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defaultThemeVersion="166925"/>
  <mc:AlternateContent xmlns:mc="http://schemas.openxmlformats.org/markup-compatibility/2006">
    <mc:Choice Requires="x15">
      <x15ac:absPath xmlns:x15ac="http://schemas.microsoft.com/office/spreadsheetml/2010/11/ac" url="/Users/emchar1/Documents/Xcode Projects/Projects/Workbook100/JSON/"/>
    </mc:Choice>
  </mc:AlternateContent>
  <xr:revisionPtr revIDLastSave="0" documentId="13_ncr:1_{CBFA5DAF-9F3F-9447-95EF-A1F45D960380}" xr6:coauthVersionLast="47" xr6:coauthVersionMax="47" xr10:uidLastSave="{00000000-0000-0000-0000-000000000000}"/>
  <bookViews>
    <workbookView xWindow="0" yWindow="880" windowWidth="36000" windowHeight="20900" activeTab="2" xr2:uid="{00000000-000D-0000-FFFF-FFFF00000000}"/>
  </bookViews>
  <sheets>
    <sheet name="DataOLD" sheetId="1" state="hidden" r:id="rId1"/>
    <sheet name="Data" sheetId="3" r:id="rId2"/>
    <sheet name="Lists" sheetId="6" r:id="rId3"/>
    <sheet name="List SKU Exclusions" sheetId="5" state="hidden" r:id="rId4"/>
  </sheets>
  <definedNames>
    <definedName name="_xlnm._FilterDatabase" localSheetId="1" hidden="1">Data!$A$1:$BS$981</definedName>
    <definedName name="_xlnm._FilterDatabase" localSheetId="0" hidden="1">DataOLD!$A$1:$BP$1633</definedName>
    <definedName name="_xlnm._FilterDatabase" localSheetId="2" hidden="1">Lists!$A$1:$BS$1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J981" i="6" l="1"/>
  <c r="AI981" i="6"/>
  <c r="AH981" i="6"/>
  <c r="AG981" i="6"/>
  <c r="AF981" i="6"/>
  <c r="AE981" i="6"/>
  <c r="AD981" i="6"/>
  <c r="AC981" i="6"/>
  <c r="AB981" i="6"/>
  <c r="AA981" i="6"/>
  <c r="Z981" i="6"/>
  <c r="Y981" i="6"/>
  <c r="X981" i="6"/>
  <c r="W981" i="6"/>
  <c r="V981" i="6"/>
  <c r="U981" i="6"/>
  <c r="AJ980" i="6"/>
  <c r="AI980" i="6"/>
  <c r="AH980" i="6"/>
  <c r="AG980" i="6"/>
  <c r="AF980" i="6"/>
  <c r="AE980" i="6"/>
  <c r="AD980" i="6"/>
  <c r="AC980" i="6"/>
  <c r="AB980" i="6"/>
  <c r="AA980" i="6"/>
  <c r="Z980" i="6"/>
  <c r="Y980" i="6"/>
  <c r="X980" i="6"/>
  <c r="W980" i="6"/>
  <c r="V980" i="6"/>
  <c r="U980" i="6"/>
  <c r="AJ979" i="6"/>
  <c r="AI979" i="6"/>
  <c r="AH979" i="6"/>
  <c r="AG979" i="6"/>
  <c r="AF979" i="6"/>
  <c r="AE979" i="6"/>
  <c r="AD979" i="6"/>
  <c r="AC979" i="6"/>
  <c r="AB979" i="6"/>
  <c r="AA979" i="6"/>
  <c r="Z979" i="6"/>
  <c r="Y979" i="6"/>
  <c r="X979" i="6"/>
  <c r="W979" i="6"/>
  <c r="V979" i="6"/>
  <c r="U979" i="6"/>
  <c r="AJ978" i="6"/>
  <c r="AI978" i="6"/>
  <c r="AH978" i="6"/>
  <c r="AG978" i="6"/>
  <c r="AF978" i="6"/>
  <c r="AE978" i="6"/>
  <c r="AD978" i="6"/>
  <c r="AC978" i="6"/>
  <c r="AB978" i="6"/>
  <c r="AA978" i="6"/>
  <c r="Z978" i="6"/>
  <c r="Y978" i="6"/>
  <c r="X978" i="6"/>
  <c r="W978" i="6"/>
  <c r="V978" i="6"/>
  <c r="U978" i="6"/>
  <c r="AJ977" i="6"/>
  <c r="AI977" i="6"/>
  <c r="AH977" i="6"/>
  <c r="AG977" i="6"/>
  <c r="AF977" i="6"/>
  <c r="AE977" i="6"/>
  <c r="AD977" i="6"/>
  <c r="AC977" i="6"/>
  <c r="AB977" i="6"/>
  <c r="AA977" i="6"/>
  <c r="Z977" i="6"/>
  <c r="Y977" i="6"/>
  <c r="X977" i="6"/>
  <c r="W977" i="6"/>
  <c r="V977" i="6"/>
  <c r="U977" i="6"/>
  <c r="AJ976" i="6"/>
  <c r="AI976" i="6"/>
  <c r="AH976" i="6"/>
  <c r="AG976" i="6"/>
  <c r="AF976" i="6"/>
  <c r="AE976" i="6"/>
  <c r="AD976" i="6"/>
  <c r="AC976" i="6"/>
  <c r="AB976" i="6"/>
  <c r="AA976" i="6"/>
  <c r="Z976" i="6"/>
  <c r="Y976" i="6"/>
  <c r="X976" i="6"/>
  <c r="W976" i="6"/>
  <c r="V976" i="6"/>
  <c r="U976" i="6"/>
  <c r="AJ975" i="6"/>
  <c r="AI975" i="6"/>
  <c r="AH975" i="6"/>
  <c r="AG975" i="6"/>
  <c r="AF975" i="6"/>
  <c r="AE975" i="6"/>
  <c r="AD975" i="6"/>
  <c r="AC975" i="6"/>
  <c r="AB975" i="6"/>
  <c r="AA975" i="6"/>
  <c r="Z975" i="6"/>
  <c r="Y975" i="6"/>
  <c r="X975" i="6"/>
  <c r="W975" i="6"/>
  <c r="V975" i="6"/>
  <c r="U975" i="6"/>
  <c r="AJ974" i="6"/>
  <c r="AI974" i="6"/>
  <c r="AH974" i="6"/>
  <c r="AG974" i="6"/>
  <c r="AF974" i="6"/>
  <c r="AE974" i="6"/>
  <c r="AD974" i="6"/>
  <c r="AC974" i="6"/>
  <c r="AB974" i="6"/>
  <c r="AA974" i="6"/>
  <c r="Z974" i="6"/>
  <c r="Y974" i="6"/>
  <c r="X974" i="6"/>
  <c r="W974" i="6"/>
  <c r="V974" i="6"/>
  <c r="U974" i="6"/>
  <c r="AJ973" i="6"/>
  <c r="AI973" i="6"/>
  <c r="AH973" i="6"/>
  <c r="AG973" i="6"/>
  <c r="AF973" i="6"/>
  <c r="AE973" i="6"/>
  <c r="AD973" i="6"/>
  <c r="AC973" i="6"/>
  <c r="AB973" i="6"/>
  <c r="AA973" i="6"/>
  <c r="Z973" i="6"/>
  <c r="Y973" i="6"/>
  <c r="X973" i="6"/>
  <c r="W973" i="6"/>
  <c r="V973" i="6"/>
  <c r="U973" i="6"/>
  <c r="AJ972" i="6"/>
  <c r="AI972" i="6"/>
  <c r="AH972" i="6"/>
  <c r="AG972" i="6"/>
  <c r="AF972" i="6"/>
  <c r="AE972" i="6"/>
  <c r="AD972" i="6"/>
  <c r="AC972" i="6"/>
  <c r="AB972" i="6"/>
  <c r="AA972" i="6"/>
  <c r="Z972" i="6"/>
  <c r="Y972" i="6"/>
  <c r="X972" i="6"/>
  <c r="W972" i="6"/>
  <c r="V972" i="6"/>
  <c r="U972" i="6"/>
  <c r="AJ971" i="6"/>
  <c r="AI971" i="6"/>
  <c r="AH971" i="6"/>
  <c r="AG971" i="6"/>
  <c r="AF971" i="6"/>
  <c r="AE971" i="6"/>
  <c r="AD971" i="6"/>
  <c r="AC971" i="6"/>
  <c r="AB971" i="6"/>
  <c r="AA971" i="6"/>
  <c r="Z971" i="6"/>
  <c r="Y971" i="6"/>
  <c r="X971" i="6"/>
  <c r="W971" i="6"/>
  <c r="V971" i="6"/>
  <c r="U971" i="6"/>
  <c r="AJ970" i="6"/>
  <c r="AI970" i="6"/>
  <c r="AH970" i="6"/>
  <c r="AG970" i="6"/>
  <c r="AF970" i="6"/>
  <c r="AE970" i="6"/>
  <c r="AD970" i="6"/>
  <c r="AC970" i="6"/>
  <c r="AB970" i="6"/>
  <c r="AA970" i="6"/>
  <c r="Z970" i="6"/>
  <c r="Y970" i="6"/>
  <c r="X970" i="6"/>
  <c r="W970" i="6"/>
  <c r="V970" i="6"/>
  <c r="U970" i="6"/>
  <c r="AJ969" i="6"/>
  <c r="AI969" i="6"/>
  <c r="AH969" i="6"/>
  <c r="AG969" i="6"/>
  <c r="AF969" i="6"/>
  <c r="AE969" i="6"/>
  <c r="AD969" i="6"/>
  <c r="AC969" i="6"/>
  <c r="AB969" i="6"/>
  <c r="AA969" i="6"/>
  <c r="Z969" i="6"/>
  <c r="Y969" i="6"/>
  <c r="X969" i="6"/>
  <c r="W969" i="6"/>
  <c r="V969" i="6"/>
  <c r="U969" i="6"/>
  <c r="AJ968" i="6"/>
  <c r="AI968" i="6"/>
  <c r="AH968" i="6"/>
  <c r="AG968" i="6"/>
  <c r="AF968" i="6"/>
  <c r="AE968" i="6"/>
  <c r="AD968" i="6"/>
  <c r="AC968" i="6"/>
  <c r="AB968" i="6"/>
  <c r="AA968" i="6"/>
  <c r="Z968" i="6"/>
  <c r="Y968" i="6"/>
  <c r="X968" i="6"/>
  <c r="W968" i="6"/>
  <c r="V968" i="6"/>
  <c r="U968" i="6"/>
  <c r="AJ967" i="6"/>
  <c r="AI967" i="6"/>
  <c r="AH967" i="6"/>
  <c r="AG967" i="6"/>
  <c r="AF967" i="6"/>
  <c r="AE967" i="6"/>
  <c r="AD967" i="6"/>
  <c r="AC967" i="6"/>
  <c r="AB967" i="6"/>
  <c r="AA967" i="6"/>
  <c r="Z967" i="6"/>
  <c r="Y967" i="6"/>
  <c r="X967" i="6"/>
  <c r="W967" i="6"/>
  <c r="V967" i="6"/>
  <c r="U967" i="6"/>
  <c r="AJ966" i="6"/>
  <c r="AI966" i="6"/>
  <c r="AH966" i="6"/>
  <c r="AG966" i="6"/>
  <c r="AF966" i="6"/>
  <c r="AE966" i="6"/>
  <c r="AD966" i="6"/>
  <c r="AC966" i="6"/>
  <c r="AB966" i="6"/>
  <c r="AA966" i="6"/>
  <c r="Z966" i="6"/>
  <c r="Y966" i="6"/>
  <c r="X966" i="6"/>
  <c r="W966" i="6"/>
  <c r="V966" i="6"/>
  <c r="U966" i="6"/>
  <c r="AJ965" i="6"/>
  <c r="AI965" i="6"/>
  <c r="AH965" i="6"/>
  <c r="AG965" i="6"/>
  <c r="AF965" i="6"/>
  <c r="AE965" i="6"/>
  <c r="AD965" i="6"/>
  <c r="AC965" i="6"/>
  <c r="AB965" i="6"/>
  <c r="AA965" i="6"/>
  <c r="Z965" i="6"/>
  <c r="Y965" i="6"/>
  <c r="X965" i="6"/>
  <c r="W965" i="6"/>
  <c r="V965" i="6"/>
  <c r="U965" i="6"/>
  <c r="AJ964" i="6"/>
  <c r="AI964" i="6"/>
  <c r="AH964" i="6"/>
  <c r="AG964" i="6"/>
  <c r="AF964" i="6"/>
  <c r="AE964" i="6"/>
  <c r="AD964" i="6"/>
  <c r="AC964" i="6"/>
  <c r="AB964" i="6"/>
  <c r="AA964" i="6"/>
  <c r="Z964" i="6"/>
  <c r="Y964" i="6"/>
  <c r="X964" i="6"/>
  <c r="W964" i="6"/>
  <c r="V964" i="6"/>
  <c r="U964" i="6"/>
  <c r="AJ963" i="6"/>
  <c r="AI963" i="6"/>
  <c r="AH963" i="6"/>
  <c r="AG963" i="6"/>
  <c r="AF963" i="6"/>
  <c r="AE963" i="6"/>
  <c r="AD963" i="6"/>
  <c r="AC963" i="6"/>
  <c r="AB963" i="6"/>
  <c r="AA963" i="6"/>
  <c r="Z963" i="6"/>
  <c r="Y963" i="6"/>
  <c r="X963" i="6"/>
  <c r="W963" i="6"/>
  <c r="V963" i="6"/>
  <c r="U963" i="6"/>
  <c r="AJ962" i="6"/>
  <c r="AI962" i="6"/>
  <c r="AH962" i="6"/>
  <c r="AG962" i="6"/>
  <c r="AF962" i="6"/>
  <c r="AE962" i="6"/>
  <c r="AD962" i="6"/>
  <c r="AC962" i="6"/>
  <c r="AB962" i="6"/>
  <c r="AA962" i="6"/>
  <c r="Z962" i="6"/>
  <c r="Y962" i="6"/>
  <c r="X962" i="6"/>
  <c r="W962" i="6"/>
  <c r="V962" i="6"/>
  <c r="U962" i="6"/>
  <c r="AJ961" i="6"/>
  <c r="AI961" i="6"/>
  <c r="AH961" i="6"/>
  <c r="AG961" i="6"/>
  <c r="AF961" i="6"/>
  <c r="AE961" i="6"/>
  <c r="AD961" i="6"/>
  <c r="AC961" i="6"/>
  <c r="AB961" i="6"/>
  <c r="AA961" i="6"/>
  <c r="Z961" i="6"/>
  <c r="Y961" i="6"/>
  <c r="X961" i="6"/>
  <c r="W961" i="6"/>
  <c r="V961" i="6"/>
  <c r="U961" i="6"/>
  <c r="AJ960" i="6"/>
  <c r="AI960" i="6"/>
  <c r="AH960" i="6"/>
  <c r="AG960" i="6"/>
  <c r="AF960" i="6"/>
  <c r="AE960" i="6"/>
  <c r="AD960" i="6"/>
  <c r="AC960" i="6"/>
  <c r="AB960" i="6"/>
  <c r="AA960" i="6"/>
  <c r="Z960" i="6"/>
  <c r="Y960" i="6"/>
  <c r="X960" i="6"/>
  <c r="W960" i="6"/>
  <c r="V960" i="6"/>
  <c r="U960" i="6"/>
  <c r="AJ959" i="6"/>
  <c r="AI959" i="6"/>
  <c r="AH959" i="6"/>
  <c r="AG959" i="6"/>
  <c r="AF959" i="6"/>
  <c r="AE959" i="6"/>
  <c r="AD959" i="6"/>
  <c r="AC959" i="6"/>
  <c r="AB959" i="6"/>
  <c r="AA959" i="6"/>
  <c r="Z959" i="6"/>
  <c r="Y959" i="6"/>
  <c r="X959" i="6"/>
  <c r="W959" i="6"/>
  <c r="V959" i="6"/>
  <c r="U959" i="6"/>
  <c r="AJ958" i="6"/>
  <c r="AI958" i="6"/>
  <c r="AH958" i="6"/>
  <c r="AG958" i="6"/>
  <c r="AF958" i="6"/>
  <c r="AE958" i="6"/>
  <c r="AD958" i="6"/>
  <c r="AC958" i="6"/>
  <c r="AB958" i="6"/>
  <c r="AA958" i="6"/>
  <c r="Z958" i="6"/>
  <c r="Y958" i="6"/>
  <c r="X958" i="6"/>
  <c r="W958" i="6"/>
  <c r="V958" i="6"/>
  <c r="U958" i="6"/>
  <c r="AJ957" i="6"/>
  <c r="AI957" i="6"/>
  <c r="AH957" i="6"/>
  <c r="AG957" i="6"/>
  <c r="AF957" i="6"/>
  <c r="AE957" i="6"/>
  <c r="AD957" i="6"/>
  <c r="AC957" i="6"/>
  <c r="AB957" i="6"/>
  <c r="AA957" i="6"/>
  <c r="Z957" i="6"/>
  <c r="Y957" i="6"/>
  <c r="X957" i="6"/>
  <c r="W957" i="6"/>
  <c r="V957" i="6"/>
  <c r="U957" i="6"/>
  <c r="AJ956" i="6"/>
  <c r="AI956" i="6"/>
  <c r="AH956" i="6"/>
  <c r="AG956" i="6"/>
  <c r="AF956" i="6"/>
  <c r="AE956" i="6"/>
  <c r="AD956" i="6"/>
  <c r="AC956" i="6"/>
  <c r="AB956" i="6"/>
  <c r="AA956" i="6"/>
  <c r="Z956" i="6"/>
  <c r="Y956" i="6"/>
  <c r="X956" i="6"/>
  <c r="W956" i="6"/>
  <c r="V956" i="6"/>
  <c r="U956" i="6"/>
  <c r="AJ955" i="6"/>
  <c r="AI955" i="6"/>
  <c r="AH955" i="6"/>
  <c r="AG955" i="6"/>
  <c r="AF955" i="6"/>
  <c r="AE955" i="6"/>
  <c r="AD955" i="6"/>
  <c r="AC955" i="6"/>
  <c r="AB955" i="6"/>
  <c r="AA955" i="6"/>
  <c r="Z955" i="6"/>
  <c r="Y955" i="6"/>
  <c r="X955" i="6"/>
  <c r="W955" i="6"/>
  <c r="V955" i="6"/>
  <c r="U955" i="6"/>
  <c r="AJ954" i="6"/>
  <c r="AI954" i="6"/>
  <c r="AH954" i="6"/>
  <c r="AG954" i="6"/>
  <c r="AF954" i="6"/>
  <c r="AE954" i="6"/>
  <c r="AD954" i="6"/>
  <c r="AC954" i="6"/>
  <c r="AB954" i="6"/>
  <c r="AA954" i="6"/>
  <c r="Z954" i="6"/>
  <c r="Y954" i="6"/>
  <c r="X954" i="6"/>
  <c r="W954" i="6"/>
  <c r="V954" i="6"/>
  <c r="U954" i="6"/>
  <c r="AJ953" i="6"/>
  <c r="AI953" i="6"/>
  <c r="AH953" i="6"/>
  <c r="AG953" i="6"/>
  <c r="AF953" i="6"/>
  <c r="AE953" i="6"/>
  <c r="AD953" i="6"/>
  <c r="AC953" i="6"/>
  <c r="AB953" i="6"/>
  <c r="AA953" i="6"/>
  <c r="Z953" i="6"/>
  <c r="Y953" i="6"/>
  <c r="X953" i="6"/>
  <c r="W953" i="6"/>
  <c r="V953" i="6"/>
  <c r="U953" i="6"/>
  <c r="AJ952" i="6"/>
  <c r="AI952" i="6"/>
  <c r="AH952" i="6"/>
  <c r="AG952" i="6"/>
  <c r="AF952" i="6"/>
  <c r="AE952" i="6"/>
  <c r="AD952" i="6"/>
  <c r="AC952" i="6"/>
  <c r="AB952" i="6"/>
  <c r="AA952" i="6"/>
  <c r="Z952" i="6"/>
  <c r="Y952" i="6"/>
  <c r="X952" i="6"/>
  <c r="W952" i="6"/>
  <c r="V952" i="6"/>
  <c r="U952" i="6"/>
  <c r="AJ951" i="6"/>
  <c r="AI951" i="6"/>
  <c r="AH951" i="6"/>
  <c r="AG951" i="6"/>
  <c r="AF951" i="6"/>
  <c r="AE951" i="6"/>
  <c r="AD951" i="6"/>
  <c r="AC951" i="6"/>
  <c r="AB951" i="6"/>
  <c r="AA951" i="6"/>
  <c r="Z951" i="6"/>
  <c r="Y951" i="6"/>
  <c r="X951" i="6"/>
  <c r="W951" i="6"/>
  <c r="V951" i="6"/>
  <c r="U951" i="6"/>
  <c r="AJ950" i="6"/>
  <c r="AI950" i="6"/>
  <c r="AH950" i="6"/>
  <c r="AG950" i="6"/>
  <c r="AF950" i="6"/>
  <c r="AE950" i="6"/>
  <c r="AD950" i="6"/>
  <c r="AC950" i="6"/>
  <c r="AB950" i="6"/>
  <c r="AA950" i="6"/>
  <c r="Z950" i="6"/>
  <c r="Y950" i="6"/>
  <c r="X950" i="6"/>
  <c r="W950" i="6"/>
  <c r="V950" i="6"/>
  <c r="U950" i="6"/>
  <c r="AJ949" i="6"/>
  <c r="AI949" i="6"/>
  <c r="AH949" i="6"/>
  <c r="AG949" i="6"/>
  <c r="AF949" i="6"/>
  <c r="AE949" i="6"/>
  <c r="AD949" i="6"/>
  <c r="AC949" i="6"/>
  <c r="AB949" i="6"/>
  <c r="AA949" i="6"/>
  <c r="Z949" i="6"/>
  <c r="Y949" i="6"/>
  <c r="X949" i="6"/>
  <c r="W949" i="6"/>
  <c r="V949" i="6"/>
  <c r="U949" i="6"/>
  <c r="AJ948" i="6"/>
  <c r="AI948" i="6"/>
  <c r="AH948" i="6"/>
  <c r="AG948" i="6"/>
  <c r="AF948" i="6"/>
  <c r="AE948" i="6"/>
  <c r="AD948" i="6"/>
  <c r="AC948" i="6"/>
  <c r="AB948" i="6"/>
  <c r="AA948" i="6"/>
  <c r="Z948" i="6"/>
  <c r="Y948" i="6"/>
  <c r="X948" i="6"/>
  <c r="W948" i="6"/>
  <c r="V948" i="6"/>
  <c r="U948" i="6"/>
  <c r="AJ947" i="6"/>
  <c r="AI947" i="6"/>
  <c r="AH947" i="6"/>
  <c r="AG947" i="6"/>
  <c r="AF947" i="6"/>
  <c r="AE947" i="6"/>
  <c r="AD947" i="6"/>
  <c r="AC947" i="6"/>
  <c r="AB947" i="6"/>
  <c r="AA947" i="6"/>
  <c r="Z947" i="6"/>
  <c r="Y947" i="6"/>
  <c r="X947" i="6"/>
  <c r="W947" i="6"/>
  <c r="V947" i="6"/>
  <c r="U947" i="6"/>
  <c r="AJ946" i="6"/>
  <c r="AI946" i="6"/>
  <c r="AH946" i="6"/>
  <c r="AG946" i="6"/>
  <c r="AF946" i="6"/>
  <c r="AE946" i="6"/>
  <c r="AD946" i="6"/>
  <c r="AC946" i="6"/>
  <c r="AB946" i="6"/>
  <c r="AA946" i="6"/>
  <c r="Z946" i="6"/>
  <c r="Y946" i="6"/>
  <c r="X946" i="6"/>
  <c r="W946" i="6"/>
  <c r="V946" i="6"/>
  <c r="U946" i="6"/>
  <c r="AJ945" i="6"/>
  <c r="AI945" i="6"/>
  <c r="AH945" i="6"/>
  <c r="AG945" i="6"/>
  <c r="AF945" i="6"/>
  <c r="AE945" i="6"/>
  <c r="AD945" i="6"/>
  <c r="AC945" i="6"/>
  <c r="AB945" i="6"/>
  <c r="AA945" i="6"/>
  <c r="Z945" i="6"/>
  <c r="Y945" i="6"/>
  <c r="X945" i="6"/>
  <c r="W945" i="6"/>
  <c r="V945" i="6"/>
  <c r="U945" i="6"/>
  <c r="AJ944" i="6"/>
  <c r="AI944" i="6"/>
  <c r="AH944" i="6"/>
  <c r="AG944" i="6"/>
  <c r="AF944" i="6"/>
  <c r="AE944" i="6"/>
  <c r="AD944" i="6"/>
  <c r="AC944" i="6"/>
  <c r="AB944" i="6"/>
  <c r="AA944" i="6"/>
  <c r="Z944" i="6"/>
  <c r="Y944" i="6"/>
  <c r="X944" i="6"/>
  <c r="W944" i="6"/>
  <c r="V944" i="6"/>
  <c r="U944" i="6"/>
  <c r="AJ943" i="6"/>
  <c r="AI943" i="6"/>
  <c r="AH943" i="6"/>
  <c r="AG943" i="6"/>
  <c r="AF943" i="6"/>
  <c r="AE943" i="6"/>
  <c r="AD943" i="6"/>
  <c r="AC943" i="6"/>
  <c r="AB943" i="6"/>
  <c r="AA943" i="6"/>
  <c r="Z943" i="6"/>
  <c r="Y943" i="6"/>
  <c r="X943" i="6"/>
  <c r="W943" i="6"/>
  <c r="V943" i="6"/>
  <c r="U943" i="6"/>
  <c r="AJ942" i="6"/>
  <c r="AI942" i="6"/>
  <c r="AH942" i="6"/>
  <c r="AG942" i="6"/>
  <c r="AF942" i="6"/>
  <c r="AE942" i="6"/>
  <c r="AD942" i="6"/>
  <c r="AC942" i="6"/>
  <c r="AB942" i="6"/>
  <c r="AA942" i="6"/>
  <c r="Z942" i="6"/>
  <c r="Y942" i="6"/>
  <c r="X942" i="6"/>
  <c r="W942" i="6"/>
  <c r="V942" i="6"/>
  <c r="U942" i="6"/>
  <c r="AJ941" i="6"/>
  <c r="AI941" i="6"/>
  <c r="AH941" i="6"/>
  <c r="AG941" i="6"/>
  <c r="AF941" i="6"/>
  <c r="AE941" i="6"/>
  <c r="AD941" i="6"/>
  <c r="AC941" i="6"/>
  <c r="AB941" i="6"/>
  <c r="AA941" i="6"/>
  <c r="Z941" i="6"/>
  <c r="Y941" i="6"/>
  <c r="X941" i="6"/>
  <c r="W941" i="6"/>
  <c r="V941" i="6"/>
  <c r="U941" i="6"/>
  <c r="AJ940" i="6"/>
  <c r="AI940" i="6"/>
  <c r="AH940" i="6"/>
  <c r="AG940" i="6"/>
  <c r="AF940" i="6"/>
  <c r="AE940" i="6"/>
  <c r="AD940" i="6"/>
  <c r="AC940" i="6"/>
  <c r="AB940" i="6"/>
  <c r="AA940" i="6"/>
  <c r="Z940" i="6"/>
  <c r="Y940" i="6"/>
  <c r="X940" i="6"/>
  <c r="W940" i="6"/>
  <c r="V940" i="6"/>
  <c r="U940" i="6"/>
  <c r="AJ939" i="6"/>
  <c r="AI939" i="6"/>
  <c r="AH939" i="6"/>
  <c r="AG939" i="6"/>
  <c r="AF939" i="6"/>
  <c r="AE939" i="6"/>
  <c r="AD939" i="6"/>
  <c r="AC939" i="6"/>
  <c r="AB939" i="6"/>
  <c r="AA939" i="6"/>
  <c r="Z939" i="6"/>
  <c r="Y939" i="6"/>
  <c r="X939" i="6"/>
  <c r="W939" i="6"/>
  <c r="V939" i="6"/>
  <c r="U939" i="6"/>
  <c r="AJ938" i="6"/>
  <c r="AI938" i="6"/>
  <c r="AH938" i="6"/>
  <c r="AG938" i="6"/>
  <c r="AF938" i="6"/>
  <c r="AE938" i="6"/>
  <c r="AD938" i="6"/>
  <c r="AC938" i="6"/>
  <c r="AB938" i="6"/>
  <c r="AA938" i="6"/>
  <c r="Z938" i="6"/>
  <c r="Y938" i="6"/>
  <c r="X938" i="6"/>
  <c r="W938" i="6"/>
  <c r="V938" i="6"/>
  <c r="U938" i="6"/>
  <c r="AJ937" i="6"/>
  <c r="AI937" i="6"/>
  <c r="AH937" i="6"/>
  <c r="AG937" i="6"/>
  <c r="AF937" i="6"/>
  <c r="AE937" i="6"/>
  <c r="AD937" i="6"/>
  <c r="AC937" i="6"/>
  <c r="AB937" i="6"/>
  <c r="AA937" i="6"/>
  <c r="Z937" i="6"/>
  <c r="Y937" i="6"/>
  <c r="X937" i="6"/>
  <c r="W937" i="6"/>
  <c r="V937" i="6"/>
  <c r="U937" i="6"/>
  <c r="AJ936" i="6"/>
  <c r="AI936" i="6"/>
  <c r="AH936" i="6"/>
  <c r="AG936" i="6"/>
  <c r="AF936" i="6"/>
  <c r="AE936" i="6"/>
  <c r="AD936" i="6"/>
  <c r="AC936" i="6"/>
  <c r="AB936" i="6"/>
  <c r="AA936" i="6"/>
  <c r="Z936" i="6"/>
  <c r="Y936" i="6"/>
  <c r="X936" i="6"/>
  <c r="W936" i="6"/>
  <c r="V936" i="6"/>
  <c r="U936" i="6"/>
  <c r="AJ935" i="6"/>
  <c r="AI935" i="6"/>
  <c r="AH935" i="6"/>
  <c r="AG935" i="6"/>
  <c r="AF935" i="6"/>
  <c r="AE935" i="6"/>
  <c r="AD935" i="6"/>
  <c r="AC935" i="6"/>
  <c r="AB935" i="6"/>
  <c r="AA935" i="6"/>
  <c r="Z935" i="6"/>
  <c r="Y935" i="6"/>
  <c r="X935" i="6"/>
  <c r="W935" i="6"/>
  <c r="V935" i="6"/>
  <c r="U935" i="6"/>
  <c r="AJ934" i="6"/>
  <c r="AI934" i="6"/>
  <c r="AH934" i="6"/>
  <c r="AG934" i="6"/>
  <c r="AF934" i="6"/>
  <c r="AE934" i="6"/>
  <c r="AD934" i="6"/>
  <c r="AC934" i="6"/>
  <c r="AB934" i="6"/>
  <c r="AA934" i="6"/>
  <c r="Z934" i="6"/>
  <c r="Y934" i="6"/>
  <c r="X934" i="6"/>
  <c r="W934" i="6"/>
  <c r="V934" i="6"/>
  <c r="U934" i="6"/>
  <c r="AJ933" i="6"/>
  <c r="AI933" i="6"/>
  <c r="AH933" i="6"/>
  <c r="AG933" i="6"/>
  <c r="AF933" i="6"/>
  <c r="AE933" i="6"/>
  <c r="AD933" i="6"/>
  <c r="AC933" i="6"/>
  <c r="AB933" i="6"/>
  <c r="AA933" i="6"/>
  <c r="Z933" i="6"/>
  <c r="Y933" i="6"/>
  <c r="X933" i="6"/>
  <c r="W933" i="6"/>
  <c r="V933" i="6"/>
  <c r="U933" i="6"/>
  <c r="AJ932" i="6"/>
  <c r="AI932" i="6"/>
  <c r="AH932" i="6"/>
  <c r="AG932" i="6"/>
  <c r="AF932" i="6"/>
  <c r="AE932" i="6"/>
  <c r="AD932" i="6"/>
  <c r="AC932" i="6"/>
  <c r="AB932" i="6"/>
  <c r="AA932" i="6"/>
  <c r="Z932" i="6"/>
  <c r="Y932" i="6"/>
  <c r="X932" i="6"/>
  <c r="W932" i="6"/>
  <c r="V932" i="6"/>
  <c r="U932" i="6"/>
  <c r="AJ931" i="6"/>
  <c r="AI931" i="6"/>
  <c r="AH931" i="6"/>
  <c r="AG931" i="6"/>
  <c r="AF931" i="6"/>
  <c r="AE931" i="6"/>
  <c r="AD931" i="6"/>
  <c r="AC931" i="6"/>
  <c r="AB931" i="6"/>
  <c r="AA931" i="6"/>
  <c r="Z931" i="6"/>
  <c r="Y931" i="6"/>
  <c r="X931" i="6"/>
  <c r="W931" i="6"/>
  <c r="V931" i="6"/>
  <c r="U931" i="6"/>
  <c r="AJ930" i="6"/>
  <c r="AI930" i="6"/>
  <c r="AH930" i="6"/>
  <c r="AG930" i="6"/>
  <c r="AF930" i="6"/>
  <c r="AE930" i="6"/>
  <c r="AD930" i="6"/>
  <c r="AC930" i="6"/>
  <c r="AB930" i="6"/>
  <c r="AA930" i="6"/>
  <c r="Z930" i="6"/>
  <c r="Y930" i="6"/>
  <c r="X930" i="6"/>
  <c r="W930" i="6"/>
  <c r="V930" i="6"/>
  <c r="U930" i="6"/>
  <c r="AJ929" i="6"/>
  <c r="AI929" i="6"/>
  <c r="AH929" i="6"/>
  <c r="AG929" i="6"/>
  <c r="AF929" i="6"/>
  <c r="AE929" i="6"/>
  <c r="AD929" i="6"/>
  <c r="AC929" i="6"/>
  <c r="AB929" i="6"/>
  <c r="AA929" i="6"/>
  <c r="Z929" i="6"/>
  <c r="Y929" i="6"/>
  <c r="X929" i="6"/>
  <c r="W929" i="6"/>
  <c r="V929" i="6"/>
  <c r="U929" i="6"/>
  <c r="AJ928" i="6"/>
  <c r="AI928" i="6"/>
  <c r="AH928" i="6"/>
  <c r="AG928" i="6"/>
  <c r="AF928" i="6"/>
  <c r="AE928" i="6"/>
  <c r="AD928" i="6"/>
  <c r="AC928" i="6"/>
  <c r="AB928" i="6"/>
  <c r="AA928" i="6"/>
  <c r="Z928" i="6"/>
  <c r="Y928" i="6"/>
  <c r="X928" i="6"/>
  <c r="W928" i="6"/>
  <c r="V928" i="6"/>
  <c r="U928" i="6"/>
  <c r="AJ927" i="6"/>
  <c r="AI927" i="6"/>
  <c r="AH927" i="6"/>
  <c r="AG927" i="6"/>
  <c r="AF927" i="6"/>
  <c r="AE927" i="6"/>
  <c r="AD927" i="6"/>
  <c r="AC927" i="6"/>
  <c r="AB927" i="6"/>
  <c r="AA927" i="6"/>
  <c r="Z927" i="6"/>
  <c r="Y927" i="6"/>
  <c r="X927" i="6"/>
  <c r="W927" i="6"/>
  <c r="V927" i="6"/>
  <c r="U927" i="6"/>
  <c r="AJ926" i="6"/>
  <c r="AI926" i="6"/>
  <c r="AH926" i="6"/>
  <c r="AG926" i="6"/>
  <c r="AF926" i="6"/>
  <c r="AE926" i="6"/>
  <c r="AD926" i="6"/>
  <c r="AC926" i="6"/>
  <c r="AB926" i="6"/>
  <c r="AA926" i="6"/>
  <c r="Z926" i="6"/>
  <c r="Y926" i="6"/>
  <c r="X926" i="6"/>
  <c r="W926" i="6"/>
  <c r="V926" i="6"/>
  <c r="U926" i="6"/>
  <c r="AJ925" i="6"/>
  <c r="AI925" i="6"/>
  <c r="AH925" i="6"/>
  <c r="AG925" i="6"/>
  <c r="AF925" i="6"/>
  <c r="AE925" i="6"/>
  <c r="AD925" i="6"/>
  <c r="AC925" i="6"/>
  <c r="AB925" i="6"/>
  <c r="AA925" i="6"/>
  <c r="Z925" i="6"/>
  <c r="Y925" i="6"/>
  <c r="X925" i="6"/>
  <c r="W925" i="6"/>
  <c r="V925" i="6"/>
  <c r="U925" i="6"/>
  <c r="AJ924" i="6"/>
  <c r="AI924" i="6"/>
  <c r="AH924" i="6"/>
  <c r="AG924" i="6"/>
  <c r="AF924" i="6"/>
  <c r="AE924" i="6"/>
  <c r="AD924" i="6"/>
  <c r="AC924" i="6"/>
  <c r="AB924" i="6"/>
  <c r="AA924" i="6"/>
  <c r="Z924" i="6"/>
  <c r="Y924" i="6"/>
  <c r="X924" i="6"/>
  <c r="W924" i="6"/>
  <c r="V924" i="6"/>
  <c r="U924" i="6"/>
  <c r="AJ923" i="6"/>
  <c r="AI923" i="6"/>
  <c r="AH923" i="6"/>
  <c r="AG923" i="6"/>
  <c r="AF923" i="6"/>
  <c r="AE923" i="6"/>
  <c r="AD923" i="6"/>
  <c r="AC923" i="6"/>
  <c r="AB923" i="6"/>
  <c r="AA923" i="6"/>
  <c r="Z923" i="6"/>
  <c r="Y923" i="6"/>
  <c r="X923" i="6"/>
  <c r="W923" i="6"/>
  <c r="V923" i="6"/>
  <c r="U923" i="6"/>
  <c r="AJ922" i="6"/>
  <c r="AI922" i="6"/>
  <c r="AH922" i="6"/>
  <c r="AG922" i="6"/>
  <c r="AF922" i="6"/>
  <c r="AE922" i="6"/>
  <c r="AD922" i="6"/>
  <c r="AC922" i="6"/>
  <c r="AB922" i="6"/>
  <c r="AA922" i="6"/>
  <c r="Z922" i="6"/>
  <c r="Y922" i="6"/>
  <c r="X922" i="6"/>
  <c r="W922" i="6"/>
  <c r="V922" i="6"/>
  <c r="U922" i="6"/>
  <c r="AJ921" i="6"/>
  <c r="AI921" i="6"/>
  <c r="AH921" i="6"/>
  <c r="AG921" i="6"/>
  <c r="AF921" i="6"/>
  <c r="AE921" i="6"/>
  <c r="AD921" i="6"/>
  <c r="AC921" i="6"/>
  <c r="AB921" i="6"/>
  <c r="AA921" i="6"/>
  <c r="Z921" i="6"/>
  <c r="Y921" i="6"/>
  <c r="X921" i="6"/>
  <c r="W921" i="6"/>
  <c r="V921" i="6"/>
  <c r="U921" i="6"/>
  <c r="AJ920" i="6"/>
  <c r="AI920" i="6"/>
  <c r="AH920" i="6"/>
  <c r="AG920" i="6"/>
  <c r="AF920" i="6"/>
  <c r="AE920" i="6"/>
  <c r="AD920" i="6"/>
  <c r="AC920" i="6"/>
  <c r="AB920" i="6"/>
  <c r="AA920" i="6"/>
  <c r="Z920" i="6"/>
  <c r="Y920" i="6"/>
  <c r="X920" i="6"/>
  <c r="W920" i="6"/>
  <c r="V920" i="6"/>
  <c r="U920" i="6"/>
  <c r="AJ919" i="6"/>
  <c r="AI919" i="6"/>
  <c r="AH919" i="6"/>
  <c r="AG919" i="6"/>
  <c r="AF919" i="6"/>
  <c r="AE919" i="6"/>
  <c r="AD919" i="6"/>
  <c r="AC919" i="6"/>
  <c r="AB919" i="6"/>
  <c r="AA919" i="6"/>
  <c r="Z919" i="6"/>
  <c r="Y919" i="6"/>
  <c r="X919" i="6"/>
  <c r="W919" i="6"/>
  <c r="V919" i="6"/>
  <c r="U919" i="6"/>
  <c r="AJ918" i="6"/>
  <c r="AI918" i="6"/>
  <c r="AH918" i="6"/>
  <c r="AG918" i="6"/>
  <c r="AF918" i="6"/>
  <c r="AE918" i="6"/>
  <c r="AD918" i="6"/>
  <c r="AC918" i="6"/>
  <c r="AB918" i="6"/>
  <c r="AA918" i="6"/>
  <c r="Z918" i="6"/>
  <c r="Y918" i="6"/>
  <c r="X918" i="6"/>
  <c r="W918" i="6"/>
  <c r="V918" i="6"/>
  <c r="U918" i="6"/>
  <c r="AJ917" i="6"/>
  <c r="AI917" i="6"/>
  <c r="AH917" i="6"/>
  <c r="AG917" i="6"/>
  <c r="AF917" i="6"/>
  <c r="AE917" i="6"/>
  <c r="AD917" i="6"/>
  <c r="AC917" i="6"/>
  <c r="AB917" i="6"/>
  <c r="AA917" i="6"/>
  <c r="Z917" i="6"/>
  <c r="Y917" i="6"/>
  <c r="X917" i="6"/>
  <c r="W917" i="6"/>
  <c r="V917" i="6"/>
  <c r="U917" i="6"/>
  <c r="AJ916" i="6"/>
  <c r="AI916" i="6"/>
  <c r="AH916" i="6"/>
  <c r="AG916" i="6"/>
  <c r="AF916" i="6"/>
  <c r="AE916" i="6"/>
  <c r="AD916" i="6"/>
  <c r="AC916" i="6"/>
  <c r="AB916" i="6"/>
  <c r="AA916" i="6"/>
  <c r="Z916" i="6"/>
  <c r="Y916" i="6"/>
  <c r="X916" i="6"/>
  <c r="W916" i="6"/>
  <c r="V916" i="6"/>
  <c r="U916" i="6"/>
  <c r="AJ915" i="6"/>
  <c r="AI915" i="6"/>
  <c r="AH915" i="6"/>
  <c r="AG915" i="6"/>
  <c r="AF915" i="6"/>
  <c r="AE915" i="6"/>
  <c r="AD915" i="6"/>
  <c r="AC915" i="6"/>
  <c r="AB915" i="6"/>
  <c r="AA915" i="6"/>
  <c r="Z915" i="6"/>
  <c r="Y915" i="6"/>
  <c r="X915" i="6"/>
  <c r="W915" i="6"/>
  <c r="V915" i="6"/>
  <c r="U915" i="6"/>
  <c r="AJ914" i="6"/>
  <c r="AI914" i="6"/>
  <c r="AH914" i="6"/>
  <c r="AG914" i="6"/>
  <c r="AF914" i="6"/>
  <c r="AE914" i="6"/>
  <c r="AD914" i="6"/>
  <c r="AC914" i="6"/>
  <c r="AB914" i="6"/>
  <c r="AA914" i="6"/>
  <c r="Z914" i="6"/>
  <c r="Y914" i="6"/>
  <c r="X914" i="6"/>
  <c r="W914" i="6"/>
  <c r="V914" i="6"/>
  <c r="U914" i="6"/>
  <c r="AJ913" i="6"/>
  <c r="AI913" i="6"/>
  <c r="AH913" i="6"/>
  <c r="AG913" i="6"/>
  <c r="AF913" i="6"/>
  <c r="AE913" i="6"/>
  <c r="AD913" i="6"/>
  <c r="AC913" i="6"/>
  <c r="AB913" i="6"/>
  <c r="AA913" i="6"/>
  <c r="Z913" i="6"/>
  <c r="Y913" i="6"/>
  <c r="X913" i="6"/>
  <c r="W913" i="6"/>
  <c r="V913" i="6"/>
  <c r="U913" i="6"/>
  <c r="AJ912" i="6"/>
  <c r="AI912" i="6"/>
  <c r="AH912" i="6"/>
  <c r="AG912" i="6"/>
  <c r="AF912" i="6"/>
  <c r="AE912" i="6"/>
  <c r="AD912" i="6"/>
  <c r="AC912" i="6"/>
  <c r="AB912" i="6"/>
  <c r="AA912" i="6"/>
  <c r="Z912" i="6"/>
  <c r="Y912" i="6"/>
  <c r="X912" i="6"/>
  <c r="W912" i="6"/>
  <c r="V912" i="6"/>
  <c r="U912" i="6"/>
  <c r="AJ911" i="6"/>
  <c r="AI911" i="6"/>
  <c r="AH911" i="6"/>
  <c r="AG911" i="6"/>
  <c r="AF911" i="6"/>
  <c r="AE911" i="6"/>
  <c r="AD911" i="6"/>
  <c r="AC911" i="6"/>
  <c r="AB911" i="6"/>
  <c r="AA911" i="6"/>
  <c r="Z911" i="6"/>
  <c r="Y911" i="6"/>
  <c r="X911" i="6"/>
  <c r="W911" i="6"/>
  <c r="V911" i="6"/>
  <c r="U911" i="6"/>
  <c r="AJ910" i="6"/>
  <c r="AI910" i="6"/>
  <c r="AH910" i="6"/>
  <c r="AG910" i="6"/>
  <c r="AF910" i="6"/>
  <c r="AE910" i="6"/>
  <c r="AD910" i="6"/>
  <c r="AC910" i="6"/>
  <c r="AB910" i="6"/>
  <c r="AA910" i="6"/>
  <c r="Z910" i="6"/>
  <c r="Y910" i="6"/>
  <c r="X910" i="6"/>
  <c r="W910" i="6"/>
  <c r="V910" i="6"/>
  <c r="U910" i="6"/>
  <c r="AJ909" i="6"/>
  <c r="AI909" i="6"/>
  <c r="AH909" i="6"/>
  <c r="AG909" i="6"/>
  <c r="AF909" i="6"/>
  <c r="AE909" i="6"/>
  <c r="AD909" i="6"/>
  <c r="AC909" i="6"/>
  <c r="AB909" i="6"/>
  <c r="AA909" i="6"/>
  <c r="Z909" i="6"/>
  <c r="Y909" i="6"/>
  <c r="X909" i="6"/>
  <c r="W909" i="6"/>
  <c r="V909" i="6"/>
  <c r="U909" i="6"/>
  <c r="AJ908" i="6"/>
  <c r="AI908" i="6"/>
  <c r="AH908" i="6"/>
  <c r="AG908" i="6"/>
  <c r="AF908" i="6"/>
  <c r="AE908" i="6"/>
  <c r="AD908" i="6"/>
  <c r="AC908" i="6"/>
  <c r="AB908" i="6"/>
  <c r="AA908" i="6"/>
  <c r="Z908" i="6"/>
  <c r="Y908" i="6"/>
  <c r="X908" i="6"/>
  <c r="W908" i="6"/>
  <c r="V908" i="6"/>
  <c r="U908" i="6"/>
  <c r="AJ907" i="6"/>
  <c r="AI907" i="6"/>
  <c r="AH907" i="6"/>
  <c r="AG907" i="6"/>
  <c r="AF907" i="6"/>
  <c r="AE907" i="6"/>
  <c r="AD907" i="6"/>
  <c r="AC907" i="6"/>
  <c r="AB907" i="6"/>
  <c r="AA907" i="6"/>
  <c r="Z907" i="6"/>
  <c r="Y907" i="6"/>
  <c r="X907" i="6"/>
  <c r="W907" i="6"/>
  <c r="V907" i="6"/>
  <c r="U907" i="6"/>
  <c r="AJ906" i="6"/>
  <c r="AI906" i="6"/>
  <c r="AH906" i="6"/>
  <c r="AG906" i="6"/>
  <c r="AF906" i="6"/>
  <c r="AE906" i="6"/>
  <c r="AD906" i="6"/>
  <c r="AC906" i="6"/>
  <c r="AB906" i="6"/>
  <c r="AA906" i="6"/>
  <c r="Z906" i="6"/>
  <c r="Y906" i="6"/>
  <c r="X906" i="6"/>
  <c r="W906" i="6"/>
  <c r="V906" i="6"/>
  <c r="U906" i="6"/>
  <c r="AJ905" i="6"/>
  <c r="AI905" i="6"/>
  <c r="AH905" i="6"/>
  <c r="AG905" i="6"/>
  <c r="AF905" i="6"/>
  <c r="AE905" i="6"/>
  <c r="AD905" i="6"/>
  <c r="AC905" i="6"/>
  <c r="AB905" i="6"/>
  <c r="AA905" i="6"/>
  <c r="Z905" i="6"/>
  <c r="Y905" i="6"/>
  <c r="X905" i="6"/>
  <c r="W905" i="6"/>
  <c r="V905" i="6"/>
  <c r="U905" i="6"/>
  <c r="AJ904" i="6"/>
  <c r="AI904" i="6"/>
  <c r="AH904" i="6"/>
  <c r="AG904" i="6"/>
  <c r="AF904" i="6"/>
  <c r="AE904" i="6"/>
  <c r="AD904" i="6"/>
  <c r="AC904" i="6"/>
  <c r="AB904" i="6"/>
  <c r="AA904" i="6"/>
  <c r="Z904" i="6"/>
  <c r="Y904" i="6"/>
  <c r="X904" i="6"/>
  <c r="W904" i="6"/>
  <c r="V904" i="6"/>
  <c r="U904" i="6"/>
  <c r="AJ903" i="6"/>
  <c r="AI903" i="6"/>
  <c r="AH903" i="6"/>
  <c r="AG903" i="6"/>
  <c r="AF903" i="6"/>
  <c r="AE903" i="6"/>
  <c r="AD903" i="6"/>
  <c r="AC903" i="6"/>
  <c r="AB903" i="6"/>
  <c r="AA903" i="6"/>
  <c r="Z903" i="6"/>
  <c r="Y903" i="6"/>
  <c r="X903" i="6"/>
  <c r="W903" i="6"/>
  <c r="V903" i="6"/>
  <c r="U903" i="6"/>
  <c r="AJ902" i="6"/>
  <c r="AI902" i="6"/>
  <c r="AH902" i="6"/>
  <c r="AG902" i="6"/>
  <c r="AF902" i="6"/>
  <c r="AE902" i="6"/>
  <c r="AD902" i="6"/>
  <c r="AC902" i="6"/>
  <c r="AB902" i="6"/>
  <c r="AA902" i="6"/>
  <c r="Z902" i="6"/>
  <c r="Y902" i="6"/>
  <c r="X902" i="6"/>
  <c r="W902" i="6"/>
  <c r="V902" i="6"/>
  <c r="U902" i="6"/>
  <c r="AJ901" i="6"/>
  <c r="AI901" i="6"/>
  <c r="AH901" i="6"/>
  <c r="AG901" i="6"/>
  <c r="AF901" i="6"/>
  <c r="AE901" i="6"/>
  <c r="AD901" i="6"/>
  <c r="AC901" i="6"/>
  <c r="AB901" i="6"/>
  <c r="AA901" i="6"/>
  <c r="Z901" i="6"/>
  <c r="Y901" i="6"/>
  <c r="X901" i="6"/>
  <c r="W901" i="6"/>
  <c r="V901" i="6"/>
  <c r="U901" i="6"/>
  <c r="AJ900" i="6"/>
  <c r="AI900" i="6"/>
  <c r="AH900" i="6"/>
  <c r="AG900" i="6"/>
  <c r="AF900" i="6"/>
  <c r="AE900" i="6"/>
  <c r="AD900" i="6"/>
  <c r="AC900" i="6"/>
  <c r="AB900" i="6"/>
  <c r="AA900" i="6"/>
  <c r="Z900" i="6"/>
  <c r="Y900" i="6"/>
  <c r="X900" i="6"/>
  <c r="W900" i="6"/>
  <c r="V900" i="6"/>
  <c r="U900" i="6"/>
  <c r="AJ899" i="6"/>
  <c r="AI899" i="6"/>
  <c r="AH899" i="6"/>
  <c r="AG899" i="6"/>
  <c r="AF899" i="6"/>
  <c r="AE899" i="6"/>
  <c r="AD899" i="6"/>
  <c r="AC899" i="6"/>
  <c r="AB899" i="6"/>
  <c r="AA899" i="6"/>
  <c r="Z899" i="6"/>
  <c r="Y899" i="6"/>
  <c r="X899" i="6"/>
  <c r="W899" i="6"/>
  <c r="V899" i="6"/>
  <c r="U899" i="6"/>
  <c r="AJ898" i="6"/>
  <c r="AI898" i="6"/>
  <c r="AH898" i="6"/>
  <c r="AG898" i="6"/>
  <c r="AF898" i="6"/>
  <c r="AE898" i="6"/>
  <c r="AD898" i="6"/>
  <c r="AC898" i="6"/>
  <c r="AB898" i="6"/>
  <c r="AA898" i="6"/>
  <c r="Z898" i="6"/>
  <c r="Y898" i="6"/>
  <c r="X898" i="6"/>
  <c r="W898" i="6"/>
  <c r="V898" i="6"/>
  <c r="U898" i="6"/>
  <c r="AJ897" i="6"/>
  <c r="AI897" i="6"/>
  <c r="AH897" i="6"/>
  <c r="AG897" i="6"/>
  <c r="AF897" i="6"/>
  <c r="AE897" i="6"/>
  <c r="AD897" i="6"/>
  <c r="AC897" i="6"/>
  <c r="AB897" i="6"/>
  <c r="AA897" i="6"/>
  <c r="Z897" i="6"/>
  <c r="Y897" i="6"/>
  <c r="X897" i="6"/>
  <c r="W897" i="6"/>
  <c r="V897" i="6"/>
  <c r="U897" i="6"/>
  <c r="AJ896" i="6"/>
  <c r="AI896" i="6"/>
  <c r="AH896" i="6"/>
  <c r="AG896" i="6"/>
  <c r="AF896" i="6"/>
  <c r="AE896" i="6"/>
  <c r="AD896" i="6"/>
  <c r="AC896" i="6"/>
  <c r="AB896" i="6"/>
  <c r="AA896" i="6"/>
  <c r="Z896" i="6"/>
  <c r="Y896" i="6"/>
  <c r="X896" i="6"/>
  <c r="W896" i="6"/>
  <c r="V896" i="6"/>
  <c r="U896" i="6"/>
  <c r="AJ895" i="6"/>
  <c r="AI895" i="6"/>
  <c r="AH895" i="6"/>
  <c r="AG895" i="6"/>
  <c r="AF895" i="6"/>
  <c r="AE895" i="6"/>
  <c r="AD895" i="6"/>
  <c r="AC895" i="6"/>
  <c r="AB895" i="6"/>
  <c r="AA895" i="6"/>
  <c r="Z895" i="6"/>
  <c r="Y895" i="6"/>
  <c r="X895" i="6"/>
  <c r="W895" i="6"/>
  <c r="V895" i="6"/>
  <c r="U895" i="6"/>
  <c r="AJ894" i="6"/>
  <c r="AI894" i="6"/>
  <c r="AH894" i="6"/>
  <c r="AG894" i="6"/>
  <c r="AF894" i="6"/>
  <c r="AE894" i="6"/>
  <c r="AD894" i="6"/>
  <c r="AC894" i="6"/>
  <c r="AB894" i="6"/>
  <c r="AA894" i="6"/>
  <c r="Z894" i="6"/>
  <c r="Y894" i="6"/>
  <c r="X894" i="6"/>
  <c r="W894" i="6"/>
  <c r="V894" i="6"/>
  <c r="U894" i="6"/>
  <c r="AJ893" i="6"/>
  <c r="AI893" i="6"/>
  <c r="AH893" i="6"/>
  <c r="AG893" i="6"/>
  <c r="AF893" i="6"/>
  <c r="AE893" i="6"/>
  <c r="AD893" i="6"/>
  <c r="AC893" i="6"/>
  <c r="AB893" i="6"/>
  <c r="AA893" i="6"/>
  <c r="Z893" i="6"/>
  <c r="Y893" i="6"/>
  <c r="X893" i="6"/>
  <c r="W893" i="6"/>
  <c r="V893" i="6"/>
  <c r="U893" i="6"/>
  <c r="AJ892" i="6"/>
  <c r="AI892" i="6"/>
  <c r="AH892" i="6"/>
  <c r="AG892" i="6"/>
  <c r="AF892" i="6"/>
  <c r="AE892" i="6"/>
  <c r="AD892" i="6"/>
  <c r="AC892" i="6"/>
  <c r="AB892" i="6"/>
  <c r="AA892" i="6"/>
  <c r="Z892" i="6"/>
  <c r="Y892" i="6"/>
  <c r="X892" i="6"/>
  <c r="W892" i="6"/>
  <c r="V892" i="6"/>
  <c r="U892" i="6"/>
  <c r="AJ891" i="6"/>
  <c r="AI891" i="6"/>
  <c r="AH891" i="6"/>
  <c r="AG891" i="6"/>
  <c r="AF891" i="6"/>
  <c r="AE891" i="6"/>
  <c r="AD891" i="6"/>
  <c r="AC891" i="6"/>
  <c r="AB891" i="6"/>
  <c r="AA891" i="6"/>
  <c r="Z891" i="6"/>
  <c r="Y891" i="6"/>
  <c r="X891" i="6"/>
  <c r="W891" i="6"/>
  <c r="V891" i="6"/>
  <c r="U891" i="6"/>
  <c r="AJ890" i="6"/>
  <c r="AI890" i="6"/>
  <c r="AH890" i="6"/>
  <c r="AG890" i="6"/>
  <c r="AF890" i="6"/>
  <c r="AE890" i="6"/>
  <c r="AD890" i="6"/>
  <c r="AC890" i="6"/>
  <c r="AB890" i="6"/>
  <c r="AA890" i="6"/>
  <c r="Z890" i="6"/>
  <c r="Y890" i="6"/>
  <c r="X890" i="6"/>
  <c r="W890" i="6"/>
  <c r="V890" i="6"/>
  <c r="U890" i="6"/>
  <c r="AJ889" i="6"/>
  <c r="AI889" i="6"/>
  <c r="AH889" i="6"/>
  <c r="AG889" i="6"/>
  <c r="AF889" i="6"/>
  <c r="AE889" i="6"/>
  <c r="AD889" i="6"/>
  <c r="AC889" i="6"/>
  <c r="AB889" i="6"/>
  <c r="AA889" i="6"/>
  <c r="Z889" i="6"/>
  <c r="Y889" i="6"/>
  <c r="X889" i="6"/>
  <c r="W889" i="6"/>
  <c r="V889" i="6"/>
  <c r="U889" i="6"/>
  <c r="AJ888" i="6"/>
  <c r="AI888" i="6"/>
  <c r="AH888" i="6"/>
  <c r="AG888" i="6"/>
  <c r="AF888" i="6"/>
  <c r="AE888" i="6"/>
  <c r="AD888" i="6"/>
  <c r="AC888" i="6"/>
  <c r="AB888" i="6"/>
  <c r="AA888" i="6"/>
  <c r="Z888" i="6"/>
  <c r="Y888" i="6"/>
  <c r="X888" i="6"/>
  <c r="W888" i="6"/>
  <c r="V888" i="6"/>
  <c r="U888" i="6"/>
  <c r="AJ887" i="6"/>
  <c r="AI887" i="6"/>
  <c r="AH887" i="6"/>
  <c r="AG887" i="6"/>
  <c r="AF887" i="6"/>
  <c r="AE887" i="6"/>
  <c r="AD887" i="6"/>
  <c r="AC887" i="6"/>
  <c r="AB887" i="6"/>
  <c r="AA887" i="6"/>
  <c r="Z887" i="6"/>
  <c r="Y887" i="6"/>
  <c r="X887" i="6"/>
  <c r="W887" i="6"/>
  <c r="V887" i="6"/>
  <c r="U887" i="6"/>
  <c r="AJ886" i="6"/>
  <c r="AI886" i="6"/>
  <c r="AH886" i="6"/>
  <c r="AG886" i="6"/>
  <c r="AF886" i="6"/>
  <c r="AE886" i="6"/>
  <c r="AD886" i="6"/>
  <c r="AC886" i="6"/>
  <c r="AB886" i="6"/>
  <c r="AA886" i="6"/>
  <c r="Z886" i="6"/>
  <c r="Y886" i="6"/>
  <c r="X886" i="6"/>
  <c r="W886" i="6"/>
  <c r="V886" i="6"/>
  <c r="U886" i="6"/>
  <c r="AJ885" i="6"/>
  <c r="AI885" i="6"/>
  <c r="AH885" i="6"/>
  <c r="AG885" i="6"/>
  <c r="AF885" i="6"/>
  <c r="AE885" i="6"/>
  <c r="AD885" i="6"/>
  <c r="AC885" i="6"/>
  <c r="AB885" i="6"/>
  <c r="AA885" i="6"/>
  <c r="Z885" i="6"/>
  <c r="Y885" i="6"/>
  <c r="X885" i="6"/>
  <c r="W885" i="6"/>
  <c r="V885" i="6"/>
  <c r="U885" i="6"/>
  <c r="AJ884" i="6"/>
  <c r="AI884" i="6"/>
  <c r="AH884" i="6"/>
  <c r="AG884" i="6"/>
  <c r="AF884" i="6"/>
  <c r="AE884" i="6"/>
  <c r="AD884" i="6"/>
  <c r="AC884" i="6"/>
  <c r="AB884" i="6"/>
  <c r="AA884" i="6"/>
  <c r="Z884" i="6"/>
  <c r="Y884" i="6"/>
  <c r="X884" i="6"/>
  <c r="W884" i="6"/>
  <c r="V884" i="6"/>
  <c r="U884" i="6"/>
  <c r="AJ883" i="6"/>
  <c r="AI883" i="6"/>
  <c r="AH883" i="6"/>
  <c r="AG883" i="6"/>
  <c r="AF883" i="6"/>
  <c r="AE883" i="6"/>
  <c r="AD883" i="6"/>
  <c r="AC883" i="6"/>
  <c r="AB883" i="6"/>
  <c r="AA883" i="6"/>
  <c r="Z883" i="6"/>
  <c r="Y883" i="6"/>
  <c r="X883" i="6"/>
  <c r="W883" i="6"/>
  <c r="V883" i="6"/>
  <c r="U883" i="6"/>
  <c r="AJ882" i="6"/>
  <c r="AI882" i="6"/>
  <c r="AH882" i="6"/>
  <c r="AG882" i="6"/>
  <c r="AF882" i="6"/>
  <c r="AE882" i="6"/>
  <c r="AD882" i="6"/>
  <c r="AC882" i="6"/>
  <c r="AB882" i="6"/>
  <c r="AA882" i="6"/>
  <c r="Z882" i="6"/>
  <c r="Y882" i="6"/>
  <c r="X882" i="6"/>
  <c r="W882" i="6"/>
  <c r="V882" i="6"/>
  <c r="U882" i="6"/>
  <c r="AJ881" i="6"/>
  <c r="AI881" i="6"/>
  <c r="AH881" i="6"/>
  <c r="AG881" i="6"/>
  <c r="AF881" i="6"/>
  <c r="AE881" i="6"/>
  <c r="AD881" i="6"/>
  <c r="AC881" i="6"/>
  <c r="AB881" i="6"/>
  <c r="AA881" i="6"/>
  <c r="Z881" i="6"/>
  <c r="Y881" i="6"/>
  <c r="X881" i="6"/>
  <c r="W881" i="6"/>
  <c r="V881" i="6"/>
  <c r="U881" i="6"/>
  <c r="AJ880" i="6"/>
  <c r="AI880" i="6"/>
  <c r="AH880" i="6"/>
  <c r="AG880" i="6"/>
  <c r="AF880" i="6"/>
  <c r="AE880" i="6"/>
  <c r="AD880" i="6"/>
  <c r="AC880" i="6"/>
  <c r="AB880" i="6"/>
  <c r="AA880" i="6"/>
  <c r="Z880" i="6"/>
  <c r="Y880" i="6"/>
  <c r="X880" i="6"/>
  <c r="W880" i="6"/>
  <c r="V880" i="6"/>
  <c r="U880" i="6"/>
  <c r="AJ879" i="6"/>
  <c r="AI879" i="6"/>
  <c r="AH879" i="6"/>
  <c r="AG879" i="6"/>
  <c r="AF879" i="6"/>
  <c r="AE879" i="6"/>
  <c r="AD879" i="6"/>
  <c r="AC879" i="6"/>
  <c r="AB879" i="6"/>
  <c r="AA879" i="6"/>
  <c r="Z879" i="6"/>
  <c r="Y879" i="6"/>
  <c r="X879" i="6"/>
  <c r="W879" i="6"/>
  <c r="V879" i="6"/>
  <c r="U879" i="6"/>
  <c r="AJ878" i="6"/>
  <c r="AI878" i="6"/>
  <c r="AH878" i="6"/>
  <c r="AG878" i="6"/>
  <c r="AF878" i="6"/>
  <c r="AE878" i="6"/>
  <c r="AD878" i="6"/>
  <c r="AC878" i="6"/>
  <c r="AB878" i="6"/>
  <c r="AA878" i="6"/>
  <c r="Z878" i="6"/>
  <c r="Y878" i="6"/>
  <c r="X878" i="6"/>
  <c r="W878" i="6"/>
  <c r="V878" i="6"/>
  <c r="U878" i="6"/>
  <c r="AJ877" i="6"/>
  <c r="AI877" i="6"/>
  <c r="AH877" i="6"/>
  <c r="AG877" i="6"/>
  <c r="AF877" i="6"/>
  <c r="AE877" i="6"/>
  <c r="AD877" i="6"/>
  <c r="AC877" i="6"/>
  <c r="AB877" i="6"/>
  <c r="AA877" i="6"/>
  <c r="Z877" i="6"/>
  <c r="Y877" i="6"/>
  <c r="X877" i="6"/>
  <c r="W877" i="6"/>
  <c r="V877" i="6"/>
  <c r="U877" i="6"/>
  <c r="AJ876" i="6"/>
  <c r="AI876" i="6"/>
  <c r="AH876" i="6"/>
  <c r="AG876" i="6"/>
  <c r="AF876" i="6"/>
  <c r="AE876" i="6"/>
  <c r="AD876" i="6"/>
  <c r="AC876" i="6"/>
  <c r="AB876" i="6"/>
  <c r="AA876" i="6"/>
  <c r="Z876" i="6"/>
  <c r="Y876" i="6"/>
  <c r="X876" i="6"/>
  <c r="W876" i="6"/>
  <c r="V876" i="6"/>
  <c r="U876" i="6"/>
  <c r="AJ875" i="6"/>
  <c r="AI875" i="6"/>
  <c r="AH875" i="6"/>
  <c r="AG875" i="6"/>
  <c r="AF875" i="6"/>
  <c r="AE875" i="6"/>
  <c r="AD875" i="6"/>
  <c r="AC875" i="6"/>
  <c r="AB875" i="6"/>
  <c r="AA875" i="6"/>
  <c r="Z875" i="6"/>
  <c r="Y875" i="6"/>
  <c r="X875" i="6"/>
  <c r="W875" i="6"/>
  <c r="V875" i="6"/>
  <c r="U875" i="6"/>
  <c r="AJ874" i="6"/>
  <c r="AI874" i="6"/>
  <c r="AH874" i="6"/>
  <c r="AG874" i="6"/>
  <c r="AF874" i="6"/>
  <c r="AE874" i="6"/>
  <c r="AD874" i="6"/>
  <c r="AC874" i="6"/>
  <c r="AB874" i="6"/>
  <c r="AA874" i="6"/>
  <c r="Z874" i="6"/>
  <c r="Y874" i="6"/>
  <c r="X874" i="6"/>
  <c r="W874" i="6"/>
  <c r="V874" i="6"/>
  <c r="U874" i="6"/>
  <c r="AJ873" i="6"/>
  <c r="AI873" i="6"/>
  <c r="AH873" i="6"/>
  <c r="AG873" i="6"/>
  <c r="AF873" i="6"/>
  <c r="AE873" i="6"/>
  <c r="AD873" i="6"/>
  <c r="AC873" i="6"/>
  <c r="AB873" i="6"/>
  <c r="AA873" i="6"/>
  <c r="Z873" i="6"/>
  <c r="Y873" i="6"/>
  <c r="X873" i="6"/>
  <c r="W873" i="6"/>
  <c r="V873" i="6"/>
  <c r="U873" i="6"/>
  <c r="AJ872" i="6"/>
  <c r="AI872" i="6"/>
  <c r="AH872" i="6"/>
  <c r="AG872" i="6"/>
  <c r="AF872" i="6"/>
  <c r="AE872" i="6"/>
  <c r="AD872" i="6"/>
  <c r="AC872" i="6"/>
  <c r="AB872" i="6"/>
  <c r="AA872" i="6"/>
  <c r="Z872" i="6"/>
  <c r="Y872" i="6"/>
  <c r="X872" i="6"/>
  <c r="W872" i="6"/>
  <c r="V872" i="6"/>
  <c r="U872" i="6"/>
  <c r="AJ871" i="6"/>
  <c r="AI871" i="6"/>
  <c r="AH871" i="6"/>
  <c r="AG871" i="6"/>
  <c r="AF871" i="6"/>
  <c r="AE871" i="6"/>
  <c r="AD871" i="6"/>
  <c r="AC871" i="6"/>
  <c r="AB871" i="6"/>
  <c r="AA871" i="6"/>
  <c r="Z871" i="6"/>
  <c r="Y871" i="6"/>
  <c r="X871" i="6"/>
  <c r="W871" i="6"/>
  <c r="V871" i="6"/>
  <c r="U871" i="6"/>
  <c r="AJ870" i="6"/>
  <c r="AI870" i="6"/>
  <c r="AH870" i="6"/>
  <c r="AG870" i="6"/>
  <c r="AF870" i="6"/>
  <c r="AE870" i="6"/>
  <c r="AD870" i="6"/>
  <c r="AC870" i="6"/>
  <c r="AB870" i="6"/>
  <c r="AA870" i="6"/>
  <c r="Z870" i="6"/>
  <c r="Y870" i="6"/>
  <c r="X870" i="6"/>
  <c r="W870" i="6"/>
  <c r="V870" i="6"/>
  <c r="U870" i="6"/>
  <c r="AJ869" i="6"/>
  <c r="AI869" i="6"/>
  <c r="AH869" i="6"/>
  <c r="AG869" i="6"/>
  <c r="AF869" i="6"/>
  <c r="AE869" i="6"/>
  <c r="AD869" i="6"/>
  <c r="AC869" i="6"/>
  <c r="AB869" i="6"/>
  <c r="AA869" i="6"/>
  <c r="Z869" i="6"/>
  <c r="Y869" i="6"/>
  <c r="X869" i="6"/>
  <c r="W869" i="6"/>
  <c r="V869" i="6"/>
  <c r="U869" i="6"/>
  <c r="AJ868" i="6"/>
  <c r="AI868" i="6"/>
  <c r="AH868" i="6"/>
  <c r="AG868" i="6"/>
  <c r="AF868" i="6"/>
  <c r="AE868" i="6"/>
  <c r="AD868" i="6"/>
  <c r="AC868" i="6"/>
  <c r="AB868" i="6"/>
  <c r="AA868" i="6"/>
  <c r="Z868" i="6"/>
  <c r="Y868" i="6"/>
  <c r="X868" i="6"/>
  <c r="W868" i="6"/>
  <c r="V868" i="6"/>
  <c r="U868" i="6"/>
  <c r="AJ867" i="6"/>
  <c r="AI867" i="6"/>
  <c r="AH867" i="6"/>
  <c r="AG867" i="6"/>
  <c r="AF867" i="6"/>
  <c r="AE867" i="6"/>
  <c r="AD867" i="6"/>
  <c r="AC867" i="6"/>
  <c r="AB867" i="6"/>
  <c r="AA867" i="6"/>
  <c r="Z867" i="6"/>
  <c r="Y867" i="6"/>
  <c r="X867" i="6"/>
  <c r="W867" i="6"/>
  <c r="V867" i="6"/>
  <c r="U867" i="6"/>
  <c r="AJ866" i="6"/>
  <c r="AI866" i="6"/>
  <c r="AH866" i="6"/>
  <c r="AG866" i="6"/>
  <c r="AF866" i="6"/>
  <c r="AE866" i="6"/>
  <c r="AD866" i="6"/>
  <c r="AC866" i="6"/>
  <c r="AB866" i="6"/>
  <c r="AA866" i="6"/>
  <c r="Z866" i="6"/>
  <c r="Y866" i="6"/>
  <c r="X866" i="6"/>
  <c r="W866" i="6"/>
  <c r="V866" i="6"/>
  <c r="U866" i="6"/>
  <c r="AJ865" i="6"/>
  <c r="AI865" i="6"/>
  <c r="AH865" i="6"/>
  <c r="AG865" i="6"/>
  <c r="AF865" i="6"/>
  <c r="AE865" i="6"/>
  <c r="AD865" i="6"/>
  <c r="AC865" i="6"/>
  <c r="AB865" i="6"/>
  <c r="AA865" i="6"/>
  <c r="Z865" i="6"/>
  <c r="Y865" i="6"/>
  <c r="X865" i="6"/>
  <c r="W865" i="6"/>
  <c r="V865" i="6"/>
  <c r="U865" i="6"/>
  <c r="AJ864" i="6"/>
  <c r="AI864" i="6"/>
  <c r="AH864" i="6"/>
  <c r="AG864" i="6"/>
  <c r="AF864" i="6"/>
  <c r="AE864" i="6"/>
  <c r="AD864" i="6"/>
  <c r="AC864" i="6"/>
  <c r="AB864" i="6"/>
  <c r="AA864" i="6"/>
  <c r="Z864" i="6"/>
  <c r="Y864" i="6"/>
  <c r="X864" i="6"/>
  <c r="W864" i="6"/>
  <c r="V864" i="6"/>
  <c r="U864" i="6"/>
  <c r="AJ863" i="6"/>
  <c r="AI863" i="6"/>
  <c r="AH863" i="6"/>
  <c r="AG863" i="6"/>
  <c r="AF863" i="6"/>
  <c r="AE863" i="6"/>
  <c r="AD863" i="6"/>
  <c r="AC863" i="6"/>
  <c r="AB863" i="6"/>
  <c r="AA863" i="6"/>
  <c r="Z863" i="6"/>
  <c r="Y863" i="6"/>
  <c r="X863" i="6"/>
  <c r="W863" i="6"/>
  <c r="V863" i="6"/>
  <c r="U863" i="6"/>
  <c r="AJ862" i="6"/>
  <c r="AI862" i="6"/>
  <c r="AH862" i="6"/>
  <c r="AG862" i="6"/>
  <c r="AF862" i="6"/>
  <c r="AE862" i="6"/>
  <c r="AD862" i="6"/>
  <c r="AC862" i="6"/>
  <c r="AB862" i="6"/>
  <c r="AA862" i="6"/>
  <c r="Z862" i="6"/>
  <c r="Y862" i="6"/>
  <c r="X862" i="6"/>
  <c r="W862" i="6"/>
  <c r="V862" i="6"/>
  <c r="U862" i="6"/>
  <c r="AJ861" i="6"/>
  <c r="AI861" i="6"/>
  <c r="AH861" i="6"/>
  <c r="AG861" i="6"/>
  <c r="AF861" i="6"/>
  <c r="AE861" i="6"/>
  <c r="AD861" i="6"/>
  <c r="AC861" i="6"/>
  <c r="AB861" i="6"/>
  <c r="AA861" i="6"/>
  <c r="Z861" i="6"/>
  <c r="Y861" i="6"/>
  <c r="X861" i="6"/>
  <c r="W861" i="6"/>
  <c r="V861" i="6"/>
  <c r="U861" i="6"/>
  <c r="AJ860" i="6"/>
  <c r="AI860" i="6"/>
  <c r="AH860" i="6"/>
  <c r="AG860" i="6"/>
  <c r="AF860" i="6"/>
  <c r="AE860" i="6"/>
  <c r="AD860" i="6"/>
  <c r="AC860" i="6"/>
  <c r="AB860" i="6"/>
  <c r="AA860" i="6"/>
  <c r="Z860" i="6"/>
  <c r="Y860" i="6"/>
  <c r="X860" i="6"/>
  <c r="W860" i="6"/>
  <c r="V860" i="6"/>
  <c r="U860" i="6"/>
  <c r="AJ859" i="6"/>
  <c r="AI859" i="6"/>
  <c r="AH859" i="6"/>
  <c r="AG859" i="6"/>
  <c r="AF859" i="6"/>
  <c r="AE859" i="6"/>
  <c r="AD859" i="6"/>
  <c r="AC859" i="6"/>
  <c r="AB859" i="6"/>
  <c r="AA859" i="6"/>
  <c r="Z859" i="6"/>
  <c r="Y859" i="6"/>
  <c r="X859" i="6"/>
  <c r="W859" i="6"/>
  <c r="V859" i="6"/>
  <c r="U859" i="6"/>
  <c r="AJ858" i="6"/>
  <c r="AI858" i="6"/>
  <c r="AH858" i="6"/>
  <c r="AG858" i="6"/>
  <c r="AF858" i="6"/>
  <c r="AE858" i="6"/>
  <c r="AD858" i="6"/>
  <c r="AC858" i="6"/>
  <c r="AB858" i="6"/>
  <c r="AA858" i="6"/>
  <c r="Z858" i="6"/>
  <c r="Y858" i="6"/>
  <c r="X858" i="6"/>
  <c r="W858" i="6"/>
  <c r="V858" i="6"/>
  <c r="U858" i="6"/>
  <c r="AJ857" i="6"/>
  <c r="AI857" i="6"/>
  <c r="AH857" i="6"/>
  <c r="AG857" i="6"/>
  <c r="AF857" i="6"/>
  <c r="AE857" i="6"/>
  <c r="AD857" i="6"/>
  <c r="AC857" i="6"/>
  <c r="AB857" i="6"/>
  <c r="AA857" i="6"/>
  <c r="Z857" i="6"/>
  <c r="Y857" i="6"/>
  <c r="X857" i="6"/>
  <c r="W857" i="6"/>
  <c r="V857" i="6"/>
  <c r="U857" i="6"/>
  <c r="AJ856" i="6"/>
  <c r="AI856" i="6"/>
  <c r="AH856" i="6"/>
  <c r="AG856" i="6"/>
  <c r="AF856" i="6"/>
  <c r="AE856" i="6"/>
  <c r="AD856" i="6"/>
  <c r="AC856" i="6"/>
  <c r="AB856" i="6"/>
  <c r="AA856" i="6"/>
  <c r="Z856" i="6"/>
  <c r="Y856" i="6"/>
  <c r="X856" i="6"/>
  <c r="W856" i="6"/>
  <c r="V856" i="6"/>
  <c r="U856" i="6"/>
  <c r="AJ855" i="6"/>
  <c r="AI855" i="6"/>
  <c r="AH855" i="6"/>
  <c r="AG855" i="6"/>
  <c r="AF855" i="6"/>
  <c r="AE855" i="6"/>
  <c r="AD855" i="6"/>
  <c r="AC855" i="6"/>
  <c r="AB855" i="6"/>
  <c r="AA855" i="6"/>
  <c r="Z855" i="6"/>
  <c r="Y855" i="6"/>
  <c r="X855" i="6"/>
  <c r="W855" i="6"/>
  <c r="V855" i="6"/>
  <c r="U855" i="6"/>
  <c r="AJ854" i="6"/>
  <c r="AI854" i="6"/>
  <c r="AH854" i="6"/>
  <c r="AG854" i="6"/>
  <c r="AF854" i="6"/>
  <c r="AE854" i="6"/>
  <c r="AD854" i="6"/>
  <c r="AC854" i="6"/>
  <c r="AB854" i="6"/>
  <c r="AA854" i="6"/>
  <c r="Z854" i="6"/>
  <c r="Y854" i="6"/>
  <c r="X854" i="6"/>
  <c r="W854" i="6"/>
  <c r="V854" i="6"/>
  <c r="U854" i="6"/>
  <c r="AJ853" i="6"/>
  <c r="AI853" i="6"/>
  <c r="AH853" i="6"/>
  <c r="AG853" i="6"/>
  <c r="AF853" i="6"/>
  <c r="AE853" i="6"/>
  <c r="AD853" i="6"/>
  <c r="AC853" i="6"/>
  <c r="AB853" i="6"/>
  <c r="AA853" i="6"/>
  <c r="Z853" i="6"/>
  <c r="Y853" i="6"/>
  <c r="X853" i="6"/>
  <c r="W853" i="6"/>
  <c r="V853" i="6"/>
  <c r="U853" i="6"/>
  <c r="AJ852" i="6"/>
  <c r="AI852" i="6"/>
  <c r="AH852" i="6"/>
  <c r="AG852" i="6"/>
  <c r="AF852" i="6"/>
  <c r="AE852" i="6"/>
  <c r="AD852" i="6"/>
  <c r="AC852" i="6"/>
  <c r="AB852" i="6"/>
  <c r="AA852" i="6"/>
  <c r="Z852" i="6"/>
  <c r="Y852" i="6"/>
  <c r="X852" i="6"/>
  <c r="W852" i="6"/>
  <c r="V852" i="6"/>
  <c r="U852" i="6"/>
  <c r="AJ851" i="6"/>
  <c r="AI851" i="6"/>
  <c r="AH851" i="6"/>
  <c r="AG851" i="6"/>
  <c r="AF851" i="6"/>
  <c r="AE851" i="6"/>
  <c r="AD851" i="6"/>
  <c r="AC851" i="6"/>
  <c r="AB851" i="6"/>
  <c r="AA851" i="6"/>
  <c r="Z851" i="6"/>
  <c r="Y851" i="6"/>
  <c r="X851" i="6"/>
  <c r="W851" i="6"/>
  <c r="V851" i="6"/>
  <c r="U851" i="6"/>
  <c r="AJ850" i="6"/>
  <c r="AI850" i="6"/>
  <c r="AH850" i="6"/>
  <c r="AG850" i="6"/>
  <c r="AF850" i="6"/>
  <c r="AE850" i="6"/>
  <c r="AD850" i="6"/>
  <c r="AC850" i="6"/>
  <c r="AB850" i="6"/>
  <c r="AA850" i="6"/>
  <c r="Z850" i="6"/>
  <c r="Y850" i="6"/>
  <c r="X850" i="6"/>
  <c r="W850" i="6"/>
  <c r="V850" i="6"/>
  <c r="U850" i="6"/>
  <c r="AJ849" i="6"/>
  <c r="AI849" i="6"/>
  <c r="AH849" i="6"/>
  <c r="AG849" i="6"/>
  <c r="AF849" i="6"/>
  <c r="AE849" i="6"/>
  <c r="AD849" i="6"/>
  <c r="AC849" i="6"/>
  <c r="AB849" i="6"/>
  <c r="AA849" i="6"/>
  <c r="Z849" i="6"/>
  <c r="Y849" i="6"/>
  <c r="X849" i="6"/>
  <c r="W849" i="6"/>
  <c r="V849" i="6"/>
  <c r="U849" i="6"/>
  <c r="AJ848" i="6"/>
  <c r="AI848" i="6"/>
  <c r="AH848" i="6"/>
  <c r="AG848" i="6"/>
  <c r="AF848" i="6"/>
  <c r="AE848" i="6"/>
  <c r="AD848" i="6"/>
  <c r="AC848" i="6"/>
  <c r="AB848" i="6"/>
  <c r="AA848" i="6"/>
  <c r="Z848" i="6"/>
  <c r="Y848" i="6"/>
  <c r="X848" i="6"/>
  <c r="W848" i="6"/>
  <c r="V848" i="6"/>
  <c r="U848" i="6"/>
  <c r="AJ847" i="6"/>
  <c r="AI847" i="6"/>
  <c r="AH847" i="6"/>
  <c r="AG847" i="6"/>
  <c r="AF847" i="6"/>
  <c r="AE847" i="6"/>
  <c r="AD847" i="6"/>
  <c r="AC847" i="6"/>
  <c r="AB847" i="6"/>
  <c r="AA847" i="6"/>
  <c r="Z847" i="6"/>
  <c r="Y847" i="6"/>
  <c r="X847" i="6"/>
  <c r="W847" i="6"/>
  <c r="V847" i="6"/>
  <c r="U847" i="6"/>
  <c r="AJ846" i="6"/>
  <c r="AI846" i="6"/>
  <c r="AH846" i="6"/>
  <c r="AG846" i="6"/>
  <c r="AF846" i="6"/>
  <c r="AE846" i="6"/>
  <c r="AD846" i="6"/>
  <c r="AC846" i="6"/>
  <c r="AB846" i="6"/>
  <c r="AA846" i="6"/>
  <c r="Z846" i="6"/>
  <c r="Y846" i="6"/>
  <c r="X846" i="6"/>
  <c r="W846" i="6"/>
  <c r="V846" i="6"/>
  <c r="U846" i="6"/>
  <c r="AJ845" i="6"/>
  <c r="AI845" i="6"/>
  <c r="AH845" i="6"/>
  <c r="AG845" i="6"/>
  <c r="AF845" i="6"/>
  <c r="AE845" i="6"/>
  <c r="AD845" i="6"/>
  <c r="AC845" i="6"/>
  <c r="AB845" i="6"/>
  <c r="AA845" i="6"/>
  <c r="Z845" i="6"/>
  <c r="Y845" i="6"/>
  <c r="X845" i="6"/>
  <c r="W845" i="6"/>
  <c r="V845" i="6"/>
  <c r="U845" i="6"/>
  <c r="AJ844" i="6"/>
  <c r="AI844" i="6"/>
  <c r="AH844" i="6"/>
  <c r="AG844" i="6"/>
  <c r="AF844" i="6"/>
  <c r="AE844" i="6"/>
  <c r="AD844" i="6"/>
  <c r="AC844" i="6"/>
  <c r="AB844" i="6"/>
  <c r="AA844" i="6"/>
  <c r="Z844" i="6"/>
  <c r="Y844" i="6"/>
  <c r="X844" i="6"/>
  <c r="W844" i="6"/>
  <c r="V844" i="6"/>
  <c r="U844" i="6"/>
  <c r="AJ843" i="6"/>
  <c r="AI843" i="6"/>
  <c r="AH843" i="6"/>
  <c r="AG843" i="6"/>
  <c r="AF843" i="6"/>
  <c r="AE843" i="6"/>
  <c r="AD843" i="6"/>
  <c r="AC843" i="6"/>
  <c r="AB843" i="6"/>
  <c r="AA843" i="6"/>
  <c r="Z843" i="6"/>
  <c r="Y843" i="6"/>
  <c r="X843" i="6"/>
  <c r="W843" i="6"/>
  <c r="V843" i="6"/>
  <c r="U843" i="6"/>
  <c r="AJ842" i="6"/>
  <c r="AI842" i="6"/>
  <c r="AH842" i="6"/>
  <c r="AG842" i="6"/>
  <c r="AF842" i="6"/>
  <c r="AE842" i="6"/>
  <c r="AD842" i="6"/>
  <c r="AC842" i="6"/>
  <c r="AB842" i="6"/>
  <c r="AA842" i="6"/>
  <c r="Z842" i="6"/>
  <c r="Y842" i="6"/>
  <c r="X842" i="6"/>
  <c r="W842" i="6"/>
  <c r="V842" i="6"/>
  <c r="U842" i="6"/>
  <c r="AJ841" i="6"/>
  <c r="AI841" i="6"/>
  <c r="AH841" i="6"/>
  <c r="AG841" i="6"/>
  <c r="AF841" i="6"/>
  <c r="AE841" i="6"/>
  <c r="AD841" i="6"/>
  <c r="AC841" i="6"/>
  <c r="AB841" i="6"/>
  <c r="AA841" i="6"/>
  <c r="Z841" i="6"/>
  <c r="Y841" i="6"/>
  <c r="X841" i="6"/>
  <c r="W841" i="6"/>
  <c r="V841" i="6"/>
  <c r="U841" i="6"/>
  <c r="AJ840" i="6"/>
  <c r="AI840" i="6"/>
  <c r="AH840" i="6"/>
  <c r="AG840" i="6"/>
  <c r="AF840" i="6"/>
  <c r="AE840" i="6"/>
  <c r="AD840" i="6"/>
  <c r="AC840" i="6"/>
  <c r="AB840" i="6"/>
  <c r="AA840" i="6"/>
  <c r="Z840" i="6"/>
  <c r="Y840" i="6"/>
  <c r="X840" i="6"/>
  <c r="W840" i="6"/>
  <c r="V840" i="6"/>
  <c r="U840" i="6"/>
  <c r="AJ839" i="6"/>
  <c r="AI839" i="6"/>
  <c r="AH839" i="6"/>
  <c r="AG839" i="6"/>
  <c r="AF839" i="6"/>
  <c r="AE839" i="6"/>
  <c r="AD839" i="6"/>
  <c r="AC839" i="6"/>
  <c r="AB839" i="6"/>
  <c r="AA839" i="6"/>
  <c r="Z839" i="6"/>
  <c r="Y839" i="6"/>
  <c r="X839" i="6"/>
  <c r="W839" i="6"/>
  <c r="V839" i="6"/>
  <c r="U839" i="6"/>
  <c r="AJ838" i="6"/>
  <c r="AI838" i="6"/>
  <c r="AH838" i="6"/>
  <c r="AG838" i="6"/>
  <c r="AF838" i="6"/>
  <c r="AE838" i="6"/>
  <c r="AD838" i="6"/>
  <c r="AC838" i="6"/>
  <c r="AB838" i="6"/>
  <c r="AA838" i="6"/>
  <c r="Z838" i="6"/>
  <c r="Y838" i="6"/>
  <c r="X838" i="6"/>
  <c r="W838" i="6"/>
  <c r="V838" i="6"/>
  <c r="U838" i="6"/>
  <c r="AJ837" i="6"/>
  <c r="AI837" i="6"/>
  <c r="AH837" i="6"/>
  <c r="AG837" i="6"/>
  <c r="AF837" i="6"/>
  <c r="AE837" i="6"/>
  <c r="AD837" i="6"/>
  <c r="AC837" i="6"/>
  <c r="AB837" i="6"/>
  <c r="AA837" i="6"/>
  <c r="Z837" i="6"/>
  <c r="Y837" i="6"/>
  <c r="X837" i="6"/>
  <c r="W837" i="6"/>
  <c r="V837" i="6"/>
  <c r="U837" i="6"/>
  <c r="AJ836" i="6"/>
  <c r="AI836" i="6"/>
  <c r="AH836" i="6"/>
  <c r="AG836" i="6"/>
  <c r="AF836" i="6"/>
  <c r="AE836" i="6"/>
  <c r="AD836" i="6"/>
  <c r="AC836" i="6"/>
  <c r="AB836" i="6"/>
  <c r="AA836" i="6"/>
  <c r="Z836" i="6"/>
  <c r="Y836" i="6"/>
  <c r="X836" i="6"/>
  <c r="W836" i="6"/>
  <c r="V836" i="6"/>
  <c r="U836" i="6"/>
  <c r="AJ835" i="6"/>
  <c r="AI835" i="6"/>
  <c r="AH835" i="6"/>
  <c r="AG835" i="6"/>
  <c r="AF835" i="6"/>
  <c r="AE835" i="6"/>
  <c r="AD835" i="6"/>
  <c r="AC835" i="6"/>
  <c r="AB835" i="6"/>
  <c r="AA835" i="6"/>
  <c r="Z835" i="6"/>
  <c r="Y835" i="6"/>
  <c r="X835" i="6"/>
  <c r="W835" i="6"/>
  <c r="V835" i="6"/>
  <c r="U835" i="6"/>
  <c r="AJ834" i="6"/>
  <c r="AI834" i="6"/>
  <c r="AH834" i="6"/>
  <c r="AG834" i="6"/>
  <c r="AF834" i="6"/>
  <c r="AE834" i="6"/>
  <c r="AD834" i="6"/>
  <c r="AC834" i="6"/>
  <c r="AB834" i="6"/>
  <c r="AA834" i="6"/>
  <c r="Z834" i="6"/>
  <c r="Y834" i="6"/>
  <c r="X834" i="6"/>
  <c r="W834" i="6"/>
  <c r="V834" i="6"/>
  <c r="U834" i="6"/>
  <c r="AJ833" i="6"/>
  <c r="AI833" i="6"/>
  <c r="AH833" i="6"/>
  <c r="AG833" i="6"/>
  <c r="AF833" i="6"/>
  <c r="AE833" i="6"/>
  <c r="AD833" i="6"/>
  <c r="AC833" i="6"/>
  <c r="AB833" i="6"/>
  <c r="AA833" i="6"/>
  <c r="Z833" i="6"/>
  <c r="Y833" i="6"/>
  <c r="X833" i="6"/>
  <c r="W833" i="6"/>
  <c r="V833" i="6"/>
  <c r="U833" i="6"/>
  <c r="AJ832" i="6"/>
  <c r="AI832" i="6"/>
  <c r="AH832" i="6"/>
  <c r="AG832" i="6"/>
  <c r="AF832" i="6"/>
  <c r="AE832" i="6"/>
  <c r="AD832" i="6"/>
  <c r="AC832" i="6"/>
  <c r="AB832" i="6"/>
  <c r="AA832" i="6"/>
  <c r="Z832" i="6"/>
  <c r="Y832" i="6"/>
  <c r="X832" i="6"/>
  <c r="W832" i="6"/>
  <c r="V832" i="6"/>
  <c r="U832" i="6"/>
  <c r="AJ831" i="6"/>
  <c r="AI831" i="6"/>
  <c r="AH831" i="6"/>
  <c r="AG831" i="6"/>
  <c r="AF831" i="6"/>
  <c r="AE831" i="6"/>
  <c r="AD831" i="6"/>
  <c r="AC831" i="6"/>
  <c r="AB831" i="6"/>
  <c r="AA831" i="6"/>
  <c r="Z831" i="6"/>
  <c r="Y831" i="6"/>
  <c r="X831" i="6"/>
  <c r="W831" i="6"/>
  <c r="V831" i="6"/>
  <c r="U831" i="6"/>
  <c r="AJ830" i="6"/>
  <c r="AI830" i="6"/>
  <c r="AH830" i="6"/>
  <c r="AG830" i="6"/>
  <c r="AF830" i="6"/>
  <c r="AE830" i="6"/>
  <c r="AD830" i="6"/>
  <c r="AC830" i="6"/>
  <c r="AB830" i="6"/>
  <c r="AA830" i="6"/>
  <c r="Z830" i="6"/>
  <c r="Y830" i="6"/>
  <c r="X830" i="6"/>
  <c r="W830" i="6"/>
  <c r="V830" i="6"/>
  <c r="U830" i="6"/>
  <c r="AJ829" i="6"/>
  <c r="AI829" i="6"/>
  <c r="AH829" i="6"/>
  <c r="AG829" i="6"/>
  <c r="AF829" i="6"/>
  <c r="AE829" i="6"/>
  <c r="AD829" i="6"/>
  <c r="AC829" i="6"/>
  <c r="AB829" i="6"/>
  <c r="AA829" i="6"/>
  <c r="Z829" i="6"/>
  <c r="Y829" i="6"/>
  <c r="X829" i="6"/>
  <c r="W829" i="6"/>
  <c r="V829" i="6"/>
  <c r="U829" i="6"/>
  <c r="AJ828" i="6"/>
  <c r="AI828" i="6"/>
  <c r="AH828" i="6"/>
  <c r="AG828" i="6"/>
  <c r="AF828" i="6"/>
  <c r="AE828" i="6"/>
  <c r="AD828" i="6"/>
  <c r="AC828" i="6"/>
  <c r="AB828" i="6"/>
  <c r="AA828" i="6"/>
  <c r="Z828" i="6"/>
  <c r="Y828" i="6"/>
  <c r="X828" i="6"/>
  <c r="W828" i="6"/>
  <c r="V828" i="6"/>
  <c r="U828" i="6"/>
  <c r="AJ827" i="6"/>
  <c r="AI827" i="6"/>
  <c r="AH827" i="6"/>
  <c r="AG827" i="6"/>
  <c r="AF827" i="6"/>
  <c r="AE827" i="6"/>
  <c r="AD827" i="6"/>
  <c r="AC827" i="6"/>
  <c r="AB827" i="6"/>
  <c r="AA827" i="6"/>
  <c r="Z827" i="6"/>
  <c r="Y827" i="6"/>
  <c r="X827" i="6"/>
  <c r="W827" i="6"/>
  <c r="V827" i="6"/>
  <c r="U827" i="6"/>
  <c r="AJ826" i="6"/>
  <c r="AI826" i="6"/>
  <c r="AH826" i="6"/>
  <c r="AG826" i="6"/>
  <c r="AF826" i="6"/>
  <c r="AE826" i="6"/>
  <c r="AD826" i="6"/>
  <c r="AC826" i="6"/>
  <c r="AB826" i="6"/>
  <c r="AA826" i="6"/>
  <c r="Z826" i="6"/>
  <c r="Y826" i="6"/>
  <c r="X826" i="6"/>
  <c r="W826" i="6"/>
  <c r="V826" i="6"/>
  <c r="U826" i="6"/>
  <c r="AJ825" i="6"/>
  <c r="AI825" i="6"/>
  <c r="AH825" i="6"/>
  <c r="AG825" i="6"/>
  <c r="AF825" i="6"/>
  <c r="AE825" i="6"/>
  <c r="AD825" i="6"/>
  <c r="AC825" i="6"/>
  <c r="AB825" i="6"/>
  <c r="AA825" i="6"/>
  <c r="Z825" i="6"/>
  <c r="Y825" i="6"/>
  <c r="X825" i="6"/>
  <c r="W825" i="6"/>
  <c r="V825" i="6"/>
  <c r="U825" i="6"/>
  <c r="AJ824" i="6"/>
  <c r="AI824" i="6"/>
  <c r="AH824" i="6"/>
  <c r="AG824" i="6"/>
  <c r="AF824" i="6"/>
  <c r="AE824" i="6"/>
  <c r="AD824" i="6"/>
  <c r="AC824" i="6"/>
  <c r="AB824" i="6"/>
  <c r="AA824" i="6"/>
  <c r="Z824" i="6"/>
  <c r="Y824" i="6"/>
  <c r="X824" i="6"/>
  <c r="W824" i="6"/>
  <c r="V824" i="6"/>
  <c r="U824" i="6"/>
  <c r="AJ823" i="6"/>
  <c r="AI823" i="6"/>
  <c r="AH823" i="6"/>
  <c r="AG823" i="6"/>
  <c r="AF823" i="6"/>
  <c r="AE823" i="6"/>
  <c r="AD823" i="6"/>
  <c r="AC823" i="6"/>
  <c r="AB823" i="6"/>
  <c r="AA823" i="6"/>
  <c r="Z823" i="6"/>
  <c r="Y823" i="6"/>
  <c r="X823" i="6"/>
  <c r="W823" i="6"/>
  <c r="V823" i="6"/>
  <c r="U823" i="6"/>
  <c r="AJ822" i="6"/>
  <c r="AI822" i="6"/>
  <c r="AH822" i="6"/>
  <c r="AG822" i="6"/>
  <c r="AF822" i="6"/>
  <c r="AE822" i="6"/>
  <c r="AD822" i="6"/>
  <c r="AC822" i="6"/>
  <c r="AB822" i="6"/>
  <c r="AA822" i="6"/>
  <c r="Z822" i="6"/>
  <c r="Y822" i="6"/>
  <c r="X822" i="6"/>
  <c r="W822" i="6"/>
  <c r="V822" i="6"/>
  <c r="U822" i="6"/>
  <c r="AJ821" i="6"/>
  <c r="AI821" i="6"/>
  <c r="AH821" i="6"/>
  <c r="AG821" i="6"/>
  <c r="AF821" i="6"/>
  <c r="AE821" i="6"/>
  <c r="AD821" i="6"/>
  <c r="AC821" i="6"/>
  <c r="AB821" i="6"/>
  <c r="AA821" i="6"/>
  <c r="Z821" i="6"/>
  <c r="Y821" i="6"/>
  <c r="X821" i="6"/>
  <c r="W821" i="6"/>
  <c r="V821" i="6"/>
  <c r="U821" i="6"/>
  <c r="AJ820" i="6"/>
  <c r="AI820" i="6"/>
  <c r="AH820" i="6"/>
  <c r="AG820" i="6"/>
  <c r="AF820" i="6"/>
  <c r="AE820" i="6"/>
  <c r="AD820" i="6"/>
  <c r="AC820" i="6"/>
  <c r="AB820" i="6"/>
  <c r="AA820" i="6"/>
  <c r="Z820" i="6"/>
  <c r="Y820" i="6"/>
  <c r="X820" i="6"/>
  <c r="W820" i="6"/>
  <c r="V820" i="6"/>
  <c r="U820" i="6"/>
  <c r="AJ819" i="6"/>
  <c r="AI819" i="6"/>
  <c r="AH819" i="6"/>
  <c r="AG819" i="6"/>
  <c r="AF819" i="6"/>
  <c r="AE819" i="6"/>
  <c r="AD819" i="6"/>
  <c r="AC819" i="6"/>
  <c r="AB819" i="6"/>
  <c r="AA819" i="6"/>
  <c r="Z819" i="6"/>
  <c r="Y819" i="6"/>
  <c r="X819" i="6"/>
  <c r="W819" i="6"/>
  <c r="V819" i="6"/>
  <c r="U819" i="6"/>
  <c r="AJ818" i="6"/>
  <c r="AI818" i="6"/>
  <c r="AH818" i="6"/>
  <c r="AG818" i="6"/>
  <c r="AF818" i="6"/>
  <c r="AE818" i="6"/>
  <c r="AD818" i="6"/>
  <c r="AC818" i="6"/>
  <c r="AB818" i="6"/>
  <c r="AA818" i="6"/>
  <c r="Z818" i="6"/>
  <c r="Y818" i="6"/>
  <c r="X818" i="6"/>
  <c r="W818" i="6"/>
  <c r="V818" i="6"/>
  <c r="U818" i="6"/>
  <c r="AJ817" i="6"/>
  <c r="AI817" i="6"/>
  <c r="AH817" i="6"/>
  <c r="AG817" i="6"/>
  <c r="AF817" i="6"/>
  <c r="AE817" i="6"/>
  <c r="AD817" i="6"/>
  <c r="AC817" i="6"/>
  <c r="AB817" i="6"/>
  <c r="AA817" i="6"/>
  <c r="Z817" i="6"/>
  <c r="Y817" i="6"/>
  <c r="X817" i="6"/>
  <c r="W817" i="6"/>
  <c r="V817" i="6"/>
  <c r="U817" i="6"/>
  <c r="AJ816" i="6"/>
  <c r="AI816" i="6"/>
  <c r="AH816" i="6"/>
  <c r="AG816" i="6"/>
  <c r="AF816" i="6"/>
  <c r="AE816" i="6"/>
  <c r="AD816" i="6"/>
  <c r="AC816" i="6"/>
  <c r="AB816" i="6"/>
  <c r="AA816" i="6"/>
  <c r="Z816" i="6"/>
  <c r="Y816" i="6"/>
  <c r="X816" i="6"/>
  <c r="W816" i="6"/>
  <c r="V816" i="6"/>
  <c r="U816" i="6"/>
  <c r="AJ815" i="6"/>
  <c r="AI815" i="6"/>
  <c r="AH815" i="6"/>
  <c r="AG815" i="6"/>
  <c r="AF815" i="6"/>
  <c r="AE815" i="6"/>
  <c r="AD815" i="6"/>
  <c r="AC815" i="6"/>
  <c r="AB815" i="6"/>
  <c r="AA815" i="6"/>
  <c r="Z815" i="6"/>
  <c r="Y815" i="6"/>
  <c r="X815" i="6"/>
  <c r="W815" i="6"/>
  <c r="V815" i="6"/>
  <c r="U815" i="6"/>
  <c r="AJ814" i="6"/>
  <c r="AI814" i="6"/>
  <c r="AH814" i="6"/>
  <c r="AG814" i="6"/>
  <c r="AF814" i="6"/>
  <c r="AE814" i="6"/>
  <c r="AD814" i="6"/>
  <c r="AC814" i="6"/>
  <c r="AB814" i="6"/>
  <c r="AA814" i="6"/>
  <c r="Z814" i="6"/>
  <c r="Y814" i="6"/>
  <c r="X814" i="6"/>
  <c r="W814" i="6"/>
  <c r="V814" i="6"/>
  <c r="U814" i="6"/>
  <c r="AJ813" i="6"/>
  <c r="AI813" i="6"/>
  <c r="AH813" i="6"/>
  <c r="AG813" i="6"/>
  <c r="AF813" i="6"/>
  <c r="AE813" i="6"/>
  <c r="AD813" i="6"/>
  <c r="AC813" i="6"/>
  <c r="AB813" i="6"/>
  <c r="AA813" i="6"/>
  <c r="Z813" i="6"/>
  <c r="Y813" i="6"/>
  <c r="X813" i="6"/>
  <c r="W813" i="6"/>
  <c r="V813" i="6"/>
  <c r="U813" i="6"/>
  <c r="AJ812" i="6"/>
  <c r="AI812" i="6"/>
  <c r="AH812" i="6"/>
  <c r="AG812" i="6"/>
  <c r="AF812" i="6"/>
  <c r="AE812" i="6"/>
  <c r="AD812" i="6"/>
  <c r="AC812" i="6"/>
  <c r="AB812" i="6"/>
  <c r="AA812" i="6"/>
  <c r="Z812" i="6"/>
  <c r="Y812" i="6"/>
  <c r="X812" i="6"/>
  <c r="W812" i="6"/>
  <c r="V812" i="6"/>
  <c r="U812" i="6"/>
  <c r="AJ811" i="6"/>
  <c r="AI811" i="6"/>
  <c r="AH811" i="6"/>
  <c r="AG811" i="6"/>
  <c r="AF811" i="6"/>
  <c r="AE811" i="6"/>
  <c r="AD811" i="6"/>
  <c r="AC811" i="6"/>
  <c r="AB811" i="6"/>
  <c r="AA811" i="6"/>
  <c r="Z811" i="6"/>
  <c r="Y811" i="6"/>
  <c r="X811" i="6"/>
  <c r="W811" i="6"/>
  <c r="V811" i="6"/>
  <c r="U811" i="6"/>
  <c r="AJ810" i="6"/>
  <c r="AI810" i="6"/>
  <c r="AH810" i="6"/>
  <c r="AG810" i="6"/>
  <c r="AF810" i="6"/>
  <c r="AE810" i="6"/>
  <c r="AD810" i="6"/>
  <c r="AC810" i="6"/>
  <c r="AB810" i="6"/>
  <c r="AA810" i="6"/>
  <c r="Z810" i="6"/>
  <c r="Y810" i="6"/>
  <c r="X810" i="6"/>
  <c r="W810" i="6"/>
  <c r="V810" i="6"/>
  <c r="U810" i="6"/>
  <c r="AJ809" i="6"/>
  <c r="AI809" i="6"/>
  <c r="AH809" i="6"/>
  <c r="AG809" i="6"/>
  <c r="AF809" i="6"/>
  <c r="AE809" i="6"/>
  <c r="AD809" i="6"/>
  <c r="AC809" i="6"/>
  <c r="AB809" i="6"/>
  <c r="AA809" i="6"/>
  <c r="Z809" i="6"/>
  <c r="Y809" i="6"/>
  <c r="X809" i="6"/>
  <c r="W809" i="6"/>
  <c r="V809" i="6"/>
  <c r="U809" i="6"/>
  <c r="AJ808" i="6"/>
  <c r="AI808" i="6"/>
  <c r="AH808" i="6"/>
  <c r="AG808" i="6"/>
  <c r="AF808" i="6"/>
  <c r="AE808" i="6"/>
  <c r="AD808" i="6"/>
  <c r="AC808" i="6"/>
  <c r="AB808" i="6"/>
  <c r="AA808" i="6"/>
  <c r="Z808" i="6"/>
  <c r="Y808" i="6"/>
  <c r="X808" i="6"/>
  <c r="W808" i="6"/>
  <c r="V808" i="6"/>
  <c r="U808" i="6"/>
  <c r="AJ807" i="6"/>
  <c r="AI807" i="6"/>
  <c r="AH807" i="6"/>
  <c r="AG807" i="6"/>
  <c r="AF807" i="6"/>
  <c r="AE807" i="6"/>
  <c r="AD807" i="6"/>
  <c r="AC807" i="6"/>
  <c r="AB807" i="6"/>
  <c r="AA807" i="6"/>
  <c r="Z807" i="6"/>
  <c r="Y807" i="6"/>
  <c r="X807" i="6"/>
  <c r="W807" i="6"/>
  <c r="V807" i="6"/>
  <c r="U807" i="6"/>
  <c r="AJ806" i="6"/>
  <c r="AI806" i="6"/>
  <c r="AH806" i="6"/>
  <c r="AG806" i="6"/>
  <c r="AF806" i="6"/>
  <c r="AE806" i="6"/>
  <c r="AD806" i="6"/>
  <c r="AC806" i="6"/>
  <c r="AB806" i="6"/>
  <c r="AA806" i="6"/>
  <c r="Z806" i="6"/>
  <c r="Y806" i="6"/>
  <c r="X806" i="6"/>
  <c r="W806" i="6"/>
  <c r="V806" i="6"/>
  <c r="U806" i="6"/>
  <c r="AJ805" i="6"/>
  <c r="AI805" i="6"/>
  <c r="AH805" i="6"/>
  <c r="AG805" i="6"/>
  <c r="AF805" i="6"/>
  <c r="AE805" i="6"/>
  <c r="AD805" i="6"/>
  <c r="AC805" i="6"/>
  <c r="AB805" i="6"/>
  <c r="AA805" i="6"/>
  <c r="Z805" i="6"/>
  <c r="Y805" i="6"/>
  <c r="X805" i="6"/>
  <c r="W805" i="6"/>
  <c r="V805" i="6"/>
  <c r="U805" i="6"/>
  <c r="AJ804" i="6"/>
  <c r="AI804" i="6"/>
  <c r="AH804" i="6"/>
  <c r="AG804" i="6"/>
  <c r="AF804" i="6"/>
  <c r="AE804" i="6"/>
  <c r="AD804" i="6"/>
  <c r="AC804" i="6"/>
  <c r="AB804" i="6"/>
  <c r="AA804" i="6"/>
  <c r="Z804" i="6"/>
  <c r="Y804" i="6"/>
  <c r="X804" i="6"/>
  <c r="W804" i="6"/>
  <c r="V804" i="6"/>
  <c r="U804" i="6"/>
  <c r="AJ803" i="6"/>
  <c r="AI803" i="6"/>
  <c r="AH803" i="6"/>
  <c r="AG803" i="6"/>
  <c r="AF803" i="6"/>
  <c r="AE803" i="6"/>
  <c r="AD803" i="6"/>
  <c r="AC803" i="6"/>
  <c r="AB803" i="6"/>
  <c r="AA803" i="6"/>
  <c r="Z803" i="6"/>
  <c r="Y803" i="6"/>
  <c r="X803" i="6"/>
  <c r="W803" i="6"/>
  <c r="V803" i="6"/>
  <c r="U803" i="6"/>
  <c r="AJ802" i="6"/>
  <c r="AI802" i="6"/>
  <c r="AH802" i="6"/>
  <c r="AG802" i="6"/>
  <c r="AF802" i="6"/>
  <c r="AE802" i="6"/>
  <c r="AD802" i="6"/>
  <c r="AC802" i="6"/>
  <c r="AB802" i="6"/>
  <c r="AA802" i="6"/>
  <c r="Z802" i="6"/>
  <c r="Y802" i="6"/>
  <c r="X802" i="6"/>
  <c r="W802" i="6"/>
  <c r="V802" i="6"/>
  <c r="U802" i="6"/>
  <c r="AJ801" i="6"/>
  <c r="AI801" i="6"/>
  <c r="AH801" i="6"/>
  <c r="AG801" i="6"/>
  <c r="AF801" i="6"/>
  <c r="AE801" i="6"/>
  <c r="AD801" i="6"/>
  <c r="AC801" i="6"/>
  <c r="AB801" i="6"/>
  <c r="AA801" i="6"/>
  <c r="Z801" i="6"/>
  <c r="Y801" i="6"/>
  <c r="X801" i="6"/>
  <c r="W801" i="6"/>
  <c r="V801" i="6"/>
  <c r="U801" i="6"/>
  <c r="AJ800" i="6"/>
  <c r="AI800" i="6"/>
  <c r="AH800" i="6"/>
  <c r="AG800" i="6"/>
  <c r="AF800" i="6"/>
  <c r="AE800" i="6"/>
  <c r="AD800" i="6"/>
  <c r="AC800" i="6"/>
  <c r="AB800" i="6"/>
  <c r="AA800" i="6"/>
  <c r="Z800" i="6"/>
  <c r="Y800" i="6"/>
  <c r="X800" i="6"/>
  <c r="W800" i="6"/>
  <c r="V800" i="6"/>
  <c r="U800" i="6"/>
  <c r="AJ799" i="6"/>
  <c r="AI799" i="6"/>
  <c r="AH799" i="6"/>
  <c r="AG799" i="6"/>
  <c r="AF799" i="6"/>
  <c r="AE799" i="6"/>
  <c r="AD799" i="6"/>
  <c r="AC799" i="6"/>
  <c r="AB799" i="6"/>
  <c r="AA799" i="6"/>
  <c r="Z799" i="6"/>
  <c r="Y799" i="6"/>
  <c r="X799" i="6"/>
  <c r="W799" i="6"/>
  <c r="V799" i="6"/>
  <c r="U799" i="6"/>
  <c r="AJ798" i="6"/>
  <c r="AI798" i="6"/>
  <c r="AH798" i="6"/>
  <c r="AG798" i="6"/>
  <c r="AF798" i="6"/>
  <c r="AE798" i="6"/>
  <c r="AD798" i="6"/>
  <c r="AC798" i="6"/>
  <c r="AB798" i="6"/>
  <c r="AA798" i="6"/>
  <c r="Z798" i="6"/>
  <c r="Y798" i="6"/>
  <c r="X798" i="6"/>
  <c r="W798" i="6"/>
  <c r="V798" i="6"/>
  <c r="U798" i="6"/>
  <c r="AJ797" i="6"/>
  <c r="AI797" i="6"/>
  <c r="AH797" i="6"/>
  <c r="AG797" i="6"/>
  <c r="AF797" i="6"/>
  <c r="AE797" i="6"/>
  <c r="AD797" i="6"/>
  <c r="AC797" i="6"/>
  <c r="AB797" i="6"/>
  <c r="AA797" i="6"/>
  <c r="Z797" i="6"/>
  <c r="Y797" i="6"/>
  <c r="X797" i="6"/>
  <c r="W797" i="6"/>
  <c r="V797" i="6"/>
  <c r="U797" i="6"/>
  <c r="AJ796" i="6"/>
  <c r="AI796" i="6"/>
  <c r="AH796" i="6"/>
  <c r="AG796" i="6"/>
  <c r="AF796" i="6"/>
  <c r="AE796" i="6"/>
  <c r="AD796" i="6"/>
  <c r="AC796" i="6"/>
  <c r="AB796" i="6"/>
  <c r="AA796" i="6"/>
  <c r="Z796" i="6"/>
  <c r="Y796" i="6"/>
  <c r="X796" i="6"/>
  <c r="W796" i="6"/>
  <c r="V796" i="6"/>
  <c r="U796" i="6"/>
  <c r="AJ795" i="6"/>
  <c r="AI795" i="6"/>
  <c r="AH795" i="6"/>
  <c r="AG795" i="6"/>
  <c r="AF795" i="6"/>
  <c r="AE795" i="6"/>
  <c r="AD795" i="6"/>
  <c r="AC795" i="6"/>
  <c r="AB795" i="6"/>
  <c r="AA795" i="6"/>
  <c r="Z795" i="6"/>
  <c r="Y795" i="6"/>
  <c r="X795" i="6"/>
  <c r="W795" i="6"/>
  <c r="V795" i="6"/>
  <c r="U795" i="6"/>
  <c r="AJ794" i="6"/>
  <c r="AI794" i="6"/>
  <c r="AH794" i="6"/>
  <c r="AG794" i="6"/>
  <c r="AF794" i="6"/>
  <c r="AE794" i="6"/>
  <c r="AD794" i="6"/>
  <c r="AC794" i="6"/>
  <c r="AB794" i="6"/>
  <c r="AA794" i="6"/>
  <c r="Z794" i="6"/>
  <c r="Y794" i="6"/>
  <c r="X794" i="6"/>
  <c r="W794" i="6"/>
  <c r="V794" i="6"/>
  <c r="U794" i="6"/>
  <c r="AJ793" i="6"/>
  <c r="AI793" i="6"/>
  <c r="AH793" i="6"/>
  <c r="AG793" i="6"/>
  <c r="AF793" i="6"/>
  <c r="AE793" i="6"/>
  <c r="AD793" i="6"/>
  <c r="AC793" i="6"/>
  <c r="AB793" i="6"/>
  <c r="AA793" i="6"/>
  <c r="Z793" i="6"/>
  <c r="Y793" i="6"/>
  <c r="X793" i="6"/>
  <c r="W793" i="6"/>
  <c r="V793" i="6"/>
  <c r="U793" i="6"/>
  <c r="AJ792" i="6"/>
  <c r="AI792" i="6"/>
  <c r="AH792" i="6"/>
  <c r="AG792" i="6"/>
  <c r="AF792" i="6"/>
  <c r="AE792" i="6"/>
  <c r="AD792" i="6"/>
  <c r="AC792" i="6"/>
  <c r="AB792" i="6"/>
  <c r="AA792" i="6"/>
  <c r="Z792" i="6"/>
  <c r="Y792" i="6"/>
  <c r="X792" i="6"/>
  <c r="W792" i="6"/>
  <c r="V792" i="6"/>
  <c r="U792" i="6"/>
  <c r="AJ791" i="6"/>
  <c r="AI791" i="6"/>
  <c r="AH791" i="6"/>
  <c r="AG791" i="6"/>
  <c r="AF791" i="6"/>
  <c r="AE791" i="6"/>
  <c r="AD791" i="6"/>
  <c r="AC791" i="6"/>
  <c r="AB791" i="6"/>
  <c r="AA791" i="6"/>
  <c r="Z791" i="6"/>
  <c r="Y791" i="6"/>
  <c r="X791" i="6"/>
  <c r="W791" i="6"/>
  <c r="V791" i="6"/>
  <c r="U791" i="6"/>
  <c r="AJ790" i="6"/>
  <c r="AI790" i="6"/>
  <c r="AH790" i="6"/>
  <c r="AG790" i="6"/>
  <c r="AF790" i="6"/>
  <c r="AE790" i="6"/>
  <c r="AD790" i="6"/>
  <c r="AC790" i="6"/>
  <c r="AB790" i="6"/>
  <c r="AA790" i="6"/>
  <c r="Z790" i="6"/>
  <c r="Y790" i="6"/>
  <c r="X790" i="6"/>
  <c r="W790" i="6"/>
  <c r="V790" i="6"/>
  <c r="U790" i="6"/>
  <c r="AJ789" i="6"/>
  <c r="AI789" i="6"/>
  <c r="AH789" i="6"/>
  <c r="AG789" i="6"/>
  <c r="AF789" i="6"/>
  <c r="AE789" i="6"/>
  <c r="AD789" i="6"/>
  <c r="AC789" i="6"/>
  <c r="AB789" i="6"/>
  <c r="AA789" i="6"/>
  <c r="Z789" i="6"/>
  <c r="Y789" i="6"/>
  <c r="X789" i="6"/>
  <c r="W789" i="6"/>
  <c r="V789" i="6"/>
  <c r="U789" i="6"/>
  <c r="AJ788" i="6"/>
  <c r="AI788" i="6"/>
  <c r="AH788" i="6"/>
  <c r="AG788" i="6"/>
  <c r="AF788" i="6"/>
  <c r="AE788" i="6"/>
  <c r="AD788" i="6"/>
  <c r="AC788" i="6"/>
  <c r="AB788" i="6"/>
  <c r="AA788" i="6"/>
  <c r="Z788" i="6"/>
  <c r="Y788" i="6"/>
  <c r="X788" i="6"/>
  <c r="W788" i="6"/>
  <c r="V788" i="6"/>
  <c r="U788" i="6"/>
  <c r="AJ787" i="6"/>
  <c r="AI787" i="6"/>
  <c r="AH787" i="6"/>
  <c r="AG787" i="6"/>
  <c r="AF787" i="6"/>
  <c r="AE787" i="6"/>
  <c r="AD787" i="6"/>
  <c r="AC787" i="6"/>
  <c r="AB787" i="6"/>
  <c r="AA787" i="6"/>
  <c r="Z787" i="6"/>
  <c r="Y787" i="6"/>
  <c r="X787" i="6"/>
  <c r="W787" i="6"/>
  <c r="V787" i="6"/>
  <c r="U787" i="6"/>
  <c r="AJ786" i="6"/>
  <c r="AI786" i="6"/>
  <c r="AH786" i="6"/>
  <c r="AG786" i="6"/>
  <c r="AF786" i="6"/>
  <c r="AE786" i="6"/>
  <c r="AD786" i="6"/>
  <c r="AC786" i="6"/>
  <c r="AB786" i="6"/>
  <c r="AA786" i="6"/>
  <c r="Z786" i="6"/>
  <c r="Y786" i="6"/>
  <c r="X786" i="6"/>
  <c r="W786" i="6"/>
  <c r="V786" i="6"/>
  <c r="U786" i="6"/>
  <c r="AJ785" i="6"/>
  <c r="AI785" i="6"/>
  <c r="AH785" i="6"/>
  <c r="AG785" i="6"/>
  <c r="AF785" i="6"/>
  <c r="AE785" i="6"/>
  <c r="AD785" i="6"/>
  <c r="AC785" i="6"/>
  <c r="AB785" i="6"/>
  <c r="AA785" i="6"/>
  <c r="Z785" i="6"/>
  <c r="Y785" i="6"/>
  <c r="X785" i="6"/>
  <c r="W785" i="6"/>
  <c r="V785" i="6"/>
  <c r="U785" i="6"/>
  <c r="AJ784" i="6"/>
  <c r="AI784" i="6"/>
  <c r="AH784" i="6"/>
  <c r="AG784" i="6"/>
  <c r="AF784" i="6"/>
  <c r="AE784" i="6"/>
  <c r="AD784" i="6"/>
  <c r="AC784" i="6"/>
  <c r="AB784" i="6"/>
  <c r="AA784" i="6"/>
  <c r="Z784" i="6"/>
  <c r="Y784" i="6"/>
  <c r="X784" i="6"/>
  <c r="W784" i="6"/>
  <c r="V784" i="6"/>
  <c r="U784" i="6"/>
  <c r="AJ783" i="6"/>
  <c r="AI783" i="6"/>
  <c r="AH783" i="6"/>
  <c r="AG783" i="6"/>
  <c r="AF783" i="6"/>
  <c r="AE783" i="6"/>
  <c r="AD783" i="6"/>
  <c r="AC783" i="6"/>
  <c r="AB783" i="6"/>
  <c r="AA783" i="6"/>
  <c r="Z783" i="6"/>
  <c r="Y783" i="6"/>
  <c r="X783" i="6"/>
  <c r="W783" i="6"/>
  <c r="V783" i="6"/>
  <c r="U783" i="6"/>
  <c r="AJ782" i="6"/>
  <c r="AI782" i="6"/>
  <c r="AH782" i="6"/>
  <c r="AG782" i="6"/>
  <c r="AF782" i="6"/>
  <c r="AE782" i="6"/>
  <c r="AD782" i="6"/>
  <c r="AC782" i="6"/>
  <c r="AB782" i="6"/>
  <c r="AA782" i="6"/>
  <c r="Z782" i="6"/>
  <c r="Y782" i="6"/>
  <c r="X782" i="6"/>
  <c r="W782" i="6"/>
  <c r="V782" i="6"/>
  <c r="U782" i="6"/>
  <c r="AJ781" i="6"/>
  <c r="AI781" i="6"/>
  <c r="AH781" i="6"/>
  <c r="AG781" i="6"/>
  <c r="AF781" i="6"/>
  <c r="AE781" i="6"/>
  <c r="AD781" i="6"/>
  <c r="AC781" i="6"/>
  <c r="AB781" i="6"/>
  <c r="AA781" i="6"/>
  <c r="Z781" i="6"/>
  <c r="Y781" i="6"/>
  <c r="X781" i="6"/>
  <c r="W781" i="6"/>
  <c r="V781" i="6"/>
  <c r="U781" i="6"/>
  <c r="AJ780" i="6"/>
  <c r="AI780" i="6"/>
  <c r="AH780" i="6"/>
  <c r="AG780" i="6"/>
  <c r="AF780" i="6"/>
  <c r="AE780" i="6"/>
  <c r="AD780" i="6"/>
  <c r="AC780" i="6"/>
  <c r="AB780" i="6"/>
  <c r="AA780" i="6"/>
  <c r="Z780" i="6"/>
  <c r="Y780" i="6"/>
  <c r="X780" i="6"/>
  <c r="W780" i="6"/>
  <c r="V780" i="6"/>
  <c r="U780" i="6"/>
  <c r="AJ779" i="6"/>
  <c r="AI779" i="6"/>
  <c r="AH779" i="6"/>
  <c r="AG779" i="6"/>
  <c r="AF779" i="6"/>
  <c r="AE779" i="6"/>
  <c r="AD779" i="6"/>
  <c r="AC779" i="6"/>
  <c r="AB779" i="6"/>
  <c r="AA779" i="6"/>
  <c r="Z779" i="6"/>
  <c r="Y779" i="6"/>
  <c r="X779" i="6"/>
  <c r="W779" i="6"/>
  <c r="V779" i="6"/>
  <c r="U779" i="6"/>
  <c r="AJ778" i="6"/>
  <c r="AI778" i="6"/>
  <c r="AH778" i="6"/>
  <c r="AG778" i="6"/>
  <c r="AF778" i="6"/>
  <c r="AE778" i="6"/>
  <c r="AD778" i="6"/>
  <c r="AC778" i="6"/>
  <c r="AB778" i="6"/>
  <c r="AA778" i="6"/>
  <c r="Z778" i="6"/>
  <c r="Y778" i="6"/>
  <c r="X778" i="6"/>
  <c r="W778" i="6"/>
  <c r="V778" i="6"/>
  <c r="U778" i="6"/>
  <c r="AJ777" i="6"/>
  <c r="AI777" i="6"/>
  <c r="AH777" i="6"/>
  <c r="AG777" i="6"/>
  <c r="AF777" i="6"/>
  <c r="AE777" i="6"/>
  <c r="AD777" i="6"/>
  <c r="AC777" i="6"/>
  <c r="AB777" i="6"/>
  <c r="AA777" i="6"/>
  <c r="Z777" i="6"/>
  <c r="Y777" i="6"/>
  <c r="X777" i="6"/>
  <c r="W777" i="6"/>
  <c r="V777" i="6"/>
  <c r="U777" i="6"/>
  <c r="AJ776" i="6"/>
  <c r="AI776" i="6"/>
  <c r="AH776" i="6"/>
  <c r="AG776" i="6"/>
  <c r="AF776" i="6"/>
  <c r="AE776" i="6"/>
  <c r="AD776" i="6"/>
  <c r="AC776" i="6"/>
  <c r="AB776" i="6"/>
  <c r="AA776" i="6"/>
  <c r="Z776" i="6"/>
  <c r="Y776" i="6"/>
  <c r="X776" i="6"/>
  <c r="W776" i="6"/>
  <c r="V776" i="6"/>
  <c r="U776" i="6"/>
  <c r="AJ775" i="6"/>
  <c r="AI775" i="6"/>
  <c r="AH775" i="6"/>
  <c r="AG775" i="6"/>
  <c r="AF775" i="6"/>
  <c r="AE775" i="6"/>
  <c r="AD775" i="6"/>
  <c r="AC775" i="6"/>
  <c r="AB775" i="6"/>
  <c r="AA775" i="6"/>
  <c r="Z775" i="6"/>
  <c r="Y775" i="6"/>
  <c r="X775" i="6"/>
  <c r="W775" i="6"/>
  <c r="V775" i="6"/>
  <c r="U775" i="6"/>
  <c r="AJ774" i="6"/>
  <c r="AI774" i="6"/>
  <c r="AH774" i="6"/>
  <c r="AG774" i="6"/>
  <c r="AF774" i="6"/>
  <c r="AE774" i="6"/>
  <c r="AD774" i="6"/>
  <c r="AC774" i="6"/>
  <c r="AB774" i="6"/>
  <c r="AA774" i="6"/>
  <c r="Z774" i="6"/>
  <c r="Y774" i="6"/>
  <c r="X774" i="6"/>
  <c r="W774" i="6"/>
  <c r="V774" i="6"/>
  <c r="U774" i="6"/>
  <c r="AJ773" i="6"/>
  <c r="AI773" i="6"/>
  <c r="AH773" i="6"/>
  <c r="AG773" i="6"/>
  <c r="AF773" i="6"/>
  <c r="AE773" i="6"/>
  <c r="AD773" i="6"/>
  <c r="AC773" i="6"/>
  <c r="AB773" i="6"/>
  <c r="AA773" i="6"/>
  <c r="Z773" i="6"/>
  <c r="Y773" i="6"/>
  <c r="X773" i="6"/>
  <c r="W773" i="6"/>
  <c r="V773" i="6"/>
  <c r="U773" i="6"/>
  <c r="AJ772" i="6"/>
  <c r="AI772" i="6"/>
  <c r="AH772" i="6"/>
  <c r="AG772" i="6"/>
  <c r="AF772" i="6"/>
  <c r="AE772" i="6"/>
  <c r="AD772" i="6"/>
  <c r="AC772" i="6"/>
  <c r="AB772" i="6"/>
  <c r="AA772" i="6"/>
  <c r="Z772" i="6"/>
  <c r="Y772" i="6"/>
  <c r="X772" i="6"/>
  <c r="W772" i="6"/>
  <c r="V772" i="6"/>
  <c r="U772" i="6"/>
  <c r="AJ771" i="6"/>
  <c r="AI771" i="6"/>
  <c r="AH771" i="6"/>
  <c r="AG771" i="6"/>
  <c r="AF771" i="6"/>
  <c r="AE771" i="6"/>
  <c r="AD771" i="6"/>
  <c r="AC771" i="6"/>
  <c r="AB771" i="6"/>
  <c r="AA771" i="6"/>
  <c r="Z771" i="6"/>
  <c r="Y771" i="6"/>
  <c r="X771" i="6"/>
  <c r="W771" i="6"/>
  <c r="V771" i="6"/>
  <c r="U771" i="6"/>
  <c r="AJ770" i="6"/>
  <c r="AI770" i="6"/>
  <c r="AH770" i="6"/>
  <c r="AG770" i="6"/>
  <c r="AF770" i="6"/>
  <c r="AE770" i="6"/>
  <c r="AD770" i="6"/>
  <c r="AC770" i="6"/>
  <c r="AB770" i="6"/>
  <c r="AA770" i="6"/>
  <c r="Z770" i="6"/>
  <c r="Y770" i="6"/>
  <c r="X770" i="6"/>
  <c r="W770" i="6"/>
  <c r="V770" i="6"/>
  <c r="U770" i="6"/>
  <c r="AJ769" i="6"/>
  <c r="AI769" i="6"/>
  <c r="AH769" i="6"/>
  <c r="AG769" i="6"/>
  <c r="AF769" i="6"/>
  <c r="AE769" i="6"/>
  <c r="AD769" i="6"/>
  <c r="AC769" i="6"/>
  <c r="AB769" i="6"/>
  <c r="AA769" i="6"/>
  <c r="Z769" i="6"/>
  <c r="Y769" i="6"/>
  <c r="X769" i="6"/>
  <c r="W769" i="6"/>
  <c r="V769" i="6"/>
  <c r="U769" i="6"/>
  <c r="AJ768" i="6"/>
  <c r="AI768" i="6"/>
  <c r="AH768" i="6"/>
  <c r="AG768" i="6"/>
  <c r="AF768" i="6"/>
  <c r="AE768" i="6"/>
  <c r="AD768" i="6"/>
  <c r="AC768" i="6"/>
  <c r="AB768" i="6"/>
  <c r="AA768" i="6"/>
  <c r="Z768" i="6"/>
  <c r="Y768" i="6"/>
  <c r="X768" i="6"/>
  <c r="W768" i="6"/>
  <c r="V768" i="6"/>
  <c r="U768" i="6"/>
  <c r="AJ767" i="6"/>
  <c r="AI767" i="6"/>
  <c r="AH767" i="6"/>
  <c r="AG767" i="6"/>
  <c r="AF767" i="6"/>
  <c r="AE767" i="6"/>
  <c r="AD767" i="6"/>
  <c r="AC767" i="6"/>
  <c r="AB767" i="6"/>
  <c r="AA767" i="6"/>
  <c r="Z767" i="6"/>
  <c r="Y767" i="6"/>
  <c r="X767" i="6"/>
  <c r="W767" i="6"/>
  <c r="V767" i="6"/>
  <c r="U767" i="6"/>
  <c r="AJ766" i="6"/>
  <c r="AI766" i="6"/>
  <c r="AH766" i="6"/>
  <c r="AG766" i="6"/>
  <c r="AF766" i="6"/>
  <c r="AE766" i="6"/>
  <c r="AD766" i="6"/>
  <c r="AC766" i="6"/>
  <c r="AB766" i="6"/>
  <c r="AA766" i="6"/>
  <c r="Z766" i="6"/>
  <c r="Y766" i="6"/>
  <c r="X766" i="6"/>
  <c r="W766" i="6"/>
  <c r="V766" i="6"/>
  <c r="U766" i="6"/>
  <c r="AJ765" i="6"/>
  <c r="AI765" i="6"/>
  <c r="AH765" i="6"/>
  <c r="AG765" i="6"/>
  <c r="AF765" i="6"/>
  <c r="AE765" i="6"/>
  <c r="AD765" i="6"/>
  <c r="AC765" i="6"/>
  <c r="AB765" i="6"/>
  <c r="AA765" i="6"/>
  <c r="Z765" i="6"/>
  <c r="Y765" i="6"/>
  <c r="X765" i="6"/>
  <c r="W765" i="6"/>
  <c r="V765" i="6"/>
  <c r="U765" i="6"/>
  <c r="AJ764" i="6"/>
  <c r="AI764" i="6"/>
  <c r="AH764" i="6"/>
  <c r="AG764" i="6"/>
  <c r="AF764" i="6"/>
  <c r="AE764" i="6"/>
  <c r="AD764" i="6"/>
  <c r="AC764" i="6"/>
  <c r="AB764" i="6"/>
  <c r="AA764" i="6"/>
  <c r="Z764" i="6"/>
  <c r="Y764" i="6"/>
  <c r="X764" i="6"/>
  <c r="W764" i="6"/>
  <c r="V764" i="6"/>
  <c r="U764" i="6"/>
  <c r="AJ763" i="6"/>
  <c r="AI763" i="6"/>
  <c r="AH763" i="6"/>
  <c r="AG763" i="6"/>
  <c r="AF763" i="6"/>
  <c r="AE763" i="6"/>
  <c r="AD763" i="6"/>
  <c r="AC763" i="6"/>
  <c r="AB763" i="6"/>
  <c r="AA763" i="6"/>
  <c r="Z763" i="6"/>
  <c r="Y763" i="6"/>
  <c r="X763" i="6"/>
  <c r="W763" i="6"/>
  <c r="V763" i="6"/>
  <c r="U763" i="6"/>
  <c r="AJ762" i="6"/>
  <c r="AI762" i="6"/>
  <c r="AH762" i="6"/>
  <c r="AG762" i="6"/>
  <c r="AF762" i="6"/>
  <c r="AE762" i="6"/>
  <c r="AD762" i="6"/>
  <c r="AC762" i="6"/>
  <c r="AB762" i="6"/>
  <c r="AA762" i="6"/>
  <c r="Z762" i="6"/>
  <c r="Y762" i="6"/>
  <c r="X762" i="6"/>
  <c r="W762" i="6"/>
  <c r="V762" i="6"/>
  <c r="U762" i="6"/>
  <c r="AJ761" i="6"/>
  <c r="AI761" i="6"/>
  <c r="AH761" i="6"/>
  <c r="AG761" i="6"/>
  <c r="AF761" i="6"/>
  <c r="AE761" i="6"/>
  <c r="AD761" i="6"/>
  <c r="AC761" i="6"/>
  <c r="AB761" i="6"/>
  <c r="AA761" i="6"/>
  <c r="Z761" i="6"/>
  <c r="Y761" i="6"/>
  <c r="X761" i="6"/>
  <c r="W761" i="6"/>
  <c r="V761" i="6"/>
  <c r="U761" i="6"/>
  <c r="AJ760" i="6"/>
  <c r="AI760" i="6"/>
  <c r="AH760" i="6"/>
  <c r="AG760" i="6"/>
  <c r="AF760" i="6"/>
  <c r="AE760" i="6"/>
  <c r="AD760" i="6"/>
  <c r="AC760" i="6"/>
  <c r="AB760" i="6"/>
  <c r="AA760" i="6"/>
  <c r="Z760" i="6"/>
  <c r="Y760" i="6"/>
  <c r="X760" i="6"/>
  <c r="W760" i="6"/>
  <c r="V760" i="6"/>
  <c r="U760" i="6"/>
  <c r="AJ759" i="6"/>
  <c r="AI759" i="6"/>
  <c r="AH759" i="6"/>
  <c r="AG759" i="6"/>
  <c r="AF759" i="6"/>
  <c r="AE759" i="6"/>
  <c r="AD759" i="6"/>
  <c r="AC759" i="6"/>
  <c r="AB759" i="6"/>
  <c r="AA759" i="6"/>
  <c r="Z759" i="6"/>
  <c r="Y759" i="6"/>
  <c r="X759" i="6"/>
  <c r="W759" i="6"/>
  <c r="V759" i="6"/>
  <c r="U759" i="6"/>
  <c r="AJ758" i="6"/>
  <c r="AI758" i="6"/>
  <c r="AH758" i="6"/>
  <c r="AG758" i="6"/>
  <c r="AF758" i="6"/>
  <c r="AE758" i="6"/>
  <c r="AD758" i="6"/>
  <c r="AC758" i="6"/>
  <c r="AB758" i="6"/>
  <c r="AA758" i="6"/>
  <c r="Z758" i="6"/>
  <c r="Y758" i="6"/>
  <c r="X758" i="6"/>
  <c r="W758" i="6"/>
  <c r="V758" i="6"/>
  <c r="U758" i="6"/>
  <c r="AJ757" i="6"/>
  <c r="AI757" i="6"/>
  <c r="AH757" i="6"/>
  <c r="AG757" i="6"/>
  <c r="AF757" i="6"/>
  <c r="AE757" i="6"/>
  <c r="AD757" i="6"/>
  <c r="AC757" i="6"/>
  <c r="AB757" i="6"/>
  <c r="AA757" i="6"/>
  <c r="Z757" i="6"/>
  <c r="Y757" i="6"/>
  <c r="X757" i="6"/>
  <c r="W757" i="6"/>
  <c r="V757" i="6"/>
  <c r="U757" i="6"/>
  <c r="AJ756" i="6"/>
  <c r="AI756" i="6"/>
  <c r="AH756" i="6"/>
  <c r="AG756" i="6"/>
  <c r="AF756" i="6"/>
  <c r="AE756" i="6"/>
  <c r="AD756" i="6"/>
  <c r="AC756" i="6"/>
  <c r="AB756" i="6"/>
  <c r="AA756" i="6"/>
  <c r="Z756" i="6"/>
  <c r="Y756" i="6"/>
  <c r="X756" i="6"/>
  <c r="W756" i="6"/>
  <c r="V756" i="6"/>
  <c r="U756" i="6"/>
  <c r="AJ755" i="6"/>
  <c r="AI755" i="6"/>
  <c r="AH755" i="6"/>
  <c r="AG755" i="6"/>
  <c r="AF755" i="6"/>
  <c r="AE755" i="6"/>
  <c r="AD755" i="6"/>
  <c r="AC755" i="6"/>
  <c r="AB755" i="6"/>
  <c r="AA755" i="6"/>
  <c r="Z755" i="6"/>
  <c r="Y755" i="6"/>
  <c r="X755" i="6"/>
  <c r="W755" i="6"/>
  <c r="V755" i="6"/>
  <c r="U755" i="6"/>
  <c r="AJ754" i="6"/>
  <c r="AI754" i="6"/>
  <c r="AH754" i="6"/>
  <c r="AG754" i="6"/>
  <c r="AF754" i="6"/>
  <c r="AE754" i="6"/>
  <c r="AD754" i="6"/>
  <c r="AC754" i="6"/>
  <c r="AB754" i="6"/>
  <c r="AA754" i="6"/>
  <c r="Z754" i="6"/>
  <c r="Y754" i="6"/>
  <c r="X754" i="6"/>
  <c r="W754" i="6"/>
  <c r="V754" i="6"/>
  <c r="U754" i="6"/>
  <c r="AJ753" i="6"/>
  <c r="AI753" i="6"/>
  <c r="AH753" i="6"/>
  <c r="AG753" i="6"/>
  <c r="AF753" i="6"/>
  <c r="AE753" i="6"/>
  <c r="AD753" i="6"/>
  <c r="AC753" i="6"/>
  <c r="AB753" i="6"/>
  <c r="AA753" i="6"/>
  <c r="Z753" i="6"/>
  <c r="Y753" i="6"/>
  <c r="X753" i="6"/>
  <c r="W753" i="6"/>
  <c r="V753" i="6"/>
  <c r="U753" i="6"/>
  <c r="AJ752" i="6"/>
  <c r="AI752" i="6"/>
  <c r="AH752" i="6"/>
  <c r="AG752" i="6"/>
  <c r="AF752" i="6"/>
  <c r="AE752" i="6"/>
  <c r="AD752" i="6"/>
  <c r="AC752" i="6"/>
  <c r="AB752" i="6"/>
  <c r="AA752" i="6"/>
  <c r="Z752" i="6"/>
  <c r="Y752" i="6"/>
  <c r="X752" i="6"/>
  <c r="W752" i="6"/>
  <c r="V752" i="6"/>
  <c r="U752" i="6"/>
  <c r="AJ751" i="6"/>
  <c r="AI751" i="6"/>
  <c r="AH751" i="6"/>
  <c r="AG751" i="6"/>
  <c r="AF751" i="6"/>
  <c r="AE751" i="6"/>
  <c r="AD751" i="6"/>
  <c r="AC751" i="6"/>
  <c r="AB751" i="6"/>
  <c r="AA751" i="6"/>
  <c r="Z751" i="6"/>
  <c r="Y751" i="6"/>
  <c r="X751" i="6"/>
  <c r="W751" i="6"/>
  <c r="V751" i="6"/>
  <c r="U751" i="6"/>
  <c r="AJ750" i="6"/>
  <c r="AI750" i="6"/>
  <c r="AH750" i="6"/>
  <c r="AG750" i="6"/>
  <c r="AF750" i="6"/>
  <c r="AE750" i="6"/>
  <c r="AD750" i="6"/>
  <c r="AC750" i="6"/>
  <c r="AB750" i="6"/>
  <c r="AA750" i="6"/>
  <c r="Z750" i="6"/>
  <c r="Y750" i="6"/>
  <c r="X750" i="6"/>
  <c r="W750" i="6"/>
  <c r="V750" i="6"/>
  <c r="U750" i="6"/>
  <c r="AJ749" i="6"/>
  <c r="AI749" i="6"/>
  <c r="AH749" i="6"/>
  <c r="AG749" i="6"/>
  <c r="AF749" i="6"/>
  <c r="AE749" i="6"/>
  <c r="AD749" i="6"/>
  <c r="AC749" i="6"/>
  <c r="AB749" i="6"/>
  <c r="AA749" i="6"/>
  <c r="Z749" i="6"/>
  <c r="Y749" i="6"/>
  <c r="X749" i="6"/>
  <c r="W749" i="6"/>
  <c r="V749" i="6"/>
  <c r="U749" i="6"/>
  <c r="AJ748" i="6"/>
  <c r="AI748" i="6"/>
  <c r="AH748" i="6"/>
  <c r="AG748" i="6"/>
  <c r="AF748" i="6"/>
  <c r="AE748" i="6"/>
  <c r="AD748" i="6"/>
  <c r="AC748" i="6"/>
  <c r="AB748" i="6"/>
  <c r="AA748" i="6"/>
  <c r="Z748" i="6"/>
  <c r="Y748" i="6"/>
  <c r="X748" i="6"/>
  <c r="W748" i="6"/>
  <c r="V748" i="6"/>
  <c r="U748" i="6"/>
  <c r="AJ747" i="6"/>
  <c r="AI747" i="6"/>
  <c r="AH747" i="6"/>
  <c r="AG747" i="6"/>
  <c r="AF747" i="6"/>
  <c r="AE747" i="6"/>
  <c r="AD747" i="6"/>
  <c r="AC747" i="6"/>
  <c r="AB747" i="6"/>
  <c r="AA747" i="6"/>
  <c r="Z747" i="6"/>
  <c r="Y747" i="6"/>
  <c r="X747" i="6"/>
  <c r="W747" i="6"/>
  <c r="V747" i="6"/>
  <c r="U747" i="6"/>
  <c r="AJ746" i="6"/>
  <c r="AI746" i="6"/>
  <c r="AH746" i="6"/>
  <c r="AG746" i="6"/>
  <c r="AF746" i="6"/>
  <c r="AE746" i="6"/>
  <c r="AD746" i="6"/>
  <c r="AC746" i="6"/>
  <c r="AB746" i="6"/>
  <c r="AA746" i="6"/>
  <c r="Z746" i="6"/>
  <c r="Y746" i="6"/>
  <c r="X746" i="6"/>
  <c r="W746" i="6"/>
  <c r="V746" i="6"/>
  <c r="U746" i="6"/>
  <c r="AJ745" i="6"/>
  <c r="AI745" i="6"/>
  <c r="AH745" i="6"/>
  <c r="AG745" i="6"/>
  <c r="AF745" i="6"/>
  <c r="AE745" i="6"/>
  <c r="AD745" i="6"/>
  <c r="AC745" i="6"/>
  <c r="AB745" i="6"/>
  <c r="AA745" i="6"/>
  <c r="Z745" i="6"/>
  <c r="Y745" i="6"/>
  <c r="X745" i="6"/>
  <c r="W745" i="6"/>
  <c r="V745" i="6"/>
  <c r="U745" i="6"/>
  <c r="AJ744" i="6"/>
  <c r="AI744" i="6"/>
  <c r="AH744" i="6"/>
  <c r="AG744" i="6"/>
  <c r="AF744" i="6"/>
  <c r="AE744" i="6"/>
  <c r="AD744" i="6"/>
  <c r="AC744" i="6"/>
  <c r="AB744" i="6"/>
  <c r="AA744" i="6"/>
  <c r="Z744" i="6"/>
  <c r="Y744" i="6"/>
  <c r="X744" i="6"/>
  <c r="W744" i="6"/>
  <c r="V744" i="6"/>
  <c r="U744" i="6"/>
  <c r="AJ743" i="6"/>
  <c r="AI743" i="6"/>
  <c r="AH743" i="6"/>
  <c r="AG743" i="6"/>
  <c r="AF743" i="6"/>
  <c r="AE743" i="6"/>
  <c r="AD743" i="6"/>
  <c r="AC743" i="6"/>
  <c r="AB743" i="6"/>
  <c r="AA743" i="6"/>
  <c r="Z743" i="6"/>
  <c r="Y743" i="6"/>
  <c r="X743" i="6"/>
  <c r="W743" i="6"/>
  <c r="V743" i="6"/>
  <c r="U743" i="6"/>
  <c r="AJ742" i="6"/>
  <c r="AI742" i="6"/>
  <c r="AH742" i="6"/>
  <c r="AG742" i="6"/>
  <c r="AF742" i="6"/>
  <c r="AE742" i="6"/>
  <c r="AD742" i="6"/>
  <c r="AC742" i="6"/>
  <c r="AB742" i="6"/>
  <c r="AA742" i="6"/>
  <c r="Z742" i="6"/>
  <c r="Y742" i="6"/>
  <c r="X742" i="6"/>
  <c r="W742" i="6"/>
  <c r="V742" i="6"/>
  <c r="U742" i="6"/>
  <c r="AJ741" i="6"/>
  <c r="AI741" i="6"/>
  <c r="AH741" i="6"/>
  <c r="AG741" i="6"/>
  <c r="AF741" i="6"/>
  <c r="AE741" i="6"/>
  <c r="AD741" i="6"/>
  <c r="AC741" i="6"/>
  <c r="AB741" i="6"/>
  <c r="AA741" i="6"/>
  <c r="Z741" i="6"/>
  <c r="Y741" i="6"/>
  <c r="X741" i="6"/>
  <c r="W741" i="6"/>
  <c r="V741" i="6"/>
  <c r="U741" i="6"/>
  <c r="AJ740" i="6"/>
  <c r="AI740" i="6"/>
  <c r="AH740" i="6"/>
  <c r="AG740" i="6"/>
  <c r="AF740" i="6"/>
  <c r="AE740" i="6"/>
  <c r="AD740" i="6"/>
  <c r="AC740" i="6"/>
  <c r="AB740" i="6"/>
  <c r="AA740" i="6"/>
  <c r="Z740" i="6"/>
  <c r="Y740" i="6"/>
  <c r="X740" i="6"/>
  <c r="W740" i="6"/>
  <c r="V740" i="6"/>
  <c r="U740" i="6"/>
  <c r="AJ739" i="6"/>
  <c r="AI739" i="6"/>
  <c r="AH739" i="6"/>
  <c r="AG739" i="6"/>
  <c r="AF739" i="6"/>
  <c r="AE739" i="6"/>
  <c r="AD739" i="6"/>
  <c r="AC739" i="6"/>
  <c r="AB739" i="6"/>
  <c r="AA739" i="6"/>
  <c r="Z739" i="6"/>
  <c r="Y739" i="6"/>
  <c r="X739" i="6"/>
  <c r="W739" i="6"/>
  <c r="V739" i="6"/>
  <c r="U739" i="6"/>
  <c r="AJ738" i="6"/>
  <c r="AI738" i="6"/>
  <c r="AH738" i="6"/>
  <c r="AG738" i="6"/>
  <c r="AF738" i="6"/>
  <c r="AE738" i="6"/>
  <c r="AD738" i="6"/>
  <c r="AC738" i="6"/>
  <c r="AB738" i="6"/>
  <c r="AA738" i="6"/>
  <c r="Z738" i="6"/>
  <c r="Y738" i="6"/>
  <c r="X738" i="6"/>
  <c r="W738" i="6"/>
  <c r="V738" i="6"/>
  <c r="U738" i="6"/>
  <c r="AJ737" i="6"/>
  <c r="AI737" i="6"/>
  <c r="AH737" i="6"/>
  <c r="AG737" i="6"/>
  <c r="AF737" i="6"/>
  <c r="AE737" i="6"/>
  <c r="AD737" i="6"/>
  <c r="AC737" i="6"/>
  <c r="AB737" i="6"/>
  <c r="AA737" i="6"/>
  <c r="Z737" i="6"/>
  <c r="Y737" i="6"/>
  <c r="X737" i="6"/>
  <c r="W737" i="6"/>
  <c r="V737" i="6"/>
  <c r="U737" i="6"/>
  <c r="AJ736" i="6"/>
  <c r="AI736" i="6"/>
  <c r="AH736" i="6"/>
  <c r="AG736" i="6"/>
  <c r="AF736" i="6"/>
  <c r="AE736" i="6"/>
  <c r="AD736" i="6"/>
  <c r="AC736" i="6"/>
  <c r="AB736" i="6"/>
  <c r="AA736" i="6"/>
  <c r="Z736" i="6"/>
  <c r="Y736" i="6"/>
  <c r="X736" i="6"/>
  <c r="W736" i="6"/>
  <c r="V736" i="6"/>
  <c r="U736" i="6"/>
  <c r="AJ735" i="6"/>
  <c r="AI735" i="6"/>
  <c r="AH735" i="6"/>
  <c r="AG735" i="6"/>
  <c r="AF735" i="6"/>
  <c r="AE735" i="6"/>
  <c r="AD735" i="6"/>
  <c r="AC735" i="6"/>
  <c r="AB735" i="6"/>
  <c r="AA735" i="6"/>
  <c r="Z735" i="6"/>
  <c r="Y735" i="6"/>
  <c r="X735" i="6"/>
  <c r="W735" i="6"/>
  <c r="V735" i="6"/>
  <c r="U735" i="6"/>
  <c r="AJ734" i="6"/>
  <c r="AI734" i="6"/>
  <c r="AH734" i="6"/>
  <c r="AG734" i="6"/>
  <c r="AF734" i="6"/>
  <c r="AE734" i="6"/>
  <c r="AD734" i="6"/>
  <c r="AC734" i="6"/>
  <c r="AB734" i="6"/>
  <c r="AA734" i="6"/>
  <c r="Z734" i="6"/>
  <c r="Y734" i="6"/>
  <c r="X734" i="6"/>
  <c r="W734" i="6"/>
  <c r="V734" i="6"/>
  <c r="U734" i="6"/>
  <c r="AJ733" i="6"/>
  <c r="AI733" i="6"/>
  <c r="AH733" i="6"/>
  <c r="AG733" i="6"/>
  <c r="AF733" i="6"/>
  <c r="AE733" i="6"/>
  <c r="AD733" i="6"/>
  <c r="AC733" i="6"/>
  <c r="AB733" i="6"/>
  <c r="AA733" i="6"/>
  <c r="Z733" i="6"/>
  <c r="Y733" i="6"/>
  <c r="X733" i="6"/>
  <c r="W733" i="6"/>
  <c r="V733" i="6"/>
  <c r="U733" i="6"/>
  <c r="AJ732" i="6"/>
  <c r="AI732" i="6"/>
  <c r="AH732" i="6"/>
  <c r="AG732" i="6"/>
  <c r="AF732" i="6"/>
  <c r="AE732" i="6"/>
  <c r="AD732" i="6"/>
  <c r="AC732" i="6"/>
  <c r="AB732" i="6"/>
  <c r="AA732" i="6"/>
  <c r="Z732" i="6"/>
  <c r="Y732" i="6"/>
  <c r="X732" i="6"/>
  <c r="W732" i="6"/>
  <c r="V732" i="6"/>
  <c r="U732" i="6"/>
  <c r="AJ731" i="6"/>
  <c r="AI731" i="6"/>
  <c r="AH731" i="6"/>
  <c r="AG731" i="6"/>
  <c r="AF731" i="6"/>
  <c r="AE731" i="6"/>
  <c r="AD731" i="6"/>
  <c r="AC731" i="6"/>
  <c r="AB731" i="6"/>
  <c r="AA731" i="6"/>
  <c r="Z731" i="6"/>
  <c r="Y731" i="6"/>
  <c r="X731" i="6"/>
  <c r="W731" i="6"/>
  <c r="V731" i="6"/>
  <c r="U731" i="6"/>
  <c r="AJ730" i="6"/>
  <c r="AI730" i="6"/>
  <c r="AH730" i="6"/>
  <c r="AG730" i="6"/>
  <c r="AF730" i="6"/>
  <c r="AE730" i="6"/>
  <c r="AD730" i="6"/>
  <c r="AC730" i="6"/>
  <c r="AB730" i="6"/>
  <c r="AA730" i="6"/>
  <c r="Z730" i="6"/>
  <c r="Y730" i="6"/>
  <c r="X730" i="6"/>
  <c r="W730" i="6"/>
  <c r="V730" i="6"/>
  <c r="U730" i="6"/>
  <c r="AJ729" i="6"/>
  <c r="AI729" i="6"/>
  <c r="AH729" i="6"/>
  <c r="AG729" i="6"/>
  <c r="AF729" i="6"/>
  <c r="AE729" i="6"/>
  <c r="AD729" i="6"/>
  <c r="AC729" i="6"/>
  <c r="AB729" i="6"/>
  <c r="AA729" i="6"/>
  <c r="Z729" i="6"/>
  <c r="Y729" i="6"/>
  <c r="X729" i="6"/>
  <c r="W729" i="6"/>
  <c r="V729" i="6"/>
  <c r="U729" i="6"/>
  <c r="AJ728" i="6"/>
  <c r="AI728" i="6"/>
  <c r="AH728" i="6"/>
  <c r="AG728" i="6"/>
  <c r="AF728" i="6"/>
  <c r="AE728" i="6"/>
  <c r="AD728" i="6"/>
  <c r="AC728" i="6"/>
  <c r="AB728" i="6"/>
  <c r="AA728" i="6"/>
  <c r="Z728" i="6"/>
  <c r="Y728" i="6"/>
  <c r="X728" i="6"/>
  <c r="W728" i="6"/>
  <c r="V728" i="6"/>
  <c r="U728" i="6"/>
  <c r="AJ727" i="6"/>
  <c r="AI727" i="6"/>
  <c r="AH727" i="6"/>
  <c r="AG727" i="6"/>
  <c r="AF727" i="6"/>
  <c r="AE727" i="6"/>
  <c r="AD727" i="6"/>
  <c r="AC727" i="6"/>
  <c r="AB727" i="6"/>
  <c r="AA727" i="6"/>
  <c r="Z727" i="6"/>
  <c r="Y727" i="6"/>
  <c r="X727" i="6"/>
  <c r="W727" i="6"/>
  <c r="V727" i="6"/>
  <c r="U727" i="6"/>
  <c r="AJ726" i="6"/>
  <c r="AI726" i="6"/>
  <c r="AH726" i="6"/>
  <c r="AG726" i="6"/>
  <c r="AF726" i="6"/>
  <c r="AE726" i="6"/>
  <c r="AD726" i="6"/>
  <c r="AC726" i="6"/>
  <c r="AB726" i="6"/>
  <c r="AA726" i="6"/>
  <c r="Z726" i="6"/>
  <c r="Y726" i="6"/>
  <c r="X726" i="6"/>
  <c r="W726" i="6"/>
  <c r="V726" i="6"/>
  <c r="U726" i="6"/>
  <c r="AJ725" i="6"/>
  <c r="AI725" i="6"/>
  <c r="AH725" i="6"/>
  <c r="AG725" i="6"/>
  <c r="AF725" i="6"/>
  <c r="AE725" i="6"/>
  <c r="AD725" i="6"/>
  <c r="AC725" i="6"/>
  <c r="AB725" i="6"/>
  <c r="AA725" i="6"/>
  <c r="Z725" i="6"/>
  <c r="Y725" i="6"/>
  <c r="X725" i="6"/>
  <c r="W725" i="6"/>
  <c r="V725" i="6"/>
  <c r="U725" i="6"/>
  <c r="AJ724" i="6"/>
  <c r="AI724" i="6"/>
  <c r="AH724" i="6"/>
  <c r="AG724" i="6"/>
  <c r="AF724" i="6"/>
  <c r="AE724" i="6"/>
  <c r="AD724" i="6"/>
  <c r="AC724" i="6"/>
  <c r="AB724" i="6"/>
  <c r="AA724" i="6"/>
  <c r="Z724" i="6"/>
  <c r="Y724" i="6"/>
  <c r="X724" i="6"/>
  <c r="W724" i="6"/>
  <c r="V724" i="6"/>
  <c r="U724" i="6"/>
  <c r="AJ723" i="6"/>
  <c r="AI723" i="6"/>
  <c r="AH723" i="6"/>
  <c r="AG723" i="6"/>
  <c r="AF723" i="6"/>
  <c r="AE723" i="6"/>
  <c r="AD723" i="6"/>
  <c r="AC723" i="6"/>
  <c r="AB723" i="6"/>
  <c r="AA723" i="6"/>
  <c r="Z723" i="6"/>
  <c r="Y723" i="6"/>
  <c r="X723" i="6"/>
  <c r="W723" i="6"/>
  <c r="V723" i="6"/>
  <c r="U723" i="6"/>
  <c r="AJ722" i="6"/>
  <c r="AI722" i="6"/>
  <c r="AH722" i="6"/>
  <c r="AG722" i="6"/>
  <c r="AF722" i="6"/>
  <c r="AE722" i="6"/>
  <c r="AD722" i="6"/>
  <c r="AC722" i="6"/>
  <c r="AB722" i="6"/>
  <c r="AA722" i="6"/>
  <c r="Z722" i="6"/>
  <c r="Y722" i="6"/>
  <c r="X722" i="6"/>
  <c r="W722" i="6"/>
  <c r="V722" i="6"/>
  <c r="U722" i="6"/>
  <c r="AJ721" i="6"/>
  <c r="AI721" i="6"/>
  <c r="AH721" i="6"/>
  <c r="AG721" i="6"/>
  <c r="AF721" i="6"/>
  <c r="AE721" i="6"/>
  <c r="AD721" i="6"/>
  <c r="AC721" i="6"/>
  <c r="AB721" i="6"/>
  <c r="AA721" i="6"/>
  <c r="Z721" i="6"/>
  <c r="Y721" i="6"/>
  <c r="X721" i="6"/>
  <c r="W721" i="6"/>
  <c r="V721" i="6"/>
  <c r="U721" i="6"/>
  <c r="AJ720" i="6"/>
  <c r="AI720" i="6"/>
  <c r="AH720" i="6"/>
  <c r="AG720" i="6"/>
  <c r="AF720" i="6"/>
  <c r="AE720" i="6"/>
  <c r="AD720" i="6"/>
  <c r="AC720" i="6"/>
  <c r="AB720" i="6"/>
  <c r="AA720" i="6"/>
  <c r="Z720" i="6"/>
  <c r="Y720" i="6"/>
  <c r="X720" i="6"/>
  <c r="W720" i="6"/>
  <c r="V720" i="6"/>
  <c r="U720" i="6"/>
  <c r="AJ719" i="6"/>
  <c r="AI719" i="6"/>
  <c r="AH719" i="6"/>
  <c r="AG719" i="6"/>
  <c r="AF719" i="6"/>
  <c r="AE719" i="6"/>
  <c r="AD719" i="6"/>
  <c r="AC719" i="6"/>
  <c r="AB719" i="6"/>
  <c r="AA719" i="6"/>
  <c r="Z719" i="6"/>
  <c r="Y719" i="6"/>
  <c r="X719" i="6"/>
  <c r="W719" i="6"/>
  <c r="V719" i="6"/>
  <c r="U719" i="6"/>
  <c r="AJ718" i="6"/>
  <c r="AI718" i="6"/>
  <c r="AH718" i="6"/>
  <c r="AG718" i="6"/>
  <c r="AF718" i="6"/>
  <c r="AE718" i="6"/>
  <c r="AD718" i="6"/>
  <c r="AC718" i="6"/>
  <c r="AB718" i="6"/>
  <c r="AA718" i="6"/>
  <c r="Z718" i="6"/>
  <c r="Y718" i="6"/>
  <c r="X718" i="6"/>
  <c r="W718" i="6"/>
  <c r="V718" i="6"/>
  <c r="U718" i="6"/>
  <c r="AJ717" i="6"/>
  <c r="AI717" i="6"/>
  <c r="AH717" i="6"/>
  <c r="AG717" i="6"/>
  <c r="AF717" i="6"/>
  <c r="AE717" i="6"/>
  <c r="AD717" i="6"/>
  <c r="AC717" i="6"/>
  <c r="AB717" i="6"/>
  <c r="AA717" i="6"/>
  <c r="Z717" i="6"/>
  <c r="Y717" i="6"/>
  <c r="X717" i="6"/>
  <c r="W717" i="6"/>
  <c r="V717" i="6"/>
  <c r="U717" i="6"/>
  <c r="AJ716" i="6"/>
  <c r="AI716" i="6"/>
  <c r="AH716" i="6"/>
  <c r="AG716" i="6"/>
  <c r="AF716" i="6"/>
  <c r="AE716" i="6"/>
  <c r="AD716" i="6"/>
  <c r="AC716" i="6"/>
  <c r="AB716" i="6"/>
  <c r="AA716" i="6"/>
  <c r="Z716" i="6"/>
  <c r="Y716" i="6"/>
  <c r="X716" i="6"/>
  <c r="W716" i="6"/>
  <c r="V716" i="6"/>
  <c r="U716" i="6"/>
  <c r="AJ715" i="6"/>
  <c r="AI715" i="6"/>
  <c r="AH715" i="6"/>
  <c r="AG715" i="6"/>
  <c r="AF715" i="6"/>
  <c r="AE715" i="6"/>
  <c r="AD715" i="6"/>
  <c r="AC715" i="6"/>
  <c r="AB715" i="6"/>
  <c r="AA715" i="6"/>
  <c r="Z715" i="6"/>
  <c r="Y715" i="6"/>
  <c r="X715" i="6"/>
  <c r="W715" i="6"/>
  <c r="V715" i="6"/>
  <c r="U715" i="6"/>
  <c r="AJ714" i="6"/>
  <c r="AI714" i="6"/>
  <c r="AH714" i="6"/>
  <c r="AG714" i="6"/>
  <c r="AF714" i="6"/>
  <c r="AE714" i="6"/>
  <c r="AD714" i="6"/>
  <c r="AC714" i="6"/>
  <c r="AB714" i="6"/>
  <c r="AA714" i="6"/>
  <c r="Z714" i="6"/>
  <c r="Y714" i="6"/>
  <c r="X714" i="6"/>
  <c r="W714" i="6"/>
  <c r="V714" i="6"/>
  <c r="U714" i="6"/>
  <c r="AJ713" i="6"/>
  <c r="AI713" i="6"/>
  <c r="AH713" i="6"/>
  <c r="AG713" i="6"/>
  <c r="AF713" i="6"/>
  <c r="AE713" i="6"/>
  <c r="AD713" i="6"/>
  <c r="AC713" i="6"/>
  <c r="AB713" i="6"/>
  <c r="AA713" i="6"/>
  <c r="Z713" i="6"/>
  <c r="Y713" i="6"/>
  <c r="X713" i="6"/>
  <c r="W713" i="6"/>
  <c r="V713" i="6"/>
  <c r="U713" i="6"/>
  <c r="AJ712" i="6"/>
  <c r="AI712" i="6"/>
  <c r="AH712" i="6"/>
  <c r="AG712" i="6"/>
  <c r="AF712" i="6"/>
  <c r="AE712" i="6"/>
  <c r="AD712" i="6"/>
  <c r="AC712" i="6"/>
  <c r="AB712" i="6"/>
  <c r="AA712" i="6"/>
  <c r="Z712" i="6"/>
  <c r="Y712" i="6"/>
  <c r="X712" i="6"/>
  <c r="W712" i="6"/>
  <c r="V712" i="6"/>
  <c r="U712" i="6"/>
  <c r="AJ711" i="6"/>
  <c r="AI711" i="6"/>
  <c r="AH711" i="6"/>
  <c r="AG711" i="6"/>
  <c r="AF711" i="6"/>
  <c r="AE711" i="6"/>
  <c r="AD711" i="6"/>
  <c r="AC711" i="6"/>
  <c r="AB711" i="6"/>
  <c r="AA711" i="6"/>
  <c r="Z711" i="6"/>
  <c r="Y711" i="6"/>
  <c r="X711" i="6"/>
  <c r="W711" i="6"/>
  <c r="V711" i="6"/>
  <c r="U711" i="6"/>
  <c r="AJ710" i="6"/>
  <c r="AI710" i="6"/>
  <c r="AH710" i="6"/>
  <c r="AG710" i="6"/>
  <c r="AF710" i="6"/>
  <c r="AE710" i="6"/>
  <c r="AD710" i="6"/>
  <c r="AC710" i="6"/>
  <c r="AB710" i="6"/>
  <c r="AA710" i="6"/>
  <c r="Z710" i="6"/>
  <c r="Y710" i="6"/>
  <c r="X710" i="6"/>
  <c r="W710" i="6"/>
  <c r="V710" i="6"/>
  <c r="U710" i="6"/>
  <c r="AJ709" i="6"/>
  <c r="AI709" i="6"/>
  <c r="AH709" i="6"/>
  <c r="AG709" i="6"/>
  <c r="AF709" i="6"/>
  <c r="AE709" i="6"/>
  <c r="AD709" i="6"/>
  <c r="AC709" i="6"/>
  <c r="AB709" i="6"/>
  <c r="AA709" i="6"/>
  <c r="Z709" i="6"/>
  <c r="Y709" i="6"/>
  <c r="X709" i="6"/>
  <c r="W709" i="6"/>
  <c r="V709" i="6"/>
  <c r="U709" i="6"/>
  <c r="AJ708" i="6"/>
  <c r="AI708" i="6"/>
  <c r="AH708" i="6"/>
  <c r="AG708" i="6"/>
  <c r="AF708" i="6"/>
  <c r="AE708" i="6"/>
  <c r="AD708" i="6"/>
  <c r="AC708" i="6"/>
  <c r="AB708" i="6"/>
  <c r="AA708" i="6"/>
  <c r="Z708" i="6"/>
  <c r="Y708" i="6"/>
  <c r="X708" i="6"/>
  <c r="W708" i="6"/>
  <c r="V708" i="6"/>
  <c r="U708" i="6"/>
  <c r="AJ707" i="6"/>
  <c r="AI707" i="6"/>
  <c r="AH707" i="6"/>
  <c r="AG707" i="6"/>
  <c r="AF707" i="6"/>
  <c r="AE707" i="6"/>
  <c r="AD707" i="6"/>
  <c r="AC707" i="6"/>
  <c r="AB707" i="6"/>
  <c r="AA707" i="6"/>
  <c r="Z707" i="6"/>
  <c r="Y707" i="6"/>
  <c r="X707" i="6"/>
  <c r="W707" i="6"/>
  <c r="V707" i="6"/>
  <c r="U707" i="6"/>
  <c r="AJ706" i="6"/>
  <c r="AI706" i="6"/>
  <c r="AH706" i="6"/>
  <c r="AG706" i="6"/>
  <c r="AF706" i="6"/>
  <c r="AE706" i="6"/>
  <c r="AD706" i="6"/>
  <c r="AC706" i="6"/>
  <c r="AB706" i="6"/>
  <c r="AA706" i="6"/>
  <c r="Z706" i="6"/>
  <c r="Y706" i="6"/>
  <c r="X706" i="6"/>
  <c r="W706" i="6"/>
  <c r="V706" i="6"/>
  <c r="U706" i="6"/>
  <c r="AJ705" i="6"/>
  <c r="AI705" i="6"/>
  <c r="AH705" i="6"/>
  <c r="AG705" i="6"/>
  <c r="AF705" i="6"/>
  <c r="AE705" i="6"/>
  <c r="AD705" i="6"/>
  <c r="AC705" i="6"/>
  <c r="AB705" i="6"/>
  <c r="AA705" i="6"/>
  <c r="Z705" i="6"/>
  <c r="Y705" i="6"/>
  <c r="X705" i="6"/>
  <c r="W705" i="6"/>
  <c r="V705" i="6"/>
  <c r="U705" i="6"/>
  <c r="AJ704" i="6"/>
  <c r="AI704" i="6"/>
  <c r="AH704" i="6"/>
  <c r="AG704" i="6"/>
  <c r="AF704" i="6"/>
  <c r="AE704" i="6"/>
  <c r="AD704" i="6"/>
  <c r="AC704" i="6"/>
  <c r="AB704" i="6"/>
  <c r="AA704" i="6"/>
  <c r="Z704" i="6"/>
  <c r="Y704" i="6"/>
  <c r="X704" i="6"/>
  <c r="W704" i="6"/>
  <c r="V704" i="6"/>
  <c r="U704" i="6"/>
  <c r="AJ703" i="6"/>
  <c r="AI703" i="6"/>
  <c r="AH703" i="6"/>
  <c r="AG703" i="6"/>
  <c r="AF703" i="6"/>
  <c r="AE703" i="6"/>
  <c r="AD703" i="6"/>
  <c r="AC703" i="6"/>
  <c r="AB703" i="6"/>
  <c r="AA703" i="6"/>
  <c r="Z703" i="6"/>
  <c r="Y703" i="6"/>
  <c r="X703" i="6"/>
  <c r="W703" i="6"/>
  <c r="V703" i="6"/>
  <c r="U703" i="6"/>
  <c r="AJ702" i="6"/>
  <c r="AI702" i="6"/>
  <c r="AH702" i="6"/>
  <c r="AG702" i="6"/>
  <c r="AF702" i="6"/>
  <c r="AE702" i="6"/>
  <c r="AD702" i="6"/>
  <c r="AC702" i="6"/>
  <c r="AB702" i="6"/>
  <c r="AA702" i="6"/>
  <c r="Z702" i="6"/>
  <c r="Y702" i="6"/>
  <c r="X702" i="6"/>
  <c r="W702" i="6"/>
  <c r="V702" i="6"/>
  <c r="U702" i="6"/>
  <c r="AJ701" i="6"/>
  <c r="AI701" i="6"/>
  <c r="AH701" i="6"/>
  <c r="AG701" i="6"/>
  <c r="AF701" i="6"/>
  <c r="AE701" i="6"/>
  <c r="AD701" i="6"/>
  <c r="AC701" i="6"/>
  <c r="AB701" i="6"/>
  <c r="AA701" i="6"/>
  <c r="Z701" i="6"/>
  <c r="Y701" i="6"/>
  <c r="X701" i="6"/>
  <c r="W701" i="6"/>
  <c r="V701" i="6"/>
  <c r="U701" i="6"/>
  <c r="AJ700" i="6"/>
  <c r="AI700" i="6"/>
  <c r="AH700" i="6"/>
  <c r="AG700" i="6"/>
  <c r="AF700" i="6"/>
  <c r="AE700" i="6"/>
  <c r="AD700" i="6"/>
  <c r="AC700" i="6"/>
  <c r="AB700" i="6"/>
  <c r="AA700" i="6"/>
  <c r="Z700" i="6"/>
  <c r="Y700" i="6"/>
  <c r="X700" i="6"/>
  <c r="W700" i="6"/>
  <c r="V700" i="6"/>
  <c r="U700" i="6"/>
  <c r="AJ699" i="6"/>
  <c r="AI699" i="6"/>
  <c r="AH699" i="6"/>
  <c r="AG699" i="6"/>
  <c r="AF699" i="6"/>
  <c r="AE699" i="6"/>
  <c r="AD699" i="6"/>
  <c r="AC699" i="6"/>
  <c r="AB699" i="6"/>
  <c r="AA699" i="6"/>
  <c r="Z699" i="6"/>
  <c r="Y699" i="6"/>
  <c r="X699" i="6"/>
  <c r="W699" i="6"/>
  <c r="V699" i="6"/>
  <c r="U699" i="6"/>
  <c r="AJ698" i="6"/>
  <c r="AI698" i="6"/>
  <c r="AH698" i="6"/>
  <c r="AG698" i="6"/>
  <c r="AF698" i="6"/>
  <c r="AE698" i="6"/>
  <c r="AD698" i="6"/>
  <c r="AC698" i="6"/>
  <c r="AB698" i="6"/>
  <c r="AA698" i="6"/>
  <c r="Z698" i="6"/>
  <c r="Y698" i="6"/>
  <c r="X698" i="6"/>
  <c r="W698" i="6"/>
  <c r="V698" i="6"/>
  <c r="U698" i="6"/>
  <c r="AJ697" i="6"/>
  <c r="AI697" i="6"/>
  <c r="AH697" i="6"/>
  <c r="AG697" i="6"/>
  <c r="AF697" i="6"/>
  <c r="AE697" i="6"/>
  <c r="AD697" i="6"/>
  <c r="AC697" i="6"/>
  <c r="AB697" i="6"/>
  <c r="AA697" i="6"/>
  <c r="Z697" i="6"/>
  <c r="Y697" i="6"/>
  <c r="X697" i="6"/>
  <c r="W697" i="6"/>
  <c r="V697" i="6"/>
  <c r="U697" i="6"/>
  <c r="AJ696" i="6"/>
  <c r="AI696" i="6"/>
  <c r="AH696" i="6"/>
  <c r="AG696" i="6"/>
  <c r="AF696" i="6"/>
  <c r="AE696" i="6"/>
  <c r="AD696" i="6"/>
  <c r="AC696" i="6"/>
  <c r="AB696" i="6"/>
  <c r="AA696" i="6"/>
  <c r="Z696" i="6"/>
  <c r="Y696" i="6"/>
  <c r="X696" i="6"/>
  <c r="W696" i="6"/>
  <c r="V696" i="6"/>
  <c r="U696" i="6"/>
  <c r="AJ695" i="6"/>
  <c r="AI695" i="6"/>
  <c r="AH695" i="6"/>
  <c r="AG695" i="6"/>
  <c r="AF695" i="6"/>
  <c r="AE695" i="6"/>
  <c r="AD695" i="6"/>
  <c r="AC695" i="6"/>
  <c r="AB695" i="6"/>
  <c r="AA695" i="6"/>
  <c r="Z695" i="6"/>
  <c r="Y695" i="6"/>
  <c r="X695" i="6"/>
  <c r="W695" i="6"/>
  <c r="V695" i="6"/>
  <c r="U695" i="6"/>
  <c r="AJ694" i="6"/>
  <c r="AI694" i="6"/>
  <c r="AH694" i="6"/>
  <c r="AG694" i="6"/>
  <c r="AF694" i="6"/>
  <c r="AE694" i="6"/>
  <c r="AD694" i="6"/>
  <c r="AC694" i="6"/>
  <c r="AB694" i="6"/>
  <c r="AA694" i="6"/>
  <c r="Z694" i="6"/>
  <c r="Y694" i="6"/>
  <c r="X694" i="6"/>
  <c r="W694" i="6"/>
  <c r="V694" i="6"/>
  <c r="U694" i="6"/>
  <c r="AJ693" i="6"/>
  <c r="AI693" i="6"/>
  <c r="AH693" i="6"/>
  <c r="AG693" i="6"/>
  <c r="AF693" i="6"/>
  <c r="AE693" i="6"/>
  <c r="AD693" i="6"/>
  <c r="AC693" i="6"/>
  <c r="AB693" i="6"/>
  <c r="AA693" i="6"/>
  <c r="Z693" i="6"/>
  <c r="Y693" i="6"/>
  <c r="X693" i="6"/>
  <c r="W693" i="6"/>
  <c r="V693" i="6"/>
  <c r="U693" i="6"/>
  <c r="AJ692" i="6"/>
  <c r="AI692" i="6"/>
  <c r="AH692" i="6"/>
  <c r="AG692" i="6"/>
  <c r="AF692" i="6"/>
  <c r="AE692" i="6"/>
  <c r="AD692" i="6"/>
  <c r="AC692" i="6"/>
  <c r="AB692" i="6"/>
  <c r="AA692" i="6"/>
  <c r="Z692" i="6"/>
  <c r="Y692" i="6"/>
  <c r="X692" i="6"/>
  <c r="W692" i="6"/>
  <c r="V692" i="6"/>
  <c r="U692" i="6"/>
  <c r="AJ691" i="6"/>
  <c r="AI691" i="6"/>
  <c r="AH691" i="6"/>
  <c r="AG691" i="6"/>
  <c r="AF691" i="6"/>
  <c r="AE691" i="6"/>
  <c r="AD691" i="6"/>
  <c r="AC691" i="6"/>
  <c r="AB691" i="6"/>
  <c r="AA691" i="6"/>
  <c r="Z691" i="6"/>
  <c r="Y691" i="6"/>
  <c r="X691" i="6"/>
  <c r="W691" i="6"/>
  <c r="V691" i="6"/>
  <c r="U691" i="6"/>
  <c r="AJ690" i="6"/>
  <c r="AI690" i="6"/>
  <c r="AH690" i="6"/>
  <c r="AG690" i="6"/>
  <c r="AF690" i="6"/>
  <c r="AE690" i="6"/>
  <c r="AD690" i="6"/>
  <c r="AC690" i="6"/>
  <c r="AB690" i="6"/>
  <c r="AA690" i="6"/>
  <c r="Z690" i="6"/>
  <c r="Y690" i="6"/>
  <c r="X690" i="6"/>
  <c r="W690" i="6"/>
  <c r="V690" i="6"/>
  <c r="U690" i="6"/>
  <c r="AJ689" i="6"/>
  <c r="AI689" i="6"/>
  <c r="AH689" i="6"/>
  <c r="AG689" i="6"/>
  <c r="AF689" i="6"/>
  <c r="AE689" i="6"/>
  <c r="AD689" i="6"/>
  <c r="AC689" i="6"/>
  <c r="AB689" i="6"/>
  <c r="AA689" i="6"/>
  <c r="Z689" i="6"/>
  <c r="Y689" i="6"/>
  <c r="X689" i="6"/>
  <c r="W689" i="6"/>
  <c r="V689" i="6"/>
  <c r="U689" i="6"/>
  <c r="AJ688" i="6"/>
  <c r="AI688" i="6"/>
  <c r="AH688" i="6"/>
  <c r="AG688" i="6"/>
  <c r="AF688" i="6"/>
  <c r="AE688" i="6"/>
  <c r="AD688" i="6"/>
  <c r="AC688" i="6"/>
  <c r="AB688" i="6"/>
  <c r="AA688" i="6"/>
  <c r="Z688" i="6"/>
  <c r="Y688" i="6"/>
  <c r="X688" i="6"/>
  <c r="W688" i="6"/>
  <c r="V688" i="6"/>
  <c r="U688" i="6"/>
  <c r="AJ687" i="6"/>
  <c r="AI687" i="6"/>
  <c r="AH687" i="6"/>
  <c r="AG687" i="6"/>
  <c r="AF687" i="6"/>
  <c r="AE687" i="6"/>
  <c r="AD687" i="6"/>
  <c r="AC687" i="6"/>
  <c r="AB687" i="6"/>
  <c r="AA687" i="6"/>
  <c r="Z687" i="6"/>
  <c r="Y687" i="6"/>
  <c r="X687" i="6"/>
  <c r="W687" i="6"/>
  <c r="V687" i="6"/>
  <c r="U687" i="6"/>
  <c r="AJ686" i="6"/>
  <c r="AI686" i="6"/>
  <c r="AH686" i="6"/>
  <c r="AG686" i="6"/>
  <c r="AF686" i="6"/>
  <c r="AE686" i="6"/>
  <c r="AD686" i="6"/>
  <c r="AC686" i="6"/>
  <c r="AB686" i="6"/>
  <c r="AA686" i="6"/>
  <c r="Z686" i="6"/>
  <c r="Y686" i="6"/>
  <c r="X686" i="6"/>
  <c r="W686" i="6"/>
  <c r="V686" i="6"/>
  <c r="U686" i="6"/>
  <c r="AJ685" i="6"/>
  <c r="AI685" i="6"/>
  <c r="AH685" i="6"/>
  <c r="AG685" i="6"/>
  <c r="AF685" i="6"/>
  <c r="AE685" i="6"/>
  <c r="AD685" i="6"/>
  <c r="AC685" i="6"/>
  <c r="AB685" i="6"/>
  <c r="AA685" i="6"/>
  <c r="Z685" i="6"/>
  <c r="Y685" i="6"/>
  <c r="X685" i="6"/>
  <c r="W685" i="6"/>
  <c r="V685" i="6"/>
  <c r="U685" i="6"/>
  <c r="AJ684" i="6"/>
  <c r="AI684" i="6"/>
  <c r="AH684" i="6"/>
  <c r="AG684" i="6"/>
  <c r="AF684" i="6"/>
  <c r="AE684" i="6"/>
  <c r="AD684" i="6"/>
  <c r="AC684" i="6"/>
  <c r="AB684" i="6"/>
  <c r="AA684" i="6"/>
  <c r="Z684" i="6"/>
  <c r="Y684" i="6"/>
  <c r="X684" i="6"/>
  <c r="W684" i="6"/>
  <c r="V684" i="6"/>
  <c r="U684" i="6"/>
  <c r="AJ683" i="6"/>
  <c r="AI683" i="6"/>
  <c r="AH683" i="6"/>
  <c r="AG683" i="6"/>
  <c r="AF683" i="6"/>
  <c r="AE683" i="6"/>
  <c r="AD683" i="6"/>
  <c r="AC683" i="6"/>
  <c r="AB683" i="6"/>
  <c r="AA683" i="6"/>
  <c r="Z683" i="6"/>
  <c r="Y683" i="6"/>
  <c r="X683" i="6"/>
  <c r="W683" i="6"/>
  <c r="V683" i="6"/>
  <c r="U683" i="6"/>
  <c r="AJ682" i="6"/>
  <c r="AI682" i="6"/>
  <c r="AH682" i="6"/>
  <c r="AG682" i="6"/>
  <c r="AF682" i="6"/>
  <c r="AE682" i="6"/>
  <c r="AD682" i="6"/>
  <c r="AC682" i="6"/>
  <c r="AB682" i="6"/>
  <c r="AA682" i="6"/>
  <c r="Z682" i="6"/>
  <c r="Y682" i="6"/>
  <c r="X682" i="6"/>
  <c r="W682" i="6"/>
  <c r="V682" i="6"/>
  <c r="U682" i="6"/>
  <c r="AJ681" i="6"/>
  <c r="AI681" i="6"/>
  <c r="AH681" i="6"/>
  <c r="AG681" i="6"/>
  <c r="AF681" i="6"/>
  <c r="AE681" i="6"/>
  <c r="AD681" i="6"/>
  <c r="AC681" i="6"/>
  <c r="AB681" i="6"/>
  <c r="AA681" i="6"/>
  <c r="Z681" i="6"/>
  <c r="Y681" i="6"/>
  <c r="X681" i="6"/>
  <c r="W681" i="6"/>
  <c r="V681" i="6"/>
  <c r="U681" i="6"/>
  <c r="AJ680" i="6"/>
  <c r="AI680" i="6"/>
  <c r="AH680" i="6"/>
  <c r="AG680" i="6"/>
  <c r="AF680" i="6"/>
  <c r="AE680" i="6"/>
  <c r="AD680" i="6"/>
  <c r="AC680" i="6"/>
  <c r="AB680" i="6"/>
  <c r="AA680" i="6"/>
  <c r="Z680" i="6"/>
  <c r="Y680" i="6"/>
  <c r="X680" i="6"/>
  <c r="W680" i="6"/>
  <c r="V680" i="6"/>
  <c r="U680" i="6"/>
  <c r="AJ679" i="6"/>
  <c r="AI679" i="6"/>
  <c r="AH679" i="6"/>
  <c r="AG679" i="6"/>
  <c r="AF679" i="6"/>
  <c r="AE679" i="6"/>
  <c r="AD679" i="6"/>
  <c r="AC679" i="6"/>
  <c r="AB679" i="6"/>
  <c r="AA679" i="6"/>
  <c r="Z679" i="6"/>
  <c r="Y679" i="6"/>
  <c r="X679" i="6"/>
  <c r="W679" i="6"/>
  <c r="V679" i="6"/>
  <c r="U679" i="6"/>
  <c r="AJ678" i="6"/>
  <c r="AI678" i="6"/>
  <c r="AH678" i="6"/>
  <c r="AG678" i="6"/>
  <c r="AF678" i="6"/>
  <c r="AE678" i="6"/>
  <c r="AD678" i="6"/>
  <c r="AC678" i="6"/>
  <c r="AB678" i="6"/>
  <c r="AA678" i="6"/>
  <c r="Z678" i="6"/>
  <c r="Y678" i="6"/>
  <c r="X678" i="6"/>
  <c r="W678" i="6"/>
  <c r="V678" i="6"/>
  <c r="U678" i="6"/>
  <c r="AJ677" i="6"/>
  <c r="AI677" i="6"/>
  <c r="AH677" i="6"/>
  <c r="AG677" i="6"/>
  <c r="AF677" i="6"/>
  <c r="AE677" i="6"/>
  <c r="AD677" i="6"/>
  <c r="AC677" i="6"/>
  <c r="AB677" i="6"/>
  <c r="AA677" i="6"/>
  <c r="Z677" i="6"/>
  <c r="Y677" i="6"/>
  <c r="X677" i="6"/>
  <c r="W677" i="6"/>
  <c r="V677" i="6"/>
  <c r="U677" i="6"/>
  <c r="AJ676" i="6"/>
  <c r="AI676" i="6"/>
  <c r="AH676" i="6"/>
  <c r="AG676" i="6"/>
  <c r="AF676" i="6"/>
  <c r="AE676" i="6"/>
  <c r="AD676" i="6"/>
  <c r="AC676" i="6"/>
  <c r="AB676" i="6"/>
  <c r="AA676" i="6"/>
  <c r="Z676" i="6"/>
  <c r="Y676" i="6"/>
  <c r="X676" i="6"/>
  <c r="W676" i="6"/>
  <c r="V676" i="6"/>
  <c r="U676" i="6"/>
  <c r="AJ675" i="6"/>
  <c r="AI675" i="6"/>
  <c r="AH675" i="6"/>
  <c r="AG675" i="6"/>
  <c r="AF675" i="6"/>
  <c r="AE675" i="6"/>
  <c r="AD675" i="6"/>
  <c r="AC675" i="6"/>
  <c r="AB675" i="6"/>
  <c r="AA675" i="6"/>
  <c r="Z675" i="6"/>
  <c r="Y675" i="6"/>
  <c r="X675" i="6"/>
  <c r="W675" i="6"/>
  <c r="V675" i="6"/>
  <c r="U675" i="6"/>
  <c r="AJ674" i="6"/>
  <c r="AI674" i="6"/>
  <c r="AH674" i="6"/>
  <c r="AG674" i="6"/>
  <c r="AF674" i="6"/>
  <c r="AE674" i="6"/>
  <c r="AD674" i="6"/>
  <c r="AC674" i="6"/>
  <c r="AB674" i="6"/>
  <c r="AA674" i="6"/>
  <c r="Z674" i="6"/>
  <c r="Y674" i="6"/>
  <c r="X674" i="6"/>
  <c r="W674" i="6"/>
  <c r="V674" i="6"/>
  <c r="U674" i="6"/>
  <c r="AJ673" i="6"/>
  <c r="AI673" i="6"/>
  <c r="AH673" i="6"/>
  <c r="AG673" i="6"/>
  <c r="AF673" i="6"/>
  <c r="AE673" i="6"/>
  <c r="AD673" i="6"/>
  <c r="AC673" i="6"/>
  <c r="AB673" i="6"/>
  <c r="AA673" i="6"/>
  <c r="Z673" i="6"/>
  <c r="Y673" i="6"/>
  <c r="X673" i="6"/>
  <c r="W673" i="6"/>
  <c r="V673" i="6"/>
  <c r="U673" i="6"/>
  <c r="AJ672" i="6"/>
  <c r="AI672" i="6"/>
  <c r="AH672" i="6"/>
  <c r="AG672" i="6"/>
  <c r="AF672" i="6"/>
  <c r="AE672" i="6"/>
  <c r="AD672" i="6"/>
  <c r="AC672" i="6"/>
  <c r="AB672" i="6"/>
  <c r="AA672" i="6"/>
  <c r="Z672" i="6"/>
  <c r="Y672" i="6"/>
  <c r="X672" i="6"/>
  <c r="W672" i="6"/>
  <c r="V672" i="6"/>
  <c r="U672" i="6"/>
  <c r="AJ671" i="6"/>
  <c r="AI671" i="6"/>
  <c r="AH671" i="6"/>
  <c r="AG671" i="6"/>
  <c r="AF671" i="6"/>
  <c r="AE671" i="6"/>
  <c r="AD671" i="6"/>
  <c r="AC671" i="6"/>
  <c r="AB671" i="6"/>
  <c r="AA671" i="6"/>
  <c r="Z671" i="6"/>
  <c r="Y671" i="6"/>
  <c r="X671" i="6"/>
  <c r="W671" i="6"/>
  <c r="V671" i="6"/>
  <c r="U671" i="6"/>
  <c r="AJ670" i="6"/>
  <c r="AI670" i="6"/>
  <c r="AH670" i="6"/>
  <c r="AG670" i="6"/>
  <c r="AF670" i="6"/>
  <c r="AE670" i="6"/>
  <c r="AD670" i="6"/>
  <c r="AC670" i="6"/>
  <c r="AB670" i="6"/>
  <c r="AA670" i="6"/>
  <c r="Z670" i="6"/>
  <c r="Y670" i="6"/>
  <c r="X670" i="6"/>
  <c r="W670" i="6"/>
  <c r="V670" i="6"/>
  <c r="U670" i="6"/>
  <c r="AJ669" i="6"/>
  <c r="AI669" i="6"/>
  <c r="AH669" i="6"/>
  <c r="AG669" i="6"/>
  <c r="AF669" i="6"/>
  <c r="AE669" i="6"/>
  <c r="AD669" i="6"/>
  <c r="AC669" i="6"/>
  <c r="AB669" i="6"/>
  <c r="AA669" i="6"/>
  <c r="Z669" i="6"/>
  <c r="Y669" i="6"/>
  <c r="X669" i="6"/>
  <c r="W669" i="6"/>
  <c r="V669" i="6"/>
  <c r="U669" i="6"/>
  <c r="AJ668" i="6"/>
  <c r="AI668" i="6"/>
  <c r="AH668" i="6"/>
  <c r="AG668" i="6"/>
  <c r="AF668" i="6"/>
  <c r="AE668" i="6"/>
  <c r="AD668" i="6"/>
  <c r="AC668" i="6"/>
  <c r="AB668" i="6"/>
  <c r="AA668" i="6"/>
  <c r="Z668" i="6"/>
  <c r="Y668" i="6"/>
  <c r="X668" i="6"/>
  <c r="W668" i="6"/>
  <c r="V668" i="6"/>
  <c r="U668" i="6"/>
  <c r="AJ667" i="6"/>
  <c r="AI667" i="6"/>
  <c r="AH667" i="6"/>
  <c r="AG667" i="6"/>
  <c r="AF667" i="6"/>
  <c r="AE667" i="6"/>
  <c r="AD667" i="6"/>
  <c r="AC667" i="6"/>
  <c r="AB667" i="6"/>
  <c r="AA667" i="6"/>
  <c r="Z667" i="6"/>
  <c r="Y667" i="6"/>
  <c r="X667" i="6"/>
  <c r="W667" i="6"/>
  <c r="V667" i="6"/>
  <c r="U667" i="6"/>
  <c r="AJ666" i="6"/>
  <c r="AI666" i="6"/>
  <c r="AH666" i="6"/>
  <c r="AG666" i="6"/>
  <c r="AF666" i="6"/>
  <c r="AE666" i="6"/>
  <c r="AD666" i="6"/>
  <c r="AC666" i="6"/>
  <c r="AB666" i="6"/>
  <c r="AA666" i="6"/>
  <c r="Z666" i="6"/>
  <c r="Y666" i="6"/>
  <c r="X666" i="6"/>
  <c r="W666" i="6"/>
  <c r="V666" i="6"/>
  <c r="U666" i="6"/>
  <c r="AJ665" i="6"/>
  <c r="AI665" i="6"/>
  <c r="AH665" i="6"/>
  <c r="AG665" i="6"/>
  <c r="AF665" i="6"/>
  <c r="AE665" i="6"/>
  <c r="AD665" i="6"/>
  <c r="AC665" i="6"/>
  <c r="AB665" i="6"/>
  <c r="AA665" i="6"/>
  <c r="Z665" i="6"/>
  <c r="Y665" i="6"/>
  <c r="X665" i="6"/>
  <c r="W665" i="6"/>
  <c r="V665" i="6"/>
  <c r="U665" i="6"/>
  <c r="AJ664" i="6"/>
  <c r="AI664" i="6"/>
  <c r="AH664" i="6"/>
  <c r="AG664" i="6"/>
  <c r="AF664" i="6"/>
  <c r="AE664" i="6"/>
  <c r="AD664" i="6"/>
  <c r="AC664" i="6"/>
  <c r="AB664" i="6"/>
  <c r="AA664" i="6"/>
  <c r="Z664" i="6"/>
  <c r="Y664" i="6"/>
  <c r="X664" i="6"/>
  <c r="W664" i="6"/>
  <c r="V664" i="6"/>
  <c r="U664" i="6"/>
  <c r="AJ663" i="6"/>
  <c r="AI663" i="6"/>
  <c r="AH663" i="6"/>
  <c r="AG663" i="6"/>
  <c r="AF663" i="6"/>
  <c r="AE663" i="6"/>
  <c r="AD663" i="6"/>
  <c r="AC663" i="6"/>
  <c r="AB663" i="6"/>
  <c r="AA663" i="6"/>
  <c r="Z663" i="6"/>
  <c r="Y663" i="6"/>
  <c r="X663" i="6"/>
  <c r="W663" i="6"/>
  <c r="V663" i="6"/>
  <c r="U663" i="6"/>
  <c r="AJ662" i="6"/>
  <c r="AI662" i="6"/>
  <c r="AH662" i="6"/>
  <c r="AG662" i="6"/>
  <c r="AF662" i="6"/>
  <c r="AE662" i="6"/>
  <c r="AD662" i="6"/>
  <c r="AC662" i="6"/>
  <c r="AB662" i="6"/>
  <c r="AA662" i="6"/>
  <c r="Z662" i="6"/>
  <c r="Y662" i="6"/>
  <c r="X662" i="6"/>
  <c r="W662" i="6"/>
  <c r="V662" i="6"/>
  <c r="U662" i="6"/>
  <c r="AJ661" i="6"/>
  <c r="AI661" i="6"/>
  <c r="AH661" i="6"/>
  <c r="AG661" i="6"/>
  <c r="AF661" i="6"/>
  <c r="AE661" i="6"/>
  <c r="AD661" i="6"/>
  <c r="AC661" i="6"/>
  <c r="AB661" i="6"/>
  <c r="AA661" i="6"/>
  <c r="Z661" i="6"/>
  <c r="Y661" i="6"/>
  <c r="X661" i="6"/>
  <c r="W661" i="6"/>
  <c r="V661" i="6"/>
  <c r="U661" i="6"/>
  <c r="AJ660" i="6"/>
  <c r="AI660" i="6"/>
  <c r="AH660" i="6"/>
  <c r="AG660" i="6"/>
  <c r="AF660" i="6"/>
  <c r="AE660" i="6"/>
  <c r="AD660" i="6"/>
  <c r="AC660" i="6"/>
  <c r="AB660" i="6"/>
  <c r="AA660" i="6"/>
  <c r="Z660" i="6"/>
  <c r="Y660" i="6"/>
  <c r="X660" i="6"/>
  <c r="W660" i="6"/>
  <c r="V660" i="6"/>
  <c r="U660" i="6"/>
  <c r="AJ659" i="6"/>
  <c r="AI659" i="6"/>
  <c r="AH659" i="6"/>
  <c r="AG659" i="6"/>
  <c r="AF659" i="6"/>
  <c r="AE659" i="6"/>
  <c r="AD659" i="6"/>
  <c r="AC659" i="6"/>
  <c r="AB659" i="6"/>
  <c r="AA659" i="6"/>
  <c r="Z659" i="6"/>
  <c r="Y659" i="6"/>
  <c r="X659" i="6"/>
  <c r="W659" i="6"/>
  <c r="V659" i="6"/>
  <c r="U659" i="6"/>
  <c r="AJ658" i="6"/>
  <c r="AI658" i="6"/>
  <c r="AH658" i="6"/>
  <c r="AG658" i="6"/>
  <c r="AF658" i="6"/>
  <c r="AE658" i="6"/>
  <c r="AD658" i="6"/>
  <c r="AC658" i="6"/>
  <c r="AB658" i="6"/>
  <c r="AA658" i="6"/>
  <c r="Z658" i="6"/>
  <c r="Y658" i="6"/>
  <c r="X658" i="6"/>
  <c r="W658" i="6"/>
  <c r="V658" i="6"/>
  <c r="U658" i="6"/>
  <c r="AJ657" i="6"/>
  <c r="AI657" i="6"/>
  <c r="AH657" i="6"/>
  <c r="AG657" i="6"/>
  <c r="AF657" i="6"/>
  <c r="AE657" i="6"/>
  <c r="AD657" i="6"/>
  <c r="AC657" i="6"/>
  <c r="AB657" i="6"/>
  <c r="AA657" i="6"/>
  <c r="Z657" i="6"/>
  <c r="Y657" i="6"/>
  <c r="X657" i="6"/>
  <c r="W657" i="6"/>
  <c r="V657" i="6"/>
  <c r="U657" i="6"/>
  <c r="AJ656" i="6"/>
  <c r="AI656" i="6"/>
  <c r="AH656" i="6"/>
  <c r="AG656" i="6"/>
  <c r="AF656" i="6"/>
  <c r="AE656" i="6"/>
  <c r="AD656" i="6"/>
  <c r="AC656" i="6"/>
  <c r="AB656" i="6"/>
  <c r="AA656" i="6"/>
  <c r="Z656" i="6"/>
  <c r="Y656" i="6"/>
  <c r="X656" i="6"/>
  <c r="W656" i="6"/>
  <c r="V656" i="6"/>
  <c r="U656" i="6"/>
  <c r="AJ655" i="6"/>
  <c r="AI655" i="6"/>
  <c r="AH655" i="6"/>
  <c r="AG655" i="6"/>
  <c r="AF655" i="6"/>
  <c r="AE655" i="6"/>
  <c r="AD655" i="6"/>
  <c r="AC655" i="6"/>
  <c r="AB655" i="6"/>
  <c r="AA655" i="6"/>
  <c r="Z655" i="6"/>
  <c r="Y655" i="6"/>
  <c r="X655" i="6"/>
  <c r="W655" i="6"/>
  <c r="V655" i="6"/>
  <c r="U655" i="6"/>
  <c r="AJ654" i="6"/>
  <c r="AI654" i="6"/>
  <c r="AH654" i="6"/>
  <c r="AG654" i="6"/>
  <c r="AF654" i="6"/>
  <c r="AE654" i="6"/>
  <c r="AD654" i="6"/>
  <c r="AC654" i="6"/>
  <c r="AB654" i="6"/>
  <c r="AA654" i="6"/>
  <c r="Z654" i="6"/>
  <c r="Y654" i="6"/>
  <c r="X654" i="6"/>
  <c r="W654" i="6"/>
  <c r="V654" i="6"/>
  <c r="U654" i="6"/>
  <c r="AJ653" i="6"/>
  <c r="AI653" i="6"/>
  <c r="AH653" i="6"/>
  <c r="AG653" i="6"/>
  <c r="AF653" i="6"/>
  <c r="AE653" i="6"/>
  <c r="AD653" i="6"/>
  <c r="AC653" i="6"/>
  <c r="AB653" i="6"/>
  <c r="AA653" i="6"/>
  <c r="Z653" i="6"/>
  <c r="Y653" i="6"/>
  <c r="X653" i="6"/>
  <c r="W653" i="6"/>
  <c r="V653" i="6"/>
  <c r="U653" i="6"/>
  <c r="AJ652" i="6"/>
  <c r="AI652" i="6"/>
  <c r="AH652" i="6"/>
  <c r="AG652" i="6"/>
  <c r="AF652" i="6"/>
  <c r="AE652" i="6"/>
  <c r="AD652" i="6"/>
  <c r="AC652" i="6"/>
  <c r="AB652" i="6"/>
  <c r="AA652" i="6"/>
  <c r="Z652" i="6"/>
  <c r="Y652" i="6"/>
  <c r="X652" i="6"/>
  <c r="W652" i="6"/>
  <c r="V652" i="6"/>
  <c r="U652" i="6"/>
  <c r="AJ651" i="6"/>
  <c r="AI651" i="6"/>
  <c r="AH651" i="6"/>
  <c r="AG651" i="6"/>
  <c r="AF651" i="6"/>
  <c r="AE651" i="6"/>
  <c r="AD651" i="6"/>
  <c r="AC651" i="6"/>
  <c r="AB651" i="6"/>
  <c r="AA651" i="6"/>
  <c r="Z651" i="6"/>
  <c r="Y651" i="6"/>
  <c r="X651" i="6"/>
  <c r="W651" i="6"/>
  <c r="V651" i="6"/>
  <c r="U651" i="6"/>
  <c r="AJ650" i="6"/>
  <c r="AI650" i="6"/>
  <c r="AH650" i="6"/>
  <c r="AG650" i="6"/>
  <c r="AF650" i="6"/>
  <c r="AE650" i="6"/>
  <c r="AD650" i="6"/>
  <c r="AC650" i="6"/>
  <c r="AB650" i="6"/>
  <c r="AA650" i="6"/>
  <c r="Z650" i="6"/>
  <c r="Y650" i="6"/>
  <c r="X650" i="6"/>
  <c r="W650" i="6"/>
  <c r="V650" i="6"/>
  <c r="U650" i="6"/>
  <c r="AJ649" i="6"/>
  <c r="AI649" i="6"/>
  <c r="AH649" i="6"/>
  <c r="AG649" i="6"/>
  <c r="AF649" i="6"/>
  <c r="AE649" i="6"/>
  <c r="AD649" i="6"/>
  <c r="AC649" i="6"/>
  <c r="AB649" i="6"/>
  <c r="AA649" i="6"/>
  <c r="Z649" i="6"/>
  <c r="Y649" i="6"/>
  <c r="X649" i="6"/>
  <c r="W649" i="6"/>
  <c r="V649" i="6"/>
  <c r="U649" i="6"/>
  <c r="AJ648" i="6"/>
  <c r="AI648" i="6"/>
  <c r="AH648" i="6"/>
  <c r="AG648" i="6"/>
  <c r="AF648" i="6"/>
  <c r="AE648" i="6"/>
  <c r="AD648" i="6"/>
  <c r="AC648" i="6"/>
  <c r="AB648" i="6"/>
  <c r="AA648" i="6"/>
  <c r="Z648" i="6"/>
  <c r="Y648" i="6"/>
  <c r="X648" i="6"/>
  <c r="W648" i="6"/>
  <c r="V648" i="6"/>
  <c r="U648" i="6"/>
  <c r="AJ647" i="6"/>
  <c r="AI647" i="6"/>
  <c r="AH647" i="6"/>
  <c r="AG647" i="6"/>
  <c r="AF647" i="6"/>
  <c r="AE647" i="6"/>
  <c r="AD647" i="6"/>
  <c r="AC647" i="6"/>
  <c r="AB647" i="6"/>
  <c r="AA647" i="6"/>
  <c r="Z647" i="6"/>
  <c r="Y647" i="6"/>
  <c r="X647" i="6"/>
  <c r="W647" i="6"/>
  <c r="V647" i="6"/>
  <c r="U647" i="6"/>
  <c r="AJ646" i="6"/>
  <c r="AI646" i="6"/>
  <c r="AH646" i="6"/>
  <c r="AG646" i="6"/>
  <c r="AF646" i="6"/>
  <c r="AE646" i="6"/>
  <c r="AD646" i="6"/>
  <c r="AC646" i="6"/>
  <c r="AB646" i="6"/>
  <c r="AA646" i="6"/>
  <c r="Z646" i="6"/>
  <c r="Y646" i="6"/>
  <c r="X646" i="6"/>
  <c r="W646" i="6"/>
  <c r="V646" i="6"/>
  <c r="U646" i="6"/>
  <c r="AJ645" i="6"/>
  <c r="AI645" i="6"/>
  <c r="AH645" i="6"/>
  <c r="AG645" i="6"/>
  <c r="AF645" i="6"/>
  <c r="AE645" i="6"/>
  <c r="AD645" i="6"/>
  <c r="AC645" i="6"/>
  <c r="AB645" i="6"/>
  <c r="AA645" i="6"/>
  <c r="Z645" i="6"/>
  <c r="Y645" i="6"/>
  <c r="X645" i="6"/>
  <c r="W645" i="6"/>
  <c r="V645" i="6"/>
  <c r="U645" i="6"/>
  <c r="AJ644" i="6"/>
  <c r="AI644" i="6"/>
  <c r="AH644" i="6"/>
  <c r="AG644" i="6"/>
  <c r="AF644" i="6"/>
  <c r="AE644" i="6"/>
  <c r="AD644" i="6"/>
  <c r="AC644" i="6"/>
  <c r="AB644" i="6"/>
  <c r="AA644" i="6"/>
  <c r="Z644" i="6"/>
  <c r="Y644" i="6"/>
  <c r="X644" i="6"/>
  <c r="W644" i="6"/>
  <c r="V644" i="6"/>
  <c r="U644" i="6"/>
  <c r="AJ643" i="6"/>
  <c r="AI643" i="6"/>
  <c r="AH643" i="6"/>
  <c r="AG643" i="6"/>
  <c r="AF643" i="6"/>
  <c r="AE643" i="6"/>
  <c r="AD643" i="6"/>
  <c r="AC643" i="6"/>
  <c r="AB643" i="6"/>
  <c r="AA643" i="6"/>
  <c r="Z643" i="6"/>
  <c r="Y643" i="6"/>
  <c r="X643" i="6"/>
  <c r="W643" i="6"/>
  <c r="V643" i="6"/>
  <c r="U643" i="6"/>
  <c r="AJ642" i="6"/>
  <c r="AI642" i="6"/>
  <c r="AH642" i="6"/>
  <c r="AG642" i="6"/>
  <c r="AF642" i="6"/>
  <c r="AE642" i="6"/>
  <c r="AD642" i="6"/>
  <c r="AC642" i="6"/>
  <c r="AB642" i="6"/>
  <c r="AA642" i="6"/>
  <c r="Z642" i="6"/>
  <c r="Y642" i="6"/>
  <c r="X642" i="6"/>
  <c r="W642" i="6"/>
  <c r="V642" i="6"/>
  <c r="U642" i="6"/>
  <c r="AJ641" i="6"/>
  <c r="AI641" i="6"/>
  <c r="AH641" i="6"/>
  <c r="AG641" i="6"/>
  <c r="AF641" i="6"/>
  <c r="AE641" i="6"/>
  <c r="AD641" i="6"/>
  <c r="AC641" i="6"/>
  <c r="AB641" i="6"/>
  <c r="AA641" i="6"/>
  <c r="Z641" i="6"/>
  <c r="Y641" i="6"/>
  <c r="X641" i="6"/>
  <c r="W641" i="6"/>
  <c r="V641" i="6"/>
  <c r="U641" i="6"/>
  <c r="AJ640" i="6"/>
  <c r="AI640" i="6"/>
  <c r="AH640" i="6"/>
  <c r="AG640" i="6"/>
  <c r="AF640" i="6"/>
  <c r="AE640" i="6"/>
  <c r="AD640" i="6"/>
  <c r="AC640" i="6"/>
  <c r="AB640" i="6"/>
  <c r="AA640" i="6"/>
  <c r="Z640" i="6"/>
  <c r="Y640" i="6"/>
  <c r="X640" i="6"/>
  <c r="W640" i="6"/>
  <c r="V640" i="6"/>
  <c r="U640" i="6"/>
  <c r="AJ639" i="6"/>
  <c r="AI639" i="6"/>
  <c r="AH639" i="6"/>
  <c r="AG639" i="6"/>
  <c r="AF639" i="6"/>
  <c r="AE639" i="6"/>
  <c r="AD639" i="6"/>
  <c r="AC639" i="6"/>
  <c r="AB639" i="6"/>
  <c r="AA639" i="6"/>
  <c r="Z639" i="6"/>
  <c r="Y639" i="6"/>
  <c r="X639" i="6"/>
  <c r="W639" i="6"/>
  <c r="V639" i="6"/>
  <c r="U639" i="6"/>
  <c r="AJ638" i="6"/>
  <c r="AI638" i="6"/>
  <c r="AH638" i="6"/>
  <c r="AG638" i="6"/>
  <c r="AF638" i="6"/>
  <c r="AE638" i="6"/>
  <c r="AD638" i="6"/>
  <c r="AC638" i="6"/>
  <c r="AB638" i="6"/>
  <c r="AA638" i="6"/>
  <c r="Z638" i="6"/>
  <c r="Y638" i="6"/>
  <c r="X638" i="6"/>
  <c r="W638" i="6"/>
  <c r="V638" i="6"/>
  <c r="U638" i="6"/>
  <c r="AJ637" i="6"/>
  <c r="AI637" i="6"/>
  <c r="AH637" i="6"/>
  <c r="AG637" i="6"/>
  <c r="AF637" i="6"/>
  <c r="AE637" i="6"/>
  <c r="AD637" i="6"/>
  <c r="AC637" i="6"/>
  <c r="AB637" i="6"/>
  <c r="AA637" i="6"/>
  <c r="Z637" i="6"/>
  <c r="Y637" i="6"/>
  <c r="X637" i="6"/>
  <c r="W637" i="6"/>
  <c r="V637" i="6"/>
  <c r="U637" i="6"/>
  <c r="AJ636" i="6"/>
  <c r="AI636" i="6"/>
  <c r="AH636" i="6"/>
  <c r="AG636" i="6"/>
  <c r="AF636" i="6"/>
  <c r="AE636" i="6"/>
  <c r="AD636" i="6"/>
  <c r="AC636" i="6"/>
  <c r="AB636" i="6"/>
  <c r="AA636" i="6"/>
  <c r="Z636" i="6"/>
  <c r="Y636" i="6"/>
  <c r="X636" i="6"/>
  <c r="W636" i="6"/>
  <c r="V636" i="6"/>
  <c r="U636" i="6"/>
  <c r="AJ635" i="6"/>
  <c r="AI635" i="6"/>
  <c r="AH635" i="6"/>
  <c r="AG635" i="6"/>
  <c r="AF635" i="6"/>
  <c r="AE635" i="6"/>
  <c r="AD635" i="6"/>
  <c r="AC635" i="6"/>
  <c r="AB635" i="6"/>
  <c r="AA635" i="6"/>
  <c r="Z635" i="6"/>
  <c r="Y635" i="6"/>
  <c r="X635" i="6"/>
  <c r="W635" i="6"/>
  <c r="V635" i="6"/>
  <c r="U635" i="6"/>
  <c r="AJ634" i="6"/>
  <c r="AI634" i="6"/>
  <c r="AH634" i="6"/>
  <c r="AG634" i="6"/>
  <c r="AF634" i="6"/>
  <c r="AE634" i="6"/>
  <c r="AD634" i="6"/>
  <c r="AC634" i="6"/>
  <c r="AB634" i="6"/>
  <c r="AA634" i="6"/>
  <c r="Z634" i="6"/>
  <c r="Y634" i="6"/>
  <c r="X634" i="6"/>
  <c r="W634" i="6"/>
  <c r="V634" i="6"/>
  <c r="U634" i="6"/>
  <c r="AJ633" i="6"/>
  <c r="AI633" i="6"/>
  <c r="AH633" i="6"/>
  <c r="AG633" i="6"/>
  <c r="AF633" i="6"/>
  <c r="AE633" i="6"/>
  <c r="AD633" i="6"/>
  <c r="AC633" i="6"/>
  <c r="AB633" i="6"/>
  <c r="AA633" i="6"/>
  <c r="Z633" i="6"/>
  <c r="Y633" i="6"/>
  <c r="X633" i="6"/>
  <c r="W633" i="6"/>
  <c r="V633" i="6"/>
  <c r="U633" i="6"/>
  <c r="AJ632" i="6"/>
  <c r="AI632" i="6"/>
  <c r="AH632" i="6"/>
  <c r="AG632" i="6"/>
  <c r="AF632" i="6"/>
  <c r="AE632" i="6"/>
  <c r="AD632" i="6"/>
  <c r="AC632" i="6"/>
  <c r="AB632" i="6"/>
  <c r="AA632" i="6"/>
  <c r="Z632" i="6"/>
  <c r="Y632" i="6"/>
  <c r="X632" i="6"/>
  <c r="W632" i="6"/>
  <c r="V632" i="6"/>
  <c r="U632" i="6"/>
  <c r="AJ631" i="6"/>
  <c r="AI631" i="6"/>
  <c r="AH631" i="6"/>
  <c r="AG631" i="6"/>
  <c r="AF631" i="6"/>
  <c r="AE631" i="6"/>
  <c r="AD631" i="6"/>
  <c r="AC631" i="6"/>
  <c r="AB631" i="6"/>
  <c r="AA631" i="6"/>
  <c r="Z631" i="6"/>
  <c r="Y631" i="6"/>
  <c r="X631" i="6"/>
  <c r="W631" i="6"/>
  <c r="V631" i="6"/>
  <c r="U631" i="6"/>
  <c r="AJ630" i="6"/>
  <c r="AI630" i="6"/>
  <c r="AH630" i="6"/>
  <c r="AG630" i="6"/>
  <c r="AF630" i="6"/>
  <c r="AE630" i="6"/>
  <c r="AD630" i="6"/>
  <c r="AC630" i="6"/>
  <c r="AB630" i="6"/>
  <c r="AA630" i="6"/>
  <c r="Z630" i="6"/>
  <c r="Y630" i="6"/>
  <c r="X630" i="6"/>
  <c r="W630" i="6"/>
  <c r="V630" i="6"/>
  <c r="U630" i="6"/>
  <c r="AJ629" i="6"/>
  <c r="AI629" i="6"/>
  <c r="AH629" i="6"/>
  <c r="AG629" i="6"/>
  <c r="AF629" i="6"/>
  <c r="AE629" i="6"/>
  <c r="AD629" i="6"/>
  <c r="AC629" i="6"/>
  <c r="AB629" i="6"/>
  <c r="AA629" i="6"/>
  <c r="Z629" i="6"/>
  <c r="Y629" i="6"/>
  <c r="X629" i="6"/>
  <c r="W629" i="6"/>
  <c r="V629" i="6"/>
  <c r="U629" i="6"/>
  <c r="AJ628" i="6"/>
  <c r="AI628" i="6"/>
  <c r="AH628" i="6"/>
  <c r="AG628" i="6"/>
  <c r="AF628" i="6"/>
  <c r="AE628" i="6"/>
  <c r="AD628" i="6"/>
  <c r="AC628" i="6"/>
  <c r="AB628" i="6"/>
  <c r="AA628" i="6"/>
  <c r="Z628" i="6"/>
  <c r="Y628" i="6"/>
  <c r="X628" i="6"/>
  <c r="W628" i="6"/>
  <c r="V628" i="6"/>
  <c r="U628" i="6"/>
  <c r="AJ627" i="6"/>
  <c r="AI627" i="6"/>
  <c r="AH627" i="6"/>
  <c r="AG627" i="6"/>
  <c r="AF627" i="6"/>
  <c r="AE627" i="6"/>
  <c r="AD627" i="6"/>
  <c r="AC627" i="6"/>
  <c r="AB627" i="6"/>
  <c r="AA627" i="6"/>
  <c r="Z627" i="6"/>
  <c r="Y627" i="6"/>
  <c r="X627" i="6"/>
  <c r="W627" i="6"/>
  <c r="V627" i="6"/>
  <c r="U627" i="6"/>
  <c r="AJ626" i="6"/>
  <c r="AI626" i="6"/>
  <c r="AH626" i="6"/>
  <c r="AG626" i="6"/>
  <c r="AF626" i="6"/>
  <c r="AE626" i="6"/>
  <c r="AD626" i="6"/>
  <c r="AC626" i="6"/>
  <c r="AB626" i="6"/>
  <c r="AA626" i="6"/>
  <c r="Z626" i="6"/>
  <c r="Y626" i="6"/>
  <c r="X626" i="6"/>
  <c r="W626" i="6"/>
  <c r="V626" i="6"/>
  <c r="U626" i="6"/>
  <c r="AJ625" i="6"/>
  <c r="AI625" i="6"/>
  <c r="AH625" i="6"/>
  <c r="AG625" i="6"/>
  <c r="AF625" i="6"/>
  <c r="AE625" i="6"/>
  <c r="AD625" i="6"/>
  <c r="AC625" i="6"/>
  <c r="AB625" i="6"/>
  <c r="AA625" i="6"/>
  <c r="Z625" i="6"/>
  <c r="Y625" i="6"/>
  <c r="X625" i="6"/>
  <c r="W625" i="6"/>
  <c r="V625" i="6"/>
  <c r="U625" i="6"/>
  <c r="AJ624" i="6"/>
  <c r="AI624" i="6"/>
  <c r="AH624" i="6"/>
  <c r="AG624" i="6"/>
  <c r="AF624" i="6"/>
  <c r="AE624" i="6"/>
  <c r="AD624" i="6"/>
  <c r="AC624" i="6"/>
  <c r="AB624" i="6"/>
  <c r="AA624" i="6"/>
  <c r="Z624" i="6"/>
  <c r="Y624" i="6"/>
  <c r="X624" i="6"/>
  <c r="W624" i="6"/>
  <c r="V624" i="6"/>
  <c r="U624" i="6"/>
  <c r="AJ623" i="6"/>
  <c r="AI623" i="6"/>
  <c r="AH623" i="6"/>
  <c r="AG623" i="6"/>
  <c r="AF623" i="6"/>
  <c r="AE623" i="6"/>
  <c r="AD623" i="6"/>
  <c r="AC623" i="6"/>
  <c r="AB623" i="6"/>
  <c r="AA623" i="6"/>
  <c r="Z623" i="6"/>
  <c r="Y623" i="6"/>
  <c r="X623" i="6"/>
  <c r="W623" i="6"/>
  <c r="V623" i="6"/>
  <c r="U623" i="6"/>
  <c r="AJ622" i="6"/>
  <c r="AI622" i="6"/>
  <c r="AH622" i="6"/>
  <c r="AG622" i="6"/>
  <c r="AF622" i="6"/>
  <c r="AE622" i="6"/>
  <c r="AD622" i="6"/>
  <c r="AC622" i="6"/>
  <c r="AB622" i="6"/>
  <c r="AA622" i="6"/>
  <c r="Z622" i="6"/>
  <c r="Y622" i="6"/>
  <c r="X622" i="6"/>
  <c r="W622" i="6"/>
  <c r="V622" i="6"/>
  <c r="U622" i="6"/>
  <c r="AJ621" i="6"/>
  <c r="AI621" i="6"/>
  <c r="AH621" i="6"/>
  <c r="AG621" i="6"/>
  <c r="AF621" i="6"/>
  <c r="AE621" i="6"/>
  <c r="AD621" i="6"/>
  <c r="AC621" i="6"/>
  <c r="AB621" i="6"/>
  <c r="AA621" i="6"/>
  <c r="Z621" i="6"/>
  <c r="Y621" i="6"/>
  <c r="X621" i="6"/>
  <c r="W621" i="6"/>
  <c r="V621" i="6"/>
  <c r="U621" i="6"/>
  <c r="AJ620" i="6"/>
  <c r="AI620" i="6"/>
  <c r="AH620" i="6"/>
  <c r="AG620" i="6"/>
  <c r="AF620" i="6"/>
  <c r="AE620" i="6"/>
  <c r="AD620" i="6"/>
  <c r="AC620" i="6"/>
  <c r="AB620" i="6"/>
  <c r="AA620" i="6"/>
  <c r="Z620" i="6"/>
  <c r="Y620" i="6"/>
  <c r="X620" i="6"/>
  <c r="W620" i="6"/>
  <c r="V620" i="6"/>
  <c r="U620" i="6"/>
  <c r="AJ619" i="6"/>
  <c r="AI619" i="6"/>
  <c r="AH619" i="6"/>
  <c r="AG619" i="6"/>
  <c r="AF619" i="6"/>
  <c r="AE619" i="6"/>
  <c r="AD619" i="6"/>
  <c r="AC619" i="6"/>
  <c r="AB619" i="6"/>
  <c r="AA619" i="6"/>
  <c r="Z619" i="6"/>
  <c r="Y619" i="6"/>
  <c r="X619" i="6"/>
  <c r="W619" i="6"/>
  <c r="V619" i="6"/>
  <c r="U619" i="6"/>
  <c r="AJ618" i="6"/>
  <c r="AI618" i="6"/>
  <c r="AH618" i="6"/>
  <c r="AG618" i="6"/>
  <c r="AF618" i="6"/>
  <c r="AE618" i="6"/>
  <c r="AD618" i="6"/>
  <c r="AC618" i="6"/>
  <c r="AB618" i="6"/>
  <c r="AA618" i="6"/>
  <c r="Z618" i="6"/>
  <c r="Y618" i="6"/>
  <c r="X618" i="6"/>
  <c r="W618" i="6"/>
  <c r="V618" i="6"/>
  <c r="U618" i="6"/>
  <c r="AJ617" i="6"/>
  <c r="AI617" i="6"/>
  <c r="AH617" i="6"/>
  <c r="AG617" i="6"/>
  <c r="AF617" i="6"/>
  <c r="AE617" i="6"/>
  <c r="AD617" i="6"/>
  <c r="AC617" i="6"/>
  <c r="AB617" i="6"/>
  <c r="AA617" i="6"/>
  <c r="Z617" i="6"/>
  <c r="Y617" i="6"/>
  <c r="X617" i="6"/>
  <c r="W617" i="6"/>
  <c r="V617" i="6"/>
  <c r="U617" i="6"/>
  <c r="AJ616" i="6"/>
  <c r="AI616" i="6"/>
  <c r="AH616" i="6"/>
  <c r="AG616" i="6"/>
  <c r="AF616" i="6"/>
  <c r="AE616" i="6"/>
  <c r="AD616" i="6"/>
  <c r="AC616" i="6"/>
  <c r="AB616" i="6"/>
  <c r="AA616" i="6"/>
  <c r="Z616" i="6"/>
  <c r="Y616" i="6"/>
  <c r="X616" i="6"/>
  <c r="W616" i="6"/>
  <c r="V616" i="6"/>
  <c r="U616" i="6"/>
  <c r="AJ615" i="6"/>
  <c r="AI615" i="6"/>
  <c r="AH615" i="6"/>
  <c r="AG615" i="6"/>
  <c r="AF615" i="6"/>
  <c r="AE615" i="6"/>
  <c r="AD615" i="6"/>
  <c r="AC615" i="6"/>
  <c r="AB615" i="6"/>
  <c r="AA615" i="6"/>
  <c r="Z615" i="6"/>
  <c r="Y615" i="6"/>
  <c r="X615" i="6"/>
  <c r="W615" i="6"/>
  <c r="V615" i="6"/>
  <c r="U615" i="6"/>
  <c r="AJ614" i="6"/>
  <c r="AI614" i="6"/>
  <c r="AH614" i="6"/>
  <c r="AG614" i="6"/>
  <c r="AF614" i="6"/>
  <c r="AE614" i="6"/>
  <c r="AD614" i="6"/>
  <c r="AC614" i="6"/>
  <c r="AB614" i="6"/>
  <c r="AA614" i="6"/>
  <c r="Z614" i="6"/>
  <c r="Y614" i="6"/>
  <c r="X614" i="6"/>
  <c r="W614" i="6"/>
  <c r="V614" i="6"/>
  <c r="U614" i="6"/>
  <c r="AJ613" i="6"/>
  <c r="AI613" i="6"/>
  <c r="AH613" i="6"/>
  <c r="AG613" i="6"/>
  <c r="AF613" i="6"/>
  <c r="AE613" i="6"/>
  <c r="AD613" i="6"/>
  <c r="AC613" i="6"/>
  <c r="AB613" i="6"/>
  <c r="AA613" i="6"/>
  <c r="Z613" i="6"/>
  <c r="Y613" i="6"/>
  <c r="X613" i="6"/>
  <c r="W613" i="6"/>
  <c r="V613" i="6"/>
  <c r="U613" i="6"/>
  <c r="AJ612" i="6"/>
  <c r="AI612" i="6"/>
  <c r="AH612" i="6"/>
  <c r="AG612" i="6"/>
  <c r="AF612" i="6"/>
  <c r="AE612" i="6"/>
  <c r="AD612" i="6"/>
  <c r="AC612" i="6"/>
  <c r="AB612" i="6"/>
  <c r="AA612" i="6"/>
  <c r="Z612" i="6"/>
  <c r="Y612" i="6"/>
  <c r="X612" i="6"/>
  <c r="W612" i="6"/>
  <c r="V612" i="6"/>
  <c r="U612" i="6"/>
  <c r="AJ611" i="6"/>
  <c r="AI611" i="6"/>
  <c r="AH611" i="6"/>
  <c r="AG611" i="6"/>
  <c r="AF611" i="6"/>
  <c r="AE611" i="6"/>
  <c r="AD611" i="6"/>
  <c r="AC611" i="6"/>
  <c r="AB611" i="6"/>
  <c r="AA611" i="6"/>
  <c r="Z611" i="6"/>
  <c r="Y611" i="6"/>
  <c r="X611" i="6"/>
  <c r="W611" i="6"/>
  <c r="V611" i="6"/>
  <c r="U611" i="6"/>
  <c r="AJ610" i="6"/>
  <c r="AI610" i="6"/>
  <c r="AH610" i="6"/>
  <c r="AG610" i="6"/>
  <c r="AF610" i="6"/>
  <c r="AE610" i="6"/>
  <c r="AD610" i="6"/>
  <c r="AC610" i="6"/>
  <c r="AB610" i="6"/>
  <c r="AA610" i="6"/>
  <c r="Z610" i="6"/>
  <c r="Y610" i="6"/>
  <c r="X610" i="6"/>
  <c r="W610" i="6"/>
  <c r="V610" i="6"/>
  <c r="U610" i="6"/>
  <c r="AJ609" i="6"/>
  <c r="AI609" i="6"/>
  <c r="AH609" i="6"/>
  <c r="AG609" i="6"/>
  <c r="AF609" i="6"/>
  <c r="AE609" i="6"/>
  <c r="AD609" i="6"/>
  <c r="AC609" i="6"/>
  <c r="AB609" i="6"/>
  <c r="AA609" i="6"/>
  <c r="Z609" i="6"/>
  <c r="Y609" i="6"/>
  <c r="X609" i="6"/>
  <c r="W609" i="6"/>
  <c r="V609" i="6"/>
  <c r="U609" i="6"/>
  <c r="AJ608" i="6"/>
  <c r="AI608" i="6"/>
  <c r="AH608" i="6"/>
  <c r="AG608" i="6"/>
  <c r="AF608" i="6"/>
  <c r="AE608" i="6"/>
  <c r="AD608" i="6"/>
  <c r="AC608" i="6"/>
  <c r="AB608" i="6"/>
  <c r="AA608" i="6"/>
  <c r="Z608" i="6"/>
  <c r="Y608" i="6"/>
  <c r="X608" i="6"/>
  <c r="W608" i="6"/>
  <c r="V608" i="6"/>
  <c r="U608" i="6"/>
  <c r="AJ607" i="6"/>
  <c r="AI607" i="6"/>
  <c r="AH607" i="6"/>
  <c r="AG607" i="6"/>
  <c r="AF607" i="6"/>
  <c r="AE607" i="6"/>
  <c r="AD607" i="6"/>
  <c r="AC607" i="6"/>
  <c r="AB607" i="6"/>
  <c r="AA607" i="6"/>
  <c r="Z607" i="6"/>
  <c r="Y607" i="6"/>
  <c r="X607" i="6"/>
  <c r="W607" i="6"/>
  <c r="V607" i="6"/>
  <c r="U607" i="6"/>
  <c r="AJ606" i="6"/>
  <c r="AI606" i="6"/>
  <c r="AH606" i="6"/>
  <c r="AG606" i="6"/>
  <c r="AF606" i="6"/>
  <c r="AE606" i="6"/>
  <c r="AD606" i="6"/>
  <c r="AC606" i="6"/>
  <c r="AB606" i="6"/>
  <c r="AA606" i="6"/>
  <c r="Z606" i="6"/>
  <c r="Y606" i="6"/>
  <c r="X606" i="6"/>
  <c r="W606" i="6"/>
  <c r="V606" i="6"/>
  <c r="U606" i="6"/>
  <c r="AJ605" i="6"/>
  <c r="AI605" i="6"/>
  <c r="AH605" i="6"/>
  <c r="AG605" i="6"/>
  <c r="AF605" i="6"/>
  <c r="AE605" i="6"/>
  <c r="AD605" i="6"/>
  <c r="AC605" i="6"/>
  <c r="AB605" i="6"/>
  <c r="AA605" i="6"/>
  <c r="Z605" i="6"/>
  <c r="Y605" i="6"/>
  <c r="X605" i="6"/>
  <c r="W605" i="6"/>
  <c r="V605" i="6"/>
  <c r="U605" i="6"/>
  <c r="AJ604" i="6"/>
  <c r="AI604" i="6"/>
  <c r="AH604" i="6"/>
  <c r="AG604" i="6"/>
  <c r="AF604" i="6"/>
  <c r="AE604" i="6"/>
  <c r="AD604" i="6"/>
  <c r="AC604" i="6"/>
  <c r="AB604" i="6"/>
  <c r="AA604" i="6"/>
  <c r="Z604" i="6"/>
  <c r="Y604" i="6"/>
  <c r="X604" i="6"/>
  <c r="W604" i="6"/>
  <c r="V604" i="6"/>
  <c r="U604" i="6"/>
  <c r="AJ603" i="6"/>
  <c r="AI603" i="6"/>
  <c r="AH603" i="6"/>
  <c r="AG603" i="6"/>
  <c r="AF603" i="6"/>
  <c r="AE603" i="6"/>
  <c r="AD603" i="6"/>
  <c r="AC603" i="6"/>
  <c r="AB603" i="6"/>
  <c r="AA603" i="6"/>
  <c r="Z603" i="6"/>
  <c r="Y603" i="6"/>
  <c r="X603" i="6"/>
  <c r="W603" i="6"/>
  <c r="V603" i="6"/>
  <c r="U603" i="6"/>
  <c r="AJ602" i="6"/>
  <c r="AI602" i="6"/>
  <c r="AH602" i="6"/>
  <c r="AG602" i="6"/>
  <c r="AF602" i="6"/>
  <c r="AE602" i="6"/>
  <c r="AD602" i="6"/>
  <c r="AC602" i="6"/>
  <c r="AB602" i="6"/>
  <c r="AA602" i="6"/>
  <c r="Z602" i="6"/>
  <c r="Y602" i="6"/>
  <c r="X602" i="6"/>
  <c r="W602" i="6"/>
  <c r="V602" i="6"/>
  <c r="U602" i="6"/>
  <c r="AJ601" i="6"/>
  <c r="AI601" i="6"/>
  <c r="AH601" i="6"/>
  <c r="AG601" i="6"/>
  <c r="AF601" i="6"/>
  <c r="AE601" i="6"/>
  <c r="AD601" i="6"/>
  <c r="AC601" i="6"/>
  <c r="AB601" i="6"/>
  <c r="AA601" i="6"/>
  <c r="Z601" i="6"/>
  <c r="Y601" i="6"/>
  <c r="X601" i="6"/>
  <c r="W601" i="6"/>
  <c r="V601" i="6"/>
  <c r="U601" i="6"/>
  <c r="AJ600" i="6"/>
  <c r="AI600" i="6"/>
  <c r="AH600" i="6"/>
  <c r="AG600" i="6"/>
  <c r="AF600" i="6"/>
  <c r="AE600" i="6"/>
  <c r="AD600" i="6"/>
  <c r="AC600" i="6"/>
  <c r="AB600" i="6"/>
  <c r="AA600" i="6"/>
  <c r="Z600" i="6"/>
  <c r="Y600" i="6"/>
  <c r="X600" i="6"/>
  <c r="W600" i="6"/>
  <c r="V600" i="6"/>
  <c r="U600" i="6"/>
  <c r="AJ599" i="6"/>
  <c r="AI599" i="6"/>
  <c r="AH599" i="6"/>
  <c r="AG599" i="6"/>
  <c r="AF599" i="6"/>
  <c r="AE599" i="6"/>
  <c r="AD599" i="6"/>
  <c r="AC599" i="6"/>
  <c r="AB599" i="6"/>
  <c r="AA599" i="6"/>
  <c r="Z599" i="6"/>
  <c r="Y599" i="6"/>
  <c r="X599" i="6"/>
  <c r="W599" i="6"/>
  <c r="V599" i="6"/>
  <c r="U599" i="6"/>
  <c r="AJ598" i="6"/>
  <c r="AI598" i="6"/>
  <c r="AH598" i="6"/>
  <c r="AG598" i="6"/>
  <c r="AF598" i="6"/>
  <c r="AE598" i="6"/>
  <c r="AD598" i="6"/>
  <c r="AC598" i="6"/>
  <c r="AB598" i="6"/>
  <c r="AA598" i="6"/>
  <c r="Z598" i="6"/>
  <c r="Y598" i="6"/>
  <c r="X598" i="6"/>
  <c r="W598" i="6"/>
  <c r="V598" i="6"/>
  <c r="U598" i="6"/>
  <c r="AJ597" i="6"/>
  <c r="AI597" i="6"/>
  <c r="AH597" i="6"/>
  <c r="AG597" i="6"/>
  <c r="AF597" i="6"/>
  <c r="AE597" i="6"/>
  <c r="AD597" i="6"/>
  <c r="AC597" i="6"/>
  <c r="AB597" i="6"/>
  <c r="AA597" i="6"/>
  <c r="Z597" i="6"/>
  <c r="Y597" i="6"/>
  <c r="X597" i="6"/>
  <c r="W597" i="6"/>
  <c r="V597" i="6"/>
  <c r="U597" i="6"/>
  <c r="AJ596" i="6"/>
  <c r="AI596" i="6"/>
  <c r="AH596" i="6"/>
  <c r="AG596" i="6"/>
  <c r="AF596" i="6"/>
  <c r="AE596" i="6"/>
  <c r="AD596" i="6"/>
  <c r="AC596" i="6"/>
  <c r="AB596" i="6"/>
  <c r="AA596" i="6"/>
  <c r="Z596" i="6"/>
  <c r="Y596" i="6"/>
  <c r="X596" i="6"/>
  <c r="W596" i="6"/>
  <c r="V596" i="6"/>
  <c r="U596" i="6"/>
  <c r="AJ595" i="6"/>
  <c r="AI595" i="6"/>
  <c r="AH595" i="6"/>
  <c r="AG595" i="6"/>
  <c r="AF595" i="6"/>
  <c r="AE595" i="6"/>
  <c r="AD595" i="6"/>
  <c r="AC595" i="6"/>
  <c r="AB595" i="6"/>
  <c r="AA595" i="6"/>
  <c r="Z595" i="6"/>
  <c r="Y595" i="6"/>
  <c r="X595" i="6"/>
  <c r="W595" i="6"/>
  <c r="V595" i="6"/>
  <c r="U595" i="6"/>
  <c r="AJ594" i="6"/>
  <c r="AI594" i="6"/>
  <c r="AH594" i="6"/>
  <c r="AG594" i="6"/>
  <c r="AF594" i="6"/>
  <c r="AE594" i="6"/>
  <c r="AD594" i="6"/>
  <c r="AC594" i="6"/>
  <c r="AB594" i="6"/>
  <c r="AA594" i="6"/>
  <c r="Z594" i="6"/>
  <c r="Y594" i="6"/>
  <c r="X594" i="6"/>
  <c r="W594" i="6"/>
  <c r="V594" i="6"/>
  <c r="U594" i="6"/>
  <c r="AJ593" i="6"/>
  <c r="AI593" i="6"/>
  <c r="AH593" i="6"/>
  <c r="AG593" i="6"/>
  <c r="AF593" i="6"/>
  <c r="AE593" i="6"/>
  <c r="AD593" i="6"/>
  <c r="AC593" i="6"/>
  <c r="AB593" i="6"/>
  <c r="AA593" i="6"/>
  <c r="Z593" i="6"/>
  <c r="Y593" i="6"/>
  <c r="X593" i="6"/>
  <c r="W593" i="6"/>
  <c r="V593" i="6"/>
  <c r="U593" i="6"/>
  <c r="AJ592" i="6"/>
  <c r="AI592" i="6"/>
  <c r="AH592" i="6"/>
  <c r="AG592" i="6"/>
  <c r="AF592" i="6"/>
  <c r="AE592" i="6"/>
  <c r="AD592" i="6"/>
  <c r="AC592" i="6"/>
  <c r="AB592" i="6"/>
  <c r="AA592" i="6"/>
  <c r="Z592" i="6"/>
  <c r="Y592" i="6"/>
  <c r="X592" i="6"/>
  <c r="W592" i="6"/>
  <c r="V592" i="6"/>
  <c r="U592" i="6"/>
  <c r="AJ591" i="6"/>
  <c r="AI591" i="6"/>
  <c r="AH591" i="6"/>
  <c r="AG591" i="6"/>
  <c r="AF591" i="6"/>
  <c r="AE591" i="6"/>
  <c r="AD591" i="6"/>
  <c r="AC591" i="6"/>
  <c r="AB591" i="6"/>
  <c r="AA591" i="6"/>
  <c r="Z591" i="6"/>
  <c r="Y591" i="6"/>
  <c r="X591" i="6"/>
  <c r="W591" i="6"/>
  <c r="V591" i="6"/>
  <c r="U591" i="6"/>
  <c r="AJ590" i="6"/>
  <c r="AI590" i="6"/>
  <c r="AH590" i="6"/>
  <c r="AG590" i="6"/>
  <c r="AF590" i="6"/>
  <c r="AE590" i="6"/>
  <c r="AD590" i="6"/>
  <c r="AC590" i="6"/>
  <c r="AB590" i="6"/>
  <c r="AA590" i="6"/>
  <c r="Z590" i="6"/>
  <c r="Y590" i="6"/>
  <c r="X590" i="6"/>
  <c r="W590" i="6"/>
  <c r="V590" i="6"/>
  <c r="U590" i="6"/>
  <c r="AJ589" i="6"/>
  <c r="AI589" i="6"/>
  <c r="AH589" i="6"/>
  <c r="AG589" i="6"/>
  <c r="AF589" i="6"/>
  <c r="AE589" i="6"/>
  <c r="AD589" i="6"/>
  <c r="AC589" i="6"/>
  <c r="AB589" i="6"/>
  <c r="AA589" i="6"/>
  <c r="Z589" i="6"/>
  <c r="Y589" i="6"/>
  <c r="X589" i="6"/>
  <c r="W589" i="6"/>
  <c r="V589" i="6"/>
  <c r="U589" i="6"/>
  <c r="AJ588" i="6"/>
  <c r="AI588" i="6"/>
  <c r="AH588" i="6"/>
  <c r="AG588" i="6"/>
  <c r="AF588" i="6"/>
  <c r="AE588" i="6"/>
  <c r="AD588" i="6"/>
  <c r="AC588" i="6"/>
  <c r="AB588" i="6"/>
  <c r="AA588" i="6"/>
  <c r="Z588" i="6"/>
  <c r="Y588" i="6"/>
  <c r="X588" i="6"/>
  <c r="W588" i="6"/>
  <c r="V588" i="6"/>
  <c r="U588" i="6"/>
  <c r="AJ587" i="6"/>
  <c r="AI587" i="6"/>
  <c r="AH587" i="6"/>
  <c r="AG587" i="6"/>
  <c r="AF587" i="6"/>
  <c r="AE587" i="6"/>
  <c r="AD587" i="6"/>
  <c r="AC587" i="6"/>
  <c r="AB587" i="6"/>
  <c r="AA587" i="6"/>
  <c r="Z587" i="6"/>
  <c r="Y587" i="6"/>
  <c r="X587" i="6"/>
  <c r="W587" i="6"/>
  <c r="V587" i="6"/>
  <c r="U587" i="6"/>
  <c r="AJ586" i="6"/>
  <c r="AI586" i="6"/>
  <c r="AH586" i="6"/>
  <c r="AG586" i="6"/>
  <c r="AF586" i="6"/>
  <c r="AE586" i="6"/>
  <c r="AD586" i="6"/>
  <c r="AC586" i="6"/>
  <c r="AB586" i="6"/>
  <c r="AA586" i="6"/>
  <c r="Z586" i="6"/>
  <c r="Y586" i="6"/>
  <c r="X586" i="6"/>
  <c r="W586" i="6"/>
  <c r="V586" i="6"/>
  <c r="U586" i="6"/>
  <c r="AJ585" i="6"/>
  <c r="AI585" i="6"/>
  <c r="AH585" i="6"/>
  <c r="AG585" i="6"/>
  <c r="AF585" i="6"/>
  <c r="AE585" i="6"/>
  <c r="AD585" i="6"/>
  <c r="AC585" i="6"/>
  <c r="AB585" i="6"/>
  <c r="AA585" i="6"/>
  <c r="Z585" i="6"/>
  <c r="Y585" i="6"/>
  <c r="X585" i="6"/>
  <c r="W585" i="6"/>
  <c r="V585" i="6"/>
  <c r="U585" i="6"/>
  <c r="AJ584" i="6"/>
  <c r="AI584" i="6"/>
  <c r="AH584" i="6"/>
  <c r="AG584" i="6"/>
  <c r="AF584" i="6"/>
  <c r="AE584" i="6"/>
  <c r="AD584" i="6"/>
  <c r="AC584" i="6"/>
  <c r="AB584" i="6"/>
  <c r="AA584" i="6"/>
  <c r="Z584" i="6"/>
  <c r="Y584" i="6"/>
  <c r="X584" i="6"/>
  <c r="W584" i="6"/>
  <c r="V584" i="6"/>
  <c r="U584" i="6"/>
  <c r="AJ583" i="6"/>
  <c r="AI583" i="6"/>
  <c r="AH583" i="6"/>
  <c r="AG583" i="6"/>
  <c r="AF583" i="6"/>
  <c r="AE583" i="6"/>
  <c r="AD583" i="6"/>
  <c r="AC583" i="6"/>
  <c r="AB583" i="6"/>
  <c r="AA583" i="6"/>
  <c r="Z583" i="6"/>
  <c r="Y583" i="6"/>
  <c r="X583" i="6"/>
  <c r="W583" i="6"/>
  <c r="V583" i="6"/>
  <c r="U583" i="6"/>
  <c r="AJ582" i="6"/>
  <c r="AI582" i="6"/>
  <c r="AH582" i="6"/>
  <c r="AG582" i="6"/>
  <c r="AF582" i="6"/>
  <c r="AE582" i="6"/>
  <c r="AD582" i="6"/>
  <c r="AC582" i="6"/>
  <c r="AB582" i="6"/>
  <c r="AA582" i="6"/>
  <c r="Z582" i="6"/>
  <c r="Y582" i="6"/>
  <c r="X582" i="6"/>
  <c r="W582" i="6"/>
  <c r="V582" i="6"/>
  <c r="U582" i="6"/>
  <c r="AJ581" i="6"/>
  <c r="AI581" i="6"/>
  <c r="AH581" i="6"/>
  <c r="AG581" i="6"/>
  <c r="AF581" i="6"/>
  <c r="AE581" i="6"/>
  <c r="AD581" i="6"/>
  <c r="AC581" i="6"/>
  <c r="AB581" i="6"/>
  <c r="AA581" i="6"/>
  <c r="Z581" i="6"/>
  <c r="Y581" i="6"/>
  <c r="X581" i="6"/>
  <c r="W581" i="6"/>
  <c r="V581" i="6"/>
  <c r="U581" i="6"/>
  <c r="AJ580" i="6"/>
  <c r="AI580" i="6"/>
  <c r="AH580" i="6"/>
  <c r="AG580" i="6"/>
  <c r="AF580" i="6"/>
  <c r="AE580" i="6"/>
  <c r="AD580" i="6"/>
  <c r="AC580" i="6"/>
  <c r="AB580" i="6"/>
  <c r="AA580" i="6"/>
  <c r="Z580" i="6"/>
  <c r="Y580" i="6"/>
  <c r="X580" i="6"/>
  <c r="W580" i="6"/>
  <c r="V580" i="6"/>
  <c r="U580" i="6"/>
  <c r="AJ579" i="6"/>
  <c r="AI579" i="6"/>
  <c r="AH579" i="6"/>
  <c r="AG579" i="6"/>
  <c r="AF579" i="6"/>
  <c r="AE579" i="6"/>
  <c r="AD579" i="6"/>
  <c r="AC579" i="6"/>
  <c r="AB579" i="6"/>
  <c r="AA579" i="6"/>
  <c r="Z579" i="6"/>
  <c r="Y579" i="6"/>
  <c r="X579" i="6"/>
  <c r="W579" i="6"/>
  <c r="V579" i="6"/>
  <c r="U579" i="6"/>
  <c r="AJ578" i="6"/>
  <c r="AI578" i="6"/>
  <c r="AH578" i="6"/>
  <c r="AG578" i="6"/>
  <c r="AF578" i="6"/>
  <c r="AE578" i="6"/>
  <c r="AD578" i="6"/>
  <c r="AC578" i="6"/>
  <c r="AB578" i="6"/>
  <c r="AA578" i="6"/>
  <c r="Z578" i="6"/>
  <c r="Y578" i="6"/>
  <c r="X578" i="6"/>
  <c r="W578" i="6"/>
  <c r="V578" i="6"/>
  <c r="U578" i="6"/>
  <c r="AJ577" i="6"/>
  <c r="AI577" i="6"/>
  <c r="AH577" i="6"/>
  <c r="AG577" i="6"/>
  <c r="AF577" i="6"/>
  <c r="AE577" i="6"/>
  <c r="AD577" i="6"/>
  <c r="AC577" i="6"/>
  <c r="AB577" i="6"/>
  <c r="AA577" i="6"/>
  <c r="Z577" i="6"/>
  <c r="Y577" i="6"/>
  <c r="X577" i="6"/>
  <c r="W577" i="6"/>
  <c r="V577" i="6"/>
  <c r="U577" i="6"/>
  <c r="AJ576" i="6"/>
  <c r="AI576" i="6"/>
  <c r="AH576" i="6"/>
  <c r="AG576" i="6"/>
  <c r="AF576" i="6"/>
  <c r="AE576" i="6"/>
  <c r="AD576" i="6"/>
  <c r="AC576" i="6"/>
  <c r="AB576" i="6"/>
  <c r="AA576" i="6"/>
  <c r="Z576" i="6"/>
  <c r="Y576" i="6"/>
  <c r="X576" i="6"/>
  <c r="W576" i="6"/>
  <c r="V576" i="6"/>
  <c r="U576" i="6"/>
  <c r="AJ575" i="6"/>
  <c r="AI575" i="6"/>
  <c r="AH575" i="6"/>
  <c r="AG575" i="6"/>
  <c r="AF575" i="6"/>
  <c r="AE575" i="6"/>
  <c r="AD575" i="6"/>
  <c r="AC575" i="6"/>
  <c r="AB575" i="6"/>
  <c r="AA575" i="6"/>
  <c r="Z575" i="6"/>
  <c r="Y575" i="6"/>
  <c r="X575" i="6"/>
  <c r="W575" i="6"/>
  <c r="V575" i="6"/>
  <c r="U575" i="6"/>
  <c r="AJ574" i="6"/>
  <c r="AI574" i="6"/>
  <c r="AH574" i="6"/>
  <c r="AG574" i="6"/>
  <c r="AF574" i="6"/>
  <c r="AE574" i="6"/>
  <c r="AD574" i="6"/>
  <c r="AC574" i="6"/>
  <c r="AB574" i="6"/>
  <c r="AA574" i="6"/>
  <c r="Z574" i="6"/>
  <c r="Y574" i="6"/>
  <c r="X574" i="6"/>
  <c r="W574" i="6"/>
  <c r="V574" i="6"/>
  <c r="U574" i="6"/>
  <c r="AJ573" i="6"/>
  <c r="AI573" i="6"/>
  <c r="AH573" i="6"/>
  <c r="AG573" i="6"/>
  <c r="AF573" i="6"/>
  <c r="AE573" i="6"/>
  <c r="AD573" i="6"/>
  <c r="AC573" i="6"/>
  <c r="AB573" i="6"/>
  <c r="AA573" i="6"/>
  <c r="Z573" i="6"/>
  <c r="Y573" i="6"/>
  <c r="X573" i="6"/>
  <c r="W573" i="6"/>
  <c r="V573" i="6"/>
  <c r="U573" i="6"/>
  <c r="AJ572" i="6"/>
  <c r="AI572" i="6"/>
  <c r="AH572" i="6"/>
  <c r="AG572" i="6"/>
  <c r="AF572" i="6"/>
  <c r="AE572" i="6"/>
  <c r="AD572" i="6"/>
  <c r="AC572" i="6"/>
  <c r="AB572" i="6"/>
  <c r="AA572" i="6"/>
  <c r="Z572" i="6"/>
  <c r="Y572" i="6"/>
  <c r="X572" i="6"/>
  <c r="W572" i="6"/>
  <c r="V572" i="6"/>
  <c r="U572" i="6"/>
  <c r="AJ571" i="6"/>
  <c r="AI571" i="6"/>
  <c r="AH571" i="6"/>
  <c r="AG571" i="6"/>
  <c r="AF571" i="6"/>
  <c r="AE571" i="6"/>
  <c r="AD571" i="6"/>
  <c r="AC571" i="6"/>
  <c r="AB571" i="6"/>
  <c r="AA571" i="6"/>
  <c r="Z571" i="6"/>
  <c r="Y571" i="6"/>
  <c r="X571" i="6"/>
  <c r="W571" i="6"/>
  <c r="V571" i="6"/>
  <c r="U571" i="6"/>
  <c r="AJ570" i="6"/>
  <c r="AI570" i="6"/>
  <c r="AH570" i="6"/>
  <c r="AG570" i="6"/>
  <c r="AF570" i="6"/>
  <c r="AE570" i="6"/>
  <c r="AD570" i="6"/>
  <c r="AC570" i="6"/>
  <c r="AB570" i="6"/>
  <c r="AA570" i="6"/>
  <c r="Z570" i="6"/>
  <c r="Y570" i="6"/>
  <c r="X570" i="6"/>
  <c r="W570" i="6"/>
  <c r="V570" i="6"/>
  <c r="U570" i="6"/>
  <c r="AJ569" i="6"/>
  <c r="AI569" i="6"/>
  <c r="AH569" i="6"/>
  <c r="AG569" i="6"/>
  <c r="AF569" i="6"/>
  <c r="AE569" i="6"/>
  <c r="AD569" i="6"/>
  <c r="AC569" i="6"/>
  <c r="AB569" i="6"/>
  <c r="AA569" i="6"/>
  <c r="Z569" i="6"/>
  <c r="Y569" i="6"/>
  <c r="X569" i="6"/>
  <c r="W569" i="6"/>
  <c r="V569" i="6"/>
  <c r="U569" i="6"/>
  <c r="AJ568" i="6"/>
  <c r="AI568" i="6"/>
  <c r="AH568" i="6"/>
  <c r="AG568" i="6"/>
  <c r="AF568" i="6"/>
  <c r="AE568" i="6"/>
  <c r="AD568" i="6"/>
  <c r="AC568" i="6"/>
  <c r="AB568" i="6"/>
  <c r="AA568" i="6"/>
  <c r="Z568" i="6"/>
  <c r="Y568" i="6"/>
  <c r="X568" i="6"/>
  <c r="W568" i="6"/>
  <c r="V568" i="6"/>
  <c r="U568" i="6"/>
  <c r="AJ567" i="6"/>
  <c r="AI567" i="6"/>
  <c r="AH567" i="6"/>
  <c r="AG567" i="6"/>
  <c r="AF567" i="6"/>
  <c r="AE567" i="6"/>
  <c r="AD567" i="6"/>
  <c r="AC567" i="6"/>
  <c r="AB567" i="6"/>
  <c r="AA567" i="6"/>
  <c r="Z567" i="6"/>
  <c r="Y567" i="6"/>
  <c r="X567" i="6"/>
  <c r="W567" i="6"/>
  <c r="V567" i="6"/>
  <c r="U567" i="6"/>
  <c r="AJ566" i="6"/>
  <c r="AI566" i="6"/>
  <c r="AH566" i="6"/>
  <c r="AG566" i="6"/>
  <c r="AF566" i="6"/>
  <c r="AE566" i="6"/>
  <c r="AD566" i="6"/>
  <c r="AC566" i="6"/>
  <c r="AB566" i="6"/>
  <c r="AA566" i="6"/>
  <c r="Z566" i="6"/>
  <c r="Y566" i="6"/>
  <c r="X566" i="6"/>
  <c r="W566" i="6"/>
  <c r="V566" i="6"/>
  <c r="U566" i="6"/>
  <c r="AJ565" i="6"/>
  <c r="AI565" i="6"/>
  <c r="AH565" i="6"/>
  <c r="AG565" i="6"/>
  <c r="AF565" i="6"/>
  <c r="AE565" i="6"/>
  <c r="AD565" i="6"/>
  <c r="AC565" i="6"/>
  <c r="AB565" i="6"/>
  <c r="AA565" i="6"/>
  <c r="Z565" i="6"/>
  <c r="Y565" i="6"/>
  <c r="X565" i="6"/>
  <c r="W565" i="6"/>
  <c r="V565" i="6"/>
  <c r="U565" i="6"/>
  <c r="AJ564" i="6"/>
  <c r="AI564" i="6"/>
  <c r="AH564" i="6"/>
  <c r="AG564" i="6"/>
  <c r="AF564" i="6"/>
  <c r="AE564" i="6"/>
  <c r="AD564" i="6"/>
  <c r="AC564" i="6"/>
  <c r="AB564" i="6"/>
  <c r="AA564" i="6"/>
  <c r="Z564" i="6"/>
  <c r="Y564" i="6"/>
  <c r="X564" i="6"/>
  <c r="W564" i="6"/>
  <c r="V564" i="6"/>
  <c r="U564" i="6"/>
  <c r="AJ563" i="6"/>
  <c r="AI563" i="6"/>
  <c r="AH563" i="6"/>
  <c r="AG563" i="6"/>
  <c r="AF563" i="6"/>
  <c r="AE563" i="6"/>
  <c r="AD563" i="6"/>
  <c r="AC563" i="6"/>
  <c r="AB563" i="6"/>
  <c r="AA563" i="6"/>
  <c r="Z563" i="6"/>
  <c r="Y563" i="6"/>
  <c r="X563" i="6"/>
  <c r="W563" i="6"/>
  <c r="V563" i="6"/>
  <c r="U563" i="6"/>
  <c r="AJ562" i="6"/>
  <c r="AI562" i="6"/>
  <c r="AH562" i="6"/>
  <c r="AG562" i="6"/>
  <c r="AF562" i="6"/>
  <c r="AE562" i="6"/>
  <c r="AD562" i="6"/>
  <c r="AC562" i="6"/>
  <c r="AB562" i="6"/>
  <c r="AA562" i="6"/>
  <c r="Z562" i="6"/>
  <c r="Y562" i="6"/>
  <c r="X562" i="6"/>
  <c r="W562" i="6"/>
  <c r="V562" i="6"/>
  <c r="U562" i="6"/>
  <c r="AJ561" i="6"/>
  <c r="AI561" i="6"/>
  <c r="AH561" i="6"/>
  <c r="AG561" i="6"/>
  <c r="AF561" i="6"/>
  <c r="AE561" i="6"/>
  <c r="AD561" i="6"/>
  <c r="AC561" i="6"/>
  <c r="AB561" i="6"/>
  <c r="AA561" i="6"/>
  <c r="Z561" i="6"/>
  <c r="Y561" i="6"/>
  <c r="X561" i="6"/>
  <c r="W561" i="6"/>
  <c r="V561" i="6"/>
  <c r="U561" i="6"/>
  <c r="AJ560" i="6"/>
  <c r="AI560" i="6"/>
  <c r="AH560" i="6"/>
  <c r="AG560" i="6"/>
  <c r="AF560" i="6"/>
  <c r="AE560" i="6"/>
  <c r="AD560" i="6"/>
  <c r="AC560" i="6"/>
  <c r="AB560" i="6"/>
  <c r="AA560" i="6"/>
  <c r="Z560" i="6"/>
  <c r="Y560" i="6"/>
  <c r="X560" i="6"/>
  <c r="W560" i="6"/>
  <c r="V560" i="6"/>
  <c r="U560" i="6"/>
  <c r="AJ559" i="6"/>
  <c r="AI559" i="6"/>
  <c r="AH559" i="6"/>
  <c r="AG559" i="6"/>
  <c r="AF559" i="6"/>
  <c r="AE559" i="6"/>
  <c r="AD559" i="6"/>
  <c r="AC559" i="6"/>
  <c r="AB559" i="6"/>
  <c r="AA559" i="6"/>
  <c r="Z559" i="6"/>
  <c r="Y559" i="6"/>
  <c r="X559" i="6"/>
  <c r="W559" i="6"/>
  <c r="V559" i="6"/>
  <c r="U559" i="6"/>
  <c r="AJ558" i="6"/>
  <c r="AI558" i="6"/>
  <c r="AH558" i="6"/>
  <c r="AG558" i="6"/>
  <c r="AF558" i="6"/>
  <c r="AE558" i="6"/>
  <c r="AD558" i="6"/>
  <c r="AC558" i="6"/>
  <c r="AB558" i="6"/>
  <c r="AA558" i="6"/>
  <c r="Z558" i="6"/>
  <c r="Y558" i="6"/>
  <c r="X558" i="6"/>
  <c r="W558" i="6"/>
  <c r="V558" i="6"/>
  <c r="U558" i="6"/>
  <c r="AJ557" i="6"/>
  <c r="AI557" i="6"/>
  <c r="AH557" i="6"/>
  <c r="AG557" i="6"/>
  <c r="AF557" i="6"/>
  <c r="AE557" i="6"/>
  <c r="AD557" i="6"/>
  <c r="AC557" i="6"/>
  <c r="AB557" i="6"/>
  <c r="AA557" i="6"/>
  <c r="Z557" i="6"/>
  <c r="Y557" i="6"/>
  <c r="X557" i="6"/>
  <c r="W557" i="6"/>
  <c r="V557" i="6"/>
  <c r="U557" i="6"/>
  <c r="AJ556" i="6"/>
  <c r="AI556" i="6"/>
  <c r="AH556" i="6"/>
  <c r="AG556" i="6"/>
  <c r="AF556" i="6"/>
  <c r="AE556" i="6"/>
  <c r="AD556" i="6"/>
  <c r="AC556" i="6"/>
  <c r="AB556" i="6"/>
  <c r="AA556" i="6"/>
  <c r="Z556" i="6"/>
  <c r="Y556" i="6"/>
  <c r="X556" i="6"/>
  <c r="W556" i="6"/>
  <c r="V556" i="6"/>
  <c r="U556" i="6"/>
  <c r="AJ555" i="6"/>
  <c r="AI555" i="6"/>
  <c r="AH555" i="6"/>
  <c r="AG555" i="6"/>
  <c r="AF555" i="6"/>
  <c r="AE555" i="6"/>
  <c r="AD555" i="6"/>
  <c r="AC555" i="6"/>
  <c r="AB555" i="6"/>
  <c r="AA555" i="6"/>
  <c r="Z555" i="6"/>
  <c r="Y555" i="6"/>
  <c r="X555" i="6"/>
  <c r="W555" i="6"/>
  <c r="V555" i="6"/>
  <c r="U555" i="6"/>
  <c r="AJ554" i="6"/>
  <c r="AI554" i="6"/>
  <c r="AH554" i="6"/>
  <c r="AG554" i="6"/>
  <c r="AF554" i="6"/>
  <c r="AE554" i="6"/>
  <c r="AD554" i="6"/>
  <c r="AC554" i="6"/>
  <c r="AB554" i="6"/>
  <c r="AA554" i="6"/>
  <c r="Z554" i="6"/>
  <c r="Y554" i="6"/>
  <c r="X554" i="6"/>
  <c r="W554" i="6"/>
  <c r="V554" i="6"/>
  <c r="U554" i="6"/>
  <c r="AJ553" i="6"/>
  <c r="AI553" i="6"/>
  <c r="AH553" i="6"/>
  <c r="AG553" i="6"/>
  <c r="AF553" i="6"/>
  <c r="AE553" i="6"/>
  <c r="AD553" i="6"/>
  <c r="AC553" i="6"/>
  <c r="AB553" i="6"/>
  <c r="AA553" i="6"/>
  <c r="Z553" i="6"/>
  <c r="Y553" i="6"/>
  <c r="X553" i="6"/>
  <c r="W553" i="6"/>
  <c r="V553" i="6"/>
  <c r="U553" i="6"/>
  <c r="AJ552" i="6"/>
  <c r="AI552" i="6"/>
  <c r="AH552" i="6"/>
  <c r="AG552" i="6"/>
  <c r="AF552" i="6"/>
  <c r="AE552" i="6"/>
  <c r="AD552" i="6"/>
  <c r="AC552" i="6"/>
  <c r="AB552" i="6"/>
  <c r="AA552" i="6"/>
  <c r="Z552" i="6"/>
  <c r="Y552" i="6"/>
  <c r="X552" i="6"/>
  <c r="W552" i="6"/>
  <c r="V552" i="6"/>
  <c r="U552" i="6"/>
  <c r="AJ551" i="6"/>
  <c r="AI551" i="6"/>
  <c r="AH551" i="6"/>
  <c r="AG551" i="6"/>
  <c r="AF551" i="6"/>
  <c r="AE551" i="6"/>
  <c r="AD551" i="6"/>
  <c r="AC551" i="6"/>
  <c r="AB551" i="6"/>
  <c r="AA551" i="6"/>
  <c r="Z551" i="6"/>
  <c r="Y551" i="6"/>
  <c r="X551" i="6"/>
  <c r="W551" i="6"/>
  <c r="V551" i="6"/>
  <c r="U551" i="6"/>
  <c r="AJ550" i="6"/>
  <c r="AI550" i="6"/>
  <c r="AH550" i="6"/>
  <c r="AG550" i="6"/>
  <c r="AF550" i="6"/>
  <c r="AE550" i="6"/>
  <c r="AD550" i="6"/>
  <c r="AC550" i="6"/>
  <c r="AB550" i="6"/>
  <c r="AA550" i="6"/>
  <c r="Z550" i="6"/>
  <c r="Y550" i="6"/>
  <c r="X550" i="6"/>
  <c r="W550" i="6"/>
  <c r="V550" i="6"/>
  <c r="U550" i="6"/>
  <c r="AJ549" i="6"/>
  <c r="AI549" i="6"/>
  <c r="AH549" i="6"/>
  <c r="AG549" i="6"/>
  <c r="AF549" i="6"/>
  <c r="AE549" i="6"/>
  <c r="AD549" i="6"/>
  <c r="AC549" i="6"/>
  <c r="AB549" i="6"/>
  <c r="AA549" i="6"/>
  <c r="Z549" i="6"/>
  <c r="Y549" i="6"/>
  <c r="X549" i="6"/>
  <c r="W549" i="6"/>
  <c r="V549" i="6"/>
  <c r="U549" i="6"/>
  <c r="AJ548" i="6"/>
  <c r="AI548" i="6"/>
  <c r="AH548" i="6"/>
  <c r="AG548" i="6"/>
  <c r="AF548" i="6"/>
  <c r="AE548" i="6"/>
  <c r="AD548" i="6"/>
  <c r="AC548" i="6"/>
  <c r="AB548" i="6"/>
  <c r="AA548" i="6"/>
  <c r="Z548" i="6"/>
  <c r="Y548" i="6"/>
  <c r="X548" i="6"/>
  <c r="W548" i="6"/>
  <c r="V548" i="6"/>
  <c r="U548" i="6"/>
  <c r="AJ547" i="6"/>
  <c r="AI547" i="6"/>
  <c r="AH547" i="6"/>
  <c r="AG547" i="6"/>
  <c r="AF547" i="6"/>
  <c r="AE547" i="6"/>
  <c r="AD547" i="6"/>
  <c r="AC547" i="6"/>
  <c r="AB547" i="6"/>
  <c r="AA547" i="6"/>
  <c r="Z547" i="6"/>
  <c r="Y547" i="6"/>
  <c r="X547" i="6"/>
  <c r="W547" i="6"/>
  <c r="V547" i="6"/>
  <c r="U547" i="6"/>
  <c r="AJ546" i="6"/>
  <c r="AI546" i="6"/>
  <c r="AH546" i="6"/>
  <c r="AG546" i="6"/>
  <c r="AF546" i="6"/>
  <c r="AE546" i="6"/>
  <c r="AD546" i="6"/>
  <c r="AC546" i="6"/>
  <c r="AB546" i="6"/>
  <c r="AA546" i="6"/>
  <c r="Z546" i="6"/>
  <c r="Y546" i="6"/>
  <c r="X546" i="6"/>
  <c r="W546" i="6"/>
  <c r="V546" i="6"/>
  <c r="U546" i="6"/>
  <c r="AJ545" i="6"/>
  <c r="AI545" i="6"/>
  <c r="AH545" i="6"/>
  <c r="AG545" i="6"/>
  <c r="AF545" i="6"/>
  <c r="AE545" i="6"/>
  <c r="AD545" i="6"/>
  <c r="AC545" i="6"/>
  <c r="AB545" i="6"/>
  <c r="AA545" i="6"/>
  <c r="Z545" i="6"/>
  <c r="Y545" i="6"/>
  <c r="X545" i="6"/>
  <c r="W545" i="6"/>
  <c r="V545" i="6"/>
  <c r="U545" i="6"/>
  <c r="AJ544" i="6"/>
  <c r="AI544" i="6"/>
  <c r="AH544" i="6"/>
  <c r="AG544" i="6"/>
  <c r="AF544" i="6"/>
  <c r="AE544" i="6"/>
  <c r="AD544" i="6"/>
  <c r="AC544" i="6"/>
  <c r="AB544" i="6"/>
  <c r="AA544" i="6"/>
  <c r="Z544" i="6"/>
  <c r="Y544" i="6"/>
  <c r="X544" i="6"/>
  <c r="W544" i="6"/>
  <c r="V544" i="6"/>
  <c r="U544" i="6"/>
  <c r="AJ543" i="6"/>
  <c r="AI543" i="6"/>
  <c r="AH543" i="6"/>
  <c r="AG543" i="6"/>
  <c r="AF543" i="6"/>
  <c r="AE543" i="6"/>
  <c r="AD543" i="6"/>
  <c r="AC543" i="6"/>
  <c r="AB543" i="6"/>
  <c r="AA543" i="6"/>
  <c r="Z543" i="6"/>
  <c r="Y543" i="6"/>
  <c r="X543" i="6"/>
  <c r="W543" i="6"/>
  <c r="V543" i="6"/>
  <c r="U543" i="6"/>
  <c r="AJ542" i="6"/>
  <c r="AI542" i="6"/>
  <c r="AH542" i="6"/>
  <c r="AG542" i="6"/>
  <c r="AF542" i="6"/>
  <c r="AE542" i="6"/>
  <c r="AD542" i="6"/>
  <c r="AC542" i="6"/>
  <c r="AB542" i="6"/>
  <c r="AA542" i="6"/>
  <c r="Z542" i="6"/>
  <c r="Y542" i="6"/>
  <c r="X542" i="6"/>
  <c r="W542" i="6"/>
  <c r="V542" i="6"/>
  <c r="U542" i="6"/>
  <c r="AJ541" i="6"/>
  <c r="AI541" i="6"/>
  <c r="AH541" i="6"/>
  <c r="AG541" i="6"/>
  <c r="AF541" i="6"/>
  <c r="AE541" i="6"/>
  <c r="AD541" i="6"/>
  <c r="AC541" i="6"/>
  <c r="AB541" i="6"/>
  <c r="AA541" i="6"/>
  <c r="Z541" i="6"/>
  <c r="Y541" i="6"/>
  <c r="X541" i="6"/>
  <c r="W541" i="6"/>
  <c r="V541" i="6"/>
  <c r="U541" i="6"/>
  <c r="AJ540" i="6"/>
  <c r="AI540" i="6"/>
  <c r="AH540" i="6"/>
  <c r="AG540" i="6"/>
  <c r="AF540" i="6"/>
  <c r="AE540" i="6"/>
  <c r="AD540" i="6"/>
  <c r="AC540" i="6"/>
  <c r="AB540" i="6"/>
  <c r="AA540" i="6"/>
  <c r="Z540" i="6"/>
  <c r="Y540" i="6"/>
  <c r="X540" i="6"/>
  <c r="W540" i="6"/>
  <c r="V540" i="6"/>
  <c r="U540" i="6"/>
  <c r="AJ539" i="6"/>
  <c r="AI539" i="6"/>
  <c r="AH539" i="6"/>
  <c r="AG539" i="6"/>
  <c r="AF539" i="6"/>
  <c r="AE539" i="6"/>
  <c r="AD539" i="6"/>
  <c r="AC539" i="6"/>
  <c r="AB539" i="6"/>
  <c r="AA539" i="6"/>
  <c r="Z539" i="6"/>
  <c r="Y539" i="6"/>
  <c r="X539" i="6"/>
  <c r="W539" i="6"/>
  <c r="V539" i="6"/>
  <c r="U539" i="6"/>
  <c r="AJ538" i="6"/>
  <c r="AI538" i="6"/>
  <c r="AH538" i="6"/>
  <c r="AG538" i="6"/>
  <c r="AF538" i="6"/>
  <c r="AE538" i="6"/>
  <c r="AD538" i="6"/>
  <c r="AC538" i="6"/>
  <c r="AB538" i="6"/>
  <c r="AA538" i="6"/>
  <c r="Z538" i="6"/>
  <c r="Y538" i="6"/>
  <c r="X538" i="6"/>
  <c r="W538" i="6"/>
  <c r="V538" i="6"/>
  <c r="U538" i="6"/>
  <c r="AJ537" i="6"/>
  <c r="AI537" i="6"/>
  <c r="AH537" i="6"/>
  <c r="AG537" i="6"/>
  <c r="AF537" i="6"/>
  <c r="AE537" i="6"/>
  <c r="AD537" i="6"/>
  <c r="AC537" i="6"/>
  <c r="AB537" i="6"/>
  <c r="AA537" i="6"/>
  <c r="Z537" i="6"/>
  <c r="Y537" i="6"/>
  <c r="X537" i="6"/>
  <c r="W537" i="6"/>
  <c r="V537" i="6"/>
  <c r="U537" i="6"/>
  <c r="AJ536" i="6"/>
  <c r="AI536" i="6"/>
  <c r="AH536" i="6"/>
  <c r="AG536" i="6"/>
  <c r="AF536" i="6"/>
  <c r="AE536" i="6"/>
  <c r="AD536" i="6"/>
  <c r="AC536" i="6"/>
  <c r="AB536" i="6"/>
  <c r="AA536" i="6"/>
  <c r="Z536" i="6"/>
  <c r="Y536" i="6"/>
  <c r="X536" i="6"/>
  <c r="W536" i="6"/>
  <c r="V536" i="6"/>
  <c r="U536" i="6"/>
  <c r="AJ535" i="6"/>
  <c r="AI535" i="6"/>
  <c r="AH535" i="6"/>
  <c r="AG535" i="6"/>
  <c r="AF535" i="6"/>
  <c r="AE535" i="6"/>
  <c r="AD535" i="6"/>
  <c r="AC535" i="6"/>
  <c r="AB535" i="6"/>
  <c r="AA535" i="6"/>
  <c r="Z535" i="6"/>
  <c r="Y535" i="6"/>
  <c r="X535" i="6"/>
  <c r="W535" i="6"/>
  <c r="V535" i="6"/>
  <c r="U535" i="6"/>
  <c r="AJ534" i="6"/>
  <c r="AI534" i="6"/>
  <c r="AH534" i="6"/>
  <c r="AG534" i="6"/>
  <c r="AF534" i="6"/>
  <c r="AE534" i="6"/>
  <c r="AD534" i="6"/>
  <c r="AC534" i="6"/>
  <c r="AB534" i="6"/>
  <c r="AA534" i="6"/>
  <c r="Z534" i="6"/>
  <c r="Y534" i="6"/>
  <c r="X534" i="6"/>
  <c r="W534" i="6"/>
  <c r="V534" i="6"/>
  <c r="U534" i="6"/>
  <c r="AJ533" i="6"/>
  <c r="AI533" i="6"/>
  <c r="AH533" i="6"/>
  <c r="AG533" i="6"/>
  <c r="AF533" i="6"/>
  <c r="AE533" i="6"/>
  <c r="AD533" i="6"/>
  <c r="AC533" i="6"/>
  <c r="AB533" i="6"/>
  <c r="AA533" i="6"/>
  <c r="Z533" i="6"/>
  <c r="Y533" i="6"/>
  <c r="X533" i="6"/>
  <c r="W533" i="6"/>
  <c r="V533" i="6"/>
  <c r="U533" i="6"/>
  <c r="AJ532" i="6"/>
  <c r="AI532" i="6"/>
  <c r="AH532" i="6"/>
  <c r="AG532" i="6"/>
  <c r="AF532" i="6"/>
  <c r="AE532" i="6"/>
  <c r="AD532" i="6"/>
  <c r="AC532" i="6"/>
  <c r="AB532" i="6"/>
  <c r="AA532" i="6"/>
  <c r="Z532" i="6"/>
  <c r="Y532" i="6"/>
  <c r="X532" i="6"/>
  <c r="W532" i="6"/>
  <c r="V532" i="6"/>
  <c r="U532" i="6"/>
  <c r="AJ531" i="6"/>
  <c r="AI531" i="6"/>
  <c r="AH531" i="6"/>
  <c r="AG531" i="6"/>
  <c r="AF531" i="6"/>
  <c r="AE531" i="6"/>
  <c r="AD531" i="6"/>
  <c r="AC531" i="6"/>
  <c r="AB531" i="6"/>
  <c r="AA531" i="6"/>
  <c r="Z531" i="6"/>
  <c r="Y531" i="6"/>
  <c r="X531" i="6"/>
  <c r="W531" i="6"/>
  <c r="V531" i="6"/>
  <c r="U531" i="6"/>
  <c r="AJ530" i="6"/>
  <c r="AI530" i="6"/>
  <c r="AH530" i="6"/>
  <c r="AG530" i="6"/>
  <c r="AF530" i="6"/>
  <c r="AE530" i="6"/>
  <c r="AD530" i="6"/>
  <c r="AC530" i="6"/>
  <c r="AB530" i="6"/>
  <c r="AA530" i="6"/>
  <c r="Z530" i="6"/>
  <c r="Y530" i="6"/>
  <c r="X530" i="6"/>
  <c r="W530" i="6"/>
  <c r="V530" i="6"/>
  <c r="U530" i="6"/>
  <c r="AJ529" i="6"/>
  <c r="AI529" i="6"/>
  <c r="AH529" i="6"/>
  <c r="AG529" i="6"/>
  <c r="AF529" i="6"/>
  <c r="AE529" i="6"/>
  <c r="AD529" i="6"/>
  <c r="AC529" i="6"/>
  <c r="AB529" i="6"/>
  <c r="AA529" i="6"/>
  <c r="Z529" i="6"/>
  <c r="Y529" i="6"/>
  <c r="X529" i="6"/>
  <c r="W529" i="6"/>
  <c r="V529" i="6"/>
  <c r="U529" i="6"/>
  <c r="AJ528" i="6"/>
  <c r="AI528" i="6"/>
  <c r="AH528" i="6"/>
  <c r="AG528" i="6"/>
  <c r="AF528" i="6"/>
  <c r="AE528" i="6"/>
  <c r="AD528" i="6"/>
  <c r="AC528" i="6"/>
  <c r="AB528" i="6"/>
  <c r="AA528" i="6"/>
  <c r="Z528" i="6"/>
  <c r="Y528" i="6"/>
  <c r="X528" i="6"/>
  <c r="W528" i="6"/>
  <c r="V528" i="6"/>
  <c r="U528" i="6"/>
  <c r="AJ527" i="6"/>
  <c r="AI527" i="6"/>
  <c r="AH527" i="6"/>
  <c r="AG527" i="6"/>
  <c r="AF527" i="6"/>
  <c r="AE527" i="6"/>
  <c r="AD527" i="6"/>
  <c r="AC527" i="6"/>
  <c r="AB527" i="6"/>
  <c r="AA527" i="6"/>
  <c r="Z527" i="6"/>
  <c r="Y527" i="6"/>
  <c r="X527" i="6"/>
  <c r="W527" i="6"/>
  <c r="V527" i="6"/>
  <c r="U527" i="6"/>
  <c r="AJ526" i="6"/>
  <c r="AI526" i="6"/>
  <c r="AH526" i="6"/>
  <c r="AG526" i="6"/>
  <c r="AF526" i="6"/>
  <c r="AE526" i="6"/>
  <c r="AD526" i="6"/>
  <c r="AC526" i="6"/>
  <c r="AB526" i="6"/>
  <c r="AA526" i="6"/>
  <c r="Z526" i="6"/>
  <c r="Y526" i="6"/>
  <c r="X526" i="6"/>
  <c r="W526" i="6"/>
  <c r="V526" i="6"/>
  <c r="U526" i="6"/>
  <c r="AJ525" i="6"/>
  <c r="AI525" i="6"/>
  <c r="AH525" i="6"/>
  <c r="AG525" i="6"/>
  <c r="AF525" i="6"/>
  <c r="AE525" i="6"/>
  <c r="AD525" i="6"/>
  <c r="AC525" i="6"/>
  <c r="AB525" i="6"/>
  <c r="AA525" i="6"/>
  <c r="Z525" i="6"/>
  <c r="Y525" i="6"/>
  <c r="X525" i="6"/>
  <c r="W525" i="6"/>
  <c r="V525" i="6"/>
  <c r="U525" i="6"/>
  <c r="AJ524" i="6"/>
  <c r="AI524" i="6"/>
  <c r="AH524" i="6"/>
  <c r="AG524" i="6"/>
  <c r="AF524" i="6"/>
  <c r="AE524" i="6"/>
  <c r="AD524" i="6"/>
  <c r="AC524" i="6"/>
  <c r="AB524" i="6"/>
  <c r="AA524" i="6"/>
  <c r="Z524" i="6"/>
  <c r="Y524" i="6"/>
  <c r="X524" i="6"/>
  <c r="W524" i="6"/>
  <c r="V524" i="6"/>
  <c r="U524" i="6"/>
  <c r="AJ523" i="6"/>
  <c r="AI523" i="6"/>
  <c r="AH523" i="6"/>
  <c r="AG523" i="6"/>
  <c r="AF523" i="6"/>
  <c r="AE523" i="6"/>
  <c r="AD523" i="6"/>
  <c r="AC523" i="6"/>
  <c r="AB523" i="6"/>
  <c r="AA523" i="6"/>
  <c r="Z523" i="6"/>
  <c r="Y523" i="6"/>
  <c r="X523" i="6"/>
  <c r="W523" i="6"/>
  <c r="V523" i="6"/>
  <c r="U523" i="6"/>
  <c r="AJ522" i="6"/>
  <c r="AI522" i="6"/>
  <c r="AH522" i="6"/>
  <c r="AG522" i="6"/>
  <c r="AF522" i="6"/>
  <c r="AE522" i="6"/>
  <c r="AD522" i="6"/>
  <c r="AC522" i="6"/>
  <c r="AB522" i="6"/>
  <c r="AA522" i="6"/>
  <c r="Z522" i="6"/>
  <c r="Y522" i="6"/>
  <c r="X522" i="6"/>
  <c r="W522" i="6"/>
  <c r="V522" i="6"/>
  <c r="U522" i="6"/>
  <c r="AJ521" i="6"/>
  <c r="AI521" i="6"/>
  <c r="AH521" i="6"/>
  <c r="AG521" i="6"/>
  <c r="AF521" i="6"/>
  <c r="AE521" i="6"/>
  <c r="AD521" i="6"/>
  <c r="AC521" i="6"/>
  <c r="AB521" i="6"/>
  <c r="AA521" i="6"/>
  <c r="Z521" i="6"/>
  <c r="Y521" i="6"/>
  <c r="X521" i="6"/>
  <c r="W521" i="6"/>
  <c r="V521" i="6"/>
  <c r="U521" i="6"/>
  <c r="AJ520" i="6"/>
  <c r="AI520" i="6"/>
  <c r="AH520" i="6"/>
  <c r="AG520" i="6"/>
  <c r="AF520" i="6"/>
  <c r="AE520" i="6"/>
  <c r="AD520" i="6"/>
  <c r="AC520" i="6"/>
  <c r="AB520" i="6"/>
  <c r="AA520" i="6"/>
  <c r="Z520" i="6"/>
  <c r="Y520" i="6"/>
  <c r="X520" i="6"/>
  <c r="W520" i="6"/>
  <c r="V520" i="6"/>
  <c r="U520" i="6"/>
  <c r="AJ519" i="6"/>
  <c r="AI519" i="6"/>
  <c r="AH519" i="6"/>
  <c r="AG519" i="6"/>
  <c r="AF519" i="6"/>
  <c r="AE519" i="6"/>
  <c r="AD519" i="6"/>
  <c r="AC519" i="6"/>
  <c r="AB519" i="6"/>
  <c r="AA519" i="6"/>
  <c r="Z519" i="6"/>
  <c r="Y519" i="6"/>
  <c r="X519" i="6"/>
  <c r="W519" i="6"/>
  <c r="V519" i="6"/>
  <c r="U519" i="6"/>
  <c r="AJ518" i="6"/>
  <c r="AI518" i="6"/>
  <c r="AH518" i="6"/>
  <c r="AG518" i="6"/>
  <c r="AF518" i="6"/>
  <c r="AE518" i="6"/>
  <c r="AD518" i="6"/>
  <c r="AC518" i="6"/>
  <c r="AB518" i="6"/>
  <c r="AA518" i="6"/>
  <c r="Z518" i="6"/>
  <c r="Y518" i="6"/>
  <c r="X518" i="6"/>
  <c r="W518" i="6"/>
  <c r="V518" i="6"/>
  <c r="U518" i="6"/>
  <c r="AJ517" i="6"/>
  <c r="AI517" i="6"/>
  <c r="AH517" i="6"/>
  <c r="AG517" i="6"/>
  <c r="AF517" i="6"/>
  <c r="AE517" i="6"/>
  <c r="AD517" i="6"/>
  <c r="AC517" i="6"/>
  <c r="AB517" i="6"/>
  <c r="AA517" i="6"/>
  <c r="Z517" i="6"/>
  <c r="Y517" i="6"/>
  <c r="X517" i="6"/>
  <c r="W517" i="6"/>
  <c r="V517" i="6"/>
  <c r="U517" i="6"/>
  <c r="AJ516" i="6"/>
  <c r="AI516" i="6"/>
  <c r="AH516" i="6"/>
  <c r="AG516" i="6"/>
  <c r="AF516" i="6"/>
  <c r="AE516" i="6"/>
  <c r="AD516" i="6"/>
  <c r="AC516" i="6"/>
  <c r="AB516" i="6"/>
  <c r="AA516" i="6"/>
  <c r="Z516" i="6"/>
  <c r="Y516" i="6"/>
  <c r="X516" i="6"/>
  <c r="W516" i="6"/>
  <c r="V516" i="6"/>
  <c r="U516" i="6"/>
  <c r="AJ515" i="6"/>
  <c r="AI515" i="6"/>
  <c r="AH515" i="6"/>
  <c r="AG515" i="6"/>
  <c r="AF515" i="6"/>
  <c r="AE515" i="6"/>
  <c r="AD515" i="6"/>
  <c r="AC515" i="6"/>
  <c r="AB515" i="6"/>
  <c r="AA515" i="6"/>
  <c r="Z515" i="6"/>
  <c r="Y515" i="6"/>
  <c r="X515" i="6"/>
  <c r="W515" i="6"/>
  <c r="V515" i="6"/>
  <c r="U515" i="6"/>
  <c r="AJ514" i="6"/>
  <c r="AI514" i="6"/>
  <c r="AH514" i="6"/>
  <c r="AG514" i="6"/>
  <c r="AF514" i="6"/>
  <c r="AE514" i="6"/>
  <c r="AD514" i="6"/>
  <c r="AC514" i="6"/>
  <c r="AB514" i="6"/>
  <c r="AA514" i="6"/>
  <c r="Z514" i="6"/>
  <c r="Y514" i="6"/>
  <c r="X514" i="6"/>
  <c r="W514" i="6"/>
  <c r="V514" i="6"/>
  <c r="U514" i="6"/>
  <c r="AJ513" i="6"/>
  <c r="AI513" i="6"/>
  <c r="AH513" i="6"/>
  <c r="AG513" i="6"/>
  <c r="AF513" i="6"/>
  <c r="AE513" i="6"/>
  <c r="AD513" i="6"/>
  <c r="AC513" i="6"/>
  <c r="AB513" i="6"/>
  <c r="AA513" i="6"/>
  <c r="Z513" i="6"/>
  <c r="Y513" i="6"/>
  <c r="X513" i="6"/>
  <c r="W513" i="6"/>
  <c r="V513" i="6"/>
  <c r="U513" i="6"/>
  <c r="AJ512" i="6"/>
  <c r="AI512" i="6"/>
  <c r="AH512" i="6"/>
  <c r="AG512" i="6"/>
  <c r="AF512" i="6"/>
  <c r="AE512" i="6"/>
  <c r="AD512" i="6"/>
  <c r="AC512" i="6"/>
  <c r="AB512" i="6"/>
  <c r="AA512" i="6"/>
  <c r="Z512" i="6"/>
  <c r="Y512" i="6"/>
  <c r="X512" i="6"/>
  <c r="W512" i="6"/>
  <c r="V512" i="6"/>
  <c r="U512" i="6"/>
  <c r="AJ511" i="6"/>
  <c r="AI511" i="6"/>
  <c r="AH511" i="6"/>
  <c r="AG511" i="6"/>
  <c r="AF511" i="6"/>
  <c r="AE511" i="6"/>
  <c r="AD511" i="6"/>
  <c r="AC511" i="6"/>
  <c r="AB511" i="6"/>
  <c r="AA511" i="6"/>
  <c r="Z511" i="6"/>
  <c r="Y511" i="6"/>
  <c r="X511" i="6"/>
  <c r="W511" i="6"/>
  <c r="V511" i="6"/>
  <c r="U511" i="6"/>
  <c r="AJ510" i="6"/>
  <c r="AI510" i="6"/>
  <c r="AH510" i="6"/>
  <c r="AG510" i="6"/>
  <c r="AF510" i="6"/>
  <c r="AE510" i="6"/>
  <c r="AD510" i="6"/>
  <c r="AC510" i="6"/>
  <c r="AB510" i="6"/>
  <c r="AA510" i="6"/>
  <c r="Z510" i="6"/>
  <c r="Y510" i="6"/>
  <c r="X510" i="6"/>
  <c r="W510" i="6"/>
  <c r="V510" i="6"/>
  <c r="U510" i="6"/>
  <c r="AJ509" i="6"/>
  <c r="AI509" i="6"/>
  <c r="AH509" i="6"/>
  <c r="AG509" i="6"/>
  <c r="AF509" i="6"/>
  <c r="AE509" i="6"/>
  <c r="AD509" i="6"/>
  <c r="AC509" i="6"/>
  <c r="AB509" i="6"/>
  <c r="AA509" i="6"/>
  <c r="Z509" i="6"/>
  <c r="Y509" i="6"/>
  <c r="X509" i="6"/>
  <c r="W509" i="6"/>
  <c r="V509" i="6"/>
  <c r="U509" i="6"/>
  <c r="AJ508" i="6"/>
  <c r="AI508" i="6"/>
  <c r="AH508" i="6"/>
  <c r="AG508" i="6"/>
  <c r="AF508" i="6"/>
  <c r="AE508" i="6"/>
  <c r="AD508" i="6"/>
  <c r="AC508" i="6"/>
  <c r="AB508" i="6"/>
  <c r="AA508" i="6"/>
  <c r="Z508" i="6"/>
  <c r="Y508" i="6"/>
  <c r="X508" i="6"/>
  <c r="W508" i="6"/>
  <c r="V508" i="6"/>
  <c r="U508" i="6"/>
  <c r="AJ507" i="6"/>
  <c r="AI507" i="6"/>
  <c r="AH507" i="6"/>
  <c r="AG507" i="6"/>
  <c r="AF507" i="6"/>
  <c r="AE507" i="6"/>
  <c r="AD507" i="6"/>
  <c r="AC507" i="6"/>
  <c r="AB507" i="6"/>
  <c r="AA507" i="6"/>
  <c r="Z507" i="6"/>
  <c r="Y507" i="6"/>
  <c r="X507" i="6"/>
  <c r="W507" i="6"/>
  <c r="V507" i="6"/>
  <c r="U507" i="6"/>
  <c r="AJ506" i="6"/>
  <c r="AI506" i="6"/>
  <c r="AH506" i="6"/>
  <c r="AG506" i="6"/>
  <c r="AF506" i="6"/>
  <c r="AE506" i="6"/>
  <c r="AD506" i="6"/>
  <c r="AC506" i="6"/>
  <c r="AB506" i="6"/>
  <c r="AA506" i="6"/>
  <c r="Z506" i="6"/>
  <c r="Y506" i="6"/>
  <c r="X506" i="6"/>
  <c r="W506" i="6"/>
  <c r="V506" i="6"/>
  <c r="U506" i="6"/>
  <c r="AJ505" i="6"/>
  <c r="AI505" i="6"/>
  <c r="AH505" i="6"/>
  <c r="AG505" i="6"/>
  <c r="AF505" i="6"/>
  <c r="AE505" i="6"/>
  <c r="AD505" i="6"/>
  <c r="AC505" i="6"/>
  <c r="AB505" i="6"/>
  <c r="AA505" i="6"/>
  <c r="Z505" i="6"/>
  <c r="Y505" i="6"/>
  <c r="X505" i="6"/>
  <c r="W505" i="6"/>
  <c r="V505" i="6"/>
  <c r="U505" i="6"/>
  <c r="AJ504" i="6"/>
  <c r="AI504" i="6"/>
  <c r="AH504" i="6"/>
  <c r="AG504" i="6"/>
  <c r="AF504" i="6"/>
  <c r="AE504" i="6"/>
  <c r="AD504" i="6"/>
  <c r="AC504" i="6"/>
  <c r="AB504" i="6"/>
  <c r="AA504" i="6"/>
  <c r="Z504" i="6"/>
  <c r="Y504" i="6"/>
  <c r="X504" i="6"/>
  <c r="W504" i="6"/>
  <c r="V504" i="6"/>
  <c r="U504" i="6"/>
  <c r="AJ503" i="6"/>
  <c r="AI503" i="6"/>
  <c r="AH503" i="6"/>
  <c r="AG503" i="6"/>
  <c r="AF503" i="6"/>
  <c r="AE503" i="6"/>
  <c r="AD503" i="6"/>
  <c r="AC503" i="6"/>
  <c r="AB503" i="6"/>
  <c r="AA503" i="6"/>
  <c r="Z503" i="6"/>
  <c r="Y503" i="6"/>
  <c r="X503" i="6"/>
  <c r="W503" i="6"/>
  <c r="V503" i="6"/>
  <c r="U503" i="6"/>
  <c r="AJ502" i="6"/>
  <c r="AI502" i="6"/>
  <c r="AH502" i="6"/>
  <c r="AG502" i="6"/>
  <c r="AF502" i="6"/>
  <c r="AE502" i="6"/>
  <c r="AD502" i="6"/>
  <c r="AC502" i="6"/>
  <c r="AB502" i="6"/>
  <c r="AA502" i="6"/>
  <c r="Z502" i="6"/>
  <c r="Y502" i="6"/>
  <c r="X502" i="6"/>
  <c r="W502" i="6"/>
  <c r="V502" i="6"/>
  <c r="U502" i="6"/>
  <c r="AJ501" i="6"/>
  <c r="AI501" i="6"/>
  <c r="AH501" i="6"/>
  <c r="AG501" i="6"/>
  <c r="AF501" i="6"/>
  <c r="AE501" i="6"/>
  <c r="AD501" i="6"/>
  <c r="AC501" i="6"/>
  <c r="AB501" i="6"/>
  <c r="AA501" i="6"/>
  <c r="Z501" i="6"/>
  <c r="Y501" i="6"/>
  <c r="X501" i="6"/>
  <c r="W501" i="6"/>
  <c r="V501" i="6"/>
  <c r="U501" i="6"/>
  <c r="AJ500" i="6"/>
  <c r="AI500" i="6"/>
  <c r="AH500" i="6"/>
  <c r="AG500" i="6"/>
  <c r="AF500" i="6"/>
  <c r="AE500" i="6"/>
  <c r="AD500" i="6"/>
  <c r="AC500" i="6"/>
  <c r="AB500" i="6"/>
  <c r="AA500" i="6"/>
  <c r="Z500" i="6"/>
  <c r="Y500" i="6"/>
  <c r="X500" i="6"/>
  <c r="W500" i="6"/>
  <c r="V500" i="6"/>
  <c r="U500" i="6"/>
  <c r="AJ499" i="6"/>
  <c r="AI499" i="6"/>
  <c r="AH499" i="6"/>
  <c r="AG499" i="6"/>
  <c r="AF499" i="6"/>
  <c r="AE499" i="6"/>
  <c r="AD499" i="6"/>
  <c r="AC499" i="6"/>
  <c r="AB499" i="6"/>
  <c r="AA499" i="6"/>
  <c r="Z499" i="6"/>
  <c r="Y499" i="6"/>
  <c r="X499" i="6"/>
  <c r="W499" i="6"/>
  <c r="V499" i="6"/>
  <c r="U499" i="6"/>
  <c r="AJ498" i="6"/>
  <c r="AI498" i="6"/>
  <c r="AH498" i="6"/>
  <c r="AG498" i="6"/>
  <c r="AF498" i="6"/>
  <c r="AE498" i="6"/>
  <c r="AD498" i="6"/>
  <c r="AC498" i="6"/>
  <c r="AB498" i="6"/>
  <c r="AA498" i="6"/>
  <c r="Z498" i="6"/>
  <c r="Y498" i="6"/>
  <c r="X498" i="6"/>
  <c r="W498" i="6"/>
  <c r="V498" i="6"/>
  <c r="U498" i="6"/>
  <c r="AJ497" i="6"/>
  <c r="AI497" i="6"/>
  <c r="AH497" i="6"/>
  <c r="AG497" i="6"/>
  <c r="AF497" i="6"/>
  <c r="AE497" i="6"/>
  <c r="AD497" i="6"/>
  <c r="AC497" i="6"/>
  <c r="AB497" i="6"/>
  <c r="AA497" i="6"/>
  <c r="Z497" i="6"/>
  <c r="Y497" i="6"/>
  <c r="X497" i="6"/>
  <c r="W497" i="6"/>
  <c r="V497" i="6"/>
  <c r="U497" i="6"/>
  <c r="AJ496" i="6"/>
  <c r="AI496" i="6"/>
  <c r="AH496" i="6"/>
  <c r="AG496" i="6"/>
  <c r="AF496" i="6"/>
  <c r="AE496" i="6"/>
  <c r="AD496" i="6"/>
  <c r="AC496" i="6"/>
  <c r="AB496" i="6"/>
  <c r="AA496" i="6"/>
  <c r="Z496" i="6"/>
  <c r="Y496" i="6"/>
  <c r="X496" i="6"/>
  <c r="W496" i="6"/>
  <c r="V496" i="6"/>
  <c r="U496" i="6"/>
  <c r="AJ495" i="6"/>
  <c r="AI495" i="6"/>
  <c r="AH495" i="6"/>
  <c r="AG495" i="6"/>
  <c r="AF495" i="6"/>
  <c r="AE495" i="6"/>
  <c r="AD495" i="6"/>
  <c r="AC495" i="6"/>
  <c r="AB495" i="6"/>
  <c r="AA495" i="6"/>
  <c r="Z495" i="6"/>
  <c r="Y495" i="6"/>
  <c r="X495" i="6"/>
  <c r="W495" i="6"/>
  <c r="V495" i="6"/>
  <c r="U495" i="6"/>
  <c r="AJ494" i="6"/>
  <c r="AI494" i="6"/>
  <c r="AH494" i="6"/>
  <c r="AG494" i="6"/>
  <c r="AF494" i="6"/>
  <c r="AE494" i="6"/>
  <c r="AD494" i="6"/>
  <c r="AC494" i="6"/>
  <c r="AB494" i="6"/>
  <c r="AA494" i="6"/>
  <c r="Z494" i="6"/>
  <c r="Y494" i="6"/>
  <c r="X494" i="6"/>
  <c r="W494" i="6"/>
  <c r="V494" i="6"/>
  <c r="U494" i="6"/>
  <c r="AJ493" i="6"/>
  <c r="AI493" i="6"/>
  <c r="AH493" i="6"/>
  <c r="AG493" i="6"/>
  <c r="AF493" i="6"/>
  <c r="AE493" i="6"/>
  <c r="AD493" i="6"/>
  <c r="AC493" i="6"/>
  <c r="AB493" i="6"/>
  <c r="AA493" i="6"/>
  <c r="Z493" i="6"/>
  <c r="Y493" i="6"/>
  <c r="X493" i="6"/>
  <c r="W493" i="6"/>
  <c r="V493" i="6"/>
  <c r="U493" i="6"/>
  <c r="AJ492" i="6"/>
  <c r="AI492" i="6"/>
  <c r="AH492" i="6"/>
  <c r="AG492" i="6"/>
  <c r="AF492" i="6"/>
  <c r="AE492" i="6"/>
  <c r="AD492" i="6"/>
  <c r="AC492" i="6"/>
  <c r="AB492" i="6"/>
  <c r="AA492" i="6"/>
  <c r="Z492" i="6"/>
  <c r="Y492" i="6"/>
  <c r="X492" i="6"/>
  <c r="W492" i="6"/>
  <c r="V492" i="6"/>
  <c r="U492" i="6"/>
  <c r="AJ491" i="6"/>
  <c r="AI491" i="6"/>
  <c r="AH491" i="6"/>
  <c r="AG491" i="6"/>
  <c r="AF491" i="6"/>
  <c r="AE491" i="6"/>
  <c r="AD491" i="6"/>
  <c r="AC491" i="6"/>
  <c r="AB491" i="6"/>
  <c r="AA491" i="6"/>
  <c r="Z491" i="6"/>
  <c r="Y491" i="6"/>
  <c r="X491" i="6"/>
  <c r="W491" i="6"/>
  <c r="V491" i="6"/>
  <c r="U491" i="6"/>
  <c r="AJ490" i="6"/>
  <c r="AI490" i="6"/>
  <c r="AH490" i="6"/>
  <c r="AG490" i="6"/>
  <c r="AF490" i="6"/>
  <c r="AE490" i="6"/>
  <c r="AD490" i="6"/>
  <c r="AC490" i="6"/>
  <c r="AB490" i="6"/>
  <c r="AA490" i="6"/>
  <c r="Z490" i="6"/>
  <c r="Y490" i="6"/>
  <c r="X490" i="6"/>
  <c r="W490" i="6"/>
  <c r="V490" i="6"/>
  <c r="U490" i="6"/>
  <c r="AJ489" i="6"/>
  <c r="AI489" i="6"/>
  <c r="AH489" i="6"/>
  <c r="AG489" i="6"/>
  <c r="AF489" i="6"/>
  <c r="AE489" i="6"/>
  <c r="AD489" i="6"/>
  <c r="AC489" i="6"/>
  <c r="AB489" i="6"/>
  <c r="AA489" i="6"/>
  <c r="Z489" i="6"/>
  <c r="Y489" i="6"/>
  <c r="X489" i="6"/>
  <c r="W489" i="6"/>
  <c r="V489" i="6"/>
  <c r="U489" i="6"/>
  <c r="AJ488" i="6"/>
  <c r="AI488" i="6"/>
  <c r="AH488" i="6"/>
  <c r="AG488" i="6"/>
  <c r="AF488" i="6"/>
  <c r="AE488" i="6"/>
  <c r="AD488" i="6"/>
  <c r="AC488" i="6"/>
  <c r="AB488" i="6"/>
  <c r="AA488" i="6"/>
  <c r="Z488" i="6"/>
  <c r="Y488" i="6"/>
  <c r="X488" i="6"/>
  <c r="W488" i="6"/>
  <c r="V488" i="6"/>
  <c r="U488" i="6"/>
  <c r="AJ487" i="6"/>
  <c r="AI487" i="6"/>
  <c r="AH487" i="6"/>
  <c r="AG487" i="6"/>
  <c r="AF487" i="6"/>
  <c r="AE487" i="6"/>
  <c r="AD487" i="6"/>
  <c r="AC487" i="6"/>
  <c r="AB487" i="6"/>
  <c r="AA487" i="6"/>
  <c r="Z487" i="6"/>
  <c r="Y487" i="6"/>
  <c r="X487" i="6"/>
  <c r="W487" i="6"/>
  <c r="V487" i="6"/>
  <c r="U487" i="6"/>
  <c r="AJ486" i="6"/>
  <c r="AI486" i="6"/>
  <c r="AH486" i="6"/>
  <c r="AG486" i="6"/>
  <c r="AF486" i="6"/>
  <c r="AE486" i="6"/>
  <c r="AD486" i="6"/>
  <c r="AC486" i="6"/>
  <c r="AB486" i="6"/>
  <c r="AA486" i="6"/>
  <c r="Z486" i="6"/>
  <c r="Y486" i="6"/>
  <c r="X486" i="6"/>
  <c r="W486" i="6"/>
  <c r="V486" i="6"/>
  <c r="U486" i="6"/>
  <c r="AJ485" i="6"/>
  <c r="AI485" i="6"/>
  <c r="AH485" i="6"/>
  <c r="AG485" i="6"/>
  <c r="AF485" i="6"/>
  <c r="AE485" i="6"/>
  <c r="AD485" i="6"/>
  <c r="AC485" i="6"/>
  <c r="AB485" i="6"/>
  <c r="AA485" i="6"/>
  <c r="Z485" i="6"/>
  <c r="Y485" i="6"/>
  <c r="X485" i="6"/>
  <c r="W485" i="6"/>
  <c r="V485" i="6"/>
  <c r="U485" i="6"/>
  <c r="AJ484" i="6"/>
  <c r="AI484" i="6"/>
  <c r="AH484" i="6"/>
  <c r="AG484" i="6"/>
  <c r="AF484" i="6"/>
  <c r="AE484" i="6"/>
  <c r="AD484" i="6"/>
  <c r="AC484" i="6"/>
  <c r="AB484" i="6"/>
  <c r="AA484" i="6"/>
  <c r="Z484" i="6"/>
  <c r="Y484" i="6"/>
  <c r="X484" i="6"/>
  <c r="W484" i="6"/>
  <c r="V484" i="6"/>
  <c r="U484" i="6"/>
  <c r="AJ483" i="6"/>
  <c r="AI483" i="6"/>
  <c r="AH483" i="6"/>
  <c r="AG483" i="6"/>
  <c r="AF483" i="6"/>
  <c r="AE483" i="6"/>
  <c r="AD483" i="6"/>
  <c r="AC483" i="6"/>
  <c r="AB483" i="6"/>
  <c r="AA483" i="6"/>
  <c r="Z483" i="6"/>
  <c r="Y483" i="6"/>
  <c r="X483" i="6"/>
  <c r="W483" i="6"/>
  <c r="V483" i="6"/>
  <c r="U483" i="6"/>
  <c r="AJ482" i="6"/>
  <c r="AI482" i="6"/>
  <c r="AH482" i="6"/>
  <c r="AG482" i="6"/>
  <c r="AF482" i="6"/>
  <c r="AE482" i="6"/>
  <c r="AD482" i="6"/>
  <c r="AC482" i="6"/>
  <c r="AB482" i="6"/>
  <c r="AA482" i="6"/>
  <c r="Z482" i="6"/>
  <c r="Y482" i="6"/>
  <c r="X482" i="6"/>
  <c r="W482" i="6"/>
  <c r="V482" i="6"/>
  <c r="U482" i="6"/>
  <c r="AJ481" i="6"/>
  <c r="AI481" i="6"/>
  <c r="AH481" i="6"/>
  <c r="AG481" i="6"/>
  <c r="AF481" i="6"/>
  <c r="AE481" i="6"/>
  <c r="AD481" i="6"/>
  <c r="AC481" i="6"/>
  <c r="AB481" i="6"/>
  <c r="AA481" i="6"/>
  <c r="Z481" i="6"/>
  <c r="Y481" i="6"/>
  <c r="X481" i="6"/>
  <c r="W481" i="6"/>
  <c r="V481" i="6"/>
  <c r="U481" i="6"/>
  <c r="AJ480" i="6"/>
  <c r="AI480" i="6"/>
  <c r="AH480" i="6"/>
  <c r="AG480" i="6"/>
  <c r="AF480" i="6"/>
  <c r="AE480" i="6"/>
  <c r="AD480" i="6"/>
  <c r="AC480" i="6"/>
  <c r="AB480" i="6"/>
  <c r="AA480" i="6"/>
  <c r="Z480" i="6"/>
  <c r="Y480" i="6"/>
  <c r="X480" i="6"/>
  <c r="W480" i="6"/>
  <c r="V480" i="6"/>
  <c r="U480" i="6"/>
  <c r="AJ479" i="6"/>
  <c r="AI479" i="6"/>
  <c r="AH479" i="6"/>
  <c r="AG479" i="6"/>
  <c r="AF479" i="6"/>
  <c r="AE479" i="6"/>
  <c r="AD479" i="6"/>
  <c r="AC479" i="6"/>
  <c r="AB479" i="6"/>
  <c r="AA479" i="6"/>
  <c r="Z479" i="6"/>
  <c r="Y479" i="6"/>
  <c r="X479" i="6"/>
  <c r="W479" i="6"/>
  <c r="V479" i="6"/>
  <c r="U479" i="6"/>
  <c r="AJ478" i="6"/>
  <c r="AI478" i="6"/>
  <c r="AH478" i="6"/>
  <c r="AG478" i="6"/>
  <c r="AF478" i="6"/>
  <c r="AE478" i="6"/>
  <c r="AD478" i="6"/>
  <c r="AC478" i="6"/>
  <c r="AB478" i="6"/>
  <c r="AA478" i="6"/>
  <c r="Z478" i="6"/>
  <c r="Y478" i="6"/>
  <c r="X478" i="6"/>
  <c r="W478" i="6"/>
  <c r="V478" i="6"/>
  <c r="U478" i="6"/>
  <c r="AJ477" i="6"/>
  <c r="AI477" i="6"/>
  <c r="AH477" i="6"/>
  <c r="AG477" i="6"/>
  <c r="AF477" i="6"/>
  <c r="AE477" i="6"/>
  <c r="AD477" i="6"/>
  <c r="AC477" i="6"/>
  <c r="AB477" i="6"/>
  <c r="AA477" i="6"/>
  <c r="Z477" i="6"/>
  <c r="Y477" i="6"/>
  <c r="X477" i="6"/>
  <c r="W477" i="6"/>
  <c r="V477" i="6"/>
  <c r="U477" i="6"/>
  <c r="AJ476" i="6"/>
  <c r="AI476" i="6"/>
  <c r="AH476" i="6"/>
  <c r="AG476" i="6"/>
  <c r="AF476" i="6"/>
  <c r="AE476" i="6"/>
  <c r="AD476" i="6"/>
  <c r="AC476" i="6"/>
  <c r="AB476" i="6"/>
  <c r="AA476" i="6"/>
  <c r="Z476" i="6"/>
  <c r="Y476" i="6"/>
  <c r="X476" i="6"/>
  <c r="W476" i="6"/>
  <c r="V476" i="6"/>
  <c r="U476" i="6"/>
  <c r="AJ475" i="6"/>
  <c r="AI475" i="6"/>
  <c r="AH475" i="6"/>
  <c r="AG475" i="6"/>
  <c r="AF475" i="6"/>
  <c r="AE475" i="6"/>
  <c r="AD475" i="6"/>
  <c r="AC475" i="6"/>
  <c r="AB475" i="6"/>
  <c r="AA475" i="6"/>
  <c r="Z475" i="6"/>
  <c r="Y475" i="6"/>
  <c r="X475" i="6"/>
  <c r="W475" i="6"/>
  <c r="V475" i="6"/>
  <c r="U475" i="6"/>
  <c r="AJ474" i="6"/>
  <c r="AI474" i="6"/>
  <c r="AH474" i="6"/>
  <c r="AG474" i="6"/>
  <c r="AF474" i="6"/>
  <c r="AE474" i="6"/>
  <c r="AD474" i="6"/>
  <c r="AC474" i="6"/>
  <c r="AB474" i="6"/>
  <c r="AA474" i="6"/>
  <c r="Z474" i="6"/>
  <c r="Y474" i="6"/>
  <c r="X474" i="6"/>
  <c r="W474" i="6"/>
  <c r="V474" i="6"/>
  <c r="U474" i="6"/>
  <c r="AJ473" i="6"/>
  <c r="AI473" i="6"/>
  <c r="AH473" i="6"/>
  <c r="AG473" i="6"/>
  <c r="AF473" i="6"/>
  <c r="AE473" i="6"/>
  <c r="AD473" i="6"/>
  <c r="AC473" i="6"/>
  <c r="AB473" i="6"/>
  <c r="AA473" i="6"/>
  <c r="Z473" i="6"/>
  <c r="Y473" i="6"/>
  <c r="X473" i="6"/>
  <c r="W473" i="6"/>
  <c r="V473" i="6"/>
  <c r="U473" i="6"/>
  <c r="AJ472" i="6"/>
  <c r="AI472" i="6"/>
  <c r="AH472" i="6"/>
  <c r="AG472" i="6"/>
  <c r="AF472" i="6"/>
  <c r="AE472" i="6"/>
  <c r="AD472" i="6"/>
  <c r="AC472" i="6"/>
  <c r="AB472" i="6"/>
  <c r="AA472" i="6"/>
  <c r="Z472" i="6"/>
  <c r="Y472" i="6"/>
  <c r="X472" i="6"/>
  <c r="W472" i="6"/>
  <c r="V472" i="6"/>
  <c r="U472" i="6"/>
  <c r="AJ471" i="6"/>
  <c r="AI471" i="6"/>
  <c r="AH471" i="6"/>
  <c r="AG471" i="6"/>
  <c r="AF471" i="6"/>
  <c r="AE471" i="6"/>
  <c r="AD471" i="6"/>
  <c r="AC471" i="6"/>
  <c r="AB471" i="6"/>
  <c r="AA471" i="6"/>
  <c r="Z471" i="6"/>
  <c r="Y471" i="6"/>
  <c r="X471" i="6"/>
  <c r="W471" i="6"/>
  <c r="V471" i="6"/>
  <c r="U471" i="6"/>
  <c r="AJ470" i="6"/>
  <c r="AI470" i="6"/>
  <c r="AH470" i="6"/>
  <c r="AG470" i="6"/>
  <c r="AF470" i="6"/>
  <c r="AE470" i="6"/>
  <c r="AD470" i="6"/>
  <c r="AC470" i="6"/>
  <c r="AB470" i="6"/>
  <c r="AA470" i="6"/>
  <c r="Z470" i="6"/>
  <c r="Y470" i="6"/>
  <c r="X470" i="6"/>
  <c r="W470" i="6"/>
  <c r="V470" i="6"/>
  <c r="U470" i="6"/>
  <c r="AJ469" i="6"/>
  <c r="AI469" i="6"/>
  <c r="AH469" i="6"/>
  <c r="AG469" i="6"/>
  <c r="AF469" i="6"/>
  <c r="AE469" i="6"/>
  <c r="AD469" i="6"/>
  <c r="AC469" i="6"/>
  <c r="AB469" i="6"/>
  <c r="AA469" i="6"/>
  <c r="Z469" i="6"/>
  <c r="Y469" i="6"/>
  <c r="X469" i="6"/>
  <c r="W469" i="6"/>
  <c r="V469" i="6"/>
  <c r="U469" i="6"/>
  <c r="AJ468" i="6"/>
  <c r="AI468" i="6"/>
  <c r="AH468" i="6"/>
  <c r="AG468" i="6"/>
  <c r="AF468" i="6"/>
  <c r="AE468" i="6"/>
  <c r="AD468" i="6"/>
  <c r="AC468" i="6"/>
  <c r="AB468" i="6"/>
  <c r="AA468" i="6"/>
  <c r="Z468" i="6"/>
  <c r="Y468" i="6"/>
  <c r="X468" i="6"/>
  <c r="W468" i="6"/>
  <c r="V468" i="6"/>
  <c r="U468" i="6"/>
  <c r="AJ467" i="6"/>
  <c r="AI467" i="6"/>
  <c r="AH467" i="6"/>
  <c r="AG467" i="6"/>
  <c r="AF467" i="6"/>
  <c r="AE467" i="6"/>
  <c r="AD467" i="6"/>
  <c r="AC467" i="6"/>
  <c r="AB467" i="6"/>
  <c r="AA467" i="6"/>
  <c r="Z467" i="6"/>
  <c r="Y467" i="6"/>
  <c r="X467" i="6"/>
  <c r="W467" i="6"/>
  <c r="V467" i="6"/>
  <c r="U467" i="6"/>
  <c r="AJ466" i="6"/>
  <c r="AI466" i="6"/>
  <c r="AH466" i="6"/>
  <c r="AG466" i="6"/>
  <c r="AF466" i="6"/>
  <c r="AE466" i="6"/>
  <c r="AD466" i="6"/>
  <c r="AC466" i="6"/>
  <c r="AB466" i="6"/>
  <c r="AA466" i="6"/>
  <c r="Z466" i="6"/>
  <c r="Y466" i="6"/>
  <c r="X466" i="6"/>
  <c r="W466" i="6"/>
  <c r="V466" i="6"/>
  <c r="U466" i="6"/>
  <c r="AJ465" i="6"/>
  <c r="AI465" i="6"/>
  <c r="AH465" i="6"/>
  <c r="AG465" i="6"/>
  <c r="AF465" i="6"/>
  <c r="AE465" i="6"/>
  <c r="AD465" i="6"/>
  <c r="AC465" i="6"/>
  <c r="AB465" i="6"/>
  <c r="AA465" i="6"/>
  <c r="Z465" i="6"/>
  <c r="Y465" i="6"/>
  <c r="X465" i="6"/>
  <c r="W465" i="6"/>
  <c r="V465" i="6"/>
  <c r="U465" i="6"/>
  <c r="AJ464" i="6"/>
  <c r="AI464" i="6"/>
  <c r="AH464" i="6"/>
  <c r="AG464" i="6"/>
  <c r="AF464" i="6"/>
  <c r="AE464" i="6"/>
  <c r="AD464" i="6"/>
  <c r="AC464" i="6"/>
  <c r="AB464" i="6"/>
  <c r="AA464" i="6"/>
  <c r="Z464" i="6"/>
  <c r="Y464" i="6"/>
  <c r="X464" i="6"/>
  <c r="W464" i="6"/>
  <c r="V464" i="6"/>
  <c r="U464" i="6"/>
  <c r="AJ463" i="6"/>
  <c r="AI463" i="6"/>
  <c r="AH463" i="6"/>
  <c r="AG463" i="6"/>
  <c r="AF463" i="6"/>
  <c r="AE463" i="6"/>
  <c r="AD463" i="6"/>
  <c r="AC463" i="6"/>
  <c r="AB463" i="6"/>
  <c r="AA463" i="6"/>
  <c r="Z463" i="6"/>
  <c r="Y463" i="6"/>
  <c r="X463" i="6"/>
  <c r="W463" i="6"/>
  <c r="V463" i="6"/>
  <c r="U463" i="6"/>
  <c r="AJ462" i="6"/>
  <c r="AI462" i="6"/>
  <c r="AH462" i="6"/>
  <c r="AG462" i="6"/>
  <c r="AF462" i="6"/>
  <c r="AE462" i="6"/>
  <c r="AD462" i="6"/>
  <c r="AC462" i="6"/>
  <c r="AB462" i="6"/>
  <c r="AA462" i="6"/>
  <c r="Z462" i="6"/>
  <c r="Y462" i="6"/>
  <c r="X462" i="6"/>
  <c r="W462" i="6"/>
  <c r="V462" i="6"/>
  <c r="U462" i="6"/>
  <c r="AJ461" i="6"/>
  <c r="AI461" i="6"/>
  <c r="AH461" i="6"/>
  <c r="AG461" i="6"/>
  <c r="AF461" i="6"/>
  <c r="AE461" i="6"/>
  <c r="AD461" i="6"/>
  <c r="AC461" i="6"/>
  <c r="AB461" i="6"/>
  <c r="AA461" i="6"/>
  <c r="Z461" i="6"/>
  <c r="Y461" i="6"/>
  <c r="X461" i="6"/>
  <c r="W461" i="6"/>
  <c r="V461" i="6"/>
  <c r="U461" i="6"/>
  <c r="AJ460" i="6"/>
  <c r="AI460" i="6"/>
  <c r="AH460" i="6"/>
  <c r="AG460" i="6"/>
  <c r="AF460" i="6"/>
  <c r="AE460" i="6"/>
  <c r="AD460" i="6"/>
  <c r="AC460" i="6"/>
  <c r="AB460" i="6"/>
  <c r="AA460" i="6"/>
  <c r="Z460" i="6"/>
  <c r="Y460" i="6"/>
  <c r="X460" i="6"/>
  <c r="W460" i="6"/>
  <c r="V460" i="6"/>
  <c r="U460" i="6"/>
  <c r="AJ459" i="6"/>
  <c r="AI459" i="6"/>
  <c r="AH459" i="6"/>
  <c r="AG459" i="6"/>
  <c r="AF459" i="6"/>
  <c r="AE459" i="6"/>
  <c r="AD459" i="6"/>
  <c r="AC459" i="6"/>
  <c r="AB459" i="6"/>
  <c r="AA459" i="6"/>
  <c r="Z459" i="6"/>
  <c r="Y459" i="6"/>
  <c r="X459" i="6"/>
  <c r="W459" i="6"/>
  <c r="V459" i="6"/>
  <c r="U459" i="6"/>
  <c r="AJ458" i="6"/>
  <c r="AI458" i="6"/>
  <c r="AH458" i="6"/>
  <c r="AG458" i="6"/>
  <c r="AF458" i="6"/>
  <c r="AE458" i="6"/>
  <c r="AD458" i="6"/>
  <c r="AC458" i="6"/>
  <c r="AB458" i="6"/>
  <c r="AA458" i="6"/>
  <c r="Z458" i="6"/>
  <c r="Y458" i="6"/>
  <c r="X458" i="6"/>
  <c r="W458" i="6"/>
  <c r="V458" i="6"/>
  <c r="U458" i="6"/>
  <c r="AJ457" i="6"/>
  <c r="AI457" i="6"/>
  <c r="AH457" i="6"/>
  <c r="AG457" i="6"/>
  <c r="AF457" i="6"/>
  <c r="AE457" i="6"/>
  <c r="AD457" i="6"/>
  <c r="AC457" i="6"/>
  <c r="AB457" i="6"/>
  <c r="AA457" i="6"/>
  <c r="Z457" i="6"/>
  <c r="Y457" i="6"/>
  <c r="X457" i="6"/>
  <c r="W457" i="6"/>
  <c r="V457" i="6"/>
  <c r="U457" i="6"/>
  <c r="AJ456" i="6"/>
  <c r="AI456" i="6"/>
  <c r="AH456" i="6"/>
  <c r="AG456" i="6"/>
  <c r="AF456" i="6"/>
  <c r="AE456" i="6"/>
  <c r="AD456" i="6"/>
  <c r="AC456" i="6"/>
  <c r="AB456" i="6"/>
  <c r="AA456" i="6"/>
  <c r="Z456" i="6"/>
  <c r="Y456" i="6"/>
  <c r="X456" i="6"/>
  <c r="W456" i="6"/>
  <c r="V456" i="6"/>
  <c r="U456" i="6"/>
  <c r="AJ455" i="6"/>
  <c r="AI455" i="6"/>
  <c r="AH455" i="6"/>
  <c r="AG455" i="6"/>
  <c r="AF455" i="6"/>
  <c r="AE455" i="6"/>
  <c r="AD455" i="6"/>
  <c r="AC455" i="6"/>
  <c r="AB455" i="6"/>
  <c r="AA455" i="6"/>
  <c r="Z455" i="6"/>
  <c r="Y455" i="6"/>
  <c r="X455" i="6"/>
  <c r="W455" i="6"/>
  <c r="V455" i="6"/>
  <c r="U455" i="6"/>
  <c r="AJ454" i="6"/>
  <c r="AI454" i="6"/>
  <c r="AH454" i="6"/>
  <c r="AG454" i="6"/>
  <c r="AF454" i="6"/>
  <c r="AE454" i="6"/>
  <c r="AD454" i="6"/>
  <c r="AC454" i="6"/>
  <c r="AB454" i="6"/>
  <c r="AA454" i="6"/>
  <c r="Z454" i="6"/>
  <c r="Y454" i="6"/>
  <c r="X454" i="6"/>
  <c r="W454" i="6"/>
  <c r="V454" i="6"/>
  <c r="U454" i="6"/>
  <c r="AJ453" i="6"/>
  <c r="AI453" i="6"/>
  <c r="AH453" i="6"/>
  <c r="AG453" i="6"/>
  <c r="AF453" i="6"/>
  <c r="AE453" i="6"/>
  <c r="AD453" i="6"/>
  <c r="AC453" i="6"/>
  <c r="AB453" i="6"/>
  <c r="AA453" i="6"/>
  <c r="Z453" i="6"/>
  <c r="Y453" i="6"/>
  <c r="X453" i="6"/>
  <c r="W453" i="6"/>
  <c r="V453" i="6"/>
  <c r="U453" i="6"/>
  <c r="AJ452" i="6"/>
  <c r="AI452" i="6"/>
  <c r="AH452" i="6"/>
  <c r="AG452" i="6"/>
  <c r="AF452" i="6"/>
  <c r="AE452" i="6"/>
  <c r="AD452" i="6"/>
  <c r="AC452" i="6"/>
  <c r="AB452" i="6"/>
  <c r="AA452" i="6"/>
  <c r="Z452" i="6"/>
  <c r="Y452" i="6"/>
  <c r="X452" i="6"/>
  <c r="W452" i="6"/>
  <c r="V452" i="6"/>
  <c r="U452" i="6"/>
  <c r="AJ451" i="6"/>
  <c r="AI451" i="6"/>
  <c r="AH451" i="6"/>
  <c r="AG451" i="6"/>
  <c r="AF451" i="6"/>
  <c r="AE451" i="6"/>
  <c r="AD451" i="6"/>
  <c r="AC451" i="6"/>
  <c r="AB451" i="6"/>
  <c r="AA451" i="6"/>
  <c r="Z451" i="6"/>
  <c r="Y451" i="6"/>
  <c r="X451" i="6"/>
  <c r="W451" i="6"/>
  <c r="V451" i="6"/>
  <c r="U451" i="6"/>
  <c r="AJ450" i="6"/>
  <c r="AI450" i="6"/>
  <c r="AH450" i="6"/>
  <c r="AG450" i="6"/>
  <c r="AF450" i="6"/>
  <c r="AE450" i="6"/>
  <c r="AD450" i="6"/>
  <c r="AC450" i="6"/>
  <c r="AB450" i="6"/>
  <c r="AA450" i="6"/>
  <c r="Z450" i="6"/>
  <c r="Y450" i="6"/>
  <c r="X450" i="6"/>
  <c r="W450" i="6"/>
  <c r="V450" i="6"/>
  <c r="U450" i="6"/>
  <c r="AJ449" i="6"/>
  <c r="AI449" i="6"/>
  <c r="AH449" i="6"/>
  <c r="AG449" i="6"/>
  <c r="AF449" i="6"/>
  <c r="AE449" i="6"/>
  <c r="AD449" i="6"/>
  <c r="AC449" i="6"/>
  <c r="AB449" i="6"/>
  <c r="AA449" i="6"/>
  <c r="Z449" i="6"/>
  <c r="Y449" i="6"/>
  <c r="X449" i="6"/>
  <c r="W449" i="6"/>
  <c r="V449" i="6"/>
  <c r="U449" i="6"/>
  <c r="AJ448" i="6"/>
  <c r="AI448" i="6"/>
  <c r="AH448" i="6"/>
  <c r="AG448" i="6"/>
  <c r="AF448" i="6"/>
  <c r="AE448" i="6"/>
  <c r="AD448" i="6"/>
  <c r="AC448" i="6"/>
  <c r="AB448" i="6"/>
  <c r="AA448" i="6"/>
  <c r="Z448" i="6"/>
  <c r="Y448" i="6"/>
  <c r="X448" i="6"/>
  <c r="W448" i="6"/>
  <c r="V448" i="6"/>
  <c r="U448" i="6"/>
  <c r="AJ447" i="6"/>
  <c r="AI447" i="6"/>
  <c r="AH447" i="6"/>
  <c r="AG447" i="6"/>
  <c r="AF447" i="6"/>
  <c r="AE447" i="6"/>
  <c r="AD447" i="6"/>
  <c r="AC447" i="6"/>
  <c r="AB447" i="6"/>
  <c r="AA447" i="6"/>
  <c r="Z447" i="6"/>
  <c r="Y447" i="6"/>
  <c r="X447" i="6"/>
  <c r="W447" i="6"/>
  <c r="V447" i="6"/>
  <c r="U447" i="6"/>
  <c r="AJ446" i="6"/>
  <c r="AI446" i="6"/>
  <c r="AH446" i="6"/>
  <c r="AG446" i="6"/>
  <c r="AF446" i="6"/>
  <c r="AE446" i="6"/>
  <c r="AD446" i="6"/>
  <c r="AC446" i="6"/>
  <c r="AB446" i="6"/>
  <c r="AA446" i="6"/>
  <c r="Z446" i="6"/>
  <c r="Y446" i="6"/>
  <c r="X446" i="6"/>
  <c r="W446" i="6"/>
  <c r="V446" i="6"/>
  <c r="U446" i="6"/>
  <c r="AJ445" i="6"/>
  <c r="AI445" i="6"/>
  <c r="AH445" i="6"/>
  <c r="AG445" i="6"/>
  <c r="AF445" i="6"/>
  <c r="AE445" i="6"/>
  <c r="AD445" i="6"/>
  <c r="AC445" i="6"/>
  <c r="AB445" i="6"/>
  <c r="AA445" i="6"/>
  <c r="Z445" i="6"/>
  <c r="Y445" i="6"/>
  <c r="X445" i="6"/>
  <c r="W445" i="6"/>
  <c r="V445" i="6"/>
  <c r="U445" i="6"/>
  <c r="AJ444" i="6"/>
  <c r="AI444" i="6"/>
  <c r="AH444" i="6"/>
  <c r="AG444" i="6"/>
  <c r="AF444" i="6"/>
  <c r="AE444" i="6"/>
  <c r="AD444" i="6"/>
  <c r="AC444" i="6"/>
  <c r="AB444" i="6"/>
  <c r="AA444" i="6"/>
  <c r="Z444" i="6"/>
  <c r="Y444" i="6"/>
  <c r="X444" i="6"/>
  <c r="W444" i="6"/>
  <c r="V444" i="6"/>
  <c r="U444" i="6"/>
  <c r="AJ443" i="6"/>
  <c r="AI443" i="6"/>
  <c r="AH443" i="6"/>
  <c r="AG443" i="6"/>
  <c r="AF443" i="6"/>
  <c r="AE443" i="6"/>
  <c r="AD443" i="6"/>
  <c r="AC443" i="6"/>
  <c r="AB443" i="6"/>
  <c r="AA443" i="6"/>
  <c r="Z443" i="6"/>
  <c r="Y443" i="6"/>
  <c r="X443" i="6"/>
  <c r="W443" i="6"/>
  <c r="V443" i="6"/>
  <c r="U443" i="6"/>
  <c r="AJ442" i="6"/>
  <c r="AI442" i="6"/>
  <c r="AH442" i="6"/>
  <c r="AG442" i="6"/>
  <c r="AF442" i="6"/>
  <c r="AE442" i="6"/>
  <c r="AD442" i="6"/>
  <c r="AC442" i="6"/>
  <c r="AB442" i="6"/>
  <c r="AA442" i="6"/>
  <c r="Z442" i="6"/>
  <c r="Y442" i="6"/>
  <c r="X442" i="6"/>
  <c r="W442" i="6"/>
  <c r="V442" i="6"/>
  <c r="U442" i="6"/>
  <c r="AJ441" i="6"/>
  <c r="AI441" i="6"/>
  <c r="AH441" i="6"/>
  <c r="AG441" i="6"/>
  <c r="AF441" i="6"/>
  <c r="AE441" i="6"/>
  <c r="AD441" i="6"/>
  <c r="AC441" i="6"/>
  <c r="AB441" i="6"/>
  <c r="AA441" i="6"/>
  <c r="Z441" i="6"/>
  <c r="Y441" i="6"/>
  <c r="X441" i="6"/>
  <c r="W441" i="6"/>
  <c r="V441" i="6"/>
  <c r="U441" i="6"/>
  <c r="AJ440" i="6"/>
  <c r="AI440" i="6"/>
  <c r="AH440" i="6"/>
  <c r="AG440" i="6"/>
  <c r="AF440" i="6"/>
  <c r="AE440" i="6"/>
  <c r="AD440" i="6"/>
  <c r="AC440" i="6"/>
  <c r="AB440" i="6"/>
  <c r="AA440" i="6"/>
  <c r="Z440" i="6"/>
  <c r="Y440" i="6"/>
  <c r="X440" i="6"/>
  <c r="W440" i="6"/>
  <c r="V440" i="6"/>
  <c r="U440" i="6"/>
  <c r="AJ439" i="6"/>
  <c r="AI439" i="6"/>
  <c r="AH439" i="6"/>
  <c r="AG439" i="6"/>
  <c r="AF439" i="6"/>
  <c r="AE439" i="6"/>
  <c r="AD439" i="6"/>
  <c r="AC439" i="6"/>
  <c r="AB439" i="6"/>
  <c r="AA439" i="6"/>
  <c r="Z439" i="6"/>
  <c r="Y439" i="6"/>
  <c r="X439" i="6"/>
  <c r="W439" i="6"/>
  <c r="V439" i="6"/>
  <c r="U439" i="6"/>
  <c r="AJ438" i="6"/>
  <c r="AI438" i="6"/>
  <c r="AH438" i="6"/>
  <c r="AG438" i="6"/>
  <c r="AF438" i="6"/>
  <c r="AE438" i="6"/>
  <c r="AD438" i="6"/>
  <c r="AC438" i="6"/>
  <c r="AB438" i="6"/>
  <c r="AA438" i="6"/>
  <c r="Z438" i="6"/>
  <c r="Y438" i="6"/>
  <c r="X438" i="6"/>
  <c r="W438" i="6"/>
  <c r="V438" i="6"/>
  <c r="U438" i="6"/>
  <c r="AJ437" i="6"/>
  <c r="AI437" i="6"/>
  <c r="AH437" i="6"/>
  <c r="AG437" i="6"/>
  <c r="AF437" i="6"/>
  <c r="AE437" i="6"/>
  <c r="AD437" i="6"/>
  <c r="AC437" i="6"/>
  <c r="AB437" i="6"/>
  <c r="AA437" i="6"/>
  <c r="Z437" i="6"/>
  <c r="Y437" i="6"/>
  <c r="X437" i="6"/>
  <c r="W437" i="6"/>
  <c r="V437" i="6"/>
  <c r="U437" i="6"/>
  <c r="AJ436" i="6"/>
  <c r="AI436" i="6"/>
  <c r="AH436" i="6"/>
  <c r="AG436" i="6"/>
  <c r="AF436" i="6"/>
  <c r="AE436" i="6"/>
  <c r="AD436" i="6"/>
  <c r="AC436" i="6"/>
  <c r="AB436" i="6"/>
  <c r="AA436" i="6"/>
  <c r="Z436" i="6"/>
  <c r="Y436" i="6"/>
  <c r="X436" i="6"/>
  <c r="W436" i="6"/>
  <c r="V436" i="6"/>
  <c r="U436" i="6"/>
  <c r="AJ435" i="6"/>
  <c r="AI435" i="6"/>
  <c r="AH435" i="6"/>
  <c r="AG435" i="6"/>
  <c r="AF435" i="6"/>
  <c r="AE435" i="6"/>
  <c r="AD435" i="6"/>
  <c r="AC435" i="6"/>
  <c r="AB435" i="6"/>
  <c r="AA435" i="6"/>
  <c r="Z435" i="6"/>
  <c r="Y435" i="6"/>
  <c r="X435" i="6"/>
  <c r="W435" i="6"/>
  <c r="V435" i="6"/>
  <c r="U435" i="6"/>
  <c r="AJ434" i="6"/>
  <c r="AI434" i="6"/>
  <c r="AH434" i="6"/>
  <c r="AG434" i="6"/>
  <c r="AF434" i="6"/>
  <c r="AE434" i="6"/>
  <c r="AD434" i="6"/>
  <c r="AC434" i="6"/>
  <c r="AB434" i="6"/>
  <c r="AA434" i="6"/>
  <c r="Z434" i="6"/>
  <c r="Y434" i="6"/>
  <c r="X434" i="6"/>
  <c r="W434" i="6"/>
  <c r="V434" i="6"/>
  <c r="U434" i="6"/>
  <c r="AJ433" i="6"/>
  <c r="AI433" i="6"/>
  <c r="AH433" i="6"/>
  <c r="AG433" i="6"/>
  <c r="AF433" i="6"/>
  <c r="AE433" i="6"/>
  <c r="AD433" i="6"/>
  <c r="AC433" i="6"/>
  <c r="AB433" i="6"/>
  <c r="AA433" i="6"/>
  <c r="Z433" i="6"/>
  <c r="Y433" i="6"/>
  <c r="X433" i="6"/>
  <c r="W433" i="6"/>
  <c r="V433" i="6"/>
  <c r="U433" i="6"/>
  <c r="AJ432" i="6"/>
  <c r="AI432" i="6"/>
  <c r="AH432" i="6"/>
  <c r="AG432" i="6"/>
  <c r="AF432" i="6"/>
  <c r="AE432" i="6"/>
  <c r="AD432" i="6"/>
  <c r="AC432" i="6"/>
  <c r="AB432" i="6"/>
  <c r="AA432" i="6"/>
  <c r="Z432" i="6"/>
  <c r="Y432" i="6"/>
  <c r="X432" i="6"/>
  <c r="W432" i="6"/>
  <c r="V432" i="6"/>
  <c r="U432" i="6"/>
  <c r="AJ431" i="6"/>
  <c r="AI431" i="6"/>
  <c r="AH431" i="6"/>
  <c r="AG431" i="6"/>
  <c r="AF431" i="6"/>
  <c r="AE431" i="6"/>
  <c r="AD431" i="6"/>
  <c r="AC431" i="6"/>
  <c r="AB431" i="6"/>
  <c r="AA431" i="6"/>
  <c r="Z431" i="6"/>
  <c r="Y431" i="6"/>
  <c r="X431" i="6"/>
  <c r="W431" i="6"/>
  <c r="V431" i="6"/>
  <c r="U431" i="6"/>
  <c r="AJ430" i="6"/>
  <c r="AI430" i="6"/>
  <c r="AH430" i="6"/>
  <c r="AG430" i="6"/>
  <c r="AF430" i="6"/>
  <c r="AE430" i="6"/>
  <c r="AD430" i="6"/>
  <c r="AC430" i="6"/>
  <c r="AB430" i="6"/>
  <c r="AA430" i="6"/>
  <c r="Z430" i="6"/>
  <c r="Y430" i="6"/>
  <c r="X430" i="6"/>
  <c r="W430" i="6"/>
  <c r="V430" i="6"/>
  <c r="U430" i="6"/>
  <c r="AJ429" i="6"/>
  <c r="AI429" i="6"/>
  <c r="AH429" i="6"/>
  <c r="AG429" i="6"/>
  <c r="AF429" i="6"/>
  <c r="AE429" i="6"/>
  <c r="AD429" i="6"/>
  <c r="AC429" i="6"/>
  <c r="AB429" i="6"/>
  <c r="AA429" i="6"/>
  <c r="Z429" i="6"/>
  <c r="Y429" i="6"/>
  <c r="X429" i="6"/>
  <c r="W429" i="6"/>
  <c r="V429" i="6"/>
  <c r="U429" i="6"/>
  <c r="AJ428" i="6"/>
  <c r="AI428" i="6"/>
  <c r="AH428" i="6"/>
  <c r="AG428" i="6"/>
  <c r="AF428" i="6"/>
  <c r="AE428" i="6"/>
  <c r="AD428" i="6"/>
  <c r="AC428" i="6"/>
  <c r="AB428" i="6"/>
  <c r="AA428" i="6"/>
  <c r="Z428" i="6"/>
  <c r="Y428" i="6"/>
  <c r="X428" i="6"/>
  <c r="W428" i="6"/>
  <c r="V428" i="6"/>
  <c r="U428" i="6"/>
  <c r="AJ427" i="6"/>
  <c r="AI427" i="6"/>
  <c r="AH427" i="6"/>
  <c r="AG427" i="6"/>
  <c r="AF427" i="6"/>
  <c r="AE427" i="6"/>
  <c r="AD427" i="6"/>
  <c r="AC427" i="6"/>
  <c r="AB427" i="6"/>
  <c r="AA427" i="6"/>
  <c r="Z427" i="6"/>
  <c r="Y427" i="6"/>
  <c r="X427" i="6"/>
  <c r="W427" i="6"/>
  <c r="V427" i="6"/>
  <c r="U427" i="6"/>
  <c r="AJ426" i="6"/>
  <c r="AI426" i="6"/>
  <c r="AH426" i="6"/>
  <c r="AG426" i="6"/>
  <c r="AF426" i="6"/>
  <c r="AE426" i="6"/>
  <c r="AD426" i="6"/>
  <c r="AC426" i="6"/>
  <c r="AB426" i="6"/>
  <c r="AA426" i="6"/>
  <c r="Z426" i="6"/>
  <c r="Y426" i="6"/>
  <c r="X426" i="6"/>
  <c r="W426" i="6"/>
  <c r="V426" i="6"/>
  <c r="U426" i="6"/>
  <c r="AJ425" i="6"/>
  <c r="AI425" i="6"/>
  <c r="AH425" i="6"/>
  <c r="AG425" i="6"/>
  <c r="AF425" i="6"/>
  <c r="AE425" i="6"/>
  <c r="AD425" i="6"/>
  <c r="AC425" i="6"/>
  <c r="AB425" i="6"/>
  <c r="AA425" i="6"/>
  <c r="Z425" i="6"/>
  <c r="Y425" i="6"/>
  <c r="X425" i="6"/>
  <c r="W425" i="6"/>
  <c r="V425" i="6"/>
  <c r="U425" i="6"/>
  <c r="AJ424" i="6"/>
  <c r="AI424" i="6"/>
  <c r="AH424" i="6"/>
  <c r="AG424" i="6"/>
  <c r="AF424" i="6"/>
  <c r="AE424" i="6"/>
  <c r="AD424" i="6"/>
  <c r="AC424" i="6"/>
  <c r="AB424" i="6"/>
  <c r="AA424" i="6"/>
  <c r="Z424" i="6"/>
  <c r="Y424" i="6"/>
  <c r="X424" i="6"/>
  <c r="W424" i="6"/>
  <c r="V424" i="6"/>
  <c r="U424" i="6"/>
  <c r="AJ423" i="6"/>
  <c r="AI423" i="6"/>
  <c r="AH423" i="6"/>
  <c r="AG423" i="6"/>
  <c r="AF423" i="6"/>
  <c r="AE423" i="6"/>
  <c r="AD423" i="6"/>
  <c r="AC423" i="6"/>
  <c r="AB423" i="6"/>
  <c r="AA423" i="6"/>
  <c r="Z423" i="6"/>
  <c r="Y423" i="6"/>
  <c r="X423" i="6"/>
  <c r="W423" i="6"/>
  <c r="V423" i="6"/>
  <c r="U423" i="6"/>
  <c r="AJ422" i="6"/>
  <c r="AI422" i="6"/>
  <c r="AH422" i="6"/>
  <c r="AG422" i="6"/>
  <c r="AF422" i="6"/>
  <c r="AE422" i="6"/>
  <c r="AD422" i="6"/>
  <c r="AC422" i="6"/>
  <c r="AB422" i="6"/>
  <c r="AA422" i="6"/>
  <c r="Z422" i="6"/>
  <c r="Y422" i="6"/>
  <c r="X422" i="6"/>
  <c r="W422" i="6"/>
  <c r="V422" i="6"/>
  <c r="U422" i="6"/>
  <c r="AJ421" i="6"/>
  <c r="AI421" i="6"/>
  <c r="AH421" i="6"/>
  <c r="AG421" i="6"/>
  <c r="AF421" i="6"/>
  <c r="AE421" i="6"/>
  <c r="AD421" i="6"/>
  <c r="AC421" i="6"/>
  <c r="AB421" i="6"/>
  <c r="AA421" i="6"/>
  <c r="Z421" i="6"/>
  <c r="Y421" i="6"/>
  <c r="X421" i="6"/>
  <c r="W421" i="6"/>
  <c r="V421" i="6"/>
  <c r="U421" i="6"/>
  <c r="AJ420" i="6"/>
  <c r="AI420" i="6"/>
  <c r="AH420" i="6"/>
  <c r="AG420" i="6"/>
  <c r="AF420" i="6"/>
  <c r="AE420" i="6"/>
  <c r="AD420" i="6"/>
  <c r="AC420" i="6"/>
  <c r="AB420" i="6"/>
  <c r="AA420" i="6"/>
  <c r="Z420" i="6"/>
  <c r="Y420" i="6"/>
  <c r="X420" i="6"/>
  <c r="W420" i="6"/>
  <c r="V420" i="6"/>
  <c r="U420" i="6"/>
  <c r="AJ419" i="6"/>
  <c r="AI419" i="6"/>
  <c r="AH419" i="6"/>
  <c r="AG419" i="6"/>
  <c r="AF419" i="6"/>
  <c r="AE419" i="6"/>
  <c r="AD419" i="6"/>
  <c r="AC419" i="6"/>
  <c r="AB419" i="6"/>
  <c r="AA419" i="6"/>
  <c r="Z419" i="6"/>
  <c r="Y419" i="6"/>
  <c r="X419" i="6"/>
  <c r="W419" i="6"/>
  <c r="V419" i="6"/>
  <c r="U419" i="6"/>
  <c r="AJ418" i="6"/>
  <c r="AI418" i="6"/>
  <c r="AH418" i="6"/>
  <c r="AG418" i="6"/>
  <c r="AF418" i="6"/>
  <c r="AE418" i="6"/>
  <c r="AD418" i="6"/>
  <c r="AC418" i="6"/>
  <c r="AB418" i="6"/>
  <c r="AA418" i="6"/>
  <c r="Z418" i="6"/>
  <c r="Y418" i="6"/>
  <c r="X418" i="6"/>
  <c r="W418" i="6"/>
  <c r="V418" i="6"/>
  <c r="U418" i="6"/>
  <c r="AJ417" i="6"/>
  <c r="AI417" i="6"/>
  <c r="AH417" i="6"/>
  <c r="AG417" i="6"/>
  <c r="AF417" i="6"/>
  <c r="AE417" i="6"/>
  <c r="AD417" i="6"/>
  <c r="AC417" i="6"/>
  <c r="AB417" i="6"/>
  <c r="AA417" i="6"/>
  <c r="Z417" i="6"/>
  <c r="Y417" i="6"/>
  <c r="X417" i="6"/>
  <c r="W417" i="6"/>
  <c r="V417" i="6"/>
  <c r="U417" i="6"/>
  <c r="AJ416" i="6"/>
  <c r="AI416" i="6"/>
  <c r="AH416" i="6"/>
  <c r="AG416" i="6"/>
  <c r="AF416" i="6"/>
  <c r="AE416" i="6"/>
  <c r="AD416" i="6"/>
  <c r="AC416" i="6"/>
  <c r="AB416" i="6"/>
  <c r="AA416" i="6"/>
  <c r="Z416" i="6"/>
  <c r="Y416" i="6"/>
  <c r="X416" i="6"/>
  <c r="W416" i="6"/>
  <c r="V416" i="6"/>
  <c r="U416" i="6"/>
  <c r="AJ415" i="6"/>
  <c r="AI415" i="6"/>
  <c r="AH415" i="6"/>
  <c r="AG415" i="6"/>
  <c r="AF415" i="6"/>
  <c r="AE415" i="6"/>
  <c r="AD415" i="6"/>
  <c r="AC415" i="6"/>
  <c r="AB415" i="6"/>
  <c r="AA415" i="6"/>
  <c r="Z415" i="6"/>
  <c r="Y415" i="6"/>
  <c r="X415" i="6"/>
  <c r="W415" i="6"/>
  <c r="V415" i="6"/>
  <c r="U415" i="6"/>
  <c r="AJ414" i="6"/>
  <c r="AI414" i="6"/>
  <c r="AH414" i="6"/>
  <c r="AG414" i="6"/>
  <c r="AF414" i="6"/>
  <c r="AE414" i="6"/>
  <c r="AD414" i="6"/>
  <c r="AC414" i="6"/>
  <c r="AB414" i="6"/>
  <c r="AA414" i="6"/>
  <c r="Z414" i="6"/>
  <c r="Y414" i="6"/>
  <c r="X414" i="6"/>
  <c r="W414" i="6"/>
  <c r="V414" i="6"/>
  <c r="U414" i="6"/>
  <c r="AJ413" i="6"/>
  <c r="AI413" i="6"/>
  <c r="AH413" i="6"/>
  <c r="AG413" i="6"/>
  <c r="AF413" i="6"/>
  <c r="AE413" i="6"/>
  <c r="AD413" i="6"/>
  <c r="AC413" i="6"/>
  <c r="AB413" i="6"/>
  <c r="AA413" i="6"/>
  <c r="Z413" i="6"/>
  <c r="Y413" i="6"/>
  <c r="X413" i="6"/>
  <c r="W413" i="6"/>
  <c r="V413" i="6"/>
  <c r="U413" i="6"/>
  <c r="AJ412" i="6"/>
  <c r="AI412" i="6"/>
  <c r="AH412" i="6"/>
  <c r="AG412" i="6"/>
  <c r="AF412" i="6"/>
  <c r="AE412" i="6"/>
  <c r="AD412" i="6"/>
  <c r="AC412" i="6"/>
  <c r="AB412" i="6"/>
  <c r="AA412" i="6"/>
  <c r="Z412" i="6"/>
  <c r="Y412" i="6"/>
  <c r="X412" i="6"/>
  <c r="W412" i="6"/>
  <c r="V412" i="6"/>
  <c r="U412" i="6"/>
  <c r="AJ411" i="6"/>
  <c r="AI411" i="6"/>
  <c r="AH411" i="6"/>
  <c r="AG411" i="6"/>
  <c r="AF411" i="6"/>
  <c r="AE411" i="6"/>
  <c r="AD411" i="6"/>
  <c r="AC411" i="6"/>
  <c r="AB411" i="6"/>
  <c r="AA411" i="6"/>
  <c r="Z411" i="6"/>
  <c r="Y411" i="6"/>
  <c r="X411" i="6"/>
  <c r="W411" i="6"/>
  <c r="V411" i="6"/>
  <c r="U411" i="6"/>
  <c r="AJ410" i="6"/>
  <c r="AI410" i="6"/>
  <c r="AH410" i="6"/>
  <c r="AG410" i="6"/>
  <c r="AF410" i="6"/>
  <c r="AE410" i="6"/>
  <c r="AD410" i="6"/>
  <c r="AC410" i="6"/>
  <c r="AB410" i="6"/>
  <c r="AA410" i="6"/>
  <c r="Z410" i="6"/>
  <c r="Y410" i="6"/>
  <c r="X410" i="6"/>
  <c r="W410" i="6"/>
  <c r="V410" i="6"/>
  <c r="U410" i="6"/>
  <c r="AJ409" i="6"/>
  <c r="AI409" i="6"/>
  <c r="AH409" i="6"/>
  <c r="AG409" i="6"/>
  <c r="AF409" i="6"/>
  <c r="AE409" i="6"/>
  <c r="AD409" i="6"/>
  <c r="AC409" i="6"/>
  <c r="AB409" i="6"/>
  <c r="AA409" i="6"/>
  <c r="Z409" i="6"/>
  <c r="Y409" i="6"/>
  <c r="X409" i="6"/>
  <c r="W409" i="6"/>
  <c r="V409" i="6"/>
  <c r="U409" i="6"/>
  <c r="AJ408" i="6"/>
  <c r="AI408" i="6"/>
  <c r="AH408" i="6"/>
  <c r="AG408" i="6"/>
  <c r="AF408" i="6"/>
  <c r="AE408" i="6"/>
  <c r="AD408" i="6"/>
  <c r="AC408" i="6"/>
  <c r="AB408" i="6"/>
  <c r="AA408" i="6"/>
  <c r="Z408" i="6"/>
  <c r="Y408" i="6"/>
  <c r="X408" i="6"/>
  <c r="W408" i="6"/>
  <c r="V408" i="6"/>
  <c r="U408" i="6"/>
  <c r="AJ407" i="6"/>
  <c r="AI407" i="6"/>
  <c r="AH407" i="6"/>
  <c r="AG407" i="6"/>
  <c r="AF407" i="6"/>
  <c r="AE407" i="6"/>
  <c r="AD407" i="6"/>
  <c r="AC407" i="6"/>
  <c r="AB407" i="6"/>
  <c r="AA407" i="6"/>
  <c r="Z407" i="6"/>
  <c r="Y407" i="6"/>
  <c r="X407" i="6"/>
  <c r="W407" i="6"/>
  <c r="V407" i="6"/>
  <c r="U407" i="6"/>
  <c r="AJ406" i="6"/>
  <c r="AI406" i="6"/>
  <c r="AH406" i="6"/>
  <c r="AG406" i="6"/>
  <c r="AF406" i="6"/>
  <c r="AE406" i="6"/>
  <c r="AD406" i="6"/>
  <c r="AC406" i="6"/>
  <c r="AB406" i="6"/>
  <c r="AA406" i="6"/>
  <c r="Z406" i="6"/>
  <c r="Y406" i="6"/>
  <c r="X406" i="6"/>
  <c r="W406" i="6"/>
  <c r="V406" i="6"/>
  <c r="U406" i="6"/>
  <c r="AJ405" i="6"/>
  <c r="AI405" i="6"/>
  <c r="AH405" i="6"/>
  <c r="AG405" i="6"/>
  <c r="AF405" i="6"/>
  <c r="AE405" i="6"/>
  <c r="AD405" i="6"/>
  <c r="AC405" i="6"/>
  <c r="AB405" i="6"/>
  <c r="AA405" i="6"/>
  <c r="Z405" i="6"/>
  <c r="Y405" i="6"/>
  <c r="X405" i="6"/>
  <c r="W405" i="6"/>
  <c r="V405" i="6"/>
  <c r="U405" i="6"/>
  <c r="AJ404" i="6"/>
  <c r="AI404" i="6"/>
  <c r="AH404" i="6"/>
  <c r="AG404" i="6"/>
  <c r="AF404" i="6"/>
  <c r="AE404" i="6"/>
  <c r="AD404" i="6"/>
  <c r="AC404" i="6"/>
  <c r="AB404" i="6"/>
  <c r="AA404" i="6"/>
  <c r="Z404" i="6"/>
  <c r="Y404" i="6"/>
  <c r="X404" i="6"/>
  <c r="W404" i="6"/>
  <c r="V404" i="6"/>
  <c r="U404" i="6"/>
  <c r="AJ403" i="6"/>
  <c r="AI403" i="6"/>
  <c r="AH403" i="6"/>
  <c r="AG403" i="6"/>
  <c r="AF403" i="6"/>
  <c r="AE403" i="6"/>
  <c r="AD403" i="6"/>
  <c r="AC403" i="6"/>
  <c r="AB403" i="6"/>
  <c r="AA403" i="6"/>
  <c r="Z403" i="6"/>
  <c r="Y403" i="6"/>
  <c r="X403" i="6"/>
  <c r="W403" i="6"/>
  <c r="V403" i="6"/>
  <c r="U403" i="6"/>
  <c r="AJ402" i="6"/>
  <c r="AI402" i="6"/>
  <c r="AH402" i="6"/>
  <c r="AG402" i="6"/>
  <c r="AF402" i="6"/>
  <c r="AE402" i="6"/>
  <c r="AD402" i="6"/>
  <c r="AC402" i="6"/>
  <c r="AB402" i="6"/>
  <c r="AA402" i="6"/>
  <c r="Z402" i="6"/>
  <c r="Y402" i="6"/>
  <c r="X402" i="6"/>
  <c r="W402" i="6"/>
  <c r="V402" i="6"/>
  <c r="U402" i="6"/>
  <c r="AJ401" i="6"/>
  <c r="AI401" i="6"/>
  <c r="AH401" i="6"/>
  <c r="AG401" i="6"/>
  <c r="AF401" i="6"/>
  <c r="AE401" i="6"/>
  <c r="AD401" i="6"/>
  <c r="AC401" i="6"/>
  <c r="AB401" i="6"/>
  <c r="AA401" i="6"/>
  <c r="Z401" i="6"/>
  <c r="Y401" i="6"/>
  <c r="X401" i="6"/>
  <c r="W401" i="6"/>
  <c r="V401" i="6"/>
  <c r="U401" i="6"/>
  <c r="AJ400" i="6"/>
  <c r="AI400" i="6"/>
  <c r="AH400" i="6"/>
  <c r="AG400" i="6"/>
  <c r="AF400" i="6"/>
  <c r="AE400" i="6"/>
  <c r="AD400" i="6"/>
  <c r="AC400" i="6"/>
  <c r="AB400" i="6"/>
  <c r="AA400" i="6"/>
  <c r="Z400" i="6"/>
  <c r="Y400" i="6"/>
  <c r="X400" i="6"/>
  <c r="W400" i="6"/>
  <c r="V400" i="6"/>
  <c r="U400" i="6"/>
  <c r="AJ399" i="6"/>
  <c r="AI399" i="6"/>
  <c r="AH399" i="6"/>
  <c r="AG399" i="6"/>
  <c r="AF399" i="6"/>
  <c r="AE399" i="6"/>
  <c r="AD399" i="6"/>
  <c r="AC399" i="6"/>
  <c r="AB399" i="6"/>
  <c r="AA399" i="6"/>
  <c r="Z399" i="6"/>
  <c r="Y399" i="6"/>
  <c r="X399" i="6"/>
  <c r="W399" i="6"/>
  <c r="V399" i="6"/>
  <c r="U399" i="6"/>
  <c r="AJ398" i="6"/>
  <c r="AI398" i="6"/>
  <c r="AH398" i="6"/>
  <c r="AG398" i="6"/>
  <c r="AF398" i="6"/>
  <c r="AE398" i="6"/>
  <c r="AD398" i="6"/>
  <c r="AC398" i="6"/>
  <c r="AB398" i="6"/>
  <c r="AA398" i="6"/>
  <c r="Z398" i="6"/>
  <c r="Y398" i="6"/>
  <c r="X398" i="6"/>
  <c r="W398" i="6"/>
  <c r="V398" i="6"/>
  <c r="U398" i="6"/>
  <c r="AJ397" i="6"/>
  <c r="AI397" i="6"/>
  <c r="AH397" i="6"/>
  <c r="AG397" i="6"/>
  <c r="AF397" i="6"/>
  <c r="AE397" i="6"/>
  <c r="AD397" i="6"/>
  <c r="AC397" i="6"/>
  <c r="AB397" i="6"/>
  <c r="AA397" i="6"/>
  <c r="Z397" i="6"/>
  <c r="Y397" i="6"/>
  <c r="X397" i="6"/>
  <c r="W397" i="6"/>
  <c r="V397" i="6"/>
  <c r="U397" i="6"/>
  <c r="AJ396" i="6"/>
  <c r="AI396" i="6"/>
  <c r="AH396" i="6"/>
  <c r="AG396" i="6"/>
  <c r="AF396" i="6"/>
  <c r="AE396" i="6"/>
  <c r="AD396" i="6"/>
  <c r="AC396" i="6"/>
  <c r="AB396" i="6"/>
  <c r="AA396" i="6"/>
  <c r="Z396" i="6"/>
  <c r="Y396" i="6"/>
  <c r="X396" i="6"/>
  <c r="W396" i="6"/>
  <c r="V396" i="6"/>
  <c r="U396" i="6"/>
  <c r="AJ395" i="6"/>
  <c r="AI395" i="6"/>
  <c r="AH395" i="6"/>
  <c r="AG395" i="6"/>
  <c r="AF395" i="6"/>
  <c r="AE395" i="6"/>
  <c r="AD395" i="6"/>
  <c r="AC395" i="6"/>
  <c r="AB395" i="6"/>
  <c r="AA395" i="6"/>
  <c r="Z395" i="6"/>
  <c r="Y395" i="6"/>
  <c r="X395" i="6"/>
  <c r="W395" i="6"/>
  <c r="V395" i="6"/>
  <c r="U395" i="6"/>
  <c r="AJ394" i="6"/>
  <c r="AI394" i="6"/>
  <c r="AH394" i="6"/>
  <c r="AG394" i="6"/>
  <c r="AF394" i="6"/>
  <c r="AE394" i="6"/>
  <c r="AD394" i="6"/>
  <c r="AC394" i="6"/>
  <c r="AB394" i="6"/>
  <c r="AA394" i="6"/>
  <c r="Z394" i="6"/>
  <c r="Y394" i="6"/>
  <c r="X394" i="6"/>
  <c r="W394" i="6"/>
  <c r="V394" i="6"/>
  <c r="U394" i="6"/>
  <c r="AJ393" i="6"/>
  <c r="AI393" i="6"/>
  <c r="AH393" i="6"/>
  <c r="AG393" i="6"/>
  <c r="AF393" i="6"/>
  <c r="AE393" i="6"/>
  <c r="AD393" i="6"/>
  <c r="AC393" i="6"/>
  <c r="AB393" i="6"/>
  <c r="AA393" i="6"/>
  <c r="Z393" i="6"/>
  <c r="Y393" i="6"/>
  <c r="X393" i="6"/>
  <c r="W393" i="6"/>
  <c r="V393" i="6"/>
  <c r="U393" i="6"/>
  <c r="AJ392" i="6"/>
  <c r="AI392" i="6"/>
  <c r="AH392" i="6"/>
  <c r="AG392" i="6"/>
  <c r="AF392" i="6"/>
  <c r="AE392" i="6"/>
  <c r="AD392" i="6"/>
  <c r="AC392" i="6"/>
  <c r="AB392" i="6"/>
  <c r="AA392" i="6"/>
  <c r="Z392" i="6"/>
  <c r="Y392" i="6"/>
  <c r="X392" i="6"/>
  <c r="W392" i="6"/>
  <c r="V392" i="6"/>
  <c r="U392" i="6"/>
  <c r="AJ391" i="6"/>
  <c r="AI391" i="6"/>
  <c r="AH391" i="6"/>
  <c r="AG391" i="6"/>
  <c r="AF391" i="6"/>
  <c r="AE391" i="6"/>
  <c r="AD391" i="6"/>
  <c r="AC391" i="6"/>
  <c r="AB391" i="6"/>
  <c r="AA391" i="6"/>
  <c r="Z391" i="6"/>
  <c r="Y391" i="6"/>
  <c r="X391" i="6"/>
  <c r="W391" i="6"/>
  <c r="V391" i="6"/>
  <c r="U391" i="6"/>
  <c r="AJ390" i="6"/>
  <c r="AI390" i="6"/>
  <c r="AH390" i="6"/>
  <c r="AG390" i="6"/>
  <c r="AF390" i="6"/>
  <c r="AE390" i="6"/>
  <c r="AD390" i="6"/>
  <c r="AC390" i="6"/>
  <c r="AB390" i="6"/>
  <c r="AA390" i="6"/>
  <c r="Z390" i="6"/>
  <c r="Y390" i="6"/>
  <c r="X390" i="6"/>
  <c r="W390" i="6"/>
  <c r="V390" i="6"/>
  <c r="U390" i="6"/>
  <c r="AJ389" i="6"/>
  <c r="AI389" i="6"/>
  <c r="AH389" i="6"/>
  <c r="AG389" i="6"/>
  <c r="AF389" i="6"/>
  <c r="AE389" i="6"/>
  <c r="AD389" i="6"/>
  <c r="AC389" i="6"/>
  <c r="AB389" i="6"/>
  <c r="AA389" i="6"/>
  <c r="Z389" i="6"/>
  <c r="Y389" i="6"/>
  <c r="X389" i="6"/>
  <c r="W389" i="6"/>
  <c r="V389" i="6"/>
  <c r="U389" i="6"/>
  <c r="AJ388" i="6"/>
  <c r="AI388" i="6"/>
  <c r="AH388" i="6"/>
  <c r="AG388" i="6"/>
  <c r="AF388" i="6"/>
  <c r="AE388" i="6"/>
  <c r="AD388" i="6"/>
  <c r="AC388" i="6"/>
  <c r="AB388" i="6"/>
  <c r="AA388" i="6"/>
  <c r="Z388" i="6"/>
  <c r="Y388" i="6"/>
  <c r="X388" i="6"/>
  <c r="W388" i="6"/>
  <c r="V388" i="6"/>
  <c r="U388" i="6"/>
  <c r="AJ387" i="6"/>
  <c r="AI387" i="6"/>
  <c r="AH387" i="6"/>
  <c r="AG387" i="6"/>
  <c r="AF387" i="6"/>
  <c r="AE387" i="6"/>
  <c r="AD387" i="6"/>
  <c r="AC387" i="6"/>
  <c r="AB387" i="6"/>
  <c r="AA387" i="6"/>
  <c r="Z387" i="6"/>
  <c r="Y387" i="6"/>
  <c r="X387" i="6"/>
  <c r="W387" i="6"/>
  <c r="V387" i="6"/>
  <c r="U387" i="6"/>
  <c r="AJ386" i="6"/>
  <c r="AI386" i="6"/>
  <c r="AH386" i="6"/>
  <c r="AG386" i="6"/>
  <c r="AF386" i="6"/>
  <c r="AE386" i="6"/>
  <c r="AD386" i="6"/>
  <c r="AC386" i="6"/>
  <c r="AB386" i="6"/>
  <c r="AA386" i="6"/>
  <c r="Z386" i="6"/>
  <c r="Y386" i="6"/>
  <c r="X386" i="6"/>
  <c r="W386" i="6"/>
  <c r="V386" i="6"/>
  <c r="U386" i="6"/>
  <c r="AJ385" i="6"/>
  <c r="AI385" i="6"/>
  <c r="AH385" i="6"/>
  <c r="AG385" i="6"/>
  <c r="AF385" i="6"/>
  <c r="AE385" i="6"/>
  <c r="AD385" i="6"/>
  <c r="AC385" i="6"/>
  <c r="AB385" i="6"/>
  <c r="AA385" i="6"/>
  <c r="Z385" i="6"/>
  <c r="Y385" i="6"/>
  <c r="X385" i="6"/>
  <c r="W385" i="6"/>
  <c r="V385" i="6"/>
  <c r="U385" i="6"/>
  <c r="AJ384" i="6"/>
  <c r="AI384" i="6"/>
  <c r="AH384" i="6"/>
  <c r="AG384" i="6"/>
  <c r="AF384" i="6"/>
  <c r="AE384" i="6"/>
  <c r="AD384" i="6"/>
  <c r="AC384" i="6"/>
  <c r="AB384" i="6"/>
  <c r="AA384" i="6"/>
  <c r="Z384" i="6"/>
  <c r="Y384" i="6"/>
  <c r="X384" i="6"/>
  <c r="W384" i="6"/>
  <c r="V384" i="6"/>
  <c r="U384" i="6"/>
  <c r="AJ383" i="6"/>
  <c r="AI383" i="6"/>
  <c r="AH383" i="6"/>
  <c r="AG383" i="6"/>
  <c r="AF383" i="6"/>
  <c r="AE383" i="6"/>
  <c r="AD383" i="6"/>
  <c r="AC383" i="6"/>
  <c r="AB383" i="6"/>
  <c r="AA383" i="6"/>
  <c r="Z383" i="6"/>
  <c r="Y383" i="6"/>
  <c r="X383" i="6"/>
  <c r="W383" i="6"/>
  <c r="V383" i="6"/>
  <c r="U383" i="6"/>
  <c r="AJ382" i="6"/>
  <c r="AI382" i="6"/>
  <c r="AH382" i="6"/>
  <c r="AG382" i="6"/>
  <c r="AF382" i="6"/>
  <c r="AE382" i="6"/>
  <c r="AD382" i="6"/>
  <c r="AC382" i="6"/>
  <c r="AB382" i="6"/>
  <c r="AA382" i="6"/>
  <c r="Z382" i="6"/>
  <c r="Y382" i="6"/>
  <c r="X382" i="6"/>
  <c r="W382" i="6"/>
  <c r="V382" i="6"/>
  <c r="U382" i="6"/>
  <c r="AJ381" i="6"/>
  <c r="AI381" i="6"/>
  <c r="AH381" i="6"/>
  <c r="AG381" i="6"/>
  <c r="AF381" i="6"/>
  <c r="AE381" i="6"/>
  <c r="AD381" i="6"/>
  <c r="AC381" i="6"/>
  <c r="AB381" i="6"/>
  <c r="AA381" i="6"/>
  <c r="Z381" i="6"/>
  <c r="Y381" i="6"/>
  <c r="X381" i="6"/>
  <c r="W381" i="6"/>
  <c r="V381" i="6"/>
  <c r="U381" i="6"/>
  <c r="AJ380" i="6"/>
  <c r="AI380" i="6"/>
  <c r="AH380" i="6"/>
  <c r="AG380" i="6"/>
  <c r="AF380" i="6"/>
  <c r="AE380" i="6"/>
  <c r="AD380" i="6"/>
  <c r="AC380" i="6"/>
  <c r="AB380" i="6"/>
  <c r="AA380" i="6"/>
  <c r="Z380" i="6"/>
  <c r="Y380" i="6"/>
  <c r="X380" i="6"/>
  <c r="W380" i="6"/>
  <c r="V380" i="6"/>
  <c r="U380" i="6"/>
  <c r="AJ379" i="6"/>
  <c r="AI379" i="6"/>
  <c r="AH379" i="6"/>
  <c r="AG379" i="6"/>
  <c r="AF379" i="6"/>
  <c r="AE379" i="6"/>
  <c r="AD379" i="6"/>
  <c r="AC379" i="6"/>
  <c r="AB379" i="6"/>
  <c r="AA379" i="6"/>
  <c r="Z379" i="6"/>
  <c r="Y379" i="6"/>
  <c r="X379" i="6"/>
  <c r="W379" i="6"/>
  <c r="V379" i="6"/>
  <c r="U379" i="6"/>
  <c r="AJ378" i="6"/>
  <c r="AI378" i="6"/>
  <c r="AH378" i="6"/>
  <c r="AG378" i="6"/>
  <c r="AF378" i="6"/>
  <c r="AE378" i="6"/>
  <c r="AD378" i="6"/>
  <c r="AC378" i="6"/>
  <c r="AB378" i="6"/>
  <c r="AA378" i="6"/>
  <c r="Z378" i="6"/>
  <c r="Y378" i="6"/>
  <c r="X378" i="6"/>
  <c r="W378" i="6"/>
  <c r="V378" i="6"/>
  <c r="U378" i="6"/>
  <c r="AJ377" i="6"/>
  <c r="AI377" i="6"/>
  <c r="AH377" i="6"/>
  <c r="AG377" i="6"/>
  <c r="AF377" i="6"/>
  <c r="AE377" i="6"/>
  <c r="AD377" i="6"/>
  <c r="AC377" i="6"/>
  <c r="AB377" i="6"/>
  <c r="AA377" i="6"/>
  <c r="Z377" i="6"/>
  <c r="Y377" i="6"/>
  <c r="X377" i="6"/>
  <c r="W377" i="6"/>
  <c r="V377" i="6"/>
  <c r="U377" i="6"/>
  <c r="AJ376" i="6"/>
  <c r="AI376" i="6"/>
  <c r="AH376" i="6"/>
  <c r="AG376" i="6"/>
  <c r="AF376" i="6"/>
  <c r="AE376" i="6"/>
  <c r="AD376" i="6"/>
  <c r="AC376" i="6"/>
  <c r="AB376" i="6"/>
  <c r="AA376" i="6"/>
  <c r="Z376" i="6"/>
  <c r="Y376" i="6"/>
  <c r="X376" i="6"/>
  <c r="W376" i="6"/>
  <c r="V376" i="6"/>
  <c r="U376" i="6"/>
  <c r="AJ375" i="6"/>
  <c r="AI375" i="6"/>
  <c r="AH375" i="6"/>
  <c r="AG375" i="6"/>
  <c r="AF375" i="6"/>
  <c r="AE375" i="6"/>
  <c r="AD375" i="6"/>
  <c r="AC375" i="6"/>
  <c r="AB375" i="6"/>
  <c r="AA375" i="6"/>
  <c r="Z375" i="6"/>
  <c r="Y375" i="6"/>
  <c r="X375" i="6"/>
  <c r="W375" i="6"/>
  <c r="V375" i="6"/>
  <c r="U375" i="6"/>
  <c r="AJ374" i="6"/>
  <c r="AI374" i="6"/>
  <c r="AH374" i="6"/>
  <c r="AG374" i="6"/>
  <c r="AF374" i="6"/>
  <c r="AE374" i="6"/>
  <c r="AD374" i="6"/>
  <c r="AC374" i="6"/>
  <c r="AB374" i="6"/>
  <c r="AA374" i="6"/>
  <c r="Z374" i="6"/>
  <c r="Y374" i="6"/>
  <c r="X374" i="6"/>
  <c r="W374" i="6"/>
  <c r="V374" i="6"/>
  <c r="U374" i="6"/>
  <c r="AJ373" i="6"/>
  <c r="AI373" i="6"/>
  <c r="AH373" i="6"/>
  <c r="AG373" i="6"/>
  <c r="AF373" i="6"/>
  <c r="AE373" i="6"/>
  <c r="AD373" i="6"/>
  <c r="AC373" i="6"/>
  <c r="AB373" i="6"/>
  <c r="AA373" i="6"/>
  <c r="Z373" i="6"/>
  <c r="Y373" i="6"/>
  <c r="X373" i="6"/>
  <c r="W373" i="6"/>
  <c r="V373" i="6"/>
  <c r="U373" i="6"/>
  <c r="AJ372" i="6"/>
  <c r="AI372" i="6"/>
  <c r="AH372" i="6"/>
  <c r="AG372" i="6"/>
  <c r="AF372" i="6"/>
  <c r="AE372" i="6"/>
  <c r="AD372" i="6"/>
  <c r="AC372" i="6"/>
  <c r="AB372" i="6"/>
  <c r="AA372" i="6"/>
  <c r="Z372" i="6"/>
  <c r="Y372" i="6"/>
  <c r="X372" i="6"/>
  <c r="W372" i="6"/>
  <c r="V372" i="6"/>
  <c r="U372" i="6"/>
  <c r="AJ371" i="6"/>
  <c r="AI371" i="6"/>
  <c r="AH371" i="6"/>
  <c r="AG371" i="6"/>
  <c r="AF371" i="6"/>
  <c r="AE371" i="6"/>
  <c r="AD371" i="6"/>
  <c r="AC371" i="6"/>
  <c r="AB371" i="6"/>
  <c r="AA371" i="6"/>
  <c r="Z371" i="6"/>
  <c r="Y371" i="6"/>
  <c r="X371" i="6"/>
  <c r="W371" i="6"/>
  <c r="V371" i="6"/>
  <c r="U371" i="6"/>
  <c r="AJ370" i="6"/>
  <c r="AI370" i="6"/>
  <c r="AH370" i="6"/>
  <c r="AG370" i="6"/>
  <c r="AF370" i="6"/>
  <c r="AE370" i="6"/>
  <c r="AD370" i="6"/>
  <c r="AC370" i="6"/>
  <c r="AB370" i="6"/>
  <c r="AA370" i="6"/>
  <c r="Z370" i="6"/>
  <c r="Y370" i="6"/>
  <c r="X370" i="6"/>
  <c r="W370" i="6"/>
  <c r="V370" i="6"/>
  <c r="U370" i="6"/>
  <c r="AJ369" i="6"/>
  <c r="AI369" i="6"/>
  <c r="AH369" i="6"/>
  <c r="AG369" i="6"/>
  <c r="AF369" i="6"/>
  <c r="AE369" i="6"/>
  <c r="AD369" i="6"/>
  <c r="AC369" i="6"/>
  <c r="AB369" i="6"/>
  <c r="AA369" i="6"/>
  <c r="Z369" i="6"/>
  <c r="Y369" i="6"/>
  <c r="X369" i="6"/>
  <c r="W369" i="6"/>
  <c r="V369" i="6"/>
  <c r="U369" i="6"/>
  <c r="AJ368" i="6"/>
  <c r="AI368" i="6"/>
  <c r="AH368" i="6"/>
  <c r="AG368" i="6"/>
  <c r="AF368" i="6"/>
  <c r="AE368" i="6"/>
  <c r="AD368" i="6"/>
  <c r="AC368" i="6"/>
  <c r="AB368" i="6"/>
  <c r="AA368" i="6"/>
  <c r="Z368" i="6"/>
  <c r="Y368" i="6"/>
  <c r="X368" i="6"/>
  <c r="W368" i="6"/>
  <c r="V368" i="6"/>
  <c r="U368" i="6"/>
  <c r="AJ367" i="6"/>
  <c r="AI367" i="6"/>
  <c r="AH367" i="6"/>
  <c r="AG367" i="6"/>
  <c r="AF367" i="6"/>
  <c r="AE367" i="6"/>
  <c r="AD367" i="6"/>
  <c r="AC367" i="6"/>
  <c r="AB367" i="6"/>
  <c r="AA367" i="6"/>
  <c r="Z367" i="6"/>
  <c r="Y367" i="6"/>
  <c r="X367" i="6"/>
  <c r="W367" i="6"/>
  <c r="V367" i="6"/>
  <c r="U367" i="6"/>
  <c r="AJ366" i="6"/>
  <c r="AI366" i="6"/>
  <c r="AH366" i="6"/>
  <c r="AG366" i="6"/>
  <c r="AF366" i="6"/>
  <c r="AE366" i="6"/>
  <c r="AD366" i="6"/>
  <c r="AC366" i="6"/>
  <c r="AB366" i="6"/>
  <c r="AA366" i="6"/>
  <c r="Z366" i="6"/>
  <c r="Y366" i="6"/>
  <c r="X366" i="6"/>
  <c r="W366" i="6"/>
  <c r="V366" i="6"/>
  <c r="U366" i="6"/>
  <c r="AJ365" i="6"/>
  <c r="AI365" i="6"/>
  <c r="AH365" i="6"/>
  <c r="AG365" i="6"/>
  <c r="AF365" i="6"/>
  <c r="AE365" i="6"/>
  <c r="AD365" i="6"/>
  <c r="AC365" i="6"/>
  <c r="AB365" i="6"/>
  <c r="AA365" i="6"/>
  <c r="Z365" i="6"/>
  <c r="Y365" i="6"/>
  <c r="X365" i="6"/>
  <c r="W365" i="6"/>
  <c r="V365" i="6"/>
  <c r="U365" i="6"/>
  <c r="AJ364" i="6"/>
  <c r="AI364" i="6"/>
  <c r="AH364" i="6"/>
  <c r="AG364" i="6"/>
  <c r="AF364" i="6"/>
  <c r="AE364" i="6"/>
  <c r="AD364" i="6"/>
  <c r="AC364" i="6"/>
  <c r="AB364" i="6"/>
  <c r="AA364" i="6"/>
  <c r="Z364" i="6"/>
  <c r="Y364" i="6"/>
  <c r="X364" i="6"/>
  <c r="W364" i="6"/>
  <c r="V364" i="6"/>
  <c r="U364" i="6"/>
  <c r="AJ363" i="6"/>
  <c r="AI363" i="6"/>
  <c r="AH363" i="6"/>
  <c r="AG363" i="6"/>
  <c r="AF363" i="6"/>
  <c r="AE363" i="6"/>
  <c r="AD363" i="6"/>
  <c r="AC363" i="6"/>
  <c r="AB363" i="6"/>
  <c r="AA363" i="6"/>
  <c r="Z363" i="6"/>
  <c r="Y363" i="6"/>
  <c r="X363" i="6"/>
  <c r="W363" i="6"/>
  <c r="V363" i="6"/>
  <c r="U363" i="6"/>
  <c r="AJ362" i="6"/>
  <c r="AI362" i="6"/>
  <c r="AH362" i="6"/>
  <c r="AG362" i="6"/>
  <c r="AF362" i="6"/>
  <c r="AE362" i="6"/>
  <c r="AD362" i="6"/>
  <c r="AC362" i="6"/>
  <c r="AB362" i="6"/>
  <c r="AA362" i="6"/>
  <c r="Z362" i="6"/>
  <c r="Y362" i="6"/>
  <c r="X362" i="6"/>
  <c r="W362" i="6"/>
  <c r="V362" i="6"/>
  <c r="U362" i="6"/>
  <c r="AJ361" i="6"/>
  <c r="AI361" i="6"/>
  <c r="AH361" i="6"/>
  <c r="AG361" i="6"/>
  <c r="AF361" i="6"/>
  <c r="AE361" i="6"/>
  <c r="AD361" i="6"/>
  <c r="AC361" i="6"/>
  <c r="AB361" i="6"/>
  <c r="AA361" i="6"/>
  <c r="Z361" i="6"/>
  <c r="Y361" i="6"/>
  <c r="X361" i="6"/>
  <c r="W361" i="6"/>
  <c r="V361" i="6"/>
  <c r="U361" i="6"/>
  <c r="AJ360" i="6"/>
  <c r="AI360" i="6"/>
  <c r="AH360" i="6"/>
  <c r="AG360" i="6"/>
  <c r="AF360" i="6"/>
  <c r="AE360" i="6"/>
  <c r="AD360" i="6"/>
  <c r="AC360" i="6"/>
  <c r="AB360" i="6"/>
  <c r="AA360" i="6"/>
  <c r="Z360" i="6"/>
  <c r="Y360" i="6"/>
  <c r="X360" i="6"/>
  <c r="W360" i="6"/>
  <c r="V360" i="6"/>
  <c r="U360" i="6"/>
  <c r="AJ359" i="6"/>
  <c r="AI359" i="6"/>
  <c r="AH359" i="6"/>
  <c r="AG359" i="6"/>
  <c r="AF359" i="6"/>
  <c r="AE359" i="6"/>
  <c r="AD359" i="6"/>
  <c r="AC359" i="6"/>
  <c r="AB359" i="6"/>
  <c r="AA359" i="6"/>
  <c r="Z359" i="6"/>
  <c r="Y359" i="6"/>
  <c r="X359" i="6"/>
  <c r="W359" i="6"/>
  <c r="V359" i="6"/>
  <c r="U359" i="6"/>
  <c r="AJ358" i="6"/>
  <c r="AI358" i="6"/>
  <c r="AH358" i="6"/>
  <c r="AG358" i="6"/>
  <c r="AF358" i="6"/>
  <c r="AE358" i="6"/>
  <c r="AD358" i="6"/>
  <c r="AC358" i="6"/>
  <c r="AB358" i="6"/>
  <c r="AA358" i="6"/>
  <c r="Z358" i="6"/>
  <c r="Y358" i="6"/>
  <c r="X358" i="6"/>
  <c r="W358" i="6"/>
  <c r="V358" i="6"/>
  <c r="U358" i="6"/>
  <c r="AJ357" i="6"/>
  <c r="AI357" i="6"/>
  <c r="AH357" i="6"/>
  <c r="AG357" i="6"/>
  <c r="AF357" i="6"/>
  <c r="AE357" i="6"/>
  <c r="AD357" i="6"/>
  <c r="AC357" i="6"/>
  <c r="AB357" i="6"/>
  <c r="AA357" i="6"/>
  <c r="Z357" i="6"/>
  <c r="Y357" i="6"/>
  <c r="X357" i="6"/>
  <c r="W357" i="6"/>
  <c r="V357" i="6"/>
  <c r="U357" i="6"/>
  <c r="AJ356" i="6"/>
  <c r="AI356" i="6"/>
  <c r="AH356" i="6"/>
  <c r="AG356" i="6"/>
  <c r="AF356" i="6"/>
  <c r="AE356" i="6"/>
  <c r="AD356" i="6"/>
  <c r="AC356" i="6"/>
  <c r="AB356" i="6"/>
  <c r="AA356" i="6"/>
  <c r="Z356" i="6"/>
  <c r="Y356" i="6"/>
  <c r="X356" i="6"/>
  <c r="W356" i="6"/>
  <c r="V356" i="6"/>
  <c r="U356" i="6"/>
  <c r="AJ355" i="6"/>
  <c r="AI355" i="6"/>
  <c r="AH355" i="6"/>
  <c r="AG355" i="6"/>
  <c r="AF355" i="6"/>
  <c r="AE355" i="6"/>
  <c r="AD355" i="6"/>
  <c r="AC355" i="6"/>
  <c r="AB355" i="6"/>
  <c r="AA355" i="6"/>
  <c r="Z355" i="6"/>
  <c r="Y355" i="6"/>
  <c r="X355" i="6"/>
  <c r="W355" i="6"/>
  <c r="V355" i="6"/>
  <c r="U355" i="6"/>
  <c r="AJ354" i="6"/>
  <c r="AI354" i="6"/>
  <c r="AH354" i="6"/>
  <c r="AG354" i="6"/>
  <c r="AF354" i="6"/>
  <c r="AE354" i="6"/>
  <c r="AD354" i="6"/>
  <c r="AC354" i="6"/>
  <c r="AB354" i="6"/>
  <c r="AA354" i="6"/>
  <c r="Z354" i="6"/>
  <c r="Y354" i="6"/>
  <c r="X354" i="6"/>
  <c r="W354" i="6"/>
  <c r="V354" i="6"/>
  <c r="U354" i="6"/>
  <c r="AJ353" i="6"/>
  <c r="AI353" i="6"/>
  <c r="AH353" i="6"/>
  <c r="AG353" i="6"/>
  <c r="AF353" i="6"/>
  <c r="AE353" i="6"/>
  <c r="AD353" i="6"/>
  <c r="AC353" i="6"/>
  <c r="AB353" i="6"/>
  <c r="AA353" i="6"/>
  <c r="Z353" i="6"/>
  <c r="Y353" i="6"/>
  <c r="X353" i="6"/>
  <c r="W353" i="6"/>
  <c r="V353" i="6"/>
  <c r="U353" i="6"/>
  <c r="AJ352" i="6"/>
  <c r="AI352" i="6"/>
  <c r="AH352" i="6"/>
  <c r="AG352" i="6"/>
  <c r="AF352" i="6"/>
  <c r="AE352" i="6"/>
  <c r="AD352" i="6"/>
  <c r="AC352" i="6"/>
  <c r="AB352" i="6"/>
  <c r="AA352" i="6"/>
  <c r="Z352" i="6"/>
  <c r="Y352" i="6"/>
  <c r="X352" i="6"/>
  <c r="W352" i="6"/>
  <c r="V352" i="6"/>
  <c r="U352" i="6"/>
  <c r="AJ351" i="6"/>
  <c r="AI351" i="6"/>
  <c r="AH351" i="6"/>
  <c r="AG351" i="6"/>
  <c r="AF351" i="6"/>
  <c r="AE351" i="6"/>
  <c r="AD351" i="6"/>
  <c r="AC351" i="6"/>
  <c r="AB351" i="6"/>
  <c r="AA351" i="6"/>
  <c r="Z351" i="6"/>
  <c r="Y351" i="6"/>
  <c r="X351" i="6"/>
  <c r="W351" i="6"/>
  <c r="V351" i="6"/>
  <c r="U351" i="6"/>
  <c r="AJ350" i="6"/>
  <c r="AI350" i="6"/>
  <c r="AH350" i="6"/>
  <c r="AG350" i="6"/>
  <c r="AF350" i="6"/>
  <c r="AE350" i="6"/>
  <c r="AD350" i="6"/>
  <c r="AC350" i="6"/>
  <c r="AB350" i="6"/>
  <c r="AA350" i="6"/>
  <c r="Z350" i="6"/>
  <c r="Y350" i="6"/>
  <c r="X350" i="6"/>
  <c r="W350" i="6"/>
  <c r="V350" i="6"/>
  <c r="U350" i="6"/>
  <c r="AJ349" i="6"/>
  <c r="AI349" i="6"/>
  <c r="AH349" i="6"/>
  <c r="AG349" i="6"/>
  <c r="AF349" i="6"/>
  <c r="AE349" i="6"/>
  <c r="AD349" i="6"/>
  <c r="AC349" i="6"/>
  <c r="AB349" i="6"/>
  <c r="AA349" i="6"/>
  <c r="Z349" i="6"/>
  <c r="Y349" i="6"/>
  <c r="X349" i="6"/>
  <c r="W349" i="6"/>
  <c r="V349" i="6"/>
  <c r="U349" i="6"/>
  <c r="AJ348" i="6"/>
  <c r="AI348" i="6"/>
  <c r="AH348" i="6"/>
  <c r="AG348" i="6"/>
  <c r="AF348" i="6"/>
  <c r="AE348" i="6"/>
  <c r="AD348" i="6"/>
  <c r="AC348" i="6"/>
  <c r="AB348" i="6"/>
  <c r="AA348" i="6"/>
  <c r="Z348" i="6"/>
  <c r="Y348" i="6"/>
  <c r="X348" i="6"/>
  <c r="W348" i="6"/>
  <c r="V348" i="6"/>
  <c r="U348" i="6"/>
  <c r="AJ347" i="6"/>
  <c r="AI347" i="6"/>
  <c r="AH347" i="6"/>
  <c r="AG347" i="6"/>
  <c r="AF347" i="6"/>
  <c r="AE347" i="6"/>
  <c r="AD347" i="6"/>
  <c r="AC347" i="6"/>
  <c r="AB347" i="6"/>
  <c r="AA347" i="6"/>
  <c r="Z347" i="6"/>
  <c r="Y347" i="6"/>
  <c r="X347" i="6"/>
  <c r="W347" i="6"/>
  <c r="V347" i="6"/>
  <c r="U347" i="6"/>
  <c r="AJ346" i="6"/>
  <c r="AI346" i="6"/>
  <c r="AH346" i="6"/>
  <c r="AG346" i="6"/>
  <c r="AF346" i="6"/>
  <c r="AE346" i="6"/>
  <c r="AD346" i="6"/>
  <c r="AC346" i="6"/>
  <c r="AB346" i="6"/>
  <c r="AA346" i="6"/>
  <c r="Z346" i="6"/>
  <c r="Y346" i="6"/>
  <c r="X346" i="6"/>
  <c r="W346" i="6"/>
  <c r="V346" i="6"/>
  <c r="U346" i="6"/>
  <c r="AJ345" i="6"/>
  <c r="AI345" i="6"/>
  <c r="AH345" i="6"/>
  <c r="AG345" i="6"/>
  <c r="AF345" i="6"/>
  <c r="AE345" i="6"/>
  <c r="AD345" i="6"/>
  <c r="AC345" i="6"/>
  <c r="AB345" i="6"/>
  <c r="AA345" i="6"/>
  <c r="Z345" i="6"/>
  <c r="Y345" i="6"/>
  <c r="X345" i="6"/>
  <c r="W345" i="6"/>
  <c r="V345" i="6"/>
  <c r="U345" i="6"/>
  <c r="AJ344" i="6"/>
  <c r="AI344" i="6"/>
  <c r="AH344" i="6"/>
  <c r="AG344" i="6"/>
  <c r="AF344" i="6"/>
  <c r="AE344" i="6"/>
  <c r="AD344" i="6"/>
  <c r="AC344" i="6"/>
  <c r="AB344" i="6"/>
  <c r="AA344" i="6"/>
  <c r="Z344" i="6"/>
  <c r="Y344" i="6"/>
  <c r="X344" i="6"/>
  <c r="W344" i="6"/>
  <c r="V344" i="6"/>
  <c r="U344" i="6"/>
  <c r="AJ343" i="6"/>
  <c r="AI343" i="6"/>
  <c r="AH343" i="6"/>
  <c r="AG343" i="6"/>
  <c r="AF343" i="6"/>
  <c r="AE343" i="6"/>
  <c r="AD343" i="6"/>
  <c r="AC343" i="6"/>
  <c r="AB343" i="6"/>
  <c r="AA343" i="6"/>
  <c r="Z343" i="6"/>
  <c r="Y343" i="6"/>
  <c r="X343" i="6"/>
  <c r="W343" i="6"/>
  <c r="V343" i="6"/>
  <c r="U343" i="6"/>
  <c r="AJ342" i="6"/>
  <c r="AI342" i="6"/>
  <c r="AH342" i="6"/>
  <c r="AG342" i="6"/>
  <c r="AF342" i="6"/>
  <c r="AE342" i="6"/>
  <c r="AD342" i="6"/>
  <c r="AC342" i="6"/>
  <c r="AB342" i="6"/>
  <c r="AA342" i="6"/>
  <c r="Z342" i="6"/>
  <c r="Y342" i="6"/>
  <c r="X342" i="6"/>
  <c r="W342" i="6"/>
  <c r="V342" i="6"/>
  <c r="U342" i="6"/>
  <c r="AJ341" i="6"/>
  <c r="AI341" i="6"/>
  <c r="AH341" i="6"/>
  <c r="AG341" i="6"/>
  <c r="AF341" i="6"/>
  <c r="AE341" i="6"/>
  <c r="AD341" i="6"/>
  <c r="AC341" i="6"/>
  <c r="AB341" i="6"/>
  <c r="AA341" i="6"/>
  <c r="Z341" i="6"/>
  <c r="Y341" i="6"/>
  <c r="X341" i="6"/>
  <c r="W341" i="6"/>
  <c r="V341" i="6"/>
  <c r="U341" i="6"/>
  <c r="AJ340" i="6"/>
  <c r="AI340" i="6"/>
  <c r="AH340" i="6"/>
  <c r="AG340" i="6"/>
  <c r="AF340" i="6"/>
  <c r="AE340" i="6"/>
  <c r="AD340" i="6"/>
  <c r="AC340" i="6"/>
  <c r="AB340" i="6"/>
  <c r="AA340" i="6"/>
  <c r="Z340" i="6"/>
  <c r="Y340" i="6"/>
  <c r="X340" i="6"/>
  <c r="W340" i="6"/>
  <c r="V340" i="6"/>
  <c r="U340" i="6"/>
  <c r="AJ339" i="6"/>
  <c r="AI339" i="6"/>
  <c r="AH339" i="6"/>
  <c r="AG339" i="6"/>
  <c r="AF339" i="6"/>
  <c r="AE339" i="6"/>
  <c r="AD339" i="6"/>
  <c r="AC339" i="6"/>
  <c r="AB339" i="6"/>
  <c r="AA339" i="6"/>
  <c r="Z339" i="6"/>
  <c r="Y339" i="6"/>
  <c r="X339" i="6"/>
  <c r="W339" i="6"/>
  <c r="V339" i="6"/>
  <c r="U339" i="6"/>
  <c r="AJ338" i="6"/>
  <c r="AI338" i="6"/>
  <c r="AH338" i="6"/>
  <c r="AG338" i="6"/>
  <c r="AF338" i="6"/>
  <c r="AE338" i="6"/>
  <c r="AD338" i="6"/>
  <c r="AC338" i="6"/>
  <c r="AB338" i="6"/>
  <c r="AA338" i="6"/>
  <c r="Z338" i="6"/>
  <c r="Y338" i="6"/>
  <c r="X338" i="6"/>
  <c r="W338" i="6"/>
  <c r="V338" i="6"/>
  <c r="U338" i="6"/>
  <c r="AJ337" i="6"/>
  <c r="AI337" i="6"/>
  <c r="AH337" i="6"/>
  <c r="AG337" i="6"/>
  <c r="AF337" i="6"/>
  <c r="AE337" i="6"/>
  <c r="AD337" i="6"/>
  <c r="AC337" i="6"/>
  <c r="AB337" i="6"/>
  <c r="AA337" i="6"/>
  <c r="Z337" i="6"/>
  <c r="Y337" i="6"/>
  <c r="X337" i="6"/>
  <c r="W337" i="6"/>
  <c r="V337" i="6"/>
  <c r="U337" i="6"/>
  <c r="AJ336" i="6"/>
  <c r="AI336" i="6"/>
  <c r="AH336" i="6"/>
  <c r="AG336" i="6"/>
  <c r="AF336" i="6"/>
  <c r="AE336" i="6"/>
  <c r="AD336" i="6"/>
  <c r="AC336" i="6"/>
  <c r="AB336" i="6"/>
  <c r="AA336" i="6"/>
  <c r="Z336" i="6"/>
  <c r="Y336" i="6"/>
  <c r="X336" i="6"/>
  <c r="W336" i="6"/>
  <c r="V336" i="6"/>
  <c r="U336" i="6"/>
  <c r="AJ335" i="6"/>
  <c r="AI335" i="6"/>
  <c r="AH335" i="6"/>
  <c r="AG335" i="6"/>
  <c r="AF335" i="6"/>
  <c r="AE335" i="6"/>
  <c r="AD335" i="6"/>
  <c r="AC335" i="6"/>
  <c r="AB335" i="6"/>
  <c r="AA335" i="6"/>
  <c r="Z335" i="6"/>
  <c r="Y335" i="6"/>
  <c r="X335" i="6"/>
  <c r="W335" i="6"/>
  <c r="V335" i="6"/>
  <c r="U335" i="6"/>
  <c r="AJ334" i="6"/>
  <c r="AI334" i="6"/>
  <c r="AH334" i="6"/>
  <c r="AG334" i="6"/>
  <c r="AF334" i="6"/>
  <c r="AE334" i="6"/>
  <c r="AD334" i="6"/>
  <c r="AC334" i="6"/>
  <c r="AB334" i="6"/>
  <c r="AA334" i="6"/>
  <c r="Z334" i="6"/>
  <c r="Y334" i="6"/>
  <c r="X334" i="6"/>
  <c r="W334" i="6"/>
  <c r="V334" i="6"/>
  <c r="U334" i="6"/>
  <c r="AJ333" i="6"/>
  <c r="AI333" i="6"/>
  <c r="AH333" i="6"/>
  <c r="AG333" i="6"/>
  <c r="AF333" i="6"/>
  <c r="AE333" i="6"/>
  <c r="AD333" i="6"/>
  <c r="AC333" i="6"/>
  <c r="AB333" i="6"/>
  <c r="AA333" i="6"/>
  <c r="Z333" i="6"/>
  <c r="Y333" i="6"/>
  <c r="X333" i="6"/>
  <c r="W333" i="6"/>
  <c r="V333" i="6"/>
  <c r="U333" i="6"/>
  <c r="AJ332" i="6"/>
  <c r="AI332" i="6"/>
  <c r="AH332" i="6"/>
  <c r="AG332" i="6"/>
  <c r="AF332" i="6"/>
  <c r="AE332" i="6"/>
  <c r="AD332" i="6"/>
  <c r="AC332" i="6"/>
  <c r="AB332" i="6"/>
  <c r="AA332" i="6"/>
  <c r="Z332" i="6"/>
  <c r="Y332" i="6"/>
  <c r="X332" i="6"/>
  <c r="W332" i="6"/>
  <c r="V332" i="6"/>
  <c r="U332" i="6"/>
  <c r="AJ331" i="6"/>
  <c r="AI331" i="6"/>
  <c r="AH331" i="6"/>
  <c r="AG331" i="6"/>
  <c r="AF331" i="6"/>
  <c r="AE331" i="6"/>
  <c r="AD331" i="6"/>
  <c r="AC331" i="6"/>
  <c r="AB331" i="6"/>
  <c r="AA331" i="6"/>
  <c r="Z331" i="6"/>
  <c r="Y331" i="6"/>
  <c r="X331" i="6"/>
  <c r="W331" i="6"/>
  <c r="V331" i="6"/>
  <c r="U331" i="6"/>
  <c r="AJ330" i="6"/>
  <c r="AI330" i="6"/>
  <c r="AH330" i="6"/>
  <c r="AG330" i="6"/>
  <c r="AF330" i="6"/>
  <c r="AE330" i="6"/>
  <c r="AD330" i="6"/>
  <c r="AC330" i="6"/>
  <c r="AB330" i="6"/>
  <c r="AA330" i="6"/>
  <c r="Z330" i="6"/>
  <c r="Y330" i="6"/>
  <c r="X330" i="6"/>
  <c r="W330" i="6"/>
  <c r="V330" i="6"/>
  <c r="U330" i="6"/>
  <c r="AJ329" i="6"/>
  <c r="AI329" i="6"/>
  <c r="AH329" i="6"/>
  <c r="AG329" i="6"/>
  <c r="AF329" i="6"/>
  <c r="AE329" i="6"/>
  <c r="AD329" i="6"/>
  <c r="AC329" i="6"/>
  <c r="AB329" i="6"/>
  <c r="AA329" i="6"/>
  <c r="Z329" i="6"/>
  <c r="Y329" i="6"/>
  <c r="X329" i="6"/>
  <c r="W329" i="6"/>
  <c r="V329" i="6"/>
  <c r="U329" i="6"/>
  <c r="AJ328" i="6"/>
  <c r="AI328" i="6"/>
  <c r="AH328" i="6"/>
  <c r="AG328" i="6"/>
  <c r="AF328" i="6"/>
  <c r="AE328" i="6"/>
  <c r="AD328" i="6"/>
  <c r="AC328" i="6"/>
  <c r="AB328" i="6"/>
  <c r="AA328" i="6"/>
  <c r="Z328" i="6"/>
  <c r="Y328" i="6"/>
  <c r="X328" i="6"/>
  <c r="W328" i="6"/>
  <c r="V328" i="6"/>
  <c r="U328" i="6"/>
  <c r="AJ327" i="6"/>
  <c r="AI327" i="6"/>
  <c r="AH327" i="6"/>
  <c r="AG327" i="6"/>
  <c r="AF327" i="6"/>
  <c r="AE327" i="6"/>
  <c r="AD327" i="6"/>
  <c r="AC327" i="6"/>
  <c r="AB327" i="6"/>
  <c r="AA327" i="6"/>
  <c r="Z327" i="6"/>
  <c r="Y327" i="6"/>
  <c r="X327" i="6"/>
  <c r="W327" i="6"/>
  <c r="V327" i="6"/>
  <c r="U327" i="6"/>
  <c r="AJ326" i="6"/>
  <c r="AI326" i="6"/>
  <c r="AH326" i="6"/>
  <c r="AG326" i="6"/>
  <c r="AF326" i="6"/>
  <c r="AE326" i="6"/>
  <c r="AD326" i="6"/>
  <c r="AC326" i="6"/>
  <c r="AB326" i="6"/>
  <c r="AA326" i="6"/>
  <c r="Z326" i="6"/>
  <c r="Y326" i="6"/>
  <c r="X326" i="6"/>
  <c r="W326" i="6"/>
  <c r="V326" i="6"/>
  <c r="U326" i="6"/>
  <c r="AJ325" i="6"/>
  <c r="AI325" i="6"/>
  <c r="AH325" i="6"/>
  <c r="AG325" i="6"/>
  <c r="AF325" i="6"/>
  <c r="AE325" i="6"/>
  <c r="AD325" i="6"/>
  <c r="AC325" i="6"/>
  <c r="AB325" i="6"/>
  <c r="AA325" i="6"/>
  <c r="Z325" i="6"/>
  <c r="Y325" i="6"/>
  <c r="X325" i="6"/>
  <c r="W325" i="6"/>
  <c r="V325" i="6"/>
  <c r="U325" i="6"/>
  <c r="AJ324" i="6"/>
  <c r="AI324" i="6"/>
  <c r="AH324" i="6"/>
  <c r="AG324" i="6"/>
  <c r="AF324" i="6"/>
  <c r="AE324" i="6"/>
  <c r="AD324" i="6"/>
  <c r="AC324" i="6"/>
  <c r="AB324" i="6"/>
  <c r="AA324" i="6"/>
  <c r="Z324" i="6"/>
  <c r="Y324" i="6"/>
  <c r="X324" i="6"/>
  <c r="W324" i="6"/>
  <c r="V324" i="6"/>
  <c r="U324" i="6"/>
  <c r="AJ323" i="6"/>
  <c r="AI323" i="6"/>
  <c r="AH323" i="6"/>
  <c r="AG323" i="6"/>
  <c r="AF323" i="6"/>
  <c r="AE323" i="6"/>
  <c r="AD323" i="6"/>
  <c r="AC323" i="6"/>
  <c r="AB323" i="6"/>
  <c r="AA323" i="6"/>
  <c r="Z323" i="6"/>
  <c r="Y323" i="6"/>
  <c r="X323" i="6"/>
  <c r="W323" i="6"/>
  <c r="V323" i="6"/>
  <c r="U323" i="6"/>
  <c r="AJ322" i="6"/>
  <c r="AI322" i="6"/>
  <c r="AH322" i="6"/>
  <c r="AG322" i="6"/>
  <c r="AF322" i="6"/>
  <c r="AE322" i="6"/>
  <c r="AD322" i="6"/>
  <c r="AC322" i="6"/>
  <c r="AB322" i="6"/>
  <c r="AA322" i="6"/>
  <c r="Z322" i="6"/>
  <c r="Y322" i="6"/>
  <c r="X322" i="6"/>
  <c r="W322" i="6"/>
  <c r="V322" i="6"/>
  <c r="U322" i="6"/>
  <c r="AJ321" i="6"/>
  <c r="AI321" i="6"/>
  <c r="AH321" i="6"/>
  <c r="AG321" i="6"/>
  <c r="AF321" i="6"/>
  <c r="AE321" i="6"/>
  <c r="AD321" i="6"/>
  <c r="AC321" i="6"/>
  <c r="AB321" i="6"/>
  <c r="AA321" i="6"/>
  <c r="Z321" i="6"/>
  <c r="Y321" i="6"/>
  <c r="X321" i="6"/>
  <c r="W321" i="6"/>
  <c r="V321" i="6"/>
  <c r="U321" i="6"/>
  <c r="AJ320" i="6"/>
  <c r="AI320" i="6"/>
  <c r="AH320" i="6"/>
  <c r="AG320" i="6"/>
  <c r="AF320" i="6"/>
  <c r="AE320" i="6"/>
  <c r="AD320" i="6"/>
  <c r="AC320" i="6"/>
  <c r="AB320" i="6"/>
  <c r="AA320" i="6"/>
  <c r="Z320" i="6"/>
  <c r="Y320" i="6"/>
  <c r="X320" i="6"/>
  <c r="W320" i="6"/>
  <c r="V320" i="6"/>
  <c r="U320" i="6"/>
  <c r="AJ319" i="6"/>
  <c r="AI319" i="6"/>
  <c r="AH319" i="6"/>
  <c r="AG319" i="6"/>
  <c r="AF319" i="6"/>
  <c r="AE319" i="6"/>
  <c r="AD319" i="6"/>
  <c r="AC319" i="6"/>
  <c r="AB319" i="6"/>
  <c r="AA319" i="6"/>
  <c r="Z319" i="6"/>
  <c r="Y319" i="6"/>
  <c r="X319" i="6"/>
  <c r="W319" i="6"/>
  <c r="V319" i="6"/>
  <c r="U319" i="6"/>
  <c r="AJ318" i="6"/>
  <c r="AI318" i="6"/>
  <c r="AH318" i="6"/>
  <c r="AG318" i="6"/>
  <c r="AF318" i="6"/>
  <c r="AE318" i="6"/>
  <c r="AD318" i="6"/>
  <c r="AC318" i="6"/>
  <c r="AB318" i="6"/>
  <c r="AA318" i="6"/>
  <c r="Z318" i="6"/>
  <c r="Y318" i="6"/>
  <c r="X318" i="6"/>
  <c r="W318" i="6"/>
  <c r="V318" i="6"/>
  <c r="U318" i="6"/>
  <c r="AJ317" i="6"/>
  <c r="AI317" i="6"/>
  <c r="AH317" i="6"/>
  <c r="AG317" i="6"/>
  <c r="AF317" i="6"/>
  <c r="AE317" i="6"/>
  <c r="AD317" i="6"/>
  <c r="AC317" i="6"/>
  <c r="AB317" i="6"/>
  <c r="AA317" i="6"/>
  <c r="Z317" i="6"/>
  <c r="Y317" i="6"/>
  <c r="X317" i="6"/>
  <c r="W317" i="6"/>
  <c r="V317" i="6"/>
  <c r="U317" i="6"/>
  <c r="AJ316" i="6"/>
  <c r="AI316" i="6"/>
  <c r="AH316" i="6"/>
  <c r="AG316" i="6"/>
  <c r="AF316" i="6"/>
  <c r="AE316" i="6"/>
  <c r="AD316" i="6"/>
  <c r="AC316" i="6"/>
  <c r="AB316" i="6"/>
  <c r="AA316" i="6"/>
  <c r="Z316" i="6"/>
  <c r="Y316" i="6"/>
  <c r="X316" i="6"/>
  <c r="W316" i="6"/>
  <c r="V316" i="6"/>
  <c r="U316" i="6"/>
  <c r="AJ315" i="6"/>
  <c r="AI315" i="6"/>
  <c r="AH315" i="6"/>
  <c r="AG315" i="6"/>
  <c r="AF315" i="6"/>
  <c r="AE315" i="6"/>
  <c r="AD315" i="6"/>
  <c r="AC315" i="6"/>
  <c r="AB315" i="6"/>
  <c r="AA315" i="6"/>
  <c r="Z315" i="6"/>
  <c r="Y315" i="6"/>
  <c r="X315" i="6"/>
  <c r="W315" i="6"/>
  <c r="V315" i="6"/>
  <c r="U315" i="6"/>
  <c r="AJ314" i="6"/>
  <c r="AI314" i="6"/>
  <c r="AH314" i="6"/>
  <c r="AG314" i="6"/>
  <c r="AF314" i="6"/>
  <c r="AE314" i="6"/>
  <c r="AD314" i="6"/>
  <c r="AC314" i="6"/>
  <c r="AB314" i="6"/>
  <c r="AA314" i="6"/>
  <c r="Z314" i="6"/>
  <c r="Y314" i="6"/>
  <c r="X314" i="6"/>
  <c r="W314" i="6"/>
  <c r="V314" i="6"/>
  <c r="U314" i="6"/>
  <c r="AJ313" i="6"/>
  <c r="AI313" i="6"/>
  <c r="AH313" i="6"/>
  <c r="AG313" i="6"/>
  <c r="AF313" i="6"/>
  <c r="AE313" i="6"/>
  <c r="AD313" i="6"/>
  <c r="AC313" i="6"/>
  <c r="AB313" i="6"/>
  <c r="AA313" i="6"/>
  <c r="Z313" i="6"/>
  <c r="Y313" i="6"/>
  <c r="X313" i="6"/>
  <c r="W313" i="6"/>
  <c r="V313" i="6"/>
  <c r="U313" i="6"/>
  <c r="AJ312" i="6"/>
  <c r="AI312" i="6"/>
  <c r="AH312" i="6"/>
  <c r="AG312" i="6"/>
  <c r="AF312" i="6"/>
  <c r="AE312" i="6"/>
  <c r="AD312" i="6"/>
  <c r="AC312" i="6"/>
  <c r="AB312" i="6"/>
  <c r="AA312" i="6"/>
  <c r="Z312" i="6"/>
  <c r="Y312" i="6"/>
  <c r="X312" i="6"/>
  <c r="W312" i="6"/>
  <c r="V312" i="6"/>
  <c r="U312" i="6"/>
  <c r="AJ311" i="6"/>
  <c r="AI311" i="6"/>
  <c r="AH311" i="6"/>
  <c r="AG311" i="6"/>
  <c r="AF311" i="6"/>
  <c r="AE311" i="6"/>
  <c r="AD311" i="6"/>
  <c r="AC311" i="6"/>
  <c r="AB311" i="6"/>
  <c r="AA311" i="6"/>
  <c r="Z311" i="6"/>
  <c r="Y311" i="6"/>
  <c r="X311" i="6"/>
  <c r="W311" i="6"/>
  <c r="V311" i="6"/>
  <c r="U311" i="6"/>
  <c r="AJ310" i="6"/>
  <c r="AI310" i="6"/>
  <c r="AH310" i="6"/>
  <c r="AG310" i="6"/>
  <c r="AF310" i="6"/>
  <c r="AE310" i="6"/>
  <c r="AD310" i="6"/>
  <c r="AC310" i="6"/>
  <c r="AB310" i="6"/>
  <c r="AA310" i="6"/>
  <c r="Z310" i="6"/>
  <c r="Y310" i="6"/>
  <c r="X310" i="6"/>
  <c r="W310" i="6"/>
  <c r="V310" i="6"/>
  <c r="U310" i="6"/>
  <c r="AJ309" i="6"/>
  <c r="AI309" i="6"/>
  <c r="AH309" i="6"/>
  <c r="AG309" i="6"/>
  <c r="AF309" i="6"/>
  <c r="AE309" i="6"/>
  <c r="AD309" i="6"/>
  <c r="AC309" i="6"/>
  <c r="AB309" i="6"/>
  <c r="AA309" i="6"/>
  <c r="Z309" i="6"/>
  <c r="Y309" i="6"/>
  <c r="X309" i="6"/>
  <c r="W309" i="6"/>
  <c r="V309" i="6"/>
  <c r="U309" i="6"/>
  <c r="AJ308" i="6"/>
  <c r="AI308" i="6"/>
  <c r="AH308" i="6"/>
  <c r="AG308" i="6"/>
  <c r="AF308" i="6"/>
  <c r="AE308" i="6"/>
  <c r="AD308" i="6"/>
  <c r="AC308" i="6"/>
  <c r="AB308" i="6"/>
  <c r="AA308" i="6"/>
  <c r="Z308" i="6"/>
  <c r="Y308" i="6"/>
  <c r="X308" i="6"/>
  <c r="W308" i="6"/>
  <c r="V308" i="6"/>
  <c r="U308" i="6"/>
  <c r="AJ307" i="6"/>
  <c r="AI307" i="6"/>
  <c r="AH307" i="6"/>
  <c r="AG307" i="6"/>
  <c r="AF307" i="6"/>
  <c r="AE307" i="6"/>
  <c r="AD307" i="6"/>
  <c r="AC307" i="6"/>
  <c r="AB307" i="6"/>
  <c r="AA307" i="6"/>
  <c r="Z307" i="6"/>
  <c r="Y307" i="6"/>
  <c r="X307" i="6"/>
  <c r="W307" i="6"/>
  <c r="V307" i="6"/>
  <c r="U307" i="6"/>
  <c r="AJ306" i="6"/>
  <c r="AI306" i="6"/>
  <c r="AH306" i="6"/>
  <c r="AG306" i="6"/>
  <c r="AF306" i="6"/>
  <c r="AE306" i="6"/>
  <c r="AD306" i="6"/>
  <c r="AC306" i="6"/>
  <c r="AB306" i="6"/>
  <c r="AA306" i="6"/>
  <c r="Z306" i="6"/>
  <c r="Y306" i="6"/>
  <c r="X306" i="6"/>
  <c r="W306" i="6"/>
  <c r="V306" i="6"/>
  <c r="U306" i="6"/>
  <c r="AJ305" i="6"/>
  <c r="AI305" i="6"/>
  <c r="AH305" i="6"/>
  <c r="AG305" i="6"/>
  <c r="AF305" i="6"/>
  <c r="AE305" i="6"/>
  <c r="AD305" i="6"/>
  <c r="AC305" i="6"/>
  <c r="AB305" i="6"/>
  <c r="AA305" i="6"/>
  <c r="Z305" i="6"/>
  <c r="Y305" i="6"/>
  <c r="X305" i="6"/>
  <c r="W305" i="6"/>
  <c r="V305" i="6"/>
  <c r="U305" i="6"/>
  <c r="AJ304" i="6"/>
  <c r="AI304" i="6"/>
  <c r="AH304" i="6"/>
  <c r="AG304" i="6"/>
  <c r="AF304" i="6"/>
  <c r="AE304" i="6"/>
  <c r="AD304" i="6"/>
  <c r="AC304" i="6"/>
  <c r="AB304" i="6"/>
  <c r="AA304" i="6"/>
  <c r="Z304" i="6"/>
  <c r="Y304" i="6"/>
  <c r="X304" i="6"/>
  <c r="W304" i="6"/>
  <c r="V304" i="6"/>
  <c r="U304" i="6"/>
  <c r="AJ303" i="6"/>
  <c r="AI303" i="6"/>
  <c r="AH303" i="6"/>
  <c r="AG303" i="6"/>
  <c r="AF303" i="6"/>
  <c r="AE303" i="6"/>
  <c r="AD303" i="6"/>
  <c r="AC303" i="6"/>
  <c r="AB303" i="6"/>
  <c r="AA303" i="6"/>
  <c r="Z303" i="6"/>
  <c r="Y303" i="6"/>
  <c r="X303" i="6"/>
  <c r="W303" i="6"/>
  <c r="V303" i="6"/>
  <c r="U303" i="6"/>
  <c r="AJ302" i="6"/>
  <c r="AI302" i="6"/>
  <c r="AH302" i="6"/>
  <c r="AG302" i="6"/>
  <c r="AF302" i="6"/>
  <c r="AE302" i="6"/>
  <c r="AD302" i="6"/>
  <c r="AC302" i="6"/>
  <c r="AB302" i="6"/>
  <c r="AA302" i="6"/>
  <c r="Z302" i="6"/>
  <c r="Y302" i="6"/>
  <c r="X302" i="6"/>
  <c r="W302" i="6"/>
  <c r="V302" i="6"/>
  <c r="U302" i="6"/>
  <c r="AJ301" i="6"/>
  <c r="AI301" i="6"/>
  <c r="AH301" i="6"/>
  <c r="AG301" i="6"/>
  <c r="AF301" i="6"/>
  <c r="AE301" i="6"/>
  <c r="AD301" i="6"/>
  <c r="AC301" i="6"/>
  <c r="AB301" i="6"/>
  <c r="AA301" i="6"/>
  <c r="Z301" i="6"/>
  <c r="Y301" i="6"/>
  <c r="X301" i="6"/>
  <c r="W301" i="6"/>
  <c r="V301" i="6"/>
  <c r="U301" i="6"/>
  <c r="AJ300" i="6"/>
  <c r="AI300" i="6"/>
  <c r="AH300" i="6"/>
  <c r="AG300" i="6"/>
  <c r="AF300" i="6"/>
  <c r="AE300" i="6"/>
  <c r="AD300" i="6"/>
  <c r="AC300" i="6"/>
  <c r="AB300" i="6"/>
  <c r="AA300" i="6"/>
  <c r="Z300" i="6"/>
  <c r="Y300" i="6"/>
  <c r="X300" i="6"/>
  <c r="W300" i="6"/>
  <c r="V300" i="6"/>
  <c r="U300" i="6"/>
  <c r="AJ299" i="6"/>
  <c r="AI299" i="6"/>
  <c r="AH299" i="6"/>
  <c r="AG299" i="6"/>
  <c r="AF299" i="6"/>
  <c r="AE299" i="6"/>
  <c r="AD299" i="6"/>
  <c r="AC299" i="6"/>
  <c r="AB299" i="6"/>
  <c r="AA299" i="6"/>
  <c r="Z299" i="6"/>
  <c r="Y299" i="6"/>
  <c r="X299" i="6"/>
  <c r="W299" i="6"/>
  <c r="V299" i="6"/>
  <c r="U299" i="6"/>
  <c r="AJ298" i="6"/>
  <c r="AI298" i="6"/>
  <c r="AH298" i="6"/>
  <c r="AG298" i="6"/>
  <c r="AF298" i="6"/>
  <c r="AE298" i="6"/>
  <c r="AD298" i="6"/>
  <c r="AC298" i="6"/>
  <c r="AB298" i="6"/>
  <c r="AA298" i="6"/>
  <c r="Z298" i="6"/>
  <c r="Y298" i="6"/>
  <c r="X298" i="6"/>
  <c r="W298" i="6"/>
  <c r="V298" i="6"/>
  <c r="U298" i="6"/>
  <c r="AJ297" i="6"/>
  <c r="AI297" i="6"/>
  <c r="AH297" i="6"/>
  <c r="AG297" i="6"/>
  <c r="AF297" i="6"/>
  <c r="AE297" i="6"/>
  <c r="AD297" i="6"/>
  <c r="AC297" i="6"/>
  <c r="AB297" i="6"/>
  <c r="AA297" i="6"/>
  <c r="Z297" i="6"/>
  <c r="Y297" i="6"/>
  <c r="X297" i="6"/>
  <c r="W297" i="6"/>
  <c r="V297" i="6"/>
  <c r="U297" i="6"/>
  <c r="AJ296" i="6"/>
  <c r="AI296" i="6"/>
  <c r="AH296" i="6"/>
  <c r="AG296" i="6"/>
  <c r="AF296" i="6"/>
  <c r="AE296" i="6"/>
  <c r="AD296" i="6"/>
  <c r="AC296" i="6"/>
  <c r="AB296" i="6"/>
  <c r="AA296" i="6"/>
  <c r="Z296" i="6"/>
  <c r="Y296" i="6"/>
  <c r="X296" i="6"/>
  <c r="W296" i="6"/>
  <c r="V296" i="6"/>
  <c r="U296" i="6"/>
  <c r="AJ295" i="6"/>
  <c r="AI295" i="6"/>
  <c r="AH295" i="6"/>
  <c r="AG295" i="6"/>
  <c r="AF295" i="6"/>
  <c r="AE295" i="6"/>
  <c r="AD295" i="6"/>
  <c r="AC295" i="6"/>
  <c r="AB295" i="6"/>
  <c r="AA295" i="6"/>
  <c r="Z295" i="6"/>
  <c r="Y295" i="6"/>
  <c r="X295" i="6"/>
  <c r="W295" i="6"/>
  <c r="V295" i="6"/>
  <c r="U295" i="6"/>
  <c r="AJ294" i="6"/>
  <c r="AI294" i="6"/>
  <c r="AH294" i="6"/>
  <c r="AG294" i="6"/>
  <c r="AF294" i="6"/>
  <c r="AE294" i="6"/>
  <c r="AD294" i="6"/>
  <c r="AC294" i="6"/>
  <c r="AB294" i="6"/>
  <c r="AA294" i="6"/>
  <c r="Z294" i="6"/>
  <c r="Y294" i="6"/>
  <c r="X294" i="6"/>
  <c r="W294" i="6"/>
  <c r="V294" i="6"/>
  <c r="U294" i="6"/>
  <c r="AJ293" i="6"/>
  <c r="AI293" i="6"/>
  <c r="AH293" i="6"/>
  <c r="AG293" i="6"/>
  <c r="AF293" i="6"/>
  <c r="AE293" i="6"/>
  <c r="AD293" i="6"/>
  <c r="AC293" i="6"/>
  <c r="AB293" i="6"/>
  <c r="AA293" i="6"/>
  <c r="Z293" i="6"/>
  <c r="Y293" i="6"/>
  <c r="X293" i="6"/>
  <c r="W293" i="6"/>
  <c r="V293" i="6"/>
  <c r="U293" i="6"/>
  <c r="AJ292" i="6"/>
  <c r="AI292" i="6"/>
  <c r="AH292" i="6"/>
  <c r="AG292" i="6"/>
  <c r="AF292" i="6"/>
  <c r="AE292" i="6"/>
  <c r="AD292" i="6"/>
  <c r="AC292" i="6"/>
  <c r="AB292" i="6"/>
  <c r="AA292" i="6"/>
  <c r="Z292" i="6"/>
  <c r="Y292" i="6"/>
  <c r="X292" i="6"/>
  <c r="W292" i="6"/>
  <c r="V292" i="6"/>
  <c r="U292" i="6"/>
  <c r="AJ291" i="6"/>
  <c r="AI291" i="6"/>
  <c r="AH291" i="6"/>
  <c r="AG291" i="6"/>
  <c r="AF291" i="6"/>
  <c r="AE291" i="6"/>
  <c r="AD291" i="6"/>
  <c r="AC291" i="6"/>
  <c r="AB291" i="6"/>
  <c r="AA291" i="6"/>
  <c r="Z291" i="6"/>
  <c r="Y291" i="6"/>
  <c r="X291" i="6"/>
  <c r="W291" i="6"/>
  <c r="V291" i="6"/>
  <c r="U291" i="6"/>
  <c r="AJ290" i="6"/>
  <c r="AI290" i="6"/>
  <c r="AH290" i="6"/>
  <c r="AG290" i="6"/>
  <c r="AF290" i="6"/>
  <c r="AE290" i="6"/>
  <c r="AD290" i="6"/>
  <c r="AC290" i="6"/>
  <c r="AB290" i="6"/>
  <c r="AA290" i="6"/>
  <c r="Z290" i="6"/>
  <c r="Y290" i="6"/>
  <c r="X290" i="6"/>
  <c r="W290" i="6"/>
  <c r="V290" i="6"/>
  <c r="U290" i="6"/>
  <c r="AJ289" i="6"/>
  <c r="AI289" i="6"/>
  <c r="AH289" i="6"/>
  <c r="AG289" i="6"/>
  <c r="AF289" i="6"/>
  <c r="AE289" i="6"/>
  <c r="AD289" i="6"/>
  <c r="AC289" i="6"/>
  <c r="AB289" i="6"/>
  <c r="AA289" i="6"/>
  <c r="Z289" i="6"/>
  <c r="Y289" i="6"/>
  <c r="X289" i="6"/>
  <c r="W289" i="6"/>
  <c r="V289" i="6"/>
  <c r="U289" i="6"/>
  <c r="AJ288" i="6"/>
  <c r="AI288" i="6"/>
  <c r="AH288" i="6"/>
  <c r="AG288" i="6"/>
  <c r="AF288" i="6"/>
  <c r="AE288" i="6"/>
  <c r="AD288" i="6"/>
  <c r="AC288" i="6"/>
  <c r="AB288" i="6"/>
  <c r="AA288" i="6"/>
  <c r="Z288" i="6"/>
  <c r="Y288" i="6"/>
  <c r="X288" i="6"/>
  <c r="W288" i="6"/>
  <c r="V288" i="6"/>
  <c r="U288" i="6"/>
  <c r="AJ287" i="6"/>
  <c r="AI287" i="6"/>
  <c r="AH287" i="6"/>
  <c r="AG287" i="6"/>
  <c r="AF287" i="6"/>
  <c r="AE287" i="6"/>
  <c r="AD287" i="6"/>
  <c r="AC287" i="6"/>
  <c r="AB287" i="6"/>
  <c r="AA287" i="6"/>
  <c r="Z287" i="6"/>
  <c r="Y287" i="6"/>
  <c r="X287" i="6"/>
  <c r="W287" i="6"/>
  <c r="V287" i="6"/>
  <c r="U287" i="6"/>
  <c r="AJ286" i="6"/>
  <c r="AI286" i="6"/>
  <c r="AH286" i="6"/>
  <c r="AG286" i="6"/>
  <c r="AF286" i="6"/>
  <c r="AE286" i="6"/>
  <c r="AD286" i="6"/>
  <c r="AC286" i="6"/>
  <c r="AB286" i="6"/>
  <c r="AA286" i="6"/>
  <c r="Z286" i="6"/>
  <c r="Y286" i="6"/>
  <c r="X286" i="6"/>
  <c r="W286" i="6"/>
  <c r="V286" i="6"/>
  <c r="U286" i="6"/>
  <c r="AJ285" i="6"/>
  <c r="AI285" i="6"/>
  <c r="AH285" i="6"/>
  <c r="AG285" i="6"/>
  <c r="AF285" i="6"/>
  <c r="AE285" i="6"/>
  <c r="AD285" i="6"/>
  <c r="AC285" i="6"/>
  <c r="AB285" i="6"/>
  <c r="AA285" i="6"/>
  <c r="Z285" i="6"/>
  <c r="Y285" i="6"/>
  <c r="X285" i="6"/>
  <c r="W285" i="6"/>
  <c r="V285" i="6"/>
  <c r="U285" i="6"/>
  <c r="AJ284" i="6"/>
  <c r="AI284" i="6"/>
  <c r="AH284" i="6"/>
  <c r="AG284" i="6"/>
  <c r="AF284" i="6"/>
  <c r="AE284" i="6"/>
  <c r="AD284" i="6"/>
  <c r="AC284" i="6"/>
  <c r="AB284" i="6"/>
  <c r="AA284" i="6"/>
  <c r="Z284" i="6"/>
  <c r="Y284" i="6"/>
  <c r="X284" i="6"/>
  <c r="W284" i="6"/>
  <c r="V284" i="6"/>
  <c r="U284" i="6"/>
  <c r="AJ283" i="6"/>
  <c r="AI283" i="6"/>
  <c r="AH283" i="6"/>
  <c r="AG283" i="6"/>
  <c r="AF283" i="6"/>
  <c r="AE283" i="6"/>
  <c r="AD283" i="6"/>
  <c r="AC283" i="6"/>
  <c r="AB283" i="6"/>
  <c r="AA283" i="6"/>
  <c r="Z283" i="6"/>
  <c r="Y283" i="6"/>
  <c r="X283" i="6"/>
  <c r="W283" i="6"/>
  <c r="V283" i="6"/>
  <c r="U283" i="6"/>
  <c r="AJ282" i="6"/>
  <c r="AI282" i="6"/>
  <c r="AH282" i="6"/>
  <c r="AG282" i="6"/>
  <c r="AF282" i="6"/>
  <c r="AE282" i="6"/>
  <c r="AD282" i="6"/>
  <c r="AC282" i="6"/>
  <c r="AB282" i="6"/>
  <c r="AA282" i="6"/>
  <c r="Z282" i="6"/>
  <c r="Y282" i="6"/>
  <c r="X282" i="6"/>
  <c r="W282" i="6"/>
  <c r="V282" i="6"/>
  <c r="U282" i="6"/>
  <c r="AJ281" i="6"/>
  <c r="AI281" i="6"/>
  <c r="AH281" i="6"/>
  <c r="AG281" i="6"/>
  <c r="AF281" i="6"/>
  <c r="AE281" i="6"/>
  <c r="AD281" i="6"/>
  <c r="AC281" i="6"/>
  <c r="AB281" i="6"/>
  <c r="AA281" i="6"/>
  <c r="Z281" i="6"/>
  <c r="Y281" i="6"/>
  <c r="X281" i="6"/>
  <c r="W281" i="6"/>
  <c r="V281" i="6"/>
  <c r="U281" i="6"/>
  <c r="AJ280" i="6"/>
  <c r="AI280" i="6"/>
  <c r="AH280" i="6"/>
  <c r="AG280" i="6"/>
  <c r="AF280" i="6"/>
  <c r="AE280" i="6"/>
  <c r="AD280" i="6"/>
  <c r="AC280" i="6"/>
  <c r="AB280" i="6"/>
  <c r="AA280" i="6"/>
  <c r="Z280" i="6"/>
  <c r="Y280" i="6"/>
  <c r="X280" i="6"/>
  <c r="W280" i="6"/>
  <c r="V280" i="6"/>
  <c r="U280" i="6"/>
  <c r="AJ279" i="6"/>
  <c r="AI279" i="6"/>
  <c r="AH279" i="6"/>
  <c r="AG279" i="6"/>
  <c r="AF279" i="6"/>
  <c r="AE279" i="6"/>
  <c r="AD279" i="6"/>
  <c r="AC279" i="6"/>
  <c r="AB279" i="6"/>
  <c r="AA279" i="6"/>
  <c r="Z279" i="6"/>
  <c r="Y279" i="6"/>
  <c r="X279" i="6"/>
  <c r="W279" i="6"/>
  <c r="V279" i="6"/>
  <c r="U279" i="6"/>
  <c r="AJ278" i="6"/>
  <c r="AI278" i="6"/>
  <c r="AH278" i="6"/>
  <c r="AG278" i="6"/>
  <c r="AF278" i="6"/>
  <c r="AE278" i="6"/>
  <c r="AD278" i="6"/>
  <c r="AC278" i="6"/>
  <c r="AB278" i="6"/>
  <c r="AA278" i="6"/>
  <c r="Z278" i="6"/>
  <c r="Y278" i="6"/>
  <c r="X278" i="6"/>
  <c r="W278" i="6"/>
  <c r="V278" i="6"/>
  <c r="U278" i="6"/>
  <c r="AJ277" i="6"/>
  <c r="AI277" i="6"/>
  <c r="AH277" i="6"/>
  <c r="AG277" i="6"/>
  <c r="AF277" i="6"/>
  <c r="AE277" i="6"/>
  <c r="AD277" i="6"/>
  <c r="AC277" i="6"/>
  <c r="AB277" i="6"/>
  <c r="AA277" i="6"/>
  <c r="Z277" i="6"/>
  <c r="Y277" i="6"/>
  <c r="X277" i="6"/>
  <c r="W277" i="6"/>
  <c r="V277" i="6"/>
  <c r="U277" i="6"/>
  <c r="AJ276" i="6"/>
  <c r="AI276" i="6"/>
  <c r="AH276" i="6"/>
  <c r="AG276" i="6"/>
  <c r="AF276" i="6"/>
  <c r="AE276" i="6"/>
  <c r="AD276" i="6"/>
  <c r="AC276" i="6"/>
  <c r="AB276" i="6"/>
  <c r="AA276" i="6"/>
  <c r="Z276" i="6"/>
  <c r="Y276" i="6"/>
  <c r="X276" i="6"/>
  <c r="W276" i="6"/>
  <c r="V276" i="6"/>
  <c r="U276" i="6"/>
  <c r="AJ275" i="6"/>
  <c r="AI275" i="6"/>
  <c r="AH275" i="6"/>
  <c r="AG275" i="6"/>
  <c r="AF275" i="6"/>
  <c r="AE275" i="6"/>
  <c r="AD275" i="6"/>
  <c r="AC275" i="6"/>
  <c r="AB275" i="6"/>
  <c r="AA275" i="6"/>
  <c r="Z275" i="6"/>
  <c r="Y275" i="6"/>
  <c r="X275" i="6"/>
  <c r="W275" i="6"/>
  <c r="V275" i="6"/>
  <c r="U275" i="6"/>
  <c r="AJ274" i="6"/>
  <c r="AI274" i="6"/>
  <c r="AH274" i="6"/>
  <c r="AG274" i="6"/>
  <c r="AF274" i="6"/>
  <c r="AE274" i="6"/>
  <c r="AD274" i="6"/>
  <c r="AC274" i="6"/>
  <c r="AB274" i="6"/>
  <c r="AA274" i="6"/>
  <c r="Z274" i="6"/>
  <c r="Y274" i="6"/>
  <c r="X274" i="6"/>
  <c r="W274" i="6"/>
  <c r="V274" i="6"/>
  <c r="U274" i="6"/>
  <c r="AJ273" i="6"/>
  <c r="AI273" i="6"/>
  <c r="AH273" i="6"/>
  <c r="AG273" i="6"/>
  <c r="AF273" i="6"/>
  <c r="AE273" i="6"/>
  <c r="AD273" i="6"/>
  <c r="AC273" i="6"/>
  <c r="AB273" i="6"/>
  <c r="AA273" i="6"/>
  <c r="Z273" i="6"/>
  <c r="Y273" i="6"/>
  <c r="X273" i="6"/>
  <c r="W273" i="6"/>
  <c r="V273" i="6"/>
  <c r="U273" i="6"/>
  <c r="AJ272" i="6"/>
  <c r="AI272" i="6"/>
  <c r="AH272" i="6"/>
  <c r="AG272" i="6"/>
  <c r="AF272" i="6"/>
  <c r="AE272" i="6"/>
  <c r="AD272" i="6"/>
  <c r="AC272" i="6"/>
  <c r="AB272" i="6"/>
  <c r="AA272" i="6"/>
  <c r="Z272" i="6"/>
  <c r="Y272" i="6"/>
  <c r="X272" i="6"/>
  <c r="W272" i="6"/>
  <c r="V272" i="6"/>
  <c r="U272" i="6"/>
  <c r="AJ271" i="6"/>
  <c r="AI271" i="6"/>
  <c r="AH271" i="6"/>
  <c r="AG271" i="6"/>
  <c r="AF271" i="6"/>
  <c r="AE271" i="6"/>
  <c r="AD271" i="6"/>
  <c r="AC271" i="6"/>
  <c r="AB271" i="6"/>
  <c r="AA271" i="6"/>
  <c r="Z271" i="6"/>
  <c r="Y271" i="6"/>
  <c r="X271" i="6"/>
  <c r="W271" i="6"/>
  <c r="V271" i="6"/>
  <c r="U271" i="6"/>
  <c r="AJ270" i="6"/>
  <c r="AI270" i="6"/>
  <c r="AH270" i="6"/>
  <c r="AG270" i="6"/>
  <c r="AF270" i="6"/>
  <c r="AE270" i="6"/>
  <c r="AD270" i="6"/>
  <c r="AC270" i="6"/>
  <c r="AB270" i="6"/>
  <c r="AA270" i="6"/>
  <c r="Z270" i="6"/>
  <c r="Y270" i="6"/>
  <c r="X270" i="6"/>
  <c r="W270" i="6"/>
  <c r="V270" i="6"/>
  <c r="U270" i="6"/>
  <c r="AJ269" i="6"/>
  <c r="AI269" i="6"/>
  <c r="AH269" i="6"/>
  <c r="AG269" i="6"/>
  <c r="AF269" i="6"/>
  <c r="AE269" i="6"/>
  <c r="AD269" i="6"/>
  <c r="AC269" i="6"/>
  <c r="AB269" i="6"/>
  <c r="AA269" i="6"/>
  <c r="Z269" i="6"/>
  <c r="Y269" i="6"/>
  <c r="X269" i="6"/>
  <c r="W269" i="6"/>
  <c r="V269" i="6"/>
  <c r="U269" i="6"/>
  <c r="AJ268" i="6"/>
  <c r="AI268" i="6"/>
  <c r="AH268" i="6"/>
  <c r="AG268" i="6"/>
  <c r="AF268" i="6"/>
  <c r="AE268" i="6"/>
  <c r="AD268" i="6"/>
  <c r="AC268" i="6"/>
  <c r="AB268" i="6"/>
  <c r="AA268" i="6"/>
  <c r="Z268" i="6"/>
  <c r="Y268" i="6"/>
  <c r="X268" i="6"/>
  <c r="W268" i="6"/>
  <c r="V268" i="6"/>
  <c r="U268" i="6"/>
  <c r="AJ267" i="6"/>
  <c r="AI267" i="6"/>
  <c r="AH267" i="6"/>
  <c r="AG267" i="6"/>
  <c r="AF267" i="6"/>
  <c r="AE267" i="6"/>
  <c r="AD267" i="6"/>
  <c r="AC267" i="6"/>
  <c r="AB267" i="6"/>
  <c r="AA267" i="6"/>
  <c r="Z267" i="6"/>
  <c r="Y267" i="6"/>
  <c r="X267" i="6"/>
  <c r="W267" i="6"/>
  <c r="V267" i="6"/>
  <c r="U267" i="6"/>
  <c r="AJ266" i="6"/>
  <c r="AI266" i="6"/>
  <c r="AH266" i="6"/>
  <c r="AG266" i="6"/>
  <c r="AF266" i="6"/>
  <c r="AE266" i="6"/>
  <c r="AD266" i="6"/>
  <c r="AC266" i="6"/>
  <c r="AB266" i="6"/>
  <c r="AA266" i="6"/>
  <c r="Z266" i="6"/>
  <c r="Y266" i="6"/>
  <c r="X266" i="6"/>
  <c r="W266" i="6"/>
  <c r="V266" i="6"/>
  <c r="U266" i="6"/>
  <c r="AJ265" i="6"/>
  <c r="AI265" i="6"/>
  <c r="AH265" i="6"/>
  <c r="AG265" i="6"/>
  <c r="AF265" i="6"/>
  <c r="AE265" i="6"/>
  <c r="AD265" i="6"/>
  <c r="AC265" i="6"/>
  <c r="AB265" i="6"/>
  <c r="AA265" i="6"/>
  <c r="Z265" i="6"/>
  <c r="Y265" i="6"/>
  <c r="X265" i="6"/>
  <c r="W265" i="6"/>
  <c r="V265" i="6"/>
  <c r="U265" i="6"/>
  <c r="AJ264" i="6"/>
  <c r="AI264" i="6"/>
  <c r="AH264" i="6"/>
  <c r="AG264" i="6"/>
  <c r="AF264" i="6"/>
  <c r="AE264" i="6"/>
  <c r="AD264" i="6"/>
  <c r="AC264" i="6"/>
  <c r="AB264" i="6"/>
  <c r="AA264" i="6"/>
  <c r="Z264" i="6"/>
  <c r="Y264" i="6"/>
  <c r="X264" i="6"/>
  <c r="W264" i="6"/>
  <c r="V264" i="6"/>
  <c r="U264" i="6"/>
  <c r="AJ263" i="6"/>
  <c r="AI263" i="6"/>
  <c r="AH263" i="6"/>
  <c r="AG263" i="6"/>
  <c r="AF263" i="6"/>
  <c r="AE263" i="6"/>
  <c r="AD263" i="6"/>
  <c r="AC263" i="6"/>
  <c r="AB263" i="6"/>
  <c r="AA263" i="6"/>
  <c r="Z263" i="6"/>
  <c r="Y263" i="6"/>
  <c r="X263" i="6"/>
  <c r="W263" i="6"/>
  <c r="V263" i="6"/>
  <c r="U263" i="6"/>
  <c r="AJ262" i="6"/>
  <c r="AI262" i="6"/>
  <c r="AH262" i="6"/>
  <c r="AG262" i="6"/>
  <c r="AF262" i="6"/>
  <c r="AE262" i="6"/>
  <c r="AD262" i="6"/>
  <c r="AC262" i="6"/>
  <c r="AB262" i="6"/>
  <c r="AA262" i="6"/>
  <c r="Z262" i="6"/>
  <c r="Y262" i="6"/>
  <c r="X262" i="6"/>
  <c r="W262" i="6"/>
  <c r="V262" i="6"/>
  <c r="U262" i="6"/>
  <c r="AJ261" i="6"/>
  <c r="AI261" i="6"/>
  <c r="AH261" i="6"/>
  <c r="AG261" i="6"/>
  <c r="AF261" i="6"/>
  <c r="AE261" i="6"/>
  <c r="AD261" i="6"/>
  <c r="AC261" i="6"/>
  <c r="AB261" i="6"/>
  <c r="AA261" i="6"/>
  <c r="Z261" i="6"/>
  <c r="Y261" i="6"/>
  <c r="X261" i="6"/>
  <c r="W261" i="6"/>
  <c r="V261" i="6"/>
  <c r="U261" i="6"/>
  <c r="AJ260" i="6"/>
  <c r="AI260" i="6"/>
  <c r="AH260" i="6"/>
  <c r="AG260" i="6"/>
  <c r="AF260" i="6"/>
  <c r="AE260" i="6"/>
  <c r="AD260" i="6"/>
  <c r="AC260" i="6"/>
  <c r="AB260" i="6"/>
  <c r="AA260" i="6"/>
  <c r="Z260" i="6"/>
  <c r="Y260" i="6"/>
  <c r="X260" i="6"/>
  <c r="W260" i="6"/>
  <c r="V260" i="6"/>
  <c r="U260" i="6"/>
  <c r="AJ259" i="6"/>
  <c r="AI259" i="6"/>
  <c r="AH259" i="6"/>
  <c r="AG259" i="6"/>
  <c r="AF259" i="6"/>
  <c r="AE259" i="6"/>
  <c r="AD259" i="6"/>
  <c r="AC259" i="6"/>
  <c r="AB259" i="6"/>
  <c r="AA259" i="6"/>
  <c r="Z259" i="6"/>
  <c r="Y259" i="6"/>
  <c r="X259" i="6"/>
  <c r="W259" i="6"/>
  <c r="V259" i="6"/>
  <c r="U259" i="6"/>
  <c r="AJ258" i="6"/>
  <c r="AI258" i="6"/>
  <c r="AH258" i="6"/>
  <c r="AG258" i="6"/>
  <c r="AF258" i="6"/>
  <c r="AE258" i="6"/>
  <c r="AD258" i="6"/>
  <c r="AC258" i="6"/>
  <c r="AB258" i="6"/>
  <c r="AA258" i="6"/>
  <c r="Z258" i="6"/>
  <c r="Y258" i="6"/>
  <c r="X258" i="6"/>
  <c r="W258" i="6"/>
  <c r="V258" i="6"/>
  <c r="U258" i="6"/>
  <c r="AJ257" i="6"/>
  <c r="AI257" i="6"/>
  <c r="AH257" i="6"/>
  <c r="AG257" i="6"/>
  <c r="AF257" i="6"/>
  <c r="AE257" i="6"/>
  <c r="AD257" i="6"/>
  <c r="AC257" i="6"/>
  <c r="AB257" i="6"/>
  <c r="AA257" i="6"/>
  <c r="Z257" i="6"/>
  <c r="Y257" i="6"/>
  <c r="X257" i="6"/>
  <c r="W257" i="6"/>
  <c r="V257" i="6"/>
  <c r="U257" i="6"/>
  <c r="AJ256" i="6"/>
  <c r="AI256" i="6"/>
  <c r="AH256" i="6"/>
  <c r="AG256" i="6"/>
  <c r="AF256" i="6"/>
  <c r="AE256" i="6"/>
  <c r="AD256" i="6"/>
  <c r="AC256" i="6"/>
  <c r="AB256" i="6"/>
  <c r="AA256" i="6"/>
  <c r="Z256" i="6"/>
  <c r="Y256" i="6"/>
  <c r="X256" i="6"/>
  <c r="W256" i="6"/>
  <c r="V256" i="6"/>
  <c r="U256" i="6"/>
  <c r="AJ255" i="6"/>
  <c r="AI255" i="6"/>
  <c r="AH255" i="6"/>
  <c r="AG255" i="6"/>
  <c r="AF255" i="6"/>
  <c r="AE255" i="6"/>
  <c r="AD255" i="6"/>
  <c r="AC255" i="6"/>
  <c r="AB255" i="6"/>
  <c r="AA255" i="6"/>
  <c r="Z255" i="6"/>
  <c r="Y255" i="6"/>
  <c r="X255" i="6"/>
  <c r="W255" i="6"/>
  <c r="V255" i="6"/>
  <c r="U255" i="6"/>
  <c r="AJ254" i="6"/>
  <c r="AI254" i="6"/>
  <c r="AH254" i="6"/>
  <c r="AG254" i="6"/>
  <c r="AF254" i="6"/>
  <c r="AE254" i="6"/>
  <c r="AD254" i="6"/>
  <c r="AC254" i="6"/>
  <c r="AB254" i="6"/>
  <c r="AA254" i="6"/>
  <c r="Z254" i="6"/>
  <c r="Y254" i="6"/>
  <c r="X254" i="6"/>
  <c r="W254" i="6"/>
  <c r="V254" i="6"/>
  <c r="U254" i="6"/>
  <c r="AJ253" i="6"/>
  <c r="AI253" i="6"/>
  <c r="AH253" i="6"/>
  <c r="AG253" i="6"/>
  <c r="AF253" i="6"/>
  <c r="AE253" i="6"/>
  <c r="AD253" i="6"/>
  <c r="AC253" i="6"/>
  <c r="AB253" i="6"/>
  <c r="AA253" i="6"/>
  <c r="Z253" i="6"/>
  <c r="Y253" i="6"/>
  <c r="X253" i="6"/>
  <c r="W253" i="6"/>
  <c r="V253" i="6"/>
  <c r="U253" i="6"/>
  <c r="AJ252" i="6"/>
  <c r="AI252" i="6"/>
  <c r="AH252" i="6"/>
  <c r="AG252" i="6"/>
  <c r="AF252" i="6"/>
  <c r="AE252" i="6"/>
  <c r="AD252" i="6"/>
  <c r="AC252" i="6"/>
  <c r="AB252" i="6"/>
  <c r="AA252" i="6"/>
  <c r="Z252" i="6"/>
  <c r="Y252" i="6"/>
  <c r="X252" i="6"/>
  <c r="W252" i="6"/>
  <c r="V252" i="6"/>
  <c r="U252" i="6"/>
  <c r="AJ251" i="6"/>
  <c r="AI251" i="6"/>
  <c r="AH251" i="6"/>
  <c r="AG251" i="6"/>
  <c r="AF251" i="6"/>
  <c r="AE251" i="6"/>
  <c r="AD251" i="6"/>
  <c r="AC251" i="6"/>
  <c r="AB251" i="6"/>
  <c r="AA251" i="6"/>
  <c r="Z251" i="6"/>
  <c r="Y251" i="6"/>
  <c r="X251" i="6"/>
  <c r="W251" i="6"/>
  <c r="V251" i="6"/>
  <c r="U251" i="6"/>
  <c r="AJ250" i="6"/>
  <c r="AI250" i="6"/>
  <c r="AH250" i="6"/>
  <c r="AG250" i="6"/>
  <c r="AF250" i="6"/>
  <c r="AE250" i="6"/>
  <c r="AD250" i="6"/>
  <c r="AC250" i="6"/>
  <c r="AB250" i="6"/>
  <c r="AA250" i="6"/>
  <c r="Z250" i="6"/>
  <c r="Y250" i="6"/>
  <c r="X250" i="6"/>
  <c r="W250" i="6"/>
  <c r="V250" i="6"/>
  <c r="U250" i="6"/>
  <c r="AJ249" i="6"/>
  <c r="AI249" i="6"/>
  <c r="AH249" i="6"/>
  <c r="AG249" i="6"/>
  <c r="AF249" i="6"/>
  <c r="AE249" i="6"/>
  <c r="AD249" i="6"/>
  <c r="AC249" i="6"/>
  <c r="AB249" i="6"/>
  <c r="AA249" i="6"/>
  <c r="Z249" i="6"/>
  <c r="Y249" i="6"/>
  <c r="X249" i="6"/>
  <c r="W249" i="6"/>
  <c r="V249" i="6"/>
  <c r="U249" i="6"/>
  <c r="AJ248" i="6"/>
  <c r="AI248" i="6"/>
  <c r="AH248" i="6"/>
  <c r="AG248" i="6"/>
  <c r="AF248" i="6"/>
  <c r="AE248" i="6"/>
  <c r="AD248" i="6"/>
  <c r="AC248" i="6"/>
  <c r="AB248" i="6"/>
  <c r="AA248" i="6"/>
  <c r="Z248" i="6"/>
  <c r="Y248" i="6"/>
  <c r="X248" i="6"/>
  <c r="W248" i="6"/>
  <c r="V248" i="6"/>
  <c r="U248" i="6"/>
  <c r="AJ247" i="6"/>
  <c r="AI247" i="6"/>
  <c r="AH247" i="6"/>
  <c r="AG247" i="6"/>
  <c r="AF247" i="6"/>
  <c r="AE247" i="6"/>
  <c r="AD247" i="6"/>
  <c r="AC247" i="6"/>
  <c r="AB247" i="6"/>
  <c r="AA247" i="6"/>
  <c r="Z247" i="6"/>
  <c r="Y247" i="6"/>
  <c r="X247" i="6"/>
  <c r="W247" i="6"/>
  <c r="V247" i="6"/>
  <c r="U247" i="6"/>
  <c r="AJ246" i="6"/>
  <c r="AI246" i="6"/>
  <c r="AH246" i="6"/>
  <c r="AG246" i="6"/>
  <c r="AF246" i="6"/>
  <c r="AE246" i="6"/>
  <c r="AD246" i="6"/>
  <c r="AC246" i="6"/>
  <c r="AB246" i="6"/>
  <c r="AA246" i="6"/>
  <c r="Z246" i="6"/>
  <c r="Y246" i="6"/>
  <c r="X246" i="6"/>
  <c r="W246" i="6"/>
  <c r="V246" i="6"/>
  <c r="U246" i="6"/>
  <c r="AJ245" i="6"/>
  <c r="AI245" i="6"/>
  <c r="AH245" i="6"/>
  <c r="AG245" i="6"/>
  <c r="AF245" i="6"/>
  <c r="AE245" i="6"/>
  <c r="AD245" i="6"/>
  <c r="AC245" i="6"/>
  <c r="AB245" i="6"/>
  <c r="AA245" i="6"/>
  <c r="Z245" i="6"/>
  <c r="Y245" i="6"/>
  <c r="X245" i="6"/>
  <c r="W245" i="6"/>
  <c r="V245" i="6"/>
  <c r="U245" i="6"/>
  <c r="AJ244" i="6"/>
  <c r="AI244" i="6"/>
  <c r="AH244" i="6"/>
  <c r="AG244" i="6"/>
  <c r="AF244" i="6"/>
  <c r="AE244" i="6"/>
  <c r="AD244" i="6"/>
  <c r="AC244" i="6"/>
  <c r="AB244" i="6"/>
  <c r="AA244" i="6"/>
  <c r="Z244" i="6"/>
  <c r="Y244" i="6"/>
  <c r="X244" i="6"/>
  <c r="W244" i="6"/>
  <c r="V244" i="6"/>
  <c r="U244" i="6"/>
  <c r="AJ243" i="6"/>
  <c r="AI243" i="6"/>
  <c r="AH243" i="6"/>
  <c r="AG243" i="6"/>
  <c r="AF243" i="6"/>
  <c r="AE243" i="6"/>
  <c r="AD243" i="6"/>
  <c r="AC243" i="6"/>
  <c r="AB243" i="6"/>
  <c r="AA243" i="6"/>
  <c r="Z243" i="6"/>
  <c r="Y243" i="6"/>
  <c r="X243" i="6"/>
  <c r="W243" i="6"/>
  <c r="V243" i="6"/>
  <c r="U243" i="6"/>
  <c r="AJ242" i="6"/>
  <c r="AI242" i="6"/>
  <c r="AH242" i="6"/>
  <c r="AG242" i="6"/>
  <c r="AF242" i="6"/>
  <c r="AE242" i="6"/>
  <c r="AD242" i="6"/>
  <c r="AC242" i="6"/>
  <c r="AB242" i="6"/>
  <c r="AA242" i="6"/>
  <c r="Z242" i="6"/>
  <c r="Y242" i="6"/>
  <c r="X242" i="6"/>
  <c r="W242" i="6"/>
  <c r="V242" i="6"/>
  <c r="U242" i="6"/>
  <c r="AJ241" i="6"/>
  <c r="AI241" i="6"/>
  <c r="AH241" i="6"/>
  <c r="AG241" i="6"/>
  <c r="AF241" i="6"/>
  <c r="AE241" i="6"/>
  <c r="AD241" i="6"/>
  <c r="AC241" i="6"/>
  <c r="AB241" i="6"/>
  <c r="AA241" i="6"/>
  <c r="Z241" i="6"/>
  <c r="Y241" i="6"/>
  <c r="X241" i="6"/>
  <c r="W241" i="6"/>
  <c r="V241" i="6"/>
  <c r="U241" i="6"/>
  <c r="AJ240" i="6"/>
  <c r="AI240" i="6"/>
  <c r="AH240" i="6"/>
  <c r="AG240" i="6"/>
  <c r="AF240" i="6"/>
  <c r="AE240" i="6"/>
  <c r="AD240" i="6"/>
  <c r="AC240" i="6"/>
  <c r="AB240" i="6"/>
  <c r="AA240" i="6"/>
  <c r="Z240" i="6"/>
  <c r="Y240" i="6"/>
  <c r="X240" i="6"/>
  <c r="W240" i="6"/>
  <c r="V240" i="6"/>
  <c r="U240" i="6"/>
  <c r="AJ239" i="6"/>
  <c r="AI239" i="6"/>
  <c r="AH239" i="6"/>
  <c r="AG239" i="6"/>
  <c r="AF239" i="6"/>
  <c r="AE239" i="6"/>
  <c r="AD239" i="6"/>
  <c r="AC239" i="6"/>
  <c r="AB239" i="6"/>
  <c r="AA239" i="6"/>
  <c r="Z239" i="6"/>
  <c r="Y239" i="6"/>
  <c r="X239" i="6"/>
  <c r="W239" i="6"/>
  <c r="V239" i="6"/>
  <c r="U239" i="6"/>
  <c r="AJ238" i="6"/>
  <c r="AI238" i="6"/>
  <c r="AH238" i="6"/>
  <c r="AG238" i="6"/>
  <c r="AF238" i="6"/>
  <c r="AE238" i="6"/>
  <c r="AD238" i="6"/>
  <c r="AC238" i="6"/>
  <c r="AB238" i="6"/>
  <c r="AA238" i="6"/>
  <c r="Z238" i="6"/>
  <c r="Y238" i="6"/>
  <c r="X238" i="6"/>
  <c r="W238" i="6"/>
  <c r="V238" i="6"/>
  <c r="U238" i="6"/>
  <c r="AJ237" i="6"/>
  <c r="AI237" i="6"/>
  <c r="AH237" i="6"/>
  <c r="AG237" i="6"/>
  <c r="AF237" i="6"/>
  <c r="AE237" i="6"/>
  <c r="AD237" i="6"/>
  <c r="AC237" i="6"/>
  <c r="AB237" i="6"/>
  <c r="AA237" i="6"/>
  <c r="Z237" i="6"/>
  <c r="Y237" i="6"/>
  <c r="X237" i="6"/>
  <c r="W237" i="6"/>
  <c r="V237" i="6"/>
  <c r="U237" i="6"/>
  <c r="AJ236" i="6"/>
  <c r="AI236" i="6"/>
  <c r="AH236" i="6"/>
  <c r="AG236" i="6"/>
  <c r="AF236" i="6"/>
  <c r="AE236" i="6"/>
  <c r="AD236" i="6"/>
  <c r="AC236" i="6"/>
  <c r="AB236" i="6"/>
  <c r="AA236" i="6"/>
  <c r="Z236" i="6"/>
  <c r="Y236" i="6"/>
  <c r="X236" i="6"/>
  <c r="W236" i="6"/>
  <c r="V236" i="6"/>
  <c r="U236" i="6"/>
  <c r="AJ235" i="6"/>
  <c r="AI235" i="6"/>
  <c r="AH235" i="6"/>
  <c r="AG235" i="6"/>
  <c r="AF235" i="6"/>
  <c r="AE235" i="6"/>
  <c r="AD235" i="6"/>
  <c r="AC235" i="6"/>
  <c r="AB235" i="6"/>
  <c r="AA235" i="6"/>
  <c r="Z235" i="6"/>
  <c r="Y235" i="6"/>
  <c r="X235" i="6"/>
  <c r="W235" i="6"/>
  <c r="V235" i="6"/>
  <c r="U235" i="6"/>
  <c r="AJ234" i="6"/>
  <c r="AI234" i="6"/>
  <c r="AH234" i="6"/>
  <c r="AG234" i="6"/>
  <c r="AF234" i="6"/>
  <c r="AE234" i="6"/>
  <c r="AD234" i="6"/>
  <c r="AC234" i="6"/>
  <c r="AB234" i="6"/>
  <c r="AA234" i="6"/>
  <c r="Z234" i="6"/>
  <c r="Y234" i="6"/>
  <c r="X234" i="6"/>
  <c r="W234" i="6"/>
  <c r="V234" i="6"/>
  <c r="U234" i="6"/>
  <c r="AJ233" i="6"/>
  <c r="AI233" i="6"/>
  <c r="AH233" i="6"/>
  <c r="AG233" i="6"/>
  <c r="AF233" i="6"/>
  <c r="AE233" i="6"/>
  <c r="AD233" i="6"/>
  <c r="AC233" i="6"/>
  <c r="AB233" i="6"/>
  <c r="AA233" i="6"/>
  <c r="Z233" i="6"/>
  <c r="Y233" i="6"/>
  <c r="X233" i="6"/>
  <c r="W233" i="6"/>
  <c r="V233" i="6"/>
  <c r="U233" i="6"/>
  <c r="AJ232" i="6"/>
  <c r="AI232" i="6"/>
  <c r="AH232" i="6"/>
  <c r="AG232" i="6"/>
  <c r="AF232" i="6"/>
  <c r="AE232" i="6"/>
  <c r="AD232" i="6"/>
  <c r="AC232" i="6"/>
  <c r="AB232" i="6"/>
  <c r="AA232" i="6"/>
  <c r="Z232" i="6"/>
  <c r="Y232" i="6"/>
  <c r="X232" i="6"/>
  <c r="W232" i="6"/>
  <c r="V232" i="6"/>
  <c r="U232" i="6"/>
  <c r="AJ231" i="6"/>
  <c r="AI231" i="6"/>
  <c r="AH231" i="6"/>
  <c r="AG231" i="6"/>
  <c r="AF231" i="6"/>
  <c r="AE231" i="6"/>
  <c r="AD231" i="6"/>
  <c r="AC231" i="6"/>
  <c r="AB231" i="6"/>
  <c r="AA231" i="6"/>
  <c r="Z231" i="6"/>
  <c r="Y231" i="6"/>
  <c r="X231" i="6"/>
  <c r="W231" i="6"/>
  <c r="V231" i="6"/>
  <c r="U231" i="6"/>
  <c r="AJ230" i="6"/>
  <c r="AI230" i="6"/>
  <c r="AH230" i="6"/>
  <c r="AG230" i="6"/>
  <c r="AF230" i="6"/>
  <c r="AE230" i="6"/>
  <c r="AD230" i="6"/>
  <c r="AC230" i="6"/>
  <c r="AB230" i="6"/>
  <c r="AA230" i="6"/>
  <c r="Z230" i="6"/>
  <c r="Y230" i="6"/>
  <c r="X230" i="6"/>
  <c r="W230" i="6"/>
  <c r="V230" i="6"/>
  <c r="U230" i="6"/>
  <c r="AJ229" i="6"/>
  <c r="AI229" i="6"/>
  <c r="AH229" i="6"/>
  <c r="AG229" i="6"/>
  <c r="AF229" i="6"/>
  <c r="AE229" i="6"/>
  <c r="AD229" i="6"/>
  <c r="AC229" i="6"/>
  <c r="AB229" i="6"/>
  <c r="AA229" i="6"/>
  <c r="Z229" i="6"/>
  <c r="Y229" i="6"/>
  <c r="X229" i="6"/>
  <c r="W229" i="6"/>
  <c r="V229" i="6"/>
  <c r="U229" i="6"/>
  <c r="AJ228" i="6"/>
  <c r="AI228" i="6"/>
  <c r="AH228" i="6"/>
  <c r="AG228" i="6"/>
  <c r="AF228" i="6"/>
  <c r="AE228" i="6"/>
  <c r="AD228" i="6"/>
  <c r="AC228" i="6"/>
  <c r="AB228" i="6"/>
  <c r="AA228" i="6"/>
  <c r="Z228" i="6"/>
  <c r="Y228" i="6"/>
  <c r="X228" i="6"/>
  <c r="W228" i="6"/>
  <c r="V228" i="6"/>
  <c r="U228" i="6"/>
  <c r="AJ227" i="6"/>
  <c r="AI227" i="6"/>
  <c r="AH227" i="6"/>
  <c r="AG227" i="6"/>
  <c r="AF227" i="6"/>
  <c r="AE227" i="6"/>
  <c r="AD227" i="6"/>
  <c r="AC227" i="6"/>
  <c r="AB227" i="6"/>
  <c r="AA227" i="6"/>
  <c r="Z227" i="6"/>
  <c r="Y227" i="6"/>
  <c r="X227" i="6"/>
  <c r="W227" i="6"/>
  <c r="V227" i="6"/>
  <c r="U227" i="6"/>
  <c r="AJ226" i="6"/>
  <c r="AI226" i="6"/>
  <c r="AH226" i="6"/>
  <c r="AG226" i="6"/>
  <c r="AF226" i="6"/>
  <c r="AE226" i="6"/>
  <c r="AD226" i="6"/>
  <c r="AC226" i="6"/>
  <c r="AB226" i="6"/>
  <c r="AA226" i="6"/>
  <c r="Z226" i="6"/>
  <c r="Y226" i="6"/>
  <c r="X226" i="6"/>
  <c r="W226" i="6"/>
  <c r="V226" i="6"/>
  <c r="U226" i="6"/>
  <c r="AJ225" i="6"/>
  <c r="AI225" i="6"/>
  <c r="AH225" i="6"/>
  <c r="AG225" i="6"/>
  <c r="AF225" i="6"/>
  <c r="AE225" i="6"/>
  <c r="AD225" i="6"/>
  <c r="AC225" i="6"/>
  <c r="AB225" i="6"/>
  <c r="AA225" i="6"/>
  <c r="Z225" i="6"/>
  <c r="Y225" i="6"/>
  <c r="X225" i="6"/>
  <c r="W225" i="6"/>
  <c r="V225" i="6"/>
  <c r="U225" i="6"/>
  <c r="AJ224" i="6"/>
  <c r="AI224" i="6"/>
  <c r="AH224" i="6"/>
  <c r="AG224" i="6"/>
  <c r="AF224" i="6"/>
  <c r="AE224" i="6"/>
  <c r="AD224" i="6"/>
  <c r="AC224" i="6"/>
  <c r="AB224" i="6"/>
  <c r="AA224" i="6"/>
  <c r="Z224" i="6"/>
  <c r="Y224" i="6"/>
  <c r="X224" i="6"/>
  <c r="W224" i="6"/>
  <c r="V224" i="6"/>
  <c r="U224" i="6"/>
  <c r="AJ223" i="6"/>
  <c r="AI223" i="6"/>
  <c r="AH223" i="6"/>
  <c r="AG223" i="6"/>
  <c r="AF223" i="6"/>
  <c r="AE223" i="6"/>
  <c r="AD223" i="6"/>
  <c r="AC223" i="6"/>
  <c r="AB223" i="6"/>
  <c r="AA223" i="6"/>
  <c r="Z223" i="6"/>
  <c r="Y223" i="6"/>
  <c r="X223" i="6"/>
  <c r="W223" i="6"/>
  <c r="V223" i="6"/>
  <c r="U223" i="6"/>
  <c r="AJ222" i="6"/>
  <c r="AI222" i="6"/>
  <c r="AH222" i="6"/>
  <c r="AG222" i="6"/>
  <c r="AF222" i="6"/>
  <c r="AE222" i="6"/>
  <c r="AD222" i="6"/>
  <c r="AC222" i="6"/>
  <c r="AB222" i="6"/>
  <c r="AA222" i="6"/>
  <c r="Z222" i="6"/>
  <c r="Y222" i="6"/>
  <c r="X222" i="6"/>
  <c r="W222" i="6"/>
  <c r="V222" i="6"/>
  <c r="U222" i="6"/>
  <c r="AJ221" i="6"/>
  <c r="AI221" i="6"/>
  <c r="AH221" i="6"/>
  <c r="AG221" i="6"/>
  <c r="AF221" i="6"/>
  <c r="AE221" i="6"/>
  <c r="AD221" i="6"/>
  <c r="AC221" i="6"/>
  <c r="AB221" i="6"/>
  <c r="AA221" i="6"/>
  <c r="Z221" i="6"/>
  <c r="Y221" i="6"/>
  <c r="X221" i="6"/>
  <c r="W221" i="6"/>
  <c r="V221" i="6"/>
  <c r="U221" i="6"/>
  <c r="AJ220" i="6"/>
  <c r="AI220" i="6"/>
  <c r="AH220" i="6"/>
  <c r="AG220" i="6"/>
  <c r="AF220" i="6"/>
  <c r="AE220" i="6"/>
  <c r="AD220" i="6"/>
  <c r="AC220" i="6"/>
  <c r="AB220" i="6"/>
  <c r="AA220" i="6"/>
  <c r="Z220" i="6"/>
  <c r="Y220" i="6"/>
  <c r="X220" i="6"/>
  <c r="W220" i="6"/>
  <c r="V220" i="6"/>
  <c r="U220" i="6"/>
  <c r="AJ219" i="6"/>
  <c r="AI219" i="6"/>
  <c r="AH219" i="6"/>
  <c r="AG219" i="6"/>
  <c r="AF219" i="6"/>
  <c r="AE219" i="6"/>
  <c r="AD219" i="6"/>
  <c r="AC219" i="6"/>
  <c r="AB219" i="6"/>
  <c r="AA219" i="6"/>
  <c r="Z219" i="6"/>
  <c r="Y219" i="6"/>
  <c r="X219" i="6"/>
  <c r="W219" i="6"/>
  <c r="V219" i="6"/>
  <c r="U219" i="6"/>
  <c r="AJ218" i="6"/>
  <c r="AI218" i="6"/>
  <c r="AH218" i="6"/>
  <c r="AG218" i="6"/>
  <c r="AF218" i="6"/>
  <c r="AE218" i="6"/>
  <c r="AD218" i="6"/>
  <c r="AC218" i="6"/>
  <c r="AB218" i="6"/>
  <c r="AA218" i="6"/>
  <c r="Z218" i="6"/>
  <c r="Y218" i="6"/>
  <c r="X218" i="6"/>
  <c r="W218" i="6"/>
  <c r="V218" i="6"/>
  <c r="U218" i="6"/>
  <c r="AJ217" i="6"/>
  <c r="AI217" i="6"/>
  <c r="AH217" i="6"/>
  <c r="AG217" i="6"/>
  <c r="AF217" i="6"/>
  <c r="AE217" i="6"/>
  <c r="AD217" i="6"/>
  <c r="AC217" i="6"/>
  <c r="AB217" i="6"/>
  <c r="AA217" i="6"/>
  <c r="Z217" i="6"/>
  <c r="Y217" i="6"/>
  <c r="X217" i="6"/>
  <c r="W217" i="6"/>
  <c r="V217" i="6"/>
  <c r="U217" i="6"/>
  <c r="AJ216" i="6"/>
  <c r="AI216" i="6"/>
  <c r="AH216" i="6"/>
  <c r="AG216" i="6"/>
  <c r="AF216" i="6"/>
  <c r="AE216" i="6"/>
  <c r="AD216" i="6"/>
  <c r="AC216" i="6"/>
  <c r="AB216" i="6"/>
  <c r="AA216" i="6"/>
  <c r="Z216" i="6"/>
  <c r="Y216" i="6"/>
  <c r="X216" i="6"/>
  <c r="W216" i="6"/>
  <c r="V216" i="6"/>
  <c r="U216" i="6"/>
  <c r="AJ215" i="6"/>
  <c r="AI215" i="6"/>
  <c r="AH215" i="6"/>
  <c r="AG215" i="6"/>
  <c r="AF215" i="6"/>
  <c r="AE215" i="6"/>
  <c r="AD215" i="6"/>
  <c r="AC215" i="6"/>
  <c r="AB215" i="6"/>
  <c r="AA215" i="6"/>
  <c r="Z215" i="6"/>
  <c r="Y215" i="6"/>
  <c r="X215" i="6"/>
  <c r="W215" i="6"/>
  <c r="V215" i="6"/>
  <c r="U215" i="6"/>
  <c r="AJ214" i="6"/>
  <c r="AI214" i="6"/>
  <c r="AH214" i="6"/>
  <c r="AG214" i="6"/>
  <c r="AF214" i="6"/>
  <c r="AE214" i="6"/>
  <c r="AD214" i="6"/>
  <c r="AC214" i="6"/>
  <c r="AB214" i="6"/>
  <c r="AA214" i="6"/>
  <c r="Z214" i="6"/>
  <c r="Y214" i="6"/>
  <c r="X214" i="6"/>
  <c r="W214" i="6"/>
  <c r="V214" i="6"/>
  <c r="U214" i="6"/>
  <c r="AJ213" i="6"/>
  <c r="AI213" i="6"/>
  <c r="AH213" i="6"/>
  <c r="AG213" i="6"/>
  <c r="AF213" i="6"/>
  <c r="AE213" i="6"/>
  <c r="AD213" i="6"/>
  <c r="AC213" i="6"/>
  <c r="AB213" i="6"/>
  <c r="AA213" i="6"/>
  <c r="Z213" i="6"/>
  <c r="Y213" i="6"/>
  <c r="X213" i="6"/>
  <c r="W213" i="6"/>
  <c r="V213" i="6"/>
  <c r="U213" i="6"/>
  <c r="AJ212" i="6"/>
  <c r="AI212" i="6"/>
  <c r="AH212" i="6"/>
  <c r="AG212" i="6"/>
  <c r="AF212" i="6"/>
  <c r="AE212" i="6"/>
  <c r="AD212" i="6"/>
  <c r="AC212" i="6"/>
  <c r="AB212" i="6"/>
  <c r="AA212" i="6"/>
  <c r="Z212" i="6"/>
  <c r="Y212" i="6"/>
  <c r="X212" i="6"/>
  <c r="W212" i="6"/>
  <c r="V212" i="6"/>
  <c r="U212" i="6"/>
  <c r="AJ211" i="6"/>
  <c r="AI211" i="6"/>
  <c r="AH211" i="6"/>
  <c r="AG211" i="6"/>
  <c r="AF211" i="6"/>
  <c r="AE211" i="6"/>
  <c r="AD211" i="6"/>
  <c r="AC211" i="6"/>
  <c r="AB211" i="6"/>
  <c r="AA211" i="6"/>
  <c r="Z211" i="6"/>
  <c r="Y211" i="6"/>
  <c r="X211" i="6"/>
  <c r="W211" i="6"/>
  <c r="V211" i="6"/>
  <c r="U211" i="6"/>
  <c r="AJ210" i="6"/>
  <c r="AI210" i="6"/>
  <c r="AH210" i="6"/>
  <c r="AG210" i="6"/>
  <c r="AF210" i="6"/>
  <c r="AE210" i="6"/>
  <c r="AD210" i="6"/>
  <c r="AC210" i="6"/>
  <c r="AB210" i="6"/>
  <c r="AA210" i="6"/>
  <c r="Z210" i="6"/>
  <c r="Y210" i="6"/>
  <c r="X210" i="6"/>
  <c r="W210" i="6"/>
  <c r="V210" i="6"/>
  <c r="U210" i="6"/>
  <c r="AJ209" i="6"/>
  <c r="AI209" i="6"/>
  <c r="AH209" i="6"/>
  <c r="AG209" i="6"/>
  <c r="AF209" i="6"/>
  <c r="AE209" i="6"/>
  <c r="AD209" i="6"/>
  <c r="AC209" i="6"/>
  <c r="AB209" i="6"/>
  <c r="AA209" i="6"/>
  <c r="Z209" i="6"/>
  <c r="Y209" i="6"/>
  <c r="X209" i="6"/>
  <c r="W209" i="6"/>
  <c r="V209" i="6"/>
  <c r="U209" i="6"/>
  <c r="AJ208" i="6"/>
  <c r="AI208" i="6"/>
  <c r="AH208" i="6"/>
  <c r="AG208" i="6"/>
  <c r="AF208" i="6"/>
  <c r="AE208" i="6"/>
  <c r="AD208" i="6"/>
  <c r="AC208" i="6"/>
  <c r="AB208" i="6"/>
  <c r="AA208" i="6"/>
  <c r="Z208" i="6"/>
  <c r="Y208" i="6"/>
  <c r="X208" i="6"/>
  <c r="W208" i="6"/>
  <c r="V208" i="6"/>
  <c r="U208" i="6"/>
  <c r="AJ207" i="6"/>
  <c r="AI207" i="6"/>
  <c r="AH207" i="6"/>
  <c r="AG207" i="6"/>
  <c r="AF207" i="6"/>
  <c r="AE207" i="6"/>
  <c r="AD207" i="6"/>
  <c r="AC207" i="6"/>
  <c r="AB207" i="6"/>
  <c r="AA207" i="6"/>
  <c r="Z207" i="6"/>
  <c r="Y207" i="6"/>
  <c r="X207" i="6"/>
  <c r="W207" i="6"/>
  <c r="V207" i="6"/>
  <c r="U207" i="6"/>
  <c r="AJ206" i="6"/>
  <c r="AI206" i="6"/>
  <c r="AH206" i="6"/>
  <c r="AG206" i="6"/>
  <c r="AF206" i="6"/>
  <c r="AE206" i="6"/>
  <c r="AD206" i="6"/>
  <c r="AC206" i="6"/>
  <c r="AB206" i="6"/>
  <c r="AA206" i="6"/>
  <c r="Z206" i="6"/>
  <c r="Y206" i="6"/>
  <c r="X206" i="6"/>
  <c r="W206" i="6"/>
  <c r="V206" i="6"/>
  <c r="U206" i="6"/>
  <c r="AJ205" i="6"/>
  <c r="AI205" i="6"/>
  <c r="AH205" i="6"/>
  <c r="AG205" i="6"/>
  <c r="AF205" i="6"/>
  <c r="AE205" i="6"/>
  <c r="AD205" i="6"/>
  <c r="AC205" i="6"/>
  <c r="AB205" i="6"/>
  <c r="AA205" i="6"/>
  <c r="Z205" i="6"/>
  <c r="Y205" i="6"/>
  <c r="X205" i="6"/>
  <c r="W205" i="6"/>
  <c r="V205" i="6"/>
  <c r="U205" i="6"/>
  <c r="AJ204" i="6"/>
  <c r="AI204" i="6"/>
  <c r="AH204" i="6"/>
  <c r="AG204" i="6"/>
  <c r="AF204" i="6"/>
  <c r="AE204" i="6"/>
  <c r="AD204" i="6"/>
  <c r="AC204" i="6"/>
  <c r="AB204" i="6"/>
  <c r="AA204" i="6"/>
  <c r="Z204" i="6"/>
  <c r="Y204" i="6"/>
  <c r="X204" i="6"/>
  <c r="W204" i="6"/>
  <c r="V204" i="6"/>
  <c r="U204" i="6"/>
  <c r="AJ203" i="6"/>
  <c r="AI203" i="6"/>
  <c r="AH203" i="6"/>
  <c r="AG203" i="6"/>
  <c r="AF203" i="6"/>
  <c r="AE203" i="6"/>
  <c r="AD203" i="6"/>
  <c r="AC203" i="6"/>
  <c r="AB203" i="6"/>
  <c r="AA203" i="6"/>
  <c r="Z203" i="6"/>
  <c r="Y203" i="6"/>
  <c r="X203" i="6"/>
  <c r="W203" i="6"/>
  <c r="V203" i="6"/>
  <c r="U203" i="6"/>
  <c r="AJ202" i="6"/>
  <c r="AI202" i="6"/>
  <c r="AH202" i="6"/>
  <c r="AG202" i="6"/>
  <c r="AF202" i="6"/>
  <c r="AE202" i="6"/>
  <c r="AD202" i="6"/>
  <c r="AC202" i="6"/>
  <c r="AB202" i="6"/>
  <c r="AA202" i="6"/>
  <c r="Z202" i="6"/>
  <c r="Y202" i="6"/>
  <c r="X202" i="6"/>
  <c r="W202" i="6"/>
  <c r="V202" i="6"/>
  <c r="U202" i="6"/>
  <c r="AJ201" i="6"/>
  <c r="AI201" i="6"/>
  <c r="AH201" i="6"/>
  <c r="AG201" i="6"/>
  <c r="AF201" i="6"/>
  <c r="AE201" i="6"/>
  <c r="AD201" i="6"/>
  <c r="AC201" i="6"/>
  <c r="AB201" i="6"/>
  <c r="AA201" i="6"/>
  <c r="Z201" i="6"/>
  <c r="Y201" i="6"/>
  <c r="X201" i="6"/>
  <c r="W201" i="6"/>
  <c r="V201" i="6"/>
  <c r="U201" i="6"/>
  <c r="AJ200" i="6"/>
  <c r="AI200" i="6"/>
  <c r="AH200" i="6"/>
  <c r="AG200" i="6"/>
  <c r="AF200" i="6"/>
  <c r="AE200" i="6"/>
  <c r="AD200" i="6"/>
  <c r="AC200" i="6"/>
  <c r="AB200" i="6"/>
  <c r="AA200" i="6"/>
  <c r="Z200" i="6"/>
  <c r="Y200" i="6"/>
  <c r="X200" i="6"/>
  <c r="W200" i="6"/>
  <c r="V200" i="6"/>
  <c r="U200" i="6"/>
  <c r="AJ199" i="6"/>
  <c r="AI199" i="6"/>
  <c r="AH199" i="6"/>
  <c r="AG199" i="6"/>
  <c r="AF199" i="6"/>
  <c r="AE199" i="6"/>
  <c r="AD199" i="6"/>
  <c r="AC199" i="6"/>
  <c r="AB199" i="6"/>
  <c r="AA199" i="6"/>
  <c r="Z199" i="6"/>
  <c r="Y199" i="6"/>
  <c r="X199" i="6"/>
  <c r="W199" i="6"/>
  <c r="V199" i="6"/>
  <c r="U199" i="6"/>
  <c r="AJ198" i="6"/>
  <c r="AI198" i="6"/>
  <c r="AH198" i="6"/>
  <c r="AG198" i="6"/>
  <c r="AF198" i="6"/>
  <c r="AE198" i="6"/>
  <c r="AD198" i="6"/>
  <c r="AC198" i="6"/>
  <c r="AB198" i="6"/>
  <c r="AA198" i="6"/>
  <c r="Z198" i="6"/>
  <c r="Y198" i="6"/>
  <c r="X198" i="6"/>
  <c r="W198" i="6"/>
  <c r="V198" i="6"/>
  <c r="U198" i="6"/>
  <c r="AJ197" i="6"/>
  <c r="AI197" i="6"/>
  <c r="AH197" i="6"/>
  <c r="AG197" i="6"/>
  <c r="AF197" i="6"/>
  <c r="AE197" i="6"/>
  <c r="AD197" i="6"/>
  <c r="AC197" i="6"/>
  <c r="AB197" i="6"/>
  <c r="AA197" i="6"/>
  <c r="Z197" i="6"/>
  <c r="Y197" i="6"/>
  <c r="X197" i="6"/>
  <c r="W197" i="6"/>
  <c r="V197" i="6"/>
  <c r="U197" i="6"/>
  <c r="AJ196" i="6"/>
  <c r="AI196" i="6"/>
  <c r="AH196" i="6"/>
  <c r="AG196" i="6"/>
  <c r="AF196" i="6"/>
  <c r="AE196" i="6"/>
  <c r="AD196" i="6"/>
  <c r="AC196" i="6"/>
  <c r="AB196" i="6"/>
  <c r="AA196" i="6"/>
  <c r="Z196" i="6"/>
  <c r="Y196" i="6"/>
  <c r="X196" i="6"/>
  <c r="W196" i="6"/>
  <c r="V196" i="6"/>
  <c r="U196" i="6"/>
  <c r="AJ195" i="6"/>
  <c r="AI195" i="6"/>
  <c r="AH195" i="6"/>
  <c r="AG195" i="6"/>
  <c r="AF195" i="6"/>
  <c r="AE195" i="6"/>
  <c r="AD195" i="6"/>
  <c r="AC195" i="6"/>
  <c r="AB195" i="6"/>
  <c r="AA195" i="6"/>
  <c r="Z195" i="6"/>
  <c r="Y195" i="6"/>
  <c r="X195" i="6"/>
  <c r="W195" i="6"/>
  <c r="V195" i="6"/>
  <c r="U195" i="6"/>
  <c r="AJ194" i="6"/>
  <c r="AI194" i="6"/>
  <c r="AH194" i="6"/>
  <c r="AG194" i="6"/>
  <c r="AF194" i="6"/>
  <c r="AE194" i="6"/>
  <c r="AD194" i="6"/>
  <c r="AC194" i="6"/>
  <c r="AB194" i="6"/>
  <c r="AA194" i="6"/>
  <c r="Z194" i="6"/>
  <c r="Y194" i="6"/>
  <c r="X194" i="6"/>
  <c r="W194" i="6"/>
  <c r="V194" i="6"/>
  <c r="U194" i="6"/>
  <c r="AJ193" i="6"/>
  <c r="AI193" i="6"/>
  <c r="AH193" i="6"/>
  <c r="AG193" i="6"/>
  <c r="AF193" i="6"/>
  <c r="AE193" i="6"/>
  <c r="AD193" i="6"/>
  <c r="AC193" i="6"/>
  <c r="AB193" i="6"/>
  <c r="AA193" i="6"/>
  <c r="Z193" i="6"/>
  <c r="Y193" i="6"/>
  <c r="X193" i="6"/>
  <c r="W193" i="6"/>
  <c r="V193" i="6"/>
  <c r="U193" i="6"/>
  <c r="AJ192" i="6"/>
  <c r="AI192" i="6"/>
  <c r="AH192" i="6"/>
  <c r="AG192" i="6"/>
  <c r="AF192" i="6"/>
  <c r="AE192" i="6"/>
  <c r="AD192" i="6"/>
  <c r="AC192" i="6"/>
  <c r="AB192" i="6"/>
  <c r="AA192" i="6"/>
  <c r="Z192" i="6"/>
  <c r="Y192" i="6"/>
  <c r="X192" i="6"/>
  <c r="W192" i="6"/>
  <c r="V192" i="6"/>
  <c r="U192" i="6"/>
  <c r="AJ191" i="6"/>
  <c r="AI191" i="6"/>
  <c r="AH191" i="6"/>
  <c r="AG191" i="6"/>
  <c r="AF191" i="6"/>
  <c r="AE191" i="6"/>
  <c r="AD191" i="6"/>
  <c r="AC191" i="6"/>
  <c r="AB191" i="6"/>
  <c r="AA191" i="6"/>
  <c r="Z191" i="6"/>
  <c r="Y191" i="6"/>
  <c r="X191" i="6"/>
  <c r="W191" i="6"/>
  <c r="V191" i="6"/>
  <c r="U191" i="6"/>
  <c r="AJ190" i="6"/>
  <c r="AI190" i="6"/>
  <c r="AH190" i="6"/>
  <c r="AG190" i="6"/>
  <c r="AF190" i="6"/>
  <c r="AE190" i="6"/>
  <c r="AD190" i="6"/>
  <c r="AC190" i="6"/>
  <c r="AB190" i="6"/>
  <c r="AA190" i="6"/>
  <c r="Z190" i="6"/>
  <c r="Y190" i="6"/>
  <c r="X190" i="6"/>
  <c r="W190" i="6"/>
  <c r="V190" i="6"/>
  <c r="U190" i="6"/>
  <c r="AJ189" i="6"/>
  <c r="AI189" i="6"/>
  <c r="AH189" i="6"/>
  <c r="AG189" i="6"/>
  <c r="AF189" i="6"/>
  <c r="AE189" i="6"/>
  <c r="AD189" i="6"/>
  <c r="AC189" i="6"/>
  <c r="AB189" i="6"/>
  <c r="AA189" i="6"/>
  <c r="Z189" i="6"/>
  <c r="Y189" i="6"/>
  <c r="X189" i="6"/>
  <c r="W189" i="6"/>
  <c r="V189" i="6"/>
  <c r="U189" i="6"/>
  <c r="AJ188" i="6"/>
  <c r="AI188" i="6"/>
  <c r="AH188" i="6"/>
  <c r="AG188" i="6"/>
  <c r="AF188" i="6"/>
  <c r="AE188" i="6"/>
  <c r="AD188" i="6"/>
  <c r="AC188" i="6"/>
  <c r="AB188" i="6"/>
  <c r="AA188" i="6"/>
  <c r="Z188" i="6"/>
  <c r="Y188" i="6"/>
  <c r="X188" i="6"/>
  <c r="W188" i="6"/>
  <c r="V188" i="6"/>
  <c r="U188" i="6"/>
  <c r="AJ187" i="6"/>
  <c r="AI187" i="6"/>
  <c r="AH187" i="6"/>
  <c r="AG187" i="6"/>
  <c r="AF187" i="6"/>
  <c r="AE187" i="6"/>
  <c r="AD187" i="6"/>
  <c r="AC187" i="6"/>
  <c r="AB187" i="6"/>
  <c r="AA187" i="6"/>
  <c r="Z187" i="6"/>
  <c r="Y187" i="6"/>
  <c r="X187" i="6"/>
  <c r="W187" i="6"/>
  <c r="V187" i="6"/>
  <c r="U187" i="6"/>
  <c r="AJ186" i="6"/>
  <c r="AI186" i="6"/>
  <c r="AH186" i="6"/>
  <c r="AG186" i="6"/>
  <c r="AF186" i="6"/>
  <c r="AE186" i="6"/>
  <c r="AD186" i="6"/>
  <c r="AC186" i="6"/>
  <c r="AB186" i="6"/>
  <c r="AA186" i="6"/>
  <c r="Z186" i="6"/>
  <c r="Y186" i="6"/>
  <c r="X186" i="6"/>
  <c r="W186" i="6"/>
  <c r="V186" i="6"/>
  <c r="U186" i="6"/>
  <c r="AJ185" i="6"/>
  <c r="AI185" i="6"/>
  <c r="AH185" i="6"/>
  <c r="AG185" i="6"/>
  <c r="AF185" i="6"/>
  <c r="AE185" i="6"/>
  <c r="AD185" i="6"/>
  <c r="AC185" i="6"/>
  <c r="AB185" i="6"/>
  <c r="AA185" i="6"/>
  <c r="Z185" i="6"/>
  <c r="Y185" i="6"/>
  <c r="X185" i="6"/>
  <c r="W185" i="6"/>
  <c r="V185" i="6"/>
  <c r="U185" i="6"/>
  <c r="AJ184" i="6"/>
  <c r="AI184" i="6"/>
  <c r="AH184" i="6"/>
  <c r="AG184" i="6"/>
  <c r="AF184" i="6"/>
  <c r="AE184" i="6"/>
  <c r="AD184" i="6"/>
  <c r="AC184" i="6"/>
  <c r="AB184" i="6"/>
  <c r="AA184" i="6"/>
  <c r="Z184" i="6"/>
  <c r="Y184" i="6"/>
  <c r="X184" i="6"/>
  <c r="W184" i="6"/>
  <c r="V184" i="6"/>
  <c r="U184" i="6"/>
  <c r="AJ183" i="6"/>
  <c r="AI183" i="6"/>
  <c r="AH183" i="6"/>
  <c r="AG183" i="6"/>
  <c r="AF183" i="6"/>
  <c r="AE183" i="6"/>
  <c r="AD183" i="6"/>
  <c r="AC183" i="6"/>
  <c r="AB183" i="6"/>
  <c r="AA183" i="6"/>
  <c r="Z183" i="6"/>
  <c r="Y183" i="6"/>
  <c r="X183" i="6"/>
  <c r="W183" i="6"/>
  <c r="V183" i="6"/>
  <c r="U183" i="6"/>
  <c r="AJ182" i="6"/>
  <c r="AI182" i="6"/>
  <c r="AH182" i="6"/>
  <c r="AG182" i="6"/>
  <c r="AF182" i="6"/>
  <c r="AE182" i="6"/>
  <c r="AD182" i="6"/>
  <c r="AC182" i="6"/>
  <c r="AB182" i="6"/>
  <c r="AA182" i="6"/>
  <c r="Z182" i="6"/>
  <c r="Y182" i="6"/>
  <c r="X182" i="6"/>
  <c r="W182" i="6"/>
  <c r="V182" i="6"/>
  <c r="U182" i="6"/>
  <c r="AJ181" i="6"/>
  <c r="AI181" i="6"/>
  <c r="AH181" i="6"/>
  <c r="AG181" i="6"/>
  <c r="AF181" i="6"/>
  <c r="AE181" i="6"/>
  <c r="AD181" i="6"/>
  <c r="AC181" i="6"/>
  <c r="AB181" i="6"/>
  <c r="AA181" i="6"/>
  <c r="Z181" i="6"/>
  <c r="Y181" i="6"/>
  <c r="X181" i="6"/>
  <c r="W181" i="6"/>
  <c r="V181" i="6"/>
  <c r="U181" i="6"/>
  <c r="AJ180" i="6"/>
  <c r="AI180" i="6"/>
  <c r="AH180" i="6"/>
  <c r="AG180" i="6"/>
  <c r="AF180" i="6"/>
  <c r="AE180" i="6"/>
  <c r="AD180" i="6"/>
  <c r="AC180" i="6"/>
  <c r="AB180" i="6"/>
  <c r="AA180" i="6"/>
  <c r="Z180" i="6"/>
  <c r="Y180" i="6"/>
  <c r="X180" i="6"/>
  <c r="W180" i="6"/>
  <c r="V180" i="6"/>
  <c r="U180" i="6"/>
  <c r="AJ179" i="6"/>
  <c r="AI179" i="6"/>
  <c r="AH179" i="6"/>
  <c r="AG179" i="6"/>
  <c r="AF179" i="6"/>
  <c r="AE179" i="6"/>
  <c r="AD179" i="6"/>
  <c r="AC179" i="6"/>
  <c r="AB179" i="6"/>
  <c r="AA179" i="6"/>
  <c r="Z179" i="6"/>
  <c r="Y179" i="6"/>
  <c r="X179" i="6"/>
  <c r="W179" i="6"/>
  <c r="V179" i="6"/>
  <c r="U179" i="6"/>
  <c r="AJ178" i="6"/>
  <c r="AI178" i="6"/>
  <c r="AH178" i="6"/>
  <c r="AG178" i="6"/>
  <c r="AF178" i="6"/>
  <c r="AE178" i="6"/>
  <c r="AD178" i="6"/>
  <c r="AC178" i="6"/>
  <c r="AB178" i="6"/>
  <c r="AA178" i="6"/>
  <c r="Z178" i="6"/>
  <c r="Y178" i="6"/>
  <c r="X178" i="6"/>
  <c r="W178" i="6"/>
  <c r="V178" i="6"/>
  <c r="U178" i="6"/>
  <c r="AJ177" i="6"/>
  <c r="AI177" i="6"/>
  <c r="AH177" i="6"/>
  <c r="AG177" i="6"/>
  <c r="AF177" i="6"/>
  <c r="AE177" i="6"/>
  <c r="AD177" i="6"/>
  <c r="AC177" i="6"/>
  <c r="AB177" i="6"/>
  <c r="AA177" i="6"/>
  <c r="Z177" i="6"/>
  <c r="Y177" i="6"/>
  <c r="X177" i="6"/>
  <c r="W177" i="6"/>
  <c r="V177" i="6"/>
  <c r="U177" i="6"/>
  <c r="AJ176" i="6"/>
  <c r="AI176" i="6"/>
  <c r="AH176" i="6"/>
  <c r="AG176" i="6"/>
  <c r="AF176" i="6"/>
  <c r="AE176" i="6"/>
  <c r="AD176" i="6"/>
  <c r="AC176" i="6"/>
  <c r="AB176" i="6"/>
  <c r="AA176" i="6"/>
  <c r="Z176" i="6"/>
  <c r="Y176" i="6"/>
  <c r="X176" i="6"/>
  <c r="W176" i="6"/>
  <c r="V176" i="6"/>
  <c r="U176" i="6"/>
  <c r="AJ175" i="6"/>
  <c r="AI175" i="6"/>
  <c r="AH175" i="6"/>
  <c r="AG175" i="6"/>
  <c r="AF175" i="6"/>
  <c r="AE175" i="6"/>
  <c r="AD175" i="6"/>
  <c r="AC175" i="6"/>
  <c r="AB175" i="6"/>
  <c r="AA175" i="6"/>
  <c r="Z175" i="6"/>
  <c r="Y175" i="6"/>
  <c r="X175" i="6"/>
  <c r="W175" i="6"/>
  <c r="V175" i="6"/>
  <c r="U175" i="6"/>
  <c r="AJ174" i="6"/>
  <c r="AI174" i="6"/>
  <c r="AH174" i="6"/>
  <c r="AG174" i="6"/>
  <c r="AF174" i="6"/>
  <c r="AE174" i="6"/>
  <c r="AD174" i="6"/>
  <c r="AC174" i="6"/>
  <c r="AB174" i="6"/>
  <c r="AA174" i="6"/>
  <c r="Z174" i="6"/>
  <c r="Y174" i="6"/>
  <c r="X174" i="6"/>
  <c r="W174" i="6"/>
  <c r="V174" i="6"/>
  <c r="U174" i="6"/>
  <c r="AJ173" i="6"/>
  <c r="AI173" i="6"/>
  <c r="AH173" i="6"/>
  <c r="AG173" i="6"/>
  <c r="AF173" i="6"/>
  <c r="AE173" i="6"/>
  <c r="AD173" i="6"/>
  <c r="AC173" i="6"/>
  <c r="AB173" i="6"/>
  <c r="AA173" i="6"/>
  <c r="Z173" i="6"/>
  <c r="Y173" i="6"/>
  <c r="X173" i="6"/>
  <c r="W173" i="6"/>
  <c r="V173" i="6"/>
  <c r="U173" i="6"/>
  <c r="AJ172" i="6"/>
  <c r="AI172" i="6"/>
  <c r="AH172" i="6"/>
  <c r="AG172" i="6"/>
  <c r="AF172" i="6"/>
  <c r="AE172" i="6"/>
  <c r="AD172" i="6"/>
  <c r="AC172" i="6"/>
  <c r="AB172" i="6"/>
  <c r="AA172" i="6"/>
  <c r="Z172" i="6"/>
  <c r="Y172" i="6"/>
  <c r="X172" i="6"/>
  <c r="W172" i="6"/>
  <c r="V172" i="6"/>
  <c r="U172" i="6"/>
  <c r="AJ171" i="6"/>
  <c r="AI171" i="6"/>
  <c r="AH171" i="6"/>
  <c r="AG171" i="6"/>
  <c r="AF171" i="6"/>
  <c r="AE171" i="6"/>
  <c r="AD171" i="6"/>
  <c r="AC171" i="6"/>
  <c r="AB171" i="6"/>
  <c r="AA171" i="6"/>
  <c r="Z171" i="6"/>
  <c r="Y171" i="6"/>
  <c r="X171" i="6"/>
  <c r="W171" i="6"/>
  <c r="V171" i="6"/>
  <c r="U171" i="6"/>
  <c r="AJ170" i="6"/>
  <c r="AI170" i="6"/>
  <c r="AH170" i="6"/>
  <c r="AG170" i="6"/>
  <c r="AF170" i="6"/>
  <c r="AE170" i="6"/>
  <c r="AD170" i="6"/>
  <c r="AC170" i="6"/>
  <c r="AB170" i="6"/>
  <c r="AA170" i="6"/>
  <c r="Z170" i="6"/>
  <c r="Y170" i="6"/>
  <c r="X170" i="6"/>
  <c r="W170" i="6"/>
  <c r="V170" i="6"/>
  <c r="U170" i="6"/>
  <c r="AJ169" i="6"/>
  <c r="AI169" i="6"/>
  <c r="AH169" i="6"/>
  <c r="AG169" i="6"/>
  <c r="AF169" i="6"/>
  <c r="AE169" i="6"/>
  <c r="AD169" i="6"/>
  <c r="AC169" i="6"/>
  <c r="AB169" i="6"/>
  <c r="AA169" i="6"/>
  <c r="Z169" i="6"/>
  <c r="Y169" i="6"/>
  <c r="X169" i="6"/>
  <c r="W169" i="6"/>
  <c r="V169" i="6"/>
  <c r="U169" i="6"/>
  <c r="AJ168" i="6"/>
  <c r="AI168" i="6"/>
  <c r="AH168" i="6"/>
  <c r="AG168" i="6"/>
  <c r="AF168" i="6"/>
  <c r="AE168" i="6"/>
  <c r="AD168" i="6"/>
  <c r="AC168" i="6"/>
  <c r="AB168" i="6"/>
  <c r="AA168" i="6"/>
  <c r="Z168" i="6"/>
  <c r="Y168" i="6"/>
  <c r="X168" i="6"/>
  <c r="W168" i="6"/>
  <c r="V168" i="6"/>
  <c r="U168" i="6"/>
  <c r="AJ167" i="6"/>
  <c r="AI167" i="6"/>
  <c r="AH167" i="6"/>
  <c r="AG167" i="6"/>
  <c r="AF167" i="6"/>
  <c r="AE167" i="6"/>
  <c r="AD167" i="6"/>
  <c r="AC167" i="6"/>
  <c r="AB167" i="6"/>
  <c r="AA167" i="6"/>
  <c r="Z167" i="6"/>
  <c r="Y167" i="6"/>
  <c r="X167" i="6"/>
  <c r="W167" i="6"/>
  <c r="V167" i="6"/>
  <c r="U167" i="6"/>
  <c r="AJ166" i="6"/>
  <c r="AI166" i="6"/>
  <c r="AH166" i="6"/>
  <c r="AG166" i="6"/>
  <c r="AF166" i="6"/>
  <c r="AE166" i="6"/>
  <c r="AD166" i="6"/>
  <c r="AC166" i="6"/>
  <c r="AB166" i="6"/>
  <c r="AA166" i="6"/>
  <c r="Z166" i="6"/>
  <c r="Y166" i="6"/>
  <c r="X166" i="6"/>
  <c r="W166" i="6"/>
  <c r="V166" i="6"/>
  <c r="U166" i="6"/>
  <c r="AJ165" i="6"/>
  <c r="AI165" i="6"/>
  <c r="AH165" i="6"/>
  <c r="AG165" i="6"/>
  <c r="AF165" i="6"/>
  <c r="AE165" i="6"/>
  <c r="AD165" i="6"/>
  <c r="AC165" i="6"/>
  <c r="AB165" i="6"/>
  <c r="AA165" i="6"/>
  <c r="Z165" i="6"/>
  <c r="Y165" i="6"/>
  <c r="X165" i="6"/>
  <c r="W165" i="6"/>
  <c r="V165" i="6"/>
  <c r="U165" i="6"/>
  <c r="AJ164" i="6"/>
  <c r="AI164" i="6"/>
  <c r="AH164" i="6"/>
  <c r="AG164" i="6"/>
  <c r="AF164" i="6"/>
  <c r="AE164" i="6"/>
  <c r="AD164" i="6"/>
  <c r="AC164" i="6"/>
  <c r="AB164" i="6"/>
  <c r="AA164" i="6"/>
  <c r="Z164" i="6"/>
  <c r="Y164" i="6"/>
  <c r="X164" i="6"/>
  <c r="W164" i="6"/>
  <c r="V164" i="6"/>
  <c r="U164" i="6"/>
  <c r="AJ163" i="6"/>
  <c r="AI163" i="6"/>
  <c r="AH163" i="6"/>
  <c r="AG163" i="6"/>
  <c r="AF163" i="6"/>
  <c r="AE163" i="6"/>
  <c r="AD163" i="6"/>
  <c r="AC163" i="6"/>
  <c r="AB163" i="6"/>
  <c r="AA163" i="6"/>
  <c r="Z163" i="6"/>
  <c r="Y163" i="6"/>
  <c r="X163" i="6"/>
  <c r="W163" i="6"/>
  <c r="V163" i="6"/>
  <c r="U163" i="6"/>
  <c r="AJ162" i="6"/>
  <c r="AI162" i="6"/>
  <c r="AH162" i="6"/>
  <c r="AG162" i="6"/>
  <c r="AF162" i="6"/>
  <c r="AE162" i="6"/>
  <c r="AD162" i="6"/>
  <c r="AC162" i="6"/>
  <c r="AB162" i="6"/>
  <c r="AA162" i="6"/>
  <c r="Z162" i="6"/>
  <c r="Y162" i="6"/>
  <c r="X162" i="6"/>
  <c r="W162" i="6"/>
  <c r="V162" i="6"/>
  <c r="U162" i="6"/>
  <c r="AJ161" i="6"/>
  <c r="AI161" i="6"/>
  <c r="AH161" i="6"/>
  <c r="AG161" i="6"/>
  <c r="AF161" i="6"/>
  <c r="AE161" i="6"/>
  <c r="AD161" i="6"/>
  <c r="AC161" i="6"/>
  <c r="AB161" i="6"/>
  <c r="AA161" i="6"/>
  <c r="Z161" i="6"/>
  <c r="Y161" i="6"/>
  <c r="X161" i="6"/>
  <c r="W161" i="6"/>
  <c r="V161" i="6"/>
  <c r="U161" i="6"/>
  <c r="AJ160" i="6"/>
  <c r="AI160" i="6"/>
  <c r="AH160" i="6"/>
  <c r="AG160" i="6"/>
  <c r="AF160" i="6"/>
  <c r="AE160" i="6"/>
  <c r="AD160" i="6"/>
  <c r="AC160" i="6"/>
  <c r="AB160" i="6"/>
  <c r="AA160" i="6"/>
  <c r="Z160" i="6"/>
  <c r="Y160" i="6"/>
  <c r="X160" i="6"/>
  <c r="W160" i="6"/>
  <c r="V160" i="6"/>
  <c r="U160" i="6"/>
  <c r="AJ159" i="6"/>
  <c r="AI159" i="6"/>
  <c r="AH159" i="6"/>
  <c r="AG159" i="6"/>
  <c r="AF159" i="6"/>
  <c r="AE159" i="6"/>
  <c r="AD159" i="6"/>
  <c r="AC159" i="6"/>
  <c r="AB159" i="6"/>
  <c r="AA159" i="6"/>
  <c r="Z159" i="6"/>
  <c r="Y159" i="6"/>
  <c r="X159" i="6"/>
  <c r="W159" i="6"/>
  <c r="V159" i="6"/>
  <c r="U159" i="6"/>
  <c r="AJ158" i="6"/>
  <c r="AI158" i="6"/>
  <c r="AH158" i="6"/>
  <c r="AG158" i="6"/>
  <c r="AF158" i="6"/>
  <c r="AE158" i="6"/>
  <c r="AD158" i="6"/>
  <c r="AC158" i="6"/>
  <c r="AB158" i="6"/>
  <c r="AA158" i="6"/>
  <c r="Z158" i="6"/>
  <c r="Y158" i="6"/>
  <c r="X158" i="6"/>
  <c r="W158" i="6"/>
  <c r="V158" i="6"/>
  <c r="U158" i="6"/>
  <c r="AJ157" i="6"/>
  <c r="AI157" i="6"/>
  <c r="AH157" i="6"/>
  <c r="AG157" i="6"/>
  <c r="AF157" i="6"/>
  <c r="AE157" i="6"/>
  <c r="AD157" i="6"/>
  <c r="AC157" i="6"/>
  <c r="AB157" i="6"/>
  <c r="AA157" i="6"/>
  <c r="Z157" i="6"/>
  <c r="Y157" i="6"/>
  <c r="X157" i="6"/>
  <c r="W157" i="6"/>
  <c r="V157" i="6"/>
  <c r="U157" i="6"/>
  <c r="AJ156" i="6"/>
  <c r="AI156" i="6"/>
  <c r="AH156" i="6"/>
  <c r="AG156" i="6"/>
  <c r="AF156" i="6"/>
  <c r="AE156" i="6"/>
  <c r="AD156" i="6"/>
  <c r="AC156" i="6"/>
  <c r="AB156" i="6"/>
  <c r="AA156" i="6"/>
  <c r="Z156" i="6"/>
  <c r="Y156" i="6"/>
  <c r="X156" i="6"/>
  <c r="W156" i="6"/>
  <c r="V156" i="6"/>
  <c r="U156" i="6"/>
  <c r="AJ155" i="6"/>
  <c r="AI155" i="6"/>
  <c r="AH155" i="6"/>
  <c r="AG155" i="6"/>
  <c r="AF155" i="6"/>
  <c r="AE155" i="6"/>
  <c r="AD155" i="6"/>
  <c r="AC155" i="6"/>
  <c r="AB155" i="6"/>
  <c r="AA155" i="6"/>
  <c r="Z155" i="6"/>
  <c r="Y155" i="6"/>
  <c r="X155" i="6"/>
  <c r="W155" i="6"/>
  <c r="V155" i="6"/>
  <c r="U155" i="6"/>
  <c r="AJ154" i="6"/>
  <c r="AI154" i="6"/>
  <c r="AH154" i="6"/>
  <c r="AG154" i="6"/>
  <c r="AF154" i="6"/>
  <c r="AE154" i="6"/>
  <c r="AD154" i="6"/>
  <c r="AC154" i="6"/>
  <c r="AB154" i="6"/>
  <c r="AA154" i="6"/>
  <c r="Z154" i="6"/>
  <c r="Y154" i="6"/>
  <c r="X154" i="6"/>
  <c r="W154" i="6"/>
  <c r="V154" i="6"/>
  <c r="U154" i="6"/>
  <c r="AJ153" i="6"/>
  <c r="AI153" i="6"/>
  <c r="AH153" i="6"/>
  <c r="AG153" i="6"/>
  <c r="AF153" i="6"/>
  <c r="AE153" i="6"/>
  <c r="AD153" i="6"/>
  <c r="AC153" i="6"/>
  <c r="AB153" i="6"/>
  <c r="AA153" i="6"/>
  <c r="Z153" i="6"/>
  <c r="Y153" i="6"/>
  <c r="X153" i="6"/>
  <c r="W153" i="6"/>
  <c r="V153" i="6"/>
  <c r="U153" i="6"/>
  <c r="AJ152" i="6"/>
  <c r="AI152" i="6"/>
  <c r="AH152" i="6"/>
  <c r="AG152" i="6"/>
  <c r="AF152" i="6"/>
  <c r="AE152" i="6"/>
  <c r="AD152" i="6"/>
  <c r="AC152" i="6"/>
  <c r="AB152" i="6"/>
  <c r="AA152" i="6"/>
  <c r="Z152" i="6"/>
  <c r="Y152" i="6"/>
  <c r="X152" i="6"/>
  <c r="W152" i="6"/>
  <c r="V152" i="6"/>
  <c r="U152" i="6"/>
  <c r="AJ151" i="6"/>
  <c r="AI151" i="6"/>
  <c r="AH151" i="6"/>
  <c r="AG151" i="6"/>
  <c r="AF151" i="6"/>
  <c r="AE151" i="6"/>
  <c r="AD151" i="6"/>
  <c r="AC151" i="6"/>
  <c r="AB151" i="6"/>
  <c r="AA151" i="6"/>
  <c r="Z151" i="6"/>
  <c r="Y151" i="6"/>
  <c r="X151" i="6"/>
  <c r="W151" i="6"/>
  <c r="V151" i="6"/>
  <c r="U151" i="6"/>
  <c r="AJ150" i="6"/>
  <c r="AI150" i="6"/>
  <c r="AH150" i="6"/>
  <c r="AG150" i="6"/>
  <c r="AF150" i="6"/>
  <c r="AE150" i="6"/>
  <c r="AD150" i="6"/>
  <c r="AC150" i="6"/>
  <c r="AB150" i="6"/>
  <c r="AA150" i="6"/>
  <c r="Z150" i="6"/>
  <c r="Y150" i="6"/>
  <c r="X150" i="6"/>
  <c r="W150" i="6"/>
  <c r="V150" i="6"/>
  <c r="U150" i="6"/>
  <c r="AJ149" i="6"/>
  <c r="AI149" i="6"/>
  <c r="AH149" i="6"/>
  <c r="AG149" i="6"/>
  <c r="AF149" i="6"/>
  <c r="AE149" i="6"/>
  <c r="AD149" i="6"/>
  <c r="AC149" i="6"/>
  <c r="AB149" i="6"/>
  <c r="AA149" i="6"/>
  <c r="Z149" i="6"/>
  <c r="Y149" i="6"/>
  <c r="X149" i="6"/>
  <c r="W149" i="6"/>
  <c r="V149" i="6"/>
  <c r="U149" i="6"/>
  <c r="AJ148" i="6"/>
  <c r="AI148" i="6"/>
  <c r="AH148" i="6"/>
  <c r="AG148" i="6"/>
  <c r="AF148" i="6"/>
  <c r="AE148" i="6"/>
  <c r="AD148" i="6"/>
  <c r="AC148" i="6"/>
  <c r="AB148" i="6"/>
  <c r="AA148" i="6"/>
  <c r="Z148" i="6"/>
  <c r="Y148" i="6"/>
  <c r="X148" i="6"/>
  <c r="W148" i="6"/>
  <c r="V148" i="6"/>
  <c r="U148" i="6"/>
  <c r="AJ147" i="6"/>
  <c r="AI147" i="6"/>
  <c r="AH147" i="6"/>
  <c r="AG147" i="6"/>
  <c r="AF147" i="6"/>
  <c r="AE147" i="6"/>
  <c r="AD147" i="6"/>
  <c r="AC147" i="6"/>
  <c r="AB147" i="6"/>
  <c r="AA147" i="6"/>
  <c r="Z147" i="6"/>
  <c r="Y147" i="6"/>
  <c r="X147" i="6"/>
  <c r="W147" i="6"/>
  <c r="V147" i="6"/>
  <c r="U147" i="6"/>
  <c r="AJ146" i="6"/>
  <c r="AI146" i="6"/>
  <c r="AH146" i="6"/>
  <c r="AG146" i="6"/>
  <c r="AF146" i="6"/>
  <c r="AE146" i="6"/>
  <c r="AD146" i="6"/>
  <c r="AC146" i="6"/>
  <c r="AB146" i="6"/>
  <c r="AA146" i="6"/>
  <c r="Z146" i="6"/>
  <c r="Y146" i="6"/>
  <c r="X146" i="6"/>
  <c r="W146" i="6"/>
  <c r="V146" i="6"/>
  <c r="U146" i="6"/>
  <c r="AJ145" i="6"/>
  <c r="AI145" i="6"/>
  <c r="AH145" i="6"/>
  <c r="AG145" i="6"/>
  <c r="AF145" i="6"/>
  <c r="AE145" i="6"/>
  <c r="AD145" i="6"/>
  <c r="AC145" i="6"/>
  <c r="AB145" i="6"/>
  <c r="AA145" i="6"/>
  <c r="Z145" i="6"/>
  <c r="Y145" i="6"/>
  <c r="X145" i="6"/>
  <c r="W145" i="6"/>
  <c r="V145" i="6"/>
  <c r="U145" i="6"/>
  <c r="AJ144" i="6"/>
  <c r="AI144" i="6"/>
  <c r="AH144" i="6"/>
  <c r="AG144" i="6"/>
  <c r="AF144" i="6"/>
  <c r="AE144" i="6"/>
  <c r="AD144" i="6"/>
  <c r="AC144" i="6"/>
  <c r="AB144" i="6"/>
  <c r="AA144" i="6"/>
  <c r="Z144" i="6"/>
  <c r="Y144" i="6"/>
  <c r="X144" i="6"/>
  <c r="W144" i="6"/>
  <c r="V144" i="6"/>
  <c r="U144" i="6"/>
  <c r="AJ143" i="6"/>
  <c r="AI143" i="6"/>
  <c r="AH143" i="6"/>
  <c r="AG143" i="6"/>
  <c r="AF143" i="6"/>
  <c r="AE143" i="6"/>
  <c r="AD143" i="6"/>
  <c r="AC143" i="6"/>
  <c r="AB143" i="6"/>
  <c r="AA143" i="6"/>
  <c r="Z143" i="6"/>
  <c r="Y143" i="6"/>
  <c r="X143" i="6"/>
  <c r="W143" i="6"/>
  <c r="V143" i="6"/>
  <c r="U143" i="6"/>
  <c r="AJ142" i="6"/>
  <c r="AI142" i="6"/>
  <c r="AH142" i="6"/>
  <c r="AG142" i="6"/>
  <c r="AF142" i="6"/>
  <c r="AE142" i="6"/>
  <c r="AD142" i="6"/>
  <c r="AC142" i="6"/>
  <c r="AB142" i="6"/>
  <c r="AA142" i="6"/>
  <c r="Z142" i="6"/>
  <c r="Y142" i="6"/>
  <c r="X142" i="6"/>
  <c r="W142" i="6"/>
  <c r="V142" i="6"/>
  <c r="U142" i="6"/>
  <c r="AJ141" i="6"/>
  <c r="AI141" i="6"/>
  <c r="AH141" i="6"/>
  <c r="AG141" i="6"/>
  <c r="AF141" i="6"/>
  <c r="AE141" i="6"/>
  <c r="AD141" i="6"/>
  <c r="AC141" i="6"/>
  <c r="AB141" i="6"/>
  <c r="AA141" i="6"/>
  <c r="Z141" i="6"/>
  <c r="Y141" i="6"/>
  <c r="X141" i="6"/>
  <c r="W141" i="6"/>
  <c r="V141" i="6"/>
  <c r="U141" i="6"/>
  <c r="AJ140" i="6"/>
  <c r="AI140" i="6"/>
  <c r="AH140" i="6"/>
  <c r="AG140" i="6"/>
  <c r="AF140" i="6"/>
  <c r="AE140" i="6"/>
  <c r="AD140" i="6"/>
  <c r="AC140" i="6"/>
  <c r="AB140" i="6"/>
  <c r="AA140" i="6"/>
  <c r="Z140" i="6"/>
  <c r="Y140" i="6"/>
  <c r="X140" i="6"/>
  <c r="W140" i="6"/>
  <c r="V140" i="6"/>
  <c r="U140" i="6"/>
  <c r="AJ139" i="6"/>
  <c r="AI139" i="6"/>
  <c r="AH139" i="6"/>
  <c r="AG139" i="6"/>
  <c r="AF139" i="6"/>
  <c r="AE139" i="6"/>
  <c r="AD139" i="6"/>
  <c r="AC139" i="6"/>
  <c r="AB139" i="6"/>
  <c r="AA139" i="6"/>
  <c r="Z139" i="6"/>
  <c r="Y139" i="6"/>
  <c r="X139" i="6"/>
  <c r="W139" i="6"/>
  <c r="V139" i="6"/>
  <c r="U139" i="6"/>
  <c r="AJ138" i="6"/>
  <c r="AI138" i="6"/>
  <c r="AH138" i="6"/>
  <c r="AG138" i="6"/>
  <c r="AF138" i="6"/>
  <c r="AE138" i="6"/>
  <c r="AD138" i="6"/>
  <c r="AC138" i="6"/>
  <c r="AB138" i="6"/>
  <c r="AA138" i="6"/>
  <c r="Z138" i="6"/>
  <c r="Y138" i="6"/>
  <c r="X138" i="6"/>
  <c r="W138" i="6"/>
  <c r="V138" i="6"/>
  <c r="U138" i="6"/>
  <c r="AJ137" i="6"/>
  <c r="AI137" i="6"/>
  <c r="AH137" i="6"/>
  <c r="AG137" i="6"/>
  <c r="AF137" i="6"/>
  <c r="AE137" i="6"/>
  <c r="AD137" i="6"/>
  <c r="AC137" i="6"/>
  <c r="AB137" i="6"/>
  <c r="AA137" i="6"/>
  <c r="Z137" i="6"/>
  <c r="Y137" i="6"/>
  <c r="X137" i="6"/>
  <c r="W137" i="6"/>
  <c r="V137" i="6"/>
  <c r="U137" i="6"/>
  <c r="AJ136" i="6"/>
  <c r="AI136" i="6"/>
  <c r="AH136" i="6"/>
  <c r="AG136" i="6"/>
  <c r="AF136" i="6"/>
  <c r="AE136" i="6"/>
  <c r="AD136" i="6"/>
  <c r="AC136" i="6"/>
  <c r="AB136" i="6"/>
  <c r="AA136" i="6"/>
  <c r="Z136" i="6"/>
  <c r="Y136" i="6"/>
  <c r="X136" i="6"/>
  <c r="W136" i="6"/>
  <c r="V136" i="6"/>
  <c r="U136" i="6"/>
  <c r="AJ135" i="6"/>
  <c r="AI135" i="6"/>
  <c r="AH135" i="6"/>
  <c r="AG135" i="6"/>
  <c r="AF135" i="6"/>
  <c r="AE135" i="6"/>
  <c r="AD135" i="6"/>
  <c r="AC135" i="6"/>
  <c r="AB135" i="6"/>
  <c r="AA135" i="6"/>
  <c r="Z135" i="6"/>
  <c r="Y135" i="6"/>
  <c r="X135" i="6"/>
  <c r="W135" i="6"/>
  <c r="V135" i="6"/>
  <c r="U135" i="6"/>
  <c r="AJ134" i="6"/>
  <c r="AI134" i="6"/>
  <c r="AH134" i="6"/>
  <c r="AG134" i="6"/>
  <c r="AF134" i="6"/>
  <c r="AE134" i="6"/>
  <c r="AD134" i="6"/>
  <c r="AC134" i="6"/>
  <c r="AB134" i="6"/>
  <c r="AA134" i="6"/>
  <c r="Z134" i="6"/>
  <c r="Y134" i="6"/>
  <c r="X134" i="6"/>
  <c r="W134" i="6"/>
  <c r="V134" i="6"/>
  <c r="U134" i="6"/>
  <c r="AJ133" i="6"/>
  <c r="AI133" i="6"/>
  <c r="AH133" i="6"/>
  <c r="AG133" i="6"/>
  <c r="AF133" i="6"/>
  <c r="AE133" i="6"/>
  <c r="AD133" i="6"/>
  <c r="AC133" i="6"/>
  <c r="AB133" i="6"/>
  <c r="AA133" i="6"/>
  <c r="Z133" i="6"/>
  <c r="Y133" i="6"/>
  <c r="X133" i="6"/>
  <c r="W133" i="6"/>
  <c r="V133" i="6"/>
  <c r="U133" i="6"/>
  <c r="AJ132" i="6"/>
  <c r="AI132" i="6"/>
  <c r="AH132" i="6"/>
  <c r="AG132" i="6"/>
  <c r="AF132" i="6"/>
  <c r="AE132" i="6"/>
  <c r="AD132" i="6"/>
  <c r="AC132" i="6"/>
  <c r="AB132" i="6"/>
  <c r="AA132" i="6"/>
  <c r="Z132" i="6"/>
  <c r="Y132" i="6"/>
  <c r="X132" i="6"/>
  <c r="W132" i="6"/>
  <c r="V132" i="6"/>
  <c r="U132" i="6"/>
  <c r="AJ131" i="6"/>
  <c r="AI131" i="6"/>
  <c r="AH131" i="6"/>
  <c r="AG131" i="6"/>
  <c r="AF131" i="6"/>
  <c r="AE131" i="6"/>
  <c r="AD131" i="6"/>
  <c r="AC131" i="6"/>
  <c r="AB131" i="6"/>
  <c r="AA131" i="6"/>
  <c r="Z131" i="6"/>
  <c r="Y131" i="6"/>
  <c r="X131" i="6"/>
  <c r="W131" i="6"/>
  <c r="V131" i="6"/>
  <c r="U131" i="6"/>
  <c r="AJ130" i="6"/>
  <c r="AI130" i="6"/>
  <c r="AH130" i="6"/>
  <c r="AG130" i="6"/>
  <c r="AF130" i="6"/>
  <c r="AE130" i="6"/>
  <c r="AD130" i="6"/>
  <c r="AC130" i="6"/>
  <c r="AB130" i="6"/>
  <c r="AA130" i="6"/>
  <c r="Z130" i="6"/>
  <c r="Y130" i="6"/>
  <c r="X130" i="6"/>
  <c r="W130" i="6"/>
  <c r="V130" i="6"/>
  <c r="U130" i="6"/>
  <c r="AJ129" i="6"/>
  <c r="AI129" i="6"/>
  <c r="AH129" i="6"/>
  <c r="AG129" i="6"/>
  <c r="AF129" i="6"/>
  <c r="AE129" i="6"/>
  <c r="AD129" i="6"/>
  <c r="AC129" i="6"/>
  <c r="AB129" i="6"/>
  <c r="AA129" i="6"/>
  <c r="Z129" i="6"/>
  <c r="Y129" i="6"/>
  <c r="X129" i="6"/>
  <c r="W129" i="6"/>
  <c r="V129" i="6"/>
  <c r="U129" i="6"/>
  <c r="AJ128" i="6"/>
  <c r="AI128" i="6"/>
  <c r="AH128" i="6"/>
  <c r="AG128" i="6"/>
  <c r="AF128" i="6"/>
  <c r="AE128" i="6"/>
  <c r="AD128" i="6"/>
  <c r="AC128" i="6"/>
  <c r="AB128" i="6"/>
  <c r="AA128" i="6"/>
  <c r="Z128" i="6"/>
  <c r="Y128" i="6"/>
  <c r="X128" i="6"/>
  <c r="W128" i="6"/>
  <c r="V128" i="6"/>
  <c r="U128" i="6"/>
  <c r="AJ127" i="6"/>
  <c r="AI127" i="6"/>
  <c r="AH127" i="6"/>
  <c r="AG127" i="6"/>
  <c r="AF127" i="6"/>
  <c r="AE127" i="6"/>
  <c r="AD127" i="6"/>
  <c r="AC127" i="6"/>
  <c r="AB127" i="6"/>
  <c r="AA127" i="6"/>
  <c r="Z127" i="6"/>
  <c r="Y127" i="6"/>
  <c r="X127" i="6"/>
  <c r="W127" i="6"/>
  <c r="V127" i="6"/>
  <c r="U127" i="6"/>
  <c r="AJ126" i="6"/>
  <c r="AI126" i="6"/>
  <c r="AH126" i="6"/>
  <c r="AG126" i="6"/>
  <c r="AF126" i="6"/>
  <c r="AE126" i="6"/>
  <c r="AD126" i="6"/>
  <c r="AC126" i="6"/>
  <c r="AB126" i="6"/>
  <c r="AA126" i="6"/>
  <c r="Z126" i="6"/>
  <c r="Y126" i="6"/>
  <c r="X126" i="6"/>
  <c r="W126" i="6"/>
  <c r="V126" i="6"/>
  <c r="U126" i="6"/>
  <c r="AJ125" i="6"/>
  <c r="AI125" i="6"/>
  <c r="AH125" i="6"/>
  <c r="AG125" i="6"/>
  <c r="AF125" i="6"/>
  <c r="AE125" i="6"/>
  <c r="AD125" i="6"/>
  <c r="AC125" i="6"/>
  <c r="AB125" i="6"/>
  <c r="AA125" i="6"/>
  <c r="Z125" i="6"/>
  <c r="Y125" i="6"/>
  <c r="X125" i="6"/>
  <c r="W125" i="6"/>
  <c r="V125" i="6"/>
  <c r="U125" i="6"/>
  <c r="AJ124" i="6"/>
  <c r="AI124" i="6"/>
  <c r="AH124" i="6"/>
  <c r="AG124" i="6"/>
  <c r="AF124" i="6"/>
  <c r="AE124" i="6"/>
  <c r="AD124" i="6"/>
  <c r="AC124" i="6"/>
  <c r="AB124" i="6"/>
  <c r="AA124" i="6"/>
  <c r="Z124" i="6"/>
  <c r="Y124" i="6"/>
  <c r="X124" i="6"/>
  <c r="W124" i="6"/>
  <c r="V124" i="6"/>
  <c r="U124" i="6"/>
  <c r="AJ123" i="6"/>
  <c r="AI123" i="6"/>
  <c r="AH123" i="6"/>
  <c r="AG123" i="6"/>
  <c r="AF123" i="6"/>
  <c r="AE123" i="6"/>
  <c r="AD123" i="6"/>
  <c r="AC123" i="6"/>
  <c r="AB123" i="6"/>
  <c r="AA123" i="6"/>
  <c r="Z123" i="6"/>
  <c r="Y123" i="6"/>
  <c r="X123" i="6"/>
  <c r="W123" i="6"/>
  <c r="V123" i="6"/>
  <c r="U123" i="6"/>
  <c r="AJ122" i="6"/>
  <c r="AI122" i="6"/>
  <c r="AH122" i="6"/>
  <c r="AG122" i="6"/>
  <c r="AF122" i="6"/>
  <c r="AE122" i="6"/>
  <c r="AD122" i="6"/>
  <c r="AC122" i="6"/>
  <c r="AB122" i="6"/>
  <c r="AA122" i="6"/>
  <c r="Z122" i="6"/>
  <c r="Y122" i="6"/>
  <c r="X122" i="6"/>
  <c r="W122" i="6"/>
  <c r="V122" i="6"/>
  <c r="U122" i="6"/>
  <c r="AJ121" i="6"/>
  <c r="AI121" i="6"/>
  <c r="AH121" i="6"/>
  <c r="AG121" i="6"/>
  <c r="AF121" i="6"/>
  <c r="AE121" i="6"/>
  <c r="AD121" i="6"/>
  <c r="AC121" i="6"/>
  <c r="AB121" i="6"/>
  <c r="AA121" i="6"/>
  <c r="Z121" i="6"/>
  <c r="Y121" i="6"/>
  <c r="X121" i="6"/>
  <c r="W121" i="6"/>
  <c r="V121" i="6"/>
  <c r="U121" i="6"/>
  <c r="AJ120" i="6"/>
  <c r="AI120" i="6"/>
  <c r="AH120" i="6"/>
  <c r="AG120" i="6"/>
  <c r="AF120" i="6"/>
  <c r="AE120" i="6"/>
  <c r="AD120" i="6"/>
  <c r="AC120" i="6"/>
  <c r="AB120" i="6"/>
  <c r="AA120" i="6"/>
  <c r="Z120" i="6"/>
  <c r="Y120" i="6"/>
  <c r="X120" i="6"/>
  <c r="W120" i="6"/>
  <c r="V120" i="6"/>
  <c r="U120" i="6"/>
  <c r="AJ119" i="6"/>
  <c r="AI119" i="6"/>
  <c r="AH119" i="6"/>
  <c r="AG119" i="6"/>
  <c r="AF119" i="6"/>
  <c r="AE119" i="6"/>
  <c r="AD119" i="6"/>
  <c r="AC119" i="6"/>
  <c r="AB119" i="6"/>
  <c r="AA119" i="6"/>
  <c r="Z119" i="6"/>
  <c r="Y119" i="6"/>
  <c r="X119" i="6"/>
  <c r="W119" i="6"/>
  <c r="V119" i="6"/>
  <c r="U119" i="6"/>
  <c r="AJ118" i="6"/>
  <c r="AI118" i="6"/>
  <c r="AH118" i="6"/>
  <c r="AG118" i="6"/>
  <c r="AF118" i="6"/>
  <c r="AE118" i="6"/>
  <c r="AD118" i="6"/>
  <c r="AC118" i="6"/>
  <c r="AB118" i="6"/>
  <c r="AA118" i="6"/>
  <c r="Z118" i="6"/>
  <c r="Y118" i="6"/>
  <c r="X118" i="6"/>
  <c r="W118" i="6"/>
  <c r="V118" i="6"/>
  <c r="U118" i="6"/>
  <c r="AJ117" i="6"/>
  <c r="AI117" i="6"/>
  <c r="AH117" i="6"/>
  <c r="AG117" i="6"/>
  <c r="AF117" i="6"/>
  <c r="AE117" i="6"/>
  <c r="AD117" i="6"/>
  <c r="AC117" i="6"/>
  <c r="AB117" i="6"/>
  <c r="AA117" i="6"/>
  <c r="Z117" i="6"/>
  <c r="Y117" i="6"/>
  <c r="X117" i="6"/>
  <c r="W117" i="6"/>
  <c r="V117" i="6"/>
  <c r="U117" i="6"/>
  <c r="AJ116" i="6"/>
  <c r="AI116" i="6"/>
  <c r="AH116" i="6"/>
  <c r="AG116" i="6"/>
  <c r="AF116" i="6"/>
  <c r="AE116" i="6"/>
  <c r="AD116" i="6"/>
  <c r="AC116" i="6"/>
  <c r="AB116" i="6"/>
  <c r="AA116" i="6"/>
  <c r="Z116" i="6"/>
  <c r="Y116" i="6"/>
  <c r="X116" i="6"/>
  <c r="W116" i="6"/>
  <c r="V116" i="6"/>
  <c r="U116" i="6"/>
  <c r="AJ115" i="6"/>
  <c r="AI115" i="6"/>
  <c r="AH115" i="6"/>
  <c r="AG115" i="6"/>
  <c r="AF115" i="6"/>
  <c r="AE115" i="6"/>
  <c r="AD115" i="6"/>
  <c r="AC115" i="6"/>
  <c r="AB115" i="6"/>
  <c r="AA115" i="6"/>
  <c r="Z115" i="6"/>
  <c r="Y115" i="6"/>
  <c r="X115" i="6"/>
  <c r="W115" i="6"/>
  <c r="V115" i="6"/>
  <c r="U115" i="6"/>
  <c r="AJ114" i="6"/>
  <c r="AI114" i="6"/>
  <c r="AH114" i="6"/>
  <c r="AG114" i="6"/>
  <c r="AF114" i="6"/>
  <c r="AE114" i="6"/>
  <c r="AD114" i="6"/>
  <c r="AC114" i="6"/>
  <c r="AB114" i="6"/>
  <c r="AA114" i="6"/>
  <c r="Z114" i="6"/>
  <c r="Y114" i="6"/>
  <c r="X114" i="6"/>
  <c r="W114" i="6"/>
  <c r="V114" i="6"/>
  <c r="U114" i="6"/>
  <c r="AJ113" i="6"/>
  <c r="AI113" i="6"/>
  <c r="AH113" i="6"/>
  <c r="AG113" i="6"/>
  <c r="AF113" i="6"/>
  <c r="AE113" i="6"/>
  <c r="AD113" i="6"/>
  <c r="AC113" i="6"/>
  <c r="AB113" i="6"/>
  <c r="AA113" i="6"/>
  <c r="Z113" i="6"/>
  <c r="Y113" i="6"/>
  <c r="X113" i="6"/>
  <c r="W113" i="6"/>
  <c r="V113" i="6"/>
  <c r="U113" i="6"/>
  <c r="AJ112" i="6"/>
  <c r="AI112" i="6"/>
  <c r="AH112" i="6"/>
  <c r="AG112" i="6"/>
  <c r="AF112" i="6"/>
  <c r="AE112" i="6"/>
  <c r="AD112" i="6"/>
  <c r="AC112" i="6"/>
  <c r="AB112" i="6"/>
  <c r="AA112" i="6"/>
  <c r="Z112" i="6"/>
  <c r="Y112" i="6"/>
  <c r="X112" i="6"/>
  <c r="W112" i="6"/>
  <c r="V112" i="6"/>
  <c r="U112" i="6"/>
  <c r="AJ111" i="6"/>
  <c r="AI111" i="6"/>
  <c r="AH111" i="6"/>
  <c r="AG111" i="6"/>
  <c r="AF111" i="6"/>
  <c r="AE111" i="6"/>
  <c r="AD111" i="6"/>
  <c r="AC111" i="6"/>
  <c r="AB111" i="6"/>
  <c r="AA111" i="6"/>
  <c r="Z111" i="6"/>
  <c r="Y111" i="6"/>
  <c r="X111" i="6"/>
  <c r="W111" i="6"/>
  <c r="V111" i="6"/>
  <c r="U111" i="6"/>
  <c r="AJ110" i="6"/>
  <c r="AI110" i="6"/>
  <c r="AH110" i="6"/>
  <c r="AG110" i="6"/>
  <c r="AF110" i="6"/>
  <c r="AE110" i="6"/>
  <c r="AD110" i="6"/>
  <c r="AC110" i="6"/>
  <c r="AB110" i="6"/>
  <c r="AA110" i="6"/>
  <c r="Z110" i="6"/>
  <c r="Y110" i="6"/>
  <c r="X110" i="6"/>
  <c r="W110" i="6"/>
  <c r="V110" i="6"/>
  <c r="U110" i="6"/>
  <c r="AJ109" i="6"/>
  <c r="AI109" i="6"/>
  <c r="AH109" i="6"/>
  <c r="AG109" i="6"/>
  <c r="AF109" i="6"/>
  <c r="AE109" i="6"/>
  <c r="AD109" i="6"/>
  <c r="AC109" i="6"/>
  <c r="AB109" i="6"/>
  <c r="AA109" i="6"/>
  <c r="Z109" i="6"/>
  <c r="Y109" i="6"/>
  <c r="X109" i="6"/>
  <c r="W109" i="6"/>
  <c r="V109" i="6"/>
  <c r="U109" i="6"/>
  <c r="AJ108" i="6"/>
  <c r="AI108" i="6"/>
  <c r="AH108" i="6"/>
  <c r="AG108" i="6"/>
  <c r="AF108" i="6"/>
  <c r="AE108" i="6"/>
  <c r="AD108" i="6"/>
  <c r="AC108" i="6"/>
  <c r="AB108" i="6"/>
  <c r="AA108" i="6"/>
  <c r="Z108" i="6"/>
  <c r="Y108" i="6"/>
  <c r="X108" i="6"/>
  <c r="W108" i="6"/>
  <c r="V108" i="6"/>
  <c r="U108" i="6"/>
  <c r="AJ107" i="6"/>
  <c r="AI107" i="6"/>
  <c r="AH107" i="6"/>
  <c r="AG107" i="6"/>
  <c r="AF107" i="6"/>
  <c r="AE107" i="6"/>
  <c r="AD107" i="6"/>
  <c r="AC107" i="6"/>
  <c r="AB107" i="6"/>
  <c r="AA107" i="6"/>
  <c r="Z107" i="6"/>
  <c r="Y107" i="6"/>
  <c r="X107" i="6"/>
  <c r="W107" i="6"/>
  <c r="V107" i="6"/>
  <c r="U107" i="6"/>
  <c r="AJ106" i="6"/>
  <c r="AI106" i="6"/>
  <c r="AH106" i="6"/>
  <c r="AG106" i="6"/>
  <c r="AF106" i="6"/>
  <c r="AE106" i="6"/>
  <c r="AD106" i="6"/>
  <c r="AC106" i="6"/>
  <c r="AB106" i="6"/>
  <c r="AA106" i="6"/>
  <c r="Z106" i="6"/>
  <c r="Y106" i="6"/>
  <c r="X106" i="6"/>
  <c r="W106" i="6"/>
  <c r="V106" i="6"/>
  <c r="U106" i="6"/>
  <c r="AJ105" i="6"/>
  <c r="AI105" i="6"/>
  <c r="AH105" i="6"/>
  <c r="AG105" i="6"/>
  <c r="AF105" i="6"/>
  <c r="AE105" i="6"/>
  <c r="AD105" i="6"/>
  <c r="AC105" i="6"/>
  <c r="AB105" i="6"/>
  <c r="AA105" i="6"/>
  <c r="Z105" i="6"/>
  <c r="Y105" i="6"/>
  <c r="X105" i="6"/>
  <c r="W105" i="6"/>
  <c r="V105" i="6"/>
  <c r="U105" i="6"/>
  <c r="AJ104" i="6"/>
  <c r="AI104" i="6"/>
  <c r="AH104" i="6"/>
  <c r="AG104" i="6"/>
  <c r="AF104" i="6"/>
  <c r="AE104" i="6"/>
  <c r="AD104" i="6"/>
  <c r="AC104" i="6"/>
  <c r="AB104" i="6"/>
  <c r="AA104" i="6"/>
  <c r="Z104" i="6"/>
  <c r="Y104" i="6"/>
  <c r="X104" i="6"/>
  <c r="W104" i="6"/>
  <c r="V104" i="6"/>
  <c r="U104" i="6"/>
  <c r="AJ103" i="6"/>
  <c r="AI103" i="6"/>
  <c r="AH103" i="6"/>
  <c r="AG103" i="6"/>
  <c r="AF103" i="6"/>
  <c r="AE103" i="6"/>
  <c r="AD103" i="6"/>
  <c r="AC103" i="6"/>
  <c r="AB103" i="6"/>
  <c r="AA103" i="6"/>
  <c r="Z103" i="6"/>
  <c r="Y103" i="6"/>
  <c r="X103" i="6"/>
  <c r="W103" i="6"/>
  <c r="V103" i="6"/>
  <c r="U103" i="6"/>
  <c r="AJ102" i="6"/>
  <c r="AI102" i="6"/>
  <c r="AH102" i="6"/>
  <c r="AG102" i="6"/>
  <c r="AF102" i="6"/>
  <c r="AE102" i="6"/>
  <c r="AD102" i="6"/>
  <c r="AC102" i="6"/>
  <c r="AB102" i="6"/>
  <c r="AA102" i="6"/>
  <c r="Z102" i="6"/>
  <c r="Y102" i="6"/>
  <c r="X102" i="6"/>
  <c r="W102" i="6"/>
  <c r="V102" i="6"/>
  <c r="U102" i="6"/>
  <c r="AJ101" i="6"/>
  <c r="AI101" i="6"/>
  <c r="AH101" i="6"/>
  <c r="AG101" i="6"/>
  <c r="AF101" i="6"/>
  <c r="AE101" i="6"/>
  <c r="AD101" i="6"/>
  <c r="AC101" i="6"/>
  <c r="AB101" i="6"/>
  <c r="AA101" i="6"/>
  <c r="Z101" i="6"/>
  <c r="Y101" i="6"/>
  <c r="X101" i="6"/>
  <c r="W101" i="6"/>
  <c r="V101" i="6"/>
  <c r="U101" i="6"/>
  <c r="AJ100" i="6"/>
  <c r="AI100" i="6"/>
  <c r="AH100" i="6"/>
  <c r="AG100" i="6"/>
  <c r="AF100" i="6"/>
  <c r="AE100" i="6"/>
  <c r="AD100" i="6"/>
  <c r="AC100" i="6"/>
  <c r="AB100" i="6"/>
  <c r="AA100" i="6"/>
  <c r="Z100" i="6"/>
  <c r="Y100" i="6"/>
  <c r="X100" i="6"/>
  <c r="W100" i="6"/>
  <c r="V100" i="6"/>
  <c r="U100" i="6"/>
  <c r="AJ99" i="6"/>
  <c r="AI99" i="6"/>
  <c r="AH99" i="6"/>
  <c r="AG99" i="6"/>
  <c r="AF99" i="6"/>
  <c r="AE99" i="6"/>
  <c r="AD99" i="6"/>
  <c r="AC99" i="6"/>
  <c r="AB99" i="6"/>
  <c r="AA99" i="6"/>
  <c r="Z99" i="6"/>
  <c r="Y99" i="6"/>
  <c r="X99" i="6"/>
  <c r="W99" i="6"/>
  <c r="V99" i="6"/>
  <c r="U99" i="6"/>
  <c r="AJ98" i="6"/>
  <c r="AI98" i="6"/>
  <c r="AH98" i="6"/>
  <c r="AG98" i="6"/>
  <c r="AF98" i="6"/>
  <c r="AE98" i="6"/>
  <c r="AD98" i="6"/>
  <c r="AC98" i="6"/>
  <c r="AB98" i="6"/>
  <c r="AA98" i="6"/>
  <c r="Z98" i="6"/>
  <c r="Y98" i="6"/>
  <c r="X98" i="6"/>
  <c r="W98" i="6"/>
  <c r="V98" i="6"/>
  <c r="U98" i="6"/>
  <c r="AJ97" i="6"/>
  <c r="AI97" i="6"/>
  <c r="AH97" i="6"/>
  <c r="AG97" i="6"/>
  <c r="AF97" i="6"/>
  <c r="AE97" i="6"/>
  <c r="AD97" i="6"/>
  <c r="AC97" i="6"/>
  <c r="AB97" i="6"/>
  <c r="AA97" i="6"/>
  <c r="Z97" i="6"/>
  <c r="Y97" i="6"/>
  <c r="X97" i="6"/>
  <c r="W97" i="6"/>
  <c r="V97" i="6"/>
  <c r="U97" i="6"/>
  <c r="AJ96" i="6"/>
  <c r="AI96" i="6"/>
  <c r="AH96" i="6"/>
  <c r="AG96" i="6"/>
  <c r="AF96" i="6"/>
  <c r="AE96" i="6"/>
  <c r="AD96" i="6"/>
  <c r="AC96" i="6"/>
  <c r="AB96" i="6"/>
  <c r="AA96" i="6"/>
  <c r="Z96" i="6"/>
  <c r="Y96" i="6"/>
  <c r="X96" i="6"/>
  <c r="W96" i="6"/>
  <c r="V96" i="6"/>
  <c r="U96" i="6"/>
  <c r="AJ95" i="6"/>
  <c r="AI95" i="6"/>
  <c r="AH95" i="6"/>
  <c r="AG95" i="6"/>
  <c r="AF95" i="6"/>
  <c r="AE95" i="6"/>
  <c r="AD95" i="6"/>
  <c r="AC95" i="6"/>
  <c r="AB95" i="6"/>
  <c r="AA95" i="6"/>
  <c r="Z95" i="6"/>
  <c r="Y95" i="6"/>
  <c r="X95" i="6"/>
  <c r="W95" i="6"/>
  <c r="V95" i="6"/>
  <c r="U95" i="6"/>
  <c r="AJ94" i="6"/>
  <c r="AI94" i="6"/>
  <c r="AH94" i="6"/>
  <c r="AG94" i="6"/>
  <c r="AF94" i="6"/>
  <c r="AE94" i="6"/>
  <c r="AD94" i="6"/>
  <c r="AC94" i="6"/>
  <c r="AB94" i="6"/>
  <c r="AA94" i="6"/>
  <c r="Z94" i="6"/>
  <c r="Y94" i="6"/>
  <c r="X94" i="6"/>
  <c r="W94" i="6"/>
  <c r="V94" i="6"/>
  <c r="U94" i="6"/>
  <c r="AJ93" i="6"/>
  <c r="AI93" i="6"/>
  <c r="AH93" i="6"/>
  <c r="AG93" i="6"/>
  <c r="AF93" i="6"/>
  <c r="AE93" i="6"/>
  <c r="AD93" i="6"/>
  <c r="AC93" i="6"/>
  <c r="AB93" i="6"/>
  <c r="AA93" i="6"/>
  <c r="Z93" i="6"/>
  <c r="Y93" i="6"/>
  <c r="X93" i="6"/>
  <c r="W93" i="6"/>
  <c r="V93" i="6"/>
  <c r="U93" i="6"/>
  <c r="AJ92" i="6"/>
  <c r="AI92" i="6"/>
  <c r="AH92" i="6"/>
  <c r="AG92" i="6"/>
  <c r="AF92" i="6"/>
  <c r="AE92" i="6"/>
  <c r="AD92" i="6"/>
  <c r="AC92" i="6"/>
  <c r="AB92" i="6"/>
  <c r="AA92" i="6"/>
  <c r="Z92" i="6"/>
  <c r="Y92" i="6"/>
  <c r="X92" i="6"/>
  <c r="W92" i="6"/>
  <c r="V92" i="6"/>
  <c r="U92" i="6"/>
  <c r="AJ91" i="6"/>
  <c r="AI91" i="6"/>
  <c r="AH91" i="6"/>
  <c r="AG91" i="6"/>
  <c r="AF91" i="6"/>
  <c r="AE91" i="6"/>
  <c r="AD91" i="6"/>
  <c r="AC91" i="6"/>
  <c r="AB91" i="6"/>
  <c r="AA91" i="6"/>
  <c r="Z91" i="6"/>
  <c r="Y91" i="6"/>
  <c r="X91" i="6"/>
  <c r="W91" i="6"/>
  <c r="V91" i="6"/>
  <c r="U91" i="6"/>
  <c r="AJ90" i="6"/>
  <c r="AI90" i="6"/>
  <c r="AH90" i="6"/>
  <c r="AG90" i="6"/>
  <c r="AF90" i="6"/>
  <c r="AE90" i="6"/>
  <c r="AD90" i="6"/>
  <c r="AC90" i="6"/>
  <c r="AB90" i="6"/>
  <c r="AA90" i="6"/>
  <c r="Z90" i="6"/>
  <c r="Y90" i="6"/>
  <c r="X90" i="6"/>
  <c r="W90" i="6"/>
  <c r="V90" i="6"/>
  <c r="U90" i="6"/>
  <c r="AJ89" i="6"/>
  <c r="AI89" i="6"/>
  <c r="AH89" i="6"/>
  <c r="AG89" i="6"/>
  <c r="AF89" i="6"/>
  <c r="AE89" i="6"/>
  <c r="AD89" i="6"/>
  <c r="AC89" i="6"/>
  <c r="AB89" i="6"/>
  <c r="AA89" i="6"/>
  <c r="Z89" i="6"/>
  <c r="Y89" i="6"/>
  <c r="X89" i="6"/>
  <c r="W89" i="6"/>
  <c r="V89" i="6"/>
  <c r="U89" i="6"/>
  <c r="AJ88" i="6"/>
  <c r="AI88" i="6"/>
  <c r="AH88" i="6"/>
  <c r="AG88" i="6"/>
  <c r="AF88" i="6"/>
  <c r="AE88" i="6"/>
  <c r="AD88" i="6"/>
  <c r="AC88" i="6"/>
  <c r="AB88" i="6"/>
  <c r="AA88" i="6"/>
  <c r="Z88" i="6"/>
  <c r="Y88" i="6"/>
  <c r="X88" i="6"/>
  <c r="W88" i="6"/>
  <c r="V88" i="6"/>
  <c r="U88" i="6"/>
  <c r="AJ87" i="6"/>
  <c r="AI87" i="6"/>
  <c r="AH87" i="6"/>
  <c r="AG87" i="6"/>
  <c r="AF87" i="6"/>
  <c r="AE87" i="6"/>
  <c r="AD87" i="6"/>
  <c r="AC87" i="6"/>
  <c r="AB87" i="6"/>
  <c r="AA87" i="6"/>
  <c r="Z87" i="6"/>
  <c r="Y87" i="6"/>
  <c r="X87" i="6"/>
  <c r="W87" i="6"/>
  <c r="V87" i="6"/>
  <c r="U87" i="6"/>
  <c r="AJ86" i="6"/>
  <c r="AI86" i="6"/>
  <c r="AH86" i="6"/>
  <c r="AG86" i="6"/>
  <c r="AF86" i="6"/>
  <c r="AE86" i="6"/>
  <c r="AD86" i="6"/>
  <c r="AC86" i="6"/>
  <c r="AB86" i="6"/>
  <c r="AA86" i="6"/>
  <c r="Z86" i="6"/>
  <c r="Y86" i="6"/>
  <c r="X86" i="6"/>
  <c r="W86" i="6"/>
  <c r="V86" i="6"/>
  <c r="U86" i="6"/>
  <c r="AJ85" i="6"/>
  <c r="AI85" i="6"/>
  <c r="AH85" i="6"/>
  <c r="AG85" i="6"/>
  <c r="AF85" i="6"/>
  <c r="AE85" i="6"/>
  <c r="AD85" i="6"/>
  <c r="AC85" i="6"/>
  <c r="AB85" i="6"/>
  <c r="AA85" i="6"/>
  <c r="Z85" i="6"/>
  <c r="Y85" i="6"/>
  <c r="X85" i="6"/>
  <c r="W85" i="6"/>
  <c r="V85" i="6"/>
  <c r="U85" i="6"/>
  <c r="AJ84" i="6"/>
  <c r="AI84" i="6"/>
  <c r="AH84" i="6"/>
  <c r="AG84" i="6"/>
  <c r="AF84" i="6"/>
  <c r="AE84" i="6"/>
  <c r="AD84" i="6"/>
  <c r="AC84" i="6"/>
  <c r="AB84" i="6"/>
  <c r="AA84" i="6"/>
  <c r="Z84" i="6"/>
  <c r="Y84" i="6"/>
  <c r="X84" i="6"/>
  <c r="W84" i="6"/>
  <c r="V84" i="6"/>
  <c r="U84" i="6"/>
  <c r="AJ83" i="6"/>
  <c r="AI83" i="6"/>
  <c r="AH83" i="6"/>
  <c r="AG83" i="6"/>
  <c r="AF83" i="6"/>
  <c r="AE83" i="6"/>
  <c r="AD83" i="6"/>
  <c r="AC83" i="6"/>
  <c r="AB83" i="6"/>
  <c r="AA83" i="6"/>
  <c r="Z83" i="6"/>
  <c r="Y83" i="6"/>
  <c r="X83" i="6"/>
  <c r="W83" i="6"/>
  <c r="V83" i="6"/>
  <c r="U83" i="6"/>
  <c r="AJ82" i="6"/>
  <c r="AI82" i="6"/>
  <c r="AH82" i="6"/>
  <c r="AG82" i="6"/>
  <c r="AF82" i="6"/>
  <c r="AE82" i="6"/>
  <c r="AD82" i="6"/>
  <c r="AC82" i="6"/>
  <c r="AB82" i="6"/>
  <c r="AA82" i="6"/>
  <c r="Z82" i="6"/>
  <c r="Y82" i="6"/>
  <c r="X82" i="6"/>
  <c r="W82" i="6"/>
  <c r="V82" i="6"/>
  <c r="U82" i="6"/>
  <c r="AJ81" i="6"/>
  <c r="AI81" i="6"/>
  <c r="AH81" i="6"/>
  <c r="AG81" i="6"/>
  <c r="AF81" i="6"/>
  <c r="AE81" i="6"/>
  <c r="AD81" i="6"/>
  <c r="AC81" i="6"/>
  <c r="AB81" i="6"/>
  <c r="AA81" i="6"/>
  <c r="Z81" i="6"/>
  <c r="Y81" i="6"/>
  <c r="X81" i="6"/>
  <c r="W81" i="6"/>
  <c r="V81" i="6"/>
  <c r="U81" i="6"/>
  <c r="AJ80" i="6"/>
  <c r="AI80" i="6"/>
  <c r="AH80" i="6"/>
  <c r="AG80" i="6"/>
  <c r="AF80" i="6"/>
  <c r="AE80" i="6"/>
  <c r="AD80" i="6"/>
  <c r="AC80" i="6"/>
  <c r="AB80" i="6"/>
  <c r="AA80" i="6"/>
  <c r="Z80" i="6"/>
  <c r="Y80" i="6"/>
  <c r="X80" i="6"/>
  <c r="W80" i="6"/>
  <c r="V80" i="6"/>
  <c r="U80" i="6"/>
  <c r="AJ79" i="6"/>
  <c r="AI79" i="6"/>
  <c r="AH79" i="6"/>
  <c r="AG79" i="6"/>
  <c r="AF79" i="6"/>
  <c r="AE79" i="6"/>
  <c r="AD79" i="6"/>
  <c r="AC79" i="6"/>
  <c r="AB79" i="6"/>
  <c r="AA79" i="6"/>
  <c r="Z79" i="6"/>
  <c r="Y79" i="6"/>
  <c r="X79" i="6"/>
  <c r="W79" i="6"/>
  <c r="V79" i="6"/>
  <c r="U79" i="6"/>
  <c r="AJ78" i="6"/>
  <c r="AI78" i="6"/>
  <c r="AH78" i="6"/>
  <c r="AG78" i="6"/>
  <c r="AF78" i="6"/>
  <c r="AE78" i="6"/>
  <c r="AD78" i="6"/>
  <c r="AC78" i="6"/>
  <c r="AB78" i="6"/>
  <c r="AA78" i="6"/>
  <c r="Z78" i="6"/>
  <c r="Y78" i="6"/>
  <c r="X78" i="6"/>
  <c r="W78" i="6"/>
  <c r="V78" i="6"/>
  <c r="U78" i="6"/>
  <c r="AJ77" i="6"/>
  <c r="AI77" i="6"/>
  <c r="AH77" i="6"/>
  <c r="AG77" i="6"/>
  <c r="AF77" i="6"/>
  <c r="AE77" i="6"/>
  <c r="AD77" i="6"/>
  <c r="AC77" i="6"/>
  <c r="AB77" i="6"/>
  <c r="AA77" i="6"/>
  <c r="Z77" i="6"/>
  <c r="Y77" i="6"/>
  <c r="X77" i="6"/>
  <c r="W77" i="6"/>
  <c r="V77" i="6"/>
  <c r="U77" i="6"/>
  <c r="AJ76" i="6"/>
  <c r="AI76" i="6"/>
  <c r="AH76" i="6"/>
  <c r="AG76" i="6"/>
  <c r="AF76" i="6"/>
  <c r="AE76" i="6"/>
  <c r="AD76" i="6"/>
  <c r="AC76" i="6"/>
  <c r="AB76" i="6"/>
  <c r="AA76" i="6"/>
  <c r="Z76" i="6"/>
  <c r="Y76" i="6"/>
  <c r="X76" i="6"/>
  <c r="W76" i="6"/>
  <c r="V76" i="6"/>
  <c r="U76" i="6"/>
  <c r="AJ75" i="6"/>
  <c r="AI75" i="6"/>
  <c r="AH75" i="6"/>
  <c r="AG75" i="6"/>
  <c r="AF75" i="6"/>
  <c r="AE75" i="6"/>
  <c r="AD75" i="6"/>
  <c r="AC75" i="6"/>
  <c r="AB75" i="6"/>
  <c r="AA75" i="6"/>
  <c r="Z75" i="6"/>
  <c r="Y75" i="6"/>
  <c r="X75" i="6"/>
  <c r="W75" i="6"/>
  <c r="V75" i="6"/>
  <c r="U75" i="6"/>
  <c r="AJ74" i="6"/>
  <c r="AI74" i="6"/>
  <c r="AH74" i="6"/>
  <c r="AG74" i="6"/>
  <c r="AF74" i="6"/>
  <c r="AE74" i="6"/>
  <c r="AD74" i="6"/>
  <c r="AC74" i="6"/>
  <c r="AB74" i="6"/>
  <c r="AA74" i="6"/>
  <c r="Z74" i="6"/>
  <c r="Y74" i="6"/>
  <c r="X74" i="6"/>
  <c r="W74" i="6"/>
  <c r="V74" i="6"/>
  <c r="U74" i="6"/>
  <c r="AJ73" i="6"/>
  <c r="AI73" i="6"/>
  <c r="AH73" i="6"/>
  <c r="AG73" i="6"/>
  <c r="AF73" i="6"/>
  <c r="AE73" i="6"/>
  <c r="AD73" i="6"/>
  <c r="AC73" i="6"/>
  <c r="AB73" i="6"/>
  <c r="AA73" i="6"/>
  <c r="Z73" i="6"/>
  <c r="Y73" i="6"/>
  <c r="X73" i="6"/>
  <c r="W73" i="6"/>
  <c r="V73" i="6"/>
  <c r="U73" i="6"/>
  <c r="AJ72" i="6"/>
  <c r="AI72" i="6"/>
  <c r="AH72" i="6"/>
  <c r="AG72" i="6"/>
  <c r="AF72" i="6"/>
  <c r="AE72" i="6"/>
  <c r="AD72" i="6"/>
  <c r="AC72" i="6"/>
  <c r="AB72" i="6"/>
  <c r="AA72" i="6"/>
  <c r="Z72" i="6"/>
  <c r="Y72" i="6"/>
  <c r="X72" i="6"/>
  <c r="W72" i="6"/>
  <c r="V72" i="6"/>
  <c r="U72" i="6"/>
  <c r="AJ71" i="6"/>
  <c r="AI71" i="6"/>
  <c r="AH71" i="6"/>
  <c r="AG71" i="6"/>
  <c r="AF71" i="6"/>
  <c r="AE71" i="6"/>
  <c r="AD71" i="6"/>
  <c r="AC71" i="6"/>
  <c r="AB71" i="6"/>
  <c r="AA71" i="6"/>
  <c r="Z71" i="6"/>
  <c r="Y71" i="6"/>
  <c r="X71" i="6"/>
  <c r="W71" i="6"/>
  <c r="V71" i="6"/>
  <c r="U71" i="6"/>
  <c r="AJ70" i="6"/>
  <c r="AI70" i="6"/>
  <c r="AH70" i="6"/>
  <c r="AG70" i="6"/>
  <c r="AF70" i="6"/>
  <c r="AE70" i="6"/>
  <c r="AD70" i="6"/>
  <c r="AC70" i="6"/>
  <c r="AB70" i="6"/>
  <c r="AA70" i="6"/>
  <c r="Z70" i="6"/>
  <c r="Y70" i="6"/>
  <c r="X70" i="6"/>
  <c r="W70" i="6"/>
  <c r="V70" i="6"/>
  <c r="U70" i="6"/>
  <c r="AJ69" i="6"/>
  <c r="AI69" i="6"/>
  <c r="AH69" i="6"/>
  <c r="AG69" i="6"/>
  <c r="AF69" i="6"/>
  <c r="AE69" i="6"/>
  <c r="AD69" i="6"/>
  <c r="AC69" i="6"/>
  <c r="AB69" i="6"/>
  <c r="AA69" i="6"/>
  <c r="Z69" i="6"/>
  <c r="Y69" i="6"/>
  <c r="X69" i="6"/>
  <c r="W69" i="6"/>
  <c r="V69" i="6"/>
  <c r="U69" i="6"/>
  <c r="AJ68" i="6"/>
  <c r="AI68" i="6"/>
  <c r="AH68" i="6"/>
  <c r="AG68" i="6"/>
  <c r="AF68" i="6"/>
  <c r="AE68" i="6"/>
  <c r="AD68" i="6"/>
  <c r="AC68" i="6"/>
  <c r="AB68" i="6"/>
  <c r="AA68" i="6"/>
  <c r="Z68" i="6"/>
  <c r="Y68" i="6"/>
  <c r="X68" i="6"/>
  <c r="W68" i="6"/>
  <c r="V68" i="6"/>
  <c r="U68" i="6"/>
  <c r="AJ67" i="6"/>
  <c r="AI67" i="6"/>
  <c r="AH67" i="6"/>
  <c r="AG67" i="6"/>
  <c r="AF67" i="6"/>
  <c r="AE67" i="6"/>
  <c r="AD67" i="6"/>
  <c r="AC67" i="6"/>
  <c r="AB67" i="6"/>
  <c r="AA67" i="6"/>
  <c r="Z67" i="6"/>
  <c r="Y67" i="6"/>
  <c r="X67" i="6"/>
  <c r="W67" i="6"/>
  <c r="V67" i="6"/>
  <c r="U67" i="6"/>
  <c r="AJ66" i="6"/>
  <c r="AI66" i="6"/>
  <c r="AH66" i="6"/>
  <c r="AG66" i="6"/>
  <c r="AF66" i="6"/>
  <c r="AE66" i="6"/>
  <c r="AD66" i="6"/>
  <c r="AC66" i="6"/>
  <c r="AB66" i="6"/>
  <c r="AA66" i="6"/>
  <c r="Z66" i="6"/>
  <c r="Y66" i="6"/>
  <c r="X66" i="6"/>
  <c r="W66" i="6"/>
  <c r="V66" i="6"/>
  <c r="U66" i="6"/>
  <c r="AJ65" i="6"/>
  <c r="AI65" i="6"/>
  <c r="AH65" i="6"/>
  <c r="AG65" i="6"/>
  <c r="AF65" i="6"/>
  <c r="AE65" i="6"/>
  <c r="AD65" i="6"/>
  <c r="AC65" i="6"/>
  <c r="AB65" i="6"/>
  <c r="AA65" i="6"/>
  <c r="Z65" i="6"/>
  <c r="Y65" i="6"/>
  <c r="X65" i="6"/>
  <c r="W65" i="6"/>
  <c r="V65" i="6"/>
  <c r="U65" i="6"/>
  <c r="AJ64" i="6"/>
  <c r="AI64" i="6"/>
  <c r="AH64" i="6"/>
  <c r="AG64" i="6"/>
  <c r="AF64" i="6"/>
  <c r="AE64" i="6"/>
  <c r="AD64" i="6"/>
  <c r="AC64" i="6"/>
  <c r="AB64" i="6"/>
  <c r="AA64" i="6"/>
  <c r="Z64" i="6"/>
  <c r="Y64" i="6"/>
  <c r="X64" i="6"/>
  <c r="W64" i="6"/>
  <c r="V64" i="6"/>
  <c r="U64" i="6"/>
  <c r="AJ63" i="6"/>
  <c r="AI63" i="6"/>
  <c r="AH63" i="6"/>
  <c r="AG63" i="6"/>
  <c r="AF63" i="6"/>
  <c r="AE63" i="6"/>
  <c r="AD63" i="6"/>
  <c r="AC63" i="6"/>
  <c r="AB63" i="6"/>
  <c r="AA63" i="6"/>
  <c r="Z63" i="6"/>
  <c r="Y63" i="6"/>
  <c r="X63" i="6"/>
  <c r="W63" i="6"/>
  <c r="V63" i="6"/>
  <c r="U63" i="6"/>
  <c r="AJ62" i="6"/>
  <c r="AI62" i="6"/>
  <c r="AH62" i="6"/>
  <c r="AG62" i="6"/>
  <c r="AF62" i="6"/>
  <c r="AE62" i="6"/>
  <c r="AD62" i="6"/>
  <c r="AC62" i="6"/>
  <c r="AB62" i="6"/>
  <c r="AA62" i="6"/>
  <c r="Z62" i="6"/>
  <c r="Y62" i="6"/>
  <c r="X62" i="6"/>
  <c r="W62" i="6"/>
  <c r="V62" i="6"/>
  <c r="U62" i="6"/>
  <c r="AJ61" i="6"/>
  <c r="AI61" i="6"/>
  <c r="AH61" i="6"/>
  <c r="AG61" i="6"/>
  <c r="AF61" i="6"/>
  <c r="AE61" i="6"/>
  <c r="AD61" i="6"/>
  <c r="AC61" i="6"/>
  <c r="AB61" i="6"/>
  <c r="AA61" i="6"/>
  <c r="Z61" i="6"/>
  <c r="Y61" i="6"/>
  <c r="X61" i="6"/>
  <c r="W61" i="6"/>
  <c r="V61" i="6"/>
  <c r="U61" i="6"/>
  <c r="AJ60" i="6"/>
  <c r="AI60" i="6"/>
  <c r="AH60" i="6"/>
  <c r="AG60" i="6"/>
  <c r="AF60" i="6"/>
  <c r="AE60" i="6"/>
  <c r="AD60" i="6"/>
  <c r="AC60" i="6"/>
  <c r="AB60" i="6"/>
  <c r="AA60" i="6"/>
  <c r="Z60" i="6"/>
  <c r="Y60" i="6"/>
  <c r="X60" i="6"/>
  <c r="W60" i="6"/>
  <c r="V60" i="6"/>
  <c r="U60" i="6"/>
  <c r="AJ59" i="6"/>
  <c r="AI59" i="6"/>
  <c r="AH59" i="6"/>
  <c r="AG59" i="6"/>
  <c r="AF59" i="6"/>
  <c r="AE59" i="6"/>
  <c r="AD59" i="6"/>
  <c r="AC59" i="6"/>
  <c r="AB59" i="6"/>
  <c r="AA59" i="6"/>
  <c r="Z59" i="6"/>
  <c r="Y59" i="6"/>
  <c r="X59" i="6"/>
  <c r="W59" i="6"/>
  <c r="V59" i="6"/>
  <c r="U59" i="6"/>
  <c r="AJ58" i="6"/>
  <c r="AI58" i="6"/>
  <c r="AH58" i="6"/>
  <c r="AG58" i="6"/>
  <c r="AF58" i="6"/>
  <c r="AE58" i="6"/>
  <c r="AD58" i="6"/>
  <c r="AC58" i="6"/>
  <c r="AB58" i="6"/>
  <c r="AA58" i="6"/>
  <c r="Z58" i="6"/>
  <c r="Y58" i="6"/>
  <c r="X58" i="6"/>
  <c r="W58" i="6"/>
  <c r="V58" i="6"/>
  <c r="U58" i="6"/>
  <c r="AJ57" i="6"/>
  <c r="AI57" i="6"/>
  <c r="AH57" i="6"/>
  <c r="AG57" i="6"/>
  <c r="AF57" i="6"/>
  <c r="AE57" i="6"/>
  <c r="AD57" i="6"/>
  <c r="AC57" i="6"/>
  <c r="AB57" i="6"/>
  <c r="AA57" i="6"/>
  <c r="Z57" i="6"/>
  <c r="Y57" i="6"/>
  <c r="X57" i="6"/>
  <c r="W57" i="6"/>
  <c r="V57" i="6"/>
  <c r="U57" i="6"/>
  <c r="AJ56" i="6"/>
  <c r="AI56" i="6"/>
  <c r="AH56" i="6"/>
  <c r="AG56" i="6"/>
  <c r="AF56" i="6"/>
  <c r="AE56" i="6"/>
  <c r="AD56" i="6"/>
  <c r="AC56" i="6"/>
  <c r="AB56" i="6"/>
  <c r="AA56" i="6"/>
  <c r="Z56" i="6"/>
  <c r="Y56" i="6"/>
  <c r="X56" i="6"/>
  <c r="W56" i="6"/>
  <c r="V56" i="6"/>
  <c r="U56" i="6"/>
  <c r="AJ55" i="6"/>
  <c r="AI55" i="6"/>
  <c r="AH55" i="6"/>
  <c r="AG55" i="6"/>
  <c r="AF55" i="6"/>
  <c r="AE55" i="6"/>
  <c r="AD55" i="6"/>
  <c r="AC55" i="6"/>
  <c r="AB55" i="6"/>
  <c r="AA55" i="6"/>
  <c r="Z55" i="6"/>
  <c r="Y55" i="6"/>
  <c r="X55" i="6"/>
  <c r="W55" i="6"/>
  <c r="V55" i="6"/>
  <c r="U55" i="6"/>
  <c r="AJ54" i="6"/>
  <c r="AI54" i="6"/>
  <c r="AH54" i="6"/>
  <c r="AG54" i="6"/>
  <c r="AF54" i="6"/>
  <c r="AE54" i="6"/>
  <c r="AD54" i="6"/>
  <c r="AC54" i="6"/>
  <c r="AB54" i="6"/>
  <c r="AA54" i="6"/>
  <c r="Z54" i="6"/>
  <c r="Y54" i="6"/>
  <c r="X54" i="6"/>
  <c r="W54" i="6"/>
  <c r="V54" i="6"/>
  <c r="U54" i="6"/>
  <c r="AJ53" i="6"/>
  <c r="AI53" i="6"/>
  <c r="AH53" i="6"/>
  <c r="AG53" i="6"/>
  <c r="AF53" i="6"/>
  <c r="AE53" i="6"/>
  <c r="AD53" i="6"/>
  <c r="AC53" i="6"/>
  <c r="AB53" i="6"/>
  <c r="AA53" i="6"/>
  <c r="Z53" i="6"/>
  <c r="Y53" i="6"/>
  <c r="X53" i="6"/>
  <c r="W53" i="6"/>
  <c r="V53" i="6"/>
  <c r="U53" i="6"/>
  <c r="AJ52" i="6"/>
  <c r="AI52" i="6"/>
  <c r="AH52" i="6"/>
  <c r="AG52" i="6"/>
  <c r="AF52" i="6"/>
  <c r="AE52" i="6"/>
  <c r="AD52" i="6"/>
  <c r="AC52" i="6"/>
  <c r="AB52" i="6"/>
  <c r="AA52" i="6"/>
  <c r="Z52" i="6"/>
  <c r="Y52" i="6"/>
  <c r="X52" i="6"/>
  <c r="W52" i="6"/>
  <c r="V52" i="6"/>
  <c r="U52" i="6"/>
  <c r="AJ51" i="6"/>
  <c r="AI51" i="6"/>
  <c r="AH51" i="6"/>
  <c r="AG51" i="6"/>
  <c r="AF51" i="6"/>
  <c r="AE51" i="6"/>
  <c r="AD51" i="6"/>
  <c r="AC51" i="6"/>
  <c r="AB51" i="6"/>
  <c r="AA51" i="6"/>
  <c r="Z51" i="6"/>
  <c r="Y51" i="6"/>
  <c r="X51" i="6"/>
  <c r="W51" i="6"/>
  <c r="V51" i="6"/>
  <c r="U51" i="6"/>
  <c r="AJ50" i="6"/>
  <c r="AI50" i="6"/>
  <c r="AH50" i="6"/>
  <c r="AG50" i="6"/>
  <c r="AF50" i="6"/>
  <c r="AE50" i="6"/>
  <c r="AD50" i="6"/>
  <c r="AC50" i="6"/>
  <c r="AB50" i="6"/>
  <c r="AA50" i="6"/>
  <c r="Z50" i="6"/>
  <c r="Y50" i="6"/>
  <c r="X50" i="6"/>
  <c r="W50" i="6"/>
  <c r="V50" i="6"/>
  <c r="U50" i="6"/>
  <c r="AJ49" i="6"/>
  <c r="AI49" i="6"/>
  <c r="AH49" i="6"/>
  <c r="AG49" i="6"/>
  <c r="AF49" i="6"/>
  <c r="AE49" i="6"/>
  <c r="AD49" i="6"/>
  <c r="AC49" i="6"/>
  <c r="AB49" i="6"/>
  <c r="AA49" i="6"/>
  <c r="Z49" i="6"/>
  <c r="Y49" i="6"/>
  <c r="X49" i="6"/>
  <c r="W49" i="6"/>
  <c r="V49" i="6"/>
  <c r="U49" i="6"/>
  <c r="AJ48" i="6"/>
  <c r="AI48" i="6"/>
  <c r="AH48" i="6"/>
  <c r="AG48" i="6"/>
  <c r="AF48" i="6"/>
  <c r="AE48" i="6"/>
  <c r="AD48" i="6"/>
  <c r="AC48" i="6"/>
  <c r="AB48" i="6"/>
  <c r="AA48" i="6"/>
  <c r="Z48" i="6"/>
  <c r="Y48" i="6"/>
  <c r="X48" i="6"/>
  <c r="W48" i="6"/>
  <c r="V48" i="6"/>
  <c r="U48" i="6"/>
  <c r="AJ47" i="6"/>
  <c r="AI47" i="6"/>
  <c r="AH47" i="6"/>
  <c r="AG47" i="6"/>
  <c r="AF47" i="6"/>
  <c r="AE47" i="6"/>
  <c r="AD47" i="6"/>
  <c r="AC47" i="6"/>
  <c r="AB47" i="6"/>
  <c r="AA47" i="6"/>
  <c r="Z47" i="6"/>
  <c r="Y47" i="6"/>
  <c r="X47" i="6"/>
  <c r="W47" i="6"/>
  <c r="V47" i="6"/>
  <c r="U47" i="6"/>
  <c r="AJ46" i="6"/>
  <c r="AI46" i="6"/>
  <c r="AH46" i="6"/>
  <c r="AG46" i="6"/>
  <c r="AF46" i="6"/>
  <c r="AE46" i="6"/>
  <c r="AD46" i="6"/>
  <c r="AC46" i="6"/>
  <c r="AB46" i="6"/>
  <c r="AA46" i="6"/>
  <c r="Z46" i="6"/>
  <c r="Y46" i="6"/>
  <c r="X46" i="6"/>
  <c r="W46" i="6"/>
  <c r="V46" i="6"/>
  <c r="U46" i="6"/>
  <c r="AJ45" i="6"/>
  <c r="AI45" i="6"/>
  <c r="AH45" i="6"/>
  <c r="AG45" i="6"/>
  <c r="AF45" i="6"/>
  <c r="AE45" i="6"/>
  <c r="AD45" i="6"/>
  <c r="AC45" i="6"/>
  <c r="AB45" i="6"/>
  <c r="AA45" i="6"/>
  <c r="Z45" i="6"/>
  <c r="Y45" i="6"/>
  <c r="X45" i="6"/>
  <c r="W45" i="6"/>
  <c r="V45" i="6"/>
  <c r="U45" i="6"/>
  <c r="AJ44" i="6"/>
  <c r="AI44" i="6"/>
  <c r="AH44" i="6"/>
  <c r="AG44" i="6"/>
  <c r="AF44" i="6"/>
  <c r="AE44" i="6"/>
  <c r="AD44" i="6"/>
  <c r="AC44" i="6"/>
  <c r="AB44" i="6"/>
  <c r="AA44" i="6"/>
  <c r="Z44" i="6"/>
  <c r="Y44" i="6"/>
  <c r="X44" i="6"/>
  <c r="W44" i="6"/>
  <c r="V44" i="6"/>
  <c r="U44" i="6"/>
  <c r="AJ43" i="6"/>
  <c r="AI43" i="6"/>
  <c r="AH43" i="6"/>
  <c r="AG43" i="6"/>
  <c r="AF43" i="6"/>
  <c r="AE43" i="6"/>
  <c r="AD43" i="6"/>
  <c r="AC43" i="6"/>
  <c r="AB43" i="6"/>
  <c r="AA43" i="6"/>
  <c r="Z43" i="6"/>
  <c r="Y43" i="6"/>
  <c r="X43" i="6"/>
  <c r="W43" i="6"/>
  <c r="V43" i="6"/>
  <c r="U43" i="6"/>
  <c r="AJ42" i="6"/>
  <c r="AI42" i="6"/>
  <c r="AH42" i="6"/>
  <c r="AG42" i="6"/>
  <c r="AF42" i="6"/>
  <c r="AE42" i="6"/>
  <c r="AD42" i="6"/>
  <c r="AC42" i="6"/>
  <c r="AB42" i="6"/>
  <c r="AA42" i="6"/>
  <c r="Z42" i="6"/>
  <c r="Y42" i="6"/>
  <c r="X42" i="6"/>
  <c r="W42" i="6"/>
  <c r="V42" i="6"/>
  <c r="U42" i="6"/>
  <c r="AJ41" i="6"/>
  <c r="AI41" i="6"/>
  <c r="AH41" i="6"/>
  <c r="AG41" i="6"/>
  <c r="AF41" i="6"/>
  <c r="AE41" i="6"/>
  <c r="AD41" i="6"/>
  <c r="AC41" i="6"/>
  <c r="AB41" i="6"/>
  <c r="AA41" i="6"/>
  <c r="Z41" i="6"/>
  <c r="Y41" i="6"/>
  <c r="X41" i="6"/>
  <c r="W41" i="6"/>
  <c r="V41" i="6"/>
  <c r="U41" i="6"/>
  <c r="AJ40" i="6"/>
  <c r="AI40" i="6"/>
  <c r="AH40" i="6"/>
  <c r="AG40" i="6"/>
  <c r="AF40" i="6"/>
  <c r="AE40" i="6"/>
  <c r="AD40" i="6"/>
  <c r="AC40" i="6"/>
  <c r="AB40" i="6"/>
  <c r="AA40" i="6"/>
  <c r="Z40" i="6"/>
  <c r="Y40" i="6"/>
  <c r="X40" i="6"/>
  <c r="W40" i="6"/>
  <c r="V40" i="6"/>
  <c r="U40" i="6"/>
  <c r="AJ39" i="6"/>
  <c r="AI39" i="6"/>
  <c r="AH39" i="6"/>
  <c r="AG39" i="6"/>
  <c r="AF39" i="6"/>
  <c r="AE39" i="6"/>
  <c r="AD39" i="6"/>
  <c r="AC39" i="6"/>
  <c r="AB39" i="6"/>
  <c r="AA39" i="6"/>
  <c r="Z39" i="6"/>
  <c r="Y39" i="6"/>
  <c r="X39" i="6"/>
  <c r="W39" i="6"/>
  <c r="V39" i="6"/>
  <c r="U39" i="6"/>
  <c r="AJ38" i="6"/>
  <c r="AI38" i="6"/>
  <c r="AH38" i="6"/>
  <c r="AG38" i="6"/>
  <c r="AF38" i="6"/>
  <c r="AE38" i="6"/>
  <c r="AD38" i="6"/>
  <c r="AC38" i="6"/>
  <c r="AB38" i="6"/>
  <c r="AA38" i="6"/>
  <c r="Z38" i="6"/>
  <c r="Y38" i="6"/>
  <c r="X38" i="6"/>
  <c r="W38" i="6"/>
  <c r="V38" i="6"/>
  <c r="U38" i="6"/>
  <c r="AJ37" i="6"/>
  <c r="AI37" i="6"/>
  <c r="AH37" i="6"/>
  <c r="AG37" i="6"/>
  <c r="AF37" i="6"/>
  <c r="AE37" i="6"/>
  <c r="AD37" i="6"/>
  <c r="AC37" i="6"/>
  <c r="AB37" i="6"/>
  <c r="AA37" i="6"/>
  <c r="Z37" i="6"/>
  <c r="Y37" i="6"/>
  <c r="X37" i="6"/>
  <c r="W37" i="6"/>
  <c r="V37" i="6"/>
  <c r="U37" i="6"/>
  <c r="AJ36" i="6"/>
  <c r="AI36" i="6"/>
  <c r="AH36" i="6"/>
  <c r="AG36" i="6"/>
  <c r="AF36" i="6"/>
  <c r="AE36" i="6"/>
  <c r="AD36" i="6"/>
  <c r="AC36" i="6"/>
  <c r="AB36" i="6"/>
  <c r="AA36" i="6"/>
  <c r="Z36" i="6"/>
  <c r="Y36" i="6"/>
  <c r="X36" i="6"/>
  <c r="W36" i="6"/>
  <c r="V36" i="6"/>
  <c r="U36" i="6"/>
  <c r="AJ35" i="6"/>
  <c r="AI35" i="6"/>
  <c r="AH35" i="6"/>
  <c r="AG35" i="6"/>
  <c r="AF35" i="6"/>
  <c r="AE35" i="6"/>
  <c r="AD35" i="6"/>
  <c r="AC35" i="6"/>
  <c r="AB35" i="6"/>
  <c r="AA35" i="6"/>
  <c r="Z35" i="6"/>
  <c r="Y35" i="6"/>
  <c r="X35" i="6"/>
  <c r="W35" i="6"/>
  <c r="V35" i="6"/>
  <c r="U35" i="6"/>
  <c r="AJ34" i="6"/>
  <c r="AI34" i="6"/>
  <c r="AH34" i="6"/>
  <c r="AG34" i="6"/>
  <c r="AF34" i="6"/>
  <c r="AE34" i="6"/>
  <c r="AD34" i="6"/>
  <c r="AC34" i="6"/>
  <c r="AB34" i="6"/>
  <c r="AA34" i="6"/>
  <c r="Z34" i="6"/>
  <c r="Y34" i="6"/>
  <c r="X34" i="6"/>
  <c r="W34" i="6"/>
  <c r="V34" i="6"/>
  <c r="U34" i="6"/>
  <c r="AJ33" i="6"/>
  <c r="AI33" i="6"/>
  <c r="AH33" i="6"/>
  <c r="AG33" i="6"/>
  <c r="AF33" i="6"/>
  <c r="AE33" i="6"/>
  <c r="AD33" i="6"/>
  <c r="AC33" i="6"/>
  <c r="AB33" i="6"/>
  <c r="AA33" i="6"/>
  <c r="Z33" i="6"/>
  <c r="Y33" i="6"/>
  <c r="X33" i="6"/>
  <c r="W33" i="6"/>
  <c r="V33" i="6"/>
  <c r="U33" i="6"/>
  <c r="AJ32" i="6"/>
  <c r="AI32" i="6"/>
  <c r="AH32" i="6"/>
  <c r="AG32" i="6"/>
  <c r="AF32" i="6"/>
  <c r="AE32" i="6"/>
  <c r="AD32" i="6"/>
  <c r="AC32" i="6"/>
  <c r="AB32" i="6"/>
  <c r="AA32" i="6"/>
  <c r="Z32" i="6"/>
  <c r="Y32" i="6"/>
  <c r="X32" i="6"/>
  <c r="W32" i="6"/>
  <c r="V32" i="6"/>
  <c r="U32" i="6"/>
  <c r="AJ31" i="6"/>
  <c r="AI31" i="6"/>
  <c r="AH31" i="6"/>
  <c r="AG31" i="6"/>
  <c r="AF31" i="6"/>
  <c r="AE31" i="6"/>
  <c r="AD31" i="6"/>
  <c r="AC31" i="6"/>
  <c r="AB31" i="6"/>
  <c r="AA31" i="6"/>
  <c r="Z31" i="6"/>
  <c r="Y31" i="6"/>
  <c r="X31" i="6"/>
  <c r="W31" i="6"/>
  <c r="V31" i="6"/>
  <c r="U31" i="6"/>
  <c r="AJ30" i="6"/>
  <c r="AI30" i="6"/>
  <c r="AH30" i="6"/>
  <c r="AG30" i="6"/>
  <c r="AF30" i="6"/>
  <c r="AE30" i="6"/>
  <c r="AD30" i="6"/>
  <c r="AC30" i="6"/>
  <c r="AB30" i="6"/>
  <c r="AA30" i="6"/>
  <c r="Z30" i="6"/>
  <c r="Y30" i="6"/>
  <c r="X30" i="6"/>
  <c r="W30" i="6"/>
  <c r="V30" i="6"/>
  <c r="U30" i="6"/>
  <c r="AJ29" i="6"/>
  <c r="AI29" i="6"/>
  <c r="AH29" i="6"/>
  <c r="AG29" i="6"/>
  <c r="AF29" i="6"/>
  <c r="AE29" i="6"/>
  <c r="AD29" i="6"/>
  <c r="AC29" i="6"/>
  <c r="AB29" i="6"/>
  <c r="AA29" i="6"/>
  <c r="Z29" i="6"/>
  <c r="Y29" i="6"/>
  <c r="X29" i="6"/>
  <c r="W29" i="6"/>
  <c r="V29" i="6"/>
  <c r="U29" i="6"/>
  <c r="AJ28" i="6"/>
  <c r="AI28" i="6"/>
  <c r="AH28" i="6"/>
  <c r="AG28" i="6"/>
  <c r="AF28" i="6"/>
  <c r="AE28" i="6"/>
  <c r="AD28" i="6"/>
  <c r="AC28" i="6"/>
  <c r="AB28" i="6"/>
  <c r="AA28" i="6"/>
  <c r="Z28" i="6"/>
  <c r="Y28" i="6"/>
  <c r="X28" i="6"/>
  <c r="W28" i="6"/>
  <c r="V28" i="6"/>
  <c r="U28" i="6"/>
  <c r="AJ27" i="6"/>
  <c r="AI27" i="6"/>
  <c r="AH27" i="6"/>
  <c r="AG27" i="6"/>
  <c r="AF27" i="6"/>
  <c r="AE27" i="6"/>
  <c r="AD27" i="6"/>
  <c r="AC27" i="6"/>
  <c r="AB27" i="6"/>
  <c r="AA27" i="6"/>
  <c r="Z27" i="6"/>
  <c r="Y27" i="6"/>
  <c r="X27" i="6"/>
  <c r="W27" i="6"/>
  <c r="V27" i="6"/>
  <c r="U27" i="6"/>
  <c r="AJ26" i="6"/>
  <c r="AI26" i="6"/>
  <c r="AH26" i="6"/>
  <c r="AG26" i="6"/>
  <c r="AF26" i="6"/>
  <c r="AE26" i="6"/>
  <c r="AD26" i="6"/>
  <c r="AC26" i="6"/>
  <c r="AB26" i="6"/>
  <c r="AA26" i="6"/>
  <c r="Z26" i="6"/>
  <c r="Y26" i="6"/>
  <c r="X26" i="6"/>
  <c r="W26" i="6"/>
  <c r="V26" i="6"/>
  <c r="U26" i="6"/>
  <c r="AJ25" i="6"/>
  <c r="AI25" i="6"/>
  <c r="AH25" i="6"/>
  <c r="AG25" i="6"/>
  <c r="AF25" i="6"/>
  <c r="AE25" i="6"/>
  <c r="AD25" i="6"/>
  <c r="AC25" i="6"/>
  <c r="AB25" i="6"/>
  <c r="AA25" i="6"/>
  <c r="Z25" i="6"/>
  <c r="Y25" i="6"/>
  <c r="X25" i="6"/>
  <c r="W25" i="6"/>
  <c r="V25" i="6"/>
  <c r="U25" i="6"/>
  <c r="AJ24" i="6"/>
  <c r="AI24" i="6"/>
  <c r="AH24" i="6"/>
  <c r="AG24" i="6"/>
  <c r="AF24" i="6"/>
  <c r="AE24" i="6"/>
  <c r="AD24" i="6"/>
  <c r="AC24" i="6"/>
  <c r="AB24" i="6"/>
  <c r="AA24" i="6"/>
  <c r="Z24" i="6"/>
  <c r="Y24" i="6"/>
  <c r="X24" i="6"/>
  <c r="W24" i="6"/>
  <c r="V24" i="6"/>
  <c r="U24" i="6"/>
  <c r="AJ23" i="6"/>
  <c r="AI23" i="6"/>
  <c r="AH23" i="6"/>
  <c r="AG23" i="6"/>
  <c r="AF23" i="6"/>
  <c r="AE23" i="6"/>
  <c r="AD23" i="6"/>
  <c r="AC23" i="6"/>
  <c r="AB23" i="6"/>
  <c r="AA23" i="6"/>
  <c r="Z23" i="6"/>
  <c r="Y23" i="6"/>
  <c r="X23" i="6"/>
  <c r="W23" i="6"/>
  <c r="V23" i="6"/>
  <c r="U23" i="6"/>
  <c r="AJ22" i="6"/>
  <c r="AI22" i="6"/>
  <c r="AH22" i="6"/>
  <c r="AG22" i="6"/>
  <c r="AF22" i="6"/>
  <c r="AE22" i="6"/>
  <c r="AD22" i="6"/>
  <c r="AC22" i="6"/>
  <c r="AB22" i="6"/>
  <c r="AA22" i="6"/>
  <c r="Z22" i="6"/>
  <c r="Y22" i="6"/>
  <c r="X22" i="6"/>
  <c r="W22" i="6"/>
  <c r="V22" i="6"/>
  <c r="U22" i="6"/>
  <c r="AJ21" i="6"/>
  <c r="AI21" i="6"/>
  <c r="AH21" i="6"/>
  <c r="AG21" i="6"/>
  <c r="AF21" i="6"/>
  <c r="AE21" i="6"/>
  <c r="AD21" i="6"/>
  <c r="AC21" i="6"/>
  <c r="AB21" i="6"/>
  <c r="AA21" i="6"/>
  <c r="Z21" i="6"/>
  <c r="Y21" i="6"/>
  <c r="X21" i="6"/>
  <c r="W21" i="6"/>
  <c r="V21" i="6"/>
  <c r="U21" i="6"/>
  <c r="AJ20" i="6"/>
  <c r="AI20" i="6"/>
  <c r="AH20" i="6"/>
  <c r="AG20" i="6"/>
  <c r="AF20" i="6"/>
  <c r="AE20" i="6"/>
  <c r="AD20" i="6"/>
  <c r="AC20" i="6"/>
  <c r="AB20" i="6"/>
  <c r="AA20" i="6"/>
  <c r="Z20" i="6"/>
  <c r="Y20" i="6"/>
  <c r="X20" i="6"/>
  <c r="W20" i="6"/>
  <c r="V20" i="6"/>
  <c r="U20" i="6"/>
  <c r="AJ19" i="6"/>
  <c r="AI19" i="6"/>
  <c r="AH19" i="6"/>
  <c r="AG19" i="6"/>
  <c r="AF19" i="6"/>
  <c r="AE19" i="6"/>
  <c r="AD19" i="6"/>
  <c r="AC19" i="6"/>
  <c r="AB19" i="6"/>
  <c r="AA19" i="6"/>
  <c r="Z19" i="6"/>
  <c r="Y19" i="6"/>
  <c r="X19" i="6"/>
  <c r="W19" i="6"/>
  <c r="V19" i="6"/>
  <c r="U19" i="6"/>
  <c r="AJ18" i="6"/>
  <c r="AI18" i="6"/>
  <c r="AH18" i="6"/>
  <c r="AG18" i="6"/>
  <c r="AF18" i="6"/>
  <c r="AE18" i="6"/>
  <c r="AD18" i="6"/>
  <c r="AC18" i="6"/>
  <c r="AB18" i="6"/>
  <c r="AA18" i="6"/>
  <c r="Z18" i="6"/>
  <c r="Y18" i="6"/>
  <c r="X18" i="6"/>
  <c r="W18" i="6"/>
  <c r="V18" i="6"/>
  <c r="U18" i="6"/>
  <c r="AJ17" i="6"/>
  <c r="AI17" i="6"/>
  <c r="AH17" i="6"/>
  <c r="AG17" i="6"/>
  <c r="AF17" i="6"/>
  <c r="AE17" i="6"/>
  <c r="AD17" i="6"/>
  <c r="AC17" i="6"/>
  <c r="AB17" i="6"/>
  <c r="AA17" i="6"/>
  <c r="Z17" i="6"/>
  <c r="Y17" i="6"/>
  <c r="X17" i="6"/>
  <c r="W17" i="6"/>
  <c r="V17" i="6"/>
  <c r="U17" i="6"/>
  <c r="AJ16" i="6"/>
  <c r="AI16" i="6"/>
  <c r="AH16" i="6"/>
  <c r="AG16" i="6"/>
  <c r="AF16" i="6"/>
  <c r="AE16" i="6"/>
  <c r="AD16" i="6"/>
  <c r="AC16" i="6"/>
  <c r="AB16" i="6"/>
  <c r="AA16" i="6"/>
  <c r="Z16" i="6"/>
  <c r="Y16" i="6"/>
  <c r="X16" i="6"/>
  <c r="W16" i="6"/>
  <c r="V16" i="6"/>
  <c r="U16" i="6"/>
  <c r="AJ15" i="6"/>
  <c r="AI15" i="6"/>
  <c r="AH15" i="6"/>
  <c r="AG15" i="6"/>
  <c r="AF15" i="6"/>
  <c r="AE15" i="6"/>
  <c r="AD15" i="6"/>
  <c r="AC15" i="6"/>
  <c r="AB15" i="6"/>
  <c r="AA15" i="6"/>
  <c r="Z15" i="6"/>
  <c r="Y15" i="6"/>
  <c r="X15" i="6"/>
  <c r="W15" i="6"/>
  <c r="V15" i="6"/>
  <c r="U15" i="6"/>
  <c r="AJ14" i="6"/>
  <c r="AI14" i="6"/>
  <c r="AH14" i="6"/>
  <c r="AG14" i="6"/>
  <c r="AF14" i="6"/>
  <c r="AE14" i="6"/>
  <c r="AD14" i="6"/>
  <c r="AC14" i="6"/>
  <c r="AB14" i="6"/>
  <c r="AA14" i="6"/>
  <c r="Z14" i="6"/>
  <c r="Y14" i="6"/>
  <c r="X14" i="6"/>
  <c r="W14" i="6"/>
  <c r="V14" i="6"/>
  <c r="U14" i="6"/>
  <c r="AJ13" i="6"/>
  <c r="AI13" i="6"/>
  <c r="AH13" i="6"/>
  <c r="AG13" i="6"/>
  <c r="AF13" i="6"/>
  <c r="AE13" i="6"/>
  <c r="AD13" i="6"/>
  <c r="AC13" i="6"/>
  <c r="AB13" i="6"/>
  <c r="AA13" i="6"/>
  <c r="Z13" i="6"/>
  <c r="Y13" i="6"/>
  <c r="X13" i="6"/>
  <c r="W13" i="6"/>
  <c r="V13" i="6"/>
  <c r="U13" i="6"/>
  <c r="AJ12" i="6"/>
  <c r="AI12" i="6"/>
  <c r="AH12" i="6"/>
  <c r="AG12" i="6"/>
  <c r="AF12" i="6"/>
  <c r="AE12" i="6"/>
  <c r="AD12" i="6"/>
  <c r="AC12" i="6"/>
  <c r="AB12" i="6"/>
  <c r="AA12" i="6"/>
  <c r="Z12" i="6"/>
  <c r="Y12" i="6"/>
  <c r="X12" i="6"/>
  <c r="W12" i="6"/>
  <c r="V12" i="6"/>
  <c r="U12" i="6"/>
  <c r="AJ11" i="6"/>
  <c r="AI11" i="6"/>
  <c r="AH11" i="6"/>
  <c r="AG11" i="6"/>
  <c r="AF11" i="6"/>
  <c r="AE11" i="6"/>
  <c r="AD11" i="6"/>
  <c r="AC11" i="6"/>
  <c r="AB11" i="6"/>
  <c r="AA11" i="6"/>
  <c r="Z11" i="6"/>
  <c r="Y11" i="6"/>
  <c r="X11" i="6"/>
  <c r="W11" i="6"/>
  <c r="V11" i="6"/>
  <c r="U11" i="6"/>
  <c r="AJ10" i="6"/>
  <c r="AI10" i="6"/>
  <c r="AH10" i="6"/>
  <c r="AG10" i="6"/>
  <c r="AF10" i="6"/>
  <c r="AE10" i="6"/>
  <c r="AD10" i="6"/>
  <c r="AC10" i="6"/>
  <c r="AB10" i="6"/>
  <c r="AA10" i="6"/>
  <c r="Z10" i="6"/>
  <c r="Y10" i="6"/>
  <c r="X10" i="6"/>
  <c r="W10" i="6"/>
  <c r="V10" i="6"/>
  <c r="U10" i="6"/>
  <c r="AJ9" i="6"/>
  <c r="AI9" i="6"/>
  <c r="AH9" i="6"/>
  <c r="AG9" i="6"/>
  <c r="AF9" i="6"/>
  <c r="AE9" i="6"/>
  <c r="AD9" i="6"/>
  <c r="AC9" i="6"/>
  <c r="AB9" i="6"/>
  <c r="AA9" i="6"/>
  <c r="Z9" i="6"/>
  <c r="Y9" i="6"/>
  <c r="X9" i="6"/>
  <c r="W9" i="6"/>
  <c r="V9" i="6"/>
  <c r="U9" i="6"/>
  <c r="AJ8" i="6"/>
  <c r="AI8" i="6"/>
  <c r="AH8" i="6"/>
  <c r="AG8" i="6"/>
  <c r="AF8" i="6"/>
  <c r="AE8" i="6"/>
  <c r="AD8" i="6"/>
  <c r="AC8" i="6"/>
  <c r="AB8" i="6"/>
  <c r="AA8" i="6"/>
  <c r="Z8" i="6"/>
  <c r="Y8" i="6"/>
  <c r="X8" i="6"/>
  <c r="W8" i="6"/>
  <c r="V8" i="6"/>
  <c r="U8" i="6"/>
  <c r="AJ7" i="6"/>
  <c r="AI7" i="6"/>
  <c r="AH7" i="6"/>
  <c r="AG7" i="6"/>
  <c r="AF7" i="6"/>
  <c r="AE7" i="6"/>
  <c r="AD7" i="6"/>
  <c r="AC7" i="6"/>
  <c r="AB7" i="6"/>
  <c r="AA7" i="6"/>
  <c r="Z7" i="6"/>
  <c r="Y7" i="6"/>
  <c r="X7" i="6"/>
  <c r="W7" i="6"/>
  <c r="V7" i="6"/>
  <c r="U7" i="6"/>
  <c r="AJ6" i="6"/>
  <c r="AI6" i="6"/>
  <c r="AH6" i="6"/>
  <c r="AG6" i="6"/>
  <c r="AF6" i="6"/>
  <c r="AE6" i="6"/>
  <c r="AD6" i="6"/>
  <c r="AC6" i="6"/>
  <c r="AB6" i="6"/>
  <c r="AA6" i="6"/>
  <c r="Z6" i="6"/>
  <c r="Y6" i="6"/>
  <c r="X6" i="6"/>
  <c r="W6" i="6"/>
  <c r="V6" i="6"/>
  <c r="U6" i="6"/>
  <c r="AJ5" i="6"/>
  <c r="AI5" i="6"/>
  <c r="AH5" i="6"/>
  <c r="AG5" i="6"/>
  <c r="AF5" i="6"/>
  <c r="AE5" i="6"/>
  <c r="AD5" i="6"/>
  <c r="AC5" i="6"/>
  <c r="AB5" i="6"/>
  <c r="AA5" i="6"/>
  <c r="Z5" i="6"/>
  <c r="Y5" i="6"/>
  <c r="X5" i="6"/>
  <c r="W5" i="6"/>
  <c r="V5" i="6"/>
  <c r="U5" i="6"/>
  <c r="AJ4" i="6"/>
  <c r="AI4" i="6"/>
  <c r="AH4" i="6"/>
  <c r="AG4" i="6"/>
  <c r="AF4" i="6"/>
  <c r="AE4" i="6"/>
  <c r="AD4" i="6"/>
  <c r="AC4" i="6"/>
  <c r="AB4" i="6"/>
  <c r="AA4" i="6"/>
  <c r="Z4" i="6"/>
  <c r="Y4" i="6"/>
  <c r="X4" i="6"/>
  <c r="W4" i="6"/>
  <c r="V4" i="6"/>
  <c r="U4" i="6"/>
  <c r="AJ3" i="6"/>
  <c r="AI3" i="6"/>
  <c r="AH3" i="6"/>
  <c r="AG3" i="6"/>
  <c r="AF3" i="6"/>
  <c r="AE3" i="6"/>
  <c r="AD3" i="6"/>
  <c r="AC3" i="6"/>
  <c r="AB3" i="6"/>
  <c r="AA3" i="6"/>
  <c r="Z3" i="6"/>
  <c r="Y3" i="6"/>
  <c r="X3" i="6"/>
  <c r="W3" i="6"/>
  <c r="V3" i="6"/>
  <c r="U3" i="6"/>
  <c r="AJ2" i="6"/>
  <c r="AI2" i="6"/>
  <c r="AH2" i="6"/>
  <c r="AG2" i="6"/>
  <c r="AF2" i="6"/>
  <c r="AE2" i="6"/>
  <c r="AD2" i="6"/>
  <c r="AC2" i="6"/>
  <c r="AB2" i="6"/>
  <c r="AA2" i="6"/>
  <c r="Z2" i="6"/>
  <c r="Y2" i="6"/>
  <c r="X2" i="6"/>
  <c r="W2" i="6"/>
  <c r="V2" i="6"/>
  <c r="U2" i="6"/>
  <c r="H981" i="6"/>
  <c r="G981" i="6"/>
  <c r="H980" i="6"/>
  <c r="G980" i="6"/>
  <c r="H979" i="6"/>
  <c r="G979" i="6"/>
  <c r="H978" i="6"/>
  <c r="G978" i="6"/>
  <c r="H977" i="6"/>
  <c r="G977" i="6"/>
  <c r="H976" i="6"/>
  <c r="G976" i="6"/>
  <c r="H975" i="6"/>
  <c r="G975" i="6"/>
  <c r="H974" i="6"/>
  <c r="G974" i="6"/>
  <c r="H973" i="6"/>
  <c r="G973" i="6"/>
  <c r="H972" i="6"/>
  <c r="G972" i="6"/>
  <c r="H971" i="6"/>
  <c r="G971" i="6"/>
  <c r="H970" i="6"/>
  <c r="G970" i="6"/>
  <c r="H969" i="6"/>
  <c r="G969" i="6"/>
  <c r="H968" i="6"/>
  <c r="G968" i="6"/>
  <c r="H967" i="6"/>
  <c r="G967" i="6"/>
  <c r="H966" i="6"/>
  <c r="G966" i="6"/>
  <c r="H965" i="6"/>
  <c r="G965" i="6"/>
  <c r="H964" i="6"/>
  <c r="G964" i="6"/>
  <c r="H963" i="6"/>
  <c r="G963" i="6"/>
  <c r="H962" i="6"/>
  <c r="G962" i="6"/>
  <c r="H961" i="6"/>
  <c r="G961" i="6"/>
  <c r="H960" i="6"/>
  <c r="G960" i="6"/>
  <c r="H959" i="6"/>
  <c r="G959" i="6"/>
  <c r="H958" i="6"/>
  <c r="G958" i="6"/>
  <c r="H957" i="6"/>
  <c r="G957" i="6"/>
  <c r="H956" i="6"/>
  <c r="G956" i="6"/>
  <c r="H955" i="6"/>
  <c r="G955" i="6"/>
  <c r="H954" i="6"/>
  <c r="G954" i="6"/>
  <c r="H953" i="6"/>
  <c r="G953" i="6"/>
  <c r="H952" i="6"/>
  <c r="G952" i="6"/>
  <c r="H951" i="6"/>
  <c r="G951" i="6"/>
  <c r="H950" i="6"/>
  <c r="G950" i="6"/>
  <c r="H949" i="6"/>
  <c r="G949" i="6"/>
  <c r="H948" i="6"/>
  <c r="G948" i="6"/>
  <c r="H947" i="6"/>
  <c r="G947" i="6"/>
  <c r="H946" i="6"/>
  <c r="G946" i="6"/>
  <c r="H945" i="6"/>
  <c r="G945" i="6"/>
  <c r="H944" i="6"/>
  <c r="G944" i="6"/>
  <c r="H943" i="6"/>
  <c r="G943" i="6"/>
  <c r="H942" i="6"/>
  <c r="G942" i="6"/>
  <c r="H941" i="6"/>
  <c r="G941" i="6"/>
  <c r="H940" i="6"/>
  <c r="G940" i="6"/>
  <c r="H939" i="6"/>
  <c r="G939" i="6"/>
  <c r="H938" i="6"/>
  <c r="G938" i="6"/>
  <c r="H937" i="6"/>
  <c r="G937" i="6"/>
  <c r="H936" i="6"/>
  <c r="G936" i="6"/>
  <c r="H935" i="6"/>
  <c r="G935" i="6"/>
  <c r="H934" i="6"/>
  <c r="G934" i="6"/>
  <c r="H933" i="6"/>
  <c r="G933" i="6"/>
  <c r="H932" i="6"/>
  <c r="G932" i="6"/>
  <c r="H931" i="6"/>
  <c r="G931" i="6"/>
  <c r="H930" i="6"/>
  <c r="G930" i="6"/>
  <c r="H929" i="6"/>
  <c r="G929" i="6"/>
  <c r="H928" i="6"/>
  <c r="G928" i="6"/>
  <c r="H927" i="6"/>
  <c r="G927" i="6"/>
  <c r="H926" i="6"/>
  <c r="G926" i="6"/>
  <c r="H925" i="6"/>
  <c r="G925" i="6"/>
  <c r="H924" i="6"/>
  <c r="G924" i="6"/>
  <c r="H923" i="6"/>
  <c r="G923" i="6"/>
  <c r="H922" i="6"/>
  <c r="G922" i="6"/>
  <c r="H921" i="6"/>
  <c r="G921" i="6"/>
  <c r="H920" i="6"/>
  <c r="G920" i="6"/>
  <c r="H919" i="6"/>
  <c r="G919" i="6"/>
  <c r="H918" i="6"/>
  <c r="G918" i="6"/>
  <c r="H917" i="6"/>
  <c r="G917" i="6"/>
  <c r="H916" i="6"/>
  <c r="G916" i="6"/>
  <c r="H915" i="6"/>
  <c r="G915" i="6"/>
  <c r="H914" i="6"/>
  <c r="G914" i="6"/>
  <c r="H913" i="6"/>
  <c r="G913" i="6"/>
  <c r="H912" i="6"/>
  <c r="G912" i="6"/>
  <c r="H911" i="6"/>
  <c r="G911" i="6"/>
  <c r="H910" i="6"/>
  <c r="G910" i="6"/>
  <c r="H909" i="6"/>
  <c r="G909" i="6"/>
  <c r="H908" i="6"/>
  <c r="G908" i="6"/>
  <c r="H907" i="6"/>
  <c r="G907" i="6"/>
  <c r="H906" i="6"/>
  <c r="G906" i="6"/>
  <c r="H905" i="6"/>
  <c r="G905" i="6"/>
  <c r="H904" i="6"/>
  <c r="G904" i="6"/>
  <c r="H903" i="6"/>
  <c r="G903" i="6"/>
  <c r="H902" i="6"/>
  <c r="G902" i="6"/>
  <c r="H901" i="6"/>
  <c r="G901" i="6"/>
  <c r="H900" i="6"/>
  <c r="G900" i="6"/>
  <c r="H899" i="6"/>
  <c r="G899" i="6"/>
  <c r="H898" i="6"/>
  <c r="G898" i="6"/>
  <c r="H897" i="6"/>
  <c r="G897" i="6"/>
  <c r="H896" i="6"/>
  <c r="G896" i="6"/>
  <c r="H895" i="6"/>
  <c r="G895" i="6"/>
  <c r="H894" i="6"/>
  <c r="G894" i="6"/>
  <c r="H893" i="6"/>
  <c r="G893" i="6"/>
  <c r="H892" i="6"/>
  <c r="G892" i="6"/>
  <c r="H891" i="6"/>
  <c r="G891" i="6"/>
  <c r="H890" i="6"/>
  <c r="G890" i="6"/>
  <c r="H889" i="6"/>
  <c r="G889" i="6"/>
  <c r="H888" i="6"/>
  <c r="G888" i="6"/>
  <c r="H887" i="6"/>
  <c r="G887" i="6"/>
  <c r="H886" i="6"/>
  <c r="G886" i="6"/>
  <c r="H885" i="6"/>
  <c r="G885" i="6"/>
  <c r="H884" i="6"/>
  <c r="G884" i="6"/>
  <c r="H883" i="6"/>
  <c r="G883" i="6"/>
  <c r="H882" i="6"/>
  <c r="G882" i="6"/>
  <c r="H881" i="6"/>
  <c r="G881" i="6"/>
  <c r="H880" i="6"/>
  <c r="G880" i="6"/>
  <c r="H879" i="6"/>
  <c r="G879" i="6"/>
  <c r="H878" i="6"/>
  <c r="G878" i="6"/>
  <c r="H877" i="6"/>
  <c r="G877" i="6"/>
  <c r="H876" i="6"/>
  <c r="G876" i="6"/>
  <c r="H875" i="6"/>
  <c r="G875" i="6"/>
  <c r="H874" i="6"/>
  <c r="G874" i="6"/>
  <c r="H873" i="6"/>
  <c r="G873" i="6"/>
  <c r="H872" i="6"/>
  <c r="G872" i="6"/>
  <c r="H871" i="6"/>
  <c r="G871" i="6"/>
  <c r="H870" i="6"/>
  <c r="G870" i="6"/>
  <c r="H869" i="6"/>
  <c r="G869" i="6"/>
  <c r="H868" i="6"/>
  <c r="G868" i="6"/>
  <c r="H867" i="6"/>
  <c r="G867" i="6"/>
  <c r="H866" i="6"/>
  <c r="G866" i="6"/>
  <c r="H865" i="6"/>
  <c r="G865" i="6"/>
  <c r="H864" i="6"/>
  <c r="G864" i="6"/>
  <c r="H863" i="6"/>
  <c r="G863" i="6"/>
  <c r="H862" i="6"/>
  <c r="G862" i="6"/>
  <c r="H861" i="6"/>
  <c r="G861" i="6"/>
  <c r="H860" i="6"/>
  <c r="G860" i="6"/>
  <c r="H859" i="6"/>
  <c r="G859" i="6"/>
  <c r="H858" i="6"/>
  <c r="G858" i="6"/>
  <c r="H857" i="6"/>
  <c r="G857" i="6"/>
  <c r="H856" i="6"/>
  <c r="G856" i="6"/>
  <c r="H855" i="6"/>
  <c r="G855" i="6"/>
  <c r="H854" i="6"/>
  <c r="G854" i="6"/>
  <c r="H853" i="6"/>
  <c r="G853" i="6"/>
  <c r="H852" i="6"/>
  <c r="G852" i="6"/>
  <c r="H851" i="6"/>
  <c r="G851" i="6"/>
  <c r="H850" i="6"/>
  <c r="G850" i="6"/>
  <c r="H849" i="6"/>
  <c r="G849" i="6"/>
  <c r="H848" i="6"/>
  <c r="G848" i="6"/>
  <c r="H847" i="6"/>
  <c r="G847" i="6"/>
  <c r="H846" i="6"/>
  <c r="G846" i="6"/>
  <c r="H845" i="6"/>
  <c r="G845" i="6"/>
  <c r="H844" i="6"/>
  <c r="G844" i="6"/>
  <c r="H843" i="6"/>
  <c r="G843" i="6"/>
  <c r="H842" i="6"/>
  <c r="G842" i="6"/>
  <c r="H841" i="6"/>
  <c r="G841" i="6"/>
  <c r="H840" i="6"/>
  <c r="G840" i="6"/>
  <c r="H839" i="6"/>
  <c r="G839" i="6"/>
  <c r="H838" i="6"/>
  <c r="G838" i="6"/>
  <c r="H837" i="6"/>
  <c r="G837" i="6"/>
  <c r="H836" i="6"/>
  <c r="G836" i="6"/>
  <c r="H835" i="6"/>
  <c r="G835" i="6"/>
  <c r="H834" i="6"/>
  <c r="G834" i="6"/>
  <c r="H833" i="6"/>
  <c r="G833" i="6"/>
  <c r="H832" i="6"/>
  <c r="G832" i="6"/>
  <c r="H831" i="6"/>
  <c r="G831" i="6"/>
  <c r="H830" i="6"/>
  <c r="G830" i="6"/>
  <c r="H829" i="6"/>
  <c r="G829" i="6"/>
  <c r="H828" i="6"/>
  <c r="G828" i="6"/>
  <c r="H827" i="6"/>
  <c r="G827" i="6"/>
  <c r="H826" i="6"/>
  <c r="G826" i="6"/>
  <c r="H825" i="6"/>
  <c r="G825" i="6"/>
  <c r="H824" i="6"/>
  <c r="G824" i="6"/>
  <c r="H823" i="6"/>
  <c r="G823" i="6"/>
  <c r="H822" i="6"/>
  <c r="G822" i="6"/>
  <c r="H821" i="6"/>
  <c r="G821" i="6"/>
  <c r="H820" i="6"/>
  <c r="G820" i="6"/>
  <c r="H819" i="6"/>
  <c r="G819" i="6"/>
  <c r="H818" i="6"/>
  <c r="G818" i="6"/>
  <c r="H817" i="6"/>
  <c r="G817" i="6"/>
  <c r="H816" i="6"/>
  <c r="G816" i="6"/>
  <c r="H815" i="6"/>
  <c r="G815" i="6"/>
  <c r="H814" i="6"/>
  <c r="G814" i="6"/>
  <c r="H813" i="6"/>
  <c r="G813" i="6"/>
  <c r="H812" i="6"/>
  <c r="G812" i="6"/>
  <c r="H811" i="6"/>
  <c r="G811" i="6"/>
  <c r="H810" i="6"/>
  <c r="G810" i="6"/>
  <c r="H809" i="6"/>
  <c r="G809" i="6"/>
  <c r="H808" i="6"/>
  <c r="G808" i="6"/>
  <c r="H807" i="6"/>
  <c r="G807" i="6"/>
  <c r="H806" i="6"/>
  <c r="G806" i="6"/>
  <c r="H805" i="6"/>
  <c r="G805" i="6"/>
  <c r="H804" i="6"/>
  <c r="G804" i="6"/>
  <c r="H803" i="6"/>
  <c r="G803" i="6"/>
  <c r="H802" i="6"/>
  <c r="G802" i="6"/>
  <c r="H801" i="6"/>
  <c r="G801" i="6"/>
  <c r="H800" i="6"/>
  <c r="G800" i="6"/>
  <c r="H799" i="6"/>
  <c r="G799" i="6"/>
  <c r="H798" i="6"/>
  <c r="G798" i="6"/>
  <c r="H797" i="6"/>
  <c r="G797" i="6"/>
  <c r="H796" i="6"/>
  <c r="G796" i="6"/>
  <c r="H795" i="6"/>
  <c r="G795" i="6"/>
  <c r="H794" i="6"/>
  <c r="G794" i="6"/>
  <c r="H793" i="6"/>
  <c r="G793" i="6"/>
  <c r="H792" i="6"/>
  <c r="G792" i="6"/>
  <c r="H791" i="6"/>
  <c r="G791" i="6"/>
  <c r="H790" i="6"/>
  <c r="G790" i="6"/>
  <c r="H789" i="6"/>
  <c r="G789" i="6"/>
  <c r="H788" i="6"/>
  <c r="G788" i="6"/>
  <c r="H787" i="6"/>
  <c r="G787" i="6"/>
  <c r="H786" i="6"/>
  <c r="G786" i="6"/>
  <c r="H785" i="6"/>
  <c r="G785" i="6"/>
  <c r="H784" i="6"/>
  <c r="G784" i="6"/>
  <c r="H783" i="6"/>
  <c r="G783" i="6"/>
  <c r="H782" i="6"/>
  <c r="G782" i="6"/>
  <c r="H781" i="6"/>
  <c r="G781" i="6"/>
  <c r="H780" i="6"/>
  <c r="G780" i="6"/>
  <c r="H779" i="6"/>
  <c r="G779" i="6"/>
  <c r="H778" i="6"/>
  <c r="G778" i="6"/>
  <c r="H777" i="6"/>
  <c r="G777" i="6"/>
  <c r="H776" i="6"/>
  <c r="G776" i="6"/>
  <c r="H775" i="6"/>
  <c r="G775" i="6"/>
  <c r="H774" i="6"/>
  <c r="G774" i="6"/>
  <c r="H773" i="6"/>
  <c r="G773" i="6"/>
  <c r="H772" i="6"/>
  <c r="G772" i="6"/>
  <c r="H771" i="6"/>
  <c r="G771" i="6"/>
  <c r="H770" i="6"/>
  <c r="G770" i="6"/>
  <c r="H769" i="6"/>
  <c r="G769" i="6"/>
  <c r="H768" i="6"/>
  <c r="G768" i="6"/>
  <c r="H767" i="6"/>
  <c r="G767" i="6"/>
  <c r="H766" i="6"/>
  <c r="G766" i="6"/>
  <c r="H765" i="6"/>
  <c r="G765" i="6"/>
  <c r="H764" i="6"/>
  <c r="G764" i="6"/>
  <c r="H763" i="6"/>
  <c r="G763" i="6"/>
  <c r="H762" i="6"/>
  <c r="G762" i="6"/>
  <c r="H761" i="6"/>
  <c r="G761" i="6"/>
  <c r="H760" i="6"/>
  <c r="G760" i="6"/>
  <c r="H759" i="6"/>
  <c r="G759" i="6"/>
  <c r="H758" i="6"/>
  <c r="G758" i="6"/>
  <c r="H757" i="6"/>
  <c r="G757" i="6"/>
  <c r="H756" i="6"/>
  <c r="G756" i="6"/>
  <c r="H755" i="6"/>
  <c r="G755" i="6"/>
  <c r="H754" i="6"/>
  <c r="G754" i="6"/>
  <c r="H753" i="6"/>
  <c r="G753" i="6"/>
  <c r="H752" i="6"/>
  <c r="G752" i="6"/>
  <c r="H751" i="6"/>
  <c r="G751" i="6"/>
  <c r="H750" i="6"/>
  <c r="G750" i="6"/>
  <c r="H749" i="6"/>
  <c r="G749" i="6"/>
  <c r="H748" i="6"/>
  <c r="G748" i="6"/>
  <c r="H747" i="6"/>
  <c r="G747" i="6"/>
  <c r="H746" i="6"/>
  <c r="G746" i="6"/>
  <c r="H745" i="6"/>
  <c r="G745" i="6"/>
  <c r="H744" i="6"/>
  <c r="G744" i="6"/>
  <c r="H743" i="6"/>
  <c r="G743" i="6"/>
  <c r="H742" i="6"/>
  <c r="G742" i="6"/>
  <c r="H741" i="6"/>
  <c r="G741" i="6"/>
  <c r="H740" i="6"/>
  <c r="G740" i="6"/>
  <c r="H739" i="6"/>
  <c r="G739" i="6"/>
  <c r="H738" i="6"/>
  <c r="G738" i="6"/>
  <c r="H737" i="6"/>
  <c r="G737" i="6"/>
  <c r="H736" i="6"/>
  <c r="G736" i="6"/>
  <c r="H735" i="6"/>
  <c r="G735" i="6"/>
  <c r="H734" i="6"/>
  <c r="G734" i="6"/>
  <c r="H733" i="6"/>
  <c r="G733" i="6"/>
  <c r="H732" i="6"/>
  <c r="G732" i="6"/>
  <c r="H731" i="6"/>
  <c r="G731" i="6"/>
  <c r="H730" i="6"/>
  <c r="G730" i="6"/>
  <c r="H729" i="6"/>
  <c r="G729" i="6"/>
  <c r="H728" i="6"/>
  <c r="G728" i="6"/>
  <c r="H727" i="6"/>
  <c r="G727" i="6"/>
  <c r="H726" i="6"/>
  <c r="G726" i="6"/>
  <c r="H725" i="6"/>
  <c r="G725" i="6"/>
  <c r="H724" i="6"/>
  <c r="G724" i="6"/>
  <c r="H723" i="6"/>
  <c r="G723" i="6"/>
  <c r="H722" i="6"/>
  <c r="G722" i="6"/>
  <c r="H721" i="6"/>
  <c r="G721" i="6"/>
  <c r="H720" i="6"/>
  <c r="G720" i="6"/>
  <c r="H719" i="6"/>
  <c r="G719" i="6"/>
  <c r="H718" i="6"/>
  <c r="G718" i="6"/>
  <c r="H717" i="6"/>
  <c r="G717" i="6"/>
  <c r="H716" i="6"/>
  <c r="G716" i="6"/>
  <c r="H715" i="6"/>
  <c r="G715" i="6"/>
  <c r="H714" i="6"/>
  <c r="G714" i="6"/>
  <c r="H713" i="6"/>
  <c r="G713" i="6"/>
  <c r="H712" i="6"/>
  <c r="G712" i="6"/>
  <c r="H711" i="6"/>
  <c r="G711" i="6"/>
  <c r="H710" i="6"/>
  <c r="G710" i="6"/>
  <c r="H709" i="6"/>
  <c r="G709" i="6"/>
  <c r="H708" i="6"/>
  <c r="G708" i="6"/>
  <c r="H707" i="6"/>
  <c r="G707" i="6"/>
  <c r="H706" i="6"/>
  <c r="G706" i="6"/>
  <c r="H705" i="6"/>
  <c r="G705" i="6"/>
  <c r="H704" i="6"/>
  <c r="G704" i="6"/>
  <c r="H703" i="6"/>
  <c r="G703" i="6"/>
  <c r="H702" i="6"/>
  <c r="G702" i="6"/>
  <c r="H701" i="6"/>
  <c r="G701" i="6"/>
  <c r="H700" i="6"/>
  <c r="G700" i="6"/>
  <c r="H699" i="6"/>
  <c r="G699" i="6"/>
  <c r="H698" i="6"/>
  <c r="G698" i="6"/>
  <c r="H697" i="6"/>
  <c r="G697" i="6"/>
  <c r="H696" i="6"/>
  <c r="G696" i="6"/>
  <c r="H695" i="6"/>
  <c r="G695" i="6"/>
  <c r="H694" i="6"/>
  <c r="G694" i="6"/>
  <c r="H693" i="6"/>
  <c r="G693" i="6"/>
  <c r="H692" i="6"/>
  <c r="G692" i="6"/>
  <c r="H691" i="6"/>
  <c r="G691" i="6"/>
  <c r="H690" i="6"/>
  <c r="G690" i="6"/>
  <c r="H689" i="6"/>
  <c r="G689" i="6"/>
  <c r="H688" i="6"/>
  <c r="G688" i="6"/>
  <c r="H687" i="6"/>
  <c r="G687" i="6"/>
  <c r="H686" i="6"/>
  <c r="G686" i="6"/>
  <c r="H685" i="6"/>
  <c r="G685" i="6"/>
  <c r="H684" i="6"/>
  <c r="G684" i="6"/>
  <c r="H683" i="6"/>
  <c r="G683" i="6"/>
  <c r="H682" i="6"/>
  <c r="G682" i="6"/>
  <c r="H681" i="6"/>
  <c r="G681" i="6"/>
  <c r="H680" i="6"/>
  <c r="G680" i="6"/>
  <c r="H679" i="6"/>
  <c r="G679" i="6"/>
  <c r="H678" i="6"/>
  <c r="G678" i="6"/>
  <c r="H677" i="6"/>
  <c r="G677" i="6"/>
  <c r="H676" i="6"/>
  <c r="G676" i="6"/>
  <c r="H675" i="6"/>
  <c r="G675" i="6"/>
  <c r="H674" i="6"/>
  <c r="G674" i="6"/>
  <c r="H673" i="6"/>
  <c r="G673" i="6"/>
  <c r="H672" i="6"/>
  <c r="G672" i="6"/>
  <c r="H671" i="6"/>
  <c r="G671" i="6"/>
  <c r="H670" i="6"/>
  <c r="G670" i="6"/>
  <c r="H669" i="6"/>
  <c r="G669" i="6"/>
  <c r="H668" i="6"/>
  <c r="G668" i="6"/>
  <c r="H667" i="6"/>
  <c r="G667" i="6"/>
  <c r="H666" i="6"/>
  <c r="G666" i="6"/>
  <c r="H665" i="6"/>
  <c r="G665" i="6"/>
  <c r="H664" i="6"/>
  <c r="G664" i="6"/>
  <c r="H663" i="6"/>
  <c r="G663" i="6"/>
  <c r="H662" i="6"/>
  <c r="G662" i="6"/>
  <c r="H661" i="6"/>
  <c r="G661" i="6"/>
  <c r="H660" i="6"/>
  <c r="G660" i="6"/>
  <c r="H659" i="6"/>
  <c r="G659" i="6"/>
  <c r="H658" i="6"/>
  <c r="G658" i="6"/>
  <c r="H657" i="6"/>
  <c r="G657" i="6"/>
  <c r="H656" i="6"/>
  <c r="G656" i="6"/>
  <c r="H655" i="6"/>
  <c r="G655" i="6"/>
  <c r="H654" i="6"/>
  <c r="G654" i="6"/>
  <c r="H653" i="6"/>
  <c r="G653" i="6"/>
  <c r="H652" i="6"/>
  <c r="G652" i="6"/>
  <c r="H651" i="6"/>
  <c r="G651" i="6"/>
  <c r="H650" i="6"/>
  <c r="G650" i="6"/>
  <c r="H649" i="6"/>
  <c r="G649" i="6"/>
  <c r="H648" i="6"/>
  <c r="G648" i="6"/>
  <c r="H647" i="6"/>
  <c r="G647" i="6"/>
  <c r="H646" i="6"/>
  <c r="G646" i="6"/>
  <c r="H645" i="6"/>
  <c r="G645" i="6"/>
  <c r="H644" i="6"/>
  <c r="G644" i="6"/>
  <c r="H643" i="6"/>
  <c r="G643" i="6"/>
  <c r="H642" i="6"/>
  <c r="G642" i="6"/>
  <c r="H641" i="6"/>
  <c r="G641" i="6"/>
  <c r="H640" i="6"/>
  <c r="G640" i="6"/>
  <c r="H639" i="6"/>
  <c r="G639" i="6"/>
  <c r="H638" i="6"/>
  <c r="G638" i="6"/>
  <c r="H637" i="6"/>
  <c r="G637" i="6"/>
  <c r="H636" i="6"/>
  <c r="G636" i="6"/>
  <c r="H635" i="6"/>
  <c r="G635" i="6"/>
  <c r="H634" i="6"/>
  <c r="G634" i="6"/>
  <c r="H633" i="6"/>
  <c r="G633" i="6"/>
  <c r="H632" i="6"/>
  <c r="G632" i="6"/>
  <c r="H631" i="6"/>
  <c r="G631" i="6"/>
  <c r="H630" i="6"/>
  <c r="G630" i="6"/>
  <c r="H629" i="6"/>
  <c r="G629" i="6"/>
  <c r="H628" i="6"/>
  <c r="G628" i="6"/>
  <c r="H627" i="6"/>
  <c r="G627" i="6"/>
  <c r="H626" i="6"/>
  <c r="G626" i="6"/>
  <c r="H625" i="6"/>
  <c r="G625" i="6"/>
  <c r="H624" i="6"/>
  <c r="G624" i="6"/>
  <c r="H623" i="6"/>
  <c r="G623" i="6"/>
  <c r="H622" i="6"/>
  <c r="G622" i="6"/>
  <c r="H621" i="6"/>
  <c r="G621" i="6"/>
  <c r="H620" i="6"/>
  <c r="G620" i="6"/>
  <c r="H619" i="6"/>
  <c r="G619" i="6"/>
  <c r="H618" i="6"/>
  <c r="G618" i="6"/>
  <c r="H617" i="6"/>
  <c r="G617" i="6"/>
  <c r="H616" i="6"/>
  <c r="G616" i="6"/>
  <c r="H615" i="6"/>
  <c r="G615" i="6"/>
  <c r="H614" i="6"/>
  <c r="G614" i="6"/>
  <c r="H613" i="6"/>
  <c r="G613" i="6"/>
  <c r="H612" i="6"/>
  <c r="G612" i="6"/>
  <c r="H611" i="6"/>
  <c r="G611" i="6"/>
  <c r="H610" i="6"/>
  <c r="G610" i="6"/>
  <c r="H609" i="6"/>
  <c r="G609" i="6"/>
  <c r="H608" i="6"/>
  <c r="G608" i="6"/>
  <c r="H607" i="6"/>
  <c r="G607" i="6"/>
  <c r="H606" i="6"/>
  <c r="G606" i="6"/>
  <c r="H605" i="6"/>
  <c r="G605" i="6"/>
  <c r="H604" i="6"/>
  <c r="G604" i="6"/>
  <c r="H603" i="6"/>
  <c r="G603" i="6"/>
  <c r="H602" i="6"/>
  <c r="G602" i="6"/>
  <c r="H601" i="6"/>
  <c r="G601" i="6"/>
  <c r="H600" i="6"/>
  <c r="G600" i="6"/>
  <c r="H599" i="6"/>
  <c r="G599" i="6"/>
  <c r="H598" i="6"/>
  <c r="G598" i="6"/>
  <c r="H597" i="6"/>
  <c r="G597" i="6"/>
  <c r="H596" i="6"/>
  <c r="G596" i="6"/>
  <c r="H595" i="6"/>
  <c r="G595" i="6"/>
  <c r="H594" i="6"/>
  <c r="G594" i="6"/>
  <c r="H593" i="6"/>
  <c r="G593" i="6"/>
  <c r="H592" i="6"/>
  <c r="G592" i="6"/>
  <c r="H591" i="6"/>
  <c r="G591" i="6"/>
  <c r="H590" i="6"/>
  <c r="G590" i="6"/>
  <c r="H589" i="6"/>
  <c r="G589" i="6"/>
  <c r="H588" i="6"/>
  <c r="G588" i="6"/>
  <c r="H587" i="6"/>
  <c r="G587" i="6"/>
  <c r="H586" i="6"/>
  <c r="G586" i="6"/>
  <c r="H585" i="6"/>
  <c r="G585" i="6"/>
  <c r="H584" i="6"/>
  <c r="G584" i="6"/>
  <c r="H583" i="6"/>
  <c r="G583" i="6"/>
  <c r="H582" i="6"/>
  <c r="G582" i="6"/>
  <c r="H581" i="6"/>
  <c r="G581" i="6"/>
  <c r="H580" i="6"/>
  <c r="G580" i="6"/>
  <c r="H579" i="6"/>
  <c r="G579" i="6"/>
  <c r="H578" i="6"/>
  <c r="G578" i="6"/>
  <c r="H577" i="6"/>
  <c r="G577" i="6"/>
  <c r="H576" i="6"/>
  <c r="G576" i="6"/>
  <c r="H575" i="6"/>
  <c r="G575" i="6"/>
  <c r="H574" i="6"/>
  <c r="G574" i="6"/>
  <c r="H573" i="6"/>
  <c r="G573" i="6"/>
  <c r="H572" i="6"/>
  <c r="G572" i="6"/>
  <c r="H571" i="6"/>
  <c r="G571" i="6"/>
  <c r="H570" i="6"/>
  <c r="G570" i="6"/>
  <c r="H569" i="6"/>
  <c r="G569" i="6"/>
  <c r="H568" i="6"/>
  <c r="G568" i="6"/>
  <c r="H567" i="6"/>
  <c r="G567" i="6"/>
  <c r="H566" i="6"/>
  <c r="G566" i="6"/>
  <c r="H565" i="6"/>
  <c r="G565" i="6"/>
  <c r="H564" i="6"/>
  <c r="G564" i="6"/>
  <c r="H563" i="6"/>
  <c r="G563" i="6"/>
  <c r="H562" i="6"/>
  <c r="G562" i="6"/>
  <c r="H561" i="6"/>
  <c r="G561" i="6"/>
  <c r="H560" i="6"/>
  <c r="G560" i="6"/>
  <c r="H559" i="6"/>
  <c r="G559" i="6"/>
  <c r="H558" i="6"/>
  <c r="G558" i="6"/>
  <c r="H557" i="6"/>
  <c r="G557" i="6"/>
  <c r="H556" i="6"/>
  <c r="G556" i="6"/>
  <c r="H555" i="6"/>
  <c r="G555" i="6"/>
  <c r="H554" i="6"/>
  <c r="G554" i="6"/>
  <c r="H553" i="6"/>
  <c r="G553" i="6"/>
  <c r="H552" i="6"/>
  <c r="G552" i="6"/>
  <c r="H551" i="6"/>
  <c r="G551" i="6"/>
  <c r="H550" i="6"/>
  <c r="G550" i="6"/>
  <c r="H549" i="6"/>
  <c r="G549" i="6"/>
  <c r="H548" i="6"/>
  <c r="G548" i="6"/>
  <c r="H547" i="6"/>
  <c r="G547" i="6"/>
  <c r="H546" i="6"/>
  <c r="G546" i="6"/>
  <c r="H545" i="6"/>
  <c r="G545" i="6"/>
  <c r="H544" i="6"/>
  <c r="G544" i="6"/>
  <c r="H543" i="6"/>
  <c r="G543" i="6"/>
  <c r="H542" i="6"/>
  <c r="G542" i="6"/>
  <c r="H541" i="6"/>
  <c r="G541" i="6"/>
  <c r="H540" i="6"/>
  <c r="G540" i="6"/>
  <c r="H539" i="6"/>
  <c r="G539" i="6"/>
  <c r="H538" i="6"/>
  <c r="G538" i="6"/>
  <c r="H537" i="6"/>
  <c r="G537" i="6"/>
  <c r="H536" i="6"/>
  <c r="G536" i="6"/>
  <c r="H535" i="6"/>
  <c r="G535" i="6"/>
  <c r="H534" i="6"/>
  <c r="G534" i="6"/>
  <c r="H533" i="6"/>
  <c r="G533" i="6"/>
  <c r="H532" i="6"/>
  <c r="G532" i="6"/>
  <c r="H531" i="6"/>
  <c r="G531" i="6"/>
  <c r="H530" i="6"/>
  <c r="G530" i="6"/>
  <c r="H529" i="6"/>
  <c r="G529" i="6"/>
  <c r="H528" i="6"/>
  <c r="G528" i="6"/>
  <c r="H527" i="6"/>
  <c r="G527" i="6"/>
  <c r="H526" i="6"/>
  <c r="G526" i="6"/>
  <c r="H525" i="6"/>
  <c r="G525" i="6"/>
  <c r="H524" i="6"/>
  <c r="G524" i="6"/>
  <c r="H523" i="6"/>
  <c r="G523" i="6"/>
  <c r="H522" i="6"/>
  <c r="G522" i="6"/>
  <c r="H521" i="6"/>
  <c r="G521" i="6"/>
  <c r="H520" i="6"/>
  <c r="G520" i="6"/>
  <c r="H519" i="6"/>
  <c r="G519" i="6"/>
  <c r="H518" i="6"/>
  <c r="G518" i="6"/>
  <c r="H517" i="6"/>
  <c r="G517" i="6"/>
  <c r="H516" i="6"/>
  <c r="G516" i="6"/>
  <c r="H515" i="6"/>
  <c r="G515" i="6"/>
  <c r="H514" i="6"/>
  <c r="G514" i="6"/>
  <c r="H513" i="6"/>
  <c r="G513" i="6"/>
  <c r="H512" i="6"/>
  <c r="G512" i="6"/>
  <c r="H511" i="6"/>
  <c r="G511" i="6"/>
  <c r="H510" i="6"/>
  <c r="G510" i="6"/>
  <c r="H509" i="6"/>
  <c r="G509" i="6"/>
  <c r="H508" i="6"/>
  <c r="G508" i="6"/>
  <c r="H507" i="6"/>
  <c r="G507" i="6"/>
  <c r="H506" i="6"/>
  <c r="G506" i="6"/>
  <c r="H505" i="6"/>
  <c r="G505" i="6"/>
  <c r="H504" i="6"/>
  <c r="G504" i="6"/>
  <c r="H503" i="6"/>
  <c r="G503" i="6"/>
  <c r="H502" i="6"/>
  <c r="G502" i="6"/>
  <c r="H501" i="6"/>
  <c r="G501" i="6"/>
  <c r="H500" i="6"/>
  <c r="G500" i="6"/>
  <c r="H499" i="6"/>
  <c r="G499" i="6"/>
  <c r="H498" i="6"/>
  <c r="G498" i="6"/>
  <c r="H497" i="6"/>
  <c r="G497" i="6"/>
  <c r="H496" i="6"/>
  <c r="G496" i="6"/>
  <c r="H495" i="6"/>
  <c r="G495" i="6"/>
  <c r="H494" i="6"/>
  <c r="G494" i="6"/>
  <c r="H493" i="6"/>
  <c r="G493" i="6"/>
  <c r="H492" i="6"/>
  <c r="G492" i="6"/>
  <c r="H491" i="6"/>
  <c r="G491" i="6"/>
  <c r="H490" i="6"/>
  <c r="G490" i="6"/>
  <c r="H489" i="6"/>
  <c r="G489" i="6"/>
  <c r="H488" i="6"/>
  <c r="G488" i="6"/>
  <c r="H487" i="6"/>
  <c r="G487" i="6"/>
  <c r="H486" i="6"/>
  <c r="G486" i="6"/>
  <c r="H485" i="6"/>
  <c r="G485" i="6"/>
  <c r="H484" i="6"/>
  <c r="G484" i="6"/>
  <c r="H483" i="6"/>
  <c r="G483" i="6"/>
  <c r="H482" i="6"/>
  <c r="G482" i="6"/>
  <c r="H481" i="6"/>
  <c r="G481" i="6"/>
  <c r="H480" i="6"/>
  <c r="G480" i="6"/>
  <c r="H479" i="6"/>
  <c r="G479" i="6"/>
  <c r="H478" i="6"/>
  <c r="G478" i="6"/>
  <c r="H477" i="6"/>
  <c r="G477" i="6"/>
  <c r="H476" i="6"/>
  <c r="G476" i="6"/>
  <c r="H475" i="6"/>
  <c r="G475" i="6"/>
  <c r="H474" i="6"/>
  <c r="G474" i="6"/>
  <c r="H473" i="6"/>
  <c r="G473" i="6"/>
  <c r="H472" i="6"/>
  <c r="G472" i="6"/>
  <c r="H471" i="6"/>
  <c r="G471" i="6"/>
  <c r="H470" i="6"/>
  <c r="G470" i="6"/>
  <c r="H469" i="6"/>
  <c r="G469" i="6"/>
  <c r="H468" i="6"/>
  <c r="G468" i="6"/>
  <c r="H467" i="6"/>
  <c r="G467" i="6"/>
  <c r="H466" i="6"/>
  <c r="G466" i="6"/>
  <c r="H465" i="6"/>
  <c r="G465" i="6"/>
  <c r="H464" i="6"/>
  <c r="G464" i="6"/>
  <c r="H463" i="6"/>
  <c r="G463" i="6"/>
  <c r="H462" i="6"/>
  <c r="G462" i="6"/>
  <c r="H461" i="6"/>
  <c r="G461" i="6"/>
  <c r="H460" i="6"/>
  <c r="G460" i="6"/>
  <c r="H459" i="6"/>
  <c r="G459" i="6"/>
  <c r="H458" i="6"/>
  <c r="G458" i="6"/>
  <c r="H457" i="6"/>
  <c r="G457" i="6"/>
  <c r="H456" i="6"/>
  <c r="G456" i="6"/>
  <c r="H455" i="6"/>
  <c r="G455" i="6"/>
  <c r="H454" i="6"/>
  <c r="G454" i="6"/>
  <c r="H453" i="6"/>
  <c r="G453" i="6"/>
  <c r="H452" i="6"/>
  <c r="G452" i="6"/>
  <c r="H451" i="6"/>
  <c r="G451" i="6"/>
  <c r="H450" i="6"/>
  <c r="G450" i="6"/>
  <c r="H449" i="6"/>
  <c r="G449" i="6"/>
  <c r="H448" i="6"/>
  <c r="G448" i="6"/>
  <c r="H447" i="6"/>
  <c r="G447" i="6"/>
  <c r="H446" i="6"/>
  <c r="G446" i="6"/>
  <c r="H445" i="6"/>
  <c r="G445" i="6"/>
  <c r="H444" i="6"/>
  <c r="G444" i="6"/>
  <c r="H443" i="6"/>
  <c r="G443" i="6"/>
  <c r="H442" i="6"/>
  <c r="G442" i="6"/>
  <c r="H441" i="6"/>
  <c r="G441" i="6"/>
  <c r="H440" i="6"/>
  <c r="G440" i="6"/>
  <c r="H439" i="6"/>
  <c r="G439" i="6"/>
  <c r="H438" i="6"/>
  <c r="G438" i="6"/>
  <c r="H437" i="6"/>
  <c r="G437" i="6"/>
  <c r="H436" i="6"/>
  <c r="G436" i="6"/>
  <c r="H435" i="6"/>
  <c r="G435" i="6"/>
  <c r="H434" i="6"/>
  <c r="G434" i="6"/>
  <c r="H433" i="6"/>
  <c r="G433" i="6"/>
  <c r="H432" i="6"/>
  <c r="G432" i="6"/>
  <c r="H431" i="6"/>
  <c r="G431" i="6"/>
  <c r="H430" i="6"/>
  <c r="G430" i="6"/>
  <c r="H429" i="6"/>
  <c r="G429" i="6"/>
  <c r="H428" i="6"/>
  <c r="G428" i="6"/>
  <c r="H427" i="6"/>
  <c r="G427" i="6"/>
  <c r="H426" i="6"/>
  <c r="G426" i="6"/>
  <c r="H425" i="6"/>
  <c r="G425" i="6"/>
  <c r="H424" i="6"/>
  <c r="G424" i="6"/>
  <c r="H423" i="6"/>
  <c r="G423" i="6"/>
  <c r="H422" i="6"/>
  <c r="G422" i="6"/>
  <c r="H421" i="6"/>
  <c r="G421" i="6"/>
  <c r="H420" i="6"/>
  <c r="G420" i="6"/>
  <c r="H419" i="6"/>
  <c r="G419" i="6"/>
  <c r="H418" i="6"/>
  <c r="G418" i="6"/>
  <c r="H417" i="6"/>
  <c r="G417" i="6"/>
  <c r="H416" i="6"/>
  <c r="G416" i="6"/>
  <c r="H415" i="6"/>
  <c r="G415" i="6"/>
  <c r="H414" i="6"/>
  <c r="G414" i="6"/>
  <c r="H413" i="6"/>
  <c r="G413" i="6"/>
  <c r="H412" i="6"/>
  <c r="G412" i="6"/>
  <c r="H411" i="6"/>
  <c r="G411" i="6"/>
  <c r="H410" i="6"/>
  <c r="G410" i="6"/>
  <c r="H409" i="6"/>
  <c r="G409" i="6"/>
  <c r="H408" i="6"/>
  <c r="G408" i="6"/>
  <c r="H407" i="6"/>
  <c r="G407" i="6"/>
  <c r="H406" i="6"/>
  <c r="G406" i="6"/>
  <c r="H405" i="6"/>
  <c r="G405" i="6"/>
  <c r="H404" i="6"/>
  <c r="G404" i="6"/>
  <c r="H403" i="6"/>
  <c r="G403" i="6"/>
  <c r="H402" i="6"/>
  <c r="G402" i="6"/>
  <c r="H401" i="6"/>
  <c r="G401" i="6"/>
  <c r="H400" i="6"/>
  <c r="G400" i="6"/>
  <c r="H399" i="6"/>
  <c r="G399" i="6"/>
  <c r="H398" i="6"/>
  <c r="G398" i="6"/>
  <c r="H397" i="6"/>
  <c r="G397" i="6"/>
  <c r="H396" i="6"/>
  <c r="G396" i="6"/>
  <c r="H395" i="6"/>
  <c r="G395" i="6"/>
  <c r="H394" i="6"/>
  <c r="G394" i="6"/>
  <c r="H393" i="6"/>
  <c r="G393" i="6"/>
  <c r="H392" i="6"/>
  <c r="G392" i="6"/>
  <c r="H391" i="6"/>
  <c r="G391" i="6"/>
  <c r="H390" i="6"/>
  <c r="G390" i="6"/>
  <c r="H389" i="6"/>
  <c r="G389" i="6"/>
  <c r="H388" i="6"/>
  <c r="G388" i="6"/>
  <c r="H387" i="6"/>
  <c r="G387" i="6"/>
  <c r="H386" i="6"/>
  <c r="G386" i="6"/>
  <c r="H385" i="6"/>
  <c r="G385" i="6"/>
  <c r="H384" i="6"/>
  <c r="G384" i="6"/>
  <c r="H383" i="6"/>
  <c r="G383" i="6"/>
  <c r="H382" i="6"/>
  <c r="G382" i="6"/>
  <c r="H381" i="6"/>
  <c r="G381" i="6"/>
  <c r="H380" i="6"/>
  <c r="G380" i="6"/>
  <c r="H379" i="6"/>
  <c r="G379" i="6"/>
  <c r="H378" i="6"/>
  <c r="G378" i="6"/>
  <c r="H377" i="6"/>
  <c r="G377" i="6"/>
  <c r="H376" i="6"/>
  <c r="G376" i="6"/>
  <c r="H375" i="6"/>
  <c r="G375" i="6"/>
  <c r="H374" i="6"/>
  <c r="G374" i="6"/>
  <c r="H373" i="6"/>
  <c r="G373" i="6"/>
  <c r="H372" i="6"/>
  <c r="G372" i="6"/>
  <c r="H371" i="6"/>
  <c r="G371" i="6"/>
  <c r="H370" i="6"/>
  <c r="G370" i="6"/>
  <c r="H369" i="6"/>
  <c r="G369" i="6"/>
  <c r="H368" i="6"/>
  <c r="G368" i="6"/>
  <c r="H367" i="6"/>
  <c r="G367" i="6"/>
  <c r="H366" i="6"/>
  <c r="G366" i="6"/>
  <c r="H365" i="6"/>
  <c r="G365" i="6"/>
  <c r="H364" i="6"/>
  <c r="G364" i="6"/>
  <c r="H363" i="6"/>
  <c r="G363" i="6"/>
  <c r="H362" i="6"/>
  <c r="G362" i="6"/>
  <c r="H361" i="6"/>
  <c r="G361" i="6"/>
  <c r="H360" i="6"/>
  <c r="G360" i="6"/>
  <c r="H359" i="6"/>
  <c r="G359" i="6"/>
  <c r="H358" i="6"/>
  <c r="G358" i="6"/>
  <c r="H357" i="6"/>
  <c r="G357" i="6"/>
  <c r="H356" i="6"/>
  <c r="G356" i="6"/>
  <c r="H355" i="6"/>
  <c r="G355" i="6"/>
  <c r="H354" i="6"/>
  <c r="G354" i="6"/>
  <c r="H353" i="6"/>
  <c r="G353" i="6"/>
  <c r="H352" i="6"/>
  <c r="G352" i="6"/>
  <c r="H351" i="6"/>
  <c r="G351" i="6"/>
  <c r="H350" i="6"/>
  <c r="G350" i="6"/>
  <c r="H349" i="6"/>
  <c r="G349" i="6"/>
  <c r="H348" i="6"/>
  <c r="G348" i="6"/>
  <c r="H347" i="6"/>
  <c r="G347" i="6"/>
  <c r="H346" i="6"/>
  <c r="G346" i="6"/>
  <c r="H345" i="6"/>
  <c r="G345" i="6"/>
  <c r="H344" i="6"/>
  <c r="G344" i="6"/>
  <c r="H343" i="6"/>
  <c r="G343" i="6"/>
  <c r="H342" i="6"/>
  <c r="G342" i="6"/>
  <c r="H341" i="6"/>
  <c r="G341" i="6"/>
  <c r="H340" i="6"/>
  <c r="G340" i="6"/>
  <c r="H339" i="6"/>
  <c r="G339" i="6"/>
  <c r="H338" i="6"/>
  <c r="G338" i="6"/>
  <c r="H337" i="6"/>
  <c r="G337" i="6"/>
  <c r="H336" i="6"/>
  <c r="G336" i="6"/>
  <c r="H335" i="6"/>
  <c r="G335" i="6"/>
  <c r="H334" i="6"/>
  <c r="G334" i="6"/>
  <c r="H333" i="6"/>
  <c r="G333" i="6"/>
  <c r="H332" i="6"/>
  <c r="G332" i="6"/>
  <c r="H331" i="6"/>
  <c r="G331" i="6"/>
  <c r="H330" i="6"/>
  <c r="G330" i="6"/>
  <c r="H329" i="6"/>
  <c r="G329" i="6"/>
  <c r="H328" i="6"/>
  <c r="G328" i="6"/>
  <c r="H327" i="6"/>
  <c r="G327" i="6"/>
  <c r="H326" i="6"/>
  <c r="G326" i="6"/>
  <c r="H325" i="6"/>
  <c r="G325" i="6"/>
  <c r="H324" i="6"/>
  <c r="G324" i="6"/>
  <c r="H323" i="6"/>
  <c r="G323" i="6"/>
  <c r="H322" i="6"/>
  <c r="G322" i="6"/>
  <c r="H321" i="6"/>
  <c r="G321" i="6"/>
  <c r="H320" i="6"/>
  <c r="G320" i="6"/>
  <c r="H319" i="6"/>
  <c r="G319" i="6"/>
  <c r="H318" i="6"/>
  <c r="G318" i="6"/>
  <c r="H317" i="6"/>
  <c r="G317" i="6"/>
  <c r="H316" i="6"/>
  <c r="G316" i="6"/>
  <c r="H315" i="6"/>
  <c r="G315" i="6"/>
  <c r="H314" i="6"/>
  <c r="G314" i="6"/>
  <c r="H313" i="6"/>
  <c r="G313" i="6"/>
  <c r="H312" i="6"/>
  <c r="G312" i="6"/>
  <c r="H311" i="6"/>
  <c r="G311" i="6"/>
  <c r="H310" i="6"/>
  <c r="G310" i="6"/>
  <c r="H309" i="6"/>
  <c r="G309" i="6"/>
  <c r="H308" i="6"/>
  <c r="G308" i="6"/>
  <c r="H307" i="6"/>
  <c r="G307" i="6"/>
  <c r="H306" i="6"/>
  <c r="G306" i="6"/>
  <c r="H305" i="6"/>
  <c r="G305" i="6"/>
  <c r="H304" i="6"/>
  <c r="G304" i="6"/>
  <c r="H303" i="6"/>
  <c r="G303" i="6"/>
  <c r="H302" i="6"/>
  <c r="G302" i="6"/>
  <c r="H301" i="6"/>
  <c r="G301" i="6"/>
  <c r="H300" i="6"/>
  <c r="G300" i="6"/>
  <c r="H299" i="6"/>
  <c r="G299" i="6"/>
  <c r="H298" i="6"/>
  <c r="G298" i="6"/>
  <c r="H297" i="6"/>
  <c r="G297" i="6"/>
  <c r="H296" i="6"/>
  <c r="G296" i="6"/>
  <c r="H295" i="6"/>
  <c r="G295" i="6"/>
  <c r="H294" i="6"/>
  <c r="G294" i="6"/>
  <c r="H293" i="6"/>
  <c r="G293" i="6"/>
  <c r="H292" i="6"/>
  <c r="G292" i="6"/>
  <c r="H291" i="6"/>
  <c r="G291" i="6"/>
  <c r="H290" i="6"/>
  <c r="G290" i="6"/>
  <c r="H289" i="6"/>
  <c r="G289" i="6"/>
  <c r="H288" i="6"/>
  <c r="G288" i="6"/>
  <c r="H287" i="6"/>
  <c r="G287" i="6"/>
  <c r="H286" i="6"/>
  <c r="G286" i="6"/>
  <c r="H285" i="6"/>
  <c r="G285" i="6"/>
  <c r="H284" i="6"/>
  <c r="G284" i="6"/>
  <c r="H283" i="6"/>
  <c r="G283" i="6"/>
  <c r="H282" i="6"/>
  <c r="G282" i="6"/>
  <c r="H281" i="6"/>
  <c r="G281" i="6"/>
  <c r="H280" i="6"/>
  <c r="G280" i="6"/>
  <c r="H279" i="6"/>
  <c r="G279" i="6"/>
  <c r="H278" i="6"/>
  <c r="G278" i="6"/>
  <c r="H277" i="6"/>
  <c r="G277" i="6"/>
  <c r="H276" i="6"/>
  <c r="G276" i="6"/>
  <c r="H275" i="6"/>
  <c r="G275" i="6"/>
  <c r="H274" i="6"/>
  <c r="G274" i="6"/>
  <c r="H273" i="6"/>
  <c r="G273" i="6"/>
  <c r="H272" i="6"/>
  <c r="G272" i="6"/>
  <c r="H271" i="6"/>
  <c r="G271" i="6"/>
  <c r="H270" i="6"/>
  <c r="G270" i="6"/>
  <c r="H269" i="6"/>
  <c r="G269" i="6"/>
  <c r="H268" i="6"/>
  <c r="G268" i="6"/>
  <c r="H267" i="6"/>
  <c r="G267" i="6"/>
  <c r="H266" i="6"/>
  <c r="G266" i="6"/>
  <c r="H265" i="6"/>
  <c r="G265" i="6"/>
  <c r="H264" i="6"/>
  <c r="G264" i="6"/>
  <c r="H263" i="6"/>
  <c r="G263" i="6"/>
  <c r="H262" i="6"/>
  <c r="G262" i="6"/>
  <c r="H261" i="6"/>
  <c r="G261" i="6"/>
  <c r="H260" i="6"/>
  <c r="G260" i="6"/>
  <c r="H259" i="6"/>
  <c r="G259" i="6"/>
  <c r="H258" i="6"/>
  <c r="G258" i="6"/>
  <c r="H257" i="6"/>
  <c r="G257" i="6"/>
  <c r="H256" i="6"/>
  <c r="G256" i="6"/>
  <c r="H255" i="6"/>
  <c r="G255" i="6"/>
  <c r="H254" i="6"/>
  <c r="G254" i="6"/>
  <c r="H253" i="6"/>
  <c r="G253" i="6"/>
  <c r="H252" i="6"/>
  <c r="G252" i="6"/>
  <c r="H251" i="6"/>
  <c r="G251" i="6"/>
  <c r="H250" i="6"/>
  <c r="G250" i="6"/>
  <c r="H249" i="6"/>
  <c r="G249" i="6"/>
  <c r="H248" i="6"/>
  <c r="G248" i="6"/>
  <c r="H247" i="6"/>
  <c r="G247" i="6"/>
  <c r="H246" i="6"/>
  <c r="G246" i="6"/>
  <c r="H245" i="6"/>
  <c r="G245" i="6"/>
  <c r="H244" i="6"/>
  <c r="G244" i="6"/>
  <c r="H243" i="6"/>
  <c r="G243" i="6"/>
  <c r="H242" i="6"/>
  <c r="G242" i="6"/>
  <c r="H241" i="6"/>
  <c r="G241" i="6"/>
  <c r="H240" i="6"/>
  <c r="G240" i="6"/>
  <c r="H239" i="6"/>
  <c r="G239" i="6"/>
  <c r="H238" i="6"/>
  <c r="G238" i="6"/>
  <c r="H237" i="6"/>
  <c r="G237" i="6"/>
  <c r="H236" i="6"/>
  <c r="G236" i="6"/>
  <c r="H235" i="6"/>
  <c r="G235" i="6"/>
  <c r="H234" i="6"/>
  <c r="G234" i="6"/>
  <c r="H233" i="6"/>
  <c r="G233" i="6"/>
  <c r="H232" i="6"/>
  <c r="G232" i="6"/>
  <c r="H231" i="6"/>
  <c r="G231" i="6"/>
  <c r="H230" i="6"/>
  <c r="G230" i="6"/>
  <c r="H229" i="6"/>
  <c r="G229" i="6"/>
  <c r="H228" i="6"/>
  <c r="G228" i="6"/>
  <c r="H227" i="6"/>
  <c r="G227" i="6"/>
  <c r="H226" i="6"/>
  <c r="G226" i="6"/>
  <c r="H225" i="6"/>
  <c r="G225" i="6"/>
  <c r="H224" i="6"/>
  <c r="G224" i="6"/>
  <c r="H223" i="6"/>
  <c r="G223" i="6"/>
  <c r="H222" i="6"/>
  <c r="G222" i="6"/>
  <c r="H221" i="6"/>
  <c r="G221" i="6"/>
  <c r="H220" i="6"/>
  <c r="G220" i="6"/>
  <c r="H219" i="6"/>
  <c r="G219" i="6"/>
  <c r="H218" i="6"/>
  <c r="G218" i="6"/>
  <c r="H217" i="6"/>
  <c r="G217" i="6"/>
  <c r="H216" i="6"/>
  <c r="G216" i="6"/>
  <c r="H215" i="6"/>
  <c r="G215" i="6"/>
  <c r="H214" i="6"/>
  <c r="G214" i="6"/>
  <c r="H213" i="6"/>
  <c r="G213" i="6"/>
  <c r="H212" i="6"/>
  <c r="G212" i="6"/>
  <c r="H211" i="6"/>
  <c r="G211" i="6"/>
  <c r="H210" i="6"/>
  <c r="G210" i="6"/>
  <c r="H209" i="6"/>
  <c r="G209" i="6"/>
  <c r="H208" i="6"/>
  <c r="G208" i="6"/>
  <c r="H207" i="6"/>
  <c r="G207" i="6"/>
  <c r="H206" i="6"/>
  <c r="G206" i="6"/>
  <c r="H205" i="6"/>
  <c r="G205" i="6"/>
  <c r="H204" i="6"/>
  <c r="G204" i="6"/>
  <c r="H203" i="6"/>
  <c r="G203" i="6"/>
  <c r="H202" i="6"/>
  <c r="G202" i="6"/>
  <c r="H201" i="6"/>
  <c r="G201" i="6"/>
  <c r="H200" i="6"/>
  <c r="G200" i="6"/>
  <c r="H199" i="6"/>
  <c r="G199" i="6"/>
  <c r="H198" i="6"/>
  <c r="G198" i="6"/>
  <c r="H197" i="6"/>
  <c r="G197" i="6"/>
  <c r="H196" i="6"/>
  <c r="G196" i="6"/>
  <c r="H195" i="6"/>
  <c r="G195" i="6"/>
  <c r="H194" i="6"/>
  <c r="G194" i="6"/>
  <c r="H193" i="6"/>
  <c r="G193" i="6"/>
  <c r="H192" i="6"/>
  <c r="G192" i="6"/>
  <c r="H191" i="6"/>
  <c r="G191" i="6"/>
  <c r="H190" i="6"/>
  <c r="G190" i="6"/>
  <c r="H189" i="6"/>
  <c r="G189" i="6"/>
  <c r="H188" i="6"/>
  <c r="G188" i="6"/>
  <c r="H187" i="6"/>
  <c r="G187" i="6"/>
  <c r="H186" i="6"/>
  <c r="G186" i="6"/>
  <c r="H185" i="6"/>
  <c r="G185" i="6"/>
  <c r="H184" i="6"/>
  <c r="G184" i="6"/>
  <c r="H183" i="6"/>
  <c r="G183" i="6"/>
  <c r="H182" i="6"/>
  <c r="G182" i="6"/>
  <c r="H181" i="6"/>
  <c r="G181" i="6"/>
  <c r="H180" i="6"/>
  <c r="G180" i="6"/>
  <c r="H179" i="6"/>
  <c r="G179" i="6"/>
  <c r="H178" i="6"/>
  <c r="G178" i="6"/>
  <c r="H177" i="6"/>
  <c r="G177" i="6"/>
  <c r="H176" i="6"/>
  <c r="G176" i="6"/>
  <c r="H175" i="6"/>
  <c r="G175" i="6"/>
  <c r="H174" i="6"/>
  <c r="G174" i="6"/>
  <c r="H173" i="6"/>
  <c r="G173" i="6"/>
  <c r="H172" i="6"/>
  <c r="G172" i="6"/>
  <c r="H171" i="6"/>
  <c r="G171" i="6"/>
  <c r="H170" i="6"/>
  <c r="G170" i="6"/>
  <c r="H169" i="6"/>
  <c r="G169" i="6"/>
  <c r="H168" i="6"/>
  <c r="G168" i="6"/>
  <c r="H167" i="6"/>
  <c r="G167" i="6"/>
  <c r="H166" i="6"/>
  <c r="G166" i="6"/>
  <c r="H165" i="6"/>
  <c r="G165" i="6"/>
  <c r="H164" i="6"/>
  <c r="G164" i="6"/>
  <c r="H163" i="6"/>
  <c r="G163" i="6"/>
  <c r="H162" i="6"/>
  <c r="G162" i="6"/>
  <c r="H161" i="6"/>
  <c r="G161" i="6"/>
  <c r="H160" i="6"/>
  <c r="G160" i="6"/>
  <c r="H159" i="6"/>
  <c r="G159" i="6"/>
  <c r="H158" i="6"/>
  <c r="G158" i="6"/>
  <c r="H157" i="6"/>
  <c r="G157" i="6"/>
  <c r="H156" i="6"/>
  <c r="G156" i="6"/>
  <c r="H155" i="6"/>
  <c r="G155" i="6"/>
  <c r="H154" i="6"/>
  <c r="G154" i="6"/>
  <c r="H153" i="6"/>
  <c r="G153" i="6"/>
  <c r="H152" i="6"/>
  <c r="G152" i="6"/>
  <c r="H151" i="6"/>
  <c r="G151" i="6"/>
  <c r="H150" i="6"/>
  <c r="G150" i="6"/>
  <c r="H149" i="6"/>
  <c r="G149" i="6"/>
  <c r="H148" i="6"/>
  <c r="G148" i="6"/>
  <c r="H147" i="6"/>
  <c r="G147" i="6"/>
  <c r="H146" i="6"/>
  <c r="G146" i="6"/>
  <c r="H145" i="6"/>
  <c r="G145" i="6"/>
  <c r="H144" i="6"/>
  <c r="G144" i="6"/>
  <c r="H143" i="6"/>
  <c r="G143" i="6"/>
  <c r="H142" i="6"/>
  <c r="G142" i="6"/>
  <c r="H141" i="6"/>
  <c r="G141" i="6"/>
  <c r="H140" i="6"/>
  <c r="G140" i="6"/>
  <c r="H139" i="6"/>
  <c r="G139" i="6"/>
  <c r="H138" i="6"/>
  <c r="G138" i="6"/>
  <c r="H137" i="6"/>
  <c r="G137" i="6"/>
  <c r="H136" i="6"/>
  <c r="G136" i="6"/>
  <c r="H135" i="6"/>
  <c r="G135" i="6"/>
  <c r="H134" i="6"/>
  <c r="G134" i="6"/>
  <c r="H133" i="6"/>
  <c r="G133" i="6"/>
  <c r="H132" i="6"/>
  <c r="G132" i="6"/>
  <c r="H131" i="6"/>
  <c r="G131" i="6"/>
  <c r="H130" i="6"/>
  <c r="G130" i="6"/>
  <c r="H129" i="6"/>
  <c r="G129" i="6"/>
  <c r="H128" i="6"/>
  <c r="G128" i="6"/>
  <c r="H127" i="6"/>
  <c r="G127" i="6"/>
  <c r="H126" i="6"/>
  <c r="G126" i="6"/>
  <c r="H125" i="6"/>
  <c r="G125" i="6"/>
  <c r="H124" i="6"/>
  <c r="G124" i="6"/>
  <c r="H123" i="6"/>
  <c r="G123" i="6"/>
  <c r="H122" i="6"/>
  <c r="G122" i="6"/>
  <c r="H121" i="6"/>
  <c r="G121" i="6"/>
  <c r="H120" i="6"/>
  <c r="G120" i="6"/>
  <c r="H119" i="6"/>
  <c r="G119" i="6"/>
  <c r="H118" i="6"/>
  <c r="G118" i="6"/>
  <c r="H117" i="6"/>
  <c r="G117" i="6"/>
  <c r="H116" i="6"/>
  <c r="G116" i="6"/>
  <c r="H115" i="6"/>
  <c r="G115" i="6"/>
  <c r="H114" i="6"/>
  <c r="G114" i="6"/>
  <c r="H113" i="6"/>
  <c r="G113" i="6"/>
  <c r="H112" i="6"/>
  <c r="G112" i="6"/>
  <c r="H111" i="6"/>
  <c r="G111" i="6"/>
  <c r="H110" i="6"/>
  <c r="G110" i="6"/>
  <c r="H109" i="6"/>
  <c r="G109" i="6"/>
  <c r="H108" i="6"/>
  <c r="G108" i="6"/>
  <c r="H107" i="6"/>
  <c r="G107" i="6"/>
  <c r="H106" i="6"/>
  <c r="G106" i="6"/>
  <c r="H105" i="6"/>
  <c r="G105" i="6"/>
  <c r="H104" i="6"/>
  <c r="G104" i="6"/>
  <c r="H103" i="6"/>
  <c r="G103" i="6"/>
  <c r="H102" i="6"/>
  <c r="G102" i="6"/>
  <c r="H101" i="6"/>
  <c r="G101" i="6"/>
  <c r="H100" i="6"/>
  <c r="G100" i="6"/>
  <c r="H99" i="6"/>
  <c r="G99" i="6"/>
  <c r="H98" i="6"/>
  <c r="G98" i="6"/>
  <c r="H97" i="6"/>
  <c r="G97" i="6"/>
  <c r="H96" i="6"/>
  <c r="G96" i="6"/>
  <c r="H95" i="6"/>
  <c r="G95" i="6"/>
  <c r="H94" i="6"/>
  <c r="G94" i="6"/>
  <c r="H93" i="6"/>
  <c r="G93" i="6"/>
  <c r="H92" i="6"/>
  <c r="G92" i="6"/>
  <c r="H91" i="6"/>
  <c r="G91" i="6"/>
  <c r="H90" i="6"/>
  <c r="G90" i="6"/>
  <c r="H89" i="6"/>
  <c r="G89" i="6"/>
  <c r="H88" i="6"/>
  <c r="G88" i="6"/>
  <c r="H87" i="6"/>
  <c r="G87" i="6"/>
  <c r="H86" i="6"/>
  <c r="G86" i="6"/>
  <c r="H85" i="6"/>
  <c r="G85" i="6"/>
  <c r="H84" i="6"/>
  <c r="G84" i="6"/>
  <c r="H83" i="6"/>
  <c r="G83" i="6"/>
  <c r="H82" i="6"/>
  <c r="G82" i="6"/>
  <c r="H81" i="6"/>
  <c r="G81" i="6"/>
  <c r="H80" i="6"/>
  <c r="G80" i="6"/>
  <c r="H79" i="6"/>
  <c r="G79" i="6"/>
  <c r="H78" i="6"/>
  <c r="G78" i="6"/>
  <c r="H77" i="6"/>
  <c r="G77" i="6"/>
  <c r="H76" i="6"/>
  <c r="G76" i="6"/>
  <c r="H75" i="6"/>
  <c r="G75" i="6"/>
  <c r="H74" i="6"/>
  <c r="G74" i="6"/>
  <c r="H73" i="6"/>
  <c r="G73" i="6"/>
  <c r="H72" i="6"/>
  <c r="G72" i="6"/>
  <c r="H71" i="6"/>
  <c r="G71" i="6"/>
  <c r="H70" i="6"/>
  <c r="G70" i="6"/>
  <c r="H69" i="6"/>
  <c r="G69" i="6"/>
  <c r="H68" i="6"/>
  <c r="G68" i="6"/>
  <c r="H67" i="6"/>
  <c r="G67" i="6"/>
  <c r="H66" i="6"/>
  <c r="G66" i="6"/>
  <c r="H65" i="6"/>
  <c r="G65" i="6"/>
  <c r="H64" i="6"/>
  <c r="G64" i="6"/>
  <c r="H63" i="6"/>
  <c r="G63" i="6"/>
  <c r="H62" i="6"/>
  <c r="G62" i="6"/>
  <c r="H61" i="6"/>
  <c r="G61" i="6"/>
  <c r="H60" i="6"/>
  <c r="G60" i="6"/>
  <c r="H59" i="6"/>
  <c r="G59" i="6"/>
  <c r="H58" i="6"/>
  <c r="G58" i="6"/>
  <c r="H57" i="6"/>
  <c r="G57" i="6"/>
  <c r="H56" i="6"/>
  <c r="G56" i="6"/>
  <c r="H55" i="6"/>
  <c r="G55" i="6"/>
  <c r="H54" i="6"/>
  <c r="G54" i="6"/>
  <c r="H53" i="6"/>
  <c r="G53" i="6"/>
  <c r="H52" i="6"/>
  <c r="G52" i="6"/>
  <c r="H51" i="6"/>
  <c r="G51" i="6"/>
  <c r="H50" i="6"/>
  <c r="G50" i="6"/>
  <c r="H49" i="6"/>
  <c r="G49" i="6"/>
  <c r="H48" i="6"/>
  <c r="G48" i="6"/>
  <c r="H47" i="6"/>
  <c r="G47" i="6"/>
  <c r="H46" i="6"/>
  <c r="G46" i="6"/>
  <c r="H45" i="6"/>
  <c r="G45" i="6"/>
  <c r="H44" i="6"/>
  <c r="G44" i="6"/>
  <c r="H43" i="6"/>
  <c r="G43" i="6"/>
  <c r="H42" i="6"/>
  <c r="G42" i="6"/>
  <c r="H41" i="6"/>
  <c r="G41" i="6"/>
  <c r="H40" i="6"/>
  <c r="G40" i="6"/>
  <c r="H39" i="6"/>
  <c r="G39" i="6"/>
  <c r="H38" i="6"/>
  <c r="G38" i="6"/>
  <c r="H37" i="6"/>
  <c r="G37" i="6"/>
  <c r="H36" i="6"/>
  <c r="G36" i="6"/>
  <c r="H35" i="6"/>
  <c r="G35" i="6"/>
  <c r="H34" i="6"/>
  <c r="G34" i="6"/>
  <c r="H33" i="6"/>
  <c r="G33" i="6"/>
  <c r="H32" i="6"/>
  <c r="G32" i="6"/>
  <c r="H31" i="6"/>
  <c r="G31" i="6"/>
  <c r="H30" i="6"/>
  <c r="G30" i="6"/>
  <c r="H29" i="6"/>
  <c r="G29" i="6"/>
  <c r="H28" i="6"/>
  <c r="G28" i="6"/>
  <c r="H27" i="6"/>
  <c r="G27" i="6"/>
  <c r="H26" i="6"/>
  <c r="G26" i="6"/>
  <c r="H25" i="6"/>
  <c r="G25" i="6"/>
  <c r="H24" i="6"/>
  <c r="G24" i="6"/>
  <c r="H23" i="6"/>
  <c r="G23" i="6"/>
  <c r="H22" i="6"/>
  <c r="G22" i="6"/>
  <c r="H21" i="6"/>
  <c r="G21" i="6"/>
  <c r="H20" i="6"/>
  <c r="G20" i="6"/>
  <c r="H19" i="6"/>
  <c r="G19" i="6"/>
  <c r="H18" i="6"/>
  <c r="G18" i="6"/>
  <c r="H17" i="6"/>
  <c r="G17" i="6"/>
  <c r="H16" i="6"/>
  <c r="G16" i="6"/>
  <c r="H15" i="6"/>
  <c r="G15" i="6"/>
  <c r="H14" i="6"/>
  <c r="G14" i="6"/>
  <c r="H13" i="6"/>
  <c r="G13" i="6"/>
  <c r="H12" i="6"/>
  <c r="G12" i="6"/>
  <c r="H11" i="6"/>
  <c r="G11" i="6"/>
  <c r="H10" i="6"/>
  <c r="G10" i="6"/>
  <c r="H9" i="6"/>
  <c r="G9" i="6"/>
  <c r="H8" i="6"/>
  <c r="G8" i="6"/>
  <c r="H7" i="6"/>
  <c r="G7" i="6"/>
  <c r="H6" i="6"/>
  <c r="G6" i="6"/>
  <c r="H5" i="6"/>
  <c r="G5" i="6"/>
  <c r="H4" i="6"/>
  <c r="G4" i="6"/>
  <c r="H3" i="6"/>
  <c r="G3" i="6"/>
  <c r="H2" i="6"/>
  <c r="G2" i="6"/>
  <c r="A4" i="6"/>
  <c r="A5" i="6" s="1"/>
  <c r="A6" i="6" s="1"/>
  <c r="A7" i="6" s="1"/>
  <c r="A8" i="6" s="1"/>
  <c r="A9" i="6" s="1"/>
  <c r="A10" i="6" s="1"/>
  <c r="A11" i="6" s="1"/>
  <c r="A12" i="6" s="1"/>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2" i="6" s="1"/>
  <c r="A63" i="6" s="1"/>
  <c r="A64" i="6" s="1"/>
  <c r="A65" i="6" s="1"/>
  <c r="A66" i="6" s="1"/>
  <c r="A67" i="6" s="1"/>
  <c r="A68" i="6" s="1"/>
  <c r="A69" i="6" s="1"/>
  <c r="A70" i="6" s="1"/>
  <c r="A71" i="6" s="1"/>
  <c r="A72" i="6" s="1"/>
  <c r="A73" i="6" s="1"/>
  <c r="A74" i="6" s="1"/>
  <c r="A75" i="6" s="1"/>
  <c r="A76" i="6" s="1"/>
  <c r="A77" i="6" s="1"/>
  <c r="A78" i="6" s="1"/>
  <c r="A79" i="6" s="1"/>
  <c r="A80" i="6" s="1"/>
  <c r="A81" i="6" s="1"/>
  <c r="A82" i="6" s="1"/>
  <c r="A83" i="6" s="1"/>
  <c r="A84" i="6" s="1"/>
  <c r="A85" i="6" s="1"/>
  <c r="A86" i="6" s="1"/>
  <c r="A87" i="6" s="1"/>
  <c r="A88" i="6" s="1"/>
  <c r="A89" i="6" s="1"/>
  <c r="A90" i="6" s="1"/>
  <c r="A91" i="6" s="1"/>
  <c r="A92" i="6" s="1"/>
  <c r="A93" i="6" s="1"/>
  <c r="A94" i="6" s="1"/>
  <c r="A95" i="6" s="1"/>
  <c r="A96" i="6" s="1"/>
  <c r="A97" i="6" s="1"/>
  <c r="A98" i="6" s="1"/>
  <c r="A99" i="6" s="1"/>
  <c r="A100" i="6" s="1"/>
  <c r="A101" i="6" s="1"/>
  <c r="A102" i="6" s="1"/>
  <c r="A103" i="6" s="1"/>
  <c r="A104" i="6" s="1"/>
  <c r="A105" i="6" s="1"/>
  <c r="A106" i="6" s="1"/>
  <c r="A107" i="6" s="1"/>
  <c r="A108" i="6" s="1"/>
  <c r="A109" i="6" s="1"/>
  <c r="A110" i="6" s="1"/>
  <c r="A111" i="6" s="1"/>
  <c r="A112" i="6" s="1"/>
  <c r="A113" i="6" s="1"/>
  <c r="A114" i="6" s="1"/>
  <c r="A115" i="6" s="1"/>
  <c r="A116" i="6" s="1"/>
  <c r="A117" i="6" s="1"/>
  <c r="A118" i="6" s="1"/>
  <c r="A119" i="6" s="1"/>
  <c r="A120" i="6" s="1"/>
  <c r="A121" i="6" s="1"/>
  <c r="A122" i="6" s="1"/>
  <c r="A123" i="6" s="1"/>
  <c r="A124" i="6" s="1"/>
  <c r="A125" i="6" s="1"/>
  <c r="A126" i="6" s="1"/>
  <c r="A127" i="6" s="1"/>
  <c r="A128" i="6" s="1"/>
  <c r="A129" i="6" s="1"/>
  <c r="A130" i="6" s="1"/>
  <c r="A131" i="6" s="1"/>
  <c r="A132" i="6" s="1"/>
  <c r="A133" i="6" s="1"/>
  <c r="A134" i="6" s="1"/>
  <c r="A135" i="6" s="1"/>
  <c r="A136" i="6" s="1"/>
  <c r="A137" i="6" s="1"/>
  <c r="A138" i="6" s="1"/>
  <c r="A139" i="6" s="1"/>
  <c r="A140" i="6" s="1"/>
  <c r="A141" i="6" s="1"/>
  <c r="A142" i="6" s="1"/>
  <c r="A143" i="6" s="1"/>
  <c r="A144" i="6" s="1"/>
  <c r="A145" i="6" s="1"/>
  <c r="A146" i="6" s="1"/>
  <c r="A147" i="6" s="1"/>
  <c r="A148" i="6" s="1"/>
  <c r="A149" i="6" s="1"/>
  <c r="A150" i="6" s="1"/>
  <c r="A151" i="6" s="1"/>
  <c r="A152" i="6" s="1"/>
  <c r="A153" i="6" s="1"/>
  <c r="A154" i="6" s="1"/>
  <c r="A155" i="6" s="1"/>
  <c r="A156" i="6" s="1"/>
  <c r="A157" i="6" s="1"/>
  <c r="A158" i="6" s="1"/>
  <c r="A159" i="6" s="1"/>
  <c r="A160" i="6" s="1"/>
  <c r="A161" i="6" s="1"/>
  <c r="A162" i="6" s="1"/>
  <c r="A163" i="6" s="1"/>
  <c r="A164" i="6" s="1"/>
  <c r="A165" i="6" s="1"/>
  <c r="A166" i="6" s="1"/>
  <c r="A167" i="6" s="1"/>
  <c r="A168" i="6" s="1"/>
  <c r="A169" i="6" s="1"/>
  <c r="A170" i="6" s="1"/>
  <c r="A171" i="6" s="1"/>
  <c r="A172" i="6" s="1"/>
  <c r="A173" i="6" s="1"/>
  <c r="A174" i="6" s="1"/>
  <c r="A175" i="6" s="1"/>
  <c r="A176" i="6" s="1"/>
  <c r="A177" i="6" s="1"/>
  <c r="A178" i="6" s="1"/>
  <c r="A179" i="6" s="1"/>
  <c r="A180" i="6" s="1"/>
  <c r="A181" i="6" s="1"/>
  <c r="A182" i="6" s="1"/>
  <c r="A183" i="6" s="1"/>
  <c r="A184" i="6" s="1"/>
  <c r="A185" i="6" s="1"/>
  <c r="A186" i="6" s="1"/>
  <c r="A187" i="6" s="1"/>
  <c r="A188" i="6" s="1"/>
  <c r="A189" i="6" s="1"/>
  <c r="A190" i="6" s="1"/>
  <c r="A191" i="6" s="1"/>
  <c r="A192" i="6" s="1"/>
  <c r="A193" i="6" s="1"/>
  <c r="A194" i="6" s="1"/>
  <c r="A195" i="6" s="1"/>
  <c r="A196" i="6" s="1"/>
  <c r="A197" i="6" s="1"/>
  <c r="A198" i="6" s="1"/>
  <c r="A199" i="6" s="1"/>
  <c r="A200" i="6" s="1"/>
  <c r="A201" i="6" s="1"/>
  <c r="A202" i="6" s="1"/>
  <c r="A203" i="6" s="1"/>
  <c r="A204" i="6" s="1"/>
  <c r="A205" i="6" s="1"/>
  <c r="A206" i="6" s="1"/>
  <c r="A207" i="6" s="1"/>
  <c r="A208" i="6" s="1"/>
  <c r="A209" i="6" s="1"/>
  <c r="A210" i="6" s="1"/>
  <c r="A211" i="6" s="1"/>
  <c r="A212" i="6" s="1"/>
  <c r="A213" i="6" s="1"/>
  <c r="A214" i="6" s="1"/>
  <c r="A215" i="6" s="1"/>
  <c r="A216" i="6" s="1"/>
  <c r="A217" i="6" s="1"/>
  <c r="A218" i="6" s="1"/>
  <c r="A219" i="6" s="1"/>
  <c r="A220" i="6" s="1"/>
  <c r="A221" i="6" s="1"/>
  <c r="A222" i="6" s="1"/>
  <c r="A223" i="6" s="1"/>
  <c r="A224" i="6" s="1"/>
  <c r="A225" i="6" s="1"/>
  <c r="A226" i="6" s="1"/>
  <c r="A227" i="6" s="1"/>
  <c r="A228" i="6" s="1"/>
  <c r="A229" i="6" s="1"/>
  <c r="A230" i="6" s="1"/>
  <c r="A231" i="6" s="1"/>
  <c r="A232" i="6" s="1"/>
  <c r="A233" i="6" s="1"/>
  <c r="A234" i="6" s="1"/>
  <c r="A235" i="6" s="1"/>
  <c r="A236" i="6" s="1"/>
  <c r="A237" i="6" s="1"/>
  <c r="A238" i="6" s="1"/>
  <c r="A239" i="6" s="1"/>
  <c r="A240" i="6" s="1"/>
  <c r="A241" i="6" s="1"/>
  <c r="A242" i="6" s="1"/>
  <c r="A243" i="6" s="1"/>
  <c r="A244" i="6" s="1"/>
  <c r="A245" i="6" s="1"/>
  <c r="A246" i="6" s="1"/>
  <c r="A247" i="6" s="1"/>
  <c r="A248" i="6" s="1"/>
  <c r="A249" i="6" s="1"/>
  <c r="A250" i="6" s="1"/>
  <c r="A251" i="6" s="1"/>
  <c r="A252" i="6" s="1"/>
  <c r="A253" i="6" s="1"/>
  <c r="A254" i="6" s="1"/>
  <c r="A255" i="6" s="1"/>
  <c r="A256" i="6" s="1"/>
  <c r="A257" i="6" s="1"/>
  <c r="A258" i="6" s="1"/>
  <c r="A259" i="6" s="1"/>
  <c r="A260" i="6" s="1"/>
  <c r="A261" i="6" s="1"/>
  <c r="A262" i="6" s="1"/>
  <c r="A263" i="6" s="1"/>
  <c r="A264" i="6" s="1"/>
  <c r="A265" i="6" s="1"/>
  <c r="A266" i="6" s="1"/>
  <c r="A267" i="6" s="1"/>
  <c r="A268" i="6" s="1"/>
  <c r="A269" i="6" s="1"/>
  <c r="A270" i="6" s="1"/>
  <c r="A271" i="6" s="1"/>
  <c r="A272" i="6" s="1"/>
  <c r="A273" i="6" s="1"/>
  <c r="A274" i="6" s="1"/>
  <c r="A275" i="6" s="1"/>
  <c r="A276" i="6" s="1"/>
  <c r="A277" i="6" s="1"/>
  <c r="A278" i="6" s="1"/>
  <c r="A279" i="6" s="1"/>
  <c r="A280" i="6" s="1"/>
  <c r="A281" i="6" s="1"/>
  <c r="A282" i="6" s="1"/>
  <c r="A283" i="6" s="1"/>
  <c r="A284" i="6" s="1"/>
  <c r="A285" i="6" s="1"/>
  <c r="A286" i="6" s="1"/>
  <c r="A287" i="6" s="1"/>
  <c r="A288" i="6" s="1"/>
  <c r="A289" i="6" s="1"/>
  <c r="A290" i="6" s="1"/>
  <c r="A291" i="6" s="1"/>
  <c r="A292" i="6" s="1"/>
  <c r="A293" i="6" s="1"/>
  <c r="A294" i="6" s="1"/>
  <c r="A295" i="6" s="1"/>
  <c r="A296" i="6" s="1"/>
  <c r="A297" i="6" s="1"/>
  <c r="A298" i="6" s="1"/>
  <c r="A299" i="6" s="1"/>
  <c r="A300" i="6" s="1"/>
  <c r="A301" i="6" s="1"/>
  <c r="A302" i="6" s="1"/>
  <c r="A303" i="6" s="1"/>
  <c r="A304" i="6" s="1"/>
  <c r="A305" i="6" s="1"/>
  <c r="A306" i="6" s="1"/>
  <c r="A307" i="6" s="1"/>
  <c r="A308" i="6" s="1"/>
  <c r="A309" i="6" s="1"/>
  <c r="A310" i="6" s="1"/>
  <c r="A311" i="6" s="1"/>
  <c r="A312" i="6" s="1"/>
  <c r="A313" i="6" s="1"/>
  <c r="A314" i="6" s="1"/>
  <c r="A315" i="6" s="1"/>
  <c r="A316" i="6" s="1"/>
  <c r="A317" i="6" s="1"/>
  <c r="A318" i="6" s="1"/>
  <c r="A319" i="6" s="1"/>
  <c r="A320" i="6" s="1"/>
  <c r="A321" i="6" s="1"/>
  <c r="A322" i="6" s="1"/>
  <c r="A323" i="6" s="1"/>
  <c r="A324" i="6" s="1"/>
  <c r="A325" i="6" s="1"/>
  <c r="A326" i="6" s="1"/>
  <c r="A327" i="6" s="1"/>
  <c r="A328" i="6" s="1"/>
  <c r="A329" i="6" s="1"/>
  <c r="A330" i="6" s="1"/>
  <c r="A331" i="6" s="1"/>
  <c r="A332" i="6" s="1"/>
  <c r="A333" i="6" s="1"/>
  <c r="A334" i="6" s="1"/>
  <c r="A335" i="6" s="1"/>
  <c r="A336" i="6" s="1"/>
  <c r="A337" i="6" s="1"/>
  <c r="A338" i="6" s="1"/>
  <c r="A339" i="6" s="1"/>
  <c r="A340" i="6" s="1"/>
  <c r="A341" i="6" s="1"/>
  <c r="A342" i="6" s="1"/>
  <c r="A343" i="6" s="1"/>
  <c r="A344" i="6" s="1"/>
  <c r="A345" i="6" s="1"/>
  <c r="A346" i="6" s="1"/>
  <c r="A347" i="6" s="1"/>
  <c r="A348" i="6" s="1"/>
  <c r="A349" i="6" s="1"/>
  <c r="A350" i="6" s="1"/>
  <c r="A351" i="6" s="1"/>
  <c r="A352" i="6" s="1"/>
  <c r="A353" i="6" s="1"/>
  <c r="A354" i="6" s="1"/>
  <c r="A355" i="6" s="1"/>
  <c r="A356" i="6" s="1"/>
  <c r="A357" i="6" s="1"/>
  <c r="A358" i="6" s="1"/>
  <c r="A359" i="6" s="1"/>
  <c r="A360" i="6" s="1"/>
  <c r="A361" i="6" s="1"/>
  <c r="A362" i="6" s="1"/>
  <c r="A363" i="6" s="1"/>
  <c r="A364" i="6" s="1"/>
  <c r="A365" i="6" s="1"/>
  <c r="A366" i="6" s="1"/>
  <c r="A367" i="6" s="1"/>
  <c r="A368" i="6" s="1"/>
  <c r="A369" i="6" s="1"/>
  <c r="A370" i="6" s="1"/>
  <c r="A371" i="6" s="1"/>
  <c r="A372" i="6" s="1"/>
  <c r="A373" i="6" s="1"/>
  <c r="A374" i="6" s="1"/>
  <c r="A375" i="6" s="1"/>
  <c r="A376" i="6" s="1"/>
  <c r="A377" i="6" s="1"/>
  <c r="A378" i="6" s="1"/>
  <c r="A379" i="6" s="1"/>
  <c r="A380" i="6" s="1"/>
  <c r="A381" i="6" s="1"/>
  <c r="A382" i="6" s="1"/>
  <c r="A383" i="6" s="1"/>
  <c r="A384" i="6" s="1"/>
  <c r="A385" i="6" s="1"/>
  <c r="A386" i="6" s="1"/>
  <c r="A387" i="6" s="1"/>
  <c r="A388" i="6" s="1"/>
  <c r="A389" i="6" s="1"/>
  <c r="A390" i="6" s="1"/>
  <c r="A391" i="6" s="1"/>
  <c r="A392" i="6" s="1"/>
  <c r="A393" i="6" s="1"/>
  <c r="A394" i="6" s="1"/>
  <c r="A395" i="6" s="1"/>
  <c r="A396" i="6" s="1"/>
  <c r="A397" i="6" s="1"/>
  <c r="A398" i="6" s="1"/>
  <c r="A399" i="6" s="1"/>
  <c r="A400" i="6" s="1"/>
  <c r="A401" i="6" s="1"/>
  <c r="A402" i="6" s="1"/>
  <c r="A403" i="6" s="1"/>
  <c r="A404" i="6" s="1"/>
  <c r="A405" i="6" s="1"/>
  <c r="A406" i="6" s="1"/>
  <c r="A407" i="6" s="1"/>
  <c r="A408" i="6" s="1"/>
  <c r="A409" i="6" s="1"/>
  <c r="A410" i="6" s="1"/>
  <c r="A411" i="6" s="1"/>
  <c r="A412" i="6" s="1"/>
  <c r="A413" i="6" s="1"/>
  <c r="A414" i="6" s="1"/>
  <c r="A415" i="6" s="1"/>
  <c r="A416" i="6" s="1"/>
  <c r="A417" i="6" s="1"/>
  <c r="A418" i="6" s="1"/>
  <c r="A419" i="6" s="1"/>
  <c r="A420" i="6" s="1"/>
  <c r="A421" i="6" s="1"/>
  <c r="A422" i="6" s="1"/>
  <c r="A423" i="6" s="1"/>
  <c r="A424" i="6" s="1"/>
  <c r="A425" i="6" s="1"/>
  <c r="A426" i="6" s="1"/>
  <c r="A427" i="6" s="1"/>
  <c r="A428" i="6" s="1"/>
  <c r="A429" i="6" s="1"/>
  <c r="A430" i="6" s="1"/>
  <c r="A431" i="6" s="1"/>
  <c r="A432" i="6" s="1"/>
  <c r="A433" i="6" s="1"/>
  <c r="A434" i="6" s="1"/>
  <c r="A435" i="6" s="1"/>
  <c r="A436" i="6" s="1"/>
  <c r="A437" i="6" s="1"/>
  <c r="A438" i="6" s="1"/>
  <c r="A439" i="6" s="1"/>
  <c r="A440" i="6" s="1"/>
  <c r="A441" i="6" s="1"/>
  <c r="A442" i="6" s="1"/>
  <c r="A443" i="6" s="1"/>
  <c r="A444" i="6" s="1"/>
  <c r="A445" i="6" s="1"/>
  <c r="A446" i="6" s="1"/>
  <c r="A447" i="6" s="1"/>
  <c r="A448" i="6" s="1"/>
  <c r="A449" i="6" s="1"/>
  <c r="A450" i="6" s="1"/>
  <c r="A451" i="6" s="1"/>
  <c r="A452" i="6" s="1"/>
  <c r="A453" i="6" s="1"/>
  <c r="A454" i="6" s="1"/>
  <c r="A455" i="6" s="1"/>
  <c r="A456" i="6" s="1"/>
  <c r="A457" i="6" s="1"/>
  <c r="A458" i="6" s="1"/>
  <c r="A459" i="6" s="1"/>
  <c r="A460" i="6" s="1"/>
  <c r="A461" i="6" s="1"/>
  <c r="A462" i="6" s="1"/>
  <c r="A463" i="6" s="1"/>
  <c r="A464" i="6" s="1"/>
  <c r="A465" i="6" s="1"/>
  <c r="A466" i="6" s="1"/>
  <c r="A467" i="6" s="1"/>
  <c r="A468" i="6" s="1"/>
  <c r="A469" i="6" s="1"/>
  <c r="A470" i="6" s="1"/>
  <c r="A471" i="6" s="1"/>
  <c r="A472" i="6" s="1"/>
  <c r="A473" i="6" s="1"/>
  <c r="A474" i="6" s="1"/>
  <c r="A475" i="6" s="1"/>
  <c r="A476" i="6" s="1"/>
  <c r="A477" i="6" s="1"/>
  <c r="A478" i="6" s="1"/>
  <c r="A479" i="6" s="1"/>
  <c r="A480" i="6" s="1"/>
  <c r="A481" i="6" s="1"/>
  <c r="A482" i="6" s="1"/>
  <c r="A483" i="6" s="1"/>
  <c r="A484" i="6" s="1"/>
  <c r="A485" i="6" s="1"/>
  <c r="A486" i="6" s="1"/>
  <c r="A487" i="6" s="1"/>
  <c r="A488" i="6" s="1"/>
  <c r="A489" i="6" s="1"/>
  <c r="A490" i="6" s="1"/>
  <c r="A491" i="6" s="1"/>
  <c r="A492" i="6" s="1"/>
  <c r="A493" i="6" s="1"/>
  <c r="A494" i="6" s="1"/>
  <c r="A495" i="6" s="1"/>
  <c r="A496" i="6" s="1"/>
  <c r="A497" i="6" s="1"/>
  <c r="A498" i="6" s="1"/>
  <c r="A499" i="6" s="1"/>
  <c r="A500" i="6" s="1"/>
  <c r="A501" i="6" s="1"/>
  <c r="A502" i="6" s="1"/>
  <c r="A503" i="6" s="1"/>
  <c r="A504" i="6" s="1"/>
  <c r="A505" i="6" s="1"/>
  <c r="A506" i="6" s="1"/>
  <c r="A507" i="6" s="1"/>
  <c r="A508" i="6" s="1"/>
  <c r="A509" i="6" s="1"/>
  <c r="A510" i="6" s="1"/>
  <c r="A511" i="6" s="1"/>
  <c r="A512" i="6" s="1"/>
  <c r="A513" i="6" s="1"/>
  <c r="A514" i="6" s="1"/>
  <c r="A515" i="6" s="1"/>
  <c r="A516" i="6" s="1"/>
  <c r="A517" i="6" s="1"/>
  <c r="A518" i="6" s="1"/>
  <c r="A519" i="6" s="1"/>
  <c r="A520" i="6" s="1"/>
  <c r="A521" i="6" s="1"/>
  <c r="A522" i="6" s="1"/>
  <c r="A523" i="6" s="1"/>
  <c r="A524" i="6" s="1"/>
  <c r="A525" i="6" s="1"/>
  <c r="A526" i="6" s="1"/>
  <c r="A527" i="6" s="1"/>
  <c r="A528" i="6" s="1"/>
  <c r="A529" i="6" s="1"/>
  <c r="A530" i="6" s="1"/>
  <c r="A531" i="6" s="1"/>
  <c r="A532" i="6" s="1"/>
  <c r="A533" i="6" s="1"/>
  <c r="A534" i="6" s="1"/>
  <c r="A535" i="6" s="1"/>
  <c r="A536" i="6" s="1"/>
  <c r="A537" i="6" s="1"/>
  <c r="A538" i="6" s="1"/>
  <c r="A539" i="6" s="1"/>
  <c r="A540" i="6" s="1"/>
  <c r="A541" i="6" s="1"/>
  <c r="A542" i="6" s="1"/>
  <c r="A543" i="6" s="1"/>
  <c r="A544" i="6" s="1"/>
  <c r="A545" i="6" s="1"/>
  <c r="A546" i="6" s="1"/>
  <c r="A547" i="6" s="1"/>
  <c r="A548" i="6" s="1"/>
  <c r="A549" i="6" s="1"/>
  <c r="A550" i="6" s="1"/>
  <c r="A551" i="6" s="1"/>
  <c r="A552" i="6" s="1"/>
  <c r="A553" i="6" s="1"/>
  <c r="A554" i="6" s="1"/>
  <c r="A555" i="6" s="1"/>
  <c r="A556" i="6" s="1"/>
  <c r="A557" i="6" s="1"/>
  <c r="A558" i="6" s="1"/>
  <c r="A559" i="6" s="1"/>
  <c r="A560" i="6" s="1"/>
  <c r="A561" i="6" s="1"/>
  <c r="A562" i="6" s="1"/>
  <c r="A563" i="6" s="1"/>
  <c r="A564" i="6" s="1"/>
  <c r="A565" i="6" s="1"/>
  <c r="A566" i="6" s="1"/>
  <c r="A567" i="6" s="1"/>
  <c r="A568" i="6" s="1"/>
  <c r="A569" i="6" s="1"/>
  <c r="A570" i="6" s="1"/>
  <c r="A571" i="6" s="1"/>
  <c r="A572" i="6" s="1"/>
  <c r="A573" i="6" s="1"/>
  <c r="A574" i="6" s="1"/>
  <c r="A575" i="6" s="1"/>
  <c r="A576" i="6" s="1"/>
  <c r="A577" i="6" s="1"/>
  <c r="A578" i="6" s="1"/>
  <c r="A579" i="6" s="1"/>
  <c r="A580" i="6" s="1"/>
  <c r="A581" i="6" s="1"/>
  <c r="A582" i="6" s="1"/>
  <c r="A583" i="6" s="1"/>
  <c r="A584" i="6" s="1"/>
  <c r="A585" i="6" s="1"/>
  <c r="A586" i="6" s="1"/>
  <c r="A587" i="6" s="1"/>
  <c r="A588" i="6" s="1"/>
  <c r="A589" i="6" s="1"/>
  <c r="A590" i="6" s="1"/>
  <c r="A591" i="6" s="1"/>
  <c r="A592" i="6" s="1"/>
  <c r="A593" i="6" s="1"/>
  <c r="A594" i="6" s="1"/>
  <c r="A595" i="6" s="1"/>
  <c r="A596" i="6" s="1"/>
  <c r="A597" i="6" s="1"/>
  <c r="A598" i="6" s="1"/>
  <c r="A599" i="6" s="1"/>
  <c r="A600" i="6" s="1"/>
  <c r="A601" i="6" s="1"/>
  <c r="A602" i="6" s="1"/>
  <c r="A603" i="6" s="1"/>
  <c r="A604" i="6" s="1"/>
  <c r="A605" i="6" s="1"/>
  <c r="A606" i="6" s="1"/>
  <c r="A607" i="6" s="1"/>
  <c r="A608" i="6" s="1"/>
  <c r="A609" i="6" s="1"/>
  <c r="A610" i="6" s="1"/>
  <c r="A611" i="6" s="1"/>
  <c r="A612" i="6" s="1"/>
  <c r="A613" i="6" s="1"/>
  <c r="A614" i="6" s="1"/>
  <c r="A615" i="6" s="1"/>
  <c r="A616" i="6" s="1"/>
  <c r="A617" i="6" s="1"/>
  <c r="A618" i="6" s="1"/>
  <c r="A619" i="6" s="1"/>
  <c r="A620" i="6" s="1"/>
  <c r="A621" i="6" s="1"/>
  <c r="A622" i="6" s="1"/>
  <c r="A623" i="6" s="1"/>
  <c r="A624" i="6" s="1"/>
  <c r="A625" i="6" s="1"/>
  <c r="A626" i="6" s="1"/>
  <c r="A627" i="6" s="1"/>
  <c r="A628" i="6" s="1"/>
  <c r="A629" i="6" s="1"/>
  <c r="A630" i="6" s="1"/>
  <c r="A631" i="6" s="1"/>
  <c r="A632" i="6" s="1"/>
  <c r="A633" i="6" s="1"/>
  <c r="A634" i="6" s="1"/>
  <c r="A635" i="6" s="1"/>
  <c r="A636" i="6" s="1"/>
  <c r="A637" i="6" s="1"/>
  <c r="A638" i="6" s="1"/>
  <c r="A639" i="6" s="1"/>
  <c r="A640" i="6" s="1"/>
  <c r="A641" i="6" s="1"/>
  <c r="A642" i="6" s="1"/>
  <c r="A643" i="6" s="1"/>
  <c r="A644" i="6" s="1"/>
  <c r="A645" i="6" s="1"/>
  <c r="A646" i="6" s="1"/>
  <c r="A647" i="6" s="1"/>
  <c r="A648" i="6" s="1"/>
  <c r="A649" i="6" s="1"/>
  <c r="A650" i="6" s="1"/>
  <c r="A651" i="6" s="1"/>
  <c r="A652" i="6" s="1"/>
  <c r="A653" i="6" s="1"/>
  <c r="A654" i="6" s="1"/>
  <c r="A655" i="6" s="1"/>
  <c r="A656" i="6" s="1"/>
  <c r="A657" i="6" s="1"/>
  <c r="A658" i="6" s="1"/>
  <c r="A659" i="6" s="1"/>
  <c r="A660" i="6" s="1"/>
  <c r="A661" i="6" s="1"/>
  <c r="A662" i="6" s="1"/>
  <c r="A663" i="6" s="1"/>
  <c r="A664" i="6" s="1"/>
  <c r="A665" i="6" s="1"/>
  <c r="A666" i="6" s="1"/>
  <c r="A667" i="6" s="1"/>
  <c r="A668" i="6" s="1"/>
  <c r="A669" i="6" s="1"/>
  <c r="A670" i="6" s="1"/>
  <c r="A671" i="6" s="1"/>
  <c r="A672" i="6" s="1"/>
  <c r="A673" i="6" s="1"/>
  <c r="A674" i="6" s="1"/>
  <c r="A675" i="6" s="1"/>
  <c r="A676" i="6" s="1"/>
  <c r="A677" i="6" s="1"/>
  <c r="A678" i="6" s="1"/>
  <c r="A679" i="6" s="1"/>
  <c r="A680" i="6" s="1"/>
  <c r="A681" i="6" s="1"/>
  <c r="A682" i="6" s="1"/>
  <c r="A683" i="6" s="1"/>
  <c r="A684" i="6" s="1"/>
  <c r="A685" i="6" s="1"/>
  <c r="A686" i="6" s="1"/>
  <c r="A687" i="6" s="1"/>
  <c r="A688" i="6" s="1"/>
  <c r="A689" i="6" s="1"/>
  <c r="A690" i="6" s="1"/>
  <c r="A691" i="6" s="1"/>
  <c r="A692" i="6" s="1"/>
  <c r="A693" i="6" s="1"/>
  <c r="A694" i="6" s="1"/>
  <c r="A695" i="6" s="1"/>
  <c r="A696" i="6" s="1"/>
  <c r="A697" i="6" s="1"/>
  <c r="A698" i="6" s="1"/>
  <c r="A699" i="6" s="1"/>
  <c r="A700" i="6" s="1"/>
  <c r="A701" i="6" s="1"/>
  <c r="A702" i="6" s="1"/>
  <c r="A703" i="6" s="1"/>
  <c r="A704" i="6" s="1"/>
  <c r="A705" i="6" s="1"/>
  <c r="A706" i="6" s="1"/>
  <c r="A707" i="6" s="1"/>
  <c r="A708" i="6" s="1"/>
  <c r="A709" i="6" s="1"/>
  <c r="A710" i="6" s="1"/>
  <c r="A711" i="6" s="1"/>
  <c r="A712" i="6" s="1"/>
  <c r="A713" i="6" s="1"/>
  <c r="A714" i="6" s="1"/>
  <c r="A715" i="6" s="1"/>
  <c r="A716" i="6" s="1"/>
  <c r="A717" i="6" s="1"/>
  <c r="A718" i="6" s="1"/>
  <c r="A719" i="6" s="1"/>
  <c r="A720" i="6" s="1"/>
  <c r="A721" i="6" s="1"/>
  <c r="A722" i="6" s="1"/>
  <c r="A723" i="6" s="1"/>
  <c r="A724" i="6" s="1"/>
  <c r="A725" i="6" s="1"/>
  <c r="A726" i="6" s="1"/>
  <c r="A727" i="6" s="1"/>
  <c r="A728" i="6" s="1"/>
  <c r="A729" i="6" s="1"/>
  <c r="A730" i="6" s="1"/>
  <c r="A731" i="6" s="1"/>
  <c r="A732" i="6" s="1"/>
  <c r="A733" i="6" s="1"/>
  <c r="A734" i="6" s="1"/>
  <c r="A735" i="6" s="1"/>
  <c r="A736" i="6" s="1"/>
  <c r="A737" i="6" s="1"/>
  <c r="A738" i="6" s="1"/>
  <c r="A739" i="6" s="1"/>
  <c r="A740" i="6" s="1"/>
  <c r="A741" i="6" s="1"/>
  <c r="A742" i="6" s="1"/>
  <c r="A743" i="6" s="1"/>
  <c r="A744" i="6" s="1"/>
  <c r="A745" i="6" s="1"/>
  <c r="A746" i="6" s="1"/>
  <c r="A747" i="6" s="1"/>
  <c r="A748" i="6" s="1"/>
  <c r="A749" i="6" s="1"/>
  <c r="A750" i="6" s="1"/>
  <c r="A751" i="6" s="1"/>
  <c r="A752" i="6" s="1"/>
  <c r="A753" i="6" s="1"/>
  <c r="A754" i="6" s="1"/>
  <c r="A755" i="6" s="1"/>
  <c r="A756" i="6" s="1"/>
  <c r="A757" i="6" s="1"/>
  <c r="A758" i="6" s="1"/>
  <c r="A759" i="6" s="1"/>
  <c r="A760" i="6" s="1"/>
  <c r="A761" i="6" s="1"/>
  <c r="A762" i="6" s="1"/>
  <c r="A763" i="6" s="1"/>
  <c r="A764" i="6" s="1"/>
  <c r="A765" i="6" s="1"/>
  <c r="A766" i="6" s="1"/>
  <c r="A767" i="6" s="1"/>
  <c r="A768" i="6" s="1"/>
  <c r="A769" i="6" s="1"/>
  <c r="A770" i="6" s="1"/>
  <c r="A771" i="6" s="1"/>
  <c r="A772" i="6" s="1"/>
  <c r="A773" i="6" s="1"/>
  <c r="A774" i="6" s="1"/>
  <c r="A775" i="6" s="1"/>
  <c r="A776" i="6" s="1"/>
  <c r="A777" i="6" s="1"/>
  <c r="A778" i="6" s="1"/>
  <c r="A779" i="6" s="1"/>
  <c r="A780" i="6" s="1"/>
  <c r="A781" i="6" s="1"/>
  <c r="A782" i="6" s="1"/>
  <c r="A783" i="6" s="1"/>
  <c r="A784" i="6" s="1"/>
  <c r="A785" i="6" s="1"/>
  <c r="A786" i="6" s="1"/>
  <c r="A787" i="6" s="1"/>
  <c r="A788" i="6" s="1"/>
  <c r="A789" i="6" s="1"/>
  <c r="A790" i="6" s="1"/>
  <c r="A791" i="6" s="1"/>
  <c r="A792" i="6" s="1"/>
  <c r="A793" i="6" s="1"/>
  <c r="A794" i="6" s="1"/>
  <c r="A795" i="6" s="1"/>
  <c r="A796" i="6" s="1"/>
  <c r="A797" i="6" s="1"/>
  <c r="A798" i="6" s="1"/>
  <c r="A799" i="6" s="1"/>
  <c r="A800" i="6" s="1"/>
  <c r="A801" i="6" s="1"/>
  <c r="A802" i="6" s="1"/>
  <c r="A803" i="6" s="1"/>
  <c r="A804" i="6" s="1"/>
  <c r="A805" i="6" s="1"/>
  <c r="A806" i="6" s="1"/>
  <c r="A807" i="6" s="1"/>
  <c r="A808" i="6" s="1"/>
  <c r="A809" i="6" s="1"/>
  <c r="A810" i="6" s="1"/>
  <c r="A811" i="6" s="1"/>
  <c r="A812" i="6" s="1"/>
  <c r="A813" i="6" s="1"/>
  <c r="A814" i="6" s="1"/>
  <c r="A815" i="6" s="1"/>
  <c r="A816" i="6" s="1"/>
  <c r="A817" i="6" s="1"/>
  <c r="A818" i="6" s="1"/>
  <c r="A819" i="6" s="1"/>
  <c r="A820" i="6" s="1"/>
  <c r="A821" i="6" s="1"/>
  <c r="A822" i="6" s="1"/>
  <c r="A823" i="6" s="1"/>
  <c r="A824" i="6" s="1"/>
  <c r="A825" i="6" s="1"/>
  <c r="A826" i="6" s="1"/>
  <c r="A827" i="6" s="1"/>
  <c r="A828" i="6" s="1"/>
  <c r="A829" i="6" s="1"/>
  <c r="A830" i="6" s="1"/>
  <c r="A831" i="6" s="1"/>
  <c r="A832" i="6" s="1"/>
  <c r="A833" i="6" s="1"/>
  <c r="A834" i="6" s="1"/>
  <c r="A835" i="6" s="1"/>
  <c r="A836" i="6" s="1"/>
  <c r="A837" i="6" s="1"/>
  <c r="A838" i="6" s="1"/>
  <c r="A839" i="6" s="1"/>
  <c r="A840" i="6" s="1"/>
  <c r="A841" i="6" s="1"/>
  <c r="A842" i="6" s="1"/>
  <c r="A843" i="6" s="1"/>
  <c r="A844" i="6" s="1"/>
  <c r="A845" i="6" s="1"/>
  <c r="A846" i="6" s="1"/>
  <c r="A847" i="6" s="1"/>
  <c r="A848" i="6" s="1"/>
  <c r="A849" i="6" s="1"/>
  <c r="A850" i="6" s="1"/>
  <c r="A851" i="6" s="1"/>
  <c r="A852" i="6" s="1"/>
  <c r="A853" i="6" s="1"/>
  <c r="A854" i="6" s="1"/>
  <c r="A855" i="6" s="1"/>
  <c r="A856" i="6" s="1"/>
  <c r="A857" i="6" s="1"/>
  <c r="A858" i="6" s="1"/>
  <c r="A859" i="6" s="1"/>
  <c r="A860" i="6" s="1"/>
  <c r="A861" i="6" s="1"/>
  <c r="A862" i="6" s="1"/>
  <c r="A863" i="6" s="1"/>
  <c r="A864" i="6" s="1"/>
  <c r="A865" i="6" s="1"/>
  <c r="A866" i="6" s="1"/>
  <c r="A867" i="6" s="1"/>
  <c r="A868" i="6" s="1"/>
  <c r="A869" i="6" s="1"/>
  <c r="A870" i="6" s="1"/>
  <c r="A871" i="6" s="1"/>
  <c r="A872" i="6" s="1"/>
  <c r="A873" i="6" s="1"/>
  <c r="A874" i="6" s="1"/>
  <c r="A875" i="6" s="1"/>
  <c r="A876" i="6" s="1"/>
  <c r="A877" i="6" s="1"/>
  <c r="A878" i="6" s="1"/>
  <c r="A879" i="6" s="1"/>
  <c r="A880" i="6" s="1"/>
  <c r="A881" i="6" s="1"/>
  <c r="A882" i="6" s="1"/>
  <c r="A883" i="6" s="1"/>
  <c r="A884" i="6" s="1"/>
  <c r="A885" i="6" s="1"/>
  <c r="A886" i="6" s="1"/>
  <c r="A887" i="6" s="1"/>
  <c r="A888" i="6" s="1"/>
  <c r="A889" i="6" s="1"/>
  <c r="A890" i="6" s="1"/>
  <c r="A891" i="6" s="1"/>
  <c r="A892" i="6" s="1"/>
  <c r="A893" i="6" s="1"/>
  <c r="A894" i="6" s="1"/>
  <c r="A895" i="6" s="1"/>
  <c r="A896" i="6" s="1"/>
  <c r="A897" i="6" s="1"/>
  <c r="A898" i="6" s="1"/>
  <c r="A899" i="6" s="1"/>
  <c r="A900" i="6" s="1"/>
  <c r="A901" i="6" s="1"/>
  <c r="A902" i="6" s="1"/>
  <c r="A903" i="6" s="1"/>
  <c r="A904" i="6" s="1"/>
  <c r="A905" i="6" s="1"/>
  <c r="A906" i="6" s="1"/>
  <c r="A907" i="6" s="1"/>
  <c r="A908" i="6" s="1"/>
  <c r="A909" i="6" s="1"/>
  <c r="A910" i="6" s="1"/>
  <c r="A911" i="6" s="1"/>
  <c r="A912" i="6" s="1"/>
  <c r="A913" i="6" s="1"/>
  <c r="A914" i="6" s="1"/>
  <c r="A915" i="6" s="1"/>
  <c r="A916" i="6" s="1"/>
  <c r="A917" i="6" s="1"/>
  <c r="A918" i="6" s="1"/>
  <c r="A919" i="6" s="1"/>
  <c r="A920" i="6" s="1"/>
  <c r="A921" i="6" s="1"/>
  <c r="A922" i="6" s="1"/>
  <c r="A923" i="6" s="1"/>
  <c r="A924" i="6" s="1"/>
  <c r="A925" i="6" s="1"/>
  <c r="A926" i="6" s="1"/>
  <c r="A927" i="6" s="1"/>
  <c r="A928" i="6" s="1"/>
  <c r="A929" i="6" s="1"/>
  <c r="A930" i="6" s="1"/>
  <c r="A931" i="6" s="1"/>
  <c r="A932" i="6" s="1"/>
  <c r="A933" i="6" s="1"/>
  <c r="A934" i="6" s="1"/>
  <c r="A935" i="6" s="1"/>
  <c r="A936" i="6" s="1"/>
  <c r="A937" i="6" s="1"/>
  <c r="A938" i="6" s="1"/>
  <c r="A939" i="6" s="1"/>
  <c r="A940" i="6" s="1"/>
  <c r="A941" i="6" s="1"/>
  <c r="A942" i="6" s="1"/>
  <c r="A943" i="6" s="1"/>
  <c r="A944" i="6" s="1"/>
  <c r="A945" i="6" s="1"/>
  <c r="A946" i="6" s="1"/>
  <c r="A947" i="6" s="1"/>
  <c r="A948" i="6" s="1"/>
  <c r="A949" i="6" s="1"/>
  <c r="A950" i="6" s="1"/>
  <c r="A951" i="6" s="1"/>
  <c r="A952" i="6" s="1"/>
  <c r="A953" i="6" s="1"/>
  <c r="A954" i="6" s="1"/>
  <c r="A955" i="6" s="1"/>
  <c r="A956" i="6" s="1"/>
  <c r="A957" i="6" s="1"/>
  <c r="A958" i="6" s="1"/>
  <c r="A959" i="6" s="1"/>
  <c r="A960" i="6" s="1"/>
  <c r="A961" i="6" s="1"/>
  <c r="A962" i="6" s="1"/>
  <c r="A963" i="6" s="1"/>
  <c r="A964" i="6" s="1"/>
  <c r="A965" i="6" s="1"/>
  <c r="A966" i="6" s="1"/>
  <c r="A967" i="6" s="1"/>
  <c r="A968" i="6" s="1"/>
  <c r="A969" i="6" s="1"/>
  <c r="A970" i="6" s="1"/>
  <c r="A971" i="6" s="1"/>
  <c r="A972" i="6" s="1"/>
  <c r="A973" i="6" s="1"/>
  <c r="A974" i="6" s="1"/>
  <c r="A975" i="6" s="1"/>
  <c r="A976" i="6" s="1"/>
  <c r="A977" i="6" s="1"/>
  <c r="A978" i="6" s="1"/>
  <c r="A979" i="6" s="1"/>
  <c r="A980" i="6" s="1"/>
  <c r="A981" i="6" s="1"/>
  <c r="A3" i="6"/>
  <c r="BH981" i="6"/>
  <c r="BF981" i="6"/>
  <c r="BE981" i="6"/>
  <c r="BD981" i="6"/>
  <c r="BC981" i="6"/>
  <c r="BB981" i="6"/>
  <c r="BA981" i="6"/>
  <c r="AZ981" i="6"/>
  <c r="AY981" i="6"/>
  <c r="AX981" i="6"/>
  <c r="AW981" i="6"/>
  <c r="AV981" i="6"/>
  <c r="AU981" i="6"/>
  <c r="AT981" i="6"/>
  <c r="AS981" i="6"/>
  <c r="AR981" i="6"/>
  <c r="C981" i="6"/>
  <c r="B981" i="6"/>
  <c r="BH980" i="6"/>
  <c r="BF980" i="6"/>
  <c r="BE980" i="6"/>
  <c r="BD980" i="6"/>
  <c r="BC980" i="6"/>
  <c r="BB980" i="6"/>
  <c r="BA980" i="6"/>
  <c r="AZ980" i="6"/>
  <c r="AY980" i="6"/>
  <c r="AX980" i="6"/>
  <c r="AW980" i="6"/>
  <c r="AV980" i="6"/>
  <c r="AU980" i="6"/>
  <c r="AT980" i="6"/>
  <c r="AS980" i="6"/>
  <c r="AR980" i="6"/>
  <c r="C980" i="6"/>
  <c r="B980" i="6" s="1"/>
  <c r="BH979" i="6"/>
  <c r="BF979" i="6"/>
  <c r="BE979" i="6"/>
  <c r="BD979" i="6"/>
  <c r="BC979" i="6"/>
  <c r="BB979" i="6"/>
  <c r="BA979" i="6"/>
  <c r="AZ979" i="6"/>
  <c r="AY979" i="6"/>
  <c r="AX979" i="6"/>
  <c r="AW979" i="6"/>
  <c r="AV979" i="6"/>
  <c r="AU979" i="6"/>
  <c r="AT979" i="6"/>
  <c r="AS979" i="6"/>
  <c r="AR979" i="6"/>
  <c r="C979" i="6"/>
  <c r="B979" i="6" s="1"/>
  <c r="BH978" i="6"/>
  <c r="BF978" i="6"/>
  <c r="BE978" i="6"/>
  <c r="BD978" i="6"/>
  <c r="BC978" i="6"/>
  <c r="BB978" i="6"/>
  <c r="BA978" i="6"/>
  <c r="AZ978" i="6"/>
  <c r="AY978" i="6"/>
  <c r="AX978" i="6"/>
  <c r="AW978" i="6"/>
  <c r="AV978" i="6"/>
  <c r="AU978" i="6"/>
  <c r="AT978" i="6"/>
  <c r="AS978" i="6"/>
  <c r="AR978" i="6"/>
  <c r="C978" i="6"/>
  <c r="B978" i="6"/>
  <c r="BH977" i="6"/>
  <c r="BF977" i="6"/>
  <c r="BE977" i="6"/>
  <c r="BD977" i="6"/>
  <c r="BC977" i="6"/>
  <c r="BB977" i="6"/>
  <c r="BA977" i="6"/>
  <c r="AZ977" i="6"/>
  <c r="AY977" i="6"/>
  <c r="AX977" i="6"/>
  <c r="AW977" i="6"/>
  <c r="AV977" i="6"/>
  <c r="AU977" i="6"/>
  <c r="AT977" i="6"/>
  <c r="AS977" i="6"/>
  <c r="AR977" i="6"/>
  <c r="C977" i="6"/>
  <c r="B977" i="6" s="1"/>
  <c r="BH976" i="6"/>
  <c r="BF976" i="6"/>
  <c r="BE976" i="6"/>
  <c r="BD976" i="6"/>
  <c r="BC976" i="6"/>
  <c r="BB976" i="6"/>
  <c r="BA976" i="6"/>
  <c r="AZ976" i="6"/>
  <c r="AY976" i="6"/>
  <c r="AX976" i="6"/>
  <c r="AW976" i="6"/>
  <c r="AV976" i="6"/>
  <c r="AU976" i="6"/>
  <c r="AT976" i="6"/>
  <c r="AS976" i="6"/>
  <c r="AR976" i="6"/>
  <c r="C976" i="6"/>
  <c r="B976" i="6" s="1"/>
  <c r="BH975" i="6"/>
  <c r="BF975" i="6"/>
  <c r="BE975" i="6"/>
  <c r="BD975" i="6"/>
  <c r="BC975" i="6"/>
  <c r="BB975" i="6"/>
  <c r="BA975" i="6"/>
  <c r="AZ975" i="6"/>
  <c r="AY975" i="6"/>
  <c r="AX975" i="6"/>
  <c r="AW975" i="6"/>
  <c r="AV975" i="6"/>
  <c r="AU975" i="6"/>
  <c r="AT975" i="6"/>
  <c r="AS975" i="6"/>
  <c r="AR975" i="6"/>
  <c r="C975" i="6"/>
  <c r="B975" i="6"/>
  <c r="BH974" i="6"/>
  <c r="BF974" i="6"/>
  <c r="BE974" i="6"/>
  <c r="BD974" i="6"/>
  <c r="BC974" i="6"/>
  <c r="BB974" i="6"/>
  <c r="BA974" i="6"/>
  <c r="AZ974" i="6"/>
  <c r="AY974" i="6"/>
  <c r="AX974" i="6"/>
  <c r="AW974" i="6"/>
  <c r="AV974" i="6"/>
  <c r="AU974" i="6"/>
  <c r="AT974" i="6"/>
  <c r="AS974" i="6"/>
  <c r="AR974" i="6"/>
  <c r="C974" i="6"/>
  <c r="B974" i="6"/>
  <c r="BH973" i="6"/>
  <c r="BF973" i="6"/>
  <c r="BE973" i="6"/>
  <c r="BD973" i="6"/>
  <c r="BC973" i="6"/>
  <c r="BB973" i="6"/>
  <c r="BA973" i="6"/>
  <c r="AZ973" i="6"/>
  <c r="AY973" i="6"/>
  <c r="AX973" i="6"/>
  <c r="AW973" i="6"/>
  <c r="AV973" i="6"/>
  <c r="AU973" i="6"/>
  <c r="AT973" i="6"/>
  <c r="AS973" i="6"/>
  <c r="AR973" i="6"/>
  <c r="C973" i="6"/>
  <c r="B973" i="6" s="1"/>
  <c r="BH972" i="6"/>
  <c r="BF972" i="6"/>
  <c r="BE972" i="6"/>
  <c r="BD972" i="6"/>
  <c r="BC972" i="6"/>
  <c r="BB972" i="6"/>
  <c r="BA972" i="6"/>
  <c r="AZ972" i="6"/>
  <c r="AY972" i="6"/>
  <c r="AX972" i="6"/>
  <c r="AW972" i="6"/>
  <c r="AV972" i="6"/>
  <c r="AU972" i="6"/>
  <c r="AT972" i="6"/>
  <c r="AS972" i="6"/>
  <c r="AR972" i="6"/>
  <c r="C972" i="6"/>
  <c r="B972" i="6"/>
  <c r="BH971" i="6"/>
  <c r="BF971" i="6"/>
  <c r="BE971" i="6"/>
  <c r="BD971" i="6"/>
  <c r="BC971" i="6"/>
  <c r="BB971" i="6"/>
  <c r="BA971" i="6"/>
  <c r="AZ971" i="6"/>
  <c r="AY971" i="6"/>
  <c r="AX971" i="6"/>
  <c r="AW971" i="6"/>
  <c r="AV971" i="6"/>
  <c r="AU971" i="6"/>
  <c r="AT971" i="6"/>
  <c r="AS971" i="6"/>
  <c r="AR971" i="6"/>
  <c r="C971" i="6"/>
  <c r="B971" i="6"/>
  <c r="BH970" i="6"/>
  <c r="BF970" i="6"/>
  <c r="BE970" i="6"/>
  <c r="BD970" i="6"/>
  <c r="BC970" i="6"/>
  <c r="BB970" i="6"/>
  <c r="BA970" i="6"/>
  <c r="AZ970" i="6"/>
  <c r="AY970" i="6"/>
  <c r="AX970" i="6"/>
  <c r="AW970" i="6"/>
  <c r="AV970" i="6"/>
  <c r="AU970" i="6"/>
  <c r="AT970" i="6"/>
  <c r="AS970" i="6"/>
  <c r="AR970" i="6"/>
  <c r="C970" i="6"/>
  <c r="B970" i="6" s="1"/>
  <c r="BH969" i="6"/>
  <c r="BF969" i="6"/>
  <c r="BE969" i="6"/>
  <c r="BD969" i="6"/>
  <c r="BC969" i="6"/>
  <c r="BB969" i="6"/>
  <c r="BA969" i="6"/>
  <c r="AZ969" i="6"/>
  <c r="AY969" i="6"/>
  <c r="AX969" i="6"/>
  <c r="AW969" i="6"/>
  <c r="AV969" i="6"/>
  <c r="AU969" i="6"/>
  <c r="AT969" i="6"/>
  <c r="AS969" i="6"/>
  <c r="AR969" i="6"/>
  <c r="C969" i="6"/>
  <c r="B969" i="6" s="1"/>
  <c r="BH968" i="6"/>
  <c r="BF968" i="6"/>
  <c r="BE968" i="6"/>
  <c r="BD968" i="6"/>
  <c r="BC968" i="6"/>
  <c r="BB968" i="6"/>
  <c r="BA968" i="6"/>
  <c r="AZ968" i="6"/>
  <c r="AY968" i="6"/>
  <c r="AX968" i="6"/>
  <c r="AW968" i="6"/>
  <c r="AV968" i="6"/>
  <c r="AU968" i="6"/>
  <c r="AT968" i="6"/>
  <c r="AS968" i="6"/>
  <c r="AR968" i="6"/>
  <c r="C968" i="6"/>
  <c r="B968" i="6"/>
  <c r="BH967" i="6"/>
  <c r="BF967" i="6"/>
  <c r="BE967" i="6"/>
  <c r="BD967" i="6"/>
  <c r="BC967" i="6"/>
  <c r="BB967" i="6"/>
  <c r="BA967" i="6"/>
  <c r="AZ967" i="6"/>
  <c r="AY967" i="6"/>
  <c r="AX967" i="6"/>
  <c r="AW967" i="6"/>
  <c r="AV967" i="6"/>
  <c r="AU967" i="6"/>
  <c r="AT967" i="6"/>
  <c r="AS967" i="6"/>
  <c r="AR967" i="6"/>
  <c r="C967" i="6"/>
  <c r="B967" i="6" s="1"/>
  <c r="BH966" i="6"/>
  <c r="BF966" i="6"/>
  <c r="BE966" i="6"/>
  <c r="BD966" i="6"/>
  <c r="BC966" i="6"/>
  <c r="BB966" i="6"/>
  <c r="BA966" i="6"/>
  <c r="AZ966" i="6"/>
  <c r="AY966" i="6"/>
  <c r="AX966" i="6"/>
  <c r="AW966" i="6"/>
  <c r="AV966" i="6"/>
  <c r="AU966" i="6"/>
  <c r="AT966" i="6"/>
  <c r="AS966" i="6"/>
  <c r="AR966" i="6"/>
  <c r="C966" i="6"/>
  <c r="B966" i="6" s="1"/>
  <c r="BH965" i="6"/>
  <c r="BF965" i="6"/>
  <c r="BE965" i="6"/>
  <c r="BD965" i="6"/>
  <c r="BC965" i="6"/>
  <c r="BB965" i="6"/>
  <c r="BA965" i="6"/>
  <c r="AZ965" i="6"/>
  <c r="AY965" i="6"/>
  <c r="AX965" i="6"/>
  <c r="AW965" i="6"/>
  <c r="AV965" i="6"/>
  <c r="AU965" i="6"/>
  <c r="AT965" i="6"/>
  <c r="AS965" i="6"/>
  <c r="AR965" i="6"/>
  <c r="C965" i="6"/>
  <c r="B965" i="6"/>
  <c r="BH964" i="6"/>
  <c r="BF964" i="6"/>
  <c r="BE964" i="6"/>
  <c r="BD964" i="6"/>
  <c r="BC964" i="6"/>
  <c r="BB964" i="6"/>
  <c r="BA964" i="6"/>
  <c r="AZ964" i="6"/>
  <c r="AY964" i="6"/>
  <c r="AX964" i="6"/>
  <c r="AW964" i="6"/>
  <c r="AV964" i="6"/>
  <c r="AU964" i="6"/>
  <c r="AT964" i="6"/>
  <c r="AS964" i="6"/>
  <c r="AR964" i="6"/>
  <c r="C964" i="6"/>
  <c r="B964" i="6" s="1"/>
  <c r="BH963" i="6"/>
  <c r="BF963" i="6"/>
  <c r="BE963" i="6"/>
  <c r="BD963" i="6"/>
  <c r="BC963" i="6"/>
  <c r="BB963" i="6"/>
  <c r="BA963" i="6"/>
  <c r="AZ963" i="6"/>
  <c r="AY963" i="6"/>
  <c r="AX963" i="6"/>
  <c r="AW963" i="6"/>
  <c r="AV963" i="6"/>
  <c r="AU963" i="6"/>
  <c r="AT963" i="6"/>
  <c r="AS963" i="6"/>
  <c r="AR963" i="6"/>
  <c r="C963" i="6"/>
  <c r="B963" i="6" s="1"/>
  <c r="BH962" i="6"/>
  <c r="BF962" i="6"/>
  <c r="BE962" i="6"/>
  <c r="BD962" i="6"/>
  <c r="BC962" i="6"/>
  <c r="BB962" i="6"/>
  <c r="BA962" i="6"/>
  <c r="AZ962" i="6"/>
  <c r="AY962" i="6"/>
  <c r="AX962" i="6"/>
  <c r="AW962" i="6"/>
  <c r="AV962" i="6"/>
  <c r="AU962" i="6"/>
  <c r="AT962" i="6"/>
  <c r="AS962" i="6"/>
  <c r="AR962" i="6"/>
  <c r="C962" i="6"/>
  <c r="B962" i="6"/>
  <c r="BH961" i="6"/>
  <c r="BF961" i="6"/>
  <c r="BE961" i="6"/>
  <c r="BD961" i="6"/>
  <c r="BC961" i="6"/>
  <c r="BB961" i="6"/>
  <c r="BA961" i="6"/>
  <c r="AZ961" i="6"/>
  <c r="AY961" i="6"/>
  <c r="AX961" i="6"/>
  <c r="AW961" i="6"/>
  <c r="AV961" i="6"/>
  <c r="AU961" i="6"/>
  <c r="AT961" i="6"/>
  <c r="AS961" i="6"/>
  <c r="AR961" i="6"/>
  <c r="C961" i="6"/>
  <c r="B961" i="6"/>
  <c r="BH960" i="6"/>
  <c r="BF960" i="6"/>
  <c r="BE960" i="6"/>
  <c r="BD960" i="6"/>
  <c r="BC960" i="6"/>
  <c r="BB960" i="6"/>
  <c r="BA960" i="6"/>
  <c r="AZ960" i="6"/>
  <c r="AY960" i="6"/>
  <c r="AX960" i="6"/>
  <c r="AW960" i="6"/>
  <c r="AV960" i="6"/>
  <c r="AU960" i="6"/>
  <c r="AT960" i="6"/>
  <c r="AS960" i="6"/>
  <c r="AR960" i="6"/>
  <c r="C960" i="6"/>
  <c r="B960" i="6" s="1"/>
  <c r="BH959" i="6"/>
  <c r="BF959" i="6"/>
  <c r="BE959" i="6"/>
  <c r="BD959" i="6"/>
  <c r="BC959" i="6"/>
  <c r="BB959" i="6"/>
  <c r="BA959" i="6"/>
  <c r="AZ959" i="6"/>
  <c r="AY959" i="6"/>
  <c r="AX959" i="6"/>
  <c r="AW959" i="6"/>
  <c r="AV959" i="6"/>
  <c r="AU959" i="6"/>
  <c r="AT959" i="6"/>
  <c r="AS959" i="6"/>
  <c r="AR959" i="6"/>
  <c r="C959" i="6"/>
  <c r="B959" i="6" s="1"/>
  <c r="BH958" i="6"/>
  <c r="BF958" i="6"/>
  <c r="BE958" i="6"/>
  <c r="BD958" i="6"/>
  <c r="BC958" i="6"/>
  <c r="BB958" i="6"/>
  <c r="BA958" i="6"/>
  <c r="AZ958" i="6"/>
  <c r="AY958" i="6"/>
  <c r="AX958" i="6"/>
  <c r="AW958" i="6"/>
  <c r="AV958" i="6"/>
  <c r="AU958" i="6"/>
  <c r="AT958" i="6"/>
  <c r="AS958" i="6"/>
  <c r="AR958" i="6"/>
  <c r="C958" i="6"/>
  <c r="B958" i="6"/>
  <c r="BH957" i="6"/>
  <c r="BF957" i="6"/>
  <c r="BE957" i="6"/>
  <c r="BD957" i="6"/>
  <c r="BC957" i="6"/>
  <c r="BB957" i="6"/>
  <c r="BA957" i="6"/>
  <c r="AZ957" i="6"/>
  <c r="AY957" i="6"/>
  <c r="AX957" i="6"/>
  <c r="AW957" i="6"/>
  <c r="AV957" i="6"/>
  <c r="AU957" i="6"/>
  <c r="AT957" i="6"/>
  <c r="AS957" i="6"/>
  <c r="AR957" i="6"/>
  <c r="C957" i="6"/>
  <c r="B957" i="6" s="1"/>
  <c r="BH956" i="6"/>
  <c r="BF956" i="6"/>
  <c r="BE956" i="6"/>
  <c r="BD956" i="6"/>
  <c r="BC956" i="6"/>
  <c r="BB956" i="6"/>
  <c r="BA956" i="6"/>
  <c r="AZ956" i="6"/>
  <c r="AY956" i="6"/>
  <c r="AX956" i="6"/>
  <c r="AW956" i="6"/>
  <c r="AV956" i="6"/>
  <c r="AU956" i="6"/>
  <c r="AT956" i="6"/>
  <c r="AS956" i="6"/>
  <c r="AR956" i="6"/>
  <c r="C956" i="6"/>
  <c r="B956" i="6" s="1"/>
  <c r="BH955" i="6"/>
  <c r="BF955" i="6"/>
  <c r="BE955" i="6"/>
  <c r="BD955" i="6"/>
  <c r="BC955" i="6"/>
  <c r="BB955" i="6"/>
  <c r="BA955" i="6"/>
  <c r="AZ955" i="6"/>
  <c r="AY955" i="6"/>
  <c r="AX955" i="6"/>
  <c r="AW955" i="6"/>
  <c r="AV955" i="6"/>
  <c r="AU955" i="6"/>
  <c r="AT955" i="6"/>
  <c r="AS955" i="6"/>
  <c r="AR955" i="6"/>
  <c r="C955" i="6"/>
  <c r="B955" i="6"/>
  <c r="BH954" i="6"/>
  <c r="BF954" i="6"/>
  <c r="BE954" i="6"/>
  <c r="BD954" i="6"/>
  <c r="BC954" i="6"/>
  <c r="BB954" i="6"/>
  <c r="BA954" i="6"/>
  <c r="AZ954" i="6"/>
  <c r="AY954" i="6"/>
  <c r="AX954" i="6"/>
  <c r="AW954" i="6"/>
  <c r="AV954" i="6"/>
  <c r="AU954" i="6"/>
  <c r="AT954" i="6"/>
  <c r="AS954" i="6"/>
  <c r="AR954" i="6"/>
  <c r="C954" i="6"/>
  <c r="B954" i="6" s="1"/>
  <c r="BH953" i="6"/>
  <c r="BF953" i="6"/>
  <c r="BE953" i="6"/>
  <c r="BD953" i="6"/>
  <c r="BC953" i="6"/>
  <c r="BB953" i="6"/>
  <c r="BA953" i="6"/>
  <c r="AZ953" i="6"/>
  <c r="AY953" i="6"/>
  <c r="AX953" i="6"/>
  <c r="AW953" i="6"/>
  <c r="AV953" i="6"/>
  <c r="AU953" i="6"/>
  <c r="AT953" i="6"/>
  <c r="AS953" i="6"/>
  <c r="AR953" i="6"/>
  <c r="C953" i="6"/>
  <c r="B953" i="6" s="1"/>
  <c r="BH952" i="6"/>
  <c r="BF952" i="6"/>
  <c r="BE952" i="6"/>
  <c r="BD952" i="6"/>
  <c r="BC952" i="6"/>
  <c r="BB952" i="6"/>
  <c r="BA952" i="6"/>
  <c r="AZ952" i="6"/>
  <c r="AY952" i="6"/>
  <c r="AX952" i="6"/>
  <c r="AW952" i="6"/>
  <c r="AV952" i="6"/>
  <c r="AU952" i="6"/>
  <c r="AT952" i="6"/>
  <c r="AS952" i="6"/>
  <c r="AR952" i="6"/>
  <c r="C952" i="6"/>
  <c r="B952" i="6"/>
  <c r="BH951" i="6"/>
  <c r="BF951" i="6"/>
  <c r="BE951" i="6"/>
  <c r="BD951" i="6"/>
  <c r="BC951" i="6"/>
  <c r="BB951" i="6"/>
  <c r="BA951" i="6"/>
  <c r="AZ951" i="6"/>
  <c r="AY951" i="6"/>
  <c r="AX951" i="6"/>
  <c r="AW951" i="6"/>
  <c r="AV951" i="6"/>
  <c r="AU951" i="6"/>
  <c r="AT951" i="6"/>
  <c r="AS951" i="6"/>
  <c r="AR951" i="6"/>
  <c r="C951" i="6"/>
  <c r="B951" i="6"/>
  <c r="BH950" i="6"/>
  <c r="BF950" i="6"/>
  <c r="BE950" i="6"/>
  <c r="BD950" i="6"/>
  <c r="BC950" i="6"/>
  <c r="BB950" i="6"/>
  <c r="BA950" i="6"/>
  <c r="AZ950" i="6"/>
  <c r="AY950" i="6"/>
  <c r="AX950" i="6"/>
  <c r="AW950" i="6"/>
  <c r="AV950" i="6"/>
  <c r="AU950" i="6"/>
  <c r="AT950" i="6"/>
  <c r="AS950" i="6"/>
  <c r="AR950" i="6"/>
  <c r="C950" i="6"/>
  <c r="B950" i="6" s="1"/>
  <c r="BH949" i="6"/>
  <c r="BF949" i="6"/>
  <c r="BE949" i="6"/>
  <c r="BD949" i="6"/>
  <c r="BC949" i="6"/>
  <c r="BB949" i="6"/>
  <c r="BA949" i="6"/>
  <c r="AZ949" i="6"/>
  <c r="AY949" i="6"/>
  <c r="AX949" i="6"/>
  <c r="AW949" i="6"/>
  <c r="AV949" i="6"/>
  <c r="AU949" i="6"/>
  <c r="AT949" i="6"/>
  <c r="AS949" i="6"/>
  <c r="AR949" i="6"/>
  <c r="C949" i="6"/>
  <c r="B949" i="6" s="1"/>
  <c r="BH948" i="6"/>
  <c r="BF948" i="6"/>
  <c r="BE948" i="6"/>
  <c r="BD948" i="6"/>
  <c r="BC948" i="6"/>
  <c r="BB948" i="6"/>
  <c r="BA948" i="6"/>
  <c r="AZ948" i="6"/>
  <c r="AY948" i="6"/>
  <c r="AX948" i="6"/>
  <c r="AW948" i="6"/>
  <c r="AV948" i="6"/>
  <c r="AU948" i="6"/>
  <c r="AT948" i="6"/>
  <c r="AS948" i="6"/>
  <c r="AR948" i="6"/>
  <c r="C948" i="6"/>
  <c r="B948" i="6"/>
  <c r="BH947" i="6"/>
  <c r="BF947" i="6"/>
  <c r="BE947" i="6"/>
  <c r="BD947" i="6"/>
  <c r="BC947" i="6"/>
  <c r="BB947" i="6"/>
  <c r="BA947" i="6"/>
  <c r="AZ947" i="6"/>
  <c r="AY947" i="6"/>
  <c r="AX947" i="6"/>
  <c r="AW947" i="6"/>
  <c r="AV947" i="6"/>
  <c r="AU947" i="6"/>
  <c r="AT947" i="6"/>
  <c r="AS947" i="6"/>
  <c r="AR947" i="6"/>
  <c r="C947" i="6"/>
  <c r="B947" i="6" s="1"/>
  <c r="BH946" i="6"/>
  <c r="BF946" i="6"/>
  <c r="BE946" i="6"/>
  <c r="BD946" i="6"/>
  <c r="BC946" i="6"/>
  <c r="BB946" i="6"/>
  <c r="BA946" i="6"/>
  <c r="AZ946" i="6"/>
  <c r="AY946" i="6"/>
  <c r="AX946" i="6"/>
  <c r="AW946" i="6"/>
  <c r="AV946" i="6"/>
  <c r="AU946" i="6"/>
  <c r="AT946" i="6"/>
  <c r="AS946" i="6"/>
  <c r="AR946" i="6"/>
  <c r="C946" i="6"/>
  <c r="B946" i="6" s="1"/>
  <c r="BH945" i="6"/>
  <c r="BF945" i="6"/>
  <c r="BE945" i="6"/>
  <c r="BD945" i="6"/>
  <c r="BC945" i="6"/>
  <c r="BB945" i="6"/>
  <c r="BA945" i="6"/>
  <c r="AZ945" i="6"/>
  <c r="AY945" i="6"/>
  <c r="AX945" i="6"/>
  <c r="AW945" i="6"/>
  <c r="AV945" i="6"/>
  <c r="AU945" i="6"/>
  <c r="AT945" i="6"/>
  <c r="AS945" i="6"/>
  <c r="AR945" i="6"/>
  <c r="C945" i="6"/>
  <c r="B945" i="6"/>
  <c r="BH944" i="6"/>
  <c r="BF944" i="6"/>
  <c r="BE944" i="6"/>
  <c r="BD944" i="6"/>
  <c r="BC944" i="6"/>
  <c r="BB944" i="6"/>
  <c r="BA944" i="6"/>
  <c r="AZ944" i="6"/>
  <c r="AY944" i="6"/>
  <c r="AX944" i="6"/>
  <c r="AW944" i="6"/>
  <c r="AV944" i="6"/>
  <c r="AU944" i="6"/>
  <c r="AT944" i="6"/>
  <c r="AS944" i="6"/>
  <c r="AR944" i="6"/>
  <c r="C944" i="6"/>
  <c r="B944" i="6"/>
  <c r="BH943" i="6"/>
  <c r="BF943" i="6"/>
  <c r="BE943" i="6"/>
  <c r="BD943" i="6"/>
  <c r="BC943" i="6"/>
  <c r="BB943" i="6"/>
  <c r="BA943" i="6"/>
  <c r="AZ943" i="6"/>
  <c r="AY943" i="6"/>
  <c r="AX943" i="6"/>
  <c r="AW943" i="6"/>
  <c r="AV943" i="6"/>
  <c r="AU943" i="6"/>
  <c r="AT943" i="6"/>
  <c r="AS943" i="6"/>
  <c r="AR943" i="6"/>
  <c r="C943" i="6"/>
  <c r="B943" i="6" s="1"/>
  <c r="BH942" i="6"/>
  <c r="BF942" i="6"/>
  <c r="BE942" i="6"/>
  <c r="BD942" i="6"/>
  <c r="BC942" i="6"/>
  <c r="BB942" i="6"/>
  <c r="BA942" i="6"/>
  <c r="AZ942" i="6"/>
  <c r="AY942" i="6"/>
  <c r="AX942" i="6"/>
  <c r="AW942" i="6"/>
  <c r="AV942" i="6"/>
  <c r="AU942" i="6"/>
  <c r="AT942" i="6"/>
  <c r="AS942" i="6"/>
  <c r="AR942" i="6"/>
  <c r="C942" i="6"/>
  <c r="B942" i="6"/>
  <c r="BH941" i="6"/>
  <c r="BF941" i="6"/>
  <c r="BE941" i="6"/>
  <c r="BD941" i="6"/>
  <c r="BC941" i="6"/>
  <c r="BB941" i="6"/>
  <c r="BA941" i="6"/>
  <c r="AZ941" i="6"/>
  <c r="AY941" i="6"/>
  <c r="AX941" i="6"/>
  <c r="AW941" i="6"/>
  <c r="AV941" i="6"/>
  <c r="AU941" i="6"/>
  <c r="AT941" i="6"/>
  <c r="AS941" i="6"/>
  <c r="AR941" i="6"/>
  <c r="C941" i="6"/>
  <c r="B941" i="6"/>
  <c r="BH940" i="6"/>
  <c r="BF940" i="6"/>
  <c r="BE940" i="6"/>
  <c r="BD940" i="6"/>
  <c r="BC940" i="6"/>
  <c r="BB940" i="6"/>
  <c r="BA940" i="6"/>
  <c r="AZ940" i="6"/>
  <c r="AY940" i="6"/>
  <c r="AX940" i="6"/>
  <c r="AW940" i="6"/>
  <c r="AV940" i="6"/>
  <c r="AU940" i="6"/>
  <c r="AT940" i="6"/>
  <c r="AS940" i="6"/>
  <c r="AR940" i="6"/>
  <c r="C940" i="6"/>
  <c r="B940" i="6" s="1"/>
  <c r="BH939" i="6"/>
  <c r="BF939" i="6"/>
  <c r="BE939" i="6"/>
  <c r="BD939" i="6"/>
  <c r="BC939" i="6"/>
  <c r="BB939" i="6"/>
  <c r="BA939" i="6"/>
  <c r="AZ939" i="6"/>
  <c r="AY939" i="6"/>
  <c r="AX939" i="6"/>
  <c r="AW939" i="6"/>
  <c r="AV939" i="6"/>
  <c r="AU939" i="6"/>
  <c r="AT939" i="6"/>
  <c r="AS939" i="6"/>
  <c r="AR939" i="6"/>
  <c r="C939" i="6"/>
  <c r="B939" i="6" s="1"/>
  <c r="BH938" i="6"/>
  <c r="BF938" i="6"/>
  <c r="BE938" i="6"/>
  <c r="BD938" i="6"/>
  <c r="BC938" i="6"/>
  <c r="BB938" i="6"/>
  <c r="BA938" i="6"/>
  <c r="AZ938" i="6"/>
  <c r="AY938" i="6"/>
  <c r="AX938" i="6"/>
  <c r="AW938" i="6"/>
  <c r="AV938" i="6"/>
  <c r="AU938" i="6"/>
  <c r="AT938" i="6"/>
  <c r="AS938" i="6"/>
  <c r="AR938" i="6"/>
  <c r="C938" i="6"/>
  <c r="B938" i="6"/>
  <c r="BH937" i="6"/>
  <c r="BF937" i="6"/>
  <c r="BE937" i="6"/>
  <c r="BD937" i="6"/>
  <c r="BC937" i="6"/>
  <c r="BB937" i="6"/>
  <c r="BA937" i="6"/>
  <c r="AZ937" i="6"/>
  <c r="AY937" i="6"/>
  <c r="AX937" i="6"/>
  <c r="AW937" i="6"/>
  <c r="AV937" i="6"/>
  <c r="AU937" i="6"/>
  <c r="AT937" i="6"/>
  <c r="AS937" i="6"/>
  <c r="AR937" i="6"/>
  <c r="C937" i="6"/>
  <c r="B937" i="6" s="1"/>
  <c r="BH936" i="6"/>
  <c r="BF936" i="6"/>
  <c r="BE936" i="6"/>
  <c r="BD936" i="6"/>
  <c r="BC936" i="6"/>
  <c r="BB936" i="6"/>
  <c r="BA936" i="6"/>
  <c r="AZ936" i="6"/>
  <c r="AY936" i="6"/>
  <c r="AX936" i="6"/>
  <c r="AW936" i="6"/>
  <c r="AV936" i="6"/>
  <c r="AU936" i="6"/>
  <c r="AT936" i="6"/>
  <c r="AS936" i="6"/>
  <c r="AR936" i="6"/>
  <c r="C936" i="6"/>
  <c r="B936" i="6" s="1"/>
  <c r="BH935" i="6"/>
  <c r="BF935" i="6"/>
  <c r="BE935" i="6"/>
  <c r="BD935" i="6"/>
  <c r="BC935" i="6"/>
  <c r="BB935" i="6"/>
  <c r="BA935" i="6"/>
  <c r="AZ935" i="6"/>
  <c r="AY935" i="6"/>
  <c r="AX935" i="6"/>
  <c r="AW935" i="6"/>
  <c r="AV935" i="6"/>
  <c r="AU935" i="6"/>
  <c r="AT935" i="6"/>
  <c r="AS935" i="6"/>
  <c r="AR935" i="6"/>
  <c r="C935" i="6"/>
  <c r="B935" i="6"/>
  <c r="BH934" i="6"/>
  <c r="BF934" i="6"/>
  <c r="BE934" i="6"/>
  <c r="BD934" i="6"/>
  <c r="BC934" i="6"/>
  <c r="BB934" i="6"/>
  <c r="BA934" i="6"/>
  <c r="AZ934" i="6"/>
  <c r="AY934" i="6"/>
  <c r="AX934" i="6"/>
  <c r="AW934" i="6"/>
  <c r="AV934" i="6"/>
  <c r="AU934" i="6"/>
  <c r="AT934" i="6"/>
  <c r="AS934" i="6"/>
  <c r="AR934" i="6"/>
  <c r="C934" i="6"/>
  <c r="B934" i="6"/>
  <c r="BH933" i="6"/>
  <c r="BF933" i="6"/>
  <c r="BE933" i="6"/>
  <c r="BD933" i="6"/>
  <c r="BC933" i="6"/>
  <c r="BB933" i="6"/>
  <c r="BA933" i="6"/>
  <c r="AZ933" i="6"/>
  <c r="AY933" i="6"/>
  <c r="AX933" i="6"/>
  <c r="AW933" i="6"/>
  <c r="AV933" i="6"/>
  <c r="AU933" i="6"/>
  <c r="AT933" i="6"/>
  <c r="AS933" i="6"/>
  <c r="AR933" i="6"/>
  <c r="C933" i="6"/>
  <c r="B933" i="6" s="1"/>
  <c r="BH932" i="6"/>
  <c r="BF932" i="6"/>
  <c r="BE932" i="6"/>
  <c r="BD932" i="6"/>
  <c r="BC932" i="6"/>
  <c r="BB932" i="6"/>
  <c r="BA932" i="6"/>
  <c r="AZ932" i="6"/>
  <c r="AY932" i="6"/>
  <c r="AX932" i="6"/>
  <c r="AW932" i="6"/>
  <c r="AV932" i="6"/>
  <c r="AU932" i="6"/>
  <c r="AT932" i="6"/>
  <c r="AS932" i="6"/>
  <c r="AR932" i="6"/>
  <c r="C932" i="6"/>
  <c r="B932" i="6"/>
  <c r="BH931" i="6"/>
  <c r="BF931" i="6"/>
  <c r="BE931" i="6"/>
  <c r="BD931" i="6"/>
  <c r="BC931" i="6"/>
  <c r="BB931" i="6"/>
  <c r="BA931" i="6"/>
  <c r="AZ931" i="6"/>
  <c r="AY931" i="6"/>
  <c r="AX931" i="6"/>
  <c r="AW931" i="6"/>
  <c r="AV931" i="6"/>
  <c r="AU931" i="6"/>
  <c r="AT931" i="6"/>
  <c r="AS931" i="6"/>
  <c r="AR931" i="6"/>
  <c r="C931" i="6"/>
  <c r="B931" i="6"/>
  <c r="BH930" i="6"/>
  <c r="BF930" i="6"/>
  <c r="BE930" i="6"/>
  <c r="BD930" i="6"/>
  <c r="BC930" i="6"/>
  <c r="BB930" i="6"/>
  <c r="BA930" i="6"/>
  <c r="AZ930" i="6"/>
  <c r="AY930" i="6"/>
  <c r="AX930" i="6"/>
  <c r="AW930" i="6"/>
  <c r="AV930" i="6"/>
  <c r="AU930" i="6"/>
  <c r="AT930" i="6"/>
  <c r="AS930" i="6"/>
  <c r="AR930" i="6"/>
  <c r="C930" i="6"/>
  <c r="B930" i="6" s="1"/>
  <c r="BH929" i="6"/>
  <c r="BF929" i="6"/>
  <c r="BE929" i="6"/>
  <c r="BD929" i="6"/>
  <c r="BC929" i="6"/>
  <c r="BB929" i="6"/>
  <c r="BA929" i="6"/>
  <c r="AZ929" i="6"/>
  <c r="AY929" i="6"/>
  <c r="AX929" i="6"/>
  <c r="AW929" i="6"/>
  <c r="AV929" i="6"/>
  <c r="AU929" i="6"/>
  <c r="AT929" i="6"/>
  <c r="AS929" i="6"/>
  <c r="AR929" i="6"/>
  <c r="C929" i="6"/>
  <c r="B929" i="6" s="1"/>
  <c r="BH928" i="6"/>
  <c r="BF928" i="6"/>
  <c r="BE928" i="6"/>
  <c r="BD928" i="6"/>
  <c r="BC928" i="6"/>
  <c r="BB928" i="6"/>
  <c r="BA928" i="6"/>
  <c r="AZ928" i="6"/>
  <c r="AY928" i="6"/>
  <c r="AX928" i="6"/>
  <c r="AW928" i="6"/>
  <c r="AV928" i="6"/>
  <c r="AU928" i="6"/>
  <c r="AT928" i="6"/>
  <c r="AS928" i="6"/>
  <c r="C928" i="6"/>
  <c r="B928" i="6" s="1"/>
  <c r="BH927" i="6"/>
  <c r="BF927" i="6"/>
  <c r="BE927" i="6"/>
  <c r="BD927" i="6"/>
  <c r="BC927" i="6"/>
  <c r="BB927" i="6"/>
  <c r="BA927" i="6"/>
  <c r="AZ927" i="6"/>
  <c r="AY927" i="6"/>
  <c r="AX927" i="6"/>
  <c r="AW927" i="6"/>
  <c r="AV927" i="6"/>
  <c r="AU927" i="6"/>
  <c r="AT927" i="6"/>
  <c r="AS927" i="6"/>
  <c r="C927" i="6"/>
  <c r="B927" i="6"/>
  <c r="BH926" i="6"/>
  <c r="BF926" i="6"/>
  <c r="BE926" i="6"/>
  <c r="BD926" i="6"/>
  <c r="BC926" i="6"/>
  <c r="BB926" i="6"/>
  <c r="BA926" i="6"/>
  <c r="AZ926" i="6"/>
  <c r="AY926" i="6"/>
  <c r="AX926" i="6"/>
  <c r="AW926" i="6"/>
  <c r="AV926" i="6"/>
  <c r="AU926" i="6"/>
  <c r="AT926" i="6"/>
  <c r="AS926" i="6"/>
  <c r="C926" i="6"/>
  <c r="B926" i="6" s="1"/>
  <c r="BH925" i="6"/>
  <c r="BF925" i="6"/>
  <c r="BE925" i="6"/>
  <c r="BD925" i="6"/>
  <c r="BC925" i="6"/>
  <c r="BB925" i="6"/>
  <c r="BA925" i="6"/>
  <c r="AZ925" i="6"/>
  <c r="AY925" i="6"/>
  <c r="AX925" i="6"/>
  <c r="AW925" i="6"/>
  <c r="AV925" i="6"/>
  <c r="AU925" i="6"/>
  <c r="AT925" i="6"/>
  <c r="AS925" i="6"/>
  <c r="C925" i="6"/>
  <c r="B925" i="6"/>
  <c r="BH924" i="6"/>
  <c r="BF924" i="6"/>
  <c r="BE924" i="6"/>
  <c r="BD924" i="6"/>
  <c r="BC924" i="6"/>
  <c r="BB924" i="6"/>
  <c r="BA924" i="6"/>
  <c r="AZ924" i="6"/>
  <c r="AY924" i="6"/>
  <c r="AX924" i="6"/>
  <c r="AW924" i="6"/>
  <c r="AV924" i="6"/>
  <c r="AU924" i="6"/>
  <c r="AT924" i="6"/>
  <c r="AS924" i="6"/>
  <c r="C924" i="6"/>
  <c r="B924" i="6" s="1"/>
  <c r="BH923" i="6"/>
  <c r="BF923" i="6"/>
  <c r="BE923" i="6"/>
  <c r="BD923" i="6"/>
  <c r="BC923" i="6"/>
  <c r="BB923" i="6"/>
  <c r="BA923" i="6"/>
  <c r="AZ923" i="6"/>
  <c r="AY923" i="6"/>
  <c r="AX923" i="6"/>
  <c r="AW923" i="6"/>
  <c r="AV923" i="6"/>
  <c r="AU923" i="6"/>
  <c r="AT923" i="6"/>
  <c r="AS923" i="6"/>
  <c r="C923" i="6"/>
  <c r="B923" i="6" s="1"/>
  <c r="BH922" i="6"/>
  <c r="BF922" i="6"/>
  <c r="BE922" i="6"/>
  <c r="BD922" i="6"/>
  <c r="BC922" i="6"/>
  <c r="BB922" i="6"/>
  <c r="BA922" i="6"/>
  <c r="AZ922" i="6"/>
  <c r="AY922" i="6"/>
  <c r="AX922" i="6"/>
  <c r="AW922" i="6"/>
  <c r="AV922" i="6"/>
  <c r="AU922" i="6"/>
  <c r="AT922" i="6"/>
  <c r="AS922" i="6"/>
  <c r="AR922" i="6"/>
  <c r="C922" i="6"/>
  <c r="B922" i="6" s="1"/>
  <c r="BH921" i="6"/>
  <c r="BF921" i="6"/>
  <c r="BE921" i="6"/>
  <c r="BD921" i="6"/>
  <c r="BC921" i="6"/>
  <c r="BB921" i="6"/>
  <c r="BA921" i="6"/>
  <c r="AZ921" i="6"/>
  <c r="AY921" i="6"/>
  <c r="AX921" i="6"/>
  <c r="AW921" i="6"/>
  <c r="AV921" i="6"/>
  <c r="AU921" i="6"/>
  <c r="AT921" i="6"/>
  <c r="AS921" i="6"/>
  <c r="AR921" i="6"/>
  <c r="C921" i="6"/>
  <c r="B921" i="6"/>
  <c r="BH920" i="6"/>
  <c r="BF920" i="6"/>
  <c r="BE920" i="6"/>
  <c r="BD920" i="6"/>
  <c r="BC920" i="6"/>
  <c r="BB920" i="6"/>
  <c r="BA920" i="6"/>
  <c r="AZ920" i="6"/>
  <c r="AY920" i="6"/>
  <c r="AX920" i="6"/>
  <c r="AW920" i="6"/>
  <c r="AV920" i="6"/>
  <c r="AU920" i="6"/>
  <c r="AT920" i="6"/>
  <c r="AS920" i="6"/>
  <c r="AR920" i="6"/>
  <c r="C920" i="6"/>
  <c r="B920" i="6"/>
  <c r="BH919" i="6"/>
  <c r="BF919" i="6"/>
  <c r="BE919" i="6"/>
  <c r="BD919" i="6"/>
  <c r="BC919" i="6"/>
  <c r="BB919" i="6"/>
  <c r="BA919" i="6"/>
  <c r="AZ919" i="6"/>
  <c r="AY919" i="6"/>
  <c r="AX919" i="6"/>
  <c r="AW919" i="6"/>
  <c r="AV919" i="6"/>
  <c r="AU919" i="6"/>
  <c r="AT919" i="6"/>
  <c r="AS919" i="6"/>
  <c r="AR919" i="6"/>
  <c r="C919" i="6"/>
  <c r="B919" i="6" s="1"/>
  <c r="BH918" i="6"/>
  <c r="BF918" i="6"/>
  <c r="BE918" i="6"/>
  <c r="BD918" i="6"/>
  <c r="BC918" i="6"/>
  <c r="BB918" i="6"/>
  <c r="BA918" i="6"/>
  <c r="AZ918" i="6"/>
  <c r="AY918" i="6"/>
  <c r="AX918" i="6"/>
  <c r="AW918" i="6"/>
  <c r="AV918" i="6"/>
  <c r="AU918" i="6"/>
  <c r="AT918" i="6"/>
  <c r="AS918" i="6"/>
  <c r="AR918" i="6"/>
  <c r="C918" i="6"/>
  <c r="B918" i="6"/>
  <c r="BH917" i="6"/>
  <c r="BF917" i="6"/>
  <c r="BE917" i="6"/>
  <c r="BD917" i="6"/>
  <c r="BC917" i="6"/>
  <c r="BB917" i="6"/>
  <c r="BA917" i="6"/>
  <c r="AZ917" i="6"/>
  <c r="AY917" i="6"/>
  <c r="AX917" i="6"/>
  <c r="AW917" i="6"/>
  <c r="AV917" i="6"/>
  <c r="AU917" i="6"/>
  <c r="AT917" i="6"/>
  <c r="AS917" i="6"/>
  <c r="AR917" i="6"/>
  <c r="C917" i="6"/>
  <c r="B917" i="6"/>
  <c r="BH916" i="6"/>
  <c r="BF916" i="6"/>
  <c r="BE916" i="6"/>
  <c r="BD916" i="6"/>
  <c r="BC916" i="6"/>
  <c r="BB916" i="6"/>
  <c r="BA916" i="6"/>
  <c r="AZ916" i="6"/>
  <c r="AY916" i="6"/>
  <c r="AX916" i="6"/>
  <c r="AW916" i="6"/>
  <c r="AV916" i="6"/>
  <c r="AU916" i="6"/>
  <c r="AT916" i="6"/>
  <c r="AS916" i="6"/>
  <c r="AR916" i="6"/>
  <c r="C916" i="6"/>
  <c r="B916" i="6" s="1"/>
  <c r="BH915" i="6"/>
  <c r="BF915" i="6"/>
  <c r="BE915" i="6"/>
  <c r="BD915" i="6"/>
  <c r="BC915" i="6"/>
  <c r="BB915" i="6"/>
  <c r="BA915" i="6"/>
  <c r="AZ915" i="6"/>
  <c r="AY915" i="6"/>
  <c r="AX915" i="6"/>
  <c r="AW915" i="6"/>
  <c r="AV915" i="6"/>
  <c r="AU915" i="6"/>
  <c r="AT915" i="6"/>
  <c r="AS915" i="6"/>
  <c r="AR915" i="6"/>
  <c r="C915" i="6"/>
  <c r="B915" i="6" s="1"/>
  <c r="BH914" i="6"/>
  <c r="BF914" i="6"/>
  <c r="BE914" i="6"/>
  <c r="BD914" i="6"/>
  <c r="BC914" i="6"/>
  <c r="BB914" i="6"/>
  <c r="BA914" i="6"/>
  <c r="AZ914" i="6"/>
  <c r="AY914" i="6"/>
  <c r="AX914" i="6"/>
  <c r="AW914" i="6"/>
  <c r="AV914" i="6"/>
  <c r="AU914" i="6"/>
  <c r="AT914" i="6"/>
  <c r="AS914" i="6"/>
  <c r="AR914" i="6"/>
  <c r="C914" i="6"/>
  <c r="B914" i="6"/>
  <c r="BH913" i="6"/>
  <c r="BF913" i="6"/>
  <c r="BE913" i="6"/>
  <c r="BD913" i="6"/>
  <c r="BC913" i="6"/>
  <c r="BB913" i="6"/>
  <c r="BA913" i="6"/>
  <c r="AZ913" i="6"/>
  <c r="AY913" i="6"/>
  <c r="AX913" i="6"/>
  <c r="AW913" i="6"/>
  <c r="AV913" i="6"/>
  <c r="AU913" i="6"/>
  <c r="AT913" i="6"/>
  <c r="AS913" i="6"/>
  <c r="AR913" i="6"/>
  <c r="C913" i="6"/>
  <c r="B913" i="6" s="1"/>
  <c r="BH912" i="6"/>
  <c r="BF912" i="6"/>
  <c r="BE912" i="6"/>
  <c r="BD912" i="6"/>
  <c r="BC912" i="6"/>
  <c r="BB912" i="6"/>
  <c r="BA912" i="6"/>
  <c r="AZ912" i="6"/>
  <c r="AY912" i="6"/>
  <c r="AX912" i="6"/>
  <c r="AW912" i="6"/>
  <c r="AV912" i="6"/>
  <c r="AU912" i="6"/>
  <c r="AT912" i="6"/>
  <c r="AS912" i="6"/>
  <c r="AR912" i="6"/>
  <c r="C912" i="6"/>
  <c r="B912" i="6" s="1"/>
  <c r="BH911" i="6"/>
  <c r="BF911" i="6"/>
  <c r="BE911" i="6"/>
  <c r="BD911" i="6"/>
  <c r="BC911" i="6"/>
  <c r="BB911" i="6"/>
  <c r="BA911" i="6"/>
  <c r="AZ911" i="6"/>
  <c r="AY911" i="6"/>
  <c r="AX911" i="6"/>
  <c r="AW911" i="6"/>
  <c r="AV911" i="6"/>
  <c r="AU911" i="6"/>
  <c r="AT911" i="6"/>
  <c r="AS911" i="6"/>
  <c r="AR911" i="6"/>
  <c r="C911" i="6"/>
  <c r="B911" i="6"/>
  <c r="BH910" i="6"/>
  <c r="BF910" i="6"/>
  <c r="BE910" i="6"/>
  <c r="BD910" i="6"/>
  <c r="BC910" i="6"/>
  <c r="BB910" i="6"/>
  <c r="BA910" i="6"/>
  <c r="AZ910" i="6"/>
  <c r="AY910" i="6"/>
  <c r="AX910" i="6"/>
  <c r="AW910" i="6"/>
  <c r="AV910" i="6"/>
  <c r="AU910" i="6"/>
  <c r="AT910" i="6"/>
  <c r="AS910" i="6"/>
  <c r="AR910" i="6"/>
  <c r="C910" i="6"/>
  <c r="B910" i="6"/>
  <c r="BH909" i="6"/>
  <c r="BF909" i="6"/>
  <c r="BE909" i="6"/>
  <c r="BD909" i="6"/>
  <c r="BC909" i="6"/>
  <c r="BB909" i="6"/>
  <c r="BA909" i="6"/>
  <c r="AZ909" i="6"/>
  <c r="AY909" i="6"/>
  <c r="AX909" i="6"/>
  <c r="AW909" i="6"/>
  <c r="AV909" i="6"/>
  <c r="AU909" i="6"/>
  <c r="AT909" i="6"/>
  <c r="AS909" i="6"/>
  <c r="AR909" i="6"/>
  <c r="C909" i="6"/>
  <c r="B909" i="6" s="1"/>
  <c r="BH908" i="6"/>
  <c r="BF908" i="6"/>
  <c r="BE908" i="6"/>
  <c r="BD908" i="6"/>
  <c r="BC908" i="6"/>
  <c r="BB908" i="6"/>
  <c r="BA908" i="6"/>
  <c r="AZ908" i="6"/>
  <c r="AY908" i="6"/>
  <c r="AX908" i="6"/>
  <c r="AW908" i="6"/>
  <c r="AV908" i="6"/>
  <c r="AU908" i="6"/>
  <c r="AT908" i="6"/>
  <c r="AS908" i="6"/>
  <c r="AR908" i="6"/>
  <c r="C908" i="6"/>
  <c r="B908" i="6"/>
  <c r="BH907" i="6"/>
  <c r="BF907" i="6"/>
  <c r="BE907" i="6"/>
  <c r="BD907" i="6"/>
  <c r="BC907" i="6"/>
  <c r="BB907" i="6"/>
  <c r="BA907" i="6"/>
  <c r="AZ907" i="6"/>
  <c r="AY907" i="6"/>
  <c r="AX907" i="6"/>
  <c r="AW907" i="6"/>
  <c r="AV907" i="6"/>
  <c r="AU907" i="6"/>
  <c r="AT907" i="6"/>
  <c r="AS907" i="6"/>
  <c r="AR907" i="6"/>
  <c r="C907" i="6"/>
  <c r="B907" i="6"/>
  <c r="BH906" i="6"/>
  <c r="BF906" i="6"/>
  <c r="BE906" i="6"/>
  <c r="BD906" i="6"/>
  <c r="BC906" i="6"/>
  <c r="BB906" i="6"/>
  <c r="BA906" i="6"/>
  <c r="AZ906" i="6"/>
  <c r="AY906" i="6"/>
  <c r="AX906" i="6"/>
  <c r="AW906" i="6"/>
  <c r="AV906" i="6"/>
  <c r="AU906" i="6"/>
  <c r="AT906" i="6"/>
  <c r="AS906" i="6"/>
  <c r="C906" i="6"/>
  <c r="B906" i="6" s="1"/>
  <c r="BH905" i="6"/>
  <c r="BF905" i="6"/>
  <c r="BE905" i="6"/>
  <c r="BD905" i="6"/>
  <c r="BC905" i="6"/>
  <c r="BB905" i="6"/>
  <c r="BA905" i="6"/>
  <c r="AZ905" i="6"/>
  <c r="AY905" i="6"/>
  <c r="AX905" i="6"/>
  <c r="AW905" i="6"/>
  <c r="AV905" i="6"/>
  <c r="AU905" i="6"/>
  <c r="AT905" i="6"/>
  <c r="AS905" i="6"/>
  <c r="C905" i="6"/>
  <c r="B905" i="6" s="1"/>
  <c r="BH904" i="6"/>
  <c r="BF904" i="6"/>
  <c r="BE904" i="6"/>
  <c r="BD904" i="6"/>
  <c r="BC904" i="6"/>
  <c r="BB904" i="6"/>
  <c r="BA904" i="6"/>
  <c r="AZ904" i="6"/>
  <c r="AY904" i="6"/>
  <c r="AX904" i="6"/>
  <c r="AW904" i="6"/>
  <c r="AV904" i="6"/>
  <c r="AU904" i="6"/>
  <c r="AT904" i="6"/>
  <c r="AS904" i="6"/>
  <c r="C904" i="6"/>
  <c r="B904" i="6"/>
  <c r="BH903" i="6"/>
  <c r="BF903" i="6"/>
  <c r="BE903" i="6"/>
  <c r="BD903" i="6"/>
  <c r="BC903" i="6"/>
  <c r="BB903" i="6"/>
  <c r="BA903" i="6"/>
  <c r="AZ903" i="6"/>
  <c r="AY903" i="6"/>
  <c r="AX903" i="6"/>
  <c r="AW903" i="6"/>
  <c r="AV903" i="6"/>
  <c r="AU903" i="6"/>
  <c r="AT903" i="6"/>
  <c r="AS903" i="6"/>
  <c r="C903" i="6"/>
  <c r="B903" i="6" s="1"/>
  <c r="BH902" i="6"/>
  <c r="BF902" i="6"/>
  <c r="BE902" i="6"/>
  <c r="BD902" i="6"/>
  <c r="BC902" i="6"/>
  <c r="BB902" i="6"/>
  <c r="BA902" i="6"/>
  <c r="AZ902" i="6"/>
  <c r="AY902" i="6"/>
  <c r="AX902" i="6"/>
  <c r="AW902" i="6"/>
  <c r="AV902" i="6"/>
  <c r="AU902" i="6"/>
  <c r="AT902" i="6"/>
  <c r="AS902" i="6"/>
  <c r="AR902" i="6"/>
  <c r="C902" i="6"/>
  <c r="B902" i="6"/>
  <c r="BH901" i="6"/>
  <c r="BF901" i="6"/>
  <c r="BE901" i="6"/>
  <c r="BD901" i="6"/>
  <c r="BC901" i="6"/>
  <c r="BB901" i="6"/>
  <c r="BA901" i="6"/>
  <c r="AZ901" i="6"/>
  <c r="AY901" i="6"/>
  <c r="AX901" i="6"/>
  <c r="AW901" i="6"/>
  <c r="AV901" i="6"/>
  <c r="AU901" i="6"/>
  <c r="AT901" i="6"/>
  <c r="AS901" i="6"/>
  <c r="AR901" i="6"/>
  <c r="C901" i="6"/>
  <c r="B901" i="6"/>
  <c r="BH900" i="6"/>
  <c r="BF900" i="6"/>
  <c r="BE900" i="6"/>
  <c r="BD900" i="6"/>
  <c r="BC900" i="6"/>
  <c r="BB900" i="6"/>
  <c r="BA900" i="6"/>
  <c r="AZ900" i="6"/>
  <c r="AY900" i="6"/>
  <c r="AX900" i="6"/>
  <c r="AW900" i="6"/>
  <c r="AV900" i="6"/>
  <c r="AU900" i="6"/>
  <c r="AT900" i="6"/>
  <c r="AS900" i="6"/>
  <c r="AR900" i="6"/>
  <c r="C900" i="6"/>
  <c r="B900" i="6" s="1"/>
  <c r="BH899" i="6"/>
  <c r="BF899" i="6"/>
  <c r="BE899" i="6"/>
  <c r="BD899" i="6"/>
  <c r="BC899" i="6"/>
  <c r="BB899" i="6"/>
  <c r="BA899" i="6"/>
  <c r="AZ899" i="6"/>
  <c r="AY899" i="6"/>
  <c r="AX899" i="6"/>
  <c r="AW899" i="6"/>
  <c r="AV899" i="6"/>
  <c r="AU899" i="6"/>
  <c r="AT899" i="6"/>
  <c r="AS899" i="6"/>
  <c r="AR899" i="6"/>
  <c r="C899" i="6"/>
  <c r="B899" i="6" s="1"/>
  <c r="BH898" i="6"/>
  <c r="BF898" i="6"/>
  <c r="BE898" i="6"/>
  <c r="BD898" i="6"/>
  <c r="BC898" i="6"/>
  <c r="BB898" i="6"/>
  <c r="BA898" i="6"/>
  <c r="AZ898" i="6"/>
  <c r="AY898" i="6"/>
  <c r="AX898" i="6"/>
  <c r="AW898" i="6"/>
  <c r="AV898" i="6"/>
  <c r="AU898" i="6"/>
  <c r="AT898" i="6"/>
  <c r="AS898" i="6"/>
  <c r="C898" i="6"/>
  <c r="B898" i="6" s="1"/>
  <c r="BH897" i="6"/>
  <c r="BF897" i="6"/>
  <c r="BE897" i="6"/>
  <c r="BD897" i="6"/>
  <c r="BC897" i="6"/>
  <c r="BB897" i="6"/>
  <c r="BA897" i="6"/>
  <c r="AZ897" i="6"/>
  <c r="AY897" i="6"/>
  <c r="AX897" i="6"/>
  <c r="AW897" i="6"/>
  <c r="AV897" i="6"/>
  <c r="AU897" i="6"/>
  <c r="AT897" i="6"/>
  <c r="AS897" i="6"/>
  <c r="C897" i="6"/>
  <c r="B897" i="6"/>
  <c r="BH896" i="6"/>
  <c r="BF896" i="6"/>
  <c r="BE896" i="6"/>
  <c r="BD896" i="6"/>
  <c r="BC896" i="6"/>
  <c r="BB896" i="6"/>
  <c r="BA896" i="6"/>
  <c r="AZ896" i="6"/>
  <c r="AY896" i="6"/>
  <c r="AX896" i="6"/>
  <c r="AW896" i="6"/>
  <c r="AV896" i="6"/>
  <c r="AU896" i="6"/>
  <c r="AT896" i="6"/>
  <c r="AS896" i="6"/>
  <c r="C896" i="6"/>
  <c r="B896" i="6" s="1"/>
  <c r="BH895" i="6"/>
  <c r="BF895" i="6"/>
  <c r="BE895" i="6"/>
  <c r="BD895" i="6"/>
  <c r="BC895" i="6"/>
  <c r="BB895" i="6"/>
  <c r="BA895" i="6"/>
  <c r="AZ895" i="6"/>
  <c r="AY895" i="6"/>
  <c r="AX895" i="6"/>
  <c r="AW895" i="6"/>
  <c r="AV895" i="6"/>
  <c r="AU895" i="6"/>
  <c r="AT895" i="6"/>
  <c r="AS895" i="6"/>
  <c r="C895" i="6"/>
  <c r="B895" i="6"/>
  <c r="BH894" i="6"/>
  <c r="BF894" i="6"/>
  <c r="BE894" i="6"/>
  <c r="BD894" i="6"/>
  <c r="BC894" i="6"/>
  <c r="BB894" i="6"/>
  <c r="BA894" i="6"/>
  <c r="AZ894" i="6"/>
  <c r="AY894" i="6"/>
  <c r="AX894" i="6"/>
  <c r="AW894" i="6"/>
  <c r="AV894" i="6"/>
  <c r="AU894" i="6"/>
  <c r="AT894" i="6"/>
  <c r="AS894" i="6"/>
  <c r="C894" i="6"/>
  <c r="B894" i="6" s="1"/>
  <c r="BH893" i="6"/>
  <c r="BF893" i="6"/>
  <c r="BE893" i="6"/>
  <c r="BD893" i="6"/>
  <c r="BC893" i="6"/>
  <c r="BB893" i="6"/>
  <c r="BA893" i="6"/>
  <c r="AZ893" i="6"/>
  <c r="AY893" i="6"/>
  <c r="AX893" i="6"/>
  <c r="AW893" i="6"/>
  <c r="AV893" i="6"/>
  <c r="AU893" i="6"/>
  <c r="AT893" i="6"/>
  <c r="AS893" i="6"/>
  <c r="AR893" i="6"/>
  <c r="C893" i="6"/>
  <c r="B893" i="6"/>
  <c r="BH892" i="6"/>
  <c r="BF892" i="6"/>
  <c r="BE892" i="6"/>
  <c r="BD892" i="6"/>
  <c r="BC892" i="6"/>
  <c r="BB892" i="6"/>
  <c r="BA892" i="6"/>
  <c r="AZ892" i="6"/>
  <c r="AY892" i="6"/>
  <c r="AX892" i="6"/>
  <c r="AW892" i="6"/>
  <c r="AV892" i="6"/>
  <c r="AU892" i="6"/>
  <c r="AT892" i="6"/>
  <c r="AS892" i="6"/>
  <c r="AR892" i="6"/>
  <c r="C892" i="6"/>
  <c r="B892" i="6" s="1"/>
  <c r="BH891" i="6"/>
  <c r="BF891" i="6"/>
  <c r="BE891" i="6"/>
  <c r="BD891" i="6"/>
  <c r="BC891" i="6"/>
  <c r="BB891" i="6"/>
  <c r="BA891" i="6"/>
  <c r="AZ891" i="6"/>
  <c r="AY891" i="6"/>
  <c r="AX891" i="6"/>
  <c r="AW891" i="6"/>
  <c r="AV891" i="6"/>
  <c r="AU891" i="6"/>
  <c r="AT891" i="6"/>
  <c r="AS891" i="6"/>
  <c r="AR891" i="6"/>
  <c r="C891" i="6"/>
  <c r="B891" i="6" s="1"/>
  <c r="BH890" i="6"/>
  <c r="BF890" i="6"/>
  <c r="BE890" i="6"/>
  <c r="BD890" i="6"/>
  <c r="BC890" i="6"/>
  <c r="BB890" i="6"/>
  <c r="BA890" i="6"/>
  <c r="AZ890" i="6"/>
  <c r="AY890" i="6"/>
  <c r="AX890" i="6"/>
  <c r="AW890" i="6"/>
  <c r="AV890" i="6"/>
  <c r="AU890" i="6"/>
  <c r="AT890" i="6"/>
  <c r="AS890" i="6"/>
  <c r="AR890" i="6"/>
  <c r="C890" i="6"/>
  <c r="B890" i="6"/>
  <c r="BH889" i="6"/>
  <c r="BF889" i="6"/>
  <c r="BE889" i="6"/>
  <c r="BD889" i="6"/>
  <c r="BC889" i="6"/>
  <c r="BB889" i="6"/>
  <c r="BA889" i="6"/>
  <c r="AZ889" i="6"/>
  <c r="AY889" i="6"/>
  <c r="AX889" i="6"/>
  <c r="AW889" i="6"/>
  <c r="AV889" i="6"/>
  <c r="AU889" i="6"/>
  <c r="AT889" i="6"/>
  <c r="AS889" i="6"/>
  <c r="AR889" i="6"/>
  <c r="C889" i="6"/>
  <c r="B889" i="6" s="1"/>
  <c r="BH888" i="6"/>
  <c r="BF888" i="6"/>
  <c r="BE888" i="6"/>
  <c r="BD888" i="6"/>
  <c r="BC888" i="6"/>
  <c r="BB888" i="6"/>
  <c r="BA888" i="6"/>
  <c r="AZ888" i="6"/>
  <c r="AY888" i="6"/>
  <c r="AX888" i="6"/>
  <c r="AW888" i="6"/>
  <c r="AV888" i="6"/>
  <c r="AU888" i="6"/>
  <c r="AT888" i="6"/>
  <c r="AS888" i="6"/>
  <c r="AR888" i="6"/>
  <c r="C888" i="6"/>
  <c r="B888" i="6" s="1"/>
  <c r="BH887" i="6"/>
  <c r="BF887" i="6"/>
  <c r="BE887" i="6"/>
  <c r="BD887" i="6"/>
  <c r="BC887" i="6"/>
  <c r="BB887" i="6"/>
  <c r="BA887" i="6"/>
  <c r="AZ887" i="6"/>
  <c r="AY887" i="6"/>
  <c r="AX887" i="6"/>
  <c r="AW887" i="6"/>
  <c r="AV887" i="6"/>
  <c r="AU887" i="6"/>
  <c r="AT887" i="6"/>
  <c r="AS887" i="6"/>
  <c r="AR887" i="6"/>
  <c r="C887" i="6"/>
  <c r="B887" i="6" s="1"/>
  <c r="BH886" i="6"/>
  <c r="BF886" i="6"/>
  <c r="BE886" i="6"/>
  <c r="BD886" i="6"/>
  <c r="BC886" i="6"/>
  <c r="BB886" i="6"/>
  <c r="BA886" i="6"/>
  <c r="AZ886" i="6"/>
  <c r="AY886" i="6"/>
  <c r="AX886" i="6"/>
  <c r="AW886" i="6"/>
  <c r="AV886" i="6"/>
  <c r="AU886" i="6"/>
  <c r="AT886" i="6"/>
  <c r="AS886" i="6"/>
  <c r="AR886" i="6"/>
  <c r="C886" i="6"/>
  <c r="B886" i="6"/>
  <c r="BH885" i="6"/>
  <c r="BF885" i="6"/>
  <c r="BE885" i="6"/>
  <c r="BD885" i="6"/>
  <c r="BC885" i="6"/>
  <c r="BB885" i="6"/>
  <c r="BA885" i="6"/>
  <c r="AZ885" i="6"/>
  <c r="AY885" i="6"/>
  <c r="AX885" i="6"/>
  <c r="AW885" i="6"/>
  <c r="AV885" i="6"/>
  <c r="AU885" i="6"/>
  <c r="AT885" i="6"/>
  <c r="AS885" i="6"/>
  <c r="AR885" i="6"/>
  <c r="C885" i="6"/>
  <c r="B885" i="6" s="1"/>
  <c r="BH884" i="6"/>
  <c r="BF884" i="6"/>
  <c r="BE884" i="6"/>
  <c r="BD884" i="6"/>
  <c r="BC884" i="6"/>
  <c r="BB884" i="6"/>
  <c r="BA884" i="6"/>
  <c r="AZ884" i="6"/>
  <c r="AY884" i="6"/>
  <c r="AX884" i="6"/>
  <c r="AW884" i="6"/>
  <c r="AV884" i="6"/>
  <c r="AU884" i="6"/>
  <c r="AT884" i="6"/>
  <c r="AS884" i="6"/>
  <c r="AR884" i="6"/>
  <c r="C884" i="6"/>
  <c r="B884" i="6" s="1"/>
  <c r="BH883" i="6"/>
  <c r="BF883" i="6"/>
  <c r="BE883" i="6"/>
  <c r="BD883" i="6"/>
  <c r="BC883" i="6"/>
  <c r="BB883" i="6"/>
  <c r="BA883" i="6"/>
  <c r="AZ883" i="6"/>
  <c r="AY883" i="6"/>
  <c r="AX883" i="6"/>
  <c r="AW883" i="6"/>
  <c r="AV883" i="6"/>
  <c r="AU883" i="6"/>
  <c r="AT883" i="6"/>
  <c r="AS883" i="6"/>
  <c r="AR883" i="6"/>
  <c r="C883" i="6"/>
  <c r="B883" i="6"/>
  <c r="BH882" i="6"/>
  <c r="BF882" i="6"/>
  <c r="BE882" i="6"/>
  <c r="BD882" i="6"/>
  <c r="BC882" i="6"/>
  <c r="BB882" i="6"/>
  <c r="BA882" i="6"/>
  <c r="AZ882" i="6"/>
  <c r="AY882" i="6"/>
  <c r="AX882" i="6"/>
  <c r="AW882" i="6"/>
  <c r="AV882" i="6"/>
  <c r="AU882" i="6"/>
  <c r="AT882" i="6"/>
  <c r="AS882" i="6"/>
  <c r="AR882" i="6"/>
  <c r="C882" i="6"/>
  <c r="B882" i="6" s="1"/>
  <c r="BH881" i="6"/>
  <c r="BF881" i="6"/>
  <c r="BE881" i="6"/>
  <c r="BD881" i="6"/>
  <c r="BC881" i="6"/>
  <c r="BB881" i="6"/>
  <c r="BA881" i="6"/>
  <c r="AZ881" i="6"/>
  <c r="AY881" i="6"/>
  <c r="AX881" i="6"/>
  <c r="AW881" i="6"/>
  <c r="AV881" i="6"/>
  <c r="AU881" i="6"/>
  <c r="AT881" i="6"/>
  <c r="AS881" i="6"/>
  <c r="AR881" i="6"/>
  <c r="C881" i="6"/>
  <c r="B881" i="6" s="1"/>
  <c r="BH880" i="6"/>
  <c r="BF880" i="6"/>
  <c r="BE880" i="6"/>
  <c r="BD880" i="6"/>
  <c r="BC880" i="6"/>
  <c r="BB880" i="6"/>
  <c r="BA880" i="6"/>
  <c r="AZ880" i="6"/>
  <c r="AY880" i="6"/>
  <c r="AX880" i="6"/>
  <c r="AW880" i="6"/>
  <c r="AV880" i="6"/>
  <c r="AU880" i="6"/>
  <c r="AT880" i="6"/>
  <c r="AS880" i="6"/>
  <c r="AR880" i="6"/>
  <c r="C880" i="6"/>
  <c r="B880" i="6"/>
  <c r="BH879" i="6"/>
  <c r="BF879" i="6"/>
  <c r="BE879" i="6"/>
  <c r="BD879" i="6"/>
  <c r="BC879" i="6"/>
  <c r="BB879" i="6"/>
  <c r="BA879" i="6"/>
  <c r="AZ879" i="6"/>
  <c r="AY879" i="6"/>
  <c r="AX879" i="6"/>
  <c r="AW879" i="6"/>
  <c r="AV879" i="6"/>
  <c r="AU879" i="6"/>
  <c r="AT879" i="6"/>
  <c r="AS879" i="6"/>
  <c r="AR879" i="6"/>
  <c r="C879" i="6"/>
  <c r="B879" i="6" s="1"/>
  <c r="BH878" i="6"/>
  <c r="BF878" i="6"/>
  <c r="BE878" i="6"/>
  <c r="BD878" i="6"/>
  <c r="BC878" i="6"/>
  <c r="BB878" i="6"/>
  <c r="BA878" i="6"/>
  <c r="AZ878" i="6"/>
  <c r="AY878" i="6"/>
  <c r="AX878" i="6"/>
  <c r="AW878" i="6"/>
  <c r="AV878" i="6"/>
  <c r="AU878" i="6"/>
  <c r="AT878" i="6"/>
  <c r="AS878" i="6"/>
  <c r="AR878" i="6"/>
  <c r="C878" i="6"/>
  <c r="B878" i="6" s="1"/>
  <c r="BH877" i="6"/>
  <c r="BF877" i="6"/>
  <c r="BE877" i="6"/>
  <c r="BD877" i="6"/>
  <c r="BC877" i="6"/>
  <c r="BB877" i="6"/>
  <c r="BA877" i="6"/>
  <c r="AZ877" i="6"/>
  <c r="AY877" i="6"/>
  <c r="AX877" i="6"/>
  <c r="AW877" i="6"/>
  <c r="AV877" i="6"/>
  <c r="AU877" i="6"/>
  <c r="AT877" i="6"/>
  <c r="AS877" i="6"/>
  <c r="AR877" i="6"/>
  <c r="C877" i="6"/>
  <c r="B877" i="6"/>
  <c r="BH876" i="6"/>
  <c r="BF876" i="6"/>
  <c r="BE876" i="6"/>
  <c r="BD876" i="6"/>
  <c r="BC876" i="6"/>
  <c r="BB876" i="6"/>
  <c r="BA876" i="6"/>
  <c r="AZ876" i="6"/>
  <c r="AY876" i="6"/>
  <c r="AX876" i="6"/>
  <c r="AW876" i="6"/>
  <c r="AV876" i="6"/>
  <c r="AU876" i="6"/>
  <c r="AT876" i="6"/>
  <c r="AS876" i="6"/>
  <c r="AR876" i="6"/>
  <c r="C876" i="6"/>
  <c r="B876" i="6"/>
  <c r="BH875" i="6"/>
  <c r="BF875" i="6"/>
  <c r="BE875" i="6"/>
  <c r="BD875" i="6"/>
  <c r="BC875" i="6"/>
  <c r="BB875" i="6"/>
  <c r="BA875" i="6"/>
  <c r="AZ875" i="6"/>
  <c r="AY875" i="6"/>
  <c r="AX875" i="6"/>
  <c r="AW875" i="6"/>
  <c r="AV875" i="6"/>
  <c r="AU875" i="6"/>
  <c r="AT875" i="6"/>
  <c r="AS875" i="6"/>
  <c r="AR875" i="6"/>
  <c r="C875" i="6"/>
  <c r="B875" i="6" s="1"/>
  <c r="BH874" i="6"/>
  <c r="BF874" i="6"/>
  <c r="BE874" i="6"/>
  <c r="BD874" i="6"/>
  <c r="BC874" i="6"/>
  <c r="BB874" i="6"/>
  <c r="BA874" i="6"/>
  <c r="AZ874" i="6"/>
  <c r="AY874" i="6"/>
  <c r="AX874" i="6"/>
  <c r="AW874" i="6"/>
  <c r="AV874" i="6"/>
  <c r="AU874" i="6"/>
  <c r="AT874" i="6"/>
  <c r="AS874" i="6"/>
  <c r="AR874" i="6"/>
  <c r="C874" i="6"/>
  <c r="B874" i="6" s="1"/>
  <c r="BH873" i="6"/>
  <c r="BF873" i="6"/>
  <c r="BE873" i="6"/>
  <c r="BD873" i="6"/>
  <c r="BC873" i="6"/>
  <c r="BB873" i="6"/>
  <c r="BA873" i="6"/>
  <c r="AZ873" i="6"/>
  <c r="AY873" i="6"/>
  <c r="AX873" i="6"/>
  <c r="AW873" i="6"/>
  <c r="AV873" i="6"/>
  <c r="AU873" i="6"/>
  <c r="AT873" i="6"/>
  <c r="AS873" i="6"/>
  <c r="AR873" i="6"/>
  <c r="C873" i="6"/>
  <c r="B873" i="6"/>
  <c r="BH872" i="6"/>
  <c r="BF872" i="6"/>
  <c r="BE872" i="6"/>
  <c r="BD872" i="6"/>
  <c r="BC872" i="6"/>
  <c r="BB872" i="6"/>
  <c r="BA872" i="6"/>
  <c r="AZ872" i="6"/>
  <c r="AY872" i="6"/>
  <c r="AX872" i="6"/>
  <c r="AW872" i="6"/>
  <c r="AV872" i="6"/>
  <c r="AU872" i="6"/>
  <c r="AT872" i="6"/>
  <c r="AS872" i="6"/>
  <c r="AR872" i="6"/>
  <c r="C872" i="6"/>
  <c r="B872" i="6" s="1"/>
  <c r="BH871" i="6"/>
  <c r="BF871" i="6"/>
  <c r="BE871" i="6"/>
  <c r="BD871" i="6"/>
  <c r="BC871" i="6"/>
  <c r="BB871" i="6"/>
  <c r="BA871" i="6"/>
  <c r="AZ871" i="6"/>
  <c r="AY871" i="6"/>
  <c r="AX871" i="6"/>
  <c r="AW871" i="6"/>
  <c r="AV871" i="6"/>
  <c r="AU871" i="6"/>
  <c r="AT871" i="6"/>
  <c r="AS871" i="6"/>
  <c r="AR871" i="6"/>
  <c r="C871" i="6"/>
  <c r="B871" i="6" s="1"/>
  <c r="BH870" i="6"/>
  <c r="BF870" i="6"/>
  <c r="BE870" i="6"/>
  <c r="BD870" i="6"/>
  <c r="BC870" i="6"/>
  <c r="BB870" i="6"/>
  <c r="BA870" i="6"/>
  <c r="AZ870" i="6"/>
  <c r="AY870" i="6"/>
  <c r="AX870" i="6"/>
  <c r="AW870" i="6"/>
  <c r="AV870" i="6"/>
  <c r="AU870" i="6"/>
  <c r="AT870" i="6"/>
  <c r="AS870" i="6"/>
  <c r="AR870" i="6"/>
  <c r="C870" i="6"/>
  <c r="B870" i="6"/>
  <c r="BH869" i="6"/>
  <c r="BF869" i="6"/>
  <c r="BE869" i="6"/>
  <c r="BD869" i="6"/>
  <c r="BC869" i="6"/>
  <c r="BB869" i="6"/>
  <c r="BA869" i="6"/>
  <c r="AZ869" i="6"/>
  <c r="AY869" i="6"/>
  <c r="AX869" i="6"/>
  <c r="AW869" i="6"/>
  <c r="AV869" i="6"/>
  <c r="AU869" i="6"/>
  <c r="AT869" i="6"/>
  <c r="AS869" i="6"/>
  <c r="AR869" i="6"/>
  <c r="C869" i="6"/>
  <c r="B869" i="6" s="1"/>
  <c r="BH868" i="6"/>
  <c r="BF868" i="6"/>
  <c r="BE868" i="6"/>
  <c r="BD868" i="6"/>
  <c r="BC868" i="6"/>
  <c r="BB868" i="6"/>
  <c r="BA868" i="6"/>
  <c r="AZ868" i="6"/>
  <c r="AY868" i="6"/>
  <c r="AX868" i="6"/>
  <c r="AW868" i="6"/>
  <c r="AV868" i="6"/>
  <c r="AU868" i="6"/>
  <c r="AT868" i="6"/>
  <c r="AS868" i="6"/>
  <c r="AR868" i="6"/>
  <c r="C868" i="6"/>
  <c r="B868" i="6" s="1"/>
  <c r="BH867" i="6"/>
  <c r="BF867" i="6"/>
  <c r="BE867" i="6"/>
  <c r="BD867" i="6"/>
  <c r="BC867" i="6"/>
  <c r="BB867" i="6"/>
  <c r="BA867" i="6"/>
  <c r="AZ867" i="6"/>
  <c r="AY867" i="6"/>
  <c r="AX867" i="6"/>
  <c r="AW867" i="6"/>
  <c r="AV867" i="6"/>
  <c r="AU867" i="6"/>
  <c r="AT867" i="6"/>
  <c r="AS867" i="6"/>
  <c r="AR867" i="6"/>
  <c r="C867" i="6"/>
  <c r="B867" i="6" s="1"/>
  <c r="BH866" i="6"/>
  <c r="BF866" i="6"/>
  <c r="BE866" i="6"/>
  <c r="BD866" i="6"/>
  <c r="BC866" i="6"/>
  <c r="BB866" i="6"/>
  <c r="BA866" i="6"/>
  <c r="AZ866" i="6"/>
  <c r="AY866" i="6"/>
  <c r="AX866" i="6"/>
  <c r="AW866" i="6"/>
  <c r="AV866" i="6"/>
  <c r="AU866" i="6"/>
  <c r="AT866" i="6"/>
  <c r="AS866" i="6"/>
  <c r="AR866" i="6"/>
  <c r="C866" i="6"/>
  <c r="B866" i="6"/>
  <c r="BH865" i="6"/>
  <c r="BF865" i="6"/>
  <c r="BE865" i="6"/>
  <c r="BD865" i="6"/>
  <c r="BC865" i="6"/>
  <c r="BB865" i="6"/>
  <c r="BA865" i="6"/>
  <c r="AZ865" i="6"/>
  <c r="AY865" i="6"/>
  <c r="AX865" i="6"/>
  <c r="AW865" i="6"/>
  <c r="AV865" i="6"/>
  <c r="AU865" i="6"/>
  <c r="AT865" i="6"/>
  <c r="AS865" i="6"/>
  <c r="AR865" i="6"/>
  <c r="C865" i="6"/>
  <c r="B865" i="6" s="1"/>
  <c r="BH864" i="6"/>
  <c r="BF864" i="6"/>
  <c r="BE864" i="6"/>
  <c r="BD864" i="6"/>
  <c r="BC864" i="6"/>
  <c r="BB864" i="6"/>
  <c r="BA864" i="6"/>
  <c r="AZ864" i="6"/>
  <c r="AY864" i="6"/>
  <c r="AX864" i="6"/>
  <c r="AW864" i="6"/>
  <c r="AV864" i="6"/>
  <c r="AU864" i="6"/>
  <c r="AT864" i="6"/>
  <c r="AS864" i="6"/>
  <c r="AR864" i="6"/>
  <c r="C864" i="6"/>
  <c r="B864" i="6" s="1"/>
  <c r="BH863" i="6"/>
  <c r="BF863" i="6"/>
  <c r="BE863" i="6"/>
  <c r="BD863" i="6"/>
  <c r="BC863" i="6"/>
  <c r="BB863" i="6"/>
  <c r="BA863" i="6"/>
  <c r="AZ863" i="6"/>
  <c r="AY863" i="6"/>
  <c r="AX863" i="6"/>
  <c r="AW863" i="6"/>
  <c r="AV863" i="6"/>
  <c r="AU863" i="6"/>
  <c r="AT863" i="6"/>
  <c r="AS863" i="6"/>
  <c r="AR863" i="6"/>
  <c r="C863" i="6"/>
  <c r="B863" i="6"/>
  <c r="BH862" i="6"/>
  <c r="BF862" i="6"/>
  <c r="BE862" i="6"/>
  <c r="BD862" i="6"/>
  <c r="BC862" i="6"/>
  <c r="BB862" i="6"/>
  <c r="BA862" i="6"/>
  <c r="AZ862" i="6"/>
  <c r="AY862" i="6"/>
  <c r="AX862" i="6"/>
  <c r="AW862" i="6"/>
  <c r="AV862" i="6"/>
  <c r="AU862" i="6"/>
  <c r="AT862" i="6"/>
  <c r="AS862" i="6"/>
  <c r="AR862" i="6"/>
  <c r="C862" i="6"/>
  <c r="B862" i="6" s="1"/>
  <c r="BH861" i="6"/>
  <c r="BF861" i="6"/>
  <c r="BE861" i="6"/>
  <c r="BD861" i="6"/>
  <c r="BC861" i="6"/>
  <c r="BB861" i="6"/>
  <c r="BA861" i="6"/>
  <c r="AZ861" i="6"/>
  <c r="AY861" i="6"/>
  <c r="AX861" i="6"/>
  <c r="AW861" i="6"/>
  <c r="AV861" i="6"/>
  <c r="AU861" i="6"/>
  <c r="AT861" i="6"/>
  <c r="AS861" i="6"/>
  <c r="AR861" i="6"/>
  <c r="C861" i="6"/>
  <c r="B861" i="6" s="1"/>
  <c r="BH860" i="6"/>
  <c r="BF860" i="6"/>
  <c r="BE860" i="6"/>
  <c r="BD860" i="6"/>
  <c r="BC860" i="6"/>
  <c r="BB860" i="6"/>
  <c r="BA860" i="6"/>
  <c r="AZ860" i="6"/>
  <c r="AY860" i="6"/>
  <c r="AX860" i="6"/>
  <c r="AW860" i="6"/>
  <c r="AV860" i="6"/>
  <c r="AU860" i="6"/>
  <c r="AT860" i="6"/>
  <c r="AS860" i="6"/>
  <c r="AR860" i="6"/>
  <c r="C860" i="6"/>
  <c r="B860" i="6"/>
  <c r="BH859" i="6"/>
  <c r="BF859" i="6"/>
  <c r="BE859" i="6"/>
  <c r="BD859" i="6"/>
  <c r="BC859" i="6"/>
  <c r="BB859" i="6"/>
  <c r="BA859" i="6"/>
  <c r="AZ859" i="6"/>
  <c r="AY859" i="6"/>
  <c r="AX859" i="6"/>
  <c r="AW859" i="6"/>
  <c r="AV859" i="6"/>
  <c r="AU859" i="6"/>
  <c r="AT859" i="6"/>
  <c r="AS859" i="6"/>
  <c r="AR859" i="6"/>
  <c r="C859" i="6"/>
  <c r="B859" i="6" s="1"/>
  <c r="BH858" i="6"/>
  <c r="BF858" i="6"/>
  <c r="BE858" i="6"/>
  <c r="BD858" i="6"/>
  <c r="BC858" i="6"/>
  <c r="BB858" i="6"/>
  <c r="BA858" i="6"/>
  <c r="AZ858" i="6"/>
  <c r="AY858" i="6"/>
  <c r="AX858" i="6"/>
  <c r="AW858" i="6"/>
  <c r="AV858" i="6"/>
  <c r="AU858" i="6"/>
  <c r="AT858" i="6"/>
  <c r="AS858" i="6"/>
  <c r="AR858" i="6"/>
  <c r="C858" i="6"/>
  <c r="B858" i="6" s="1"/>
  <c r="BH857" i="6"/>
  <c r="BF857" i="6"/>
  <c r="BE857" i="6"/>
  <c r="BD857" i="6"/>
  <c r="BC857" i="6"/>
  <c r="BB857" i="6"/>
  <c r="BA857" i="6"/>
  <c r="AZ857" i="6"/>
  <c r="AY857" i="6"/>
  <c r="AX857" i="6"/>
  <c r="AW857" i="6"/>
  <c r="AV857" i="6"/>
  <c r="AU857" i="6"/>
  <c r="AT857" i="6"/>
  <c r="AS857" i="6"/>
  <c r="AR857" i="6"/>
  <c r="C857" i="6"/>
  <c r="B857" i="6"/>
  <c r="BH856" i="6"/>
  <c r="BF856" i="6"/>
  <c r="BE856" i="6"/>
  <c r="BD856" i="6"/>
  <c r="BC856" i="6"/>
  <c r="BB856" i="6"/>
  <c r="BA856" i="6"/>
  <c r="AZ856" i="6"/>
  <c r="AY856" i="6"/>
  <c r="AX856" i="6"/>
  <c r="AW856" i="6"/>
  <c r="AV856" i="6"/>
  <c r="AU856" i="6"/>
  <c r="AT856" i="6"/>
  <c r="AS856" i="6"/>
  <c r="AR856" i="6"/>
  <c r="C856" i="6"/>
  <c r="B856" i="6"/>
  <c r="BH855" i="6"/>
  <c r="BF855" i="6"/>
  <c r="BE855" i="6"/>
  <c r="BD855" i="6"/>
  <c r="BC855" i="6"/>
  <c r="BB855" i="6"/>
  <c r="BA855" i="6"/>
  <c r="AZ855" i="6"/>
  <c r="AY855" i="6"/>
  <c r="AX855" i="6"/>
  <c r="AW855" i="6"/>
  <c r="AV855" i="6"/>
  <c r="AU855" i="6"/>
  <c r="AT855" i="6"/>
  <c r="AS855" i="6"/>
  <c r="AR855" i="6"/>
  <c r="C855" i="6"/>
  <c r="B855" i="6" s="1"/>
  <c r="BH854" i="6"/>
  <c r="BF854" i="6"/>
  <c r="BE854" i="6"/>
  <c r="BD854" i="6"/>
  <c r="BC854" i="6"/>
  <c r="BB854" i="6"/>
  <c r="BA854" i="6"/>
  <c r="AZ854" i="6"/>
  <c r="AY854" i="6"/>
  <c r="AX854" i="6"/>
  <c r="AW854" i="6"/>
  <c r="AV854" i="6"/>
  <c r="AU854" i="6"/>
  <c r="AT854" i="6"/>
  <c r="AS854" i="6"/>
  <c r="AR854" i="6"/>
  <c r="C854" i="6"/>
  <c r="B854" i="6" s="1"/>
  <c r="BH853" i="6"/>
  <c r="BF853" i="6"/>
  <c r="BE853" i="6"/>
  <c r="BD853" i="6"/>
  <c r="BC853" i="6"/>
  <c r="BB853" i="6"/>
  <c r="BA853" i="6"/>
  <c r="AZ853" i="6"/>
  <c r="AY853" i="6"/>
  <c r="AX853" i="6"/>
  <c r="AW853" i="6"/>
  <c r="AV853" i="6"/>
  <c r="AU853" i="6"/>
  <c r="AT853" i="6"/>
  <c r="AS853" i="6"/>
  <c r="AR853" i="6"/>
  <c r="C853" i="6"/>
  <c r="B853" i="6"/>
  <c r="BH852" i="6"/>
  <c r="BF852" i="6"/>
  <c r="BE852" i="6"/>
  <c r="BD852" i="6"/>
  <c r="BC852" i="6"/>
  <c r="BB852" i="6"/>
  <c r="BA852" i="6"/>
  <c r="AZ852" i="6"/>
  <c r="AY852" i="6"/>
  <c r="AX852" i="6"/>
  <c r="AW852" i="6"/>
  <c r="AV852" i="6"/>
  <c r="AU852" i="6"/>
  <c r="AT852" i="6"/>
  <c r="AS852" i="6"/>
  <c r="AR852" i="6"/>
  <c r="C852" i="6"/>
  <c r="B852" i="6" s="1"/>
  <c r="BH851" i="6"/>
  <c r="BF851" i="6"/>
  <c r="BE851" i="6"/>
  <c r="BD851" i="6"/>
  <c r="BC851" i="6"/>
  <c r="BB851" i="6"/>
  <c r="BA851" i="6"/>
  <c r="AZ851" i="6"/>
  <c r="AY851" i="6"/>
  <c r="AX851" i="6"/>
  <c r="AW851" i="6"/>
  <c r="AV851" i="6"/>
  <c r="AU851" i="6"/>
  <c r="AT851" i="6"/>
  <c r="AS851" i="6"/>
  <c r="AR851" i="6"/>
  <c r="C851" i="6"/>
  <c r="B851" i="6" s="1"/>
  <c r="BH850" i="6"/>
  <c r="BF850" i="6"/>
  <c r="BE850" i="6"/>
  <c r="BD850" i="6"/>
  <c r="BC850" i="6"/>
  <c r="BB850" i="6"/>
  <c r="BA850" i="6"/>
  <c r="AZ850" i="6"/>
  <c r="AY850" i="6"/>
  <c r="AX850" i="6"/>
  <c r="AW850" i="6"/>
  <c r="AV850" i="6"/>
  <c r="AU850" i="6"/>
  <c r="AT850" i="6"/>
  <c r="AS850" i="6"/>
  <c r="AR850" i="6"/>
  <c r="C850" i="6"/>
  <c r="B850" i="6"/>
  <c r="BH849" i="6"/>
  <c r="BF849" i="6"/>
  <c r="BE849" i="6"/>
  <c r="BD849" i="6"/>
  <c r="BC849" i="6"/>
  <c r="BB849" i="6"/>
  <c r="BA849" i="6"/>
  <c r="AZ849" i="6"/>
  <c r="AY849" i="6"/>
  <c r="AX849" i="6"/>
  <c r="AW849" i="6"/>
  <c r="AV849" i="6"/>
  <c r="AU849" i="6"/>
  <c r="AT849" i="6"/>
  <c r="AS849" i="6"/>
  <c r="AR849" i="6"/>
  <c r="C849" i="6"/>
  <c r="B849" i="6" s="1"/>
  <c r="BH848" i="6"/>
  <c r="BF848" i="6"/>
  <c r="BE848" i="6"/>
  <c r="BD848" i="6"/>
  <c r="BC848" i="6"/>
  <c r="BB848" i="6"/>
  <c r="BA848" i="6"/>
  <c r="AZ848" i="6"/>
  <c r="AY848" i="6"/>
  <c r="AX848" i="6"/>
  <c r="AW848" i="6"/>
  <c r="AV848" i="6"/>
  <c r="AU848" i="6"/>
  <c r="AT848" i="6"/>
  <c r="AS848" i="6"/>
  <c r="AR848" i="6"/>
  <c r="C848" i="6"/>
  <c r="B848" i="6" s="1"/>
  <c r="BH847" i="6"/>
  <c r="BF847" i="6"/>
  <c r="BE847" i="6"/>
  <c r="BD847" i="6"/>
  <c r="BC847" i="6"/>
  <c r="BB847" i="6"/>
  <c r="BA847" i="6"/>
  <c r="AZ847" i="6"/>
  <c r="AY847" i="6"/>
  <c r="AX847" i="6"/>
  <c r="AW847" i="6"/>
  <c r="AV847" i="6"/>
  <c r="AU847" i="6"/>
  <c r="AT847" i="6"/>
  <c r="AS847" i="6"/>
  <c r="AR847" i="6"/>
  <c r="C847" i="6"/>
  <c r="B847" i="6"/>
  <c r="BH846" i="6"/>
  <c r="BF846" i="6"/>
  <c r="BE846" i="6"/>
  <c r="BD846" i="6"/>
  <c r="BC846" i="6"/>
  <c r="BB846" i="6"/>
  <c r="BA846" i="6"/>
  <c r="AZ846" i="6"/>
  <c r="AY846" i="6"/>
  <c r="AX846" i="6"/>
  <c r="AW846" i="6"/>
  <c r="AV846" i="6"/>
  <c r="AU846" i="6"/>
  <c r="AT846" i="6"/>
  <c r="AS846" i="6"/>
  <c r="AR846" i="6"/>
  <c r="C846" i="6"/>
  <c r="B846" i="6"/>
  <c r="BH845" i="6"/>
  <c r="BF845" i="6"/>
  <c r="BE845" i="6"/>
  <c r="BD845" i="6"/>
  <c r="BC845" i="6"/>
  <c r="BB845" i="6"/>
  <c r="BA845" i="6"/>
  <c r="AZ845" i="6"/>
  <c r="AY845" i="6"/>
  <c r="AX845" i="6"/>
  <c r="AW845" i="6"/>
  <c r="AV845" i="6"/>
  <c r="AU845" i="6"/>
  <c r="AT845" i="6"/>
  <c r="AS845" i="6"/>
  <c r="AR845" i="6"/>
  <c r="C845" i="6"/>
  <c r="B845" i="6" s="1"/>
  <c r="BH844" i="6"/>
  <c r="BF844" i="6"/>
  <c r="BE844" i="6"/>
  <c r="BD844" i="6"/>
  <c r="BC844" i="6"/>
  <c r="BB844" i="6"/>
  <c r="BA844" i="6"/>
  <c r="AZ844" i="6"/>
  <c r="AY844" i="6"/>
  <c r="AX844" i="6"/>
  <c r="AW844" i="6"/>
  <c r="AV844" i="6"/>
  <c r="AU844" i="6"/>
  <c r="AT844" i="6"/>
  <c r="AS844" i="6"/>
  <c r="AR844" i="6"/>
  <c r="C844" i="6"/>
  <c r="B844" i="6" s="1"/>
  <c r="BH843" i="6"/>
  <c r="BF843" i="6"/>
  <c r="BE843" i="6"/>
  <c r="BD843" i="6"/>
  <c r="BC843" i="6"/>
  <c r="BB843" i="6"/>
  <c r="BA843" i="6"/>
  <c r="AZ843" i="6"/>
  <c r="AY843" i="6"/>
  <c r="AX843" i="6"/>
  <c r="AW843" i="6"/>
  <c r="AV843" i="6"/>
  <c r="AU843" i="6"/>
  <c r="AT843" i="6"/>
  <c r="AS843" i="6"/>
  <c r="AR843" i="6"/>
  <c r="C843" i="6"/>
  <c r="B843" i="6"/>
  <c r="BH842" i="6"/>
  <c r="BF842" i="6"/>
  <c r="BE842" i="6"/>
  <c r="BD842" i="6"/>
  <c r="BC842" i="6"/>
  <c r="BB842" i="6"/>
  <c r="BA842" i="6"/>
  <c r="AZ842" i="6"/>
  <c r="AY842" i="6"/>
  <c r="AX842" i="6"/>
  <c r="AW842" i="6"/>
  <c r="AV842" i="6"/>
  <c r="AU842" i="6"/>
  <c r="AT842" i="6"/>
  <c r="AS842" i="6"/>
  <c r="AR842" i="6"/>
  <c r="C842" i="6"/>
  <c r="B842" i="6" s="1"/>
  <c r="BH841" i="6"/>
  <c r="BF841" i="6"/>
  <c r="BE841" i="6"/>
  <c r="BD841" i="6"/>
  <c r="BC841" i="6"/>
  <c r="BB841" i="6"/>
  <c r="BA841" i="6"/>
  <c r="AZ841" i="6"/>
  <c r="AY841" i="6"/>
  <c r="AX841" i="6"/>
  <c r="AW841" i="6"/>
  <c r="AV841" i="6"/>
  <c r="AU841" i="6"/>
  <c r="AT841" i="6"/>
  <c r="AS841" i="6"/>
  <c r="AR841" i="6"/>
  <c r="C841" i="6"/>
  <c r="B841" i="6" s="1"/>
  <c r="BH840" i="6"/>
  <c r="BF840" i="6"/>
  <c r="BE840" i="6"/>
  <c r="BD840" i="6"/>
  <c r="BC840" i="6"/>
  <c r="BB840" i="6"/>
  <c r="BA840" i="6"/>
  <c r="AZ840" i="6"/>
  <c r="AY840" i="6"/>
  <c r="AX840" i="6"/>
  <c r="AW840" i="6"/>
  <c r="AV840" i="6"/>
  <c r="AU840" i="6"/>
  <c r="AT840" i="6"/>
  <c r="AS840" i="6"/>
  <c r="AR840" i="6"/>
  <c r="C840" i="6"/>
  <c r="B840" i="6"/>
  <c r="BH839" i="6"/>
  <c r="BF839" i="6"/>
  <c r="BE839" i="6"/>
  <c r="BD839" i="6"/>
  <c r="BC839" i="6"/>
  <c r="BB839" i="6"/>
  <c r="BA839" i="6"/>
  <c r="AZ839" i="6"/>
  <c r="AY839" i="6"/>
  <c r="AX839" i="6"/>
  <c r="AW839" i="6"/>
  <c r="AV839" i="6"/>
  <c r="AU839" i="6"/>
  <c r="AT839" i="6"/>
  <c r="AS839" i="6"/>
  <c r="AR839" i="6"/>
  <c r="C839" i="6"/>
  <c r="B839" i="6" s="1"/>
  <c r="BH838" i="6"/>
  <c r="BF838" i="6"/>
  <c r="BE838" i="6"/>
  <c r="BD838" i="6"/>
  <c r="BC838" i="6"/>
  <c r="BB838" i="6"/>
  <c r="BA838" i="6"/>
  <c r="AZ838" i="6"/>
  <c r="AY838" i="6"/>
  <c r="AX838" i="6"/>
  <c r="AW838" i="6"/>
  <c r="AV838" i="6"/>
  <c r="AU838" i="6"/>
  <c r="AT838" i="6"/>
  <c r="AS838" i="6"/>
  <c r="AR838" i="6"/>
  <c r="C838" i="6"/>
  <c r="B838" i="6" s="1"/>
  <c r="BH837" i="6"/>
  <c r="BF837" i="6"/>
  <c r="BE837" i="6"/>
  <c r="BD837" i="6"/>
  <c r="BC837" i="6"/>
  <c r="BB837" i="6"/>
  <c r="BA837" i="6"/>
  <c r="AZ837" i="6"/>
  <c r="AY837" i="6"/>
  <c r="AX837" i="6"/>
  <c r="AW837" i="6"/>
  <c r="AV837" i="6"/>
  <c r="AU837" i="6"/>
  <c r="AT837" i="6"/>
  <c r="AS837" i="6"/>
  <c r="AR837" i="6"/>
  <c r="C837" i="6"/>
  <c r="B837" i="6" s="1"/>
  <c r="BH836" i="6"/>
  <c r="BF836" i="6"/>
  <c r="BE836" i="6"/>
  <c r="BD836" i="6"/>
  <c r="BC836" i="6"/>
  <c r="BB836" i="6"/>
  <c r="BA836" i="6"/>
  <c r="AZ836" i="6"/>
  <c r="AY836" i="6"/>
  <c r="AX836" i="6"/>
  <c r="AW836" i="6"/>
  <c r="AV836" i="6"/>
  <c r="AU836" i="6"/>
  <c r="AT836" i="6"/>
  <c r="AS836" i="6"/>
  <c r="AR836" i="6"/>
  <c r="C836" i="6"/>
  <c r="B836" i="6"/>
  <c r="BH835" i="6"/>
  <c r="BF835" i="6"/>
  <c r="BE835" i="6"/>
  <c r="BD835" i="6"/>
  <c r="BC835" i="6"/>
  <c r="BB835" i="6"/>
  <c r="BA835" i="6"/>
  <c r="AZ835" i="6"/>
  <c r="AY835" i="6"/>
  <c r="AX835" i="6"/>
  <c r="AW835" i="6"/>
  <c r="AV835" i="6"/>
  <c r="AU835" i="6"/>
  <c r="AT835" i="6"/>
  <c r="AS835" i="6"/>
  <c r="AR835" i="6"/>
  <c r="C835" i="6"/>
  <c r="B835" i="6" s="1"/>
  <c r="BH834" i="6"/>
  <c r="BF834" i="6"/>
  <c r="BE834" i="6"/>
  <c r="BD834" i="6"/>
  <c r="BC834" i="6"/>
  <c r="BB834" i="6"/>
  <c r="BA834" i="6"/>
  <c r="AZ834" i="6"/>
  <c r="AY834" i="6"/>
  <c r="AX834" i="6"/>
  <c r="AW834" i="6"/>
  <c r="AV834" i="6"/>
  <c r="AU834" i="6"/>
  <c r="AT834" i="6"/>
  <c r="AS834" i="6"/>
  <c r="AR834" i="6"/>
  <c r="C834" i="6"/>
  <c r="B834" i="6" s="1"/>
  <c r="BH833" i="6"/>
  <c r="BF833" i="6"/>
  <c r="BE833" i="6"/>
  <c r="BD833" i="6"/>
  <c r="BC833" i="6"/>
  <c r="BB833" i="6"/>
  <c r="BA833" i="6"/>
  <c r="AZ833" i="6"/>
  <c r="AY833" i="6"/>
  <c r="AX833" i="6"/>
  <c r="AW833" i="6"/>
  <c r="AV833" i="6"/>
  <c r="AU833" i="6"/>
  <c r="AT833" i="6"/>
  <c r="AS833" i="6"/>
  <c r="AR833" i="6"/>
  <c r="C833" i="6"/>
  <c r="B833" i="6"/>
  <c r="BH832" i="6"/>
  <c r="BF832" i="6"/>
  <c r="BE832" i="6"/>
  <c r="BD832" i="6"/>
  <c r="BC832" i="6"/>
  <c r="BB832" i="6"/>
  <c r="BA832" i="6"/>
  <c r="AZ832" i="6"/>
  <c r="AY832" i="6"/>
  <c r="AX832" i="6"/>
  <c r="AW832" i="6"/>
  <c r="AV832" i="6"/>
  <c r="AU832" i="6"/>
  <c r="AT832" i="6"/>
  <c r="AS832" i="6"/>
  <c r="AR832" i="6"/>
  <c r="C832" i="6"/>
  <c r="B832" i="6" s="1"/>
  <c r="BH831" i="6"/>
  <c r="BF831" i="6"/>
  <c r="BE831" i="6"/>
  <c r="BD831" i="6"/>
  <c r="BC831" i="6"/>
  <c r="BB831" i="6"/>
  <c r="BA831" i="6"/>
  <c r="AZ831" i="6"/>
  <c r="AY831" i="6"/>
  <c r="AX831" i="6"/>
  <c r="AW831" i="6"/>
  <c r="AV831" i="6"/>
  <c r="AU831" i="6"/>
  <c r="AT831" i="6"/>
  <c r="AS831" i="6"/>
  <c r="AR831" i="6"/>
  <c r="C831" i="6"/>
  <c r="B831" i="6" s="1"/>
  <c r="BH830" i="6"/>
  <c r="BF830" i="6"/>
  <c r="BE830" i="6"/>
  <c r="BD830" i="6"/>
  <c r="BC830" i="6"/>
  <c r="BB830" i="6"/>
  <c r="BA830" i="6"/>
  <c r="AZ830" i="6"/>
  <c r="AY830" i="6"/>
  <c r="AX830" i="6"/>
  <c r="AW830" i="6"/>
  <c r="AV830" i="6"/>
  <c r="AU830" i="6"/>
  <c r="AT830" i="6"/>
  <c r="AS830" i="6"/>
  <c r="AR830" i="6"/>
  <c r="C830" i="6"/>
  <c r="B830" i="6"/>
  <c r="BH829" i="6"/>
  <c r="BF829" i="6"/>
  <c r="BE829" i="6"/>
  <c r="BD829" i="6"/>
  <c r="BC829" i="6"/>
  <c r="BB829" i="6"/>
  <c r="BA829" i="6"/>
  <c r="AZ829" i="6"/>
  <c r="AY829" i="6"/>
  <c r="AX829" i="6"/>
  <c r="AW829" i="6"/>
  <c r="AV829" i="6"/>
  <c r="AU829" i="6"/>
  <c r="AT829" i="6"/>
  <c r="AS829" i="6"/>
  <c r="AR829" i="6"/>
  <c r="C829" i="6"/>
  <c r="B829" i="6" s="1"/>
  <c r="BH828" i="6"/>
  <c r="BF828" i="6"/>
  <c r="BE828" i="6"/>
  <c r="BD828" i="6"/>
  <c r="BC828" i="6"/>
  <c r="BB828" i="6"/>
  <c r="BA828" i="6"/>
  <c r="AZ828" i="6"/>
  <c r="AY828" i="6"/>
  <c r="AX828" i="6"/>
  <c r="AW828" i="6"/>
  <c r="AV828" i="6"/>
  <c r="AU828" i="6"/>
  <c r="AT828" i="6"/>
  <c r="AS828" i="6"/>
  <c r="AR828" i="6"/>
  <c r="C828" i="6"/>
  <c r="B828" i="6" s="1"/>
  <c r="BH827" i="6"/>
  <c r="BF827" i="6"/>
  <c r="BE827" i="6"/>
  <c r="BD827" i="6"/>
  <c r="BC827" i="6"/>
  <c r="BB827" i="6"/>
  <c r="BA827" i="6"/>
  <c r="AZ827" i="6"/>
  <c r="AY827" i="6"/>
  <c r="AX827" i="6"/>
  <c r="AW827" i="6"/>
  <c r="AV827" i="6"/>
  <c r="AU827" i="6"/>
  <c r="AT827" i="6"/>
  <c r="AS827" i="6"/>
  <c r="AR827" i="6"/>
  <c r="C827" i="6"/>
  <c r="B827" i="6"/>
  <c r="BH826" i="6"/>
  <c r="BF826" i="6"/>
  <c r="BE826" i="6"/>
  <c r="BD826" i="6"/>
  <c r="BC826" i="6"/>
  <c r="BB826" i="6"/>
  <c r="BA826" i="6"/>
  <c r="AZ826" i="6"/>
  <c r="AY826" i="6"/>
  <c r="AX826" i="6"/>
  <c r="AW826" i="6"/>
  <c r="AV826" i="6"/>
  <c r="AU826" i="6"/>
  <c r="AT826" i="6"/>
  <c r="AS826" i="6"/>
  <c r="AR826" i="6"/>
  <c r="C826" i="6"/>
  <c r="B826" i="6"/>
  <c r="BH825" i="6"/>
  <c r="BF825" i="6"/>
  <c r="BE825" i="6"/>
  <c r="BD825" i="6"/>
  <c r="BC825" i="6"/>
  <c r="BB825" i="6"/>
  <c r="BA825" i="6"/>
  <c r="AZ825" i="6"/>
  <c r="AY825" i="6"/>
  <c r="AX825" i="6"/>
  <c r="AW825" i="6"/>
  <c r="AV825" i="6"/>
  <c r="AU825" i="6"/>
  <c r="AT825" i="6"/>
  <c r="AS825" i="6"/>
  <c r="AR825" i="6"/>
  <c r="C825" i="6"/>
  <c r="B825" i="6" s="1"/>
  <c r="BH824" i="6"/>
  <c r="BF824" i="6"/>
  <c r="BE824" i="6"/>
  <c r="BD824" i="6"/>
  <c r="BC824" i="6"/>
  <c r="BB824" i="6"/>
  <c r="BA824" i="6"/>
  <c r="AZ824" i="6"/>
  <c r="AY824" i="6"/>
  <c r="AX824" i="6"/>
  <c r="AW824" i="6"/>
  <c r="AV824" i="6"/>
  <c r="AU824" i="6"/>
  <c r="AT824" i="6"/>
  <c r="AS824" i="6"/>
  <c r="AR824" i="6"/>
  <c r="C824" i="6"/>
  <c r="B824" i="6" s="1"/>
  <c r="BH823" i="6"/>
  <c r="BF823" i="6"/>
  <c r="BE823" i="6"/>
  <c r="BD823" i="6"/>
  <c r="BC823" i="6"/>
  <c r="BB823" i="6"/>
  <c r="BA823" i="6"/>
  <c r="AZ823" i="6"/>
  <c r="AY823" i="6"/>
  <c r="AX823" i="6"/>
  <c r="AW823" i="6"/>
  <c r="AV823" i="6"/>
  <c r="AU823" i="6"/>
  <c r="AT823" i="6"/>
  <c r="AS823" i="6"/>
  <c r="AR823" i="6"/>
  <c r="C823" i="6"/>
  <c r="B823" i="6"/>
  <c r="BH822" i="6"/>
  <c r="BF822" i="6"/>
  <c r="BE822" i="6"/>
  <c r="BD822" i="6"/>
  <c r="BC822" i="6"/>
  <c r="BB822" i="6"/>
  <c r="BA822" i="6"/>
  <c r="AZ822" i="6"/>
  <c r="AY822" i="6"/>
  <c r="AX822" i="6"/>
  <c r="AW822" i="6"/>
  <c r="AV822" i="6"/>
  <c r="AU822" i="6"/>
  <c r="AT822" i="6"/>
  <c r="AS822" i="6"/>
  <c r="AR822" i="6"/>
  <c r="C822" i="6"/>
  <c r="B822" i="6" s="1"/>
  <c r="BH821" i="6"/>
  <c r="BF821" i="6"/>
  <c r="BE821" i="6"/>
  <c r="BD821" i="6"/>
  <c r="BC821" i="6"/>
  <c r="BB821" i="6"/>
  <c r="BA821" i="6"/>
  <c r="AZ821" i="6"/>
  <c r="AY821" i="6"/>
  <c r="AX821" i="6"/>
  <c r="AW821" i="6"/>
  <c r="AV821" i="6"/>
  <c r="AU821" i="6"/>
  <c r="AT821" i="6"/>
  <c r="AS821" i="6"/>
  <c r="AR821" i="6"/>
  <c r="C821" i="6"/>
  <c r="B821" i="6" s="1"/>
  <c r="BH820" i="6"/>
  <c r="BF820" i="6"/>
  <c r="BE820" i="6"/>
  <c r="BD820" i="6"/>
  <c r="BC820" i="6"/>
  <c r="BB820" i="6"/>
  <c r="BA820" i="6"/>
  <c r="AZ820" i="6"/>
  <c r="AY820" i="6"/>
  <c r="AX820" i="6"/>
  <c r="AW820" i="6"/>
  <c r="AV820" i="6"/>
  <c r="AU820" i="6"/>
  <c r="AT820" i="6"/>
  <c r="AS820" i="6"/>
  <c r="AR820" i="6"/>
  <c r="C820" i="6"/>
  <c r="B820" i="6"/>
  <c r="BH819" i="6"/>
  <c r="BF819" i="6"/>
  <c r="BE819" i="6"/>
  <c r="BD819" i="6"/>
  <c r="BC819" i="6"/>
  <c r="BB819" i="6"/>
  <c r="BA819" i="6"/>
  <c r="AZ819" i="6"/>
  <c r="AY819" i="6"/>
  <c r="AX819" i="6"/>
  <c r="AW819" i="6"/>
  <c r="AV819" i="6"/>
  <c r="AU819" i="6"/>
  <c r="AT819" i="6"/>
  <c r="AS819" i="6"/>
  <c r="AR819" i="6"/>
  <c r="C819" i="6"/>
  <c r="B819" i="6" s="1"/>
  <c r="BH818" i="6"/>
  <c r="BF818" i="6"/>
  <c r="BE818" i="6"/>
  <c r="BD818" i="6"/>
  <c r="BC818" i="6"/>
  <c r="BB818" i="6"/>
  <c r="BA818" i="6"/>
  <c r="AZ818" i="6"/>
  <c r="AY818" i="6"/>
  <c r="AX818" i="6"/>
  <c r="AW818" i="6"/>
  <c r="AV818" i="6"/>
  <c r="AU818" i="6"/>
  <c r="AT818" i="6"/>
  <c r="AS818" i="6"/>
  <c r="AR818" i="6"/>
  <c r="C818" i="6"/>
  <c r="B818" i="6" s="1"/>
  <c r="BH817" i="6"/>
  <c r="BF817" i="6"/>
  <c r="BE817" i="6"/>
  <c r="BD817" i="6"/>
  <c r="BC817" i="6"/>
  <c r="BB817" i="6"/>
  <c r="BA817" i="6"/>
  <c r="AZ817" i="6"/>
  <c r="AY817" i="6"/>
  <c r="AX817" i="6"/>
  <c r="AW817" i="6"/>
  <c r="AV817" i="6"/>
  <c r="AU817" i="6"/>
  <c r="AT817" i="6"/>
  <c r="AS817" i="6"/>
  <c r="AR817" i="6"/>
  <c r="C817" i="6"/>
  <c r="B817" i="6" s="1"/>
  <c r="BH816" i="6"/>
  <c r="BF816" i="6"/>
  <c r="BE816" i="6"/>
  <c r="BD816" i="6"/>
  <c r="BC816" i="6"/>
  <c r="BB816" i="6"/>
  <c r="BA816" i="6"/>
  <c r="AZ816" i="6"/>
  <c r="AY816" i="6"/>
  <c r="AX816" i="6"/>
  <c r="AW816" i="6"/>
  <c r="AV816" i="6"/>
  <c r="AU816" i="6"/>
  <c r="AT816" i="6"/>
  <c r="AS816" i="6"/>
  <c r="AR816" i="6"/>
  <c r="C816" i="6"/>
  <c r="B816" i="6"/>
  <c r="BH815" i="6"/>
  <c r="BF815" i="6"/>
  <c r="BE815" i="6"/>
  <c r="BD815" i="6"/>
  <c r="BC815" i="6"/>
  <c r="BB815" i="6"/>
  <c r="BA815" i="6"/>
  <c r="AZ815" i="6"/>
  <c r="AY815" i="6"/>
  <c r="AX815" i="6"/>
  <c r="AW815" i="6"/>
  <c r="AV815" i="6"/>
  <c r="AU815" i="6"/>
  <c r="AT815" i="6"/>
  <c r="AS815" i="6"/>
  <c r="AR815" i="6"/>
  <c r="C815" i="6"/>
  <c r="B815" i="6" s="1"/>
  <c r="BH814" i="6"/>
  <c r="BF814" i="6"/>
  <c r="BE814" i="6"/>
  <c r="BD814" i="6"/>
  <c r="BC814" i="6"/>
  <c r="BB814" i="6"/>
  <c r="BA814" i="6"/>
  <c r="AZ814" i="6"/>
  <c r="AY814" i="6"/>
  <c r="AX814" i="6"/>
  <c r="AW814" i="6"/>
  <c r="AV814" i="6"/>
  <c r="AU814" i="6"/>
  <c r="AT814" i="6"/>
  <c r="AS814" i="6"/>
  <c r="AR814" i="6"/>
  <c r="C814" i="6"/>
  <c r="B814" i="6" s="1"/>
  <c r="BH813" i="6"/>
  <c r="BF813" i="6"/>
  <c r="BE813" i="6"/>
  <c r="BD813" i="6"/>
  <c r="BC813" i="6"/>
  <c r="BB813" i="6"/>
  <c r="BA813" i="6"/>
  <c r="AZ813" i="6"/>
  <c r="AY813" i="6"/>
  <c r="AX813" i="6"/>
  <c r="AW813" i="6"/>
  <c r="AV813" i="6"/>
  <c r="AU813" i="6"/>
  <c r="AT813" i="6"/>
  <c r="AS813" i="6"/>
  <c r="AR813" i="6"/>
  <c r="C813" i="6"/>
  <c r="B813" i="6"/>
  <c r="BH812" i="6"/>
  <c r="BF812" i="6"/>
  <c r="BE812" i="6"/>
  <c r="BD812" i="6"/>
  <c r="BC812" i="6"/>
  <c r="BB812" i="6"/>
  <c r="BA812" i="6"/>
  <c r="AZ812" i="6"/>
  <c r="AY812" i="6"/>
  <c r="AX812" i="6"/>
  <c r="AW812" i="6"/>
  <c r="AV812" i="6"/>
  <c r="AU812" i="6"/>
  <c r="AT812" i="6"/>
  <c r="AS812" i="6"/>
  <c r="AR812" i="6"/>
  <c r="C812" i="6"/>
  <c r="B812" i="6" s="1"/>
  <c r="BH811" i="6"/>
  <c r="BF811" i="6"/>
  <c r="BE811" i="6"/>
  <c r="BD811" i="6"/>
  <c r="BC811" i="6"/>
  <c r="BB811" i="6"/>
  <c r="BA811" i="6"/>
  <c r="AZ811" i="6"/>
  <c r="AY811" i="6"/>
  <c r="AX811" i="6"/>
  <c r="AW811" i="6"/>
  <c r="AV811" i="6"/>
  <c r="AU811" i="6"/>
  <c r="AT811" i="6"/>
  <c r="AS811" i="6"/>
  <c r="AR811" i="6"/>
  <c r="C811" i="6"/>
  <c r="B811" i="6" s="1"/>
  <c r="BH810" i="6"/>
  <c r="BF810" i="6"/>
  <c r="BE810" i="6"/>
  <c r="BD810" i="6"/>
  <c r="BC810" i="6"/>
  <c r="BB810" i="6"/>
  <c r="BA810" i="6"/>
  <c r="AZ810" i="6"/>
  <c r="AY810" i="6"/>
  <c r="AX810" i="6"/>
  <c r="AW810" i="6"/>
  <c r="AV810" i="6"/>
  <c r="AU810" i="6"/>
  <c r="AT810" i="6"/>
  <c r="AS810" i="6"/>
  <c r="AR810" i="6"/>
  <c r="C810" i="6"/>
  <c r="B810" i="6"/>
  <c r="BH809" i="6"/>
  <c r="BF809" i="6"/>
  <c r="BE809" i="6"/>
  <c r="BD809" i="6"/>
  <c r="BC809" i="6"/>
  <c r="BB809" i="6"/>
  <c r="BA809" i="6"/>
  <c r="AZ809" i="6"/>
  <c r="AY809" i="6"/>
  <c r="AX809" i="6"/>
  <c r="AW809" i="6"/>
  <c r="AV809" i="6"/>
  <c r="AU809" i="6"/>
  <c r="AT809" i="6"/>
  <c r="AS809" i="6"/>
  <c r="AR809" i="6"/>
  <c r="C809" i="6"/>
  <c r="B809" i="6" s="1"/>
  <c r="BH808" i="6"/>
  <c r="BF808" i="6"/>
  <c r="BE808" i="6"/>
  <c r="BD808" i="6"/>
  <c r="BC808" i="6"/>
  <c r="BB808" i="6"/>
  <c r="BA808" i="6"/>
  <c r="AZ808" i="6"/>
  <c r="AY808" i="6"/>
  <c r="AX808" i="6"/>
  <c r="AW808" i="6"/>
  <c r="AV808" i="6"/>
  <c r="AU808" i="6"/>
  <c r="AT808" i="6"/>
  <c r="AS808" i="6"/>
  <c r="AR808" i="6"/>
  <c r="C808" i="6"/>
  <c r="B808" i="6" s="1"/>
  <c r="BH807" i="6"/>
  <c r="BF807" i="6"/>
  <c r="BE807" i="6"/>
  <c r="BD807" i="6"/>
  <c r="BC807" i="6"/>
  <c r="BB807" i="6"/>
  <c r="BA807" i="6"/>
  <c r="AZ807" i="6"/>
  <c r="AY807" i="6"/>
  <c r="AX807" i="6"/>
  <c r="AW807" i="6"/>
  <c r="AV807" i="6"/>
  <c r="AU807" i="6"/>
  <c r="AT807" i="6"/>
  <c r="AS807" i="6"/>
  <c r="AR807" i="6"/>
  <c r="C807" i="6"/>
  <c r="B807" i="6"/>
  <c r="BH806" i="6"/>
  <c r="BF806" i="6"/>
  <c r="BE806" i="6"/>
  <c r="BD806" i="6"/>
  <c r="BC806" i="6"/>
  <c r="BB806" i="6"/>
  <c r="BA806" i="6"/>
  <c r="AZ806" i="6"/>
  <c r="AY806" i="6"/>
  <c r="AX806" i="6"/>
  <c r="AW806" i="6"/>
  <c r="AV806" i="6"/>
  <c r="AU806" i="6"/>
  <c r="AT806" i="6"/>
  <c r="AS806" i="6"/>
  <c r="AR806" i="6"/>
  <c r="C806" i="6"/>
  <c r="B806" i="6"/>
  <c r="BH805" i="6"/>
  <c r="BF805" i="6"/>
  <c r="BE805" i="6"/>
  <c r="BD805" i="6"/>
  <c r="BC805" i="6"/>
  <c r="BB805" i="6"/>
  <c r="BA805" i="6"/>
  <c r="AZ805" i="6"/>
  <c r="AY805" i="6"/>
  <c r="AX805" i="6"/>
  <c r="AW805" i="6"/>
  <c r="AV805" i="6"/>
  <c r="AU805" i="6"/>
  <c r="AT805" i="6"/>
  <c r="AS805" i="6"/>
  <c r="AR805" i="6"/>
  <c r="C805" i="6"/>
  <c r="B805" i="6" s="1"/>
  <c r="BH804" i="6"/>
  <c r="BF804" i="6"/>
  <c r="BE804" i="6"/>
  <c r="BD804" i="6"/>
  <c r="BC804" i="6"/>
  <c r="BB804" i="6"/>
  <c r="BA804" i="6"/>
  <c r="AZ804" i="6"/>
  <c r="AY804" i="6"/>
  <c r="AX804" i="6"/>
  <c r="AW804" i="6"/>
  <c r="AV804" i="6"/>
  <c r="AU804" i="6"/>
  <c r="AT804" i="6"/>
  <c r="AS804" i="6"/>
  <c r="AR804" i="6"/>
  <c r="C804" i="6"/>
  <c r="B804" i="6" s="1"/>
  <c r="BH803" i="6"/>
  <c r="BF803" i="6"/>
  <c r="BE803" i="6"/>
  <c r="BD803" i="6"/>
  <c r="BC803" i="6"/>
  <c r="BB803" i="6"/>
  <c r="BA803" i="6"/>
  <c r="AZ803" i="6"/>
  <c r="AY803" i="6"/>
  <c r="AX803" i="6"/>
  <c r="AW803" i="6"/>
  <c r="AV803" i="6"/>
  <c r="AU803" i="6"/>
  <c r="AT803" i="6"/>
  <c r="AS803" i="6"/>
  <c r="AR803" i="6"/>
  <c r="C803" i="6"/>
  <c r="B803" i="6"/>
  <c r="BH802" i="6"/>
  <c r="BF802" i="6"/>
  <c r="BE802" i="6"/>
  <c r="BD802" i="6"/>
  <c r="BC802" i="6"/>
  <c r="BB802" i="6"/>
  <c r="BA802" i="6"/>
  <c r="AZ802" i="6"/>
  <c r="AY802" i="6"/>
  <c r="AX802" i="6"/>
  <c r="AW802" i="6"/>
  <c r="AV802" i="6"/>
  <c r="AU802" i="6"/>
  <c r="AT802" i="6"/>
  <c r="AS802" i="6"/>
  <c r="AR802" i="6"/>
  <c r="C802" i="6"/>
  <c r="B802" i="6" s="1"/>
  <c r="BH801" i="6"/>
  <c r="BF801" i="6"/>
  <c r="BE801" i="6"/>
  <c r="BD801" i="6"/>
  <c r="BC801" i="6"/>
  <c r="BB801" i="6"/>
  <c r="BA801" i="6"/>
  <c r="AZ801" i="6"/>
  <c r="AY801" i="6"/>
  <c r="AX801" i="6"/>
  <c r="AW801" i="6"/>
  <c r="AV801" i="6"/>
  <c r="AU801" i="6"/>
  <c r="AT801" i="6"/>
  <c r="AS801" i="6"/>
  <c r="AR801" i="6"/>
  <c r="C801" i="6"/>
  <c r="B801" i="6" s="1"/>
  <c r="BH800" i="6"/>
  <c r="BF800" i="6"/>
  <c r="BE800" i="6"/>
  <c r="BD800" i="6"/>
  <c r="BC800" i="6"/>
  <c r="BB800" i="6"/>
  <c r="BA800" i="6"/>
  <c r="AZ800" i="6"/>
  <c r="AY800" i="6"/>
  <c r="AX800" i="6"/>
  <c r="AW800" i="6"/>
  <c r="AV800" i="6"/>
  <c r="AU800" i="6"/>
  <c r="AT800" i="6"/>
  <c r="AS800" i="6"/>
  <c r="AR800" i="6"/>
  <c r="C800" i="6"/>
  <c r="B800" i="6"/>
  <c r="BH799" i="6"/>
  <c r="BF799" i="6"/>
  <c r="BE799" i="6"/>
  <c r="BD799" i="6"/>
  <c r="BC799" i="6"/>
  <c r="BB799" i="6"/>
  <c r="BA799" i="6"/>
  <c r="AZ799" i="6"/>
  <c r="AY799" i="6"/>
  <c r="AX799" i="6"/>
  <c r="AW799" i="6"/>
  <c r="AV799" i="6"/>
  <c r="AU799" i="6"/>
  <c r="AT799" i="6"/>
  <c r="AS799" i="6"/>
  <c r="AR799" i="6"/>
  <c r="C799" i="6"/>
  <c r="B799" i="6" s="1"/>
  <c r="BH798" i="6"/>
  <c r="BF798" i="6"/>
  <c r="BE798" i="6"/>
  <c r="BD798" i="6"/>
  <c r="BC798" i="6"/>
  <c r="BB798" i="6"/>
  <c r="BA798" i="6"/>
  <c r="AZ798" i="6"/>
  <c r="AY798" i="6"/>
  <c r="AX798" i="6"/>
  <c r="AW798" i="6"/>
  <c r="AV798" i="6"/>
  <c r="AU798" i="6"/>
  <c r="AT798" i="6"/>
  <c r="AS798" i="6"/>
  <c r="AR798" i="6"/>
  <c r="C798" i="6"/>
  <c r="B798" i="6" s="1"/>
  <c r="BH797" i="6"/>
  <c r="BF797" i="6"/>
  <c r="BE797" i="6"/>
  <c r="BD797" i="6"/>
  <c r="BC797" i="6"/>
  <c r="BB797" i="6"/>
  <c r="BA797" i="6"/>
  <c r="AZ797" i="6"/>
  <c r="AY797" i="6"/>
  <c r="AX797" i="6"/>
  <c r="AW797" i="6"/>
  <c r="AV797" i="6"/>
  <c r="AU797" i="6"/>
  <c r="AT797" i="6"/>
  <c r="AS797" i="6"/>
  <c r="AR797" i="6"/>
  <c r="C797" i="6"/>
  <c r="B797" i="6"/>
  <c r="BH796" i="6"/>
  <c r="BF796" i="6"/>
  <c r="BE796" i="6"/>
  <c r="BD796" i="6"/>
  <c r="BC796" i="6"/>
  <c r="BB796" i="6"/>
  <c r="BA796" i="6"/>
  <c r="AZ796" i="6"/>
  <c r="AY796" i="6"/>
  <c r="AX796" i="6"/>
  <c r="AW796" i="6"/>
  <c r="AV796" i="6"/>
  <c r="AU796" i="6"/>
  <c r="AT796" i="6"/>
  <c r="AS796" i="6"/>
  <c r="AR796" i="6"/>
  <c r="C796" i="6"/>
  <c r="B796" i="6"/>
  <c r="BH795" i="6"/>
  <c r="BF795" i="6"/>
  <c r="BE795" i="6"/>
  <c r="BD795" i="6"/>
  <c r="BC795" i="6"/>
  <c r="BB795" i="6"/>
  <c r="BA795" i="6"/>
  <c r="AZ795" i="6"/>
  <c r="AY795" i="6"/>
  <c r="AX795" i="6"/>
  <c r="AW795" i="6"/>
  <c r="AV795" i="6"/>
  <c r="AU795" i="6"/>
  <c r="AT795" i="6"/>
  <c r="AS795" i="6"/>
  <c r="AR795" i="6"/>
  <c r="C795" i="6"/>
  <c r="B795" i="6" s="1"/>
  <c r="BH794" i="6"/>
  <c r="BF794" i="6"/>
  <c r="BE794" i="6"/>
  <c r="BD794" i="6"/>
  <c r="BC794" i="6"/>
  <c r="BB794" i="6"/>
  <c r="BA794" i="6"/>
  <c r="AZ794" i="6"/>
  <c r="AY794" i="6"/>
  <c r="AX794" i="6"/>
  <c r="AW794" i="6"/>
  <c r="AV794" i="6"/>
  <c r="AU794" i="6"/>
  <c r="AT794" i="6"/>
  <c r="AS794" i="6"/>
  <c r="AR794" i="6"/>
  <c r="C794" i="6"/>
  <c r="B794" i="6" s="1"/>
  <c r="BH793" i="6"/>
  <c r="BF793" i="6"/>
  <c r="BE793" i="6"/>
  <c r="BD793" i="6"/>
  <c r="BC793" i="6"/>
  <c r="BB793" i="6"/>
  <c r="BA793" i="6"/>
  <c r="AZ793" i="6"/>
  <c r="AY793" i="6"/>
  <c r="AX793" i="6"/>
  <c r="AW793" i="6"/>
  <c r="AV793" i="6"/>
  <c r="AU793" i="6"/>
  <c r="AT793" i="6"/>
  <c r="AS793" i="6"/>
  <c r="AR793" i="6"/>
  <c r="C793" i="6"/>
  <c r="B793" i="6" s="1"/>
  <c r="BH792" i="6"/>
  <c r="BF792" i="6"/>
  <c r="BE792" i="6"/>
  <c r="BD792" i="6"/>
  <c r="BC792" i="6"/>
  <c r="BB792" i="6"/>
  <c r="BA792" i="6"/>
  <c r="AZ792" i="6"/>
  <c r="AY792" i="6"/>
  <c r="AX792" i="6"/>
  <c r="AW792" i="6"/>
  <c r="AV792" i="6"/>
  <c r="AU792" i="6"/>
  <c r="AT792" i="6"/>
  <c r="AS792" i="6"/>
  <c r="AR792" i="6"/>
  <c r="C792" i="6"/>
  <c r="B792" i="6" s="1"/>
  <c r="BH791" i="6"/>
  <c r="BF791" i="6"/>
  <c r="BE791" i="6"/>
  <c r="BD791" i="6"/>
  <c r="BC791" i="6"/>
  <c r="BB791" i="6"/>
  <c r="BA791" i="6"/>
  <c r="AZ791" i="6"/>
  <c r="AY791" i="6"/>
  <c r="AX791" i="6"/>
  <c r="AW791" i="6"/>
  <c r="AV791" i="6"/>
  <c r="AU791" i="6"/>
  <c r="AT791" i="6"/>
  <c r="AS791" i="6"/>
  <c r="AR791" i="6"/>
  <c r="C791" i="6"/>
  <c r="B791" i="6" s="1"/>
  <c r="BH790" i="6"/>
  <c r="BF790" i="6"/>
  <c r="BE790" i="6"/>
  <c r="BD790" i="6"/>
  <c r="BC790" i="6"/>
  <c r="BB790" i="6"/>
  <c r="BA790" i="6"/>
  <c r="AZ790" i="6"/>
  <c r="AY790" i="6"/>
  <c r="AX790" i="6"/>
  <c r="AW790" i="6"/>
  <c r="AV790" i="6"/>
  <c r="AU790" i="6"/>
  <c r="AT790" i="6"/>
  <c r="AS790" i="6"/>
  <c r="AR790" i="6"/>
  <c r="C790" i="6"/>
  <c r="B790" i="6"/>
  <c r="BH789" i="6"/>
  <c r="BF789" i="6"/>
  <c r="BE789" i="6"/>
  <c r="BD789" i="6"/>
  <c r="BC789" i="6"/>
  <c r="BB789" i="6"/>
  <c r="BA789" i="6"/>
  <c r="AZ789" i="6"/>
  <c r="AY789" i="6"/>
  <c r="AX789" i="6"/>
  <c r="AW789" i="6"/>
  <c r="AV789" i="6"/>
  <c r="AU789" i="6"/>
  <c r="AT789" i="6"/>
  <c r="AS789" i="6"/>
  <c r="AR789" i="6"/>
  <c r="C789" i="6"/>
  <c r="B789" i="6" s="1"/>
  <c r="BH788" i="6"/>
  <c r="BF788" i="6"/>
  <c r="BE788" i="6"/>
  <c r="BD788" i="6"/>
  <c r="BC788" i="6"/>
  <c r="BB788" i="6"/>
  <c r="BA788" i="6"/>
  <c r="AZ788" i="6"/>
  <c r="AY788" i="6"/>
  <c r="AX788" i="6"/>
  <c r="AW788" i="6"/>
  <c r="AV788" i="6"/>
  <c r="AU788" i="6"/>
  <c r="AT788" i="6"/>
  <c r="AS788" i="6"/>
  <c r="AR788" i="6"/>
  <c r="C788" i="6"/>
  <c r="B788" i="6" s="1"/>
  <c r="BH787" i="6"/>
  <c r="BF787" i="6"/>
  <c r="BE787" i="6"/>
  <c r="BD787" i="6"/>
  <c r="BC787" i="6"/>
  <c r="BB787" i="6"/>
  <c r="BA787" i="6"/>
  <c r="AZ787" i="6"/>
  <c r="AY787" i="6"/>
  <c r="AX787" i="6"/>
  <c r="AW787" i="6"/>
  <c r="AV787" i="6"/>
  <c r="AU787" i="6"/>
  <c r="AT787" i="6"/>
  <c r="AS787" i="6"/>
  <c r="AR787" i="6"/>
  <c r="C787" i="6"/>
  <c r="B787" i="6" s="1"/>
  <c r="BH786" i="6"/>
  <c r="BF786" i="6"/>
  <c r="BE786" i="6"/>
  <c r="BD786" i="6"/>
  <c r="BC786" i="6"/>
  <c r="BB786" i="6"/>
  <c r="BA786" i="6"/>
  <c r="AZ786" i="6"/>
  <c r="AY786" i="6"/>
  <c r="AX786" i="6"/>
  <c r="AW786" i="6"/>
  <c r="AV786" i="6"/>
  <c r="AU786" i="6"/>
  <c r="AT786" i="6"/>
  <c r="AS786" i="6"/>
  <c r="AR786" i="6"/>
  <c r="C786" i="6"/>
  <c r="B786" i="6"/>
  <c r="BH785" i="6"/>
  <c r="BF785" i="6"/>
  <c r="BE785" i="6"/>
  <c r="BD785" i="6"/>
  <c r="BC785" i="6"/>
  <c r="BB785" i="6"/>
  <c r="BA785" i="6"/>
  <c r="AZ785" i="6"/>
  <c r="AY785" i="6"/>
  <c r="AX785" i="6"/>
  <c r="AW785" i="6"/>
  <c r="AV785" i="6"/>
  <c r="AU785" i="6"/>
  <c r="AT785" i="6"/>
  <c r="AS785" i="6"/>
  <c r="AR785" i="6"/>
  <c r="C785" i="6"/>
  <c r="B785" i="6" s="1"/>
  <c r="BH784" i="6"/>
  <c r="BF784" i="6"/>
  <c r="BE784" i="6"/>
  <c r="BD784" i="6"/>
  <c r="BC784" i="6"/>
  <c r="BB784" i="6"/>
  <c r="BA784" i="6"/>
  <c r="AZ784" i="6"/>
  <c r="AY784" i="6"/>
  <c r="AX784" i="6"/>
  <c r="AW784" i="6"/>
  <c r="AV784" i="6"/>
  <c r="AU784" i="6"/>
  <c r="AT784" i="6"/>
  <c r="AS784" i="6"/>
  <c r="AR784" i="6"/>
  <c r="C784" i="6"/>
  <c r="B784" i="6" s="1"/>
  <c r="BH783" i="6"/>
  <c r="BF783" i="6"/>
  <c r="BE783" i="6"/>
  <c r="BD783" i="6"/>
  <c r="BC783" i="6"/>
  <c r="BB783" i="6"/>
  <c r="BA783" i="6"/>
  <c r="AZ783" i="6"/>
  <c r="AY783" i="6"/>
  <c r="AX783" i="6"/>
  <c r="AW783" i="6"/>
  <c r="AV783" i="6"/>
  <c r="AU783" i="6"/>
  <c r="AT783" i="6"/>
  <c r="AS783" i="6"/>
  <c r="AR783" i="6"/>
  <c r="C783" i="6"/>
  <c r="B783" i="6" s="1"/>
  <c r="BH782" i="6"/>
  <c r="BF782" i="6"/>
  <c r="BE782" i="6"/>
  <c r="BD782" i="6"/>
  <c r="BC782" i="6"/>
  <c r="BB782" i="6"/>
  <c r="BA782" i="6"/>
  <c r="AZ782" i="6"/>
  <c r="AY782" i="6"/>
  <c r="AX782" i="6"/>
  <c r="AW782" i="6"/>
  <c r="AV782" i="6"/>
  <c r="AU782" i="6"/>
  <c r="AT782" i="6"/>
  <c r="AS782" i="6"/>
  <c r="AR782" i="6"/>
  <c r="C782" i="6"/>
  <c r="B782" i="6" s="1"/>
  <c r="BH781" i="6"/>
  <c r="BF781" i="6"/>
  <c r="BE781" i="6"/>
  <c r="BD781" i="6"/>
  <c r="BC781" i="6"/>
  <c r="BB781" i="6"/>
  <c r="BA781" i="6"/>
  <c r="AZ781" i="6"/>
  <c r="AY781" i="6"/>
  <c r="AX781" i="6"/>
  <c r="AW781" i="6"/>
  <c r="AV781" i="6"/>
  <c r="AU781" i="6"/>
  <c r="AT781" i="6"/>
  <c r="AS781" i="6"/>
  <c r="AR781" i="6"/>
  <c r="C781" i="6"/>
  <c r="B781" i="6" s="1"/>
  <c r="BH780" i="6"/>
  <c r="BF780" i="6"/>
  <c r="BE780" i="6"/>
  <c r="BD780" i="6"/>
  <c r="BC780" i="6"/>
  <c r="BB780" i="6"/>
  <c r="BA780" i="6"/>
  <c r="AZ780" i="6"/>
  <c r="AY780" i="6"/>
  <c r="AX780" i="6"/>
  <c r="AW780" i="6"/>
  <c r="AV780" i="6"/>
  <c r="AU780" i="6"/>
  <c r="AT780" i="6"/>
  <c r="AS780" i="6"/>
  <c r="AR780" i="6"/>
  <c r="C780" i="6"/>
  <c r="B780" i="6"/>
  <c r="BH779" i="6"/>
  <c r="BF779" i="6"/>
  <c r="BE779" i="6"/>
  <c r="BD779" i="6"/>
  <c r="BC779" i="6"/>
  <c r="BB779" i="6"/>
  <c r="BA779" i="6"/>
  <c r="AZ779" i="6"/>
  <c r="AY779" i="6"/>
  <c r="AX779" i="6"/>
  <c r="AW779" i="6"/>
  <c r="AV779" i="6"/>
  <c r="AU779" i="6"/>
  <c r="AT779" i="6"/>
  <c r="AS779" i="6"/>
  <c r="AR779" i="6"/>
  <c r="C779" i="6"/>
  <c r="B779" i="6" s="1"/>
  <c r="BH778" i="6"/>
  <c r="BF778" i="6"/>
  <c r="BE778" i="6"/>
  <c r="BD778" i="6"/>
  <c r="BC778" i="6"/>
  <c r="BB778" i="6"/>
  <c r="BA778" i="6"/>
  <c r="AZ778" i="6"/>
  <c r="AY778" i="6"/>
  <c r="AX778" i="6"/>
  <c r="AW778" i="6"/>
  <c r="AV778" i="6"/>
  <c r="AU778" i="6"/>
  <c r="AT778" i="6"/>
  <c r="AS778" i="6"/>
  <c r="AR778" i="6"/>
  <c r="C778" i="6"/>
  <c r="B778" i="6" s="1"/>
  <c r="BH777" i="6"/>
  <c r="BF777" i="6"/>
  <c r="BE777" i="6"/>
  <c r="BD777" i="6"/>
  <c r="BC777" i="6"/>
  <c r="BB777" i="6"/>
  <c r="BA777" i="6"/>
  <c r="AZ777" i="6"/>
  <c r="AY777" i="6"/>
  <c r="AX777" i="6"/>
  <c r="AW777" i="6"/>
  <c r="AV777" i="6"/>
  <c r="AU777" i="6"/>
  <c r="AT777" i="6"/>
  <c r="AS777" i="6"/>
  <c r="AR777" i="6"/>
  <c r="C777" i="6"/>
  <c r="B777" i="6" s="1"/>
  <c r="BH776" i="6"/>
  <c r="BF776" i="6"/>
  <c r="BE776" i="6"/>
  <c r="BD776" i="6"/>
  <c r="BC776" i="6"/>
  <c r="BB776" i="6"/>
  <c r="BA776" i="6"/>
  <c r="AZ776" i="6"/>
  <c r="AY776" i="6"/>
  <c r="AX776" i="6"/>
  <c r="AW776" i="6"/>
  <c r="AV776" i="6"/>
  <c r="AU776" i="6"/>
  <c r="AT776" i="6"/>
  <c r="AS776" i="6"/>
  <c r="AR776" i="6"/>
  <c r="C776" i="6"/>
  <c r="B776" i="6"/>
  <c r="BH775" i="6"/>
  <c r="BF775" i="6"/>
  <c r="BE775" i="6"/>
  <c r="BD775" i="6"/>
  <c r="BC775" i="6"/>
  <c r="BB775" i="6"/>
  <c r="BA775" i="6"/>
  <c r="AZ775" i="6"/>
  <c r="AY775" i="6"/>
  <c r="AX775" i="6"/>
  <c r="AW775" i="6"/>
  <c r="AV775" i="6"/>
  <c r="AU775" i="6"/>
  <c r="AT775" i="6"/>
  <c r="AS775" i="6"/>
  <c r="AR775" i="6"/>
  <c r="C775" i="6"/>
  <c r="B775" i="6" s="1"/>
  <c r="BH774" i="6"/>
  <c r="BF774" i="6"/>
  <c r="BE774" i="6"/>
  <c r="BD774" i="6"/>
  <c r="BC774" i="6"/>
  <c r="BB774" i="6"/>
  <c r="BA774" i="6"/>
  <c r="AZ774" i="6"/>
  <c r="AY774" i="6"/>
  <c r="AX774" i="6"/>
  <c r="AW774" i="6"/>
  <c r="AV774" i="6"/>
  <c r="AU774" i="6"/>
  <c r="AT774" i="6"/>
  <c r="AS774" i="6"/>
  <c r="AR774" i="6"/>
  <c r="C774" i="6"/>
  <c r="B774" i="6" s="1"/>
  <c r="BH773" i="6"/>
  <c r="BF773" i="6"/>
  <c r="BE773" i="6"/>
  <c r="BD773" i="6"/>
  <c r="BC773" i="6"/>
  <c r="BB773" i="6"/>
  <c r="BA773" i="6"/>
  <c r="AZ773" i="6"/>
  <c r="AY773" i="6"/>
  <c r="AX773" i="6"/>
  <c r="AW773" i="6"/>
  <c r="AV773" i="6"/>
  <c r="AU773" i="6"/>
  <c r="AT773" i="6"/>
  <c r="AS773" i="6"/>
  <c r="AR773" i="6"/>
  <c r="C773" i="6"/>
  <c r="B773" i="6" s="1"/>
  <c r="BH772" i="6"/>
  <c r="BF772" i="6"/>
  <c r="BE772" i="6"/>
  <c r="BD772" i="6"/>
  <c r="BC772" i="6"/>
  <c r="BB772" i="6"/>
  <c r="BA772" i="6"/>
  <c r="AZ772" i="6"/>
  <c r="AY772" i="6"/>
  <c r="AX772" i="6"/>
  <c r="AW772" i="6"/>
  <c r="AV772" i="6"/>
  <c r="AU772" i="6"/>
  <c r="AT772" i="6"/>
  <c r="AS772" i="6"/>
  <c r="AR772" i="6"/>
  <c r="C772" i="6"/>
  <c r="B772" i="6" s="1"/>
  <c r="BH771" i="6"/>
  <c r="BF771" i="6"/>
  <c r="BE771" i="6"/>
  <c r="BD771" i="6"/>
  <c r="BC771" i="6"/>
  <c r="BB771" i="6"/>
  <c r="BA771" i="6"/>
  <c r="AZ771" i="6"/>
  <c r="AY771" i="6"/>
  <c r="AX771" i="6"/>
  <c r="AW771" i="6"/>
  <c r="AV771" i="6"/>
  <c r="AU771" i="6"/>
  <c r="AT771" i="6"/>
  <c r="AS771" i="6"/>
  <c r="AR771" i="6"/>
  <c r="C771" i="6"/>
  <c r="B771" i="6" s="1"/>
  <c r="BH770" i="6"/>
  <c r="BF770" i="6"/>
  <c r="BE770" i="6"/>
  <c r="BD770" i="6"/>
  <c r="BC770" i="6"/>
  <c r="BB770" i="6"/>
  <c r="BA770" i="6"/>
  <c r="AZ770" i="6"/>
  <c r="AY770" i="6"/>
  <c r="AX770" i="6"/>
  <c r="AW770" i="6"/>
  <c r="AV770" i="6"/>
  <c r="AU770" i="6"/>
  <c r="AT770" i="6"/>
  <c r="AS770" i="6"/>
  <c r="AR770" i="6"/>
  <c r="C770" i="6"/>
  <c r="B770" i="6"/>
  <c r="BH769" i="6"/>
  <c r="BF769" i="6"/>
  <c r="BE769" i="6"/>
  <c r="BD769" i="6"/>
  <c r="BC769" i="6"/>
  <c r="BB769" i="6"/>
  <c r="BA769" i="6"/>
  <c r="AZ769" i="6"/>
  <c r="AY769" i="6"/>
  <c r="AX769" i="6"/>
  <c r="AW769" i="6"/>
  <c r="AV769" i="6"/>
  <c r="AU769" i="6"/>
  <c r="AT769" i="6"/>
  <c r="AS769" i="6"/>
  <c r="AR769" i="6"/>
  <c r="C769" i="6"/>
  <c r="B769" i="6"/>
  <c r="BH768" i="6"/>
  <c r="BF768" i="6"/>
  <c r="BE768" i="6"/>
  <c r="BD768" i="6"/>
  <c r="BC768" i="6"/>
  <c r="BB768" i="6"/>
  <c r="BA768" i="6"/>
  <c r="AZ768" i="6"/>
  <c r="AY768" i="6"/>
  <c r="AX768" i="6"/>
  <c r="AW768" i="6"/>
  <c r="AV768" i="6"/>
  <c r="AU768" i="6"/>
  <c r="AT768" i="6"/>
  <c r="AS768" i="6"/>
  <c r="AR768" i="6"/>
  <c r="C768" i="6"/>
  <c r="B768" i="6" s="1"/>
  <c r="BH767" i="6"/>
  <c r="BF767" i="6"/>
  <c r="BE767" i="6"/>
  <c r="BD767" i="6"/>
  <c r="BC767" i="6"/>
  <c r="BB767" i="6"/>
  <c r="BA767" i="6"/>
  <c r="AZ767" i="6"/>
  <c r="AY767" i="6"/>
  <c r="AX767" i="6"/>
  <c r="AW767" i="6"/>
  <c r="AV767" i="6"/>
  <c r="AU767" i="6"/>
  <c r="AT767" i="6"/>
  <c r="AS767" i="6"/>
  <c r="AR767" i="6"/>
  <c r="C767" i="6"/>
  <c r="B767" i="6"/>
  <c r="BH766" i="6"/>
  <c r="BF766" i="6"/>
  <c r="BE766" i="6"/>
  <c r="BD766" i="6"/>
  <c r="BC766" i="6"/>
  <c r="BB766" i="6"/>
  <c r="BA766" i="6"/>
  <c r="AZ766" i="6"/>
  <c r="AY766" i="6"/>
  <c r="AX766" i="6"/>
  <c r="AW766" i="6"/>
  <c r="AV766" i="6"/>
  <c r="AU766" i="6"/>
  <c r="AT766" i="6"/>
  <c r="AS766" i="6"/>
  <c r="AR766" i="6"/>
  <c r="C766" i="6"/>
  <c r="B766" i="6"/>
  <c r="BH765" i="6"/>
  <c r="BF765" i="6"/>
  <c r="BE765" i="6"/>
  <c r="BD765" i="6"/>
  <c r="BC765" i="6"/>
  <c r="BB765" i="6"/>
  <c r="BA765" i="6"/>
  <c r="AZ765" i="6"/>
  <c r="AY765" i="6"/>
  <c r="AX765" i="6"/>
  <c r="AW765" i="6"/>
  <c r="AV765" i="6"/>
  <c r="AU765" i="6"/>
  <c r="AT765" i="6"/>
  <c r="AS765" i="6"/>
  <c r="AR765" i="6"/>
  <c r="C765" i="6"/>
  <c r="B765" i="6" s="1"/>
  <c r="BH764" i="6"/>
  <c r="BF764" i="6"/>
  <c r="BE764" i="6"/>
  <c r="BD764" i="6"/>
  <c r="BC764" i="6"/>
  <c r="BB764" i="6"/>
  <c r="BA764" i="6"/>
  <c r="AZ764" i="6"/>
  <c r="AY764" i="6"/>
  <c r="AX764" i="6"/>
  <c r="AW764" i="6"/>
  <c r="AV764" i="6"/>
  <c r="AU764" i="6"/>
  <c r="AT764" i="6"/>
  <c r="AS764" i="6"/>
  <c r="AR764" i="6"/>
  <c r="C764" i="6"/>
  <c r="B764" i="6" s="1"/>
  <c r="BH763" i="6"/>
  <c r="BF763" i="6"/>
  <c r="BE763" i="6"/>
  <c r="BD763" i="6"/>
  <c r="BC763" i="6"/>
  <c r="BB763" i="6"/>
  <c r="BA763" i="6"/>
  <c r="AZ763" i="6"/>
  <c r="AY763" i="6"/>
  <c r="AX763" i="6"/>
  <c r="AW763" i="6"/>
  <c r="AV763" i="6"/>
  <c r="AU763" i="6"/>
  <c r="AT763" i="6"/>
  <c r="AS763" i="6"/>
  <c r="AR763" i="6"/>
  <c r="C763" i="6"/>
  <c r="B763" i="6" s="1"/>
  <c r="BH762" i="6"/>
  <c r="BF762" i="6"/>
  <c r="BE762" i="6"/>
  <c r="BD762" i="6"/>
  <c r="BC762" i="6"/>
  <c r="BB762" i="6"/>
  <c r="BA762" i="6"/>
  <c r="AZ762" i="6"/>
  <c r="AY762" i="6"/>
  <c r="AX762" i="6"/>
  <c r="AW762" i="6"/>
  <c r="AV762" i="6"/>
  <c r="AU762" i="6"/>
  <c r="AT762" i="6"/>
  <c r="AS762" i="6"/>
  <c r="AR762" i="6"/>
  <c r="C762" i="6"/>
  <c r="B762" i="6" s="1"/>
  <c r="BH761" i="6"/>
  <c r="BF761" i="6"/>
  <c r="BE761" i="6"/>
  <c r="BD761" i="6"/>
  <c r="BC761" i="6"/>
  <c r="BB761" i="6"/>
  <c r="BA761" i="6"/>
  <c r="AZ761" i="6"/>
  <c r="AY761" i="6"/>
  <c r="AX761" i="6"/>
  <c r="AW761" i="6"/>
  <c r="AV761" i="6"/>
  <c r="AU761" i="6"/>
  <c r="AT761" i="6"/>
  <c r="AS761" i="6"/>
  <c r="AR761" i="6"/>
  <c r="C761" i="6"/>
  <c r="B761" i="6" s="1"/>
  <c r="BH760" i="6"/>
  <c r="BF760" i="6"/>
  <c r="BE760" i="6"/>
  <c r="BD760" i="6"/>
  <c r="BC760" i="6"/>
  <c r="BB760" i="6"/>
  <c r="BA760" i="6"/>
  <c r="AZ760" i="6"/>
  <c r="AY760" i="6"/>
  <c r="AX760" i="6"/>
  <c r="AW760" i="6"/>
  <c r="AV760" i="6"/>
  <c r="AU760" i="6"/>
  <c r="AT760" i="6"/>
  <c r="AS760" i="6"/>
  <c r="AR760" i="6"/>
  <c r="C760" i="6"/>
  <c r="B760" i="6"/>
  <c r="BH759" i="6"/>
  <c r="BF759" i="6"/>
  <c r="BE759" i="6"/>
  <c r="BD759" i="6"/>
  <c r="BC759" i="6"/>
  <c r="BB759" i="6"/>
  <c r="BA759" i="6"/>
  <c r="AZ759" i="6"/>
  <c r="AY759" i="6"/>
  <c r="AX759" i="6"/>
  <c r="AW759" i="6"/>
  <c r="AV759" i="6"/>
  <c r="AU759" i="6"/>
  <c r="AT759" i="6"/>
  <c r="AS759" i="6"/>
  <c r="AR759" i="6"/>
  <c r="C759" i="6"/>
  <c r="B759" i="6" s="1"/>
  <c r="BH758" i="6"/>
  <c r="BF758" i="6"/>
  <c r="BE758" i="6"/>
  <c r="BD758" i="6"/>
  <c r="BC758" i="6"/>
  <c r="BB758" i="6"/>
  <c r="BA758" i="6"/>
  <c r="AZ758" i="6"/>
  <c r="AY758" i="6"/>
  <c r="AX758" i="6"/>
  <c r="AW758" i="6"/>
  <c r="AV758" i="6"/>
  <c r="AU758" i="6"/>
  <c r="AT758" i="6"/>
  <c r="AS758" i="6"/>
  <c r="AR758" i="6"/>
  <c r="C758" i="6"/>
  <c r="B758" i="6" s="1"/>
  <c r="BH757" i="6"/>
  <c r="BF757" i="6"/>
  <c r="BE757" i="6"/>
  <c r="BD757" i="6"/>
  <c r="BC757" i="6"/>
  <c r="BB757" i="6"/>
  <c r="BA757" i="6"/>
  <c r="AZ757" i="6"/>
  <c r="AY757" i="6"/>
  <c r="AX757" i="6"/>
  <c r="AW757" i="6"/>
  <c r="AV757" i="6"/>
  <c r="AU757" i="6"/>
  <c r="AT757" i="6"/>
  <c r="AS757" i="6"/>
  <c r="AR757" i="6"/>
  <c r="C757" i="6"/>
  <c r="B757" i="6" s="1"/>
  <c r="BH756" i="6"/>
  <c r="BF756" i="6"/>
  <c r="BE756" i="6"/>
  <c r="BD756" i="6"/>
  <c r="BC756" i="6"/>
  <c r="BB756" i="6"/>
  <c r="BA756" i="6"/>
  <c r="AZ756" i="6"/>
  <c r="AY756" i="6"/>
  <c r="AX756" i="6"/>
  <c r="AW756" i="6"/>
  <c r="AV756" i="6"/>
  <c r="AU756" i="6"/>
  <c r="AT756" i="6"/>
  <c r="AS756" i="6"/>
  <c r="AR756" i="6"/>
  <c r="C756" i="6"/>
  <c r="B756" i="6"/>
  <c r="BH755" i="6"/>
  <c r="BF755" i="6"/>
  <c r="BE755" i="6"/>
  <c r="BD755" i="6"/>
  <c r="BC755" i="6"/>
  <c r="BB755" i="6"/>
  <c r="BA755" i="6"/>
  <c r="AZ755" i="6"/>
  <c r="AY755" i="6"/>
  <c r="AX755" i="6"/>
  <c r="AW755" i="6"/>
  <c r="AV755" i="6"/>
  <c r="AU755" i="6"/>
  <c r="AT755" i="6"/>
  <c r="AS755" i="6"/>
  <c r="AR755" i="6"/>
  <c r="C755" i="6"/>
  <c r="B755" i="6" s="1"/>
  <c r="BH754" i="6"/>
  <c r="BF754" i="6"/>
  <c r="BE754" i="6"/>
  <c r="BD754" i="6"/>
  <c r="BC754" i="6"/>
  <c r="BB754" i="6"/>
  <c r="BA754" i="6"/>
  <c r="AZ754" i="6"/>
  <c r="AY754" i="6"/>
  <c r="AX754" i="6"/>
  <c r="AW754" i="6"/>
  <c r="AV754" i="6"/>
  <c r="AU754" i="6"/>
  <c r="AT754" i="6"/>
  <c r="AS754" i="6"/>
  <c r="AR754" i="6"/>
  <c r="C754" i="6"/>
  <c r="B754" i="6"/>
  <c r="BH753" i="6"/>
  <c r="BF753" i="6"/>
  <c r="BE753" i="6"/>
  <c r="BD753" i="6"/>
  <c r="BC753" i="6"/>
  <c r="BB753" i="6"/>
  <c r="BA753" i="6"/>
  <c r="AZ753" i="6"/>
  <c r="AY753" i="6"/>
  <c r="AX753" i="6"/>
  <c r="AW753" i="6"/>
  <c r="AV753" i="6"/>
  <c r="AU753" i="6"/>
  <c r="AT753" i="6"/>
  <c r="AS753" i="6"/>
  <c r="AR753" i="6"/>
  <c r="C753" i="6"/>
  <c r="B753" i="6" s="1"/>
  <c r="BH752" i="6"/>
  <c r="BF752" i="6"/>
  <c r="BE752" i="6"/>
  <c r="BD752" i="6"/>
  <c r="BC752" i="6"/>
  <c r="BB752" i="6"/>
  <c r="BA752" i="6"/>
  <c r="AZ752" i="6"/>
  <c r="AY752" i="6"/>
  <c r="AX752" i="6"/>
  <c r="AW752" i="6"/>
  <c r="AV752" i="6"/>
  <c r="AU752" i="6"/>
  <c r="AT752" i="6"/>
  <c r="AS752" i="6"/>
  <c r="AR752" i="6"/>
  <c r="C752" i="6"/>
  <c r="B752" i="6" s="1"/>
  <c r="BH751" i="6"/>
  <c r="BF751" i="6"/>
  <c r="BE751" i="6"/>
  <c r="BD751" i="6"/>
  <c r="BC751" i="6"/>
  <c r="BB751" i="6"/>
  <c r="BA751" i="6"/>
  <c r="AZ751" i="6"/>
  <c r="AY751" i="6"/>
  <c r="AX751" i="6"/>
  <c r="AW751" i="6"/>
  <c r="AV751" i="6"/>
  <c r="AU751" i="6"/>
  <c r="AT751" i="6"/>
  <c r="AS751" i="6"/>
  <c r="AR751" i="6"/>
  <c r="C751" i="6"/>
  <c r="B751" i="6" s="1"/>
  <c r="BH750" i="6"/>
  <c r="BF750" i="6"/>
  <c r="BE750" i="6"/>
  <c r="BD750" i="6"/>
  <c r="BC750" i="6"/>
  <c r="BB750" i="6"/>
  <c r="BA750" i="6"/>
  <c r="AZ750" i="6"/>
  <c r="AY750" i="6"/>
  <c r="AX750" i="6"/>
  <c r="AW750" i="6"/>
  <c r="AV750" i="6"/>
  <c r="AU750" i="6"/>
  <c r="AT750" i="6"/>
  <c r="AS750" i="6"/>
  <c r="AR750" i="6"/>
  <c r="C750" i="6"/>
  <c r="B750" i="6"/>
  <c r="BH749" i="6"/>
  <c r="BF749" i="6"/>
  <c r="BE749" i="6"/>
  <c r="BD749" i="6"/>
  <c r="BC749" i="6"/>
  <c r="BB749" i="6"/>
  <c r="BA749" i="6"/>
  <c r="AZ749" i="6"/>
  <c r="AY749" i="6"/>
  <c r="AX749" i="6"/>
  <c r="AW749" i="6"/>
  <c r="AV749" i="6"/>
  <c r="AU749" i="6"/>
  <c r="AT749" i="6"/>
  <c r="AS749" i="6"/>
  <c r="AR749" i="6"/>
  <c r="C749" i="6"/>
  <c r="B749" i="6" s="1"/>
  <c r="BH748" i="6"/>
  <c r="BF748" i="6"/>
  <c r="BE748" i="6"/>
  <c r="BD748" i="6"/>
  <c r="BC748" i="6"/>
  <c r="BB748" i="6"/>
  <c r="BA748" i="6"/>
  <c r="AZ748" i="6"/>
  <c r="AY748" i="6"/>
  <c r="AX748" i="6"/>
  <c r="AW748" i="6"/>
  <c r="AV748" i="6"/>
  <c r="AU748" i="6"/>
  <c r="AT748" i="6"/>
  <c r="AS748" i="6"/>
  <c r="AR748" i="6"/>
  <c r="C748" i="6"/>
  <c r="B748" i="6" s="1"/>
  <c r="BH747" i="6"/>
  <c r="BF747" i="6"/>
  <c r="BE747" i="6"/>
  <c r="BD747" i="6"/>
  <c r="BC747" i="6"/>
  <c r="BB747" i="6"/>
  <c r="BA747" i="6"/>
  <c r="AZ747" i="6"/>
  <c r="AY747" i="6"/>
  <c r="AX747" i="6"/>
  <c r="AW747" i="6"/>
  <c r="AV747" i="6"/>
  <c r="AU747" i="6"/>
  <c r="AT747" i="6"/>
  <c r="AS747" i="6"/>
  <c r="AR747" i="6"/>
  <c r="C747" i="6"/>
  <c r="B747" i="6" s="1"/>
  <c r="BH746" i="6"/>
  <c r="BF746" i="6"/>
  <c r="BE746" i="6"/>
  <c r="BD746" i="6"/>
  <c r="BC746" i="6"/>
  <c r="BB746" i="6"/>
  <c r="BA746" i="6"/>
  <c r="AZ746" i="6"/>
  <c r="AY746" i="6"/>
  <c r="AX746" i="6"/>
  <c r="AW746" i="6"/>
  <c r="AV746" i="6"/>
  <c r="AU746" i="6"/>
  <c r="AT746" i="6"/>
  <c r="AS746" i="6"/>
  <c r="AR746" i="6"/>
  <c r="C746" i="6"/>
  <c r="B746" i="6"/>
  <c r="BH745" i="6"/>
  <c r="BF745" i="6"/>
  <c r="BE745" i="6"/>
  <c r="BD745" i="6"/>
  <c r="BC745" i="6"/>
  <c r="BB745" i="6"/>
  <c r="BA745" i="6"/>
  <c r="AZ745" i="6"/>
  <c r="AY745" i="6"/>
  <c r="AX745" i="6"/>
  <c r="AW745" i="6"/>
  <c r="AV745" i="6"/>
  <c r="AU745" i="6"/>
  <c r="AT745" i="6"/>
  <c r="AS745" i="6"/>
  <c r="AR745" i="6"/>
  <c r="C745" i="6"/>
  <c r="B745" i="6" s="1"/>
  <c r="BH744" i="6"/>
  <c r="BF744" i="6"/>
  <c r="BE744" i="6"/>
  <c r="BD744" i="6"/>
  <c r="BC744" i="6"/>
  <c r="BB744" i="6"/>
  <c r="BA744" i="6"/>
  <c r="AZ744" i="6"/>
  <c r="AY744" i="6"/>
  <c r="AX744" i="6"/>
  <c r="AW744" i="6"/>
  <c r="AV744" i="6"/>
  <c r="AU744" i="6"/>
  <c r="AT744" i="6"/>
  <c r="AS744" i="6"/>
  <c r="AR744" i="6"/>
  <c r="C744" i="6"/>
  <c r="B744" i="6"/>
  <c r="BH743" i="6"/>
  <c r="BF743" i="6"/>
  <c r="BE743" i="6"/>
  <c r="BD743" i="6"/>
  <c r="BC743" i="6"/>
  <c r="BB743" i="6"/>
  <c r="BA743" i="6"/>
  <c r="AZ743" i="6"/>
  <c r="AY743" i="6"/>
  <c r="AX743" i="6"/>
  <c r="AW743" i="6"/>
  <c r="AV743" i="6"/>
  <c r="AU743" i="6"/>
  <c r="AT743" i="6"/>
  <c r="AS743" i="6"/>
  <c r="AR743" i="6"/>
  <c r="C743" i="6"/>
  <c r="B743" i="6" s="1"/>
  <c r="BH742" i="6"/>
  <c r="BF742" i="6"/>
  <c r="BE742" i="6"/>
  <c r="BD742" i="6"/>
  <c r="BC742" i="6"/>
  <c r="BB742" i="6"/>
  <c r="BA742" i="6"/>
  <c r="AZ742" i="6"/>
  <c r="AY742" i="6"/>
  <c r="AX742" i="6"/>
  <c r="AW742" i="6"/>
  <c r="AV742" i="6"/>
  <c r="AU742" i="6"/>
  <c r="AT742" i="6"/>
  <c r="AS742" i="6"/>
  <c r="AR742" i="6"/>
  <c r="C742" i="6"/>
  <c r="B742" i="6" s="1"/>
  <c r="BH741" i="6"/>
  <c r="BF741" i="6"/>
  <c r="BE741" i="6"/>
  <c r="BD741" i="6"/>
  <c r="BC741" i="6"/>
  <c r="BB741" i="6"/>
  <c r="BA741" i="6"/>
  <c r="AZ741" i="6"/>
  <c r="AY741" i="6"/>
  <c r="AX741" i="6"/>
  <c r="AW741" i="6"/>
  <c r="AV741" i="6"/>
  <c r="AU741" i="6"/>
  <c r="AT741" i="6"/>
  <c r="AS741" i="6"/>
  <c r="AR741" i="6"/>
  <c r="C741" i="6"/>
  <c r="B741" i="6" s="1"/>
  <c r="BH740" i="6"/>
  <c r="BF740" i="6"/>
  <c r="BE740" i="6"/>
  <c r="BD740" i="6"/>
  <c r="BC740" i="6"/>
  <c r="BB740" i="6"/>
  <c r="BA740" i="6"/>
  <c r="AZ740" i="6"/>
  <c r="AY740" i="6"/>
  <c r="AX740" i="6"/>
  <c r="AW740" i="6"/>
  <c r="AV740" i="6"/>
  <c r="AU740" i="6"/>
  <c r="AT740" i="6"/>
  <c r="AS740" i="6"/>
  <c r="AR740" i="6"/>
  <c r="C740" i="6"/>
  <c r="B740" i="6"/>
  <c r="BH739" i="6"/>
  <c r="BF739" i="6"/>
  <c r="BE739" i="6"/>
  <c r="BD739" i="6"/>
  <c r="BC739" i="6"/>
  <c r="BB739" i="6"/>
  <c r="BA739" i="6"/>
  <c r="AZ739" i="6"/>
  <c r="AY739" i="6"/>
  <c r="AX739" i="6"/>
  <c r="AW739" i="6"/>
  <c r="AV739" i="6"/>
  <c r="AU739" i="6"/>
  <c r="AT739" i="6"/>
  <c r="AS739" i="6"/>
  <c r="AR739" i="6"/>
  <c r="C739" i="6"/>
  <c r="B739" i="6" s="1"/>
  <c r="BH738" i="6"/>
  <c r="BF738" i="6"/>
  <c r="BE738" i="6"/>
  <c r="BD738" i="6"/>
  <c r="BC738" i="6"/>
  <c r="BB738" i="6"/>
  <c r="BA738" i="6"/>
  <c r="AZ738" i="6"/>
  <c r="AY738" i="6"/>
  <c r="AX738" i="6"/>
  <c r="AW738" i="6"/>
  <c r="AV738" i="6"/>
  <c r="AU738" i="6"/>
  <c r="AT738" i="6"/>
  <c r="AS738" i="6"/>
  <c r="AR738" i="6"/>
  <c r="C738" i="6"/>
  <c r="B738" i="6" s="1"/>
  <c r="BH737" i="6"/>
  <c r="BF737" i="6"/>
  <c r="BE737" i="6"/>
  <c r="BD737" i="6"/>
  <c r="BC737" i="6"/>
  <c r="BB737" i="6"/>
  <c r="BA737" i="6"/>
  <c r="AZ737" i="6"/>
  <c r="AY737" i="6"/>
  <c r="AX737" i="6"/>
  <c r="AW737" i="6"/>
  <c r="AV737" i="6"/>
  <c r="AU737" i="6"/>
  <c r="AT737" i="6"/>
  <c r="AS737" i="6"/>
  <c r="AR737" i="6"/>
  <c r="C737" i="6"/>
  <c r="B737" i="6"/>
  <c r="BH736" i="6"/>
  <c r="BF736" i="6"/>
  <c r="BE736" i="6"/>
  <c r="BD736" i="6"/>
  <c r="BC736" i="6"/>
  <c r="BB736" i="6"/>
  <c r="BA736" i="6"/>
  <c r="AZ736" i="6"/>
  <c r="AY736" i="6"/>
  <c r="AX736" i="6"/>
  <c r="AW736" i="6"/>
  <c r="AV736" i="6"/>
  <c r="AU736" i="6"/>
  <c r="AT736" i="6"/>
  <c r="AS736" i="6"/>
  <c r="AR736" i="6"/>
  <c r="C736" i="6"/>
  <c r="B736" i="6"/>
  <c r="BH735" i="6"/>
  <c r="BF735" i="6"/>
  <c r="BE735" i="6"/>
  <c r="BD735" i="6"/>
  <c r="BC735" i="6"/>
  <c r="BB735" i="6"/>
  <c r="BA735" i="6"/>
  <c r="AZ735" i="6"/>
  <c r="AY735" i="6"/>
  <c r="AX735" i="6"/>
  <c r="AW735" i="6"/>
  <c r="AV735" i="6"/>
  <c r="AU735" i="6"/>
  <c r="AT735" i="6"/>
  <c r="AS735" i="6"/>
  <c r="AR735" i="6"/>
  <c r="C735" i="6"/>
  <c r="B735" i="6" s="1"/>
  <c r="BH734" i="6"/>
  <c r="BF734" i="6"/>
  <c r="BE734" i="6"/>
  <c r="BD734" i="6"/>
  <c r="BC734" i="6"/>
  <c r="BB734" i="6"/>
  <c r="BA734" i="6"/>
  <c r="AZ734" i="6"/>
  <c r="AY734" i="6"/>
  <c r="AX734" i="6"/>
  <c r="AW734" i="6"/>
  <c r="AV734" i="6"/>
  <c r="AU734" i="6"/>
  <c r="AT734" i="6"/>
  <c r="AS734" i="6"/>
  <c r="AR734" i="6"/>
  <c r="C734" i="6"/>
  <c r="B734" i="6"/>
  <c r="BH733" i="6"/>
  <c r="BF733" i="6"/>
  <c r="BE733" i="6"/>
  <c r="BD733" i="6"/>
  <c r="BC733" i="6"/>
  <c r="BB733" i="6"/>
  <c r="BA733" i="6"/>
  <c r="AZ733" i="6"/>
  <c r="AY733" i="6"/>
  <c r="AX733" i="6"/>
  <c r="AW733" i="6"/>
  <c r="AV733" i="6"/>
  <c r="AU733" i="6"/>
  <c r="AT733" i="6"/>
  <c r="AS733" i="6"/>
  <c r="AR733" i="6"/>
  <c r="C733" i="6"/>
  <c r="B733" i="6" s="1"/>
  <c r="BH732" i="6"/>
  <c r="BF732" i="6"/>
  <c r="BE732" i="6"/>
  <c r="BD732" i="6"/>
  <c r="BC732" i="6"/>
  <c r="BB732" i="6"/>
  <c r="BA732" i="6"/>
  <c r="AZ732" i="6"/>
  <c r="AY732" i="6"/>
  <c r="AX732" i="6"/>
  <c r="AW732" i="6"/>
  <c r="AV732" i="6"/>
  <c r="AU732" i="6"/>
  <c r="AT732" i="6"/>
  <c r="AS732" i="6"/>
  <c r="AR732" i="6"/>
  <c r="C732" i="6"/>
  <c r="B732" i="6" s="1"/>
  <c r="BH731" i="6"/>
  <c r="BF731" i="6"/>
  <c r="BE731" i="6"/>
  <c r="BD731" i="6"/>
  <c r="BC731" i="6"/>
  <c r="BB731" i="6"/>
  <c r="BA731" i="6"/>
  <c r="AZ731" i="6"/>
  <c r="AY731" i="6"/>
  <c r="AX731" i="6"/>
  <c r="AW731" i="6"/>
  <c r="AV731" i="6"/>
  <c r="AU731" i="6"/>
  <c r="AT731" i="6"/>
  <c r="AS731" i="6"/>
  <c r="AR731" i="6"/>
  <c r="C731" i="6"/>
  <c r="B731" i="6" s="1"/>
  <c r="BH730" i="6"/>
  <c r="BF730" i="6"/>
  <c r="BE730" i="6"/>
  <c r="BD730" i="6"/>
  <c r="BC730" i="6"/>
  <c r="BB730" i="6"/>
  <c r="BA730" i="6"/>
  <c r="AZ730" i="6"/>
  <c r="AY730" i="6"/>
  <c r="AX730" i="6"/>
  <c r="AW730" i="6"/>
  <c r="AV730" i="6"/>
  <c r="AU730" i="6"/>
  <c r="AT730" i="6"/>
  <c r="AS730" i="6"/>
  <c r="AR730" i="6"/>
  <c r="C730" i="6"/>
  <c r="B730" i="6"/>
  <c r="BH729" i="6"/>
  <c r="BF729" i="6"/>
  <c r="BE729" i="6"/>
  <c r="BD729" i="6"/>
  <c r="BC729" i="6"/>
  <c r="BB729" i="6"/>
  <c r="BA729" i="6"/>
  <c r="AZ729" i="6"/>
  <c r="AY729" i="6"/>
  <c r="AX729" i="6"/>
  <c r="AW729" i="6"/>
  <c r="AV729" i="6"/>
  <c r="AU729" i="6"/>
  <c r="AT729" i="6"/>
  <c r="AS729" i="6"/>
  <c r="AR729" i="6"/>
  <c r="C729" i="6"/>
  <c r="B729" i="6" s="1"/>
  <c r="BH728" i="6"/>
  <c r="BF728" i="6"/>
  <c r="BE728" i="6"/>
  <c r="BD728" i="6"/>
  <c r="BC728" i="6"/>
  <c r="BB728" i="6"/>
  <c r="BA728" i="6"/>
  <c r="AZ728" i="6"/>
  <c r="AY728" i="6"/>
  <c r="AX728" i="6"/>
  <c r="AW728" i="6"/>
  <c r="AV728" i="6"/>
  <c r="AU728" i="6"/>
  <c r="AT728" i="6"/>
  <c r="AS728" i="6"/>
  <c r="AR728" i="6"/>
  <c r="C728" i="6"/>
  <c r="B728" i="6" s="1"/>
  <c r="BH727" i="6"/>
  <c r="BF727" i="6"/>
  <c r="BE727" i="6"/>
  <c r="BD727" i="6"/>
  <c r="BC727" i="6"/>
  <c r="BB727" i="6"/>
  <c r="BA727" i="6"/>
  <c r="AZ727" i="6"/>
  <c r="AY727" i="6"/>
  <c r="AX727" i="6"/>
  <c r="AW727" i="6"/>
  <c r="AV727" i="6"/>
  <c r="AU727" i="6"/>
  <c r="AT727" i="6"/>
  <c r="AS727" i="6"/>
  <c r="AR727" i="6"/>
  <c r="C727" i="6"/>
  <c r="B727" i="6" s="1"/>
  <c r="BH726" i="6"/>
  <c r="BF726" i="6"/>
  <c r="BE726" i="6"/>
  <c r="BD726" i="6"/>
  <c r="BC726" i="6"/>
  <c r="BB726" i="6"/>
  <c r="BA726" i="6"/>
  <c r="AZ726" i="6"/>
  <c r="AY726" i="6"/>
  <c r="AX726" i="6"/>
  <c r="AW726" i="6"/>
  <c r="AV726" i="6"/>
  <c r="AU726" i="6"/>
  <c r="AT726" i="6"/>
  <c r="AS726" i="6"/>
  <c r="AR726" i="6"/>
  <c r="C726" i="6"/>
  <c r="B726" i="6"/>
  <c r="BH725" i="6"/>
  <c r="BF725" i="6"/>
  <c r="BE725" i="6"/>
  <c r="BD725" i="6"/>
  <c r="BC725" i="6"/>
  <c r="BB725" i="6"/>
  <c r="BA725" i="6"/>
  <c r="AZ725" i="6"/>
  <c r="AY725" i="6"/>
  <c r="AX725" i="6"/>
  <c r="AW725" i="6"/>
  <c r="AV725" i="6"/>
  <c r="AU725" i="6"/>
  <c r="AT725" i="6"/>
  <c r="AS725" i="6"/>
  <c r="AR725" i="6"/>
  <c r="C725" i="6"/>
  <c r="B725" i="6" s="1"/>
  <c r="BH724" i="6"/>
  <c r="BF724" i="6"/>
  <c r="BE724" i="6"/>
  <c r="BD724" i="6"/>
  <c r="BC724" i="6"/>
  <c r="BB724" i="6"/>
  <c r="BA724" i="6"/>
  <c r="AZ724" i="6"/>
  <c r="AY724" i="6"/>
  <c r="AX724" i="6"/>
  <c r="AW724" i="6"/>
  <c r="AV724" i="6"/>
  <c r="AU724" i="6"/>
  <c r="AT724" i="6"/>
  <c r="AS724" i="6"/>
  <c r="AR724" i="6"/>
  <c r="C724" i="6"/>
  <c r="B724" i="6" s="1"/>
  <c r="BH723" i="6"/>
  <c r="BF723" i="6"/>
  <c r="BE723" i="6"/>
  <c r="BD723" i="6"/>
  <c r="BC723" i="6"/>
  <c r="BB723" i="6"/>
  <c r="BA723" i="6"/>
  <c r="AZ723" i="6"/>
  <c r="AY723" i="6"/>
  <c r="AX723" i="6"/>
  <c r="AW723" i="6"/>
  <c r="AV723" i="6"/>
  <c r="AU723" i="6"/>
  <c r="AT723" i="6"/>
  <c r="AS723" i="6"/>
  <c r="AR723" i="6"/>
  <c r="C723" i="6"/>
  <c r="B723" i="6" s="1"/>
  <c r="BH722" i="6"/>
  <c r="BF722" i="6"/>
  <c r="BE722" i="6"/>
  <c r="BD722" i="6"/>
  <c r="BC722" i="6"/>
  <c r="BB722" i="6"/>
  <c r="BA722" i="6"/>
  <c r="AZ722" i="6"/>
  <c r="AY722" i="6"/>
  <c r="AX722" i="6"/>
  <c r="AW722" i="6"/>
  <c r="AV722" i="6"/>
  <c r="AU722" i="6"/>
  <c r="AT722" i="6"/>
  <c r="AS722" i="6"/>
  <c r="AR722" i="6"/>
  <c r="C722" i="6"/>
  <c r="B722" i="6" s="1"/>
  <c r="BH721" i="6"/>
  <c r="BF721" i="6"/>
  <c r="BE721" i="6"/>
  <c r="BD721" i="6"/>
  <c r="BC721" i="6"/>
  <c r="BB721" i="6"/>
  <c r="BA721" i="6"/>
  <c r="AZ721" i="6"/>
  <c r="AY721" i="6"/>
  <c r="AX721" i="6"/>
  <c r="AW721" i="6"/>
  <c r="AV721" i="6"/>
  <c r="AU721" i="6"/>
  <c r="AT721" i="6"/>
  <c r="AS721" i="6"/>
  <c r="AR721" i="6"/>
  <c r="C721" i="6"/>
  <c r="B721" i="6" s="1"/>
  <c r="BH720" i="6"/>
  <c r="BF720" i="6"/>
  <c r="BE720" i="6"/>
  <c r="BD720" i="6"/>
  <c r="BC720" i="6"/>
  <c r="BB720" i="6"/>
  <c r="BA720" i="6"/>
  <c r="AZ720" i="6"/>
  <c r="AY720" i="6"/>
  <c r="AX720" i="6"/>
  <c r="AW720" i="6"/>
  <c r="AV720" i="6"/>
  <c r="AU720" i="6"/>
  <c r="AT720" i="6"/>
  <c r="AS720" i="6"/>
  <c r="AR720" i="6"/>
  <c r="C720" i="6"/>
  <c r="B720" i="6"/>
  <c r="BH719" i="6"/>
  <c r="BF719" i="6"/>
  <c r="BE719" i="6"/>
  <c r="BD719" i="6"/>
  <c r="BC719" i="6"/>
  <c r="BB719" i="6"/>
  <c r="BA719" i="6"/>
  <c r="AZ719" i="6"/>
  <c r="AY719" i="6"/>
  <c r="AX719" i="6"/>
  <c r="AW719" i="6"/>
  <c r="AV719" i="6"/>
  <c r="AU719" i="6"/>
  <c r="AT719" i="6"/>
  <c r="AS719" i="6"/>
  <c r="AR719" i="6"/>
  <c r="C719" i="6"/>
  <c r="B719" i="6" s="1"/>
  <c r="BH718" i="6"/>
  <c r="BF718" i="6"/>
  <c r="BE718" i="6"/>
  <c r="BD718" i="6"/>
  <c r="BC718" i="6"/>
  <c r="BB718" i="6"/>
  <c r="BA718" i="6"/>
  <c r="AZ718" i="6"/>
  <c r="AY718" i="6"/>
  <c r="AX718" i="6"/>
  <c r="AW718" i="6"/>
  <c r="AV718" i="6"/>
  <c r="AU718" i="6"/>
  <c r="AT718" i="6"/>
  <c r="AS718" i="6"/>
  <c r="AR718" i="6"/>
  <c r="C718" i="6"/>
  <c r="B718" i="6" s="1"/>
  <c r="BH717" i="6"/>
  <c r="BF717" i="6"/>
  <c r="BE717" i="6"/>
  <c r="BD717" i="6"/>
  <c r="BC717" i="6"/>
  <c r="BB717" i="6"/>
  <c r="BA717" i="6"/>
  <c r="AZ717" i="6"/>
  <c r="AY717" i="6"/>
  <c r="AX717" i="6"/>
  <c r="AW717" i="6"/>
  <c r="AV717" i="6"/>
  <c r="AU717" i="6"/>
  <c r="AT717" i="6"/>
  <c r="AS717" i="6"/>
  <c r="AR717" i="6"/>
  <c r="C717" i="6"/>
  <c r="B717" i="6" s="1"/>
  <c r="BH716" i="6"/>
  <c r="BF716" i="6"/>
  <c r="BE716" i="6"/>
  <c r="BD716" i="6"/>
  <c r="BC716" i="6"/>
  <c r="BB716" i="6"/>
  <c r="BA716" i="6"/>
  <c r="AZ716" i="6"/>
  <c r="AY716" i="6"/>
  <c r="AX716" i="6"/>
  <c r="AW716" i="6"/>
  <c r="AV716" i="6"/>
  <c r="AU716" i="6"/>
  <c r="AT716" i="6"/>
  <c r="AS716" i="6"/>
  <c r="AR716" i="6"/>
  <c r="C716" i="6"/>
  <c r="B716" i="6"/>
  <c r="BH715" i="6"/>
  <c r="BF715" i="6"/>
  <c r="BE715" i="6"/>
  <c r="BD715" i="6"/>
  <c r="BC715" i="6"/>
  <c r="BB715" i="6"/>
  <c r="BA715" i="6"/>
  <c r="AZ715" i="6"/>
  <c r="AY715" i="6"/>
  <c r="AX715" i="6"/>
  <c r="AW715" i="6"/>
  <c r="AV715" i="6"/>
  <c r="AU715" i="6"/>
  <c r="AT715" i="6"/>
  <c r="AS715" i="6"/>
  <c r="AR715" i="6"/>
  <c r="C715" i="6"/>
  <c r="B715" i="6" s="1"/>
  <c r="BH714" i="6"/>
  <c r="BF714" i="6"/>
  <c r="BE714" i="6"/>
  <c r="BD714" i="6"/>
  <c r="BC714" i="6"/>
  <c r="BB714" i="6"/>
  <c r="BA714" i="6"/>
  <c r="AZ714" i="6"/>
  <c r="AY714" i="6"/>
  <c r="AX714" i="6"/>
  <c r="AW714" i="6"/>
  <c r="AV714" i="6"/>
  <c r="AU714" i="6"/>
  <c r="AT714" i="6"/>
  <c r="AS714" i="6"/>
  <c r="AR714" i="6"/>
  <c r="C714" i="6"/>
  <c r="B714" i="6"/>
  <c r="BH713" i="6"/>
  <c r="BF713" i="6"/>
  <c r="BE713" i="6"/>
  <c r="BD713" i="6"/>
  <c r="BC713" i="6"/>
  <c r="BB713" i="6"/>
  <c r="BA713" i="6"/>
  <c r="AZ713" i="6"/>
  <c r="AY713" i="6"/>
  <c r="AX713" i="6"/>
  <c r="AW713" i="6"/>
  <c r="AV713" i="6"/>
  <c r="AU713" i="6"/>
  <c r="AT713" i="6"/>
  <c r="AS713" i="6"/>
  <c r="AR713" i="6"/>
  <c r="C713" i="6"/>
  <c r="B713" i="6" s="1"/>
  <c r="BH712" i="6"/>
  <c r="BF712" i="6"/>
  <c r="BE712" i="6"/>
  <c r="BD712" i="6"/>
  <c r="BC712" i="6"/>
  <c r="BB712" i="6"/>
  <c r="BA712" i="6"/>
  <c r="AZ712" i="6"/>
  <c r="AY712" i="6"/>
  <c r="AX712" i="6"/>
  <c r="AW712" i="6"/>
  <c r="AV712" i="6"/>
  <c r="AU712" i="6"/>
  <c r="AT712" i="6"/>
  <c r="AS712" i="6"/>
  <c r="AR712" i="6"/>
  <c r="C712" i="6"/>
  <c r="B712" i="6" s="1"/>
  <c r="BH711" i="6"/>
  <c r="BF711" i="6"/>
  <c r="BE711" i="6"/>
  <c r="BD711" i="6"/>
  <c r="BC711" i="6"/>
  <c r="BB711" i="6"/>
  <c r="BA711" i="6"/>
  <c r="AZ711" i="6"/>
  <c r="AY711" i="6"/>
  <c r="AX711" i="6"/>
  <c r="AW711" i="6"/>
  <c r="AV711" i="6"/>
  <c r="AU711" i="6"/>
  <c r="AT711" i="6"/>
  <c r="AS711" i="6"/>
  <c r="AR711" i="6"/>
  <c r="C711" i="6"/>
  <c r="B711" i="6"/>
  <c r="BH710" i="6"/>
  <c r="BF710" i="6"/>
  <c r="BE710" i="6"/>
  <c r="BD710" i="6"/>
  <c r="BC710" i="6"/>
  <c r="BB710" i="6"/>
  <c r="BA710" i="6"/>
  <c r="AZ710" i="6"/>
  <c r="AY710" i="6"/>
  <c r="AX710" i="6"/>
  <c r="AW710" i="6"/>
  <c r="AV710" i="6"/>
  <c r="AU710" i="6"/>
  <c r="AT710" i="6"/>
  <c r="AS710" i="6"/>
  <c r="AR710" i="6"/>
  <c r="C710" i="6"/>
  <c r="B710" i="6"/>
  <c r="BH709" i="6"/>
  <c r="BF709" i="6"/>
  <c r="BE709" i="6"/>
  <c r="BD709" i="6"/>
  <c r="BC709" i="6"/>
  <c r="BB709" i="6"/>
  <c r="BA709" i="6"/>
  <c r="AZ709" i="6"/>
  <c r="AY709" i="6"/>
  <c r="AX709" i="6"/>
  <c r="AW709" i="6"/>
  <c r="AV709" i="6"/>
  <c r="AU709" i="6"/>
  <c r="AT709" i="6"/>
  <c r="AS709" i="6"/>
  <c r="AR709" i="6"/>
  <c r="C709" i="6"/>
  <c r="B709" i="6" s="1"/>
  <c r="BH708" i="6"/>
  <c r="BF708" i="6"/>
  <c r="BE708" i="6"/>
  <c r="BD708" i="6"/>
  <c r="BC708" i="6"/>
  <c r="BB708" i="6"/>
  <c r="BA708" i="6"/>
  <c r="AZ708" i="6"/>
  <c r="AY708" i="6"/>
  <c r="AX708" i="6"/>
  <c r="AW708" i="6"/>
  <c r="AV708" i="6"/>
  <c r="AU708" i="6"/>
  <c r="AT708" i="6"/>
  <c r="AS708" i="6"/>
  <c r="AR708" i="6"/>
  <c r="C708" i="6"/>
  <c r="B708" i="6" s="1"/>
  <c r="BH707" i="6"/>
  <c r="BF707" i="6"/>
  <c r="BE707" i="6"/>
  <c r="BD707" i="6"/>
  <c r="BC707" i="6"/>
  <c r="BB707" i="6"/>
  <c r="BA707" i="6"/>
  <c r="AZ707" i="6"/>
  <c r="AY707" i="6"/>
  <c r="AX707" i="6"/>
  <c r="AW707" i="6"/>
  <c r="AV707" i="6"/>
  <c r="AU707" i="6"/>
  <c r="AT707" i="6"/>
  <c r="AS707" i="6"/>
  <c r="AR707" i="6"/>
  <c r="C707" i="6"/>
  <c r="B707" i="6" s="1"/>
  <c r="BH706" i="6"/>
  <c r="BF706" i="6"/>
  <c r="BE706" i="6"/>
  <c r="BD706" i="6"/>
  <c r="BC706" i="6"/>
  <c r="BB706" i="6"/>
  <c r="BA706" i="6"/>
  <c r="AZ706" i="6"/>
  <c r="AY706" i="6"/>
  <c r="AX706" i="6"/>
  <c r="AW706" i="6"/>
  <c r="AV706" i="6"/>
  <c r="AU706" i="6"/>
  <c r="AT706" i="6"/>
  <c r="AS706" i="6"/>
  <c r="AR706" i="6"/>
  <c r="C706" i="6"/>
  <c r="B706" i="6"/>
  <c r="BH705" i="6"/>
  <c r="BF705" i="6"/>
  <c r="BE705" i="6"/>
  <c r="BD705" i="6"/>
  <c r="BC705" i="6"/>
  <c r="BB705" i="6"/>
  <c r="BA705" i="6"/>
  <c r="AZ705" i="6"/>
  <c r="AY705" i="6"/>
  <c r="AX705" i="6"/>
  <c r="AW705" i="6"/>
  <c r="AV705" i="6"/>
  <c r="AU705" i="6"/>
  <c r="AT705" i="6"/>
  <c r="AS705" i="6"/>
  <c r="AR705" i="6"/>
  <c r="C705" i="6"/>
  <c r="B705" i="6" s="1"/>
  <c r="BH704" i="6"/>
  <c r="BF704" i="6"/>
  <c r="BE704" i="6"/>
  <c r="BD704" i="6"/>
  <c r="BC704" i="6"/>
  <c r="BB704" i="6"/>
  <c r="BA704" i="6"/>
  <c r="AZ704" i="6"/>
  <c r="AY704" i="6"/>
  <c r="AX704" i="6"/>
  <c r="AW704" i="6"/>
  <c r="AV704" i="6"/>
  <c r="AU704" i="6"/>
  <c r="AT704" i="6"/>
  <c r="AS704" i="6"/>
  <c r="AR704" i="6"/>
  <c r="C704" i="6"/>
  <c r="B704" i="6" s="1"/>
  <c r="BH703" i="6"/>
  <c r="BF703" i="6"/>
  <c r="BE703" i="6"/>
  <c r="BD703" i="6"/>
  <c r="BC703" i="6"/>
  <c r="BB703" i="6"/>
  <c r="BA703" i="6"/>
  <c r="AZ703" i="6"/>
  <c r="AY703" i="6"/>
  <c r="AX703" i="6"/>
  <c r="AW703" i="6"/>
  <c r="AV703" i="6"/>
  <c r="AU703" i="6"/>
  <c r="AT703" i="6"/>
  <c r="AS703" i="6"/>
  <c r="AR703" i="6"/>
  <c r="C703" i="6"/>
  <c r="B703" i="6" s="1"/>
  <c r="BH702" i="6"/>
  <c r="BF702" i="6"/>
  <c r="BE702" i="6"/>
  <c r="BD702" i="6"/>
  <c r="BC702" i="6"/>
  <c r="BB702" i="6"/>
  <c r="BA702" i="6"/>
  <c r="AZ702" i="6"/>
  <c r="AY702" i="6"/>
  <c r="AX702" i="6"/>
  <c r="AW702" i="6"/>
  <c r="AV702" i="6"/>
  <c r="AU702" i="6"/>
  <c r="AT702" i="6"/>
  <c r="AS702" i="6"/>
  <c r="AR702" i="6"/>
  <c r="C702" i="6"/>
  <c r="B702" i="6"/>
  <c r="BH701" i="6"/>
  <c r="BF701" i="6"/>
  <c r="BE701" i="6"/>
  <c r="BD701" i="6"/>
  <c r="BC701" i="6"/>
  <c r="BB701" i="6"/>
  <c r="BA701" i="6"/>
  <c r="AZ701" i="6"/>
  <c r="AY701" i="6"/>
  <c r="AX701" i="6"/>
  <c r="AW701" i="6"/>
  <c r="AV701" i="6"/>
  <c r="AU701" i="6"/>
  <c r="AT701" i="6"/>
  <c r="AS701" i="6"/>
  <c r="AR701" i="6"/>
  <c r="C701" i="6"/>
  <c r="B701" i="6"/>
  <c r="BH700" i="6"/>
  <c r="BF700" i="6"/>
  <c r="BE700" i="6"/>
  <c r="BD700" i="6"/>
  <c r="BC700" i="6"/>
  <c r="BB700" i="6"/>
  <c r="BA700" i="6"/>
  <c r="AZ700" i="6"/>
  <c r="AY700" i="6"/>
  <c r="AX700" i="6"/>
  <c r="AW700" i="6"/>
  <c r="AV700" i="6"/>
  <c r="AU700" i="6"/>
  <c r="AT700" i="6"/>
  <c r="AS700" i="6"/>
  <c r="AR700" i="6"/>
  <c r="C700" i="6"/>
  <c r="B700" i="6"/>
  <c r="BH699" i="6"/>
  <c r="BF699" i="6"/>
  <c r="BE699" i="6"/>
  <c r="BD699" i="6"/>
  <c r="BC699" i="6"/>
  <c r="BB699" i="6"/>
  <c r="BA699" i="6"/>
  <c r="AZ699" i="6"/>
  <c r="AY699" i="6"/>
  <c r="AX699" i="6"/>
  <c r="AW699" i="6"/>
  <c r="AV699" i="6"/>
  <c r="AU699" i="6"/>
  <c r="AT699" i="6"/>
  <c r="AS699" i="6"/>
  <c r="AR699" i="6"/>
  <c r="C699" i="6"/>
  <c r="B699" i="6"/>
  <c r="BH698" i="6"/>
  <c r="BF698" i="6"/>
  <c r="BE698" i="6"/>
  <c r="BD698" i="6"/>
  <c r="BC698" i="6"/>
  <c r="BB698" i="6"/>
  <c r="BA698" i="6"/>
  <c r="AZ698" i="6"/>
  <c r="AY698" i="6"/>
  <c r="AX698" i="6"/>
  <c r="AW698" i="6"/>
  <c r="AV698" i="6"/>
  <c r="AU698" i="6"/>
  <c r="AT698" i="6"/>
  <c r="AS698" i="6"/>
  <c r="AR698" i="6"/>
  <c r="C698" i="6"/>
  <c r="B698" i="6" s="1"/>
  <c r="BH697" i="6"/>
  <c r="BF697" i="6"/>
  <c r="BE697" i="6"/>
  <c r="BD697" i="6"/>
  <c r="BC697" i="6"/>
  <c r="BB697" i="6"/>
  <c r="BA697" i="6"/>
  <c r="AZ697" i="6"/>
  <c r="AY697" i="6"/>
  <c r="AX697" i="6"/>
  <c r="AW697" i="6"/>
  <c r="AV697" i="6"/>
  <c r="AU697" i="6"/>
  <c r="AT697" i="6"/>
  <c r="AS697" i="6"/>
  <c r="AR697" i="6"/>
  <c r="C697" i="6"/>
  <c r="B697" i="6" s="1"/>
  <c r="BH696" i="6"/>
  <c r="BF696" i="6"/>
  <c r="BE696" i="6"/>
  <c r="BD696" i="6"/>
  <c r="BC696" i="6"/>
  <c r="BB696" i="6"/>
  <c r="BA696" i="6"/>
  <c r="AZ696" i="6"/>
  <c r="AY696" i="6"/>
  <c r="AX696" i="6"/>
  <c r="AW696" i="6"/>
  <c r="AV696" i="6"/>
  <c r="AU696" i="6"/>
  <c r="AT696" i="6"/>
  <c r="AS696" i="6"/>
  <c r="AR696" i="6"/>
  <c r="C696" i="6"/>
  <c r="B696" i="6"/>
  <c r="BH695" i="6"/>
  <c r="BF695" i="6"/>
  <c r="BE695" i="6"/>
  <c r="BD695" i="6"/>
  <c r="BC695" i="6"/>
  <c r="BB695" i="6"/>
  <c r="BA695" i="6"/>
  <c r="AZ695" i="6"/>
  <c r="AY695" i="6"/>
  <c r="AX695" i="6"/>
  <c r="AW695" i="6"/>
  <c r="AV695" i="6"/>
  <c r="AU695" i="6"/>
  <c r="AT695" i="6"/>
  <c r="AS695" i="6"/>
  <c r="AR695" i="6"/>
  <c r="C695" i="6"/>
  <c r="B695" i="6" s="1"/>
  <c r="BH694" i="6"/>
  <c r="BF694" i="6"/>
  <c r="BE694" i="6"/>
  <c r="BD694" i="6"/>
  <c r="BC694" i="6"/>
  <c r="BB694" i="6"/>
  <c r="BA694" i="6"/>
  <c r="AZ694" i="6"/>
  <c r="AY694" i="6"/>
  <c r="AX694" i="6"/>
  <c r="AW694" i="6"/>
  <c r="AV694" i="6"/>
  <c r="AU694" i="6"/>
  <c r="AT694" i="6"/>
  <c r="AS694" i="6"/>
  <c r="AR694" i="6"/>
  <c r="C694" i="6"/>
  <c r="B694" i="6" s="1"/>
  <c r="BH693" i="6"/>
  <c r="BF693" i="6"/>
  <c r="BE693" i="6"/>
  <c r="BD693" i="6"/>
  <c r="BC693" i="6"/>
  <c r="BB693" i="6"/>
  <c r="BA693" i="6"/>
  <c r="AZ693" i="6"/>
  <c r="AY693" i="6"/>
  <c r="AX693" i="6"/>
  <c r="AW693" i="6"/>
  <c r="AV693" i="6"/>
  <c r="AU693" i="6"/>
  <c r="AT693" i="6"/>
  <c r="AS693" i="6"/>
  <c r="AR693" i="6"/>
  <c r="C693" i="6"/>
  <c r="B693" i="6" s="1"/>
  <c r="BH692" i="6"/>
  <c r="BF692" i="6"/>
  <c r="BE692" i="6"/>
  <c r="BD692" i="6"/>
  <c r="BC692" i="6"/>
  <c r="BB692" i="6"/>
  <c r="BA692" i="6"/>
  <c r="AZ692" i="6"/>
  <c r="AY692" i="6"/>
  <c r="AX692" i="6"/>
  <c r="AW692" i="6"/>
  <c r="AV692" i="6"/>
  <c r="AU692" i="6"/>
  <c r="AT692" i="6"/>
  <c r="AS692" i="6"/>
  <c r="AR692" i="6"/>
  <c r="C692" i="6"/>
  <c r="B692" i="6" s="1"/>
  <c r="BH691" i="6"/>
  <c r="BF691" i="6"/>
  <c r="BE691" i="6"/>
  <c r="BD691" i="6"/>
  <c r="BC691" i="6"/>
  <c r="BB691" i="6"/>
  <c r="BA691" i="6"/>
  <c r="AZ691" i="6"/>
  <c r="AY691" i="6"/>
  <c r="AX691" i="6"/>
  <c r="AW691" i="6"/>
  <c r="AV691" i="6"/>
  <c r="AU691" i="6"/>
  <c r="AT691" i="6"/>
  <c r="AS691" i="6"/>
  <c r="AR691" i="6"/>
  <c r="C691" i="6"/>
  <c r="B691" i="6"/>
  <c r="BH690" i="6"/>
  <c r="BF690" i="6"/>
  <c r="BE690" i="6"/>
  <c r="BD690" i="6"/>
  <c r="BC690" i="6"/>
  <c r="BB690" i="6"/>
  <c r="BA690" i="6"/>
  <c r="AZ690" i="6"/>
  <c r="AY690" i="6"/>
  <c r="AX690" i="6"/>
  <c r="AW690" i="6"/>
  <c r="AV690" i="6"/>
  <c r="AU690" i="6"/>
  <c r="AT690" i="6"/>
  <c r="AS690" i="6"/>
  <c r="AR690" i="6"/>
  <c r="C690" i="6"/>
  <c r="B690" i="6"/>
  <c r="BH689" i="6"/>
  <c r="BF689" i="6"/>
  <c r="BE689" i="6"/>
  <c r="BD689" i="6"/>
  <c r="BC689" i="6"/>
  <c r="BB689" i="6"/>
  <c r="BA689" i="6"/>
  <c r="AZ689" i="6"/>
  <c r="AY689" i="6"/>
  <c r="AX689" i="6"/>
  <c r="AW689" i="6"/>
  <c r="AV689" i="6"/>
  <c r="AU689" i="6"/>
  <c r="AT689" i="6"/>
  <c r="AS689" i="6"/>
  <c r="AR689" i="6"/>
  <c r="C689" i="6"/>
  <c r="B689" i="6" s="1"/>
  <c r="BH688" i="6"/>
  <c r="BF688" i="6"/>
  <c r="BE688" i="6"/>
  <c r="BD688" i="6"/>
  <c r="BC688" i="6"/>
  <c r="BB688" i="6"/>
  <c r="BA688" i="6"/>
  <c r="AZ688" i="6"/>
  <c r="AY688" i="6"/>
  <c r="AX688" i="6"/>
  <c r="AW688" i="6"/>
  <c r="AV688" i="6"/>
  <c r="AU688" i="6"/>
  <c r="AT688" i="6"/>
  <c r="AS688" i="6"/>
  <c r="AR688" i="6"/>
  <c r="C688" i="6"/>
  <c r="B688" i="6" s="1"/>
  <c r="BH687" i="6"/>
  <c r="BF687" i="6"/>
  <c r="BE687" i="6"/>
  <c r="BD687" i="6"/>
  <c r="BC687" i="6"/>
  <c r="BB687" i="6"/>
  <c r="BA687" i="6"/>
  <c r="AZ687" i="6"/>
  <c r="AY687" i="6"/>
  <c r="AX687" i="6"/>
  <c r="AW687" i="6"/>
  <c r="AV687" i="6"/>
  <c r="AU687" i="6"/>
  <c r="AT687" i="6"/>
  <c r="AS687" i="6"/>
  <c r="AR687" i="6"/>
  <c r="C687" i="6"/>
  <c r="B687" i="6"/>
  <c r="BH686" i="6"/>
  <c r="BF686" i="6"/>
  <c r="BE686" i="6"/>
  <c r="BD686" i="6"/>
  <c r="BC686" i="6"/>
  <c r="BB686" i="6"/>
  <c r="BA686" i="6"/>
  <c r="AZ686" i="6"/>
  <c r="AY686" i="6"/>
  <c r="AX686" i="6"/>
  <c r="AW686" i="6"/>
  <c r="AV686" i="6"/>
  <c r="AU686" i="6"/>
  <c r="AT686" i="6"/>
  <c r="AS686" i="6"/>
  <c r="AR686" i="6"/>
  <c r="C686" i="6"/>
  <c r="B686" i="6"/>
  <c r="BH685" i="6"/>
  <c r="BF685" i="6"/>
  <c r="BE685" i="6"/>
  <c r="BD685" i="6"/>
  <c r="BC685" i="6"/>
  <c r="BB685" i="6"/>
  <c r="BA685" i="6"/>
  <c r="AZ685" i="6"/>
  <c r="AY685" i="6"/>
  <c r="AX685" i="6"/>
  <c r="AW685" i="6"/>
  <c r="AV685" i="6"/>
  <c r="AU685" i="6"/>
  <c r="AT685" i="6"/>
  <c r="AS685" i="6"/>
  <c r="AR685" i="6"/>
  <c r="C685" i="6"/>
  <c r="B685" i="6" s="1"/>
  <c r="BH684" i="6"/>
  <c r="BF684" i="6"/>
  <c r="BE684" i="6"/>
  <c r="BD684" i="6"/>
  <c r="BC684" i="6"/>
  <c r="BB684" i="6"/>
  <c r="BA684" i="6"/>
  <c r="AZ684" i="6"/>
  <c r="AY684" i="6"/>
  <c r="AX684" i="6"/>
  <c r="AW684" i="6"/>
  <c r="AV684" i="6"/>
  <c r="AU684" i="6"/>
  <c r="AT684" i="6"/>
  <c r="AS684" i="6"/>
  <c r="AR684" i="6"/>
  <c r="C684" i="6"/>
  <c r="B684" i="6" s="1"/>
  <c r="BH683" i="6"/>
  <c r="BF683" i="6"/>
  <c r="BE683" i="6"/>
  <c r="BD683" i="6"/>
  <c r="BC683" i="6"/>
  <c r="BB683" i="6"/>
  <c r="BA683" i="6"/>
  <c r="AZ683" i="6"/>
  <c r="AY683" i="6"/>
  <c r="AX683" i="6"/>
  <c r="AW683" i="6"/>
  <c r="AV683" i="6"/>
  <c r="AU683" i="6"/>
  <c r="AT683" i="6"/>
  <c r="AS683" i="6"/>
  <c r="AR683" i="6"/>
  <c r="C683" i="6"/>
  <c r="B683" i="6"/>
  <c r="BH682" i="6"/>
  <c r="BF682" i="6"/>
  <c r="BE682" i="6"/>
  <c r="BD682" i="6"/>
  <c r="BC682" i="6"/>
  <c r="BB682" i="6"/>
  <c r="BA682" i="6"/>
  <c r="AZ682" i="6"/>
  <c r="AY682" i="6"/>
  <c r="AX682" i="6"/>
  <c r="AW682" i="6"/>
  <c r="AV682" i="6"/>
  <c r="AU682" i="6"/>
  <c r="AT682" i="6"/>
  <c r="AS682" i="6"/>
  <c r="AR682" i="6"/>
  <c r="C682" i="6"/>
  <c r="B682" i="6"/>
  <c r="BH681" i="6"/>
  <c r="BF681" i="6"/>
  <c r="BE681" i="6"/>
  <c r="BD681" i="6"/>
  <c r="BC681" i="6"/>
  <c r="BB681" i="6"/>
  <c r="BA681" i="6"/>
  <c r="AZ681" i="6"/>
  <c r="AY681" i="6"/>
  <c r="AX681" i="6"/>
  <c r="AW681" i="6"/>
  <c r="AV681" i="6"/>
  <c r="AU681" i="6"/>
  <c r="AT681" i="6"/>
  <c r="AS681" i="6"/>
  <c r="AR681" i="6"/>
  <c r="C681" i="6"/>
  <c r="B681" i="6" s="1"/>
  <c r="BH680" i="6"/>
  <c r="BF680" i="6"/>
  <c r="BE680" i="6"/>
  <c r="BD680" i="6"/>
  <c r="BC680" i="6"/>
  <c r="BB680" i="6"/>
  <c r="BA680" i="6"/>
  <c r="AZ680" i="6"/>
  <c r="AY680" i="6"/>
  <c r="AX680" i="6"/>
  <c r="AW680" i="6"/>
  <c r="AV680" i="6"/>
  <c r="AU680" i="6"/>
  <c r="AT680" i="6"/>
  <c r="AS680" i="6"/>
  <c r="AR680" i="6"/>
  <c r="C680" i="6"/>
  <c r="B680" i="6"/>
  <c r="BH679" i="6"/>
  <c r="BF679" i="6"/>
  <c r="BE679" i="6"/>
  <c r="BD679" i="6"/>
  <c r="BC679" i="6"/>
  <c r="BB679" i="6"/>
  <c r="BA679" i="6"/>
  <c r="AZ679" i="6"/>
  <c r="AY679" i="6"/>
  <c r="AX679" i="6"/>
  <c r="AW679" i="6"/>
  <c r="AV679" i="6"/>
  <c r="AU679" i="6"/>
  <c r="AT679" i="6"/>
  <c r="AS679" i="6"/>
  <c r="AR679" i="6"/>
  <c r="C679" i="6"/>
  <c r="B679" i="6"/>
  <c r="BH678" i="6"/>
  <c r="BF678" i="6"/>
  <c r="BE678" i="6"/>
  <c r="BD678" i="6"/>
  <c r="BC678" i="6"/>
  <c r="BB678" i="6"/>
  <c r="BA678" i="6"/>
  <c r="AZ678" i="6"/>
  <c r="AY678" i="6"/>
  <c r="AX678" i="6"/>
  <c r="AW678" i="6"/>
  <c r="AV678" i="6"/>
  <c r="AU678" i="6"/>
  <c r="AT678" i="6"/>
  <c r="AS678" i="6"/>
  <c r="AR678" i="6"/>
  <c r="C678" i="6"/>
  <c r="B678" i="6" s="1"/>
  <c r="BH677" i="6"/>
  <c r="BF677" i="6"/>
  <c r="BE677" i="6"/>
  <c r="BD677" i="6"/>
  <c r="BC677" i="6"/>
  <c r="BB677" i="6"/>
  <c r="BA677" i="6"/>
  <c r="AZ677" i="6"/>
  <c r="AY677" i="6"/>
  <c r="AX677" i="6"/>
  <c r="AW677" i="6"/>
  <c r="AV677" i="6"/>
  <c r="AU677" i="6"/>
  <c r="AT677" i="6"/>
  <c r="AS677" i="6"/>
  <c r="AR677" i="6"/>
  <c r="C677" i="6"/>
  <c r="B677" i="6"/>
  <c r="BH676" i="6"/>
  <c r="BF676" i="6"/>
  <c r="BE676" i="6"/>
  <c r="BD676" i="6"/>
  <c r="BC676" i="6"/>
  <c r="BB676" i="6"/>
  <c r="BA676" i="6"/>
  <c r="AZ676" i="6"/>
  <c r="AY676" i="6"/>
  <c r="AX676" i="6"/>
  <c r="AW676" i="6"/>
  <c r="AV676" i="6"/>
  <c r="AU676" i="6"/>
  <c r="AT676" i="6"/>
  <c r="AS676" i="6"/>
  <c r="AR676" i="6"/>
  <c r="C676" i="6"/>
  <c r="B676" i="6"/>
  <c r="BH675" i="6"/>
  <c r="BF675" i="6"/>
  <c r="BE675" i="6"/>
  <c r="BD675" i="6"/>
  <c r="BC675" i="6"/>
  <c r="BB675" i="6"/>
  <c r="BA675" i="6"/>
  <c r="AZ675" i="6"/>
  <c r="AY675" i="6"/>
  <c r="AX675" i="6"/>
  <c r="AW675" i="6"/>
  <c r="AV675" i="6"/>
  <c r="AU675" i="6"/>
  <c r="AT675" i="6"/>
  <c r="AS675" i="6"/>
  <c r="AR675" i="6"/>
  <c r="C675" i="6"/>
  <c r="B675" i="6" s="1"/>
  <c r="BH674" i="6"/>
  <c r="BF674" i="6"/>
  <c r="BE674" i="6"/>
  <c r="BD674" i="6"/>
  <c r="BC674" i="6"/>
  <c r="BB674" i="6"/>
  <c r="BA674" i="6"/>
  <c r="AZ674" i="6"/>
  <c r="AY674" i="6"/>
  <c r="AX674" i="6"/>
  <c r="AW674" i="6"/>
  <c r="AV674" i="6"/>
  <c r="AU674" i="6"/>
  <c r="AT674" i="6"/>
  <c r="AS674" i="6"/>
  <c r="AR674" i="6"/>
  <c r="C674" i="6"/>
  <c r="B674" i="6" s="1"/>
  <c r="BH673" i="6"/>
  <c r="BF673" i="6"/>
  <c r="BE673" i="6"/>
  <c r="BD673" i="6"/>
  <c r="BC673" i="6"/>
  <c r="BB673" i="6"/>
  <c r="BA673" i="6"/>
  <c r="AZ673" i="6"/>
  <c r="AY673" i="6"/>
  <c r="AX673" i="6"/>
  <c r="AW673" i="6"/>
  <c r="AV673" i="6"/>
  <c r="AU673" i="6"/>
  <c r="AT673" i="6"/>
  <c r="AS673" i="6"/>
  <c r="AR673" i="6"/>
  <c r="C673" i="6"/>
  <c r="B673" i="6" s="1"/>
  <c r="BH672" i="6"/>
  <c r="BF672" i="6"/>
  <c r="BE672" i="6"/>
  <c r="BD672" i="6"/>
  <c r="BC672" i="6"/>
  <c r="BB672" i="6"/>
  <c r="BA672" i="6"/>
  <c r="AZ672" i="6"/>
  <c r="AY672" i="6"/>
  <c r="AX672" i="6"/>
  <c r="AW672" i="6"/>
  <c r="AV672" i="6"/>
  <c r="AU672" i="6"/>
  <c r="AT672" i="6"/>
  <c r="AS672" i="6"/>
  <c r="AR672" i="6"/>
  <c r="C672" i="6"/>
  <c r="B672" i="6"/>
  <c r="BH671" i="6"/>
  <c r="BF671" i="6"/>
  <c r="BE671" i="6"/>
  <c r="BD671" i="6"/>
  <c r="BC671" i="6"/>
  <c r="BB671" i="6"/>
  <c r="BA671" i="6"/>
  <c r="AZ671" i="6"/>
  <c r="AY671" i="6"/>
  <c r="AX671" i="6"/>
  <c r="AW671" i="6"/>
  <c r="AV671" i="6"/>
  <c r="AU671" i="6"/>
  <c r="AT671" i="6"/>
  <c r="AS671" i="6"/>
  <c r="AR671" i="6"/>
  <c r="C671" i="6"/>
  <c r="B671" i="6" s="1"/>
  <c r="BH670" i="6"/>
  <c r="BF670" i="6"/>
  <c r="BE670" i="6"/>
  <c r="BD670" i="6"/>
  <c r="BC670" i="6"/>
  <c r="BB670" i="6"/>
  <c r="BA670" i="6"/>
  <c r="AZ670" i="6"/>
  <c r="AY670" i="6"/>
  <c r="AX670" i="6"/>
  <c r="AW670" i="6"/>
  <c r="AV670" i="6"/>
  <c r="AU670" i="6"/>
  <c r="AT670" i="6"/>
  <c r="AS670" i="6"/>
  <c r="AR670" i="6"/>
  <c r="C670" i="6"/>
  <c r="B670" i="6"/>
  <c r="BH669" i="6"/>
  <c r="BF669" i="6"/>
  <c r="BE669" i="6"/>
  <c r="BD669" i="6"/>
  <c r="BC669" i="6"/>
  <c r="BB669" i="6"/>
  <c r="BA669" i="6"/>
  <c r="AZ669" i="6"/>
  <c r="AY669" i="6"/>
  <c r="AX669" i="6"/>
  <c r="AW669" i="6"/>
  <c r="AV669" i="6"/>
  <c r="AU669" i="6"/>
  <c r="AT669" i="6"/>
  <c r="AS669" i="6"/>
  <c r="AR669" i="6"/>
  <c r="C669" i="6"/>
  <c r="B669" i="6"/>
  <c r="BH668" i="6"/>
  <c r="BF668" i="6"/>
  <c r="BE668" i="6"/>
  <c r="BD668" i="6"/>
  <c r="BC668" i="6"/>
  <c r="BB668" i="6"/>
  <c r="BA668" i="6"/>
  <c r="AZ668" i="6"/>
  <c r="AY668" i="6"/>
  <c r="AX668" i="6"/>
  <c r="AW668" i="6"/>
  <c r="AV668" i="6"/>
  <c r="AU668" i="6"/>
  <c r="AT668" i="6"/>
  <c r="AS668" i="6"/>
  <c r="AR668" i="6"/>
  <c r="C668" i="6"/>
  <c r="B668" i="6" s="1"/>
  <c r="BH667" i="6"/>
  <c r="BF667" i="6"/>
  <c r="BE667" i="6"/>
  <c r="BD667" i="6"/>
  <c r="BC667" i="6"/>
  <c r="BB667" i="6"/>
  <c r="BA667" i="6"/>
  <c r="AZ667" i="6"/>
  <c r="AY667" i="6"/>
  <c r="AX667" i="6"/>
  <c r="AW667" i="6"/>
  <c r="AV667" i="6"/>
  <c r="AU667" i="6"/>
  <c r="AT667" i="6"/>
  <c r="AS667" i="6"/>
  <c r="AR667" i="6"/>
  <c r="C667" i="6"/>
  <c r="B667" i="6" s="1"/>
  <c r="BH666" i="6"/>
  <c r="BF666" i="6"/>
  <c r="BE666" i="6"/>
  <c r="BD666" i="6"/>
  <c r="BC666" i="6"/>
  <c r="BB666" i="6"/>
  <c r="BA666" i="6"/>
  <c r="AZ666" i="6"/>
  <c r="AY666" i="6"/>
  <c r="AX666" i="6"/>
  <c r="AW666" i="6"/>
  <c r="AV666" i="6"/>
  <c r="AU666" i="6"/>
  <c r="AT666" i="6"/>
  <c r="AS666" i="6"/>
  <c r="AR666" i="6"/>
  <c r="C666" i="6"/>
  <c r="B666" i="6"/>
  <c r="BH665" i="6"/>
  <c r="BF665" i="6"/>
  <c r="BE665" i="6"/>
  <c r="BD665" i="6"/>
  <c r="BC665" i="6"/>
  <c r="BB665" i="6"/>
  <c r="BA665" i="6"/>
  <c r="AZ665" i="6"/>
  <c r="AY665" i="6"/>
  <c r="AX665" i="6"/>
  <c r="AW665" i="6"/>
  <c r="AV665" i="6"/>
  <c r="AU665" i="6"/>
  <c r="AT665" i="6"/>
  <c r="AS665" i="6"/>
  <c r="AR665" i="6"/>
  <c r="C665" i="6"/>
  <c r="B665" i="6" s="1"/>
  <c r="BH664" i="6"/>
  <c r="BF664" i="6"/>
  <c r="BE664" i="6"/>
  <c r="BD664" i="6"/>
  <c r="BC664" i="6"/>
  <c r="BB664" i="6"/>
  <c r="BA664" i="6"/>
  <c r="AZ664" i="6"/>
  <c r="AY664" i="6"/>
  <c r="AX664" i="6"/>
  <c r="AW664" i="6"/>
  <c r="AV664" i="6"/>
  <c r="AU664" i="6"/>
  <c r="AT664" i="6"/>
  <c r="AS664" i="6"/>
  <c r="AR664" i="6"/>
  <c r="C664" i="6"/>
  <c r="B664" i="6" s="1"/>
  <c r="BH663" i="6"/>
  <c r="BF663" i="6"/>
  <c r="BE663" i="6"/>
  <c r="BD663" i="6"/>
  <c r="BC663" i="6"/>
  <c r="BB663" i="6"/>
  <c r="BA663" i="6"/>
  <c r="AZ663" i="6"/>
  <c r="AY663" i="6"/>
  <c r="AX663" i="6"/>
  <c r="AW663" i="6"/>
  <c r="AV663" i="6"/>
  <c r="AU663" i="6"/>
  <c r="AT663" i="6"/>
  <c r="AS663" i="6"/>
  <c r="AR663" i="6"/>
  <c r="C663" i="6"/>
  <c r="B663" i="6"/>
  <c r="BH662" i="6"/>
  <c r="BF662" i="6"/>
  <c r="BE662" i="6"/>
  <c r="BD662" i="6"/>
  <c r="BC662" i="6"/>
  <c r="BB662" i="6"/>
  <c r="BA662" i="6"/>
  <c r="AZ662" i="6"/>
  <c r="AY662" i="6"/>
  <c r="AX662" i="6"/>
  <c r="AW662" i="6"/>
  <c r="AV662" i="6"/>
  <c r="AU662" i="6"/>
  <c r="AT662" i="6"/>
  <c r="AS662" i="6"/>
  <c r="AR662" i="6"/>
  <c r="C662" i="6"/>
  <c r="B662" i="6"/>
  <c r="BH661" i="6"/>
  <c r="BF661" i="6"/>
  <c r="BE661" i="6"/>
  <c r="BD661" i="6"/>
  <c r="BC661" i="6"/>
  <c r="BB661" i="6"/>
  <c r="BA661" i="6"/>
  <c r="AZ661" i="6"/>
  <c r="AY661" i="6"/>
  <c r="AX661" i="6"/>
  <c r="AW661" i="6"/>
  <c r="AV661" i="6"/>
  <c r="AU661" i="6"/>
  <c r="AT661" i="6"/>
  <c r="AS661" i="6"/>
  <c r="AR661" i="6"/>
  <c r="C661" i="6"/>
  <c r="B661" i="6" s="1"/>
  <c r="BH660" i="6"/>
  <c r="BF660" i="6"/>
  <c r="BE660" i="6"/>
  <c r="BD660" i="6"/>
  <c r="BC660" i="6"/>
  <c r="BB660" i="6"/>
  <c r="BA660" i="6"/>
  <c r="AZ660" i="6"/>
  <c r="AY660" i="6"/>
  <c r="AX660" i="6"/>
  <c r="AW660" i="6"/>
  <c r="AV660" i="6"/>
  <c r="AU660" i="6"/>
  <c r="AT660" i="6"/>
  <c r="AS660" i="6"/>
  <c r="AR660" i="6"/>
  <c r="C660" i="6"/>
  <c r="B660" i="6"/>
  <c r="BH659" i="6"/>
  <c r="BF659" i="6"/>
  <c r="BE659" i="6"/>
  <c r="BD659" i="6"/>
  <c r="BC659" i="6"/>
  <c r="BB659" i="6"/>
  <c r="BA659" i="6"/>
  <c r="AZ659" i="6"/>
  <c r="AY659" i="6"/>
  <c r="AX659" i="6"/>
  <c r="AW659" i="6"/>
  <c r="AV659" i="6"/>
  <c r="AU659" i="6"/>
  <c r="AT659" i="6"/>
  <c r="AS659" i="6"/>
  <c r="AR659" i="6"/>
  <c r="C659" i="6"/>
  <c r="B659" i="6"/>
  <c r="BH658" i="6"/>
  <c r="BF658" i="6"/>
  <c r="BE658" i="6"/>
  <c r="BD658" i="6"/>
  <c r="BC658" i="6"/>
  <c r="BB658" i="6"/>
  <c r="BA658" i="6"/>
  <c r="AZ658" i="6"/>
  <c r="AY658" i="6"/>
  <c r="AX658" i="6"/>
  <c r="AW658" i="6"/>
  <c r="AV658" i="6"/>
  <c r="AU658" i="6"/>
  <c r="AT658" i="6"/>
  <c r="AS658" i="6"/>
  <c r="AR658" i="6"/>
  <c r="C658" i="6"/>
  <c r="B658" i="6" s="1"/>
  <c r="BH657" i="6"/>
  <c r="BF657" i="6"/>
  <c r="BE657" i="6"/>
  <c r="BD657" i="6"/>
  <c r="BC657" i="6"/>
  <c r="BB657" i="6"/>
  <c r="BA657" i="6"/>
  <c r="AZ657" i="6"/>
  <c r="AY657" i="6"/>
  <c r="AX657" i="6"/>
  <c r="AW657" i="6"/>
  <c r="AV657" i="6"/>
  <c r="AU657" i="6"/>
  <c r="AT657" i="6"/>
  <c r="AS657" i="6"/>
  <c r="AR657" i="6"/>
  <c r="C657" i="6"/>
  <c r="B657" i="6"/>
  <c r="BH656" i="6"/>
  <c r="BF656" i="6"/>
  <c r="BE656" i="6"/>
  <c r="BD656" i="6"/>
  <c r="BC656" i="6"/>
  <c r="BB656" i="6"/>
  <c r="BA656" i="6"/>
  <c r="AZ656" i="6"/>
  <c r="AY656" i="6"/>
  <c r="AX656" i="6"/>
  <c r="AW656" i="6"/>
  <c r="AV656" i="6"/>
  <c r="AU656" i="6"/>
  <c r="AT656" i="6"/>
  <c r="AS656" i="6"/>
  <c r="AR656" i="6"/>
  <c r="C656" i="6"/>
  <c r="B656" i="6"/>
  <c r="BH655" i="6"/>
  <c r="BF655" i="6"/>
  <c r="BE655" i="6"/>
  <c r="BD655" i="6"/>
  <c r="BC655" i="6"/>
  <c r="BB655" i="6"/>
  <c r="BA655" i="6"/>
  <c r="AZ655" i="6"/>
  <c r="AY655" i="6"/>
  <c r="AX655" i="6"/>
  <c r="AW655" i="6"/>
  <c r="AV655" i="6"/>
  <c r="AU655" i="6"/>
  <c r="AT655" i="6"/>
  <c r="AS655" i="6"/>
  <c r="AR655" i="6"/>
  <c r="C655" i="6"/>
  <c r="B655" i="6" s="1"/>
  <c r="BH654" i="6"/>
  <c r="BF654" i="6"/>
  <c r="BE654" i="6"/>
  <c r="BD654" i="6"/>
  <c r="BC654" i="6"/>
  <c r="BB654" i="6"/>
  <c r="BA654" i="6"/>
  <c r="AZ654" i="6"/>
  <c r="AY654" i="6"/>
  <c r="AX654" i="6"/>
  <c r="AW654" i="6"/>
  <c r="AV654" i="6"/>
  <c r="AU654" i="6"/>
  <c r="AT654" i="6"/>
  <c r="AS654" i="6"/>
  <c r="AR654" i="6"/>
  <c r="C654" i="6"/>
  <c r="B654" i="6" s="1"/>
  <c r="BH653" i="6"/>
  <c r="BF653" i="6"/>
  <c r="BE653" i="6"/>
  <c r="BD653" i="6"/>
  <c r="BC653" i="6"/>
  <c r="BB653" i="6"/>
  <c r="BA653" i="6"/>
  <c r="AZ653" i="6"/>
  <c r="AY653" i="6"/>
  <c r="AX653" i="6"/>
  <c r="AW653" i="6"/>
  <c r="AV653" i="6"/>
  <c r="AU653" i="6"/>
  <c r="AT653" i="6"/>
  <c r="AS653" i="6"/>
  <c r="AR653" i="6"/>
  <c r="C653" i="6"/>
  <c r="B653" i="6" s="1"/>
  <c r="BH652" i="6"/>
  <c r="BF652" i="6"/>
  <c r="BE652" i="6"/>
  <c r="BD652" i="6"/>
  <c r="BC652" i="6"/>
  <c r="BB652" i="6"/>
  <c r="BA652" i="6"/>
  <c r="AZ652" i="6"/>
  <c r="AY652" i="6"/>
  <c r="AX652" i="6"/>
  <c r="AW652" i="6"/>
  <c r="AV652" i="6"/>
  <c r="AU652" i="6"/>
  <c r="AT652" i="6"/>
  <c r="AS652" i="6"/>
  <c r="AR652" i="6"/>
  <c r="C652" i="6"/>
  <c r="B652" i="6"/>
  <c r="BH651" i="6"/>
  <c r="BF651" i="6"/>
  <c r="BE651" i="6"/>
  <c r="BD651" i="6"/>
  <c r="BC651" i="6"/>
  <c r="BB651" i="6"/>
  <c r="BA651" i="6"/>
  <c r="AZ651" i="6"/>
  <c r="AY651" i="6"/>
  <c r="AX651" i="6"/>
  <c r="AW651" i="6"/>
  <c r="AV651" i="6"/>
  <c r="AU651" i="6"/>
  <c r="AT651" i="6"/>
  <c r="AS651" i="6"/>
  <c r="AR651" i="6"/>
  <c r="C651" i="6"/>
  <c r="B651" i="6" s="1"/>
  <c r="BH650" i="6"/>
  <c r="BF650" i="6"/>
  <c r="BE650" i="6"/>
  <c r="BD650" i="6"/>
  <c r="BC650" i="6"/>
  <c r="BB650" i="6"/>
  <c r="BA650" i="6"/>
  <c r="AZ650" i="6"/>
  <c r="AY650" i="6"/>
  <c r="AX650" i="6"/>
  <c r="AW650" i="6"/>
  <c r="AV650" i="6"/>
  <c r="AU650" i="6"/>
  <c r="AT650" i="6"/>
  <c r="AS650" i="6"/>
  <c r="AR650" i="6"/>
  <c r="C650" i="6"/>
  <c r="B650" i="6"/>
  <c r="BH649" i="6"/>
  <c r="BF649" i="6"/>
  <c r="BE649" i="6"/>
  <c r="BD649" i="6"/>
  <c r="BC649" i="6"/>
  <c r="BB649" i="6"/>
  <c r="BA649" i="6"/>
  <c r="AZ649" i="6"/>
  <c r="AY649" i="6"/>
  <c r="AX649" i="6"/>
  <c r="AW649" i="6"/>
  <c r="AV649" i="6"/>
  <c r="AU649" i="6"/>
  <c r="AT649" i="6"/>
  <c r="AS649" i="6"/>
  <c r="AR649" i="6"/>
  <c r="C649" i="6"/>
  <c r="B649" i="6"/>
  <c r="BH648" i="6"/>
  <c r="BF648" i="6"/>
  <c r="BE648" i="6"/>
  <c r="BD648" i="6"/>
  <c r="BC648" i="6"/>
  <c r="BB648" i="6"/>
  <c r="BA648" i="6"/>
  <c r="AZ648" i="6"/>
  <c r="AY648" i="6"/>
  <c r="AX648" i="6"/>
  <c r="AW648" i="6"/>
  <c r="AV648" i="6"/>
  <c r="AU648" i="6"/>
  <c r="AT648" i="6"/>
  <c r="AS648" i="6"/>
  <c r="AR648" i="6"/>
  <c r="C648" i="6"/>
  <c r="B648" i="6" s="1"/>
  <c r="BH647" i="6"/>
  <c r="BF647" i="6"/>
  <c r="BE647" i="6"/>
  <c r="BD647" i="6"/>
  <c r="BC647" i="6"/>
  <c r="BB647" i="6"/>
  <c r="BA647" i="6"/>
  <c r="AZ647" i="6"/>
  <c r="AY647" i="6"/>
  <c r="AX647" i="6"/>
  <c r="AW647" i="6"/>
  <c r="AV647" i="6"/>
  <c r="AU647" i="6"/>
  <c r="AT647" i="6"/>
  <c r="AS647" i="6"/>
  <c r="AR647" i="6"/>
  <c r="C647" i="6"/>
  <c r="B647" i="6" s="1"/>
  <c r="BH646" i="6"/>
  <c r="BF646" i="6"/>
  <c r="BE646" i="6"/>
  <c r="BD646" i="6"/>
  <c r="BC646" i="6"/>
  <c r="BB646" i="6"/>
  <c r="BA646" i="6"/>
  <c r="AZ646" i="6"/>
  <c r="AY646" i="6"/>
  <c r="AX646" i="6"/>
  <c r="AW646" i="6"/>
  <c r="AV646" i="6"/>
  <c r="AU646" i="6"/>
  <c r="AT646" i="6"/>
  <c r="AS646" i="6"/>
  <c r="AR646" i="6"/>
  <c r="C646" i="6"/>
  <c r="B646" i="6"/>
  <c r="BH645" i="6"/>
  <c r="BF645" i="6"/>
  <c r="BE645" i="6"/>
  <c r="BD645" i="6"/>
  <c r="BC645" i="6"/>
  <c r="BB645" i="6"/>
  <c r="BA645" i="6"/>
  <c r="AZ645" i="6"/>
  <c r="AY645" i="6"/>
  <c r="AX645" i="6"/>
  <c r="AW645" i="6"/>
  <c r="AV645" i="6"/>
  <c r="AU645" i="6"/>
  <c r="AT645" i="6"/>
  <c r="AS645" i="6"/>
  <c r="AR645" i="6"/>
  <c r="C645" i="6"/>
  <c r="B645" i="6" s="1"/>
  <c r="BH644" i="6"/>
  <c r="BF644" i="6"/>
  <c r="BE644" i="6"/>
  <c r="BD644" i="6"/>
  <c r="BC644" i="6"/>
  <c r="BB644" i="6"/>
  <c r="BA644" i="6"/>
  <c r="AZ644" i="6"/>
  <c r="AY644" i="6"/>
  <c r="AX644" i="6"/>
  <c r="AW644" i="6"/>
  <c r="AV644" i="6"/>
  <c r="AU644" i="6"/>
  <c r="AT644" i="6"/>
  <c r="AS644" i="6"/>
  <c r="AR644" i="6"/>
  <c r="C644" i="6"/>
  <c r="B644" i="6" s="1"/>
  <c r="BH643" i="6"/>
  <c r="BF643" i="6"/>
  <c r="BE643" i="6"/>
  <c r="BD643" i="6"/>
  <c r="BC643" i="6"/>
  <c r="BB643" i="6"/>
  <c r="BA643" i="6"/>
  <c r="AZ643" i="6"/>
  <c r="AY643" i="6"/>
  <c r="AX643" i="6"/>
  <c r="AW643" i="6"/>
  <c r="AV643" i="6"/>
  <c r="AU643" i="6"/>
  <c r="AT643" i="6"/>
  <c r="AS643" i="6"/>
  <c r="AR643" i="6"/>
  <c r="C643" i="6"/>
  <c r="B643" i="6"/>
  <c r="BH642" i="6"/>
  <c r="BF642" i="6"/>
  <c r="BE642" i="6"/>
  <c r="BD642" i="6"/>
  <c r="BC642" i="6"/>
  <c r="BB642" i="6"/>
  <c r="BA642" i="6"/>
  <c r="AZ642" i="6"/>
  <c r="AY642" i="6"/>
  <c r="AX642" i="6"/>
  <c r="AW642" i="6"/>
  <c r="AV642" i="6"/>
  <c r="AU642" i="6"/>
  <c r="AT642" i="6"/>
  <c r="AS642" i="6"/>
  <c r="AR642" i="6"/>
  <c r="C642" i="6"/>
  <c r="B642" i="6"/>
  <c r="BH641" i="6"/>
  <c r="BF641" i="6"/>
  <c r="BE641" i="6"/>
  <c r="BD641" i="6"/>
  <c r="BC641" i="6"/>
  <c r="BB641" i="6"/>
  <c r="BA641" i="6"/>
  <c r="AZ641" i="6"/>
  <c r="AY641" i="6"/>
  <c r="AX641" i="6"/>
  <c r="AW641" i="6"/>
  <c r="AV641" i="6"/>
  <c r="AU641" i="6"/>
  <c r="AT641" i="6"/>
  <c r="AS641" i="6"/>
  <c r="AR641" i="6"/>
  <c r="C641" i="6"/>
  <c r="B641" i="6" s="1"/>
  <c r="BH640" i="6"/>
  <c r="BF640" i="6"/>
  <c r="BE640" i="6"/>
  <c r="BD640" i="6"/>
  <c r="BC640" i="6"/>
  <c r="BB640" i="6"/>
  <c r="BA640" i="6"/>
  <c r="AZ640" i="6"/>
  <c r="AY640" i="6"/>
  <c r="AX640" i="6"/>
  <c r="AW640" i="6"/>
  <c r="AV640" i="6"/>
  <c r="AU640" i="6"/>
  <c r="AT640" i="6"/>
  <c r="AS640" i="6"/>
  <c r="AR640" i="6"/>
  <c r="C640" i="6"/>
  <c r="B640" i="6"/>
  <c r="BH639" i="6"/>
  <c r="BF639" i="6"/>
  <c r="BE639" i="6"/>
  <c r="BD639" i="6"/>
  <c r="BC639" i="6"/>
  <c r="BB639" i="6"/>
  <c r="BA639" i="6"/>
  <c r="AZ639" i="6"/>
  <c r="AY639" i="6"/>
  <c r="AX639" i="6"/>
  <c r="AW639" i="6"/>
  <c r="AV639" i="6"/>
  <c r="AU639" i="6"/>
  <c r="AT639" i="6"/>
  <c r="AS639" i="6"/>
  <c r="AR639" i="6"/>
  <c r="C639" i="6"/>
  <c r="B639" i="6" s="1"/>
  <c r="BH638" i="6"/>
  <c r="BF638" i="6"/>
  <c r="BE638" i="6"/>
  <c r="BD638" i="6"/>
  <c r="BC638" i="6"/>
  <c r="BB638" i="6"/>
  <c r="BA638" i="6"/>
  <c r="AZ638" i="6"/>
  <c r="AY638" i="6"/>
  <c r="AX638" i="6"/>
  <c r="AW638" i="6"/>
  <c r="AV638" i="6"/>
  <c r="AU638" i="6"/>
  <c r="AT638" i="6"/>
  <c r="AS638" i="6"/>
  <c r="AR638" i="6"/>
  <c r="C638" i="6"/>
  <c r="B638" i="6" s="1"/>
  <c r="BH637" i="6"/>
  <c r="BF637" i="6"/>
  <c r="BE637" i="6"/>
  <c r="BD637" i="6"/>
  <c r="BC637" i="6"/>
  <c r="BB637" i="6"/>
  <c r="BA637" i="6"/>
  <c r="AZ637" i="6"/>
  <c r="AY637" i="6"/>
  <c r="AX637" i="6"/>
  <c r="AW637" i="6"/>
  <c r="AV637" i="6"/>
  <c r="AU637" i="6"/>
  <c r="AT637" i="6"/>
  <c r="AS637" i="6"/>
  <c r="AR637" i="6"/>
  <c r="C637" i="6"/>
  <c r="B637" i="6"/>
  <c r="BH636" i="6"/>
  <c r="BF636" i="6"/>
  <c r="BE636" i="6"/>
  <c r="BD636" i="6"/>
  <c r="BC636" i="6"/>
  <c r="BB636" i="6"/>
  <c r="BA636" i="6"/>
  <c r="AZ636" i="6"/>
  <c r="AY636" i="6"/>
  <c r="AX636" i="6"/>
  <c r="AW636" i="6"/>
  <c r="AV636" i="6"/>
  <c r="AU636" i="6"/>
  <c r="AT636" i="6"/>
  <c r="AS636" i="6"/>
  <c r="AR636" i="6"/>
  <c r="C636" i="6"/>
  <c r="B636" i="6"/>
  <c r="BH635" i="6"/>
  <c r="BF635" i="6"/>
  <c r="BE635" i="6"/>
  <c r="BD635" i="6"/>
  <c r="BC635" i="6"/>
  <c r="BB635" i="6"/>
  <c r="BA635" i="6"/>
  <c r="AZ635" i="6"/>
  <c r="AY635" i="6"/>
  <c r="AX635" i="6"/>
  <c r="AW635" i="6"/>
  <c r="AV635" i="6"/>
  <c r="AU635" i="6"/>
  <c r="AT635" i="6"/>
  <c r="AS635" i="6"/>
  <c r="AR635" i="6"/>
  <c r="C635" i="6"/>
  <c r="B635" i="6" s="1"/>
  <c r="BH634" i="6"/>
  <c r="BF634" i="6"/>
  <c r="BE634" i="6"/>
  <c r="BD634" i="6"/>
  <c r="BC634" i="6"/>
  <c r="BB634" i="6"/>
  <c r="BA634" i="6"/>
  <c r="AZ634" i="6"/>
  <c r="AY634" i="6"/>
  <c r="AX634" i="6"/>
  <c r="AW634" i="6"/>
  <c r="AV634" i="6"/>
  <c r="AU634" i="6"/>
  <c r="AT634" i="6"/>
  <c r="AS634" i="6"/>
  <c r="AR634" i="6"/>
  <c r="C634" i="6"/>
  <c r="B634" i="6" s="1"/>
  <c r="BH633" i="6"/>
  <c r="BF633" i="6"/>
  <c r="BE633" i="6"/>
  <c r="BD633" i="6"/>
  <c r="BC633" i="6"/>
  <c r="BB633" i="6"/>
  <c r="BA633" i="6"/>
  <c r="AZ633" i="6"/>
  <c r="AY633" i="6"/>
  <c r="AX633" i="6"/>
  <c r="AW633" i="6"/>
  <c r="AV633" i="6"/>
  <c r="AU633" i="6"/>
  <c r="AT633" i="6"/>
  <c r="AS633" i="6"/>
  <c r="AR633" i="6"/>
  <c r="C633" i="6"/>
  <c r="B633" i="6"/>
  <c r="BH632" i="6"/>
  <c r="BF632" i="6"/>
  <c r="BE632" i="6"/>
  <c r="BD632" i="6"/>
  <c r="BC632" i="6"/>
  <c r="BB632" i="6"/>
  <c r="BA632" i="6"/>
  <c r="AZ632" i="6"/>
  <c r="AY632" i="6"/>
  <c r="AX632" i="6"/>
  <c r="AW632" i="6"/>
  <c r="AV632" i="6"/>
  <c r="AU632" i="6"/>
  <c r="AT632" i="6"/>
  <c r="AS632" i="6"/>
  <c r="AR632" i="6"/>
  <c r="C632" i="6"/>
  <c r="B632" i="6"/>
  <c r="BH631" i="6"/>
  <c r="BF631" i="6"/>
  <c r="BE631" i="6"/>
  <c r="BD631" i="6"/>
  <c r="BC631" i="6"/>
  <c r="BB631" i="6"/>
  <c r="BA631" i="6"/>
  <c r="AZ631" i="6"/>
  <c r="AY631" i="6"/>
  <c r="AX631" i="6"/>
  <c r="AW631" i="6"/>
  <c r="AV631" i="6"/>
  <c r="AU631" i="6"/>
  <c r="AT631" i="6"/>
  <c r="AS631" i="6"/>
  <c r="AR631" i="6"/>
  <c r="C631" i="6"/>
  <c r="B631" i="6" s="1"/>
  <c r="BH630" i="6"/>
  <c r="BF630" i="6"/>
  <c r="BE630" i="6"/>
  <c r="BD630" i="6"/>
  <c r="BC630" i="6"/>
  <c r="BB630" i="6"/>
  <c r="BA630" i="6"/>
  <c r="AZ630" i="6"/>
  <c r="AY630" i="6"/>
  <c r="AX630" i="6"/>
  <c r="AW630" i="6"/>
  <c r="AV630" i="6"/>
  <c r="AU630" i="6"/>
  <c r="AT630" i="6"/>
  <c r="AS630" i="6"/>
  <c r="AR630" i="6"/>
  <c r="C630" i="6"/>
  <c r="B630" i="6"/>
  <c r="BH629" i="6"/>
  <c r="BF629" i="6"/>
  <c r="BE629" i="6"/>
  <c r="BD629" i="6"/>
  <c r="BC629" i="6"/>
  <c r="BB629" i="6"/>
  <c r="BA629" i="6"/>
  <c r="AZ629" i="6"/>
  <c r="AY629" i="6"/>
  <c r="AX629" i="6"/>
  <c r="AW629" i="6"/>
  <c r="AV629" i="6"/>
  <c r="AU629" i="6"/>
  <c r="AT629" i="6"/>
  <c r="AS629" i="6"/>
  <c r="AR629" i="6"/>
  <c r="C629" i="6"/>
  <c r="B629" i="6" s="1"/>
  <c r="BH628" i="6"/>
  <c r="BF628" i="6"/>
  <c r="BE628" i="6"/>
  <c r="BD628" i="6"/>
  <c r="BC628" i="6"/>
  <c r="BB628" i="6"/>
  <c r="BA628" i="6"/>
  <c r="AZ628" i="6"/>
  <c r="AY628" i="6"/>
  <c r="AX628" i="6"/>
  <c r="AW628" i="6"/>
  <c r="AV628" i="6"/>
  <c r="AU628" i="6"/>
  <c r="AT628" i="6"/>
  <c r="AS628" i="6"/>
  <c r="AR628" i="6"/>
  <c r="C628" i="6"/>
  <c r="B628" i="6" s="1"/>
  <c r="BH627" i="6"/>
  <c r="BF627" i="6"/>
  <c r="BE627" i="6"/>
  <c r="BD627" i="6"/>
  <c r="BC627" i="6"/>
  <c r="BB627" i="6"/>
  <c r="BA627" i="6"/>
  <c r="AZ627" i="6"/>
  <c r="AY627" i="6"/>
  <c r="AX627" i="6"/>
  <c r="AW627" i="6"/>
  <c r="AV627" i="6"/>
  <c r="AU627" i="6"/>
  <c r="AT627" i="6"/>
  <c r="AS627" i="6"/>
  <c r="AR627" i="6"/>
  <c r="C627" i="6"/>
  <c r="B627" i="6"/>
  <c r="BH626" i="6"/>
  <c r="BF626" i="6"/>
  <c r="BE626" i="6"/>
  <c r="BD626" i="6"/>
  <c r="BC626" i="6"/>
  <c r="BB626" i="6"/>
  <c r="BA626" i="6"/>
  <c r="AZ626" i="6"/>
  <c r="AY626" i="6"/>
  <c r="AX626" i="6"/>
  <c r="AW626" i="6"/>
  <c r="AV626" i="6"/>
  <c r="AU626" i="6"/>
  <c r="AT626" i="6"/>
  <c r="AS626" i="6"/>
  <c r="AR626" i="6"/>
  <c r="C626" i="6"/>
  <c r="B626" i="6"/>
  <c r="BH625" i="6"/>
  <c r="BF625" i="6"/>
  <c r="BE625" i="6"/>
  <c r="BD625" i="6"/>
  <c r="BC625" i="6"/>
  <c r="BB625" i="6"/>
  <c r="BA625" i="6"/>
  <c r="AZ625" i="6"/>
  <c r="AY625" i="6"/>
  <c r="AX625" i="6"/>
  <c r="AW625" i="6"/>
  <c r="AV625" i="6"/>
  <c r="AU625" i="6"/>
  <c r="AT625" i="6"/>
  <c r="AS625" i="6"/>
  <c r="AR625" i="6"/>
  <c r="C625" i="6"/>
  <c r="B625" i="6" s="1"/>
  <c r="BH624" i="6"/>
  <c r="BF624" i="6"/>
  <c r="BE624" i="6"/>
  <c r="BD624" i="6"/>
  <c r="BC624" i="6"/>
  <c r="BB624" i="6"/>
  <c r="BA624" i="6"/>
  <c r="AZ624" i="6"/>
  <c r="AY624" i="6"/>
  <c r="AX624" i="6"/>
  <c r="AW624" i="6"/>
  <c r="AV624" i="6"/>
  <c r="AU624" i="6"/>
  <c r="AT624" i="6"/>
  <c r="AS624" i="6"/>
  <c r="AR624" i="6"/>
  <c r="C624" i="6"/>
  <c r="B624" i="6"/>
  <c r="BH623" i="6"/>
  <c r="BF623" i="6"/>
  <c r="BE623" i="6"/>
  <c r="BD623" i="6"/>
  <c r="BC623" i="6"/>
  <c r="BB623" i="6"/>
  <c r="BA623" i="6"/>
  <c r="AZ623" i="6"/>
  <c r="AY623" i="6"/>
  <c r="AX623" i="6"/>
  <c r="AW623" i="6"/>
  <c r="AV623" i="6"/>
  <c r="AU623" i="6"/>
  <c r="AT623" i="6"/>
  <c r="AS623" i="6"/>
  <c r="AR623" i="6"/>
  <c r="C623" i="6"/>
  <c r="B623" i="6"/>
  <c r="BH622" i="6"/>
  <c r="BF622" i="6"/>
  <c r="BE622" i="6"/>
  <c r="BD622" i="6"/>
  <c r="BC622" i="6"/>
  <c r="BB622" i="6"/>
  <c r="BA622" i="6"/>
  <c r="AZ622" i="6"/>
  <c r="AY622" i="6"/>
  <c r="AX622" i="6"/>
  <c r="AW622" i="6"/>
  <c r="AV622" i="6"/>
  <c r="AU622" i="6"/>
  <c r="AT622" i="6"/>
  <c r="AS622" i="6"/>
  <c r="AR622" i="6"/>
  <c r="C622" i="6"/>
  <c r="B622" i="6" s="1"/>
  <c r="BH621" i="6"/>
  <c r="BF621" i="6"/>
  <c r="BE621" i="6"/>
  <c r="BD621" i="6"/>
  <c r="BC621" i="6"/>
  <c r="BB621" i="6"/>
  <c r="BA621" i="6"/>
  <c r="AZ621" i="6"/>
  <c r="AY621" i="6"/>
  <c r="AX621" i="6"/>
  <c r="AW621" i="6"/>
  <c r="AV621" i="6"/>
  <c r="AU621" i="6"/>
  <c r="AT621" i="6"/>
  <c r="AS621" i="6"/>
  <c r="AR621" i="6"/>
  <c r="C621" i="6"/>
  <c r="B621" i="6" s="1"/>
  <c r="BH620" i="6"/>
  <c r="BF620" i="6"/>
  <c r="BE620" i="6"/>
  <c r="BD620" i="6"/>
  <c r="BC620" i="6"/>
  <c r="BB620" i="6"/>
  <c r="BA620" i="6"/>
  <c r="AZ620" i="6"/>
  <c r="AY620" i="6"/>
  <c r="AX620" i="6"/>
  <c r="AW620" i="6"/>
  <c r="AV620" i="6"/>
  <c r="AU620" i="6"/>
  <c r="AT620" i="6"/>
  <c r="AS620" i="6"/>
  <c r="AR620" i="6"/>
  <c r="C620" i="6"/>
  <c r="B620" i="6"/>
  <c r="BH619" i="6"/>
  <c r="BF619" i="6"/>
  <c r="BE619" i="6"/>
  <c r="BD619" i="6"/>
  <c r="BC619" i="6"/>
  <c r="BB619" i="6"/>
  <c r="BA619" i="6"/>
  <c r="AZ619" i="6"/>
  <c r="AY619" i="6"/>
  <c r="AX619" i="6"/>
  <c r="AW619" i="6"/>
  <c r="AV619" i="6"/>
  <c r="AU619" i="6"/>
  <c r="AT619" i="6"/>
  <c r="AS619" i="6"/>
  <c r="AR619" i="6"/>
  <c r="C619" i="6"/>
  <c r="B619" i="6" s="1"/>
  <c r="BH618" i="6"/>
  <c r="BF618" i="6"/>
  <c r="BE618" i="6"/>
  <c r="BD618" i="6"/>
  <c r="BC618" i="6"/>
  <c r="BB618" i="6"/>
  <c r="BA618" i="6"/>
  <c r="AZ618" i="6"/>
  <c r="AY618" i="6"/>
  <c r="AX618" i="6"/>
  <c r="AW618" i="6"/>
  <c r="AV618" i="6"/>
  <c r="AU618" i="6"/>
  <c r="AT618" i="6"/>
  <c r="AS618" i="6"/>
  <c r="AR618" i="6"/>
  <c r="C618" i="6"/>
  <c r="B618" i="6" s="1"/>
  <c r="BH617" i="6"/>
  <c r="BF617" i="6"/>
  <c r="BE617" i="6"/>
  <c r="BD617" i="6"/>
  <c r="BC617" i="6"/>
  <c r="BB617" i="6"/>
  <c r="BA617" i="6"/>
  <c r="AZ617" i="6"/>
  <c r="AY617" i="6"/>
  <c r="AX617" i="6"/>
  <c r="AW617" i="6"/>
  <c r="AV617" i="6"/>
  <c r="AU617" i="6"/>
  <c r="AT617" i="6"/>
  <c r="AS617" i="6"/>
  <c r="AR617" i="6"/>
  <c r="C617" i="6"/>
  <c r="B617" i="6" s="1"/>
  <c r="BH616" i="6"/>
  <c r="BF616" i="6"/>
  <c r="BE616" i="6"/>
  <c r="BD616" i="6"/>
  <c r="BC616" i="6"/>
  <c r="BB616" i="6"/>
  <c r="BA616" i="6"/>
  <c r="AZ616" i="6"/>
  <c r="AY616" i="6"/>
  <c r="AX616" i="6"/>
  <c r="AW616" i="6"/>
  <c r="AV616" i="6"/>
  <c r="AU616" i="6"/>
  <c r="AT616" i="6"/>
  <c r="AS616" i="6"/>
  <c r="AR616" i="6"/>
  <c r="C616" i="6"/>
  <c r="B616" i="6"/>
  <c r="BH615" i="6"/>
  <c r="BF615" i="6"/>
  <c r="BE615" i="6"/>
  <c r="BD615" i="6"/>
  <c r="BC615" i="6"/>
  <c r="BB615" i="6"/>
  <c r="BA615" i="6"/>
  <c r="AZ615" i="6"/>
  <c r="AY615" i="6"/>
  <c r="AX615" i="6"/>
  <c r="AW615" i="6"/>
  <c r="AV615" i="6"/>
  <c r="AU615" i="6"/>
  <c r="AT615" i="6"/>
  <c r="AS615" i="6"/>
  <c r="AR615" i="6"/>
  <c r="C615" i="6"/>
  <c r="B615" i="6" s="1"/>
  <c r="BH614" i="6"/>
  <c r="BF614" i="6"/>
  <c r="BE614" i="6"/>
  <c r="BD614" i="6"/>
  <c r="BC614" i="6"/>
  <c r="BB614" i="6"/>
  <c r="BA614" i="6"/>
  <c r="AZ614" i="6"/>
  <c r="AY614" i="6"/>
  <c r="AX614" i="6"/>
  <c r="AW614" i="6"/>
  <c r="AV614" i="6"/>
  <c r="AU614" i="6"/>
  <c r="AT614" i="6"/>
  <c r="AS614" i="6"/>
  <c r="AR614" i="6"/>
  <c r="C614" i="6"/>
  <c r="B614" i="6"/>
  <c r="BH613" i="6"/>
  <c r="BF613" i="6"/>
  <c r="BE613" i="6"/>
  <c r="BD613" i="6"/>
  <c r="BC613" i="6"/>
  <c r="BB613" i="6"/>
  <c r="BA613" i="6"/>
  <c r="AZ613" i="6"/>
  <c r="AY613" i="6"/>
  <c r="AX613" i="6"/>
  <c r="AW613" i="6"/>
  <c r="AV613" i="6"/>
  <c r="AU613" i="6"/>
  <c r="AT613" i="6"/>
  <c r="AS613" i="6"/>
  <c r="AR613" i="6"/>
  <c r="C613" i="6"/>
  <c r="B613" i="6" s="1"/>
  <c r="BH612" i="6"/>
  <c r="BF612" i="6"/>
  <c r="BE612" i="6"/>
  <c r="BD612" i="6"/>
  <c r="BC612" i="6"/>
  <c r="BB612" i="6"/>
  <c r="BA612" i="6"/>
  <c r="AZ612" i="6"/>
  <c r="AY612" i="6"/>
  <c r="AX612" i="6"/>
  <c r="AW612" i="6"/>
  <c r="AV612" i="6"/>
  <c r="AU612" i="6"/>
  <c r="AT612" i="6"/>
  <c r="AS612" i="6"/>
  <c r="AR612" i="6"/>
  <c r="C612" i="6"/>
  <c r="B612" i="6"/>
  <c r="BH611" i="6"/>
  <c r="BF611" i="6"/>
  <c r="BE611" i="6"/>
  <c r="BD611" i="6"/>
  <c r="BC611" i="6"/>
  <c r="BB611" i="6"/>
  <c r="BA611" i="6"/>
  <c r="AZ611" i="6"/>
  <c r="AY611" i="6"/>
  <c r="AX611" i="6"/>
  <c r="AW611" i="6"/>
  <c r="AV611" i="6"/>
  <c r="AU611" i="6"/>
  <c r="AT611" i="6"/>
  <c r="AS611" i="6"/>
  <c r="AR611" i="6"/>
  <c r="C611" i="6"/>
  <c r="B611" i="6"/>
  <c r="BH610" i="6"/>
  <c r="BF610" i="6"/>
  <c r="BE610" i="6"/>
  <c r="BD610" i="6"/>
  <c r="BC610" i="6"/>
  <c r="BB610" i="6"/>
  <c r="BA610" i="6"/>
  <c r="AZ610" i="6"/>
  <c r="AY610" i="6"/>
  <c r="AX610" i="6"/>
  <c r="AW610" i="6"/>
  <c r="AV610" i="6"/>
  <c r="AU610" i="6"/>
  <c r="AT610" i="6"/>
  <c r="AS610" i="6"/>
  <c r="AR610" i="6"/>
  <c r="C610" i="6"/>
  <c r="B610" i="6"/>
  <c r="BH609" i="6"/>
  <c r="BF609" i="6"/>
  <c r="BE609" i="6"/>
  <c r="BD609" i="6"/>
  <c r="BC609" i="6"/>
  <c r="BB609" i="6"/>
  <c r="BA609" i="6"/>
  <c r="AZ609" i="6"/>
  <c r="AY609" i="6"/>
  <c r="AX609" i="6"/>
  <c r="AW609" i="6"/>
  <c r="AV609" i="6"/>
  <c r="AU609" i="6"/>
  <c r="AT609" i="6"/>
  <c r="AS609" i="6"/>
  <c r="AR609" i="6"/>
  <c r="C609" i="6"/>
  <c r="B609" i="6" s="1"/>
  <c r="BH608" i="6"/>
  <c r="BF608" i="6"/>
  <c r="BE608" i="6"/>
  <c r="BD608" i="6"/>
  <c r="BC608" i="6"/>
  <c r="BB608" i="6"/>
  <c r="BA608" i="6"/>
  <c r="AZ608" i="6"/>
  <c r="AY608" i="6"/>
  <c r="AX608" i="6"/>
  <c r="AW608" i="6"/>
  <c r="AV608" i="6"/>
  <c r="AU608" i="6"/>
  <c r="AT608" i="6"/>
  <c r="AS608" i="6"/>
  <c r="AR608" i="6"/>
  <c r="C608" i="6"/>
  <c r="B608" i="6" s="1"/>
  <c r="BH607" i="6"/>
  <c r="BF607" i="6"/>
  <c r="BE607" i="6"/>
  <c r="BD607" i="6"/>
  <c r="BC607" i="6"/>
  <c r="BB607" i="6"/>
  <c r="BA607" i="6"/>
  <c r="AZ607" i="6"/>
  <c r="AY607" i="6"/>
  <c r="AX607" i="6"/>
  <c r="AW607" i="6"/>
  <c r="AV607" i="6"/>
  <c r="AU607" i="6"/>
  <c r="AT607" i="6"/>
  <c r="AS607" i="6"/>
  <c r="AR607" i="6"/>
  <c r="C607" i="6"/>
  <c r="B607" i="6"/>
  <c r="BH606" i="6"/>
  <c r="BF606" i="6"/>
  <c r="BE606" i="6"/>
  <c r="BD606" i="6"/>
  <c r="BC606" i="6"/>
  <c r="BB606" i="6"/>
  <c r="BA606" i="6"/>
  <c r="AZ606" i="6"/>
  <c r="AY606" i="6"/>
  <c r="AX606" i="6"/>
  <c r="AW606" i="6"/>
  <c r="AV606" i="6"/>
  <c r="AU606" i="6"/>
  <c r="AT606" i="6"/>
  <c r="AS606" i="6"/>
  <c r="AR606" i="6"/>
  <c r="C606" i="6"/>
  <c r="B606" i="6"/>
  <c r="BH605" i="6"/>
  <c r="BF605" i="6"/>
  <c r="BE605" i="6"/>
  <c r="BD605" i="6"/>
  <c r="BC605" i="6"/>
  <c r="BB605" i="6"/>
  <c r="BA605" i="6"/>
  <c r="AZ605" i="6"/>
  <c r="AY605" i="6"/>
  <c r="AX605" i="6"/>
  <c r="AW605" i="6"/>
  <c r="AV605" i="6"/>
  <c r="AU605" i="6"/>
  <c r="AT605" i="6"/>
  <c r="AS605" i="6"/>
  <c r="AR605" i="6"/>
  <c r="C605" i="6"/>
  <c r="B605" i="6" s="1"/>
  <c r="BH604" i="6"/>
  <c r="BF604" i="6"/>
  <c r="BE604" i="6"/>
  <c r="BD604" i="6"/>
  <c r="BC604" i="6"/>
  <c r="BB604" i="6"/>
  <c r="BA604" i="6"/>
  <c r="AZ604" i="6"/>
  <c r="AY604" i="6"/>
  <c r="AX604" i="6"/>
  <c r="AW604" i="6"/>
  <c r="AV604" i="6"/>
  <c r="AU604" i="6"/>
  <c r="AT604" i="6"/>
  <c r="AS604" i="6"/>
  <c r="AR604" i="6"/>
  <c r="C604" i="6"/>
  <c r="B604" i="6" s="1"/>
  <c r="BH603" i="6"/>
  <c r="BF603" i="6"/>
  <c r="BE603" i="6"/>
  <c r="BD603" i="6"/>
  <c r="BC603" i="6"/>
  <c r="BB603" i="6"/>
  <c r="BA603" i="6"/>
  <c r="AZ603" i="6"/>
  <c r="AY603" i="6"/>
  <c r="AX603" i="6"/>
  <c r="AW603" i="6"/>
  <c r="AV603" i="6"/>
  <c r="AU603" i="6"/>
  <c r="AT603" i="6"/>
  <c r="AS603" i="6"/>
  <c r="AR603" i="6"/>
  <c r="C603" i="6"/>
  <c r="B603" i="6" s="1"/>
  <c r="BH602" i="6"/>
  <c r="BF602" i="6"/>
  <c r="BE602" i="6"/>
  <c r="BD602" i="6"/>
  <c r="BC602" i="6"/>
  <c r="BB602" i="6"/>
  <c r="BA602" i="6"/>
  <c r="AZ602" i="6"/>
  <c r="AY602" i="6"/>
  <c r="AX602" i="6"/>
  <c r="AW602" i="6"/>
  <c r="AV602" i="6"/>
  <c r="AU602" i="6"/>
  <c r="AT602" i="6"/>
  <c r="AS602" i="6"/>
  <c r="AR602" i="6"/>
  <c r="C602" i="6"/>
  <c r="B602" i="6"/>
  <c r="BH601" i="6"/>
  <c r="BF601" i="6"/>
  <c r="BE601" i="6"/>
  <c r="BD601" i="6"/>
  <c r="BC601" i="6"/>
  <c r="BB601" i="6"/>
  <c r="BA601" i="6"/>
  <c r="AZ601" i="6"/>
  <c r="AY601" i="6"/>
  <c r="AX601" i="6"/>
  <c r="AW601" i="6"/>
  <c r="AV601" i="6"/>
  <c r="AU601" i="6"/>
  <c r="AT601" i="6"/>
  <c r="AS601" i="6"/>
  <c r="AR601" i="6"/>
  <c r="C601" i="6"/>
  <c r="B601" i="6"/>
  <c r="BH600" i="6"/>
  <c r="BF600" i="6"/>
  <c r="BE600" i="6"/>
  <c r="BD600" i="6"/>
  <c r="BC600" i="6"/>
  <c r="BB600" i="6"/>
  <c r="BA600" i="6"/>
  <c r="AZ600" i="6"/>
  <c r="AY600" i="6"/>
  <c r="AX600" i="6"/>
  <c r="AW600" i="6"/>
  <c r="AV600" i="6"/>
  <c r="AU600" i="6"/>
  <c r="AT600" i="6"/>
  <c r="AS600" i="6"/>
  <c r="AR600" i="6"/>
  <c r="C600" i="6"/>
  <c r="B600" i="6"/>
  <c r="BH599" i="6"/>
  <c r="BF599" i="6"/>
  <c r="BE599" i="6"/>
  <c r="BD599" i="6"/>
  <c r="BC599" i="6"/>
  <c r="BB599" i="6"/>
  <c r="BA599" i="6"/>
  <c r="AZ599" i="6"/>
  <c r="AY599" i="6"/>
  <c r="AX599" i="6"/>
  <c r="AW599" i="6"/>
  <c r="AV599" i="6"/>
  <c r="AU599" i="6"/>
  <c r="AT599" i="6"/>
  <c r="AS599" i="6"/>
  <c r="AR599" i="6"/>
  <c r="C599" i="6"/>
  <c r="B599" i="6" s="1"/>
  <c r="BH598" i="6"/>
  <c r="BF598" i="6"/>
  <c r="BE598" i="6"/>
  <c r="BD598" i="6"/>
  <c r="BC598" i="6"/>
  <c r="BB598" i="6"/>
  <c r="BA598" i="6"/>
  <c r="AZ598" i="6"/>
  <c r="AY598" i="6"/>
  <c r="AX598" i="6"/>
  <c r="AW598" i="6"/>
  <c r="AV598" i="6"/>
  <c r="AU598" i="6"/>
  <c r="AT598" i="6"/>
  <c r="AS598" i="6"/>
  <c r="AR598" i="6"/>
  <c r="C598" i="6"/>
  <c r="B598" i="6" s="1"/>
  <c r="BH597" i="6"/>
  <c r="BF597" i="6"/>
  <c r="BE597" i="6"/>
  <c r="BD597" i="6"/>
  <c r="BC597" i="6"/>
  <c r="BB597" i="6"/>
  <c r="BA597" i="6"/>
  <c r="AZ597" i="6"/>
  <c r="AY597" i="6"/>
  <c r="AX597" i="6"/>
  <c r="AW597" i="6"/>
  <c r="AV597" i="6"/>
  <c r="AU597" i="6"/>
  <c r="AT597" i="6"/>
  <c r="AS597" i="6"/>
  <c r="AR597" i="6"/>
  <c r="C597" i="6"/>
  <c r="B597" i="6"/>
  <c r="BH596" i="6"/>
  <c r="BF596" i="6"/>
  <c r="BE596" i="6"/>
  <c r="BD596" i="6"/>
  <c r="BC596" i="6"/>
  <c r="BB596" i="6"/>
  <c r="BA596" i="6"/>
  <c r="AZ596" i="6"/>
  <c r="AY596" i="6"/>
  <c r="AX596" i="6"/>
  <c r="AW596" i="6"/>
  <c r="AV596" i="6"/>
  <c r="AU596" i="6"/>
  <c r="AT596" i="6"/>
  <c r="AS596" i="6"/>
  <c r="AR596" i="6"/>
  <c r="C596" i="6"/>
  <c r="B596" i="6"/>
  <c r="BH595" i="6"/>
  <c r="BF595" i="6"/>
  <c r="BE595" i="6"/>
  <c r="BD595" i="6"/>
  <c r="BC595" i="6"/>
  <c r="BB595" i="6"/>
  <c r="BA595" i="6"/>
  <c r="AZ595" i="6"/>
  <c r="AY595" i="6"/>
  <c r="AX595" i="6"/>
  <c r="AW595" i="6"/>
  <c r="AV595" i="6"/>
  <c r="AU595" i="6"/>
  <c r="AT595" i="6"/>
  <c r="AS595" i="6"/>
  <c r="AR595" i="6"/>
  <c r="C595" i="6"/>
  <c r="B595" i="6" s="1"/>
  <c r="BH594" i="6"/>
  <c r="BF594" i="6"/>
  <c r="BE594" i="6"/>
  <c r="BD594" i="6"/>
  <c r="BC594" i="6"/>
  <c r="BB594" i="6"/>
  <c r="BA594" i="6"/>
  <c r="AZ594" i="6"/>
  <c r="AY594" i="6"/>
  <c r="AX594" i="6"/>
  <c r="AW594" i="6"/>
  <c r="AV594" i="6"/>
  <c r="AU594" i="6"/>
  <c r="AT594" i="6"/>
  <c r="AS594" i="6"/>
  <c r="AR594" i="6"/>
  <c r="C594" i="6"/>
  <c r="B594" i="6"/>
  <c r="BH593" i="6"/>
  <c r="BF593" i="6"/>
  <c r="BE593" i="6"/>
  <c r="BD593" i="6"/>
  <c r="BC593" i="6"/>
  <c r="BB593" i="6"/>
  <c r="BA593" i="6"/>
  <c r="AZ593" i="6"/>
  <c r="AY593" i="6"/>
  <c r="AX593" i="6"/>
  <c r="AW593" i="6"/>
  <c r="AV593" i="6"/>
  <c r="AU593" i="6"/>
  <c r="AT593" i="6"/>
  <c r="AS593" i="6"/>
  <c r="AR593" i="6"/>
  <c r="C593" i="6"/>
  <c r="B593" i="6"/>
  <c r="BH592" i="6"/>
  <c r="BF592" i="6"/>
  <c r="BE592" i="6"/>
  <c r="BD592" i="6"/>
  <c r="BC592" i="6"/>
  <c r="BB592" i="6"/>
  <c r="BA592" i="6"/>
  <c r="AZ592" i="6"/>
  <c r="AY592" i="6"/>
  <c r="AX592" i="6"/>
  <c r="AW592" i="6"/>
  <c r="AV592" i="6"/>
  <c r="AU592" i="6"/>
  <c r="AT592" i="6"/>
  <c r="AS592" i="6"/>
  <c r="AR592" i="6"/>
  <c r="C592" i="6"/>
  <c r="B592" i="6"/>
  <c r="BH591" i="6"/>
  <c r="BF591" i="6"/>
  <c r="BE591" i="6"/>
  <c r="BD591" i="6"/>
  <c r="BC591" i="6"/>
  <c r="BB591" i="6"/>
  <c r="BA591" i="6"/>
  <c r="AZ591" i="6"/>
  <c r="AY591" i="6"/>
  <c r="AX591" i="6"/>
  <c r="AW591" i="6"/>
  <c r="AV591" i="6"/>
  <c r="AU591" i="6"/>
  <c r="AT591" i="6"/>
  <c r="AS591" i="6"/>
  <c r="AR591" i="6"/>
  <c r="C591" i="6"/>
  <c r="B591" i="6" s="1"/>
  <c r="BH590" i="6"/>
  <c r="BF590" i="6"/>
  <c r="BE590" i="6"/>
  <c r="BD590" i="6"/>
  <c r="BC590" i="6"/>
  <c r="BB590" i="6"/>
  <c r="BA590" i="6"/>
  <c r="AZ590" i="6"/>
  <c r="AY590" i="6"/>
  <c r="AX590" i="6"/>
  <c r="AW590" i="6"/>
  <c r="AV590" i="6"/>
  <c r="AU590" i="6"/>
  <c r="AT590" i="6"/>
  <c r="AS590" i="6"/>
  <c r="AR590" i="6"/>
  <c r="C590" i="6"/>
  <c r="B590" i="6"/>
  <c r="BH589" i="6"/>
  <c r="BF589" i="6"/>
  <c r="BE589" i="6"/>
  <c r="BD589" i="6"/>
  <c r="BC589" i="6"/>
  <c r="BB589" i="6"/>
  <c r="BA589" i="6"/>
  <c r="AZ589" i="6"/>
  <c r="AY589" i="6"/>
  <c r="AX589" i="6"/>
  <c r="AW589" i="6"/>
  <c r="AV589" i="6"/>
  <c r="AU589" i="6"/>
  <c r="AT589" i="6"/>
  <c r="AS589" i="6"/>
  <c r="AR589" i="6"/>
  <c r="C589" i="6"/>
  <c r="B589" i="6" s="1"/>
  <c r="BH588" i="6"/>
  <c r="BF588" i="6"/>
  <c r="BE588" i="6"/>
  <c r="BD588" i="6"/>
  <c r="BC588" i="6"/>
  <c r="BB588" i="6"/>
  <c r="BA588" i="6"/>
  <c r="AZ588" i="6"/>
  <c r="AY588" i="6"/>
  <c r="AX588" i="6"/>
  <c r="AW588" i="6"/>
  <c r="AV588" i="6"/>
  <c r="AU588" i="6"/>
  <c r="AT588" i="6"/>
  <c r="AS588" i="6"/>
  <c r="AR588" i="6"/>
  <c r="C588" i="6"/>
  <c r="B588" i="6" s="1"/>
  <c r="BH587" i="6"/>
  <c r="BF587" i="6"/>
  <c r="BE587" i="6"/>
  <c r="BD587" i="6"/>
  <c r="BC587" i="6"/>
  <c r="BB587" i="6"/>
  <c r="BA587" i="6"/>
  <c r="AZ587" i="6"/>
  <c r="AY587" i="6"/>
  <c r="AX587" i="6"/>
  <c r="AW587" i="6"/>
  <c r="AV587" i="6"/>
  <c r="AU587" i="6"/>
  <c r="AT587" i="6"/>
  <c r="AS587" i="6"/>
  <c r="AR587" i="6"/>
  <c r="C587" i="6"/>
  <c r="B587" i="6"/>
  <c r="BH586" i="6"/>
  <c r="BF586" i="6"/>
  <c r="BE586" i="6"/>
  <c r="BD586" i="6"/>
  <c r="BC586" i="6"/>
  <c r="BB586" i="6"/>
  <c r="BA586" i="6"/>
  <c r="AZ586" i="6"/>
  <c r="AY586" i="6"/>
  <c r="AX586" i="6"/>
  <c r="AW586" i="6"/>
  <c r="AV586" i="6"/>
  <c r="AU586" i="6"/>
  <c r="AT586" i="6"/>
  <c r="AS586" i="6"/>
  <c r="AR586" i="6"/>
  <c r="C586" i="6"/>
  <c r="B586" i="6"/>
  <c r="BH585" i="6"/>
  <c r="BF585" i="6"/>
  <c r="BE585" i="6"/>
  <c r="BD585" i="6"/>
  <c r="BC585" i="6"/>
  <c r="BB585" i="6"/>
  <c r="BA585" i="6"/>
  <c r="AZ585" i="6"/>
  <c r="AY585" i="6"/>
  <c r="AX585" i="6"/>
  <c r="AW585" i="6"/>
  <c r="AV585" i="6"/>
  <c r="AU585" i="6"/>
  <c r="AT585" i="6"/>
  <c r="AS585" i="6"/>
  <c r="AR585" i="6"/>
  <c r="C585" i="6"/>
  <c r="B585" i="6" s="1"/>
  <c r="BH584" i="6"/>
  <c r="BF584" i="6"/>
  <c r="BE584" i="6"/>
  <c r="BD584" i="6"/>
  <c r="BC584" i="6"/>
  <c r="BB584" i="6"/>
  <c r="BA584" i="6"/>
  <c r="AZ584" i="6"/>
  <c r="AY584" i="6"/>
  <c r="AX584" i="6"/>
  <c r="AW584" i="6"/>
  <c r="AV584" i="6"/>
  <c r="AU584" i="6"/>
  <c r="AT584" i="6"/>
  <c r="AS584" i="6"/>
  <c r="AR584" i="6"/>
  <c r="C584" i="6"/>
  <c r="B584" i="6" s="1"/>
  <c r="BH583" i="6"/>
  <c r="BF583" i="6"/>
  <c r="BE583" i="6"/>
  <c r="BD583" i="6"/>
  <c r="BC583" i="6"/>
  <c r="BB583" i="6"/>
  <c r="BA583" i="6"/>
  <c r="AZ583" i="6"/>
  <c r="AY583" i="6"/>
  <c r="AX583" i="6"/>
  <c r="AW583" i="6"/>
  <c r="AV583" i="6"/>
  <c r="AU583" i="6"/>
  <c r="AT583" i="6"/>
  <c r="AS583" i="6"/>
  <c r="AR583" i="6"/>
  <c r="C583" i="6"/>
  <c r="B583" i="6" s="1"/>
  <c r="BH582" i="6"/>
  <c r="BF582" i="6"/>
  <c r="BE582" i="6"/>
  <c r="BD582" i="6"/>
  <c r="BC582" i="6"/>
  <c r="BB582" i="6"/>
  <c r="BA582" i="6"/>
  <c r="AZ582" i="6"/>
  <c r="AY582" i="6"/>
  <c r="AX582" i="6"/>
  <c r="AW582" i="6"/>
  <c r="AV582" i="6"/>
  <c r="AU582" i="6"/>
  <c r="AT582" i="6"/>
  <c r="AS582" i="6"/>
  <c r="AR582" i="6"/>
  <c r="C582" i="6"/>
  <c r="B582" i="6" s="1"/>
  <c r="BH581" i="6"/>
  <c r="BF581" i="6"/>
  <c r="BE581" i="6"/>
  <c r="BD581" i="6"/>
  <c r="BC581" i="6"/>
  <c r="BB581" i="6"/>
  <c r="BA581" i="6"/>
  <c r="AZ581" i="6"/>
  <c r="AY581" i="6"/>
  <c r="AX581" i="6"/>
  <c r="AW581" i="6"/>
  <c r="AV581" i="6"/>
  <c r="AU581" i="6"/>
  <c r="AT581" i="6"/>
  <c r="AS581" i="6"/>
  <c r="AR581" i="6"/>
  <c r="C581" i="6"/>
  <c r="B581" i="6" s="1"/>
  <c r="BH580" i="6"/>
  <c r="BF580" i="6"/>
  <c r="BE580" i="6"/>
  <c r="BD580" i="6"/>
  <c r="BC580" i="6"/>
  <c r="BB580" i="6"/>
  <c r="BA580" i="6"/>
  <c r="AZ580" i="6"/>
  <c r="AY580" i="6"/>
  <c r="AX580" i="6"/>
  <c r="AW580" i="6"/>
  <c r="AV580" i="6"/>
  <c r="AU580" i="6"/>
  <c r="AT580" i="6"/>
  <c r="AS580" i="6"/>
  <c r="AR580" i="6"/>
  <c r="C580" i="6"/>
  <c r="B580" i="6"/>
  <c r="BH579" i="6"/>
  <c r="BF579" i="6"/>
  <c r="BE579" i="6"/>
  <c r="BD579" i="6"/>
  <c r="BC579" i="6"/>
  <c r="BB579" i="6"/>
  <c r="BA579" i="6"/>
  <c r="AZ579" i="6"/>
  <c r="AY579" i="6"/>
  <c r="AX579" i="6"/>
  <c r="AW579" i="6"/>
  <c r="AV579" i="6"/>
  <c r="AU579" i="6"/>
  <c r="AT579" i="6"/>
  <c r="AS579" i="6"/>
  <c r="AR579" i="6"/>
  <c r="C579" i="6"/>
  <c r="B579" i="6" s="1"/>
  <c r="BH578" i="6"/>
  <c r="BF578" i="6"/>
  <c r="BE578" i="6"/>
  <c r="BD578" i="6"/>
  <c r="BC578" i="6"/>
  <c r="BB578" i="6"/>
  <c r="BA578" i="6"/>
  <c r="AZ578" i="6"/>
  <c r="AY578" i="6"/>
  <c r="AX578" i="6"/>
  <c r="AW578" i="6"/>
  <c r="AV578" i="6"/>
  <c r="AU578" i="6"/>
  <c r="AT578" i="6"/>
  <c r="AS578" i="6"/>
  <c r="AR578" i="6"/>
  <c r="C578" i="6"/>
  <c r="B578" i="6" s="1"/>
  <c r="BH577" i="6"/>
  <c r="BF577" i="6"/>
  <c r="BE577" i="6"/>
  <c r="BD577" i="6"/>
  <c r="BC577" i="6"/>
  <c r="BB577" i="6"/>
  <c r="BA577" i="6"/>
  <c r="AZ577" i="6"/>
  <c r="AY577" i="6"/>
  <c r="AX577" i="6"/>
  <c r="AW577" i="6"/>
  <c r="AV577" i="6"/>
  <c r="AU577" i="6"/>
  <c r="AT577" i="6"/>
  <c r="AS577" i="6"/>
  <c r="AR577" i="6"/>
  <c r="C577" i="6"/>
  <c r="B577" i="6"/>
  <c r="BH576" i="6"/>
  <c r="BF576" i="6"/>
  <c r="BE576" i="6"/>
  <c r="BD576" i="6"/>
  <c r="BC576" i="6"/>
  <c r="BB576" i="6"/>
  <c r="BA576" i="6"/>
  <c r="AZ576" i="6"/>
  <c r="AY576" i="6"/>
  <c r="AX576" i="6"/>
  <c r="AW576" i="6"/>
  <c r="AV576" i="6"/>
  <c r="AU576" i="6"/>
  <c r="AT576" i="6"/>
  <c r="AS576" i="6"/>
  <c r="AR576" i="6"/>
  <c r="C576" i="6"/>
  <c r="B576" i="6" s="1"/>
  <c r="BH575" i="6"/>
  <c r="BF575" i="6"/>
  <c r="BE575" i="6"/>
  <c r="BD575" i="6"/>
  <c r="BC575" i="6"/>
  <c r="BB575" i="6"/>
  <c r="BA575" i="6"/>
  <c r="AZ575" i="6"/>
  <c r="AY575" i="6"/>
  <c r="AX575" i="6"/>
  <c r="AW575" i="6"/>
  <c r="AV575" i="6"/>
  <c r="AU575" i="6"/>
  <c r="AT575" i="6"/>
  <c r="AS575" i="6"/>
  <c r="AR575" i="6"/>
  <c r="C575" i="6"/>
  <c r="B575" i="6"/>
  <c r="BH574" i="6"/>
  <c r="BF574" i="6"/>
  <c r="BE574" i="6"/>
  <c r="BD574" i="6"/>
  <c r="BC574" i="6"/>
  <c r="BB574" i="6"/>
  <c r="BA574" i="6"/>
  <c r="AZ574" i="6"/>
  <c r="AY574" i="6"/>
  <c r="AX574" i="6"/>
  <c r="AW574" i="6"/>
  <c r="AV574" i="6"/>
  <c r="AU574" i="6"/>
  <c r="AT574" i="6"/>
  <c r="AS574" i="6"/>
  <c r="AR574" i="6"/>
  <c r="C574" i="6"/>
  <c r="B574" i="6" s="1"/>
  <c r="BH573" i="6"/>
  <c r="BF573" i="6"/>
  <c r="BE573" i="6"/>
  <c r="BD573" i="6"/>
  <c r="BC573" i="6"/>
  <c r="BB573" i="6"/>
  <c r="BA573" i="6"/>
  <c r="AZ573" i="6"/>
  <c r="AY573" i="6"/>
  <c r="AX573" i="6"/>
  <c r="AW573" i="6"/>
  <c r="AV573" i="6"/>
  <c r="AU573" i="6"/>
  <c r="AT573" i="6"/>
  <c r="AS573" i="6"/>
  <c r="AR573" i="6"/>
  <c r="C573" i="6"/>
  <c r="B573" i="6"/>
  <c r="BH572" i="6"/>
  <c r="BF572" i="6"/>
  <c r="BE572" i="6"/>
  <c r="BD572" i="6"/>
  <c r="BC572" i="6"/>
  <c r="BB572" i="6"/>
  <c r="BA572" i="6"/>
  <c r="AZ572" i="6"/>
  <c r="AY572" i="6"/>
  <c r="AX572" i="6"/>
  <c r="AW572" i="6"/>
  <c r="AV572" i="6"/>
  <c r="AU572" i="6"/>
  <c r="AT572" i="6"/>
  <c r="AS572" i="6"/>
  <c r="AR572" i="6"/>
  <c r="C572" i="6"/>
  <c r="B572" i="6"/>
  <c r="BH571" i="6"/>
  <c r="BF571" i="6"/>
  <c r="BE571" i="6"/>
  <c r="BD571" i="6"/>
  <c r="BC571" i="6"/>
  <c r="BB571" i="6"/>
  <c r="BA571" i="6"/>
  <c r="AZ571" i="6"/>
  <c r="AY571" i="6"/>
  <c r="AX571" i="6"/>
  <c r="AW571" i="6"/>
  <c r="AV571" i="6"/>
  <c r="AU571" i="6"/>
  <c r="AT571" i="6"/>
  <c r="AS571" i="6"/>
  <c r="AR571" i="6"/>
  <c r="C571" i="6"/>
  <c r="B571" i="6"/>
  <c r="BH570" i="6"/>
  <c r="BF570" i="6"/>
  <c r="BE570" i="6"/>
  <c r="BD570" i="6"/>
  <c r="BC570" i="6"/>
  <c r="BB570" i="6"/>
  <c r="BA570" i="6"/>
  <c r="AZ570" i="6"/>
  <c r="AY570" i="6"/>
  <c r="AX570" i="6"/>
  <c r="AW570" i="6"/>
  <c r="AV570" i="6"/>
  <c r="AU570" i="6"/>
  <c r="AT570" i="6"/>
  <c r="AS570" i="6"/>
  <c r="AR570" i="6"/>
  <c r="C570" i="6"/>
  <c r="B570" i="6"/>
  <c r="BH569" i="6"/>
  <c r="BF569" i="6"/>
  <c r="BE569" i="6"/>
  <c r="BD569" i="6"/>
  <c r="BC569" i="6"/>
  <c r="BB569" i="6"/>
  <c r="BA569" i="6"/>
  <c r="AZ569" i="6"/>
  <c r="AY569" i="6"/>
  <c r="AX569" i="6"/>
  <c r="AW569" i="6"/>
  <c r="AV569" i="6"/>
  <c r="AU569" i="6"/>
  <c r="AT569" i="6"/>
  <c r="AS569" i="6"/>
  <c r="AR569" i="6"/>
  <c r="C569" i="6"/>
  <c r="B569" i="6" s="1"/>
  <c r="BH568" i="6"/>
  <c r="BF568" i="6"/>
  <c r="BE568" i="6"/>
  <c r="BD568" i="6"/>
  <c r="BC568" i="6"/>
  <c r="BB568" i="6"/>
  <c r="BA568" i="6"/>
  <c r="AZ568" i="6"/>
  <c r="AY568" i="6"/>
  <c r="AX568" i="6"/>
  <c r="AW568" i="6"/>
  <c r="AV568" i="6"/>
  <c r="AU568" i="6"/>
  <c r="AT568" i="6"/>
  <c r="AS568" i="6"/>
  <c r="AR568" i="6"/>
  <c r="C568" i="6"/>
  <c r="B568" i="6"/>
  <c r="BH567" i="6"/>
  <c r="BF567" i="6"/>
  <c r="BE567" i="6"/>
  <c r="BD567" i="6"/>
  <c r="BC567" i="6"/>
  <c r="BB567" i="6"/>
  <c r="BA567" i="6"/>
  <c r="AZ567" i="6"/>
  <c r="AY567" i="6"/>
  <c r="AX567" i="6"/>
  <c r="AW567" i="6"/>
  <c r="AV567" i="6"/>
  <c r="AU567" i="6"/>
  <c r="AT567" i="6"/>
  <c r="AS567" i="6"/>
  <c r="AR567" i="6"/>
  <c r="C567" i="6"/>
  <c r="B567" i="6" s="1"/>
  <c r="BH566" i="6"/>
  <c r="BF566" i="6"/>
  <c r="BE566" i="6"/>
  <c r="BD566" i="6"/>
  <c r="BC566" i="6"/>
  <c r="BB566" i="6"/>
  <c r="BA566" i="6"/>
  <c r="AZ566" i="6"/>
  <c r="AY566" i="6"/>
  <c r="AX566" i="6"/>
  <c r="AW566" i="6"/>
  <c r="AV566" i="6"/>
  <c r="AU566" i="6"/>
  <c r="AT566" i="6"/>
  <c r="AS566" i="6"/>
  <c r="AR566" i="6"/>
  <c r="C566" i="6"/>
  <c r="B566" i="6"/>
  <c r="BH565" i="6"/>
  <c r="BF565" i="6"/>
  <c r="BE565" i="6"/>
  <c r="BD565" i="6"/>
  <c r="BC565" i="6"/>
  <c r="BB565" i="6"/>
  <c r="BA565" i="6"/>
  <c r="AZ565" i="6"/>
  <c r="AY565" i="6"/>
  <c r="AX565" i="6"/>
  <c r="AW565" i="6"/>
  <c r="AV565" i="6"/>
  <c r="AU565" i="6"/>
  <c r="AT565" i="6"/>
  <c r="AS565" i="6"/>
  <c r="AR565" i="6"/>
  <c r="C565" i="6"/>
  <c r="B565" i="6"/>
  <c r="BH564" i="6"/>
  <c r="BF564" i="6"/>
  <c r="BE564" i="6"/>
  <c r="BD564" i="6"/>
  <c r="BC564" i="6"/>
  <c r="BB564" i="6"/>
  <c r="BA564" i="6"/>
  <c r="AZ564" i="6"/>
  <c r="AY564" i="6"/>
  <c r="AX564" i="6"/>
  <c r="AW564" i="6"/>
  <c r="AV564" i="6"/>
  <c r="AU564" i="6"/>
  <c r="AT564" i="6"/>
  <c r="AS564" i="6"/>
  <c r="AR564" i="6"/>
  <c r="C564" i="6"/>
  <c r="B564" i="6"/>
  <c r="BH563" i="6"/>
  <c r="BF563" i="6"/>
  <c r="BE563" i="6"/>
  <c r="BD563" i="6"/>
  <c r="BC563" i="6"/>
  <c r="BB563" i="6"/>
  <c r="BA563" i="6"/>
  <c r="AZ563" i="6"/>
  <c r="AY563" i="6"/>
  <c r="AX563" i="6"/>
  <c r="AW563" i="6"/>
  <c r="AV563" i="6"/>
  <c r="AU563" i="6"/>
  <c r="AT563" i="6"/>
  <c r="AS563" i="6"/>
  <c r="AR563" i="6"/>
  <c r="C563" i="6"/>
  <c r="B563" i="6"/>
  <c r="BH562" i="6"/>
  <c r="BF562" i="6"/>
  <c r="BE562" i="6"/>
  <c r="BD562" i="6"/>
  <c r="BC562" i="6"/>
  <c r="BB562" i="6"/>
  <c r="BA562" i="6"/>
  <c r="AZ562" i="6"/>
  <c r="AY562" i="6"/>
  <c r="AX562" i="6"/>
  <c r="AW562" i="6"/>
  <c r="AV562" i="6"/>
  <c r="AU562" i="6"/>
  <c r="AT562" i="6"/>
  <c r="AS562" i="6"/>
  <c r="AR562" i="6"/>
  <c r="C562" i="6"/>
  <c r="B562" i="6" s="1"/>
  <c r="BH561" i="6"/>
  <c r="BF561" i="6"/>
  <c r="BE561" i="6"/>
  <c r="BD561" i="6"/>
  <c r="BC561" i="6"/>
  <c r="BB561" i="6"/>
  <c r="BA561" i="6"/>
  <c r="AZ561" i="6"/>
  <c r="AY561" i="6"/>
  <c r="AX561" i="6"/>
  <c r="AW561" i="6"/>
  <c r="AV561" i="6"/>
  <c r="AU561" i="6"/>
  <c r="AT561" i="6"/>
  <c r="AS561" i="6"/>
  <c r="AR561" i="6"/>
  <c r="C561" i="6"/>
  <c r="B561" i="6" s="1"/>
  <c r="BH560" i="6"/>
  <c r="BF560" i="6"/>
  <c r="BE560" i="6"/>
  <c r="BD560" i="6"/>
  <c r="BC560" i="6"/>
  <c r="BB560" i="6"/>
  <c r="BA560" i="6"/>
  <c r="AZ560" i="6"/>
  <c r="AY560" i="6"/>
  <c r="AX560" i="6"/>
  <c r="AW560" i="6"/>
  <c r="AV560" i="6"/>
  <c r="AU560" i="6"/>
  <c r="AT560" i="6"/>
  <c r="AS560" i="6"/>
  <c r="AR560" i="6"/>
  <c r="C560" i="6"/>
  <c r="B560" i="6" s="1"/>
  <c r="BH559" i="6"/>
  <c r="BF559" i="6"/>
  <c r="BE559" i="6"/>
  <c r="BD559" i="6"/>
  <c r="BC559" i="6"/>
  <c r="BB559" i="6"/>
  <c r="BA559" i="6"/>
  <c r="AZ559" i="6"/>
  <c r="AY559" i="6"/>
  <c r="AX559" i="6"/>
  <c r="AW559" i="6"/>
  <c r="AV559" i="6"/>
  <c r="AU559" i="6"/>
  <c r="AT559" i="6"/>
  <c r="AS559" i="6"/>
  <c r="AR559" i="6"/>
  <c r="C559" i="6"/>
  <c r="B559" i="6"/>
  <c r="BH558" i="6"/>
  <c r="BF558" i="6"/>
  <c r="BE558" i="6"/>
  <c r="BD558" i="6"/>
  <c r="BC558" i="6"/>
  <c r="BB558" i="6"/>
  <c r="BA558" i="6"/>
  <c r="AZ558" i="6"/>
  <c r="AY558" i="6"/>
  <c r="AX558" i="6"/>
  <c r="AW558" i="6"/>
  <c r="AV558" i="6"/>
  <c r="AU558" i="6"/>
  <c r="AT558" i="6"/>
  <c r="AS558" i="6"/>
  <c r="AR558" i="6"/>
  <c r="C558" i="6"/>
  <c r="B558" i="6"/>
  <c r="BH557" i="6"/>
  <c r="BF557" i="6"/>
  <c r="BE557" i="6"/>
  <c r="BD557" i="6"/>
  <c r="BC557" i="6"/>
  <c r="BB557" i="6"/>
  <c r="BA557" i="6"/>
  <c r="AZ557" i="6"/>
  <c r="AY557" i="6"/>
  <c r="AX557" i="6"/>
  <c r="AW557" i="6"/>
  <c r="AV557" i="6"/>
  <c r="AU557" i="6"/>
  <c r="AT557" i="6"/>
  <c r="AS557" i="6"/>
  <c r="AR557" i="6"/>
  <c r="C557" i="6"/>
  <c r="B557" i="6" s="1"/>
  <c r="BH556" i="6"/>
  <c r="BF556" i="6"/>
  <c r="BE556" i="6"/>
  <c r="BD556" i="6"/>
  <c r="BC556" i="6"/>
  <c r="BB556" i="6"/>
  <c r="BA556" i="6"/>
  <c r="AZ556" i="6"/>
  <c r="AY556" i="6"/>
  <c r="AX556" i="6"/>
  <c r="AW556" i="6"/>
  <c r="AV556" i="6"/>
  <c r="AU556" i="6"/>
  <c r="AT556" i="6"/>
  <c r="AS556" i="6"/>
  <c r="AR556" i="6"/>
  <c r="C556" i="6"/>
  <c r="B556" i="6" s="1"/>
  <c r="BH555" i="6"/>
  <c r="BF555" i="6"/>
  <c r="BE555" i="6"/>
  <c r="BD555" i="6"/>
  <c r="BC555" i="6"/>
  <c r="BB555" i="6"/>
  <c r="BA555" i="6"/>
  <c r="AZ555" i="6"/>
  <c r="AY555" i="6"/>
  <c r="AX555" i="6"/>
  <c r="AW555" i="6"/>
  <c r="AV555" i="6"/>
  <c r="AU555" i="6"/>
  <c r="AT555" i="6"/>
  <c r="AS555" i="6"/>
  <c r="AR555" i="6"/>
  <c r="C555" i="6"/>
  <c r="B555" i="6"/>
  <c r="BH554" i="6"/>
  <c r="BF554" i="6"/>
  <c r="BE554" i="6"/>
  <c r="BD554" i="6"/>
  <c r="BC554" i="6"/>
  <c r="BB554" i="6"/>
  <c r="BA554" i="6"/>
  <c r="AZ554" i="6"/>
  <c r="AY554" i="6"/>
  <c r="AX554" i="6"/>
  <c r="AW554" i="6"/>
  <c r="AV554" i="6"/>
  <c r="AU554" i="6"/>
  <c r="AT554" i="6"/>
  <c r="AS554" i="6"/>
  <c r="AR554" i="6"/>
  <c r="C554" i="6"/>
  <c r="B554" i="6"/>
  <c r="BH553" i="6"/>
  <c r="BF553" i="6"/>
  <c r="BE553" i="6"/>
  <c r="BD553" i="6"/>
  <c r="BC553" i="6"/>
  <c r="BB553" i="6"/>
  <c r="BA553" i="6"/>
  <c r="AZ553" i="6"/>
  <c r="AY553" i="6"/>
  <c r="AX553" i="6"/>
  <c r="AW553" i="6"/>
  <c r="AV553" i="6"/>
  <c r="AU553" i="6"/>
  <c r="AT553" i="6"/>
  <c r="AS553" i="6"/>
  <c r="AR553" i="6"/>
  <c r="C553" i="6"/>
  <c r="B553" i="6"/>
  <c r="BH552" i="6"/>
  <c r="BF552" i="6"/>
  <c r="BE552" i="6"/>
  <c r="BD552" i="6"/>
  <c r="BC552" i="6"/>
  <c r="BB552" i="6"/>
  <c r="BA552" i="6"/>
  <c r="AZ552" i="6"/>
  <c r="AY552" i="6"/>
  <c r="AX552" i="6"/>
  <c r="AW552" i="6"/>
  <c r="AV552" i="6"/>
  <c r="AU552" i="6"/>
  <c r="AT552" i="6"/>
  <c r="AS552" i="6"/>
  <c r="AR552" i="6"/>
  <c r="C552" i="6"/>
  <c r="B552" i="6" s="1"/>
  <c r="BH551" i="6"/>
  <c r="BF551" i="6"/>
  <c r="BE551" i="6"/>
  <c r="BD551" i="6"/>
  <c r="BC551" i="6"/>
  <c r="BB551" i="6"/>
  <c r="BA551" i="6"/>
  <c r="AZ551" i="6"/>
  <c r="AY551" i="6"/>
  <c r="AX551" i="6"/>
  <c r="AW551" i="6"/>
  <c r="AV551" i="6"/>
  <c r="AU551" i="6"/>
  <c r="AT551" i="6"/>
  <c r="AS551" i="6"/>
  <c r="AR551" i="6"/>
  <c r="C551" i="6"/>
  <c r="B551" i="6" s="1"/>
  <c r="BH550" i="6"/>
  <c r="BF550" i="6"/>
  <c r="BE550" i="6"/>
  <c r="BD550" i="6"/>
  <c r="BC550" i="6"/>
  <c r="BB550" i="6"/>
  <c r="BA550" i="6"/>
  <c r="AZ550" i="6"/>
  <c r="AY550" i="6"/>
  <c r="AX550" i="6"/>
  <c r="AW550" i="6"/>
  <c r="AV550" i="6"/>
  <c r="AU550" i="6"/>
  <c r="AT550" i="6"/>
  <c r="AS550" i="6"/>
  <c r="AR550" i="6"/>
  <c r="C550" i="6"/>
  <c r="B550" i="6"/>
  <c r="BH549" i="6"/>
  <c r="BF549" i="6"/>
  <c r="BE549" i="6"/>
  <c r="BD549" i="6"/>
  <c r="BC549" i="6"/>
  <c r="BB549" i="6"/>
  <c r="BA549" i="6"/>
  <c r="AZ549" i="6"/>
  <c r="AY549" i="6"/>
  <c r="AX549" i="6"/>
  <c r="AW549" i="6"/>
  <c r="AV549" i="6"/>
  <c r="AU549" i="6"/>
  <c r="AT549" i="6"/>
  <c r="AS549" i="6"/>
  <c r="AR549" i="6"/>
  <c r="C549" i="6"/>
  <c r="B549" i="6" s="1"/>
  <c r="BH548" i="6"/>
  <c r="BF548" i="6"/>
  <c r="BE548" i="6"/>
  <c r="BD548" i="6"/>
  <c r="BC548" i="6"/>
  <c r="BB548" i="6"/>
  <c r="BA548" i="6"/>
  <c r="AZ548" i="6"/>
  <c r="AY548" i="6"/>
  <c r="AX548" i="6"/>
  <c r="AW548" i="6"/>
  <c r="AV548" i="6"/>
  <c r="AU548" i="6"/>
  <c r="AT548" i="6"/>
  <c r="AS548" i="6"/>
  <c r="AR548" i="6"/>
  <c r="C548" i="6"/>
  <c r="B548" i="6"/>
  <c r="BH547" i="6"/>
  <c r="BF547" i="6"/>
  <c r="BE547" i="6"/>
  <c r="BD547" i="6"/>
  <c r="BC547" i="6"/>
  <c r="BB547" i="6"/>
  <c r="BA547" i="6"/>
  <c r="AZ547" i="6"/>
  <c r="AY547" i="6"/>
  <c r="AX547" i="6"/>
  <c r="AW547" i="6"/>
  <c r="AV547" i="6"/>
  <c r="AU547" i="6"/>
  <c r="AT547" i="6"/>
  <c r="AS547" i="6"/>
  <c r="AR547" i="6"/>
  <c r="C547" i="6"/>
  <c r="B547" i="6" s="1"/>
  <c r="BH546" i="6"/>
  <c r="BF546" i="6"/>
  <c r="BE546" i="6"/>
  <c r="BD546" i="6"/>
  <c r="BC546" i="6"/>
  <c r="BB546" i="6"/>
  <c r="BA546" i="6"/>
  <c r="AZ546" i="6"/>
  <c r="AY546" i="6"/>
  <c r="AX546" i="6"/>
  <c r="AW546" i="6"/>
  <c r="AV546" i="6"/>
  <c r="AU546" i="6"/>
  <c r="AT546" i="6"/>
  <c r="AS546" i="6"/>
  <c r="AR546" i="6"/>
  <c r="C546" i="6"/>
  <c r="B546" i="6" s="1"/>
  <c r="BH545" i="6"/>
  <c r="BF545" i="6"/>
  <c r="BE545" i="6"/>
  <c r="BD545" i="6"/>
  <c r="BC545" i="6"/>
  <c r="BB545" i="6"/>
  <c r="BA545" i="6"/>
  <c r="AZ545" i="6"/>
  <c r="AY545" i="6"/>
  <c r="AX545" i="6"/>
  <c r="AW545" i="6"/>
  <c r="AV545" i="6"/>
  <c r="AU545" i="6"/>
  <c r="AT545" i="6"/>
  <c r="AS545" i="6"/>
  <c r="AR545" i="6"/>
  <c r="C545" i="6"/>
  <c r="B545" i="6"/>
  <c r="BH544" i="6"/>
  <c r="BF544" i="6"/>
  <c r="BE544" i="6"/>
  <c r="BD544" i="6"/>
  <c r="BC544" i="6"/>
  <c r="BB544" i="6"/>
  <c r="BA544" i="6"/>
  <c r="AZ544" i="6"/>
  <c r="AY544" i="6"/>
  <c r="AX544" i="6"/>
  <c r="AW544" i="6"/>
  <c r="AV544" i="6"/>
  <c r="AU544" i="6"/>
  <c r="AT544" i="6"/>
  <c r="AS544" i="6"/>
  <c r="AR544" i="6"/>
  <c r="C544" i="6"/>
  <c r="B544" i="6"/>
  <c r="BH543" i="6"/>
  <c r="BF543" i="6"/>
  <c r="BE543" i="6"/>
  <c r="BD543" i="6"/>
  <c r="BC543" i="6"/>
  <c r="BB543" i="6"/>
  <c r="BA543" i="6"/>
  <c r="AZ543" i="6"/>
  <c r="AY543" i="6"/>
  <c r="AX543" i="6"/>
  <c r="AW543" i="6"/>
  <c r="AV543" i="6"/>
  <c r="AU543" i="6"/>
  <c r="AT543" i="6"/>
  <c r="AS543" i="6"/>
  <c r="AR543" i="6"/>
  <c r="C543" i="6"/>
  <c r="B543" i="6"/>
  <c r="BH542" i="6"/>
  <c r="BF542" i="6"/>
  <c r="BE542" i="6"/>
  <c r="BD542" i="6"/>
  <c r="BC542" i="6"/>
  <c r="BB542" i="6"/>
  <c r="BA542" i="6"/>
  <c r="AZ542" i="6"/>
  <c r="AY542" i="6"/>
  <c r="AX542" i="6"/>
  <c r="AW542" i="6"/>
  <c r="AV542" i="6"/>
  <c r="AU542" i="6"/>
  <c r="AT542" i="6"/>
  <c r="AS542" i="6"/>
  <c r="AR542" i="6"/>
  <c r="C542" i="6"/>
  <c r="B542" i="6" s="1"/>
  <c r="BH541" i="6"/>
  <c r="BF541" i="6"/>
  <c r="BE541" i="6"/>
  <c r="BD541" i="6"/>
  <c r="BC541" i="6"/>
  <c r="BB541" i="6"/>
  <c r="BA541" i="6"/>
  <c r="AZ541" i="6"/>
  <c r="AY541" i="6"/>
  <c r="AX541" i="6"/>
  <c r="AW541" i="6"/>
  <c r="AV541" i="6"/>
  <c r="AU541" i="6"/>
  <c r="AT541" i="6"/>
  <c r="AS541" i="6"/>
  <c r="AR541" i="6"/>
  <c r="C541" i="6"/>
  <c r="B541" i="6" s="1"/>
  <c r="BH540" i="6"/>
  <c r="BF540" i="6"/>
  <c r="BE540" i="6"/>
  <c r="BD540" i="6"/>
  <c r="BC540" i="6"/>
  <c r="BB540" i="6"/>
  <c r="BA540" i="6"/>
  <c r="AZ540" i="6"/>
  <c r="AY540" i="6"/>
  <c r="AX540" i="6"/>
  <c r="AW540" i="6"/>
  <c r="AV540" i="6"/>
  <c r="AU540" i="6"/>
  <c r="AT540" i="6"/>
  <c r="AS540" i="6"/>
  <c r="AR540" i="6"/>
  <c r="C540" i="6"/>
  <c r="B540" i="6"/>
  <c r="BH539" i="6"/>
  <c r="BF539" i="6"/>
  <c r="BE539" i="6"/>
  <c r="BD539" i="6"/>
  <c r="BC539" i="6"/>
  <c r="BB539" i="6"/>
  <c r="BA539" i="6"/>
  <c r="AZ539" i="6"/>
  <c r="AY539" i="6"/>
  <c r="AX539" i="6"/>
  <c r="AW539" i="6"/>
  <c r="AV539" i="6"/>
  <c r="AU539" i="6"/>
  <c r="AT539" i="6"/>
  <c r="AS539" i="6"/>
  <c r="AR539" i="6"/>
  <c r="C539" i="6"/>
  <c r="B539" i="6" s="1"/>
  <c r="BH538" i="6"/>
  <c r="BF538" i="6"/>
  <c r="BE538" i="6"/>
  <c r="BD538" i="6"/>
  <c r="BC538" i="6"/>
  <c r="BB538" i="6"/>
  <c r="BA538" i="6"/>
  <c r="AZ538" i="6"/>
  <c r="AY538" i="6"/>
  <c r="AX538" i="6"/>
  <c r="AW538" i="6"/>
  <c r="AV538" i="6"/>
  <c r="AU538" i="6"/>
  <c r="AT538" i="6"/>
  <c r="AS538" i="6"/>
  <c r="AR538" i="6"/>
  <c r="C538" i="6"/>
  <c r="B538" i="6"/>
  <c r="BH537" i="6"/>
  <c r="BF537" i="6"/>
  <c r="BE537" i="6"/>
  <c r="BD537" i="6"/>
  <c r="BC537" i="6"/>
  <c r="BB537" i="6"/>
  <c r="BA537" i="6"/>
  <c r="AZ537" i="6"/>
  <c r="AY537" i="6"/>
  <c r="AX537" i="6"/>
  <c r="AW537" i="6"/>
  <c r="AV537" i="6"/>
  <c r="AU537" i="6"/>
  <c r="AT537" i="6"/>
  <c r="AS537" i="6"/>
  <c r="AR537" i="6"/>
  <c r="C537" i="6"/>
  <c r="B537" i="6"/>
  <c r="BH536" i="6"/>
  <c r="BF536" i="6"/>
  <c r="BE536" i="6"/>
  <c r="BD536" i="6"/>
  <c r="BC536" i="6"/>
  <c r="BB536" i="6"/>
  <c r="BA536" i="6"/>
  <c r="AZ536" i="6"/>
  <c r="AY536" i="6"/>
  <c r="AX536" i="6"/>
  <c r="AW536" i="6"/>
  <c r="AV536" i="6"/>
  <c r="AU536" i="6"/>
  <c r="AT536" i="6"/>
  <c r="AS536" i="6"/>
  <c r="AR536" i="6"/>
  <c r="C536" i="6"/>
  <c r="B536" i="6" s="1"/>
  <c r="BH535" i="6"/>
  <c r="BF535" i="6"/>
  <c r="BE535" i="6"/>
  <c r="BD535" i="6"/>
  <c r="BC535" i="6"/>
  <c r="BB535" i="6"/>
  <c r="BA535" i="6"/>
  <c r="AZ535" i="6"/>
  <c r="AY535" i="6"/>
  <c r="AX535" i="6"/>
  <c r="AW535" i="6"/>
  <c r="AV535" i="6"/>
  <c r="AU535" i="6"/>
  <c r="AT535" i="6"/>
  <c r="AS535" i="6"/>
  <c r="AR535" i="6"/>
  <c r="C535" i="6"/>
  <c r="B535" i="6"/>
  <c r="BH534" i="6"/>
  <c r="BF534" i="6"/>
  <c r="BE534" i="6"/>
  <c r="BD534" i="6"/>
  <c r="BC534" i="6"/>
  <c r="BB534" i="6"/>
  <c r="BA534" i="6"/>
  <c r="AZ534" i="6"/>
  <c r="AY534" i="6"/>
  <c r="AX534" i="6"/>
  <c r="AW534" i="6"/>
  <c r="AV534" i="6"/>
  <c r="AU534" i="6"/>
  <c r="AT534" i="6"/>
  <c r="AS534" i="6"/>
  <c r="AR534" i="6"/>
  <c r="C534" i="6"/>
  <c r="B534" i="6"/>
  <c r="BH533" i="6"/>
  <c r="BF533" i="6"/>
  <c r="BE533" i="6"/>
  <c r="BD533" i="6"/>
  <c r="BC533" i="6"/>
  <c r="BB533" i="6"/>
  <c r="BA533" i="6"/>
  <c r="AZ533" i="6"/>
  <c r="AY533" i="6"/>
  <c r="AX533" i="6"/>
  <c r="AW533" i="6"/>
  <c r="AV533" i="6"/>
  <c r="AU533" i="6"/>
  <c r="AT533" i="6"/>
  <c r="AS533" i="6"/>
  <c r="AR533" i="6"/>
  <c r="C533" i="6"/>
  <c r="B533" i="6"/>
  <c r="BH532" i="6"/>
  <c r="BF532" i="6"/>
  <c r="BE532" i="6"/>
  <c r="BD532" i="6"/>
  <c r="BC532" i="6"/>
  <c r="BB532" i="6"/>
  <c r="BA532" i="6"/>
  <c r="AZ532" i="6"/>
  <c r="AY532" i="6"/>
  <c r="AX532" i="6"/>
  <c r="AW532" i="6"/>
  <c r="AV532" i="6"/>
  <c r="AU532" i="6"/>
  <c r="AT532" i="6"/>
  <c r="AS532" i="6"/>
  <c r="AR532" i="6"/>
  <c r="C532" i="6"/>
  <c r="B532" i="6" s="1"/>
  <c r="BH531" i="6"/>
  <c r="BF531" i="6"/>
  <c r="BE531" i="6"/>
  <c r="BD531" i="6"/>
  <c r="BC531" i="6"/>
  <c r="BB531" i="6"/>
  <c r="BA531" i="6"/>
  <c r="AZ531" i="6"/>
  <c r="AY531" i="6"/>
  <c r="AX531" i="6"/>
  <c r="AW531" i="6"/>
  <c r="AV531" i="6"/>
  <c r="AU531" i="6"/>
  <c r="AT531" i="6"/>
  <c r="AS531" i="6"/>
  <c r="AR531" i="6"/>
  <c r="C531" i="6"/>
  <c r="B531" i="6" s="1"/>
  <c r="BH530" i="6"/>
  <c r="BF530" i="6"/>
  <c r="BE530" i="6"/>
  <c r="BD530" i="6"/>
  <c r="BC530" i="6"/>
  <c r="BB530" i="6"/>
  <c r="BA530" i="6"/>
  <c r="AZ530" i="6"/>
  <c r="AY530" i="6"/>
  <c r="AX530" i="6"/>
  <c r="AW530" i="6"/>
  <c r="AV530" i="6"/>
  <c r="AU530" i="6"/>
  <c r="AT530" i="6"/>
  <c r="AS530" i="6"/>
  <c r="AR530" i="6"/>
  <c r="C530" i="6"/>
  <c r="B530" i="6" s="1"/>
  <c r="BH529" i="6"/>
  <c r="BF529" i="6"/>
  <c r="BE529" i="6"/>
  <c r="BD529" i="6"/>
  <c r="BC529" i="6"/>
  <c r="BB529" i="6"/>
  <c r="BA529" i="6"/>
  <c r="AZ529" i="6"/>
  <c r="AY529" i="6"/>
  <c r="AX529" i="6"/>
  <c r="AW529" i="6"/>
  <c r="AV529" i="6"/>
  <c r="AU529" i="6"/>
  <c r="AT529" i="6"/>
  <c r="AS529" i="6"/>
  <c r="AR529" i="6"/>
  <c r="C529" i="6"/>
  <c r="B529" i="6"/>
  <c r="BH528" i="6"/>
  <c r="BF528" i="6"/>
  <c r="BE528" i="6"/>
  <c r="BD528" i="6"/>
  <c r="BC528" i="6"/>
  <c r="BB528" i="6"/>
  <c r="BA528" i="6"/>
  <c r="AZ528" i="6"/>
  <c r="AY528" i="6"/>
  <c r="AX528" i="6"/>
  <c r="AW528" i="6"/>
  <c r="AV528" i="6"/>
  <c r="AU528" i="6"/>
  <c r="AT528" i="6"/>
  <c r="AS528" i="6"/>
  <c r="AR528" i="6"/>
  <c r="C528" i="6"/>
  <c r="B528" i="6"/>
  <c r="BH527" i="6"/>
  <c r="BF527" i="6"/>
  <c r="BE527" i="6"/>
  <c r="BD527" i="6"/>
  <c r="BC527" i="6"/>
  <c r="BB527" i="6"/>
  <c r="BA527" i="6"/>
  <c r="AZ527" i="6"/>
  <c r="AY527" i="6"/>
  <c r="AX527" i="6"/>
  <c r="AW527" i="6"/>
  <c r="AV527" i="6"/>
  <c r="AU527" i="6"/>
  <c r="AT527" i="6"/>
  <c r="AS527" i="6"/>
  <c r="AR527" i="6"/>
  <c r="C527" i="6"/>
  <c r="B527" i="6"/>
  <c r="BH526" i="6"/>
  <c r="BF526" i="6"/>
  <c r="BE526" i="6"/>
  <c r="BD526" i="6"/>
  <c r="BC526" i="6"/>
  <c r="BB526" i="6"/>
  <c r="BA526" i="6"/>
  <c r="AZ526" i="6"/>
  <c r="AY526" i="6"/>
  <c r="AX526" i="6"/>
  <c r="AW526" i="6"/>
  <c r="AV526" i="6"/>
  <c r="AU526" i="6"/>
  <c r="AT526" i="6"/>
  <c r="AS526" i="6"/>
  <c r="AR526" i="6"/>
  <c r="C526" i="6"/>
  <c r="B526" i="6" s="1"/>
  <c r="BH525" i="6"/>
  <c r="BF525" i="6"/>
  <c r="BE525" i="6"/>
  <c r="BD525" i="6"/>
  <c r="BC525" i="6"/>
  <c r="BB525" i="6"/>
  <c r="BA525" i="6"/>
  <c r="AZ525" i="6"/>
  <c r="AY525" i="6"/>
  <c r="AX525" i="6"/>
  <c r="AW525" i="6"/>
  <c r="AV525" i="6"/>
  <c r="AU525" i="6"/>
  <c r="AT525" i="6"/>
  <c r="AS525" i="6"/>
  <c r="AR525" i="6"/>
  <c r="C525" i="6"/>
  <c r="B525" i="6" s="1"/>
  <c r="BH524" i="6"/>
  <c r="BF524" i="6"/>
  <c r="BE524" i="6"/>
  <c r="BD524" i="6"/>
  <c r="BC524" i="6"/>
  <c r="BB524" i="6"/>
  <c r="BA524" i="6"/>
  <c r="AZ524" i="6"/>
  <c r="AY524" i="6"/>
  <c r="AX524" i="6"/>
  <c r="AW524" i="6"/>
  <c r="AV524" i="6"/>
  <c r="AU524" i="6"/>
  <c r="AT524" i="6"/>
  <c r="AS524" i="6"/>
  <c r="AR524" i="6"/>
  <c r="C524" i="6"/>
  <c r="B524" i="6"/>
  <c r="BH523" i="6"/>
  <c r="BF523" i="6"/>
  <c r="BE523" i="6"/>
  <c r="BD523" i="6"/>
  <c r="BC523" i="6"/>
  <c r="BB523" i="6"/>
  <c r="BA523" i="6"/>
  <c r="AZ523" i="6"/>
  <c r="AY523" i="6"/>
  <c r="AX523" i="6"/>
  <c r="AW523" i="6"/>
  <c r="AV523" i="6"/>
  <c r="AU523" i="6"/>
  <c r="AT523" i="6"/>
  <c r="AS523" i="6"/>
  <c r="AR523" i="6"/>
  <c r="C523" i="6"/>
  <c r="B523" i="6"/>
  <c r="BH522" i="6"/>
  <c r="BF522" i="6"/>
  <c r="BE522" i="6"/>
  <c r="BD522" i="6"/>
  <c r="BC522" i="6"/>
  <c r="BB522" i="6"/>
  <c r="BA522" i="6"/>
  <c r="AZ522" i="6"/>
  <c r="AY522" i="6"/>
  <c r="AX522" i="6"/>
  <c r="AW522" i="6"/>
  <c r="AV522" i="6"/>
  <c r="AU522" i="6"/>
  <c r="AT522" i="6"/>
  <c r="AS522" i="6"/>
  <c r="AR522" i="6"/>
  <c r="C522" i="6"/>
  <c r="B522" i="6" s="1"/>
  <c r="BH521" i="6"/>
  <c r="BF521" i="6"/>
  <c r="BE521" i="6"/>
  <c r="BD521" i="6"/>
  <c r="BC521" i="6"/>
  <c r="BB521" i="6"/>
  <c r="BA521" i="6"/>
  <c r="AZ521" i="6"/>
  <c r="AY521" i="6"/>
  <c r="AX521" i="6"/>
  <c r="AW521" i="6"/>
  <c r="AV521" i="6"/>
  <c r="AU521" i="6"/>
  <c r="AT521" i="6"/>
  <c r="AS521" i="6"/>
  <c r="AR521" i="6"/>
  <c r="C521" i="6"/>
  <c r="B521" i="6" s="1"/>
  <c r="BH520" i="6"/>
  <c r="BF520" i="6"/>
  <c r="BE520" i="6"/>
  <c r="BD520" i="6"/>
  <c r="BC520" i="6"/>
  <c r="BB520" i="6"/>
  <c r="BA520" i="6"/>
  <c r="AZ520" i="6"/>
  <c r="AY520" i="6"/>
  <c r="AX520" i="6"/>
  <c r="AW520" i="6"/>
  <c r="AV520" i="6"/>
  <c r="AU520" i="6"/>
  <c r="AT520" i="6"/>
  <c r="AS520" i="6"/>
  <c r="AR520" i="6"/>
  <c r="C520" i="6"/>
  <c r="B520" i="6"/>
  <c r="BH519" i="6"/>
  <c r="BF519" i="6"/>
  <c r="BE519" i="6"/>
  <c r="BD519" i="6"/>
  <c r="BC519" i="6"/>
  <c r="BB519" i="6"/>
  <c r="BA519" i="6"/>
  <c r="AZ519" i="6"/>
  <c r="AY519" i="6"/>
  <c r="AX519" i="6"/>
  <c r="AW519" i="6"/>
  <c r="AV519" i="6"/>
  <c r="AU519" i="6"/>
  <c r="AT519" i="6"/>
  <c r="AS519" i="6"/>
  <c r="AR519" i="6"/>
  <c r="C519" i="6"/>
  <c r="B519" i="6" s="1"/>
  <c r="BH518" i="6"/>
  <c r="BF518" i="6"/>
  <c r="BE518" i="6"/>
  <c r="BD518" i="6"/>
  <c r="BC518" i="6"/>
  <c r="BB518" i="6"/>
  <c r="BA518" i="6"/>
  <c r="AZ518" i="6"/>
  <c r="AY518" i="6"/>
  <c r="AX518" i="6"/>
  <c r="AW518" i="6"/>
  <c r="AV518" i="6"/>
  <c r="AU518" i="6"/>
  <c r="AT518" i="6"/>
  <c r="AS518" i="6"/>
  <c r="AR518" i="6"/>
  <c r="C518" i="6"/>
  <c r="B518" i="6"/>
  <c r="BH517" i="6"/>
  <c r="BF517" i="6"/>
  <c r="BE517" i="6"/>
  <c r="BD517" i="6"/>
  <c r="BC517" i="6"/>
  <c r="BB517" i="6"/>
  <c r="BA517" i="6"/>
  <c r="AZ517" i="6"/>
  <c r="AY517" i="6"/>
  <c r="AX517" i="6"/>
  <c r="AW517" i="6"/>
  <c r="AV517" i="6"/>
  <c r="AU517" i="6"/>
  <c r="AT517" i="6"/>
  <c r="AS517" i="6"/>
  <c r="AR517" i="6"/>
  <c r="C517" i="6"/>
  <c r="B517" i="6"/>
  <c r="BH516" i="6"/>
  <c r="BF516" i="6"/>
  <c r="BE516" i="6"/>
  <c r="BD516" i="6"/>
  <c r="BC516" i="6"/>
  <c r="BB516" i="6"/>
  <c r="BA516" i="6"/>
  <c r="AZ516" i="6"/>
  <c r="AY516" i="6"/>
  <c r="AX516" i="6"/>
  <c r="AW516" i="6"/>
  <c r="AV516" i="6"/>
  <c r="AU516" i="6"/>
  <c r="AT516" i="6"/>
  <c r="AS516" i="6"/>
  <c r="AR516" i="6"/>
  <c r="C516" i="6"/>
  <c r="B516" i="6" s="1"/>
  <c r="BH515" i="6"/>
  <c r="BF515" i="6"/>
  <c r="BE515" i="6"/>
  <c r="BD515" i="6"/>
  <c r="BC515" i="6"/>
  <c r="BB515" i="6"/>
  <c r="BA515" i="6"/>
  <c r="AZ515" i="6"/>
  <c r="AY515" i="6"/>
  <c r="AX515" i="6"/>
  <c r="AW515" i="6"/>
  <c r="AV515" i="6"/>
  <c r="AU515" i="6"/>
  <c r="AT515" i="6"/>
  <c r="AS515" i="6"/>
  <c r="AR515" i="6"/>
  <c r="C515" i="6"/>
  <c r="B515" i="6"/>
  <c r="BH514" i="6"/>
  <c r="BF514" i="6"/>
  <c r="BE514" i="6"/>
  <c r="BD514" i="6"/>
  <c r="BC514" i="6"/>
  <c r="BB514" i="6"/>
  <c r="BA514" i="6"/>
  <c r="AZ514" i="6"/>
  <c r="AY514" i="6"/>
  <c r="AX514" i="6"/>
  <c r="AW514" i="6"/>
  <c r="AV514" i="6"/>
  <c r="AU514" i="6"/>
  <c r="AT514" i="6"/>
  <c r="AS514" i="6"/>
  <c r="AR514" i="6"/>
  <c r="C514" i="6"/>
  <c r="B514" i="6"/>
  <c r="BH513" i="6"/>
  <c r="BF513" i="6"/>
  <c r="BE513" i="6"/>
  <c r="BD513" i="6"/>
  <c r="BC513" i="6"/>
  <c r="BB513" i="6"/>
  <c r="BA513" i="6"/>
  <c r="AZ513" i="6"/>
  <c r="AY513" i="6"/>
  <c r="AX513" i="6"/>
  <c r="AW513" i="6"/>
  <c r="AV513" i="6"/>
  <c r="AU513" i="6"/>
  <c r="AT513" i="6"/>
  <c r="AS513" i="6"/>
  <c r="AR513" i="6"/>
  <c r="C513" i="6"/>
  <c r="B513" i="6"/>
  <c r="BH512" i="6"/>
  <c r="BF512" i="6"/>
  <c r="BE512" i="6"/>
  <c r="BD512" i="6"/>
  <c r="BC512" i="6"/>
  <c r="BB512" i="6"/>
  <c r="BA512" i="6"/>
  <c r="AZ512" i="6"/>
  <c r="AY512" i="6"/>
  <c r="AX512" i="6"/>
  <c r="AW512" i="6"/>
  <c r="AV512" i="6"/>
  <c r="AU512" i="6"/>
  <c r="AT512" i="6"/>
  <c r="AS512" i="6"/>
  <c r="AR512" i="6"/>
  <c r="C512" i="6"/>
  <c r="B512" i="6" s="1"/>
  <c r="BH511" i="6"/>
  <c r="BF511" i="6"/>
  <c r="BE511" i="6"/>
  <c r="BD511" i="6"/>
  <c r="BC511" i="6"/>
  <c r="BB511" i="6"/>
  <c r="BA511" i="6"/>
  <c r="AZ511" i="6"/>
  <c r="AY511" i="6"/>
  <c r="AX511" i="6"/>
  <c r="AW511" i="6"/>
  <c r="AV511" i="6"/>
  <c r="AU511" i="6"/>
  <c r="AT511" i="6"/>
  <c r="AS511" i="6"/>
  <c r="AR511" i="6"/>
  <c r="C511" i="6"/>
  <c r="B511" i="6" s="1"/>
  <c r="BH510" i="6"/>
  <c r="BF510" i="6"/>
  <c r="BE510" i="6"/>
  <c r="BD510" i="6"/>
  <c r="BC510" i="6"/>
  <c r="BB510" i="6"/>
  <c r="BA510" i="6"/>
  <c r="AZ510" i="6"/>
  <c r="AY510" i="6"/>
  <c r="AX510" i="6"/>
  <c r="AW510" i="6"/>
  <c r="AV510" i="6"/>
  <c r="AU510" i="6"/>
  <c r="AT510" i="6"/>
  <c r="AS510" i="6"/>
  <c r="AR510" i="6"/>
  <c r="C510" i="6"/>
  <c r="B510" i="6" s="1"/>
  <c r="BH509" i="6"/>
  <c r="BF509" i="6"/>
  <c r="BE509" i="6"/>
  <c r="BD509" i="6"/>
  <c r="BC509" i="6"/>
  <c r="BB509" i="6"/>
  <c r="BA509" i="6"/>
  <c r="AZ509" i="6"/>
  <c r="AY509" i="6"/>
  <c r="AX509" i="6"/>
  <c r="AW509" i="6"/>
  <c r="AV509" i="6"/>
  <c r="AU509" i="6"/>
  <c r="AT509" i="6"/>
  <c r="AS509" i="6"/>
  <c r="AR509" i="6"/>
  <c r="C509" i="6"/>
  <c r="B509" i="6"/>
  <c r="BH508" i="6"/>
  <c r="BF508" i="6"/>
  <c r="BE508" i="6"/>
  <c r="BD508" i="6"/>
  <c r="BC508" i="6"/>
  <c r="BB508" i="6"/>
  <c r="BA508" i="6"/>
  <c r="AZ508" i="6"/>
  <c r="AY508" i="6"/>
  <c r="AX508" i="6"/>
  <c r="AW508" i="6"/>
  <c r="AV508" i="6"/>
  <c r="AU508" i="6"/>
  <c r="AT508" i="6"/>
  <c r="AS508" i="6"/>
  <c r="AR508" i="6"/>
  <c r="C508" i="6"/>
  <c r="B508" i="6"/>
  <c r="BH507" i="6"/>
  <c r="BF507" i="6"/>
  <c r="BE507" i="6"/>
  <c r="BD507" i="6"/>
  <c r="BC507" i="6"/>
  <c r="BB507" i="6"/>
  <c r="BA507" i="6"/>
  <c r="AZ507" i="6"/>
  <c r="AY507" i="6"/>
  <c r="AX507" i="6"/>
  <c r="AW507" i="6"/>
  <c r="AV507" i="6"/>
  <c r="AU507" i="6"/>
  <c r="AT507" i="6"/>
  <c r="AS507" i="6"/>
  <c r="AR507" i="6"/>
  <c r="C507" i="6"/>
  <c r="B507" i="6"/>
  <c r="BH506" i="6"/>
  <c r="BF506" i="6"/>
  <c r="BE506" i="6"/>
  <c r="BD506" i="6"/>
  <c r="BC506" i="6"/>
  <c r="BB506" i="6"/>
  <c r="BA506" i="6"/>
  <c r="AZ506" i="6"/>
  <c r="AY506" i="6"/>
  <c r="AX506" i="6"/>
  <c r="AW506" i="6"/>
  <c r="AV506" i="6"/>
  <c r="AU506" i="6"/>
  <c r="AT506" i="6"/>
  <c r="AS506" i="6"/>
  <c r="AR506" i="6"/>
  <c r="C506" i="6"/>
  <c r="B506" i="6" s="1"/>
  <c r="BH505" i="6"/>
  <c r="BF505" i="6"/>
  <c r="BE505" i="6"/>
  <c r="BD505" i="6"/>
  <c r="BC505" i="6"/>
  <c r="BB505" i="6"/>
  <c r="BA505" i="6"/>
  <c r="AZ505" i="6"/>
  <c r="AY505" i="6"/>
  <c r="AX505" i="6"/>
  <c r="AW505" i="6"/>
  <c r="AV505" i="6"/>
  <c r="AU505" i="6"/>
  <c r="AT505" i="6"/>
  <c r="AS505" i="6"/>
  <c r="AR505" i="6"/>
  <c r="C505" i="6"/>
  <c r="B505" i="6" s="1"/>
  <c r="BH504" i="6"/>
  <c r="BF504" i="6"/>
  <c r="BE504" i="6"/>
  <c r="BD504" i="6"/>
  <c r="BC504" i="6"/>
  <c r="BB504" i="6"/>
  <c r="BA504" i="6"/>
  <c r="AZ504" i="6"/>
  <c r="AY504" i="6"/>
  <c r="AX504" i="6"/>
  <c r="AW504" i="6"/>
  <c r="AV504" i="6"/>
  <c r="AU504" i="6"/>
  <c r="AT504" i="6"/>
  <c r="AS504" i="6"/>
  <c r="AR504" i="6"/>
  <c r="C504" i="6"/>
  <c r="B504" i="6"/>
  <c r="BH503" i="6"/>
  <c r="BF503" i="6"/>
  <c r="BE503" i="6"/>
  <c r="BD503" i="6"/>
  <c r="BC503" i="6"/>
  <c r="BB503" i="6"/>
  <c r="BA503" i="6"/>
  <c r="AZ503" i="6"/>
  <c r="AY503" i="6"/>
  <c r="AX503" i="6"/>
  <c r="AW503" i="6"/>
  <c r="AV503" i="6"/>
  <c r="AU503" i="6"/>
  <c r="AT503" i="6"/>
  <c r="AS503" i="6"/>
  <c r="AR503" i="6"/>
  <c r="C503" i="6"/>
  <c r="B503" i="6"/>
  <c r="BH502" i="6"/>
  <c r="BF502" i="6"/>
  <c r="BE502" i="6"/>
  <c r="BD502" i="6"/>
  <c r="BC502" i="6"/>
  <c r="BB502" i="6"/>
  <c r="BA502" i="6"/>
  <c r="AZ502" i="6"/>
  <c r="AY502" i="6"/>
  <c r="AX502" i="6"/>
  <c r="AW502" i="6"/>
  <c r="AV502" i="6"/>
  <c r="AU502" i="6"/>
  <c r="AT502" i="6"/>
  <c r="AS502" i="6"/>
  <c r="AR502" i="6"/>
  <c r="C502" i="6"/>
  <c r="B502" i="6" s="1"/>
  <c r="BH501" i="6"/>
  <c r="BF501" i="6"/>
  <c r="BE501" i="6"/>
  <c r="BD501" i="6"/>
  <c r="BC501" i="6"/>
  <c r="BB501" i="6"/>
  <c r="BA501" i="6"/>
  <c r="AZ501" i="6"/>
  <c r="AY501" i="6"/>
  <c r="AX501" i="6"/>
  <c r="AW501" i="6"/>
  <c r="AV501" i="6"/>
  <c r="AU501" i="6"/>
  <c r="AT501" i="6"/>
  <c r="AS501" i="6"/>
  <c r="AR501" i="6"/>
  <c r="C501" i="6"/>
  <c r="B501" i="6" s="1"/>
  <c r="BH500" i="6"/>
  <c r="BF500" i="6"/>
  <c r="BE500" i="6"/>
  <c r="BD500" i="6"/>
  <c r="BC500" i="6"/>
  <c r="BB500" i="6"/>
  <c r="BA500" i="6"/>
  <c r="AZ500" i="6"/>
  <c r="AY500" i="6"/>
  <c r="AX500" i="6"/>
  <c r="AW500" i="6"/>
  <c r="AV500" i="6"/>
  <c r="AU500" i="6"/>
  <c r="AT500" i="6"/>
  <c r="AS500" i="6"/>
  <c r="AR500" i="6"/>
  <c r="C500" i="6"/>
  <c r="B500" i="6"/>
  <c r="BH499" i="6"/>
  <c r="BF499" i="6"/>
  <c r="BE499" i="6"/>
  <c r="BD499" i="6"/>
  <c r="BC499" i="6"/>
  <c r="BB499" i="6"/>
  <c r="BA499" i="6"/>
  <c r="AZ499" i="6"/>
  <c r="AY499" i="6"/>
  <c r="AX499" i="6"/>
  <c r="AW499" i="6"/>
  <c r="AV499" i="6"/>
  <c r="AU499" i="6"/>
  <c r="AT499" i="6"/>
  <c r="AS499" i="6"/>
  <c r="AR499" i="6"/>
  <c r="C499" i="6"/>
  <c r="B499" i="6" s="1"/>
  <c r="BH498" i="6"/>
  <c r="BF498" i="6"/>
  <c r="BE498" i="6"/>
  <c r="BD498" i="6"/>
  <c r="BC498" i="6"/>
  <c r="BB498" i="6"/>
  <c r="BA498" i="6"/>
  <c r="AZ498" i="6"/>
  <c r="AY498" i="6"/>
  <c r="AX498" i="6"/>
  <c r="AW498" i="6"/>
  <c r="AV498" i="6"/>
  <c r="AU498" i="6"/>
  <c r="AT498" i="6"/>
  <c r="AS498" i="6"/>
  <c r="AR498" i="6"/>
  <c r="C498" i="6"/>
  <c r="B498" i="6"/>
  <c r="BH497" i="6"/>
  <c r="BF497" i="6"/>
  <c r="BE497" i="6"/>
  <c r="BD497" i="6"/>
  <c r="BC497" i="6"/>
  <c r="BB497" i="6"/>
  <c r="BA497" i="6"/>
  <c r="AZ497" i="6"/>
  <c r="AY497" i="6"/>
  <c r="AX497" i="6"/>
  <c r="AW497" i="6"/>
  <c r="AV497" i="6"/>
  <c r="AU497" i="6"/>
  <c r="AT497" i="6"/>
  <c r="AS497" i="6"/>
  <c r="AR497" i="6"/>
  <c r="C497" i="6"/>
  <c r="B497" i="6"/>
  <c r="BH496" i="6"/>
  <c r="BF496" i="6"/>
  <c r="BE496" i="6"/>
  <c r="BD496" i="6"/>
  <c r="BC496" i="6"/>
  <c r="BB496" i="6"/>
  <c r="BA496" i="6"/>
  <c r="AZ496" i="6"/>
  <c r="AY496" i="6"/>
  <c r="AX496" i="6"/>
  <c r="AW496" i="6"/>
  <c r="AV496" i="6"/>
  <c r="AU496" i="6"/>
  <c r="AT496" i="6"/>
  <c r="AS496" i="6"/>
  <c r="AR496" i="6"/>
  <c r="C496" i="6"/>
  <c r="B496" i="6" s="1"/>
  <c r="BH495" i="6"/>
  <c r="BF495" i="6"/>
  <c r="BE495" i="6"/>
  <c r="BD495" i="6"/>
  <c r="BC495" i="6"/>
  <c r="BB495" i="6"/>
  <c r="BA495" i="6"/>
  <c r="AZ495" i="6"/>
  <c r="AY495" i="6"/>
  <c r="AX495" i="6"/>
  <c r="AW495" i="6"/>
  <c r="AV495" i="6"/>
  <c r="AU495" i="6"/>
  <c r="AT495" i="6"/>
  <c r="AS495" i="6"/>
  <c r="AR495" i="6"/>
  <c r="C495" i="6"/>
  <c r="B495" i="6"/>
  <c r="BH494" i="6"/>
  <c r="BF494" i="6"/>
  <c r="BE494" i="6"/>
  <c r="BD494" i="6"/>
  <c r="BC494" i="6"/>
  <c r="BB494" i="6"/>
  <c r="BA494" i="6"/>
  <c r="AZ494" i="6"/>
  <c r="AY494" i="6"/>
  <c r="AX494" i="6"/>
  <c r="AW494" i="6"/>
  <c r="AV494" i="6"/>
  <c r="AU494" i="6"/>
  <c r="AT494" i="6"/>
  <c r="AS494" i="6"/>
  <c r="AR494" i="6"/>
  <c r="C494" i="6"/>
  <c r="B494" i="6"/>
  <c r="BH493" i="6"/>
  <c r="BF493" i="6"/>
  <c r="BE493" i="6"/>
  <c r="BD493" i="6"/>
  <c r="BC493" i="6"/>
  <c r="BB493" i="6"/>
  <c r="BA493" i="6"/>
  <c r="AZ493" i="6"/>
  <c r="AY493" i="6"/>
  <c r="AX493" i="6"/>
  <c r="AW493" i="6"/>
  <c r="AV493" i="6"/>
  <c r="AU493" i="6"/>
  <c r="AT493" i="6"/>
  <c r="AS493" i="6"/>
  <c r="AR493" i="6"/>
  <c r="C493" i="6"/>
  <c r="B493" i="6"/>
  <c r="BH492" i="6"/>
  <c r="BF492" i="6"/>
  <c r="BE492" i="6"/>
  <c r="BD492" i="6"/>
  <c r="BC492" i="6"/>
  <c r="BB492" i="6"/>
  <c r="BA492" i="6"/>
  <c r="AZ492" i="6"/>
  <c r="AY492" i="6"/>
  <c r="AX492" i="6"/>
  <c r="AW492" i="6"/>
  <c r="AV492" i="6"/>
  <c r="AU492" i="6"/>
  <c r="AT492" i="6"/>
  <c r="AS492" i="6"/>
  <c r="AR492" i="6"/>
  <c r="C492" i="6"/>
  <c r="B492" i="6" s="1"/>
  <c r="BH491" i="6"/>
  <c r="BF491" i="6"/>
  <c r="BE491" i="6"/>
  <c r="BD491" i="6"/>
  <c r="BC491" i="6"/>
  <c r="BB491" i="6"/>
  <c r="BA491" i="6"/>
  <c r="AZ491" i="6"/>
  <c r="AY491" i="6"/>
  <c r="AX491" i="6"/>
  <c r="AW491" i="6"/>
  <c r="AV491" i="6"/>
  <c r="AU491" i="6"/>
  <c r="AT491" i="6"/>
  <c r="AS491" i="6"/>
  <c r="AR491" i="6"/>
  <c r="C491" i="6"/>
  <c r="B491" i="6" s="1"/>
  <c r="BH490" i="6"/>
  <c r="BF490" i="6"/>
  <c r="BE490" i="6"/>
  <c r="BD490" i="6"/>
  <c r="BC490" i="6"/>
  <c r="BB490" i="6"/>
  <c r="BA490" i="6"/>
  <c r="AZ490" i="6"/>
  <c r="AY490" i="6"/>
  <c r="AX490" i="6"/>
  <c r="AW490" i="6"/>
  <c r="AV490" i="6"/>
  <c r="AU490" i="6"/>
  <c r="AT490" i="6"/>
  <c r="AS490" i="6"/>
  <c r="AR490" i="6"/>
  <c r="C490" i="6"/>
  <c r="B490" i="6" s="1"/>
  <c r="BH489" i="6"/>
  <c r="BF489" i="6"/>
  <c r="BE489" i="6"/>
  <c r="BD489" i="6"/>
  <c r="BC489" i="6"/>
  <c r="BB489" i="6"/>
  <c r="BA489" i="6"/>
  <c r="AZ489" i="6"/>
  <c r="AY489" i="6"/>
  <c r="AX489" i="6"/>
  <c r="AW489" i="6"/>
  <c r="AV489" i="6"/>
  <c r="AU489" i="6"/>
  <c r="AT489" i="6"/>
  <c r="AS489" i="6"/>
  <c r="AR489" i="6"/>
  <c r="C489" i="6"/>
  <c r="B489" i="6"/>
  <c r="BH488" i="6"/>
  <c r="BF488" i="6"/>
  <c r="BE488" i="6"/>
  <c r="BD488" i="6"/>
  <c r="BC488" i="6"/>
  <c r="BB488" i="6"/>
  <c r="BA488" i="6"/>
  <c r="AZ488" i="6"/>
  <c r="AY488" i="6"/>
  <c r="AX488" i="6"/>
  <c r="AW488" i="6"/>
  <c r="AV488" i="6"/>
  <c r="AU488" i="6"/>
  <c r="AT488" i="6"/>
  <c r="AS488" i="6"/>
  <c r="AR488" i="6"/>
  <c r="C488" i="6"/>
  <c r="B488" i="6"/>
  <c r="BH487" i="6"/>
  <c r="BF487" i="6"/>
  <c r="BE487" i="6"/>
  <c r="BD487" i="6"/>
  <c r="BC487" i="6"/>
  <c r="BB487" i="6"/>
  <c r="BA487" i="6"/>
  <c r="AZ487" i="6"/>
  <c r="AY487" i="6"/>
  <c r="AX487" i="6"/>
  <c r="AW487" i="6"/>
  <c r="AV487" i="6"/>
  <c r="AU487" i="6"/>
  <c r="AT487" i="6"/>
  <c r="AS487" i="6"/>
  <c r="AR487" i="6"/>
  <c r="C487" i="6"/>
  <c r="B487" i="6"/>
  <c r="BH486" i="6"/>
  <c r="BF486" i="6"/>
  <c r="BE486" i="6"/>
  <c r="BD486" i="6"/>
  <c r="BC486" i="6"/>
  <c r="BB486" i="6"/>
  <c r="BA486" i="6"/>
  <c r="AZ486" i="6"/>
  <c r="AY486" i="6"/>
  <c r="AX486" i="6"/>
  <c r="AW486" i="6"/>
  <c r="AV486" i="6"/>
  <c r="AU486" i="6"/>
  <c r="AT486" i="6"/>
  <c r="AS486" i="6"/>
  <c r="AR486" i="6"/>
  <c r="C486" i="6"/>
  <c r="B486" i="6" s="1"/>
  <c r="BH485" i="6"/>
  <c r="BF485" i="6"/>
  <c r="BE485" i="6"/>
  <c r="BD485" i="6"/>
  <c r="BC485" i="6"/>
  <c r="BB485" i="6"/>
  <c r="BA485" i="6"/>
  <c r="AZ485" i="6"/>
  <c r="AY485" i="6"/>
  <c r="AX485" i="6"/>
  <c r="AW485" i="6"/>
  <c r="AV485" i="6"/>
  <c r="AU485" i="6"/>
  <c r="AT485" i="6"/>
  <c r="AS485" i="6"/>
  <c r="AR485" i="6"/>
  <c r="C485" i="6"/>
  <c r="B485" i="6"/>
  <c r="BH484" i="6"/>
  <c r="BF484" i="6"/>
  <c r="BE484" i="6"/>
  <c r="BD484" i="6"/>
  <c r="BC484" i="6"/>
  <c r="BB484" i="6"/>
  <c r="BA484" i="6"/>
  <c r="AZ484" i="6"/>
  <c r="AY484" i="6"/>
  <c r="AX484" i="6"/>
  <c r="AW484" i="6"/>
  <c r="AV484" i="6"/>
  <c r="AU484" i="6"/>
  <c r="AT484" i="6"/>
  <c r="AS484" i="6"/>
  <c r="AR484" i="6"/>
  <c r="C484" i="6"/>
  <c r="B484" i="6"/>
  <c r="BH483" i="6"/>
  <c r="BF483" i="6"/>
  <c r="BE483" i="6"/>
  <c r="BD483" i="6"/>
  <c r="BC483" i="6"/>
  <c r="BB483" i="6"/>
  <c r="BA483" i="6"/>
  <c r="AZ483" i="6"/>
  <c r="AY483" i="6"/>
  <c r="AX483" i="6"/>
  <c r="AW483" i="6"/>
  <c r="AV483" i="6"/>
  <c r="AU483" i="6"/>
  <c r="AT483" i="6"/>
  <c r="AS483" i="6"/>
  <c r="AR483" i="6"/>
  <c r="C483" i="6"/>
  <c r="B483" i="6"/>
  <c r="BH482" i="6"/>
  <c r="BF482" i="6"/>
  <c r="BE482" i="6"/>
  <c r="BD482" i="6"/>
  <c r="BC482" i="6"/>
  <c r="BB482" i="6"/>
  <c r="BA482" i="6"/>
  <c r="AZ482" i="6"/>
  <c r="AY482" i="6"/>
  <c r="AX482" i="6"/>
  <c r="AW482" i="6"/>
  <c r="AV482" i="6"/>
  <c r="AU482" i="6"/>
  <c r="AT482" i="6"/>
  <c r="AS482" i="6"/>
  <c r="AR482" i="6"/>
  <c r="C482" i="6"/>
  <c r="B482" i="6" s="1"/>
  <c r="BH481" i="6"/>
  <c r="BF481" i="6"/>
  <c r="BE481" i="6"/>
  <c r="BD481" i="6"/>
  <c r="BC481" i="6"/>
  <c r="BB481" i="6"/>
  <c r="BA481" i="6"/>
  <c r="AZ481" i="6"/>
  <c r="AY481" i="6"/>
  <c r="AX481" i="6"/>
  <c r="AW481" i="6"/>
  <c r="AV481" i="6"/>
  <c r="AU481" i="6"/>
  <c r="AT481" i="6"/>
  <c r="AS481" i="6"/>
  <c r="AR481" i="6"/>
  <c r="C481" i="6"/>
  <c r="B481" i="6" s="1"/>
  <c r="BH480" i="6"/>
  <c r="BF480" i="6"/>
  <c r="BE480" i="6"/>
  <c r="BD480" i="6"/>
  <c r="BC480" i="6"/>
  <c r="BB480" i="6"/>
  <c r="BA480" i="6"/>
  <c r="AZ480" i="6"/>
  <c r="AY480" i="6"/>
  <c r="AX480" i="6"/>
  <c r="AW480" i="6"/>
  <c r="AV480" i="6"/>
  <c r="AU480" i="6"/>
  <c r="AT480" i="6"/>
  <c r="AS480" i="6"/>
  <c r="AR480" i="6"/>
  <c r="C480" i="6"/>
  <c r="B480" i="6" s="1"/>
  <c r="BH479" i="6"/>
  <c r="BF479" i="6"/>
  <c r="BE479" i="6"/>
  <c r="BD479" i="6"/>
  <c r="BC479" i="6"/>
  <c r="BB479" i="6"/>
  <c r="BA479" i="6"/>
  <c r="AZ479" i="6"/>
  <c r="AY479" i="6"/>
  <c r="AX479" i="6"/>
  <c r="AW479" i="6"/>
  <c r="AV479" i="6"/>
  <c r="AU479" i="6"/>
  <c r="AT479" i="6"/>
  <c r="AS479" i="6"/>
  <c r="AR479" i="6"/>
  <c r="C479" i="6"/>
  <c r="B479" i="6"/>
  <c r="BH478" i="6"/>
  <c r="BF478" i="6"/>
  <c r="BE478" i="6"/>
  <c r="BD478" i="6"/>
  <c r="BC478" i="6"/>
  <c r="BB478" i="6"/>
  <c r="BA478" i="6"/>
  <c r="AZ478" i="6"/>
  <c r="AY478" i="6"/>
  <c r="AX478" i="6"/>
  <c r="AW478" i="6"/>
  <c r="AV478" i="6"/>
  <c r="AU478" i="6"/>
  <c r="AT478" i="6"/>
  <c r="AS478" i="6"/>
  <c r="AR478" i="6"/>
  <c r="C478" i="6"/>
  <c r="B478" i="6" s="1"/>
  <c r="BH477" i="6"/>
  <c r="BF477" i="6"/>
  <c r="BE477" i="6"/>
  <c r="BD477" i="6"/>
  <c r="BC477" i="6"/>
  <c r="BB477" i="6"/>
  <c r="BA477" i="6"/>
  <c r="AZ477" i="6"/>
  <c r="AY477" i="6"/>
  <c r="AX477" i="6"/>
  <c r="AW477" i="6"/>
  <c r="AV477" i="6"/>
  <c r="AU477" i="6"/>
  <c r="AT477" i="6"/>
  <c r="AS477" i="6"/>
  <c r="AR477" i="6"/>
  <c r="C477" i="6"/>
  <c r="B477" i="6"/>
  <c r="BH476" i="6"/>
  <c r="BF476" i="6"/>
  <c r="BE476" i="6"/>
  <c r="BD476" i="6"/>
  <c r="BC476" i="6"/>
  <c r="BB476" i="6"/>
  <c r="BA476" i="6"/>
  <c r="AZ476" i="6"/>
  <c r="AY476" i="6"/>
  <c r="AX476" i="6"/>
  <c r="AW476" i="6"/>
  <c r="AV476" i="6"/>
  <c r="AU476" i="6"/>
  <c r="AT476" i="6"/>
  <c r="AS476" i="6"/>
  <c r="AR476" i="6"/>
  <c r="C476" i="6"/>
  <c r="B476" i="6"/>
  <c r="BH475" i="6"/>
  <c r="BF475" i="6"/>
  <c r="BE475" i="6"/>
  <c r="BD475" i="6"/>
  <c r="BC475" i="6"/>
  <c r="BB475" i="6"/>
  <c r="BA475" i="6"/>
  <c r="AZ475" i="6"/>
  <c r="AY475" i="6"/>
  <c r="AX475" i="6"/>
  <c r="AW475" i="6"/>
  <c r="AV475" i="6"/>
  <c r="AU475" i="6"/>
  <c r="AT475" i="6"/>
  <c r="AS475" i="6"/>
  <c r="AR475" i="6"/>
  <c r="C475" i="6"/>
  <c r="B475" i="6" s="1"/>
  <c r="BH474" i="6"/>
  <c r="BF474" i="6"/>
  <c r="BE474" i="6"/>
  <c r="BD474" i="6"/>
  <c r="BC474" i="6"/>
  <c r="BB474" i="6"/>
  <c r="BA474" i="6"/>
  <c r="AZ474" i="6"/>
  <c r="AY474" i="6"/>
  <c r="AX474" i="6"/>
  <c r="AW474" i="6"/>
  <c r="AV474" i="6"/>
  <c r="AU474" i="6"/>
  <c r="AT474" i="6"/>
  <c r="AS474" i="6"/>
  <c r="AR474" i="6"/>
  <c r="C474" i="6"/>
  <c r="B474" i="6"/>
  <c r="BH473" i="6"/>
  <c r="BF473" i="6"/>
  <c r="BE473" i="6"/>
  <c r="BD473" i="6"/>
  <c r="BC473" i="6"/>
  <c r="BB473" i="6"/>
  <c r="BA473" i="6"/>
  <c r="AZ473" i="6"/>
  <c r="AY473" i="6"/>
  <c r="AX473" i="6"/>
  <c r="AW473" i="6"/>
  <c r="AV473" i="6"/>
  <c r="AU473" i="6"/>
  <c r="AT473" i="6"/>
  <c r="AS473" i="6"/>
  <c r="AR473" i="6"/>
  <c r="C473" i="6"/>
  <c r="B473" i="6"/>
  <c r="BH472" i="6"/>
  <c r="BF472" i="6"/>
  <c r="BE472" i="6"/>
  <c r="BD472" i="6"/>
  <c r="BC472" i="6"/>
  <c r="BB472" i="6"/>
  <c r="BA472" i="6"/>
  <c r="AZ472" i="6"/>
  <c r="AY472" i="6"/>
  <c r="AX472" i="6"/>
  <c r="AW472" i="6"/>
  <c r="AV472" i="6"/>
  <c r="AU472" i="6"/>
  <c r="AT472" i="6"/>
  <c r="AS472" i="6"/>
  <c r="AR472" i="6"/>
  <c r="C472" i="6"/>
  <c r="B472" i="6" s="1"/>
  <c r="BH471" i="6"/>
  <c r="BF471" i="6"/>
  <c r="BE471" i="6"/>
  <c r="BD471" i="6"/>
  <c r="BC471" i="6"/>
  <c r="BB471" i="6"/>
  <c r="BA471" i="6"/>
  <c r="AZ471" i="6"/>
  <c r="AY471" i="6"/>
  <c r="AX471" i="6"/>
  <c r="AW471" i="6"/>
  <c r="AV471" i="6"/>
  <c r="AU471" i="6"/>
  <c r="AT471" i="6"/>
  <c r="AS471" i="6"/>
  <c r="AR471" i="6"/>
  <c r="C471" i="6"/>
  <c r="B471" i="6" s="1"/>
  <c r="BH470" i="6"/>
  <c r="BF470" i="6"/>
  <c r="BE470" i="6"/>
  <c r="BD470" i="6"/>
  <c r="BC470" i="6"/>
  <c r="BB470" i="6"/>
  <c r="BA470" i="6"/>
  <c r="AZ470" i="6"/>
  <c r="AY470" i="6"/>
  <c r="AX470" i="6"/>
  <c r="AW470" i="6"/>
  <c r="AV470" i="6"/>
  <c r="AU470" i="6"/>
  <c r="AT470" i="6"/>
  <c r="AS470" i="6"/>
  <c r="AR470" i="6"/>
  <c r="C470" i="6"/>
  <c r="B470" i="6"/>
  <c r="BH469" i="6"/>
  <c r="BF469" i="6"/>
  <c r="BE469" i="6"/>
  <c r="BD469" i="6"/>
  <c r="BC469" i="6"/>
  <c r="BB469" i="6"/>
  <c r="BA469" i="6"/>
  <c r="AZ469" i="6"/>
  <c r="AY469" i="6"/>
  <c r="AX469" i="6"/>
  <c r="AW469" i="6"/>
  <c r="AV469" i="6"/>
  <c r="AU469" i="6"/>
  <c r="AT469" i="6"/>
  <c r="AS469" i="6"/>
  <c r="AR469" i="6"/>
  <c r="C469" i="6"/>
  <c r="B469" i="6" s="1"/>
  <c r="BH468" i="6"/>
  <c r="BF468" i="6"/>
  <c r="BE468" i="6"/>
  <c r="BD468" i="6"/>
  <c r="BC468" i="6"/>
  <c r="BB468" i="6"/>
  <c r="BA468" i="6"/>
  <c r="AZ468" i="6"/>
  <c r="AY468" i="6"/>
  <c r="AX468" i="6"/>
  <c r="AW468" i="6"/>
  <c r="AV468" i="6"/>
  <c r="AU468" i="6"/>
  <c r="AT468" i="6"/>
  <c r="AS468" i="6"/>
  <c r="AR468" i="6"/>
  <c r="C468" i="6"/>
  <c r="B468" i="6" s="1"/>
  <c r="BH467" i="6"/>
  <c r="BF467" i="6"/>
  <c r="BE467" i="6"/>
  <c r="BD467" i="6"/>
  <c r="BC467" i="6"/>
  <c r="BB467" i="6"/>
  <c r="BA467" i="6"/>
  <c r="AZ467" i="6"/>
  <c r="AY467" i="6"/>
  <c r="AX467" i="6"/>
  <c r="AW467" i="6"/>
  <c r="AV467" i="6"/>
  <c r="AU467" i="6"/>
  <c r="AT467" i="6"/>
  <c r="AS467" i="6"/>
  <c r="AR467" i="6"/>
  <c r="C467" i="6"/>
  <c r="B467" i="6"/>
  <c r="BH466" i="6"/>
  <c r="BF466" i="6"/>
  <c r="BE466" i="6"/>
  <c r="BD466" i="6"/>
  <c r="BC466" i="6"/>
  <c r="BB466" i="6"/>
  <c r="BA466" i="6"/>
  <c r="AZ466" i="6"/>
  <c r="AY466" i="6"/>
  <c r="AX466" i="6"/>
  <c r="AW466" i="6"/>
  <c r="AV466" i="6"/>
  <c r="AU466" i="6"/>
  <c r="AT466" i="6"/>
  <c r="AS466" i="6"/>
  <c r="AR466" i="6"/>
  <c r="C466" i="6"/>
  <c r="B466" i="6"/>
  <c r="BH465" i="6"/>
  <c r="BF465" i="6"/>
  <c r="BE465" i="6"/>
  <c r="BD465" i="6"/>
  <c r="BC465" i="6"/>
  <c r="BB465" i="6"/>
  <c r="BA465" i="6"/>
  <c r="AZ465" i="6"/>
  <c r="AY465" i="6"/>
  <c r="AX465" i="6"/>
  <c r="AW465" i="6"/>
  <c r="AV465" i="6"/>
  <c r="AU465" i="6"/>
  <c r="AT465" i="6"/>
  <c r="AS465" i="6"/>
  <c r="AR465" i="6"/>
  <c r="C465" i="6"/>
  <c r="B465" i="6"/>
  <c r="BH464" i="6"/>
  <c r="BF464" i="6"/>
  <c r="BE464" i="6"/>
  <c r="BD464" i="6"/>
  <c r="BC464" i="6"/>
  <c r="BB464" i="6"/>
  <c r="BA464" i="6"/>
  <c r="AZ464" i="6"/>
  <c r="AY464" i="6"/>
  <c r="AX464" i="6"/>
  <c r="AW464" i="6"/>
  <c r="AV464" i="6"/>
  <c r="AU464" i="6"/>
  <c r="AT464" i="6"/>
  <c r="AS464" i="6"/>
  <c r="AR464" i="6"/>
  <c r="C464" i="6"/>
  <c r="B464" i="6"/>
  <c r="BH463" i="6"/>
  <c r="BF463" i="6"/>
  <c r="BE463" i="6"/>
  <c r="BD463" i="6"/>
  <c r="BC463" i="6"/>
  <c r="BB463" i="6"/>
  <c r="BA463" i="6"/>
  <c r="AZ463" i="6"/>
  <c r="AY463" i="6"/>
  <c r="AX463" i="6"/>
  <c r="AW463" i="6"/>
  <c r="AV463" i="6"/>
  <c r="AU463" i="6"/>
  <c r="AT463" i="6"/>
  <c r="AS463" i="6"/>
  <c r="AR463" i="6"/>
  <c r="C463" i="6"/>
  <c r="B463" i="6"/>
  <c r="BH462" i="6"/>
  <c r="BF462" i="6"/>
  <c r="BE462" i="6"/>
  <c r="BD462" i="6"/>
  <c r="BC462" i="6"/>
  <c r="BB462" i="6"/>
  <c r="BA462" i="6"/>
  <c r="AZ462" i="6"/>
  <c r="AY462" i="6"/>
  <c r="AX462" i="6"/>
  <c r="AW462" i="6"/>
  <c r="AV462" i="6"/>
  <c r="AU462" i="6"/>
  <c r="AT462" i="6"/>
  <c r="AS462" i="6"/>
  <c r="AR462" i="6"/>
  <c r="C462" i="6"/>
  <c r="B462" i="6" s="1"/>
  <c r="BH461" i="6"/>
  <c r="BF461" i="6"/>
  <c r="BE461" i="6"/>
  <c r="BD461" i="6"/>
  <c r="BC461" i="6"/>
  <c r="BB461" i="6"/>
  <c r="BA461" i="6"/>
  <c r="AZ461" i="6"/>
  <c r="AY461" i="6"/>
  <c r="AX461" i="6"/>
  <c r="AW461" i="6"/>
  <c r="AV461" i="6"/>
  <c r="AU461" i="6"/>
  <c r="AT461" i="6"/>
  <c r="AS461" i="6"/>
  <c r="AR461" i="6"/>
  <c r="C461" i="6"/>
  <c r="B461" i="6" s="1"/>
  <c r="BH460" i="6"/>
  <c r="BF460" i="6"/>
  <c r="BE460" i="6"/>
  <c r="BD460" i="6"/>
  <c r="BC460" i="6"/>
  <c r="BB460" i="6"/>
  <c r="BA460" i="6"/>
  <c r="AZ460" i="6"/>
  <c r="AY460" i="6"/>
  <c r="AX460" i="6"/>
  <c r="AW460" i="6"/>
  <c r="AV460" i="6"/>
  <c r="AU460" i="6"/>
  <c r="AT460" i="6"/>
  <c r="AS460" i="6"/>
  <c r="AR460" i="6"/>
  <c r="C460" i="6"/>
  <c r="B460" i="6"/>
  <c r="BH459" i="6"/>
  <c r="BF459" i="6"/>
  <c r="BE459" i="6"/>
  <c r="BD459" i="6"/>
  <c r="BC459" i="6"/>
  <c r="BB459" i="6"/>
  <c r="BA459" i="6"/>
  <c r="AZ459" i="6"/>
  <c r="AY459" i="6"/>
  <c r="AX459" i="6"/>
  <c r="AW459" i="6"/>
  <c r="AV459" i="6"/>
  <c r="AU459" i="6"/>
  <c r="AT459" i="6"/>
  <c r="AS459" i="6"/>
  <c r="AR459" i="6"/>
  <c r="C459" i="6"/>
  <c r="B459" i="6"/>
  <c r="BH458" i="6"/>
  <c r="BF458" i="6"/>
  <c r="BE458" i="6"/>
  <c r="BD458" i="6"/>
  <c r="BC458" i="6"/>
  <c r="BB458" i="6"/>
  <c r="BA458" i="6"/>
  <c r="AZ458" i="6"/>
  <c r="AY458" i="6"/>
  <c r="AX458" i="6"/>
  <c r="AW458" i="6"/>
  <c r="AV458" i="6"/>
  <c r="AU458" i="6"/>
  <c r="AT458" i="6"/>
  <c r="AS458" i="6"/>
  <c r="AR458" i="6"/>
  <c r="C458" i="6"/>
  <c r="B458" i="6" s="1"/>
  <c r="BH457" i="6"/>
  <c r="BF457" i="6"/>
  <c r="BE457" i="6"/>
  <c r="BD457" i="6"/>
  <c r="BC457" i="6"/>
  <c r="BB457" i="6"/>
  <c r="BA457" i="6"/>
  <c r="AZ457" i="6"/>
  <c r="AY457" i="6"/>
  <c r="AX457" i="6"/>
  <c r="AW457" i="6"/>
  <c r="AV457" i="6"/>
  <c r="AU457" i="6"/>
  <c r="AT457" i="6"/>
  <c r="AS457" i="6"/>
  <c r="AR457" i="6"/>
  <c r="C457" i="6"/>
  <c r="B457" i="6"/>
  <c r="BH456" i="6"/>
  <c r="BF456" i="6"/>
  <c r="BE456" i="6"/>
  <c r="BD456" i="6"/>
  <c r="BC456" i="6"/>
  <c r="BB456" i="6"/>
  <c r="BA456" i="6"/>
  <c r="AZ456" i="6"/>
  <c r="AY456" i="6"/>
  <c r="AX456" i="6"/>
  <c r="AW456" i="6"/>
  <c r="AV456" i="6"/>
  <c r="AU456" i="6"/>
  <c r="AT456" i="6"/>
  <c r="AS456" i="6"/>
  <c r="AR456" i="6"/>
  <c r="C456" i="6"/>
  <c r="B456" i="6" s="1"/>
  <c r="BH455" i="6"/>
  <c r="BF455" i="6"/>
  <c r="BE455" i="6"/>
  <c r="BD455" i="6"/>
  <c r="BC455" i="6"/>
  <c r="BB455" i="6"/>
  <c r="BA455" i="6"/>
  <c r="AZ455" i="6"/>
  <c r="AY455" i="6"/>
  <c r="AX455" i="6"/>
  <c r="AW455" i="6"/>
  <c r="AV455" i="6"/>
  <c r="AU455" i="6"/>
  <c r="AT455" i="6"/>
  <c r="AS455" i="6"/>
  <c r="AR455" i="6"/>
  <c r="C455" i="6"/>
  <c r="B455" i="6"/>
  <c r="BH454" i="6"/>
  <c r="BF454" i="6"/>
  <c r="BE454" i="6"/>
  <c r="BD454" i="6"/>
  <c r="BC454" i="6"/>
  <c r="BB454" i="6"/>
  <c r="BA454" i="6"/>
  <c r="AZ454" i="6"/>
  <c r="AY454" i="6"/>
  <c r="AX454" i="6"/>
  <c r="AW454" i="6"/>
  <c r="AV454" i="6"/>
  <c r="AU454" i="6"/>
  <c r="AT454" i="6"/>
  <c r="AS454" i="6"/>
  <c r="AR454" i="6"/>
  <c r="C454" i="6"/>
  <c r="B454" i="6" s="1"/>
  <c r="BH453" i="6"/>
  <c r="BF453" i="6"/>
  <c r="BE453" i="6"/>
  <c r="BD453" i="6"/>
  <c r="BC453" i="6"/>
  <c r="BB453" i="6"/>
  <c r="BA453" i="6"/>
  <c r="AZ453" i="6"/>
  <c r="AY453" i="6"/>
  <c r="AX453" i="6"/>
  <c r="AW453" i="6"/>
  <c r="AV453" i="6"/>
  <c r="AU453" i="6"/>
  <c r="AT453" i="6"/>
  <c r="AS453" i="6"/>
  <c r="AR453" i="6"/>
  <c r="C453" i="6"/>
  <c r="B453" i="6"/>
  <c r="BH452" i="6"/>
  <c r="BF452" i="6"/>
  <c r="BE452" i="6"/>
  <c r="BD452" i="6"/>
  <c r="BC452" i="6"/>
  <c r="BB452" i="6"/>
  <c r="BA452" i="6"/>
  <c r="AZ452" i="6"/>
  <c r="AY452" i="6"/>
  <c r="AX452" i="6"/>
  <c r="AW452" i="6"/>
  <c r="AV452" i="6"/>
  <c r="AU452" i="6"/>
  <c r="AT452" i="6"/>
  <c r="AS452" i="6"/>
  <c r="AR452" i="6"/>
  <c r="C452" i="6"/>
  <c r="B452" i="6" s="1"/>
  <c r="BH451" i="6"/>
  <c r="BF451" i="6"/>
  <c r="BE451" i="6"/>
  <c r="BD451" i="6"/>
  <c r="BC451" i="6"/>
  <c r="BB451" i="6"/>
  <c r="BA451" i="6"/>
  <c r="AZ451" i="6"/>
  <c r="AY451" i="6"/>
  <c r="AX451" i="6"/>
  <c r="AW451" i="6"/>
  <c r="AV451" i="6"/>
  <c r="AU451" i="6"/>
  <c r="AT451" i="6"/>
  <c r="AS451" i="6"/>
  <c r="AR451" i="6"/>
  <c r="C451" i="6"/>
  <c r="B451" i="6" s="1"/>
  <c r="BH450" i="6"/>
  <c r="BF450" i="6"/>
  <c r="BE450" i="6"/>
  <c r="BD450" i="6"/>
  <c r="BC450" i="6"/>
  <c r="BB450" i="6"/>
  <c r="BA450" i="6"/>
  <c r="AZ450" i="6"/>
  <c r="AY450" i="6"/>
  <c r="AX450" i="6"/>
  <c r="AW450" i="6"/>
  <c r="AV450" i="6"/>
  <c r="AU450" i="6"/>
  <c r="AT450" i="6"/>
  <c r="AS450" i="6"/>
  <c r="AR450" i="6"/>
  <c r="C450" i="6"/>
  <c r="B450" i="6" s="1"/>
  <c r="BH449" i="6"/>
  <c r="BF449" i="6"/>
  <c r="BE449" i="6"/>
  <c r="BD449" i="6"/>
  <c r="BC449" i="6"/>
  <c r="BB449" i="6"/>
  <c r="BA449" i="6"/>
  <c r="AZ449" i="6"/>
  <c r="AY449" i="6"/>
  <c r="AX449" i="6"/>
  <c r="AW449" i="6"/>
  <c r="AV449" i="6"/>
  <c r="AU449" i="6"/>
  <c r="AT449" i="6"/>
  <c r="AS449" i="6"/>
  <c r="AR449" i="6"/>
  <c r="C449" i="6"/>
  <c r="B449" i="6"/>
  <c r="BH448" i="6"/>
  <c r="BF448" i="6"/>
  <c r="BE448" i="6"/>
  <c r="BD448" i="6"/>
  <c r="BC448" i="6"/>
  <c r="BB448" i="6"/>
  <c r="BA448" i="6"/>
  <c r="AZ448" i="6"/>
  <c r="AY448" i="6"/>
  <c r="AX448" i="6"/>
  <c r="AW448" i="6"/>
  <c r="AV448" i="6"/>
  <c r="AU448" i="6"/>
  <c r="AT448" i="6"/>
  <c r="AS448" i="6"/>
  <c r="AR448" i="6"/>
  <c r="C448" i="6"/>
  <c r="B448" i="6"/>
  <c r="BH447" i="6"/>
  <c r="BF447" i="6"/>
  <c r="BE447" i="6"/>
  <c r="BD447" i="6"/>
  <c r="BC447" i="6"/>
  <c r="BB447" i="6"/>
  <c r="BA447" i="6"/>
  <c r="AZ447" i="6"/>
  <c r="AY447" i="6"/>
  <c r="AX447" i="6"/>
  <c r="AW447" i="6"/>
  <c r="AV447" i="6"/>
  <c r="AU447" i="6"/>
  <c r="AT447" i="6"/>
  <c r="AS447" i="6"/>
  <c r="AR447" i="6"/>
  <c r="C447" i="6"/>
  <c r="B447" i="6" s="1"/>
  <c r="BH446" i="6"/>
  <c r="BF446" i="6"/>
  <c r="BE446" i="6"/>
  <c r="BD446" i="6"/>
  <c r="BC446" i="6"/>
  <c r="BB446" i="6"/>
  <c r="BA446" i="6"/>
  <c r="AZ446" i="6"/>
  <c r="AY446" i="6"/>
  <c r="AX446" i="6"/>
  <c r="AW446" i="6"/>
  <c r="AV446" i="6"/>
  <c r="AU446" i="6"/>
  <c r="AT446" i="6"/>
  <c r="AS446" i="6"/>
  <c r="AR446" i="6"/>
  <c r="C446" i="6"/>
  <c r="B446" i="6" s="1"/>
  <c r="BH445" i="6"/>
  <c r="BF445" i="6"/>
  <c r="BE445" i="6"/>
  <c r="BD445" i="6"/>
  <c r="BC445" i="6"/>
  <c r="BB445" i="6"/>
  <c r="BA445" i="6"/>
  <c r="AZ445" i="6"/>
  <c r="AY445" i="6"/>
  <c r="AX445" i="6"/>
  <c r="AW445" i="6"/>
  <c r="AV445" i="6"/>
  <c r="AU445" i="6"/>
  <c r="AT445" i="6"/>
  <c r="AS445" i="6"/>
  <c r="AR445" i="6"/>
  <c r="C445" i="6"/>
  <c r="B445" i="6"/>
  <c r="BH444" i="6"/>
  <c r="BF444" i="6"/>
  <c r="BE444" i="6"/>
  <c r="BD444" i="6"/>
  <c r="BC444" i="6"/>
  <c r="BB444" i="6"/>
  <c r="BA444" i="6"/>
  <c r="AZ444" i="6"/>
  <c r="AY444" i="6"/>
  <c r="AX444" i="6"/>
  <c r="AW444" i="6"/>
  <c r="AV444" i="6"/>
  <c r="AU444" i="6"/>
  <c r="AT444" i="6"/>
  <c r="AS444" i="6"/>
  <c r="AR444" i="6"/>
  <c r="C444" i="6"/>
  <c r="B444" i="6"/>
  <c r="BH443" i="6"/>
  <c r="BF443" i="6"/>
  <c r="BE443" i="6"/>
  <c r="BD443" i="6"/>
  <c r="BC443" i="6"/>
  <c r="BB443" i="6"/>
  <c r="BA443" i="6"/>
  <c r="AZ443" i="6"/>
  <c r="AY443" i="6"/>
  <c r="AX443" i="6"/>
  <c r="AW443" i="6"/>
  <c r="AV443" i="6"/>
  <c r="AU443" i="6"/>
  <c r="AT443" i="6"/>
  <c r="AS443" i="6"/>
  <c r="AR443" i="6"/>
  <c r="C443" i="6"/>
  <c r="B443" i="6"/>
  <c r="BH442" i="6"/>
  <c r="BF442" i="6"/>
  <c r="BE442" i="6"/>
  <c r="BD442" i="6"/>
  <c r="BC442" i="6"/>
  <c r="BB442" i="6"/>
  <c r="BA442" i="6"/>
  <c r="AZ442" i="6"/>
  <c r="AY442" i="6"/>
  <c r="AX442" i="6"/>
  <c r="AW442" i="6"/>
  <c r="AV442" i="6"/>
  <c r="AU442" i="6"/>
  <c r="AT442" i="6"/>
  <c r="AS442" i="6"/>
  <c r="AR442" i="6"/>
  <c r="C442" i="6"/>
  <c r="B442" i="6" s="1"/>
  <c r="BH441" i="6"/>
  <c r="BF441" i="6"/>
  <c r="BE441" i="6"/>
  <c r="BD441" i="6"/>
  <c r="BC441" i="6"/>
  <c r="BB441" i="6"/>
  <c r="BA441" i="6"/>
  <c r="AZ441" i="6"/>
  <c r="AY441" i="6"/>
  <c r="AX441" i="6"/>
  <c r="AW441" i="6"/>
  <c r="AV441" i="6"/>
  <c r="AU441" i="6"/>
  <c r="AT441" i="6"/>
  <c r="AS441" i="6"/>
  <c r="AR441" i="6"/>
  <c r="C441" i="6"/>
  <c r="B441" i="6" s="1"/>
  <c r="BH440" i="6"/>
  <c r="BF440" i="6"/>
  <c r="BE440" i="6"/>
  <c r="BD440" i="6"/>
  <c r="BC440" i="6"/>
  <c r="BB440" i="6"/>
  <c r="BA440" i="6"/>
  <c r="AZ440" i="6"/>
  <c r="AY440" i="6"/>
  <c r="AX440" i="6"/>
  <c r="AW440" i="6"/>
  <c r="AV440" i="6"/>
  <c r="AU440" i="6"/>
  <c r="AT440" i="6"/>
  <c r="AS440" i="6"/>
  <c r="AR440" i="6"/>
  <c r="C440" i="6"/>
  <c r="B440" i="6" s="1"/>
  <c r="BH439" i="6"/>
  <c r="BF439" i="6"/>
  <c r="BE439" i="6"/>
  <c r="BD439" i="6"/>
  <c r="BC439" i="6"/>
  <c r="BB439" i="6"/>
  <c r="BA439" i="6"/>
  <c r="AZ439" i="6"/>
  <c r="AY439" i="6"/>
  <c r="AX439" i="6"/>
  <c r="AW439" i="6"/>
  <c r="AV439" i="6"/>
  <c r="AU439" i="6"/>
  <c r="AT439" i="6"/>
  <c r="AS439" i="6"/>
  <c r="AR439" i="6"/>
  <c r="C439" i="6"/>
  <c r="B439" i="6"/>
  <c r="BH438" i="6"/>
  <c r="BF438" i="6"/>
  <c r="BE438" i="6"/>
  <c r="BD438" i="6"/>
  <c r="BC438" i="6"/>
  <c r="BB438" i="6"/>
  <c r="BA438" i="6"/>
  <c r="AZ438" i="6"/>
  <c r="AY438" i="6"/>
  <c r="AX438" i="6"/>
  <c r="AW438" i="6"/>
  <c r="AV438" i="6"/>
  <c r="AU438" i="6"/>
  <c r="AT438" i="6"/>
  <c r="AS438" i="6"/>
  <c r="AR438" i="6"/>
  <c r="C438" i="6"/>
  <c r="B438" i="6"/>
  <c r="BH437" i="6"/>
  <c r="BF437" i="6"/>
  <c r="BE437" i="6"/>
  <c r="BD437" i="6"/>
  <c r="BC437" i="6"/>
  <c r="BB437" i="6"/>
  <c r="BA437" i="6"/>
  <c r="AZ437" i="6"/>
  <c r="AY437" i="6"/>
  <c r="AX437" i="6"/>
  <c r="AW437" i="6"/>
  <c r="AV437" i="6"/>
  <c r="AU437" i="6"/>
  <c r="AT437" i="6"/>
  <c r="AS437" i="6"/>
  <c r="AR437" i="6"/>
  <c r="C437" i="6"/>
  <c r="B437" i="6"/>
  <c r="BH436" i="6"/>
  <c r="BF436" i="6"/>
  <c r="BE436" i="6"/>
  <c r="BD436" i="6"/>
  <c r="BC436" i="6"/>
  <c r="BB436" i="6"/>
  <c r="BA436" i="6"/>
  <c r="AZ436" i="6"/>
  <c r="AY436" i="6"/>
  <c r="AX436" i="6"/>
  <c r="AW436" i="6"/>
  <c r="AV436" i="6"/>
  <c r="AU436" i="6"/>
  <c r="AT436" i="6"/>
  <c r="AS436" i="6"/>
  <c r="AR436" i="6"/>
  <c r="C436" i="6"/>
  <c r="B436" i="6" s="1"/>
  <c r="BH435" i="6"/>
  <c r="BF435" i="6"/>
  <c r="BE435" i="6"/>
  <c r="BD435" i="6"/>
  <c r="BC435" i="6"/>
  <c r="BB435" i="6"/>
  <c r="BA435" i="6"/>
  <c r="AZ435" i="6"/>
  <c r="AY435" i="6"/>
  <c r="AX435" i="6"/>
  <c r="AW435" i="6"/>
  <c r="AV435" i="6"/>
  <c r="AU435" i="6"/>
  <c r="AT435" i="6"/>
  <c r="AS435" i="6"/>
  <c r="AR435" i="6"/>
  <c r="C435" i="6"/>
  <c r="B435" i="6" s="1"/>
  <c r="BH434" i="6"/>
  <c r="BF434" i="6"/>
  <c r="BE434" i="6"/>
  <c r="BD434" i="6"/>
  <c r="BC434" i="6"/>
  <c r="BB434" i="6"/>
  <c r="BA434" i="6"/>
  <c r="AZ434" i="6"/>
  <c r="AY434" i="6"/>
  <c r="AX434" i="6"/>
  <c r="AW434" i="6"/>
  <c r="AV434" i="6"/>
  <c r="AU434" i="6"/>
  <c r="AT434" i="6"/>
  <c r="AS434" i="6"/>
  <c r="AR434" i="6"/>
  <c r="C434" i="6"/>
  <c r="B434" i="6"/>
  <c r="BH433" i="6"/>
  <c r="BF433" i="6"/>
  <c r="BE433" i="6"/>
  <c r="BD433" i="6"/>
  <c r="BC433" i="6"/>
  <c r="BB433" i="6"/>
  <c r="BA433" i="6"/>
  <c r="AZ433" i="6"/>
  <c r="AY433" i="6"/>
  <c r="AX433" i="6"/>
  <c r="AW433" i="6"/>
  <c r="AV433" i="6"/>
  <c r="AU433" i="6"/>
  <c r="AT433" i="6"/>
  <c r="AS433" i="6"/>
  <c r="AR433" i="6"/>
  <c r="C433" i="6"/>
  <c r="B433" i="6"/>
  <c r="BH432" i="6"/>
  <c r="BF432" i="6"/>
  <c r="BE432" i="6"/>
  <c r="BD432" i="6"/>
  <c r="BC432" i="6"/>
  <c r="BB432" i="6"/>
  <c r="BA432" i="6"/>
  <c r="AZ432" i="6"/>
  <c r="AY432" i="6"/>
  <c r="AX432" i="6"/>
  <c r="AW432" i="6"/>
  <c r="AV432" i="6"/>
  <c r="AU432" i="6"/>
  <c r="AT432" i="6"/>
  <c r="AS432" i="6"/>
  <c r="AR432" i="6"/>
  <c r="C432" i="6"/>
  <c r="B432" i="6" s="1"/>
  <c r="BH431" i="6"/>
  <c r="BF431" i="6"/>
  <c r="BE431" i="6"/>
  <c r="BD431" i="6"/>
  <c r="BC431" i="6"/>
  <c r="BB431" i="6"/>
  <c r="BA431" i="6"/>
  <c r="AZ431" i="6"/>
  <c r="AY431" i="6"/>
  <c r="AX431" i="6"/>
  <c r="AW431" i="6"/>
  <c r="AV431" i="6"/>
  <c r="AU431" i="6"/>
  <c r="AT431" i="6"/>
  <c r="AS431" i="6"/>
  <c r="AR431" i="6"/>
  <c r="C431" i="6"/>
  <c r="B431" i="6" s="1"/>
  <c r="BH430" i="6"/>
  <c r="BF430" i="6"/>
  <c r="BE430" i="6"/>
  <c r="BD430" i="6"/>
  <c r="BC430" i="6"/>
  <c r="BB430" i="6"/>
  <c r="BA430" i="6"/>
  <c r="AZ430" i="6"/>
  <c r="AY430" i="6"/>
  <c r="AX430" i="6"/>
  <c r="AW430" i="6"/>
  <c r="AV430" i="6"/>
  <c r="AU430" i="6"/>
  <c r="AT430" i="6"/>
  <c r="AS430" i="6"/>
  <c r="AR430" i="6"/>
  <c r="C430" i="6"/>
  <c r="B430" i="6" s="1"/>
  <c r="BH429" i="6"/>
  <c r="BF429" i="6"/>
  <c r="BE429" i="6"/>
  <c r="BD429" i="6"/>
  <c r="BC429" i="6"/>
  <c r="BB429" i="6"/>
  <c r="BA429" i="6"/>
  <c r="AZ429" i="6"/>
  <c r="AY429" i="6"/>
  <c r="AX429" i="6"/>
  <c r="AW429" i="6"/>
  <c r="AV429" i="6"/>
  <c r="AU429" i="6"/>
  <c r="AT429" i="6"/>
  <c r="AS429" i="6"/>
  <c r="AR429" i="6"/>
  <c r="C429" i="6"/>
  <c r="B429" i="6"/>
  <c r="BH428" i="6"/>
  <c r="BF428" i="6"/>
  <c r="BE428" i="6"/>
  <c r="BD428" i="6"/>
  <c r="BC428" i="6"/>
  <c r="BB428" i="6"/>
  <c r="BA428" i="6"/>
  <c r="AZ428" i="6"/>
  <c r="AY428" i="6"/>
  <c r="AX428" i="6"/>
  <c r="AW428" i="6"/>
  <c r="AV428" i="6"/>
  <c r="AU428" i="6"/>
  <c r="AT428" i="6"/>
  <c r="AS428" i="6"/>
  <c r="AR428" i="6"/>
  <c r="C428" i="6"/>
  <c r="B428" i="6" s="1"/>
  <c r="BH427" i="6"/>
  <c r="BF427" i="6"/>
  <c r="BE427" i="6"/>
  <c r="BD427" i="6"/>
  <c r="BC427" i="6"/>
  <c r="BB427" i="6"/>
  <c r="BA427" i="6"/>
  <c r="AZ427" i="6"/>
  <c r="AY427" i="6"/>
  <c r="AX427" i="6"/>
  <c r="AW427" i="6"/>
  <c r="AV427" i="6"/>
  <c r="AU427" i="6"/>
  <c r="AT427" i="6"/>
  <c r="AS427" i="6"/>
  <c r="AR427" i="6"/>
  <c r="C427" i="6"/>
  <c r="B427" i="6" s="1"/>
  <c r="BH426" i="6"/>
  <c r="BF426" i="6"/>
  <c r="BE426" i="6"/>
  <c r="BD426" i="6"/>
  <c r="BC426" i="6"/>
  <c r="BB426" i="6"/>
  <c r="BA426" i="6"/>
  <c r="AZ426" i="6"/>
  <c r="AY426" i="6"/>
  <c r="AX426" i="6"/>
  <c r="AW426" i="6"/>
  <c r="AV426" i="6"/>
  <c r="AU426" i="6"/>
  <c r="AT426" i="6"/>
  <c r="AS426" i="6"/>
  <c r="AR426" i="6"/>
  <c r="C426" i="6"/>
  <c r="B426" i="6"/>
  <c r="BH425" i="6"/>
  <c r="BF425" i="6"/>
  <c r="BE425" i="6"/>
  <c r="BD425" i="6"/>
  <c r="BC425" i="6"/>
  <c r="BB425" i="6"/>
  <c r="BA425" i="6"/>
  <c r="AZ425" i="6"/>
  <c r="AY425" i="6"/>
  <c r="AX425" i="6"/>
  <c r="AW425" i="6"/>
  <c r="AV425" i="6"/>
  <c r="AU425" i="6"/>
  <c r="AT425" i="6"/>
  <c r="AS425" i="6"/>
  <c r="AR425" i="6"/>
  <c r="C425" i="6"/>
  <c r="B425" i="6" s="1"/>
  <c r="BH424" i="6"/>
  <c r="BF424" i="6"/>
  <c r="BE424" i="6"/>
  <c r="BD424" i="6"/>
  <c r="BC424" i="6"/>
  <c r="BB424" i="6"/>
  <c r="BA424" i="6"/>
  <c r="AZ424" i="6"/>
  <c r="AY424" i="6"/>
  <c r="AX424" i="6"/>
  <c r="AW424" i="6"/>
  <c r="AV424" i="6"/>
  <c r="AU424" i="6"/>
  <c r="AT424" i="6"/>
  <c r="AS424" i="6"/>
  <c r="AR424" i="6"/>
  <c r="C424" i="6"/>
  <c r="B424" i="6"/>
  <c r="BH423" i="6"/>
  <c r="BF423" i="6"/>
  <c r="BE423" i="6"/>
  <c r="BD423" i="6"/>
  <c r="BC423" i="6"/>
  <c r="BB423" i="6"/>
  <c r="BA423" i="6"/>
  <c r="AZ423" i="6"/>
  <c r="AY423" i="6"/>
  <c r="AX423" i="6"/>
  <c r="AW423" i="6"/>
  <c r="AV423" i="6"/>
  <c r="AU423" i="6"/>
  <c r="AT423" i="6"/>
  <c r="AS423" i="6"/>
  <c r="AR423" i="6"/>
  <c r="C423" i="6"/>
  <c r="B423" i="6"/>
  <c r="BH422" i="6"/>
  <c r="BF422" i="6"/>
  <c r="BE422" i="6"/>
  <c r="BD422" i="6"/>
  <c r="BC422" i="6"/>
  <c r="BB422" i="6"/>
  <c r="BA422" i="6"/>
  <c r="AZ422" i="6"/>
  <c r="AY422" i="6"/>
  <c r="AX422" i="6"/>
  <c r="AW422" i="6"/>
  <c r="AV422" i="6"/>
  <c r="AU422" i="6"/>
  <c r="AT422" i="6"/>
  <c r="AS422" i="6"/>
  <c r="AR422" i="6"/>
  <c r="C422" i="6"/>
  <c r="B422" i="6" s="1"/>
  <c r="BH421" i="6"/>
  <c r="BF421" i="6"/>
  <c r="BE421" i="6"/>
  <c r="BD421" i="6"/>
  <c r="BC421" i="6"/>
  <c r="BB421" i="6"/>
  <c r="BA421" i="6"/>
  <c r="AZ421" i="6"/>
  <c r="AY421" i="6"/>
  <c r="AX421" i="6"/>
  <c r="AW421" i="6"/>
  <c r="AV421" i="6"/>
  <c r="AU421" i="6"/>
  <c r="AT421" i="6"/>
  <c r="AS421" i="6"/>
  <c r="AR421" i="6"/>
  <c r="C421" i="6"/>
  <c r="B421" i="6" s="1"/>
  <c r="BH420" i="6"/>
  <c r="BF420" i="6"/>
  <c r="BE420" i="6"/>
  <c r="BD420" i="6"/>
  <c r="BC420" i="6"/>
  <c r="BB420" i="6"/>
  <c r="BA420" i="6"/>
  <c r="AZ420" i="6"/>
  <c r="AY420" i="6"/>
  <c r="AX420" i="6"/>
  <c r="AW420" i="6"/>
  <c r="AV420" i="6"/>
  <c r="AU420" i="6"/>
  <c r="AT420" i="6"/>
  <c r="AS420" i="6"/>
  <c r="AR420" i="6"/>
  <c r="C420" i="6"/>
  <c r="B420" i="6"/>
  <c r="BH419" i="6"/>
  <c r="BF419" i="6"/>
  <c r="BE419" i="6"/>
  <c r="BD419" i="6"/>
  <c r="BC419" i="6"/>
  <c r="BB419" i="6"/>
  <c r="BA419" i="6"/>
  <c r="AZ419" i="6"/>
  <c r="AY419" i="6"/>
  <c r="AX419" i="6"/>
  <c r="AW419" i="6"/>
  <c r="AV419" i="6"/>
  <c r="AU419" i="6"/>
  <c r="AT419" i="6"/>
  <c r="AS419" i="6"/>
  <c r="AR419" i="6"/>
  <c r="C419" i="6"/>
  <c r="B419" i="6" s="1"/>
  <c r="BH418" i="6"/>
  <c r="BF418" i="6"/>
  <c r="BE418" i="6"/>
  <c r="BD418" i="6"/>
  <c r="BC418" i="6"/>
  <c r="BB418" i="6"/>
  <c r="BA418" i="6"/>
  <c r="AZ418" i="6"/>
  <c r="AY418" i="6"/>
  <c r="AX418" i="6"/>
  <c r="AW418" i="6"/>
  <c r="AV418" i="6"/>
  <c r="AU418" i="6"/>
  <c r="AT418" i="6"/>
  <c r="AS418" i="6"/>
  <c r="AR418" i="6"/>
  <c r="C418" i="6"/>
  <c r="B418" i="6" s="1"/>
  <c r="BH417" i="6"/>
  <c r="BF417" i="6"/>
  <c r="BE417" i="6"/>
  <c r="BD417" i="6"/>
  <c r="BC417" i="6"/>
  <c r="BB417" i="6"/>
  <c r="BA417" i="6"/>
  <c r="AZ417" i="6"/>
  <c r="AY417" i="6"/>
  <c r="AX417" i="6"/>
  <c r="AW417" i="6"/>
  <c r="AV417" i="6"/>
  <c r="AU417" i="6"/>
  <c r="AT417" i="6"/>
  <c r="AS417" i="6"/>
  <c r="AR417" i="6"/>
  <c r="C417" i="6"/>
  <c r="B417" i="6"/>
  <c r="BH416" i="6"/>
  <c r="BF416" i="6"/>
  <c r="BE416" i="6"/>
  <c r="BD416" i="6"/>
  <c r="BC416" i="6"/>
  <c r="BB416" i="6"/>
  <c r="BA416" i="6"/>
  <c r="AZ416" i="6"/>
  <c r="AY416" i="6"/>
  <c r="AX416" i="6"/>
  <c r="AW416" i="6"/>
  <c r="AV416" i="6"/>
  <c r="AU416" i="6"/>
  <c r="AT416" i="6"/>
  <c r="AS416" i="6"/>
  <c r="AR416" i="6"/>
  <c r="C416" i="6"/>
  <c r="B416" i="6"/>
  <c r="BH415" i="6"/>
  <c r="BF415" i="6"/>
  <c r="BE415" i="6"/>
  <c r="BD415" i="6"/>
  <c r="BC415" i="6"/>
  <c r="BB415" i="6"/>
  <c r="BA415" i="6"/>
  <c r="AZ415" i="6"/>
  <c r="AY415" i="6"/>
  <c r="AX415" i="6"/>
  <c r="AW415" i="6"/>
  <c r="AV415" i="6"/>
  <c r="AU415" i="6"/>
  <c r="AT415" i="6"/>
  <c r="AS415" i="6"/>
  <c r="AR415" i="6"/>
  <c r="C415" i="6"/>
  <c r="B415" i="6"/>
  <c r="BH414" i="6"/>
  <c r="BF414" i="6"/>
  <c r="BE414" i="6"/>
  <c r="BD414" i="6"/>
  <c r="BC414" i="6"/>
  <c r="BB414" i="6"/>
  <c r="BA414" i="6"/>
  <c r="AZ414" i="6"/>
  <c r="AY414" i="6"/>
  <c r="AX414" i="6"/>
  <c r="AW414" i="6"/>
  <c r="AV414" i="6"/>
  <c r="AU414" i="6"/>
  <c r="AT414" i="6"/>
  <c r="AS414" i="6"/>
  <c r="AR414" i="6"/>
  <c r="C414" i="6"/>
  <c r="B414" i="6" s="1"/>
  <c r="BH413" i="6"/>
  <c r="BF413" i="6"/>
  <c r="BE413" i="6"/>
  <c r="BD413" i="6"/>
  <c r="BC413" i="6"/>
  <c r="BB413" i="6"/>
  <c r="BA413" i="6"/>
  <c r="AZ413" i="6"/>
  <c r="AY413" i="6"/>
  <c r="AX413" i="6"/>
  <c r="AW413" i="6"/>
  <c r="AV413" i="6"/>
  <c r="AU413" i="6"/>
  <c r="AT413" i="6"/>
  <c r="AS413" i="6"/>
  <c r="AR413" i="6"/>
  <c r="C413" i="6"/>
  <c r="B413" i="6"/>
  <c r="BH412" i="6"/>
  <c r="BF412" i="6"/>
  <c r="BE412" i="6"/>
  <c r="BD412" i="6"/>
  <c r="BC412" i="6"/>
  <c r="BB412" i="6"/>
  <c r="BA412" i="6"/>
  <c r="AZ412" i="6"/>
  <c r="AY412" i="6"/>
  <c r="AX412" i="6"/>
  <c r="AW412" i="6"/>
  <c r="AV412" i="6"/>
  <c r="AU412" i="6"/>
  <c r="AT412" i="6"/>
  <c r="AS412" i="6"/>
  <c r="AR412" i="6"/>
  <c r="C412" i="6"/>
  <c r="B412" i="6" s="1"/>
  <c r="BH411" i="6"/>
  <c r="BF411" i="6"/>
  <c r="BE411" i="6"/>
  <c r="BD411" i="6"/>
  <c r="BC411" i="6"/>
  <c r="BB411" i="6"/>
  <c r="BA411" i="6"/>
  <c r="AZ411" i="6"/>
  <c r="AY411" i="6"/>
  <c r="AX411" i="6"/>
  <c r="AW411" i="6"/>
  <c r="AV411" i="6"/>
  <c r="AU411" i="6"/>
  <c r="AT411" i="6"/>
  <c r="AS411" i="6"/>
  <c r="AR411" i="6"/>
  <c r="C411" i="6"/>
  <c r="B411" i="6" s="1"/>
  <c r="BH410" i="6"/>
  <c r="BF410" i="6"/>
  <c r="BE410" i="6"/>
  <c r="BD410" i="6"/>
  <c r="BC410" i="6"/>
  <c r="BB410" i="6"/>
  <c r="BA410" i="6"/>
  <c r="AZ410" i="6"/>
  <c r="AY410" i="6"/>
  <c r="AX410" i="6"/>
  <c r="AW410" i="6"/>
  <c r="AV410" i="6"/>
  <c r="AU410" i="6"/>
  <c r="AT410" i="6"/>
  <c r="AS410" i="6"/>
  <c r="AR410" i="6"/>
  <c r="C410" i="6"/>
  <c r="B410" i="6"/>
  <c r="BH409" i="6"/>
  <c r="BF409" i="6"/>
  <c r="BE409" i="6"/>
  <c r="BD409" i="6"/>
  <c r="BC409" i="6"/>
  <c r="BB409" i="6"/>
  <c r="BA409" i="6"/>
  <c r="AZ409" i="6"/>
  <c r="AY409" i="6"/>
  <c r="AX409" i="6"/>
  <c r="AW409" i="6"/>
  <c r="AV409" i="6"/>
  <c r="AU409" i="6"/>
  <c r="AT409" i="6"/>
  <c r="AS409" i="6"/>
  <c r="AR409" i="6"/>
  <c r="C409" i="6"/>
  <c r="B409" i="6"/>
  <c r="BH408" i="6"/>
  <c r="BF408" i="6"/>
  <c r="BE408" i="6"/>
  <c r="BD408" i="6"/>
  <c r="BC408" i="6"/>
  <c r="BB408" i="6"/>
  <c r="BA408" i="6"/>
  <c r="AZ408" i="6"/>
  <c r="AY408" i="6"/>
  <c r="AX408" i="6"/>
  <c r="AW408" i="6"/>
  <c r="AV408" i="6"/>
  <c r="AU408" i="6"/>
  <c r="AT408" i="6"/>
  <c r="AS408" i="6"/>
  <c r="AR408" i="6"/>
  <c r="C408" i="6"/>
  <c r="B408" i="6" s="1"/>
  <c r="BH407" i="6"/>
  <c r="BF407" i="6"/>
  <c r="BE407" i="6"/>
  <c r="BD407" i="6"/>
  <c r="BC407" i="6"/>
  <c r="BB407" i="6"/>
  <c r="BA407" i="6"/>
  <c r="AZ407" i="6"/>
  <c r="AY407" i="6"/>
  <c r="AX407" i="6"/>
  <c r="AW407" i="6"/>
  <c r="AV407" i="6"/>
  <c r="AU407" i="6"/>
  <c r="AT407" i="6"/>
  <c r="AS407" i="6"/>
  <c r="AR407" i="6"/>
  <c r="C407" i="6"/>
  <c r="B407" i="6"/>
  <c r="BH406" i="6"/>
  <c r="BF406" i="6"/>
  <c r="BE406" i="6"/>
  <c r="BD406" i="6"/>
  <c r="BC406" i="6"/>
  <c r="BB406" i="6"/>
  <c r="BA406" i="6"/>
  <c r="AZ406" i="6"/>
  <c r="AY406" i="6"/>
  <c r="AX406" i="6"/>
  <c r="AW406" i="6"/>
  <c r="AV406" i="6"/>
  <c r="AU406" i="6"/>
  <c r="AT406" i="6"/>
  <c r="AS406" i="6"/>
  <c r="AR406" i="6"/>
  <c r="C406" i="6"/>
  <c r="B406" i="6" s="1"/>
  <c r="BH405" i="6"/>
  <c r="BF405" i="6"/>
  <c r="BE405" i="6"/>
  <c r="BD405" i="6"/>
  <c r="BC405" i="6"/>
  <c r="BB405" i="6"/>
  <c r="BA405" i="6"/>
  <c r="AZ405" i="6"/>
  <c r="AY405" i="6"/>
  <c r="AX405" i="6"/>
  <c r="AW405" i="6"/>
  <c r="AV405" i="6"/>
  <c r="AU405" i="6"/>
  <c r="AT405" i="6"/>
  <c r="AS405" i="6"/>
  <c r="AR405" i="6"/>
  <c r="C405" i="6"/>
  <c r="B405" i="6"/>
  <c r="BH404" i="6"/>
  <c r="BF404" i="6"/>
  <c r="BE404" i="6"/>
  <c r="BD404" i="6"/>
  <c r="BC404" i="6"/>
  <c r="BB404" i="6"/>
  <c r="BA404" i="6"/>
  <c r="AZ404" i="6"/>
  <c r="AY404" i="6"/>
  <c r="AX404" i="6"/>
  <c r="AW404" i="6"/>
  <c r="AV404" i="6"/>
  <c r="AU404" i="6"/>
  <c r="AT404" i="6"/>
  <c r="AS404" i="6"/>
  <c r="AR404" i="6"/>
  <c r="C404" i="6"/>
  <c r="B404" i="6" s="1"/>
  <c r="BH403" i="6"/>
  <c r="BF403" i="6"/>
  <c r="BE403" i="6"/>
  <c r="BD403" i="6"/>
  <c r="BC403" i="6"/>
  <c r="BB403" i="6"/>
  <c r="BA403" i="6"/>
  <c r="AZ403" i="6"/>
  <c r="AY403" i="6"/>
  <c r="AX403" i="6"/>
  <c r="AW403" i="6"/>
  <c r="AV403" i="6"/>
  <c r="AU403" i="6"/>
  <c r="AT403" i="6"/>
  <c r="AS403" i="6"/>
  <c r="AR403" i="6"/>
  <c r="C403" i="6"/>
  <c r="B403" i="6"/>
  <c r="BH402" i="6"/>
  <c r="BF402" i="6"/>
  <c r="BE402" i="6"/>
  <c r="BD402" i="6"/>
  <c r="BC402" i="6"/>
  <c r="BB402" i="6"/>
  <c r="BA402" i="6"/>
  <c r="AZ402" i="6"/>
  <c r="AY402" i="6"/>
  <c r="AX402" i="6"/>
  <c r="AW402" i="6"/>
  <c r="AV402" i="6"/>
  <c r="AU402" i="6"/>
  <c r="AT402" i="6"/>
  <c r="AS402" i="6"/>
  <c r="AR402" i="6"/>
  <c r="C402" i="6"/>
  <c r="B402" i="6" s="1"/>
  <c r="BH401" i="6"/>
  <c r="BF401" i="6"/>
  <c r="BE401" i="6"/>
  <c r="BD401" i="6"/>
  <c r="BC401" i="6"/>
  <c r="BB401" i="6"/>
  <c r="BA401" i="6"/>
  <c r="AZ401" i="6"/>
  <c r="AY401" i="6"/>
  <c r="AX401" i="6"/>
  <c r="AW401" i="6"/>
  <c r="AV401" i="6"/>
  <c r="AU401" i="6"/>
  <c r="AT401" i="6"/>
  <c r="AS401" i="6"/>
  <c r="AR401" i="6"/>
  <c r="C401" i="6"/>
  <c r="B401" i="6" s="1"/>
  <c r="BH400" i="6"/>
  <c r="BF400" i="6"/>
  <c r="BE400" i="6"/>
  <c r="BD400" i="6"/>
  <c r="BC400" i="6"/>
  <c r="BB400" i="6"/>
  <c r="BA400" i="6"/>
  <c r="AZ400" i="6"/>
  <c r="AY400" i="6"/>
  <c r="AX400" i="6"/>
  <c r="AW400" i="6"/>
  <c r="AV400" i="6"/>
  <c r="AU400" i="6"/>
  <c r="AT400" i="6"/>
  <c r="AS400" i="6"/>
  <c r="AR400" i="6"/>
  <c r="C400" i="6"/>
  <c r="B400" i="6"/>
  <c r="BH399" i="6"/>
  <c r="BF399" i="6"/>
  <c r="BE399" i="6"/>
  <c r="BD399" i="6"/>
  <c r="BC399" i="6"/>
  <c r="BB399" i="6"/>
  <c r="BA399" i="6"/>
  <c r="AZ399" i="6"/>
  <c r="AY399" i="6"/>
  <c r="AX399" i="6"/>
  <c r="AW399" i="6"/>
  <c r="AV399" i="6"/>
  <c r="AU399" i="6"/>
  <c r="AT399" i="6"/>
  <c r="AS399" i="6"/>
  <c r="AR399" i="6"/>
  <c r="C399" i="6"/>
  <c r="B399" i="6" s="1"/>
  <c r="BH398" i="6"/>
  <c r="BF398" i="6"/>
  <c r="BE398" i="6"/>
  <c r="BD398" i="6"/>
  <c r="BC398" i="6"/>
  <c r="BB398" i="6"/>
  <c r="BA398" i="6"/>
  <c r="AZ398" i="6"/>
  <c r="AY398" i="6"/>
  <c r="AX398" i="6"/>
  <c r="AW398" i="6"/>
  <c r="AV398" i="6"/>
  <c r="AU398" i="6"/>
  <c r="AT398" i="6"/>
  <c r="AS398" i="6"/>
  <c r="AR398" i="6"/>
  <c r="C398" i="6"/>
  <c r="B398" i="6"/>
  <c r="BH397" i="6"/>
  <c r="BF397" i="6"/>
  <c r="BE397" i="6"/>
  <c r="BD397" i="6"/>
  <c r="BC397" i="6"/>
  <c r="BB397" i="6"/>
  <c r="BA397" i="6"/>
  <c r="AZ397" i="6"/>
  <c r="AY397" i="6"/>
  <c r="AX397" i="6"/>
  <c r="AW397" i="6"/>
  <c r="AV397" i="6"/>
  <c r="AU397" i="6"/>
  <c r="AT397" i="6"/>
  <c r="AS397" i="6"/>
  <c r="AR397" i="6"/>
  <c r="C397" i="6"/>
  <c r="B397" i="6" s="1"/>
  <c r="BH396" i="6"/>
  <c r="BF396" i="6"/>
  <c r="BE396" i="6"/>
  <c r="BD396" i="6"/>
  <c r="BC396" i="6"/>
  <c r="BB396" i="6"/>
  <c r="BA396" i="6"/>
  <c r="AZ396" i="6"/>
  <c r="AY396" i="6"/>
  <c r="AX396" i="6"/>
  <c r="AW396" i="6"/>
  <c r="AV396" i="6"/>
  <c r="AU396" i="6"/>
  <c r="AT396" i="6"/>
  <c r="AS396" i="6"/>
  <c r="AR396" i="6"/>
  <c r="C396" i="6"/>
  <c r="B396" i="6" s="1"/>
  <c r="BH395" i="6"/>
  <c r="BF395" i="6"/>
  <c r="BE395" i="6"/>
  <c r="BD395" i="6"/>
  <c r="BC395" i="6"/>
  <c r="BB395" i="6"/>
  <c r="BA395" i="6"/>
  <c r="AZ395" i="6"/>
  <c r="AY395" i="6"/>
  <c r="AX395" i="6"/>
  <c r="AW395" i="6"/>
  <c r="AV395" i="6"/>
  <c r="AU395" i="6"/>
  <c r="AT395" i="6"/>
  <c r="AS395" i="6"/>
  <c r="AR395" i="6"/>
  <c r="C395" i="6"/>
  <c r="B395" i="6"/>
  <c r="BH394" i="6"/>
  <c r="BF394" i="6"/>
  <c r="BE394" i="6"/>
  <c r="BD394" i="6"/>
  <c r="BC394" i="6"/>
  <c r="BB394" i="6"/>
  <c r="BA394" i="6"/>
  <c r="AZ394" i="6"/>
  <c r="AY394" i="6"/>
  <c r="AX394" i="6"/>
  <c r="AW394" i="6"/>
  <c r="AV394" i="6"/>
  <c r="AU394" i="6"/>
  <c r="AT394" i="6"/>
  <c r="AS394" i="6"/>
  <c r="AR394" i="6"/>
  <c r="C394" i="6"/>
  <c r="B394" i="6"/>
  <c r="BH393" i="6"/>
  <c r="BF393" i="6"/>
  <c r="BE393" i="6"/>
  <c r="BD393" i="6"/>
  <c r="BC393" i="6"/>
  <c r="BB393" i="6"/>
  <c r="BA393" i="6"/>
  <c r="AZ393" i="6"/>
  <c r="AY393" i="6"/>
  <c r="AX393" i="6"/>
  <c r="AW393" i="6"/>
  <c r="AV393" i="6"/>
  <c r="AU393" i="6"/>
  <c r="AT393" i="6"/>
  <c r="AS393" i="6"/>
  <c r="AR393" i="6"/>
  <c r="C393" i="6"/>
  <c r="B393" i="6"/>
  <c r="BH392" i="6"/>
  <c r="BF392" i="6"/>
  <c r="BE392" i="6"/>
  <c r="BD392" i="6"/>
  <c r="BC392" i="6"/>
  <c r="BB392" i="6"/>
  <c r="BA392" i="6"/>
  <c r="AZ392" i="6"/>
  <c r="AY392" i="6"/>
  <c r="AX392" i="6"/>
  <c r="AW392" i="6"/>
  <c r="AV392" i="6"/>
  <c r="AU392" i="6"/>
  <c r="AT392" i="6"/>
  <c r="AS392" i="6"/>
  <c r="AR392" i="6"/>
  <c r="C392" i="6"/>
  <c r="B392" i="6" s="1"/>
  <c r="BH391" i="6"/>
  <c r="BF391" i="6"/>
  <c r="BE391" i="6"/>
  <c r="BD391" i="6"/>
  <c r="BC391" i="6"/>
  <c r="BB391" i="6"/>
  <c r="BA391" i="6"/>
  <c r="AZ391" i="6"/>
  <c r="AY391" i="6"/>
  <c r="AX391" i="6"/>
  <c r="AW391" i="6"/>
  <c r="AV391" i="6"/>
  <c r="AU391" i="6"/>
  <c r="AT391" i="6"/>
  <c r="AS391" i="6"/>
  <c r="AR391" i="6"/>
  <c r="C391" i="6"/>
  <c r="B391" i="6" s="1"/>
  <c r="BH390" i="6"/>
  <c r="BF390" i="6"/>
  <c r="BE390" i="6"/>
  <c r="BD390" i="6"/>
  <c r="BC390" i="6"/>
  <c r="BB390" i="6"/>
  <c r="BA390" i="6"/>
  <c r="AZ390" i="6"/>
  <c r="AY390" i="6"/>
  <c r="AX390" i="6"/>
  <c r="AW390" i="6"/>
  <c r="AV390" i="6"/>
  <c r="AU390" i="6"/>
  <c r="AT390" i="6"/>
  <c r="AS390" i="6"/>
  <c r="AR390" i="6"/>
  <c r="C390" i="6"/>
  <c r="B390" i="6" s="1"/>
  <c r="BH389" i="6"/>
  <c r="BF389" i="6"/>
  <c r="BE389" i="6"/>
  <c r="BD389" i="6"/>
  <c r="BC389" i="6"/>
  <c r="BB389" i="6"/>
  <c r="BA389" i="6"/>
  <c r="AZ389" i="6"/>
  <c r="AY389" i="6"/>
  <c r="AX389" i="6"/>
  <c r="AW389" i="6"/>
  <c r="AV389" i="6"/>
  <c r="AU389" i="6"/>
  <c r="AT389" i="6"/>
  <c r="AS389" i="6"/>
  <c r="AR389" i="6"/>
  <c r="C389" i="6"/>
  <c r="B389" i="6"/>
  <c r="BH388" i="6"/>
  <c r="BF388" i="6"/>
  <c r="BE388" i="6"/>
  <c r="BD388" i="6"/>
  <c r="BC388" i="6"/>
  <c r="BB388" i="6"/>
  <c r="BA388" i="6"/>
  <c r="AZ388" i="6"/>
  <c r="AY388" i="6"/>
  <c r="AX388" i="6"/>
  <c r="AW388" i="6"/>
  <c r="AV388" i="6"/>
  <c r="AU388" i="6"/>
  <c r="AT388" i="6"/>
  <c r="AS388" i="6"/>
  <c r="AR388" i="6"/>
  <c r="C388" i="6"/>
  <c r="B388" i="6"/>
  <c r="BH387" i="6"/>
  <c r="BF387" i="6"/>
  <c r="BE387" i="6"/>
  <c r="BD387" i="6"/>
  <c r="BC387" i="6"/>
  <c r="BB387" i="6"/>
  <c r="BA387" i="6"/>
  <c r="AZ387" i="6"/>
  <c r="AY387" i="6"/>
  <c r="AX387" i="6"/>
  <c r="AW387" i="6"/>
  <c r="AV387" i="6"/>
  <c r="AU387" i="6"/>
  <c r="AT387" i="6"/>
  <c r="AS387" i="6"/>
  <c r="AR387" i="6"/>
  <c r="C387" i="6"/>
  <c r="B387" i="6"/>
  <c r="BH386" i="6"/>
  <c r="BF386" i="6"/>
  <c r="BE386" i="6"/>
  <c r="BD386" i="6"/>
  <c r="BC386" i="6"/>
  <c r="BB386" i="6"/>
  <c r="BA386" i="6"/>
  <c r="AZ386" i="6"/>
  <c r="AY386" i="6"/>
  <c r="AX386" i="6"/>
  <c r="AW386" i="6"/>
  <c r="AV386" i="6"/>
  <c r="AU386" i="6"/>
  <c r="AT386" i="6"/>
  <c r="AS386" i="6"/>
  <c r="AR386" i="6"/>
  <c r="C386" i="6"/>
  <c r="B386" i="6" s="1"/>
  <c r="BH385" i="6"/>
  <c r="BF385" i="6"/>
  <c r="BE385" i="6"/>
  <c r="BD385" i="6"/>
  <c r="BC385" i="6"/>
  <c r="BB385" i="6"/>
  <c r="BA385" i="6"/>
  <c r="AZ385" i="6"/>
  <c r="AY385" i="6"/>
  <c r="AX385" i="6"/>
  <c r="AW385" i="6"/>
  <c r="AV385" i="6"/>
  <c r="AU385" i="6"/>
  <c r="AT385" i="6"/>
  <c r="AS385" i="6"/>
  <c r="AR385" i="6"/>
  <c r="C385" i="6"/>
  <c r="B385" i="6" s="1"/>
  <c r="BH384" i="6"/>
  <c r="BF384" i="6"/>
  <c r="BE384" i="6"/>
  <c r="BD384" i="6"/>
  <c r="BC384" i="6"/>
  <c r="BB384" i="6"/>
  <c r="BA384" i="6"/>
  <c r="AZ384" i="6"/>
  <c r="AY384" i="6"/>
  <c r="AX384" i="6"/>
  <c r="AW384" i="6"/>
  <c r="AV384" i="6"/>
  <c r="AU384" i="6"/>
  <c r="AT384" i="6"/>
  <c r="AS384" i="6"/>
  <c r="AR384" i="6"/>
  <c r="C384" i="6"/>
  <c r="B384" i="6" s="1"/>
  <c r="BH383" i="6"/>
  <c r="BF383" i="6"/>
  <c r="BE383" i="6"/>
  <c r="BD383" i="6"/>
  <c r="BC383" i="6"/>
  <c r="BB383" i="6"/>
  <c r="BA383" i="6"/>
  <c r="AZ383" i="6"/>
  <c r="AY383" i="6"/>
  <c r="AX383" i="6"/>
  <c r="AW383" i="6"/>
  <c r="AV383" i="6"/>
  <c r="AU383" i="6"/>
  <c r="AT383" i="6"/>
  <c r="AS383" i="6"/>
  <c r="AR383" i="6"/>
  <c r="C383" i="6"/>
  <c r="B383" i="6"/>
  <c r="BH382" i="6"/>
  <c r="BF382" i="6"/>
  <c r="BE382" i="6"/>
  <c r="BD382" i="6"/>
  <c r="BC382" i="6"/>
  <c r="BB382" i="6"/>
  <c r="BA382" i="6"/>
  <c r="AZ382" i="6"/>
  <c r="AY382" i="6"/>
  <c r="AX382" i="6"/>
  <c r="AW382" i="6"/>
  <c r="AV382" i="6"/>
  <c r="AU382" i="6"/>
  <c r="AT382" i="6"/>
  <c r="AS382" i="6"/>
  <c r="AR382" i="6"/>
  <c r="C382" i="6"/>
  <c r="B382" i="6" s="1"/>
  <c r="BH381" i="6"/>
  <c r="BF381" i="6"/>
  <c r="BE381" i="6"/>
  <c r="BD381" i="6"/>
  <c r="BC381" i="6"/>
  <c r="BB381" i="6"/>
  <c r="BA381" i="6"/>
  <c r="AZ381" i="6"/>
  <c r="AY381" i="6"/>
  <c r="AX381" i="6"/>
  <c r="AW381" i="6"/>
  <c r="AV381" i="6"/>
  <c r="AU381" i="6"/>
  <c r="AT381" i="6"/>
  <c r="AS381" i="6"/>
  <c r="AR381" i="6"/>
  <c r="C381" i="6"/>
  <c r="B381" i="6" s="1"/>
  <c r="BH380" i="6"/>
  <c r="BF380" i="6"/>
  <c r="BE380" i="6"/>
  <c r="BD380" i="6"/>
  <c r="BC380" i="6"/>
  <c r="BB380" i="6"/>
  <c r="BA380" i="6"/>
  <c r="AZ380" i="6"/>
  <c r="AY380" i="6"/>
  <c r="AX380" i="6"/>
  <c r="AW380" i="6"/>
  <c r="AV380" i="6"/>
  <c r="AU380" i="6"/>
  <c r="AT380" i="6"/>
  <c r="AS380" i="6"/>
  <c r="AR380" i="6"/>
  <c r="C380" i="6"/>
  <c r="B380" i="6"/>
  <c r="BH379" i="6"/>
  <c r="BF379" i="6"/>
  <c r="BE379" i="6"/>
  <c r="BD379" i="6"/>
  <c r="BC379" i="6"/>
  <c r="BB379" i="6"/>
  <c r="BA379" i="6"/>
  <c r="AZ379" i="6"/>
  <c r="AY379" i="6"/>
  <c r="AX379" i="6"/>
  <c r="AW379" i="6"/>
  <c r="AV379" i="6"/>
  <c r="AU379" i="6"/>
  <c r="AT379" i="6"/>
  <c r="AS379" i="6"/>
  <c r="AR379" i="6"/>
  <c r="C379" i="6"/>
  <c r="B379" i="6"/>
  <c r="BH378" i="6"/>
  <c r="BF378" i="6"/>
  <c r="BE378" i="6"/>
  <c r="BD378" i="6"/>
  <c r="BC378" i="6"/>
  <c r="BB378" i="6"/>
  <c r="BA378" i="6"/>
  <c r="AZ378" i="6"/>
  <c r="AY378" i="6"/>
  <c r="AX378" i="6"/>
  <c r="AW378" i="6"/>
  <c r="AV378" i="6"/>
  <c r="AU378" i="6"/>
  <c r="AT378" i="6"/>
  <c r="AS378" i="6"/>
  <c r="AR378" i="6"/>
  <c r="C378" i="6"/>
  <c r="B378" i="6"/>
  <c r="BH377" i="6"/>
  <c r="BF377" i="6"/>
  <c r="BE377" i="6"/>
  <c r="BD377" i="6"/>
  <c r="BC377" i="6"/>
  <c r="BB377" i="6"/>
  <c r="BA377" i="6"/>
  <c r="AZ377" i="6"/>
  <c r="AY377" i="6"/>
  <c r="AX377" i="6"/>
  <c r="AW377" i="6"/>
  <c r="AV377" i="6"/>
  <c r="AU377" i="6"/>
  <c r="AT377" i="6"/>
  <c r="AS377" i="6"/>
  <c r="AR377" i="6"/>
  <c r="C377" i="6"/>
  <c r="B377" i="6" s="1"/>
  <c r="BH376" i="6"/>
  <c r="BF376" i="6"/>
  <c r="BE376" i="6"/>
  <c r="BD376" i="6"/>
  <c r="BC376" i="6"/>
  <c r="BB376" i="6"/>
  <c r="BA376" i="6"/>
  <c r="AZ376" i="6"/>
  <c r="AY376" i="6"/>
  <c r="AX376" i="6"/>
  <c r="AW376" i="6"/>
  <c r="AV376" i="6"/>
  <c r="AU376" i="6"/>
  <c r="AT376" i="6"/>
  <c r="AS376" i="6"/>
  <c r="AR376" i="6"/>
  <c r="C376" i="6"/>
  <c r="B376" i="6"/>
  <c r="BH375" i="6"/>
  <c r="BF375" i="6"/>
  <c r="BE375" i="6"/>
  <c r="BD375" i="6"/>
  <c r="BC375" i="6"/>
  <c r="BB375" i="6"/>
  <c r="BA375" i="6"/>
  <c r="AZ375" i="6"/>
  <c r="AY375" i="6"/>
  <c r="AX375" i="6"/>
  <c r="AW375" i="6"/>
  <c r="AV375" i="6"/>
  <c r="AU375" i="6"/>
  <c r="AT375" i="6"/>
  <c r="AS375" i="6"/>
  <c r="AR375" i="6"/>
  <c r="C375" i="6"/>
  <c r="B375" i="6"/>
  <c r="BH374" i="6"/>
  <c r="BF374" i="6"/>
  <c r="BE374" i="6"/>
  <c r="BD374" i="6"/>
  <c r="BC374" i="6"/>
  <c r="BB374" i="6"/>
  <c r="BA374" i="6"/>
  <c r="AZ374" i="6"/>
  <c r="AY374" i="6"/>
  <c r="AX374" i="6"/>
  <c r="AW374" i="6"/>
  <c r="AV374" i="6"/>
  <c r="AU374" i="6"/>
  <c r="AT374" i="6"/>
  <c r="AS374" i="6"/>
  <c r="AR374" i="6"/>
  <c r="C374" i="6"/>
  <c r="B374" i="6"/>
  <c r="BH373" i="6"/>
  <c r="BF373" i="6"/>
  <c r="BE373" i="6"/>
  <c r="BD373" i="6"/>
  <c r="BC373" i="6"/>
  <c r="BB373" i="6"/>
  <c r="BA373" i="6"/>
  <c r="AZ373" i="6"/>
  <c r="AY373" i="6"/>
  <c r="AX373" i="6"/>
  <c r="AW373" i="6"/>
  <c r="AV373" i="6"/>
  <c r="AU373" i="6"/>
  <c r="AT373" i="6"/>
  <c r="AS373" i="6"/>
  <c r="AR373" i="6"/>
  <c r="C373" i="6"/>
  <c r="B373" i="6"/>
  <c r="BH372" i="6"/>
  <c r="BF372" i="6"/>
  <c r="BE372" i="6"/>
  <c r="BD372" i="6"/>
  <c r="BC372" i="6"/>
  <c r="BB372" i="6"/>
  <c r="BA372" i="6"/>
  <c r="AZ372" i="6"/>
  <c r="AY372" i="6"/>
  <c r="AX372" i="6"/>
  <c r="AW372" i="6"/>
  <c r="AV372" i="6"/>
  <c r="AU372" i="6"/>
  <c r="AT372" i="6"/>
  <c r="AS372" i="6"/>
  <c r="AR372" i="6"/>
  <c r="C372" i="6"/>
  <c r="B372" i="6" s="1"/>
  <c r="BH371" i="6"/>
  <c r="BF371" i="6"/>
  <c r="BE371" i="6"/>
  <c r="BD371" i="6"/>
  <c r="BC371" i="6"/>
  <c r="BB371" i="6"/>
  <c r="BA371" i="6"/>
  <c r="AZ371" i="6"/>
  <c r="AY371" i="6"/>
  <c r="AX371" i="6"/>
  <c r="AW371" i="6"/>
  <c r="AV371" i="6"/>
  <c r="AU371" i="6"/>
  <c r="AT371" i="6"/>
  <c r="AS371" i="6"/>
  <c r="AR371" i="6"/>
  <c r="C371" i="6"/>
  <c r="B371" i="6" s="1"/>
  <c r="BH370" i="6"/>
  <c r="BF370" i="6"/>
  <c r="BE370" i="6"/>
  <c r="BD370" i="6"/>
  <c r="BC370" i="6"/>
  <c r="BB370" i="6"/>
  <c r="BA370" i="6"/>
  <c r="AZ370" i="6"/>
  <c r="AY370" i="6"/>
  <c r="AX370" i="6"/>
  <c r="AW370" i="6"/>
  <c r="AV370" i="6"/>
  <c r="AU370" i="6"/>
  <c r="AT370" i="6"/>
  <c r="AS370" i="6"/>
  <c r="AR370" i="6"/>
  <c r="C370" i="6"/>
  <c r="B370" i="6"/>
  <c r="BH369" i="6"/>
  <c r="BF369" i="6"/>
  <c r="BE369" i="6"/>
  <c r="BD369" i="6"/>
  <c r="BC369" i="6"/>
  <c r="BB369" i="6"/>
  <c r="BA369" i="6"/>
  <c r="AZ369" i="6"/>
  <c r="AY369" i="6"/>
  <c r="AX369" i="6"/>
  <c r="AW369" i="6"/>
  <c r="AV369" i="6"/>
  <c r="AU369" i="6"/>
  <c r="AT369" i="6"/>
  <c r="AS369" i="6"/>
  <c r="AR369" i="6"/>
  <c r="C369" i="6"/>
  <c r="B369" i="6"/>
  <c r="BH368" i="6"/>
  <c r="BF368" i="6"/>
  <c r="BE368" i="6"/>
  <c r="BD368" i="6"/>
  <c r="BC368" i="6"/>
  <c r="BB368" i="6"/>
  <c r="BA368" i="6"/>
  <c r="AZ368" i="6"/>
  <c r="AY368" i="6"/>
  <c r="AX368" i="6"/>
  <c r="AW368" i="6"/>
  <c r="AV368" i="6"/>
  <c r="AU368" i="6"/>
  <c r="AT368" i="6"/>
  <c r="AS368" i="6"/>
  <c r="AR368" i="6"/>
  <c r="C368" i="6"/>
  <c r="B368" i="6"/>
  <c r="BH367" i="6"/>
  <c r="BF367" i="6"/>
  <c r="BE367" i="6"/>
  <c r="BD367" i="6"/>
  <c r="BC367" i="6"/>
  <c r="BB367" i="6"/>
  <c r="BA367" i="6"/>
  <c r="AZ367" i="6"/>
  <c r="AY367" i="6"/>
  <c r="AX367" i="6"/>
  <c r="AW367" i="6"/>
  <c r="AV367" i="6"/>
  <c r="AU367" i="6"/>
  <c r="AT367" i="6"/>
  <c r="AS367" i="6"/>
  <c r="AR367" i="6"/>
  <c r="C367" i="6"/>
  <c r="B367" i="6" s="1"/>
  <c r="BH366" i="6"/>
  <c r="BF366" i="6"/>
  <c r="BE366" i="6"/>
  <c r="BD366" i="6"/>
  <c r="BC366" i="6"/>
  <c r="BB366" i="6"/>
  <c r="BA366" i="6"/>
  <c r="AZ366" i="6"/>
  <c r="AY366" i="6"/>
  <c r="AX366" i="6"/>
  <c r="AW366" i="6"/>
  <c r="AV366" i="6"/>
  <c r="AU366" i="6"/>
  <c r="AT366" i="6"/>
  <c r="AS366" i="6"/>
  <c r="AR366" i="6"/>
  <c r="C366" i="6"/>
  <c r="B366" i="6"/>
  <c r="BH365" i="6"/>
  <c r="BF365" i="6"/>
  <c r="BE365" i="6"/>
  <c r="BD365" i="6"/>
  <c r="BC365" i="6"/>
  <c r="BB365" i="6"/>
  <c r="BA365" i="6"/>
  <c r="AZ365" i="6"/>
  <c r="AY365" i="6"/>
  <c r="AX365" i="6"/>
  <c r="AW365" i="6"/>
  <c r="AV365" i="6"/>
  <c r="AU365" i="6"/>
  <c r="AT365" i="6"/>
  <c r="AS365" i="6"/>
  <c r="AR365" i="6"/>
  <c r="C365" i="6"/>
  <c r="B365" i="6"/>
  <c r="BH364" i="6"/>
  <c r="BF364" i="6"/>
  <c r="BE364" i="6"/>
  <c r="BD364" i="6"/>
  <c r="BC364" i="6"/>
  <c r="BB364" i="6"/>
  <c r="BA364" i="6"/>
  <c r="AZ364" i="6"/>
  <c r="AY364" i="6"/>
  <c r="AX364" i="6"/>
  <c r="AW364" i="6"/>
  <c r="AV364" i="6"/>
  <c r="AU364" i="6"/>
  <c r="AT364" i="6"/>
  <c r="AS364" i="6"/>
  <c r="AR364" i="6"/>
  <c r="C364" i="6"/>
  <c r="B364" i="6" s="1"/>
  <c r="BH363" i="6"/>
  <c r="BF363" i="6"/>
  <c r="BE363" i="6"/>
  <c r="BD363" i="6"/>
  <c r="BC363" i="6"/>
  <c r="BB363" i="6"/>
  <c r="BA363" i="6"/>
  <c r="AZ363" i="6"/>
  <c r="AY363" i="6"/>
  <c r="AX363" i="6"/>
  <c r="AW363" i="6"/>
  <c r="AV363" i="6"/>
  <c r="AU363" i="6"/>
  <c r="AT363" i="6"/>
  <c r="AS363" i="6"/>
  <c r="AR363" i="6"/>
  <c r="C363" i="6"/>
  <c r="B363" i="6"/>
  <c r="BH362" i="6"/>
  <c r="BF362" i="6"/>
  <c r="BE362" i="6"/>
  <c r="BD362" i="6"/>
  <c r="BC362" i="6"/>
  <c r="BB362" i="6"/>
  <c r="BA362" i="6"/>
  <c r="AZ362" i="6"/>
  <c r="AY362" i="6"/>
  <c r="AX362" i="6"/>
  <c r="AW362" i="6"/>
  <c r="AV362" i="6"/>
  <c r="AU362" i="6"/>
  <c r="AT362" i="6"/>
  <c r="AS362" i="6"/>
  <c r="AR362" i="6"/>
  <c r="C362" i="6"/>
  <c r="B362" i="6" s="1"/>
  <c r="BH361" i="6"/>
  <c r="BF361" i="6"/>
  <c r="BE361" i="6"/>
  <c r="BD361" i="6"/>
  <c r="BC361" i="6"/>
  <c r="BB361" i="6"/>
  <c r="BA361" i="6"/>
  <c r="AZ361" i="6"/>
  <c r="AY361" i="6"/>
  <c r="AX361" i="6"/>
  <c r="AW361" i="6"/>
  <c r="AV361" i="6"/>
  <c r="AU361" i="6"/>
  <c r="AT361" i="6"/>
  <c r="AS361" i="6"/>
  <c r="AR361" i="6"/>
  <c r="C361" i="6"/>
  <c r="B361" i="6" s="1"/>
  <c r="BH360" i="6"/>
  <c r="BF360" i="6"/>
  <c r="BE360" i="6"/>
  <c r="BD360" i="6"/>
  <c r="BC360" i="6"/>
  <c r="BB360" i="6"/>
  <c r="BA360" i="6"/>
  <c r="AZ360" i="6"/>
  <c r="AY360" i="6"/>
  <c r="AX360" i="6"/>
  <c r="AW360" i="6"/>
  <c r="AV360" i="6"/>
  <c r="AU360" i="6"/>
  <c r="AT360" i="6"/>
  <c r="AS360" i="6"/>
  <c r="AR360" i="6"/>
  <c r="C360" i="6"/>
  <c r="B360" i="6"/>
  <c r="BH359" i="6"/>
  <c r="BF359" i="6"/>
  <c r="BE359" i="6"/>
  <c r="BD359" i="6"/>
  <c r="BC359" i="6"/>
  <c r="BB359" i="6"/>
  <c r="BA359" i="6"/>
  <c r="AZ359" i="6"/>
  <c r="AY359" i="6"/>
  <c r="AX359" i="6"/>
  <c r="AW359" i="6"/>
  <c r="AV359" i="6"/>
  <c r="AU359" i="6"/>
  <c r="AT359" i="6"/>
  <c r="AS359" i="6"/>
  <c r="AR359" i="6"/>
  <c r="C359" i="6"/>
  <c r="B359" i="6"/>
  <c r="BH358" i="6"/>
  <c r="BF358" i="6"/>
  <c r="BE358" i="6"/>
  <c r="BD358" i="6"/>
  <c r="BC358" i="6"/>
  <c r="BB358" i="6"/>
  <c r="BA358" i="6"/>
  <c r="AZ358" i="6"/>
  <c r="AY358" i="6"/>
  <c r="AX358" i="6"/>
  <c r="AW358" i="6"/>
  <c r="AV358" i="6"/>
  <c r="AU358" i="6"/>
  <c r="AT358" i="6"/>
  <c r="AS358" i="6"/>
  <c r="AR358" i="6"/>
  <c r="C358" i="6"/>
  <c r="B358" i="6"/>
  <c r="BH357" i="6"/>
  <c r="BF357" i="6"/>
  <c r="BE357" i="6"/>
  <c r="BD357" i="6"/>
  <c r="BC357" i="6"/>
  <c r="BB357" i="6"/>
  <c r="BA357" i="6"/>
  <c r="AZ357" i="6"/>
  <c r="AY357" i="6"/>
  <c r="AX357" i="6"/>
  <c r="AW357" i="6"/>
  <c r="AV357" i="6"/>
  <c r="AU357" i="6"/>
  <c r="AT357" i="6"/>
  <c r="AS357" i="6"/>
  <c r="AR357" i="6"/>
  <c r="C357" i="6"/>
  <c r="B357" i="6" s="1"/>
  <c r="BH356" i="6"/>
  <c r="BF356" i="6"/>
  <c r="BE356" i="6"/>
  <c r="BD356" i="6"/>
  <c r="BC356" i="6"/>
  <c r="BB356" i="6"/>
  <c r="BA356" i="6"/>
  <c r="AZ356" i="6"/>
  <c r="AY356" i="6"/>
  <c r="AX356" i="6"/>
  <c r="AW356" i="6"/>
  <c r="AV356" i="6"/>
  <c r="AU356" i="6"/>
  <c r="AT356" i="6"/>
  <c r="AS356" i="6"/>
  <c r="AR356" i="6"/>
  <c r="C356" i="6"/>
  <c r="B356" i="6" s="1"/>
  <c r="BH355" i="6"/>
  <c r="BF355" i="6"/>
  <c r="BE355" i="6"/>
  <c r="BD355" i="6"/>
  <c r="BC355" i="6"/>
  <c r="BB355" i="6"/>
  <c r="BA355" i="6"/>
  <c r="AZ355" i="6"/>
  <c r="AY355" i="6"/>
  <c r="AX355" i="6"/>
  <c r="AW355" i="6"/>
  <c r="AV355" i="6"/>
  <c r="AU355" i="6"/>
  <c r="AT355" i="6"/>
  <c r="AS355" i="6"/>
  <c r="AR355" i="6"/>
  <c r="C355" i="6"/>
  <c r="B355" i="6"/>
  <c r="BH354" i="6"/>
  <c r="BF354" i="6"/>
  <c r="BE354" i="6"/>
  <c r="BD354" i="6"/>
  <c r="BC354" i="6"/>
  <c r="BB354" i="6"/>
  <c r="BA354" i="6"/>
  <c r="AZ354" i="6"/>
  <c r="AY354" i="6"/>
  <c r="AX354" i="6"/>
  <c r="AW354" i="6"/>
  <c r="AV354" i="6"/>
  <c r="AU354" i="6"/>
  <c r="AT354" i="6"/>
  <c r="AS354" i="6"/>
  <c r="AR354" i="6"/>
  <c r="C354" i="6"/>
  <c r="B354" i="6"/>
  <c r="BH353" i="6"/>
  <c r="BF353" i="6"/>
  <c r="BE353" i="6"/>
  <c r="BD353" i="6"/>
  <c r="BC353" i="6"/>
  <c r="BB353" i="6"/>
  <c r="BA353" i="6"/>
  <c r="AZ353" i="6"/>
  <c r="AY353" i="6"/>
  <c r="AX353" i="6"/>
  <c r="AW353" i="6"/>
  <c r="AV353" i="6"/>
  <c r="AU353" i="6"/>
  <c r="AT353" i="6"/>
  <c r="AS353" i="6"/>
  <c r="AR353" i="6"/>
  <c r="C353" i="6"/>
  <c r="B353" i="6"/>
  <c r="BH352" i="6"/>
  <c r="BF352" i="6"/>
  <c r="BE352" i="6"/>
  <c r="BD352" i="6"/>
  <c r="BC352" i="6"/>
  <c r="BB352" i="6"/>
  <c r="BA352" i="6"/>
  <c r="AZ352" i="6"/>
  <c r="AY352" i="6"/>
  <c r="AX352" i="6"/>
  <c r="AW352" i="6"/>
  <c r="AV352" i="6"/>
  <c r="AU352" i="6"/>
  <c r="AT352" i="6"/>
  <c r="AS352" i="6"/>
  <c r="AR352" i="6"/>
  <c r="C352" i="6"/>
  <c r="B352" i="6" s="1"/>
  <c r="BH351" i="6"/>
  <c r="BF351" i="6"/>
  <c r="BE351" i="6"/>
  <c r="BD351" i="6"/>
  <c r="BC351" i="6"/>
  <c r="BB351" i="6"/>
  <c r="BA351" i="6"/>
  <c r="AZ351" i="6"/>
  <c r="AY351" i="6"/>
  <c r="AX351" i="6"/>
  <c r="AW351" i="6"/>
  <c r="AV351" i="6"/>
  <c r="AU351" i="6"/>
  <c r="AT351" i="6"/>
  <c r="AS351" i="6"/>
  <c r="AR351" i="6"/>
  <c r="C351" i="6"/>
  <c r="B351" i="6" s="1"/>
  <c r="BH350" i="6"/>
  <c r="BF350" i="6"/>
  <c r="BE350" i="6"/>
  <c r="BD350" i="6"/>
  <c r="BC350" i="6"/>
  <c r="BB350" i="6"/>
  <c r="BA350" i="6"/>
  <c r="AZ350" i="6"/>
  <c r="AY350" i="6"/>
  <c r="AX350" i="6"/>
  <c r="AW350" i="6"/>
  <c r="AV350" i="6"/>
  <c r="AU350" i="6"/>
  <c r="AT350" i="6"/>
  <c r="AS350" i="6"/>
  <c r="AR350" i="6"/>
  <c r="C350" i="6"/>
  <c r="B350" i="6"/>
  <c r="BH349" i="6"/>
  <c r="BF349" i="6"/>
  <c r="BE349" i="6"/>
  <c r="BD349" i="6"/>
  <c r="BC349" i="6"/>
  <c r="BB349" i="6"/>
  <c r="BA349" i="6"/>
  <c r="AZ349" i="6"/>
  <c r="AY349" i="6"/>
  <c r="AX349" i="6"/>
  <c r="AW349" i="6"/>
  <c r="AV349" i="6"/>
  <c r="AU349" i="6"/>
  <c r="AT349" i="6"/>
  <c r="AS349" i="6"/>
  <c r="AR349" i="6"/>
  <c r="C349" i="6"/>
  <c r="B349" i="6"/>
  <c r="BH348" i="6"/>
  <c r="BF348" i="6"/>
  <c r="BE348" i="6"/>
  <c r="BD348" i="6"/>
  <c r="BC348" i="6"/>
  <c r="BB348" i="6"/>
  <c r="BA348" i="6"/>
  <c r="AZ348" i="6"/>
  <c r="AY348" i="6"/>
  <c r="AX348" i="6"/>
  <c r="AW348" i="6"/>
  <c r="AV348" i="6"/>
  <c r="AU348" i="6"/>
  <c r="AT348" i="6"/>
  <c r="AS348" i="6"/>
  <c r="AR348" i="6"/>
  <c r="C348" i="6"/>
  <c r="B348" i="6"/>
  <c r="BH347" i="6"/>
  <c r="BF347" i="6"/>
  <c r="BE347" i="6"/>
  <c r="BD347" i="6"/>
  <c r="BC347" i="6"/>
  <c r="BB347" i="6"/>
  <c r="BA347" i="6"/>
  <c r="AZ347" i="6"/>
  <c r="AY347" i="6"/>
  <c r="AX347" i="6"/>
  <c r="AW347" i="6"/>
  <c r="AV347" i="6"/>
  <c r="AU347" i="6"/>
  <c r="AT347" i="6"/>
  <c r="AS347" i="6"/>
  <c r="AR347" i="6"/>
  <c r="C347" i="6"/>
  <c r="B347" i="6" s="1"/>
  <c r="BH346" i="6"/>
  <c r="BF346" i="6"/>
  <c r="BE346" i="6"/>
  <c r="BD346" i="6"/>
  <c r="BC346" i="6"/>
  <c r="BB346" i="6"/>
  <c r="BA346" i="6"/>
  <c r="AZ346" i="6"/>
  <c r="AY346" i="6"/>
  <c r="AX346" i="6"/>
  <c r="AW346" i="6"/>
  <c r="AV346" i="6"/>
  <c r="AU346" i="6"/>
  <c r="AT346" i="6"/>
  <c r="AS346" i="6"/>
  <c r="AR346" i="6"/>
  <c r="C346" i="6"/>
  <c r="B346" i="6" s="1"/>
  <c r="BH345" i="6"/>
  <c r="BF345" i="6"/>
  <c r="BE345" i="6"/>
  <c r="BD345" i="6"/>
  <c r="BC345" i="6"/>
  <c r="BB345" i="6"/>
  <c r="BA345" i="6"/>
  <c r="AZ345" i="6"/>
  <c r="AY345" i="6"/>
  <c r="AX345" i="6"/>
  <c r="AW345" i="6"/>
  <c r="AV345" i="6"/>
  <c r="AU345" i="6"/>
  <c r="AT345" i="6"/>
  <c r="AS345" i="6"/>
  <c r="AR345" i="6"/>
  <c r="C345" i="6"/>
  <c r="B345" i="6" s="1"/>
  <c r="BH344" i="6"/>
  <c r="BF344" i="6"/>
  <c r="BE344" i="6"/>
  <c r="BD344" i="6"/>
  <c r="BC344" i="6"/>
  <c r="BB344" i="6"/>
  <c r="BA344" i="6"/>
  <c r="AZ344" i="6"/>
  <c r="AY344" i="6"/>
  <c r="AX344" i="6"/>
  <c r="AW344" i="6"/>
  <c r="AV344" i="6"/>
  <c r="AU344" i="6"/>
  <c r="AT344" i="6"/>
  <c r="AS344" i="6"/>
  <c r="AR344" i="6"/>
  <c r="C344" i="6"/>
  <c r="B344" i="6"/>
  <c r="BH343" i="6"/>
  <c r="BF343" i="6"/>
  <c r="BE343" i="6"/>
  <c r="BD343" i="6"/>
  <c r="BC343" i="6"/>
  <c r="BB343" i="6"/>
  <c r="BA343" i="6"/>
  <c r="AZ343" i="6"/>
  <c r="AY343" i="6"/>
  <c r="AX343" i="6"/>
  <c r="AW343" i="6"/>
  <c r="AV343" i="6"/>
  <c r="AU343" i="6"/>
  <c r="AT343" i="6"/>
  <c r="AS343" i="6"/>
  <c r="AR343" i="6"/>
  <c r="C343" i="6"/>
  <c r="B343" i="6"/>
  <c r="BH342" i="6"/>
  <c r="BF342" i="6"/>
  <c r="BE342" i="6"/>
  <c r="BD342" i="6"/>
  <c r="BC342" i="6"/>
  <c r="BB342" i="6"/>
  <c r="BA342" i="6"/>
  <c r="AZ342" i="6"/>
  <c r="AY342" i="6"/>
  <c r="AX342" i="6"/>
  <c r="AW342" i="6"/>
  <c r="AV342" i="6"/>
  <c r="AU342" i="6"/>
  <c r="AT342" i="6"/>
  <c r="AS342" i="6"/>
  <c r="AR342" i="6"/>
  <c r="C342" i="6"/>
  <c r="B342" i="6" s="1"/>
  <c r="BH341" i="6"/>
  <c r="BF341" i="6"/>
  <c r="BE341" i="6"/>
  <c r="BD341" i="6"/>
  <c r="BC341" i="6"/>
  <c r="BB341" i="6"/>
  <c r="BA341" i="6"/>
  <c r="AZ341" i="6"/>
  <c r="AY341" i="6"/>
  <c r="AX341" i="6"/>
  <c r="AW341" i="6"/>
  <c r="AV341" i="6"/>
  <c r="AU341" i="6"/>
  <c r="AT341" i="6"/>
  <c r="AS341" i="6"/>
  <c r="AR341" i="6"/>
  <c r="C341" i="6"/>
  <c r="B341" i="6" s="1"/>
  <c r="BH340" i="6"/>
  <c r="BF340" i="6"/>
  <c r="BE340" i="6"/>
  <c r="BD340" i="6"/>
  <c r="BC340" i="6"/>
  <c r="BB340" i="6"/>
  <c r="BA340" i="6"/>
  <c r="AZ340" i="6"/>
  <c r="AY340" i="6"/>
  <c r="AX340" i="6"/>
  <c r="AW340" i="6"/>
  <c r="AV340" i="6"/>
  <c r="AU340" i="6"/>
  <c r="AT340" i="6"/>
  <c r="AS340" i="6"/>
  <c r="AR340" i="6"/>
  <c r="C340" i="6"/>
  <c r="B340" i="6"/>
  <c r="BH339" i="6"/>
  <c r="BF339" i="6"/>
  <c r="BE339" i="6"/>
  <c r="BD339" i="6"/>
  <c r="BC339" i="6"/>
  <c r="BB339" i="6"/>
  <c r="BA339" i="6"/>
  <c r="AZ339" i="6"/>
  <c r="AY339" i="6"/>
  <c r="AX339" i="6"/>
  <c r="AW339" i="6"/>
  <c r="AV339" i="6"/>
  <c r="AU339" i="6"/>
  <c r="AT339" i="6"/>
  <c r="AS339" i="6"/>
  <c r="AR339" i="6"/>
  <c r="C339" i="6"/>
  <c r="B339" i="6"/>
  <c r="BH338" i="6"/>
  <c r="BF338" i="6"/>
  <c r="BE338" i="6"/>
  <c r="BD338" i="6"/>
  <c r="BC338" i="6"/>
  <c r="BB338" i="6"/>
  <c r="BA338" i="6"/>
  <c r="AZ338" i="6"/>
  <c r="AY338" i="6"/>
  <c r="AX338" i="6"/>
  <c r="AW338" i="6"/>
  <c r="AV338" i="6"/>
  <c r="AU338" i="6"/>
  <c r="AT338" i="6"/>
  <c r="AS338" i="6"/>
  <c r="AR338" i="6"/>
  <c r="C338" i="6"/>
  <c r="B338" i="6"/>
  <c r="BH337" i="6"/>
  <c r="BF337" i="6"/>
  <c r="BE337" i="6"/>
  <c r="BD337" i="6"/>
  <c r="BC337" i="6"/>
  <c r="BB337" i="6"/>
  <c r="BA337" i="6"/>
  <c r="AZ337" i="6"/>
  <c r="AY337" i="6"/>
  <c r="AX337" i="6"/>
  <c r="AW337" i="6"/>
  <c r="AV337" i="6"/>
  <c r="AU337" i="6"/>
  <c r="AT337" i="6"/>
  <c r="AS337" i="6"/>
  <c r="AR337" i="6"/>
  <c r="C337" i="6"/>
  <c r="B337" i="6" s="1"/>
  <c r="BH336" i="6"/>
  <c r="BF336" i="6"/>
  <c r="BE336" i="6"/>
  <c r="BD336" i="6"/>
  <c r="BC336" i="6"/>
  <c r="BB336" i="6"/>
  <c r="BA336" i="6"/>
  <c r="AZ336" i="6"/>
  <c r="AY336" i="6"/>
  <c r="AX336" i="6"/>
  <c r="AW336" i="6"/>
  <c r="AV336" i="6"/>
  <c r="AU336" i="6"/>
  <c r="AT336" i="6"/>
  <c r="AS336" i="6"/>
  <c r="AR336" i="6"/>
  <c r="C336" i="6"/>
  <c r="B336" i="6"/>
  <c r="BH335" i="6"/>
  <c r="BF335" i="6"/>
  <c r="BE335" i="6"/>
  <c r="BD335" i="6"/>
  <c r="BC335" i="6"/>
  <c r="BB335" i="6"/>
  <c r="BA335" i="6"/>
  <c r="AZ335" i="6"/>
  <c r="AY335" i="6"/>
  <c r="AX335" i="6"/>
  <c r="AW335" i="6"/>
  <c r="AV335" i="6"/>
  <c r="AU335" i="6"/>
  <c r="AT335" i="6"/>
  <c r="AS335" i="6"/>
  <c r="AR335" i="6"/>
  <c r="C335" i="6"/>
  <c r="B335" i="6" s="1"/>
  <c r="BH334" i="6"/>
  <c r="BF334" i="6"/>
  <c r="BE334" i="6"/>
  <c r="BD334" i="6"/>
  <c r="BC334" i="6"/>
  <c r="BB334" i="6"/>
  <c r="BA334" i="6"/>
  <c r="AZ334" i="6"/>
  <c r="AY334" i="6"/>
  <c r="AX334" i="6"/>
  <c r="AW334" i="6"/>
  <c r="AV334" i="6"/>
  <c r="AU334" i="6"/>
  <c r="AT334" i="6"/>
  <c r="AS334" i="6"/>
  <c r="AR334" i="6"/>
  <c r="C334" i="6"/>
  <c r="B334" i="6"/>
  <c r="BH333" i="6"/>
  <c r="BF333" i="6"/>
  <c r="BE333" i="6"/>
  <c r="BD333" i="6"/>
  <c r="BC333" i="6"/>
  <c r="BB333" i="6"/>
  <c r="BA333" i="6"/>
  <c r="AZ333" i="6"/>
  <c r="AY333" i="6"/>
  <c r="AX333" i="6"/>
  <c r="AW333" i="6"/>
  <c r="AV333" i="6"/>
  <c r="AU333" i="6"/>
  <c r="AT333" i="6"/>
  <c r="AS333" i="6"/>
  <c r="AR333" i="6"/>
  <c r="C333" i="6"/>
  <c r="B333" i="6"/>
  <c r="BH332" i="6"/>
  <c r="BF332" i="6"/>
  <c r="BE332" i="6"/>
  <c r="BD332" i="6"/>
  <c r="BC332" i="6"/>
  <c r="BB332" i="6"/>
  <c r="BA332" i="6"/>
  <c r="AZ332" i="6"/>
  <c r="AY332" i="6"/>
  <c r="AX332" i="6"/>
  <c r="AW332" i="6"/>
  <c r="AV332" i="6"/>
  <c r="AU332" i="6"/>
  <c r="AT332" i="6"/>
  <c r="AS332" i="6"/>
  <c r="AR332" i="6"/>
  <c r="C332" i="6"/>
  <c r="B332" i="6" s="1"/>
  <c r="BH331" i="6"/>
  <c r="BF331" i="6"/>
  <c r="BE331" i="6"/>
  <c r="BD331" i="6"/>
  <c r="BC331" i="6"/>
  <c r="BB331" i="6"/>
  <c r="BA331" i="6"/>
  <c r="AZ331" i="6"/>
  <c r="AY331" i="6"/>
  <c r="AX331" i="6"/>
  <c r="AW331" i="6"/>
  <c r="AV331" i="6"/>
  <c r="AU331" i="6"/>
  <c r="AT331" i="6"/>
  <c r="AS331" i="6"/>
  <c r="AR331" i="6"/>
  <c r="C331" i="6"/>
  <c r="B331" i="6" s="1"/>
  <c r="BH330" i="6"/>
  <c r="BF330" i="6"/>
  <c r="BE330" i="6"/>
  <c r="BD330" i="6"/>
  <c r="BC330" i="6"/>
  <c r="BB330" i="6"/>
  <c r="BA330" i="6"/>
  <c r="AZ330" i="6"/>
  <c r="AY330" i="6"/>
  <c r="AX330" i="6"/>
  <c r="AW330" i="6"/>
  <c r="AV330" i="6"/>
  <c r="AU330" i="6"/>
  <c r="AT330" i="6"/>
  <c r="AS330" i="6"/>
  <c r="AR330" i="6"/>
  <c r="C330" i="6"/>
  <c r="B330" i="6"/>
  <c r="BH329" i="6"/>
  <c r="BF329" i="6"/>
  <c r="BE329" i="6"/>
  <c r="BD329" i="6"/>
  <c r="BC329" i="6"/>
  <c r="BB329" i="6"/>
  <c r="BA329" i="6"/>
  <c r="AZ329" i="6"/>
  <c r="AY329" i="6"/>
  <c r="AX329" i="6"/>
  <c r="AW329" i="6"/>
  <c r="AV329" i="6"/>
  <c r="AU329" i="6"/>
  <c r="AT329" i="6"/>
  <c r="AS329" i="6"/>
  <c r="AR329" i="6"/>
  <c r="C329" i="6"/>
  <c r="B329" i="6"/>
  <c r="BH328" i="6"/>
  <c r="BF328" i="6"/>
  <c r="BE328" i="6"/>
  <c r="BD328" i="6"/>
  <c r="BC328" i="6"/>
  <c r="BB328" i="6"/>
  <c r="BA328" i="6"/>
  <c r="AZ328" i="6"/>
  <c r="AY328" i="6"/>
  <c r="AX328" i="6"/>
  <c r="AW328" i="6"/>
  <c r="AV328" i="6"/>
  <c r="AU328" i="6"/>
  <c r="AT328" i="6"/>
  <c r="AS328" i="6"/>
  <c r="AR328" i="6"/>
  <c r="C328" i="6"/>
  <c r="B328" i="6"/>
  <c r="BH327" i="6"/>
  <c r="BF327" i="6"/>
  <c r="BE327" i="6"/>
  <c r="BD327" i="6"/>
  <c r="BC327" i="6"/>
  <c r="BB327" i="6"/>
  <c r="BA327" i="6"/>
  <c r="AZ327" i="6"/>
  <c r="AY327" i="6"/>
  <c r="AX327" i="6"/>
  <c r="AW327" i="6"/>
  <c r="AV327" i="6"/>
  <c r="AU327" i="6"/>
  <c r="AT327" i="6"/>
  <c r="AS327" i="6"/>
  <c r="AR327" i="6"/>
  <c r="C327" i="6"/>
  <c r="B327" i="6" s="1"/>
  <c r="BH326" i="6"/>
  <c r="BF326" i="6"/>
  <c r="BE326" i="6"/>
  <c r="BD326" i="6"/>
  <c r="BC326" i="6"/>
  <c r="BB326" i="6"/>
  <c r="BA326" i="6"/>
  <c r="AZ326" i="6"/>
  <c r="AY326" i="6"/>
  <c r="AX326" i="6"/>
  <c r="AW326" i="6"/>
  <c r="AV326" i="6"/>
  <c r="AU326" i="6"/>
  <c r="AT326" i="6"/>
  <c r="AS326" i="6"/>
  <c r="AR326" i="6"/>
  <c r="C326" i="6"/>
  <c r="B326" i="6" s="1"/>
  <c r="BH325" i="6"/>
  <c r="BF325" i="6"/>
  <c r="BE325" i="6"/>
  <c r="BD325" i="6"/>
  <c r="BC325" i="6"/>
  <c r="BB325" i="6"/>
  <c r="BA325" i="6"/>
  <c r="AZ325" i="6"/>
  <c r="AY325" i="6"/>
  <c r="AX325" i="6"/>
  <c r="AW325" i="6"/>
  <c r="AV325" i="6"/>
  <c r="AU325" i="6"/>
  <c r="AT325" i="6"/>
  <c r="AS325" i="6"/>
  <c r="AR325" i="6"/>
  <c r="C325" i="6"/>
  <c r="B325" i="6"/>
  <c r="BH324" i="6"/>
  <c r="BF324" i="6"/>
  <c r="BE324" i="6"/>
  <c r="BD324" i="6"/>
  <c r="BC324" i="6"/>
  <c r="BB324" i="6"/>
  <c r="BA324" i="6"/>
  <c r="AZ324" i="6"/>
  <c r="AY324" i="6"/>
  <c r="AX324" i="6"/>
  <c r="AW324" i="6"/>
  <c r="AV324" i="6"/>
  <c r="AU324" i="6"/>
  <c r="AT324" i="6"/>
  <c r="AS324" i="6"/>
  <c r="AR324" i="6"/>
  <c r="C324" i="6"/>
  <c r="B324" i="6" s="1"/>
  <c r="BH323" i="6"/>
  <c r="BF323" i="6"/>
  <c r="BE323" i="6"/>
  <c r="BD323" i="6"/>
  <c r="BC323" i="6"/>
  <c r="BB323" i="6"/>
  <c r="BA323" i="6"/>
  <c r="AZ323" i="6"/>
  <c r="AY323" i="6"/>
  <c r="AX323" i="6"/>
  <c r="AW323" i="6"/>
  <c r="AV323" i="6"/>
  <c r="AU323" i="6"/>
  <c r="AT323" i="6"/>
  <c r="AS323" i="6"/>
  <c r="AR323" i="6"/>
  <c r="C323" i="6"/>
  <c r="B323" i="6"/>
  <c r="BH322" i="6"/>
  <c r="BF322" i="6"/>
  <c r="BE322" i="6"/>
  <c r="BD322" i="6"/>
  <c r="BC322" i="6"/>
  <c r="BB322" i="6"/>
  <c r="BA322" i="6"/>
  <c r="AZ322" i="6"/>
  <c r="AY322" i="6"/>
  <c r="AX322" i="6"/>
  <c r="AW322" i="6"/>
  <c r="AV322" i="6"/>
  <c r="AU322" i="6"/>
  <c r="AT322" i="6"/>
  <c r="AS322" i="6"/>
  <c r="AR322" i="6"/>
  <c r="C322" i="6"/>
  <c r="B322" i="6" s="1"/>
  <c r="BH321" i="6"/>
  <c r="BF321" i="6"/>
  <c r="BE321" i="6"/>
  <c r="BD321" i="6"/>
  <c r="BC321" i="6"/>
  <c r="BB321" i="6"/>
  <c r="BA321" i="6"/>
  <c r="AZ321" i="6"/>
  <c r="AY321" i="6"/>
  <c r="AX321" i="6"/>
  <c r="AW321" i="6"/>
  <c r="AV321" i="6"/>
  <c r="AU321" i="6"/>
  <c r="AT321" i="6"/>
  <c r="AS321" i="6"/>
  <c r="AR321" i="6"/>
  <c r="C321" i="6"/>
  <c r="B321" i="6" s="1"/>
  <c r="BH320" i="6"/>
  <c r="BF320" i="6"/>
  <c r="BE320" i="6"/>
  <c r="BD320" i="6"/>
  <c r="BC320" i="6"/>
  <c r="BB320" i="6"/>
  <c r="BA320" i="6"/>
  <c r="AZ320" i="6"/>
  <c r="AY320" i="6"/>
  <c r="AX320" i="6"/>
  <c r="AW320" i="6"/>
  <c r="AV320" i="6"/>
  <c r="AU320" i="6"/>
  <c r="AT320" i="6"/>
  <c r="AS320" i="6"/>
  <c r="AR320" i="6"/>
  <c r="C320" i="6"/>
  <c r="B320" i="6"/>
  <c r="BH319" i="6"/>
  <c r="BF319" i="6"/>
  <c r="BE319" i="6"/>
  <c r="BD319" i="6"/>
  <c r="BC319" i="6"/>
  <c r="BB319" i="6"/>
  <c r="BA319" i="6"/>
  <c r="AZ319" i="6"/>
  <c r="AY319" i="6"/>
  <c r="AX319" i="6"/>
  <c r="AW319" i="6"/>
  <c r="AV319" i="6"/>
  <c r="AU319" i="6"/>
  <c r="AT319" i="6"/>
  <c r="AS319" i="6"/>
  <c r="AR319" i="6"/>
  <c r="C319" i="6"/>
  <c r="B319" i="6"/>
  <c r="BH318" i="6"/>
  <c r="BF318" i="6"/>
  <c r="BE318" i="6"/>
  <c r="BD318" i="6"/>
  <c r="BC318" i="6"/>
  <c r="BB318" i="6"/>
  <c r="BA318" i="6"/>
  <c r="AZ318" i="6"/>
  <c r="AY318" i="6"/>
  <c r="AX318" i="6"/>
  <c r="AW318" i="6"/>
  <c r="AV318" i="6"/>
  <c r="AU318" i="6"/>
  <c r="AT318" i="6"/>
  <c r="AS318" i="6"/>
  <c r="AR318" i="6"/>
  <c r="C318" i="6"/>
  <c r="B318" i="6"/>
  <c r="BH317" i="6"/>
  <c r="BF317" i="6"/>
  <c r="BE317" i="6"/>
  <c r="BD317" i="6"/>
  <c r="BC317" i="6"/>
  <c r="BB317" i="6"/>
  <c r="BA317" i="6"/>
  <c r="AZ317" i="6"/>
  <c r="AY317" i="6"/>
  <c r="AX317" i="6"/>
  <c r="AW317" i="6"/>
  <c r="AV317" i="6"/>
  <c r="AU317" i="6"/>
  <c r="AT317" i="6"/>
  <c r="AS317" i="6"/>
  <c r="AR317" i="6"/>
  <c r="C317" i="6"/>
  <c r="B317" i="6" s="1"/>
  <c r="BH316" i="6"/>
  <c r="BF316" i="6"/>
  <c r="BE316" i="6"/>
  <c r="BD316" i="6"/>
  <c r="BC316" i="6"/>
  <c r="BB316" i="6"/>
  <c r="BA316" i="6"/>
  <c r="AZ316" i="6"/>
  <c r="AY316" i="6"/>
  <c r="AX316" i="6"/>
  <c r="AW316" i="6"/>
  <c r="AV316" i="6"/>
  <c r="AU316" i="6"/>
  <c r="AT316" i="6"/>
  <c r="AS316" i="6"/>
  <c r="AR316" i="6"/>
  <c r="C316" i="6"/>
  <c r="B316" i="6" s="1"/>
  <c r="BH315" i="6"/>
  <c r="BF315" i="6"/>
  <c r="BE315" i="6"/>
  <c r="BD315" i="6"/>
  <c r="BC315" i="6"/>
  <c r="BB315" i="6"/>
  <c r="BA315" i="6"/>
  <c r="AZ315" i="6"/>
  <c r="AY315" i="6"/>
  <c r="AX315" i="6"/>
  <c r="AW315" i="6"/>
  <c r="AV315" i="6"/>
  <c r="AU315" i="6"/>
  <c r="AT315" i="6"/>
  <c r="AS315" i="6"/>
  <c r="AR315" i="6"/>
  <c r="C315" i="6"/>
  <c r="B315" i="6" s="1"/>
  <c r="BH314" i="6"/>
  <c r="BF314" i="6"/>
  <c r="BE314" i="6"/>
  <c r="BD314" i="6"/>
  <c r="BC314" i="6"/>
  <c r="BB314" i="6"/>
  <c r="BA314" i="6"/>
  <c r="AZ314" i="6"/>
  <c r="AY314" i="6"/>
  <c r="AX314" i="6"/>
  <c r="AW314" i="6"/>
  <c r="AV314" i="6"/>
  <c r="AU314" i="6"/>
  <c r="AT314" i="6"/>
  <c r="AS314" i="6"/>
  <c r="AR314" i="6"/>
  <c r="C314" i="6"/>
  <c r="B314" i="6" s="1"/>
  <c r="BH313" i="6"/>
  <c r="BF313" i="6"/>
  <c r="BE313" i="6"/>
  <c r="BD313" i="6"/>
  <c r="BC313" i="6"/>
  <c r="BB313" i="6"/>
  <c r="BA313" i="6"/>
  <c r="AZ313" i="6"/>
  <c r="AY313" i="6"/>
  <c r="AX313" i="6"/>
  <c r="AW313" i="6"/>
  <c r="AV313" i="6"/>
  <c r="AU313" i="6"/>
  <c r="AT313" i="6"/>
  <c r="AS313" i="6"/>
  <c r="AR313" i="6"/>
  <c r="C313" i="6"/>
  <c r="B313" i="6"/>
  <c r="BH312" i="6"/>
  <c r="BF312" i="6"/>
  <c r="BE312" i="6"/>
  <c r="BD312" i="6"/>
  <c r="BC312" i="6"/>
  <c r="BB312" i="6"/>
  <c r="BA312" i="6"/>
  <c r="AZ312" i="6"/>
  <c r="AY312" i="6"/>
  <c r="AX312" i="6"/>
  <c r="AW312" i="6"/>
  <c r="AV312" i="6"/>
  <c r="AU312" i="6"/>
  <c r="AT312" i="6"/>
  <c r="AS312" i="6"/>
  <c r="AR312" i="6"/>
  <c r="C312" i="6"/>
  <c r="B312" i="6" s="1"/>
  <c r="BH311" i="6"/>
  <c r="BF311" i="6"/>
  <c r="BE311" i="6"/>
  <c r="BD311" i="6"/>
  <c r="BC311" i="6"/>
  <c r="BB311" i="6"/>
  <c r="BA311" i="6"/>
  <c r="AZ311" i="6"/>
  <c r="AY311" i="6"/>
  <c r="AX311" i="6"/>
  <c r="AW311" i="6"/>
  <c r="AV311" i="6"/>
  <c r="AU311" i="6"/>
  <c r="AT311" i="6"/>
  <c r="AS311" i="6"/>
  <c r="AR311" i="6"/>
  <c r="C311" i="6"/>
  <c r="B311" i="6" s="1"/>
  <c r="BH310" i="6"/>
  <c r="BF310" i="6"/>
  <c r="BE310" i="6"/>
  <c r="BD310" i="6"/>
  <c r="BC310" i="6"/>
  <c r="BB310" i="6"/>
  <c r="BA310" i="6"/>
  <c r="AZ310" i="6"/>
  <c r="AY310" i="6"/>
  <c r="AX310" i="6"/>
  <c r="AW310" i="6"/>
  <c r="AV310" i="6"/>
  <c r="AU310" i="6"/>
  <c r="AT310" i="6"/>
  <c r="AS310" i="6"/>
  <c r="AR310" i="6"/>
  <c r="C310" i="6"/>
  <c r="B310" i="6"/>
  <c r="BH309" i="6"/>
  <c r="BF309" i="6"/>
  <c r="BE309" i="6"/>
  <c r="BD309" i="6"/>
  <c r="BC309" i="6"/>
  <c r="BB309" i="6"/>
  <c r="BA309" i="6"/>
  <c r="AZ309" i="6"/>
  <c r="AY309" i="6"/>
  <c r="AX309" i="6"/>
  <c r="AW309" i="6"/>
  <c r="AV309" i="6"/>
  <c r="AU309" i="6"/>
  <c r="AT309" i="6"/>
  <c r="AS309" i="6"/>
  <c r="AR309" i="6"/>
  <c r="C309" i="6"/>
  <c r="B309" i="6"/>
  <c r="BH308" i="6"/>
  <c r="BF308" i="6"/>
  <c r="BE308" i="6"/>
  <c r="BD308" i="6"/>
  <c r="BC308" i="6"/>
  <c r="BB308" i="6"/>
  <c r="BA308" i="6"/>
  <c r="AZ308" i="6"/>
  <c r="AY308" i="6"/>
  <c r="AX308" i="6"/>
  <c r="AW308" i="6"/>
  <c r="AV308" i="6"/>
  <c r="AU308" i="6"/>
  <c r="AT308" i="6"/>
  <c r="AS308" i="6"/>
  <c r="AR308" i="6"/>
  <c r="C308" i="6"/>
  <c r="B308" i="6"/>
  <c r="BH307" i="6"/>
  <c r="BF307" i="6"/>
  <c r="BE307" i="6"/>
  <c r="BD307" i="6"/>
  <c r="BC307" i="6"/>
  <c r="BB307" i="6"/>
  <c r="BA307" i="6"/>
  <c r="AZ307" i="6"/>
  <c r="AY307" i="6"/>
  <c r="AX307" i="6"/>
  <c r="AW307" i="6"/>
  <c r="AV307" i="6"/>
  <c r="AU307" i="6"/>
  <c r="AT307" i="6"/>
  <c r="AS307" i="6"/>
  <c r="AR307" i="6"/>
  <c r="C307" i="6"/>
  <c r="B307" i="6" s="1"/>
  <c r="BH306" i="6"/>
  <c r="BF306" i="6"/>
  <c r="BE306" i="6"/>
  <c r="BD306" i="6"/>
  <c r="BC306" i="6"/>
  <c r="BB306" i="6"/>
  <c r="BA306" i="6"/>
  <c r="AZ306" i="6"/>
  <c r="AY306" i="6"/>
  <c r="AX306" i="6"/>
  <c r="AW306" i="6"/>
  <c r="AV306" i="6"/>
  <c r="AU306" i="6"/>
  <c r="AT306" i="6"/>
  <c r="AS306" i="6"/>
  <c r="AR306" i="6"/>
  <c r="C306" i="6"/>
  <c r="B306" i="6"/>
  <c r="BH305" i="6"/>
  <c r="BF305" i="6"/>
  <c r="BE305" i="6"/>
  <c r="BD305" i="6"/>
  <c r="BC305" i="6"/>
  <c r="BB305" i="6"/>
  <c r="BA305" i="6"/>
  <c r="AZ305" i="6"/>
  <c r="AY305" i="6"/>
  <c r="AX305" i="6"/>
  <c r="AW305" i="6"/>
  <c r="AV305" i="6"/>
  <c r="AU305" i="6"/>
  <c r="AT305" i="6"/>
  <c r="AS305" i="6"/>
  <c r="AR305" i="6"/>
  <c r="C305" i="6"/>
  <c r="B305" i="6" s="1"/>
  <c r="BH304" i="6"/>
  <c r="BF304" i="6"/>
  <c r="BE304" i="6"/>
  <c r="BD304" i="6"/>
  <c r="BC304" i="6"/>
  <c r="BB304" i="6"/>
  <c r="BA304" i="6"/>
  <c r="AZ304" i="6"/>
  <c r="AY304" i="6"/>
  <c r="AX304" i="6"/>
  <c r="AW304" i="6"/>
  <c r="AV304" i="6"/>
  <c r="AU304" i="6"/>
  <c r="AT304" i="6"/>
  <c r="AS304" i="6"/>
  <c r="AR304" i="6"/>
  <c r="C304" i="6"/>
  <c r="B304" i="6"/>
  <c r="BH303" i="6"/>
  <c r="BF303" i="6"/>
  <c r="BE303" i="6"/>
  <c r="BD303" i="6"/>
  <c r="BC303" i="6"/>
  <c r="BB303" i="6"/>
  <c r="BA303" i="6"/>
  <c r="AZ303" i="6"/>
  <c r="AY303" i="6"/>
  <c r="AX303" i="6"/>
  <c r="AW303" i="6"/>
  <c r="AV303" i="6"/>
  <c r="AU303" i="6"/>
  <c r="AT303" i="6"/>
  <c r="AS303" i="6"/>
  <c r="AR303" i="6"/>
  <c r="C303" i="6"/>
  <c r="B303" i="6"/>
  <c r="BH302" i="6"/>
  <c r="BF302" i="6"/>
  <c r="BE302" i="6"/>
  <c r="BD302" i="6"/>
  <c r="BC302" i="6"/>
  <c r="BB302" i="6"/>
  <c r="BA302" i="6"/>
  <c r="AZ302" i="6"/>
  <c r="AY302" i="6"/>
  <c r="AX302" i="6"/>
  <c r="AW302" i="6"/>
  <c r="AV302" i="6"/>
  <c r="AU302" i="6"/>
  <c r="AT302" i="6"/>
  <c r="AS302" i="6"/>
  <c r="AR302" i="6"/>
  <c r="C302" i="6"/>
  <c r="B302" i="6" s="1"/>
  <c r="BH301" i="6"/>
  <c r="BF301" i="6"/>
  <c r="BE301" i="6"/>
  <c r="BD301" i="6"/>
  <c r="BC301" i="6"/>
  <c r="BB301" i="6"/>
  <c r="BA301" i="6"/>
  <c r="AZ301" i="6"/>
  <c r="AY301" i="6"/>
  <c r="AX301" i="6"/>
  <c r="AW301" i="6"/>
  <c r="AV301" i="6"/>
  <c r="AU301" i="6"/>
  <c r="AT301" i="6"/>
  <c r="AS301" i="6"/>
  <c r="AR301" i="6"/>
  <c r="C301" i="6"/>
  <c r="B301" i="6" s="1"/>
  <c r="BH300" i="6"/>
  <c r="BF300" i="6"/>
  <c r="BE300" i="6"/>
  <c r="BD300" i="6"/>
  <c r="BC300" i="6"/>
  <c r="BB300" i="6"/>
  <c r="BA300" i="6"/>
  <c r="AZ300" i="6"/>
  <c r="AY300" i="6"/>
  <c r="AX300" i="6"/>
  <c r="AW300" i="6"/>
  <c r="AV300" i="6"/>
  <c r="AU300" i="6"/>
  <c r="AT300" i="6"/>
  <c r="AS300" i="6"/>
  <c r="AR300" i="6"/>
  <c r="C300" i="6"/>
  <c r="B300" i="6"/>
  <c r="BH299" i="6"/>
  <c r="BF299" i="6"/>
  <c r="BE299" i="6"/>
  <c r="BD299" i="6"/>
  <c r="BC299" i="6"/>
  <c r="BB299" i="6"/>
  <c r="BA299" i="6"/>
  <c r="AZ299" i="6"/>
  <c r="AY299" i="6"/>
  <c r="AX299" i="6"/>
  <c r="AW299" i="6"/>
  <c r="AV299" i="6"/>
  <c r="AU299" i="6"/>
  <c r="AT299" i="6"/>
  <c r="AS299" i="6"/>
  <c r="AR299" i="6"/>
  <c r="C299" i="6"/>
  <c r="B299" i="6"/>
  <c r="BH298" i="6"/>
  <c r="BF298" i="6"/>
  <c r="BE298" i="6"/>
  <c r="BD298" i="6"/>
  <c r="BC298" i="6"/>
  <c r="BB298" i="6"/>
  <c r="BA298" i="6"/>
  <c r="AZ298" i="6"/>
  <c r="AY298" i="6"/>
  <c r="AX298" i="6"/>
  <c r="AW298" i="6"/>
  <c r="AV298" i="6"/>
  <c r="AU298" i="6"/>
  <c r="AT298" i="6"/>
  <c r="AS298" i="6"/>
  <c r="AR298" i="6"/>
  <c r="C298" i="6"/>
  <c r="B298" i="6"/>
  <c r="BH297" i="6"/>
  <c r="BF297" i="6"/>
  <c r="BE297" i="6"/>
  <c r="BD297" i="6"/>
  <c r="BC297" i="6"/>
  <c r="BB297" i="6"/>
  <c r="BA297" i="6"/>
  <c r="AZ297" i="6"/>
  <c r="AY297" i="6"/>
  <c r="AX297" i="6"/>
  <c r="AW297" i="6"/>
  <c r="AV297" i="6"/>
  <c r="AU297" i="6"/>
  <c r="AT297" i="6"/>
  <c r="AS297" i="6"/>
  <c r="AR297" i="6"/>
  <c r="C297" i="6"/>
  <c r="B297" i="6" s="1"/>
  <c r="BH296" i="6"/>
  <c r="BF296" i="6"/>
  <c r="BE296" i="6"/>
  <c r="BD296" i="6"/>
  <c r="BC296" i="6"/>
  <c r="BB296" i="6"/>
  <c r="BA296" i="6"/>
  <c r="AZ296" i="6"/>
  <c r="AY296" i="6"/>
  <c r="AX296" i="6"/>
  <c r="AW296" i="6"/>
  <c r="AV296" i="6"/>
  <c r="AU296" i="6"/>
  <c r="AT296" i="6"/>
  <c r="AS296" i="6"/>
  <c r="AR296" i="6"/>
  <c r="C296" i="6"/>
  <c r="B296" i="6"/>
  <c r="BH295" i="6"/>
  <c r="BF295" i="6"/>
  <c r="BE295" i="6"/>
  <c r="BD295" i="6"/>
  <c r="BC295" i="6"/>
  <c r="BB295" i="6"/>
  <c r="BA295" i="6"/>
  <c r="AZ295" i="6"/>
  <c r="AY295" i="6"/>
  <c r="AX295" i="6"/>
  <c r="AW295" i="6"/>
  <c r="AV295" i="6"/>
  <c r="AU295" i="6"/>
  <c r="AT295" i="6"/>
  <c r="AS295" i="6"/>
  <c r="AR295" i="6"/>
  <c r="C295" i="6"/>
  <c r="B295" i="6"/>
  <c r="BH294" i="6"/>
  <c r="BF294" i="6"/>
  <c r="BE294" i="6"/>
  <c r="BD294" i="6"/>
  <c r="BC294" i="6"/>
  <c r="BB294" i="6"/>
  <c r="BA294" i="6"/>
  <c r="AZ294" i="6"/>
  <c r="AY294" i="6"/>
  <c r="AX294" i="6"/>
  <c r="AW294" i="6"/>
  <c r="AV294" i="6"/>
  <c r="AU294" i="6"/>
  <c r="AT294" i="6"/>
  <c r="AS294" i="6"/>
  <c r="AR294" i="6"/>
  <c r="C294" i="6"/>
  <c r="B294" i="6" s="1"/>
  <c r="BH293" i="6"/>
  <c r="BF293" i="6"/>
  <c r="BE293" i="6"/>
  <c r="BD293" i="6"/>
  <c r="BC293" i="6"/>
  <c r="BB293" i="6"/>
  <c r="BA293" i="6"/>
  <c r="AZ293" i="6"/>
  <c r="AY293" i="6"/>
  <c r="AX293" i="6"/>
  <c r="AW293" i="6"/>
  <c r="AV293" i="6"/>
  <c r="AU293" i="6"/>
  <c r="AT293" i="6"/>
  <c r="AS293" i="6"/>
  <c r="AR293" i="6"/>
  <c r="C293" i="6"/>
  <c r="B293" i="6"/>
  <c r="BH292" i="6"/>
  <c r="BF292" i="6"/>
  <c r="BE292" i="6"/>
  <c r="BD292" i="6"/>
  <c r="BC292" i="6"/>
  <c r="BB292" i="6"/>
  <c r="BA292" i="6"/>
  <c r="AZ292" i="6"/>
  <c r="AY292" i="6"/>
  <c r="AX292" i="6"/>
  <c r="AW292" i="6"/>
  <c r="AV292" i="6"/>
  <c r="AU292" i="6"/>
  <c r="AT292" i="6"/>
  <c r="AS292" i="6"/>
  <c r="AR292" i="6"/>
  <c r="C292" i="6"/>
  <c r="B292" i="6" s="1"/>
  <c r="BH291" i="6"/>
  <c r="BF291" i="6"/>
  <c r="BE291" i="6"/>
  <c r="BD291" i="6"/>
  <c r="BC291" i="6"/>
  <c r="BB291" i="6"/>
  <c r="BA291" i="6"/>
  <c r="AZ291" i="6"/>
  <c r="AY291" i="6"/>
  <c r="AX291" i="6"/>
  <c r="AW291" i="6"/>
  <c r="AV291" i="6"/>
  <c r="AU291" i="6"/>
  <c r="AT291" i="6"/>
  <c r="AS291" i="6"/>
  <c r="AR291" i="6"/>
  <c r="C291" i="6"/>
  <c r="B291" i="6" s="1"/>
  <c r="BH290" i="6"/>
  <c r="BF290" i="6"/>
  <c r="BE290" i="6"/>
  <c r="BD290" i="6"/>
  <c r="BC290" i="6"/>
  <c r="BB290" i="6"/>
  <c r="BA290" i="6"/>
  <c r="AZ290" i="6"/>
  <c r="AY290" i="6"/>
  <c r="AX290" i="6"/>
  <c r="AW290" i="6"/>
  <c r="AV290" i="6"/>
  <c r="AU290" i="6"/>
  <c r="AT290" i="6"/>
  <c r="AS290" i="6"/>
  <c r="AR290" i="6"/>
  <c r="C290" i="6"/>
  <c r="B290" i="6"/>
  <c r="BH289" i="6"/>
  <c r="BF289" i="6"/>
  <c r="BE289" i="6"/>
  <c r="BD289" i="6"/>
  <c r="BC289" i="6"/>
  <c r="BB289" i="6"/>
  <c r="BA289" i="6"/>
  <c r="AZ289" i="6"/>
  <c r="AY289" i="6"/>
  <c r="AX289" i="6"/>
  <c r="AW289" i="6"/>
  <c r="AV289" i="6"/>
  <c r="AU289" i="6"/>
  <c r="AT289" i="6"/>
  <c r="AS289" i="6"/>
  <c r="AR289" i="6"/>
  <c r="C289" i="6"/>
  <c r="B289" i="6"/>
  <c r="BH288" i="6"/>
  <c r="BF288" i="6"/>
  <c r="BE288" i="6"/>
  <c r="BD288" i="6"/>
  <c r="BC288" i="6"/>
  <c r="BB288" i="6"/>
  <c r="BA288" i="6"/>
  <c r="AZ288" i="6"/>
  <c r="AY288" i="6"/>
  <c r="AX288" i="6"/>
  <c r="AW288" i="6"/>
  <c r="AV288" i="6"/>
  <c r="AU288" i="6"/>
  <c r="AT288" i="6"/>
  <c r="AS288" i="6"/>
  <c r="AR288" i="6"/>
  <c r="C288" i="6"/>
  <c r="B288" i="6"/>
  <c r="BH287" i="6"/>
  <c r="BF287" i="6"/>
  <c r="BE287" i="6"/>
  <c r="BD287" i="6"/>
  <c r="BC287" i="6"/>
  <c r="BB287" i="6"/>
  <c r="BA287" i="6"/>
  <c r="AZ287" i="6"/>
  <c r="AY287" i="6"/>
  <c r="AX287" i="6"/>
  <c r="AW287" i="6"/>
  <c r="AV287" i="6"/>
  <c r="AU287" i="6"/>
  <c r="AT287" i="6"/>
  <c r="AS287" i="6"/>
  <c r="AR287" i="6"/>
  <c r="C287" i="6"/>
  <c r="B287" i="6" s="1"/>
  <c r="BH286" i="6"/>
  <c r="BF286" i="6"/>
  <c r="BE286" i="6"/>
  <c r="BD286" i="6"/>
  <c r="BC286" i="6"/>
  <c r="BB286" i="6"/>
  <c r="BA286" i="6"/>
  <c r="AZ286" i="6"/>
  <c r="AY286" i="6"/>
  <c r="AX286" i="6"/>
  <c r="AW286" i="6"/>
  <c r="AV286" i="6"/>
  <c r="AU286" i="6"/>
  <c r="AT286" i="6"/>
  <c r="AS286" i="6"/>
  <c r="AR286" i="6"/>
  <c r="C286" i="6"/>
  <c r="B286" i="6"/>
  <c r="BH285" i="6"/>
  <c r="BF285" i="6"/>
  <c r="BE285" i="6"/>
  <c r="BD285" i="6"/>
  <c r="BC285" i="6"/>
  <c r="BB285" i="6"/>
  <c r="BA285" i="6"/>
  <c r="AZ285" i="6"/>
  <c r="AY285" i="6"/>
  <c r="AX285" i="6"/>
  <c r="AW285" i="6"/>
  <c r="AV285" i="6"/>
  <c r="AU285" i="6"/>
  <c r="AT285" i="6"/>
  <c r="AS285" i="6"/>
  <c r="AR285" i="6"/>
  <c r="C285" i="6"/>
  <c r="B285" i="6"/>
  <c r="BH284" i="6"/>
  <c r="BF284" i="6"/>
  <c r="BE284" i="6"/>
  <c r="BD284" i="6"/>
  <c r="BC284" i="6"/>
  <c r="BB284" i="6"/>
  <c r="BA284" i="6"/>
  <c r="AZ284" i="6"/>
  <c r="AY284" i="6"/>
  <c r="AX284" i="6"/>
  <c r="AW284" i="6"/>
  <c r="AV284" i="6"/>
  <c r="AU284" i="6"/>
  <c r="AT284" i="6"/>
  <c r="AS284" i="6"/>
  <c r="AR284" i="6"/>
  <c r="C284" i="6"/>
  <c r="B284" i="6" s="1"/>
  <c r="BH283" i="6"/>
  <c r="BF283" i="6"/>
  <c r="BE283" i="6"/>
  <c r="BD283" i="6"/>
  <c r="BC283" i="6"/>
  <c r="BB283" i="6"/>
  <c r="BA283" i="6"/>
  <c r="AZ283" i="6"/>
  <c r="AY283" i="6"/>
  <c r="AX283" i="6"/>
  <c r="AW283" i="6"/>
  <c r="AV283" i="6"/>
  <c r="AU283" i="6"/>
  <c r="AT283" i="6"/>
  <c r="AS283" i="6"/>
  <c r="AR283" i="6"/>
  <c r="C283" i="6"/>
  <c r="B283" i="6"/>
  <c r="BH282" i="6"/>
  <c r="BF282" i="6"/>
  <c r="BE282" i="6"/>
  <c r="BD282" i="6"/>
  <c r="BC282" i="6"/>
  <c r="BB282" i="6"/>
  <c r="BA282" i="6"/>
  <c r="AZ282" i="6"/>
  <c r="AY282" i="6"/>
  <c r="AX282" i="6"/>
  <c r="AW282" i="6"/>
  <c r="AV282" i="6"/>
  <c r="AU282" i="6"/>
  <c r="AT282" i="6"/>
  <c r="AS282" i="6"/>
  <c r="AR282" i="6"/>
  <c r="C282" i="6"/>
  <c r="B282" i="6" s="1"/>
  <c r="BH281" i="6"/>
  <c r="BF281" i="6"/>
  <c r="BE281" i="6"/>
  <c r="BD281" i="6"/>
  <c r="BC281" i="6"/>
  <c r="BB281" i="6"/>
  <c r="BA281" i="6"/>
  <c r="AZ281" i="6"/>
  <c r="AY281" i="6"/>
  <c r="AX281" i="6"/>
  <c r="AW281" i="6"/>
  <c r="AV281" i="6"/>
  <c r="AU281" i="6"/>
  <c r="AT281" i="6"/>
  <c r="AS281" i="6"/>
  <c r="AR281" i="6"/>
  <c r="C281" i="6"/>
  <c r="B281" i="6" s="1"/>
  <c r="BH280" i="6"/>
  <c r="BF280" i="6"/>
  <c r="BE280" i="6"/>
  <c r="BD280" i="6"/>
  <c r="BC280" i="6"/>
  <c r="BB280" i="6"/>
  <c r="BA280" i="6"/>
  <c r="AZ280" i="6"/>
  <c r="AY280" i="6"/>
  <c r="AX280" i="6"/>
  <c r="AW280" i="6"/>
  <c r="AV280" i="6"/>
  <c r="AU280" i="6"/>
  <c r="AT280" i="6"/>
  <c r="AS280" i="6"/>
  <c r="AR280" i="6"/>
  <c r="C280" i="6"/>
  <c r="B280" i="6"/>
  <c r="BH279" i="6"/>
  <c r="BF279" i="6"/>
  <c r="BE279" i="6"/>
  <c r="BD279" i="6"/>
  <c r="BC279" i="6"/>
  <c r="BB279" i="6"/>
  <c r="BA279" i="6"/>
  <c r="AZ279" i="6"/>
  <c r="AY279" i="6"/>
  <c r="AX279" i="6"/>
  <c r="AW279" i="6"/>
  <c r="AV279" i="6"/>
  <c r="AU279" i="6"/>
  <c r="AT279" i="6"/>
  <c r="AS279" i="6"/>
  <c r="AR279" i="6"/>
  <c r="C279" i="6"/>
  <c r="B279" i="6"/>
  <c r="BH278" i="6"/>
  <c r="BF278" i="6"/>
  <c r="BE278" i="6"/>
  <c r="BD278" i="6"/>
  <c r="BC278" i="6"/>
  <c r="BB278" i="6"/>
  <c r="BA278" i="6"/>
  <c r="AZ278" i="6"/>
  <c r="AY278" i="6"/>
  <c r="AX278" i="6"/>
  <c r="AW278" i="6"/>
  <c r="AV278" i="6"/>
  <c r="AU278" i="6"/>
  <c r="AT278" i="6"/>
  <c r="AS278" i="6"/>
  <c r="AR278" i="6"/>
  <c r="C278" i="6"/>
  <c r="B278" i="6"/>
  <c r="BH277" i="6"/>
  <c r="BF277" i="6"/>
  <c r="BE277" i="6"/>
  <c r="BD277" i="6"/>
  <c r="BC277" i="6"/>
  <c r="BB277" i="6"/>
  <c r="BA277" i="6"/>
  <c r="AZ277" i="6"/>
  <c r="AY277" i="6"/>
  <c r="AX277" i="6"/>
  <c r="AW277" i="6"/>
  <c r="AV277" i="6"/>
  <c r="AU277" i="6"/>
  <c r="AT277" i="6"/>
  <c r="AS277" i="6"/>
  <c r="AR277" i="6"/>
  <c r="C277" i="6"/>
  <c r="B277" i="6" s="1"/>
  <c r="BH276" i="6"/>
  <c r="BF276" i="6"/>
  <c r="BE276" i="6"/>
  <c r="BD276" i="6"/>
  <c r="BC276" i="6"/>
  <c r="BB276" i="6"/>
  <c r="BA276" i="6"/>
  <c r="AZ276" i="6"/>
  <c r="AY276" i="6"/>
  <c r="AX276" i="6"/>
  <c r="AW276" i="6"/>
  <c r="AV276" i="6"/>
  <c r="AU276" i="6"/>
  <c r="AT276" i="6"/>
  <c r="AS276" i="6"/>
  <c r="AR276" i="6"/>
  <c r="C276" i="6"/>
  <c r="B276" i="6" s="1"/>
  <c r="BH275" i="6"/>
  <c r="BF275" i="6"/>
  <c r="BE275" i="6"/>
  <c r="BD275" i="6"/>
  <c r="BC275" i="6"/>
  <c r="BB275" i="6"/>
  <c r="BA275" i="6"/>
  <c r="AZ275" i="6"/>
  <c r="AY275" i="6"/>
  <c r="AX275" i="6"/>
  <c r="AW275" i="6"/>
  <c r="AV275" i="6"/>
  <c r="AU275" i="6"/>
  <c r="AT275" i="6"/>
  <c r="AS275" i="6"/>
  <c r="AR275" i="6"/>
  <c r="C275" i="6"/>
  <c r="B275" i="6"/>
  <c r="BH274" i="6"/>
  <c r="BF274" i="6"/>
  <c r="BE274" i="6"/>
  <c r="BD274" i="6"/>
  <c r="BC274" i="6"/>
  <c r="BB274" i="6"/>
  <c r="BA274" i="6"/>
  <c r="AZ274" i="6"/>
  <c r="AY274" i="6"/>
  <c r="AX274" i="6"/>
  <c r="AW274" i="6"/>
  <c r="AV274" i="6"/>
  <c r="AU274" i="6"/>
  <c r="AT274" i="6"/>
  <c r="AS274" i="6"/>
  <c r="AR274" i="6"/>
  <c r="C274" i="6"/>
  <c r="B274" i="6"/>
  <c r="BH273" i="6"/>
  <c r="BF273" i="6"/>
  <c r="BE273" i="6"/>
  <c r="BD273" i="6"/>
  <c r="BC273" i="6"/>
  <c r="BB273" i="6"/>
  <c r="BA273" i="6"/>
  <c r="AZ273" i="6"/>
  <c r="AY273" i="6"/>
  <c r="AX273" i="6"/>
  <c r="AW273" i="6"/>
  <c r="AV273" i="6"/>
  <c r="AU273" i="6"/>
  <c r="AT273" i="6"/>
  <c r="AS273" i="6"/>
  <c r="AR273" i="6"/>
  <c r="C273" i="6"/>
  <c r="B273" i="6"/>
  <c r="BH272" i="6"/>
  <c r="BF272" i="6"/>
  <c r="BE272" i="6"/>
  <c r="BD272" i="6"/>
  <c r="BC272" i="6"/>
  <c r="BB272" i="6"/>
  <c r="BA272" i="6"/>
  <c r="AZ272" i="6"/>
  <c r="AY272" i="6"/>
  <c r="AX272" i="6"/>
  <c r="AW272" i="6"/>
  <c r="AV272" i="6"/>
  <c r="AU272" i="6"/>
  <c r="AT272" i="6"/>
  <c r="AS272" i="6"/>
  <c r="AR272" i="6"/>
  <c r="C272" i="6"/>
  <c r="B272" i="6"/>
  <c r="BH271" i="6"/>
  <c r="BF271" i="6"/>
  <c r="BE271" i="6"/>
  <c r="BD271" i="6"/>
  <c r="BC271" i="6"/>
  <c r="BB271" i="6"/>
  <c r="BA271" i="6"/>
  <c r="AZ271" i="6"/>
  <c r="AY271" i="6"/>
  <c r="AX271" i="6"/>
  <c r="AW271" i="6"/>
  <c r="AV271" i="6"/>
  <c r="AU271" i="6"/>
  <c r="AT271" i="6"/>
  <c r="AS271" i="6"/>
  <c r="AR271" i="6"/>
  <c r="C271" i="6"/>
  <c r="B271" i="6" s="1"/>
  <c r="BH270" i="6"/>
  <c r="BF270" i="6"/>
  <c r="BE270" i="6"/>
  <c r="BD270" i="6"/>
  <c r="BC270" i="6"/>
  <c r="BB270" i="6"/>
  <c r="BA270" i="6"/>
  <c r="AZ270" i="6"/>
  <c r="AY270" i="6"/>
  <c r="AX270" i="6"/>
  <c r="AW270" i="6"/>
  <c r="AV270" i="6"/>
  <c r="AU270" i="6"/>
  <c r="AT270" i="6"/>
  <c r="AS270" i="6"/>
  <c r="AR270" i="6"/>
  <c r="C270" i="6"/>
  <c r="B270" i="6"/>
  <c r="BH269" i="6"/>
  <c r="BF269" i="6"/>
  <c r="BE269" i="6"/>
  <c r="BD269" i="6"/>
  <c r="BC269" i="6"/>
  <c r="BB269" i="6"/>
  <c r="BA269" i="6"/>
  <c r="AZ269" i="6"/>
  <c r="AY269" i="6"/>
  <c r="AX269" i="6"/>
  <c r="AW269" i="6"/>
  <c r="AV269" i="6"/>
  <c r="AU269" i="6"/>
  <c r="AT269" i="6"/>
  <c r="AS269" i="6"/>
  <c r="AR269" i="6"/>
  <c r="C269" i="6"/>
  <c r="B269" i="6"/>
  <c r="BH268" i="6"/>
  <c r="BF268" i="6"/>
  <c r="BE268" i="6"/>
  <c r="BD268" i="6"/>
  <c r="BC268" i="6"/>
  <c r="BB268" i="6"/>
  <c r="BA268" i="6"/>
  <c r="AZ268" i="6"/>
  <c r="AY268" i="6"/>
  <c r="AX268" i="6"/>
  <c r="AW268" i="6"/>
  <c r="AV268" i="6"/>
  <c r="AU268" i="6"/>
  <c r="AT268" i="6"/>
  <c r="AS268" i="6"/>
  <c r="AR268" i="6"/>
  <c r="C268" i="6"/>
  <c r="B268" i="6"/>
  <c r="BH267" i="6"/>
  <c r="BF267" i="6"/>
  <c r="BE267" i="6"/>
  <c r="BD267" i="6"/>
  <c r="BC267" i="6"/>
  <c r="BB267" i="6"/>
  <c r="BA267" i="6"/>
  <c r="AZ267" i="6"/>
  <c r="AY267" i="6"/>
  <c r="AX267" i="6"/>
  <c r="AW267" i="6"/>
  <c r="AV267" i="6"/>
  <c r="AU267" i="6"/>
  <c r="AT267" i="6"/>
  <c r="AS267" i="6"/>
  <c r="AR267" i="6"/>
  <c r="C267" i="6"/>
  <c r="B267" i="6" s="1"/>
  <c r="BH266" i="6"/>
  <c r="BF266" i="6"/>
  <c r="BE266" i="6"/>
  <c r="BD266" i="6"/>
  <c r="BC266" i="6"/>
  <c r="BB266" i="6"/>
  <c r="BA266" i="6"/>
  <c r="AZ266" i="6"/>
  <c r="AY266" i="6"/>
  <c r="AX266" i="6"/>
  <c r="AW266" i="6"/>
  <c r="AV266" i="6"/>
  <c r="AU266" i="6"/>
  <c r="AT266" i="6"/>
  <c r="AS266" i="6"/>
  <c r="AR266" i="6"/>
  <c r="C266" i="6"/>
  <c r="B266" i="6" s="1"/>
  <c r="BH265" i="6"/>
  <c r="BF265" i="6"/>
  <c r="BE265" i="6"/>
  <c r="BD265" i="6"/>
  <c r="BC265" i="6"/>
  <c r="BB265" i="6"/>
  <c r="BA265" i="6"/>
  <c r="AZ265" i="6"/>
  <c r="AY265" i="6"/>
  <c r="AX265" i="6"/>
  <c r="AW265" i="6"/>
  <c r="AV265" i="6"/>
  <c r="AU265" i="6"/>
  <c r="AT265" i="6"/>
  <c r="AS265" i="6"/>
  <c r="AR265" i="6"/>
  <c r="C265" i="6"/>
  <c r="B265" i="6"/>
  <c r="BH264" i="6"/>
  <c r="BF264" i="6"/>
  <c r="BE264" i="6"/>
  <c r="BD264" i="6"/>
  <c r="BC264" i="6"/>
  <c r="BB264" i="6"/>
  <c r="BA264" i="6"/>
  <c r="AZ264" i="6"/>
  <c r="AY264" i="6"/>
  <c r="AX264" i="6"/>
  <c r="AW264" i="6"/>
  <c r="AV264" i="6"/>
  <c r="AU264" i="6"/>
  <c r="AT264" i="6"/>
  <c r="AS264" i="6"/>
  <c r="AR264" i="6"/>
  <c r="C264" i="6"/>
  <c r="B264" i="6"/>
  <c r="BH263" i="6"/>
  <c r="BF263" i="6"/>
  <c r="BE263" i="6"/>
  <c r="BD263" i="6"/>
  <c r="BC263" i="6"/>
  <c r="BB263" i="6"/>
  <c r="BA263" i="6"/>
  <c r="AZ263" i="6"/>
  <c r="AY263" i="6"/>
  <c r="AX263" i="6"/>
  <c r="AW263" i="6"/>
  <c r="AV263" i="6"/>
  <c r="AU263" i="6"/>
  <c r="AT263" i="6"/>
  <c r="AS263" i="6"/>
  <c r="AR263" i="6"/>
  <c r="C263" i="6"/>
  <c r="B263" i="6"/>
  <c r="BH262" i="6"/>
  <c r="BF262" i="6"/>
  <c r="BE262" i="6"/>
  <c r="BD262" i="6"/>
  <c r="BC262" i="6"/>
  <c r="BB262" i="6"/>
  <c r="BA262" i="6"/>
  <c r="AZ262" i="6"/>
  <c r="AY262" i="6"/>
  <c r="AX262" i="6"/>
  <c r="AW262" i="6"/>
  <c r="AV262" i="6"/>
  <c r="AU262" i="6"/>
  <c r="AT262" i="6"/>
  <c r="AS262" i="6"/>
  <c r="AR262" i="6"/>
  <c r="C262" i="6"/>
  <c r="B262" i="6" s="1"/>
  <c r="BH261" i="6"/>
  <c r="BF261" i="6"/>
  <c r="BE261" i="6"/>
  <c r="BD261" i="6"/>
  <c r="BC261" i="6"/>
  <c r="BB261" i="6"/>
  <c r="BA261" i="6"/>
  <c r="AZ261" i="6"/>
  <c r="AY261" i="6"/>
  <c r="AX261" i="6"/>
  <c r="AW261" i="6"/>
  <c r="AV261" i="6"/>
  <c r="AU261" i="6"/>
  <c r="AT261" i="6"/>
  <c r="AS261" i="6"/>
  <c r="AR261" i="6"/>
  <c r="C261" i="6"/>
  <c r="B261" i="6" s="1"/>
  <c r="BH260" i="6"/>
  <c r="BF260" i="6"/>
  <c r="BE260" i="6"/>
  <c r="BD260" i="6"/>
  <c r="BC260" i="6"/>
  <c r="BB260" i="6"/>
  <c r="BA260" i="6"/>
  <c r="AZ260" i="6"/>
  <c r="AY260" i="6"/>
  <c r="AX260" i="6"/>
  <c r="AW260" i="6"/>
  <c r="AV260" i="6"/>
  <c r="AU260" i="6"/>
  <c r="AT260" i="6"/>
  <c r="AS260" i="6"/>
  <c r="AR260" i="6"/>
  <c r="C260" i="6"/>
  <c r="B260" i="6"/>
  <c r="BH259" i="6"/>
  <c r="BF259" i="6"/>
  <c r="BE259" i="6"/>
  <c r="BD259" i="6"/>
  <c r="BC259" i="6"/>
  <c r="BB259" i="6"/>
  <c r="BA259" i="6"/>
  <c r="AZ259" i="6"/>
  <c r="AY259" i="6"/>
  <c r="AX259" i="6"/>
  <c r="AW259" i="6"/>
  <c r="AV259" i="6"/>
  <c r="AU259" i="6"/>
  <c r="AT259" i="6"/>
  <c r="AS259" i="6"/>
  <c r="AR259" i="6"/>
  <c r="C259" i="6"/>
  <c r="B259" i="6"/>
  <c r="BH258" i="6"/>
  <c r="BF258" i="6"/>
  <c r="BE258" i="6"/>
  <c r="BD258" i="6"/>
  <c r="BC258" i="6"/>
  <c r="BB258" i="6"/>
  <c r="BA258" i="6"/>
  <c r="AZ258" i="6"/>
  <c r="AY258" i="6"/>
  <c r="AX258" i="6"/>
  <c r="AW258" i="6"/>
  <c r="AV258" i="6"/>
  <c r="AU258" i="6"/>
  <c r="AT258" i="6"/>
  <c r="AS258" i="6"/>
  <c r="AR258" i="6"/>
  <c r="C258" i="6"/>
  <c r="B258" i="6"/>
  <c r="BH257" i="6"/>
  <c r="BF257" i="6"/>
  <c r="BE257" i="6"/>
  <c r="BD257" i="6"/>
  <c r="BC257" i="6"/>
  <c r="BB257" i="6"/>
  <c r="BA257" i="6"/>
  <c r="AZ257" i="6"/>
  <c r="AY257" i="6"/>
  <c r="AX257" i="6"/>
  <c r="AW257" i="6"/>
  <c r="AV257" i="6"/>
  <c r="AU257" i="6"/>
  <c r="AT257" i="6"/>
  <c r="AS257" i="6"/>
  <c r="AR257" i="6"/>
  <c r="C257" i="6"/>
  <c r="B257" i="6" s="1"/>
  <c r="BH256" i="6"/>
  <c r="BF256" i="6"/>
  <c r="BE256" i="6"/>
  <c r="BD256" i="6"/>
  <c r="BC256" i="6"/>
  <c r="BB256" i="6"/>
  <c r="BA256" i="6"/>
  <c r="AZ256" i="6"/>
  <c r="AY256" i="6"/>
  <c r="AX256" i="6"/>
  <c r="AW256" i="6"/>
  <c r="AV256" i="6"/>
  <c r="AU256" i="6"/>
  <c r="AT256" i="6"/>
  <c r="AS256" i="6"/>
  <c r="AR256" i="6"/>
  <c r="C256" i="6"/>
  <c r="B256" i="6" s="1"/>
  <c r="BH255" i="6"/>
  <c r="BF255" i="6"/>
  <c r="BE255" i="6"/>
  <c r="BD255" i="6"/>
  <c r="BC255" i="6"/>
  <c r="BB255" i="6"/>
  <c r="BA255" i="6"/>
  <c r="AZ255" i="6"/>
  <c r="AY255" i="6"/>
  <c r="AX255" i="6"/>
  <c r="AW255" i="6"/>
  <c r="AV255" i="6"/>
  <c r="AU255" i="6"/>
  <c r="AT255" i="6"/>
  <c r="AS255" i="6"/>
  <c r="AR255" i="6"/>
  <c r="C255" i="6"/>
  <c r="B255" i="6" s="1"/>
  <c r="BH254" i="6"/>
  <c r="BF254" i="6"/>
  <c r="BE254" i="6"/>
  <c r="BD254" i="6"/>
  <c r="BC254" i="6"/>
  <c r="BB254" i="6"/>
  <c r="BA254" i="6"/>
  <c r="AZ254" i="6"/>
  <c r="AY254" i="6"/>
  <c r="AX254" i="6"/>
  <c r="AW254" i="6"/>
  <c r="AV254" i="6"/>
  <c r="AU254" i="6"/>
  <c r="AT254" i="6"/>
  <c r="AS254" i="6"/>
  <c r="AR254" i="6"/>
  <c r="C254" i="6"/>
  <c r="B254" i="6" s="1"/>
  <c r="BH253" i="6"/>
  <c r="BF253" i="6"/>
  <c r="BE253" i="6"/>
  <c r="BD253" i="6"/>
  <c r="BC253" i="6"/>
  <c r="BB253" i="6"/>
  <c r="BA253" i="6"/>
  <c r="AZ253" i="6"/>
  <c r="AY253" i="6"/>
  <c r="AX253" i="6"/>
  <c r="AW253" i="6"/>
  <c r="AV253" i="6"/>
  <c r="AU253" i="6"/>
  <c r="AT253" i="6"/>
  <c r="AS253" i="6"/>
  <c r="AR253" i="6"/>
  <c r="C253" i="6"/>
  <c r="B253" i="6"/>
  <c r="BH252" i="6"/>
  <c r="BF252" i="6"/>
  <c r="BE252" i="6"/>
  <c r="BD252" i="6"/>
  <c r="BC252" i="6"/>
  <c r="BB252" i="6"/>
  <c r="BA252" i="6"/>
  <c r="AZ252" i="6"/>
  <c r="AY252" i="6"/>
  <c r="AX252" i="6"/>
  <c r="AW252" i="6"/>
  <c r="AV252" i="6"/>
  <c r="AU252" i="6"/>
  <c r="AT252" i="6"/>
  <c r="AS252" i="6"/>
  <c r="AR252" i="6"/>
  <c r="C252" i="6"/>
  <c r="B252" i="6"/>
  <c r="BH251" i="6"/>
  <c r="BF251" i="6"/>
  <c r="BE251" i="6"/>
  <c r="BD251" i="6"/>
  <c r="BC251" i="6"/>
  <c r="BB251" i="6"/>
  <c r="BA251" i="6"/>
  <c r="AZ251" i="6"/>
  <c r="AY251" i="6"/>
  <c r="AX251" i="6"/>
  <c r="AW251" i="6"/>
  <c r="AV251" i="6"/>
  <c r="AU251" i="6"/>
  <c r="AT251" i="6"/>
  <c r="AS251" i="6"/>
  <c r="AR251" i="6"/>
  <c r="C251" i="6"/>
  <c r="B251" i="6" s="1"/>
  <c r="BH250" i="6"/>
  <c r="BF250" i="6"/>
  <c r="BE250" i="6"/>
  <c r="BD250" i="6"/>
  <c r="BC250" i="6"/>
  <c r="BB250" i="6"/>
  <c r="BA250" i="6"/>
  <c r="AZ250" i="6"/>
  <c r="AY250" i="6"/>
  <c r="AX250" i="6"/>
  <c r="AW250" i="6"/>
  <c r="AV250" i="6"/>
  <c r="AU250" i="6"/>
  <c r="AT250" i="6"/>
  <c r="AS250" i="6"/>
  <c r="AR250" i="6"/>
  <c r="C250" i="6"/>
  <c r="B250" i="6"/>
  <c r="BH249" i="6"/>
  <c r="BF249" i="6"/>
  <c r="BE249" i="6"/>
  <c r="BD249" i="6"/>
  <c r="BC249" i="6"/>
  <c r="BB249" i="6"/>
  <c r="BA249" i="6"/>
  <c r="AZ249" i="6"/>
  <c r="AY249" i="6"/>
  <c r="AX249" i="6"/>
  <c r="AW249" i="6"/>
  <c r="AV249" i="6"/>
  <c r="AU249" i="6"/>
  <c r="AT249" i="6"/>
  <c r="AS249" i="6"/>
  <c r="AR249" i="6"/>
  <c r="C249" i="6"/>
  <c r="B249" i="6"/>
  <c r="BH248" i="6"/>
  <c r="BF248" i="6"/>
  <c r="BE248" i="6"/>
  <c r="BD248" i="6"/>
  <c r="BC248" i="6"/>
  <c r="BB248" i="6"/>
  <c r="BA248" i="6"/>
  <c r="AZ248" i="6"/>
  <c r="AY248" i="6"/>
  <c r="AX248" i="6"/>
  <c r="AW248" i="6"/>
  <c r="AV248" i="6"/>
  <c r="AU248" i="6"/>
  <c r="AT248" i="6"/>
  <c r="AS248" i="6"/>
  <c r="AR248" i="6"/>
  <c r="C248" i="6"/>
  <c r="B248" i="6"/>
  <c r="BH247" i="6"/>
  <c r="BF247" i="6"/>
  <c r="BE247" i="6"/>
  <c r="BD247" i="6"/>
  <c r="BC247" i="6"/>
  <c r="BB247" i="6"/>
  <c r="BA247" i="6"/>
  <c r="AZ247" i="6"/>
  <c r="AY247" i="6"/>
  <c r="AX247" i="6"/>
  <c r="AW247" i="6"/>
  <c r="AV247" i="6"/>
  <c r="AU247" i="6"/>
  <c r="AT247" i="6"/>
  <c r="AS247" i="6"/>
  <c r="AR247" i="6"/>
  <c r="C247" i="6"/>
  <c r="B247" i="6" s="1"/>
  <c r="BH246" i="6"/>
  <c r="C246" i="6"/>
  <c r="B246" i="6" s="1"/>
  <c r="BH245" i="6"/>
  <c r="BF245" i="6"/>
  <c r="BE245" i="6"/>
  <c r="BD245" i="6"/>
  <c r="BC245" i="6"/>
  <c r="BB245" i="6"/>
  <c r="BA245" i="6"/>
  <c r="AZ245" i="6"/>
  <c r="AY245" i="6"/>
  <c r="AX245" i="6"/>
  <c r="AW245" i="6"/>
  <c r="AV245" i="6"/>
  <c r="AU245" i="6"/>
  <c r="AT245" i="6"/>
  <c r="AS245" i="6"/>
  <c r="AR245" i="6"/>
  <c r="C245" i="6"/>
  <c r="B245" i="6"/>
  <c r="BH244" i="6"/>
  <c r="BF244" i="6"/>
  <c r="BE244" i="6"/>
  <c r="BD244" i="6"/>
  <c r="BC244" i="6"/>
  <c r="BB244" i="6"/>
  <c r="BA244" i="6"/>
  <c r="AZ244" i="6"/>
  <c r="AY244" i="6"/>
  <c r="AX244" i="6"/>
  <c r="AW244" i="6"/>
  <c r="AV244" i="6"/>
  <c r="AU244" i="6"/>
  <c r="AT244" i="6"/>
  <c r="AS244" i="6"/>
  <c r="AR244" i="6"/>
  <c r="C244" i="6"/>
  <c r="B244" i="6"/>
  <c r="BH243" i="6"/>
  <c r="BF243" i="6"/>
  <c r="BE243" i="6"/>
  <c r="BD243" i="6"/>
  <c r="BC243" i="6"/>
  <c r="BB243" i="6"/>
  <c r="BA243" i="6"/>
  <c r="AZ243" i="6"/>
  <c r="AY243" i="6"/>
  <c r="AX243" i="6"/>
  <c r="AW243" i="6"/>
  <c r="AV243" i="6"/>
  <c r="AU243" i="6"/>
  <c r="AT243" i="6"/>
  <c r="AS243" i="6"/>
  <c r="AR243" i="6"/>
  <c r="C243" i="6"/>
  <c r="B243" i="6"/>
  <c r="BH242" i="6"/>
  <c r="BF242" i="6"/>
  <c r="BE242" i="6"/>
  <c r="BD242" i="6"/>
  <c r="BC242" i="6"/>
  <c r="BB242" i="6"/>
  <c r="BA242" i="6"/>
  <c r="AZ242" i="6"/>
  <c r="AY242" i="6"/>
  <c r="AX242" i="6"/>
  <c r="AW242" i="6"/>
  <c r="AV242" i="6"/>
  <c r="AU242" i="6"/>
  <c r="AT242" i="6"/>
  <c r="AS242" i="6"/>
  <c r="AR242" i="6"/>
  <c r="C242" i="6"/>
  <c r="B242" i="6" s="1"/>
  <c r="BH241" i="6"/>
  <c r="BF241" i="6"/>
  <c r="BE241" i="6"/>
  <c r="BD241" i="6"/>
  <c r="BC241" i="6"/>
  <c r="BB241" i="6"/>
  <c r="BA241" i="6"/>
  <c r="AZ241" i="6"/>
  <c r="AY241" i="6"/>
  <c r="AX241" i="6"/>
  <c r="AW241" i="6"/>
  <c r="AV241" i="6"/>
  <c r="AU241" i="6"/>
  <c r="AT241" i="6"/>
  <c r="AS241" i="6"/>
  <c r="AR241" i="6"/>
  <c r="C241" i="6"/>
  <c r="B241" i="6"/>
  <c r="BH240" i="6"/>
  <c r="BF240" i="6"/>
  <c r="BE240" i="6"/>
  <c r="BD240" i="6"/>
  <c r="BC240" i="6"/>
  <c r="BB240" i="6"/>
  <c r="BA240" i="6"/>
  <c r="AZ240" i="6"/>
  <c r="AY240" i="6"/>
  <c r="AX240" i="6"/>
  <c r="AW240" i="6"/>
  <c r="AV240" i="6"/>
  <c r="AU240" i="6"/>
  <c r="AT240" i="6"/>
  <c r="AS240" i="6"/>
  <c r="AR240" i="6"/>
  <c r="C240" i="6"/>
  <c r="B240" i="6" s="1"/>
  <c r="BH239" i="6"/>
  <c r="BF239" i="6"/>
  <c r="BE239" i="6"/>
  <c r="BD239" i="6"/>
  <c r="BC239" i="6"/>
  <c r="BB239" i="6"/>
  <c r="BA239" i="6"/>
  <c r="AZ239" i="6"/>
  <c r="AY239" i="6"/>
  <c r="AX239" i="6"/>
  <c r="AW239" i="6"/>
  <c r="AV239" i="6"/>
  <c r="AU239" i="6"/>
  <c r="AT239" i="6"/>
  <c r="AS239" i="6"/>
  <c r="AR239" i="6"/>
  <c r="C239" i="6"/>
  <c r="B239" i="6"/>
  <c r="BH238" i="6"/>
  <c r="BF238" i="6"/>
  <c r="BE238" i="6"/>
  <c r="BD238" i="6"/>
  <c r="BC238" i="6"/>
  <c r="BB238" i="6"/>
  <c r="BA238" i="6"/>
  <c r="AZ238" i="6"/>
  <c r="AY238" i="6"/>
  <c r="AX238" i="6"/>
  <c r="AW238" i="6"/>
  <c r="AV238" i="6"/>
  <c r="AU238" i="6"/>
  <c r="AT238" i="6"/>
  <c r="AS238" i="6"/>
  <c r="AR238" i="6"/>
  <c r="C238" i="6"/>
  <c r="B238" i="6"/>
  <c r="BH237" i="6"/>
  <c r="BF237" i="6"/>
  <c r="BE237" i="6"/>
  <c r="BD237" i="6"/>
  <c r="BC237" i="6"/>
  <c r="BB237" i="6"/>
  <c r="BA237" i="6"/>
  <c r="AZ237" i="6"/>
  <c r="AY237" i="6"/>
  <c r="AX237" i="6"/>
  <c r="AW237" i="6"/>
  <c r="AV237" i="6"/>
  <c r="AU237" i="6"/>
  <c r="AT237" i="6"/>
  <c r="AS237" i="6"/>
  <c r="AR237" i="6"/>
  <c r="C237" i="6"/>
  <c r="B237" i="6"/>
  <c r="BH236" i="6"/>
  <c r="BF236" i="6"/>
  <c r="BE236" i="6"/>
  <c r="BD236" i="6"/>
  <c r="BC236" i="6"/>
  <c r="BB236" i="6"/>
  <c r="BA236" i="6"/>
  <c r="AZ236" i="6"/>
  <c r="AY236" i="6"/>
  <c r="AX236" i="6"/>
  <c r="AW236" i="6"/>
  <c r="AV236" i="6"/>
  <c r="AU236" i="6"/>
  <c r="AT236" i="6"/>
  <c r="AS236" i="6"/>
  <c r="AR236" i="6"/>
  <c r="C236" i="6"/>
  <c r="B236" i="6" s="1"/>
  <c r="BH235" i="6"/>
  <c r="BF235" i="6"/>
  <c r="BE235" i="6"/>
  <c r="BD235" i="6"/>
  <c r="BC235" i="6"/>
  <c r="BB235" i="6"/>
  <c r="BA235" i="6"/>
  <c r="AZ235" i="6"/>
  <c r="AY235" i="6"/>
  <c r="AX235" i="6"/>
  <c r="AW235" i="6"/>
  <c r="AV235" i="6"/>
  <c r="AU235" i="6"/>
  <c r="AT235" i="6"/>
  <c r="AS235" i="6"/>
  <c r="AR235" i="6"/>
  <c r="C235" i="6"/>
  <c r="B235" i="6"/>
  <c r="BH234" i="6"/>
  <c r="BF234" i="6"/>
  <c r="BE234" i="6"/>
  <c r="BD234" i="6"/>
  <c r="BC234" i="6"/>
  <c r="BB234" i="6"/>
  <c r="BA234" i="6"/>
  <c r="AZ234" i="6"/>
  <c r="AY234" i="6"/>
  <c r="AX234" i="6"/>
  <c r="AW234" i="6"/>
  <c r="AV234" i="6"/>
  <c r="AU234" i="6"/>
  <c r="AT234" i="6"/>
  <c r="AS234" i="6"/>
  <c r="AR234" i="6"/>
  <c r="C234" i="6"/>
  <c r="B234" i="6"/>
  <c r="BH233" i="6"/>
  <c r="BF233" i="6"/>
  <c r="BE233" i="6"/>
  <c r="BD233" i="6"/>
  <c r="BC233" i="6"/>
  <c r="BB233" i="6"/>
  <c r="BA233" i="6"/>
  <c r="AZ233" i="6"/>
  <c r="AY233" i="6"/>
  <c r="AX233" i="6"/>
  <c r="AW233" i="6"/>
  <c r="AV233" i="6"/>
  <c r="AU233" i="6"/>
  <c r="AT233" i="6"/>
  <c r="AS233" i="6"/>
  <c r="AR233" i="6"/>
  <c r="C233" i="6"/>
  <c r="B233" i="6"/>
  <c r="BH232" i="6"/>
  <c r="BF232" i="6"/>
  <c r="BE232" i="6"/>
  <c r="BD232" i="6"/>
  <c r="BC232" i="6"/>
  <c r="BB232" i="6"/>
  <c r="BA232" i="6"/>
  <c r="AZ232" i="6"/>
  <c r="AY232" i="6"/>
  <c r="AX232" i="6"/>
  <c r="AW232" i="6"/>
  <c r="AV232" i="6"/>
  <c r="AU232" i="6"/>
  <c r="AT232" i="6"/>
  <c r="AS232" i="6"/>
  <c r="AR232" i="6"/>
  <c r="C232" i="6"/>
  <c r="B232" i="6" s="1"/>
  <c r="BH231" i="6"/>
  <c r="BF231" i="6"/>
  <c r="BE231" i="6"/>
  <c r="BD231" i="6"/>
  <c r="BC231" i="6"/>
  <c r="BB231" i="6"/>
  <c r="BA231" i="6"/>
  <c r="AZ231" i="6"/>
  <c r="AY231" i="6"/>
  <c r="AX231" i="6"/>
  <c r="AW231" i="6"/>
  <c r="AV231" i="6"/>
  <c r="AU231" i="6"/>
  <c r="AT231" i="6"/>
  <c r="AS231" i="6"/>
  <c r="AR231" i="6"/>
  <c r="C231" i="6"/>
  <c r="B231" i="6" s="1"/>
  <c r="BH230" i="6"/>
  <c r="BF230" i="6"/>
  <c r="BE230" i="6"/>
  <c r="BD230" i="6"/>
  <c r="BC230" i="6"/>
  <c r="BB230" i="6"/>
  <c r="BA230" i="6"/>
  <c r="AZ230" i="6"/>
  <c r="AY230" i="6"/>
  <c r="AX230" i="6"/>
  <c r="AW230" i="6"/>
  <c r="AV230" i="6"/>
  <c r="AU230" i="6"/>
  <c r="AT230" i="6"/>
  <c r="AS230" i="6"/>
  <c r="AR230" i="6"/>
  <c r="C230" i="6"/>
  <c r="B230" i="6" s="1"/>
  <c r="BH229" i="6"/>
  <c r="BF229" i="6"/>
  <c r="BE229" i="6"/>
  <c r="BD229" i="6"/>
  <c r="BC229" i="6"/>
  <c r="BB229" i="6"/>
  <c r="BA229" i="6"/>
  <c r="AZ229" i="6"/>
  <c r="AY229" i="6"/>
  <c r="AX229" i="6"/>
  <c r="AW229" i="6"/>
  <c r="AV229" i="6"/>
  <c r="AU229" i="6"/>
  <c r="AT229" i="6"/>
  <c r="AS229" i="6"/>
  <c r="AR229" i="6"/>
  <c r="C229" i="6"/>
  <c r="B229" i="6" s="1"/>
  <c r="BH228" i="6"/>
  <c r="BF228" i="6"/>
  <c r="BE228" i="6"/>
  <c r="BD228" i="6"/>
  <c r="BC228" i="6"/>
  <c r="BB228" i="6"/>
  <c r="BA228" i="6"/>
  <c r="AZ228" i="6"/>
  <c r="AY228" i="6"/>
  <c r="AX228" i="6"/>
  <c r="AW228" i="6"/>
  <c r="AV228" i="6"/>
  <c r="AU228" i="6"/>
  <c r="AT228" i="6"/>
  <c r="AS228" i="6"/>
  <c r="AR228" i="6"/>
  <c r="C228" i="6"/>
  <c r="B228" i="6"/>
  <c r="BH227" i="6"/>
  <c r="BF227" i="6"/>
  <c r="BE227" i="6"/>
  <c r="BD227" i="6"/>
  <c r="BC227" i="6"/>
  <c r="BB227" i="6"/>
  <c r="BA227" i="6"/>
  <c r="AZ227" i="6"/>
  <c r="AY227" i="6"/>
  <c r="AX227" i="6"/>
  <c r="AW227" i="6"/>
  <c r="AV227" i="6"/>
  <c r="AU227" i="6"/>
  <c r="AT227" i="6"/>
  <c r="AS227" i="6"/>
  <c r="AR227" i="6"/>
  <c r="C227" i="6"/>
  <c r="B227" i="6"/>
  <c r="BH226" i="6"/>
  <c r="BF226" i="6"/>
  <c r="BE226" i="6"/>
  <c r="BD226" i="6"/>
  <c r="BC226" i="6"/>
  <c r="BB226" i="6"/>
  <c r="BA226" i="6"/>
  <c r="AZ226" i="6"/>
  <c r="AY226" i="6"/>
  <c r="AX226" i="6"/>
  <c r="AW226" i="6"/>
  <c r="AV226" i="6"/>
  <c r="AU226" i="6"/>
  <c r="AT226" i="6"/>
  <c r="AS226" i="6"/>
  <c r="AR226" i="6"/>
  <c r="C226" i="6"/>
  <c r="B226" i="6" s="1"/>
  <c r="BH225" i="6"/>
  <c r="BF225" i="6"/>
  <c r="BE225" i="6"/>
  <c r="BD225" i="6"/>
  <c r="BC225" i="6"/>
  <c r="BB225" i="6"/>
  <c r="BA225" i="6"/>
  <c r="AZ225" i="6"/>
  <c r="AY225" i="6"/>
  <c r="AX225" i="6"/>
  <c r="AW225" i="6"/>
  <c r="AV225" i="6"/>
  <c r="AU225" i="6"/>
  <c r="AT225" i="6"/>
  <c r="AS225" i="6"/>
  <c r="AR225" i="6"/>
  <c r="C225" i="6"/>
  <c r="B225" i="6"/>
  <c r="BH224" i="6"/>
  <c r="BF224" i="6"/>
  <c r="BE224" i="6"/>
  <c r="BD224" i="6"/>
  <c r="BC224" i="6"/>
  <c r="BB224" i="6"/>
  <c r="BA224" i="6"/>
  <c r="AZ224" i="6"/>
  <c r="AY224" i="6"/>
  <c r="AX224" i="6"/>
  <c r="AW224" i="6"/>
  <c r="AV224" i="6"/>
  <c r="AU224" i="6"/>
  <c r="AT224" i="6"/>
  <c r="AS224" i="6"/>
  <c r="AR224" i="6"/>
  <c r="C224" i="6"/>
  <c r="B224" i="6"/>
  <c r="BH223" i="6"/>
  <c r="BF223" i="6"/>
  <c r="BE223" i="6"/>
  <c r="BD223" i="6"/>
  <c r="BC223" i="6"/>
  <c r="BB223" i="6"/>
  <c r="BA223" i="6"/>
  <c r="AZ223" i="6"/>
  <c r="AY223" i="6"/>
  <c r="AX223" i="6"/>
  <c r="AW223" i="6"/>
  <c r="AV223" i="6"/>
  <c r="AU223" i="6"/>
  <c r="AT223" i="6"/>
  <c r="AS223" i="6"/>
  <c r="AR223" i="6"/>
  <c r="C223" i="6"/>
  <c r="B223" i="6"/>
  <c r="BH222" i="6"/>
  <c r="BF222" i="6"/>
  <c r="BE222" i="6"/>
  <c r="BD222" i="6"/>
  <c r="BC222" i="6"/>
  <c r="BB222" i="6"/>
  <c r="BA222" i="6"/>
  <c r="AZ222" i="6"/>
  <c r="AY222" i="6"/>
  <c r="AX222" i="6"/>
  <c r="AW222" i="6"/>
  <c r="AV222" i="6"/>
  <c r="AU222" i="6"/>
  <c r="AT222" i="6"/>
  <c r="AS222" i="6"/>
  <c r="AR222" i="6"/>
  <c r="C222" i="6"/>
  <c r="B222" i="6" s="1"/>
  <c r="BH221" i="6"/>
  <c r="BF221" i="6"/>
  <c r="BE221" i="6"/>
  <c r="BD221" i="6"/>
  <c r="BC221" i="6"/>
  <c r="BB221" i="6"/>
  <c r="BA221" i="6"/>
  <c r="AZ221" i="6"/>
  <c r="AY221" i="6"/>
  <c r="AX221" i="6"/>
  <c r="AW221" i="6"/>
  <c r="AV221" i="6"/>
  <c r="AU221" i="6"/>
  <c r="AT221" i="6"/>
  <c r="AS221" i="6"/>
  <c r="AR221" i="6"/>
  <c r="C221" i="6"/>
  <c r="B221" i="6" s="1"/>
  <c r="BH220" i="6"/>
  <c r="BF220" i="6"/>
  <c r="BE220" i="6"/>
  <c r="BD220" i="6"/>
  <c r="BC220" i="6"/>
  <c r="BB220" i="6"/>
  <c r="BA220" i="6"/>
  <c r="AZ220" i="6"/>
  <c r="AY220" i="6"/>
  <c r="AX220" i="6"/>
  <c r="AW220" i="6"/>
  <c r="AV220" i="6"/>
  <c r="AU220" i="6"/>
  <c r="AT220" i="6"/>
  <c r="AS220" i="6"/>
  <c r="AR220" i="6"/>
  <c r="C220" i="6"/>
  <c r="B220" i="6"/>
  <c r="BH219" i="6"/>
  <c r="BF219" i="6"/>
  <c r="BE219" i="6"/>
  <c r="BD219" i="6"/>
  <c r="BC219" i="6"/>
  <c r="BB219" i="6"/>
  <c r="BA219" i="6"/>
  <c r="AZ219" i="6"/>
  <c r="AY219" i="6"/>
  <c r="AX219" i="6"/>
  <c r="AW219" i="6"/>
  <c r="AV219" i="6"/>
  <c r="AU219" i="6"/>
  <c r="AT219" i="6"/>
  <c r="AS219" i="6"/>
  <c r="AR219" i="6"/>
  <c r="C219" i="6"/>
  <c r="B219" i="6" s="1"/>
  <c r="BH218" i="6"/>
  <c r="BF218" i="6"/>
  <c r="BE218" i="6"/>
  <c r="BD218" i="6"/>
  <c r="BC218" i="6"/>
  <c r="BB218" i="6"/>
  <c r="BA218" i="6"/>
  <c r="AZ218" i="6"/>
  <c r="AY218" i="6"/>
  <c r="AX218" i="6"/>
  <c r="AW218" i="6"/>
  <c r="AV218" i="6"/>
  <c r="AU218" i="6"/>
  <c r="AT218" i="6"/>
  <c r="AS218" i="6"/>
  <c r="AR218" i="6"/>
  <c r="C218" i="6"/>
  <c r="B218" i="6"/>
  <c r="BH217" i="6"/>
  <c r="BF217" i="6"/>
  <c r="BE217" i="6"/>
  <c r="BD217" i="6"/>
  <c r="BC217" i="6"/>
  <c r="BB217" i="6"/>
  <c r="BA217" i="6"/>
  <c r="AZ217" i="6"/>
  <c r="AY217" i="6"/>
  <c r="AX217" i="6"/>
  <c r="AW217" i="6"/>
  <c r="AV217" i="6"/>
  <c r="AU217" i="6"/>
  <c r="AT217" i="6"/>
  <c r="AS217" i="6"/>
  <c r="AR217" i="6"/>
  <c r="C217" i="6"/>
  <c r="B217" i="6"/>
  <c r="BH216" i="6"/>
  <c r="BF216" i="6"/>
  <c r="BE216" i="6"/>
  <c r="BD216" i="6"/>
  <c r="BC216" i="6"/>
  <c r="BB216" i="6"/>
  <c r="BA216" i="6"/>
  <c r="AZ216" i="6"/>
  <c r="AY216" i="6"/>
  <c r="AX216" i="6"/>
  <c r="AW216" i="6"/>
  <c r="AV216" i="6"/>
  <c r="AU216" i="6"/>
  <c r="AT216" i="6"/>
  <c r="AS216" i="6"/>
  <c r="AR216" i="6"/>
  <c r="C216" i="6"/>
  <c r="B216" i="6" s="1"/>
  <c r="BH215" i="6"/>
  <c r="BF215" i="6"/>
  <c r="BE215" i="6"/>
  <c r="BD215" i="6"/>
  <c r="BC215" i="6"/>
  <c r="BB215" i="6"/>
  <c r="BA215" i="6"/>
  <c r="AZ215" i="6"/>
  <c r="AY215" i="6"/>
  <c r="AX215" i="6"/>
  <c r="AW215" i="6"/>
  <c r="AV215" i="6"/>
  <c r="AU215" i="6"/>
  <c r="AT215" i="6"/>
  <c r="AS215" i="6"/>
  <c r="AR215" i="6"/>
  <c r="C215" i="6"/>
  <c r="B215" i="6"/>
  <c r="BH214" i="6"/>
  <c r="BF214" i="6"/>
  <c r="BE214" i="6"/>
  <c r="BD214" i="6"/>
  <c r="BC214" i="6"/>
  <c r="BB214" i="6"/>
  <c r="BA214" i="6"/>
  <c r="AZ214" i="6"/>
  <c r="AY214" i="6"/>
  <c r="AX214" i="6"/>
  <c r="AW214" i="6"/>
  <c r="AV214" i="6"/>
  <c r="AU214" i="6"/>
  <c r="AT214" i="6"/>
  <c r="AS214" i="6"/>
  <c r="AR214" i="6"/>
  <c r="C214" i="6"/>
  <c r="B214" i="6"/>
  <c r="BH213" i="6"/>
  <c r="BF213" i="6"/>
  <c r="BE213" i="6"/>
  <c r="BD213" i="6"/>
  <c r="BC213" i="6"/>
  <c r="BB213" i="6"/>
  <c r="BA213" i="6"/>
  <c r="AZ213" i="6"/>
  <c r="AY213" i="6"/>
  <c r="AX213" i="6"/>
  <c r="AW213" i="6"/>
  <c r="AV213" i="6"/>
  <c r="AU213" i="6"/>
  <c r="AT213" i="6"/>
  <c r="AS213" i="6"/>
  <c r="AR213" i="6"/>
  <c r="C213" i="6"/>
  <c r="B213" i="6" s="1"/>
  <c r="BH212" i="6"/>
  <c r="BF212" i="6"/>
  <c r="BE212" i="6"/>
  <c r="BD212" i="6"/>
  <c r="BC212" i="6"/>
  <c r="BB212" i="6"/>
  <c r="BA212" i="6"/>
  <c r="AZ212" i="6"/>
  <c r="AY212" i="6"/>
  <c r="AX212" i="6"/>
  <c r="AW212" i="6"/>
  <c r="AV212" i="6"/>
  <c r="AU212" i="6"/>
  <c r="AT212" i="6"/>
  <c r="AS212" i="6"/>
  <c r="AR212" i="6"/>
  <c r="C212" i="6"/>
  <c r="B212" i="6" s="1"/>
  <c r="BH211" i="6"/>
  <c r="BF211" i="6"/>
  <c r="BE211" i="6"/>
  <c r="BD211" i="6"/>
  <c r="BC211" i="6"/>
  <c r="BB211" i="6"/>
  <c r="BA211" i="6"/>
  <c r="AZ211" i="6"/>
  <c r="AY211" i="6"/>
  <c r="AX211" i="6"/>
  <c r="AW211" i="6"/>
  <c r="AV211" i="6"/>
  <c r="AU211" i="6"/>
  <c r="AT211" i="6"/>
  <c r="AS211" i="6"/>
  <c r="AR211" i="6"/>
  <c r="C211" i="6"/>
  <c r="B211" i="6"/>
  <c r="BH210" i="6"/>
  <c r="BF210" i="6"/>
  <c r="BE210" i="6"/>
  <c r="BD210" i="6"/>
  <c r="BC210" i="6"/>
  <c r="BB210" i="6"/>
  <c r="BA210" i="6"/>
  <c r="AZ210" i="6"/>
  <c r="AY210" i="6"/>
  <c r="AX210" i="6"/>
  <c r="AW210" i="6"/>
  <c r="AV210" i="6"/>
  <c r="AU210" i="6"/>
  <c r="AT210" i="6"/>
  <c r="AS210" i="6"/>
  <c r="AR210" i="6"/>
  <c r="C210" i="6"/>
  <c r="B210" i="6"/>
  <c r="BH209" i="6"/>
  <c r="BF209" i="6"/>
  <c r="BE209" i="6"/>
  <c r="BD209" i="6"/>
  <c r="BC209" i="6"/>
  <c r="BB209" i="6"/>
  <c r="BA209" i="6"/>
  <c r="AZ209" i="6"/>
  <c r="AY209" i="6"/>
  <c r="AX209" i="6"/>
  <c r="AW209" i="6"/>
  <c r="AV209" i="6"/>
  <c r="AU209" i="6"/>
  <c r="AT209" i="6"/>
  <c r="AS209" i="6"/>
  <c r="AR209" i="6"/>
  <c r="C209" i="6"/>
  <c r="B209" i="6"/>
  <c r="BH208" i="6"/>
  <c r="BF208" i="6"/>
  <c r="BE208" i="6"/>
  <c r="BD208" i="6"/>
  <c r="BC208" i="6"/>
  <c r="BB208" i="6"/>
  <c r="BA208" i="6"/>
  <c r="AZ208" i="6"/>
  <c r="AY208" i="6"/>
  <c r="AX208" i="6"/>
  <c r="AW208" i="6"/>
  <c r="AV208" i="6"/>
  <c r="AU208" i="6"/>
  <c r="AT208" i="6"/>
  <c r="AS208" i="6"/>
  <c r="AR208" i="6"/>
  <c r="C208" i="6"/>
  <c r="B208" i="6"/>
  <c r="BH207" i="6"/>
  <c r="BF207" i="6"/>
  <c r="BE207" i="6"/>
  <c r="BD207" i="6"/>
  <c r="BC207" i="6"/>
  <c r="BB207" i="6"/>
  <c r="BA207" i="6"/>
  <c r="AZ207" i="6"/>
  <c r="AY207" i="6"/>
  <c r="AX207" i="6"/>
  <c r="AW207" i="6"/>
  <c r="AV207" i="6"/>
  <c r="AU207" i="6"/>
  <c r="AT207" i="6"/>
  <c r="AS207" i="6"/>
  <c r="AR207" i="6"/>
  <c r="C207" i="6"/>
  <c r="B207" i="6"/>
  <c r="BH206" i="6"/>
  <c r="BF206" i="6"/>
  <c r="BE206" i="6"/>
  <c r="BD206" i="6"/>
  <c r="BC206" i="6"/>
  <c r="BB206" i="6"/>
  <c r="BA206" i="6"/>
  <c r="AZ206" i="6"/>
  <c r="AY206" i="6"/>
  <c r="AX206" i="6"/>
  <c r="AW206" i="6"/>
  <c r="AV206" i="6"/>
  <c r="AU206" i="6"/>
  <c r="AT206" i="6"/>
  <c r="AS206" i="6"/>
  <c r="AR206" i="6"/>
  <c r="C206" i="6"/>
  <c r="B206" i="6" s="1"/>
  <c r="BH205" i="6"/>
  <c r="BF205" i="6"/>
  <c r="BE205" i="6"/>
  <c r="BD205" i="6"/>
  <c r="BC205" i="6"/>
  <c r="BB205" i="6"/>
  <c r="BA205" i="6"/>
  <c r="AZ205" i="6"/>
  <c r="AY205" i="6"/>
  <c r="AX205" i="6"/>
  <c r="AW205" i="6"/>
  <c r="AV205" i="6"/>
  <c r="AU205" i="6"/>
  <c r="AT205" i="6"/>
  <c r="AS205" i="6"/>
  <c r="AR205" i="6"/>
  <c r="C205" i="6"/>
  <c r="B205" i="6"/>
  <c r="BH204" i="6"/>
  <c r="BF204" i="6"/>
  <c r="BE204" i="6"/>
  <c r="BD204" i="6"/>
  <c r="BC204" i="6"/>
  <c r="BB204" i="6"/>
  <c r="BA204" i="6"/>
  <c r="AZ204" i="6"/>
  <c r="AY204" i="6"/>
  <c r="AX204" i="6"/>
  <c r="AW204" i="6"/>
  <c r="AV204" i="6"/>
  <c r="AU204" i="6"/>
  <c r="AT204" i="6"/>
  <c r="AS204" i="6"/>
  <c r="AR204" i="6"/>
  <c r="C204" i="6"/>
  <c r="B204" i="6"/>
  <c r="BH203" i="6"/>
  <c r="BF203" i="6"/>
  <c r="BE203" i="6"/>
  <c r="BD203" i="6"/>
  <c r="BC203" i="6"/>
  <c r="BB203" i="6"/>
  <c r="BA203" i="6"/>
  <c r="AZ203" i="6"/>
  <c r="AY203" i="6"/>
  <c r="AX203" i="6"/>
  <c r="AW203" i="6"/>
  <c r="AV203" i="6"/>
  <c r="AU203" i="6"/>
  <c r="AT203" i="6"/>
  <c r="AS203" i="6"/>
  <c r="AR203" i="6"/>
  <c r="C203" i="6"/>
  <c r="B203" i="6" s="1"/>
  <c r="BH202" i="6"/>
  <c r="BF202" i="6"/>
  <c r="BE202" i="6"/>
  <c r="BD202" i="6"/>
  <c r="BC202" i="6"/>
  <c r="BB202" i="6"/>
  <c r="BA202" i="6"/>
  <c r="AZ202" i="6"/>
  <c r="AY202" i="6"/>
  <c r="AX202" i="6"/>
  <c r="AW202" i="6"/>
  <c r="AV202" i="6"/>
  <c r="AU202" i="6"/>
  <c r="AT202" i="6"/>
  <c r="AS202" i="6"/>
  <c r="AR202" i="6"/>
  <c r="C202" i="6"/>
  <c r="B202" i="6" s="1"/>
  <c r="BH201" i="6"/>
  <c r="BF201" i="6"/>
  <c r="BE201" i="6"/>
  <c r="BD201" i="6"/>
  <c r="BC201" i="6"/>
  <c r="BB201" i="6"/>
  <c r="BA201" i="6"/>
  <c r="AZ201" i="6"/>
  <c r="AY201" i="6"/>
  <c r="AX201" i="6"/>
  <c r="AW201" i="6"/>
  <c r="AV201" i="6"/>
  <c r="AU201" i="6"/>
  <c r="AT201" i="6"/>
  <c r="AS201" i="6"/>
  <c r="AR201" i="6"/>
  <c r="C201" i="6"/>
  <c r="B201" i="6"/>
  <c r="BH200" i="6"/>
  <c r="BF200" i="6"/>
  <c r="BE200" i="6"/>
  <c r="BD200" i="6"/>
  <c r="BC200" i="6"/>
  <c r="BB200" i="6"/>
  <c r="BA200" i="6"/>
  <c r="AZ200" i="6"/>
  <c r="AY200" i="6"/>
  <c r="AX200" i="6"/>
  <c r="AW200" i="6"/>
  <c r="AV200" i="6"/>
  <c r="AU200" i="6"/>
  <c r="AT200" i="6"/>
  <c r="AS200" i="6"/>
  <c r="AR200" i="6"/>
  <c r="C200" i="6"/>
  <c r="B200" i="6"/>
  <c r="BH199" i="6"/>
  <c r="BF199" i="6"/>
  <c r="BE199" i="6"/>
  <c r="BD199" i="6"/>
  <c r="BC199" i="6"/>
  <c r="BB199" i="6"/>
  <c r="BA199" i="6"/>
  <c r="AZ199" i="6"/>
  <c r="AY199" i="6"/>
  <c r="AX199" i="6"/>
  <c r="AW199" i="6"/>
  <c r="AV199" i="6"/>
  <c r="AU199" i="6"/>
  <c r="AT199" i="6"/>
  <c r="AS199" i="6"/>
  <c r="AR199" i="6"/>
  <c r="C199" i="6"/>
  <c r="B199" i="6"/>
  <c r="BH198" i="6"/>
  <c r="BF198" i="6"/>
  <c r="BE198" i="6"/>
  <c r="BD198" i="6"/>
  <c r="BC198" i="6"/>
  <c r="BB198" i="6"/>
  <c r="BA198" i="6"/>
  <c r="AZ198" i="6"/>
  <c r="AY198" i="6"/>
  <c r="AX198" i="6"/>
  <c r="AW198" i="6"/>
  <c r="AV198" i="6"/>
  <c r="AU198" i="6"/>
  <c r="AT198" i="6"/>
  <c r="AS198" i="6"/>
  <c r="AR198" i="6"/>
  <c r="C198" i="6"/>
  <c r="B198" i="6" s="1"/>
  <c r="BH197" i="6"/>
  <c r="BF197" i="6"/>
  <c r="BE197" i="6"/>
  <c r="BD197" i="6"/>
  <c r="BC197" i="6"/>
  <c r="BB197" i="6"/>
  <c r="BA197" i="6"/>
  <c r="AZ197" i="6"/>
  <c r="AY197" i="6"/>
  <c r="AX197" i="6"/>
  <c r="AW197" i="6"/>
  <c r="AV197" i="6"/>
  <c r="AU197" i="6"/>
  <c r="AT197" i="6"/>
  <c r="AS197" i="6"/>
  <c r="AR197" i="6"/>
  <c r="C197" i="6"/>
  <c r="B197" i="6"/>
  <c r="BH196" i="6"/>
  <c r="BF196" i="6"/>
  <c r="BE196" i="6"/>
  <c r="BD196" i="6"/>
  <c r="BC196" i="6"/>
  <c r="BB196" i="6"/>
  <c r="BA196" i="6"/>
  <c r="AZ196" i="6"/>
  <c r="AY196" i="6"/>
  <c r="AX196" i="6"/>
  <c r="AW196" i="6"/>
  <c r="AV196" i="6"/>
  <c r="AU196" i="6"/>
  <c r="AT196" i="6"/>
  <c r="AS196" i="6"/>
  <c r="AR196" i="6"/>
  <c r="C196" i="6"/>
  <c r="B196" i="6" s="1"/>
  <c r="BH195" i="6"/>
  <c r="BF195" i="6"/>
  <c r="BE195" i="6"/>
  <c r="BD195" i="6"/>
  <c r="BC195" i="6"/>
  <c r="BB195" i="6"/>
  <c r="BA195" i="6"/>
  <c r="AZ195" i="6"/>
  <c r="AY195" i="6"/>
  <c r="AX195" i="6"/>
  <c r="AW195" i="6"/>
  <c r="AV195" i="6"/>
  <c r="AU195" i="6"/>
  <c r="AT195" i="6"/>
  <c r="AS195" i="6"/>
  <c r="AR195" i="6"/>
  <c r="C195" i="6"/>
  <c r="B195" i="6"/>
  <c r="BH194" i="6"/>
  <c r="BF194" i="6"/>
  <c r="BE194" i="6"/>
  <c r="BD194" i="6"/>
  <c r="BC194" i="6"/>
  <c r="BB194" i="6"/>
  <c r="BA194" i="6"/>
  <c r="AZ194" i="6"/>
  <c r="AY194" i="6"/>
  <c r="AX194" i="6"/>
  <c r="AW194" i="6"/>
  <c r="AV194" i="6"/>
  <c r="AU194" i="6"/>
  <c r="AT194" i="6"/>
  <c r="AS194" i="6"/>
  <c r="AR194" i="6"/>
  <c r="C194" i="6"/>
  <c r="B194" i="6"/>
  <c r="BH193" i="6"/>
  <c r="BF193" i="6"/>
  <c r="BE193" i="6"/>
  <c r="BD193" i="6"/>
  <c r="BC193" i="6"/>
  <c r="BB193" i="6"/>
  <c r="BA193" i="6"/>
  <c r="AZ193" i="6"/>
  <c r="AY193" i="6"/>
  <c r="AX193" i="6"/>
  <c r="AW193" i="6"/>
  <c r="AV193" i="6"/>
  <c r="AU193" i="6"/>
  <c r="AT193" i="6"/>
  <c r="AS193" i="6"/>
  <c r="AR193" i="6"/>
  <c r="C193" i="6"/>
  <c r="B193" i="6" s="1"/>
  <c r="BH192" i="6"/>
  <c r="BF192" i="6"/>
  <c r="BE192" i="6"/>
  <c r="BD192" i="6"/>
  <c r="BC192" i="6"/>
  <c r="BB192" i="6"/>
  <c r="BA192" i="6"/>
  <c r="AZ192" i="6"/>
  <c r="AY192" i="6"/>
  <c r="AX192" i="6"/>
  <c r="AW192" i="6"/>
  <c r="AV192" i="6"/>
  <c r="AU192" i="6"/>
  <c r="AT192" i="6"/>
  <c r="AS192" i="6"/>
  <c r="AR192" i="6"/>
  <c r="C192" i="6"/>
  <c r="B192" i="6" s="1"/>
  <c r="BH191" i="6"/>
  <c r="BF191" i="6"/>
  <c r="BE191" i="6"/>
  <c r="BD191" i="6"/>
  <c r="BC191" i="6"/>
  <c r="BB191" i="6"/>
  <c r="BA191" i="6"/>
  <c r="AZ191" i="6"/>
  <c r="AY191" i="6"/>
  <c r="AX191" i="6"/>
  <c r="AW191" i="6"/>
  <c r="AV191" i="6"/>
  <c r="AU191" i="6"/>
  <c r="AT191" i="6"/>
  <c r="AS191" i="6"/>
  <c r="AR191" i="6"/>
  <c r="C191" i="6"/>
  <c r="B191" i="6" s="1"/>
  <c r="BH190" i="6"/>
  <c r="BF190" i="6"/>
  <c r="BE190" i="6"/>
  <c r="BD190" i="6"/>
  <c r="BC190" i="6"/>
  <c r="BB190" i="6"/>
  <c r="BA190" i="6"/>
  <c r="AZ190" i="6"/>
  <c r="AY190" i="6"/>
  <c r="AX190" i="6"/>
  <c r="AW190" i="6"/>
  <c r="AV190" i="6"/>
  <c r="AU190" i="6"/>
  <c r="AT190" i="6"/>
  <c r="AS190" i="6"/>
  <c r="AR190" i="6"/>
  <c r="C190" i="6"/>
  <c r="B190" i="6"/>
  <c r="BH189" i="6"/>
  <c r="BF189" i="6"/>
  <c r="BE189" i="6"/>
  <c r="BD189" i="6"/>
  <c r="BC189" i="6"/>
  <c r="BB189" i="6"/>
  <c r="BA189" i="6"/>
  <c r="AZ189" i="6"/>
  <c r="AY189" i="6"/>
  <c r="AX189" i="6"/>
  <c r="AW189" i="6"/>
  <c r="AV189" i="6"/>
  <c r="AU189" i="6"/>
  <c r="AT189" i="6"/>
  <c r="AS189" i="6"/>
  <c r="AR189" i="6"/>
  <c r="C189" i="6"/>
  <c r="B189" i="6" s="1"/>
  <c r="BH188" i="6"/>
  <c r="BF188" i="6"/>
  <c r="BE188" i="6"/>
  <c r="BD188" i="6"/>
  <c r="BC188" i="6"/>
  <c r="BB188" i="6"/>
  <c r="BA188" i="6"/>
  <c r="AZ188" i="6"/>
  <c r="AY188" i="6"/>
  <c r="AX188" i="6"/>
  <c r="AW188" i="6"/>
  <c r="AV188" i="6"/>
  <c r="AU188" i="6"/>
  <c r="AT188" i="6"/>
  <c r="AS188" i="6"/>
  <c r="AR188" i="6"/>
  <c r="C188" i="6"/>
  <c r="B188" i="6"/>
  <c r="BH187" i="6"/>
  <c r="BF187" i="6"/>
  <c r="BE187" i="6"/>
  <c r="BD187" i="6"/>
  <c r="BC187" i="6"/>
  <c r="BB187" i="6"/>
  <c r="BA187" i="6"/>
  <c r="AZ187" i="6"/>
  <c r="AY187" i="6"/>
  <c r="AX187" i="6"/>
  <c r="AW187" i="6"/>
  <c r="AV187" i="6"/>
  <c r="AU187" i="6"/>
  <c r="AT187" i="6"/>
  <c r="AS187" i="6"/>
  <c r="AR187" i="6"/>
  <c r="C187" i="6"/>
  <c r="B187" i="6"/>
  <c r="BH186" i="6"/>
  <c r="BF186" i="6"/>
  <c r="BE186" i="6"/>
  <c r="BD186" i="6"/>
  <c r="BC186" i="6"/>
  <c r="BB186" i="6"/>
  <c r="BA186" i="6"/>
  <c r="AZ186" i="6"/>
  <c r="AY186" i="6"/>
  <c r="AX186" i="6"/>
  <c r="AW186" i="6"/>
  <c r="AV186" i="6"/>
  <c r="AU186" i="6"/>
  <c r="AT186" i="6"/>
  <c r="AS186" i="6"/>
  <c r="AR186" i="6"/>
  <c r="C186" i="6"/>
  <c r="B186" i="6"/>
  <c r="BH185" i="6"/>
  <c r="BF185" i="6"/>
  <c r="BE185" i="6"/>
  <c r="BD185" i="6"/>
  <c r="BC185" i="6"/>
  <c r="BB185" i="6"/>
  <c r="BA185" i="6"/>
  <c r="AZ185" i="6"/>
  <c r="AY185" i="6"/>
  <c r="AX185" i="6"/>
  <c r="AW185" i="6"/>
  <c r="AV185" i="6"/>
  <c r="AU185" i="6"/>
  <c r="AT185" i="6"/>
  <c r="AS185" i="6"/>
  <c r="AR185" i="6"/>
  <c r="C185" i="6"/>
  <c r="B185" i="6"/>
  <c r="BH184" i="6"/>
  <c r="BF184" i="6"/>
  <c r="BE184" i="6"/>
  <c r="BD184" i="6"/>
  <c r="BC184" i="6"/>
  <c r="BB184" i="6"/>
  <c r="BA184" i="6"/>
  <c r="AZ184" i="6"/>
  <c r="AY184" i="6"/>
  <c r="AX184" i="6"/>
  <c r="AW184" i="6"/>
  <c r="AV184" i="6"/>
  <c r="AU184" i="6"/>
  <c r="AT184" i="6"/>
  <c r="AS184" i="6"/>
  <c r="AR184" i="6"/>
  <c r="C184" i="6"/>
  <c r="B184" i="6"/>
  <c r="BH183" i="6"/>
  <c r="BF183" i="6"/>
  <c r="BE183" i="6"/>
  <c r="BD183" i="6"/>
  <c r="BC183" i="6"/>
  <c r="BB183" i="6"/>
  <c r="BA183" i="6"/>
  <c r="AZ183" i="6"/>
  <c r="AY183" i="6"/>
  <c r="AX183" i="6"/>
  <c r="AW183" i="6"/>
  <c r="AV183" i="6"/>
  <c r="AU183" i="6"/>
  <c r="AT183" i="6"/>
  <c r="AS183" i="6"/>
  <c r="AR183" i="6"/>
  <c r="C183" i="6"/>
  <c r="B183" i="6" s="1"/>
  <c r="BH182" i="6"/>
  <c r="BF182" i="6"/>
  <c r="BE182" i="6"/>
  <c r="BD182" i="6"/>
  <c r="BC182" i="6"/>
  <c r="BB182" i="6"/>
  <c r="BA182" i="6"/>
  <c r="AZ182" i="6"/>
  <c r="AY182" i="6"/>
  <c r="AX182" i="6"/>
  <c r="AW182" i="6"/>
  <c r="AV182" i="6"/>
  <c r="AU182" i="6"/>
  <c r="AT182" i="6"/>
  <c r="AS182" i="6"/>
  <c r="AR182" i="6"/>
  <c r="C182" i="6"/>
  <c r="B182" i="6" s="1"/>
  <c r="BH181" i="6"/>
  <c r="BF181" i="6"/>
  <c r="BE181" i="6"/>
  <c r="BD181" i="6"/>
  <c r="BC181" i="6"/>
  <c r="BB181" i="6"/>
  <c r="BA181" i="6"/>
  <c r="AZ181" i="6"/>
  <c r="AY181" i="6"/>
  <c r="AX181" i="6"/>
  <c r="AW181" i="6"/>
  <c r="AV181" i="6"/>
  <c r="AU181" i="6"/>
  <c r="AT181" i="6"/>
  <c r="AS181" i="6"/>
  <c r="AR181" i="6"/>
  <c r="C181" i="6"/>
  <c r="B181" i="6"/>
  <c r="BH180" i="6"/>
  <c r="BF180" i="6"/>
  <c r="BE180" i="6"/>
  <c r="BD180" i="6"/>
  <c r="BC180" i="6"/>
  <c r="BB180" i="6"/>
  <c r="BA180" i="6"/>
  <c r="AZ180" i="6"/>
  <c r="AY180" i="6"/>
  <c r="AX180" i="6"/>
  <c r="AW180" i="6"/>
  <c r="AV180" i="6"/>
  <c r="AU180" i="6"/>
  <c r="AT180" i="6"/>
  <c r="AS180" i="6"/>
  <c r="AR180" i="6"/>
  <c r="C180" i="6"/>
  <c r="B180" i="6"/>
  <c r="BH179" i="6"/>
  <c r="BF179" i="6"/>
  <c r="BE179" i="6"/>
  <c r="BD179" i="6"/>
  <c r="BC179" i="6"/>
  <c r="BB179" i="6"/>
  <c r="BA179" i="6"/>
  <c r="AZ179" i="6"/>
  <c r="AY179" i="6"/>
  <c r="AX179" i="6"/>
  <c r="AW179" i="6"/>
  <c r="AV179" i="6"/>
  <c r="AU179" i="6"/>
  <c r="AT179" i="6"/>
  <c r="AS179" i="6"/>
  <c r="AR179" i="6"/>
  <c r="C179" i="6"/>
  <c r="B179" i="6" s="1"/>
  <c r="BH178" i="6"/>
  <c r="BF178" i="6"/>
  <c r="BE178" i="6"/>
  <c r="BD178" i="6"/>
  <c r="BC178" i="6"/>
  <c r="BB178" i="6"/>
  <c r="BA178" i="6"/>
  <c r="AZ178" i="6"/>
  <c r="AY178" i="6"/>
  <c r="AX178" i="6"/>
  <c r="AW178" i="6"/>
  <c r="AV178" i="6"/>
  <c r="AU178" i="6"/>
  <c r="AT178" i="6"/>
  <c r="AS178" i="6"/>
  <c r="AR178" i="6"/>
  <c r="C178" i="6"/>
  <c r="B178" i="6"/>
  <c r="BH177" i="6"/>
  <c r="BF177" i="6"/>
  <c r="BE177" i="6"/>
  <c r="BD177" i="6"/>
  <c r="BC177" i="6"/>
  <c r="BB177" i="6"/>
  <c r="BA177" i="6"/>
  <c r="AZ177" i="6"/>
  <c r="AY177" i="6"/>
  <c r="AX177" i="6"/>
  <c r="AW177" i="6"/>
  <c r="AV177" i="6"/>
  <c r="AU177" i="6"/>
  <c r="AT177" i="6"/>
  <c r="AS177" i="6"/>
  <c r="AR177" i="6"/>
  <c r="C177" i="6"/>
  <c r="B177" i="6" s="1"/>
  <c r="BH176" i="6"/>
  <c r="BF176" i="6"/>
  <c r="BE176" i="6"/>
  <c r="BD176" i="6"/>
  <c r="BC176" i="6"/>
  <c r="BB176" i="6"/>
  <c r="BA176" i="6"/>
  <c r="AZ176" i="6"/>
  <c r="AY176" i="6"/>
  <c r="AX176" i="6"/>
  <c r="AW176" i="6"/>
  <c r="AV176" i="6"/>
  <c r="AU176" i="6"/>
  <c r="AT176" i="6"/>
  <c r="AS176" i="6"/>
  <c r="AR176" i="6"/>
  <c r="C176" i="6"/>
  <c r="B176" i="6"/>
  <c r="BH175" i="6"/>
  <c r="BF175" i="6"/>
  <c r="BE175" i="6"/>
  <c r="BD175" i="6"/>
  <c r="BC175" i="6"/>
  <c r="BB175" i="6"/>
  <c r="BA175" i="6"/>
  <c r="AZ175" i="6"/>
  <c r="AY175" i="6"/>
  <c r="AX175" i="6"/>
  <c r="AW175" i="6"/>
  <c r="AV175" i="6"/>
  <c r="AU175" i="6"/>
  <c r="AT175" i="6"/>
  <c r="AS175" i="6"/>
  <c r="AR175" i="6"/>
  <c r="C175" i="6"/>
  <c r="B175" i="6"/>
  <c r="BH174" i="6"/>
  <c r="BF174" i="6"/>
  <c r="BE174" i="6"/>
  <c r="BD174" i="6"/>
  <c r="BC174" i="6"/>
  <c r="BB174" i="6"/>
  <c r="BA174" i="6"/>
  <c r="AZ174" i="6"/>
  <c r="AY174" i="6"/>
  <c r="AX174" i="6"/>
  <c r="AW174" i="6"/>
  <c r="AV174" i="6"/>
  <c r="AU174" i="6"/>
  <c r="AT174" i="6"/>
  <c r="AS174" i="6"/>
  <c r="AR174" i="6"/>
  <c r="C174" i="6"/>
  <c r="B174" i="6"/>
  <c r="BH173" i="6"/>
  <c r="BF173" i="6"/>
  <c r="BE173" i="6"/>
  <c r="BD173" i="6"/>
  <c r="BC173" i="6"/>
  <c r="BB173" i="6"/>
  <c r="BA173" i="6"/>
  <c r="AZ173" i="6"/>
  <c r="AY173" i="6"/>
  <c r="AX173" i="6"/>
  <c r="AW173" i="6"/>
  <c r="AV173" i="6"/>
  <c r="AU173" i="6"/>
  <c r="AT173" i="6"/>
  <c r="AS173" i="6"/>
  <c r="AR173" i="6"/>
  <c r="C173" i="6"/>
  <c r="B173" i="6" s="1"/>
  <c r="BH172" i="6"/>
  <c r="BF172" i="6"/>
  <c r="BE172" i="6"/>
  <c r="BD172" i="6"/>
  <c r="BC172" i="6"/>
  <c r="BB172" i="6"/>
  <c r="BA172" i="6"/>
  <c r="AZ172" i="6"/>
  <c r="AY172" i="6"/>
  <c r="AX172" i="6"/>
  <c r="AW172" i="6"/>
  <c r="AV172" i="6"/>
  <c r="AU172" i="6"/>
  <c r="AT172" i="6"/>
  <c r="AS172" i="6"/>
  <c r="AR172" i="6"/>
  <c r="C172" i="6"/>
  <c r="B172" i="6" s="1"/>
  <c r="BH171" i="6"/>
  <c r="BF171" i="6"/>
  <c r="BE171" i="6"/>
  <c r="BD171" i="6"/>
  <c r="BC171" i="6"/>
  <c r="BB171" i="6"/>
  <c r="BA171" i="6"/>
  <c r="AZ171" i="6"/>
  <c r="AY171" i="6"/>
  <c r="AX171" i="6"/>
  <c r="AW171" i="6"/>
  <c r="AV171" i="6"/>
  <c r="AU171" i="6"/>
  <c r="AT171" i="6"/>
  <c r="AS171" i="6"/>
  <c r="AR171" i="6"/>
  <c r="C171" i="6"/>
  <c r="B171" i="6" s="1"/>
  <c r="BH170" i="6"/>
  <c r="BF170" i="6"/>
  <c r="BE170" i="6"/>
  <c r="BD170" i="6"/>
  <c r="BC170" i="6"/>
  <c r="BB170" i="6"/>
  <c r="BA170" i="6"/>
  <c r="AZ170" i="6"/>
  <c r="AY170" i="6"/>
  <c r="AX170" i="6"/>
  <c r="AW170" i="6"/>
  <c r="AV170" i="6"/>
  <c r="AU170" i="6"/>
  <c r="AT170" i="6"/>
  <c r="AS170" i="6"/>
  <c r="AR170" i="6"/>
  <c r="C170" i="6"/>
  <c r="B170" i="6"/>
  <c r="BH169" i="6"/>
  <c r="BF169" i="6"/>
  <c r="BE169" i="6"/>
  <c r="BD169" i="6"/>
  <c r="BC169" i="6"/>
  <c r="BB169" i="6"/>
  <c r="BA169" i="6"/>
  <c r="AZ169" i="6"/>
  <c r="AY169" i="6"/>
  <c r="AX169" i="6"/>
  <c r="AW169" i="6"/>
  <c r="AV169" i="6"/>
  <c r="AU169" i="6"/>
  <c r="AT169" i="6"/>
  <c r="AS169" i="6"/>
  <c r="AR169" i="6"/>
  <c r="C169" i="6"/>
  <c r="B169" i="6" s="1"/>
  <c r="BH168" i="6"/>
  <c r="BF168" i="6"/>
  <c r="BE168" i="6"/>
  <c r="BD168" i="6"/>
  <c r="BC168" i="6"/>
  <c r="BB168" i="6"/>
  <c r="BA168" i="6"/>
  <c r="AZ168" i="6"/>
  <c r="AY168" i="6"/>
  <c r="AX168" i="6"/>
  <c r="AW168" i="6"/>
  <c r="AV168" i="6"/>
  <c r="AU168" i="6"/>
  <c r="AT168" i="6"/>
  <c r="AS168" i="6"/>
  <c r="AR168" i="6"/>
  <c r="C168" i="6"/>
  <c r="B168" i="6"/>
  <c r="BH167" i="6"/>
  <c r="BF167" i="6"/>
  <c r="BE167" i="6"/>
  <c r="BD167" i="6"/>
  <c r="BC167" i="6"/>
  <c r="BB167" i="6"/>
  <c r="BA167" i="6"/>
  <c r="AZ167" i="6"/>
  <c r="AY167" i="6"/>
  <c r="AX167" i="6"/>
  <c r="AW167" i="6"/>
  <c r="AV167" i="6"/>
  <c r="AU167" i="6"/>
  <c r="AT167" i="6"/>
  <c r="AS167" i="6"/>
  <c r="AR167" i="6"/>
  <c r="C167" i="6"/>
  <c r="B167" i="6"/>
  <c r="BH166" i="6"/>
  <c r="BF166" i="6"/>
  <c r="BE166" i="6"/>
  <c r="BD166" i="6"/>
  <c r="BC166" i="6"/>
  <c r="BB166" i="6"/>
  <c r="BA166" i="6"/>
  <c r="AZ166" i="6"/>
  <c r="AY166" i="6"/>
  <c r="AX166" i="6"/>
  <c r="AW166" i="6"/>
  <c r="AV166" i="6"/>
  <c r="AU166" i="6"/>
  <c r="AT166" i="6"/>
  <c r="AS166" i="6"/>
  <c r="AR166" i="6"/>
  <c r="C166" i="6"/>
  <c r="B166" i="6"/>
  <c r="BH165" i="6"/>
  <c r="BF165" i="6"/>
  <c r="BE165" i="6"/>
  <c r="BD165" i="6"/>
  <c r="BC165" i="6"/>
  <c r="BB165" i="6"/>
  <c r="BA165" i="6"/>
  <c r="AZ165" i="6"/>
  <c r="AY165" i="6"/>
  <c r="AX165" i="6"/>
  <c r="AW165" i="6"/>
  <c r="AV165" i="6"/>
  <c r="AU165" i="6"/>
  <c r="AT165" i="6"/>
  <c r="AS165" i="6"/>
  <c r="AR165" i="6"/>
  <c r="C165" i="6"/>
  <c r="B165" i="6"/>
  <c r="BH164" i="6"/>
  <c r="BF164" i="6"/>
  <c r="BE164" i="6"/>
  <c r="BD164" i="6"/>
  <c r="BC164" i="6"/>
  <c r="BB164" i="6"/>
  <c r="BA164" i="6"/>
  <c r="AZ164" i="6"/>
  <c r="AY164" i="6"/>
  <c r="AX164" i="6"/>
  <c r="AW164" i="6"/>
  <c r="AV164" i="6"/>
  <c r="AU164" i="6"/>
  <c r="AT164" i="6"/>
  <c r="AS164" i="6"/>
  <c r="AR164" i="6"/>
  <c r="C164" i="6"/>
  <c r="B164" i="6"/>
  <c r="BH163" i="6"/>
  <c r="BF163" i="6"/>
  <c r="BE163" i="6"/>
  <c r="BD163" i="6"/>
  <c r="BC163" i="6"/>
  <c r="BB163" i="6"/>
  <c r="BA163" i="6"/>
  <c r="AZ163" i="6"/>
  <c r="AY163" i="6"/>
  <c r="AX163" i="6"/>
  <c r="AW163" i="6"/>
  <c r="AV163" i="6"/>
  <c r="AU163" i="6"/>
  <c r="AT163" i="6"/>
  <c r="AS163" i="6"/>
  <c r="AR163" i="6"/>
  <c r="C163" i="6"/>
  <c r="B163" i="6" s="1"/>
  <c r="BH162" i="6"/>
  <c r="BF162" i="6"/>
  <c r="BE162" i="6"/>
  <c r="BD162" i="6"/>
  <c r="BC162" i="6"/>
  <c r="BB162" i="6"/>
  <c r="BA162" i="6"/>
  <c r="AZ162" i="6"/>
  <c r="AY162" i="6"/>
  <c r="AX162" i="6"/>
  <c r="AW162" i="6"/>
  <c r="AV162" i="6"/>
  <c r="AU162" i="6"/>
  <c r="AT162" i="6"/>
  <c r="AS162" i="6"/>
  <c r="AR162" i="6"/>
  <c r="C162" i="6"/>
  <c r="B162" i="6" s="1"/>
  <c r="BH161" i="6"/>
  <c r="BF161" i="6"/>
  <c r="BE161" i="6"/>
  <c r="BD161" i="6"/>
  <c r="BC161" i="6"/>
  <c r="BB161" i="6"/>
  <c r="BA161" i="6"/>
  <c r="AZ161" i="6"/>
  <c r="AY161" i="6"/>
  <c r="AX161" i="6"/>
  <c r="AW161" i="6"/>
  <c r="AV161" i="6"/>
  <c r="AU161" i="6"/>
  <c r="AT161" i="6"/>
  <c r="AS161" i="6"/>
  <c r="AR161" i="6"/>
  <c r="C161" i="6"/>
  <c r="B161" i="6"/>
  <c r="BH160" i="6"/>
  <c r="BF160" i="6"/>
  <c r="BE160" i="6"/>
  <c r="BD160" i="6"/>
  <c r="BC160" i="6"/>
  <c r="BB160" i="6"/>
  <c r="BA160" i="6"/>
  <c r="AZ160" i="6"/>
  <c r="AY160" i="6"/>
  <c r="AX160" i="6"/>
  <c r="AW160" i="6"/>
  <c r="AV160" i="6"/>
  <c r="AU160" i="6"/>
  <c r="AT160" i="6"/>
  <c r="AS160" i="6"/>
  <c r="AR160" i="6"/>
  <c r="C160" i="6"/>
  <c r="B160" i="6"/>
  <c r="BH159" i="6"/>
  <c r="BF159" i="6"/>
  <c r="BE159" i="6"/>
  <c r="BD159" i="6"/>
  <c r="BC159" i="6"/>
  <c r="BB159" i="6"/>
  <c r="BA159" i="6"/>
  <c r="AZ159" i="6"/>
  <c r="AY159" i="6"/>
  <c r="AX159" i="6"/>
  <c r="AW159" i="6"/>
  <c r="AV159" i="6"/>
  <c r="AU159" i="6"/>
  <c r="AT159" i="6"/>
  <c r="AS159" i="6"/>
  <c r="AR159" i="6"/>
  <c r="C159" i="6"/>
  <c r="B159" i="6" s="1"/>
  <c r="BH158" i="6"/>
  <c r="BF158" i="6"/>
  <c r="BE158" i="6"/>
  <c r="BD158" i="6"/>
  <c r="BC158" i="6"/>
  <c r="BB158" i="6"/>
  <c r="BA158" i="6"/>
  <c r="AZ158" i="6"/>
  <c r="AY158" i="6"/>
  <c r="AX158" i="6"/>
  <c r="AW158" i="6"/>
  <c r="AV158" i="6"/>
  <c r="AU158" i="6"/>
  <c r="AT158" i="6"/>
  <c r="AS158" i="6"/>
  <c r="AR158" i="6"/>
  <c r="C158" i="6"/>
  <c r="B158" i="6"/>
  <c r="BH157" i="6"/>
  <c r="BF157" i="6"/>
  <c r="BE157" i="6"/>
  <c r="BD157" i="6"/>
  <c r="BC157" i="6"/>
  <c r="BB157" i="6"/>
  <c r="BA157" i="6"/>
  <c r="AZ157" i="6"/>
  <c r="AY157" i="6"/>
  <c r="AX157" i="6"/>
  <c r="AW157" i="6"/>
  <c r="AV157" i="6"/>
  <c r="AU157" i="6"/>
  <c r="AT157" i="6"/>
  <c r="AS157" i="6"/>
  <c r="AR157" i="6"/>
  <c r="C157" i="6"/>
  <c r="B157" i="6" s="1"/>
  <c r="BH156" i="6"/>
  <c r="BF156" i="6"/>
  <c r="BE156" i="6"/>
  <c r="BD156" i="6"/>
  <c r="BC156" i="6"/>
  <c r="BB156" i="6"/>
  <c r="BA156" i="6"/>
  <c r="AZ156" i="6"/>
  <c r="AY156" i="6"/>
  <c r="AX156" i="6"/>
  <c r="AW156" i="6"/>
  <c r="AV156" i="6"/>
  <c r="AU156" i="6"/>
  <c r="AT156" i="6"/>
  <c r="AS156" i="6"/>
  <c r="AR156" i="6"/>
  <c r="C156" i="6"/>
  <c r="B156" i="6" s="1"/>
  <c r="BH155" i="6"/>
  <c r="BF155" i="6"/>
  <c r="BE155" i="6"/>
  <c r="BD155" i="6"/>
  <c r="BC155" i="6"/>
  <c r="BB155" i="6"/>
  <c r="BA155" i="6"/>
  <c r="AZ155" i="6"/>
  <c r="AY155" i="6"/>
  <c r="AX155" i="6"/>
  <c r="AW155" i="6"/>
  <c r="AV155" i="6"/>
  <c r="AU155" i="6"/>
  <c r="AT155" i="6"/>
  <c r="AS155" i="6"/>
  <c r="AR155" i="6"/>
  <c r="C155" i="6"/>
  <c r="B155" i="6" s="1"/>
  <c r="BH154" i="6"/>
  <c r="BF154" i="6"/>
  <c r="BE154" i="6"/>
  <c r="BD154" i="6"/>
  <c r="BC154" i="6"/>
  <c r="BB154" i="6"/>
  <c r="BA154" i="6"/>
  <c r="AZ154" i="6"/>
  <c r="AY154" i="6"/>
  <c r="AX154" i="6"/>
  <c r="AW154" i="6"/>
  <c r="AV154" i="6"/>
  <c r="AU154" i="6"/>
  <c r="AT154" i="6"/>
  <c r="AS154" i="6"/>
  <c r="AR154" i="6"/>
  <c r="C154" i="6"/>
  <c r="B154" i="6"/>
  <c r="BH153" i="6"/>
  <c r="BF153" i="6"/>
  <c r="BE153" i="6"/>
  <c r="BD153" i="6"/>
  <c r="BC153" i="6"/>
  <c r="BB153" i="6"/>
  <c r="BA153" i="6"/>
  <c r="AZ153" i="6"/>
  <c r="AY153" i="6"/>
  <c r="AX153" i="6"/>
  <c r="AW153" i="6"/>
  <c r="AV153" i="6"/>
  <c r="AU153" i="6"/>
  <c r="AT153" i="6"/>
  <c r="AS153" i="6"/>
  <c r="AR153" i="6"/>
  <c r="C153" i="6"/>
  <c r="B153" i="6"/>
  <c r="BH152" i="6"/>
  <c r="BF152" i="6"/>
  <c r="BE152" i="6"/>
  <c r="BD152" i="6"/>
  <c r="BC152" i="6"/>
  <c r="BB152" i="6"/>
  <c r="BA152" i="6"/>
  <c r="AZ152" i="6"/>
  <c r="AY152" i="6"/>
  <c r="AX152" i="6"/>
  <c r="AW152" i="6"/>
  <c r="AV152" i="6"/>
  <c r="AU152" i="6"/>
  <c r="AT152" i="6"/>
  <c r="AS152" i="6"/>
  <c r="AR152" i="6"/>
  <c r="C152" i="6"/>
  <c r="B152" i="6" s="1"/>
  <c r="BH151" i="6"/>
  <c r="BF151" i="6"/>
  <c r="BE151" i="6"/>
  <c r="BD151" i="6"/>
  <c r="BC151" i="6"/>
  <c r="BB151" i="6"/>
  <c r="BA151" i="6"/>
  <c r="AZ151" i="6"/>
  <c r="AY151" i="6"/>
  <c r="AX151" i="6"/>
  <c r="AW151" i="6"/>
  <c r="AV151" i="6"/>
  <c r="AU151" i="6"/>
  <c r="AT151" i="6"/>
  <c r="AS151" i="6"/>
  <c r="AR151" i="6"/>
  <c r="C151" i="6"/>
  <c r="B151" i="6"/>
  <c r="BH150" i="6"/>
  <c r="BF150" i="6"/>
  <c r="BE150" i="6"/>
  <c r="BD150" i="6"/>
  <c r="BC150" i="6"/>
  <c r="BB150" i="6"/>
  <c r="BA150" i="6"/>
  <c r="AZ150" i="6"/>
  <c r="AY150" i="6"/>
  <c r="AX150" i="6"/>
  <c r="AW150" i="6"/>
  <c r="AV150" i="6"/>
  <c r="AU150" i="6"/>
  <c r="AT150" i="6"/>
  <c r="AS150" i="6"/>
  <c r="AR150" i="6"/>
  <c r="C150" i="6"/>
  <c r="B150" i="6" s="1"/>
  <c r="BH149" i="6"/>
  <c r="BF149" i="6"/>
  <c r="BE149" i="6"/>
  <c r="BD149" i="6"/>
  <c r="BC149" i="6"/>
  <c r="BB149" i="6"/>
  <c r="BA149" i="6"/>
  <c r="AZ149" i="6"/>
  <c r="AY149" i="6"/>
  <c r="AX149" i="6"/>
  <c r="AW149" i="6"/>
  <c r="AV149" i="6"/>
  <c r="AU149" i="6"/>
  <c r="AT149" i="6"/>
  <c r="AS149" i="6"/>
  <c r="AR149" i="6"/>
  <c r="C149" i="6"/>
  <c r="B149" i="6" s="1"/>
  <c r="BH148" i="6"/>
  <c r="BF148" i="6"/>
  <c r="BE148" i="6"/>
  <c r="BD148" i="6"/>
  <c r="BC148" i="6"/>
  <c r="BB148" i="6"/>
  <c r="BA148" i="6"/>
  <c r="AZ148" i="6"/>
  <c r="AY148" i="6"/>
  <c r="AX148" i="6"/>
  <c r="AW148" i="6"/>
  <c r="AV148" i="6"/>
  <c r="AU148" i="6"/>
  <c r="AT148" i="6"/>
  <c r="AS148" i="6"/>
  <c r="AR148" i="6"/>
  <c r="C148" i="6"/>
  <c r="B148" i="6"/>
  <c r="BH147" i="6"/>
  <c r="BF147" i="6"/>
  <c r="BE147" i="6"/>
  <c r="BD147" i="6"/>
  <c r="BC147" i="6"/>
  <c r="BB147" i="6"/>
  <c r="BA147" i="6"/>
  <c r="AZ147" i="6"/>
  <c r="AY147" i="6"/>
  <c r="AX147" i="6"/>
  <c r="AW147" i="6"/>
  <c r="AV147" i="6"/>
  <c r="AU147" i="6"/>
  <c r="AT147" i="6"/>
  <c r="AS147" i="6"/>
  <c r="AR147" i="6"/>
  <c r="C147" i="6"/>
  <c r="B147" i="6" s="1"/>
  <c r="BH146" i="6"/>
  <c r="BF146" i="6"/>
  <c r="BE146" i="6"/>
  <c r="BD146" i="6"/>
  <c r="BC146" i="6"/>
  <c r="BB146" i="6"/>
  <c r="BA146" i="6"/>
  <c r="AZ146" i="6"/>
  <c r="AY146" i="6"/>
  <c r="AX146" i="6"/>
  <c r="AW146" i="6"/>
  <c r="AV146" i="6"/>
  <c r="AU146" i="6"/>
  <c r="AT146" i="6"/>
  <c r="AS146" i="6"/>
  <c r="AR146" i="6"/>
  <c r="C146" i="6"/>
  <c r="B146" i="6"/>
  <c r="BH145" i="6"/>
  <c r="BF145" i="6"/>
  <c r="BE145" i="6"/>
  <c r="BD145" i="6"/>
  <c r="BC145" i="6"/>
  <c r="BB145" i="6"/>
  <c r="BA145" i="6"/>
  <c r="AZ145" i="6"/>
  <c r="AY145" i="6"/>
  <c r="AX145" i="6"/>
  <c r="AW145" i="6"/>
  <c r="AV145" i="6"/>
  <c r="AU145" i="6"/>
  <c r="AT145" i="6"/>
  <c r="AS145" i="6"/>
  <c r="AR145" i="6"/>
  <c r="C145" i="6"/>
  <c r="B145" i="6"/>
  <c r="BH144" i="6"/>
  <c r="BF144" i="6"/>
  <c r="BE144" i="6"/>
  <c r="BD144" i="6"/>
  <c r="BC144" i="6"/>
  <c r="BB144" i="6"/>
  <c r="BA144" i="6"/>
  <c r="AZ144" i="6"/>
  <c r="AY144" i="6"/>
  <c r="AX144" i="6"/>
  <c r="AW144" i="6"/>
  <c r="AV144" i="6"/>
  <c r="AU144" i="6"/>
  <c r="AT144" i="6"/>
  <c r="AS144" i="6"/>
  <c r="AR144" i="6"/>
  <c r="C144" i="6"/>
  <c r="B144" i="6"/>
  <c r="BH143" i="6"/>
  <c r="BF143" i="6"/>
  <c r="BE143" i="6"/>
  <c r="BD143" i="6"/>
  <c r="BC143" i="6"/>
  <c r="BB143" i="6"/>
  <c r="BA143" i="6"/>
  <c r="AZ143" i="6"/>
  <c r="AY143" i="6"/>
  <c r="AX143" i="6"/>
  <c r="AW143" i="6"/>
  <c r="AV143" i="6"/>
  <c r="AU143" i="6"/>
  <c r="AT143" i="6"/>
  <c r="AS143" i="6"/>
  <c r="AR143" i="6"/>
  <c r="C143" i="6"/>
  <c r="B143" i="6"/>
  <c r="BH142" i="6"/>
  <c r="BF142" i="6"/>
  <c r="BE142" i="6"/>
  <c r="BD142" i="6"/>
  <c r="BC142" i="6"/>
  <c r="BB142" i="6"/>
  <c r="BA142" i="6"/>
  <c r="AZ142" i="6"/>
  <c r="AY142" i="6"/>
  <c r="AX142" i="6"/>
  <c r="AW142" i="6"/>
  <c r="AV142" i="6"/>
  <c r="AU142" i="6"/>
  <c r="AT142" i="6"/>
  <c r="AS142" i="6"/>
  <c r="AR142" i="6"/>
  <c r="C142" i="6"/>
  <c r="B142" i="6" s="1"/>
  <c r="BH141" i="6"/>
  <c r="BF141" i="6"/>
  <c r="BE141" i="6"/>
  <c r="BD141" i="6"/>
  <c r="BC141" i="6"/>
  <c r="BB141" i="6"/>
  <c r="BA141" i="6"/>
  <c r="AZ141" i="6"/>
  <c r="AY141" i="6"/>
  <c r="AX141" i="6"/>
  <c r="AW141" i="6"/>
  <c r="AV141" i="6"/>
  <c r="AU141" i="6"/>
  <c r="AT141" i="6"/>
  <c r="AS141" i="6"/>
  <c r="AR141" i="6"/>
  <c r="C141" i="6"/>
  <c r="B141" i="6"/>
  <c r="BH140" i="6"/>
  <c r="C140" i="6"/>
  <c r="B140" i="6" s="1"/>
  <c r="BH139" i="6"/>
  <c r="BF139" i="6"/>
  <c r="BE139" i="6"/>
  <c r="BD139" i="6"/>
  <c r="BC139" i="6"/>
  <c r="BB139" i="6"/>
  <c r="BA139" i="6"/>
  <c r="AZ139" i="6"/>
  <c r="AY139" i="6"/>
  <c r="AX139" i="6"/>
  <c r="AW139" i="6"/>
  <c r="AV139" i="6"/>
  <c r="AU139" i="6"/>
  <c r="AT139" i="6"/>
  <c r="AS139" i="6"/>
  <c r="AR139" i="6"/>
  <c r="C139" i="6"/>
  <c r="B139" i="6"/>
  <c r="BH138" i="6"/>
  <c r="BF138" i="6"/>
  <c r="BE138" i="6"/>
  <c r="BD138" i="6"/>
  <c r="BC138" i="6"/>
  <c r="BB138" i="6"/>
  <c r="BA138" i="6"/>
  <c r="AZ138" i="6"/>
  <c r="AY138" i="6"/>
  <c r="AX138" i="6"/>
  <c r="AW138" i="6"/>
  <c r="AV138" i="6"/>
  <c r="AU138" i="6"/>
  <c r="AT138" i="6"/>
  <c r="AS138" i="6"/>
  <c r="AR138" i="6"/>
  <c r="C138" i="6"/>
  <c r="B138" i="6"/>
  <c r="BH137" i="6"/>
  <c r="BF137" i="6"/>
  <c r="BE137" i="6"/>
  <c r="BD137" i="6"/>
  <c r="BC137" i="6"/>
  <c r="BB137" i="6"/>
  <c r="BA137" i="6"/>
  <c r="AZ137" i="6"/>
  <c r="AY137" i="6"/>
  <c r="AX137" i="6"/>
  <c r="AW137" i="6"/>
  <c r="AV137" i="6"/>
  <c r="AU137" i="6"/>
  <c r="AT137" i="6"/>
  <c r="AS137" i="6"/>
  <c r="AR137" i="6"/>
  <c r="C137" i="6"/>
  <c r="B137" i="6" s="1"/>
  <c r="BH136" i="6"/>
  <c r="BF136" i="6"/>
  <c r="BE136" i="6"/>
  <c r="BD136" i="6"/>
  <c r="BC136" i="6"/>
  <c r="BB136" i="6"/>
  <c r="BA136" i="6"/>
  <c r="AZ136" i="6"/>
  <c r="AY136" i="6"/>
  <c r="AX136" i="6"/>
  <c r="AW136" i="6"/>
  <c r="AV136" i="6"/>
  <c r="AU136" i="6"/>
  <c r="AT136" i="6"/>
  <c r="AS136" i="6"/>
  <c r="AR136" i="6"/>
  <c r="C136" i="6"/>
  <c r="B136" i="6"/>
  <c r="BH135" i="6"/>
  <c r="BF135" i="6"/>
  <c r="BE135" i="6"/>
  <c r="BD135" i="6"/>
  <c r="BC135" i="6"/>
  <c r="BB135" i="6"/>
  <c r="BA135" i="6"/>
  <c r="AZ135" i="6"/>
  <c r="AY135" i="6"/>
  <c r="AX135" i="6"/>
  <c r="AW135" i="6"/>
  <c r="AV135" i="6"/>
  <c r="AU135" i="6"/>
  <c r="AT135" i="6"/>
  <c r="AS135" i="6"/>
  <c r="AR135" i="6"/>
  <c r="C135" i="6"/>
  <c r="B135" i="6"/>
  <c r="BH134" i="6"/>
  <c r="BF134" i="6"/>
  <c r="BE134" i="6"/>
  <c r="BD134" i="6"/>
  <c r="BC134" i="6"/>
  <c r="BB134" i="6"/>
  <c r="BA134" i="6"/>
  <c r="AZ134" i="6"/>
  <c r="AY134" i="6"/>
  <c r="AX134" i="6"/>
  <c r="AW134" i="6"/>
  <c r="AV134" i="6"/>
  <c r="AU134" i="6"/>
  <c r="AT134" i="6"/>
  <c r="AS134" i="6"/>
  <c r="AR134" i="6"/>
  <c r="C134" i="6"/>
  <c r="B134" i="6"/>
  <c r="BH133" i="6"/>
  <c r="BF133" i="6"/>
  <c r="BE133" i="6"/>
  <c r="BD133" i="6"/>
  <c r="BC133" i="6"/>
  <c r="BB133" i="6"/>
  <c r="BA133" i="6"/>
  <c r="AZ133" i="6"/>
  <c r="AY133" i="6"/>
  <c r="AX133" i="6"/>
  <c r="AW133" i="6"/>
  <c r="AV133" i="6"/>
  <c r="AU133" i="6"/>
  <c r="AT133" i="6"/>
  <c r="AS133" i="6"/>
  <c r="AR133" i="6"/>
  <c r="C133" i="6"/>
  <c r="B133" i="6"/>
  <c r="BH132" i="6"/>
  <c r="BF132" i="6"/>
  <c r="BE132" i="6"/>
  <c r="BD132" i="6"/>
  <c r="BC132" i="6"/>
  <c r="BB132" i="6"/>
  <c r="BA132" i="6"/>
  <c r="AZ132" i="6"/>
  <c r="AY132" i="6"/>
  <c r="AX132" i="6"/>
  <c r="AW132" i="6"/>
  <c r="AV132" i="6"/>
  <c r="AU132" i="6"/>
  <c r="AT132" i="6"/>
  <c r="AS132" i="6"/>
  <c r="AR132" i="6"/>
  <c r="C132" i="6"/>
  <c r="B132" i="6" s="1"/>
  <c r="BH131" i="6"/>
  <c r="BF131" i="6"/>
  <c r="BE131" i="6"/>
  <c r="BD131" i="6"/>
  <c r="BC131" i="6"/>
  <c r="BB131" i="6"/>
  <c r="BA131" i="6"/>
  <c r="AZ131" i="6"/>
  <c r="AY131" i="6"/>
  <c r="AX131" i="6"/>
  <c r="AW131" i="6"/>
  <c r="AV131" i="6"/>
  <c r="AU131" i="6"/>
  <c r="AT131" i="6"/>
  <c r="AS131" i="6"/>
  <c r="AR131" i="6"/>
  <c r="C131" i="6"/>
  <c r="B131" i="6"/>
  <c r="BH130" i="6"/>
  <c r="BF130" i="6"/>
  <c r="BE130" i="6"/>
  <c r="BD130" i="6"/>
  <c r="BC130" i="6"/>
  <c r="BB130" i="6"/>
  <c r="BA130" i="6"/>
  <c r="AZ130" i="6"/>
  <c r="AY130" i="6"/>
  <c r="AX130" i="6"/>
  <c r="AW130" i="6"/>
  <c r="AV130" i="6"/>
  <c r="AU130" i="6"/>
  <c r="AT130" i="6"/>
  <c r="AS130" i="6"/>
  <c r="AR130" i="6"/>
  <c r="C130" i="6"/>
  <c r="B130" i="6" s="1"/>
  <c r="BH129" i="6"/>
  <c r="BF129" i="6"/>
  <c r="BE129" i="6"/>
  <c r="BD129" i="6"/>
  <c r="BC129" i="6"/>
  <c r="BB129" i="6"/>
  <c r="BA129" i="6"/>
  <c r="AZ129" i="6"/>
  <c r="AY129" i="6"/>
  <c r="AX129" i="6"/>
  <c r="AW129" i="6"/>
  <c r="AV129" i="6"/>
  <c r="AU129" i="6"/>
  <c r="AT129" i="6"/>
  <c r="AS129" i="6"/>
  <c r="AR129" i="6"/>
  <c r="C129" i="6"/>
  <c r="B129" i="6"/>
  <c r="BH128" i="6"/>
  <c r="BF128" i="6"/>
  <c r="BE128" i="6"/>
  <c r="BD128" i="6"/>
  <c r="BC128" i="6"/>
  <c r="BB128" i="6"/>
  <c r="BA128" i="6"/>
  <c r="AZ128" i="6"/>
  <c r="AY128" i="6"/>
  <c r="AX128" i="6"/>
  <c r="AW128" i="6"/>
  <c r="AV128" i="6"/>
  <c r="AU128" i="6"/>
  <c r="AT128" i="6"/>
  <c r="AS128" i="6"/>
  <c r="AR128" i="6"/>
  <c r="C128" i="6"/>
  <c r="B128" i="6"/>
  <c r="BH127" i="6"/>
  <c r="BF127" i="6"/>
  <c r="BE127" i="6"/>
  <c r="BD127" i="6"/>
  <c r="BC127" i="6"/>
  <c r="BB127" i="6"/>
  <c r="BA127" i="6"/>
  <c r="AZ127" i="6"/>
  <c r="AY127" i="6"/>
  <c r="AX127" i="6"/>
  <c r="AW127" i="6"/>
  <c r="AV127" i="6"/>
  <c r="AU127" i="6"/>
  <c r="AT127" i="6"/>
  <c r="AS127" i="6"/>
  <c r="AR127" i="6"/>
  <c r="C127" i="6"/>
  <c r="B127" i="6" s="1"/>
  <c r="BH126" i="6"/>
  <c r="BF126" i="6"/>
  <c r="BE126" i="6"/>
  <c r="BD126" i="6"/>
  <c r="BC126" i="6"/>
  <c r="BB126" i="6"/>
  <c r="BA126" i="6"/>
  <c r="AZ126" i="6"/>
  <c r="AY126" i="6"/>
  <c r="AX126" i="6"/>
  <c r="AW126" i="6"/>
  <c r="AV126" i="6"/>
  <c r="AU126" i="6"/>
  <c r="AT126" i="6"/>
  <c r="AS126" i="6"/>
  <c r="AR126" i="6"/>
  <c r="C126" i="6"/>
  <c r="B126" i="6"/>
  <c r="BH125" i="6"/>
  <c r="BF125" i="6"/>
  <c r="BE125" i="6"/>
  <c r="BD125" i="6"/>
  <c r="BC125" i="6"/>
  <c r="BB125" i="6"/>
  <c r="BA125" i="6"/>
  <c r="AZ125" i="6"/>
  <c r="AY125" i="6"/>
  <c r="AX125" i="6"/>
  <c r="AW125" i="6"/>
  <c r="AV125" i="6"/>
  <c r="AU125" i="6"/>
  <c r="AT125" i="6"/>
  <c r="AS125" i="6"/>
  <c r="AR125" i="6"/>
  <c r="C125" i="6"/>
  <c r="B125" i="6" s="1"/>
  <c r="BH124" i="6"/>
  <c r="BF124" i="6"/>
  <c r="BE124" i="6"/>
  <c r="BD124" i="6"/>
  <c r="BC124" i="6"/>
  <c r="BB124" i="6"/>
  <c r="BA124" i="6"/>
  <c r="AZ124" i="6"/>
  <c r="AY124" i="6"/>
  <c r="AX124" i="6"/>
  <c r="AW124" i="6"/>
  <c r="AV124" i="6"/>
  <c r="AU124" i="6"/>
  <c r="AT124" i="6"/>
  <c r="AS124" i="6"/>
  <c r="AR124" i="6"/>
  <c r="C124" i="6"/>
  <c r="B124" i="6"/>
  <c r="BH123" i="6"/>
  <c r="BF123" i="6"/>
  <c r="BE123" i="6"/>
  <c r="BD123" i="6"/>
  <c r="BC123" i="6"/>
  <c r="BB123" i="6"/>
  <c r="BA123" i="6"/>
  <c r="AZ123" i="6"/>
  <c r="AY123" i="6"/>
  <c r="AX123" i="6"/>
  <c r="AW123" i="6"/>
  <c r="AV123" i="6"/>
  <c r="AU123" i="6"/>
  <c r="AT123" i="6"/>
  <c r="AS123" i="6"/>
  <c r="AR123" i="6"/>
  <c r="C123" i="6"/>
  <c r="B123" i="6" s="1"/>
  <c r="BH122" i="6"/>
  <c r="BF122" i="6"/>
  <c r="BE122" i="6"/>
  <c r="BD122" i="6"/>
  <c r="BC122" i="6"/>
  <c r="BB122" i="6"/>
  <c r="BA122" i="6"/>
  <c r="AZ122" i="6"/>
  <c r="AY122" i="6"/>
  <c r="AX122" i="6"/>
  <c r="AW122" i="6"/>
  <c r="AV122" i="6"/>
  <c r="AU122" i="6"/>
  <c r="AT122" i="6"/>
  <c r="AS122" i="6"/>
  <c r="AR122" i="6"/>
  <c r="C122" i="6"/>
  <c r="B122" i="6" s="1"/>
  <c r="BH121" i="6"/>
  <c r="BF121" i="6"/>
  <c r="BE121" i="6"/>
  <c r="BD121" i="6"/>
  <c r="BC121" i="6"/>
  <c r="BB121" i="6"/>
  <c r="BA121" i="6"/>
  <c r="AZ121" i="6"/>
  <c r="AY121" i="6"/>
  <c r="AX121" i="6"/>
  <c r="AW121" i="6"/>
  <c r="AV121" i="6"/>
  <c r="AU121" i="6"/>
  <c r="AT121" i="6"/>
  <c r="AS121" i="6"/>
  <c r="AR121" i="6"/>
  <c r="C121" i="6"/>
  <c r="B121" i="6"/>
  <c r="BH120" i="6"/>
  <c r="BF120" i="6"/>
  <c r="BE120" i="6"/>
  <c r="BD120" i="6"/>
  <c r="BC120" i="6"/>
  <c r="BB120" i="6"/>
  <c r="BA120" i="6"/>
  <c r="AZ120" i="6"/>
  <c r="AY120" i="6"/>
  <c r="AX120" i="6"/>
  <c r="AW120" i="6"/>
  <c r="AV120" i="6"/>
  <c r="AU120" i="6"/>
  <c r="AT120" i="6"/>
  <c r="AS120" i="6"/>
  <c r="AR120" i="6"/>
  <c r="C120" i="6"/>
  <c r="B120" i="6"/>
  <c r="BH119" i="6"/>
  <c r="BF119" i="6"/>
  <c r="BE119" i="6"/>
  <c r="BD119" i="6"/>
  <c r="BC119" i="6"/>
  <c r="BB119" i="6"/>
  <c r="BA119" i="6"/>
  <c r="AZ119" i="6"/>
  <c r="AY119" i="6"/>
  <c r="AX119" i="6"/>
  <c r="AW119" i="6"/>
  <c r="AV119" i="6"/>
  <c r="AU119" i="6"/>
  <c r="AT119" i="6"/>
  <c r="AS119" i="6"/>
  <c r="AR119" i="6"/>
  <c r="C119" i="6"/>
  <c r="B119" i="6"/>
  <c r="BH118" i="6"/>
  <c r="BF118" i="6"/>
  <c r="BE118" i="6"/>
  <c r="BD118" i="6"/>
  <c r="BC118" i="6"/>
  <c r="BB118" i="6"/>
  <c r="BA118" i="6"/>
  <c r="AZ118" i="6"/>
  <c r="AY118" i="6"/>
  <c r="AX118" i="6"/>
  <c r="AW118" i="6"/>
  <c r="AV118" i="6"/>
  <c r="AU118" i="6"/>
  <c r="AT118" i="6"/>
  <c r="AS118" i="6"/>
  <c r="AR118" i="6"/>
  <c r="C118" i="6"/>
  <c r="B118" i="6"/>
  <c r="BH117" i="6"/>
  <c r="BF117" i="6"/>
  <c r="BE117" i="6"/>
  <c r="BD117" i="6"/>
  <c r="BC117" i="6"/>
  <c r="BB117" i="6"/>
  <c r="BA117" i="6"/>
  <c r="AZ117" i="6"/>
  <c r="AY117" i="6"/>
  <c r="AX117" i="6"/>
  <c r="AW117" i="6"/>
  <c r="AV117" i="6"/>
  <c r="AU117" i="6"/>
  <c r="AT117" i="6"/>
  <c r="AS117" i="6"/>
  <c r="AR117" i="6"/>
  <c r="C117" i="6"/>
  <c r="B117" i="6" s="1"/>
  <c r="BH116" i="6"/>
  <c r="BF116" i="6"/>
  <c r="BE116" i="6"/>
  <c r="BD116" i="6"/>
  <c r="BC116" i="6"/>
  <c r="BB116" i="6"/>
  <c r="BA116" i="6"/>
  <c r="AZ116" i="6"/>
  <c r="AY116" i="6"/>
  <c r="AX116" i="6"/>
  <c r="AW116" i="6"/>
  <c r="AV116" i="6"/>
  <c r="AU116" i="6"/>
  <c r="AT116" i="6"/>
  <c r="AS116" i="6"/>
  <c r="AR116" i="6"/>
  <c r="C116" i="6"/>
  <c r="B116" i="6" s="1"/>
  <c r="BH115" i="6"/>
  <c r="BF115" i="6"/>
  <c r="BE115" i="6"/>
  <c r="BD115" i="6"/>
  <c r="BC115" i="6"/>
  <c r="BB115" i="6"/>
  <c r="BA115" i="6"/>
  <c r="AZ115" i="6"/>
  <c r="AY115" i="6"/>
  <c r="AX115" i="6"/>
  <c r="AW115" i="6"/>
  <c r="AV115" i="6"/>
  <c r="AU115" i="6"/>
  <c r="AT115" i="6"/>
  <c r="AS115" i="6"/>
  <c r="AR115" i="6"/>
  <c r="C115" i="6"/>
  <c r="B115" i="6" s="1"/>
  <c r="BH114" i="6"/>
  <c r="BF114" i="6"/>
  <c r="BE114" i="6"/>
  <c r="BD114" i="6"/>
  <c r="BC114" i="6"/>
  <c r="BB114" i="6"/>
  <c r="BA114" i="6"/>
  <c r="AZ114" i="6"/>
  <c r="AY114" i="6"/>
  <c r="AX114" i="6"/>
  <c r="AW114" i="6"/>
  <c r="AV114" i="6"/>
  <c r="AU114" i="6"/>
  <c r="AT114" i="6"/>
  <c r="AS114" i="6"/>
  <c r="AR114" i="6"/>
  <c r="C114" i="6"/>
  <c r="B114" i="6"/>
  <c r="BH113" i="6"/>
  <c r="BF113" i="6"/>
  <c r="BE113" i="6"/>
  <c r="BD113" i="6"/>
  <c r="BC113" i="6"/>
  <c r="BB113" i="6"/>
  <c r="BA113" i="6"/>
  <c r="AZ113" i="6"/>
  <c r="AY113" i="6"/>
  <c r="AX113" i="6"/>
  <c r="AW113" i="6"/>
  <c r="AV113" i="6"/>
  <c r="AU113" i="6"/>
  <c r="AT113" i="6"/>
  <c r="AS113" i="6"/>
  <c r="AR113" i="6"/>
  <c r="C113" i="6"/>
  <c r="B113" i="6" s="1"/>
  <c r="BH112" i="6"/>
  <c r="BF112" i="6"/>
  <c r="BE112" i="6"/>
  <c r="BD112" i="6"/>
  <c r="BC112" i="6"/>
  <c r="BB112" i="6"/>
  <c r="BA112" i="6"/>
  <c r="AZ112" i="6"/>
  <c r="AY112" i="6"/>
  <c r="AX112" i="6"/>
  <c r="AW112" i="6"/>
  <c r="AV112" i="6"/>
  <c r="AU112" i="6"/>
  <c r="AT112" i="6"/>
  <c r="AS112" i="6"/>
  <c r="AR112" i="6"/>
  <c r="C112" i="6"/>
  <c r="B112" i="6"/>
  <c r="BH111" i="6"/>
  <c r="BF111" i="6"/>
  <c r="BE111" i="6"/>
  <c r="BD111" i="6"/>
  <c r="BC111" i="6"/>
  <c r="BB111" i="6"/>
  <c r="BA111" i="6"/>
  <c r="AZ111" i="6"/>
  <c r="AY111" i="6"/>
  <c r="AX111" i="6"/>
  <c r="AW111" i="6"/>
  <c r="AV111" i="6"/>
  <c r="AU111" i="6"/>
  <c r="AT111" i="6"/>
  <c r="AS111" i="6"/>
  <c r="AR111" i="6"/>
  <c r="C111" i="6"/>
  <c r="B111" i="6"/>
  <c r="BH110" i="6"/>
  <c r="BF110" i="6"/>
  <c r="BE110" i="6"/>
  <c r="BD110" i="6"/>
  <c r="BC110" i="6"/>
  <c r="BB110" i="6"/>
  <c r="BA110" i="6"/>
  <c r="AZ110" i="6"/>
  <c r="AY110" i="6"/>
  <c r="AX110" i="6"/>
  <c r="AW110" i="6"/>
  <c r="AV110" i="6"/>
  <c r="AU110" i="6"/>
  <c r="AT110" i="6"/>
  <c r="AS110" i="6"/>
  <c r="AR110" i="6"/>
  <c r="C110" i="6"/>
  <c r="B110" i="6"/>
  <c r="BH109" i="6"/>
  <c r="BF109" i="6"/>
  <c r="BE109" i="6"/>
  <c r="BD109" i="6"/>
  <c r="BC109" i="6"/>
  <c r="BB109" i="6"/>
  <c r="BA109" i="6"/>
  <c r="AZ109" i="6"/>
  <c r="AY109" i="6"/>
  <c r="AX109" i="6"/>
  <c r="AW109" i="6"/>
  <c r="AV109" i="6"/>
  <c r="AU109" i="6"/>
  <c r="AT109" i="6"/>
  <c r="AS109" i="6"/>
  <c r="AR109" i="6"/>
  <c r="C109" i="6"/>
  <c r="B109" i="6"/>
  <c r="BH108" i="6"/>
  <c r="BF108" i="6"/>
  <c r="BE108" i="6"/>
  <c r="BD108" i="6"/>
  <c r="BC108" i="6"/>
  <c r="BB108" i="6"/>
  <c r="BA108" i="6"/>
  <c r="AZ108" i="6"/>
  <c r="AY108" i="6"/>
  <c r="AX108" i="6"/>
  <c r="AW108" i="6"/>
  <c r="AV108" i="6"/>
  <c r="AU108" i="6"/>
  <c r="AT108" i="6"/>
  <c r="AS108" i="6"/>
  <c r="AR108" i="6"/>
  <c r="C108" i="6"/>
  <c r="B108" i="6" s="1"/>
  <c r="BH107" i="6"/>
  <c r="BF107" i="6"/>
  <c r="BE107" i="6"/>
  <c r="BD107" i="6"/>
  <c r="BC107" i="6"/>
  <c r="BB107" i="6"/>
  <c r="BA107" i="6"/>
  <c r="AZ107" i="6"/>
  <c r="AY107" i="6"/>
  <c r="AX107" i="6"/>
  <c r="AW107" i="6"/>
  <c r="AV107" i="6"/>
  <c r="AU107" i="6"/>
  <c r="AT107" i="6"/>
  <c r="AS107" i="6"/>
  <c r="AR107" i="6"/>
  <c r="C107" i="6"/>
  <c r="B107" i="6"/>
  <c r="BH106" i="6"/>
  <c r="BF106" i="6"/>
  <c r="BE106" i="6"/>
  <c r="BD106" i="6"/>
  <c r="BC106" i="6"/>
  <c r="BB106" i="6"/>
  <c r="BA106" i="6"/>
  <c r="AZ106" i="6"/>
  <c r="AY106" i="6"/>
  <c r="AX106" i="6"/>
  <c r="AW106" i="6"/>
  <c r="AV106" i="6"/>
  <c r="AU106" i="6"/>
  <c r="AT106" i="6"/>
  <c r="AS106" i="6"/>
  <c r="AR106" i="6"/>
  <c r="C106" i="6"/>
  <c r="B106" i="6" s="1"/>
  <c r="BH105" i="6"/>
  <c r="BF105" i="6"/>
  <c r="BE105" i="6"/>
  <c r="BD105" i="6"/>
  <c r="BC105" i="6"/>
  <c r="BB105" i="6"/>
  <c r="BA105" i="6"/>
  <c r="AZ105" i="6"/>
  <c r="AY105" i="6"/>
  <c r="AX105" i="6"/>
  <c r="AW105" i="6"/>
  <c r="AV105" i="6"/>
  <c r="AU105" i="6"/>
  <c r="AT105" i="6"/>
  <c r="AS105" i="6"/>
  <c r="AR105" i="6"/>
  <c r="C105" i="6"/>
  <c r="B105" i="6" s="1"/>
  <c r="BH104" i="6"/>
  <c r="BF104" i="6"/>
  <c r="BE104" i="6"/>
  <c r="BD104" i="6"/>
  <c r="BC104" i="6"/>
  <c r="BB104" i="6"/>
  <c r="BA104" i="6"/>
  <c r="AZ104" i="6"/>
  <c r="AY104" i="6"/>
  <c r="AX104" i="6"/>
  <c r="AW104" i="6"/>
  <c r="AV104" i="6"/>
  <c r="AU104" i="6"/>
  <c r="AT104" i="6"/>
  <c r="AS104" i="6"/>
  <c r="AR104" i="6"/>
  <c r="C104" i="6"/>
  <c r="B104" i="6"/>
  <c r="BH103" i="6"/>
  <c r="BF103" i="6"/>
  <c r="BE103" i="6"/>
  <c r="BD103" i="6"/>
  <c r="BC103" i="6"/>
  <c r="BB103" i="6"/>
  <c r="BA103" i="6"/>
  <c r="AZ103" i="6"/>
  <c r="AY103" i="6"/>
  <c r="AX103" i="6"/>
  <c r="AW103" i="6"/>
  <c r="AV103" i="6"/>
  <c r="AU103" i="6"/>
  <c r="AT103" i="6"/>
  <c r="AS103" i="6"/>
  <c r="AR103" i="6"/>
  <c r="C103" i="6"/>
  <c r="B103" i="6" s="1"/>
  <c r="BH102" i="6"/>
  <c r="BF102" i="6"/>
  <c r="BE102" i="6"/>
  <c r="BD102" i="6"/>
  <c r="BC102" i="6"/>
  <c r="BB102" i="6"/>
  <c r="BA102" i="6"/>
  <c r="AZ102" i="6"/>
  <c r="AY102" i="6"/>
  <c r="AX102" i="6"/>
  <c r="AW102" i="6"/>
  <c r="AV102" i="6"/>
  <c r="AU102" i="6"/>
  <c r="AT102" i="6"/>
  <c r="AS102" i="6"/>
  <c r="AR102" i="6"/>
  <c r="C102" i="6"/>
  <c r="B102" i="6"/>
  <c r="BH101" i="6"/>
  <c r="BF101" i="6"/>
  <c r="BE101" i="6"/>
  <c r="BD101" i="6"/>
  <c r="BC101" i="6"/>
  <c r="BB101" i="6"/>
  <c r="BA101" i="6"/>
  <c r="AZ101" i="6"/>
  <c r="AY101" i="6"/>
  <c r="AX101" i="6"/>
  <c r="AW101" i="6"/>
  <c r="AV101" i="6"/>
  <c r="AU101" i="6"/>
  <c r="AT101" i="6"/>
  <c r="AS101" i="6"/>
  <c r="AR101" i="6"/>
  <c r="C101" i="6"/>
  <c r="B101" i="6"/>
  <c r="BH100" i="6"/>
  <c r="BF100" i="6"/>
  <c r="BE100" i="6"/>
  <c r="BD100" i="6"/>
  <c r="BC100" i="6"/>
  <c r="BB100" i="6"/>
  <c r="BA100" i="6"/>
  <c r="AZ100" i="6"/>
  <c r="AY100" i="6"/>
  <c r="AX100" i="6"/>
  <c r="AW100" i="6"/>
  <c r="AV100" i="6"/>
  <c r="AU100" i="6"/>
  <c r="AT100" i="6"/>
  <c r="AS100" i="6"/>
  <c r="AR100" i="6"/>
  <c r="C100" i="6"/>
  <c r="B100" i="6"/>
  <c r="BH99" i="6"/>
  <c r="BF99" i="6"/>
  <c r="BE99" i="6"/>
  <c r="BD99" i="6"/>
  <c r="BC99" i="6"/>
  <c r="BB99" i="6"/>
  <c r="BA99" i="6"/>
  <c r="AZ99" i="6"/>
  <c r="AY99" i="6"/>
  <c r="AX99" i="6"/>
  <c r="AW99" i="6"/>
  <c r="AV99" i="6"/>
  <c r="AU99" i="6"/>
  <c r="AT99" i="6"/>
  <c r="AS99" i="6"/>
  <c r="AR99" i="6"/>
  <c r="C99" i="6"/>
  <c r="B99" i="6"/>
  <c r="BH98" i="6"/>
  <c r="BF98" i="6"/>
  <c r="BE98" i="6"/>
  <c r="BD98" i="6"/>
  <c r="BC98" i="6"/>
  <c r="BB98" i="6"/>
  <c r="BA98" i="6"/>
  <c r="AZ98" i="6"/>
  <c r="AY98" i="6"/>
  <c r="AX98" i="6"/>
  <c r="AW98" i="6"/>
  <c r="AV98" i="6"/>
  <c r="AU98" i="6"/>
  <c r="AT98" i="6"/>
  <c r="AS98" i="6"/>
  <c r="AR98" i="6"/>
  <c r="C98" i="6"/>
  <c r="B98" i="6" s="1"/>
  <c r="BH97" i="6"/>
  <c r="BF97" i="6"/>
  <c r="BE97" i="6"/>
  <c r="BD97" i="6"/>
  <c r="BC97" i="6"/>
  <c r="BB97" i="6"/>
  <c r="BA97" i="6"/>
  <c r="AZ97" i="6"/>
  <c r="AY97" i="6"/>
  <c r="AX97" i="6"/>
  <c r="AW97" i="6"/>
  <c r="AV97" i="6"/>
  <c r="AU97" i="6"/>
  <c r="AT97" i="6"/>
  <c r="AS97" i="6"/>
  <c r="AR97" i="6"/>
  <c r="C97" i="6"/>
  <c r="B97" i="6"/>
  <c r="BH96" i="6"/>
  <c r="BF96" i="6"/>
  <c r="BE96" i="6"/>
  <c r="BD96" i="6"/>
  <c r="BC96" i="6"/>
  <c r="BB96" i="6"/>
  <c r="BA96" i="6"/>
  <c r="AZ96" i="6"/>
  <c r="AY96" i="6"/>
  <c r="AX96" i="6"/>
  <c r="AW96" i="6"/>
  <c r="AV96" i="6"/>
  <c r="AU96" i="6"/>
  <c r="AT96" i="6"/>
  <c r="AS96" i="6"/>
  <c r="AR96" i="6"/>
  <c r="C96" i="6"/>
  <c r="B96" i="6" s="1"/>
  <c r="BH95" i="6"/>
  <c r="BF95" i="6"/>
  <c r="BE95" i="6"/>
  <c r="BD95" i="6"/>
  <c r="BC95" i="6"/>
  <c r="BB95" i="6"/>
  <c r="BA95" i="6"/>
  <c r="AZ95" i="6"/>
  <c r="AY95" i="6"/>
  <c r="AX95" i="6"/>
  <c r="AW95" i="6"/>
  <c r="AV95" i="6"/>
  <c r="AU95" i="6"/>
  <c r="AT95" i="6"/>
  <c r="AS95" i="6"/>
  <c r="AR95" i="6"/>
  <c r="C95" i="6"/>
  <c r="B95" i="6" s="1"/>
  <c r="BH94" i="6"/>
  <c r="BF94" i="6"/>
  <c r="BE94" i="6"/>
  <c r="BD94" i="6"/>
  <c r="BC94" i="6"/>
  <c r="BB94" i="6"/>
  <c r="BA94" i="6"/>
  <c r="AZ94" i="6"/>
  <c r="AY94" i="6"/>
  <c r="AX94" i="6"/>
  <c r="AW94" i="6"/>
  <c r="AV94" i="6"/>
  <c r="AU94" i="6"/>
  <c r="AT94" i="6"/>
  <c r="AS94" i="6"/>
  <c r="AR94" i="6"/>
  <c r="C94" i="6"/>
  <c r="B94" i="6"/>
  <c r="BH93" i="6"/>
  <c r="BF93" i="6"/>
  <c r="BE93" i="6"/>
  <c r="BD93" i="6"/>
  <c r="BC93" i="6"/>
  <c r="BB93" i="6"/>
  <c r="BA93" i="6"/>
  <c r="AZ93" i="6"/>
  <c r="AY93" i="6"/>
  <c r="AX93" i="6"/>
  <c r="AW93" i="6"/>
  <c r="AV93" i="6"/>
  <c r="AU93" i="6"/>
  <c r="AT93" i="6"/>
  <c r="AS93" i="6"/>
  <c r="AR93" i="6"/>
  <c r="C93" i="6"/>
  <c r="B93" i="6" s="1"/>
  <c r="BH92" i="6"/>
  <c r="BF92" i="6"/>
  <c r="BE92" i="6"/>
  <c r="BD92" i="6"/>
  <c r="BC92" i="6"/>
  <c r="BB92" i="6"/>
  <c r="BA92" i="6"/>
  <c r="AZ92" i="6"/>
  <c r="AY92" i="6"/>
  <c r="AX92" i="6"/>
  <c r="AW92" i="6"/>
  <c r="AV92" i="6"/>
  <c r="AU92" i="6"/>
  <c r="AT92" i="6"/>
  <c r="AS92" i="6"/>
  <c r="AR92" i="6"/>
  <c r="C92" i="6"/>
  <c r="B92" i="6"/>
  <c r="BH91" i="6"/>
  <c r="BF91" i="6"/>
  <c r="BE91" i="6"/>
  <c r="BD91" i="6"/>
  <c r="BC91" i="6"/>
  <c r="BB91" i="6"/>
  <c r="BA91" i="6"/>
  <c r="AZ91" i="6"/>
  <c r="AY91" i="6"/>
  <c r="AX91" i="6"/>
  <c r="AW91" i="6"/>
  <c r="AV91" i="6"/>
  <c r="AU91" i="6"/>
  <c r="AT91" i="6"/>
  <c r="AS91" i="6"/>
  <c r="AR91" i="6"/>
  <c r="C91" i="6"/>
  <c r="B91" i="6"/>
  <c r="BH90" i="6"/>
  <c r="BF90" i="6"/>
  <c r="BE90" i="6"/>
  <c r="BD90" i="6"/>
  <c r="BC90" i="6"/>
  <c r="BB90" i="6"/>
  <c r="BA90" i="6"/>
  <c r="AZ90" i="6"/>
  <c r="AY90" i="6"/>
  <c r="AX90" i="6"/>
  <c r="AW90" i="6"/>
  <c r="AV90" i="6"/>
  <c r="AU90" i="6"/>
  <c r="AT90" i="6"/>
  <c r="AS90" i="6"/>
  <c r="AR90" i="6"/>
  <c r="C90" i="6"/>
  <c r="B90" i="6"/>
  <c r="BH89" i="6"/>
  <c r="BF89" i="6"/>
  <c r="BE89" i="6"/>
  <c r="BD89" i="6"/>
  <c r="BC89" i="6"/>
  <c r="BB89" i="6"/>
  <c r="BA89" i="6"/>
  <c r="AZ89" i="6"/>
  <c r="AY89" i="6"/>
  <c r="AX89" i="6"/>
  <c r="AW89" i="6"/>
  <c r="AV89" i="6"/>
  <c r="AU89" i="6"/>
  <c r="AT89" i="6"/>
  <c r="AS89" i="6"/>
  <c r="AR89" i="6"/>
  <c r="C89" i="6"/>
  <c r="B89" i="6"/>
  <c r="BH88" i="6"/>
  <c r="BF88" i="6"/>
  <c r="BE88" i="6"/>
  <c r="BD88" i="6"/>
  <c r="BC88" i="6"/>
  <c r="BB88" i="6"/>
  <c r="BA88" i="6"/>
  <c r="AZ88" i="6"/>
  <c r="AY88" i="6"/>
  <c r="AX88" i="6"/>
  <c r="AW88" i="6"/>
  <c r="AV88" i="6"/>
  <c r="AU88" i="6"/>
  <c r="AT88" i="6"/>
  <c r="AS88" i="6"/>
  <c r="AR88" i="6"/>
  <c r="C88" i="6"/>
  <c r="B88" i="6" s="1"/>
  <c r="BH87" i="6"/>
  <c r="BF87" i="6"/>
  <c r="BE87" i="6"/>
  <c r="BD87" i="6"/>
  <c r="BC87" i="6"/>
  <c r="BB87" i="6"/>
  <c r="BA87" i="6"/>
  <c r="AZ87" i="6"/>
  <c r="AY87" i="6"/>
  <c r="AX87" i="6"/>
  <c r="AW87" i="6"/>
  <c r="AV87" i="6"/>
  <c r="AU87" i="6"/>
  <c r="AT87" i="6"/>
  <c r="AS87" i="6"/>
  <c r="AR87" i="6"/>
  <c r="C87" i="6"/>
  <c r="B87" i="6"/>
  <c r="BH86" i="6"/>
  <c r="BF86" i="6"/>
  <c r="BE86" i="6"/>
  <c r="BD86" i="6"/>
  <c r="BC86" i="6"/>
  <c r="BB86" i="6"/>
  <c r="BA86" i="6"/>
  <c r="AZ86" i="6"/>
  <c r="AY86" i="6"/>
  <c r="AX86" i="6"/>
  <c r="AW86" i="6"/>
  <c r="AV86" i="6"/>
  <c r="AU86" i="6"/>
  <c r="AT86" i="6"/>
  <c r="AS86" i="6"/>
  <c r="AR86" i="6"/>
  <c r="C86" i="6"/>
  <c r="B86" i="6" s="1"/>
  <c r="BH85" i="6"/>
  <c r="BF85" i="6"/>
  <c r="BE85" i="6"/>
  <c r="BD85" i="6"/>
  <c r="BC85" i="6"/>
  <c r="BB85" i="6"/>
  <c r="BA85" i="6"/>
  <c r="AZ85" i="6"/>
  <c r="AY85" i="6"/>
  <c r="AX85" i="6"/>
  <c r="AW85" i="6"/>
  <c r="AV85" i="6"/>
  <c r="AU85" i="6"/>
  <c r="AT85" i="6"/>
  <c r="AS85" i="6"/>
  <c r="AR85" i="6"/>
  <c r="C85" i="6"/>
  <c r="B85" i="6" s="1"/>
  <c r="BH84" i="6"/>
  <c r="BF84" i="6"/>
  <c r="BE84" i="6"/>
  <c r="BD84" i="6"/>
  <c r="BC84" i="6"/>
  <c r="BB84" i="6"/>
  <c r="BA84" i="6"/>
  <c r="AZ84" i="6"/>
  <c r="AY84" i="6"/>
  <c r="AX84" i="6"/>
  <c r="AW84" i="6"/>
  <c r="AV84" i="6"/>
  <c r="AU84" i="6"/>
  <c r="AT84" i="6"/>
  <c r="AS84" i="6"/>
  <c r="AR84" i="6"/>
  <c r="C84" i="6"/>
  <c r="B84" i="6"/>
  <c r="BH83" i="6"/>
  <c r="BF83" i="6"/>
  <c r="BE83" i="6"/>
  <c r="BD83" i="6"/>
  <c r="BC83" i="6"/>
  <c r="BB83" i="6"/>
  <c r="BA83" i="6"/>
  <c r="AZ83" i="6"/>
  <c r="AY83" i="6"/>
  <c r="AX83" i="6"/>
  <c r="AW83" i="6"/>
  <c r="AV83" i="6"/>
  <c r="AU83" i="6"/>
  <c r="AT83" i="6"/>
  <c r="AS83" i="6"/>
  <c r="AR83" i="6"/>
  <c r="C83" i="6"/>
  <c r="B83" i="6" s="1"/>
  <c r="BH82" i="6"/>
  <c r="BF82" i="6"/>
  <c r="BE82" i="6"/>
  <c r="BD82" i="6"/>
  <c r="BC82" i="6"/>
  <c r="BB82" i="6"/>
  <c r="BA82" i="6"/>
  <c r="AZ82" i="6"/>
  <c r="AY82" i="6"/>
  <c r="AX82" i="6"/>
  <c r="AW82" i="6"/>
  <c r="AV82" i="6"/>
  <c r="AU82" i="6"/>
  <c r="AT82" i="6"/>
  <c r="AS82" i="6"/>
  <c r="AR82" i="6"/>
  <c r="C82" i="6"/>
  <c r="B82" i="6"/>
  <c r="BH81" i="6"/>
  <c r="BF81" i="6"/>
  <c r="BE81" i="6"/>
  <c r="BD81" i="6"/>
  <c r="BC81" i="6"/>
  <c r="BB81" i="6"/>
  <c r="BA81" i="6"/>
  <c r="AZ81" i="6"/>
  <c r="AY81" i="6"/>
  <c r="AX81" i="6"/>
  <c r="AW81" i="6"/>
  <c r="AV81" i="6"/>
  <c r="AU81" i="6"/>
  <c r="AT81" i="6"/>
  <c r="AS81" i="6"/>
  <c r="AR81" i="6"/>
  <c r="C81" i="6"/>
  <c r="B81" i="6"/>
  <c r="BH80" i="6"/>
  <c r="BF80" i="6"/>
  <c r="BE80" i="6"/>
  <c r="BD80" i="6"/>
  <c r="BC80" i="6"/>
  <c r="BB80" i="6"/>
  <c r="BA80" i="6"/>
  <c r="AZ80" i="6"/>
  <c r="AY80" i="6"/>
  <c r="AX80" i="6"/>
  <c r="AW80" i="6"/>
  <c r="AV80" i="6"/>
  <c r="AU80" i="6"/>
  <c r="AT80" i="6"/>
  <c r="AS80" i="6"/>
  <c r="AR80" i="6"/>
  <c r="C80" i="6"/>
  <c r="B80" i="6"/>
  <c r="BH79" i="6"/>
  <c r="BF79" i="6"/>
  <c r="BE79" i="6"/>
  <c r="BD79" i="6"/>
  <c r="BC79" i="6"/>
  <c r="BB79" i="6"/>
  <c r="BA79" i="6"/>
  <c r="AZ79" i="6"/>
  <c r="AY79" i="6"/>
  <c r="AX79" i="6"/>
  <c r="AW79" i="6"/>
  <c r="AV79" i="6"/>
  <c r="AU79" i="6"/>
  <c r="AT79" i="6"/>
  <c r="AS79" i="6"/>
  <c r="AR79" i="6"/>
  <c r="C79" i="6"/>
  <c r="B79" i="6"/>
  <c r="BH78" i="6"/>
  <c r="BF78" i="6"/>
  <c r="BE78" i="6"/>
  <c r="BD78" i="6"/>
  <c r="BC78" i="6"/>
  <c r="BB78" i="6"/>
  <c r="BA78" i="6"/>
  <c r="AZ78" i="6"/>
  <c r="AY78" i="6"/>
  <c r="AX78" i="6"/>
  <c r="AW78" i="6"/>
  <c r="AV78" i="6"/>
  <c r="AU78" i="6"/>
  <c r="AT78" i="6"/>
  <c r="AS78" i="6"/>
  <c r="AR78" i="6"/>
  <c r="C78" i="6"/>
  <c r="B78" i="6" s="1"/>
  <c r="BH77" i="6"/>
  <c r="BF77" i="6"/>
  <c r="BE77" i="6"/>
  <c r="BD77" i="6"/>
  <c r="BC77" i="6"/>
  <c r="BB77" i="6"/>
  <c r="BA77" i="6"/>
  <c r="AZ77" i="6"/>
  <c r="AY77" i="6"/>
  <c r="AX77" i="6"/>
  <c r="AW77" i="6"/>
  <c r="AV77" i="6"/>
  <c r="AU77" i="6"/>
  <c r="AT77" i="6"/>
  <c r="AS77" i="6"/>
  <c r="AR77" i="6"/>
  <c r="C77" i="6"/>
  <c r="B77" i="6"/>
  <c r="BH76" i="6"/>
  <c r="BF76" i="6"/>
  <c r="BE76" i="6"/>
  <c r="BD76" i="6"/>
  <c r="BC76" i="6"/>
  <c r="BB76" i="6"/>
  <c r="BA76" i="6"/>
  <c r="AZ76" i="6"/>
  <c r="AY76" i="6"/>
  <c r="AX76" i="6"/>
  <c r="AW76" i="6"/>
  <c r="AV76" i="6"/>
  <c r="AU76" i="6"/>
  <c r="AT76" i="6"/>
  <c r="AS76" i="6"/>
  <c r="AR76" i="6"/>
  <c r="C76" i="6"/>
  <c r="B76" i="6" s="1"/>
  <c r="BH75" i="6"/>
  <c r="BF75" i="6"/>
  <c r="BE75" i="6"/>
  <c r="BD75" i="6"/>
  <c r="BC75" i="6"/>
  <c r="BB75" i="6"/>
  <c r="BA75" i="6"/>
  <c r="AZ75" i="6"/>
  <c r="AY75" i="6"/>
  <c r="AX75" i="6"/>
  <c r="AW75" i="6"/>
  <c r="AV75" i="6"/>
  <c r="AU75" i="6"/>
  <c r="AT75" i="6"/>
  <c r="AS75" i="6"/>
  <c r="AR75" i="6"/>
  <c r="C75" i="6"/>
  <c r="B75" i="6" s="1"/>
  <c r="BH74" i="6"/>
  <c r="BF74" i="6"/>
  <c r="BE74" i="6"/>
  <c r="BD74" i="6"/>
  <c r="BC74" i="6"/>
  <c r="BB74" i="6"/>
  <c r="BA74" i="6"/>
  <c r="AZ74" i="6"/>
  <c r="AY74" i="6"/>
  <c r="AX74" i="6"/>
  <c r="AW74" i="6"/>
  <c r="AV74" i="6"/>
  <c r="AU74" i="6"/>
  <c r="AT74" i="6"/>
  <c r="AS74" i="6"/>
  <c r="AR74" i="6"/>
  <c r="C74" i="6"/>
  <c r="B74" i="6"/>
  <c r="BH73" i="6"/>
  <c r="BF73" i="6"/>
  <c r="BE73" i="6"/>
  <c r="BD73" i="6"/>
  <c r="BC73" i="6"/>
  <c r="BB73" i="6"/>
  <c r="BA73" i="6"/>
  <c r="AZ73" i="6"/>
  <c r="AY73" i="6"/>
  <c r="AX73" i="6"/>
  <c r="AW73" i="6"/>
  <c r="AV73" i="6"/>
  <c r="AU73" i="6"/>
  <c r="AT73" i="6"/>
  <c r="AS73" i="6"/>
  <c r="AR73" i="6"/>
  <c r="C73" i="6"/>
  <c r="B73" i="6" s="1"/>
  <c r="BH72" i="6"/>
  <c r="BF72" i="6"/>
  <c r="BE72" i="6"/>
  <c r="BD72" i="6"/>
  <c r="BC72" i="6"/>
  <c r="BB72" i="6"/>
  <c r="BA72" i="6"/>
  <c r="AZ72" i="6"/>
  <c r="AY72" i="6"/>
  <c r="AX72" i="6"/>
  <c r="AW72" i="6"/>
  <c r="AV72" i="6"/>
  <c r="AU72" i="6"/>
  <c r="AT72" i="6"/>
  <c r="AS72" i="6"/>
  <c r="AR72" i="6"/>
  <c r="C72" i="6"/>
  <c r="B72" i="6"/>
  <c r="BH71" i="6"/>
  <c r="BF71" i="6"/>
  <c r="BE71" i="6"/>
  <c r="BD71" i="6"/>
  <c r="BC71" i="6"/>
  <c r="BB71" i="6"/>
  <c r="BA71" i="6"/>
  <c r="AZ71" i="6"/>
  <c r="AY71" i="6"/>
  <c r="AX71" i="6"/>
  <c r="AW71" i="6"/>
  <c r="AV71" i="6"/>
  <c r="AU71" i="6"/>
  <c r="AT71" i="6"/>
  <c r="AS71" i="6"/>
  <c r="AR71" i="6"/>
  <c r="C71" i="6"/>
  <c r="B71" i="6"/>
  <c r="BH70" i="6"/>
  <c r="BF70" i="6"/>
  <c r="BE70" i="6"/>
  <c r="BD70" i="6"/>
  <c r="BC70" i="6"/>
  <c r="BB70" i="6"/>
  <c r="BA70" i="6"/>
  <c r="AZ70" i="6"/>
  <c r="AY70" i="6"/>
  <c r="AX70" i="6"/>
  <c r="AW70" i="6"/>
  <c r="AV70" i="6"/>
  <c r="AU70" i="6"/>
  <c r="AT70" i="6"/>
  <c r="AS70" i="6"/>
  <c r="AR70" i="6"/>
  <c r="C70" i="6"/>
  <c r="B70" i="6"/>
  <c r="BH69" i="6"/>
  <c r="BF69" i="6"/>
  <c r="BE69" i="6"/>
  <c r="BD69" i="6"/>
  <c r="BC69" i="6"/>
  <c r="BB69" i="6"/>
  <c r="BA69" i="6"/>
  <c r="AZ69" i="6"/>
  <c r="AY69" i="6"/>
  <c r="AX69" i="6"/>
  <c r="AW69" i="6"/>
  <c r="AV69" i="6"/>
  <c r="AU69" i="6"/>
  <c r="AT69" i="6"/>
  <c r="AS69" i="6"/>
  <c r="AR69" i="6"/>
  <c r="C69" i="6"/>
  <c r="B69" i="6"/>
  <c r="BH68" i="6"/>
  <c r="BF68" i="6"/>
  <c r="BE68" i="6"/>
  <c r="BD68" i="6"/>
  <c r="BC68" i="6"/>
  <c r="BB68" i="6"/>
  <c r="BA68" i="6"/>
  <c r="AZ68" i="6"/>
  <c r="AY68" i="6"/>
  <c r="AX68" i="6"/>
  <c r="AW68" i="6"/>
  <c r="AV68" i="6"/>
  <c r="AU68" i="6"/>
  <c r="AT68" i="6"/>
  <c r="AS68" i="6"/>
  <c r="AR68" i="6"/>
  <c r="C68" i="6"/>
  <c r="B68" i="6" s="1"/>
  <c r="BH67" i="6"/>
  <c r="BF67" i="6"/>
  <c r="BE67" i="6"/>
  <c r="BD67" i="6"/>
  <c r="BC67" i="6"/>
  <c r="BB67" i="6"/>
  <c r="BA67" i="6"/>
  <c r="AZ67" i="6"/>
  <c r="AY67" i="6"/>
  <c r="AX67" i="6"/>
  <c r="AW67" i="6"/>
  <c r="AV67" i="6"/>
  <c r="AU67" i="6"/>
  <c r="AT67" i="6"/>
  <c r="AS67" i="6"/>
  <c r="AR67" i="6"/>
  <c r="C67" i="6"/>
  <c r="B67" i="6"/>
  <c r="BH66" i="6"/>
  <c r="BF66" i="6"/>
  <c r="BE66" i="6"/>
  <c r="BD66" i="6"/>
  <c r="BC66" i="6"/>
  <c r="BB66" i="6"/>
  <c r="BA66" i="6"/>
  <c r="AZ66" i="6"/>
  <c r="AY66" i="6"/>
  <c r="AX66" i="6"/>
  <c r="AW66" i="6"/>
  <c r="AV66" i="6"/>
  <c r="AU66" i="6"/>
  <c r="AT66" i="6"/>
  <c r="AS66" i="6"/>
  <c r="AR66" i="6"/>
  <c r="C66" i="6"/>
  <c r="B66" i="6" s="1"/>
  <c r="BH65" i="6"/>
  <c r="BF65" i="6"/>
  <c r="BE65" i="6"/>
  <c r="BD65" i="6"/>
  <c r="BC65" i="6"/>
  <c r="BB65" i="6"/>
  <c r="BA65" i="6"/>
  <c r="AZ65" i="6"/>
  <c r="AY65" i="6"/>
  <c r="AX65" i="6"/>
  <c r="AW65" i="6"/>
  <c r="AV65" i="6"/>
  <c r="AU65" i="6"/>
  <c r="AT65" i="6"/>
  <c r="AS65" i="6"/>
  <c r="AR65" i="6"/>
  <c r="C65" i="6"/>
  <c r="B65" i="6" s="1"/>
  <c r="BH64" i="6"/>
  <c r="BF64" i="6"/>
  <c r="BE64" i="6"/>
  <c r="BD64" i="6"/>
  <c r="BC64" i="6"/>
  <c r="BB64" i="6"/>
  <c r="BA64" i="6"/>
  <c r="AZ64" i="6"/>
  <c r="AY64" i="6"/>
  <c r="AX64" i="6"/>
  <c r="AW64" i="6"/>
  <c r="AV64" i="6"/>
  <c r="AU64" i="6"/>
  <c r="AT64" i="6"/>
  <c r="AS64" i="6"/>
  <c r="AR64" i="6"/>
  <c r="C64" i="6"/>
  <c r="B64" i="6"/>
  <c r="BH63" i="6"/>
  <c r="BF63" i="6"/>
  <c r="BE63" i="6"/>
  <c r="BD63" i="6"/>
  <c r="BC63" i="6"/>
  <c r="BB63" i="6"/>
  <c r="BA63" i="6"/>
  <c r="AZ63" i="6"/>
  <c r="AY63" i="6"/>
  <c r="AX63" i="6"/>
  <c r="AW63" i="6"/>
  <c r="AV63" i="6"/>
  <c r="AU63" i="6"/>
  <c r="AT63" i="6"/>
  <c r="AS63" i="6"/>
  <c r="AR63" i="6"/>
  <c r="C63" i="6"/>
  <c r="B63" i="6" s="1"/>
  <c r="BH62" i="6"/>
  <c r="BF62" i="6"/>
  <c r="BE62" i="6"/>
  <c r="BD62" i="6"/>
  <c r="BC62" i="6"/>
  <c r="BB62" i="6"/>
  <c r="BA62" i="6"/>
  <c r="AZ62" i="6"/>
  <c r="AY62" i="6"/>
  <c r="AX62" i="6"/>
  <c r="AW62" i="6"/>
  <c r="AV62" i="6"/>
  <c r="AU62" i="6"/>
  <c r="AT62" i="6"/>
  <c r="AS62" i="6"/>
  <c r="AR62" i="6"/>
  <c r="C62" i="6"/>
  <c r="B62" i="6"/>
  <c r="BH61" i="6"/>
  <c r="BF61" i="6"/>
  <c r="BE61" i="6"/>
  <c r="BD61" i="6"/>
  <c r="BC61" i="6"/>
  <c r="BB61" i="6"/>
  <c r="BA61" i="6"/>
  <c r="AZ61" i="6"/>
  <c r="AY61" i="6"/>
  <c r="AX61" i="6"/>
  <c r="AW61" i="6"/>
  <c r="AV61" i="6"/>
  <c r="AU61" i="6"/>
  <c r="AT61" i="6"/>
  <c r="AS61" i="6"/>
  <c r="AR61" i="6"/>
  <c r="C61" i="6"/>
  <c r="B61" i="6"/>
  <c r="BH60" i="6"/>
  <c r="BF60" i="6"/>
  <c r="BE60" i="6"/>
  <c r="BD60" i="6"/>
  <c r="BC60" i="6"/>
  <c r="BB60" i="6"/>
  <c r="BA60" i="6"/>
  <c r="AZ60" i="6"/>
  <c r="AY60" i="6"/>
  <c r="AX60" i="6"/>
  <c r="AW60" i="6"/>
  <c r="AV60" i="6"/>
  <c r="AU60" i="6"/>
  <c r="AT60" i="6"/>
  <c r="AS60" i="6"/>
  <c r="AR60" i="6"/>
  <c r="C60" i="6"/>
  <c r="B60" i="6"/>
  <c r="BH59" i="6"/>
  <c r="BF59" i="6"/>
  <c r="BE59" i="6"/>
  <c r="BD59" i="6"/>
  <c r="BC59" i="6"/>
  <c r="BB59" i="6"/>
  <c r="BA59" i="6"/>
  <c r="AZ59" i="6"/>
  <c r="AY59" i="6"/>
  <c r="AX59" i="6"/>
  <c r="AW59" i="6"/>
  <c r="AV59" i="6"/>
  <c r="AU59" i="6"/>
  <c r="AT59" i="6"/>
  <c r="AS59" i="6"/>
  <c r="AR59" i="6"/>
  <c r="C59" i="6"/>
  <c r="B59" i="6"/>
  <c r="BH58" i="6"/>
  <c r="BF58" i="6"/>
  <c r="BE58" i="6"/>
  <c r="BD58" i="6"/>
  <c r="BC58" i="6"/>
  <c r="BB58" i="6"/>
  <c r="BA58" i="6"/>
  <c r="AZ58" i="6"/>
  <c r="AY58" i="6"/>
  <c r="AX58" i="6"/>
  <c r="AW58" i="6"/>
  <c r="AV58" i="6"/>
  <c r="AU58" i="6"/>
  <c r="AT58" i="6"/>
  <c r="AS58" i="6"/>
  <c r="AR58" i="6"/>
  <c r="C58" i="6"/>
  <c r="B58" i="6" s="1"/>
  <c r="BH57" i="6"/>
  <c r="BF57" i="6"/>
  <c r="BE57" i="6"/>
  <c r="BD57" i="6"/>
  <c r="BC57" i="6"/>
  <c r="BB57" i="6"/>
  <c r="BA57" i="6"/>
  <c r="AZ57" i="6"/>
  <c r="AY57" i="6"/>
  <c r="AX57" i="6"/>
  <c r="AW57" i="6"/>
  <c r="AV57" i="6"/>
  <c r="AU57" i="6"/>
  <c r="AT57" i="6"/>
  <c r="AS57" i="6"/>
  <c r="AR57" i="6"/>
  <c r="C57" i="6"/>
  <c r="B57" i="6"/>
  <c r="BH56" i="6"/>
  <c r="BF56" i="6"/>
  <c r="BE56" i="6"/>
  <c r="BD56" i="6"/>
  <c r="BC56" i="6"/>
  <c r="BB56" i="6"/>
  <c r="BA56" i="6"/>
  <c r="AZ56" i="6"/>
  <c r="AY56" i="6"/>
  <c r="AX56" i="6"/>
  <c r="AW56" i="6"/>
  <c r="AV56" i="6"/>
  <c r="AU56" i="6"/>
  <c r="AT56" i="6"/>
  <c r="AS56" i="6"/>
  <c r="AR56" i="6"/>
  <c r="C56" i="6"/>
  <c r="B56" i="6" s="1"/>
  <c r="BH55" i="6"/>
  <c r="BF55" i="6"/>
  <c r="BE55" i="6"/>
  <c r="BD55" i="6"/>
  <c r="BC55" i="6"/>
  <c r="BB55" i="6"/>
  <c r="BA55" i="6"/>
  <c r="AZ55" i="6"/>
  <c r="AY55" i="6"/>
  <c r="AX55" i="6"/>
  <c r="AW55" i="6"/>
  <c r="AV55" i="6"/>
  <c r="AU55" i="6"/>
  <c r="AT55" i="6"/>
  <c r="AS55" i="6"/>
  <c r="AR55" i="6"/>
  <c r="C55" i="6"/>
  <c r="B55" i="6" s="1"/>
  <c r="BH54" i="6"/>
  <c r="BF54" i="6"/>
  <c r="BE54" i="6"/>
  <c r="BD54" i="6"/>
  <c r="BC54" i="6"/>
  <c r="BB54" i="6"/>
  <c r="BA54" i="6"/>
  <c r="AZ54" i="6"/>
  <c r="AY54" i="6"/>
  <c r="AX54" i="6"/>
  <c r="AW54" i="6"/>
  <c r="AV54" i="6"/>
  <c r="AU54" i="6"/>
  <c r="AT54" i="6"/>
  <c r="AS54" i="6"/>
  <c r="AR54" i="6"/>
  <c r="C54" i="6"/>
  <c r="B54" i="6"/>
  <c r="BH53" i="6"/>
  <c r="BF53" i="6"/>
  <c r="BE53" i="6"/>
  <c r="BD53" i="6"/>
  <c r="BC53" i="6"/>
  <c r="BB53" i="6"/>
  <c r="BA53" i="6"/>
  <c r="AZ53" i="6"/>
  <c r="AY53" i="6"/>
  <c r="AX53" i="6"/>
  <c r="AW53" i="6"/>
  <c r="AV53" i="6"/>
  <c r="AU53" i="6"/>
  <c r="AT53" i="6"/>
  <c r="AS53" i="6"/>
  <c r="AR53" i="6"/>
  <c r="C53" i="6"/>
  <c r="B53" i="6" s="1"/>
  <c r="BH52" i="6"/>
  <c r="BF52" i="6"/>
  <c r="BE52" i="6"/>
  <c r="BD52" i="6"/>
  <c r="BC52" i="6"/>
  <c r="BB52" i="6"/>
  <c r="BA52" i="6"/>
  <c r="AZ52" i="6"/>
  <c r="AY52" i="6"/>
  <c r="AX52" i="6"/>
  <c r="AW52" i="6"/>
  <c r="AV52" i="6"/>
  <c r="AU52" i="6"/>
  <c r="AT52" i="6"/>
  <c r="AS52" i="6"/>
  <c r="AR52" i="6"/>
  <c r="C52" i="6"/>
  <c r="B52" i="6"/>
  <c r="BH51" i="6"/>
  <c r="BF51" i="6"/>
  <c r="BE51" i="6"/>
  <c r="BD51" i="6"/>
  <c r="BC51" i="6"/>
  <c r="BB51" i="6"/>
  <c r="BA51" i="6"/>
  <c r="AZ51" i="6"/>
  <c r="AY51" i="6"/>
  <c r="AX51" i="6"/>
  <c r="AW51" i="6"/>
  <c r="AV51" i="6"/>
  <c r="AU51" i="6"/>
  <c r="AT51" i="6"/>
  <c r="AS51" i="6"/>
  <c r="AR51" i="6"/>
  <c r="C51" i="6"/>
  <c r="B51" i="6"/>
  <c r="BH50" i="6"/>
  <c r="BF50" i="6"/>
  <c r="BE50" i="6"/>
  <c r="BD50" i="6"/>
  <c r="BC50" i="6"/>
  <c r="BB50" i="6"/>
  <c r="BA50" i="6"/>
  <c r="AZ50" i="6"/>
  <c r="AY50" i="6"/>
  <c r="AX50" i="6"/>
  <c r="AW50" i="6"/>
  <c r="AV50" i="6"/>
  <c r="AU50" i="6"/>
  <c r="AT50" i="6"/>
  <c r="AS50" i="6"/>
  <c r="AR50" i="6"/>
  <c r="C50" i="6"/>
  <c r="B50" i="6"/>
  <c r="BH49" i="6"/>
  <c r="BF49" i="6"/>
  <c r="BE49" i="6"/>
  <c r="BD49" i="6"/>
  <c r="BC49" i="6"/>
  <c r="BB49" i="6"/>
  <c r="BA49" i="6"/>
  <c r="AZ49" i="6"/>
  <c r="AY49" i="6"/>
  <c r="AX49" i="6"/>
  <c r="AW49" i="6"/>
  <c r="AV49" i="6"/>
  <c r="AU49" i="6"/>
  <c r="AT49" i="6"/>
  <c r="AS49" i="6"/>
  <c r="AR49" i="6"/>
  <c r="C49" i="6"/>
  <c r="B49" i="6" s="1"/>
  <c r="BH48" i="6"/>
  <c r="BF48" i="6"/>
  <c r="BE48" i="6"/>
  <c r="BD48" i="6"/>
  <c r="BC48" i="6"/>
  <c r="BB48" i="6"/>
  <c r="BA48" i="6"/>
  <c r="AZ48" i="6"/>
  <c r="AY48" i="6"/>
  <c r="AX48" i="6"/>
  <c r="AW48" i="6"/>
  <c r="AV48" i="6"/>
  <c r="AU48" i="6"/>
  <c r="AT48" i="6"/>
  <c r="AS48" i="6"/>
  <c r="AR48" i="6"/>
  <c r="C48" i="6"/>
  <c r="B48" i="6" s="1"/>
  <c r="BH47" i="6"/>
  <c r="BF47" i="6"/>
  <c r="BE47" i="6"/>
  <c r="BD47" i="6"/>
  <c r="BC47" i="6"/>
  <c r="BB47" i="6"/>
  <c r="BA47" i="6"/>
  <c r="AZ47" i="6"/>
  <c r="AY47" i="6"/>
  <c r="AX47" i="6"/>
  <c r="AW47" i="6"/>
  <c r="AV47" i="6"/>
  <c r="AU47" i="6"/>
  <c r="AT47" i="6"/>
  <c r="AS47" i="6"/>
  <c r="AR47" i="6"/>
  <c r="C47" i="6"/>
  <c r="B47" i="6"/>
  <c r="BH46" i="6"/>
  <c r="BF46" i="6"/>
  <c r="BE46" i="6"/>
  <c r="BD46" i="6"/>
  <c r="BC46" i="6"/>
  <c r="BB46" i="6"/>
  <c r="BA46" i="6"/>
  <c r="AZ46" i="6"/>
  <c r="AY46" i="6"/>
  <c r="AX46" i="6"/>
  <c r="AW46" i="6"/>
  <c r="AV46" i="6"/>
  <c r="AU46" i="6"/>
  <c r="AT46" i="6"/>
  <c r="AS46" i="6"/>
  <c r="AR46" i="6"/>
  <c r="C46" i="6"/>
  <c r="B46" i="6" s="1"/>
  <c r="BH45" i="6"/>
  <c r="BF45" i="6"/>
  <c r="BE45" i="6"/>
  <c r="BD45" i="6"/>
  <c r="BC45" i="6"/>
  <c r="BB45" i="6"/>
  <c r="BA45" i="6"/>
  <c r="AZ45" i="6"/>
  <c r="AY45" i="6"/>
  <c r="AX45" i="6"/>
  <c r="AW45" i="6"/>
  <c r="AV45" i="6"/>
  <c r="AU45" i="6"/>
  <c r="AT45" i="6"/>
  <c r="AS45" i="6"/>
  <c r="AR45" i="6"/>
  <c r="C45" i="6"/>
  <c r="B45" i="6" s="1"/>
  <c r="BH44" i="6"/>
  <c r="BF44" i="6"/>
  <c r="BE44" i="6"/>
  <c r="BD44" i="6"/>
  <c r="BC44" i="6"/>
  <c r="BB44" i="6"/>
  <c r="BA44" i="6"/>
  <c r="AZ44" i="6"/>
  <c r="AY44" i="6"/>
  <c r="AX44" i="6"/>
  <c r="AW44" i="6"/>
  <c r="AV44" i="6"/>
  <c r="AU44" i="6"/>
  <c r="AT44" i="6"/>
  <c r="AS44" i="6"/>
  <c r="AR44" i="6"/>
  <c r="C44" i="6"/>
  <c r="B44" i="6"/>
  <c r="BH43" i="6"/>
  <c r="BF43" i="6"/>
  <c r="BE43" i="6"/>
  <c r="BD43" i="6"/>
  <c r="BC43" i="6"/>
  <c r="BB43" i="6"/>
  <c r="BA43" i="6"/>
  <c r="AZ43" i="6"/>
  <c r="AY43" i="6"/>
  <c r="AX43" i="6"/>
  <c r="AW43" i="6"/>
  <c r="AV43" i="6"/>
  <c r="AU43" i="6"/>
  <c r="AT43" i="6"/>
  <c r="AS43" i="6"/>
  <c r="AR43" i="6"/>
  <c r="C43" i="6"/>
  <c r="B43" i="6" s="1"/>
  <c r="BH42" i="6"/>
  <c r="BF42" i="6"/>
  <c r="BE42" i="6"/>
  <c r="BD42" i="6"/>
  <c r="BC42" i="6"/>
  <c r="BB42" i="6"/>
  <c r="BA42" i="6"/>
  <c r="AZ42" i="6"/>
  <c r="AY42" i="6"/>
  <c r="AX42" i="6"/>
  <c r="AW42" i="6"/>
  <c r="AV42" i="6"/>
  <c r="AU42" i="6"/>
  <c r="AT42" i="6"/>
  <c r="AS42" i="6"/>
  <c r="AR42" i="6"/>
  <c r="C42" i="6"/>
  <c r="B42" i="6"/>
  <c r="BH41" i="6"/>
  <c r="BF41" i="6"/>
  <c r="BE41" i="6"/>
  <c r="BD41" i="6"/>
  <c r="BC41" i="6"/>
  <c r="BB41" i="6"/>
  <c r="BA41" i="6"/>
  <c r="AZ41" i="6"/>
  <c r="AY41" i="6"/>
  <c r="AX41" i="6"/>
  <c r="AW41" i="6"/>
  <c r="AV41" i="6"/>
  <c r="AU41" i="6"/>
  <c r="AT41" i="6"/>
  <c r="AS41" i="6"/>
  <c r="AR41" i="6"/>
  <c r="C41" i="6"/>
  <c r="B41" i="6"/>
  <c r="BH40" i="6"/>
  <c r="BF40" i="6"/>
  <c r="BE40" i="6"/>
  <c r="BD40" i="6"/>
  <c r="BC40" i="6"/>
  <c r="BB40" i="6"/>
  <c r="BA40" i="6"/>
  <c r="AZ40" i="6"/>
  <c r="AY40" i="6"/>
  <c r="AX40" i="6"/>
  <c r="AW40" i="6"/>
  <c r="AV40" i="6"/>
  <c r="AU40" i="6"/>
  <c r="AT40" i="6"/>
  <c r="AS40" i="6"/>
  <c r="AR40" i="6"/>
  <c r="C40" i="6"/>
  <c r="B40" i="6"/>
  <c r="BH39" i="6"/>
  <c r="BF39" i="6"/>
  <c r="BE39" i="6"/>
  <c r="BD39" i="6"/>
  <c r="BC39" i="6"/>
  <c r="BB39" i="6"/>
  <c r="BA39" i="6"/>
  <c r="AZ39" i="6"/>
  <c r="AY39" i="6"/>
  <c r="AX39" i="6"/>
  <c r="AW39" i="6"/>
  <c r="AV39" i="6"/>
  <c r="AU39" i="6"/>
  <c r="AT39" i="6"/>
  <c r="AS39" i="6"/>
  <c r="AR39" i="6"/>
  <c r="C39" i="6"/>
  <c r="B39" i="6" s="1"/>
  <c r="BH38" i="6"/>
  <c r="BF38" i="6"/>
  <c r="BE38" i="6"/>
  <c r="BD38" i="6"/>
  <c r="BC38" i="6"/>
  <c r="BB38" i="6"/>
  <c r="BA38" i="6"/>
  <c r="AZ38" i="6"/>
  <c r="AY38" i="6"/>
  <c r="AX38" i="6"/>
  <c r="AW38" i="6"/>
  <c r="AV38" i="6"/>
  <c r="AU38" i="6"/>
  <c r="AT38" i="6"/>
  <c r="AS38" i="6"/>
  <c r="AR38" i="6"/>
  <c r="C38" i="6"/>
  <c r="B38" i="6" s="1"/>
  <c r="BH37" i="6"/>
  <c r="BF37" i="6"/>
  <c r="BE37" i="6"/>
  <c r="BD37" i="6"/>
  <c r="BC37" i="6"/>
  <c r="BB37" i="6"/>
  <c r="BA37" i="6"/>
  <c r="AZ37" i="6"/>
  <c r="AY37" i="6"/>
  <c r="AX37" i="6"/>
  <c r="AW37" i="6"/>
  <c r="AV37" i="6"/>
  <c r="AU37" i="6"/>
  <c r="AT37" i="6"/>
  <c r="AS37" i="6"/>
  <c r="AR37" i="6"/>
  <c r="C37" i="6"/>
  <c r="B37" i="6"/>
  <c r="BH36" i="6"/>
  <c r="BF36" i="6"/>
  <c r="BE36" i="6"/>
  <c r="BD36" i="6"/>
  <c r="BC36" i="6"/>
  <c r="BB36" i="6"/>
  <c r="BA36" i="6"/>
  <c r="AZ36" i="6"/>
  <c r="AY36" i="6"/>
  <c r="AX36" i="6"/>
  <c r="AW36" i="6"/>
  <c r="AV36" i="6"/>
  <c r="AU36" i="6"/>
  <c r="AT36" i="6"/>
  <c r="AS36" i="6"/>
  <c r="AR36" i="6"/>
  <c r="C36" i="6"/>
  <c r="B36" i="6" s="1"/>
  <c r="BH35" i="6"/>
  <c r="BF35" i="6"/>
  <c r="BE35" i="6"/>
  <c r="BD35" i="6"/>
  <c r="BC35" i="6"/>
  <c r="BB35" i="6"/>
  <c r="BA35" i="6"/>
  <c r="AZ35" i="6"/>
  <c r="AY35" i="6"/>
  <c r="AX35" i="6"/>
  <c r="AW35" i="6"/>
  <c r="AV35" i="6"/>
  <c r="AU35" i="6"/>
  <c r="AT35" i="6"/>
  <c r="AS35" i="6"/>
  <c r="AR35" i="6"/>
  <c r="C35" i="6"/>
  <c r="B35" i="6" s="1"/>
  <c r="BH34" i="6"/>
  <c r="BF34" i="6"/>
  <c r="BE34" i="6"/>
  <c r="BD34" i="6"/>
  <c r="BC34" i="6"/>
  <c r="BB34" i="6"/>
  <c r="BA34" i="6"/>
  <c r="AZ34" i="6"/>
  <c r="AY34" i="6"/>
  <c r="AX34" i="6"/>
  <c r="AW34" i="6"/>
  <c r="AV34" i="6"/>
  <c r="AU34" i="6"/>
  <c r="AT34" i="6"/>
  <c r="AS34" i="6"/>
  <c r="AR34" i="6"/>
  <c r="C34" i="6"/>
  <c r="B34" i="6"/>
  <c r="BH33" i="6"/>
  <c r="BF33" i="6"/>
  <c r="BE33" i="6"/>
  <c r="BD33" i="6"/>
  <c r="BC33" i="6"/>
  <c r="BB33" i="6"/>
  <c r="BA33" i="6"/>
  <c r="AZ33" i="6"/>
  <c r="AY33" i="6"/>
  <c r="AX33" i="6"/>
  <c r="AW33" i="6"/>
  <c r="AV33" i="6"/>
  <c r="AU33" i="6"/>
  <c r="AT33" i="6"/>
  <c r="AS33" i="6"/>
  <c r="AR33" i="6"/>
  <c r="C33" i="6"/>
  <c r="B33" i="6" s="1"/>
  <c r="BH32" i="6"/>
  <c r="BF32" i="6"/>
  <c r="BE32" i="6"/>
  <c r="BD32" i="6"/>
  <c r="BC32" i="6"/>
  <c r="BB32" i="6"/>
  <c r="BA32" i="6"/>
  <c r="AZ32" i="6"/>
  <c r="AY32" i="6"/>
  <c r="AX32" i="6"/>
  <c r="AW32" i="6"/>
  <c r="AV32" i="6"/>
  <c r="AU32" i="6"/>
  <c r="AT32" i="6"/>
  <c r="AS32" i="6"/>
  <c r="AR32" i="6"/>
  <c r="C32" i="6"/>
  <c r="B32" i="6"/>
  <c r="BH31" i="6"/>
  <c r="BF31" i="6"/>
  <c r="BE31" i="6"/>
  <c r="BD31" i="6"/>
  <c r="BC31" i="6"/>
  <c r="BB31" i="6"/>
  <c r="BA31" i="6"/>
  <c r="AZ31" i="6"/>
  <c r="AY31" i="6"/>
  <c r="AX31" i="6"/>
  <c r="AW31" i="6"/>
  <c r="AV31" i="6"/>
  <c r="AU31" i="6"/>
  <c r="AT31" i="6"/>
  <c r="AS31" i="6"/>
  <c r="AR31" i="6"/>
  <c r="C31" i="6"/>
  <c r="B31" i="6"/>
  <c r="BH30" i="6"/>
  <c r="BF30" i="6"/>
  <c r="BE30" i="6"/>
  <c r="BD30" i="6"/>
  <c r="BC30" i="6"/>
  <c r="BB30" i="6"/>
  <c r="BA30" i="6"/>
  <c r="AZ30" i="6"/>
  <c r="AY30" i="6"/>
  <c r="AX30" i="6"/>
  <c r="AW30" i="6"/>
  <c r="AV30" i="6"/>
  <c r="AU30" i="6"/>
  <c r="AT30" i="6"/>
  <c r="AS30" i="6"/>
  <c r="AR30" i="6"/>
  <c r="C30" i="6"/>
  <c r="B30" i="6"/>
  <c r="BH29" i="6"/>
  <c r="BF29" i="6"/>
  <c r="BE29" i="6"/>
  <c r="BD29" i="6"/>
  <c r="BC29" i="6"/>
  <c r="BB29" i="6"/>
  <c r="BA29" i="6"/>
  <c r="AZ29" i="6"/>
  <c r="AY29" i="6"/>
  <c r="AX29" i="6"/>
  <c r="AW29" i="6"/>
  <c r="AV29" i="6"/>
  <c r="AU29" i="6"/>
  <c r="AT29" i="6"/>
  <c r="AS29" i="6"/>
  <c r="AR29" i="6"/>
  <c r="C29" i="6"/>
  <c r="B29" i="6" s="1"/>
  <c r="BH28" i="6"/>
  <c r="BF28" i="6"/>
  <c r="BE28" i="6"/>
  <c r="BD28" i="6"/>
  <c r="BC28" i="6"/>
  <c r="BB28" i="6"/>
  <c r="BA28" i="6"/>
  <c r="AZ28" i="6"/>
  <c r="AY28" i="6"/>
  <c r="AX28" i="6"/>
  <c r="AW28" i="6"/>
  <c r="AV28" i="6"/>
  <c r="AU28" i="6"/>
  <c r="AT28" i="6"/>
  <c r="AS28" i="6"/>
  <c r="AR28" i="6"/>
  <c r="C28" i="6"/>
  <c r="B28" i="6" s="1"/>
  <c r="BH27" i="6"/>
  <c r="BF27" i="6"/>
  <c r="BE27" i="6"/>
  <c r="BD27" i="6"/>
  <c r="BC27" i="6"/>
  <c r="BB27" i="6"/>
  <c r="BA27" i="6"/>
  <c r="AZ27" i="6"/>
  <c r="AY27" i="6"/>
  <c r="AX27" i="6"/>
  <c r="AW27" i="6"/>
  <c r="AV27" i="6"/>
  <c r="AU27" i="6"/>
  <c r="AT27" i="6"/>
  <c r="AS27" i="6"/>
  <c r="AR27" i="6"/>
  <c r="C27" i="6"/>
  <c r="B27" i="6"/>
  <c r="BH26" i="6"/>
  <c r="BF26" i="6"/>
  <c r="BE26" i="6"/>
  <c r="BD26" i="6"/>
  <c r="BC26" i="6"/>
  <c r="BB26" i="6"/>
  <c r="BA26" i="6"/>
  <c r="AZ26" i="6"/>
  <c r="AY26" i="6"/>
  <c r="AX26" i="6"/>
  <c r="AW26" i="6"/>
  <c r="AV26" i="6"/>
  <c r="AU26" i="6"/>
  <c r="AT26" i="6"/>
  <c r="AS26" i="6"/>
  <c r="AR26" i="6"/>
  <c r="C26" i="6"/>
  <c r="B26" i="6" s="1"/>
  <c r="BH25" i="6"/>
  <c r="BF25" i="6"/>
  <c r="BE25" i="6"/>
  <c r="BD25" i="6"/>
  <c r="BC25" i="6"/>
  <c r="BB25" i="6"/>
  <c r="BA25" i="6"/>
  <c r="AZ25" i="6"/>
  <c r="AY25" i="6"/>
  <c r="AX25" i="6"/>
  <c r="AW25" i="6"/>
  <c r="AV25" i="6"/>
  <c r="AU25" i="6"/>
  <c r="AT25" i="6"/>
  <c r="AS25" i="6"/>
  <c r="AR25" i="6"/>
  <c r="C25" i="6"/>
  <c r="B25" i="6" s="1"/>
  <c r="BH24" i="6"/>
  <c r="BF24" i="6"/>
  <c r="BE24" i="6"/>
  <c r="BD24" i="6"/>
  <c r="BC24" i="6"/>
  <c r="BB24" i="6"/>
  <c r="BA24" i="6"/>
  <c r="AZ24" i="6"/>
  <c r="AY24" i="6"/>
  <c r="AX24" i="6"/>
  <c r="AW24" i="6"/>
  <c r="AV24" i="6"/>
  <c r="AU24" i="6"/>
  <c r="AT24" i="6"/>
  <c r="AS24" i="6"/>
  <c r="AR24" i="6"/>
  <c r="C24" i="6"/>
  <c r="B24" i="6"/>
  <c r="BH23" i="6"/>
  <c r="BF23" i="6"/>
  <c r="BE23" i="6"/>
  <c r="BD23" i="6"/>
  <c r="BC23" i="6"/>
  <c r="BB23" i="6"/>
  <c r="BA23" i="6"/>
  <c r="AZ23" i="6"/>
  <c r="AY23" i="6"/>
  <c r="AX23" i="6"/>
  <c r="AW23" i="6"/>
  <c r="AV23" i="6"/>
  <c r="AU23" i="6"/>
  <c r="AT23" i="6"/>
  <c r="AS23" i="6"/>
  <c r="AR23" i="6"/>
  <c r="C23" i="6"/>
  <c r="B23" i="6" s="1"/>
  <c r="BH22" i="6"/>
  <c r="BF22" i="6"/>
  <c r="BE22" i="6"/>
  <c r="BD22" i="6"/>
  <c r="BC22" i="6"/>
  <c r="BB22" i="6"/>
  <c r="BA22" i="6"/>
  <c r="AZ22" i="6"/>
  <c r="AY22" i="6"/>
  <c r="AX22" i="6"/>
  <c r="AW22" i="6"/>
  <c r="AV22" i="6"/>
  <c r="AU22" i="6"/>
  <c r="AT22" i="6"/>
  <c r="AS22" i="6"/>
  <c r="AR22" i="6"/>
  <c r="C22" i="6"/>
  <c r="B22" i="6"/>
  <c r="BH21" i="6"/>
  <c r="BF21" i="6"/>
  <c r="BE21" i="6"/>
  <c r="BD21" i="6"/>
  <c r="BC21" i="6"/>
  <c r="BB21" i="6"/>
  <c r="BA21" i="6"/>
  <c r="AZ21" i="6"/>
  <c r="AY21" i="6"/>
  <c r="AX21" i="6"/>
  <c r="AW21" i="6"/>
  <c r="AV21" i="6"/>
  <c r="AU21" i="6"/>
  <c r="AT21" i="6"/>
  <c r="AS21" i="6"/>
  <c r="AR21" i="6"/>
  <c r="C21" i="6"/>
  <c r="B21" i="6"/>
  <c r="BH20" i="6"/>
  <c r="BF20" i="6"/>
  <c r="BE20" i="6"/>
  <c r="BD20" i="6"/>
  <c r="BC20" i="6"/>
  <c r="BB20" i="6"/>
  <c r="BA20" i="6"/>
  <c r="AZ20" i="6"/>
  <c r="AY20" i="6"/>
  <c r="AX20" i="6"/>
  <c r="AW20" i="6"/>
  <c r="AV20" i="6"/>
  <c r="AU20" i="6"/>
  <c r="AT20" i="6"/>
  <c r="AS20" i="6"/>
  <c r="AR20" i="6"/>
  <c r="C20" i="6"/>
  <c r="B20" i="6"/>
  <c r="BH19" i="6"/>
  <c r="BF19" i="6"/>
  <c r="BE19" i="6"/>
  <c r="BD19" i="6"/>
  <c r="BC19" i="6"/>
  <c r="BB19" i="6"/>
  <c r="BA19" i="6"/>
  <c r="AZ19" i="6"/>
  <c r="AY19" i="6"/>
  <c r="AX19" i="6"/>
  <c r="AW19" i="6"/>
  <c r="AV19" i="6"/>
  <c r="AU19" i="6"/>
  <c r="AT19" i="6"/>
  <c r="AS19" i="6"/>
  <c r="AR19" i="6"/>
  <c r="C19" i="6"/>
  <c r="B19" i="6" s="1"/>
  <c r="BH18" i="6"/>
  <c r="BF18" i="6"/>
  <c r="BE18" i="6"/>
  <c r="BD18" i="6"/>
  <c r="BC18" i="6"/>
  <c r="BB18" i="6"/>
  <c r="BA18" i="6"/>
  <c r="AZ18" i="6"/>
  <c r="AY18" i="6"/>
  <c r="AX18" i="6"/>
  <c r="AW18" i="6"/>
  <c r="AV18" i="6"/>
  <c r="AU18" i="6"/>
  <c r="AT18" i="6"/>
  <c r="AS18" i="6"/>
  <c r="AR18" i="6"/>
  <c r="C18" i="6"/>
  <c r="B18" i="6" s="1"/>
  <c r="BH17" i="6"/>
  <c r="BF17" i="6"/>
  <c r="BE17" i="6"/>
  <c r="BD17" i="6"/>
  <c r="BC17" i="6"/>
  <c r="BB17" i="6"/>
  <c r="BA17" i="6"/>
  <c r="AZ17" i="6"/>
  <c r="AY17" i="6"/>
  <c r="AX17" i="6"/>
  <c r="AW17" i="6"/>
  <c r="AV17" i="6"/>
  <c r="AU17" i="6"/>
  <c r="AT17" i="6"/>
  <c r="AS17" i="6"/>
  <c r="AR17" i="6"/>
  <c r="C17" i="6"/>
  <c r="B17" i="6"/>
  <c r="BH16" i="6"/>
  <c r="BF16" i="6"/>
  <c r="BE16" i="6"/>
  <c r="BD16" i="6"/>
  <c r="BC16" i="6"/>
  <c r="BB16" i="6"/>
  <c r="BA16" i="6"/>
  <c r="AZ16" i="6"/>
  <c r="AY16" i="6"/>
  <c r="AX16" i="6"/>
  <c r="AW16" i="6"/>
  <c r="AV16" i="6"/>
  <c r="AU16" i="6"/>
  <c r="AT16" i="6"/>
  <c r="AS16" i="6"/>
  <c r="AR16" i="6"/>
  <c r="C16" i="6"/>
  <c r="B16" i="6" s="1"/>
  <c r="BH15" i="6"/>
  <c r="BF15" i="6"/>
  <c r="BE15" i="6"/>
  <c r="BD15" i="6"/>
  <c r="BC15" i="6"/>
  <c r="BB15" i="6"/>
  <c r="BA15" i="6"/>
  <c r="AZ15" i="6"/>
  <c r="AY15" i="6"/>
  <c r="AX15" i="6"/>
  <c r="AW15" i="6"/>
  <c r="AV15" i="6"/>
  <c r="AU15" i="6"/>
  <c r="AT15" i="6"/>
  <c r="AS15" i="6"/>
  <c r="AR15" i="6"/>
  <c r="C15" i="6"/>
  <c r="B15" i="6" s="1"/>
  <c r="BH14" i="6"/>
  <c r="BF14" i="6"/>
  <c r="BE14" i="6"/>
  <c r="BD14" i="6"/>
  <c r="BC14" i="6"/>
  <c r="BB14" i="6"/>
  <c r="BA14" i="6"/>
  <c r="AZ14" i="6"/>
  <c r="AY14" i="6"/>
  <c r="AX14" i="6"/>
  <c r="AW14" i="6"/>
  <c r="AV14" i="6"/>
  <c r="AU14" i="6"/>
  <c r="AT14" i="6"/>
  <c r="AS14" i="6"/>
  <c r="AR14" i="6"/>
  <c r="C14" i="6"/>
  <c r="B14" i="6"/>
  <c r="BH13" i="6"/>
  <c r="BF13" i="6"/>
  <c r="BE13" i="6"/>
  <c r="BD13" i="6"/>
  <c r="BC13" i="6"/>
  <c r="BB13" i="6"/>
  <c r="BA13" i="6"/>
  <c r="AZ13" i="6"/>
  <c r="AY13" i="6"/>
  <c r="AX13" i="6"/>
  <c r="AW13" i="6"/>
  <c r="AV13" i="6"/>
  <c r="AU13" i="6"/>
  <c r="AT13" i="6"/>
  <c r="AS13" i="6"/>
  <c r="AR13" i="6"/>
  <c r="C13" i="6"/>
  <c r="B13" i="6" s="1"/>
  <c r="BH12" i="6"/>
  <c r="BF12" i="6"/>
  <c r="BE12" i="6"/>
  <c r="BD12" i="6"/>
  <c r="BC12" i="6"/>
  <c r="BB12" i="6"/>
  <c r="BA12" i="6"/>
  <c r="AZ12" i="6"/>
  <c r="AY12" i="6"/>
  <c r="AX12" i="6"/>
  <c r="AW12" i="6"/>
  <c r="AV12" i="6"/>
  <c r="AU12" i="6"/>
  <c r="AT12" i="6"/>
  <c r="AS12" i="6"/>
  <c r="AR12" i="6"/>
  <c r="C12" i="6"/>
  <c r="B12" i="6"/>
  <c r="BH11" i="6"/>
  <c r="BF11" i="6"/>
  <c r="BE11" i="6"/>
  <c r="BD11" i="6"/>
  <c r="BC11" i="6"/>
  <c r="BB11" i="6"/>
  <c r="BA11" i="6"/>
  <c r="AZ11" i="6"/>
  <c r="AY11" i="6"/>
  <c r="AX11" i="6"/>
  <c r="AW11" i="6"/>
  <c r="AV11" i="6"/>
  <c r="AU11" i="6"/>
  <c r="AT11" i="6"/>
  <c r="AS11" i="6"/>
  <c r="AR11" i="6"/>
  <c r="C11" i="6"/>
  <c r="B11" i="6"/>
  <c r="BH10" i="6"/>
  <c r="BF10" i="6"/>
  <c r="BE10" i="6"/>
  <c r="BD10" i="6"/>
  <c r="BC10" i="6"/>
  <c r="BB10" i="6"/>
  <c r="BA10" i="6"/>
  <c r="AZ10" i="6"/>
  <c r="AY10" i="6"/>
  <c r="AX10" i="6"/>
  <c r="AW10" i="6"/>
  <c r="AV10" i="6"/>
  <c r="AU10" i="6"/>
  <c r="AT10" i="6"/>
  <c r="AS10" i="6"/>
  <c r="AR10" i="6"/>
  <c r="C10" i="6"/>
  <c r="B10" i="6"/>
  <c r="BH9" i="6"/>
  <c r="BF9" i="6"/>
  <c r="BE9" i="6"/>
  <c r="BD9" i="6"/>
  <c r="BC9" i="6"/>
  <c r="BB9" i="6"/>
  <c r="BA9" i="6"/>
  <c r="AZ9" i="6"/>
  <c r="AY9" i="6"/>
  <c r="AX9" i="6"/>
  <c r="AW9" i="6"/>
  <c r="AV9" i="6"/>
  <c r="AU9" i="6"/>
  <c r="AT9" i="6"/>
  <c r="AS9" i="6"/>
  <c r="AR9" i="6"/>
  <c r="C9" i="6"/>
  <c r="B9" i="6" s="1"/>
  <c r="BH8" i="6"/>
  <c r="BF8" i="6"/>
  <c r="BE8" i="6"/>
  <c r="BD8" i="6"/>
  <c r="BC8" i="6"/>
  <c r="BB8" i="6"/>
  <c r="BA8" i="6"/>
  <c r="AZ8" i="6"/>
  <c r="AY8" i="6"/>
  <c r="AX8" i="6"/>
  <c r="AW8" i="6"/>
  <c r="AV8" i="6"/>
  <c r="AU8" i="6"/>
  <c r="AT8" i="6"/>
  <c r="AS8" i="6"/>
  <c r="AR8" i="6"/>
  <c r="C8" i="6"/>
  <c r="B8" i="6" s="1"/>
  <c r="BH7" i="6"/>
  <c r="BF7" i="6"/>
  <c r="BE7" i="6"/>
  <c r="BD7" i="6"/>
  <c r="BC7" i="6"/>
  <c r="BB7" i="6"/>
  <c r="BA7" i="6"/>
  <c r="AZ7" i="6"/>
  <c r="AY7" i="6"/>
  <c r="AX7" i="6"/>
  <c r="AW7" i="6"/>
  <c r="AV7" i="6"/>
  <c r="AU7" i="6"/>
  <c r="AT7" i="6"/>
  <c r="AS7" i="6"/>
  <c r="AR7" i="6"/>
  <c r="C7" i="6"/>
  <c r="B7" i="6"/>
  <c r="BH6" i="6"/>
  <c r="BF6" i="6"/>
  <c r="BE6" i="6"/>
  <c r="BD6" i="6"/>
  <c r="BC6" i="6"/>
  <c r="BB6" i="6"/>
  <c r="BA6" i="6"/>
  <c r="AZ6" i="6"/>
  <c r="AY6" i="6"/>
  <c r="AX6" i="6"/>
  <c r="AW6" i="6"/>
  <c r="AV6" i="6"/>
  <c r="AU6" i="6"/>
  <c r="AT6" i="6"/>
  <c r="AS6" i="6"/>
  <c r="AR6" i="6"/>
  <c r="C6" i="6"/>
  <c r="B6" i="6" s="1"/>
  <c r="BH5" i="6"/>
  <c r="BF5" i="6"/>
  <c r="BE5" i="6"/>
  <c r="BD5" i="6"/>
  <c r="BC5" i="6"/>
  <c r="BB5" i="6"/>
  <c r="BA5" i="6"/>
  <c r="AZ5" i="6"/>
  <c r="AY5" i="6"/>
  <c r="AX5" i="6"/>
  <c r="AW5" i="6"/>
  <c r="AV5" i="6"/>
  <c r="AU5" i="6"/>
  <c r="AT5" i="6"/>
  <c r="AS5" i="6"/>
  <c r="AR5" i="6"/>
  <c r="C5" i="6"/>
  <c r="B5" i="6" s="1"/>
  <c r="BH4" i="6"/>
  <c r="BF4" i="6"/>
  <c r="BE4" i="6"/>
  <c r="BD4" i="6"/>
  <c r="BC4" i="6"/>
  <c r="BB4" i="6"/>
  <c r="BA4" i="6"/>
  <c r="AZ4" i="6"/>
  <c r="AY4" i="6"/>
  <c r="AX4" i="6"/>
  <c r="AW4" i="6"/>
  <c r="AV4" i="6"/>
  <c r="AU4" i="6"/>
  <c r="AT4" i="6"/>
  <c r="AS4" i="6"/>
  <c r="AR4" i="6"/>
  <c r="C4" i="6"/>
  <c r="B4" i="6"/>
  <c r="BH3" i="6"/>
  <c r="BF3" i="6"/>
  <c r="BE3" i="6"/>
  <c r="BD3" i="6"/>
  <c r="BC3" i="6"/>
  <c r="BB3" i="6"/>
  <c r="BA3" i="6"/>
  <c r="AZ3" i="6"/>
  <c r="AY3" i="6"/>
  <c r="AX3" i="6"/>
  <c r="AW3" i="6"/>
  <c r="AV3" i="6"/>
  <c r="AU3" i="6"/>
  <c r="AT3" i="6"/>
  <c r="AS3" i="6"/>
  <c r="AR3" i="6"/>
  <c r="C3" i="6"/>
  <c r="B3" i="6" s="1"/>
  <c r="BH2" i="6"/>
  <c r="BF2" i="6"/>
  <c r="BE2" i="6"/>
  <c r="BD2" i="6"/>
  <c r="BC2" i="6"/>
  <c r="BB2" i="6"/>
  <c r="BA2" i="6"/>
  <c r="AZ2" i="6"/>
  <c r="AY2" i="6"/>
  <c r="AX2" i="6"/>
  <c r="AW2" i="6"/>
  <c r="AV2" i="6"/>
  <c r="AU2" i="6"/>
  <c r="AT2" i="6"/>
  <c r="AS2" i="6"/>
  <c r="AR2" i="6"/>
  <c r="C2" i="6"/>
  <c r="B2" i="6"/>
  <c r="AQ246" i="3"/>
  <c r="AQ140" i="3"/>
  <c r="AR7" i="3"/>
  <c r="BF981" i="3"/>
  <c r="BF980" i="3"/>
  <c r="BF979" i="3"/>
  <c r="BF978" i="3"/>
  <c r="BF977" i="3"/>
  <c r="BF976" i="3"/>
  <c r="BF975" i="3"/>
  <c r="BF974" i="3"/>
  <c r="BF973" i="3"/>
  <c r="BF972" i="3"/>
  <c r="BF971" i="3"/>
  <c r="BF970" i="3"/>
  <c r="BF969" i="3"/>
  <c r="BF968" i="3"/>
  <c r="BF967" i="3"/>
  <c r="BF966" i="3"/>
  <c r="BF965" i="3"/>
  <c r="BF964" i="3"/>
  <c r="BF963" i="3"/>
  <c r="BF962" i="3"/>
  <c r="BF961" i="3"/>
  <c r="BF960" i="3"/>
  <c r="BF959" i="3"/>
  <c r="BF958" i="3"/>
  <c r="BF957" i="3"/>
  <c r="BF956" i="3"/>
  <c r="BF955" i="3"/>
  <c r="BF954" i="3"/>
  <c r="BF953" i="3"/>
  <c r="BF952" i="3"/>
  <c r="BF951" i="3"/>
  <c r="BF950" i="3"/>
  <c r="BF949" i="3"/>
  <c r="BF948" i="3"/>
  <c r="BF947" i="3"/>
  <c r="BF946" i="3"/>
  <c r="BF945" i="3"/>
  <c r="BF944" i="3"/>
  <c r="BF943" i="3"/>
  <c r="BF942" i="3"/>
  <c r="BF941" i="3"/>
  <c r="BF940" i="3"/>
  <c r="BF939" i="3"/>
  <c r="BF938" i="3"/>
  <c r="BF937" i="3"/>
  <c r="BF936" i="3"/>
  <c r="BF935" i="3"/>
  <c r="BF934" i="3"/>
  <c r="BF933" i="3"/>
  <c r="BF932" i="3"/>
  <c r="BF931" i="3"/>
  <c r="BF930" i="3"/>
  <c r="BF929" i="3"/>
  <c r="BF928" i="3"/>
  <c r="BF927" i="3"/>
  <c r="BF926" i="3"/>
  <c r="BF925" i="3"/>
  <c r="BF924" i="3"/>
  <c r="BF923" i="3"/>
  <c r="BF922" i="3"/>
  <c r="BF921" i="3"/>
  <c r="BF920" i="3"/>
  <c r="BF919" i="3"/>
  <c r="BF918" i="3"/>
  <c r="BF917" i="3"/>
  <c r="BF916" i="3"/>
  <c r="BF915" i="3"/>
  <c r="BF914" i="3"/>
  <c r="BF913" i="3"/>
  <c r="BF912" i="3"/>
  <c r="BF911" i="3"/>
  <c r="BF910" i="3"/>
  <c r="BF909" i="3"/>
  <c r="BF908" i="3"/>
  <c r="BF907" i="3"/>
  <c r="BF906" i="3"/>
  <c r="BF905" i="3"/>
  <c r="BF904" i="3"/>
  <c r="BF903" i="3"/>
  <c r="BF902" i="3"/>
  <c r="BF901" i="3"/>
  <c r="BF900" i="3"/>
  <c r="BF899" i="3"/>
  <c r="BF898" i="3"/>
  <c r="BF897" i="3"/>
  <c r="BF896" i="3"/>
  <c r="BF895" i="3"/>
  <c r="BF894" i="3"/>
  <c r="BF893" i="3"/>
  <c r="BF892" i="3"/>
  <c r="BF891" i="3"/>
  <c r="BF890" i="3"/>
  <c r="BF889" i="3"/>
  <c r="BF888" i="3"/>
  <c r="BF887" i="3"/>
  <c r="BF886" i="3"/>
  <c r="BF885" i="3"/>
  <c r="BF884" i="3"/>
  <c r="BF883" i="3"/>
  <c r="BF882" i="3"/>
  <c r="BF881" i="3"/>
  <c r="BF880" i="3"/>
  <c r="BF879" i="3"/>
  <c r="BF878" i="3"/>
  <c r="BF877" i="3"/>
  <c r="BF876" i="3"/>
  <c r="BF875" i="3"/>
  <c r="BF874" i="3"/>
  <c r="BF873" i="3"/>
  <c r="BF872" i="3"/>
  <c r="BF871" i="3"/>
  <c r="BF870" i="3"/>
  <c r="BF869" i="3"/>
  <c r="BF868" i="3"/>
  <c r="BF867" i="3"/>
  <c r="BF866" i="3"/>
  <c r="BF865" i="3"/>
  <c r="BF864" i="3"/>
  <c r="BF863" i="3"/>
  <c r="BF862" i="3"/>
  <c r="BF861" i="3"/>
  <c r="BF860" i="3"/>
  <c r="BF859" i="3"/>
  <c r="BF858" i="3"/>
  <c r="BF857" i="3"/>
  <c r="BF856" i="3"/>
  <c r="BF855" i="3"/>
  <c r="BF854" i="3"/>
  <c r="BF853" i="3"/>
  <c r="BF852" i="3"/>
  <c r="BF851" i="3"/>
  <c r="BF850" i="3"/>
  <c r="BF849" i="3"/>
  <c r="BF848" i="3"/>
  <c r="BF847" i="3"/>
  <c r="BF846" i="3"/>
  <c r="BF845" i="3"/>
  <c r="BF844" i="3"/>
  <c r="BF843" i="3"/>
  <c r="BF842" i="3"/>
  <c r="BF841" i="3"/>
  <c r="BF840" i="3"/>
  <c r="BF839" i="3"/>
  <c r="BF838" i="3"/>
  <c r="BF837" i="3"/>
  <c r="BF836" i="3"/>
  <c r="BF835" i="3"/>
  <c r="BF834" i="3"/>
  <c r="BF833" i="3"/>
  <c r="BF832" i="3"/>
  <c r="BF831" i="3"/>
  <c r="BF830" i="3"/>
  <c r="BF829" i="3"/>
  <c r="BF828" i="3"/>
  <c r="BF827" i="3"/>
  <c r="BF826" i="3"/>
  <c r="BF825" i="3"/>
  <c r="BF824" i="3"/>
  <c r="BF823" i="3"/>
  <c r="BF822" i="3"/>
  <c r="BF821" i="3"/>
  <c r="BF820" i="3"/>
  <c r="BF819" i="3"/>
  <c r="BF818" i="3"/>
  <c r="BF817" i="3"/>
  <c r="BF816" i="3"/>
  <c r="BF815" i="3"/>
  <c r="BF814" i="3"/>
  <c r="BF813" i="3"/>
  <c r="BF812" i="3"/>
  <c r="BF811" i="3"/>
  <c r="BF810" i="3"/>
  <c r="BF809" i="3"/>
  <c r="BF808" i="3"/>
  <c r="BF807" i="3"/>
  <c r="BF806" i="3"/>
  <c r="BF805" i="3"/>
  <c r="BF804" i="3"/>
  <c r="BF803" i="3"/>
  <c r="BF802" i="3"/>
  <c r="BF801" i="3"/>
  <c r="BF800" i="3"/>
  <c r="BF799" i="3"/>
  <c r="BF798" i="3"/>
  <c r="BF797" i="3"/>
  <c r="BF796" i="3"/>
  <c r="BF795" i="3"/>
  <c r="BF794" i="3"/>
  <c r="BF793" i="3"/>
  <c r="BF792" i="3"/>
  <c r="BF791" i="3"/>
  <c r="BF790" i="3"/>
  <c r="BF789" i="3"/>
  <c r="BF788" i="3"/>
  <c r="BF787" i="3"/>
  <c r="BF786" i="3"/>
  <c r="BF785" i="3"/>
  <c r="BF784" i="3"/>
  <c r="BF783" i="3"/>
  <c r="BF782" i="3"/>
  <c r="BF781" i="3"/>
  <c r="BF780" i="3"/>
  <c r="BF779" i="3"/>
  <c r="BF778" i="3"/>
  <c r="BF777" i="3"/>
  <c r="BF776" i="3"/>
  <c r="BF775" i="3"/>
  <c r="BF774" i="3"/>
  <c r="BF773" i="3"/>
  <c r="BF772" i="3"/>
  <c r="BF771" i="3"/>
  <c r="BF770" i="3"/>
  <c r="BF769" i="3"/>
  <c r="BF768" i="3"/>
  <c r="BF767" i="3"/>
  <c r="BF766" i="3"/>
  <c r="BF765" i="3"/>
  <c r="BF764" i="3"/>
  <c r="BF763" i="3"/>
  <c r="BF762" i="3"/>
  <c r="BF761" i="3"/>
  <c r="BF760" i="3"/>
  <c r="BF759" i="3"/>
  <c r="BF758" i="3"/>
  <c r="BF757" i="3"/>
  <c r="BF756" i="3"/>
  <c r="BF755" i="3"/>
  <c r="BF754" i="3"/>
  <c r="BF753" i="3"/>
  <c r="BF752" i="3"/>
  <c r="BF751" i="3"/>
  <c r="BF750" i="3"/>
  <c r="BF749" i="3"/>
  <c r="BF748" i="3"/>
  <c r="BF747" i="3"/>
  <c r="BF746" i="3"/>
  <c r="BF745" i="3"/>
  <c r="BF744" i="3"/>
  <c r="BF743" i="3"/>
  <c r="BF742" i="3"/>
  <c r="BF741" i="3"/>
  <c r="BF740" i="3"/>
  <c r="BF739" i="3"/>
  <c r="BF738" i="3"/>
  <c r="BF737" i="3"/>
  <c r="BF736" i="3"/>
  <c r="BF735" i="3"/>
  <c r="BF734" i="3"/>
  <c r="BF733" i="3"/>
  <c r="BF732" i="3"/>
  <c r="BF731" i="3"/>
  <c r="BF730" i="3"/>
  <c r="BF729" i="3"/>
  <c r="BF728" i="3"/>
  <c r="BF727" i="3"/>
  <c r="BF726" i="3"/>
  <c r="BF725" i="3"/>
  <c r="BF724" i="3"/>
  <c r="BF723" i="3"/>
  <c r="BF722" i="3"/>
  <c r="BF721" i="3"/>
  <c r="BF720" i="3"/>
  <c r="BF719" i="3"/>
  <c r="BF718" i="3"/>
  <c r="BF717" i="3"/>
  <c r="BF716" i="3"/>
  <c r="BF715" i="3"/>
  <c r="BF714" i="3"/>
  <c r="BF713" i="3"/>
  <c r="BF712" i="3"/>
  <c r="BF711" i="3"/>
  <c r="BF710" i="3"/>
  <c r="BF709" i="3"/>
  <c r="BF708" i="3"/>
  <c r="BF707" i="3"/>
  <c r="BF706" i="3"/>
  <c r="BF705" i="3"/>
  <c r="BF704" i="3"/>
  <c r="BF703" i="3"/>
  <c r="BF702" i="3"/>
  <c r="BF701" i="3"/>
  <c r="BF700" i="3"/>
  <c r="BF699" i="3"/>
  <c r="BF698" i="3"/>
  <c r="BF697" i="3"/>
  <c r="BF696" i="3"/>
  <c r="BF695" i="3"/>
  <c r="BF694" i="3"/>
  <c r="BF693" i="3"/>
  <c r="BF692" i="3"/>
  <c r="BF691" i="3"/>
  <c r="BF690" i="3"/>
  <c r="BF689" i="3"/>
  <c r="BF688" i="3"/>
  <c r="BF687" i="3"/>
  <c r="BF686" i="3"/>
  <c r="BF685" i="3"/>
  <c r="BF684" i="3"/>
  <c r="BF683" i="3"/>
  <c r="BF682" i="3"/>
  <c r="BF681" i="3"/>
  <c r="BF680" i="3"/>
  <c r="BF679" i="3"/>
  <c r="BF678" i="3"/>
  <c r="BF677" i="3"/>
  <c r="BF676" i="3"/>
  <c r="BF675" i="3"/>
  <c r="BF674" i="3"/>
  <c r="BF673" i="3"/>
  <c r="BF672" i="3"/>
  <c r="BF671" i="3"/>
  <c r="BF670" i="3"/>
  <c r="BF669" i="3"/>
  <c r="BF668" i="3"/>
  <c r="BF667" i="3"/>
  <c r="BF666" i="3"/>
  <c r="BF665" i="3"/>
  <c r="BF664" i="3"/>
  <c r="BF663" i="3"/>
  <c r="BF662" i="3"/>
  <c r="BF661" i="3"/>
  <c r="BF660" i="3"/>
  <c r="BF659" i="3"/>
  <c r="BF658" i="3"/>
  <c r="BF657" i="3"/>
  <c r="BF656" i="3"/>
  <c r="BF655" i="3"/>
  <c r="BF654" i="3"/>
  <c r="BF653" i="3"/>
  <c r="BF652" i="3"/>
  <c r="BF651" i="3"/>
  <c r="BF650" i="3"/>
  <c r="BF649" i="3"/>
  <c r="BF648" i="3"/>
  <c r="BF647" i="3"/>
  <c r="BF646" i="3"/>
  <c r="BF645" i="3"/>
  <c r="BF644" i="3"/>
  <c r="BF643" i="3"/>
  <c r="BF642" i="3"/>
  <c r="BF641" i="3"/>
  <c r="BF640" i="3"/>
  <c r="BF639" i="3"/>
  <c r="BF638" i="3"/>
  <c r="BF637" i="3"/>
  <c r="BF636" i="3"/>
  <c r="BF635" i="3"/>
  <c r="BF634" i="3"/>
  <c r="BF633" i="3"/>
  <c r="BF632" i="3"/>
  <c r="BF631" i="3"/>
  <c r="BF630" i="3"/>
  <c r="BF629" i="3"/>
  <c r="BF628" i="3"/>
  <c r="BF627" i="3"/>
  <c r="BF626" i="3"/>
  <c r="BF625" i="3"/>
  <c r="BF624" i="3"/>
  <c r="BF623" i="3"/>
  <c r="BF622" i="3"/>
  <c r="BF621" i="3"/>
  <c r="BF620" i="3"/>
  <c r="BF619" i="3"/>
  <c r="BF618" i="3"/>
  <c r="BF617" i="3"/>
  <c r="BF616" i="3"/>
  <c r="BF615" i="3"/>
  <c r="BF614" i="3"/>
  <c r="BF613" i="3"/>
  <c r="BF612" i="3"/>
  <c r="BF611" i="3"/>
  <c r="BF610" i="3"/>
  <c r="BF609" i="3"/>
  <c r="BF608" i="3"/>
  <c r="BF607" i="3"/>
  <c r="BF606" i="3"/>
  <c r="BF605" i="3"/>
  <c r="BF604" i="3"/>
  <c r="BF603" i="3"/>
  <c r="BF602" i="3"/>
  <c r="BF601" i="3"/>
  <c r="BF600" i="3"/>
  <c r="BF599" i="3"/>
  <c r="BF598" i="3"/>
  <c r="BF597" i="3"/>
  <c r="BF596" i="3"/>
  <c r="BF595" i="3"/>
  <c r="BF594" i="3"/>
  <c r="BF593" i="3"/>
  <c r="BF592" i="3"/>
  <c r="BF591" i="3"/>
  <c r="BF590" i="3"/>
  <c r="BF589" i="3"/>
  <c r="BF588" i="3"/>
  <c r="BF587" i="3"/>
  <c r="BF586" i="3"/>
  <c r="BF585" i="3"/>
  <c r="BF584" i="3"/>
  <c r="BF583" i="3"/>
  <c r="BF582" i="3"/>
  <c r="BF581" i="3"/>
  <c r="BF580" i="3"/>
  <c r="BF579" i="3"/>
  <c r="BF578" i="3"/>
  <c r="BF577" i="3"/>
  <c r="BF576" i="3"/>
  <c r="BF575" i="3"/>
  <c r="BF574" i="3"/>
  <c r="BF573" i="3"/>
  <c r="BF572" i="3"/>
  <c r="BF571" i="3"/>
  <c r="BF570" i="3"/>
  <c r="BF569" i="3"/>
  <c r="BF568" i="3"/>
  <c r="BF567" i="3"/>
  <c r="BF566" i="3"/>
  <c r="BF565" i="3"/>
  <c r="BF564" i="3"/>
  <c r="BF563" i="3"/>
  <c r="BF562" i="3"/>
  <c r="BF561" i="3"/>
  <c r="BF560" i="3"/>
  <c r="BF559" i="3"/>
  <c r="BF558" i="3"/>
  <c r="BF557" i="3"/>
  <c r="BF556" i="3"/>
  <c r="BF555" i="3"/>
  <c r="BF554" i="3"/>
  <c r="BF553" i="3"/>
  <c r="BF552" i="3"/>
  <c r="BF551" i="3"/>
  <c r="BF550" i="3"/>
  <c r="BF549" i="3"/>
  <c r="BF548" i="3"/>
  <c r="BF547" i="3"/>
  <c r="BF546" i="3"/>
  <c r="BF545" i="3"/>
  <c r="BF544" i="3"/>
  <c r="BF543" i="3"/>
  <c r="BF542" i="3"/>
  <c r="BF541" i="3"/>
  <c r="BF540" i="3"/>
  <c r="BF539" i="3"/>
  <c r="BF538" i="3"/>
  <c r="BF537" i="3"/>
  <c r="BF536" i="3"/>
  <c r="BF535" i="3"/>
  <c r="BF534" i="3"/>
  <c r="BF533" i="3"/>
  <c r="BF532" i="3"/>
  <c r="BF531" i="3"/>
  <c r="BF530" i="3"/>
  <c r="BF529" i="3"/>
  <c r="BF528" i="3"/>
  <c r="BF527" i="3"/>
  <c r="BF526" i="3"/>
  <c r="BF525" i="3"/>
  <c r="BF524" i="3"/>
  <c r="BF523" i="3"/>
  <c r="BF522" i="3"/>
  <c r="BF521" i="3"/>
  <c r="BF520" i="3"/>
  <c r="BF519" i="3"/>
  <c r="BF518" i="3"/>
  <c r="BF517" i="3"/>
  <c r="BF516" i="3"/>
  <c r="BF515" i="3"/>
  <c r="BF514" i="3"/>
  <c r="BF513" i="3"/>
  <c r="BF512" i="3"/>
  <c r="BF511" i="3"/>
  <c r="BF510" i="3"/>
  <c r="BF509" i="3"/>
  <c r="BF508" i="3"/>
  <c r="BF507" i="3"/>
  <c r="BF506" i="3"/>
  <c r="BF505" i="3"/>
  <c r="BF504" i="3"/>
  <c r="BF503" i="3"/>
  <c r="BF502" i="3"/>
  <c r="BF501" i="3"/>
  <c r="BF500" i="3"/>
  <c r="BF499" i="3"/>
  <c r="BF498" i="3"/>
  <c r="BF497" i="3"/>
  <c r="BF496" i="3"/>
  <c r="BF495" i="3"/>
  <c r="BF494" i="3"/>
  <c r="BF493" i="3"/>
  <c r="BF492" i="3"/>
  <c r="BF491" i="3"/>
  <c r="BF490" i="3"/>
  <c r="BF489" i="3"/>
  <c r="BF488" i="3"/>
  <c r="BF487" i="3"/>
  <c r="BF486" i="3"/>
  <c r="BF485" i="3"/>
  <c r="BF484" i="3"/>
  <c r="BF483" i="3"/>
  <c r="BF482" i="3"/>
  <c r="BF481" i="3"/>
  <c r="BF480" i="3"/>
  <c r="BF479" i="3"/>
  <c r="BF478" i="3"/>
  <c r="BF477" i="3"/>
  <c r="BF476" i="3"/>
  <c r="BF475" i="3"/>
  <c r="BF474" i="3"/>
  <c r="BF473" i="3"/>
  <c r="BF472" i="3"/>
  <c r="BF471" i="3"/>
  <c r="BF470" i="3"/>
  <c r="BF469" i="3"/>
  <c r="BF468" i="3"/>
  <c r="BF467" i="3"/>
  <c r="BF466" i="3"/>
  <c r="BF465" i="3"/>
  <c r="BF464" i="3"/>
  <c r="BF463" i="3"/>
  <c r="BF462" i="3"/>
  <c r="BF461" i="3"/>
  <c r="BF460" i="3"/>
  <c r="BF459" i="3"/>
  <c r="BF458" i="3"/>
  <c r="BF457" i="3"/>
  <c r="BF456" i="3"/>
  <c r="BF455" i="3"/>
  <c r="BF454" i="3"/>
  <c r="BF453" i="3"/>
  <c r="BF452" i="3"/>
  <c r="BF451" i="3"/>
  <c r="BF450" i="3"/>
  <c r="BF449" i="3"/>
  <c r="BF448" i="3"/>
  <c r="BF447" i="3"/>
  <c r="BF446" i="3"/>
  <c r="BF445" i="3"/>
  <c r="BF444" i="3"/>
  <c r="BF443" i="3"/>
  <c r="BF442" i="3"/>
  <c r="BF441" i="3"/>
  <c r="BF440" i="3"/>
  <c r="BF439" i="3"/>
  <c r="BF438" i="3"/>
  <c r="BF437" i="3"/>
  <c r="BF436" i="3"/>
  <c r="BF435" i="3"/>
  <c r="BF434" i="3"/>
  <c r="BF433" i="3"/>
  <c r="BF432" i="3"/>
  <c r="BF431" i="3"/>
  <c r="BF430" i="3"/>
  <c r="BF429" i="3"/>
  <c r="BF428" i="3"/>
  <c r="BF427" i="3"/>
  <c r="BF426" i="3"/>
  <c r="BF425" i="3"/>
  <c r="BF424" i="3"/>
  <c r="BF423" i="3"/>
  <c r="BF422" i="3"/>
  <c r="BF421" i="3"/>
  <c r="BF420" i="3"/>
  <c r="BF419" i="3"/>
  <c r="BF418" i="3"/>
  <c r="BF417" i="3"/>
  <c r="BF416" i="3"/>
  <c r="BF415" i="3"/>
  <c r="BF414" i="3"/>
  <c r="BF413" i="3"/>
  <c r="BF412" i="3"/>
  <c r="BF411" i="3"/>
  <c r="BF410" i="3"/>
  <c r="BF409" i="3"/>
  <c r="BF408" i="3"/>
  <c r="BF407" i="3"/>
  <c r="BF406" i="3"/>
  <c r="BF405" i="3"/>
  <c r="BF404" i="3"/>
  <c r="BF403" i="3"/>
  <c r="BF402" i="3"/>
  <c r="BF401" i="3"/>
  <c r="BF400" i="3"/>
  <c r="BF399" i="3"/>
  <c r="BF398" i="3"/>
  <c r="BF397" i="3"/>
  <c r="BF396" i="3"/>
  <c r="BF395" i="3"/>
  <c r="BF394" i="3"/>
  <c r="BF393" i="3"/>
  <c r="BF392" i="3"/>
  <c r="BF391" i="3"/>
  <c r="BF390" i="3"/>
  <c r="BF389" i="3"/>
  <c r="BF388" i="3"/>
  <c r="BF387" i="3"/>
  <c r="BF386" i="3"/>
  <c r="BF385" i="3"/>
  <c r="BF384" i="3"/>
  <c r="BF383" i="3"/>
  <c r="BF382" i="3"/>
  <c r="BF381" i="3"/>
  <c r="BF380" i="3"/>
  <c r="BF379" i="3"/>
  <c r="BF378" i="3"/>
  <c r="BF377" i="3"/>
  <c r="BF376" i="3"/>
  <c r="BF375" i="3"/>
  <c r="BF374" i="3"/>
  <c r="BF373" i="3"/>
  <c r="BF372" i="3"/>
  <c r="BF371" i="3"/>
  <c r="BF370" i="3"/>
  <c r="BF369" i="3"/>
  <c r="BF368" i="3"/>
  <c r="BF367" i="3"/>
  <c r="BF366" i="3"/>
  <c r="BF365" i="3"/>
  <c r="BF364" i="3"/>
  <c r="BF363" i="3"/>
  <c r="BF362" i="3"/>
  <c r="BF361" i="3"/>
  <c r="BF360" i="3"/>
  <c r="BF359" i="3"/>
  <c r="BF358" i="3"/>
  <c r="BF357" i="3"/>
  <c r="BF356" i="3"/>
  <c r="BF355" i="3"/>
  <c r="BF354" i="3"/>
  <c r="BF353" i="3"/>
  <c r="BF352" i="3"/>
  <c r="BF351" i="3"/>
  <c r="BF350" i="3"/>
  <c r="BF349" i="3"/>
  <c r="BF348" i="3"/>
  <c r="BF347" i="3"/>
  <c r="BF346" i="3"/>
  <c r="BF345" i="3"/>
  <c r="BF344" i="3"/>
  <c r="BF343" i="3"/>
  <c r="BF342" i="3"/>
  <c r="BF341" i="3"/>
  <c r="BF340" i="3"/>
  <c r="BF339" i="3"/>
  <c r="BF338" i="3"/>
  <c r="BF337" i="3"/>
  <c r="BF336" i="3"/>
  <c r="BF335" i="3"/>
  <c r="BF334" i="3"/>
  <c r="BF333" i="3"/>
  <c r="BF332" i="3"/>
  <c r="BF331" i="3"/>
  <c r="BF330" i="3"/>
  <c r="BF329" i="3"/>
  <c r="BF328" i="3"/>
  <c r="BF327" i="3"/>
  <c r="BF326" i="3"/>
  <c r="BF325" i="3"/>
  <c r="BF324" i="3"/>
  <c r="BF323" i="3"/>
  <c r="BF322" i="3"/>
  <c r="BF321" i="3"/>
  <c r="BF320" i="3"/>
  <c r="BF319" i="3"/>
  <c r="BF318" i="3"/>
  <c r="BF317" i="3"/>
  <c r="BF316" i="3"/>
  <c r="BF315" i="3"/>
  <c r="BF314" i="3"/>
  <c r="BF313" i="3"/>
  <c r="BF312" i="3"/>
  <c r="BF311" i="3"/>
  <c r="BF310" i="3"/>
  <c r="BF309" i="3"/>
  <c r="BF308" i="3"/>
  <c r="BF307" i="3"/>
  <c r="BF306" i="3"/>
  <c r="BF305" i="3"/>
  <c r="BF304" i="3"/>
  <c r="BF303" i="3"/>
  <c r="BF302" i="3"/>
  <c r="BF301" i="3"/>
  <c r="BF300" i="3"/>
  <c r="BF299" i="3"/>
  <c r="BF298" i="3"/>
  <c r="BF297" i="3"/>
  <c r="BF296" i="3"/>
  <c r="BF295" i="3"/>
  <c r="BF294" i="3"/>
  <c r="BF293" i="3"/>
  <c r="BF292" i="3"/>
  <c r="BF291" i="3"/>
  <c r="BF290" i="3"/>
  <c r="BF289" i="3"/>
  <c r="BF288" i="3"/>
  <c r="BF287" i="3"/>
  <c r="BF286" i="3"/>
  <c r="BF285" i="3"/>
  <c r="BF284" i="3"/>
  <c r="BF283" i="3"/>
  <c r="BF282" i="3"/>
  <c r="BF281" i="3"/>
  <c r="BF280" i="3"/>
  <c r="BF279" i="3"/>
  <c r="BF278" i="3"/>
  <c r="BF277" i="3"/>
  <c r="BF276" i="3"/>
  <c r="BF275" i="3"/>
  <c r="BF274" i="3"/>
  <c r="BF273" i="3"/>
  <c r="BF272" i="3"/>
  <c r="BF271" i="3"/>
  <c r="BF270" i="3"/>
  <c r="BF269" i="3"/>
  <c r="BF268" i="3"/>
  <c r="BF267" i="3"/>
  <c r="BF266" i="3"/>
  <c r="BF265" i="3"/>
  <c r="BF264" i="3"/>
  <c r="BF263" i="3"/>
  <c r="BF262" i="3"/>
  <c r="BF261" i="3"/>
  <c r="BF260" i="3"/>
  <c r="BF259" i="3"/>
  <c r="BF258" i="3"/>
  <c r="BF257" i="3"/>
  <c r="BF256" i="3"/>
  <c r="BF255" i="3"/>
  <c r="BF254" i="3"/>
  <c r="BF253" i="3"/>
  <c r="BF252" i="3"/>
  <c r="BF251" i="3"/>
  <c r="BF250" i="3"/>
  <c r="BF249" i="3"/>
  <c r="BF248" i="3"/>
  <c r="BF247" i="3"/>
  <c r="BF245" i="3"/>
  <c r="BF244" i="3"/>
  <c r="BF243" i="3"/>
  <c r="BF242" i="3"/>
  <c r="BF241" i="3"/>
  <c r="BF240" i="3"/>
  <c r="BF239" i="3"/>
  <c r="BF238" i="3"/>
  <c r="BF237" i="3"/>
  <c r="BF236" i="3"/>
  <c r="BF235" i="3"/>
  <c r="BF234" i="3"/>
  <c r="BF233" i="3"/>
  <c r="BF232" i="3"/>
  <c r="BF231" i="3"/>
  <c r="BF230" i="3"/>
  <c r="BF229" i="3"/>
  <c r="BF228" i="3"/>
  <c r="BF227" i="3"/>
  <c r="BF226" i="3"/>
  <c r="BF225" i="3"/>
  <c r="BF224" i="3"/>
  <c r="BF223" i="3"/>
  <c r="BF222" i="3"/>
  <c r="BF221" i="3"/>
  <c r="BF220" i="3"/>
  <c r="BF219" i="3"/>
  <c r="BF218" i="3"/>
  <c r="BF217" i="3"/>
  <c r="BF216" i="3"/>
  <c r="BF215" i="3"/>
  <c r="BF214" i="3"/>
  <c r="BF213" i="3"/>
  <c r="BF212" i="3"/>
  <c r="BF211" i="3"/>
  <c r="BF210" i="3"/>
  <c r="BF209" i="3"/>
  <c r="BF208" i="3"/>
  <c r="BF207" i="3"/>
  <c r="BF206" i="3"/>
  <c r="BF205" i="3"/>
  <c r="BF204" i="3"/>
  <c r="BF203" i="3"/>
  <c r="BF202" i="3"/>
  <c r="BF201" i="3"/>
  <c r="BF200" i="3"/>
  <c r="BF199" i="3"/>
  <c r="BF198" i="3"/>
  <c r="BF197" i="3"/>
  <c r="BF196" i="3"/>
  <c r="BF195" i="3"/>
  <c r="BF194" i="3"/>
  <c r="BF193" i="3"/>
  <c r="BF192" i="3"/>
  <c r="BF191" i="3"/>
  <c r="BF190" i="3"/>
  <c r="BF189" i="3"/>
  <c r="BF188" i="3"/>
  <c r="BF187" i="3"/>
  <c r="BF186" i="3"/>
  <c r="BF185" i="3"/>
  <c r="BF184" i="3"/>
  <c r="BF183" i="3"/>
  <c r="BF182" i="3"/>
  <c r="BF181" i="3"/>
  <c r="BF180" i="3"/>
  <c r="BF179" i="3"/>
  <c r="BF178" i="3"/>
  <c r="BF177" i="3"/>
  <c r="BF176" i="3"/>
  <c r="BF175" i="3"/>
  <c r="BF174" i="3"/>
  <c r="BF173" i="3"/>
  <c r="BF172" i="3"/>
  <c r="BF171" i="3"/>
  <c r="BF170" i="3"/>
  <c r="BF169" i="3"/>
  <c r="BF168" i="3"/>
  <c r="BF167" i="3"/>
  <c r="BF166" i="3"/>
  <c r="BF165" i="3"/>
  <c r="BF164" i="3"/>
  <c r="BF163" i="3"/>
  <c r="BF162" i="3"/>
  <c r="BF161" i="3"/>
  <c r="BF160" i="3"/>
  <c r="BF159" i="3"/>
  <c r="BF158" i="3"/>
  <c r="BF157" i="3"/>
  <c r="BF156" i="3"/>
  <c r="BF155" i="3"/>
  <c r="BF154" i="3"/>
  <c r="BF153" i="3"/>
  <c r="BF152" i="3"/>
  <c r="BF151" i="3"/>
  <c r="BF150" i="3"/>
  <c r="BF149" i="3"/>
  <c r="BF148" i="3"/>
  <c r="BF147" i="3"/>
  <c r="BF146" i="3"/>
  <c r="BF145" i="3"/>
  <c r="BF144" i="3"/>
  <c r="BF143" i="3"/>
  <c r="BF142" i="3"/>
  <c r="BF141" i="3"/>
  <c r="BF139" i="3"/>
  <c r="BF138" i="3"/>
  <c r="BF137" i="3"/>
  <c r="BF136" i="3"/>
  <c r="BF135" i="3"/>
  <c r="BF134" i="3"/>
  <c r="BF133" i="3"/>
  <c r="BF132" i="3"/>
  <c r="BF131" i="3"/>
  <c r="BF130" i="3"/>
  <c r="BF129" i="3"/>
  <c r="BF128" i="3"/>
  <c r="BF127" i="3"/>
  <c r="BF126" i="3"/>
  <c r="BF125" i="3"/>
  <c r="BF124" i="3"/>
  <c r="BF123" i="3"/>
  <c r="BF122" i="3"/>
  <c r="BF121" i="3"/>
  <c r="BF120" i="3"/>
  <c r="BF119" i="3"/>
  <c r="BF118" i="3"/>
  <c r="BF117" i="3"/>
  <c r="BF116" i="3"/>
  <c r="BF115" i="3"/>
  <c r="BF114" i="3"/>
  <c r="BF113" i="3"/>
  <c r="BF112" i="3"/>
  <c r="BF111" i="3"/>
  <c r="BF110" i="3"/>
  <c r="BF109" i="3"/>
  <c r="BF108" i="3"/>
  <c r="BF107" i="3"/>
  <c r="BF106" i="3"/>
  <c r="BF105" i="3"/>
  <c r="BF104" i="3"/>
  <c r="BF103" i="3"/>
  <c r="BF102" i="3"/>
  <c r="BF101" i="3"/>
  <c r="BF100" i="3"/>
  <c r="BF99" i="3"/>
  <c r="BF98" i="3"/>
  <c r="BF97" i="3"/>
  <c r="BF96" i="3"/>
  <c r="BF95" i="3"/>
  <c r="BF94" i="3"/>
  <c r="BF93" i="3"/>
  <c r="BF92" i="3"/>
  <c r="BF91" i="3"/>
  <c r="BF90" i="3"/>
  <c r="BF89" i="3"/>
  <c r="BF88" i="3"/>
  <c r="BF87" i="3"/>
  <c r="BF86" i="3"/>
  <c r="BF85" i="3"/>
  <c r="BF84" i="3"/>
  <c r="BF83" i="3"/>
  <c r="BF82" i="3"/>
  <c r="BF81" i="3"/>
  <c r="BF80" i="3"/>
  <c r="BF79" i="3"/>
  <c r="BF78" i="3"/>
  <c r="BF77" i="3"/>
  <c r="BF76" i="3"/>
  <c r="BF75" i="3"/>
  <c r="BF74" i="3"/>
  <c r="BF73" i="3"/>
  <c r="BF72" i="3"/>
  <c r="BF71" i="3"/>
  <c r="BF70" i="3"/>
  <c r="BF69" i="3"/>
  <c r="BF68" i="3"/>
  <c r="BF67" i="3"/>
  <c r="BF66" i="3"/>
  <c r="BF65" i="3"/>
  <c r="BF64" i="3"/>
  <c r="BF63" i="3"/>
  <c r="BF62" i="3"/>
  <c r="BF61" i="3"/>
  <c r="BF60" i="3"/>
  <c r="BF59" i="3"/>
  <c r="BF58" i="3"/>
  <c r="BF57" i="3"/>
  <c r="BF56" i="3"/>
  <c r="BF55" i="3"/>
  <c r="BF54" i="3"/>
  <c r="BF53" i="3"/>
  <c r="BF52" i="3"/>
  <c r="BF51" i="3"/>
  <c r="BF50" i="3"/>
  <c r="BF49" i="3"/>
  <c r="BF48" i="3"/>
  <c r="BF47" i="3"/>
  <c r="BF46" i="3"/>
  <c r="BF45" i="3"/>
  <c r="BF44" i="3"/>
  <c r="BF43" i="3"/>
  <c r="BF42" i="3"/>
  <c r="BF41" i="3"/>
  <c r="BF40" i="3"/>
  <c r="BF39" i="3"/>
  <c r="BF38" i="3"/>
  <c r="BF37" i="3"/>
  <c r="BF36" i="3"/>
  <c r="BF35" i="3"/>
  <c r="BF34" i="3"/>
  <c r="BF33" i="3"/>
  <c r="BF32" i="3"/>
  <c r="BF31" i="3"/>
  <c r="BF30" i="3"/>
  <c r="BF29" i="3"/>
  <c r="BF28" i="3"/>
  <c r="BF27" i="3"/>
  <c r="BF26" i="3"/>
  <c r="BF25" i="3"/>
  <c r="BF24" i="3"/>
  <c r="BF23" i="3"/>
  <c r="BF22" i="3"/>
  <c r="BF21" i="3"/>
  <c r="BF20" i="3"/>
  <c r="BF19" i="3"/>
  <c r="BF18" i="3"/>
  <c r="BF17" i="3"/>
  <c r="BF16" i="3"/>
  <c r="BF15" i="3"/>
  <c r="BF14" i="3"/>
  <c r="BF13" i="3"/>
  <c r="BF12" i="3"/>
  <c r="BF11" i="3"/>
  <c r="BF10" i="3"/>
  <c r="BF9" i="3"/>
  <c r="BF8" i="3"/>
  <c r="BF7" i="3"/>
  <c r="BF6" i="3"/>
  <c r="BF5" i="3"/>
  <c r="BF4" i="3"/>
  <c r="BF3" i="3"/>
  <c r="BF2" i="3"/>
  <c r="BE981" i="3"/>
  <c r="BE980" i="3"/>
  <c r="BE979" i="3"/>
  <c r="BE978" i="3"/>
  <c r="BE977" i="3"/>
  <c r="BE976" i="3"/>
  <c r="BE975" i="3"/>
  <c r="BE974" i="3"/>
  <c r="BE973" i="3"/>
  <c r="BE972" i="3"/>
  <c r="BE971" i="3"/>
  <c r="BE970" i="3"/>
  <c r="BE969" i="3"/>
  <c r="BE968" i="3"/>
  <c r="BE967" i="3"/>
  <c r="BE966" i="3"/>
  <c r="BE965" i="3"/>
  <c r="BE964" i="3"/>
  <c r="BE963" i="3"/>
  <c r="BE962" i="3"/>
  <c r="BE961" i="3"/>
  <c r="BE960" i="3"/>
  <c r="BE959" i="3"/>
  <c r="BE958" i="3"/>
  <c r="BE957" i="3"/>
  <c r="BE956" i="3"/>
  <c r="BE955" i="3"/>
  <c r="BE954" i="3"/>
  <c r="BE953" i="3"/>
  <c r="BE952" i="3"/>
  <c r="BE951" i="3"/>
  <c r="BE950" i="3"/>
  <c r="BE949" i="3"/>
  <c r="BE948" i="3"/>
  <c r="BE947" i="3"/>
  <c r="BE946" i="3"/>
  <c r="BE945" i="3"/>
  <c r="BE944" i="3"/>
  <c r="BE943" i="3"/>
  <c r="BE942" i="3"/>
  <c r="BE941" i="3"/>
  <c r="BE940" i="3"/>
  <c r="BE939" i="3"/>
  <c r="BE938" i="3"/>
  <c r="BE937" i="3"/>
  <c r="BE936" i="3"/>
  <c r="BE935" i="3"/>
  <c r="BE934" i="3"/>
  <c r="BE933" i="3"/>
  <c r="BE932" i="3"/>
  <c r="BE931" i="3"/>
  <c r="BE930" i="3"/>
  <c r="BE929" i="3"/>
  <c r="BE928" i="3"/>
  <c r="BE927" i="3"/>
  <c r="BE926" i="3"/>
  <c r="BE925" i="3"/>
  <c r="BE924" i="3"/>
  <c r="BE923" i="3"/>
  <c r="BE922" i="3"/>
  <c r="BE921" i="3"/>
  <c r="BE920" i="3"/>
  <c r="BE919" i="3"/>
  <c r="BE918" i="3"/>
  <c r="BE917" i="3"/>
  <c r="BE916" i="3"/>
  <c r="BE915" i="3"/>
  <c r="BE914" i="3"/>
  <c r="BE913" i="3"/>
  <c r="BE912" i="3"/>
  <c r="BE911" i="3"/>
  <c r="BE910" i="3"/>
  <c r="BE909" i="3"/>
  <c r="BE908" i="3"/>
  <c r="BE907" i="3"/>
  <c r="BE906" i="3"/>
  <c r="BE905" i="3"/>
  <c r="BE904" i="3"/>
  <c r="BE903" i="3"/>
  <c r="BE902" i="3"/>
  <c r="BE901" i="3"/>
  <c r="BE900" i="3"/>
  <c r="BE899" i="3"/>
  <c r="BE898" i="3"/>
  <c r="BE897" i="3"/>
  <c r="BE896" i="3"/>
  <c r="BE895" i="3"/>
  <c r="BE894" i="3"/>
  <c r="BE893" i="3"/>
  <c r="BE892" i="3"/>
  <c r="BE891" i="3"/>
  <c r="BE890" i="3"/>
  <c r="BE889" i="3"/>
  <c r="BE888" i="3"/>
  <c r="BE887" i="3"/>
  <c r="BE886" i="3"/>
  <c r="BE885" i="3"/>
  <c r="BE884" i="3"/>
  <c r="BE883" i="3"/>
  <c r="BE882" i="3"/>
  <c r="BE881" i="3"/>
  <c r="BE880" i="3"/>
  <c r="BE879" i="3"/>
  <c r="BE878" i="3"/>
  <c r="BE877" i="3"/>
  <c r="BE876" i="3"/>
  <c r="BE875" i="3"/>
  <c r="BE874" i="3"/>
  <c r="BE873" i="3"/>
  <c r="BE872" i="3"/>
  <c r="BE871" i="3"/>
  <c r="BE870" i="3"/>
  <c r="BE869" i="3"/>
  <c r="BE868" i="3"/>
  <c r="BE867" i="3"/>
  <c r="BE866" i="3"/>
  <c r="BE865" i="3"/>
  <c r="BE864" i="3"/>
  <c r="BE863" i="3"/>
  <c r="BE862" i="3"/>
  <c r="BE861" i="3"/>
  <c r="BE860" i="3"/>
  <c r="BE859" i="3"/>
  <c r="BE858" i="3"/>
  <c r="BE857" i="3"/>
  <c r="BE856" i="3"/>
  <c r="BE855" i="3"/>
  <c r="BE854" i="3"/>
  <c r="BE853" i="3"/>
  <c r="BE852" i="3"/>
  <c r="BE851" i="3"/>
  <c r="BE850" i="3"/>
  <c r="BE849" i="3"/>
  <c r="BE848" i="3"/>
  <c r="BE847" i="3"/>
  <c r="BE846" i="3"/>
  <c r="BE845" i="3"/>
  <c r="BE844" i="3"/>
  <c r="BE843" i="3"/>
  <c r="BE842" i="3"/>
  <c r="BE841" i="3"/>
  <c r="BE840" i="3"/>
  <c r="BE839" i="3"/>
  <c r="BE838" i="3"/>
  <c r="BE837" i="3"/>
  <c r="BE836" i="3"/>
  <c r="BE835" i="3"/>
  <c r="BE834" i="3"/>
  <c r="BE833" i="3"/>
  <c r="BE832" i="3"/>
  <c r="BE831" i="3"/>
  <c r="BE830" i="3"/>
  <c r="BE829" i="3"/>
  <c r="BE828" i="3"/>
  <c r="BE827" i="3"/>
  <c r="BE826" i="3"/>
  <c r="BE825" i="3"/>
  <c r="BE824" i="3"/>
  <c r="BE823" i="3"/>
  <c r="BE822" i="3"/>
  <c r="BE821" i="3"/>
  <c r="BE820" i="3"/>
  <c r="BE819" i="3"/>
  <c r="BE818" i="3"/>
  <c r="BE817" i="3"/>
  <c r="BE816" i="3"/>
  <c r="BE815" i="3"/>
  <c r="BE814" i="3"/>
  <c r="BE813" i="3"/>
  <c r="BE812" i="3"/>
  <c r="BE811" i="3"/>
  <c r="BE810" i="3"/>
  <c r="BE809" i="3"/>
  <c r="BE808" i="3"/>
  <c r="BE807" i="3"/>
  <c r="BE806" i="3"/>
  <c r="BE805" i="3"/>
  <c r="BE804" i="3"/>
  <c r="BE803" i="3"/>
  <c r="BE802" i="3"/>
  <c r="BE801" i="3"/>
  <c r="BE800" i="3"/>
  <c r="BE799" i="3"/>
  <c r="BE798" i="3"/>
  <c r="BE797" i="3"/>
  <c r="BE796" i="3"/>
  <c r="BE795" i="3"/>
  <c r="BE794" i="3"/>
  <c r="BE793" i="3"/>
  <c r="BE792" i="3"/>
  <c r="BE791" i="3"/>
  <c r="BE790" i="3"/>
  <c r="BE789" i="3"/>
  <c r="BE788" i="3"/>
  <c r="BE787" i="3"/>
  <c r="BE786" i="3"/>
  <c r="BE785" i="3"/>
  <c r="BE784" i="3"/>
  <c r="BE783" i="3"/>
  <c r="BE782" i="3"/>
  <c r="BE781" i="3"/>
  <c r="BE780" i="3"/>
  <c r="BE779" i="3"/>
  <c r="BE778" i="3"/>
  <c r="BE777" i="3"/>
  <c r="BE776" i="3"/>
  <c r="BE775" i="3"/>
  <c r="BE774" i="3"/>
  <c r="BE773" i="3"/>
  <c r="BE772" i="3"/>
  <c r="BE771" i="3"/>
  <c r="BE770" i="3"/>
  <c r="BE769" i="3"/>
  <c r="BE768" i="3"/>
  <c r="BE767" i="3"/>
  <c r="BE766" i="3"/>
  <c r="BE765" i="3"/>
  <c r="BE764" i="3"/>
  <c r="BE763" i="3"/>
  <c r="BE762" i="3"/>
  <c r="BE761" i="3"/>
  <c r="BE760" i="3"/>
  <c r="BE759" i="3"/>
  <c r="BE758" i="3"/>
  <c r="BE757" i="3"/>
  <c r="BE756" i="3"/>
  <c r="BE755" i="3"/>
  <c r="BE754" i="3"/>
  <c r="BE753" i="3"/>
  <c r="BE752" i="3"/>
  <c r="BE751" i="3"/>
  <c r="BE750" i="3"/>
  <c r="BE749" i="3"/>
  <c r="BE748" i="3"/>
  <c r="BE747" i="3"/>
  <c r="BE746" i="3"/>
  <c r="BE745" i="3"/>
  <c r="BE744" i="3"/>
  <c r="BE743" i="3"/>
  <c r="BE742" i="3"/>
  <c r="BE741" i="3"/>
  <c r="BE740" i="3"/>
  <c r="BE739" i="3"/>
  <c r="BE738" i="3"/>
  <c r="BE737" i="3"/>
  <c r="BE736" i="3"/>
  <c r="BE735" i="3"/>
  <c r="BE734" i="3"/>
  <c r="BE733" i="3"/>
  <c r="BE732" i="3"/>
  <c r="BE731" i="3"/>
  <c r="BE730" i="3"/>
  <c r="BE729" i="3"/>
  <c r="BE728" i="3"/>
  <c r="BE727" i="3"/>
  <c r="BE726" i="3"/>
  <c r="BE725" i="3"/>
  <c r="BE724" i="3"/>
  <c r="BE723" i="3"/>
  <c r="BE722" i="3"/>
  <c r="BE721" i="3"/>
  <c r="BE720" i="3"/>
  <c r="BE719" i="3"/>
  <c r="BE718" i="3"/>
  <c r="BE717" i="3"/>
  <c r="BE716" i="3"/>
  <c r="BE715" i="3"/>
  <c r="BE714" i="3"/>
  <c r="BE713" i="3"/>
  <c r="BE712" i="3"/>
  <c r="BE711" i="3"/>
  <c r="BE710" i="3"/>
  <c r="BE709" i="3"/>
  <c r="BE708" i="3"/>
  <c r="BE707" i="3"/>
  <c r="BE706" i="3"/>
  <c r="BE705" i="3"/>
  <c r="BE704" i="3"/>
  <c r="BE703" i="3"/>
  <c r="BE702" i="3"/>
  <c r="BE701" i="3"/>
  <c r="BE700" i="3"/>
  <c r="BE699" i="3"/>
  <c r="BE698" i="3"/>
  <c r="BE697" i="3"/>
  <c r="BE696" i="3"/>
  <c r="BE695" i="3"/>
  <c r="BE694" i="3"/>
  <c r="BE693" i="3"/>
  <c r="BE692" i="3"/>
  <c r="BE691" i="3"/>
  <c r="BE690" i="3"/>
  <c r="BE689" i="3"/>
  <c r="BE688" i="3"/>
  <c r="BE687" i="3"/>
  <c r="BE686" i="3"/>
  <c r="BE685" i="3"/>
  <c r="BE684" i="3"/>
  <c r="BE683" i="3"/>
  <c r="BE682" i="3"/>
  <c r="BE681" i="3"/>
  <c r="BE680" i="3"/>
  <c r="BE679" i="3"/>
  <c r="BE678" i="3"/>
  <c r="BE677" i="3"/>
  <c r="BE676" i="3"/>
  <c r="BE675" i="3"/>
  <c r="BE674" i="3"/>
  <c r="BE673" i="3"/>
  <c r="BE672" i="3"/>
  <c r="BE671" i="3"/>
  <c r="BE670" i="3"/>
  <c r="BE669" i="3"/>
  <c r="BE668" i="3"/>
  <c r="BE667" i="3"/>
  <c r="BE666" i="3"/>
  <c r="BE665" i="3"/>
  <c r="BE664" i="3"/>
  <c r="BE663" i="3"/>
  <c r="BE662" i="3"/>
  <c r="BE661" i="3"/>
  <c r="BE660" i="3"/>
  <c r="BE659" i="3"/>
  <c r="BE658" i="3"/>
  <c r="BE657" i="3"/>
  <c r="BE656" i="3"/>
  <c r="BE655" i="3"/>
  <c r="BE654" i="3"/>
  <c r="BE653" i="3"/>
  <c r="BE652" i="3"/>
  <c r="BE651" i="3"/>
  <c r="BE650" i="3"/>
  <c r="BE649" i="3"/>
  <c r="BE648" i="3"/>
  <c r="BE647" i="3"/>
  <c r="BE646" i="3"/>
  <c r="BE645" i="3"/>
  <c r="BE644" i="3"/>
  <c r="BE643" i="3"/>
  <c r="BE642" i="3"/>
  <c r="BE641" i="3"/>
  <c r="BE640" i="3"/>
  <c r="BE639" i="3"/>
  <c r="BE638" i="3"/>
  <c r="BE637" i="3"/>
  <c r="BE636" i="3"/>
  <c r="BE635" i="3"/>
  <c r="BE634" i="3"/>
  <c r="BE633" i="3"/>
  <c r="BE632" i="3"/>
  <c r="BE631" i="3"/>
  <c r="BE630" i="3"/>
  <c r="BE629" i="3"/>
  <c r="BE628" i="3"/>
  <c r="BE627" i="3"/>
  <c r="BE626" i="3"/>
  <c r="BE625" i="3"/>
  <c r="BE624" i="3"/>
  <c r="BE623" i="3"/>
  <c r="BE622" i="3"/>
  <c r="BE621" i="3"/>
  <c r="BE620" i="3"/>
  <c r="BE619" i="3"/>
  <c r="BE618" i="3"/>
  <c r="BE617" i="3"/>
  <c r="BE616" i="3"/>
  <c r="BE615" i="3"/>
  <c r="BE614" i="3"/>
  <c r="BE613" i="3"/>
  <c r="BE612" i="3"/>
  <c r="BE611" i="3"/>
  <c r="BE610" i="3"/>
  <c r="BE609" i="3"/>
  <c r="BE608" i="3"/>
  <c r="BE607" i="3"/>
  <c r="BE606" i="3"/>
  <c r="BE605" i="3"/>
  <c r="BE604" i="3"/>
  <c r="BE603" i="3"/>
  <c r="BE602" i="3"/>
  <c r="BE601" i="3"/>
  <c r="BE600" i="3"/>
  <c r="BE599" i="3"/>
  <c r="BE598" i="3"/>
  <c r="BE597" i="3"/>
  <c r="BE596" i="3"/>
  <c r="BE595" i="3"/>
  <c r="BE594" i="3"/>
  <c r="BE593" i="3"/>
  <c r="BE592" i="3"/>
  <c r="BE591" i="3"/>
  <c r="BE590" i="3"/>
  <c r="BE589" i="3"/>
  <c r="BE588" i="3"/>
  <c r="BE587" i="3"/>
  <c r="BE586" i="3"/>
  <c r="BE585" i="3"/>
  <c r="BE584" i="3"/>
  <c r="BE583" i="3"/>
  <c r="BE582" i="3"/>
  <c r="BE581" i="3"/>
  <c r="BE580" i="3"/>
  <c r="BE579" i="3"/>
  <c r="BE578" i="3"/>
  <c r="BE577" i="3"/>
  <c r="BE576" i="3"/>
  <c r="BE575" i="3"/>
  <c r="BE574" i="3"/>
  <c r="BE573" i="3"/>
  <c r="BE572" i="3"/>
  <c r="BE571" i="3"/>
  <c r="BE570" i="3"/>
  <c r="BE569" i="3"/>
  <c r="BE568" i="3"/>
  <c r="BE567" i="3"/>
  <c r="BE566" i="3"/>
  <c r="BE565" i="3"/>
  <c r="BE564" i="3"/>
  <c r="BE563" i="3"/>
  <c r="BE562" i="3"/>
  <c r="BE561" i="3"/>
  <c r="BE560" i="3"/>
  <c r="BE559" i="3"/>
  <c r="BE558" i="3"/>
  <c r="BE557" i="3"/>
  <c r="BE556" i="3"/>
  <c r="BE555" i="3"/>
  <c r="BE554" i="3"/>
  <c r="BE553" i="3"/>
  <c r="BE552" i="3"/>
  <c r="BE551" i="3"/>
  <c r="BE550" i="3"/>
  <c r="BE549" i="3"/>
  <c r="BE548" i="3"/>
  <c r="BE547" i="3"/>
  <c r="BE546" i="3"/>
  <c r="BE545" i="3"/>
  <c r="BE544" i="3"/>
  <c r="BE543" i="3"/>
  <c r="BE542" i="3"/>
  <c r="BE541" i="3"/>
  <c r="BE540" i="3"/>
  <c r="BE539" i="3"/>
  <c r="BE538" i="3"/>
  <c r="BE537" i="3"/>
  <c r="BE536" i="3"/>
  <c r="BE535" i="3"/>
  <c r="BE534" i="3"/>
  <c r="BE533" i="3"/>
  <c r="BE532" i="3"/>
  <c r="BE531" i="3"/>
  <c r="BE530" i="3"/>
  <c r="BE529" i="3"/>
  <c r="BE528" i="3"/>
  <c r="BE527" i="3"/>
  <c r="BE526" i="3"/>
  <c r="BE525" i="3"/>
  <c r="BE524" i="3"/>
  <c r="BE523" i="3"/>
  <c r="BE522" i="3"/>
  <c r="BE521" i="3"/>
  <c r="BE520" i="3"/>
  <c r="BE519" i="3"/>
  <c r="BE518" i="3"/>
  <c r="BE517" i="3"/>
  <c r="BE516" i="3"/>
  <c r="BE515" i="3"/>
  <c r="BE514" i="3"/>
  <c r="BE513" i="3"/>
  <c r="BE512" i="3"/>
  <c r="BE511" i="3"/>
  <c r="BE510" i="3"/>
  <c r="BE509" i="3"/>
  <c r="BE508" i="3"/>
  <c r="BE507" i="3"/>
  <c r="BE506" i="3"/>
  <c r="BE505" i="3"/>
  <c r="BE504" i="3"/>
  <c r="BE503" i="3"/>
  <c r="BE502" i="3"/>
  <c r="BE501" i="3"/>
  <c r="BE500" i="3"/>
  <c r="BE499" i="3"/>
  <c r="BE498" i="3"/>
  <c r="BE497" i="3"/>
  <c r="BE496" i="3"/>
  <c r="BE495" i="3"/>
  <c r="BE494" i="3"/>
  <c r="BE493" i="3"/>
  <c r="BE492" i="3"/>
  <c r="BE491" i="3"/>
  <c r="BE490" i="3"/>
  <c r="BE489" i="3"/>
  <c r="BE488" i="3"/>
  <c r="BE487" i="3"/>
  <c r="BE486" i="3"/>
  <c r="BE485" i="3"/>
  <c r="BE484" i="3"/>
  <c r="BE483" i="3"/>
  <c r="BE482" i="3"/>
  <c r="BE481" i="3"/>
  <c r="BE480" i="3"/>
  <c r="BE479" i="3"/>
  <c r="BE478" i="3"/>
  <c r="BE477" i="3"/>
  <c r="BE476" i="3"/>
  <c r="BE475" i="3"/>
  <c r="BE474" i="3"/>
  <c r="BE473" i="3"/>
  <c r="BE472" i="3"/>
  <c r="BE471" i="3"/>
  <c r="BE470" i="3"/>
  <c r="BE469" i="3"/>
  <c r="BE468" i="3"/>
  <c r="BE467" i="3"/>
  <c r="BE466" i="3"/>
  <c r="BE465" i="3"/>
  <c r="BE464" i="3"/>
  <c r="BE463" i="3"/>
  <c r="BE462" i="3"/>
  <c r="BE461" i="3"/>
  <c r="BE460" i="3"/>
  <c r="BE459" i="3"/>
  <c r="BE458" i="3"/>
  <c r="BE457" i="3"/>
  <c r="BE456" i="3"/>
  <c r="BE455" i="3"/>
  <c r="BE454" i="3"/>
  <c r="BE453" i="3"/>
  <c r="BE452" i="3"/>
  <c r="BE451" i="3"/>
  <c r="BE450" i="3"/>
  <c r="BE449" i="3"/>
  <c r="BE448" i="3"/>
  <c r="BE447" i="3"/>
  <c r="BE446" i="3"/>
  <c r="BE445" i="3"/>
  <c r="BE444" i="3"/>
  <c r="BE443" i="3"/>
  <c r="BE442" i="3"/>
  <c r="BE441" i="3"/>
  <c r="BE440" i="3"/>
  <c r="BE439" i="3"/>
  <c r="BE438" i="3"/>
  <c r="BE437" i="3"/>
  <c r="BE436" i="3"/>
  <c r="BE435" i="3"/>
  <c r="BE434" i="3"/>
  <c r="BE433" i="3"/>
  <c r="BE432" i="3"/>
  <c r="BE431" i="3"/>
  <c r="BE430" i="3"/>
  <c r="BE429" i="3"/>
  <c r="BE428" i="3"/>
  <c r="BE427" i="3"/>
  <c r="BE426" i="3"/>
  <c r="BE425" i="3"/>
  <c r="BE424" i="3"/>
  <c r="BE423" i="3"/>
  <c r="BE422" i="3"/>
  <c r="BE421" i="3"/>
  <c r="BE420" i="3"/>
  <c r="BE419" i="3"/>
  <c r="BE418" i="3"/>
  <c r="BE417" i="3"/>
  <c r="BE416" i="3"/>
  <c r="BE415" i="3"/>
  <c r="BE414" i="3"/>
  <c r="BE413" i="3"/>
  <c r="BE412" i="3"/>
  <c r="BE411" i="3"/>
  <c r="BE410" i="3"/>
  <c r="BE409" i="3"/>
  <c r="BE408" i="3"/>
  <c r="BE407" i="3"/>
  <c r="BE406" i="3"/>
  <c r="BE405" i="3"/>
  <c r="BE404" i="3"/>
  <c r="BE403" i="3"/>
  <c r="BE402" i="3"/>
  <c r="BE401" i="3"/>
  <c r="BE400" i="3"/>
  <c r="BE399" i="3"/>
  <c r="BE398" i="3"/>
  <c r="BE397" i="3"/>
  <c r="BE396" i="3"/>
  <c r="BE395" i="3"/>
  <c r="BE394" i="3"/>
  <c r="BE393" i="3"/>
  <c r="BE392" i="3"/>
  <c r="BE391" i="3"/>
  <c r="BE390" i="3"/>
  <c r="BE389" i="3"/>
  <c r="BE388" i="3"/>
  <c r="BE387" i="3"/>
  <c r="BE386" i="3"/>
  <c r="BE385" i="3"/>
  <c r="BE384" i="3"/>
  <c r="BE383" i="3"/>
  <c r="BE382" i="3"/>
  <c r="BE381" i="3"/>
  <c r="BE380" i="3"/>
  <c r="BE379" i="3"/>
  <c r="BE378" i="3"/>
  <c r="BE377" i="3"/>
  <c r="BE376" i="3"/>
  <c r="BE375" i="3"/>
  <c r="BE374" i="3"/>
  <c r="BE373" i="3"/>
  <c r="BE372" i="3"/>
  <c r="BE371" i="3"/>
  <c r="BE370" i="3"/>
  <c r="BE369" i="3"/>
  <c r="BE368" i="3"/>
  <c r="BE367" i="3"/>
  <c r="BE366" i="3"/>
  <c r="BE365" i="3"/>
  <c r="BE364" i="3"/>
  <c r="BE363" i="3"/>
  <c r="BE362" i="3"/>
  <c r="BE361" i="3"/>
  <c r="BE360" i="3"/>
  <c r="BE359" i="3"/>
  <c r="BE358" i="3"/>
  <c r="BE357" i="3"/>
  <c r="BE356" i="3"/>
  <c r="BE355" i="3"/>
  <c r="BE354" i="3"/>
  <c r="BE353" i="3"/>
  <c r="BE352" i="3"/>
  <c r="BE351" i="3"/>
  <c r="BE350" i="3"/>
  <c r="BE349" i="3"/>
  <c r="BE348" i="3"/>
  <c r="BE347" i="3"/>
  <c r="BE346" i="3"/>
  <c r="BE345" i="3"/>
  <c r="BE344" i="3"/>
  <c r="BE343" i="3"/>
  <c r="BE342" i="3"/>
  <c r="BE341" i="3"/>
  <c r="BE340" i="3"/>
  <c r="BE339" i="3"/>
  <c r="BE338" i="3"/>
  <c r="BE337" i="3"/>
  <c r="BE336" i="3"/>
  <c r="BE335" i="3"/>
  <c r="BE334" i="3"/>
  <c r="BE333" i="3"/>
  <c r="BE332" i="3"/>
  <c r="BE331" i="3"/>
  <c r="BE330" i="3"/>
  <c r="BE329" i="3"/>
  <c r="BE328" i="3"/>
  <c r="BE327" i="3"/>
  <c r="BE326" i="3"/>
  <c r="BE325" i="3"/>
  <c r="BE324" i="3"/>
  <c r="BE323" i="3"/>
  <c r="BE322" i="3"/>
  <c r="BE321" i="3"/>
  <c r="BE320" i="3"/>
  <c r="BE319" i="3"/>
  <c r="BE318" i="3"/>
  <c r="BE317" i="3"/>
  <c r="BE316" i="3"/>
  <c r="BE315" i="3"/>
  <c r="BE314" i="3"/>
  <c r="BE313" i="3"/>
  <c r="BE312" i="3"/>
  <c r="BE311" i="3"/>
  <c r="BE310" i="3"/>
  <c r="BE309" i="3"/>
  <c r="BE308" i="3"/>
  <c r="BE307" i="3"/>
  <c r="BE306" i="3"/>
  <c r="BE305" i="3"/>
  <c r="BE304" i="3"/>
  <c r="BE303" i="3"/>
  <c r="BE302" i="3"/>
  <c r="BE301" i="3"/>
  <c r="BE300" i="3"/>
  <c r="BE299" i="3"/>
  <c r="BE298" i="3"/>
  <c r="BE297" i="3"/>
  <c r="BE296" i="3"/>
  <c r="BE295" i="3"/>
  <c r="BE294" i="3"/>
  <c r="BE293" i="3"/>
  <c r="BE292" i="3"/>
  <c r="BE291" i="3"/>
  <c r="BE290" i="3"/>
  <c r="BE289" i="3"/>
  <c r="BE288" i="3"/>
  <c r="BE287" i="3"/>
  <c r="BE286" i="3"/>
  <c r="BE285" i="3"/>
  <c r="BE284" i="3"/>
  <c r="BE283" i="3"/>
  <c r="BE282" i="3"/>
  <c r="BE281" i="3"/>
  <c r="BE280" i="3"/>
  <c r="BE279" i="3"/>
  <c r="BE278" i="3"/>
  <c r="BE277" i="3"/>
  <c r="BE276" i="3"/>
  <c r="BE275" i="3"/>
  <c r="BE274" i="3"/>
  <c r="BE273" i="3"/>
  <c r="BE272" i="3"/>
  <c r="BE271" i="3"/>
  <c r="BE270" i="3"/>
  <c r="BE269" i="3"/>
  <c r="BE268" i="3"/>
  <c r="BE267" i="3"/>
  <c r="BE266" i="3"/>
  <c r="BE265" i="3"/>
  <c r="BE264" i="3"/>
  <c r="BE263" i="3"/>
  <c r="BE262" i="3"/>
  <c r="BE261" i="3"/>
  <c r="BE260" i="3"/>
  <c r="BE259" i="3"/>
  <c r="BE258" i="3"/>
  <c r="BE257" i="3"/>
  <c r="BE256" i="3"/>
  <c r="BE255" i="3"/>
  <c r="BE254" i="3"/>
  <c r="BE253" i="3"/>
  <c r="BE252" i="3"/>
  <c r="BE251" i="3"/>
  <c r="BE250" i="3"/>
  <c r="BE249" i="3"/>
  <c r="BE248" i="3"/>
  <c r="BE247" i="3"/>
  <c r="BE245" i="3"/>
  <c r="BE244" i="3"/>
  <c r="BE243" i="3"/>
  <c r="BE242" i="3"/>
  <c r="BE241" i="3"/>
  <c r="BE240" i="3"/>
  <c r="BE239" i="3"/>
  <c r="BE238" i="3"/>
  <c r="BE237" i="3"/>
  <c r="BE236" i="3"/>
  <c r="BE235" i="3"/>
  <c r="BE234" i="3"/>
  <c r="BE233" i="3"/>
  <c r="BE232" i="3"/>
  <c r="BE231" i="3"/>
  <c r="BE230" i="3"/>
  <c r="BE229" i="3"/>
  <c r="BE228" i="3"/>
  <c r="BE227" i="3"/>
  <c r="BE226" i="3"/>
  <c r="BE225" i="3"/>
  <c r="BE224" i="3"/>
  <c r="BE223" i="3"/>
  <c r="BE222" i="3"/>
  <c r="BE221" i="3"/>
  <c r="BE220" i="3"/>
  <c r="BE219" i="3"/>
  <c r="BE218" i="3"/>
  <c r="BE217" i="3"/>
  <c r="BE216" i="3"/>
  <c r="BE215" i="3"/>
  <c r="BE214" i="3"/>
  <c r="BE213" i="3"/>
  <c r="BE212" i="3"/>
  <c r="BE211" i="3"/>
  <c r="BE210" i="3"/>
  <c r="BE209" i="3"/>
  <c r="BE208" i="3"/>
  <c r="BE207" i="3"/>
  <c r="BE206" i="3"/>
  <c r="BE205" i="3"/>
  <c r="BE204" i="3"/>
  <c r="BE203" i="3"/>
  <c r="BE202" i="3"/>
  <c r="BE201" i="3"/>
  <c r="BE200" i="3"/>
  <c r="BE199" i="3"/>
  <c r="BE198" i="3"/>
  <c r="BE197" i="3"/>
  <c r="BE196" i="3"/>
  <c r="BE195" i="3"/>
  <c r="BE194" i="3"/>
  <c r="BE193" i="3"/>
  <c r="BE192" i="3"/>
  <c r="BE191" i="3"/>
  <c r="BE190" i="3"/>
  <c r="BE189" i="3"/>
  <c r="BE188" i="3"/>
  <c r="BE187" i="3"/>
  <c r="BE186" i="3"/>
  <c r="BE185" i="3"/>
  <c r="BE184" i="3"/>
  <c r="BE183" i="3"/>
  <c r="BE182" i="3"/>
  <c r="BE181" i="3"/>
  <c r="BE180" i="3"/>
  <c r="BE179" i="3"/>
  <c r="BE178" i="3"/>
  <c r="BE177" i="3"/>
  <c r="BE176" i="3"/>
  <c r="BE175" i="3"/>
  <c r="BE174" i="3"/>
  <c r="BE173" i="3"/>
  <c r="BE172" i="3"/>
  <c r="BE171" i="3"/>
  <c r="BE170" i="3"/>
  <c r="BE169" i="3"/>
  <c r="BE168" i="3"/>
  <c r="BE167" i="3"/>
  <c r="BE166" i="3"/>
  <c r="BE165" i="3"/>
  <c r="BE164" i="3"/>
  <c r="BE163" i="3"/>
  <c r="BE162" i="3"/>
  <c r="BE161" i="3"/>
  <c r="BE160" i="3"/>
  <c r="BE159" i="3"/>
  <c r="BE158" i="3"/>
  <c r="BE157" i="3"/>
  <c r="BE156" i="3"/>
  <c r="BE155" i="3"/>
  <c r="BE154" i="3"/>
  <c r="BE153" i="3"/>
  <c r="BE152" i="3"/>
  <c r="BE151" i="3"/>
  <c r="BE150" i="3"/>
  <c r="BE149" i="3"/>
  <c r="BE148" i="3"/>
  <c r="BE147" i="3"/>
  <c r="BE146" i="3"/>
  <c r="BE145" i="3"/>
  <c r="BE144" i="3"/>
  <c r="BE143" i="3"/>
  <c r="BE142" i="3"/>
  <c r="BE141" i="3"/>
  <c r="BE139" i="3"/>
  <c r="BE138" i="3"/>
  <c r="BE137" i="3"/>
  <c r="BE136" i="3"/>
  <c r="BE135" i="3"/>
  <c r="BE134" i="3"/>
  <c r="BE133" i="3"/>
  <c r="BE132" i="3"/>
  <c r="BE131" i="3"/>
  <c r="BE130" i="3"/>
  <c r="BE129" i="3"/>
  <c r="BE128" i="3"/>
  <c r="BE127" i="3"/>
  <c r="BE126" i="3"/>
  <c r="BE125" i="3"/>
  <c r="BE124" i="3"/>
  <c r="BE123" i="3"/>
  <c r="BE122" i="3"/>
  <c r="BE121" i="3"/>
  <c r="BE120" i="3"/>
  <c r="BE119" i="3"/>
  <c r="BE118" i="3"/>
  <c r="BE117" i="3"/>
  <c r="BE116" i="3"/>
  <c r="BE115" i="3"/>
  <c r="BE114" i="3"/>
  <c r="BE113" i="3"/>
  <c r="BE112" i="3"/>
  <c r="BE111" i="3"/>
  <c r="BE110" i="3"/>
  <c r="BE109" i="3"/>
  <c r="BE108" i="3"/>
  <c r="BE107" i="3"/>
  <c r="BE106" i="3"/>
  <c r="BE105" i="3"/>
  <c r="BE104" i="3"/>
  <c r="BE103" i="3"/>
  <c r="BE102" i="3"/>
  <c r="BE101" i="3"/>
  <c r="BE100" i="3"/>
  <c r="BE99" i="3"/>
  <c r="BE98" i="3"/>
  <c r="BE97" i="3"/>
  <c r="BE96" i="3"/>
  <c r="BE95" i="3"/>
  <c r="BE94" i="3"/>
  <c r="BE93" i="3"/>
  <c r="BE92" i="3"/>
  <c r="BE91" i="3"/>
  <c r="BE90" i="3"/>
  <c r="BE89" i="3"/>
  <c r="BE88" i="3"/>
  <c r="BE87" i="3"/>
  <c r="BE86" i="3"/>
  <c r="BE85" i="3"/>
  <c r="BE84" i="3"/>
  <c r="BE83" i="3"/>
  <c r="BE82" i="3"/>
  <c r="BE81" i="3"/>
  <c r="BE80" i="3"/>
  <c r="BE79" i="3"/>
  <c r="BE78" i="3"/>
  <c r="BE77" i="3"/>
  <c r="BE76" i="3"/>
  <c r="BE75" i="3"/>
  <c r="BE74" i="3"/>
  <c r="BE73" i="3"/>
  <c r="BE72" i="3"/>
  <c r="BE71" i="3"/>
  <c r="BE70" i="3"/>
  <c r="BE69" i="3"/>
  <c r="BE68" i="3"/>
  <c r="BE67" i="3"/>
  <c r="BE66" i="3"/>
  <c r="BE65" i="3"/>
  <c r="BE64" i="3"/>
  <c r="BE63" i="3"/>
  <c r="BE62" i="3"/>
  <c r="BE61" i="3"/>
  <c r="BE60" i="3"/>
  <c r="BE59" i="3"/>
  <c r="BE58" i="3"/>
  <c r="BE57" i="3"/>
  <c r="BE56" i="3"/>
  <c r="BE55" i="3"/>
  <c r="BE54" i="3"/>
  <c r="BE53" i="3"/>
  <c r="BE52" i="3"/>
  <c r="BE51" i="3"/>
  <c r="BE50" i="3"/>
  <c r="BE49" i="3"/>
  <c r="BE48" i="3"/>
  <c r="BE47" i="3"/>
  <c r="BE46" i="3"/>
  <c r="BE45" i="3"/>
  <c r="BE44" i="3"/>
  <c r="BE43" i="3"/>
  <c r="BE42" i="3"/>
  <c r="BE41" i="3"/>
  <c r="BE40" i="3"/>
  <c r="BE39" i="3"/>
  <c r="BE38" i="3"/>
  <c r="BE37" i="3"/>
  <c r="BE36" i="3"/>
  <c r="BE35" i="3"/>
  <c r="BE34" i="3"/>
  <c r="BE33" i="3"/>
  <c r="BE32" i="3"/>
  <c r="BE31" i="3"/>
  <c r="BE30" i="3"/>
  <c r="BE29" i="3"/>
  <c r="BE28" i="3"/>
  <c r="BE27" i="3"/>
  <c r="BE26" i="3"/>
  <c r="BE25" i="3"/>
  <c r="BE24" i="3"/>
  <c r="BE23" i="3"/>
  <c r="BE22" i="3"/>
  <c r="BE21" i="3"/>
  <c r="BE20" i="3"/>
  <c r="BE19" i="3"/>
  <c r="BE18" i="3"/>
  <c r="BE17" i="3"/>
  <c r="BE16" i="3"/>
  <c r="BE15" i="3"/>
  <c r="BE14" i="3"/>
  <c r="BE13" i="3"/>
  <c r="BE12" i="3"/>
  <c r="BE11" i="3"/>
  <c r="BE10" i="3"/>
  <c r="BE9" i="3"/>
  <c r="BE8" i="3"/>
  <c r="BE7" i="3"/>
  <c r="BE6" i="3"/>
  <c r="BE5" i="3"/>
  <c r="BE4" i="3"/>
  <c r="BE3" i="3"/>
  <c r="BE2" i="3"/>
  <c r="BD981" i="3"/>
  <c r="BD980" i="3"/>
  <c r="BD979" i="3"/>
  <c r="BD978" i="3"/>
  <c r="BD977" i="3"/>
  <c r="BD976" i="3"/>
  <c r="BD975" i="3"/>
  <c r="BD974" i="3"/>
  <c r="BD973" i="3"/>
  <c r="BD972" i="3"/>
  <c r="BD971" i="3"/>
  <c r="BD970" i="3"/>
  <c r="BD969" i="3"/>
  <c r="BD968" i="3"/>
  <c r="BD967" i="3"/>
  <c r="BD966" i="3"/>
  <c r="BD965" i="3"/>
  <c r="BD964" i="3"/>
  <c r="BD963" i="3"/>
  <c r="BD962" i="3"/>
  <c r="BD961" i="3"/>
  <c r="BD960" i="3"/>
  <c r="BD959" i="3"/>
  <c r="BD958" i="3"/>
  <c r="BD957" i="3"/>
  <c r="BD956" i="3"/>
  <c r="BD955" i="3"/>
  <c r="BD954" i="3"/>
  <c r="BD953" i="3"/>
  <c r="BD952" i="3"/>
  <c r="BD951" i="3"/>
  <c r="BD950" i="3"/>
  <c r="BD949" i="3"/>
  <c r="BD948" i="3"/>
  <c r="BD947" i="3"/>
  <c r="BD946" i="3"/>
  <c r="BD945" i="3"/>
  <c r="BD944" i="3"/>
  <c r="BD943" i="3"/>
  <c r="BD942" i="3"/>
  <c r="BD941" i="3"/>
  <c r="BD940" i="3"/>
  <c r="BD939" i="3"/>
  <c r="BD938" i="3"/>
  <c r="BD937" i="3"/>
  <c r="BD936" i="3"/>
  <c r="BD935" i="3"/>
  <c r="BD934" i="3"/>
  <c r="BD933" i="3"/>
  <c r="BD932" i="3"/>
  <c r="BD931" i="3"/>
  <c r="BD930" i="3"/>
  <c r="BD929" i="3"/>
  <c r="BD928" i="3"/>
  <c r="BD927" i="3"/>
  <c r="BD926" i="3"/>
  <c r="BD925" i="3"/>
  <c r="BD924" i="3"/>
  <c r="BD923" i="3"/>
  <c r="BD922" i="3"/>
  <c r="BD921" i="3"/>
  <c r="BD920" i="3"/>
  <c r="BD919" i="3"/>
  <c r="BD918" i="3"/>
  <c r="BD917" i="3"/>
  <c r="BD916" i="3"/>
  <c r="BD915" i="3"/>
  <c r="BD914" i="3"/>
  <c r="BD913" i="3"/>
  <c r="BD912" i="3"/>
  <c r="BD911" i="3"/>
  <c r="BD910" i="3"/>
  <c r="BD909" i="3"/>
  <c r="BD908" i="3"/>
  <c r="BD907" i="3"/>
  <c r="BD906" i="3"/>
  <c r="BD905" i="3"/>
  <c r="BD904" i="3"/>
  <c r="BD903" i="3"/>
  <c r="BD902" i="3"/>
  <c r="BD901" i="3"/>
  <c r="BD900" i="3"/>
  <c r="BD899" i="3"/>
  <c r="BD898" i="3"/>
  <c r="BD897" i="3"/>
  <c r="BD896" i="3"/>
  <c r="BD895" i="3"/>
  <c r="BD894" i="3"/>
  <c r="BD893" i="3"/>
  <c r="BD892" i="3"/>
  <c r="BD891" i="3"/>
  <c r="BD890" i="3"/>
  <c r="BD889" i="3"/>
  <c r="BD888" i="3"/>
  <c r="BD887" i="3"/>
  <c r="BD886" i="3"/>
  <c r="BD885" i="3"/>
  <c r="BD884" i="3"/>
  <c r="BD883" i="3"/>
  <c r="BD882" i="3"/>
  <c r="BD881" i="3"/>
  <c r="BD880" i="3"/>
  <c r="BD879" i="3"/>
  <c r="BD878" i="3"/>
  <c r="BD877" i="3"/>
  <c r="BD876" i="3"/>
  <c r="BD875" i="3"/>
  <c r="BD874" i="3"/>
  <c r="BD873" i="3"/>
  <c r="BD872" i="3"/>
  <c r="BD871" i="3"/>
  <c r="BD870" i="3"/>
  <c r="BD869" i="3"/>
  <c r="BD868" i="3"/>
  <c r="BD867" i="3"/>
  <c r="BD866" i="3"/>
  <c r="BD865" i="3"/>
  <c r="BD864" i="3"/>
  <c r="BD863" i="3"/>
  <c r="BD862" i="3"/>
  <c r="BD861" i="3"/>
  <c r="BD860" i="3"/>
  <c r="BD859" i="3"/>
  <c r="BD858" i="3"/>
  <c r="BD857" i="3"/>
  <c r="BD856" i="3"/>
  <c r="BD855" i="3"/>
  <c r="BD854" i="3"/>
  <c r="BD853" i="3"/>
  <c r="BD852" i="3"/>
  <c r="BD851" i="3"/>
  <c r="BD850" i="3"/>
  <c r="BD849" i="3"/>
  <c r="BD848" i="3"/>
  <c r="BD847" i="3"/>
  <c r="BD846" i="3"/>
  <c r="BD845" i="3"/>
  <c r="BD844" i="3"/>
  <c r="BD843" i="3"/>
  <c r="BD842" i="3"/>
  <c r="BD841" i="3"/>
  <c r="BD840" i="3"/>
  <c r="BD839" i="3"/>
  <c r="BD838" i="3"/>
  <c r="BD837" i="3"/>
  <c r="BD836" i="3"/>
  <c r="BD835" i="3"/>
  <c r="BD834" i="3"/>
  <c r="BD833" i="3"/>
  <c r="BD832" i="3"/>
  <c r="BD831" i="3"/>
  <c r="BD830" i="3"/>
  <c r="BD829" i="3"/>
  <c r="BD828" i="3"/>
  <c r="BD827" i="3"/>
  <c r="BD826" i="3"/>
  <c r="BD825" i="3"/>
  <c r="BD824" i="3"/>
  <c r="BD823" i="3"/>
  <c r="BD822" i="3"/>
  <c r="BD821" i="3"/>
  <c r="BD820" i="3"/>
  <c r="BD819" i="3"/>
  <c r="BD818" i="3"/>
  <c r="BD817" i="3"/>
  <c r="BD816" i="3"/>
  <c r="BD815" i="3"/>
  <c r="BD814" i="3"/>
  <c r="BD813" i="3"/>
  <c r="BD812" i="3"/>
  <c r="BD811" i="3"/>
  <c r="BD810" i="3"/>
  <c r="BD809" i="3"/>
  <c r="BD808" i="3"/>
  <c r="BD807" i="3"/>
  <c r="BD806" i="3"/>
  <c r="BD805" i="3"/>
  <c r="BD804" i="3"/>
  <c r="BD803" i="3"/>
  <c r="BD802" i="3"/>
  <c r="BD801" i="3"/>
  <c r="BD800" i="3"/>
  <c r="BD799" i="3"/>
  <c r="BD798" i="3"/>
  <c r="BD797" i="3"/>
  <c r="BD796" i="3"/>
  <c r="BD795" i="3"/>
  <c r="BD794" i="3"/>
  <c r="BD793" i="3"/>
  <c r="BD792" i="3"/>
  <c r="BD791" i="3"/>
  <c r="BD790" i="3"/>
  <c r="BD789" i="3"/>
  <c r="BD788" i="3"/>
  <c r="BD787" i="3"/>
  <c r="BD786" i="3"/>
  <c r="BD785" i="3"/>
  <c r="BD784" i="3"/>
  <c r="BD783" i="3"/>
  <c r="BD782" i="3"/>
  <c r="BD781" i="3"/>
  <c r="BD780" i="3"/>
  <c r="BD779" i="3"/>
  <c r="BD778" i="3"/>
  <c r="BD777" i="3"/>
  <c r="BD776" i="3"/>
  <c r="BD775" i="3"/>
  <c r="BD774" i="3"/>
  <c r="BD773" i="3"/>
  <c r="BD772" i="3"/>
  <c r="BD771" i="3"/>
  <c r="BD770" i="3"/>
  <c r="BD769" i="3"/>
  <c r="BD768" i="3"/>
  <c r="BD767" i="3"/>
  <c r="BD766" i="3"/>
  <c r="BD765" i="3"/>
  <c r="BD764" i="3"/>
  <c r="BD763" i="3"/>
  <c r="BD762" i="3"/>
  <c r="BD761" i="3"/>
  <c r="BD760" i="3"/>
  <c r="BD759" i="3"/>
  <c r="BD758" i="3"/>
  <c r="BD757" i="3"/>
  <c r="BD756" i="3"/>
  <c r="BD755" i="3"/>
  <c r="BD754" i="3"/>
  <c r="BD753" i="3"/>
  <c r="BD752" i="3"/>
  <c r="BD751" i="3"/>
  <c r="BD750" i="3"/>
  <c r="BD749" i="3"/>
  <c r="BD748" i="3"/>
  <c r="BD747" i="3"/>
  <c r="BD746" i="3"/>
  <c r="BD745" i="3"/>
  <c r="BD744" i="3"/>
  <c r="BD743" i="3"/>
  <c r="BD742" i="3"/>
  <c r="BD741" i="3"/>
  <c r="BD740" i="3"/>
  <c r="BD739" i="3"/>
  <c r="BD738" i="3"/>
  <c r="BD737" i="3"/>
  <c r="BD736" i="3"/>
  <c r="BD735" i="3"/>
  <c r="BD734" i="3"/>
  <c r="BD733" i="3"/>
  <c r="BD732" i="3"/>
  <c r="BD731" i="3"/>
  <c r="BD730" i="3"/>
  <c r="BD729" i="3"/>
  <c r="BD728" i="3"/>
  <c r="BD727" i="3"/>
  <c r="BD726" i="3"/>
  <c r="BD725" i="3"/>
  <c r="BD724" i="3"/>
  <c r="BD723" i="3"/>
  <c r="BD722" i="3"/>
  <c r="BD721" i="3"/>
  <c r="BD720" i="3"/>
  <c r="BD719" i="3"/>
  <c r="BD718" i="3"/>
  <c r="BD717" i="3"/>
  <c r="BD716" i="3"/>
  <c r="BD715" i="3"/>
  <c r="BD714" i="3"/>
  <c r="BD713" i="3"/>
  <c r="BD712" i="3"/>
  <c r="BD711" i="3"/>
  <c r="BD710" i="3"/>
  <c r="BD709" i="3"/>
  <c r="BD708" i="3"/>
  <c r="BD707" i="3"/>
  <c r="BD706" i="3"/>
  <c r="BD705" i="3"/>
  <c r="BD704" i="3"/>
  <c r="BD703" i="3"/>
  <c r="BD702" i="3"/>
  <c r="BD701" i="3"/>
  <c r="BD700" i="3"/>
  <c r="BD699" i="3"/>
  <c r="BD698" i="3"/>
  <c r="BD697" i="3"/>
  <c r="BD696" i="3"/>
  <c r="BD695" i="3"/>
  <c r="BD694" i="3"/>
  <c r="BD693" i="3"/>
  <c r="BD692" i="3"/>
  <c r="BD691" i="3"/>
  <c r="BD690" i="3"/>
  <c r="BD689" i="3"/>
  <c r="BD688" i="3"/>
  <c r="BD687" i="3"/>
  <c r="BD686" i="3"/>
  <c r="BD685" i="3"/>
  <c r="BD684" i="3"/>
  <c r="BD683" i="3"/>
  <c r="BD682" i="3"/>
  <c r="BD681" i="3"/>
  <c r="BD680" i="3"/>
  <c r="BD679" i="3"/>
  <c r="BD678" i="3"/>
  <c r="BD677" i="3"/>
  <c r="BD676" i="3"/>
  <c r="BD675" i="3"/>
  <c r="BD674" i="3"/>
  <c r="BD673" i="3"/>
  <c r="BD672" i="3"/>
  <c r="BD671" i="3"/>
  <c r="BD670" i="3"/>
  <c r="BD669" i="3"/>
  <c r="BD668" i="3"/>
  <c r="BD667" i="3"/>
  <c r="BD666" i="3"/>
  <c r="BD665" i="3"/>
  <c r="BD664" i="3"/>
  <c r="BD663" i="3"/>
  <c r="BD662" i="3"/>
  <c r="BD661" i="3"/>
  <c r="BD660" i="3"/>
  <c r="BD659" i="3"/>
  <c r="BD658" i="3"/>
  <c r="BD657" i="3"/>
  <c r="BD656" i="3"/>
  <c r="BD655" i="3"/>
  <c r="BD654" i="3"/>
  <c r="BD653" i="3"/>
  <c r="BD652" i="3"/>
  <c r="BD651" i="3"/>
  <c r="BD650" i="3"/>
  <c r="BD649" i="3"/>
  <c r="BD648" i="3"/>
  <c r="BD647" i="3"/>
  <c r="BD646" i="3"/>
  <c r="BD645" i="3"/>
  <c r="BD644" i="3"/>
  <c r="BD643" i="3"/>
  <c r="BD642" i="3"/>
  <c r="BD641" i="3"/>
  <c r="BD640" i="3"/>
  <c r="BD639" i="3"/>
  <c r="BD638" i="3"/>
  <c r="BD637" i="3"/>
  <c r="BD636" i="3"/>
  <c r="BD635" i="3"/>
  <c r="BD634" i="3"/>
  <c r="BD633" i="3"/>
  <c r="BD632" i="3"/>
  <c r="BD631" i="3"/>
  <c r="BD630" i="3"/>
  <c r="BD629" i="3"/>
  <c r="BD628" i="3"/>
  <c r="BD627" i="3"/>
  <c r="BD626" i="3"/>
  <c r="BD625" i="3"/>
  <c r="BD624" i="3"/>
  <c r="BD623" i="3"/>
  <c r="BD622" i="3"/>
  <c r="BD621" i="3"/>
  <c r="BD620" i="3"/>
  <c r="BD619" i="3"/>
  <c r="BD618" i="3"/>
  <c r="BD617" i="3"/>
  <c r="BD616" i="3"/>
  <c r="BD615" i="3"/>
  <c r="BD614" i="3"/>
  <c r="BD613" i="3"/>
  <c r="BD612" i="3"/>
  <c r="BD611" i="3"/>
  <c r="BD610" i="3"/>
  <c r="BD609" i="3"/>
  <c r="BD608" i="3"/>
  <c r="BD607" i="3"/>
  <c r="BD606" i="3"/>
  <c r="BD605" i="3"/>
  <c r="BD604" i="3"/>
  <c r="BD603" i="3"/>
  <c r="BD602" i="3"/>
  <c r="BD601" i="3"/>
  <c r="BD600" i="3"/>
  <c r="BD599" i="3"/>
  <c r="BD598" i="3"/>
  <c r="BD597" i="3"/>
  <c r="BD596" i="3"/>
  <c r="BD595" i="3"/>
  <c r="BD594" i="3"/>
  <c r="BD593" i="3"/>
  <c r="BD592" i="3"/>
  <c r="BD591" i="3"/>
  <c r="BD590" i="3"/>
  <c r="BD589" i="3"/>
  <c r="BD588" i="3"/>
  <c r="BD587" i="3"/>
  <c r="BD586" i="3"/>
  <c r="BD585" i="3"/>
  <c r="BD584" i="3"/>
  <c r="BD583" i="3"/>
  <c r="BD582" i="3"/>
  <c r="BD581" i="3"/>
  <c r="BD580" i="3"/>
  <c r="BD579" i="3"/>
  <c r="BD578" i="3"/>
  <c r="BD577" i="3"/>
  <c r="BD576" i="3"/>
  <c r="BD575" i="3"/>
  <c r="BD574" i="3"/>
  <c r="BD573" i="3"/>
  <c r="BD572" i="3"/>
  <c r="BD571" i="3"/>
  <c r="BD570" i="3"/>
  <c r="BD569" i="3"/>
  <c r="BD568" i="3"/>
  <c r="BD567" i="3"/>
  <c r="BD566" i="3"/>
  <c r="BD565" i="3"/>
  <c r="BD564" i="3"/>
  <c r="BD563" i="3"/>
  <c r="BD562" i="3"/>
  <c r="BD561" i="3"/>
  <c r="BD560" i="3"/>
  <c r="BD559" i="3"/>
  <c r="BD558" i="3"/>
  <c r="BD557" i="3"/>
  <c r="BD556" i="3"/>
  <c r="BD555" i="3"/>
  <c r="BD554" i="3"/>
  <c r="BD553" i="3"/>
  <c r="BD552" i="3"/>
  <c r="BD551" i="3"/>
  <c r="BD550" i="3"/>
  <c r="BD549" i="3"/>
  <c r="BD548" i="3"/>
  <c r="BD547" i="3"/>
  <c r="BD546" i="3"/>
  <c r="BD545" i="3"/>
  <c r="BD544" i="3"/>
  <c r="BD543" i="3"/>
  <c r="BD542" i="3"/>
  <c r="BD541" i="3"/>
  <c r="BD540" i="3"/>
  <c r="BD539" i="3"/>
  <c r="BD538" i="3"/>
  <c r="BD537" i="3"/>
  <c r="BD536" i="3"/>
  <c r="BD535" i="3"/>
  <c r="BD534" i="3"/>
  <c r="BD533" i="3"/>
  <c r="BD532" i="3"/>
  <c r="BD531" i="3"/>
  <c r="BD530" i="3"/>
  <c r="BD529" i="3"/>
  <c r="BD528" i="3"/>
  <c r="BD527" i="3"/>
  <c r="BD526" i="3"/>
  <c r="BD525" i="3"/>
  <c r="BD524" i="3"/>
  <c r="BD523" i="3"/>
  <c r="BD522" i="3"/>
  <c r="BD521" i="3"/>
  <c r="BD520" i="3"/>
  <c r="BD519" i="3"/>
  <c r="BD518" i="3"/>
  <c r="BD517" i="3"/>
  <c r="BD516" i="3"/>
  <c r="BD515" i="3"/>
  <c r="BD514" i="3"/>
  <c r="BD513" i="3"/>
  <c r="BD512" i="3"/>
  <c r="BD511" i="3"/>
  <c r="BD510" i="3"/>
  <c r="BD509" i="3"/>
  <c r="BD508" i="3"/>
  <c r="BD507" i="3"/>
  <c r="BD506" i="3"/>
  <c r="BD505" i="3"/>
  <c r="BD504" i="3"/>
  <c r="BD503" i="3"/>
  <c r="BD502" i="3"/>
  <c r="BD501" i="3"/>
  <c r="BD500" i="3"/>
  <c r="BD499" i="3"/>
  <c r="BD498" i="3"/>
  <c r="BD497" i="3"/>
  <c r="BD496" i="3"/>
  <c r="BD495" i="3"/>
  <c r="BD494" i="3"/>
  <c r="BD493" i="3"/>
  <c r="BD492" i="3"/>
  <c r="BD491" i="3"/>
  <c r="BD490" i="3"/>
  <c r="BD489" i="3"/>
  <c r="BD488" i="3"/>
  <c r="BD487" i="3"/>
  <c r="BD486" i="3"/>
  <c r="BD485" i="3"/>
  <c r="BD484" i="3"/>
  <c r="BD483" i="3"/>
  <c r="BD482" i="3"/>
  <c r="BD481" i="3"/>
  <c r="BD480" i="3"/>
  <c r="BD479" i="3"/>
  <c r="BD478" i="3"/>
  <c r="BD477" i="3"/>
  <c r="BD476" i="3"/>
  <c r="BD475" i="3"/>
  <c r="BD474" i="3"/>
  <c r="BD473" i="3"/>
  <c r="BD472" i="3"/>
  <c r="BD471" i="3"/>
  <c r="BD470" i="3"/>
  <c r="BD469" i="3"/>
  <c r="BD468" i="3"/>
  <c r="BD467" i="3"/>
  <c r="BD466" i="3"/>
  <c r="BD465" i="3"/>
  <c r="BD464" i="3"/>
  <c r="BD463" i="3"/>
  <c r="BD462" i="3"/>
  <c r="BD461" i="3"/>
  <c r="BD460" i="3"/>
  <c r="BD459" i="3"/>
  <c r="BD458" i="3"/>
  <c r="BD457" i="3"/>
  <c r="BD456" i="3"/>
  <c r="BD455" i="3"/>
  <c r="BD454" i="3"/>
  <c r="BD453" i="3"/>
  <c r="BD452" i="3"/>
  <c r="BD451" i="3"/>
  <c r="BD450" i="3"/>
  <c r="BD449" i="3"/>
  <c r="BD448" i="3"/>
  <c r="BD447" i="3"/>
  <c r="BD446" i="3"/>
  <c r="BD445" i="3"/>
  <c r="BD444" i="3"/>
  <c r="BD443" i="3"/>
  <c r="BD442" i="3"/>
  <c r="BD441" i="3"/>
  <c r="BD440" i="3"/>
  <c r="BD439" i="3"/>
  <c r="BD438" i="3"/>
  <c r="BD437" i="3"/>
  <c r="BD436" i="3"/>
  <c r="BD435" i="3"/>
  <c r="BD434" i="3"/>
  <c r="BD433" i="3"/>
  <c r="BD432" i="3"/>
  <c r="BD431" i="3"/>
  <c r="BD430" i="3"/>
  <c r="BD429" i="3"/>
  <c r="BD428" i="3"/>
  <c r="BD427" i="3"/>
  <c r="BD426" i="3"/>
  <c r="BD425" i="3"/>
  <c r="BD424" i="3"/>
  <c r="BD423" i="3"/>
  <c r="BD422" i="3"/>
  <c r="BD421" i="3"/>
  <c r="BD420" i="3"/>
  <c r="BD419" i="3"/>
  <c r="BD418" i="3"/>
  <c r="BD417" i="3"/>
  <c r="BD416" i="3"/>
  <c r="BD415" i="3"/>
  <c r="BD414" i="3"/>
  <c r="BD413" i="3"/>
  <c r="BD412" i="3"/>
  <c r="BD411" i="3"/>
  <c r="BD410" i="3"/>
  <c r="BD409" i="3"/>
  <c r="BD408" i="3"/>
  <c r="BD407" i="3"/>
  <c r="BD406" i="3"/>
  <c r="BD405" i="3"/>
  <c r="BD404" i="3"/>
  <c r="BD403" i="3"/>
  <c r="BD402" i="3"/>
  <c r="BD401" i="3"/>
  <c r="BD400" i="3"/>
  <c r="BD399" i="3"/>
  <c r="BD398" i="3"/>
  <c r="BD397" i="3"/>
  <c r="BD396" i="3"/>
  <c r="BD395" i="3"/>
  <c r="BD394" i="3"/>
  <c r="BD393" i="3"/>
  <c r="BD392" i="3"/>
  <c r="BD391" i="3"/>
  <c r="BD390" i="3"/>
  <c r="BD389" i="3"/>
  <c r="BD388" i="3"/>
  <c r="BD387" i="3"/>
  <c r="BD386" i="3"/>
  <c r="BD385" i="3"/>
  <c r="BD384" i="3"/>
  <c r="BD383" i="3"/>
  <c r="BD382" i="3"/>
  <c r="BD381" i="3"/>
  <c r="BD380" i="3"/>
  <c r="BD379" i="3"/>
  <c r="BD378" i="3"/>
  <c r="BD377" i="3"/>
  <c r="BD376" i="3"/>
  <c r="BD375" i="3"/>
  <c r="BD374" i="3"/>
  <c r="BD373" i="3"/>
  <c r="BD372" i="3"/>
  <c r="BD371" i="3"/>
  <c r="BD370" i="3"/>
  <c r="BD369" i="3"/>
  <c r="BD368" i="3"/>
  <c r="BD367" i="3"/>
  <c r="BD366" i="3"/>
  <c r="BD365" i="3"/>
  <c r="BD364" i="3"/>
  <c r="BD363" i="3"/>
  <c r="BD362" i="3"/>
  <c r="BD361" i="3"/>
  <c r="BD360" i="3"/>
  <c r="BD359" i="3"/>
  <c r="BD358" i="3"/>
  <c r="BD357" i="3"/>
  <c r="BD356" i="3"/>
  <c r="BD355" i="3"/>
  <c r="BD354" i="3"/>
  <c r="BD353" i="3"/>
  <c r="BD352" i="3"/>
  <c r="BD351" i="3"/>
  <c r="BD350" i="3"/>
  <c r="BD349" i="3"/>
  <c r="BD348" i="3"/>
  <c r="BD347" i="3"/>
  <c r="BD346" i="3"/>
  <c r="BD345" i="3"/>
  <c r="BD344" i="3"/>
  <c r="BD343" i="3"/>
  <c r="BD342" i="3"/>
  <c r="BD341" i="3"/>
  <c r="BD340" i="3"/>
  <c r="BD339" i="3"/>
  <c r="BD338" i="3"/>
  <c r="BD337" i="3"/>
  <c r="BD336" i="3"/>
  <c r="BD335" i="3"/>
  <c r="BD334" i="3"/>
  <c r="BD333" i="3"/>
  <c r="BD332" i="3"/>
  <c r="BD331" i="3"/>
  <c r="BD330" i="3"/>
  <c r="BD329" i="3"/>
  <c r="BD328" i="3"/>
  <c r="BD327" i="3"/>
  <c r="BD326" i="3"/>
  <c r="BD325" i="3"/>
  <c r="BD324" i="3"/>
  <c r="BD323" i="3"/>
  <c r="BD322" i="3"/>
  <c r="BD321" i="3"/>
  <c r="BD320" i="3"/>
  <c r="BD319" i="3"/>
  <c r="BD318" i="3"/>
  <c r="BD317" i="3"/>
  <c r="BD316" i="3"/>
  <c r="BD315" i="3"/>
  <c r="BD314" i="3"/>
  <c r="BD313" i="3"/>
  <c r="BD312" i="3"/>
  <c r="BD311" i="3"/>
  <c r="BD310" i="3"/>
  <c r="BD309" i="3"/>
  <c r="BD308" i="3"/>
  <c r="BD307" i="3"/>
  <c r="BD306" i="3"/>
  <c r="BD305" i="3"/>
  <c r="BD304" i="3"/>
  <c r="BD303" i="3"/>
  <c r="BD302" i="3"/>
  <c r="BD301" i="3"/>
  <c r="BD300" i="3"/>
  <c r="BD299" i="3"/>
  <c r="BD298" i="3"/>
  <c r="BD297" i="3"/>
  <c r="BD296" i="3"/>
  <c r="BD295" i="3"/>
  <c r="BD294" i="3"/>
  <c r="BD293" i="3"/>
  <c r="BD292" i="3"/>
  <c r="BD291" i="3"/>
  <c r="BD290" i="3"/>
  <c r="BD289" i="3"/>
  <c r="BD288" i="3"/>
  <c r="BD287" i="3"/>
  <c r="BD286" i="3"/>
  <c r="BD285" i="3"/>
  <c r="BD284" i="3"/>
  <c r="BD283" i="3"/>
  <c r="BD282" i="3"/>
  <c r="BD281" i="3"/>
  <c r="BD280" i="3"/>
  <c r="BD279" i="3"/>
  <c r="BD278" i="3"/>
  <c r="BD277" i="3"/>
  <c r="BD276" i="3"/>
  <c r="BD275" i="3"/>
  <c r="BD274" i="3"/>
  <c r="BD273" i="3"/>
  <c r="BD272" i="3"/>
  <c r="BD271" i="3"/>
  <c r="BD270" i="3"/>
  <c r="BD269" i="3"/>
  <c r="BD268" i="3"/>
  <c r="BD267" i="3"/>
  <c r="BD266" i="3"/>
  <c r="BD265" i="3"/>
  <c r="BD264" i="3"/>
  <c r="BD263" i="3"/>
  <c r="BD262" i="3"/>
  <c r="BD261" i="3"/>
  <c r="BD260" i="3"/>
  <c r="BD259" i="3"/>
  <c r="BD258" i="3"/>
  <c r="BD257" i="3"/>
  <c r="BD256" i="3"/>
  <c r="BD255" i="3"/>
  <c r="BD254" i="3"/>
  <c r="BD253" i="3"/>
  <c r="BD252" i="3"/>
  <c r="BD251" i="3"/>
  <c r="BD250" i="3"/>
  <c r="BD249" i="3"/>
  <c r="BD248" i="3"/>
  <c r="BD247" i="3"/>
  <c r="BD245" i="3"/>
  <c r="BD244" i="3"/>
  <c r="BD243" i="3"/>
  <c r="BD242" i="3"/>
  <c r="BD241" i="3"/>
  <c r="BD240" i="3"/>
  <c r="BD239" i="3"/>
  <c r="BD238" i="3"/>
  <c r="BD237" i="3"/>
  <c r="BD236" i="3"/>
  <c r="BD235" i="3"/>
  <c r="BD234" i="3"/>
  <c r="BD233" i="3"/>
  <c r="BD232" i="3"/>
  <c r="BD231" i="3"/>
  <c r="BD230" i="3"/>
  <c r="BD229" i="3"/>
  <c r="BD228" i="3"/>
  <c r="BD227" i="3"/>
  <c r="BD226" i="3"/>
  <c r="BD225" i="3"/>
  <c r="BD224" i="3"/>
  <c r="BD223" i="3"/>
  <c r="BD222" i="3"/>
  <c r="BD221" i="3"/>
  <c r="BD220" i="3"/>
  <c r="BD219" i="3"/>
  <c r="BD218" i="3"/>
  <c r="BD217" i="3"/>
  <c r="BD216" i="3"/>
  <c r="BD215" i="3"/>
  <c r="BD214" i="3"/>
  <c r="BD213" i="3"/>
  <c r="BD212" i="3"/>
  <c r="BD211" i="3"/>
  <c r="BD210" i="3"/>
  <c r="BD209" i="3"/>
  <c r="BD208" i="3"/>
  <c r="BD207" i="3"/>
  <c r="BD206" i="3"/>
  <c r="BD205" i="3"/>
  <c r="BD204" i="3"/>
  <c r="BD203" i="3"/>
  <c r="BD202" i="3"/>
  <c r="BD201" i="3"/>
  <c r="BD200" i="3"/>
  <c r="BD199" i="3"/>
  <c r="BD198" i="3"/>
  <c r="BD197" i="3"/>
  <c r="BD196" i="3"/>
  <c r="BD195" i="3"/>
  <c r="BD194" i="3"/>
  <c r="BD193" i="3"/>
  <c r="BD192" i="3"/>
  <c r="BD191" i="3"/>
  <c r="BD190" i="3"/>
  <c r="BD189" i="3"/>
  <c r="BD188" i="3"/>
  <c r="BD187" i="3"/>
  <c r="BD186" i="3"/>
  <c r="BD185" i="3"/>
  <c r="BD184" i="3"/>
  <c r="BD183" i="3"/>
  <c r="BD182" i="3"/>
  <c r="BD181" i="3"/>
  <c r="BD180" i="3"/>
  <c r="BD179" i="3"/>
  <c r="BD178" i="3"/>
  <c r="BD177" i="3"/>
  <c r="BD176" i="3"/>
  <c r="BD175" i="3"/>
  <c r="BD174" i="3"/>
  <c r="BD173" i="3"/>
  <c r="BD172" i="3"/>
  <c r="BD171" i="3"/>
  <c r="BD170" i="3"/>
  <c r="BD169" i="3"/>
  <c r="BD168" i="3"/>
  <c r="BD167" i="3"/>
  <c r="BD166" i="3"/>
  <c r="BD165" i="3"/>
  <c r="BD164" i="3"/>
  <c r="BD163" i="3"/>
  <c r="BD162" i="3"/>
  <c r="BD161" i="3"/>
  <c r="BD160" i="3"/>
  <c r="BD159" i="3"/>
  <c r="BD158" i="3"/>
  <c r="BD157" i="3"/>
  <c r="BD156" i="3"/>
  <c r="BD155" i="3"/>
  <c r="BD154" i="3"/>
  <c r="BD153" i="3"/>
  <c r="BD152" i="3"/>
  <c r="BD151" i="3"/>
  <c r="BD150" i="3"/>
  <c r="BD149" i="3"/>
  <c r="BD148" i="3"/>
  <c r="BD147" i="3"/>
  <c r="BD146" i="3"/>
  <c r="BD145" i="3"/>
  <c r="BD144" i="3"/>
  <c r="BD143" i="3"/>
  <c r="BD142" i="3"/>
  <c r="BD141" i="3"/>
  <c r="BD139" i="3"/>
  <c r="BD138" i="3"/>
  <c r="BD137" i="3"/>
  <c r="BD136" i="3"/>
  <c r="BD135" i="3"/>
  <c r="BD134" i="3"/>
  <c r="BD133" i="3"/>
  <c r="BD132" i="3"/>
  <c r="BD131" i="3"/>
  <c r="BD130" i="3"/>
  <c r="BD129" i="3"/>
  <c r="BD128" i="3"/>
  <c r="BD127" i="3"/>
  <c r="BD126" i="3"/>
  <c r="BD125" i="3"/>
  <c r="BD124" i="3"/>
  <c r="BD123" i="3"/>
  <c r="BD122" i="3"/>
  <c r="BD121" i="3"/>
  <c r="BD120" i="3"/>
  <c r="BD119" i="3"/>
  <c r="BD118" i="3"/>
  <c r="BD117" i="3"/>
  <c r="BD116" i="3"/>
  <c r="BD115" i="3"/>
  <c r="BD114" i="3"/>
  <c r="BD113" i="3"/>
  <c r="BD112" i="3"/>
  <c r="BD111" i="3"/>
  <c r="BD110" i="3"/>
  <c r="BD109" i="3"/>
  <c r="BD108" i="3"/>
  <c r="BD107" i="3"/>
  <c r="BD106" i="3"/>
  <c r="BD105" i="3"/>
  <c r="BD104" i="3"/>
  <c r="BD103" i="3"/>
  <c r="BD102" i="3"/>
  <c r="BD101" i="3"/>
  <c r="BD100" i="3"/>
  <c r="BD99" i="3"/>
  <c r="BD98" i="3"/>
  <c r="BD97" i="3"/>
  <c r="BD96" i="3"/>
  <c r="BD95" i="3"/>
  <c r="BD94" i="3"/>
  <c r="BD93" i="3"/>
  <c r="BD92" i="3"/>
  <c r="BD91" i="3"/>
  <c r="BD90" i="3"/>
  <c r="BD89" i="3"/>
  <c r="BD88" i="3"/>
  <c r="BD87" i="3"/>
  <c r="BD86" i="3"/>
  <c r="BD85" i="3"/>
  <c r="BD84" i="3"/>
  <c r="BD83" i="3"/>
  <c r="BD82" i="3"/>
  <c r="BD81" i="3"/>
  <c r="BD80" i="3"/>
  <c r="BD79" i="3"/>
  <c r="BD78" i="3"/>
  <c r="BD77" i="3"/>
  <c r="BD76" i="3"/>
  <c r="BD75" i="3"/>
  <c r="BD74" i="3"/>
  <c r="BD73" i="3"/>
  <c r="BD72" i="3"/>
  <c r="BD71" i="3"/>
  <c r="BD70" i="3"/>
  <c r="BD69" i="3"/>
  <c r="BD68" i="3"/>
  <c r="BD67" i="3"/>
  <c r="BD66" i="3"/>
  <c r="BD65" i="3"/>
  <c r="BD64" i="3"/>
  <c r="BD63" i="3"/>
  <c r="BD62" i="3"/>
  <c r="BD61" i="3"/>
  <c r="BD60" i="3"/>
  <c r="BD59" i="3"/>
  <c r="BD58" i="3"/>
  <c r="BD57" i="3"/>
  <c r="BD56" i="3"/>
  <c r="BD55" i="3"/>
  <c r="BD54" i="3"/>
  <c r="BD53" i="3"/>
  <c r="BD52" i="3"/>
  <c r="BD51" i="3"/>
  <c r="BD50" i="3"/>
  <c r="BD49" i="3"/>
  <c r="BD48" i="3"/>
  <c r="BD47" i="3"/>
  <c r="BD46" i="3"/>
  <c r="BD45" i="3"/>
  <c r="BD44" i="3"/>
  <c r="BD43" i="3"/>
  <c r="BD42" i="3"/>
  <c r="BD41" i="3"/>
  <c r="BD40" i="3"/>
  <c r="BD39" i="3"/>
  <c r="BD38" i="3"/>
  <c r="BD37" i="3"/>
  <c r="BD36" i="3"/>
  <c r="BD35" i="3"/>
  <c r="BD34" i="3"/>
  <c r="BD33" i="3"/>
  <c r="BD32" i="3"/>
  <c r="BD31" i="3"/>
  <c r="BD30" i="3"/>
  <c r="BD29" i="3"/>
  <c r="BD28" i="3"/>
  <c r="BD27" i="3"/>
  <c r="BD26" i="3"/>
  <c r="BD25" i="3"/>
  <c r="BD24" i="3"/>
  <c r="BD23" i="3"/>
  <c r="BD22" i="3"/>
  <c r="BD21" i="3"/>
  <c r="BD20" i="3"/>
  <c r="BD19" i="3"/>
  <c r="BD18" i="3"/>
  <c r="BD17" i="3"/>
  <c r="BD16" i="3"/>
  <c r="BD15" i="3"/>
  <c r="BD14" i="3"/>
  <c r="BD13" i="3"/>
  <c r="BD12" i="3"/>
  <c r="BD11" i="3"/>
  <c r="BD10" i="3"/>
  <c r="BD9" i="3"/>
  <c r="BD8" i="3"/>
  <c r="BD7" i="3"/>
  <c r="BD6" i="3"/>
  <c r="BD5" i="3"/>
  <c r="BD4" i="3"/>
  <c r="BD3" i="3"/>
  <c r="BD2" i="3"/>
  <c r="BC981" i="3"/>
  <c r="BC980" i="3"/>
  <c r="BC979" i="3"/>
  <c r="BC978" i="3"/>
  <c r="BC977" i="3"/>
  <c r="BC976" i="3"/>
  <c r="BC975" i="3"/>
  <c r="BC974" i="3"/>
  <c r="BC973" i="3"/>
  <c r="BC972" i="3"/>
  <c r="BC971" i="3"/>
  <c r="BC970" i="3"/>
  <c r="BC969" i="3"/>
  <c r="BC968" i="3"/>
  <c r="BC967" i="3"/>
  <c r="BC966" i="3"/>
  <c r="BC965" i="3"/>
  <c r="BC964" i="3"/>
  <c r="BC963" i="3"/>
  <c r="BC962" i="3"/>
  <c r="BC961" i="3"/>
  <c r="BC960" i="3"/>
  <c r="BC959" i="3"/>
  <c r="BC958" i="3"/>
  <c r="BC957" i="3"/>
  <c r="BC956" i="3"/>
  <c r="BC955" i="3"/>
  <c r="BC954" i="3"/>
  <c r="BC953" i="3"/>
  <c r="BC952" i="3"/>
  <c r="BC951" i="3"/>
  <c r="BC950" i="3"/>
  <c r="BC949" i="3"/>
  <c r="BC948" i="3"/>
  <c r="BC947" i="3"/>
  <c r="BC946" i="3"/>
  <c r="BC945" i="3"/>
  <c r="BC944" i="3"/>
  <c r="BC943" i="3"/>
  <c r="BC942" i="3"/>
  <c r="BC941" i="3"/>
  <c r="BC940" i="3"/>
  <c r="BC939" i="3"/>
  <c r="BC938" i="3"/>
  <c r="BC937" i="3"/>
  <c r="BC936" i="3"/>
  <c r="BC935" i="3"/>
  <c r="BC934" i="3"/>
  <c r="BC933" i="3"/>
  <c r="BC932" i="3"/>
  <c r="BC931" i="3"/>
  <c r="BC930" i="3"/>
  <c r="BC929" i="3"/>
  <c r="BC928" i="3"/>
  <c r="BC927" i="3"/>
  <c r="BC926" i="3"/>
  <c r="BC925" i="3"/>
  <c r="BC924" i="3"/>
  <c r="BC923" i="3"/>
  <c r="BC922" i="3"/>
  <c r="BC921" i="3"/>
  <c r="BC920" i="3"/>
  <c r="BC919" i="3"/>
  <c r="BC918" i="3"/>
  <c r="BC917" i="3"/>
  <c r="BC916" i="3"/>
  <c r="BC915" i="3"/>
  <c r="BC914" i="3"/>
  <c r="BC913" i="3"/>
  <c r="BC912" i="3"/>
  <c r="BC911" i="3"/>
  <c r="BC910" i="3"/>
  <c r="BC909" i="3"/>
  <c r="BC908" i="3"/>
  <c r="BC907" i="3"/>
  <c r="BC906" i="3"/>
  <c r="BC905" i="3"/>
  <c r="BC904" i="3"/>
  <c r="BC903" i="3"/>
  <c r="BC902" i="3"/>
  <c r="BC901" i="3"/>
  <c r="BC900" i="3"/>
  <c r="BC899" i="3"/>
  <c r="BC898" i="3"/>
  <c r="BC897" i="3"/>
  <c r="BC896" i="3"/>
  <c r="BC895" i="3"/>
  <c r="BC894" i="3"/>
  <c r="BC893" i="3"/>
  <c r="BC892" i="3"/>
  <c r="BC891" i="3"/>
  <c r="BC890" i="3"/>
  <c r="BC889" i="3"/>
  <c r="BC888" i="3"/>
  <c r="BC887" i="3"/>
  <c r="BC886" i="3"/>
  <c r="BC885" i="3"/>
  <c r="BC884" i="3"/>
  <c r="BC883" i="3"/>
  <c r="BC882" i="3"/>
  <c r="BC881" i="3"/>
  <c r="BC880" i="3"/>
  <c r="BC879" i="3"/>
  <c r="BC878" i="3"/>
  <c r="BC877" i="3"/>
  <c r="BC876" i="3"/>
  <c r="BC875" i="3"/>
  <c r="BC874" i="3"/>
  <c r="BC873" i="3"/>
  <c r="BC872" i="3"/>
  <c r="BC871" i="3"/>
  <c r="BC870" i="3"/>
  <c r="BC869" i="3"/>
  <c r="BC868" i="3"/>
  <c r="BC867" i="3"/>
  <c r="BC866" i="3"/>
  <c r="BC865" i="3"/>
  <c r="BC864" i="3"/>
  <c r="BC863" i="3"/>
  <c r="BC862" i="3"/>
  <c r="BC861" i="3"/>
  <c r="BC860" i="3"/>
  <c r="BC859" i="3"/>
  <c r="BC858" i="3"/>
  <c r="BC857" i="3"/>
  <c r="BC856" i="3"/>
  <c r="BC855" i="3"/>
  <c r="BC854" i="3"/>
  <c r="BC853" i="3"/>
  <c r="BC852" i="3"/>
  <c r="BC851" i="3"/>
  <c r="BC850" i="3"/>
  <c r="BC849" i="3"/>
  <c r="BC848" i="3"/>
  <c r="BC847" i="3"/>
  <c r="BC846" i="3"/>
  <c r="BC845" i="3"/>
  <c r="BC844" i="3"/>
  <c r="BC843" i="3"/>
  <c r="BC842" i="3"/>
  <c r="BC841" i="3"/>
  <c r="BC840" i="3"/>
  <c r="BC839" i="3"/>
  <c r="BC838" i="3"/>
  <c r="BC837" i="3"/>
  <c r="BC836" i="3"/>
  <c r="BC835" i="3"/>
  <c r="BC834" i="3"/>
  <c r="BC833" i="3"/>
  <c r="BC832" i="3"/>
  <c r="BC831" i="3"/>
  <c r="BC830" i="3"/>
  <c r="BC829" i="3"/>
  <c r="BC828" i="3"/>
  <c r="BC827" i="3"/>
  <c r="BC826" i="3"/>
  <c r="BC825" i="3"/>
  <c r="BC824" i="3"/>
  <c r="BC823" i="3"/>
  <c r="BC822" i="3"/>
  <c r="BC821" i="3"/>
  <c r="BC820" i="3"/>
  <c r="BC819" i="3"/>
  <c r="BC818" i="3"/>
  <c r="BC817" i="3"/>
  <c r="BC816" i="3"/>
  <c r="BC815" i="3"/>
  <c r="BC814" i="3"/>
  <c r="BC813" i="3"/>
  <c r="BC812" i="3"/>
  <c r="BC811" i="3"/>
  <c r="BC810" i="3"/>
  <c r="BC809" i="3"/>
  <c r="BC808" i="3"/>
  <c r="BC807" i="3"/>
  <c r="BC806" i="3"/>
  <c r="BC805" i="3"/>
  <c r="BC804" i="3"/>
  <c r="BC803" i="3"/>
  <c r="BC802" i="3"/>
  <c r="BC801" i="3"/>
  <c r="BC800" i="3"/>
  <c r="BC799" i="3"/>
  <c r="BC798" i="3"/>
  <c r="BC797" i="3"/>
  <c r="BC796" i="3"/>
  <c r="BC795" i="3"/>
  <c r="BC794" i="3"/>
  <c r="BC793" i="3"/>
  <c r="BC792" i="3"/>
  <c r="BC791" i="3"/>
  <c r="BC790" i="3"/>
  <c r="BC789" i="3"/>
  <c r="BC788" i="3"/>
  <c r="BC787" i="3"/>
  <c r="BC786" i="3"/>
  <c r="BC785" i="3"/>
  <c r="BC784" i="3"/>
  <c r="BC783" i="3"/>
  <c r="BC782" i="3"/>
  <c r="BC781" i="3"/>
  <c r="BC780" i="3"/>
  <c r="BC779" i="3"/>
  <c r="BC778" i="3"/>
  <c r="BC777" i="3"/>
  <c r="BC776" i="3"/>
  <c r="BC775" i="3"/>
  <c r="BC774" i="3"/>
  <c r="BC773" i="3"/>
  <c r="BC772" i="3"/>
  <c r="BC771" i="3"/>
  <c r="BC770" i="3"/>
  <c r="BC769" i="3"/>
  <c r="BC768" i="3"/>
  <c r="BC767" i="3"/>
  <c r="BC766" i="3"/>
  <c r="BC765" i="3"/>
  <c r="BC764" i="3"/>
  <c r="BC763" i="3"/>
  <c r="BC762" i="3"/>
  <c r="BC761" i="3"/>
  <c r="BC760" i="3"/>
  <c r="BC759" i="3"/>
  <c r="BC758" i="3"/>
  <c r="BC757" i="3"/>
  <c r="BC756" i="3"/>
  <c r="BC755" i="3"/>
  <c r="BC754" i="3"/>
  <c r="BC753" i="3"/>
  <c r="BC752" i="3"/>
  <c r="BC751" i="3"/>
  <c r="BC750" i="3"/>
  <c r="BC749" i="3"/>
  <c r="BC748" i="3"/>
  <c r="BC747" i="3"/>
  <c r="BC746" i="3"/>
  <c r="BC745" i="3"/>
  <c r="BC744" i="3"/>
  <c r="BC743" i="3"/>
  <c r="BC742" i="3"/>
  <c r="BC741" i="3"/>
  <c r="BC740" i="3"/>
  <c r="BC739" i="3"/>
  <c r="BC738" i="3"/>
  <c r="BC737" i="3"/>
  <c r="BC736" i="3"/>
  <c r="BC735" i="3"/>
  <c r="BC734" i="3"/>
  <c r="BC733" i="3"/>
  <c r="BC732" i="3"/>
  <c r="BC731" i="3"/>
  <c r="BC730" i="3"/>
  <c r="BC729" i="3"/>
  <c r="BC728" i="3"/>
  <c r="BC727" i="3"/>
  <c r="BC726" i="3"/>
  <c r="BC725" i="3"/>
  <c r="BC724" i="3"/>
  <c r="BC723" i="3"/>
  <c r="BC722" i="3"/>
  <c r="BC721" i="3"/>
  <c r="BC720" i="3"/>
  <c r="BC719" i="3"/>
  <c r="BC718" i="3"/>
  <c r="BC717" i="3"/>
  <c r="BC716" i="3"/>
  <c r="BC715" i="3"/>
  <c r="BC714" i="3"/>
  <c r="BC713" i="3"/>
  <c r="BC712" i="3"/>
  <c r="BC711" i="3"/>
  <c r="BC710" i="3"/>
  <c r="BC709" i="3"/>
  <c r="BC708" i="3"/>
  <c r="BC707" i="3"/>
  <c r="BC706" i="3"/>
  <c r="BC705" i="3"/>
  <c r="BC704" i="3"/>
  <c r="BC703" i="3"/>
  <c r="BC702" i="3"/>
  <c r="BC701" i="3"/>
  <c r="BC700" i="3"/>
  <c r="BC699" i="3"/>
  <c r="BC698" i="3"/>
  <c r="BC697" i="3"/>
  <c r="BC696" i="3"/>
  <c r="BC695" i="3"/>
  <c r="BC694" i="3"/>
  <c r="BC693" i="3"/>
  <c r="BC692" i="3"/>
  <c r="BC691" i="3"/>
  <c r="BC690" i="3"/>
  <c r="BC689" i="3"/>
  <c r="BC688" i="3"/>
  <c r="BC687" i="3"/>
  <c r="BC686" i="3"/>
  <c r="BC685" i="3"/>
  <c r="BC684" i="3"/>
  <c r="BC683" i="3"/>
  <c r="BC682" i="3"/>
  <c r="BC681" i="3"/>
  <c r="BC680" i="3"/>
  <c r="BC679" i="3"/>
  <c r="BC678" i="3"/>
  <c r="BC677" i="3"/>
  <c r="BC676" i="3"/>
  <c r="BC675" i="3"/>
  <c r="BC674" i="3"/>
  <c r="BC673" i="3"/>
  <c r="BC672" i="3"/>
  <c r="BC671" i="3"/>
  <c r="BC670" i="3"/>
  <c r="BC669" i="3"/>
  <c r="BC668" i="3"/>
  <c r="BC667" i="3"/>
  <c r="BC666" i="3"/>
  <c r="BC665" i="3"/>
  <c r="BC664" i="3"/>
  <c r="BC663" i="3"/>
  <c r="BC662" i="3"/>
  <c r="BC661" i="3"/>
  <c r="BC660" i="3"/>
  <c r="BC659" i="3"/>
  <c r="BC658" i="3"/>
  <c r="BC657" i="3"/>
  <c r="BC656" i="3"/>
  <c r="BC655" i="3"/>
  <c r="BC654" i="3"/>
  <c r="BC653" i="3"/>
  <c r="BC652" i="3"/>
  <c r="BC651" i="3"/>
  <c r="BC650" i="3"/>
  <c r="BC649" i="3"/>
  <c r="BC648" i="3"/>
  <c r="BC647" i="3"/>
  <c r="BC646" i="3"/>
  <c r="BC645" i="3"/>
  <c r="BC644" i="3"/>
  <c r="BC643" i="3"/>
  <c r="BC642" i="3"/>
  <c r="BC641" i="3"/>
  <c r="BC640" i="3"/>
  <c r="BC639" i="3"/>
  <c r="BC638" i="3"/>
  <c r="BC637" i="3"/>
  <c r="BC636" i="3"/>
  <c r="BC635" i="3"/>
  <c r="BC634" i="3"/>
  <c r="BC633" i="3"/>
  <c r="BC632" i="3"/>
  <c r="BC631" i="3"/>
  <c r="BC630" i="3"/>
  <c r="BC629" i="3"/>
  <c r="BC628" i="3"/>
  <c r="BC627" i="3"/>
  <c r="BC626" i="3"/>
  <c r="BC625" i="3"/>
  <c r="BC624" i="3"/>
  <c r="BC623" i="3"/>
  <c r="BC622" i="3"/>
  <c r="BC621" i="3"/>
  <c r="BC620" i="3"/>
  <c r="BC619" i="3"/>
  <c r="BC618" i="3"/>
  <c r="BC617" i="3"/>
  <c r="BC616" i="3"/>
  <c r="BC615" i="3"/>
  <c r="BC614" i="3"/>
  <c r="BC613" i="3"/>
  <c r="BC612" i="3"/>
  <c r="BC611" i="3"/>
  <c r="BC610" i="3"/>
  <c r="BC609" i="3"/>
  <c r="BC608" i="3"/>
  <c r="BC607" i="3"/>
  <c r="BC606" i="3"/>
  <c r="BC605" i="3"/>
  <c r="BC604" i="3"/>
  <c r="BC603" i="3"/>
  <c r="BC602" i="3"/>
  <c r="BC601" i="3"/>
  <c r="BC600" i="3"/>
  <c r="BC599" i="3"/>
  <c r="BC598" i="3"/>
  <c r="BC597" i="3"/>
  <c r="BC596" i="3"/>
  <c r="BC595" i="3"/>
  <c r="BC594" i="3"/>
  <c r="BC593" i="3"/>
  <c r="BC592" i="3"/>
  <c r="BC591" i="3"/>
  <c r="BC590" i="3"/>
  <c r="BC589" i="3"/>
  <c r="BC588" i="3"/>
  <c r="BC587" i="3"/>
  <c r="BC586" i="3"/>
  <c r="BC585" i="3"/>
  <c r="BC584" i="3"/>
  <c r="BC583" i="3"/>
  <c r="BC582" i="3"/>
  <c r="BC581" i="3"/>
  <c r="BC580" i="3"/>
  <c r="BC579" i="3"/>
  <c r="BC578" i="3"/>
  <c r="BC577" i="3"/>
  <c r="BC576" i="3"/>
  <c r="BC575" i="3"/>
  <c r="BC574" i="3"/>
  <c r="BC573" i="3"/>
  <c r="BC572" i="3"/>
  <c r="BC571" i="3"/>
  <c r="BC570" i="3"/>
  <c r="BC569" i="3"/>
  <c r="BC568" i="3"/>
  <c r="BC567" i="3"/>
  <c r="BC566" i="3"/>
  <c r="BC565" i="3"/>
  <c r="BC564" i="3"/>
  <c r="BC563" i="3"/>
  <c r="BC562" i="3"/>
  <c r="BC561" i="3"/>
  <c r="BC560" i="3"/>
  <c r="BC559" i="3"/>
  <c r="BC558" i="3"/>
  <c r="BC557" i="3"/>
  <c r="BC556" i="3"/>
  <c r="BC555" i="3"/>
  <c r="BC554" i="3"/>
  <c r="BC553" i="3"/>
  <c r="BC552" i="3"/>
  <c r="BC551" i="3"/>
  <c r="BC550" i="3"/>
  <c r="BC549" i="3"/>
  <c r="BC548" i="3"/>
  <c r="BC547" i="3"/>
  <c r="BC546" i="3"/>
  <c r="BC545" i="3"/>
  <c r="BC544" i="3"/>
  <c r="BC543" i="3"/>
  <c r="BC542" i="3"/>
  <c r="BC541" i="3"/>
  <c r="BC540" i="3"/>
  <c r="BC539" i="3"/>
  <c r="BC538" i="3"/>
  <c r="BC537" i="3"/>
  <c r="BC536" i="3"/>
  <c r="BC535" i="3"/>
  <c r="BC534" i="3"/>
  <c r="BC533" i="3"/>
  <c r="BC532" i="3"/>
  <c r="BC531" i="3"/>
  <c r="BC530" i="3"/>
  <c r="BC529" i="3"/>
  <c r="BC528" i="3"/>
  <c r="BC527" i="3"/>
  <c r="BC526" i="3"/>
  <c r="BC525" i="3"/>
  <c r="BC524" i="3"/>
  <c r="BC523" i="3"/>
  <c r="BC522" i="3"/>
  <c r="BC521" i="3"/>
  <c r="BC520" i="3"/>
  <c r="BC519" i="3"/>
  <c r="BC518" i="3"/>
  <c r="BC517" i="3"/>
  <c r="BC516" i="3"/>
  <c r="BC515" i="3"/>
  <c r="BC514" i="3"/>
  <c r="BC513" i="3"/>
  <c r="BC512" i="3"/>
  <c r="BC511" i="3"/>
  <c r="BC510" i="3"/>
  <c r="BC509" i="3"/>
  <c r="BC508" i="3"/>
  <c r="BC507" i="3"/>
  <c r="BC506" i="3"/>
  <c r="BC505" i="3"/>
  <c r="BC504" i="3"/>
  <c r="BC503" i="3"/>
  <c r="BC502" i="3"/>
  <c r="BC501" i="3"/>
  <c r="BC500" i="3"/>
  <c r="BC499" i="3"/>
  <c r="BC498" i="3"/>
  <c r="BC497" i="3"/>
  <c r="BC496" i="3"/>
  <c r="BC495" i="3"/>
  <c r="BC494" i="3"/>
  <c r="BC493" i="3"/>
  <c r="BC492" i="3"/>
  <c r="BC491" i="3"/>
  <c r="BC490" i="3"/>
  <c r="BC489" i="3"/>
  <c r="BC488" i="3"/>
  <c r="BC487" i="3"/>
  <c r="BC486" i="3"/>
  <c r="BC485" i="3"/>
  <c r="BC484" i="3"/>
  <c r="BC483" i="3"/>
  <c r="BC482" i="3"/>
  <c r="BC481" i="3"/>
  <c r="BC480" i="3"/>
  <c r="BC479" i="3"/>
  <c r="BC478" i="3"/>
  <c r="BC477" i="3"/>
  <c r="BC476" i="3"/>
  <c r="BC475" i="3"/>
  <c r="BC474" i="3"/>
  <c r="BC473" i="3"/>
  <c r="BC472" i="3"/>
  <c r="BC471" i="3"/>
  <c r="BC470" i="3"/>
  <c r="BC469" i="3"/>
  <c r="BC468" i="3"/>
  <c r="BC467" i="3"/>
  <c r="BC466" i="3"/>
  <c r="BC465" i="3"/>
  <c r="BC464" i="3"/>
  <c r="BC463" i="3"/>
  <c r="BC462" i="3"/>
  <c r="BC461" i="3"/>
  <c r="BC460" i="3"/>
  <c r="BC459" i="3"/>
  <c r="BC458" i="3"/>
  <c r="BC457" i="3"/>
  <c r="BC456" i="3"/>
  <c r="BC455" i="3"/>
  <c r="BC454" i="3"/>
  <c r="BC453" i="3"/>
  <c r="BC452" i="3"/>
  <c r="BC451" i="3"/>
  <c r="BC450" i="3"/>
  <c r="BC449" i="3"/>
  <c r="BC448" i="3"/>
  <c r="BC447" i="3"/>
  <c r="BC446" i="3"/>
  <c r="BC445" i="3"/>
  <c r="BC444" i="3"/>
  <c r="BC443" i="3"/>
  <c r="BC442" i="3"/>
  <c r="BC441" i="3"/>
  <c r="BC440" i="3"/>
  <c r="BC439" i="3"/>
  <c r="BC438" i="3"/>
  <c r="BC437" i="3"/>
  <c r="BC436" i="3"/>
  <c r="BC435" i="3"/>
  <c r="BC434" i="3"/>
  <c r="BC433" i="3"/>
  <c r="BC432" i="3"/>
  <c r="BC431" i="3"/>
  <c r="BC430" i="3"/>
  <c r="BC429" i="3"/>
  <c r="BC428" i="3"/>
  <c r="BC427" i="3"/>
  <c r="BC426" i="3"/>
  <c r="BC425" i="3"/>
  <c r="BC424" i="3"/>
  <c r="BC423" i="3"/>
  <c r="BC422" i="3"/>
  <c r="BC421" i="3"/>
  <c r="BC420" i="3"/>
  <c r="BC419" i="3"/>
  <c r="BC418" i="3"/>
  <c r="BC417" i="3"/>
  <c r="BC416" i="3"/>
  <c r="BC415" i="3"/>
  <c r="BC414" i="3"/>
  <c r="BC413" i="3"/>
  <c r="BC412" i="3"/>
  <c r="BC411" i="3"/>
  <c r="BC410" i="3"/>
  <c r="BC409" i="3"/>
  <c r="BC408" i="3"/>
  <c r="BC407" i="3"/>
  <c r="BC406" i="3"/>
  <c r="BC405" i="3"/>
  <c r="BC404" i="3"/>
  <c r="BC403" i="3"/>
  <c r="BC402" i="3"/>
  <c r="BC401" i="3"/>
  <c r="BC400" i="3"/>
  <c r="BC399" i="3"/>
  <c r="BC398" i="3"/>
  <c r="BC397" i="3"/>
  <c r="BC396" i="3"/>
  <c r="BC395" i="3"/>
  <c r="BC394" i="3"/>
  <c r="BC393" i="3"/>
  <c r="BC392" i="3"/>
  <c r="BC391" i="3"/>
  <c r="BC390" i="3"/>
  <c r="BC389" i="3"/>
  <c r="BC388" i="3"/>
  <c r="BC387" i="3"/>
  <c r="BC386" i="3"/>
  <c r="BC385" i="3"/>
  <c r="BC384" i="3"/>
  <c r="BC383" i="3"/>
  <c r="BC382" i="3"/>
  <c r="BC381" i="3"/>
  <c r="BC380" i="3"/>
  <c r="BC379" i="3"/>
  <c r="BC378" i="3"/>
  <c r="BC377" i="3"/>
  <c r="BC376" i="3"/>
  <c r="BC375" i="3"/>
  <c r="BC374" i="3"/>
  <c r="BC373" i="3"/>
  <c r="BC372" i="3"/>
  <c r="BC371" i="3"/>
  <c r="BC370" i="3"/>
  <c r="BC369" i="3"/>
  <c r="BC368" i="3"/>
  <c r="BC367" i="3"/>
  <c r="BC366" i="3"/>
  <c r="BC365" i="3"/>
  <c r="BC364" i="3"/>
  <c r="BC363" i="3"/>
  <c r="BC362" i="3"/>
  <c r="BC361" i="3"/>
  <c r="BC360" i="3"/>
  <c r="BC359" i="3"/>
  <c r="BC358" i="3"/>
  <c r="BC357" i="3"/>
  <c r="BC356" i="3"/>
  <c r="BC355" i="3"/>
  <c r="BC354" i="3"/>
  <c r="BC353" i="3"/>
  <c r="BC352" i="3"/>
  <c r="BC351" i="3"/>
  <c r="BC350" i="3"/>
  <c r="BC349" i="3"/>
  <c r="BC348" i="3"/>
  <c r="BC347" i="3"/>
  <c r="BC346" i="3"/>
  <c r="BC345" i="3"/>
  <c r="BC344" i="3"/>
  <c r="BC343" i="3"/>
  <c r="BC342" i="3"/>
  <c r="BC341" i="3"/>
  <c r="BC340" i="3"/>
  <c r="BC339" i="3"/>
  <c r="BC338" i="3"/>
  <c r="BC337" i="3"/>
  <c r="BC336" i="3"/>
  <c r="BC335" i="3"/>
  <c r="BC334" i="3"/>
  <c r="BC333" i="3"/>
  <c r="BC332" i="3"/>
  <c r="BC331" i="3"/>
  <c r="BC330" i="3"/>
  <c r="BC329" i="3"/>
  <c r="BC328" i="3"/>
  <c r="BC327" i="3"/>
  <c r="BC326" i="3"/>
  <c r="BC325" i="3"/>
  <c r="BC324" i="3"/>
  <c r="BC323" i="3"/>
  <c r="BC322" i="3"/>
  <c r="BC321" i="3"/>
  <c r="BC320" i="3"/>
  <c r="BC319" i="3"/>
  <c r="BC318" i="3"/>
  <c r="BC317" i="3"/>
  <c r="BC316" i="3"/>
  <c r="BC315" i="3"/>
  <c r="BC314" i="3"/>
  <c r="BC313" i="3"/>
  <c r="BC312" i="3"/>
  <c r="BC311" i="3"/>
  <c r="BC310" i="3"/>
  <c r="BC309" i="3"/>
  <c r="BC308" i="3"/>
  <c r="BC307" i="3"/>
  <c r="BC306" i="3"/>
  <c r="BC305" i="3"/>
  <c r="BC304" i="3"/>
  <c r="BC303" i="3"/>
  <c r="BC302" i="3"/>
  <c r="BC301" i="3"/>
  <c r="BC300" i="3"/>
  <c r="BC299" i="3"/>
  <c r="BC298" i="3"/>
  <c r="BC297" i="3"/>
  <c r="BC296" i="3"/>
  <c r="BC295" i="3"/>
  <c r="BC294" i="3"/>
  <c r="BC293" i="3"/>
  <c r="BC292" i="3"/>
  <c r="BC291" i="3"/>
  <c r="BC290" i="3"/>
  <c r="BC289" i="3"/>
  <c r="BC288" i="3"/>
  <c r="BC287" i="3"/>
  <c r="BC286" i="3"/>
  <c r="BC285" i="3"/>
  <c r="BC284" i="3"/>
  <c r="BC283" i="3"/>
  <c r="BC282" i="3"/>
  <c r="BC281" i="3"/>
  <c r="BC280" i="3"/>
  <c r="BC279" i="3"/>
  <c r="BC278" i="3"/>
  <c r="BC277" i="3"/>
  <c r="BC276" i="3"/>
  <c r="BC275" i="3"/>
  <c r="BC274" i="3"/>
  <c r="BC273" i="3"/>
  <c r="BC272" i="3"/>
  <c r="BC271" i="3"/>
  <c r="BC270" i="3"/>
  <c r="BC269" i="3"/>
  <c r="BC268" i="3"/>
  <c r="BC267" i="3"/>
  <c r="BC266" i="3"/>
  <c r="BC265" i="3"/>
  <c r="BC264" i="3"/>
  <c r="BC263" i="3"/>
  <c r="BC262" i="3"/>
  <c r="BC261" i="3"/>
  <c r="BC260" i="3"/>
  <c r="BC259" i="3"/>
  <c r="BC258" i="3"/>
  <c r="BC257" i="3"/>
  <c r="BC256" i="3"/>
  <c r="BC255" i="3"/>
  <c r="BC254" i="3"/>
  <c r="BC253" i="3"/>
  <c r="BC252" i="3"/>
  <c r="BC251" i="3"/>
  <c r="BC250" i="3"/>
  <c r="BC249" i="3"/>
  <c r="BC248" i="3"/>
  <c r="BC247" i="3"/>
  <c r="BC245" i="3"/>
  <c r="BC244" i="3"/>
  <c r="BC243" i="3"/>
  <c r="BC242" i="3"/>
  <c r="BC241" i="3"/>
  <c r="BC240" i="3"/>
  <c r="BC239" i="3"/>
  <c r="BC238" i="3"/>
  <c r="BC237" i="3"/>
  <c r="BC236" i="3"/>
  <c r="BC235" i="3"/>
  <c r="BC234" i="3"/>
  <c r="BC233" i="3"/>
  <c r="BC232" i="3"/>
  <c r="BC231" i="3"/>
  <c r="BC230" i="3"/>
  <c r="BC229" i="3"/>
  <c r="BC228" i="3"/>
  <c r="BC227" i="3"/>
  <c r="BC226" i="3"/>
  <c r="BC225" i="3"/>
  <c r="BC224" i="3"/>
  <c r="BC223" i="3"/>
  <c r="BC222" i="3"/>
  <c r="BC221" i="3"/>
  <c r="BC220" i="3"/>
  <c r="BC219" i="3"/>
  <c r="BC218" i="3"/>
  <c r="BC217" i="3"/>
  <c r="BC216" i="3"/>
  <c r="BC215" i="3"/>
  <c r="BC214" i="3"/>
  <c r="BC213" i="3"/>
  <c r="BC212" i="3"/>
  <c r="BC211" i="3"/>
  <c r="BC210" i="3"/>
  <c r="BC209" i="3"/>
  <c r="BC208" i="3"/>
  <c r="BC207" i="3"/>
  <c r="BC206" i="3"/>
  <c r="BC205" i="3"/>
  <c r="BC204" i="3"/>
  <c r="BC203" i="3"/>
  <c r="BC202" i="3"/>
  <c r="BC201" i="3"/>
  <c r="BC200" i="3"/>
  <c r="BC199" i="3"/>
  <c r="BC198" i="3"/>
  <c r="BC197" i="3"/>
  <c r="BC196" i="3"/>
  <c r="BC195" i="3"/>
  <c r="BC194" i="3"/>
  <c r="BC193" i="3"/>
  <c r="BC192" i="3"/>
  <c r="BC191" i="3"/>
  <c r="BC190" i="3"/>
  <c r="BC189" i="3"/>
  <c r="BC188" i="3"/>
  <c r="BC187" i="3"/>
  <c r="BC186" i="3"/>
  <c r="BC185" i="3"/>
  <c r="BC184" i="3"/>
  <c r="BC183" i="3"/>
  <c r="BC182" i="3"/>
  <c r="BC181" i="3"/>
  <c r="BC180" i="3"/>
  <c r="BC179" i="3"/>
  <c r="BC178" i="3"/>
  <c r="BC177" i="3"/>
  <c r="BC176" i="3"/>
  <c r="BC175" i="3"/>
  <c r="BC174" i="3"/>
  <c r="BC173" i="3"/>
  <c r="BC172" i="3"/>
  <c r="BC171" i="3"/>
  <c r="BC170" i="3"/>
  <c r="BC169" i="3"/>
  <c r="BC168" i="3"/>
  <c r="BC167" i="3"/>
  <c r="BC166" i="3"/>
  <c r="BC165" i="3"/>
  <c r="BC164" i="3"/>
  <c r="BC163" i="3"/>
  <c r="BC162" i="3"/>
  <c r="BC161" i="3"/>
  <c r="BC160" i="3"/>
  <c r="BC159" i="3"/>
  <c r="BC158" i="3"/>
  <c r="BC157" i="3"/>
  <c r="BC156" i="3"/>
  <c r="BC155" i="3"/>
  <c r="BC154" i="3"/>
  <c r="BC153" i="3"/>
  <c r="BC152" i="3"/>
  <c r="BC151" i="3"/>
  <c r="BC150" i="3"/>
  <c r="BC149" i="3"/>
  <c r="BC148" i="3"/>
  <c r="BC147" i="3"/>
  <c r="BC146" i="3"/>
  <c r="BC145" i="3"/>
  <c r="BC144" i="3"/>
  <c r="BC143" i="3"/>
  <c r="BC142" i="3"/>
  <c r="BC141" i="3"/>
  <c r="BC139" i="3"/>
  <c r="BC138" i="3"/>
  <c r="BC137" i="3"/>
  <c r="BC136" i="3"/>
  <c r="BC135" i="3"/>
  <c r="BC134" i="3"/>
  <c r="BC133" i="3"/>
  <c r="BC132" i="3"/>
  <c r="BC131" i="3"/>
  <c r="BC130" i="3"/>
  <c r="BC129" i="3"/>
  <c r="BC128" i="3"/>
  <c r="BC127" i="3"/>
  <c r="BC126" i="3"/>
  <c r="BC125" i="3"/>
  <c r="BC124" i="3"/>
  <c r="BC123" i="3"/>
  <c r="BC122" i="3"/>
  <c r="BC121" i="3"/>
  <c r="BC120" i="3"/>
  <c r="BC119" i="3"/>
  <c r="BC118" i="3"/>
  <c r="BC117" i="3"/>
  <c r="BC116" i="3"/>
  <c r="BC115" i="3"/>
  <c r="BC114" i="3"/>
  <c r="BC113" i="3"/>
  <c r="BC112" i="3"/>
  <c r="BC111" i="3"/>
  <c r="BC110" i="3"/>
  <c r="BC109" i="3"/>
  <c r="BC108" i="3"/>
  <c r="BC107" i="3"/>
  <c r="BC106" i="3"/>
  <c r="BC105" i="3"/>
  <c r="BC104" i="3"/>
  <c r="BC103" i="3"/>
  <c r="BC102" i="3"/>
  <c r="BC101" i="3"/>
  <c r="BC100" i="3"/>
  <c r="BC99" i="3"/>
  <c r="BC98" i="3"/>
  <c r="BC97" i="3"/>
  <c r="BC96" i="3"/>
  <c r="BC95" i="3"/>
  <c r="BC94" i="3"/>
  <c r="BC93" i="3"/>
  <c r="BC92" i="3"/>
  <c r="BC91" i="3"/>
  <c r="BC90" i="3"/>
  <c r="BC89" i="3"/>
  <c r="BC88" i="3"/>
  <c r="BC87" i="3"/>
  <c r="BC86" i="3"/>
  <c r="BC85" i="3"/>
  <c r="BC84" i="3"/>
  <c r="BC83" i="3"/>
  <c r="BC82" i="3"/>
  <c r="BC81" i="3"/>
  <c r="BC80" i="3"/>
  <c r="BC79" i="3"/>
  <c r="BC78" i="3"/>
  <c r="BC77" i="3"/>
  <c r="BC76" i="3"/>
  <c r="BC75" i="3"/>
  <c r="BC74" i="3"/>
  <c r="BC73" i="3"/>
  <c r="BC72" i="3"/>
  <c r="BC71" i="3"/>
  <c r="BC70" i="3"/>
  <c r="BC69" i="3"/>
  <c r="BC68" i="3"/>
  <c r="BC67" i="3"/>
  <c r="BC66" i="3"/>
  <c r="BC65" i="3"/>
  <c r="BC64" i="3"/>
  <c r="BC63" i="3"/>
  <c r="BC62" i="3"/>
  <c r="BC61" i="3"/>
  <c r="BC60" i="3"/>
  <c r="BC59" i="3"/>
  <c r="BC58" i="3"/>
  <c r="BC57" i="3"/>
  <c r="BC56" i="3"/>
  <c r="BC55" i="3"/>
  <c r="BC54" i="3"/>
  <c r="BC53" i="3"/>
  <c r="BC52" i="3"/>
  <c r="BC51" i="3"/>
  <c r="BC50" i="3"/>
  <c r="BC49" i="3"/>
  <c r="BC48" i="3"/>
  <c r="BC47" i="3"/>
  <c r="BC46" i="3"/>
  <c r="BC45" i="3"/>
  <c r="BC44" i="3"/>
  <c r="BC43" i="3"/>
  <c r="BC42" i="3"/>
  <c r="BC41" i="3"/>
  <c r="BC40" i="3"/>
  <c r="BC39" i="3"/>
  <c r="BC38" i="3"/>
  <c r="BC37" i="3"/>
  <c r="BC36" i="3"/>
  <c r="BC35" i="3"/>
  <c r="BC34" i="3"/>
  <c r="BC33" i="3"/>
  <c r="BC32" i="3"/>
  <c r="BC31" i="3"/>
  <c r="BC30" i="3"/>
  <c r="BC29" i="3"/>
  <c r="BC28" i="3"/>
  <c r="BC27" i="3"/>
  <c r="BC26" i="3"/>
  <c r="BC25" i="3"/>
  <c r="BC24" i="3"/>
  <c r="BC23" i="3"/>
  <c r="BC22" i="3"/>
  <c r="BC21" i="3"/>
  <c r="BC20" i="3"/>
  <c r="BC19" i="3"/>
  <c r="BC18" i="3"/>
  <c r="BC17" i="3"/>
  <c r="BC16" i="3"/>
  <c r="BC15" i="3"/>
  <c r="BC14" i="3"/>
  <c r="BC13" i="3"/>
  <c r="BC12" i="3"/>
  <c r="BC11" i="3"/>
  <c r="BC10" i="3"/>
  <c r="BC9" i="3"/>
  <c r="BC8" i="3"/>
  <c r="BC7" i="3"/>
  <c r="BC6" i="3"/>
  <c r="BC5" i="3"/>
  <c r="BC4" i="3"/>
  <c r="BC3" i="3"/>
  <c r="BC2" i="3"/>
  <c r="BB981" i="3"/>
  <c r="BB980" i="3"/>
  <c r="BB979" i="3"/>
  <c r="BB978" i="3"/>
  <c r="BB977" i="3"/>
  <c r="BB976" i="3"/>
  <c r="BB975" i="3"/>
  <c r="BB974" i="3"/>
  <c r="BB973" i="3"/>
  <c r="BB972" i="3"/>
  <c r="BB971" i="3"/>
  <c r="BB970" i="3"/>
  <c r="BB969" i="3"/>
  <c r="BB968" i="3"/>
  <c r="BB967" i="3"/>
  <c r="BB966" i="3"/>
  <c r="BB965" i="3"/>
  <c r="BB964" i="3"/>
  <c r="BB963" i="3"/>
  <c r="BB962" i="3"/>
  <c r="BB961" i="3"/>
  <c r="BB960" i="3"/>
  <c r="BB959" i="3"/>
  <c r="BB958" i="3"/>
  <c r="BB957" i="3"/>
  <c r="BB956" i="3"/>
  <c r="BB955" i="3"/>
  <c r="BB954" i="3"/>
  <c r="BB953" i="3"/>
  <c r="BB952" i="3"/>
  <c r="BB951" i="3"/>
  <c r="BB950" i="3"/>
  <c r="BB949" i="3"/>
  <c r="BB948" i="3"/>
  <c r="BB947" i="3"/>
  <c r="BB946" i="3"/>
  <c r="BB945" i="3"/>
  <c r="BB944" i="3"/>
  <c r="BB943" i="3"/>
  <c r="BB942" i="3"/>
  <c r="BB941" i="3"/>
  <c r="BB940" i="3"/>
  <c r="BB939" i="3"/>
  <c r="BB938" i="3"/>
  <c r="BB937" i="3"/>
  <c r="BB936" i="3"/>
  <c r="BB935" i="3"/>
  <c r="BB934" i="3"/>
  <c r="BB933" i="3"/>
  <c r="BB932" i="3"/>
  <c r="BB931" i="3"/>
  <c r="BB930" i="3"/>
  <c r="BB929" i="3"/>
  <c r="BB928" i="3"/>
  <c r="BB927" i="3"/>
  <c r="BB926" i="3"/>
  <c r="BB925" i="3"/>
  <c r="BB924" i="3"/>
  <c r="BB923" i="3"/>
  <c r="BB922" i="3"/>
  <c r="BB921" i="3"/>
  <c r="BB920" i="3"/>
  <c r="BB919" i="3"/>
  <c r="BB918" i="3"/>
  <c r="BB917" i="3"/>
  <c r="BB916" i="3"/>
  <c r="BB915" i="3"/>
  <c r="BB914" i="3"/>
  <c r="BB913" i="3"/>
  <c r="BB912" i="3"/>
  <c r="BB911" i="3"/>
  <c r="BB910" i="3"/>
  <c r="BB909" i="3"/>
  <c r="BB908" i="3"/>
  <c r="BB907" i="3"/>
  <c r="BB906" i="3"/>
  <c r="BB905" i="3"/>
  <c r="BB904" i="3"/>
  <c r="BB903" i="3"/>
  <c r="BB902" i="3"/>
  <c r="BB901" i="3"/>
  <c r="BB900" i="3"/>
  <c r="BB899" i="3"/>
  <c r="BB898" i="3"/>
  <c r="BB897" i="3"/>
  <c r="BB896" i="3"/>
  <c r="BB895" i="3"/>
  <c r="BB894" i="3"/>
  <c r="BB893" i="3"/>
  <c r="BB892" i="3"/>
  <c r="BB891" i="3"/>
  <c r="BB890" i="3"/>
  <c r="BB889" i="3"/>
  <c r="BB888" i="3"/>
  <c r="BB887" i="3"/>
  <c r="BB886" i="3"/>
  <c r="BB885" i="3"/>
  <c r="BB884" i="3"/>
  <c r="BB883" i="3"/>
  <c r="BB882" i="3"/>
  <c r="BB881" i="3"/>
  <c r="BB880" i="3"/>
  <c r="BB879" i="3"/>
  <c r="BB878" i="3"/>
  <c r="BB877" i="3"/>
  <c r="BB876" i="3"/>
  <c r="BB875" i="3"/>
  <c r="BB874" i="3"/>
  <c r="BB873" i="3"/>
  <c r="BB872" i="3"/>
  <c r="BB871" i="3"/>
  <c r="BB870" i="3"/>
  <c r="BB869" i="3"/>
  <c r="BB868" i="3"/>
  <c r="BB867" i="3"/>
  <c r="BB866" i="3"/>
  <c r="BB865" i="3"/>
  <c r="BB864" i="3"/>
  <c r="BB863" i="3"/>
  <c r="BB862" i="3"/>
  <c r="BB861" i="3"/>
  <c r="BB860" i="3"/>
  <c r="BB859" i="3"/>
  <c r="BB858" i="3"/>
  <c r="BB857" i="3"/>
  <c r="BB856" i="3"/>
  <c r="BB855" i="3"/>
  <c r="BB854" i="3"/>
  <c r="BB853" i="3"/>
  <c r="BB852" i="3"/>
  <c r="BB851" i="3"/>
  <c r="BB850" i="3"/>
  <c r="BB849" i="3"/>
  <c r="BB848" i="3"/>
  <c r="BB847" i="3"/>
  <c r="BB846" i="3"/>
  <c r="BB845" i="3"/>
  <c r="BB844" i="3"/>
  <c r="BB843" i="3"/>
  <c r="BB842" i="3"/>
  <c r="BB841" i="3"/>
  <c r="BB840" i="3"/>
  <c r="BB839" i="3"/>
  <c r="BB838" i="3"/>
  <c r="BB837" i="3"/>
  <c r="BB836" i="3"/>
  <c r="BB835" i="3"/>
  <c r="BB834" i="3"/>
  <c r="BB833" i="3"/>
  <c r="BB832" i="3"/>
  <c r="BB831" i="3"/>
  <c r="BB830" i="3"/>
  <c r="BB829" i="3"/>
  <c r="BB828" i="3"/>
  <c r="BB827" i="3"/>
  <c r="BB826" i="3"/>
  <c r="BB825" i="3"/>
  <c r="BB824" i="3"/>
  <c r="BB823" i="3"/>
  <c r="BB822" i="3"/>
  <c r="BB821" i="3"/>
  <c r="BB820" i="3"/>
  <c r="BB819" i="3"/>
  <c r="BB818" i="3"/>
  <c r="BB817" i="3"/>
  <c r="BB816" i="3"/>
  <c r="BB815" i="3"/>
  <c r="BB814" i="3"/>
  <c r="BB813" i="3"/>
  <c r="BB812" i="3"/>
  <c r="BB811" i="3"/>
  <c r="BB810" i="3"/>
  <c r="BB809" i="3"/>
  <c r="BB808" i="3"/>
  <c r="BB807" i="3"/>
  <c r="BB806" i="3"/>
  <c r="BB805" i="3"/>
  <c r="BB804" i="3"/>
  <c r="BB803" i="3"/>
  <c r="BB802" i="3"/>
  <c r="BB801" i="3"/>
  <c r="BB800" i="3"/>
  <c r="BB799" i="3"/>
  <c r="BB798" i="3"/>
  <c r="BB797" i="3"/>
  <c r="BB796" i="3"/>
  <c r="BB795" i="3"/>
  <c r="BB794" i="3"/>
  <c r="BB793" i="3"/>
  <c r="BB792" i="3"/>
  <c r="BB791" i="3"/>
  <c r="BB790" i="3"/>
  <c r="BB789" i="3"/>
  <c r="BB788" i="3"/>
  <c r="BB787" i="3"/>
  <c r="BB786" i="3"/>
  <c r="BB785" i="3"/>
  <c r="BB784" i="3"/>
  <c r="BB783" i="3"/>
  <c r="BB782" i="3"/>
  <c r="BB781" i="3"/>
  <c r="BB780" i="3"/>
  <c r="BB779" i="3"/>
  <c r="BB778" i="3"/>
  <c r="BB777" i="3"/>
  <c r="BB776" i="3"/>
  <c r="BB775" i="3"/>
  <c r="BB774" i="3"/>
  <c r="BB773" i="3"/>
  <c r="BB772" i="3"/>
  <c r="BB771" i="3"/>
  <c r="BB770" i="3"/>
  <c r="BB769" i="3"/>
  <c r="BB768" i="3"/>
  <c r="BB767" i="3"/>
  <c r="BB766" i="3"/>
  <c r="BB765" i="3"/>
  <c r="BB764" i="3"/>
  <c r="BB763" i="3"/>
  <c r="BB762" i="3"/>
  <c r="BB761" i="3"/>
  <c r="BB760" i="3"/>
  <c r="BB759" i="3"/>
  <c r="BB758" i="3"/>
  <c r="BB757" i="3"/>
  <c r="BB756" i="3"/>
  <c r="BB755" i="3"/>
  <c r="BB754" i="3"/>
  <c r="BB753" i="3"/>
  <c r="BB752" i="3"/>
  <c r="BB751" i="3"/>
  <c r="BB750" i="3"/>
  <c r="BB749" i="3"/>
  <c r="BB748" i="3"/>
  <c r="BB747" i="3"/>
  <c r="BB746" i="3"/>
  <c r="BB745" i="3"/>
  <c r="BB744" i="3"/>
  <c r="BB743" i="3"/>
  <c r="BB742" i="3"/>
  <c r="BB741" i="3"/>
  <c r="BB740" i="3"/>
  <c r="BB739" i="3"/>
  <c r="BB738" i="3"/>
  <c r="BB737" i="3"/>
  <c r="BB736" i="3"/>
  <c r="BB735" i="3"/>
  <c r="BB734" i="3"/>
  <c r="BB733" i="3"/>
  <c r="BB732" i="3"/>
  <c r="BB731" i="3"/>
  <c r="BB730" i="3"/>
  <c r="BB729" i="3"/>
  <c r="BB728" i="3"/>
  <c r="BB727" i="3"/>
  <c r="BB726" i="3"/>
  <c r="BB725" i="3"/>
  <c r="BB724" i="3"/>
  <c r="BB723" i="3"/>
  <c r="BB722" i="3"/>
  <c r="BB721" i="3"/>
  <c r="BB720" i="3"/>
  <c r="BB719" i="3"/>
  <c r="BB718" i="3"/>
  <c r="BB717" i="3"/>
  <c r="BB716" i="3"/>
  <c r="BB715" i="3"/>
  <c r="BB714" i="3"/>
  <c r="BB713" i="3"/>
  <c r="BB712" i="3"/>
  <c r="BB711" i="3"/>
  <c r="BB710" i="3"/>
  <c r="BB709" i="3"/>
  <c r="BB708" i="3"/>
  <c r="BB707" i="3"/>
  <c r="BB706" i="3"/>
  <c r="BB705" i="3"/>
  <c r="BB704" i="3"/>
  <c r="BB703" i="3"/>
  <c r="BB702" i="3"/>
  <c r="BB701" i="3"/>
  <c r="BB700" i="3"/>
  <c r="BB699" i="3"/>
  <c r="BB698" i="3"/>
  <c r="BB697" i="3"/>
  <c r="BB696" i="3"/>
  <c r="BB695" i="3"/>
  <c r="BB694" i="3"/>
  <c r="BB693" i="3"/>
  <c r="BB692" i="3"/>
  <c r="BB691" i="3"/>
  <c r="BB690" i="3"/>
  <c r="BB689" i="3"/>
  <c r="BB688" i="3"/>
  <c r="BB687" i="3"/>
  <c r="BB686" i="3"/>
  <c r="BB685" i="3"/>
  <c r="BB684" i="3"/>
  <c r="BB683" i="3"/>
  <c r="BB682" i="3"/>
  <c r="BB681" i="3"/>
  <c r="BB680" i="3"/>
  <c r="BB679" i="3"/>
  <c r="BB678" i="3"/>
  <c r="BB677" i="3"/>
  <c r="BB676" i="3"/>
  <c r="BB675" i="3"/>
  <c r="BB674" i="3"/>
  <c r="BB673" i="3"/>
  <c r="BB672" i="3"/>
  <c r="BB671" i="3"/>
  <c r="BB670" i="3"/>
  <c r="BB669" i="3"/>
  <c r="BB668" i="3"/>
  <c r="BB667" i="3"/>
  <c r="BB666" i="3"/>
  <c r="BB665" i="3"/>
  <c r="BB664" i="3"/>
  <c r="BB663" i="3"/>
  <c r="BB662" i="3"/>
  <c r="BB661" i="3"/>
  <c r="BB660" i="3"/>
  <c r="BB659" i="3"/>
  <c r="BB658" i="3"/>
  <c r="BB657" i="3"/>
  <c r="BB656" i="3"/>
  <c r="BB655" i="3"/>
  <c r="BB654" i="3"/>
  <c r="BB653" i="3"/>
  <c r="BB652" i="3"/>
  <c r="BB651" i="3"/>
  <c r="BB650" i="3"/>
  <c r="BB649" i="3"/>
  <c r="BB648" i="3"/>
  <c r="BB647" i="3"/>
  <c r="BB646" i="3"/>
  <c r="BB645" i="3"/>
  <c r="BB644" i="3"/>
  <c r="BB643" i="3"/>
  <c r="BB642" i="3"/>
  <c r="BB641" i="3"/>
  <c r="BB640" i="3"/>
  <c r="BB639" i="3"/>
  <c r="BB638" i="3"/>
  <c r="BB637" i="3"/>
  <c r="BB636" i="3"/>
  <c r="BB635" i="3"/>
  <c r="BB634" i="3"/>
  <c r="BB633" i="3"/>
  <c r="BB632" i="3"/>
  <c r="BB631" i="3"/>
  <c r="BB630" i="3"/>
  <c r="BB629" i="3"/>
  <c r="BB628" i="3"/>
  <c r="BB627" i="3"/>
  <c r="BB626" i="3"/>
  <c r="BB625" i="3"/>
  <c r="BB624" i="3"/>
  <c r="BB623" i="3"/>
  <c r="BB622" i="3"/>
  <c r="BB621" i="3"/>
  <c r="BB620" i="3"/>
  <c r="BB619" i="3"/>
  <c r="BB618" i="3"/>
  <c r="BB617" i="3"/>
  <c r="BB616" i="3"/>
  <c r="BB615" i="3"/>
  <c r="BB614" i="3"/>
  <c r="BB613" i="3"/>
  <c r="BB612" i="3"/>
  <c r="BB611" i="3"/>
  <c r="BB610" i="3"/>
  <c r="BB609" i="3"/>
  <c r="BB608" i="3"/>
  <c r="BB607" i="3"/>
  <c r="BB606" i="3"/>
  <c r="BB605" i="3"/>
  <c r="BB604" i="3"/>
  <c r="BB603" i="3"/>
  <c r="BB602" i="3"/>
  <c r="BB601" i="3"/>
  <c r="BB600" i="3"/>
  <c r="BB599" i="3"/>
  <c r="BB598" i="3"/>
  <c r="BB597" i="3"/>
  <c r="BB596" i="3"/>
  <c r="BB595" i="3"/>
  <c r="BB594" i="3"/>
  <c r="BB593" i="3"/>
  <c r="BB592" i="3"/>
  <c r="BB591" i="3"/>
  <c r="BB590" i="3"/>
  <c r="BB589" i="3"/>
  <c r="BB588" i="3"/>
  <c r="BB587" i="3"/>
  <c r="BB586" i="3"/>
  <c r="BB585" i="3"/>
  <c r="BB584" i="3"/>
  <c r="BB583" i="3"/>
  <c r="BB582" i="3"/>
  <c r="BB581" i="3"/>
  <c r="BB580" i="3"/>
  <c r="BB579" i="3"/>
  <c r="BB578" i="3"/>
  <c r="BB577" i="3"/>
  <c r="BB576" i="3"/>
  <c r="BB575" i="3"/>
  <c r="BB574" i="3"/>
  <c r="BB573" i="3"/>
  <c r="BB572" i="3"/>
  <c r="BB571" i="3"/>
  <c r="BB570" i="3"/>
  <c r="BB569" i="3"/>
  <c r="BB568" i="3"/>
  <c r="BB567" i="3"/>
  <c r="BB566" i="3"/>
  <c r="BB565" i="3"/>
  <c r="BB564" i="3"/>
  <c r="BB563" i="3"/>
  <c r="BB562" i="3"/>
  <c r="BB561" i="3"/>
  <c r="BB560" i="3"/>
  <c r="BB559" i="3"/>
  <c r="BB558" i="3"/>
  <c r="BB557" i="3"/>
  <c r="BB556" i="3"/>
  <c r="BB555" i="3"/>
  <c r="BB554" i="3"/>
  <c r="BB553" i="3"/>
  <c r="BB552" i="3"/>
  <c r="BB551" i="3"/>
  <c r="BB550" i="3"/>
  <c r="BB549" i="3"/>
  <c r="BB548" i="3"/>
  <c r="BB547" i="3"/>
  <c r="BB546" i="3"/>
  <c r="BB545" i="3"/>
  <c r="BB544" i="3"/>
  <c r="BB543" i="3"/>
  <c r="BB542" i="3"/>
  <c r="BB541" i="3"/>
  <c r="BB540" i="3"/>
  <c r="BB539" i="3"/>
  <c r="BB538" i="3"/>
  <c r="BB537" i="3"/>
  <c r="BB536" i="3"/>
  <c r="BB535" i="3"/>
  <c r="BB534" i="3"/>
  <c r="BB533" i="3"/>
  <c r="BB532" i="3"/>
  <c r="BB531" i="3"/>
  <c r="BB530" i="3"/>
  <c r="BB529" i="3"/>
  <c r="BB528" i="3"/>
  <c r="BB527" i="3"/>
  <c r="BB526" i="3"/>
  <c r="BB525" i="3"/>
  <c r="BB524" i="3"/>
  <c r="BB523" i="3"/>
  <c r="BB522" i="3"/>
  <c r="BB521" i="3"/>
  <c r="BB520" i="3"/>
  <c r="BB519" i="3"/>
  <c r="BB518" i="3"/>
  <c r="BB517" i="3"/>
  <c r="BB516" i="3"/>
  <c r="BB515" i="3"/>
  <c r="BB514" i="3"/>
  <c r="BB513" i="3"/>
  <c r="BB512" i="3"/>
  <c r="BB511" i="3"/>
  <c r="BB510" i="3"/>
  <c r="BB509" i="3"/>
  <c r="BB508" i="3"/>
  <c r="BB507" i="3"/>
  <c r="BB506" i="3"/>
  <c r="BB505" i="3"/>
  <c r="BB504" i="3"/>
  <c r="BB503" i="3"/>
  <c r="BB502" i="3"/>
  <c r="BB501" i="3"/>
  <c r="BB500" i="3"/>
  <c r="BB499" i="3"/>
  <c r="BB498" i="3"/>
  <c r="BB497" i="3"/>
  <c r="BB496" i="3"/>
  <c r="BB495" i="3"/>
  <c r="BB494" i="3"/>
  <c r="BB493" i="3"/>
  <c r="BB492" i="3"/>
  <c r="BB491" i="3"/>
  <c r="BB490" i="3"/>
  <c r="BB489" i="3"/>
  <c r="BB488" i="3"/>
  <c r="BB487" i="3"/>
  <c r="BB486" i="3"/>
  <c r="BB485" i="3"/>
  <c r="BB484" i="3"/>
  <c r="BB483" i="3"/>
  <c r="BB482" i="3"/>
  <c r="BB481" i="3"/>
  <c r="BB480" i="3"/>
  <c r="BB479" i="3"/>
  <c r="BB478" i="3"/>
  <c r="BB477" i="3"/>
  <c r="BB476" i="3"/>
  <c r="BB475" i="3"/>
  <c r="BB474" i="3"/>
  <c r="BB473" i="3"/>
  <c r="BB472" i="3"/>
  <c r="BB471" i="3"/>
  <c r="BB470" i="3"/>
  <c r="BB469" i="3"/>
  <c r="BB468" i="3"/>
  <c r="BB467" i="3"/>
  <c r="BB466" i="3"/>
  <c r="BB465" i="3"/>
  <c r="BB464" i="3"/>
  <c r="BB463" i="3"/>
  <c r="BB462" i="3"/>
  <c r="BB461" i="3"/>
  <c r="BB460" i="3"/>
  <c r="BB459" i="3"/>
  <c r="BB458" i="3"/>
  <c r="BB457" i="3"/>
  <c r="BB456" i="3"/>
  <c r="BB455" i="3"/>
  <c r="BB454" i="3"/>
  <c r="BB453" i="3"/>
  <c r="BB452" i="3"/>
  <c r="BB451" i="3"/>
  <c r="BB450" i="3"/>
  <c r="BB449" i="3"/>
  <c r="BB448" i="3"/>
  <c r="BB447" i="3"/>
  <c r="BB446" i="3"/>
  <c r="BB445" i="3"/>
  <c r="BB444" i="3"/>
  <c r="BB443" i="3"/>
  <c r="BB442" i="3"/>
  <c r="BB441" i="3"/>
  <c r="BB440" i="3"/>
  <c r="BB439" i="3"/>
  <c r="BB438" i="3"/>
  <c r="BB437" i="3"/>
  <c r="BB436" i="3"/>
  <c r="BB435" i="3"/>
  <c r="BB434" i="3"/>
  <c r="BB433" i="3"/>
  <c r="BB432" i="3"/>
  <c r="BB431" i="3"/>
  <c r="BB430" i="3"/>
  <c r="BB429" i="3"/>
  <c r="BB428" i="3"/>
  <c r="BB427" i="3"/>
  <c r="BB426" i="3"/>
  <c r="BB425" i="3"/>
  <c r="BB424" i="3"/>
  <c r="BB423" i="3"/>
  <c r="BB422" i="3"/>
  <c r="BB421" i="3"/>
  <c r="BB420" i="3"/>
  <c r="BB419" i="3"/>
  <c r="BB418" i="3"/>
  <c r="BB417" i="3"/>
  <c r="BB416" i="3"/>
  <c r="BB415" i="3"/>
  <c r="BB414" i="3"/>
  <c r="BB413" i="3"/>
  <c r="BB412" i="3"/>
  <c r="BB411" i="3"/>
  <c r="BB410" i="3"/>
  <c r="BB409" i="3"/>
  <c r="BB408" i="3"/>
  <c r="BB407" i="3"/>
  <c r="BB406" i="3"/>
  <c r="BB405" i="3"/>
  <c r="BB404" i="3"/>
  <c r="BB403" i="3"/>
  <c r="BB402" i="3"/>
  <c r="BB401" i="3"/>
  <c r="BB400" i="3"/>
  <c r="BB399" i="3"/>
  <c r="BB398" i="3"/>
  <c r="BB397" i="3"/>
  <c r="BB396" i="3"/>
  <c r="BB395" i="3"/>
  <c r="BB394" i="3"/>
  <c r="BB393" i="3"/>
  <c r="BB392" i="3"/>
  <c r="BB391" i="3"/>
  <c r="BB390" i="3"/>
  <c r="BB389" i="3"/>
  <c r="BB388" i="3"/>
  <c r="BB387" i="3"/>
  <c r="BB386" i="3"/>
  <c r="BB385" i="3"/>
  <c r="BB384" i="3"/>
  <c r="BB383" i="3"/>
  <c r="BB382" i="3"/>
  <c r="BB381" i="3"/>
  <c r="BB380" i="3"/>
  <c r="BB379" i="3"/>
  <c r="BB378" i="3"/>
  <c r="BB377" i="3"/>
  <c r="BB376" i="3"/>
  <c r="BB375" i="3"/>
  <c r="BB374" i="3"/>
  <c r="BB373" i="3"/>
  <c r="BB372" i="3"/>
  <c r="BB371" i="3"/>
  <c r="BB370" i="3"/>
  <c r="BB369" i="3"/>
  <c r="BB368" i="3"/>
  <c r="BB367" i="3"/>
  <c r="BB366" i="3"/>
  <c r="BB365" i="3"/>
  <c r="BB364" i="3"/>
  <c r="BB363" i="3"/>
  <c r="BB362" i="3"/>
  <c r="BB361" i="3"/>
  <c r="BB360" i="3"/>
  <c r="BB359" i="3"/>
  <c r="BB358" i="3"/>
  <c r="BB357" i="3"/>
  <c r="BB356" i="3"/>
  <c r="BB355" i="3"/>
  <c r="BB354" i="3"/>
  <c r="BB353" i="3"/>
  <c r="BB352" i="3"/>
  <c r="BB351" i="3"/>
  <c r="BB350" i="3"/>
  <c r="BB349" i="3"/>
  <c r="BB348" i="3"/>
  <c r="BB347" i="3"/>
  <c r="BB346" i="3"/>
  <c r="BB345" i="3"/>
  <c r="BB344" i="3"/>
  <c r="BB343" i="3"/>
  <c r="BB342" i="3"/>
  <c r="BB341" i="3"/>
  <c r="BB340" i="3"/>
  <c r="BB339" i="3"/>
  <c r="BB338" i="3"/>
  <c r="BB337" i="3"/>
  <c r="BB336" i="3"/>
  <c r="BB335" i="3"/>
  <c r="BB334" i="3"/>
  <c r="BB333" i="3"/>
  <c r="BB332" i="3"/>
  <c r="BB331" i="3"/>
  <c r="BB330" i="3"/>
  <c r="BB329" i="3"/>
  <c r="BB328" i="3"/>
  <c r="BB327" i="3"/>
  <c r="BB326" i="3"/>
  <c r="BB325" i="3"/>
  <c r="BB324" i="3"/>
  <c r="BB323" i="3"/>
  <c r="BB322" i="3"/>
  <c r="BB321" i="3"/>
  <c r="BB320" i="3"/>
  <c r="BB319" i="3"/>
  <c r="BB318" i="3"/>
  <c r="BB317" i="3"/>
  <c r="BB316" i="3"/>
  <c r="BB315" i="3"/>
  <c r="BB314" i="3"/>
  <c r="BB313" i="3"/>
  <c r="BB312" i="3"/>
  <c r="BB311" i="3"/>
  <c r="BB310" i="3"/>
  <c r="BB309" i="3"/>
  <c r="BB308" i="3"/>
  <c r="BB307" i="3"/>
  <c r="BB306" i="3"/>
  <c r="BB305" i="3"/>
  <c r="BB304" i="3"/>
  <c r="BB303" i="3"/>
  <c r="BB302" i="3"/>
  <c r="BB301" i="3"/>
  <c r="BB300" i="3"/>
  <c r="BB299" i="3"/>
  <c r="BB298" i="3"/>
  <c r="BB297" i="3"/>
  <c r="BB296" i="3"/>
  <c r="BB295" i="3"/>
  <c r="BB294" i="3"/>
  <c r="BB293" i="3"/>
  <c r="BB292" i="3"/>
  <c r="BB291" i="3"/>
  <c r="BB290" i="3"/>
  <c r="BB289" i="3"/>
  <c r="BB288" i="3"/>
  <c r="BB287" i="3"/>
  <c r="BB286" i="3"/>
  <c r="BB285" i="3"/>
  <c r="BB284" i="3"/>
  <c r="BB283" i="3"/>
  <c r="BB282" i="3"/>
  <c r="BB281" i="3"/>
  <c r="BB280" i="3"/>
  <c r="BB279" i="3"/>
  <c r="BB278" i="3"/>
  <c r="BB277" i="3"/>
  <c r="BB276" i="3"/>
  <c r="BB275" i="3"/>
  <c r="BB274" i="3"/>
  <c r="BB273" i="3"/>
  <c r="BB272" i="3"/>
  <c r="BB271" i="3"/>
  <c r="BB270" i="3"/>
  <c r="BB269" i="3"/>
  <c r="BB268" i="3"/>
  <c r="BB267" i="3"/>
  <c r="BB266" i="3"/>
  <c r="BB265" i="3"/>
  <c r="BB264" i="3"/>
  <c r="BB263" i="3"/>
  <c r="BB262" i="3"/>
  <c r="BB261" i="3"/>
  <c r="BB260" i="3"/>
  <c r="BB259" i="3"/>
  <c r="BB258" i="3"/>
  <c r="BB257" i="3"/>
  <c r="BB256" i="3"/>
  <c r="BB255" i="3"/>
  <c r="BB254" i="3"/>
  <c r="BB253" i="3"/>
  <c r="BB252" i="3"/>
  <c r="BB251" i="3"/>
  <c r="BB250" i="3"/>
  <c r="BB249" i="3"/>
  <c r="BB248" i="3"/>
  <c r="BB247" i="3"/>
  <c r="BB245" i="3"/>
  <c r="BB244" i="3"/>
  <c r="BB243" i="3"/>
  <c r="BB242" i="3"/>
  <c r="BB241" i="3"/>
  <c r="BB240" i="3"/>
  <c r="BB239" i="3"/>
  <c r="BB238" i="3"/>
  <c r="BB237" i="3"/>
  <c r="BB236" i="3"/>
  <c r="BB235" i="3"/>
  <c r="BB234" i="3"/>
  <c r="BB233" i="3"/>
  <c r="BB232" i="3"/>
  <c r="BB231" i="3"/>
  <c r="BB230" i="3"/>
  <c r="BB229" i="3"/>
  <c r="BB228" i="3"/>
  <c r="BB227" i="3"/>
  <c r="BB226" i="3"/>
  <c r="BB225" i="3"/>
  <c r="BB224" i="3"/>
  <c r="BB223" i="3"/>
  <c r="BB222" i="3"/>
  <c r="BB221" i="3"/>
  <c r="BB220" i="3"/>
  <c r="BB219" i="3"/>
  <c r="BB218" i="3"/>
  <c r="BB217" i="3"/>
  <c r="BB216" i="3"/>
  <c r="BB215" i="3"/>
  <c r="BB214" i="3"/>
  <c r="BB213" i="3"/>
  <c r="BB212" i="3"/>
  <c r="BB211" i="3"/>
  <c r="BB210" i="3"/>
  <c r="BB209" i="3"/>
  <c r="BB208" i="3"/>
  <c r="BB207" i="3"/>
  <c r="BB206" i="3"/>
  <c r="BB205" i="3"/>
  <c r="BB204" i="3"/>
  <c r="BB203" i="3"/>
  <c r="BB202" i="3"/>
  <c r="BB201" i="3"/>
  <c r="BB200" i="3"/>
  <c r="BB199" i="3"/>
  <c r="BB198" i="3"/>
  <c r="BB197" i="3"/>
  <c r="BB196" i="3"/>
  <c r="BB195" i="3"/>
  <c r="BB194" i="3"/>
  <c r="BB193" i="3"/>
  <c r="BB192" i="3"/>
  <c r="BB191" i="3"/>
  <c r="BB190" i="3"/>
  <c r="BB189" i="3"/>
  <c r="BB188" i="3"/>
  <c r="BB187" i="3"/>
  <c r="BB186" i="3"/>
  <c r="BB185" i="3"/>
  <c r="BB184" i="3"/>
  <c r="BB183" i="3"/>
  <c r="BB182" i="3"/>
  <c r="BB181" i="3"/>
  <c r="BB180" i="3"/>
  <c r="BB179" i="3"/>
  <c r="BB178" i="3"/>
  <c r="BB177" i="3"/>
  <c r="BB176" i="3"/>
  <c r="BB175" i="3"/>
  <c r="BB174" i="3"/>
  <c r="BB173" i="3"/>
  <c r="BB172" i="3"/>
  <c r="BB171" i="3"/>
  <c r="BB170" i="3"/>
  <c r="BB169" i="3"/>
  <c r="BB168" i="3"/>
  <c r="BB167" i="3"/>
  <c r="BB166" i="3"/>
  <c r="BB165" i="3"/>
  <c r="BB164" i="3"/>
  <c r="BB163" i="3"/>
  <c r="BB162" i="3"/>
  <c r="BB161" i="3"/>
  <c r="BB160" i="3"/>
  <c r="BB159" i="3"/>
  <c r="BB158" i="3"/>
  <c r="BB157" i="3"/>
  <c r="BB156" i="3"/>
  <c r="BB155" i="3"/>
  <c r="BB154" i="3"/>
  <c r="BB153" i="3"/>
  <c r="BB152" i="3"/>
  <c r="BB151" i="3"/>
  <c r="BB150" i="3"/>
  <c r="BB149" i="3"/>
  <c r="BB148" i="3"/>
  <c r="BB147" i="3"/>
  <c r="BB146" i="3"/>
  <c r="BB145" i="3"/>
  <c r="BB144" i="3"/>
  <c r="BB143" i="3"/>
  <c r="BB142" i="3"/>
  <c r="BB141" i="3"/>
  <c r="BB139" i="3"/>
  <c r="BB138" i="3"/>
  <c r="BB137" i="3"/>
  <c r="BB136" i="3"/>
  <c r="BB135" i="3"/>
  <c r="BB134" i="3"/>
  <c r="BB133" i="3"/>
  <c r="BB132" i="3"/>
  <c r="BB131" i="3"/>
  <c r="BB130" i="3"/>
  <c r="BB129" i="3"/>
  <c r="BB128" i="3"/>
  <c r="BB127" i="3"/>
  <c r="BB126" i="3"/>
  <c r="BB125" i="3"/>
  <c r="BB124" i="3"/>
  <c r="BB123" i="3"/>
  <c r="BB122" i="3"/>
  <c r="BB121" i="3"/>
  <c r="BB120" i="3"/>
  <c r="BB119" i="3"/>
  <c r="BB118" i="3"/>
  <c r="BB117" i="3"/>
  <c r="BB116" i="3"/>
  <c r="BB115" i="3"/>
  <c r="BB114" i="3"/>
  <c r="BB113" i="3"/>
  <c r="BB112" i="3"/>
  <c r="BB111" i="3"/>
  <c r="BB110" i="3"/>
  <c r="BB109" i="3"/>
  <c r="BB108" i="3"/>
  <c r="BB107" i="3"/>
  <c r="BB106" i="3"/>
  <c r="BB105" i="3"/>
  <c r="BB104" i="3"/>
  <c r="BB103" i="3"/>
  <c r="BB102" i="3"/>
  <c r="BB101" i="3"/>
  <c r="BB100" i="3"/>
  <c r="BB99" i="3"/>
  <c r="BB98" i="3"/>
  <c r="BB97" i="3"/>
  <c r="BB96" i="3"/>
  <c r="BB95" i="3"/>
  <c r="BB94" i="3"/>
  <c r="BB93" i="3"/>
  <c r="BB92" i="3"/>
  <c r="BB91" i="3"/>
  <c r="BB90" i="3"/>
  <c r="BB89" i="3"/>
  <c r="BB88" i="3"/>
  <c r="BB87" i="3"/>
  <c r="BB86" i="3"/>
  <c r="BB85" i="3"/>
  <c r="BB84" i="3"/>
  <c r="BB83" i="3"/>
  <c r="BB82" i="3"/>
  <c r="BB81" i="3"/>
  <c r="BB80" i="3"/>
  <c r="BB79" i="3"/>
  <c r="BB78" i="3"/>
  <c r="BB77" i="3"/>
  <c r="BB76" i="3"/>
  <c r="BB75" i="3"/>
  <c r="BB74" i="3"/>
  <c r="BB73" i="3"/>
  <c r="BB72" i="3"/>
  <c r="BB71" i="3"/>
  <c r="BB70" i="3"/>
  <c r="BB69" i="3"/>
  <c r="BB68" i="3"/>
  <c r="BB67" i="3"/>
  <c r="BB66" i="3"/>
  <c r="BB65" i="3"/>
  <c r="BB64" i="3"/>
  <c r="BB63" i="3"/>
  <c r="BB62" i="3"/>
  <c r="BB61" i="3"/>
  <c r="BB60" i="3"/>
  <c r="BB59" i="3"/>
  <c r="BB58" i="3"/>
  <c r="BB57" i="3"/>
  <c r="BB56" i="3"/>
  <c r="BB55" i="3"/>
  <c r="BB54" i="3"/>
  <c r="BB53" i="3"/>
  <c r="BB52" i="3"/>
  <c r="BB51" i="3"/>
  <c r="BB50" i="3"/>
  <c r="BB49" i="3"/>
  <c r="BB48" i="3"/>
  <c r="BB47" i="3"/>
  <c r="BB46" i="3"/>
  <c r="BB45" i="3"/>
  <c r="BB44" i="3"/>
  <c r="BB43" i="3"/>
  <c r="BB42" i="3"/>
  <c r="BB41" i="3"/>
  <c r="BB40" i="3"/>
  <c r="BB39" i="3"/>
  <c r="BB38" i="3"/>
  <c r="BB37" i="3"/>
  <c r="BB36" i="3"/>
  <c r="BB35" i="3"/>
  <c r="BB34" i="3"/>
  <c r="BB33" i="3"/>
  <c r="BB32" i="3"/>
  <c r="BB31" i="3"/>
  <c r="BB30" i="3"/>
  <c r="BB29" i="3"/>
  <c r="BB28" i="3"/>
  <c r="BB27" i="3"/>
  <c r="BB26" i="3"/>
  <c r="BB25" i="3"/>
  <c r="BB24" i="3"/>
  <c r="BB23" i="3"/>
  <c r="BB22" i="3"/>
  <c r="BB21" i="3"/>
  <c r="BB20" i="3"/>
  <c r="BB19" i="3"/>
  <c r="BB18" i="3"/>
  <c r="BB17" i="3"/>
  <c r="BB16" i="3"/>
  <c r="BB15" i="3"/>
  <c r="BB14" i="3"/>
  <c r="BB13" i="3"/>
  <c r="BB12" i="3"/>
  <c r="BB11" i="3"/>
  <c r="BB10" i="3"/>
  <c r="BB9" i="3"/>
  <c r="BB8" i="3"/>
  <c r="BB7" i="3"/>
  <c r="BB6" i="3"/>
  <c r="BB5" i="3"/>
  <c r="BB4" i="3"/>
  <c r="BB3" i="3"/>
  <c r="BB2" i="3"/>
  <c r="BA981" i="3"/>
  <c r="BA980" i="3"/>
  <c r="BA979" i="3"/>
  <c r="BA978" i="3"/>
  <c r="BA977" i="3"/>
  <c r="BA976" i="3"/>
  <c r="BA975" i="3"/>
  <c r="BA974" i="3"/>
  <c r="BA973" i="3"/>
  <c r="BA972" i="3"/>
  <c r="BA971" i="3"/>
  <c r="BA970" i="3"/>
  <c r="BA969" i="3"/>
  <c r="BA968" i="3"/>
  <c r="BA967" i="3"/>
  <c r="BA966" i="3"/>
  <c r="BA965" i="3"/>
  <c r="BA964" i="3"/>
  <c r="BA963" i="3"/>
  <c r="BA962" i="3"/>
  <c r="BA961" i="3"/>
  <c r="BA960" i="3"/>
  <c r="BA959" i="3"/>
  <c r="BA958" i="3"/>
  <c r="BA957" i="3"/>
  <c r="BA956" i="3"/>
  <c r="BA955" i="3"/>
  <c r="BA954" i="3"/>
  <c r="BA953" i="3"/>
  <c r="BA952" i="3"/>
  <c r="BA951" i="3"/>
  <c r="BA950" i="3"/>
  <c r="BA949" i="3"/>
  <c r="BA948" i="3"/>
  <c r="BA947" i="3"/>
  <c r="BA946" i="3"/>
  <c r="BA945" i="3"/>
  <c r="BA944" i="3"/>
  <c r="BA943" i="3"/>
  <c r="BA942" i="3"/>
  <c r="BA941" i="3"/>
  <c r="BA940" i="3"/>
  <c r="BA939" i="3"/>
  <c r="BA938" i="3"/>
  <c r="BA937" i="3"/>
  <c r="BA936" i="3"/>
  <c r="BA935" i="3"/>
  <c r="BA934" i="3"/>
  <c r="BA933" i="3"/>
  <c r="BA932" i="3"/>
  <c r="BA931" i="3"/>
  <c r="BA930" i="3"/>
  <c r="BA929" i="3"/>
  <c r="BA928" i="3"/>
  <c r="BA927" i="3"/>
  <c r="BA926" i="3"/>
  <c r="BA925" i="3"/>
  <c r="BA924" i="3"/>
  <c r="BA923" i="3"/>
  <c r="BA922" i="3"/>
  <c r="BA921" i="3"/>
  <c r="BA920" i="3"/>
  <c r="BA919" i="3"/>
  <c r="BA918" i="3"/>
  <c r="BA917" i="3"/>
  <c r="BA916" i="3"/>
  <c r="BA915" i="3"/>
  <c r="BA914" i="3"/>
  <c r="BA913" i="3"/>
  <c r="BA912" i="3"/>
  <c r="BA911" i="3"/>
  <c r="BA910" i="3"/>
  <c r="BA909" i="3"/>
  <c r="BA908" i="3"/>
  <c r="BA907" i="3"/>
  <c r="BA906" i="3"/>
  <c r="BA905" i="3"/>
  <c r="BA904" i="3"/>
  <c r="BA903" i="3"/>
  <c r="BA902" i="3"/>
  <c r="BA901" i="3"/>
  <c r="BA900" i="3"/>
  <c r="BA899" i="3"/>
  <c r="BA898" i="3"/>
  <c r="BA897" i="3"/>
  <c r="BA896" i="3"/>
  <c r="BA895" i="3"/>
  <c r="BA894" i="3"/>
  <c r="BA893" i="3"/>
  <c r="BA892" i="3"/>
  <c r="BA891" i="3"/>
  <c r="BA890" i="3"/>
  <c r="BA889" i="3"/>
  <c r="BA888" i="3"/>
  <c r="BA887" i="3"/>
  <c r="BA886" i="3"/>
  <c r="BA885" i="3"/>
  <c r="BA884" i="3"/>
  <c r="BA883" i="3"/>
  <c r="BA882" i="3"/>
  <c r="BA881" i="3"/>
  <c r="BA880" i="3"/>
  <c r="BA879" i="3"/>
  <c r="BA878" i="3"/>
  <c r="BA877" i="3"/>
  <c r="BA876" i="3"/>
  <c r="BA875" i="3"/>
  <c r="BA874" i="3"/>
  <c r="BA873" i="3"/>
  <c r="BA872" i="3"/>
  <c r="BA871" i="3"/>
  <c r="BA870" i="3"/>
  <c r="BA869" i="3"/>
  <c r="BA868" i="3"/>
  <c r="BA867" i="3"/>
  <c r="BA866" i="3"/>
  <c r="BA865" i="3"/>
  <c r="BA864" i="3"/>
  <c r="BA863" i="3"/>
  <c r="BA862" i="3"/>
  <c r="BA861" i="3"/>
  <c r="BA860" i="3"/>
  <c r="BA859" i="3"/>
  <c r="BA858" i="3"/>
  <c r="BA857" i="3"/>
  <c r="BA856" i="3"/>
  <c r="BA855" i="3"/>
  <c r="BA854" i="3"/>
  <c r="BA853" i="3"/>
  <c r="BA852" i="3"/>
  <c r="BA851" i="3"/>
  <c r="BA850" i="3"/>
  <c r="BA849" i="3"/>
  <c r="BA848" i="3"/>
  <c r="BA847" i="3"/>
  <c r="BA846" i="3"/>
  <c r="BA845" i="3"/>
  <c r="BA844" i="3"/>
  <c r="BA843" i="3"/>
  <c r="BA842" i="3"/>
  <c r="BA841" i="3"/>
  <c r="BA840" i="3"/>
  <c r="BA839" i="3"/>
  <c r="BA838" i="3"/>
  <c r="BA837" i="3"/>
  <c r="BA836" i="3"/>
  <c r="BA835" i="3"/>
  <c r="BA834" i="3"/>
  <c r="BA833" i="3"/>
  <c r="BA832" i="3"/>
  <c r="BA831" i="3"/>
  <c r="BA830" i="3"/>
  <c r="BA829" i="3"/>
  <c r="BA828" i="3"/>
  <c r="BA827" i="3"/>
  <c r="BA826" i="3"/>
  <c r="BA825" i="3"/>
  <c r="BA824" i="3"/>
  <c r="BA823" i="3"/>
  <c r="BA822" i="3"/>
  <c r="BA821" i="3"/>
  <c r="BA820" i="3"/>
  <c r="BA819" i="3"/>
  <c r="BA818" i="3"/>
  <c r="BA817" i="3"/>
  <c r="BA816" i="3"/>
  <c r="BA815" i="3"/>
  <c r="BA814" i="3"/>
  <c r="BA813" i="3"/>
  <c r="BA812" i="3"/>
  <c r="BA811" i="3"/>
  <c r="BA810" i="3"/>
  <c r="BA809" i="3"/>
  <c r="BA808" i="3"/>
  <c r="BA807" i="3"/>
  <c r="BA806" i="3"/>
  <c r="BA805" i="3"/>
  <c r="BA804" i="3"/>
  <c r="BA803" i="3"/>
  <c r="BA802" i="3"/>
  <c r="BA801" i="3"/>
  <c r="BA800" i="3"/>
  <c r="BA799" i="3"/>
  <c r="BA798" i="3"/>
  <c r="BA797" i="3"/>
  <c r="BA796" i="3"/>
  <c r="BA795" i="3"/>
  <c r="BA794" i="3"/>
  <c r="BA793" i="3"/>
  <c r="BA792" i="3"/>
  <c r="BA791" i="3"/>
  <c r="BA790" i="3"/>
  <c r="BA789" i="3"/>
  <c r="BA788" i="3"/>
  <c r="BA787" i="3"/>
  <c r="BA786" i="3"/>
  <c r="BA785" i="3"/>
  <c r="BA784" i="3"/>
  <c r="BA783" i="3"/>
  <c r="BA782" i="3"/>
  <c r="BA781" i="3"/>
  <c r="BA780" i="3"/>
  <c r="BA779" i="3"/>
  <c r="BA778" i="3"/>
  <c r="BA777" i="3"/>
  <c r="BA776" i="3"/>
  <c r="BA775" i="3"/>
  <c r="BA774" i="3"/>
  <c r="BA773" i="3"/>
  <c r="BA772" i="3"/>
  <c r="BA771" i="3"/>
  <c r="BA770" i="3"/>
  <c r="BA769" i="3"/>
  <c r="BA768" i="3"/>
  <c r="BA767" i="3"/>
  <c r="BA766" i="3"/>
  <c r="BA765" i="3"/>
  <c r="BA764" i="3"/>
  <c r="BA763" i="3"/>
  <c r="BA762" i="3"/>
  <c r="BA761" i="3"/>
  <c r="BA760" i="3"/>
  <c r="BA759" i="3"/>
  <c r="BA758" i="3"/>
  <c r="BA757" i="3"/>
  <c r="BA756" i="3"/>
  <c r="BA755" i="3"/>
  <c r="BA754" i="3"/>
  <c r="BA753" i="3"/>
  <c r="BA752" i="3"/>
  <c r="BA751" i="3"/>
  <c r="BA750" i="3"/>
  <c r="BA749" i="3"/>
  <c r="BA748" i="3"/>
  <c r="BA747" i="3"/>
  <c r="BA746" i="3"/>
  <c r="BA745" i="3"/>
  <c r="BA744" i="3"/>
  <c r="BA743" i="3"/>
  <c r="BA742" i="3"/>
  <c r="BA741" i="3"/>
  <c r="BA740" i="3"/>
  <c r="BA739" i="3"/>
  <c r="BA738" i="3"/>
  <c r="BA737" i="3"/>
  <c r="BA736" i="3"/>
  <c r="BA735" i="3"/>
  <c r="BA734" i="3"/>
  <c r="BA733" i="3"/>
  <c r="BA732" i="3"/>
  <c r="BA731" i="3"/>
  <c r="BA730" i="3"/>
  <c r="BA729" i="3"/>
  <c r="BA728" i="3"/>
  <c r="BA727" i="3"/>
  <c r="BA726" i="3"/>
  <c r="BA725" i="3"/>
  <c r="BA724" i="3"/>
  <c r="BA723" i="3"/>
  <c r="BA722" i="3"/>
  <c r="BA721" i="3"/>
  <c r="BA720" i="3"/>
  <c r="BA719" i="3"/>
  <c r="BA718" i="3"/>
  <c r="BA717" i="3"/>
  <c r="BA716" i="3"/>
  <c r="BA715" i="3"/>
  <c r="BA714" i="3"/>
  <c r="BA713" i="3"/>
  <c r="BA712" i="3"/>
  <c r="BA711" i="3"/>
  <c r="BA710" i="3"/>
  <c r="BA709" i="3"/>
  <c r="BA708" i="3"/>
  <c r="BA707" i="3"/>
  <c r="BA706" i="3"/>
  <c r="BA705" i="3"/>
  <c r="BA704" i="3"/>
  <c r="BA703" i="3"/>
  <c r="BA702" i="3"/>
  <c r="BA701" i="3"/>
  <c r="BA700" i="3"/>
  <c r="BA699" i="3"/>
  <c r="BA698" i="3"/>
  <c r="BA697" i="3"/>
  <c r="BA696" i="3"/>
  <c r="BA695" i="3"/>
  <c r="BA694" i="3"/>
  <c r="BA693" i="3"/>
  <c r="BA692" i="3"/>
  <c r="BA691" i="3"/>
  <c r="BA690" i="3"/>
  <c r="BA689" i="3"/>
  <c r="BA688" i="3"/>
  <c r="BA687" i="3"/>
  <c r="BA686" i="3"/>
  <c r="BA685" i="3"/>
  <c r="BA684" i="3"/>
  <c r="BA683" i="3"/>
  <c r="BA682" i="3"/>
  <c r="BA681" i="3"/>
  <c r="BA680" i="3"/>
  <c r="BA679" i="3"/>
  <c r="BA678" i="3"/>
  <c r="BA677" i="3"/>
  <c r="BA676" i="3"/>
  <c r="BA675" i="3"/>
  <c r="BA674" i="3"/>
  <c r="BA673" i="3"/>
  <c r="BA672" i="3"/>
  <c r="BA671" i="3"/>
  <c r="BA670" i="3"/>
  <c r="BA669" i="3"/>
  <c r="BA668" i="3"/>
  <c r="BA667" i="3"/>
  <c r="BA666" i="3"/>
  <c r="BA665" i="3"/>
  <c r="BA664" i="3"/>
  <c r="BA663" i="3"/>
  <c r="BA662" i="3"/>
  <c r="BA661" i="3"/>
  <c r="BA660" i="3"/>
  <c r="BA659" i="3"/>
  <c r="BA658" i="3"/>
  <c r="BA657" i="3"/>
  <c r="BA656" i="3"/>
  <c r="BA655" i="3"/>
  <c r="BA654" i="3"/>
  <c r="BA653" i="3"/>
  <c r="BA652" i="3"/>
  <c r="BA651" i="3"/>
  <c r="BA650" i="3"/>
  <c r="BA649" i="3"/>
  <c r="BA648" i="3"/>
  <c r="BA647" i="3"/>
  <c r="BA646" i="3"/>
  <c r="BA645" i="3"/>
  <c r="BA644" i="3"/>
  <c r="BA643" i="3"/>
  <c r="BA642" i="3"/>
  <c r="BA641" i="3"/>
  <c r="BA640" i="3"/>
  <c r="BA639" i="3"/>
  <c r="BA638" i="3"/>
  <c r="BA637" i="3"/>
  <c r="BA636" i="3"/>
  <c r="BA635" i="3"/>
  <c r="BA634" i="3"/>
  <c r="BA633" i="3"/>
  <c r="BA632" i="3"/>
  <c r="BA631" i="3"/>
  <c r="BA630" i="3"/>
  <c r="BA629" i="3"/>
  <c r="BA628" i="3"/>
  <c r="BA627" i="3"/>
  <c r="BA626" i="3"/>
  <c r="BA625" i="3"/>
  <c r="BA624" i="3"/>
  <c r="BA623" i="3"/>
  <c r="BA622" i="3"/>
  <c r="BA621" i="3"/>
  <c r="BA620" i="3"/>
  <c r="BA619" i="3"/>
  <c r="BA618" i="3"/>
  <c r="BA617" i="3"/>
  <c r="BA616" i="3"/>
  <c r="BA615" i="3"/>
  <c r="BA614" i="3"/>
  <c r="BA613" i="3"/>
  <c r="BA612" i="3"/>
  <c r="BA611" i="3"/>
  <c r="BA610" i="3"/>
  <c r="BA609" i="3"/>
  <c r="BA608" i="3"/>
  <c r="BA607" i="3"/>
  <c r="BA606" i="3"/>
  <c r="BA605" i="3"/>
  <c r="BA604" i="3"/>
  <c r="BA603" i="3"/>
  <c r="BA602" i="3"/>
  <c r="BA601" i="3"/>
  <c r="BA600" i="3"/>
  <c r="BA599" i="3"/>
  <c r="BA598" i="3"/>
  <c r="BA597" i="3"/>
  <c r="BA596" i="3"/>
  <c r="BA595" i="3"/>
  <c r="BA594" i="3"/>
  <c r="BA593" i="3"/>
  <c r="BA592" i="3"/>
  <c r="BA591" i="3"/>
  <c r="BA590" i="3"/>
  <c r="BA589" i="3"/>
  <c r="BA588" i="3"/>
  <c r="BA587" i="3"/>
  <c r="BA586" i="3"/>
  <c r="BA585" i="3"/>
  <c r="BA584" i="3"/>
  <c r="BA583" i="3"/>
  <c r="BA582" i="3"/>
  <c r="BA581" i="3"/>
  <c r="BA580" i="3"/>
  <c r="BA579" i="3"/>
  <c r="BA578" i="3"/>
  <c r="BA577" i="3"/>
  <c r="BA576" i="3"/>
  <c r="BA575" i="3"/>
  <c r="BA574" i="3"/>
  <c r="BA573" i="3"/>
  <c r="BA572" i="3"/>
  <c r="BA571" i="3"/>
  <c r="BA570" i="3"/>
  <c r="BA569" i="3"/>
  <c r="BA568" i="3"/>
  <c r="BA567" i="3"/>
  <c r="BA566" i="3"/>
  <c r="BA565" i="3"/>
  <c r="BA564" i="3"/>
  <c r="BA563" i="3"/>
  <c r="BA562" i="3"/>
  <c r="BA561" i="3"/>
  <c r="BA560" i="3"/>
  <c r="BA559" i="3"/>
  <c r="BA558" i="3"/>
  <c r="BA557" i="3"/>
  <c r="BA556" i="3"/>
  <c r="BA555" i="3"/>
  <c r="BA554" i="3"/>
  <c r="BA553" i="3"/>
  <c r="BA552" i="3"/>
  <c r="BA551" i="3"/>
  <c r="BA550" i="3"/>
  <c r="BA549" i="3"/>
  <c r="BA548" i="3"/>
  <c r="BA547" i="3"/>
  <c r="BA546" i="3"/>
  <c r="BA545" i="3"/>
  <c r="BA544" i="3"/>
  <c r="BA543" i="3"/>
  <c r="BA542" i="3"/>
  <c r="BA541" i="3"/>
  <c r="BA540" i="3"/>
  <c r="BA539" i="3"/>
  <c r="BA538" i="3"/>
  <c r="BA537" i="3"/>
  <c r="BA536" i="3"/>
  <c r="BA535" i="3"/>
  <c r="BA534" i="3"/>
  <c r="BA533" i="3"/>
  <c r="BA532" i="3"/>
  <c r="BA531" i="3"/>
  <c r="BA530" i="3"/>
  <c r="BA529" i="3"/>
  <c r="BA528" i="3"/>
  <c r="BA527" i="3"/>
  <c r="BA526" i="3"/>
  <c r="BA525" i="3"/>
  <c r="BA524" i="3"/>
  <c r="BA523" i="3"/>
  <c r="BA522" i="3"/>
  <c r="BA521" i="3"/>
  <c r="BA520" i="3"/>
  <c r="BA519" i="3"/>
  <c r="BA518" i="3"/>
  <c r="BA517" i="3"/>
  <c r="BA516" i="3"/>
  <c r="BA515" i="3"/>
  <c r="BA514" i="3"/>
  <c r="BA513" i="3"/>
  <c r="BA512" i="3"/>
  <c r="BA511" i="3"/>
  <c r="BA510" i="3"/>
  <c r="BA509" i="3"/>
  <c r="BA508" i="3"/>
  <c r="BA507" i="3"/>
  <c r="BA506" i="3"/>
  <c r="BA505" i="3"/>
  <c r="BA504" i="3"/>
  <c r="BA503" i="3"/>
  <c r="BA502" i="3"/>
  <c r="BA501" i="3"/>
  <c r="BA500" i="3"/>
  <c r="BA499" i="3"/>
  <c r="BA498" i="3"/>
  <c r="BA497" i="3"/>
  <c r="BA496" i="3"/>
  <c r="BA495" i="3"/>
  <c r="BA494" i="3"/>
  <c r="BA493" i="3"/>
  <c r="BA492" i="3"/>
  <c r="BA491" i="3"/>
  <c r="BA490" i="3"/>
  <c r="BA489" i="3"/>
  <c r="BA488" i="3"/>
  <c r="BA487" i="3"/>
  <c r="BA486" i="3"/>
  <c r="BA485" i="3"/>
  <c r="BA484" i="3"/>
  <c r="BA483" i="3"/>
  <c r="BA482" i="3"/>
  <c r="BA481" i="3"/>
  <c r="BA480" i="3"/>
  <c r="BA479" i="3"/>
  <c r="BA478" i="3"/>
  <c r="BA477" i="3"/>
  <c r="BA476" i="3"/>
  <c r="BA475" i="3"/>
  <c r="BA474" i="3"/>
  <c r="BA473" i="3"/>
  <c r="BA472" i="3"/>
  <c r="BA471" i="3"/>
  <c r="BA470" i="3"/>
  <c r="BA469" i="3"/>
  <c r="BA468" i="3"/>
  <c r="BA467" i="3"/>
  <c r="BA466" i="3"/>
  <c r="BA465" i="3"/>
  <c r="BA464" i="3"/>
  <c r="BA463" i="3"/>
  <c r="BA462" i="3"/>
  <c r="BA461" i="3"/>
  <c r="BA460" i="3"/>
  <c r="BA459" i="3"/>
  <c r="BA458" i="3"/>
  <c r="BA457" i="3"/>
  <c r="BA456" i="3"/>
  <c r="BA455" i="3"/>
  <c r="BA454" i="3"/>
  <c r="BA453" i="3"/>
  <c r="BA452" i="3"/>
  <c r="BA451" i="3"/>
  <c r="BA450" i="3"/>
  <c r="BA449" i="3"/>
  <c r="BA448" i="3"/>
  <c r="BA447" i="3"/>
  <c r="BA446" i="3"/>
  <c r="BA445" i="3"/>
  <c r="BA444" i="3"/>
  <c r="BA443" i="3"/>
  <c r="BA442" i="3"/>
  <c r="BA441" i="3"/>
  <c r="BA440" i="3"/>
  <c r="BA439" i="3"/>
  <c r="BA438" i="3"/>
  <c r="BA437" i="3"/>
  <c r="BA436" i="3"/>
  <c r="BA435" i="3"/>
  <c r="BA434" i="3"/>
  <c r="BA433" i="3"/>
  <c r="BA432" i="3"/>
  <c r="BA431" i="3"/>
  <c r="BA430" i="3"/>
  <c r="BA429" i="3"/>
  <c r="BA428" i="3"/>
  <c r="BA427" i="3"/>
  <c r="BA426" i="3"/>
  <c r="BA425" i="3"/>
  <c r="BA424" i="3"/>
  <c r="BA423" i="3"/>
  <c r="BA422" i="3"/>
  <c r="BA421" i="3"/>
  <c r="BA420" i="3"/>
  <c r="BA419" i="3"/>
  <c r="BA418" i="3"/>
  <c r="BA417" i="3"/>
  <c r="BA416" i="3"/>
  <c r="BA415" i="3"/>
  <c r="BA414" i="3"/>
  <c r="BA413" i="3"/>
  <c r="BA412" i="3"/>
  <c r="BA411" i="3"/>
  <c r="BA410" i="3"/>
  <c r="BA409" i="3"/>
  <c r="BA408" i="3"/>
  <c r="BA407" i="3"/>
  <c r="BA406" i="3"/>
  <c r="BA405" i="3"/>
  <c r="BA404" i="3"/>
  <c r="BA403" i="3"/>
  <c r="BA402" i="3"/>
  <c r="BA401" i="3"/>
  <c r="BA400" i="3"/>
  <c r="BA399" i="3"/>
  <c r="BA398" i="3"/>
  <c r="BA397" i="3"/>
  <c r="BA396" i="3"/>
  <c r="BA395" i="3"/>
  <c r="BA394" i="3"/>
  <c r="BA393" i="3"/>
  <c r="BA392" i="3"/>
  <c r="BA391" i="3"/>
  <c r="BA390" i="3"/>
  <c r="BA389" i="3"/>
  <c r="BA388" i="3"/>
  <c r="BA387" i="3"/>
  <c r="BA386" i="3"/>
  <c r="BA385" i="3"/>
  <c r="BA384" i="3"/>
  <c r="BA383" i="3"/>
  <c r="BA382" i="3"/>
  <c r="BA381" i="3"/>
  <c r="BA380" i="3"/>
  <c r="BA379" i="3"/>
  <c r="BA378" i="3"/>
  <c r="BA377" i="3"/>
  <c r="BA376" i="3"/>
  <c r="BA375" i="3"/>
  <c r="BA374" i="3"/>
  <c r="BA373" i="3"/>
  <c r="BA372" i="3"/>
  <c r="BA371" i="3"/>
  <c r="BA370" i="3"/>
  <c r="BA369" i="3"/>
  <c r="BA368" i="3"/>
  <c r="BA367" i="3"/>
  <c r="BA366" i="3"/>
  <c r="BA365" i="3"/>
  <c r="BA364" i="3"/>
  <c r="BA363" i="3"/>
  <c r="BA362" i="3"/>
  <c r="BA361" i="3"/>
  <c r="BA360" i="3"/>
  <c r="BA359" i="3"/>
  <c r="BA358" i="3"/>
  <c r="BA357" i="3"/>
  <c r="BA356" i="3"/>
  <c r="BA355" i="3"/>
  <c r="BA354" i="3"/>
  <c r="BA353" i="3"/>
  <c r="BA352" i="3"/>
  <c r="BA351" i="3"/>
  <c r="BA350" i="3"/>
  <c r="BA349" i="3"/>
  <c r="BA348" i="3"/>
  <c r="BA347" i="3"/>
  <c r="BA346" i="3"/>
  <c r="BA345" i="3"/>
  <c r="BA344" i="3"/>
  <c r="BA343" i="3"/>
  <c r="BA342" i="3"/>
  <c r="BA341" i="3"/>
  <c r="BA340" i="3"/>
  <c r="BA339" i="3"/>
  <c r="BA338" i="3"/>
  <c r="BA337" i="3"/>
  <c r="BA336" i="3"/>
  <c r="BA335" i="3"/>
  <c r="BA334" i="3"/>
  <c r="BA333" i="3"/>
  <c r="BA332" i="3"/>
  <c r="BA331" i="3"/>
  <c r="BA330" i="3"/>
  <c r="BA329" i="3"/>
  <c r="BA328" i="3"/>
  <c r="BA327" i="3"/>
  <c r="BA326" i="3"/>
  <c r="BA325" i="3"/>
  <c r="BA324" i="3"/>
  <c r="BA323" i="3"/>
  <c r="BA322" i="3"/>
  <c r="BA321" i="3"/>
  <c r="BA320" i="3"/>
  <c r="BA319" i="3"/>
  <c r="BA318" i="3"/>
  <c r="BA317" i="3"/>
  <c r="BA316" i="3"/>
  <c r="BA315" i="3"/>
  <c r="BA314" i="3"/>
  <c r="BA313" i="3"/>
  <c r="BA312" i="3"/>
  <c r="BA311" i="3"/>
  <c r="BA310" i="3"/>
  <c r="BA309" i="3"/>
  <c r="BA308" i="3"/>
  <c r="BA307" i="3"/>
  <c r="BA306" i="3"/>
  <c r="BA305" i="3"/>
  <c r="BA304" i="3"/>
  <c r="BA303" i="3"/>
  <c r="BA302" i="3"/>
  <c r="BA301" i="3"/>
  <c r="BA300" i="3"/>
  <c r="BA299" i="3"/>
  <c r="BA298" i="3"/>
  <c r="BA297" i="3"/>
  <c r="BA296" i="3"/>
  <c r="BA295" i="3"/>
  <c r="BA294" i="3"/>
  <c r="BA293" i="3"/>
  <c r="BA292" i="3"/>
  <c r="BA291" i="3"/>
  <c r="BA290" i="3"/>
  <c r="BA289" i="3"/>
  <c r="BA288" i="3"/>
  <c r="BA287" i="3"/>
  <c r="BA286" i="3"/>
  <c r="BA285" i="3"/>
  <c r="BA284" i="3"/>
  <c r="BA283" i="3"/>
  <c r="BA282" i="3"/>
  <c r="BA281" i="3"/>
  <c r="BA280" i="3"/>
  <c r="BA279" i="3"/>
  <c r="BA278" i="3"/>
  <c r="BA277" i="3"/>
  <c r="BA276" i="3"/>
  <c r="BA275" i="3"/>
  <c r="BA274" i="3"/>
  <c r="BA273" i="3"/>
  <c r="BA272" i="3"/>
  <c r="BA271" i="3"/>
  <c r="BA270" i="3"/>
  <c r="BA269" i="3"/>
  <c r="BA268" i="3"/>
  <c r="BA267" i="3"/>
  <c r="BA266" i="3"/>
  <c r="BA265" i="3"/>
  <c r="BA264" i="3"/>
  <c r="BA263" i="3"/>
  <c r="BA262" i="3"/>
  <c r="BA261" i="3"/>
  <c r="BA260" i="3"/>
  <c r="BA259" i="3"/>
  <c r="BA258" i="3"/>
  <c r="BA257" i="3"/>
  <c r="BA256" i="3"/>
  <c r="BA255" i="3"/>
  <c r="BA254" i="3"/>
  <c r="BA253" i="3"/>
  <c r="BA252" i="3"/>
  <c r="BA251" i="3"/>
  <c r="BA250" i="3"/>
  <c r="BA249" i="3"/>
  <c r="BA248" i="3"/>
  <c r="BA247" i="3"/>
  <c r="BA245" i="3"/>
  <c r="BA244" i="3"/>
  <c r="BA243" i="3"/>
  <c r="BA242" i="3"/>
  <c r="BA241" i="3"/>
  <c r="BA240" i="3"/>
  <c r="BA239" i="3"/>
  <c r="BA238" i="3"/>
  <c r="BA237" i="3"/>
  <c r="BA236" i="3"/>
  <c r="BA235" i="3"/>
  <c r="BA234" i="3"/>
  <c r="BA233" i="3"/>
  <c r="BA232" i="3"/>
  <c r="BA231" i="3"/>
  <c r="BA230" i="3"/>
  <c r="BA229" i="3"/>
  <c r="BA228" i="3"/>
  <c r="BA227" i="3"/>
  <c r="BA226" i="3"/>
  <c r="BA225" i="3"/>
  <c r="BA224" i="3"/>
  <c r="BA223" i="3"/>
  <c r="BA222" i="3"/>
  <c r="BA221" i="3"/>
  <c r="BA220" i="3"/>
  <c r="BA219" i="3"/>
  <c r="BA218" i="3"/>
  <c r="BA217" i="3"/>
  <c r="BA216" i="3"/>
  <c r="BA215" i="3"/>
  <c r="BA214" i="3"/>
  <c r="BA213" i="3"/>
  <c r="BA212" i="3"/>
  <c r="BA211" i="3"/>
  <c r="BA210" i="3"/>
  <c r="BA209" i="3"/>
  <c r="BA208" i="3"/>
  <c r="BA207" i="3"/>
  <c r="BA206" i="3"/>
  <c r="BA205" i="3"/>
  <c r="BA204" i="3"/>
  <c r="BA203" i="3"/>
  <c r="BA202" i="3"/>
  <c r="BA201" i="3"/>
  <c r="BA200" i="3"/>
  <c r="BA199" i="3"/>
  <c r="BA198" i="3"/>
  <c r="BA197" i="3"/>
  <c r="BA196" i="3"/>
  <c r="BA195" i="3"/>
  <c r="BA194" i="3"/>
  <c r="BA193" i="3"/>
  <c r="BA192" i="3"/>
  <c r="BA191" i="3"/>
  <c r="BA190" i="3"/>
  <c r="BA189" i="3"/>
  <c r="BA188" i="3"/>
  <c r="BA187" i="3"/>
  <c r="BA186" i="3"/>
  <c r="BA185" i="3"/>
  <c r="BA184" i="3"/>
  <c r="BA183" i="3"/>
  <c r="BA182" i="3"/>
  <c r="BA181" i="3"/>
  <c r="BA180" i="3"/>
  <c r="BA179" i="3"/>
  <c r="BA178" i="3"/>
  <c r="BA177" i="3"/>
  <c r="BA176" i="3"/>
  <c r="BA175" i="3"/>
  <c r="BA174" i="3"/>
  <c r="BA173" i="3"/>
  <c r="BA172" i="3"/>
  <c r="BA171" i="3"/>
  <c r="BA170" i="3"/>
  <c r="BA169" i="3"/>
  <c r="BA168" i="3"/>
  <c r="BA167" i="3"/>
  <c r="BA166" i="3"/>
  <c r="BA165" i="3"/>
  <c r="BA164" i="3"/>
  <c r="BA163" i="3"/>
  <c r="BA162" i="3"/>
  <c r="BA161" i="3"/>
  <c r="BA160" i="3"/>
  <c r="BA159" i="3"/>
  <c r="BA158" i="3"/>
  <c r="BA157" i="3"/>
  <c r="BA156" i="3"/>
  <c r="BA155" i="3"/>
  <c r="BA154" i="3"/>
  <c r="BA153" i="3"/>
  <c r="BA152" i="3"/>
  <c r="BA151" i="3"/>
  <c r="BA150" i="3"/>
  <c r="BA149" i="3"/>
  <c r="BA148" i="3"/>
  <c r="BA147" i="3"/>
  <c r="BA146" i="3"/>
  <c r="BA145" i="3"/>
  <c r="BA144" i="3"/>
  <c r="BA143" i="3"/>
  <c r="BA142" i="3"/>
  <c r="BA141" i="3"/>
  <c r="BA139" i="3"/>
  <c r="BA138" i="3"/>
  <c r="BA137" i="3"/>
  <c r="BA136" i="3"/>
  <c r="BA135" i="3"/>
  <c r="BA134" i="3"/>
  <c r="BA133" i="3"/>
  <c r="BA132" i="3"/>
  <c r="BA131" i="3"/>
  <c r="BA130" i="3"/>
  <c r="BA129" i="3"/>
  <c r="BA128" i="3"/>
  <c r="BA127" i="3"/>
  <c r="BA126" i="3"/>
  <c r="BA125" i="3"/>
  <c r="BA124" i="3"/>
  <c r="BA123" i="3"/>
  <c r="BA122" i="3"/>
  <c r="BA121" i="3"/>
  <c r="BA120" i="3"/>
  <c r="BA119" i="3"/>
  <c r="BA118" i="3"/>
  <c r="BA117" i="3"/>
  <c r="BA116" i="3"/>
  <c r="BA115" i="3"/>
  <c r="BA114" i="3"/>
  <c r="BA113" i="3"/>
  <c r="BA112" i="3"/>
  <c r="BA111" i="3"/>
  <c r="BA110" i="3"/>
  <c r="BA109" i="3"/>
  <c r="BA108" i="3"/>
  <c r="BA107" i="3"/>
  <c r="BA106" i="3"/>
  <c r="BA105" i="3"/>
  <c r="BA104" i="3"/>
  <c r="BA103" i="3"/>
  <c r="BA102" i="3"/>
  <c r="BA101" i="3"/>
  <c r="BA100" i="3"/>
  <c r="BA99" i="3"/>
  <c r="BA98" i="3"/>
  <c r="BA97" i="3"/>
  <c r="BA96" i="3"/>
  <c r="BA95" i="3"/>
  <c r="BA94" i="3"/>
  <c r="BA93" i="3"/>
  <c r="BA92" i="3"/>
  <c r="BA91" i="3"/>
  <c r="BA90" i="3"/>
  <c r="BA89" i="3"/>
  <c r="BA88" i="3"/>
  <c r="BA87" i="3"/>
  <c r="BA86" i="3"/>
  <c r="BA85" i="3"/>
  <c r="BA84" i="3"/>
  <c r="BA83" i="3"/>
  <c r="BA82" i="3"/>
  <c r="BA81" i="3"/>
  <c r="BA80" i="3"/>
  <c r="BA79" i="3"/>
  <c r="BA78" i="3"/>
  <c r="BA77" i="3"/>
  <c r="BA76" i="3"/>
  <c r="BA75" i="3"/>
  <c r="BA74" i="3"/>
  <c r="BA73" i="3"/>
  <c r="BA72" i="3"/>
  <c r="BA71" i="3"/>
  <c r="BA70" i="3"/>
  <c r="BA69" i="3"/>
  <c r="BA68" i="3"/>
  <c r="BA67" i="3"/>
  <c r="BA66" i="3"/>
  <c r="BA65" i="3"/>
  <c r="BA64" i="3"/>
  <c r="BA63" i="3"/>
  <c r="BA62" i="3"/>
  <c r="BA61" i="3"/>
  <c r="BA60" i="3"/>
  <c r="BA59" i="3"/>
  <c r="BA58" i="3"/>
  <c r="BA57" i="3"/>
  <c r="BA56" i="3"/>
  <c r="BA55" i="3"/>
  <c r="BA54" i="3"/>
  <c r="BA53" i="3"/>
  <c r="BA52" i="3"/>
  <c r="BA51" i="3"/>
  <c r="BA50" i="3"/>
  <c r="BA49" i="3"/>
  <c r="BA48" i="3"/>
  <c r="BA47" i="3"/>
  <c r="BA46" i="3"/>
  <c r="BA45" i="3"/>
  <c r="BA44" i="3"/>
  <c r="BA43" i="3"/>
  <c r="BA42" i="3"/>
  <c r="BA41" i="3"/>
  <c r="BA40" i="3"/>
  <c r="BA39" i="3"/>
  <c r="BA38" i="3"/>
  <c r="BA37" i="3"/>
  <c r="BA36" i="3"/>
  <c r="BA35" i="3"/>
  <c r="BA34" i="3"/>
  <c r="BA33" i="3"/>
  <c r="BA32" i="3"/>
  <c r="BA31" i="3"/>
  <c r="BA30" i="3"/>
  <c r="BA29" i="3"/>
  <c r="BA28" i="3"/>
  <c r="BA27" i="3"/>
  <c r="BA26" i="3"/>
  <c r="BA25" i="3"/>
  <c r="BA24" i="3"/>
  <c r="BA23" i="3"/>
  <c r="BA22" i="3"/>
  <c r="BA21" i="3"/>
  <c r="BA20" i="3"/>
  <c r="BA19" i="3"/>
  <c r="BA18" i="3"/>
  <c r="BA17" i="3"/>
  <c r="BA16" i="3"/>
  <c r="BA15" i="3"/>
  <c r="BA14" i="3"/>
  <c r="BA13" i="3"/>
  <c r="BA12" i="3"/>
  <c r="BA11" i="3"/>
  <c r="BA10" i="3"/>
  <c r="BA9" i="3"/>
  <c r="BA8" i="3"/>
  <c r="BA7" i="3"/>
  <c r="BA6" i="3"/>
  <c r="BA5" i="3"/>
  <c r="BA4" i="3"/>
  <c r="BA3" i="3"/>
  <c r="BA2" i="3"/>
  <c r="AZ981" i="3"/>
  <c r="AZ980" i="3"/>
  <c r="AZ979" i="3"/>
  <c r="AZ978" i="3"/>
  <c r="AZ977" i="3"/>
  <c r="AZ976" i="3"/>
  <c r="AZ975" i="3"/>
  <c r="AZ974" i="3"/>
  <c r="AZ973" i="3"/>
  <c r="AZ972" i="3"/>
  <c r="AZ971" i="3"/>
  <c r="AZ970" i="3"/>
  <c r="AZ969" i="3"/>
  <c r="AZ968" i="3"/>
  <c r="AZ967" i="3"/>
  <c r="AZ966" i="3"/>
  <c r="AZ965" i="3"/>
  <c r="AZ964" i="3"/>
  <c r="AZ963" i="3"/>
  <c r="AZ962" i="3"/>
  <c r="AZ961" i="3"/>
  <c r="AZ960" i="3"/>
  <c r="AZ959" i="3"/>
  <c r="AZ958" i="3"/>
  <c r="AZ957" i="3"/>
  <c r="AZ956" i="3"/>
  <c r="AZ955" i="3"/>
  <c r="AZ954" i="3"/>
  <c r="AZ953" i="3"/>
  <c r="AZ952" i="3"/>
  <c r="AZ951" i="3"/>
  <c r="AZ950" i="3"/>
  <c r="AZ949" i="3"/>
  <c r="AZ948" i="3"/>
  <c r="AZ947" i="3"/>
  <c r="AZ946" i="3"/>
  <c r="AZ945" i="3"/>
  <c r="AZ944" i="3"/>
  <c r="AZ943" i="3"/>
  <c r="AZ942" i="3"/>
  <c r="AZ941" i="3"/>
  <c r="AZ940" i="3"/>
  <c r="AZ939" i="3"/>
  <c r="AZ938" i="3"/>
  <c r="AZ937" i="3"/>
  <c r="AZ936" i="3"/>
  <c r="AZ935" i="3"/>
  <c r="AZ934" i="3"/>
  <c r="AZ933" i="3"/>
  <c r="AZ932" i="3"/>
  <c r="AZ931" i="3"/>
  <c r="AZ930" i="3"/>
  <c r="AZ929" i="3"/>
  <c r="AZ928" i="3"/>
  <c r="AZ927" i="3"/>
  <c r="AZ926" i="3"/>
  <c r="AZ925" i="3"/>
  <c r="AZ924" i="3"/>
  <c r="AZ923" i="3"/>
  <c r="AZ922" i="3"/>
  <c r="AZ921" i="3"/>
  <c r="AZ920" i="3"/>
  <c r="AZ919" i="3"/>
  <c r="AZ918" i="3"/>
  <c r="AZ917" i="3"/>
  <c r="AZ916" i="3"/>
  <c r="AZ915" i="3"/>
  <c r="AZ914" i="3"/>
  <c r="AZ913" i="3"/>
  <c r="AZ912" i="3"/>
  <c r="AZ911" i="3"/>
  <c r="AZ910" i="3"/>
  <c r="AZ909" i="3"/>
  <c r="AZ908" i="3"/>
  <c r="AZ907" i="3"/>
  <c r="AZ906" i="3"/>
  <c r="AZ905" i="3"/>
  <c r="AZ904" i="3"/>
  <c r="AZ903" i="3"/>
  <c r="AZ902" i="3"/>
  <c r="AZ901" i="3"/>
  <c r="AZ900" i="3"/>
  <c r="AZ899" i="3"/>
  <c r="AZ898" i="3"/>
  <c r="AZ897" i="3"/>
  <c r="AZ896" i="3"/>
  <c r="AZ895" i="3"/>
  <c r="AZ894" i="3"/>
  <c r="AZ893" i="3"/>
  <c r="AZ892" i="3"/>
  <c r="AZ891" i="3"/>
  <c r="AZ890" i="3"/>
  <c r="AZ889" i="3"/>
  <c r="AZ888" i="3"/>
  <c r="AZ887" i="3"/>
  <c r="AZ886" i="3"/>
  <c r="AZ885" i="3"/>
  <c r="AZ884" i="3"/>
  <c r="AZ883" i="3"/>
  <c r="AZ882" i="3"/>
  <c r="AZ881" i="3"/>
  <c r="AZ880" i="3"/>
  <c r="AZ879" i="3"/>
  <c r="AZ878" i="3"/>
  <c r="AZ877" i="3"/>
  <c r="AZ876" i="3"/>
  <c r="AZ875" i="3"/>
  <c r="AZ874" i="3"/>
  <c r="AZ873" i="3"/>
  <c r="AZ872" i="3"/>
  <c r="AZ871" i="3"/>
  <c r="AZ870" i="3"/>
  <c r="AZ869" i="3"/>
  <c r="AZ868" i="3"/>
  <c r="AZ867" i="3"/>
  <c r="AZ866" i="3"/>
  <c r="AZ865" i="3"/>
  <c r="AZ864" i="3"/>
  <c r="AZ863" i="3"/>
  <c r="AZ862" i="3"/>
  <c r="AZ861" i="3"/>
  <c r="AZ860" i="3"/>
  <c r="AZ859" i="3"/>
  <c r="AZ858" i="3"/>
  <c r="AZ857" i="3"/>
  <c r="AZ856" i="3"/>
  <c r="AZ855" i="3"/>
  <c r="AZ854" i="3"/>
  <c r="AZ853" i="3"/>
  <c r="AZ852" i="3"/>
  <c r="AZ851" i="3"/>
  <c r="AZ850" i="3"/>
  <c r="AZ849" i="3"/>
  <c r="AZ848" i="3"/>
  <c r="AZ847" i="3"/>
  <c r="AZ846" i="3"/>
  <c r="AZ845" i="3"/>
  <c r="AZ844" i="3"/>
  <c r="AZ843" i="3"/>
  <c r="AZ842" i="3"/>
  <c r="AZ841" i="3"/>
  <c r="AZ840" i="3"/>
  <c r="AZ839" i="3"/>
  <c r="AZ838" i="3"/>
  <c r="AZ837" i="3"/>
  <c r="AZ836" i="3"/>
  <c r="AZ835" i="3"/>
  <c r="AZ834" i="3"/>
  <c r="AZ833" i="3"/>
  <c r="AZ832" i="3"/>
  <c r="AZ831" i="3"/>
  <c r="AZ830" i="3"/>
  <c r="AZ829" i="3"/>
  <c r="AZ828" i="3"/>
  <c r="AZ827" i="3"/>
  <c r="AZ826" i="3"/>
  <c r="AZ825" i="3"/>
  <c r="AZ824" i="3"/>
  <c r="AZ823" i="3"/>
  <c r="AZ822" i="3"/>
  <c r="AZ821" i="3"/>
  <c r="AZ820" i="3"/>
  <c r="AZ819" i="3"/>
  <c r="AZ818" i="3"/>
  <c r="AZ817" i="3"/>
  <c r="AZ816" i="3"/>
  <c r="AZ815" i="3"/>
  <c r="AZ814" i="3"/>
  <c r="AZ813" i="3"/>
  <c r="AZ812" i="3"/>
  <c r="AZ811" i="3"/>
  <c r="AZ810" i="3"/>
  <c r="AZ809" i="3"/>
  <c r="AZ808" i="3"/>
  <c r="AZ807" i="3"/>
  <c r="AZ806" i="3"/>
  <c r="AZ805" i="3"/>
  <c r="AZ804" i="3"/>
  <c r="AZ803" i="3"/>
  <c r="AZ802" i="3"/>
  <c r="AZ801" i="3"/>
  <c r="AZ800" i="3"/>
  <c r="AZ799" i="3"/>
  <c r="AZ798" i="3"/>
  <c r="AZ797" i="3"/>
  <c r="AZ796" i="3"/>
  <c r="AZ795" i="3"/>
  <c r="AZ794" i="3"/>
  <c r="AZ793" i="3"/>
  <c r="AZ792" i="3"/>
  <c r="AZ791" i="3"/>
  <c r="AZ790" i="3"/>
  <c r="AZ789" i="3"/>
  <c r="AZ788" i="3"/>
  <c r="AZ787" i="3"/>
  <c r="AZ786" i="3"/>
  <c r="AZ785" i="3"/>
  <c r="AZ784" i="3"/>
  <c r="AZ783" i="3"/>
  <c r="AZ782" i="3"/>
  <c r="AZ781" i="3"/>
  <c r="AZ780" i="3"/>
  <c r="AZ779" i="3"/>
  <c r="AZ778" i="3"/>
  <c r="AZ777" i="3"/>
  <c r="AZ776" i="3"/>
  <c r="AZ775" i="3"/>
  <c r="AZ774" i="3"/>
  <c r="AZ773" i="3"/>
  <c r="AZ772" i="3"/>
  <c r="AZ771" i="3"/>
  <c r="AZ770" i="3"/>
  <c r="AZ769" i="3"/>
  <c r="AZ768" i="3"/>
  <c r="AZ767" i="3"/>
  <c r="AZ766" i="3"/>
  <c r="AZ765" i="3"/>
  <c r="AZ764" i="3"/>
  <c r="AZ763" i="3"/>
  <c r="AZ762" i="3"/>
  <c r="AZ761" i="3"/>
  <c r="AZ760" i="3"/>
  <c r="AZ759" i="3"/>
  <c r="AZ758" i="3"/>
  <c r="AZ757" i="3"/>
  <c r="AZ756" i="3"/>
  <c r="AZ755" i="3"/>
  <c r="AZ754" i="3"/>
  <c r="AZ753" i="3"/>
  <c r="AZ752" i="3"/>
  <c r="AZ751" i="3"/>
  <c r="AZ750" i="3"/>
  <c r="AZ749" i="3"/>
  <c r="AZ748" i="3"/>
  <c r="AZ747" i="3"/>
  <c r="AZ746" i="3"/>
  <c r="AZ745" i="3"/>
  <c r="AZ744" i="3"/>
  <c r="AZ743" i="3"/>
  <c r="AZ742" i="3"/>
  <c r="AZ741" i="3"/>
  <c r="AZ740" i="3"/>
  <c r="AZ739" i="3"/>
  <c r="AZ738" i="3"/>
  <c r="AZ737" i="3"/>
  <c r="AZ736" i="3"/>
  <c r="AZ735" i="3"/>
  <c r="AZ734" i="3"/>
  <c r="AZ733" i="3"/>
  <c r="AZ732" i="3"/>
  <c r="AZ731" i="3"/>
  <c r="AZ730" i="3"/>
  <c r="AZ729" i="3"/>
  <c r="AZ728" i="3"/>
  <c r="AZ727" i="3"/>
  <c r="AZ726" i="3"/>
  <c r="AZ725" i="3"/>
  <c r="AZ724" i="3"/>
  <c r="AZ723" i="3"/>
  <c r="AZ722" i="3"/>
  <c r="AZ721" i="3"/>
  <c r="AZ720" i="3"/>
  <c r="AZ719" i="3"/>
  <c r="AZ718" i="3"/>
  <c r="AZ717" i="3"/>
  <c r="AZ716" i="3"/>
  <c r="AZ715" i="3"/>
  <c r="AZ714" i="3"/>
  <c r="AZ713" i="3"/>
  <c r="AZ712" i="3"/>
  <c r="AZ711" i="3"/>
  <c r="AZ710" i="3"/>
  <c r="AZ709" i="3"/>
  <c r="AZ708" i="3"/>
  <c r="AZ707" i="3"/>
  <c r="AZ706" i="3"/>
  <c r="AZ705" i="3"/>
  <c r="AZ704" i="3"/>
  <c r="AZ703" i="3"/>
  <c r="AZ702" i="3"/>
  <c r="AZ701" i="3"/>
  <c r="AZ700" i="3"/>
  <c r="AZ699" i="3"/>
  <c r="AZ698" i="3"/>
  <c r="AZ697" i="3"/>
  <c r="AZ696" i="3"/>
  <c r="AZ695" i="3"/>
  <c r="AZ694" i="3"/>
  <c r="AZ693" i="3"/>
  <c r="AZ692" i="3"/>
  <c r="AZ691" i="3"/>
  <c r="AZ690" i="3"/>
  <c r="AZ689" i="3"/>
  <c r="AZ688" i="3"/>
  <c r="AZ687" i="3"/>
  <c r="AZ686" i="3"/>
  <c r="AZ685" i="3"/>
  <c r="AZ684" i="3"/>
  <c r="AZ683" i="3"/>
  <c r="AZ682" i="3"/>
  <c r="AZ681" i="3"/>
  <c r="AZ680" i="3"/>
  <c r="AZ679" i="3"/>
  <c r="AZ678" i="3"/>
  <c r="AZ677" i="3"/>
  <c r="AZ676" i="3"/>
  <c r="AZ675" i="3"/>
  <c r="AZ674" i="3"/>
  <c r="AZ673" i="3"/>
  <c r="AZ672" i="3"/>
  <c r="AZ671" i="3"/>
  <c r="AZ670" i="3"/>
  <c r="AZ669" i="3"/>
  <c r="AZ668" i="3"/>
  <c r="AZ667" i="3"/>
  <c r="AZ666" i="3"/>
  <c r="AZ665" i="3"/>
  <c r="AZ664" i="3"/>
  <c r="AZ663" i="3"/>
  <c r="AZ662" i="3"/>
  <c r="AZ661" i="3"/>
  <c r="AZ660" i="3"/>
  <c r="AZ659" i="3"/>
  <c r="AZ658" i="3"/>
  <c r="AZ657" i="3"/>
  <c r="AZ656" i="3"/>
  <c r="AZ655" i="3"/>
  <c r="AZ654" i="3"/>
  <c r="AZ653" i="3"/>
  <c r="AZ652" i="3"/>
  <c r="AZ651" i="3"/>
  <c r="AZ650" i="3"/>
  <c r="AZ649" i="3"/>
  <c r="AZ648" i="3"/>
  <c r="AZ647" i="3"/>
  <c r="AZ646" i="3"/>
  <c r="AZ645" i="3"/>
  <c r="AZ644" i="3"/>
  <c r="AZ643" i="3"/>
  <c r="AZ642" i="3"/>
  <c r="AZ641" i="3"/>
  <c r="AZ640" i="3"/>
  <c r="AZ639" i="3"/>
  <c r="AZ638" i="3"/>
  <c r="AZ637" i="3"/>
  <c r="AZ636" i="3"/>
  <c r="AZ635" i="3"/>
  <c r="AZ634" i="3"/>
  <c r="AZ633" i="3"/>
  <c r="AZ632" i="3"/>
  <c r="AZ631" i="3"/>
  <c r="AZ630" i="3"/>
  <c r="AZ629" i="3"/>
  <c r="AZ628" i="3"/>
  <c r="AZ627" i="3"/>
  <c r="AZ626" i="3"/>
  <c r="AZ625" i="3"/>
  <c r="AZ624" i="3"/>
  <c r="AZ623" i="3"/>
  <c r="AZ622" i="3"/>
  <c r="AZ621" i="3"/>
  <c r="AZ620" i="3"/>
  <c r="AZ619" i="3"/>
  <c r="AZ618" i="3"/>
  <c r="AZ617" i="3"/>
  <c r="AZ616" i="3"/>
  <c r="AZ615" i="3"/>
  <c r="AZ614" i="3"/>
  <c r="AZ613" i="3"/>
  <c r="AZ612" i="3"/>
  <c r="AZ611" i="3"/>
  <c r="AZ610" i="3"/>
  <c r="AZ609" i="3"/>
  <c r="AZ608" i="3"/>
  <c r="AZ607" i="3"/>
  <c r="AZ606" i="3"/>
  <c r="AZ605" i="3"/>
  <c r="AZ604" i="3"/>
  <c r="AZ603" i="3"/>
  <c r="AZ602" i="3"/>
  <c r="AZ601" i="3"/>
  <c r="AZ600" i="3"/>
  <c r="AZ599" i="3"/>
  <c r="AZ598" i="3"/>
  <c r="AZ597" i="3"/>
  <c r="AZ596" i="3"/>
  <c r="AZ595" i="3"/>
  <c r="AZ594" i="3"/>
  <c r="AZ593" i="3"/>
  <c r="AZ592" i="3"/>
  <c r="AZ591" i="3"/>
  <c r="AZ590" i="3"/>
  <c r="AZ589" i="3"/>
  <c r="AZ588" i="3"/>
  <c r="AZ587" i="3"/>
  <c r="AZ586" i="3"/>
  <c r="AZ585" i="3"/>
  <c r="AZ584" i="3"/>
  <c r="AZ583" i="3"/>
  <c r="AZ582" i="3"/>
  <c r="AZ581" i="3"/>
  <c r="AZ580" i="3"/>
  <c r="AZ579" i="3"/>
  <c r="AZ578" i="3"/>
  <c r="AZ577" i="3"/>
  <c r="AZ576" i="3"/>
  <c r="AZ575" i="3"/>
  <c r="AZ574" i="3"/>
  <c r="AZ573" i="3"/>
  <c r="AZ572" i="3"/>
  <c r="AZ571" i="3"/>
  <c r="AZ570" i="3"/>
  <c r="AZ569" i="3"/>
  <c r="AZ568" i="3"/>
  <c r="AZ567" i="3"/>
  <c r="AZ566" i="3"/>
  <c r="AZ565" i="3"/>
  <c r="AZ564" i="3"/>
  <c r="AZ563" i="3"/>
  <c r="AZ562" i="3"/>
  <c r="AZ561" i="3"/>
  <c r="AZ560" i="3"/>
  <c r="AZ559" i="3"/>
  <c r="AZ558" i="3"/>
  <c r="AZ557" i="3"/>
  <c r="AZ556" i="3"/>
  <c r="AZ555" i="3"/>
  <c r="AZ554" i="3"/>
  <c r="AZ553" i="3"/>
  <c r="AZ552" i="3"/>
  <c r="AZ551" i="3"/>
  <c r="AZ550" i="3"/>
  <c r="AZ549" i="3"/>
  <c r="AZ548" i="3"/>
  <c r="AZ547" i="3"/>
  <c r="AZ546" i="3"/>
  <c r="AZ545" i="3"/>
  <c r="AZ544" i="3"/>
  <c r="AZ543" i="3"/>
  <c r="AZ542" i="3"/>
  <c r="AZ541" i="3"/>
  <c r="AZ540" i="3"/>
  <c r="AZ539" i="3"/>
  <c r="AZ538" i="3"/>
  <c r="AZ537" i="3"/>
  <c r="AZ536" i="3"/>
  <c r="AZ535" i="3"/>
  <c r="AZ534" i="3"/>
  <c r="AZ533" i="3"/>
  <c r="AZ532" i="3"/>
  <c r="AZ531" i="3"/>
  <c r="AZ530" i="3"/>
  <c r="AZ529" i="3"/>
  <c r="AZ528" i="3"/>
  <c r="AZ527" i="3"/>
  <c r="AZ526" i="3"/>
  <c r="AZ525" i="3"/>
  <c r="AZ524" i="3"/>
  <c r="AZ523" i="3"/>
  <c r="AZ522" i="3"/>
  <c r="AZ521" i="3"/>
  <c r="AZ520" i="3"/>
  <c r="AZ519" i="3"/>
  <c r="AZ518" i="3"/>
  <c r="AZ517" i="3"/>
  <c r="AZ516" i="3"/>
  <c r="AZ515" i="3"/>
  <c r="AZ514" i="3"/>
  <c r="AZ513" i="3"/>
  <c r="AZ512" i="3"/>
  <c r="AZ511" i="3"/>
  <c r="AZ510" i="3"/>
  <c r="AZ509" i="3"/>
  <c r="AZ508" i="3"/>
  <c r="AZ507" i="3"/>
  <c r="AZ506" i="3"/>
  <c r="AZ505" i="3"/>
  <c r="AZ504" i="3"/>
  <c r="AZ503" i="3"/>
  <c r="AZ502" i="3"/>
  <c r="AZ501" i="3"/>
  <c r="AZ500" i="3"/>
  <c r="AZ499" i="3"/>
  <c r="AZ498" i="3"/>
  <c r="AZ497" i="3"/>
  <c r="AZ496" i="3"/>
  <c r="AZ495" i="3"/>
  <c r="AZ494" i="3"/>
  <c r="AZ493" i="3"/>
  <c r="AZ492" i="3"/>
  <c r="AZ491" i="3"/>
  <c r="AZ490" i="3"/>
  <c r="AZ489" i="3"/>
  <c r="AZ488" i="3"/>
  <c r="AZ487" i="3"/>
  <c r="AZ486" i="3"/>
  <c r="AZ485" i="3"/>
  <c r="AZ484" i="3"/>
  <c r="AZ483" i="3"/>
  <c r="AZ482" i="3"/>
  <c r="AZ481" i="3"/>
  <c r="AZ480" i="3"/>
  <c r="AZ479" i="3"/>
  <c r="AZ478" i="3"/>
  <c r="AZ477" i="3"/>
  <c r="AZ476" i="3"/>
  <c r="AZ475" i="3"/>
  <c r="AZ474" i="3"/>
  <c r="AZ473" i="3"/>
  <c r="AZ472" i="3"/>
  <c r="AZ471" i="3"/>
  <c r="AZ470" i="3"/>
  <c r="AZ469" i="3"/>
  <c r="AZ468" i="3"/>
  <c r="AZ467" i="3"/>
  <c r="AZ466" i="3"/>
  <c r="AZ465" i="3"/>
  <c r="AZ464" i="3"/>
  <c r="AZ463" i="3"/>
  <c r="AZ462" i="3"/>
  <c r="AZ461" i="3"/>
  <c r="AZ460" i="3"/>
  <c r="AZ459" i="3"/>
  <c r="AZ458" i="3"/>
  <c r="AZ457" i="3"/>
  <c r="AZ456" i="3"/>
  <c r="AZ455" i="3"/>
  <c r="AZ454" i="3"/>
  <c r="AZ453" i="3"/>
  <c r="AZ452" i="3"/>
  <c r="AZ451" i="3"/>
  <c r="AZ450" i="3"/>
  <c r="AZ449" i="3"/>
  <c r="AZ448" i="3"/>
  <c r="AZ447" i="3"/>
  <c r="AZ446" i="3"/>
  <c r="AZ445" i="3"/>
  <c r="AZ444" i="3"/>
  <c r="AZ443" i="3"/>
  <c r="AZ442" i="3"/>
  <c r="AZ441" i="3"/>
  <c r="AZ440" i="3"/>
  <c r="AZ439" i="3"/>
  <c r="AZ438" i="3"/>
  <c r="AZ437" i="3"/>
  <c r="AZ436" i="3"/>
  <c r="AZ435" i="3"/>
  <c r="AZ434" i="3"/>
  <c r="AZ433" i="3"/>
  <c r="AZ432" i="3"/>
  <c r="AZ431" i="3"/>
  <c r="AZ430" i="3"/>
  <c r="AZ429" i="3"/>
  <c r="AZ428" i="3"/>
  <c r="AZ427" i="3"/>
  <c r="AZ426" i="3"/>
  <c r="AZ425" i="3"/>
  <c r="AZ424" i="3"/>
  <c r="AZ423" i="3"/>
  <c r="AZ422" i="3"/>
  <c r="AZ421" i="3"/>
  <c r="AZ420" i="3"/>
  <c r="AZ419" i="3"/>
  <c r="AZ418" i="3"/>
  <c r="AZ417" i="3"/>
  <c r="AZ416" i="3"/>
  <c r="AZ415" i="3"/>
  <c r="AZ414" i="3"/>
  <c r="AZ413" i="3"/>
  <c r="AZ412" i="3"/>
  <c r="AZ411" i="3"/>
  <c r="AZ410" i="3"/>
  <c r="AZ409" i="3"/>
  <c r="AZ408" i="3"/>
  <c r="AZ407" i="3"/>
  <c r="AZ406" i="3"/>
  <c r="AZ405" i="3"/>
  <c r="AZ404" i="3"/>
  <c r="AZ403" i="3"/>
  <c r="AZ402" i="3"/>
  <c r="AZ401" i="3"/>
  <c r="AZ400" i="3"/>
  <c r="AZ399" i="3"/>
  <c r="AZ398" i="3"/>
  <c r="AZ397" i="3"/>
  <c r="AZ396" i="3"/>
  <c r="AZ395" i="3"/>
  <c r="AZ394" i="3"/>
  <c r="AZ393" i="3"/>
  <c r="AZ392" i="3"/>
  <c r="AZ391" i="3"/>
  <c r="AZ390" i="3"/>
  <c r="AZ389" i="3"/>
  <c r="AZ388" i="3"/>
  <c r="AZ387" i="3"/>
  <c r="AZ386" i="3"/>
  <c r="AZ385" i="3"/>
  <c r="AZ384" i="3"/>
  <c r="AZ383" i="3"/>
  <c r="AZ382" i="3"/>
  <c r="AZ381" i="3"/>
  <c r="AZ380" i="3"/>
  <c r="AZ379" i="3"/>
  <c r="AZ378" i="3"/>
  <c r="AZ377" i="3"/>
  <c r="AZ376" i="3"/>
  <c r="AZ375" i="3"/>
  <c r="AZ374" i="3"/>
  <c r="AZ373" i="3"/>
  <c r="AZ372" i="3"/>
  <c r="AZ371" i="3"/>
  <c r="AZ370" i="3"/>
  <c r="AZ369" i="3"/>
  <c r="AZ368" i="3"/>
  <c r="AZ367" i="3"/>
  <c r="AZ366" i="3"/>
  <c r="AZ365" i="3"/>
  <c r="AZ364" i="3"/>
  <c r="AZ363" i="3"/>
  <c r="AZ362" i="3"/>
  <c r="AZ361" i="3"/>
  <c r="AZ360" i="3"/>
  <c r="AZ359" i="3"/>
  <c r="AZ358" i="3"/>
  <c r="AZ357" i="3"/>
  <c r="AZ356" i="3"/>
  <c r="AZ355" i="3"/>
  <c r="AZ354" i="3"/>
  <c r="AZ353" i="3"/>
  <c r="AZ352" i="3"/>
  <c r="AZ351" i="3"/>
  <c r="AZ350" i="3"/>
  <c r="AZ349" i="3"/>
  <c r="AZ348" i="3"/>
  <c r="AZ347" i="3"/>
  <c r="AZ346" i="3"/>
  <c r="AZ345" i="3"/>
  <c r="AZ344" i="3"/>
  <c r="AZ343" i="3"/>
  <c r="AZ342" i="3"/>
  <c r="AZ341" i="3"/>
  <c r="AZ340" i="3"/>
  <c r="AZ339" i="3"/>
  <c r="AZ338" i="3"/>
  <c r="AZ337" i="3"/>
  <c r="AZ336" i="3"/>
  <c r="AZ335" i="3"/>
  <c r="AZ334" i="3"/>
  <c r="AZ333" i="3"/>
  <c r="AZ332" i="3"/>
  <c r="AZ331" i="3"/>
  <c r="AZ330" i="3"/>
  <c r="AZ329" i="3"/>
  <c r="AZ328" i="3"/>
  <c r="AZ327" i="3"/>
  <c r="AZ326" i="3"/>
  <c r="AZ325" i="3"/>
  <c r="AZ324" i="3"/>
  <c r="AZ323" i="3"/>
  <c r="AZ322" i="3"/>
  <c r="AZ321" i="3"/>
  <c r="AZ320" i="3"/>
  <c r="AZ319" i="3"/>
  <c r="AZ318" i="3"/>
  <c r="AZ317" i="3"/>
  <c r="AZ316" i="3"/>
  <c r="AZ315" i="3"/>
  <c r="AZ314" i="3"/>
  <c r="AZ313" i="3"/>
  <c r="AZ312" i="3"/>
  <c r="AZ311" i="3"/>
  <c r="AZ310" i="3"/>
  <c r="AZ309" i="3"/>
  <c r="AZ308" i="3"/>
  <c r="AZ307" i="3"/>
  <c r="AZ306" i="3"/>
  <c r="AZ305" i="3"/>
  <c r="AZ304" i="3"/>
  <c r="AZ303" i="3"/>
  <c r="AZ302" i="3"/>
  <c r="AZ301" i="3"/>
  <c r="AZ300" i="3"/>
  <c r="AZ299" i="3"/>
  <c r="AZ298" i="3"/>
  <c r="AZ297" i="3"/>
  <c r="AZ296" i="3"/>
  <c r="AZ295" i="3"/>
  <c r="AZ294" i="3"/>
  <c r="AZ293" i="3"/>
  <c r="AZ292" i="3"/>
  <c r="AZ291" i="3"/>
  <c r="AZ290" i="3"/>
  <c r="AZ289" i="3"/>
  <c r="AZ288" i="3"/>
  <c r="AZ287" i="3"/>
  <c r="AZ286" i="3"/>
  <c r="AZ285" i="3"/>
  <c r="AZ284" i="3"/>
  <c r="AZ283" i="3"/>
  <c r="AZ282" i="3"/>
  <c r="AZ281" i="3"/>
  <c r="AZ280" i="3"/>
  <c r="AZ279" i="3"/>
  <c r="AZ278" i="3"/>
  <c r="AZ277" i="3"/>
  <c r="AZ276" i="3"/>
  <c r="AZ275" i="3"/>
  <c r="AZ274" i="3"/>
  <c r="AZ273" i="3"/>
  <c r="AZ272" i="3"/>
  <c r="AZ271" i="3"/>
  <c r="AZ270" i="3"/>
  <c r="AZ269" i="3"/>
  <c r="AZ268" i="3"/>
  <c r="AZ267" i="3"/>
  <c r="AZ266" i="3"/>
  <c r="AZ265" i="3"/>
  <c r="AZ264" i="3"/>
  <c r="AZ263" i="3"/>
  <c r="AZ262" i="3"/>
  <c r="AZ261" i="3"/>
  <c r="AZ260" i="3"/>
  <c r="AZ259" i="3"/>
  <c r="AZ258" i="3"/>
  <c r="AZ257" i="3"/>
  <c r="AZ256" i="3"/>
  <c r="AZ255" i="3"/>
  <c r="AZ254" i="3"/>
  <c r="AZ253" i="3"/>
  <c r="AZ252" i="3"/>
  <c r="AZ251" i="3"/>
  <c r="AZ250" i="3"/>
  <c r="AZ249" i="3"/>
  <c r="AZ248" i="3"/>
  <c r="AZ247" i="3"/>
  <c r="AZ245" i="3"/>
  <c r="AZ244" i="3"/>
  <c r="AZ243" i="3"/>
  <c r="AZ242" i="3"/>
  <c r="AZ241" i="3"/>
  <c r="AZ240" i="3"/>
  <c r="AZ239" i="3"/>
  <c r="AZ238" i="3"/>
  <c r="AZ237" i="3"/>
  <c r="AZ236" i="3"/>
  <c r="AZ235" i="3"/>
  <c r="AZ234" i="3"/>
  <c r="AZ233" i="3"/>
  <c r="AZ232" i="3"/>
  <c r="AZ231" i="3"/>
  <c r="AZ230" i="3"/>
  <c r="AZ229" i="3"/>
  <c r="AZ228" i="3"/>
  <c r="AZ227" i="3"/>
  <c r="AZ226" i="3"/>
  <c r="AZ225" i="3"/>
  <c r="AZ224" i="3"/>
  <c r="AZ223" i="3"/>
  <c r="AZ222" i="3"/>
  <c r="AZ221" i="3"/>
  <c r="AZ220" i="3"/>
  <c r="AZ219" i="3"/>
  <c r="AZ218" i="3"/>
  <c r="AZ217" i="3"/>
  <c r="AZ216" i="3"/>
  <c r="AZ215" i="3"/>
  <c r="AZ214" i="3"/>
  <c r="AZ213" i="3"/>
  <c r="AZ212" i="3"/>
  <c r="AZ211" i="3"/>
  <c r="AZ210" i="3"/>
  <c r="AZ209" i="3"/>
  <c r="AZ208" i="3"/>
  <c r="AZ207" i="3"/>
  <c r="AZ206" i="3"/>
  <c r="AZ205" i="3"/>
  <c r="AZ204" i="3"/>
  <c r="AZ203" i="3"/>
  <c r="AZ202" i="3"/>
  <c r="AZ201" i="3"/>
  <c r="AZ200" i="3"/>
  <c r="AZ199" i="3"/>
  <c r="AZ198" i="3"/>
  <c r="AZ197" i="3"/>
  <c r="AZ196" i="3"/>
  <c r="AZ195" i="3"/>
  <c r="AZ194" i="3"/>
  <c r="AZ193" i="3"/>
  <c r="AZ192" i="3"/>
  <c r="AZ191" i="3"/>
  <c r="AZ190" i="3"/>
  <c r="AZ189" i="3"/>
  <c r="AZ188" i="3"/>
  <c r="AZ187" i="3"/>
  <c r="AZ186" i="3"/>
  <c r="AZ185" i="3"/>
  <c r="AZ184" i="3"/>
  <c r="AZ183" i="3"/>
  <c r="AZ182" i="3"/>
  <c r="AZ181" i="3"/>
  <c r="AZ180" i="3"/>
  <c r="AZ179" i="3"/>
  <c r="AZ178" i="3"/>
  <c r="AZ177" i="3"/>
  <c r="AZ176" i="3"/>
  <c r="AZ175" i="3"/>
  <c r="AZ174" i="3"/>
  <c r="AZ173" i="3"/>
  <c r="AZ172" i="3"/>
  <c r="AZ171" i="3"/>
  <c r="AZ170" i="3"/>
  <c r="AZ169" i="3"/>
  <c r="AZ168" i="3"/>
  <c r="AZ167" i="3"/>
  <c r="AZ166" i="3"/>
  <c r="AZ165" i="3"/>
  <c r="AZ164" i="3"/>
  <c r="AZ163" i="3"/>
  <c r="AZ162" i="3"/>
  <c r="AZ161" i="3"/>
  <c r="AZ160" i="3"/>
  <c r="AZ159" i="3"/>
  <c r="AZ158" i="3"/>
  <c r="AZ157" i="3"/>
  <c r="AZ156" i="3"/>
  <c r="AZ155" i="3"/>
  <c r="AZ154" i="3"/>
  <c r="AZ153" i="3"/>
  <c r="AZ152" i="3"/>
  <c r="AZ151" i="3"/>
  <c r="AZ150" i="3"/>
  <c r="AZ149" i="3"/>
  <c r="AZ148" i="3"/>
  <c r="AZ147" i="3"/>
  <c r="AZ146" i="3"/>
  <c r="AZ145" i="3"/>
  <c r="AZ144" i="3"/>
  <c r="AZ143" i="3"/>
  <c r="AZ142" i="3"/>
  <c r="AZ141" i="3"/>
  <c r="AZ139" i="3"/>
  <c r="AZ138" i="3"/>
  <c r="AZ137" i="3"/>
  <c r="AZ136" i="3"/>
  <c r="AZ135" i="3"/>
  <c r="AZ134" i="3"/>
  <c r="AZ133" i="3"/>
  <c r="AZ132" i="3"/>
  <c r="AZ131" i="3"/>
  <c r="AZ130" i="3"/>
  <c r="AZ129" i="3"/>
  <c r="AZ128" i="3"/>
  <c r="AZ127" i="3"/>
  <c r="AZ126" i="3"/>
  <c r="AZ125" i="3"/>
  <c r="AZ124" i="3"/>
  <c r="AZ123" i="3"/>
  <c r="AZ122" i="3"/>
  <c r="AZ121" i="3"/>
  <c r="AZ120" i="3"/>
  <c r="AZ119" i="3"/>
  <c r="AZ118" i="3"/>
  <c r="AZ117" i="3"/>
  <c r="AZ116" i="3"/>
  <c r="AZ115" i="3"/>
  <c r="AZ114" i="3"/>
  <c r="AZ113" i="3"/>
  <c r="AZ112" i="3"/>
  <c r="AZ111" i="3"/>
  <c r="AZ110" i="3"/>
  <c r="AZ109" i="3"/>
  <c r="AZ108" i="3"/>
  <c r="AZ107" i="3"/>
  <c r="AZ106" i="3"/>
  <c r="AZ105" i="3"/>
  <c r="AZ104" i="3"/>
  <c r="AZ103" i="3"/>
  <c r="AZ102" i="3"/>
  <c r="AZ101" i="3"/>
  <c r="AZ100" i="3"/>
  <c r="AZ99" i="3"/>
  <c r="AZ98" i="3"/>
  <c r="AZ97" i="3"/>
  <c r="AZ96" i="3"/>
  <c r="AZ95" i="3"/>
  <c r="AZ94" i="3"/>
  <c r="AZ93" i="3"/>
  <c r="AZ92" i="3"/>
  <c r="AZ91" i="3"/>
  <c r="AZ90" i="3"/>
  <c r="AZ89" i="3"/>
  <c r="AZ88" i="3"/>
  <c r="AZ87" i="3"/>
  <c r="AZ86" i="3"/>
  <c r="AZ85" i="3"/>
  <c r="AZ84" i="3"/>
  <c r="AZ83" i="3"/>
  <c r="AZ82" i="3"/>
  <c r="AZ81" i="3"/>
  <c r="AZ80" i="3"/>
  <c r="AZ79" i="3"/>
  <c r="AZ78" i="3"/>
  <c r="AZ77" i="3"/>
  <c r="AZ76" i="3"/>
  <c r="AZ75" i="3"/>
  <c r="AZ74" i="3"/>
  <c r="AZ73" i="3"/>
  <c r="AZ72" i="3"/>
  <c r="AZ71" i="3"/>
  <c r="AZ70" i="3"/>
  <c r="AZ69" i="3"/>
  <c r="AZ68" i="3"/>
  <c r="AZ67" i="3"/>
  <c r="AZ66" i="3"/>
  <c r="AZ65" i="3"/>
  <c r="AZ64" i="3"/>
  <c r="AZ63" i="3"/>
  <c r="AZ62" i="3"/>
  <c r="AZ61" i="3"/>
  <c r="AZ60" i="3"/>
  <c r="AZ59" i="3"/>
  <c r="AZ58" i="3"/>
  <c r="AZ57" i="3"/>
  <c r="AZ56" i="3"/>
  <c r="AZ55" i="3"/>
  <c r="AZ54" i="3"/>
  <c r="AZ53" i="3"/>
  <c r="AZ52" i="3"/>
  <c r="AZ51" i="3"/>
  <c r="AZ50" i="3"/>
  <c r="AZ49" i="3"/>
  <c r="AZ48" i="3"/>
  <c r="AZ47" i="3"/>
  <c r="AZ46" i="3"/>
  <c r="AZ45" i="3"/>
  <c r="AZ44" i="3"/>
  <c r="AZ43" i="3"/>
  <c r="AZ42" i="3"/>
  <c r="AZ41" i="3"/>
  <c r="AZ40" i="3"/>
  <c r="AZ39" i="3"/>
  <c r="AZ38" i="3"/>
  <c r="AZ37" i="3"/>
  <c r="AZ36" i="3"/>
  <c r="AZ35" i="3"/>
  <c r="AZ34" i="3"/>
  <c r="AZ33" i="3"/>
  <c r="AZ32" i="3"/>
  <c r="AZ31" i="3"/>
  <c r="AZ30" i="3"/>
  <c r="AZ29" i="3"/>
  <c r="AZ28" i="3"/>
  <c r="AZ27" i="3"/>
  <c r="AZ26" i="3"/>
  <c r="AZ25" i="3"/>
  <c r="AZ24" i="3"/>
  <c r="AZ23" i="3"/>
  <c r="AZ22" i="3"/>
  <c r="AZ21" i="3"/>
  <c r="AZ20" i="3"/>
  <c r="AZ19" i="3"/>
  <c r="AZ18" i="3"/>
  <c r="AZ17" i="3"/>
  <c r="AZ16" i="3"/>
  <c r="AZ15" i="3"/>
  <c r="AZ14" i="3"/>
  <c r="AZ13" i="3"/>
  <c r="AZ12" i="3"/>
  <c r="AZ11" i="3"/>
  <c r="AZ10" i="3"/>
  <c r="AZ9" i="3"/>
  <c r="AZ8" i="3"/>
  <c r="AZ7" i="3"/>
  <c r="AZ6" i="3"/>
  <c r="AZ5" i="3"/>
  <c r="AZ4" i="3"/>
  <c r="AZ3" i="3"/>
  <c r="AZ2" i="3"/>
  <c r="AY981" i="3"/>
  <c r="AY980" i="3"/>
  <c r="AY979" i="3"/>
  <c r="AY978" i="3"/>
  <c r="AY977" i="3"/>
  <c r="AY976" i="3"/>
  <c r="AY975" i="3"/>
  <c r="AY974" i="3"/>
  <c r="AY973" i="3"/>
  <c r="AY972" i="3"/>
  <c r="AY971" i="3"/>
  <c r="AY970" i="3"/>
  <c r="AY969" i="3"/>
  <c r="AY968" i="3"/>
  <c r="AY967" i="3"/>
  <c r="AY966" i="3"/>
  <c r="AY965" i="3"/>
  <c r="AY964" i="3"/>
  <c r="AY963" i="3"/>
  <c r="AY962" i="3"/>
  <c r="AY961" i="3"/>
  <c r="AY960" i="3"/>
  <c r="AY959" i="3"/>
  <c r="AY958" i="3"/>
  <c r="AY957" i="3"/>
  <c r="AY956" i="3"/>
  <c r="AY955" i="3"/>
  <c r="AY954" i="3"/>
  <c r="AY953" i="3"/>
  <c r="AY952" i="3"/>
  <c r="AY951" i="3"/>
  <c r="AY950" i="3"/>
  <c r="AY949" i="3"/>
  <c r="AY948" i="3"/>
  <c r="AY947" i="3"/>
  <c r="AY946" i="3"/>
  <c r="AY945" i="3"/>
  <c r="AY944" i="3"/>
  <c r="AY943" i="3"/>
  <c r="AY942" i="3"/>
  <c r="AY941" i="3"/>
  <c r="AY940" i="3"/>
  <c r="AY939" i="3"/>
  <c r="AY938" i="3"/>
  <c r="AY937" i="3"/>
  <c r="AY936" i="3"/>
  <c r="AY935" i="3"/>
  <c r="AY934" i="3"/>
  <c r="AY933" i="3"/>
  <c r="AY932" i="3"/>
  <c r="AY931" i="3"/>
  <c r="AY930" i="3"/>
  <c r="AY929" i="3"/>
  <c r="AY928" i="3"/>
  <c r="AY927" i="3"/>
  <c r="AY926" i="3"/>
  <c r="AY925" i="3"/>
  <c r="AY924" i="3"/>
  <c r="AY923" i="3"/>
  <c r="AY922" i="3"/>
  <c r="AY921" i="3"/>
  <c r="AY920" i="3"/>
  <c r="AY919" i="3"/>
  <c r="AY918" i="3"/>
  <c r="AY917" i="3"/>
  <c r="AY916" i="3"/>
  <c r="AY915" i="3"/>
  <c r="AY914" i="3"/>
  <c r="AY913" i="3"/>
  <c r="AY912" i="3"/>
  <c r="AY911" i="3"/>
  <c r="AY910" i="3"/>
  <c r="AY909" i="3"/>
  <c r="AY908" i="3"/>
  <c r="AY907" i="3"/>
  <c r="AY906" i="3"/>
  <c r="AY905" i="3"/>
  <c r="AY904" i="3"/>
  <c r="AY903" i="3"/>
  <c r="AY902" i="3"/>
  <c r="AY901" i="3"/>
  <c r="AY900" i="3"/>
  <c r="AY899" i="3"/>
  <c r="AY898" i="3"/>
  <c r="AY897" i="3"/>
  <c r="AY896" i="3"/>
  <c r="AY895" i="3"/>
  <c r="AY894" i="3"/>
  <c r="AY893" i="3"/>
  <c r="AY892" i="3"/>
  <c r="AY891" i="3"/>
  <c r="AY890" i="3"/>
  <c r="AY889" i="3"/>
  <c r="AY888" i="3"/>
  <c r="AY887" i="3"/>
  <c r="AY886" i="3"/>
  <c r="AY885" i="3"/>
  <c r="AY884" i="3"/>
  <c r="AY883" i="3"/>
  <c r="AY882" i="3"/>
  <c r="AY881" i="3"/>
  <c r="AY880" i="3"/>
  <c r="AY879" i="3"/>
  <c r="AY878" i="3"/>
  <c r="AY877" i="3"/>
  <c r="AY876" i="3"/>
  <c r="AY875" i="3"/>
  <c r="AY874" i="3"/>
  <c r="AY873" i="3"/>
  <c r="AY872" i="3"/>
  <c r="AY871" i="3"/>
  <c r="AY870" i="3"/>
  <c r="AY869" i="3"/>
  <c r="AY868" i="3"/>
  <c r="AY867" i="3"/>
  <c r="AY866" i="3"/>
  <c r="AY865" i="3"/>
  <c r="AY864" i="3"/>
  <c r="AY863" i="3"/>
  <c r="AY862" i="3"/>
  <c r="AY861" i="3"/>
  <c r="AY860" i="3"/>
  <c r="AY859" i="3"/>
  <c r="AY858" i="3"/>
  <c r="AY857" i="3"/>
  <c r="AY856" i="3"/>
  <c r="AY855" i="3"/>
  <c r="AY854" i="3"/>
  <c r="AY853" i="3"/>
  <c r="AY852" i="3"/>
  <c r="AY851" i="3"/>
  <c r="AY850" i="3"/>
  <c r="AY849" i="3"/>
  <c r="AY848" i="3"/>
  <c r="AY847" i="3"/>
  <c r="AY846" i="3"/>
  <c r="AY845" i="3"/>
  <c r="AY844" i="3"/>
  <c r="AY843" i="3"/>
  <c r="AY842" i="3"/>
  <c r="AY841" i="3"/>
  <c r="AY840" i="3"/>
  <c r="AY839" i="3"/>
  <c r="AY838" i="3"/>
  <c r="AY837" i="3"/>
  <c r="AY836" i="3"/>
  <c r="AY835" i="3"/>
  <c r="AY834" i="3"/>
  <c r="AY833" i="3"/>
  <c r="AY832" i="3"/>
  <c r="AY831" i="3"/>
  <c r="AY830" i="3"/>
  <c r="AY829" i="3"/>
  <c r="AY828" i="3"/>
  <c r="AY827" i="3"/>
  <c r="AY826" i="3"/>
  <c r="AY825" i="3"/>
  <c r="AY824" i="3"/>
  <c r="AY823" i="3"/>
  <c r="AY822" i="3"/>
  <c r="AY821" i="3"/>
  <c r="AY820" i="3"/>
  <c r="AY819" i="3"/>
  <c r="AY818" i="3"/>
  <c r="AY817" i="3"/>
  <c r="AY816" i="3"/>
  <c r="AY815" i="3"/>
  <c r="AY814" i="3"/>
  <c r="AY813" i="3"/>
  <c r="AY812" i="3"/>
  <c r="AY811" i="3"/>
  <c r="AY810" i="3"/>
  <c r="AY809" i="3"/>
  <c r="AY808" i="3"/>
  <c r="AY807" i="3"/>
  <c r="AY806" i="3"/>
  <c r="AY805" i="3"/>
  <c r="AY804" i="3"/>
  <c r="AY803" i="3"/>
  <c r="AY802" i="3"/>
  <c r="AY801" i="3"/>
  <c r="AY800" i="3"/>
  <c r="AY799" i="3"/>
  <c r="AY798" i="3"/>
  <c r="AY797" i="3"/>
  <c r="AY796" i="3"/>
  <c r="AY795" i="3"/>
  <c r="AY794" i="3"/>
  <c r="AY793" i="3"/>
  <c r="AY792" i="3"/>
  <c r="AY791" i="3"/>
  <c r="AY790" i="3"/>
  <c r="AY789" i="3"/>
  <c r="AY788" i="3"/>
  <c r="AY787" i="3"/>
  <c r="AY786" i="3"/>
  <c r="AY785" i="3"/>
  <c r="AY784" i="3"/>
  <c r="AY783" i="3"/>
  <c r="AY782" i="3"/>
  <c r="AY781" i="3"/>
  <c r="AY780" i="3"/>
  <c r="AY779" i="3"/>
  <c r="AY778" i="3"/>
  <c r="AY777" i="3"/>
  <c r="AY776" i="3"/>
  <c r="AY775" i="3"/>
  <c r="AY774" i="3"/>
  <c r="AY773" i="3"/>
  <c r="AY772" i="3"/>
  <c r="AY771" i="3"/>
  <c r="AY770" i="3"/>
  <c r="AY769" i="3"/>
  <c r="AY768" i="3"/>
  <c r="AY767" i="3"/>
  <c r="AY766" i="3"/>
  <c r="AY765" i="3"/>
  <c r="AY764" i="3"/>
  <c r="AY763" i="3"/>
  <c r="AY762" i="3"/>
  <c r="AY761" i="3"/>
  <c r="AY760" i="3"/>
  <c r="AY759" i="3"/>
  <c r="AY758" i="3"/>
  <c r="AY757" i="3"/>
  <c r="AY756" i="3"/>
  <c r="AY755" i="3"/>
  <c r="AY754" i="3"/>
  <c r="AY753" i="3"/>
  <c r="AY752" i="3"/>
  <c r="AY751" i="3"/>
  <c r="AY750" i="3"/>
  <c r="AY749" i="3"/>
  <c r="AY748" i="3"/>
  <c r="AY747" i="3"/>
  <c r="AY746" i="3"/>
  <c r="AY745" i="3"/>
  <c r="AY744" i="3"/>
  <c r="AY743" i="3"/>
  <c r="AY742" i="3"/>
  <c r="AY741" i="3"/>
  <c r="AY740" i="3"/>
  <c r="AY739" i="3"/>
  <c r="AY738" i="3"/>
  <c r="AY737" i="3"/>
  <c r="AY736" i="3"/>
  <c r="AY735" i="3"/>
  <c r="AY734" i="3"/>
  <c r="AY733" i="3"/>
  <c r="AY732" i="3"/>
  <c r="AY731" i="3"/>
  <c r="AY730" i="3"/>
  <c r="AY729" i="3"/>
  <c r="AY728" i="3"/>
  <c r="AY727" i="3"/>
  <c r="AY726" i="3"/>
  <c r="AY725" i="3"/>
  <c r="AY724" i="3"/>
  <c r="AY723" i="3"/>
  <c r="AY722" i="3"/>
  <c r="AY721" i="3"/>
  <c r="AY720" i="3"/>
  <c r="AY719" i="3"/>
  <c r="AY718" i="3"/>
  <c r="AY717" i="3"/>
  <c r="AY716" i="3"/>
  <c r="AY715" i="3"/>
  <c r="AY714" i="3"/>
  <c r="AY713" i="3"/>
  <c r="AY712" i="3"/>
  <c r="AY711" i="3"/>
  <c r="AY710" i="3"/>
  <c r="AY709" i="3"/>
  <c r="AY708" i="3"/>
  <c r="AY707" i="3"/>
  <c r="AY706" i="3"/>
  <c r="AY705" i="3"/>
  <c r="AY704" i="3"/>
  <c r="AY703" i="3"/>
  <c r="AY702" i="3"/>
  <c r="AY701" i="3"/>
  <c r="AY700" i="3"/>
  <c r="AY699" i="3"/>
  <c r="AY698" i="3"/>
  <c r="AY697" i="3"/>
  <c r="AY696" i="3"/>
  <c r="AY695" i="3"/>
  <c r="AY694" i="3"/>
  <c r="AY693" i="3"/>
  <c r="AY692" i="3"/>
  <c r="AY691" i="3"/>
  <c r="AY690" i="3"/>
  <c r="AY689" i="3"/>
  <c r="AY688" i="3"/>
  <c r="AY687" i="3"/>
  <c r="AY686" i="3"/>
  <c r="AY685" i="3"/>
  <c r="AY684" i="3"/>
  <c r="AY683" i="3"/>
  <c r="AY682" i="3"/>
  <c r="AY681" i="3"/>
  <c r="AY680" i="3"/>
  <c r="AY679" i="3"/>
  <c r="AY678" i="3"/>
  <c r="AY677" i="3"/>
  <c r="AY676" i="3"/>
  <c r="AY675" i="3"/>
  <c r="AY674" i="3"/>
  <c r="AY673" i="3"/>
  <c r="AY672" i="3"/>
  <c r="AY671" i="3"/>
  <c r="AY670" i="3"/>
  <c r="AY669" i="3"/>
  <c r="AY668" i="3"/>
  <c r="AY667" i="3"/>
  <c r="AY666" i="3"/>
  <c r="AY665" i="3"/>
  <c r="AY664" i="3"/>
  <c r="AY663" i="3"/>
  <c r="AY662" i="3"/>
  <c r="AY661" i="3"/>
  <c r="AY660" i="3"/>
  <c r="AY659" i="3"/>
  <c r="AY658" i="3"/>
  <c r="AY657" i="3"/>
  <c r="AY656" i="3"/>
  <c r="AY655" i="3"/>
  <c r="AY654" i="3"/>
  <c r="AY653" i="3"/>
  <c r="AY652" i="3"/>
  <c r="AY651" i="3"/>
  <c r="AY650" i="3"/>
  <c r="AY649" i="3"/>
  <c r="AY648" i="3"/>
  <c r="AY647" i="3"/>
  <c r="AY646" i="3"/>
  <c r="AY645" i="3"/>
  <c r="AY644" i="3"/>
  <c r="AY643" i="3"/>
  <c r="AY642" i="3"/>
  <c r="AY641" i="3"/>
  <c r="AY640" i="3"/>
  <c r="AY639" i="3"/>
  <c r="AY638" i="3"/>
  <c r="AY637" i="3"/>
  <c r="AY636" i="3"/>
  <c r="AY635" i="3"/>
  <c r="AY634" i="3"/>
  <c r="AY633" i="3"/>
  <c r="AY632" i="3"/>
  <c r="AY631" i="3"/>
  <c r="AY630" i="3"/>
  <c r="AY629" i="3"/>
  <c r="AY628" i="3"/>
  <c r="AY627" i="3"/>
  <c r="AY626" i="3"/>
  <c r="AY625" i="3"/>
  <c r="AY624" i="3"/>
  <c r="AY623" i="3"/>
  <c r="AY622" i="3"/>
  <c r="AY621" i="3"/>
  <c r="AY620" i="3"/>
  <c r="AY619" i="3"/>
  <c r="AY618" i="3"/>
  <c r="AY617" i="3"/>
  <c r="AY616" i="3"/>
  <c r="AY615" i="3"/>
  <c r="AY614" i="3"/>
  <c r="AY613" i="3"/>
  <c r="AY612" i="3"/>
  <c r="AY611" i="3"/>
  <c r="AY610" i="3"/>
  <c r="AY609" i="3"/>
  <c r="AY608" i="3"/>
  <c r="AY607" i="3"/>
  <c r="AY606" i="3"/>
  <c r="AY605" i="3"/>
  <c r="AY604" i="3"/>
  <c r="AY603" i="3"/>
  <c r="AY602" i="3"/>
  <c r="AY601" i="3"/>
  <c r="AY600" i="3"/>
  <c r="AY599" i="3"/>
  <c r="AY598" i="3"/>
  <c r="AY597" i="3"/>
  <c r="AY596" i="3"/>
  <c r="AY595" i="3"/>
  <c r="AY594" i="3"/>
  <c r="AY593" i="3"/>
  <c r="AY592" i="3"/>
  <c r="AY591" i="3"/>
  <c r="AY590" i="3"/>
  <c r="AY589" i="3"/>
  <c r="AY588" i="3"/>
  <c r="AY587" i="3"/>
  <c r="AY586" i="3"/>
  <c r="AY585" i="3"/>
  <c r="AY584" i="3"/>
  <c r="AY583" i="3"/>
  <c r="AY582" i="3"/>
  <c r="AY581" i="3"/>
  <c r="AY580" i="3"/>
  <c r="AY579" i="3"/>
  <c r="AY578" i="3"/>
  <c r="AY577" i="3"/>
  <c r="AY576" i="3"/>
  <c r="AY575" i="3"/>
  <c r="AY574" i="3"/>
  <c r="AY573" i="3"/>
  <c r="AY572" i="3"/>
  <c r="AY571" i="3"/>
  <c r="AY570" i="3"/>
  <c r="AY569" i="3"/>
  <c r="AY568" i="3"/>
  <c r="AY567" i="3"/>
  <c r="AY566" i="3"/>
  <c r="AY565" i="3"/>
  <c r="AY564" i="3"/>
  <c r="AY563" i="3"/>
  <c r="AY562" i="3"/>
  <c r="AY561" i="3"/>
  <c r="AY560" i="3"/>
  <c r="AY559" i="3"/>
  <c r="AY558" i="3"/>
  <c r="AY557" i="3"/>
  <c r="AY556" i="3"/>
  <c r="AY555" i="3"/>
  <c r="AY554" i="3"/>
  <c r="AY553" i="3"/>
  <c r="AY552" i="3"/>
  <c r="AY551" i="3"/>
  <c r="AY550" i="3"/>
  <c r="AY549" i="3"/>
  <c r="AY548" i="3"/>
  <c r="AY547" i="3"/>
  <c r="AY546" i="3"/>
  <c r="AY545" i="3"/>
  <c r="AY544" i="3"/>
  <c r="AY543" i="3"/>
  <c r="AY542" i="3"/>
  <c r="AY541" i="3"/>
  <c r="AY540" i="3"/>
  <c r="AY539" i="3"/>
  <c r="AY538" i="3"/>
  <c r="AY537" i="3"/>
  <c r="AY536" i="3"/>
  <c r="AY535" i="3"/>
  <c r="AY534" i="3"/>
  <c r="AY533" i="3"/>
  <c r="AY532" i="3"/>
  <c r="AY531" i="3"/>
  <c r="AY530" i="3"/>
  <c r="AY529" i="3"/>
  <c r="AY528" i="3"/>
  <c r="AY527" i="3"/>
  <c r="AY526" i="3"/>
  <c r="AY525" i="3"/>
  <c r="AY524" i="3"/>
  <c r="AY523" i="3"/>
  <c r="AY522" i="3"/>
  <c r="AY521" i="3"/>
  <c r="AY520" i="3"/>
  <c r="AY519" i="3"/>
  <c r="AY518" i="3"/>
  <c r="AY517" i="3"/>
  <c r="AY516" i="3"/>
  <c r="AY515" i="3"/>
  <c r="AY514" i="3"/>
  <c r="AY513" i="3"/>
  <c r="AY512" i="3"/>
  <c r="AY511" i="3"/>
  <c r="AY510" i="3"/>
  <c r="AY509" i="3"/>
  <c r="AY508" i="3"/>
  <c r="AY507" i="3"/>
  <c r="AY506" i="3"/>
  <c r="AY505" i="3"/>
  <c r="AY504" i="3"/>
  <c r="AY503" i="3"/>
  <c r="AY502" i="3"/>
  <c r="AY501" i="3"/>
  <c r="AY500" i="3"/>
  <c r="AY499" i="3"/>
  <c r="AY498" i="3"/>
  <c r="AY497" i="3"/>
  <c r="AY496" i="3"/>
  <c r="AY495" i="3"/>
  <c r="AY494" i="3"/>
  <c r="AY493" i="3"/>
  <c r="AY492" i="3"/>
  <c r="AY491" i="3"/>
  <c r="AY490" i="3"/>
  <c r="AY489" i="3"/>
  <c r="AY488" i="3"/>
  <c r="AY487" i="3"/>
  <c r="AY486" i="3"/>
  <c r="AY485" i="3"/>
  <c r="AY484" i="3"/>
  <c r="AY483" i="3"/>
  <c r="AY482" i="3"/>
  <c r="AY481" i="3"/>
  <c r="AY480" i="3"/>
  <c r="AY479" i="3"/>
  <c r="AY478" i="3"/>
  <c r="AY477" i="3"/>
  <c r="AY476" i="3"/>
  <c r="AY475" i="3"/>
  <c r="AY474" i="3"/>
  <c r="AY473" i="3"/>
  <c r="AY472" i="3"/>
  <c r="AY471" i="3"/>
  <c r="AY470" i="3"/>
  <c r="AY469" i="3"/>
  <c r="AY468" i="3"/>
  <c r="AY467" i="3"/>
  <c r="AY466" i="3"/>
  <c r="AY465" i="3"/>
  <c r="AY464" i="3"/>
  <c r="AY463" i="3"/>
  <c r="AY462" i="3"/>
  <c r="AY461" i="3"/>
  <c r="AY460" i="3"/>
  <c r="AY459" i="3"/>
  <c r="AY458" i="3"/>
  <c r="AY457" i="3"/>
  <c r="AY456" i="3"/>
  <c r="AY455" i="3"/>
  <c r="AY454" i="3"/>
  <c r="AY453" i="3"/>
  <c r="AY452" i="3"/>
  <c r="AY451" i="3"/>
  <c r="AY450" i="3"/>
  <c r="AY449" i="3"/>
  <c r="AY448" i="3"/>
  <c r="AY447" i="3"/>
  <c r="AY446" i="3"/>
  <c r="AY445" i="3"/>
  <c r="AY444" i="3"/>
  <c r="AY443" i="3"/>
  <c r="AY442" i="3"/>
  <c r="AY441" i="3"/>
  <c r="AY440" i="3"/>
  <c r="AY439" i="3"/>
  <c r="AY438" i="3"/>
  <c r="AY437" i="3"/>
  <c r="AY436" i="3"/>
  <c r="AY435" i="3"/>
  <c r="AY434" i="3"/>
  <c r="AY433" i="3"/>
  <c r="AY432" i="3"/>
  <c r="AY431" i="3"/>
  <c r="AY430" i="3"/>
  <c r="AY429" i="3"/>
  <c r="AY428" i="3"/>
  <c r="AY427" i="3"/>
  <c r="AY426" i="3"/>
  <c r="AY425" i="3"/>
  <c r="AY424" i="3"/>
  <c r="AY423" i="3"/>
  <c r="AY422" i="3"/>
  <c r="AY421" i="3"/>
  <c r="AY420" i="3"/>
  <c r="AY419" i="3"/>
  <c r="AY418" i="3"/>
  <c r="AY417" i="3"/>
  <c r="AY416" i="3"/>
  <c r="AY415" i="3"/>
  <c r="AY414" i="3"/>
  <c r="AY413" i="3"/>
  <c r="AY412" i="3"/>
  <c r="AY411" i="3"/>
  <c r="AY410" i="3"/>
  <c r="AY409" i="3"/>
  <c r="AY408" i="3"/>
  <c r="AY407" i="3"/>
  <c r="AY406" i="3"/>
  <c r="AY405" i="3"/>
  <c r="AY404" i="3"/>
  <c r="AY403" i="3"/>
  <c r="AY402" i="3"/>
  <c r="AY401" i="3"/>
  <c r="AY400" i="3"/>
  <c r="AY399" i="3"/>
  <c r="AY398" i="3"/>
  <c r="AY397" i="3"/>
  <c r="AY396" i="3"/>
  <c r="AY395" i="3"/>
  <c r="AY394" i="3"/>
  <c r="AY393" i="3"/>
  <c r="AY392" i="3"/>
  <c r="AY391" i="3"/>
  <c r="AY390" i="3"/>
  <c r="AY389" i="3"/>
  <c r="AY388" i="3"/>
  <c r="AY387" i="3"/>
  <c r="AY386" i="3"/>
  <c r="AY385" i="3"/>
  <c r="AY384" i="3"/>
  <c r="AY383" i="3"/>
  <c r="AY382" i="3"/>
  <c r="AY381" i="3"/>
  <c r="AY380" i="3"/>
  <c r="AY379" i="3"/>
  <c r="AY378" i="3"/>
  <c r="AY377" i="3"/>
  <c r="AY376" i="3"/>
  <c r="AY375" i="3"/>
  <c r="AY374" i="3"/>
  <c r="AY373" i="3"/>
  <c r="AY372" i="3"/>
  <c r="AY371" i="3"/>
  <c r="AY370" i="3"/>
  <c r="AY369" i="3"/>
  <c r="AY368" i="3"/>
  <c r="AY367" i="3"/>
  <c r="AY366" i="3"/>
  <c r="AY365" i="3"/>
  <c r="AY364" i="3"/>
  <c r="AY363" i="3"/>
  <c r="AY362" i="3"/>
  <c r="AY361" i="3"/>
  <c r="AY360" i="3"/>
  <c r="AY359" i="3"/>
  <c r="AY358" i="3"/>
  <c r="AY357" i="3"/>
  <c r="AY356" i="3"/>
  <c r="AY355" i="3"/>
  <c r="AY354" i="3"/>
  <c r="AY353" i="3"/>
  <c r="AY352" i="3"/>
  <c r="AY351" i="3"/>
  <c r="AY350" i="3"/>
  <c r="AY349" i="3"/>
  <c r="AY348" i="3"/>
  <c r="AY347" i="3"/>
  <c r="AY346" i="3"/>
  <c r="AY345" i="3"/>
  <c r="AY344" i="3"/>
  <c r="AY343" i="3"/>
  <c r="AY342" i="3"/>
  <c r="AY341" i="3"/>
  <c r="AY340" i="3"/>
  <c r="AY339" i="3"/>
  <c r="AY338" i="3"/>
  <c r="AY337" i="3"/>
  <c r="AY336" i="3"/>
  <c r="AY335" i="3"/>
  <c r="AY334" i="3"/>
  <c r="AY333" i="3"/>
  <c r="AY332" i="3"/>
  <c r="AY331" i="3"/>
  <c r="AY330" i="3"/>
  <c r="AY329" i="3"/>
  <c r="AY328" i="3"/>
  <c r="AY327" i="3"/>
  <c r="AY326" i="3"/>
  <c r="AY325" i="3"/>
  <c r="AY324" i="3"/>
  <c r="AY323" i="3"/>
  <c r="AY322" i="3"/>
  <c r="AY321" i="3"/>
  <c r="AY320" i="3"/>
  <c r="AY319" i="3"/>
  <c r="AY318" i="3"/>
  <c r="AY317" i="3"/>
  <c r="AY316" i="3"/>
  <c r="AY315" i="3"/>
  <c r="AY314" i="3"/>
  <c r="AY313" i="3"/>
  <c r="AY312" i="3"/>
  <c r="AY311" i="3"/>
  <c r="AY310" i="3"/>
  <c r="AY309" i="3"/>
  <c r="AY308" i="3"/>
  <c r="AY307" i="3"/>
  <c r="AY306" i="3"/>
  <c r="AY305" i="3"/>
  <c r="AY304" i="3"/>
  <c r="AY303" i="3"/>
  <c r="AY302" i="3"/>
  <c r="AY301" i="3"/>
  <c r="AY300" i="3"/>
  <c r="AY299" i="3"/>
  <c r="AY298" i="3"/>
  <c r="AY297" i="3"/>
  <c r="AY296" i="3"/>
  <c r="AY295" i="3"/>
  <c r="AY294" i="3"/>
  <c r="AY293" i="3"/>
  <c r="AY292" i="3"/>
  <c r="AY291" i="3"/>
  <c r="AY290" i="3"/>
  <c r="AY289" i="3"/>
  <c r="AY288" i="3"/>
  <c r="AY287" i="3"/>
  <c r="AY286" i="3"/>
  <c r="AY285" i="3"/>
  <c r="AY284" i="3"/>
  <c r="AY283" i="3"/>
  <c r="AY282" i="3"/>
  <c r="AY281" i="3"/>
  <c r="AY280" i="3"/>
  <c r="AY279" i="3"/>
  <c r="AY278" i="3"/>
  <c r="AY277" i="3"/>
  <c r="AY276" i="3"/>
  <c r="AY275" i="3"/>
  <c r="AY274" i="3"/>
  <c r="AY273" i="3"/>
  <c r="AY272" i="3"/>
  <c r="AY271" i="3"/>
  <c r="AY270" i="3"/>
  <c r="AY269" i="3"/>
  <c r="AY268" i="3"/>
  <c r="AY267" i="3"/>
  <c r="AY266" i="3"/>
  <c r="AY265" i="3"/>
  <c r="AY264" i="3"/>
  <c r="AY263" i="3"/>
  <c r="AY262" i="3"/>
  <c r="AY261" i="3"/>
  <c r="AY260" i="3"/>
  <c r="AY259" i="3"/>
  <c r="AY258" i="3"/>
  <c r="AY257" i="3"/>
  <c r="AY256" i="3"/>
  <c r="AY255" i="3"/>
  <c r="AY254" i="3"/>
  <c r="AY253" i="3"/>
  <c r="AY252" i="3"/>
  <c r="AY251" i="3"/>
  <c r="AY250" i="3"/>
  <c r="AY249" i="3"/>
  <c r="AY248" i="3"/>
  <c r="AY247" i="3"/>
  <c r="AY245" i="3"/>
  <c r="AY244" i="3"/>
  <c r="AY243" i="3"/>
  <c r="AY242" i="3"/>
  <c r="AY241" i="3"/>
  <c r="AY240" i="3"/>
  <c r="AY239" i="3"/>
  <c r="AY238" i="3"/>
  <c r="AY237" i="3"/>
  <c r="AY236" i="3"/>
  <c r="AY235" i="3"/>
  <c r="AY234" i="3"/>
  <c r="AY233" i="3"/>
  <c r="AY232" i="3"/>
  <c r="AY231" i="3"/>
  <c r="AY230" i="3"/>
  <c r="AY229" i="3"/>
  <c r="AY228" i="3"/>
  <c r="AY227" i="3"/>
  <c r="AY226" i="3"/>
  <c r="AY225" i="3"/>
  <c r="AY224" i="3"/>
  <c r="AY223" i="3"/>
  <c r="AY222" i="3"/>
  <c r="AY221" i="3"/>
  <c r="AY220" i="3"/>
  <c r="AY219" i="3"/>
  <c r="AY218" i="3"/>
  <c r="AY217" i="3"/>
  <c r="AY216" i="3"/>
  <c r="AY215" i="3"/>
  <c r="AY214" i="3"/>
  <c r="AY213" i="3"/>
  <c r="AY212" i="3"/>
  <c r="AY211" i="3"/>
  <c r="AY210" i="3"/>
  <c r="AY209" i="3"/>
  <c r="AY208" i="3"/>
  <c r="AY207" i="3"/>
  <c r="AY206" i="3"/>
  <c r="AY205" i="3"/>
  <c r="AY204" i="3"/>
  <c r="AY203" i="3"/>
  <c r="AY202" i="3"/>
  <c r="AY201" i="3"/>
  <c r="AY200" i="3"/>
  <c r="AY199" i="3"/>
  <c r="AY198" i="3"/>
  <c r="AY197" i="3"/>
  <c r="AY196" i="3"/>
  <c r="AY195" i="3"/>
  <c r="AY194" i="3"/>
  <c r="AY193" i="3"/>
  <c r="AY192" i="3"/>
  <c r="AY191" i="3"/>
  <c r="AY190" i="3"/>
  <c r="AY189" i="3"/>
  <c r="AY188" i="3"/>
  <c r="AY187" i="3"/>
  <c r="AY186" i="3"/>
  <c r="AY185" i="3"/>
  <c r="AY184" i="3"/>
  <c r="AY183" i="3"/>
  <c r="AY182" i="3"/>
  <c r="AY181" i="3"/>
  <c r="AY180" i="3"/>
  <c r="AY179" i="3"/>
  <c r="AY178" i="3"/>
  <c r="AY177" i="3"/>
  <c r="AY176" i="3"/>
  <c r="AY175" i="3"/>
  <c r="AY174" i="3"/>
  <c r="AY173" i="3"/>
  <c r="AY172" i="3"/>
  <c r="AY171" i="3"/>
  <c r="AY170" i="3"/>
  <c r="AY169" i="3"/>
  <c r="AY168" i="3"/>
  <c r="AY167" i="3"/>
  <c r="AY166" i="3"/>
  <c r="AY165" i="3"/>
  <c r="AY164" i="3"/>
  <c r="AY163" i="3"/>
  <c r="AY162" i="3"/>
  <c r="AY161" i="3"/>
  <c r="AY160" i="3"/>
  <c r="AY159" i="3"/>
  <c r="AY158" i="3"/>
  <c r="AY157" i="3"/>
  <c r="AY156" i="3"/>
  <c r="AY155" i="3"/>
  <c r="AY154" i="3"/>
  <c r="AY153" i="3"/>
  <c r="AY152" i="3"/>
  <c r="AY151" i="3"/>
  <c r="AY150" i="3"/>
  <c r="AY149" i="3"/>
  <c r="AY148" i="3"/>
  <c r="AY147" i="3"/>
  <c r="AY146" i="3"/>
  <c r="AY145" i="3"/>
  <c r="AY144" i="3"/>
  <c r="AY143" i="3"/>
  <c r="AY142" i="3"/>
  <c r="AY141" i="3"/>
  <c r="AY139" i="3"/>
  <c r="AY138" i="3"/>
  <c r="AY137" i="3"/>
  <c r="AY136" i="3"/>
  <c r="AY135" i="3"/>
  <c r="AY134" i="3"/>
  <c r="AY133" i="3"/>
  <c r="AY132" i="3"/>
  <c r="AY131" i="3"/>
  <c r="AY130" i="3"/>
  <c r="AY129" i="3"/>
  <c r="AY128" i="3"/>
  <c r="AY127" i="3"/>
  <c r="AY126" i="3"/>
  <c r="AY125" i="3"/>
  <c r="AY124" i="3"/>
  <c r="AY123" i="3"/>
  <c r="AY122" i="3"/>
  <c r="AY121" i="3"/>
  <c r="AY120" i="3"/>
  <c r="AY119" i="3"/>
  <c r="AY118" i="3"/>
  <c r="AY117" i="3"/>
  <c r="AY116" i="3"/>
  <c r="AY115" i="3"/>
  <c r="AY114" i="3"/>
  <c r="AY113" i="3"/>
  <c r="AY112" i="3"/>
  <c r="AY111" i="3"/>
  <c r="AY110" i="3"/>
  <c r="AY109" i="3"/>
  <c r="AY108" i="3"/>
  <c r="AY107" i="3"/>
  <c r="AY106" i="3"/>
  <c r="AY105" i="3"/>
  <c r="AY104" i="3"/>
  <c r="AY103" i="3"/>
  <c r="AY102" i="3"/>
  <c r="AY101" i="3"/>
  <c r="AY100" i="3"/>
  <c r="AY99" i="3"/>
  <c r="AY98" i="3"/>
  <c r="AY97" i="3"/>
  <c r="AY96" i="3"/>
  <c r="AY95" i="3"/>
  <c r="AY94" i="3"/>
  <c r="AY93" i="3"/>
  <c r="AY92" i="3"/>
  <c r="AY91" i="3"/>
  <c r="AY90" i="3"/>
  <c r="AY89" i="3"/>
  <c r="AY88" i="3"/>
  <c r="AY87" i="3"/>
  <c r="AY86" i="3"/>
  <c r="AY85" i="3"/>
  <c r="AY84" i="3"/>
  <c r="AY83" i="3"/>
  <c r="AY82" i="3"/>
  <c r="AY81" i="3"/>
  <c r="AY80" i="3"/>
  <c r="AY79" i="3"/>
  <c r="AY78" i="3"/>
  <c r="AY77" i="3"/>
  <c r="AY76" i="3"/>
  <c r="AY75" i="3"/>
  <c r="AY74" i="3"/>
  <c r="AY73" i="3"/>
  <c r="AY72" i="3"/>
  <c r="AY71" i="3"/>
  <c r="AY70" i="3"/>
  <c r="AY69" i="3"/>
  <c r="AY68" i="3"/>
  <c r="AY67" i="3"/>
  <c r="AY66" i="3"/>
  <c r="AY65" i="3"/>
  <c r="AY64" i="3"/>
  <c r="AY63" i="3"/>
  <c r="AY62" i="3"/>
  <c r="AY61" i="3"/>
  <c r="AY60" i="3"/>
  <c r="AY59" i="3"/>
  <c r="AY58" i="3"/>
  <c r="AY57" i="3"/>
  <c r="AY56" i="3"/>
  <c r="AY55" i="3"/>
  <c r="AY54" i="3"/>
  <c r="AY53" i="3"/>
  <c r="AY52" i="3"/>
  <c r="AY51" i="3"/>
  <c r="AY50" i="3"/>
  <c r="AY49" i="3"/>
  <c r="AY48" i="3"/>
  <c r="AY47" i="3"/>
  <c r="AY46" i="3"/>
  <c r="AY45" i="3"/>
  <c r="AY44" i="3"/>
  <c r="AY43" i="3"/>
  <c r="AY42" i="3"/>
  <c r="AY41" i="3"/>
  <c r="AY40" i="3"/>
  <c r="AY39" i="3"/>
  <c r="AY38" i="3"/>
  <c r="AY37" i="3"/>
  <c r="AY36" i="3"/>
  <c r="AY35" i="3"/>
  <c r="AY34" i="3"/>
  <c r="AY33" i="3"/>
  <c r="AY32" i="3"/>
  <c r="AY31" i="3"/>
  <c r="AY30" i="3"/>
  <c r="AY29" i="3"/>
  <c r="AY28" i="3"/>
  <c r="AY27" i="3"/>
  <c r="AY26" i="3"/>
  <c r="AY25" i="3"/>
  <c r="AY24" i="3"/>
  <c r="AY23" i="3"/>
  <c r="AY22" i="3"/>
  <c r="AY21" i="3"/>
  <c r="AY20" i="3"/>
  <c r="AY19" i="3"/>
  <c r="AY18" i="3"/>
  <c r="AY17" i="3"/>
  <c r="AY16" i="3"/>
  <c r="AY15" i="3"/>
  <c r="AY14" i="3"/>
  <c r="AY13" i="3"/>
  <c r="AY12" i="3"/>
  <c r="AY11" i="3"/>
  <c r="AY10" i="3"/>
  <c r="AY9" i="3"/>
  <c r="AY8" i="3"/>
  <c r="AY7" i="3"/>
  <c r="AY6" i="3"/>
  <c r="AY5" i="3"/>
  <c r="AY4" i="3"/>
  <c r="AY3" i="3"/>
  <c r="AY2" i="3"/>
  <c r="AX981" i="3"/>
  <c r="AX980" i="3"/>
  <c r="AX979" i="3"/>
  <c r="AX978" i="3"/>
  <c r="AX977" i="3"/>
  <c r="AX976" i="3"/>
  <c r="AX975" i="3"/>
  <c r="AX974" i="3"/>
  <c r="AX973" i="3"/>
  <c r="AX972" i="3"/>
  <c r="AX971" i="3"/>
  <c r="AX970" i="3"/>
  <c r="AX969" i="3"/>
  <c r="AX968" i="3"/>
  <c r="AX967" i="3"/>
  <c r="AX966" i="3"/>
  <c r="AX965" i="3"/>
  <c r="AX964" i="3"/>
  <c r="AX963" i="3"/>
  <c r="AX962" i="3"/>
  <c r="AX961" i="3"/>
  <c r="AX960" i="3"/>
  <c r="AX959" i="3"/>
  <c r="AX958" i="3"/>
  <c r="AX957" i="3"/>
  <c r="AX956" i="3"/>
  <c r="AX955" i="3"/>
  <c r="AX954" i="3"/>
  <c r="AX953" i="3"/>
  <c r="AX952" i="3"/>
  <c r="AX951" i="3"/>
  <c r="AX950" i="3"/>
  <c r="AX949" i="3"/>
  <c r="AX948" i="3"/>
  <c r="AX947" i="3"/>
  <c r="AX946" i="3"/>
  <c r="AX945" i="3"/>
  <c r="AX944" i="3"/>
  <c r="AX943" i="3"/>
  <c r="AX942" i="3"/>
  <c r="AX941" i="3"/>
  <c r="AX940" i="3"/>
  <c r="AX939" i="3"/>
  <c r="AX938" i="3"/>
  <c r="AX937" i="3"/>
  <c r="AX936" i="3"/>
  <c r="AX935" i="3"/>
  <c r="AX934" i="3"/>
  <c r="AX933" i="3"/>
  <c r="AX932" i="3"/>
  <c r="AX931" i="3"/>
  <c r="AX930" i="3"/>
  <c r="AX929" i="3"/>
  <c r="AX928" i="3"/>
  <c r="AX927" i="3"/>
  <c r="AX926" i="3"/>
  <c r="AX925" i="3"/>
  <c r="AX924" i="3"/>
  <c r="AX923" i="3"/>
  <c r="AX922" i="3"/>
  <c r="AX921" i="3"/>
  <c r="AX920" i="3"/>
  <c r="AX919" i="3"/>
  <c r="AX918" i="3"/>
  <c r="AX917" i="3"/>
  <c r="AX916" i="3"/>
  <c r="AX915" i="3"/>
  <c r="AX914" i="3"/>
  <c r="AX913" i="3"/>
  <c r="AX912" i="3"/>
  <c r="AX911" i="3"/>
  <c r="AX910" i="3"/>
  <c r="AX909" i="3"/>
  <c r="AX908" i="3"/>
  <c r="AX907" i="3"/>
  <c r="AX906" i="3"/>
  <c r="AX905" i="3"/>
  <c r="AX904" i="3"/>
  <c r="AX903" i="3"/>
  <c r="AX902" i="3"/>
  <c r="AX901" i="3"/>
  <c r="AX900" i="3"/>
  <c r="AX899" i="3"/>
  <c r="AX898" i="3"/>
  <c r="AX897" i="3"/>
  <c r="AX896" i="3"/>
  <c r="AX895" i="3"/>
  <c r="AX894" i="3"/>
  <c r="AX893" i="3"/>
  <c r="AX892" i="3"/>
  <c r="AX891" i="3"/>
  <c r="AX890" i="3"/>
  <c r="AX889" i="3"/>
  <c r="AX888" i="3"/>
  <c r="AX887" i="3"/>
  <c r="AX886" i="3"/>
  <c r="AX885" i="3"/>
  <c r="AX884" i="3"/>
  <c r="AX883" i="3"/>
  <c r="AX882" i="3"/>
  <c r="AX881" i="3"/>
  <c r="AX880" i="3"/>
  <c r="AX879" i="3"/>
  <c r="AX878" i="3"/>
  <c r="AX877" i="3"/>
  <c r="AX876" i="3"/>
  <c r="AX875" i="3"/>
  <c r="AX874" i="3"/>
  <c r="AX873" i="3"/>
  <c r="AX872" i="3"/>
  <c r="AX871" i="3"/>
  <c r="AX870" i="3"/>
  <c r="AX869" i="3"/>
  <c r="AX868" i="3"/>
  <c r="AX867" i="3"/>
  <c r="AX866" i="3"/>
  <c r="AX865" i="3"/>
  <c r="AX864" i="3"/>
  <c r="AX863" i="3"/>
  <c r="AX862" i="3"/>
  <c r="AX861" i="3"/>
  <c r="AX860" i="3"/>
  <c r="AX859" i="3"/>
  <c r="AX858" i="3"/>
  <c r="AX857" i="3"/>
  <c r="AX856" i="3"/>
  <c r="AX855" i="3"/>
  <c r="AX854" i="3"/>
  <c r="AX853" i="3"/>
  <c r="AX852" i="3"/>
  <c r="AX851" i="3"/>
  <c r="AX850" i="3"/>
  <c r="AX849" i="3"/>
  <c r="AX848" i="3"/>
  <c r="AX847" i="3"/>
  <c r="AX846" i="3"/>
  <c r="AX845" i="3"/>
  <c r="AX844" i="3"/>
  <c r="AX843" i="3"/>
  <c r="AX842" i="3"/>
  <c r="AX841" i="3"/>
  <c r="AX840" i="3"/>
  <c r="AX839" i="3"/>
  <c r="AX838" i="3"/>
  <c r="AX837" i="3"/>
  <c r="AX836" i="3"/>
  <c r="AX835" i="3"/>
  <c r="AX834" i="3"/>
  <c r="AX833" i="3"/>
  <c r="AX832" i="3"/>
  <c r="AX831" i="3"/>
  <c r="AX830" i="3"/>
  <c r="AX829" i="3"/>
  <c r="AX828" i="3"/>
  <c r="AX827" i="3"/>
  <c r="AX826" i="3"/>
  <c r="AX825" i="3"/>
  <c r="AX824" i="3"/>
  <c r="AX823" i="3"/>
  <c r="AX822" i="3"/>
  <c r="AX821" i="3"/>
  <c r="AX820" i="3"/>
  <c r="AX819" i="3"/>
  <c r="AX818" i="3"/>
  <c r="AX817" i="3"/>
  <c r="AX816" i="3"/>
  <c r="AX815" i="3"/>
  <c r="AX814" i="3"/>
  <c r="AX813" i="3"/>
  <c r="AX812" i="3"/>
  <c r="AX811" i="3"/>
  <c r="AX810" i="3"/>
  <c r="AX809" i="3"/>
  <c r="AX808" i="3"/>
  <c r="AX807" i="3"/>
  <c r="AX806" i="3"/>
  <c r="AX805" i="3"/>
  <c r="AX804" i="3"/>
  <c r="AX803" i="3"/>
  <c r="AX802" i="3"/>
  <c r="AX801" i="3"/>
  <c r="AX800" i="3"/>
  <c r="AX799" i="3"/>
  <c r="AX798" i="3"/>
  <c r="AX797" i="3"/>
  <c r="AX796" i="3"/>
  <c r="AX795" i="3"/>
  <c r="AX794" i="3"/>
  <c r="AX793" i="3"/>
  <c r="AX792" i="3"/>
  <c r="AX791" i="3"/>
  <c r="AX790" i="3"/>
  <c r="AX789" i="3"/>
  <c r="AX788" i="3"/>
  <c r="AX787" i="3"/>
  <c r="AX786" i="3"/>
  <c r="AX785" i="3"/>
  <c r="AX784" i="3"/>
  <c r="AX783" i="3"/>
  <c r="AX782" i="3"/>
  <c r="AX781" i="3"/>
  <c r="AX780" i="3"/>
  <c r="AX779" i="3"/>
  <c r="AX778" i="3"/>
  <c r="AX777" i="3"/>
  <c r="AX776" i="3"/>
  <c r="AX775" i="3"/>
  <c r="AX774" i="3"/>
  <c r="AX773" i="3"/>
  <c r="AX772" i="3"/>
  <c r="AX771" i="3"/>
  <c r="AX770" i="3"/>
  <c r="AX769" i="3"/>
  <c r="AX768" i="3"/>
  <c r="AX767" i="3"/>
  <c r="AX766" i="3"/>
  <c r="AX765" i="3"/>
  <c r="AX764" i="3"/>
  <c r="AX763" i="3"/>
  <c r="AX762" i="3"/>
  <c r="AX761" i="3"/>
  <c r="AX760" i="3"/>
  <c r="AX759" i="3"/>
  <c r="AX758" i="3"/>
  <c r="AX757" i="3"/>
  <c r="AX756" i="3"/>
  <c r="AX755" i="3"/>
  <c r="AX754" i="3"/>
  <c r="AX753" i="3"/>
  <c r="AX752" i="3"/>
  <c r="AX751" i="3"/>
  <c r="AX750" i="3"/>
  <c r="AX749" i="3"/>
  <c r="AX748" i="3"/>
  <c r="AX747" i="3"/>
  <c r="AX746" i="3"/>
  <c r="AX745" i="3"/>
  <c r="AX744" i="3"/>
  <c r="AX743" i="3"/>
  <c r="AX742" i="3"/>
  <c r="AX741" i="3"/>
  <c r="AX740" i="3"/>
  <c r="AX739" i="3"/>
  <c r="AX738" i="3"/>
  <c r="AX737" i="3"/>
  <c r="AX736" i="3"/>
  <c r="AX735" i="3"/>
  <c r="AX734" i="3"/>
  <c r="AX733" i="3"/>
  <c r="AX732" i="3"/>
  <c r="AX731" i="3"/>
  <c r="AX730" i="3"/>
  <c r="AX729" i="3"/>
  <c r="AX728" i="3"/>
  <c r="AX727" i="3"/>
  <c r="AX726" i="3"/>
  <c r="AX725" i="3"/>
  <c r="AX724" i="3"/>
  <c r="AX723" i="3"/>
  <c r="AX722" i="3"/>
  <c r="AX721" i="3"/>
  <c r="AX720" i="3"/>
  <c r="AX719" i="3"/>
  <c r="AX718" i="3"/>
  <c r="AX717" i="3"/>
  <c r="AX716" i="3"/>
  <c r="AX715" i="3"/>
  <c r="AX714" i="3"/>
  <c r="AX713" i="3"/>
  <c r="AX712" i="3"/>
  <c r="AX711" i="3"/>
  <c r="AX710" i="3"/>
  <c r="AX709" i="3"/>
  <c r="AX708" i="3"/>
  <c r="AX707" i="3"/>
  <c r="AX706" i="3"/>
  <c r="AX705" i="3"/>
  <c r="AX704" i="3"/>
  <c r="AX703" i="3"/>
  <c r="AX702" i="3"/>
  <c r="AX701" i="3"/>
  <c r="AX700" i="3"/>
  <c r="AX699" i="3"/>
  <c r="AX698" i="3"/>
  <c r="AX697" i="3"/>
  <c r="AX696" i="3"/>
  <c r="AX695" i="3"/>
  <c r="AX694" i="3"/>
  <c r="AX693" i="3"/>
  <c r="AX692" i="3"/>
  <c r="AX691" i="3"/>
  <c r="AX690" i="3"/>
  <c r="AX689" i="3"/>
  <c r="AX688" i="3"/>
  <c r="AX687" i="3"/>
  <c r="AX686" i="3"/>
  <c r="AX685" i="3"/>
  <c r="AX684" i="3"/>
  <c r="AX683" i="3"/>
  <c r="AX682" i="3"/>
  <c r="AX681" i="3"/>
  <c r="AX680" i="3"/>
  <c r="AX679" i="3"/>
  <c r="AX678" i="3"/>
  <c r="AX677" i="3"/>
  <c r="AX676" i="3"/>
  <c r="AX675" i="3"/>
  <c r="AX674" i="3"/>
  <c r="AX673" i="3"/>
  <c r="AX672" i="3"/>
  <c r="AX671" i="3"/>
  <c r="AX670" i="3"/>
  <c r="AX669" i="3"/>
  <c r="AX668" i="3"/>
  <c r="AX667" i="3"/>
  <c r="AX666" i="3"/>
  <c r="AX665" i="3"/>
  <c r="AX664" i="3"/>
  <c r="AX663" i="3"/>
  <c r="AX662" i="3"/>
  <c r="AX661" i="3"/>
  <c r="AX660" i="3"/>
  <c r="AX659" i="3"/>
  <c r="AX658" i="3"/>
  <c r="AX657" i="3"/>
  <c r="AX656" i="3"/>
  <c r="AX655" i="3"/>
  <c r="AX654" i="3"/>
  <c r="AX653" i="3"/>
  <c r="AX652" i="3"/>
  <c r="AX651" i="3"/>
  <c r="AX650" i="3"/>
  <c r="AX649" i="3"/>
  <c r="AX648" i="3"/>
  <c r="AX647" i="3"/>
  <c r="AX646" i="3"/>
  <c r="AX645" i="3"/>
  <c r="AX644" i="3"/>
  <c r="AX643" i="3"/>
  <c r="AX642" i="3"/>
  <c r="AX641" i="3"/>
  <c r="AX640" i="3"/>
  <c r="AX639" i="3"/>
  <c r="AX638" i="3"/>
  <c r="AX637" i="3"/>
  <c r="AX636" i="3"/>
  <c r="AX635" i="3"/>
  <c r="AX634" i="3"/>
  <c r="AX633" i="3"/>
  <c r="AX632" i="3"/>
  <c r="AX631" i="3"/>
  <c r="AX630" i="3"/>
  <c r="AX629" i="3"/>
  <c r="AX628" i="3"/>
  <c r="AX627" i="3"/>
  <c r="AX626" i="3"/>
  <c r="AX625" i="3"/>
  <c r="AX624" i="3"/>
  <c r="AX623" i="3"/>
  <c r="AX622" i="3"/>
  <c r="AX621" i="3"/>
  <c r="AX620" i="3"/>
  <c r="AX619" i="3"/>
  <c r="AX618" i="3"/>
  <c r="AX617" i="3"/>
  <c r="AX616" i="3"/>
  <c r="AX615" i="3"/>
  <c r="AX614" i="3"/>
  <c r="AX613" i="3"/>
  <c r="AX612" i="3"/>
  <c r="AX611" i="3"/>
  <c r="AX610" i="3"/>
  <c r="AX609" i="3"/>
  <c r="AX608" i="3"/>
  <c r="AX607" i="3"/>
  <c r="AX606" i="3"/>
  <c r="AX605" i="3"/>
  <c r="AX604" i="3"/>
  <c r="AX603" i="3"/>
  <c r="AX602" i="3"/>
  <c r="AX601" i="3"/>
  <c r="AX600" i="3"/>
  <c r="AX599" i="3"/>
  <c r="AX598" i="3"/>
  <c r="AX597" i="3"/>
  <c r="AX596" i="3"/>
  <c r="AX595" i="3"/>
  <c r="AX594" i="3"/>
  <c r="AX593" i="3"/>
  <c r="AX592" i="3"/>
  <c r="AX591" i="3"/>
  <c r="AX590" i="3"/>
  <c r="AX589" i="3"/>
  <c r="AX588" i="3"/>
  <c r="AX587" i="3"/>
  <c r="AX586" i="3"/>
  <c r="AX585" i="3"/>
  <c r="AX584" i="3"/>
  <c r="AX583" i="3"/>
  <c r="AX582" i="3"/>
  <c r="AX581" i="3"/>
  <c r="AX580" i="3"/>
  <c r="AX579" i="3"/>
  <c r="AX578" i="3"/>
  <c r="AX577" i="3"/>
  <c r="AX576" i="3"/>
  <c r="AX575" i="3"/>
  <c r="AX574" i="3"/>
  <c r="AX573" i="3"/>
  <c r="AX572" i="3"/>
  <c r="AX571" i="3"/>
  <c r="AX570" i="3"/>
  <c r="AX569" i="3"/>
  <c r="AX568" i="3"/>
  <c r="AX567" i="3"/>
  <c r="AX566" i="3"/>
  <c r="AX565" i="3"/>
  <c r="AX564" i="3"/>
  <c r="AX563" i="3"/>
  <c r="AX562" i="3"/>
  <c r="AX561" i="3"/>
  <c r="AX560" i="3"/>
  <c r="AX559" i="3"/>
  <c r="AX558" i="3"/>
  <c r="AX557" i="3"/>
  <c r="AX556" i="3"/>
  <c r="AX555" i="3"/>
  <c r="AX554" i="3"/>
  <c r="AX553" i="3"/>
  <c r="AX552" i="3"/>
  <c r="AX551" i="3"/>
  <c r="AX550" i="3"/>
  <c r="AX549" i="3"/>
  <c r="AX548" i="3"/>
  <c r="AX547" i="3"/>
  <c r="AX546" i="3"/>
  <c r="AX545" i="3"/>
  <c r="AX544" i="3"/>
  <c r="AX543" i="3"/>
  <c r="AX542" i="3"/>
  <c r="AX541" i="3"/>
  <c r="AX540" i="3"/>
  <c r="AX539" i="3"/>
  <c r="AX538" i="3"/>
  <c r="AX537" i="3"/>
  <c r="AX536" i="3"/>
  <c r="AX535" i="3"/>
  <c r="AX534" i="3"/>
  <c r="AX533" i="3"/>
  <c r="AX532" i="3"/>
  <c r="AX531" i="3"/>
  <c r="AX530" i="3"/>
  <c r="AX529" i="3"/>
  <c r="AX528" i="3"/>
  <c r="AX527" i="3"/>
  <c r="AX526" i="3"/>
  <c r="AX525" i="3"/>
  <c r="AX524" i="3"/>
  <c r="AX523" i="3"/>
  <c r="AX522" i="3"/>
  <c r="AX521" i="3"/>
  <c r="AX520" i="3"/>
  <c r="AX519" i="3"/>
  <c r="AX518" i="3"/>
  <c r="AX517" i="3"/>
  <c r="AX516" i="3"/>
  <c r="AX515" i="3"/>
  <c r="AX514" i="3"/>
  <c r="AX513" i="3"/>
  <c r="AX512" i="3"/>
  <c r="AX511" i="3"/>
  <c r="AX510" i="3"/>
  <c r="AX509" i="3"/>
  <c r="AX508" i="3"/>
  <c r="AX507" i="3"/>
  <c r="AX506" i="3"/>
  <c r="AX505" i="3"/>
  <c r="AX504" i="3"/>
  <c r="AX503" i="3"/>
  <c r="AX502" i="3"/>
  <c r="AX501" i="3"/>
  <c r="AX500" i="3"/>
  <c r="AX499" i="3"/>
  <c r="AX498" i="3"/>
  <c r="AX497" i="3"/>
  <c r="AX496" i="3"/>
  <c r="AX495" i="3"/>
  <c r="AX494" i="3"/>
  <c r="AX493" i="3"/>
  <c r="AX492" i="3"/>
  <c r="AX491" i="3"/>
  <c r="AX490" i="3"/>
  <c r="AX489" i="3"/>
  <c r="AX488" i="3"/>
  <c r="AX487" i="3"/>
  <c r="AX486" i="3"/>
  <c r="AX485" i="3"/>
  <c r="AX484" i="3"/>
  <c r="AX483" i="3"/>
  <c r="AX482" i="3"/>
  <c r="AX481" i="3"/>
  <c r="AX480" i="3"/>
  <c r="AX479" i="3"/>
  <c r="AX478" i="3"/>
  <c r="AX477" i="3"/>
  <c r="AX476" i="3"/>
  <c r="AX475" i="3"/>
  <c r="AX474" i="3"/>
  <c r="AX473" i="3"/>
  <c r="AX472" i="3"/>
  <c r="AX471" i="3"/>
  <c r="AX470" i="3"/>
  <c r="AX469" i="3"/>
  <c r="AX468" i="3"/>
  <c r="AX467" i="3"/>
  <c r="AX466" i="3"/>
  <c r="AX465" i="3"/>
  <c r="AX464" i="3"/>
  <c r="AX463" i="3"/>
  <c r="AX462" i="3"/>
  <c r="AX461" i="3"/>
  <c r="AX460" i="3"/>
  <c r="AX459" i="3"/>
  <c r="AX458" i="3"/>
  <c r="AX457" i="3"/>
  <c r="AX456" i="3"/>
  <c r="AX455" i="3"/>
  <c r="AX454" i="3"/>
  <c r="AX453" i="3"/>
  <c r="AX452" i="3"/>
  <c r="AX451" i="3"/>
  <c r="AX450" i="3"/>
  <c r="AX449" i="3"/>
  <c r="AX448" i="3"/>
  <c r="AX447" i="3"/>
  <c r="AX446" i="3"/>
  <c r="AX445" i="3"/>
  <c r="AX444" i="3"/>
  <c r="AX443" i="3"/>
  <c r="AX442" i="3"/>
  <c r="AX441" i="3"/>
  <c r="AX440" i="3"/>
  <c r="AX439" i="3"/>
  <c r="AX438" i="3"/>
  <c r="AX437" i="3"/>
  <c r="AX436" i="3"/>
  <c r="AX435" i="3"/>
  <c r="AX434" i="3"/>
  <c r="AX433" i="3"/>
  <c r="AX432" i="3"/>
  <c r="AX431" i="3"/>
  <c r="AX430" i="3"/>
  <c r="AX429" i="3"/>
  <c r="AX428" i="3"/>
  <c r="AX427" i="3"/>
  <c r="AX426" i="3"/>
  <c r="AX425" i="3"/>
  <c r="AX424" i="3"/>
  <c r="AX423" i="3"/>
  <c r="AX422" i="3"/>
  <c r="AX421" i="3"/>
  <c r="AX420" i="3"/>
  <c r="AX419" i="3"/>
  <c r="AX418" i="3"/>
  <c r="AX417" i="3"/>
  <c r="AX416" i="3"/>
  <c r="AX415" i="3"/>
  <c r="AX414" i="3"/>
  <c r="AX413" i="3"/>
  <c r="AX412" i="3"/>
  <c r="AX411" i="3"/>
  <c r="AX410" i="3"/>
  <c r="AX409" i="3"/>
  <c r="AX408" i="3"/>
  <c r="AX407" i="3"/>
  <c r="AX406" i="3"/>
  <c r="AX405" i="3"/>
  <c r="AX404" i="3"/>
  <c r="AX403" i="3"/>
  <c r="AX402" i="3"/>
  <c r="AX401" i="3"/>
  <c r="AX400" i="3"/>
  <c r="AX399" i="3"/>
  <c r="AX398" i="3"/>
  <c r="AX397" i="3"/>
  <c r="AX396" i="3"/>
  <c r="AX395" i="3"/>
  <c r="AX394" i="3"/>
  <c r="AX393" i="3"/>
  <c r="AX392" i="3"/>
  <c r="AX391" i="3"/>
  <c r="AX390" i="3"/>
  <c r="AX389" i="3"/>
  <c r="AX388" i="3"/>
  <c r="AX387" i="3"/>
  <c r="AX386" i="3"/>
  <c r="AX385" i="3"/>
  <c r="AX384" i="3"/>
  <c r="AX383" i="3"/>
  <c r="AX382" i="3"/>
  <c r="AX381" i="3"/>
  <c r="AX380" i="3"/>
  <c r="AX379" i="3"/>
  <c r="AX378" i="3"/>
  <c r="AX377" i="3"/>
  <c r="AX376" i="3"/>
  <c r="AX375" i="3"/>
  <c r="AX374" i="3"/>
  <c r="AX373" i="3"/>
  <c r="AX372" i="3"/>
  <c r="AX371" i="3"/>
  <c r="AX370" i="3"/>
  <c r="AX369" i="3"/>
  <c r="AX368" i="3"/>
  <c r="AX367" i="3"/>
  <c r="AX366" i="3"/>
  <c r="AX365" i="3"/>
  <c r="AX364" i="3"/>
  <c r="AX363" i="3"/>
  <c r="AX362" i="3"/>
  <c r="AX361" i="3"/>
  <c r="AX360" i="3"/>
  <c r="AX359" i="3"/>
  <c r="AX358" i="3"/>
  <c r="AX357" i="3"/>
  <c r="AX356" i="3"/>
  <c r="AX355" i="3"/>
  <c r="AX354" i="3"/>
  <c r="AX353" i="3"/>
  <c r="AX352" i="3"/>
  <c r="AX351" i="3"/>
  <c r="AX350" i="3"/>
  <c r="AX349" i="3"/>
  <c r="AX348" i="3"/>
  <c r="AX347" i="3"/>
  <c r="AX346" i="3"/>
  <c r="AX345" i="3"/>
  <c r="AX344" i="3"/>
  <c r="AX343" i="3"/>
  <c r="AX342" i="3"/>
  <c r="AX341" i="3"/>
  <c r="AX340" i="3"/>
  <c r="AX339" i="3"/>
  <c r="AX338" i="3"/>
  <c r="AX337" i="3"/>
  <c r="AX336" i="3"/>
  <c r="AX335" i="3"/>
  <c r="AX334" i="3"/>
  <c r="AX333" i="3"/>
  <c r="AX332" i="3"/>
  <c r="AX331" i="3"/>
  <c r="AX330" i="3"/>
  <c r="AX329" i="3"/>
  <c r="AX328" i="3"/>
  <c r="AX327" i="3"/>
  <c r="AX326" i="3"/>
  <c r="AX325" i="3"/>
  <c r="AX324" i="3"/>
  <c r="AX323" i="3"/>
  <c r="AX322" i="3"/>
  <c r="AX321" i="3"/>
  <c r="AX320" i="3"/>
  <c r="AX319" i="3"/>
  <c r="AX318" i="3"/>
  <c r="AX317" i="3"/>
  <c r="AX316" i="3"/>
  <c r="AX315" i="3"/>
  <c r="AX314" i="3"/>
  <c r="AX313" i="3"/>
  <c r="AX312" i="3"/>
  <c r="AX311" i="3"/>
  <c r="AX310" i="3"/>
  <c r="AX309" i="3"/>
  <c r="AX308" i="3"/>
  <c r="AX307" i="3"/>
  <c r="AX306" i="3"/>
  <c r="AX305" i="3"/>
  <c r="AX304" i="3"/>
  <c r="AX303" i="3"/>
  <c r="AX302" i="3"/>
  <c r="AX301" i="3"/>
  <c r="AX300" i="3"/>
  <c r="AX299" i="3"/>
  <c r="AX298" i="3"/>
  <c r="AX297" i="3"/>
  <c r="AX296" i="3"/>
  <c r="AX295" i="3"/>
  <c r="AX294" i="3"/>
  <c r="AX293" i="3"/>
  <c r="AX292" i="3"/>
  <c r="AX291" i="3"/>
  <c r="AX290" i="3"/>
  <c r="AX289" i="3"/>
  <c r="AX288" i="3"/>
  <c r="AX287" i="3"/>
  <c r="AX286" i="3"/>
  <c r="AX285" i="3"/>
  <c r="AX284" i="3"/>
  <c r="AX283" i="3"/>
  <c r="AX282" i="3"/>
  <c r="AX281" i="3"/>
  <c r="AX280" i="3"/>
  <c r="AX279" i="3"/>
  <c r="AX278" i="3"/>
  <c r="AX277" i="3"/>
  <c r="AX276" i="3"/>
  <c r="AX275" i="3"/>
  <c r="AX274" i="3"/>
  <c r="AX273" i="3"/>
  <c r="AX272" i="3"/>
  <c r="AX271" i="3"/>
  <c r="AX270" i="3"/>
  <c r="AX269" i="3"/>
  <c r="AX268" i="3"/>
  <c r="AX267" i="3"/>
  <c r="AX266" i="3"/>
  <c r="AX265" i="3"/>
  <c r="AX264" i="3"/>
  <c r="AX263" i="3"/>
  <c r="AX262" i="3"/>
  <c r="AX261" i="3"/>
  <c r="AX260" i="3"/>
  <c r="AX259" i="3"/>
  <c r="AX258" i="3"/>
  <c r="AX257" i="3"/>
  <c r="AX256" i="3"/>
  <c r="AX255" i="3"/>
  <c r="AX254" i="3"/>
  <c r="AX253" i="3"/>
  <c r="AX252" i="3"/>
  <c r="AX251" i="3"/>
  <c r="AX250" i="3"/>
  <c r="AX249" i="3"/>
  <c r="AX248" i="3"/>
  <c r="AX247" i="3"/>
  <c r="AX245" i="3"/>
  <c r="AX244" i="3"/>
  <c r="AX243" i="3"/>
  <c r="AX242" i="3"/>
  <c r="AX241" i="3"/>
  <c r="AX240" i="3"/>
  <c r="AX239" i="3"/>
  <c r="AX238" i="3"/>
  <c r="AX237" i="3"/>
  <c r="AX236" i="3"/>
  <c r="AX235" i="3"/>
  <c r="AX234" i="3"/>
  <c r="AX233" i="3"/>
  <c r="AX232" i="3"/>
  <c r="AX231" i="3"/>
  <c r="AX230" i="3"/>
  <c r="AX229" i="3"/>
  <c r="AX228" i="3"/>
  <c r="AX227" i="3"/>
  <c r="AX226" i="3"/>
  <c r="AX225" i="3"/>
  <c r="AX224" i="3"/>
  <c r="AX223" i="3"/>
  <c r="AX222" i="3"/>
  <c r="AX221" i="3"/>
  <c r="AX220" i="3"/>
  <c r="AX219" i="3"/>
  <c r="AX218" i="3"/>
  <c r="AX217" i="3"/>
  <c r="AX216" i="3"/>
  <c r="AX215" i="3"/>
  <c r="AX214" i="3"/>
  <c r="AX213" i="3"/>
  <c r="AX212" i="3"/>
  <c r="AX211" i="3"/>
  <c r="AX210" i="3"/>
  <c r="AX209" i="3"/>
  <c r="AX208" i="3"/>
  <c r="AX207" i="3"/>
  <c r="AX206" i="3"/>
  <c r="AX205" i="3"/>
  <c r="AX204" i="3"/>
  <c r="AX203" i="3"/>
  <c r="AX202" i="3"/>
  <c r="AX201" i="3"/>
  <c r="AX200" i="3"/>
  <c r="AX199" i="3"/>
  <c r="AX198" i="3"/>
  <c r="AX197" i="3"/>
  <c r="AX196" i="3"/>
  <c r="AX195" i="3"/>
  <c r="AX194" i="3"/>
  <c r="AX193" i="3"/>
  <c r="AX192" i="3"/>
  <c r="AX191" i="3"/>
  <c r="AX190" i="3"/>
  <c r="AX189" i="3"/>
  <c r="AX188" i="3"/>
  <c r="AX187" i="3"/>
  <c r="AX186" i="3"/>
  <c r="AX185" i="3"/>
  <c r="AX184" i="3"/>
  <c r="AX183" i="3"/>
  <c r="AX182" i="3"/>
  <c r="AX181" i="3"/>
  <c r="AX180" i="3"/>
  <c r="AX179" i="3"/>
  <c r="AX178" i="3"/>
  <c r="AX177" i="3"/>
  <c r="AX176" i="3"/>
  <c r="AX175" i="3"/>
  <c r="AX174" i="3"/>
  <c r="AX173" i="3"/>
  <c r="AX172" i="3"/>
  <c r="AX171" i="3"/>
  <c r="AX170" i="3"/>
  <c r="AX169" i="3"/>
  <c r="AX168" i="3"/>
  <c r="AX167" i="3"/>
  <c r="AX166" i="3"/>
  <c r="AX165" i="3"/>
  <c r="AX164" i="3"/>
  <c r="AX163" i="3"/>
  <c r="AX162" i="3"/>
  <c r="AX161" i="3"/>
  <c r="AX160" i="3"/>
  <c r="AX159" i="3"/>
  <c r="AX158" i="3"/>
  <c r="AX157" i="3"/>
  <c r="AX156" i="3"/>
  <c r="AX155" i="3"/>
  <c r="AX154" i="3"/>
  <c r="AX153" i="3"/>
  <c r="AX152" i="3"/>
  <c r="AX151" i="3"/>
  <c r="AX150" i="3"/>
  <c r="AX149" i="3"/>
  <c r="AX148" i="3"/>
  <c r="AX147" i="3"/>
  <c r="AX146" i="3"/>
  <c r="AX145" i="3"/>
  <c r="AX144" i="3"/>
  <c r="AX143" i="3"/>
  <c r="AX142" i="3"/>
  <c r="AX141" i="3"/>
  <c r="AX139" i="3"/>
  <c r="AX138" i="3"/>
  <c r="AX137" i="3"/>
  <c r="AX136" i="3"/>
  <c r="AX135" i="3"/>
  <c r="AX134" i="3"/>
  <c r="AX133" i="3"/>
  <c r="AX132" i="3"/>
  <c r="AX131" i="3"/>
  <c r="AX130" i="3"/>
  <c r="AX129" i="3"/>
  <c r="AX128" i="3"/>
  <c r="AX127" i="3"/>
  <c r="AX126" i="3"/>
  <c r="AX125" i="3"/>
  <c r="AX124" i="3"/>
  <c r="AX123" i="3"/>
  <c r="AX122" i="3"/>
  <c r="AX121" i="3"/>
  <c r="AX120" i="3"/>
  <c r="AX119" i="3"/>
  <c r="AX118" i="3"/>
  <c r="AX117" i="3"/>
  <c r="AX116" i="3"/>
  <c r="AX115" i="3"/>
  <c r="AX114" i="3"/>
  <c r="AX113" i="3"/>
  <c r="AX112" i="3"/>
  <c r="AX111" i="3"/>
  <c r="AX110" i="3"/>
  <c r="AX109" i="3"/>
  <c r="AX108" i="3"/>
  <c r="AX107" i="3"/>
  <c r="AX106" i="3"/>
  <c r="AX105" i="3"/>
  <c r="AX104" i="3"/>
  <c r="AX103" i="3"/>
  <c r="AX102" i="3"/>
  <c r="AX101" i="3"/>
  <c r="AX100" i="3"/>
  <c r="AX99" i="3"/>
  <c r="AX98" i="3"/>
  <c r="AX97" i="3"/>
  <c r="AX96" i="3"/>
  <c r="AX95" i="3"/>
  <c r="AX94" i="3"/>
  <c r="AX93" i="3"/>
  <c r="AX92" i="3"/>
  <c r="AX91" i="3"/>
  <c r="AX90" i="3"/>
  <c r="AX89" i="3"/>
  <c r="AX88" i="3"/>
  <c r="AX87" i="3"/>
  <c r="AX86" i="3"/>
  <c r="AX85" i="3"/>
  <c r="AX84" i="3"/>
  <c r="AX83" i="3"/>
  <c r="AX82" i="3"/>
  <c r="AX81" i="3"/>
  <c r="AX80" i="3"/>
  <c r="AX79" i="3"/>
  <c r="AX78" i="3"/>
  <c r="AX77" i="3"/>
  <c r="AX76" i="3"/>
  <c r="AX75" i="3"/>
  <c r="AX74" i="3"/>
  <c r="AX73" i="3"/>
  <c r="AX72" i="3"/>
  <c r="AX71" i="3"/>
  <c r="AX70" i="3"/>
  <c r="AX69" i="3"/>
  <c r="AX68" i="3"/>
  <c r="AX67" i="3"/>
  <c r="AX66" i="3"/>
  <c r="AX65" i="3"/>
  <c r="AX64" i="3"/>
  <c r="AX63" i="3"/>
  <c r="AX62" i="3"/>
  <c r="AX61" i="3"/>
  <c r="AX60" i="3"/>
  <c r="AX59" i="3"/>
  <c r="AX58" i="3"/>
  <c r="AX57" i="3"/>
  <c r="AX56" i="3"/>
  <c r="AX55" i="3"/>
  <c r="AX54" i="3"/>
  <c r="AX53" i="3"/>
  <c r="AX52" i="3"/>
  <c r="AX51" i="3"/>
  <c r="AX50" i="3"/>
  <c r="AX49" i="3"/>
  <c r="AX48" i="3"/>
  <c r="AX47" i="3"/>
  <c r="AX46" i="3"/>
  <c r="AX45" i="3"/>
  <c r="AX44" i="3"/>
  <c r="AX43" i="3"/>
  <c r="AX42" i="3"/>
  <c r="AX41" i="3"/>
  <c r="AX40" i="3"/>
  <c r="AX39" i="3"/>
  <c r="AX38" i="3"/>
  <c r="AX37" i="3"/>
  <c r="AX36" i="3"/>
  <c r="AX35" i="3"/>
  <c r="AX34" i="3"/>
  <c r="AX33" i="3"/>
  <c r="AX32" i="3"/>
  <c r="AX31" i="3"/>
  <c r="AX30" i="3"/>
  <c r="AX29" i="3"/>
  <c r="AX28" i="3"/>
  <c r="AX27" i="3"/>
  <c r="AX26" i="3"/>
  <c r="AX25" i="3"/>
  <c r="AX24" i="3"/>
  <c r="AX23" i="3"/>
  <c r="AX22" i="3"/>
  <c r="AX21" i="3"/>
  <c r="AX20" i="3"/>
  <c r="AX19" i="3"/>
  <c r="AX18" i="3"/>
  <c r="AX17" i="3"/>
  <c r="AX16" i="3"/>
  <c r="AX15" i="3"/>
  <c r="AX14" i="3"/>
  <c r="AX13" i="3"/>
  <c r="AX12" i="3"/>
  <c r="AX11" i="3"/>
  <c r="AX10" i="3"/>
  <c r="AX9" i="3"/>
  <c r="AX8" i="3"/>
  <c r="AX7" i="3"/>
  <c r="AX6" i="3"/>
  <c r="AX5" i="3"/>
  <c r="AX4" i="3"/>
  <c r="AX3" i="3"/>
  <c r="AX2" i="3"/>
  <c r="AW3" i="3"/>
  <c r="AW4" i="3"/>
  <c r="AW5" i="3"/>
  <c r="AW6" i="3"/>
  <c r="AW7" i="3"/>
  <c r="AW8" i="3"/>
  <c r="AW9" i="3"/>
  <c r="AW10" i="3"/>
  <c r="AW11" i="3"/>
  <c r="AW12" i="3"/>
  <c r="AW13" i="3"/>
  <c r="AW14" i="3"/>
  <c r="AW15" i="3"/>
  <c r="AW16" i="3"/>
  <c r="AW17" i="3"/>
  <c r="AW18" i="3"/>
  <c r="AW19" i="3"/>
  <c r="AW20" i="3"/>
  <c r="AW21" i="3"/>
  <c r="AW22" i="3"/>
  <c r="AW23" i="3"/>
  <c r="AW24" i="3"/>
  <c r="AW25" i="3"/>
  <c r="AW26" i="3"/>
  <c r="AW27" i="3"/>
  <c r="AW28" i="3"/>
  <c r="AW29" i="3"/>
  <c r="AW30" i="3"/>
  <c r="AW31" i="3"/>
  <c r="AW32" i="3"/>
  <c r="AW33" i="3"/>
  <c r="AW34" i="3"/>
  <c r="AW35" i="3"/>
  <c r="AW36" i="3"/>
  <c r="AW37" i="3"/>
  <c r="AW38" i="3"/>
  <c r="AW39" i="3"/>
  <c r="AW40" i="3"/>
  <c r="AW41" i="3"/>
  <c r="AW42" i="3"/>
  <c r="AW43" i="3"/>
  <c r="AW44" i="3"/>
  <c r="AW45" i="3"/>
  <c r="AW46" i="3"/>
  <c r="AW47" i="3"/>
  <c r="AW48" i="3"/>
  <c r="AW49" i="3"/>
  <c r="AW50" i="3"/>
  <c r="AW51" i="3"/>
  <c r="AW52" i="3"/>
  <c r="AW53" i="3"/>
  <c r="AW54" i="3"/>
  <c r="AW55" i="3"/>
  <c r="AW56" i="3"/>
  <c r="AW57" i="3"/>
  <c r="AW58" i="3"/>
  <c r="AW59" i="3"/>
  <c r="AW60" i="3"/>
  <c r="AW61" i="3"/>
  <c r="AW62" i="3"/>
  <c r="AW63" i="3"/>
  <c r="AW64" i="3"/>
  <c r="AW65" i="3"/>
  <c r="AW66" i="3"/>
  <c r="AW67" i="3"/>
  <c r="AW68" i="3"/>
  <c r="AW69" i="3"/>
  <c r="AW70" i="3"/>
  <c r="AW71" i="3"/>
  <c r="AW72" i="3"/>
  <c r="AW73" i="3"/>
  <c r="AW74" i="3"/>
  <c r="AW75" i="3"/>
  <c r="AW76" i="3"/>
  <c r="AW77" i="3"/>
  <c r="AW78" i="3"/>
  <c r="AW79" i="3"/>
  <c r="AW80" i="3"/>
  <c r="AW81" i="3"/>
  <c r="AW82" i="3"/>
  <c r="AW83" i="3"/>
  <c r="AW84" i="3"/>
  <c r="AW85" i="3"/>
  <c r="AW86" i="3"/>
  <c r="AW87" i="3"/>
  <c r="AW88" i="3"/>
  <c r="AW89" i="3"/>
  <c r="AW90" i="3"/>
  <c r="AW91" i="3"/>
  <c r="AW92" i="3"/>
  <c r="AW93" i="3"/>
  <c r="AW94" i="3"/>
  <c r="AW95" i="3"/>
  <c r="AW96" i="3"/>
  <c r="AW97" i="3"/>
  <c r="AW98" i="3"/>
  <c r="AW99" i="3"/>
  <c r="AW100" i="3"/>
  <c r="AW101" i="3"/>
  <c r="AW102" i="3"/>
  <c r="AW103" i="3"/>
  <c r="AW104" i="3"/>
  <c r="AW105" i="3"/>
  <c r="AW106" i="3"/>
  <c r="AW107" i="3"/>
  <c r="AW108" i="3"/>
  <c r="AW109" i="3"/>
  <c r="AW110" i="3"/>
  <c r="AW111" i="3"/>
  <c r="AW112" i="3"/>
  <c r="AW113" i="3"/>
  <c r="AW114" i="3"/>
  <c r="AW115" i="3"/>
  <c r="AW116" i="3"/>
  <c r="AW117" i="3"/>
  <c r="AW118" i="3"/>
  <c r="AW119" i="3"/>
  <c r="AW120" i="3"/>
  <c r="AW121" i="3"/>
  <c r="AW122" i="3"/>
  <c r="AW123" i="3"/>
  <c r="AW124" i="3"/>
  <c r="AW125" i="3"/>
  <c r="AW126" i="3"/>
  <c r="AW127" i="3"/>
  <c r="AW128" i="3"/>
  <c r="AW129" i="3"/>
  <c r="AW130" i="3"/>
  <c r="AW131" i="3"/>
  <c r="AW132" i="3"/>
  <c r="AW133" i="3"/>
  <c r="AW134" i="3"/>
  <c r="AW135" i="3"/>
  <c r="AW136" i="3"/>
  <c r="AW137" i="3"/>
  <c r="AW138" i="3"/>
  <c r="AW139" i="3"/>
  <c r="AW141" i="3"/>
  <c r="AW142" i="3"/>
  <c r="AW143" i="3"/>
  <c r="AW144" i="3"/>
  <c r="AW145" i="3"/>
  <c r="AW146" i="3"/>
  <c r="AW147" i="3"/>
  <c r="AW148" i="3"/>
  <c r="AW149" i="3"/>
  <c r="AW150" i="3"/>
  <c r="AW151" i="3"/>
  <c r="AW152" i="3"/>
  <c r="AW153" i="3"/>
  <c r="AW154" i="3"/>
  <c r="AW155" i="3"/>
  <c r="AW156" i="3"/>
  <c r="AW157" i="3"/>
  <c r="AW158" i="3"/>
  <c r="AW159" i="3"/>
  <c r="AW160" i="3"/>
  <c r="AW161" i="3"/>
  <c r="AW162" i="3"/>
  <c r="AW163" i="3"/>
  <c r="AW164" i="3"/>
  <c r="AW165" i="3"/>
  <c r="AW166" i="3"/>
  <c r="AW167" i="3"/>
  <c r="AW168" i="3"/>
  <c r="AW169" i="3"/>
  <c r="AW170" i="3"/>
  <c r="AW171" i="3"/>
  <c r="AW172" i="3"/>
  <c r="AW173" i="3"/>
  <c r="AW174" i="3"/>
  <c r="AW175" i="3"/>
  <c r="AW176" i="3"/>
  <c r="AW177" i="3"/>
  <c r="AW178" i="3"/>
  <c r="AW179" i="3"/>
  <c r="AW180" i="3"/>
  <c r="AW181" i="3"/>
  <c r="AW182" i="3"/>
  <c r="AW183" i="3"/>
  <c r="AW184" i="3"/>
  <c r="AW185" i="3"/>
  <c r="AW186" i="3"/>
  <c r="AW187" i="3"/>
  <c r="AW188" i="3"/>
  <c r="AW189" i="3"/>
  <c r="AW190" i="3"/>
  <c r="AW191" i="3"/>
  <c r="AW192" i="3"/>
  <c r="AW193" i="3"/>
  <c r="AW194" i="3"/>
  <c r="AW195" i="3"/>
  <c r="AW196" i="3"/>
  <c r="AW197" i="3"/>
  <c r="AW198" i="3"/>
  <c r="AW199" i="3"/>
  <c r="AW200" i="3"/>
  <c r="AW201" i="3"/>
  <c r="AW202" i="3"/>
  <c r="AW203" i="3"/>
  <c r="AW204" i="3"/>
  <c r="AW205" i="3"/>
  <c r="AW206" i="3"/>
  <c r="AW207" i="3"/>
  <c r="AW208" i="3"/>
  <c r="AW209" i="3"/>
  <c r="AW210" i="3"/>
  <c r="AW211" i="3"/>
  <c r="AW212" i="3"/>
  <c r="AW213" i="3"/>
  <c r="AW214" i="3"/>
  <c r="AW215" i="3"/>
  <c r="AW216" i="3"/>
  <c r="AW217" i="3"/>
  <c r="AW218" i="3"/>
  <c r="AW219" i="3"/>
  <c r="AW220" i="3"/>
  <c r="AW221" i="3"/>
  <c r="AW222" i="3"/>
  <c r="AW223" i="3"/>
  <c r="AW224" i="3"/>
  <c r="AW225" i="3"/>
  <c r="AW226" i="3"/>
  <c r="AW227" i="3"/>
  <c r="AW228" i="3"/>
  <c r="AW229" i="3"/>
  <c r="AW230" i="3"/>
  <c r="AW231" i="3"/>
  <c r="AW232" i="3"/>
  <c r="AW233" i="3"/>
  <c r="AW234" i="3"/>
  <c r="AW235" i="3"/>
  <c r="AW236" i="3"/>
  <c r="AW237" i="3"/>
  <c r="AW238" i="3"/>
  <c r="AW239" i="3"/>
  <c r="AW240" i="3"/>
  <c r="AW241" i="3"/>
  <c r="AW242" i="3"/>
  <c r="AW243" i="3"/>
  <c r="AW244" i="3"/>
  <c r="AW245" i="3"/>
  <c r="AW247" i="3"/>
  <c r="AW248" i="3"/>
  <c r="AW249" i="3"/>
  <c r="AW250" i="3"/>
  <c r="AW251" i="3"/>
  <c r="AW252" i="3"/>
  <c r="AW253" i="3"/>
  <c r="AW254" i="3"/>
  <c r="AW255" i="3"/>
  <c r="AW256" i="3"/>
  <c r="AW257" i="3"/>
  <c r="AW258" i="3"/>
  <c r="AW259" i="3"/>
  <c r="AW260" i="3"/>
  <c r="AW261" i="3"/>
  <c r="AW262" i="3"/>
  <c r="AW263" i="3"/>
  <c r="AW264" i="3"/>
  <c r="AW265" i="3"/>
  <c r="AW266" i="3"/>
  <c r="AW267" i="3"/>
  <c r="AW268" i="3"/>
  <c r="AW269" i="3"/>
  <c r="AW270" i="3"/>
  <c r="AW271" i="3"/>
  <c r="AW272" i="3"/>
  <c r="AW273" i="3"/>
  <c r="AW274" i="3"/>
  <c r="AW275" i="3"/>
  <c r="AW276" i="3"/>
  <c r="AW277" i="3"/>
  <c r="AW278" i="3"/>
  <c r="AW279" i="3"/>
  <c r="AW280" i="3"/>
  <c r="AW281" i="3"/>
  <c r="AW282" i="3"/>
  <c r="AW283" i="3"/>
  <c r="AW284" i="3"/>
  <c r="AW285" i="3"/>
  <c r="AW286" i="3"/>
  <c r="AW287" i="3"/>
  <c r="AW288" i="3"/>
  <c r="AW289" i="3"/>
  <c r="AW290" i="3"/>
  <c r="AW291" i="3"/>
  <c r="AW292" i="3"/>
  <c r="AW293" i="3"/>
  <c r="AW294" i="3"/>
  <c r="AW295" i="3"/>
  <c r="AW296" i="3"/>
  <c r="AW297" i="3"/>
  <c r="AW298" i="3"/>
  <c r="AW299" i="3"/>
  <c r="AW300" i="3"/>
  <c r="AW301" i="3"/>
  <c r="AW302" i="3"/>
  <c r="AW303" i="3"/>
  <c r="AW304" i="3"/>
  <c r="AW305" i="3"/>
  <c r="AW306" i="3"/>
  <c r="AW307" i="3"/>
  <c r="AW308" i="3"/>
  <c r="AW309" i="3"/>
  <c r="AW310" i="3"/>
  <c r="AW311" i="3"/>
  <c r="AW312" i="3"/>
  <c r="AW313" i="3"/>
  <c r="AW314" i="3"/>
  <c r="AW315" i="3"/>
  <c r="AW316" i="3"/>
  <c r="AW317" i="3"/>
  <c r="AW318" i="3"/>
  <c r="AW319" i="3"/>
  <c r="AW320" i="3"/>
  <c r="AW321" i="3"/>
  <c r="AW322" i="3"/>
  <c r="AW323" i="3"/>
  <c r="AW324" i="3"/>
  <c r="AW325" i="3"/>
  <c r="AW326" i="3"/>
  <c r="AW327" i="3"/>
  <c r="AW328" i="3"/>
  <c r="AW329" i="3"/>
  <c r="AW330" i="3"/>
  <c r="AW331" i="3"/>
  <c r="AW332" i="3"/>
  <c r="AW333" i="3"/>
  <c r="AW334" i="3"/>
  <c r="AW335" i="3"/>
  <c r="AW336" i="3"/>
  <c r="AW337" i="3"/>
  <c r="AW338" i="3"/>
  <c r="AW339" i="3"/>
  <c r="AW340" i="3"/>
  <c r="AW341" i="3"/>
  <c r="AW342" i="3"/>
  <c r="AW343" i="3"/>
  <c r="AW344" i="3"/>
  <c r="AW345" i="3"/>
  <c r="AW346" i="3"/>
  <c r="AW347" i="3"/>
  <c r="AW348" i="3"/>
  <c r="AW349" i="3"/>
  <c r="AW350" i="3"/>
  <c r="AW351" i="3"/>
  <c r="AW352" i="3"/>
  <c r="AW353" i="3"/>
  <c r="AW354" i="3"/>
  <c r="AW355" i="3"/>
  <c r="AW356" i="3"/>
  <c r="AW357" i="3"/>
  <c r="AW358" i="3"/>
  <c r="AW359" i="3"/>
  <c r="AW360" i="3"/>
  <c r="AW361" i="3"/>
  <c r="AW362" i="3"/>
  <c r="AW363" i="3"/>
  <c r="AW364" i="3"/>
  <c r="AW365" i="3"/>
  <c r="AW366" i="3"/>
  <c r="AW367" i="3"/>
  <c r="AW368" i="3"/>
  <c r="AW369" i="3"/>
  <c r="AW370" i="3"/>
  <c r="AW371" i="3"/>
  <c r="AW372" i="3"/>
  <c r="AW373" i="3"/>
  <c r="AW374" i="3"/>
  <c r="AW375" i="3"/>
  <c r="AW376" i="3"/>
  <c r="AW377" i="3"/>
  <c r="AW378" i="3"/>
  <c r="AW379" i="3"/>
  <c r="AW380" i="3"/>
  <c r="AW381" i="3"/>
  <c r="AW382" i="3"/>
  <c r="AW383" i="3"/>
  <c r="AW384" i="3"/>
  <c r="AW385" i="3"/>
  <c r="AW386" i="3"/>
  <c r="AW387" i="3"/>
  <c r="AW388" i="3"/>
  <c r="AW389" i="3"/>
  <c r="AW390" i="3"/>
  <c r="AW391" i="3"/>
  <c r="AW392" i="3"/>
  <c r="AW393" i="3"/>
  <c r="AW394" i="3"/>
  <c r="AW395" i="3"/>
  <c r="AW396" i="3"/>
  <c r="AW397" i="3"/>
  <c r="AW398" i="3"/>
  <c r="AW399" i="3"/>
  <c r="AW400" i="3"/>
  <c r="AW401" i="3"/>
  <c r="AW402" i="3"/>
  <c r="AW403" i="3"/>
  <c r="AW404" i="3"/>
  <c r="AW405" i="3"/>
  <c r="AW406" i="3"/>
  <c r="AW407" i="3"/>
  <c r="AW408" i="3"/>
  <c r="AW409" i="3"/>
  <c r="AW410" i="3"/>
  <c r="AW411" i="3"/>
  <c r="AW412" i="3"/>
  <c r="AW413" i="3"/>
  <c r="AW414" i="3"/>
  <c r="AW415" i="3"/>
  <c r="AW416" i="3"/>
  <c r="AW417" i="3"/>
  <c r="AW418" i="3"/>
  <c r="AW419" i="3"/>
  <c r="AW420" i="3"/>
  <c r="AW421" i="3"/>
  <c r="AW422" i="3"/>
  <c r="AW423" i="3"/>
  <c r="AW424" i="3"/>
  <c r="AW425" i="3"/>
  <c r="AW426" i="3"/>
  <c r="AW427" i="3"/>
  <c r="AW428" i="3"/>
  <c r="AW429" i="3"/>
  <c r="AW430" i="3"/>
  <c r="AW431" i="3"/>
  <c r="AW432" i="3"/>
  <c r="AW433" i="3"/>
  <c r="AW434" i="3"/>
  <c r="AW435" i="3"/>
  <c r="AW436" i="3"/>
  <c r="AW437" i="3"/>
  <c r="AW438" i="3"/>
  <c r="AW439" i="3"/>
  <c r="AW440" i="3"/>
  <c r="AW441" i="3"/>
  <c r="AW442" i="3"/>
  <c r="AW443" i="3"/>
  <c r="AW444" i="3"/>
  <c r="AW445" i="3"/>
  <c r="AW446" i="3"/>
  <c r="AW447" i="3"/>
  <c r="AW448" i="3"/>
  <c r="AW449" i="3"/>
  <c r="AW450" i="3"/>
  <c r="AW451" i="3"/>
  <c r="AW452" i="3"/>
  <c r="AW453" i="3"/>
  <c r="AW454" i="3"/>
  <c r="AW455" i="3"/>
  <c r="AW456" i="3"/>
  <c r="AW457" i="3"/>
  <c r="AW458" i="3"/>
  <c r="AW459" i="3"/>
  <c r="AW460" i="3"/>
  <c r="AW461" i="3"/>
  <c r="AW462" i="3"/>
  <c r="AW463" i="3"/>
  <c r="AW464" i="3"/>
  <c r="AW465" i="3"/>
  <c r="AW466" i="3"/>
  <c r="AW467" i="3"/>
  <c r="AW468" i="3"/>
  <c r="AW469" i="3"/>
  <c r="AW470" i="3"/>
  <c r="AW471" i="3"/>
  <c r="AW472" i="3"/>
  <c r="AW473" i="3"/>
  <c r="AW474" i="3"/>
  <c r="AW475" i="3"/>
  <c r="AW476" i="3"/>
  <c r="AW477" i="3"/>
  <c r="AW478" i="3"/>
  <c r="AW479" i="3"/>
  <c r="AW480" i="3"/>
  <c r="AW481" i="3"/>
  <c r="AW482" i="3"/>
  <c r="AW483" i="3"/>
  <c r="AW484" i="3"/>
  <c r="AW485" i="3"/>
  <c r="AW486" i="3"/>
  <c r="AW487" i="3"/>
  <c r="AW488" i="3"/>
  <c r="AW489" i="3"/>
  <c r="AW490" i="3"/>
  <c r="AW491" i="3"/>
  <c r="AW492" i="3"/>
  <c r="AW493" i="3"/>
  <c r="AW494" i="3"/>
  <c r="AW495" i="3"/>
  <c r="AW496" i="3"/>
  <c r="AW497" i="3"/>
  <c r="AW498" i="3"/>
  <c r="AW499" i="3"/>
  <c r="AW500" i="3"/>
  <c r="AW501" i="3"/>
  <c r="AW502" i="3"/>
  <c r="AW503" i="3"/>
  <c r="AW504" i="3"/>
  <c r="AW505" i="3"/>
  <c r="AW506" i="3"/>
  <c r="AW507" i="3"/>
  <c r="AW508" i="3"/>
  <c r="AW509" i="3"/>
  <c r="AW510" i="3"/>
  <c r="AW511" i="3"/>
  <c r="AW512" i="3"/>
  <c r="AW513" i="3"/>
  <c r="AW514" i="3"/>
  <c r="AW515" i="3"/>
  <c r="AW516" i="3"/>
  <c r="AW517" i="3"/>
  <c r="AW518" i="3"/>
  <c r="AW519" i="3"/>
  <c r="AW520" i="3"/>
  <c r="AW521" i="3"/>
  <c r="AW522" i="3"/>
  <c r="AW523" i="3"/>
  <c r="AW524" i="3"/>
  <c r="AW525" i="3"/>
  <c r="AW526" i="3"/>
  <c r="AW527" i="3"/>
  <c r="AW528" i="3"/>
  <c r="AW529" i="3"/>
  <c r="AW530" i="3"/>
  <c r="AW531" i="3"/>
  <c r="AW532" i="3"/>
  <c r="AW533" i="3"/>
  <c r="AW534" i="3"/>
  <c r="AW535" i="3"/>
  <c r="AW536" i="3"/>
  <c r="AW537" i="3"/>
  <c r="AW538" i="3"/>
  <c r="AW539" i="3"/>
  <c r="AW540" i="3"/>
  <c r="AW541" i="3"/>
  <c r="AW542" i="3"/>
  <c r="AW543" i="3"/>
  <c r="AW544" i="3"/>
  <c r="AW545" i="3"/>
  <c r="AW546" i="3"/>
  <c r="AW547" i="3"/>
  <c r="AW548" i="3"/>
  <c r="AW549" i="3"/>
  <c r="AW550" i="3"/>
  <c r="AW551" i="3"/>
  <c r="AW552" i="3"/>
  <c r="AW553" i="3"/>
  <c r="AW554" i="3"/>
  <c r="AW555" i="3"/>
  <c r="AW556" i="3"/>
  <c r="AW557" i="3"/>
  <c r="AW558" i="3"/>
  <c r="AW559" i="3"/>
  <c r="AW560" i="3"/>
  <c r="AW561" i="3"/>
  <c r="AW562" i="3"/>
  <c r="AW563" i="3"/>
  <c r="AW564" i="3"/>
  <c r="AW565" i="3"/>
  <c r="AW566" i="3"/>
  <c r="AW567" i="3"/>
  <c r="AW568" i="3"/>
  <c r="AW569" i="3"/>
  <c r="AW570" i="3"/>
  <c r="AW571" i="3"/>
  <c r="AW572" i="3"/>
  <c r="AW573" i="3"/>
  <c r="AW574" i="3"/>
  <c r="AW575" i="3"/>
  <c r="AW576" i="3"/>
  <c r="AW577" i="3"/>
  <c r="AW578" i="3"/>
  <c r="AW579" i="3"/>
  <c r="AW580" i="3"/>
  <c r="AW581" i="3"/>
  <c r="AW582" i="3"/>
  <c r="AW583" i="3"/>
  <c r="AW584" i="3"/>
  <c r="AW585" i="3"/>
  <c r="AW586" i="3"/>
  <c r="AW587" i="3"/>
  <c r="AW588" i="3"/>
  <c r="AW589" i="3"/>
  <c r="AW590" i="3"/>
  <c r="AW591" i="3"/>
  <c r="AW592" i="3"/>
  <c r="AW593" i="3"/>
  <c r="AW594" i="3"/>
  <c r="AW595" i="3"/>
  <c r="AW596" i="3"/>
  <c r="AW597" i="3"/>
  <c r="AW598" i="3"/>
  <c r="AW599" i="3"/>
  <c r="AW600" i="3"/>
  <c r="AW601" i="3"/>
  <c r="AW602" i="3"/>
  <c r="AW603" i="3"/>
  <c r="AW604" i="3"/>
  <c r="AW605" i="3"/>
  <c r="AW606" i="3"/>
  <c r="AW607" i="3"/>
  <c r="AW608" i="3"/>
  <c r="AW609" i="3"/>
  <c r="AW610" i="3"/>
  <c r="AW611" i="3"/>
  <c r="AW612" i="3"/>
  <c r="AW613" i="3"/>
  <c r="AW614" i="3"/>
  <c r="AW615" i="3"/>
  <c r="AW616" i="3"/>
  <c r="AW617" i="3"/>
  <c r="AW618" i="3"/>
  <c r="AW619" i="3"/>
  <c r="AW620" i="3"/>
  <c r="AW621" i="3"/>
  <c r="AW622" i="3"/>
  <c r="AW623" i="3"/>
  <c r="AW624" i="3"/>
  <c r="AW625" i="3"/>
  <c r="AW626" i="3"/>
  <c r="AW627" i="3"/>
  <c r="AW628" i="3"/>
  <c r="AW629" i="3"/>
  <c r="AW630" i="3"/>
  <c r="AW631" i="3"/>
  <c r="AW632" i="3"/>
  <c r="AW633" i="3"/>
  <c r="AW634" i="3"/>
  <c r="AW635" i="3"/>
  <c r="AW636" i="3"/>
  <c r="AW637" i="3"/>
  <c r="AW638" i="3"/>
  <c r="AW639" i="3"/>
  <c r="AW640" i="3"/>
  <c r="AW641" i="3"/>
  <c r="AW642" i="3"/>
  <c r="AW643" i="3"/>
  <c r="AW644" i="3"/>
  <c r="AW645" i="3"/>
  <c r="AW646" i="3"/>
  <c r="AW647" i="3"/>
  <c r="AW648" i="3"/>
  <c r="AW649" i="3"/>
  <c r="AW650" i="3"/>
  <c r="AW651" i="3"/>
  <c r="AW652" i="3"/>
  <c r="AW653" i="3"/>
  <c r="AW654" i="3"/>
  <c r="AW655" i="3"/>
  <c r="AW656" i="3"/>
  <c r="AW657" i="3"/>
  <c r="AW658" i="3"/>
  <c r="AW659" i="3"/>
  <c r="AW660" i="3"/>
  <c r="AW661" i="3"/>
  <c r="AW662" i="3"/>
  <c r="AW663" i="3"/>
  <c r="AW664" i="3"/>
  <c r="AW665" i="3"/>
  <c r="AW666" i="3"/>
  <c r="AW667" i="3"/>
  <c r="AW668" i="3"/>
  <c r="AW669" i="3"/>
  <c r="AW670" i="3"/>
  <c r="AW671" i="3"/>
  <c r="AW672" i="3"/>
  <c r="AW673" i="3"/>
  <c r="AW674" i="3"/>
  <c r="AW675" i="3"/>
  <c r="AW676" i="3"/>
  <c r="AW677" i="3"/>
  <c r="AW678" i="3"/>
  <c r="AW679" i="3"/>
  <c r="AW680" i="3"/>
  <c r="AW681" i="3"/>
  <c r="AW682" i="3"/>
  <c r="AW683" i="3"/>
  <c r="AW684" i="3"/>
  <c r="AW685" i="3"/>
  <c r="AW686" i="3"/>
  <c r="AW687" i="3"/>
  <c r="AW688" i="3"/>
  <c r="AW689" i="3"/>
  <c r="AW690" i="3"/>
  <c r="AW691" i="3"/>
  <c r="AW692" i="3"/>
  <c r="AW693" i="3"/>
  <c r="AW694" i="3"/>
  <c r="AW695" i="3"/>
  <c r="AW696" i="3"/>
  <c r="AW697" i="3"/>
  <c r="AW698" i="3"/>
  <c r="AW699" i="3"/>
  <c r="AW700" i="3"/>
  <c r="AW701" i="3"/>
  <c r="AW702" i="3"/>
  <c r="AW703" i="3"/>
  <c r="AW704" i="3"/>
  <c r="AW705" i="3"/>
  <c r="AW706" i="3"/>
  <c r="AW707" i="3"/>
  <c r="AW708" i="3"/>
  <c r="AW709" i="3"/>
  <c r="AW710" i="3"/>
  <c r="AW711" i="3"/>
  <c r="AW712" i="3"/>
  <c r="AW713" i="3"/>
  <c r="AW714" i="3"/>
  <c r="AW715" i="3"/>
  <c r="AW716" i="3"/>
  <c r="AW717" i="3"/>
  <c r="AW718" i="3"/>
  <c r="AW719" i="3"/>
  <c r="AW720" i="3"/>
  <c r="AW721" i="3"/>
  <c r="AW722" i="3"/>
  <c r="AW723" i="3"/>
  <c r="AW724" i="3"/>
  <c r="AW725" i="3"/>
  <c r="AW726" i="3"/>
  <c r="AW727" i="3"/>
  <c r="AW728" i="3"/>
  <c r="AW729" i="3"/>
  <c r="AW730" i="3"/>
  <c r="AW731" i="3"/>
  <c r="AW732" i="3"/>
  <c r="AW733" i="3"/>
  <c r="AW734" i="3"/>
  <c r="AW735" i="3"/>
  <c r="AW736" i="3"/>
  <c r="AW737" i="3"/>
  <c r="AW738" i="3"/>
  <c r="AW739" i="3"/>
  <c r="AW740" i="3"/>
  <c r="AW741" i="3"/>
  <c r="AW742" i="3"/>
  <c r="AW743" i="3"/>
  <c r="AW744" i="3"/>
  <c r="AW745" i="3"/>
  <c r="AW746" i="3"/>
  <c r="AW747" i="3"/>
  <c r="AW748" i="3"/>
  <c r="AW749" i="3"/>
  <c r="AW750" i="3"/>
  <c r="AW751" i="3"/>
  <c r="AW752" i="3"/>
  <c r="AW753" i="3"/>
  <c r="AW754" i="3"/>
  <c r="AW755" i="3"/>
  <c r="AW756" i="3"/>
  <c r="AW757" i="3"/>
  <c r="AW758" i="3"/>
  <c r="AW759" i="3"/>
  <c r="AW760" i="3"/>
  <c r="AW761" i="3"/>
  <c r="AW762" i="3"/>
  <c r="AW763" i="3"/>
  <c r="AW764" i="3"/>
  <c r="AW765" i="3"/>
  <c r="AW766" i="3"/>
  <c r="AW767" i="3"/>
  <c r="AW768" i="3"/>
  <c r="AW769" i="3"/>
  <c r="AW770" i="3"/>
  <c r="AW771" i="3"/>
  <c r="AW772" i="3"/>
  <c r="AW773" i="3"/>
  <c r="AW774" i="3"/>
  <c r="AW775" i="3"/>
  <c r="AW776" i="3"/>
  <c r="AW777" i="3"/>
  <c r="AW778" i="3"/>
  <c r="AW779" i="3"/>
  <c r="AW780" i="3"/>
  <c r="AW781" i="3"/>
  <c r="AW782" i="3"/>
  <c r="AW783" i="3"/>
  <c r="AW784" i="3"/>
  <c r="AW785" i="3"/>
  <c r="AW786" i="3"/>
  <c r="AW787" i="3"/>
  <c r="AW788" i="3"/>
  <c r="AW789" i="3"/>
  <c r="AW790" i="3"/>
  <c r="AW791" i="3"/>
  <c r="AW792" i="3"/>
  <c r="AW793" i="3"/>
  <c r="AW794" i="3"/>
  <c r="AW795" i="3"/>
  <c r="AW796" i="3"/>
  <c r="AW797" i="3"/>
  <c r="AW798" i="3"/>
  <c r="AW799" i="3"/>
  <c r="AW800" i="3"/>
  <c r="AW801" i="3"/>
  <c r="AW802" i="3"/>
  <c r="AW803" i="3"/>
  <c r="AW804" i="3"/>
  <c r="AW805" i="3"/>
  <c r="AW806" i="3"/>
  <c r="AW807" i="3"/>
  <c r="AW808" i="3"/>
  <c r="AW809" i="3"/>
  <c r="AW810" i="3"/>
  <c r="AW811" i="3"/>
  <c r="AW812" i="3"/>
  <c r="AW813" i="3"/>
  <c r="AW814" i="3"/>
  <c r="AW815" i="3"/>
  <c r="AW816" i="3"/>
  <c r="AW817" i="3"/>
  <c r="AW818" i="3"/>
  <c r="AW819" i="3"/>
  <c r="AW820" i="3"/>
  <c r="AW821" i="3"/>
  <c r="AW822" i="3"/>
  <c r="AW823" i="3"/>
  <c r="AW824" i="3"/>
  <c r="AW825" i="3"/>
  <c r="AW826" i="3"/>
  <c r="AW827" i="3"/>
  <c r="AW828" i="3"/>
  <c r="AW829" i="3"/>
  <c r="AW830" i="3"/>
  <c r="AW831" i="3"/>
  <c r="AW832" i="3"/>
  <c r="AW833" i="3"/>
  <c r="AW834" i="3"/>
  <c r="AW835" i="3"/>
  <c r="AW836" i="3"/>
  <c r="AW837" i="3"/>
  <c r="AW838" i="3"/>
  <c r="AW839" i="3"/>
  <c r="AW840" i="3"/>
  <c r="AW841" i="3"/>
  <c r="AW842" i="3"/>
  <c r="AW843" i="3"/>
  <c r="AW844" i="3"/>
  <c r="AW845" i="3"/>
  <c r="AW846" i="3"/>
  <c r="AW847" i="3"/>
  <c r="AW848" i="3"/>
  <c r="AW849" i="3"/>
  <c r="AW850" i="3"/>
  <c r="AW851" i="3"/>
  <c r="AW852" i="3"/>
  <c r="AW853" i="3"/>
  <c r="AW854" i="3"/>
  <c r="AW855" i="3"/>
  <c r="AW856" i="3"/>
  <c r="AW857" i="3"/>
  <c r="AW858" i="3"/>
  <c r="AW859" i="3"/>
  <c r="AW860" i="3"/>
  <c r="AW861" i="3"/>
  <c r="AW862" i="3"/>
  <c r="AW863" i="3"/>
  <c r="AW864" i="3"/>
  <c r="AW865" i="3"/>
  <c r="AW866" i="3"/>
  <c r="AW867" i="3"/>
  <c r="AW868" i="3"/>
  <c r="AW869" i="3"/>
  <c r="AW870" i="3"/>
  <c r="AW871" i="3"/>
  <c r="AW872" i="3"/>
  <c r="AW873" i="3"/>
  <c r="AW874" i="3"/>
  <c r="AW875" i="3"/>
  <c r="AW876" i="3"/>
  <c r="AW877" i="3"/>
  <c r="AW878" i="3"/>
  <c r="AW879" i="3"/>
  <c r="AW880" i="3"/>
  <c r="AW881" i="3"/>
  <c r="AW882" i="3"/>
  <c r="AW883" i="3"/>
  <c r="AW884" i="3"/>
  <c r="AW885" i="3"/>
  <c r="AW886" i="3"/>
  <c r="AW887" i="3"/>
  <c r="AW888" i="3"/>
  <c r="AW889" i="3"/>
  <c r="AW890" i="3"/>
  <c r="AW891" i="3"/>
  <c r="AW892" i="3"/>
  <c r="AW893" i="3"/>
  <c r="AW894" i="3"/>
  <c r="AW895" i="3"/>
  <c r="AW896" i="3"/>
  <c r="AW897" i="3"/>
  <c r="AW898" i="3"/>
  <c r="AW899" i="3"/>
  <c r="AW900" i="3"/>
  <c r="AW901" i="3"/>
  <c r="AW902" i="3"/>
  <c r="AW903" i="3"/>
  <c r="AW904" i="3"/>
  <c r="AW905" i="3"/>
  <c r="AW906" i="3"/>
  <c r="AW907" i="3"/>
  <c r="AW908" i="3"/>
  <c r="AW909" i="3"/>
  <c r="AW910" i="3"/>
  <c r="AW911" i="3"/>
  <c r="AW912" i="3"/>
  <c r="AW913" i="3"/>
  <c r="AW914" i="3"/>
  <c r="AW915" i="3"/>
  <c r="AW916" i="3"/>
  <c r="AW917" i="3"/>
  <c r="AW918" i="3"/>
  <c r="AW919" i="3"/>
  <c r="AW920" i="3"/>
  <c r="AW921" i="3"/>
  <c r="AW922" i="3"/>
  <c r="AW923" i="3"/>
  <c r="AW924" i="3"/>
  <c r="AW925" i="3"/>
  <c r="AW926" i="3"/>
  <c r="AW927" i="3"/>
  <c r="AW928" i="3"/>
  <c r="AW929" i="3"/>
  <c r="AW930" i="3"/>
  <c r="AW931" i="3"/>
  <c r="AW932" i="3"/>
  <c r="AW933" i="3"/>
  <c r="AW934" i="3"/>
  <c r="AW935" i="3"/>
  <c r="AW936" i="3"/>
  <c r="AW937" i="3"/>
  <c r="AW938" i="3"/>
  <c r="AW939" i="3"/>
  <c r="AW940" i="3"/>
  <c r="AW941" i="3"/>
  <c r="AW942" i="3"/>
  <c r="AW943" i="3"/>
  <c r="AW944" i="3"/>
  <c r="AW945" i="3"/>
  <c r="AW946" i="3"/>
  <c r="AW947" i="3"/>
  <c r="AW948" i="3"/>
  <c r="AW949" i="3"/>
  <c r="AW950" i="3"/>
  <c r="AW951" i="3"/>
  <c r="AW952" i="3"/>
  <c r="AW953" i="3"/>
  <c r="AW954" i="3"/>
  <c r="AW955" i="3"/>
  <c r="AW956" i="3"/>
  <c r="AW957" i="3"/>
  <c r="AW958" i="3"/>
  <c r="AW959" i="3"/>
  <c r="AW960" i="3"/>
  <c r="AW961" i="3"/>
  <c r="AW962" i="3"/>
  <c r="AW963" i="3"/>
  <c r="AW964" i="3"/>
  <c r="AW965" i="3"/>
  <c r="AW966" i="3"/>
  <c r="AW967" i="3"/>
  <c r="AW968" i="3"/>
  <c r="AW969" i="3"/>
  <c r="AW970" i="3"/>
  <c r="AW971" i="3"/>
  <c r="AW972" i="3"/>
  <c r="AW973" i="3"/>
  <c r="AW974" i="3"/>
  <c r="AW975" i="3"/>
  <c r="AW976" i="3"/>
  <c r="AW977" i="3"/>
  <c r="AW978" i="3"/>
  <c r="AW979" i="3"/>
  <c r="AW980" i="3"/>
  <c r="AW981" i="3"/>
  <c r="AW2" i="3"/>
  <c r="AV981" i="3"/>
  <c r="AV980" i="3"/>
  <c r="AV979" i="3"/>
  <c r="AV978" i="3"/>
  <c r="AV977" i="3"/>
  <c r="AV976" i="3"/>
  <c r="AV975" i="3"/>
  <c r="AV974" i="3"/>
  <c r="AV973" i="3"/>
  <c r="AV972" i="3"/>
  <c r="AV971" i="3"/>
  <c r="AV970" i="3"/>
  <c r="AV969" i="3"/>
  <c r="AV968" i="3"/>
  <c r="AV967" i="3"/>
  <c r="AV966" i="3"/>
  <c r="AV965" i="3"/>
  <c r="AV964" i="3"/>
  <c r="AV963" i="3"/>
  <c r="AV962" i="3"/>
  <c r="AV961" i="3"/>
  <c r="AV960" i="3"/>
  <c r="AV959" i="3"/>
  <c r="AV958" i="3"/>
  <c r="AV957" i="3"/>
  <c r="AV956" i="3"/>
  <c r="AV955" i="3"/>
  <c r="AV954" i="3"/>
  <c r="AV953" i="3"/>
  <c r="AV952" i="3"/>
  <c r="AV951" i="3"/>
  <c r="AV950" i="3"/>
  <c r="AV949" i="3"/>
  <c r="AV948" i="3"/>
  <c r="AV947" i="3"/>
  <c r="AV946" i="3"/>
  <c r="AV945" i="3"/>
  <c r="AV944" i="3"/>
  <c r="AV943" i="3"/>
  <c r="AV942" i="3"/>
  <c r="AV941" i="3"/>
  <c r="AV940" i="3"/>
  <c r="AV939" i="3"/>
  <c r="AV938" i="3"/>
  <c r="AV937" i="3"/>
  <c r="AV936" i="3"/>
  <c r="AV935" i="3"/>
  <c r="AV934" i="3"/>
  <c r="AV933" i="3"/>
  <c r="AV932" i="3"/>
  <c r="AV931" i="3"/>
  <c r="AV930" i="3"/>
  <c r="AV929" i="3"/>
  <c r="AV928" i="3"/>
  <c r="AV927" i="3"/>
  <c r="AV926" i="3"/>
  <c r="AV925" i="3"/>
  <c r="AV924" i="3"/>
  <c r="AV923" i="3"/>
  <c r="AV922" i="3"/>
  <c r="AV921" i="3"/>
  <c r="AV920" i="3"/>
  <c r="AV919" i="3"/>
  <c r="AV918" i="3"/>
  <c r="AV917" i="3"/>
  <c r="AV916" i="3"/>
  <c r="AV915" i="3"/>
  <c r="AV914" i="3"/>
  <c r="AV913" i="3"/>
  <c r="AV912" i="3"/>
  <c r="AV911" i="3"/>
  <c r="AV910" i="3"/>
  <c r="AV909" i="3"/>
  <c r="AV908" i="3"/>
  <c r="AV907" i="3"/>
  <c r="AV906" i="3"/>
  <c r="AV905" i="3"/>
  <c r="AV904" i="3"/>
  <c r="AV903" i="3"/>
  <c r="AV902" i="3"/>
  <c r="AV901" i="3"/>
  <c r="AV900" i="3"/>
  <c r="AV899" i="3"/>
  <c r="AV898" i="3"/>
  <c r="AV897" i="3"/>
  <c r="AV896" i="3"/>
  <c r="AV895" i="3"/>
  <c r="AV894" i="3"/>
  <c r="AV893" i="3"/>
  <c r="AV892" i="3"/>
  <c r="AV891" i="3"/>
  <c r="AV890" i="3"/>
  <c r="AV889" i="3"/>
  <c r="AV888" i="3"/>
  <c r="AV887" i="3"/>
  <c r="AV886" i="3"/>
  <c r="AV885" i="3"/>
  <c r="AV884" i="3"/>
  <c r="AV883" i="3"/>
  <c r="AV882" i="3"/>
  <c r="AV881" i="3"/>
  <c r="AV880" i="3"/>
  <c r="AV879" i="3"/>
  <c r="AV878" i="3"/>
  <c r="AV877" i="3"/>
  <c r="AV876" i="3"/>
  <c r="AV875" i="3"/>
  <c r="AV874" i="3"/>
  <c r="AV873" i="3"/>
  <c r="AV872" i="3"/>
  <c r="AV871" i="3"/>
  <c r="AV870" i="3"/>
  <c r="AV869" i="3"/>
  <c r="AV868" i="3"/>
  <c r="AV867" i="3"/>
  <c r="AV866" i="3"/>
  <c r="AV865" i="3"/>
  <c r="AV864" i="3"/>
  <c r="AV863" i="3"/>
  <c r="AV862" i="3"/>
  <c r="AV861" i="3"/>
  <c r="AV860" i="3"/>
  <c r="AV859" i="3"/>
  <c r="AV858" i="3"/>
  <c r="AV857" i="3"/>
  <c r="AV856" i="3"/>
  <c r="AV855" i="3"/>
  <c r="AV854" i="3"/>
  <c r="AV853" i="3"/>
  <c r="AV852" i="3"/>
  <c r="AV851" i="3"/>
  <c r="AV850" i="3"/>
  <c r="AV849" i="3"/>
  <c r="AV848" i="3"/>
  <c r="AV847" i="3"/>
  <c r="AV846" i="3"/>
  <c r="AV845" i="3"/>
  <c r="AV844" i="3"/>
  <c r="AV843" i="3"/>
  <c r="AV842" i="3"/>
  <c r="AV841" i="3"/>
  <c r="AV840" i="3"/>
  <c r="AV839" i="3"/>
  <c r="AV838" i="3"/>
  <c r="AV837" i="3"/>
  <c r="AV836" i="3"/>
  <c r="AV835" i="3"/>
  <c r="AV834" i="3"/>
  <c r="AV833" i="3"/>
  <c r="AV832" i="3"/>
  <c r="AV831" i="3"/>
  <c r="AV830" i="3"/>
  <c r="AV829" i="3"/>
  <c r="AV828" i="3"/>
  <c r="AV827" i="3"/>
  <c r="AV826" i="3"/>
  <c r="AV825" i="3"/>
  <c r="AV824" i="3"/>
  <c r="AV823" i="3"/>
  <c r="AV822" i="3"/>
  <c r="AV821" i="3"/>
  <c r="AV820" i="3"/>
  <c r="AV819" i="3"/>
  <c r="AV818" i="3"/>
  <c r="AV817" i="3"/>
  <c r="AV816" i="3"/>
  <c r="AV815" i="3"/>
  <c r="AV814" i="3"/>
  <c r="AV813" i="3"/>
  <c r="AV812" i="3"/>
  <c r="AV811" i="3"/>
  <c r="AV810" i="3"/>
  <c r="AV809" i="3"/>
  <c r="AV808" i="3"/>
  <c r="AV807" i="3"/>
  <c r="AV806" i="3"/>
  <c r="AV805" i="3"/>
  <c r="AV804" i="3"/>
  <c r="AV803" i="3"/>
  <c r="AV802" i="3"/>
  <c r="AV801" i="3"/>
  <c r="AV800" i="3"/>
  <c r="AV799" i="3"/>
  <c r="AV798" i="3"/>
  <c r="AV797" i="3"/>
  <c r="AV796" i="3"/>
  <c r="AV795" i="3"/>
  <c r="AV794" i="3"/>
  <c r="AV793" i="3"/>
  <c r="AV792" i="3"/>
  <c r="AV791" i="3"/>
  <c r="AV790" i="3"/>
  <c r="AV789" i="3"/>
  <c r="AV788" i="3"/>
  <c r="AV787" i="3"/>
  <c r="AV786" i="3"/>
  <c r="AV785" i="3"/>
  <c r="AV784" i="3"/>
  <c r="AV783" i="3"/>
  <c r="AV782" i="3"/>
  <c r="AV781" i="3"/>
  <c r="AV780" i="3"/>
  <c r="AV779" i="3"/>
  <c r="AV778" i="3"/>
  <c r="AV777" i="3"/>
  <c r="AV776" i="3"/>
  <c r="AV775" i="3"/>
  <c r="AV774" i="3"/>
  <c r="AV773" i="3"/>
  <c r="AV772" i="3"/>
  <c r="AV771" i="3"/>
  <c r="AV770" i="3"/>
  <c r="AV769" i="3"/>
  <c r="AV768" i="3"/>
  <c r="AV767" i="3"/>
  <c r="AV766" i="3"/>
  <c r="AV765" i="3"/>
  <c r="AV764" i="3"/>
  <c r="AV763" i="3"/>
  <c r="AV762" i="3"/>
  <c r="AV761" i="3"/>
  <c r="AV760" i="3"/>
  <c r="AV759" i="3"/>
  <c r="AV758" i="3"/>
  <c r="AV757" i="3"/>
  <c r="AV756" i="3"/>
  <c r="AV755" i="3"/>
  <c r="AV754" i="3"/>
  <c r="AV753" i="3"/>
  <c r="AV752" i="3"/>
  <c r="AV751" i="3"/>
  <c r="AV750" i="3"/>
  <c r="AV749" i="3"/>
  <c r="AV748" i="3"/>
  <c r="AV747" i="3"/>
  <c r="AV746" i="3"/>
  <c r="AV745" i="3"/>
  <c r="AV744" i="3"/>
  <c r="AV743" i="3"/>
  <c r="AV742" i="3"/>
  <c r="AV741" i="3"/>
  <c r="AV740" i="3"/>
  <c r="AV739" i="3"/>
  <c r="AV738" i="3"/>
  <c r="AV737" i="3"/>
  <c r="AV736" i="3"/>
  <c r="AV735" i="3"/>
  <c r="AV734" i="3"/>
  <c r="AV733" i="3"/>
  <c r="AV732" i="3"/>
  <c r="AV731" i="3"/>
  <c r="AV730" i="3"/>
  <c r="AV729" i="3"/>
  <c r="AV728" i="3"/>
  <c r="AV727" i="3"/>
  <c r="AV726" i="3"/>
  <c r="AV725" i="3"/>
  <c r="AV724" i="3"/>
  <c r="AV723" i="3"/>
  <c r="AV722" i="3"/>
  <c r="AV721" i="3"/>
  <c r="AV720" i="3"/>
  <c r="AV719" i="3"/>
  <c r="AV718" i="3"/>
  <c r="AV717" i="3"/>
  <c r="AV716" i="3"/>
  <c r="AV715" i="3"/>
  <c r="AV714" i="3"/>
  <c r="AV713" i="3"/>
  <c r="AV712" i="3"/>
  <c r="AV711" i="3"/>
  <c r="AV710" i="3"/>
  <c r="AV709" i="3"/>
  <c r="AV708" i="3"/>
  <c r="AV707" i="3"/>
  <c r="AV706" i="3"/>
  <c r="AV705" i="3"/>
  <c r="AV704" i="3"/>
  <c r="AV703" i="3"/>
  <c r="AV702" i="3"/>
  <c r="AV701" i="3"/>
  <c r="AV700" i="3"/>
  <c r="AV699" i="3"/>
  <c r="AV698" i="3"/>
  <c r="AV697" i="3"/>
  <c r="AV696" i="3"/>
  <c r="AV695" i="3"/>
  <c r="AV694" i="3"/>
  <c r="AV693" i="3"/>
  <c r="AV692" i="3"/>
  <c r="AV691" i="3"/>
  <c r="AV690" i="3"/>
  <c r="AV689" i="3"/>
  <c r="AV688" i="3"/>
  <c r="AV687" i="3"/>
  <c r="AV686" i="3"/>
  <c r="AV685" i="3"/>
  <c r="AV684" i="3"/>
  <c r="AV683" i="3"/>
  <c r="AV682" i="3"/>
  <c r="AV681" i="3"/>
  <c r="AV680" i="3"/>
  <c r="AV679" i="3"/>
  <c r="AV678" i="3"/>
  <c r="AV677" i="3"/>
  <c r="AV676" i="3"/>
  <c r="AV675" i="3"/>
  <c r="AV674" i="3"/>
  <c r="AV673" i="3"/>
  <c r="AV672" i="3"/>
  <c r="AV671" i="3"/>
  <c r="AV670" i="3"/>
  <c r="AV669" i="3"/>
  <c r="AV668" i="3"/>
  <c r="AV667" i="3"/>
  <c r="AV666" i="3"/>
  <c r="AV665" i="3"/>
  <c r="AV664" i="3"/>
  <c r="AV663" i="3"/>
  <c r="AV662" i="3"/>
  <c r="AV661" i="3"/>
  <c r="AV660" i="3"/>
  <c r="AV659" i="3"/>
  <c r="AV658" i="3"/>
  <c r="AV657" i="3"/>
  <c r="AV656" i="3"/>
  <c r="AV655" i="3"/>
  <c r="AV654" i="3"/>
  <c r="AV653" i="3"/>
  <c r="AV652" i="3"/>
  <c r="AV651" i="3"/>
  <c r="AV650" i="3"/>
  <c r="AV649" i="3"/>
  <c r="AV648" i="3"/>
  <c r="AV647" i="3"/>
  <c r="AV646" i="3"/>
  <c r="AV645" i="3"/>
  <c r="AV644" i="3"/>
  <c r="AV643" i="3"/>
  <c r="AV642" i="3"/>
  <c r="AV641" i="3"/>
  <c r="AV640" i="3"/>
  <c r="AV639" i="3"/>
  <c r="AV638" i="3"/>
  <c r="AV637" i="3"/>
  <c r="AV636" i="3"/>
  <c r="AV635" i="3"/>
  <c r="AV634" i="3"/>
  <c r="AV633" i="3"/>
  <c r="AV632" i="3"/>
  <c r="AV631" i="3"/>
  <c r="AV630" i="3"/>
  <c r="AV629" i="3"/>
  <c r="AV628" i="3"/>
  <c r="AV627" i="3"/>
  <c r="AV626" i="3"/>
  <c r="AV625" i="3"/>
  <c r="AV624" i="3"/>
  <c r="AV623" i="3"/>
  <c r="AV622" i="3"/>
  <c r="AV621" i="3"/>
  <c r="AV620" i="3"/>
  <c r="AV619" i="3"/>
  <c r="AV618" i="3"/>
  <c r="AV617" i="3"/>
  <c r="AV616" i="3"/>
  <c r="AV615" i="3"/>
  <c r="AV614" i="3"/>
  <c r="AV613" i="3"/>
  <c r="AV612" i="3"/>
  <c r="AV611" i="3"/>
  <c r="AV610" i="3"/>
  <c r="AV609" i="3"/>
  <c r="AV608" i="3"/>
  <c r="AV607" i="3"/>
  <c r="AV606" i="3"/>
  <c r="AV605" i="3"/>
  <c r="AV604" i="3"/>
  <c r="AV603" i="3"/>
  <c r="AV602" i="3"/>
  <c r="AV601" i="3"/>
  <c r="AV600" i="3"/>
  <c r="AV599" i="3"/>
  <c r="AV598" i="3"/>
  <c r="AV597" i="3"/>
  <c r="AV596" i="3"/>
  <c r="AV595" i="3"/>
  <c r="AV594" i="3"/>
  <c r="AV593" i="3"/>
  <c r="AV592" i="3"/>
  <c r="AV591" i="3"/>
  <c r="AV590" i="3"/>
  <c r="AV589" i="3"/>
  <c r="AV588" i="3"/>
  <c r="AV587" i="3"/>
  <c r="AV586" i="3"/>
  <c r="AV585" i="3"/>
  <c r="AV584" i="3"/>
  <c r="AV583" i="3"/>
  <c r="AV582" i="3"/>
  <c r="AV581" i="3"/>
  <c r="AV580" i="3"/>
  <c r="AV579" i="3"/>
  <c r="AV578" i="3"/>
  <c r="AV577" i="3"/>
  <c r="AV576" i="3"/>
  <c r="AV575" i="3"/>
  <c r="AV574" i="3"/>
  <c r="AV573" i="3"/>
  <c r="AV572" i="3"/>
  <c r="AV571" i="3"/>
  <c r="AV570" i="3"/>
  <c r="AV569" i="3"/>
  <c r="AV568" i="3"/>
  <c r="AV567" i="3"/>
  <c r="AV566" i="3"/>
  <c r="AV565" i="3"/>
  <c r="AV564" i="3"/>
  <c r="AV563" i="3"/>
  <c r="AV562" i="3"/>
  <c r="AV561" i="3"/>
  <c r="AV560" i="3"/>
  <c r="AV559" i="3"/>
  <c r="AV558" i="3"/>
  <c r="AV557" i="3"/>
  <c r="AV556" i="3"/>
  <c r="AV555" i="3"/>
  <c r="AV554" i="3"/>
  <c r="AV553" i="3"/>
  <c r="AV552" i="3"/>
  <c r="AV551" i="3"/>
  <c r="AV550" i="3"/>
  <c r="AV549" i="3"/>
  <c r="AV548" i="3"/>
  <c r="AV547" i="3"/>
  <c r="AV546" i="3"/>
  <c r="AV545" i="3"/>
  <c r="AV544" i="3"/>
  <c r="AV543" i="3"/>
  <c r="AV542" i="3"/>
  <c r="AV541" i="3"/>
  <c r="AV540" i="3"/>
  <c r="AV539" i="3"/>
  <c r="AV538" i="3"/>
  <c r="AV537" i="3"/>
  <c r="AV536" i="3"/>
  <c r="AV535" i="3"/>
  <c r="AV534" i="3"/>
  <c r="AV533" i="3"/>
  <c r="AV532" i="3"/>
  <c r="AV531" i="3"/>
  <c r="AV530" i="3"/>
  <c r="AV529" i="3"/>
  <c r="AV528" i="3"/>
  <c r="AV527" i="3"/>
  <c r="AV526" i="3"/>
  <c r="AV525" i="3"/>
  <c r="AV524" i="3"/>
  <c r="AV523" i="3"/>
  <c r="AV522" i="3"/>
  <c r="AV521" i="3"/>
  <c r="AV520" i="3"/>
  <c r="AV519" i="3"/>
  <c r="AV518" i="3"/>
  <c r="AV517" i="3"/>
  <c r="AV516" i="3"/>
  <c r="AV515" i="3"/>
  <c r="AV514" i="3"/>
  <c r="AV513" i="3"/>
  <c r="AV512" i="3"/>
  <c r="AV511" i="3"/>
  <c r="AV510" i="3"/>
  <c r="AV509" i="3"/>
  <c r="AV508" i="3"/>
  <c r="AV507" i="3"/>
  <c r="AV506" i="3"/>
  <c r="AV505" i="3"/>
  <c r="AV504" i="3"/>
  <c r="AV503" i="3"/>
  <c r="AV502" i="3"/>
  <c r="AV501" i="3"/>
  <c r="AV500" i="3"/>
  <c r="AV499" i="3"/>
  <c r="AV498" i="3"/>
  <c r="AV497" i="3"/>
  <c r="AV496" i="3"/>
  <c r="AV495" i="3"/>
  <c r="AV494" i="3"/>
  <c r="AV493" i="3"/>
  <c r="AV492" i="3"/>
  <c r="AV491" i="3"/>
  <c r="AV490" i="3"/>
  <c r="AV489" i="3"/>
  <c r="AV488" i="3"/>
  <c r="AV487" i="3"/>
  <c r="AV486" i="3"/>
  <c r="AV485" i="3"/>
  <c r="AV484" i="3"/>
  <c r="AV483" i="3"/>
  <c r="AV482" i="3"/>
  <c r="AV481" i="3"/>
  <c r="AV480" i="3"/>
  <c r="AV479" i="3"/>
  <c r="AV478" i="3"/>
  <c r="AV477" i="3"/>
  <c r="AV476" i="3"/>
  <c r="AV475" i="3"/>
  <c r="AV474" i="3"/>
  <c r="AV473" i="3"/>
  <c r="AV472" i="3"/>
  <c r="AV471" i="3"/>
  <c r="AV470" i="3"/>
  <c r="AV469" i="3"/>
  <c r="AV468" i="3"/>
  <c r="AV467" i="3"/>
  <c r="AV466" i="3"/>
  <c r="AV465" i="3"/>
  <c r="AV464" i="3"/>
  <c r="AV463" i="3"/>
  <c r="AV462" i="3"/>
  <c r="AV461" i="3"/>
  <c r="AV460" i="3"/>
  <c r="AV459" i="3"/>
  <c r="AV458" i="3"/>
  <c r="AV457" i="3"/>
  <c r="AV456" i="3"/>
  <c r="AV455" i="3"/>
  <c r="AV454" i="3"/>
  <c r="AV453" i="3"/>
  <c r="AV452" i="3"/>
  <c r="AV451" i="3"/>
  <c r="AV450" i="3"/>
  <c r="AV449" i="3"/>
  <c r="AV448" i="3"/>
  <c r="AV447" i="3"/>
  <c r="AV446" i="3"/>
  <c r="AV445" i="3"/>
  <c r="AV444" i="3"/>
  <c r="AV443" i="3"/>
  <c r="AV442" i="3"/>
  <c r="AV441" i="3"/>
  <c r="AV440" i="3"/>
  <c r="AV439" i="3"/>
  <c r="AV438" i="3"/>
  <c r="AV437" i="3"/>
  <c r="AV436" i="3"/>
  <c r="AV435" i="3"/>
  <c r="AV434" i="3"/>
  <c r="AV433" i="3"/>
  <c r="AV432" i="3"/>
  <c r="AV431" i="3"/>
  <c r="AV430" i="3"/>
  <c r="AV429" i="3"/>
  <c r="AV428" i="3"/>
  <c r="AV427" i="3"/>
  <c r="AV426" i="3"/>
  <c r="AV425" i="3"/>
  <c r="AV424" i="3"/>
  <c r="AV423" i="3"/>
  <c r="AV422" i="3"/>
  <c r="AV421" i="3"/>
  <c r="AV420" i="3"/>
  <c r="AV419" i="3"/>
  <c r="AV418" i="3"/>
  <c r="AV417" i="3"/>
  <c r="AV416" i="3"/>
  <c r="AV415" i="3"/>
  <c r="AV414" i="3"/>
  <c r="AV413" i="3"/>
  <c r="AV412" i="3"/>
  <c r="AV411" i="3"/>
  <c r="AV410" i="3"/>
  <c r="AV409" i="3"/>
  <c r="AV408" i="3"/>
  <c r="AV407" i="3"/>
  <c r="AV406" i="3"/>
  <c r="AV405" i="3"/>
  <c r="AV404" i="3"/>
  <c r="AV403" i="3"/>
  <c r="AV402" i="3"/>
  <c r="AV401" i="3"/>
  <c r="AV400" i="3"/>
  <c r="AV399" i="3"/>
  <c r="AV398" i="3"/>
  <c r="AV397" i="3"/>
  <c r="AV396" i="3"/>
  <c r="AV395" i="3"/>
  <c r="AV394" i="3"/>
  <c r="AV393" i="3"/>
  <c r="AV392" i="3"/>
  <c r="AV391" i="3"/>
  <c r="AV390" i="3"/>
  <c r="AV389" i="3"/>
  <c r="AV388" i="3"/>
  <c r="AV387" i="3"/>
  <c r="AV386" i="3"/>
  <c r="AV385" i="3"/>
  <c r="AV384" i="3"/>
  <c r="AV383" i="3"/>
  <c r="AV382" i="3"/>
  <c r="AV381" i="3"/>
  <c r="AV380" i="3"/>
  <c r="AV379" i="3"/>
  <c r="AV378" i="3"/>
  <c r="AV377" i="3"/>
  <c r="AV376" i="3"/>
  <c r="AV375" i="3"/>
  <c r="AV374" i="3"/>
  <c r="AV373" i="3"/>
  <c r="AV372" i="3"/>
  <c r="AV371" i="3"/>
  <c r="AV370" i="3"/>
  <c r="AV369" i="3"/>
  <c r="AV368" i="3"/>
  <c r="AV367" i="3"/>
  <c r="AV366" i="3"/>
  <c r="AV365" i="3"/>
  <c r="AV364" i="3"/>
  <c r="AV363" i="3"/>
  <c r="AV362" i="3"/>
  <c r="AV361" i="3"/>
  <c r="AV360" i="3"/>
  <c r="AV359" i="3"/>
  <c r="AV358" i="3"/>
  <c r="AV357" i="3"/>
  <c r="AV356" i="3"/>
  <c r="AV355" i="3"/>
  <c r="AV354" i="3"/>
  <c r="AV353" i="3"/>
  <c r="AV352" i="3"/>
  <c r="AV351" i="3"/>
  <c r="AV350" i="3"/>
  <c r="AV349" i="3"/>
  <c r="AV348" i="3"/>
  <c r="AV347" i="3"/>
  <c r="AV346" i="3"/>
  <c r="AV345" i="3"/>
  <c r="AV344" i="3"/>
  <c r="AV343" i="3"/>
  <c r="AV342" i="3"/>
  <c r="AV341" i="3"/>
  <c r="AV340" i="3"/>
  <c r="AV339" i="3"/>
  <c r="AV338" i="3"/>
  <c r="AV337" i="3"/>
  <c r="AV336" i="3"/>
  <c r="AV335" i="3"/>
  <c r="AV334" i="3"/>
  <c r="AV333" i="3"/>
  <c r="AV332" i="3"/>
  <c r="AV331" i="3"/>
  <c r="AV330" i="3"/>
  <c r="AV329" i="3"/>
  <c r="AV328" i="3"/>
  <c r="AV327" i="3"/>
  <c r="AV326" i="3"/>
  <c r="AV325" i="3"/>
  <c r="AV324" i="3"/>
  <c r="AV323" i="3"/>
  <c r="AV322" i="3"/>
  <c r="AV321" i="3"/>
  <c r="AV320" i="3"/>
  <c r="AV319" i="3"/>
  <c r="AV318" i="3"/>
  <c r="AV317" i="3"/>
  <c r="AV316" i="3"/>
  <c r="AV315" i="3"/>
  <c r="AV314" i="3"/>
  <c r="AV313" i="3"/>
  <c r="AV312" i="3"/>
  <c r="AV311" i="3"/>
  <c r="AV310" i="3"/>
  <c r="AV309" i="3"/>
  <c r="AV308" i="3"/>
  <c r="AV307" i="3"/>
  <c r="AV306" i="3"/>
  <c r="AV305" i="3"/>
  <c r="AV304" i="3"/>
  <c r="AV303" i="3"/>
  <c r="AV302" i="3"/>
  <c r="AV301" i="3"/>
  <c r="AV300" i="3"/>
  <c r="AV299" i="3"/>
  <c r="AV298" i="3"/>
  <c r="AV297" i="3"/>
  <c r="AV296" i="3"/>
  <c r="AV295" i="3"/>
  <c r="AV294" i="3"/>
  <c r="AV293" i="3"/>
  <c r="AV292" i="3"/>
  <c r="AV291" i="3"/>
  <c r="AV290" i="3"/>
  <c r="AV289" i="3"/>
  <c r="AV288" i="3"/>
  <c r="AV287" i="3"/>
  <c r="AV286" i="3"/>
  <c r="AV285" i="3"/>
  <c r="AV284" i="3"/>
  <c r="AV283" i="3"/>
  <c r="AV282" i="3"/>
  <c r="AV281" i="3"/>
  <c r="AV280" i="3"/>
  <c r="AV279" i="3"/>
  <c r="AV278" i="3"/>
  <c r="AV277" i="3"/>
  <c r="AV276" i="3"/>
  <c r="AV275" i="3"/>
  <c r="AV274" i="3"/>
  <c r="AV273" i="3"/>
  <c r="AV272" i="3"/>
  <c r="AV271" i="3"/>
  <c r="AV270" i="3"/>
  <c r="AV269" i="3"/>
  <c r="AV268" i="3"/>
  <c r="AV267" i="3"/>
  <c r="AV266" i="3"/>
  <c r="AV265" i="3"/>
  <c r="AV264" i="3"/>
  <c r="AV263" i="3"/>
  <c r="AV262" i="3"/>
  <c r="AV261" i="3"/>
  <c r="AV260" i="3"/>
  <c r="AV259" i="3"/>
  <c r="AV258" i="3"/>
  <c r="AV257" i="3"/>
  <c r="AV256" i="3"/>
  <c r="AV255" i="3"/>
  <c r="AV254" i="3"/>
  <c r="AV253" i="3"/>
  <c r="AV252" i="3"/>
  <c r="AV251" i="3"/>
  <c r="AV250" i="3"/>
  <c r="AV249" i="3"/>
  <c r="AV248" i="3"/>
  <c r="AV247" i="3"/>
  <c r="AV245" i="3"/>
  <c r="AV244" i="3"/>
  <c r="AV243" i="3"/>
  <c r="AV242" i="3"/>
  <c r="AV241" i="3"/>
  <c r="AV240" i="3"/>
  <c r="AV239" i="3"/>
  <c r="AV238" i="3"/>
  <c r="AV237" i="3"/>
  <c r="AV236" i="3"/>
  <c r="AV235" i="3"/>
  <c r="AV234" i="3"/>
  <c r="AV233" i="3"/>
  <c r="AV232" i="3"/>
  <c r="AV231" i="3"/>
  <c r="AV230" i="3"/>
  <c r="AV229" i="3"/>
  <c r="AV228" i="3"/>
  <c r="AV227" i="3"/>
  <c r="AV226" i="3"/>
  <c r="AV225" i="3"/>
  <c r="AV224" i="3"/>
  <c r="AV223" i="3"/>
  <c r="AV222" i="3"/>
  <c r="AV221" i="3"/>
  <c r="AV220" i="3"/>
  <c r="AV219" i="3"/>
  <c r="AV218" i="3"/>
  <c r="AV217" i="3"/>
  <c r="AV216" i="3"/>
  <c r="AV215" i="3"/>
  <c r="AV214" i="3"/>
  <c r="AV213" i="3"/>
  <c r="AV212" i="3"/>
  <c r="AV211" i="3"/>
  <c r="AV210" i="3"/>
  <c r="AV209" i="3"/>
  <c r="AV208" i="3"/>
  <c r="AV207" i="3"/>
  <c r="AV206" i="3"/>
  <c r="AV205" i="3"/>
  <c r="AV204" i="3"/>
  <c r="AV203" i="3"/>
  <c r="AV202" i="3"/>
  <c r="AV201" i="3"/>
  <c r="AV200" i="3"/>
  <c r="AV199" i="3"/>
  <c r="AV198" i="3"/>
  <c r="AV197" i="3"/>
  <c r="AV196" i="3"/>
  <c r="AV195" i="3"/>
  <c r="AV194" i="3"/>
  <c r="AV193" i="3"/>
  <c r="AV192" i="3"/>
  <c r="AV191" i="3"/>
  <c r="AV190" i="3"/>
  <c r="AV189" i="3"/>
  <c r="AV188" i="3"/>
  <c r="AV187" i="3"/>
  <c r="AV186" i="3"/>
  <c r="AV185" i="3"/>
  <c r="AV184" i="3"/>
  <c r="AV183" i="3"/>
  <c r="AV182" i="3"/>
  <c r="AV181" i="3"/>
  <c r="AV180" i="3"/>
  <c r="AV179" i="3"/>
  <c r="AV178" i="3"/>
  <c r="AV177" i="3"/>
  <c r="AV176" i="3"/>
  <c r="AV175" i="3"/>
  <c r="AV174" i="3"/>
  <c r="AV173" i="3"/>
  <c r="AV172" i="3"/>
  <c r="AV171" i="3"/>
  <c r="AV170" i="3"/>
  <c r="AV169" i="3"/>
  <c r="AV168" i="3"/>
  <c r="AV167" i="3"/>
  <c r="AV166" i="3"/>
  <c r="AV165" i="3"/>
  <c r="AV164" i="3"/>
  <c r="AV163" i="3"/>
  <c r="AV162" i="3"/>
  <c r="AV161" i="3"/>
  <c r="AV160" i="3"/>
  <c r="AV159" i="3"/>
  <c r="AV158" i="3"/>
  <c r="AV157" i="3"/>
  <c r="AV156" i="3"/>
  <c r="AV155" i="3"/>
  <c r="AV154" i="3"/>
  <c r="AV153" i="3"/>
  <c r="AV152" i="3"/>
  <c r="AV151" i="3"/>
  <c r="AV150" i="3"/>
  <c r="AV149" i="3"/>
  <c r="AV148" i="3"/>
  <c r="AV147" i="3"/>
  <c r="AV146" i="3"/>
  <c r="AV145" i="3"/>
  <c r="AV144" i="3"/>
  <c r="AV143" i="3"/>
  <c r="AV142" i="3"/>
  <c r="AV141" i="3"/>
  <c r="AV139" i="3"/>
  <c r="AV138" i="3"/>
  <c r="AV137" i="3"/>
  <c r="AV136" i="3"/>
  <c r="AV135" i="3"/>
  <c r="AV134" i="3"/>
  <c r="AV133" i="3"/>
  <c r="AV132" i="3"/>
  <c r="AV131" i="3"/>
  <c r="AV130" i="3"/>
  <c r="AV129" i="3"/>
  <c r="AV128" i="3"/>
  <c r="AV127" i="3"/>
  <c r="AV126" i="3"/>
  <c r="AV125" i="3"/>
  <c r="AV124" i="3"/>
  <c r="AV123" i="3"/>
  <c r="AV122" i="3"/>
  <c r="AV121" i="3"/>
  <c r="AV120" i="3"/>
  <c r="AV119" i="3"/>
  <c r="AV118" i="3"/>
  <c r="AV117" i="3"/>
  <c r="AV116" i="3"/>
  <c r="AV115" i="3"/>
  <c r="AV114" i="3"/>
  <c r="AV113" i="3"/>
  <c r="AV112" i="3"/>
  <c r="AV111" i="3"/>
  <c r="AV110" i="3"/>
  <c r="AV109" i="3"/>
  <c r="AV108" i="3"/>
  <c r="AV107" i="3"/>
  <c r="AV106" i="3"/>
  <c r="AV105" i="3"/>
  <c r="AV104" i="3"/>
  <c r="AV103" i="3"/>
  <c r="AV102" i="3"/>
  <c r="AV101" i="3"/>
  <c r="AV100" i="3"/>
  <c r="AV99" i="3"/>
  <c r="AV98" i="3"/>
  <c r="AV97" i="3"/>
  <c r="AV96" i="3"/>
  <c r="AV95" i="3"/>
  <c r="AV94" i="3"/>
  <c r="AV93" i="3"/>
  <c r="AV92" i="3"/>
  <c r="AV91" i="3"/>
  <c r="AV90" i="3"/>
  <c r="AV89" i="3"/>
  <c r="AV88" i="3"/>
  <c r="AV87" i="3"/>
  <c r="AV86" i="3"/>
  <c r="AV85" i="3"/>
  <c r="AV84" i="3"/>
  <c r="AV83" i="3"/>
  <c r="AV82" i="3"/>
  <c r="AV81" i="3"/>
  <c r="AV80" i="3"/>
  <c r="AV79" i="3"/>
  <c r="AV78" i="3"/>
  <c r="AV77" i="3"/>
  <c r="AV76" i="3"/>
  <c r="AV75" i="3"/>
  <c r="AV74" i="3"/>
  <c r="AV73" i="3"/>
  <c r="AV72" i="3"/>
  <c r="AV71" i="3"/>
  <c r="AV70" i="3"/>
  <c r="AV69" i="3"/>
  <c r="AV68" i="3"/>
  <c r="AV67" i="3"/>
  <c r="AV66" i="3"/>
  <c r="AV65" i="3"/>
  <c r="AV64" i="3"/>
  <c r="AV63" i="3"/>
  <c r="AV62" i="3"/>
  <c r="AV61" i="3"/>
  <c r="AV60" i="3"/>
  <c r="AV59" i="3"/>
  <c r="AV58" i="3"/>
  <c r="AV57" i="3"/>
  <c r="AV56" i="3"/>
  <c r="AV55" i="3"/>
  <c r="AV54" i="3"/>
  <c r="AV53" i="3"/>
  <c r="AV52" i="3"/>
  <c r="AV51" i="3"/>
  <c r="AV50" i="3"/>
  <c r="AV49" i="3"/>
  <c r="AV48" i="3"/>
  <c r="AV47" i="3"/>
  <c r="AV46" i="3"/>
  <c r="AV45" i="3"/>
  <c r="AV44" i="3"/>
  <c r="AV43" i="3"/>
  <c r="AV42" i="3"/>
  <c r="AV41" i="3"/>
  <c r="AV40" i="3"/>
  <c r="AV39" i="3"/>
  <c r="AV38" i="3"/>
  <c r="AV37" i="3"/>
  <c r="AV36" i="3"/>
  <c r="AV35" i="3"/>
  <c r="AV34" i="3"/>
  <c r="AV33" i="3"/>
  <c r="AV32" i="3"/>
  <c r="AV31" i="3"/>
  <c r="AV30" i="3"/>
  <c r="AV29" i="3"/>
  <c r="AV28" i="3"/>
  <c r="AV27" i="3"/>
  <c r="AV26" i="3"/>
  <c r="AV25" i="3"/>
  <c r="AV24" i="3"/>
  <c r="AV23" i="3"/>
  <c r="AV22" i="3"/>
  <c r="AV21" i="3"/>
  <c r="AV20" i="3"/>
  <c r="AV19" i="3"/>
  <c r="AV18" i="3"/>
  <c r="AV17" i="3"/>
  <c r="AV16" i="3"/>
  <c r="AV15" i="3"/>
  <c r="AV14" i="3"/>
  <c r="AV13" i="3"/>
  <c r="AV12" i="3"/>
  <c r="AV11" i="3"/>
  <c r="AV10" i="3"/>
  <c r="AV9" i="3"/>
  <c r="AV8" i="3"/>
  <c r="AV7" i="3"/>
  <c r="AV6" i="3"/>
  <c r="AV5" i="3"/>
  <c r="AV4" i="3"/>
  <c r="AV3" i="3"/>
  <c r="AV2" i="3"/>
  <c r="AU981" i="3"/>
  <c r="AU980" i="3"/>
  <c r="AU979" i="3"/>
  <c r="AU978" i="3"/>
  <c r="AU977" i="3"/>
  <c r="AU976" i="3"/>
  <c r="AU975" i="3"/>
  <c r="AU974" i="3"/>
  <c r="AU973" i="3"/>
  <c r="AU972" i="3"/>
  <c r="AU971" i="3"/>
  <c r="AU970" i="3"/>
  <c r="AU969" i="3"/>
  <c r="AU968" i="3"/>
  <c r="AU967" i="3"/>
  <c r="AU966" i="3"/>
  <c r="AU965" i="3"/>
  <c r="AU964" i="3"/>
  <c r="AU963" i="3"/>
  <c r="AU962" i="3"/>
  <c r="AU961" i="3"/>
  <c r="AU960" i="3"/>
  <c r="AU959" i="3"/>
  <c r="AU958" i="3"/>
  <c r="AU957" i="3"/>
  <c r="AU956" i="3"/>
  <c r="AU955" i="3"/>
  <c r="AU954" i="3"/>
  <c r="AU953" i="3"/>
  <c r="AU952" i="3"/>
  <c r="AU951" i="3"/>
  <c r="AU950" i="3"/>
  <c r="AU949" i="3"/>
  <c r="AU948" i="3"/>
  <c r="AU947" i="3"/>
  <c r="AU946" i="3"/>
  <c r="AU945" i="3"/>
  <c r="AU944" i="3"/>
  <c r="AU943" i="3"/>
  <c r="AU942" i="3"/>
  <c r="AU941" i="3"/>
  <c r="AU940" i="3"/>
  <c r="AU939" i="3"/>
  <c r="AU938" i="3"/>
  <c r="AU937" i="3"/>
  <c r="AU936" i="3"/>
  <c r="AU935" i="3"/>
  <c r="AU934" i="3"/>
  <c r="AU933" i="3"/>
  <c r="AU932" i="3"/>
  <c r="AU931" i="3"/>
  <c r="AU930" i="3"/>
  <c r="AU929" i="3"/>
  <c r="AU928" i="3"/>
  <c r="AU927" i="3"/>
  <c r="AU926" i="3"/>
  <c r="AU925" i="3"/>
  <c r="AU924" i="3"/>
  <c r="AU923" i="3"/>
  <c r="AU922" i="3"/>
  <c r="AU921" i="3"/>
  <c r="AU920" i="3"/>
  <c r="AU919" i="3"/>
  <c r="AU918" i="3"/>
  <c r="AU917" i="3"/>
  <c r="AU916" i="3"/>
  <c r="AU915" i="3"/>
  <c r="AU914" i="3"/>
  <c r="AU913" i="3"/>
  <c r="AU912" i="3"/>
  <c r="AU911" i="3"/>
  <c r="AU910" i="3"/>
  <c r="AU909" i="3"/>
  <c r="AU908" i="3"/>
  <c r="AU907" i="3"/>
  <c r="AU906" i="3"/>
  <c r="AU905" i="3"/>
  <c r="AU904" i="3"/>
  <c r="AU903" i="3"/>
  <c r="AU902" i="3"/>
  <c r="AU901" i="3"/>
  <c r="AU900" i="3"/>
  <c r="AU899" i="3"/>
  <c r="AU898" i="3"/>
  <c r="AU897" i="3"/>
  <c r="AU896" i="3"/>
  <c r="AU895" i="3"/>
  <c r="AU894" i="3"/>
  <c r="AU893" i="3"/>
  <c r="AU892" i="3"/>
  <c r="AU891" i="3"/>
  <c r="AU890" i="3"/>
  <c r="AU889" i="3"/>
  <c r="AU888" i="3"/>
  <c r="AU887" i="3"/>
  <c r="AU886" i="3"/>
  <c r="AU885" i="3"/>
  <c r="AU884" i="3"/>
  <c r="AU883" i="3"/>
  <c r="AU882" i="3"/>
  <c r="AU881" i="3"/>
  <c r="AU880" i="3"/>
  <c r="AU879" i="3"/>
  <c r="AU878" i="3"/>
  <c r="AU877" i="3"/>
  <c r="AU876" i="3"/>
  <c r="AU875" i="3"/>
  <c r="AU874" i="3"/>
  <c r="AU873" i="3"/>
  <c r="AU872" i="3"/>
  <c r="AU871" i="3"/>
  <c r="AU870" i="3"/>
  <c r="AU869" i="3"/>
  <c r="AU868" i="3"/>
  <c r="AU867" i="3"/>
  <c r="AU866" i="3"/>
  <c r="AU865" i="3"/>
  <c r="AU864" i="3"/>
  <c r="AU863" i="3"/>
  <c r="AU862" i="3"/>
  <c r="AU861" i="3"/>
  <c r="AU860" i="3"/>
  <c r="AU859" i="3"/>
  <c r="AU858" i="3"/>
  <c r="AU857" i="3"/>
  <c r="AU856" i="3"/>
  <c r="AU855" i="3"/>
  <c r="AU854" i="3"/>
  <c r="AU853" i="3"/>
  <c r="AU852" i="3"/>
  <c r="AU851" i="3"/>
  <c r="AU850" i="3"/>
  <c r="AU849" i="3"/>
  <c r="AU848" i="3"/>
  <c r="AU847" i="3"/>
  <c r="AU846" i="3"/>
  <c r="AU845" i="3"/>
  <c r="AU844" i="3"/>
  <c r="AU843" i="3"/>
  <c r="AU842" i="3"/>
  <c r="AU841" i="3"/>
  <c r="AU840" i="3"/>
  <c r="AU839" i="3"/>
  <c r="AU838" i="3"/>
  <c r="AU837" i="3"/>
  <c r="AU836" i="3"/>
  <c r="AU835" i="3"/>
  <c r="AU834" i="3"/>
  <c r="AU833" i="3"/>
  <c r="AU832" i="3"/>
  <c r="AU831" i="3"/>
  <c r="AU830" i="3"/>
  <c r="AU829" i="3"/>
  <c r="AU828" i="3"/>
  <c r="AU827" i="3"/>
  <c r="AU826" i="3"/>
  <c r="AU825" i="3"/>
  <c r="AU824" i="3"/>
  <c r="AU823" i="3"/>
  <c r="AU822" i="3"/>
  <c r="AU821" i="3"/>
  <c r="AU820" i="3"/>
  <c r="AU819" i="3"/>
  <c r="AU818" i="3"/>
  <c r="AU817" i="3"/>
  <c r="AU816" i="3"/>
  <c r="AU815" i="3"/>
  <c r="AU814" i="3"/>
  <c r="AU813" i="3"/>
  <c r="AU812" i="3"/>
  <c r="AU811" i="3"/>
  <c r="AU810" i="3"/>
  <c r="AU809" i="3"/>
  <c r="AU808" i="3"/>
  <c r="AU807" i="3"/>
  <c r="AU806" i="3"/>
  <c r="AU805" i="3"/>
  <c r="AU804" i="3"/>
  <c r="AU803" i="3"/>
  <c r="AU802" i="3"/>
  <c r="AU801" i="3"/>
  <c r="AU800" i="3"/>
  <c r="AU799" i="3"/>
  <c r="AU798" i="3"/>
  <c r="AU797" i="3"/>
  <c r="AU796" i="3"/>
  <c r="AU795" i="3"/>
  <c r="AU794" i="3"/>
  <c r="AU793" i="3"/>
  <c r="AU792" i="3"/>
  <c r="AU791" i="3"/>
  <c r="AU790" i="3"/>
  <c r="AU789" i="3"/>
  <c r="AU788" i="3"/>
  <c r="AU787" i="3"/>
  <c r="AU786" i="3"/>
  <c r="AU785" i="3"/>
  <c r="AU784" i="3"/>
  <c r="AU783" i="3"/>
  <c r="AU782" i="3"/>
  <c r="AU781" i="3"/>
  <c r="AU780" i="3"/>
  <c r="AU779" i="3"/>
  <c r="AU778" i="3"/>
  <c r="AU777" i="3"/>
  <c r="AU776" i="3"/>
  <c r="AU775" i="3"/>
  <c r="AU774" i="3"/>
  <c r="AU773" i="3"/>
  <c r="AU772" i="3"/>
  <c r="AU771" i="3"/>
  <c r="AU770" i="3"/>
  <c r="AU769" i="3"/>
  <c r="AU768" i="3"/>
  <c r="AU767" i="3"/>
  <c r="AU766" i="3"/>
  <c r="AU765" i="3"/>
  <c r="AU764" i="3"/>
  <c r="AU763" i="3"/>
  <c r="AU762" i="3"/>
  <c r="AU761" i="3"/>
  <c r="AU760" i="3"/>
  <c r="AU759" i="3"/>
  <c r="AU758" i="3"/>
  <c r="AU757" i="3"/>
  <c r="AU756" i="3"/>
  <c r="AU755" i="3"/>
  <c r="AU754" i="3"/>
  <c r="AU753" i="3"/>
  <c r="AU752" i="3"/>
  <c r="AU751" i="3"/>
  <c r="AU750" i="3"/>
  <c r="AU749" i="3"/>
  <c r="AU748" i="3"/>
  <c r="AU747" i="3"/>
  <c r="AU746" i="3"/>
  <c r="AU745" i="3"/>
  <c r="AU744" i="3"/>
  <c r="AU743" i="3"/>
  <c r="AU742" i="3"/>
  <c r="AU741" i="3"/>
  <c r="AU740" i="3"/>
  <c r="AU739" i="3"/>
  <c r="AU738" i="3"/>
  <c r="AU737" i="3"/>
  <c r="AU736" i="3"/>
  <c r="AU735" i="3"/>
  <c r="AU734" i="3"/>
  <c r="AU733" i="3"/>
  <c r="AU732" i="3"/>
  <c r="AU731" i="3"/>
  <c r="AU730" i="3"/>
  <c r="AU729" i="3"/>
  <c r="AU728" i="3"/>
  <c r="AU727" i="3"/>
  <c r="AU726" i="3"/>
  <c r="AU725" i="3"/>
  <c r="AU724" i="3"/>
  <c r="AU723" i="3"/>
  <c r="AU722" i="3"/>
  <c r="AU721" i="3"/>
  <c r="AU720" i="3"/>
  <c r="AU719" i="3"/>
  <c r="AU718" i="3"/>
  <c r="AU717" i="3"/>
  <c r="AU716" i="3"/>
  <c r="AU715" i="3"/>
  <c r="AU714" i="3"/>
  <c r="AU713" i="3"/>
  <c r="AU712" i="3"/>
  <c r="AU711" i="3"/>
  <c r="AU710" i="3"/>
  <c r="AU709" i="3"/>
  <c r="AU708" i="3"/>
  <c r="AU707" i="3"/>
  <c r="AU706" i="3"/>
  <c r="AU705" i="3"/>
  <c r="AU704" i="3"/>
  <c r="AU703" i="3"/>
  <c r="AU702" i="3"/>
  <c r="AU701" i="3"/>
  <c r="AU700" i="3"/>
  <c r="AU699" i="3"/>
  <c r="AU698" i="3"/>
  <c r="AU697" i="3"/>
  <c r="AU696" i="3"/>
  <c r="AU695" i="3"/>
  <c r="AU694" i="3"/>
  <c r="AU693" i="3"/>
  <c r="AU692" i="3"/>
  <c r="AU691" i="3"/>
  <c r="AU690" i="3"/>
  <c r="AU689" i="3"/>
  <c r="AU688" i="3"/>
  <c r="AU687" i="3"/>
  <c r="AU686" i="3"/>
  <c r="AU685" i="3"/>
  <c r="AU684" i="3"/>
  <c r="AU683" i="3"/>
  <c r="AU682" i="3"/>
  <c r="AU681" i="3"/>
  <c r="AU680" i="3"/>
  <c r="AU679" i="3"/>
  <c r="AU678" i="3"/>
  <c r="AU677" i="3"/>
  <c r="AU676" i="3"/>
  <c r="AU675" i="3"/>
  <c r="AU674" i="3"/>
  <c r="AU673" i="3"/>
  <c r="AU672" i="3"/>
  <c r="AU671" i="3"/>
  <c r="AU670" i="3"/>
  <c r="AU669" i="3"/>
  <c r="AU668" i="3"/>
  <c r="AU667" i="3"/>
  <c r="AU666" i="3"/>
  <c r="AU665" i="3"/>
  <c r="AU664" i="3"/>
  <c r="AU663" i="3"/>
  <c r="AU662" i="3"/>
  <c r="AU661" i="3"/>
  <c r="AU660" i="3"/>
  <c r="AU659" i="3"/>
  <c r="AU658" i="3"/>
  <c r="AU657" i="3"/>
  <c r="AU656" i="3"/>
  <c r="AU655" i="3"/>
  <c r="AU654" i="3"/>
  <c r="AU653" i="3"/>
  <c r="AU652" i="3"/>
  <c r="AU651" i="3"/>
  <c r="AU650" i="3"/>
  <c r="AU649" i="3"/>
  <c r="AU648" i="3"/>
  <c r="AU647" i="3"/>
  <c r="AU646" i="3"/>
  <c r="AU645" i="3"/>
  <c r="AU644" i="3"/>
  <c r="AU643" i="3"/>
  <c r="AU642" i="3"/>
  <c r="AU641" i="3"/>
  <c r="AU640" i="3"/>
  <c r="AU639" i="3"/>
  <c r="AU638" i="3"/>
  <c r="AU637" i="3"/>
  <c r="AU636" i="3"/>
  <c r="AU635" i="3"/>
  <c r="AU634" i="3"/>
  <c r="AU633" i="3"/>
  <c r="AU632" i="3"/>
  <c r="AU631" i="3"/>
  <c r="AU630" i="3"/>
  <c r="AU629" i="3"/>
  <c r="AU628" i="3"/>
  <c r="AU627" i="3"/>
  <c r="AU626" i="3"/>
  <c r="AU625" i="3"/>
  <c r="AU624" i="3"/>
  <c r="AU623" i="3"/>
  <c r="AU622" i="3"/>
  <c r="AU621" i="3"/>
  <c r="AU620" i="3"/>
  <c r="AU619" i="3"/>
  <c r="AU618" i="3"/>
  <c r="AU617" i="3"/>
  <c r="AU616" i="3"/>
  <c r="AU615" i="3"/>
  <c r="AU614" i="3"/>
  <c r="AU613" i="3"/>
  <c r="AU612" i="3"/>
  <c r="AU611" i="3"/>
  <c r="AU610" i="3"/>
  <c r="AU609" i="3"/>
  <c r="AU608" i="3"/>
  <c r="AU607" i="3"/>
  <c r="AU606" i="3"/>
  <c r="AU605" i="3"/>
  <c r="AU604" i="3"/>
  <c r="AU603" i="3"/>
  <c r="AU602" i="3"/>
  <c r="AU601" i="3"/>
  <c r="AU600" i="3"/>
  <c r="AU599" i="3"/>
  <c r="AU598" i="3"/>
  <c r="AU597" i="3"/>
  <c r="AU596" i="3"/>
  <c r="AU595" i="3"/>
  <c r="AU594" i="3"/>
  <c r="AU593" i="3"/>
  <c r="AU592" i="3"/>
  <c r="AU591" i="3"/>
  <c r="AU590" i="3"/>
  <c r="AU589" i="3"/>
  <c r="AU588" i="3"/>
  <c r="AU587" i="3"/>
  <c r="AU586" i="3"/>
  <c r="AU585" i="3"/>
  <c r="AU584" i="3"/>
  <c r="AU583" i="3"/>
  <c r="AU582" i="3"/>
  <c r="AU581" i="3"/>
  <c r="AU580" i="3"/>
  <c r="AU579" i="3"/>
  <c r="AU578" i="3"/>
  <c r="AU577" i="3"/>
  <c r="AU576" i="3"/>
  <c r="AU575" i="3"/>
  <c r="AU574" i="3"/>
  <c r="AU573" i="3"/>
  <c r="AU572" i="3"/>
  <c r="AU571" i="3"/>
  <c r="AU570" i="3"/>
  <c r="AU569" i="3"/>
  <c r="AU568" i="3"/>
  <c r="AU567" i="3"/>
  <c r="AU566" i="3"/>
  <c r="AU565" i="3"/>
  <c r="AU564" i="3"/>
  <c r="AU563" i="3"/>
  <c r="AU562" i="3"/>
  <c r="AU561" i="3"/>
  <c r="AU560" i="3"/>
  <c r="AU559" i="3"/>
  <c r="AU558" i="3"/>
  <c r="AU557" i="3"/>
  <c r="AU556" i="3"/>
  <c r="AU555" i="3"/>
  <c r="AU554" i="3"/>
  <c r="AU553" i="3"/>
  <c r="AU552" i="3"/>
  <c r="AU551" i="3"/>
  <c r="AU550" i="3"/>
  <c r="AU549" i="3"/>
  <c r="AU548" i="3"/>
  <c r="AU547" i="3"/>
  <c r="AU546" i="3"/>
  <c r="AU545" i="3"/>
  <c r="AU544" i="3"/>
  <c r="AU543" i="3"/>
  <c r="AU542" i="3"/>
  <c r="AU541" i="3"/>
  <c r="AU540" i="3"/>
  <c r="AU539" i="3"/>
  <c r="AU538" i="3"/>
  <c r="AU537" i="3"/>
  <c r="AU536" i="3"/>
  <c r="AU535" i="3"/>
  <c r="AU534" i="3"/>
  <c r="AU533" i="3"/>
  <c r="AU532" i="3"/>
  <c r="AU531" i="3"/>
  <c r="AU530" i="3"/>
  <c r="AU529" i="3"/>
  <c r="AU528" i="3"/>
  <c r="AU527" i="3"/>
  <c r="AU526" i="3"/>
  <c r="AU525" i="3"/>
  <c r="AU524" i="3"/>
  <c r="AU523" i="3"/>
  <c r="AU522" i="3"/>
  <c r="AU521" i="3"/>
  <c r="AU520" i="3"/>
  <c r="AU519" i="3"/>
  <c r="AU518" i="3"/>
  <c r="AU517" i="3"/>
  <c r="AU516" i="3"/>
  <c r="AU515" i="3"/>
  <c r="AU514" i="3"/>
  <c r="AU513" i="3"/>
  <c r="AU512" i="3"/>
  <c r="AU511" i="3"/>
  <c r="AU510" i="3"/>
  <c r="AU509" i="3"/>
  <c r="AU508" i="3"/>
  <c r="AU507" i="3"/>
  <c r="AU506" i="3"/>
  <c r="AU505" i="3"/>
  <c r="AU504" i="3"/>
  <c r="AU503" i="3"/>
  <c r="AU502" i="3"/>
  <c r="AU501" i="3"/>
  <c r="AU500" i="3"/>
  <c r="AU499" i="3"/>
  <c r="AU498" i="3"/>
  <c r="AU497" i="3"/>
  <c r="AU496" i="3"/>
  <c r="AU495" i="3"/>
  <c r="AU494" i="3"/>
  <c r="AU493" i="3"/>
  <c r="AU492" i="3"/>
  <c r="AU491" i="3"/>
  <c r="AU490" i="3"/>
  <c r="AU489" i="3"/>
  <c r="AU488" i="3"/>
  <c r="AU487" i="3"/>
  <c r="AU486" i="3"/>
  <c r="AU485" i="3"/>
  <c r="AU484" i="3"/>
  <c r="AU483" i="3"/>
  <c r="AU482" i="3"/>
  <c r="AU481" i="3"/>
  <c r="AU480" i="3"/>
  <c r="AU479" i="3"/>
  <c r="AU478" i="3"/>
  <c r="AU477" i="3"/>
  <c r="AU476" i="3"/>
  <c r="AU475" i="3"/>
  <c r="AU474" i="3"/>
  <c r="AU473" i="3"/>
  <c r="AU472" i="3"/>
  <c r="AU471" i="3"/>
  <c r="AU470" i="3"/>
  <c r="AU469" i="3"/>
  <c r="AU468" i="3"/>
  <c r="AU467" i="3"/>
  <c r="AU466" i="3"/>
  <c r="AU465" i="3"/>
  <c r="AU464" i="3"/>
  <c r="AU463" i="3"/>
  <c r="AU462" i="3"/>
  <c r="AU461" i="3"/>
  <c r="AU460" i="3"/>
  <c r="AU459" i="3"/>
  <c r="AU458" i="3"/>
  <c r="AU457" i="3"/>
  <c r="AU456" i="3"/>
  <c r="AU455" i="3"/>
  <c r="AU454" i="3"/>
  <c r="AU453" i="3"/>
  <c r="AU452" i="3"/>
  <c r="AU451" i="3"/>
  <c r="AU450" i="3"/>
  <c r="AU449" i="3"/>
  <c r="AU448" i="3"/>
  <c r="AU447" i="3"/>
  <c r="AU446" i="3"/>
  <c r="AU445" i="3"/>
  <c r="AU444" i="3"/>
  <c r="AU443" i="3"/>
  <c r="AU442" i="3"/>
  <c r="AU441" i="3"/>
  <c r="AU440" i="3"/>
  <c r="AU439" i="3"/>
  <c r="AU438" i="3"/>
  <c r="AU437" i="3"/>
  <c r="AU436" i="3"/>
  <c r="AU435" i="3"/>
  <c r="AU434" i="3"/>
  <c r="AU433" i="3"/>
  <c r="AU432" i="3"/>
  <c r="AU431" i="3"/>
  <c r="AU430" i="3"/>
  <c r="AU429" i="3"/>
  <c r="AU428" i="3"/>
  <c r="AU427" i="3"/>
  <c r="AU426" i="3"/>
  <c r="AU425" i="3"/>
  <c r="AU424" i="3"/>
  <c r="AU423" i="3"/>
  <c r="AU422" i="3"/>
  <c r="AU421" i="3"/>
  <c r="AU420" i="3"/>
  <c r="AU419" i="3"/>
  <c r="AU418" i="3"/>
  <c r="AU417" i="3"/>
  <c r="AU416" i="3"/>
  <c r="AU415" i="3"/>
  <c r="AU414" i="3"/>
  <c r="AU413" i="3"/>
  <c r="AU412" i="3"/>
  <c r="AU411" i="3"/>
  <c r="AU410" i="3"/>
  <c r="AU409" i="3"/>
  <c r="AU408" i="3"/>
  <c r="AU407" i="3"/>
  <c r="AU406" i="3"/>
  <c r="AU405" i="3"/>
  <c r="AU404" i="3"/>
  <c r="AU403" i="3"/>
  <c r="AU402" i="3"/>
  <c r="AU401" i="3"/>
  <c r="AU400" i="3"/>
  <c r="AU399" i="3"/>
  <c r="AU398" i="3"/>
  <c r="AU397" i="3"/>
  <c r="AU396" i="3"/>
  <c r="AU395" i="3"/>
  <c r="AU394" i="3"/>
  <c r="AU393" i="3"/>
  <c r="AU392" i="3"/>
  <c r="AU391" i="3"/>
  <c r="AU390" i="3"/>
  <c r="AU389" i="3"/>
  <c r="AU388" i="3"/>
  <c r="AU387" i="3"/>
  <c r="AU386" i="3"/>
  <c r="AU385" i="3"/>
  <c r="AU384" i="3"/>
  <c r="AU383" i="3"/>
  <c r="AU382" i="3"/>
  <c r="AU381" i="3"/>
  <c r="AU380" i="3"/>
  <c r="AU379" i="3"/>
  <c r="AU378" i="3"/>
  <c r="AU377" i="3"/>
  <c r="AU376" i="3"/>
  <c r="AU375" i="3"/>
  <c r="AU374" i="3"/>
  <c r="AU373" i="3"/>
  <c r="AU372" i="3"/>
  <c r="AU371" i="3"/>
  <c r="AU370" i="3"/>
  <c r="AU369" i="3"/>
  <c r="AU368" i="3"/>
  <c r="AU367" i="3"/>
  <c r="AU366" i="3"/>
  <c r="AU365" i="3"/>
  <c r="AU364" i="3"/>
  <c r="AU363" i="3"/>
  <c r="AU362" i="3"/>
  <c r="AU361" i="3"/>
  <c r="AU360" i="3"/>
  <c r="AU359" i="3"/>
  <c r="AU358" i="3"/>
  <c r="AU357" i="3"/>
  <c r="AU356" i="3"/>
  <c r="AU355" i="3"/>
  <c r="AU354" i="3"/>
  <c r="AU353" i="3"/>
  <c r="AU352" i="3"/>
  <c r="AU351" i="3"/>
  <c r="AU350" i="3"/>
  <c r="AU349" i="3"/>
  <c r="AU348" i="3"/>
  <c r="AU347" i="3"/>
  <c r="AU346" i="3"/>
  <c r="AU345" i="3"/>
  <c r="AU344" i="3"/>
  <c r="AU343" i="3"/>
  <c r="AU342" i="3"/>
  <c r="AU341" i="3"/>
  <c r="AU340" i="3"/>
  <c r="AU339" i="3"/>
  <c r="AU338" i="3"/>
  <c r="AU337" i="3"/>
  <c r="AU336" i="3"/>
  <c r="AU335" i="3"/>
  <c r="AU334" i="3"/>
  <c r="AU333" i="3"/>
  <c r="AU332" i="3"/>
  <c r="AU331" i="3"/>
  <c r="AU330" i="3"/>
  <c r="AU329" i="3"/>
  <c r="AU328" i="3"/>
  <c r="AU327" i="3"/>
  <c r="AU326" i="3"/>
  <c r="AU325" i="3"/>
  <c r="AU324" i="3"/>
  <c r="AU323" i="3"/>
  <c r="AU322" i="3"/>
  <c r="AU321" i="3"/>
  <c r="AU320" i="3"/>
  <c r="AU319" i="3"/>
  <c r="AU318" i="3"/>
  <c r="AU317" i="3"/>
  <c r="AU316" i="3"/>
  <c r="AU315" i="3"/>
  <c r="AU314" i="3"/>
  <c r="AU313" i="3"/>
  <c r="AU312" i="3"/>
  <c r="AU311" i="3"/>
  <c r="AU310" i="3"/>
  <c r="AU309" i="3"/>
  <c r="AU308" i="3"/>
  <c r="AU307" i="3"/>
  <c r="AU306" i="3"/>
  <c r="AU305" i="3"/>
  <c r="AU304" i="3"/>
  <c r="AU303" i="3"/>
  <c r="AU302" i="3"/>
  <c r="AU301" i="3"/>
  <c r="AU300" i="3"/>
  <c r="AU299" i="3"/>
  <c r="AU298" i="3"/>
  <c r="AU297" i="3"/>
  <c r="AU296" i="3"/>
  <c r="AU295" i="3"/>
  <c r="AU294" i="3"/>
  <c r="AU293" i="3"/>
  <c r="AU292" i="3"/>
  <c r="AU291" i="3"/>
  <c r="AU290" i="3"/>
  <c r="AU289" i="3"/>
  <c r="AU288" i="3"/>
  <c r="AU287" i="3"/>
  <c r="AU286" i="3"/>
  <c r="AU285" i="3"/>
  <c r="AU284" i="3"/>
  <c r="AU283" i="3"/>
  <c r="AU282" i="3"/>
  <c r="AU281" i="3"/>
  <c r="AU280" i="3"/>
  <c r="AU279" i="3"/>
  <c r="AU278" i="3"/>
  <c r="AU277" i="3"/>
  <c r="AU276" i="3"/>
  <c r="AU275" i="3"/>
  <c r="AU274" i="3"/>
  <c r="AU273" i="3"/>
  <c r="AU272" i="3"/>
  <c r="AU271" i="3"/>
  <c r="AU270" i="3"/>
  <c r="AU269" i="3"/>
  <c r="AU268" i="3"/>
  <c r="AU267" i="3"/>
  <c r="AU266" i="3"/>
  <c r="AU265" i="3"/>
  <c r="AU264" i="3"/>
  <c r="AU263" i="3"/>
  <c r="AU262" i="3"/>
  <c r="AU261" i="3"/>
  <c r="AU260" i="3"/>
  <c r="AU259" i="3"/>
  <c r="AU258" i="3"/>
  <c r="AU257" i="3"/>
  <c r="AU256" i="3"/>
  <c r="AU255" i="3"/>
  <c r="AU254" i="3"/>
  <c r="AU253" i="3"/>
  <c r="AU252" i="3"/>
  <c r="AU251" i="3"/>
  <c r="AU250" i="3"/>
  <c r="AU249" i="3"/>
  <c r="AU248" i="3"/>
  <c r="AU247" i="3"/>
  <c r="AU245" i="3"/>
  <c r="AU244" i="3"/>
  <c r="AU243" i="3"/>
  <c r="AU242" i="3"/>
  <c r="AU241" i="3"/>
  <c r="AU240" i="3"/>
  <c r="AU239" i="3"/>
  <c r="AU238" i="3"/>
  <c r="AU237" i="3"/>
  <c r="AU236" i="3"/>
  <c r="AU235" i="3"/>
  <c r="AU234" i="3"/>
  <c r="AU233" i="3"/>
  <c r="AU232" i="3"/>
  <c r="AU231" i="3"/>
  <c r="AU230" i="3"/>
  <c r="AU229" i="3"/>
  <c r="AU228" i="3"/>
  <c r="AU227" i="3"/>
  <c r="AU226" i="3"/>
  <c r="AU225" i="3"/>
  <c r="AU224" i="3"/>
  <c r="AU223" i="3"/>
  <c r="AU222" i="3"/>
  <c r="AU221" i="3"/>
  <c r="AU220" i="3"/>
  <c r="AU219" i="3"/>
  <c r="AU218" i="3"/>
  <c r="AU217" i="3"/>
  <c r="AU216" i="3"/>
  <c r="AU215" i="3"/>
  <c r="AU214" i="3"/>
  <c r="AU213" i="3"/>
  <c r="AU212" i="3"/>
  <c r="AU211" i="3"/>
  <c r="AU210" i="3"/>
  <c r="AU209" i="3"/>
  <c r="AU208" i="3"/>
  <c r="AU207" i="3"/>
  <c r="AU206" i="3"/>
  <c r="AU205" i="3"/>
  <c r="AU204" i="3"/>
  <c r="AU203" i="3"/>
  <c r="AU202" i="3"/>
  <c r="AU201" i="3"/>
  <c r="AU200" i="3"/>
  <c r="AU199" i="3"/>
  <c r="AU198" i="3"/>
  <c r="AU197" i="3"/>
  <c r="AU196" i="3"/>
  <c r="AU195" i="3"/>
  <c r="AU194" i="3"/>
  <c r="AU193" i="3"/>
  <c r="AU192" i="3"/>
  <c r="AU191" i="3"/>
  <c r="AU190" i="3"/>
  <c r="AU189" i="3"/>
  <c r="AU188" i="3"/>
  <c r="AU187" i="3"/>
  <c r="AU186" i="3"/>
  <c r="AU185" i="3"/>
  <c r="AU184" i="3"/>
  <c r="AU183" i="3"/>
  <c r="AU182" i="3"/>
  <c r="AU181" i="3"/>
  <c r="AU180" i="3"/>
  <c r="AU179" i="3"/>
  <c r="AU178" i="3"/>
  <c r="AU177" i="3"/>
  <c r="AU176" i="3"/>
  <c r="AU175" i="3"/>
  <c r="AU174" i="3"/>
  <c r="AU173" i="3"/>
  <c r="AU172" i="3"/>
  <c r="AU171" i="3"/>
  <c r="AU170" i="3"/>
  <c r="AU169" i="3"/>
  <c r="AU168" i="3"/>
  <c r="AU167" i="3"/>
  <c r="AU166" i="3"/>
  <c r="AU165" i="3"/>
  <c r="AU164" i="3"/>
  <c r="AU163" i="3"/>
  <c r="AU162" i="3"/>
  <c r="AU161" i="3"/>
  <c r="AU160" i="3"/>
  <c r="AU159" i="3"/>
  <c r="AU158" i="3"/>
  <c r="AU157" i="3"/>
  <c r="AU156" i="3"/>
  <c r="AU155" i="3"/>
  <c r="AU154" i="3"/>
  <c r="AU153" i="3"/>
  <c r="AU152" i="3"/>
  <c r="AU151" i="3"/>
  <c r="AU150" i="3"/>
  <c r="AU149" i="3"/>
  <c r="AU148" i="3"/>
  <c r="AU147" i="3"/>
  <c r="AU146" i="3"/>
  <c r="AU145" i="3"/>
  <c r="AU144" i="3"/>
  <c r="AU143" i="3"/>
  <c r="AU142" i="3"/>
  <c r="AU141" i="3"/>
  <c r="AU139" i="3"/>
  <c r="AU138" i="3"/>
  <c r="AU137" i="3"/>
  <c r="AU136" i="3"/>
  <c r="AU135" i="3"/>
  <c r="AU134" i="3"/>
  <c r="AU133" i="3"/>
  <c r="AU132" i="3"/>
  <c r="AU131" i="3"/>
  <c r="AU130" i="3"/>
  <c r="AU129" i="3"/>
  <c r="AU128" i="3"/>
  <c r="AU127" i="3"/>
  <c r="AU126" i="3"/>
  <c r="AU125" i="3"/>
  <c r="AU124" i="3"/>
  <c r="AU123" i="3"/>
  <c r="AU122" i="3"/>
  <c r="AU121" i="3"/>
  <c r="AU120" i="3"/>
  <c r="AU119" i="3"/>
  <c r="AU118" i="3"/>
  <c r="AU117" i="3"/>
  <c r="AU116" i="3"/>
  <c r="AU115" i="3"/>
  <c r="AU114" i="3"/>
  <c r="AU113" i="3"/>
  <c r="AU112" i="3"/>
  <c r="AU111" i="3"/>
  <c r="AU110" i="3"/>
  <c r="AU109" i="3"/>
  <c r="AU108" i="3"/>
  <c r="AU107" i="3"/>
  <c r="AU106" i="3"/>
  <c r="AU105" i="3"/>
  <c r="AU104" i="3"/>
  <c r="AU103" i="3"/>
  <c r="AU102" i="3"/>
  <c r="AU101" i="3"/>
  <c r="AU100" i="3"/>
  <c r="AU99" i="3"/>
  <c r="AU98" i="3"/>
  <c r="AU97" i="3"/>
  <c r="AU96" i="3"/>
  <c r="AU95" i="3"/>
  <c r="AU94" i="3"/>
  <c r="AU93" i="3"/>
  <c r="AU92" i="3"/>
  <c r="AU91" i="3"/>
  <c r="AU90" i="3"/>
  <c r="AU89" i="3"/>
  <c r="AU88" i="3"/>
  <c r="AU87" i="3"/>
  <c r="AU86" i="3"/>
  <c r="AU85" i="3"/>
  <c r="AU84" i="3"/>
  <c r="AU83" i="3"/>
  <c r="AU82" i="3"/>
  <c r="AU81" i="3"/>
  <c r="AU80" i="3"/>
  <c r="AU79" i="3"/>
  <c r="AU78" i="3"/>
  <c r="AU77" i="3"/>
  <c r="AU76" i="3"/>
  <c r="AU75" i="3"/>
  <c r="AU74" i="3"/>
  <c r="AU73" i="3"/>
  <c r="AU72" i="3"/>
  <c r="AU71" i="3"/>
  <c r="AU70" i="3"/>
  <c r="AU69" i="3"/>
  <c r="AU68" i="3"/>
  <c r="AU67" i="3"/>
  <c r="AU66" i="3"/>
  <c r="AU65" i="3"/>
  <c r="AU64" i="3"/>
  <c r="AU63" i="3"/>
  <c r="AU62" i="3"/>
  <c r="AU61" i="3"/>
  <c r="AU60" i="3"/>
  <c r="AU59" i="3"/>
  <c r="AU58" i="3"/>
  <c r="AU57" i="3"/>
  <c r="AU56" i="3"/>
  <c r="AU55" i="3"/>
  <c r="AU54" i="3"/>
  <c r="AU53" i="3"/>
  <c r="AU52" i="3"/>
  <c r="AU51" i="3"/>
  <c r="AU50" i="3"/>
  <c r="AU49" i="3"/>
  <c r="AU48" i="3"/>
  <c r="AU47" i="3"/>
  <c r="AU46" i="3"/>
  <c r="AU45" i="3"/>
  <c r="AU44" i="3"/>
  <c r="AU43" i="3"/>
  <c r="AU42" i="3"/>
  <c r="AU41" i="3"/>
  <c r="AU40" i="3"/>
  <c r="AU39" i="3"/>
  <c r="AU38" i="3"/>
  <c r="AU37" i="3"/>
  <c r="AU36" i="3"/>
  <c r="AU35" i="3"/>
  <c r="AU34" i="3"/>
  <c r="AU33" i="3"/>
  <c r="AU32" i="3"/>
  <c r="AU31" i="3"/>
  <c r="AU30" i="3"/>
  <c r="AU29" i="3"/>
  <c r="AU28" i="3"/>
  <c r="AU27" i="3"/>
  <c r="AU26" i="3"/>
  <c r="AU25" i="3"/>
  <c r="AU24" i="3"/>
  <c r="AU23" i="3"/>
  <c r="AU22" i="3"/>
  <c r="AU21" i="3"/>
  <c r="AU20" i="3"/>
  <c r="AU19" i="3"/>
  <c r="AU18" i="3"/>
  <c r="AU17" i="3"/>
  <c r="AU16" i="3"/>
  <c r="AU15" i="3"/>
  <c r="AU14" i="3"/>
  <c r="AU13" i="3"/>
  <c r="AU12" i="3"/>
  <c r="AU11" i="3"/>
  <c r="AU10" i="3"/>
  <c r="AU9" i="3"/>
  <c r="AU8" i="3"/>
  <c r="AU7" i="3"/>
  <c r="AU6" i="3"/>
  <c r="AU5" i="3"/>
  <c r="AU4" i="3"/>
  <c r="AU3" i="3"/>
  <c r="AU2" i="3"/>
  <c r="AT3" i="3"/>
  <c r="AT4" i="3"/>
  <c r="AT5" i="3"/>
  <c r="AT6" i="3"/>
  <c r="AT7" i="3"/>
  <c r="AT8" i="3"/>
  <c r="AT9" i="3"/>
  <c r="AT10" i="3"/>
  <c r="AT11" i="3"/>
  <c r="AT12" i="3"/>
  <c r="AT13" i="3"/>
  <c r="AT14" i="3"/>
  <c r="AT15" i="3"/>
  <c r="AT16" i="3"/>
  <c r="AT17" i="3"/>
  <c r="AT18" i="3"/>
  <c r="AT19" i="3"/>
  <c r="AT20" i="3"/>
  <c r="AT21" i="3"/>
  <c r="AT22" i="3"/>
  <c r="AT23" i="3"/>
  <c r="AT24" i="3"/>
  <c r="AT25" i="3"/>
  <c r="AT26" i="3"/>
  <c r="AT27" i="3"/>
  <c r="AT28" i="3"/>
  <c r="AT29" i="3"/>
  <c r="AT30" i="3"/>
  <c r="AT31" i="3"/>
  <c r="AT32" i="3"/>
  <c r="AT33" i="3"/>
  <c r="AT34" i="3"/>
  <c r="AT35" i="3"/>
  <c r="AT36" i="3"/>
  <c r="AT37" i="3"/>
  <c r="AT38" i="3"/>
  <c r="AT39" i="3"/>
  <c r="AT40" i="3"/>
  <c r="AT41" i="3"/>
  <c r="AT42" i="3"/>
  <c r="AT43" i="3"/>
  <c r="AT44" i="3"/>
  <c r="AT45" i="3"/>
  <c r="AT46" i="3"/>
  <c r="AT47" i="3"/>
  <c r="AT48" i="3"/>
  <c r="AT49" i="3"/>
  <c r="AT50" i="3"/>
  <c r="AT51" i="3"/>
  <c r="AT52" i="3"/>
  <c r="AT53" i="3"/>
  <c r="AT54" i="3"/>
  <c r="AT55" i="3"/>
  <c r="AT56" i="3"/>
  <c r="AT57" i="3"/>
  <c r="AT58" i="3"/>
  <c r="AT59" i="3"/>
  <c r="AT60" i="3"/>
  <c r="AT61" i="3"/>
  <c r="AT62" i="3"/>
  <c r="AT63" i="3"/>
  <c r="AT64" i="3"/>
  <c r="AT65" i="3"/>
  <c r="AT66" i="3"/>
  <c r="AT67" i="3"/>
  <c r="AT68" i="3"/>
  <c r="AT69" i="3"/>
  <c r="AT70" i="3"/>
  <c r="AT71" i="3"/>
  <c r="AT72" i="3"/>
  <c r="AT73" i="3"/>
  <c r="AT74" i="3"/>
  <c r="AT75" i="3"/>
  <c r="AT76" i="3"/>
  <c r="AT77" i="3"/>
  <c r="AT78" i="3"/>
  <c r="AT79" i="3"/>
  <c r="AT80" i="3"/>
  <c r="AT81" i="3"/>
  <c r="AT82" i="3"/>
  <c r="AT83" i="3"/>
  <c r="AT84" i="3"/>
  <c r="AT85" i="3"/>
  <c r="AT86" i="3"/>
  <c r="AT87" i="3"/>
  <c r="AT88" i="3"/>
  <c r="AT89" i="3"/>
  <c r="AT90" i="3"/>
  <c r="AT91" i="3"/>
  <c r="AT92" i="3"/>
  <c r="AT93" i="3"/>
  <c r="AT94" i="3"/>
  <c r="AT95" i="3"/>
  <c r="AT96" i="3"/>
  <c r="AT97" i="3"/>
  <c r="AT98" i="3"/>
  <c r="AT99" i="3"/>
  <c r="AT100" i="3"/>
  <c r="AT101" i="3"/>
  <c r="AT102" i="3"/>
  <c r="AT103" i="3"/>
  <c r="AT104" i="3"/>
  <c r="AT105" i="3"/>
  <c r="AT106" i="3"/>
  <c r="AT107" i="3"/>
  <c r="AT108" i="3"/>
  <c r="AT109" i="3"/>
  <c r="AT110" i="3"/>
  <c r="AT111" i="3"/>
  <c r="AT112" i="3"/>
  <c r="AT113" i="3"/>
  <c r="AT114" i="3"/>
  <c r="AT115" i="3"/>
  <c r="AT116" i="3"/>
  <c r="AT117" i="3"/>
  <c r="AT118" i="3"/>
  <c r="AT119" i="3"/>
  <c r="AT120" i="3"/>
  <c r="AT121" i="3"/>
  <c r="AT122" i="3"/>
  <c r="AT123" i="3"/>
  <c r="AT124" i="3"/>
  <c r="AT125" i="3"/>
  <c r="AT126" i="3"/>
  <c r="AT127" i="3"/>
  <c r="AT128" i="3"/>
  <c r="AT129" i="3"/>
  <c r="AT130" i="3"/>
  <c r="AT131" i="3"/>
  <c r="AT132" i="3"/>
  <c r="AT133" i="3"/>
  <c r="AT134" i="3"/>
  <c r="AT135" i="3"/>
  <c r="AT136" i="3"/>
  <c r="AT137" i="3"/>
  <c r="AT138" i="3"/>
  <c r="AT139" i="3"/>
  <c r="AT141" i="3"/>
  <c r="AT142" i="3"/>
  <c r="AT143" i="3"/>
  <c r="AT144" i="3"/>
  <c r="AT145" i="3"/>
  <c r="AT146" i="3"/>
  <c r="AT147" i="3"/>
  <c r="AT148" i="3"/>
  <c r="AT149" i="3"/>
  <c r="AT150" i="3"/>
  <c r="AT151" i="3"/>
  <c r="AT152" i="3"/>
  <c r="AT153" i="3"/>
  <c r="AT154" i="3"/>
  <c r="AT155" i="3"/>
  <c r="AT156" i="3"/>
  <c r="AT157" i="3"/>
  <c r="AT158" i="3"/>
  <c r="AT159" i="3"/>
  <c r="AT160" i="3"/>
  <c r="AT161" i="3"/>
  <c r="AT162" i="3"/>
  <c r="AT163" i="3"/>
  <c r="AT164" i="3"/>
  <c r="AT165" i="3"/>
  <c r="AT166" i="3"/>
  <c r="AT167" i="3"/>
  <c r="AT168" i="3"/>
  <c r="AT169" i="3"/>
  <c r="AT170" i="3"/>
  <c r="AT171" i="3"/>
  <c r="AT172" i="3"/>
  <c r="AT173" i="3"/>
  <c r="AT174" i="3"/>
  <c r="AT175" i="3"/>
  <c r="AT176" i="3"/>
  <c r="AT177" i="3"/>
  <c r="AT178" i="3"/>
  <c r="AT179" i="3"/>
  <c r="AT180" i="3"/>
  <c r="AT181" i="3"/>
  <c r="AT182" i="3"/>
  <c r="AT183" i="3"/>
  <c r="AT184" i="3"/>
  <c r="AT185" i="3"/>
  <c r="AT186" i="3"/>
  <c r="AT187" i="3"/>
  <c r="AT188" i="3"/>
  <c r="AT189" i="3"/>
  <c r="AT190" i="3"/>
  <c r="AT191" i="3"/>
  <c r="AT192" i="3"/>
  <c r="AT193" i="3"/>
  <c r="AT194" i="3"/>
  <c r="AT195" i="3"/>
  <c r="AT196" i="3"/>
  <c r="AT197" i="3"/>
  <c r="AT198" i="3"/>
  <c r="AT199" i="3"/>
  <c r="AT200" i="3"/>
  <c r="AT201" i="3"/>
  <c r="AT202" i="3"/>
  <c r="AT203" i="3"/>
  <c r="AT204" i="3"/>
  <c r="AT205" i="3"/>
  <c r="AT206" i="3"/>
  <c r="AT207" i="3"/>
  <c r="AT208" i="3"/>
  <c r="AT209" i="3"/>
  <c r="AT210" i="3"/>
  <c r="AT211" i="3"/>
  <c r="AT212" i="3"/>
  <c r="AT213" i="3"/>
  <c r="AT214" i="3"/>
  <c r="AT215" i="3"/>
  <c r="AT216" i="3"/>
  <c r="AT217" i="3"/>
  <c r="AT218" i="3"/>
  <c r="AT219" i="3"/>
  <c r="AT220" i="3"/>
  <c r="AT221" i="3"/>
  <c r="AT222" i="3"/>
  <c r="AT223" i="3"/>
  <c r="AT224" i="3"/>
  <c r="AT225" i="3"/>
  <c r="AT226" i="3"/>
  <c r="AT227" i="3"/>
  <c r="AT228" i="3"/>
  <c r="AT229" i="3"/>
  <c r="AT230" i="3"/>
  <c r="AT231" i="3"/>
  <c r="AT232" i="3"/>
  <c r="AT233" i="3"/>
  <c r="AT234" i="3"/>
  <c r="AT235" i="3"/>
  <c r="AT236" i="3"/>
  <c r="AT237" i="3"/>
  <c r="AT238" i="3"/>
  <c r="AT239" i="3"/>
  <c r="AT240" i="3"/>
  <c r="AT241" i="3"/>
  <c r="AT242" i="3"/>
  <c r="AT243" i="3"/>
  <c r="AT244" i="3"/>
  <c r="AT245" i="3"/>
  <c r="AT247" i="3"/>
  <c r="AT248" i="3"/>
  <c r="AT249" i="3"/>
  <c r="AT250" i="3"/>
  <c r="AT251" i="3"/>
  <c r="AT252" i="3"/>
  <c r="AT253" i="3"/>
  <c r="AT254" i="3"/>
  <c r="AT255" i="3"/>
  <c r="AT256" i="3"/>
  <c r="AT257" i="3"/>
  <c r="AT258" i="3"/>
  <c r="AT259" i="3"/>
  <c r="AT260" i="3"/>
  <c r="AT261" i="3"/>
  <c r="AT262" i="3"/>
  <c r="AT263" i="3"/>
  <c r="AT264" i="3"/>
  <c r="AT265" i="3"/>
  <c r="AT266" i="3"/>
  <c r="AT267" i="3"/>
  <c r="AT268" i="3"/>
  <c r="AT269" i="3"/>
  <c r="AT270" i="3"/>
  <c r="AT271" i="3"/>
  <c r="AT272" i="3"/>
  <c r="AT273" i="3"/>
  <c r="AT274" i="3"/>
  <c r="AT275" i="3"/>
  <c r="AT276" i="3"/>
  <c r="AT277" i="3"/>
  <c r="AT278" i="3"/>
  <c r="AT279" i="3"/>
  <c r="AT280" i="3"/>
  <c r="AT281" i="3"/>
  <c r="AT282" i="3"/>
  <c r="AT283" i="3"/>
  <c r="AT284" i="3"/>
  <c r="AT285" i="3"/>
  <c r="AT286" i="3"/>
  <c r="AT287" i="3"/>
  <c r="AT288" i="3"/>
  <c r="AT289" i="3"/>
  <c r="AT290" i="3"/>
  <c r="AT291" i="3"/>
  <c r="AT292" i="3"/>
  <c r="AT293" i="3"/>
  <c r="AT294" i="3"/>
  <c r="AT295" i="3"/>
  <c r="AT296" i="3"/>
  <c r="AT297" i="3"/>
  <c r="AT298" i="3"/>
  <c r="AT299" i="3"/>
  <c r="AT300" i="3"/>
  <c r="AT301" i="3"/>
  <c r="AT302" i="3"/>
  <c r="AT303" i="3"/>
  <c r="AT304" i="3"/>
  <c r="AT305" i="3"/>
  <c r="AT306" i="3"/>
  <c r="AT307" i="3"/>
  <c r="AT308" i="3"/>
  <c r="AT309" i="3"/>
  <c r="AT310" i="3"/>
  <c r="AT311" i="3"/>
  <c r="AT312" i="3"/>
  <c r="AT313" i="3"/>
  <c r="AT314" i="3"/>
  <c r="AT315" i="3"/>
  <c r="AT316" i="3"/>
  <c r="AT317" i="3"/>
  <c r="AT318" i="3"/>
  <c r="AT319" i="3"/>
  <c r="AT320" i="3"/>
  <c r="AT321" i="3"/>
  <c r="AT322" i="3"/>
  <c r="AT323" i="3"/>
  <c r="AT324" i="3"/>
  <c r="AT325" i="3"/>
  <c r="AT326" i="3"/>
  <c r="AT327" i="3"/>
  <c r="AT328" i="3"/>
  <c r="AT329" i="3"/>
  <c r="AT330" i="3"/>
  <c r="AT331" i="3"/>
  <c r="AT332" i="3"/>
  <c r="AT333" i="3"/>
  <c r="AT334" i="3"/>
  <c r="AT335" i="3"/>
  <c r="AT336" i="3"/>
  <c r="AT337" i="3"/>
  <c r="AT338" i="3"/>
  <c r="AT339" i="3"/>
  <c r="AT340" i="3"/>
  <c r="AT341" i="3"/>
  <c r="AT342" i="3"/>
  <c r="AT343" i="3"/>
  <c r="AT344" i="3"/>
  <c r="AT345" i="3"/>
  <c r="AT346" i="3"/>
  <c r="AT347" i="3"/>
  <c r="AT348" i="3"/>
  <c r="AT349" i="3"/>
  <c r="AT350" i="3"/>
  <c r="AT351" i="3"/>
  <c r="AT352" i="3"/>
  <c r="AT353" i="3"/>
  <c r="AT354" i="3"/>
  <c r="AT355" i="3"/>
  <c r="AT356" i="3"/>
  <c r="AT357" i="3"/>
  <c r="AT358" i="3"/>
  <c r="AT359" i="3"/>
  <c r="AT360" i="3"/>
  <c r="AT361" i="3"/>
  <c r="AT362" i="3"/>
  <c r="AT363" i="3"/>
  <c r="AT364" i="3"/>
  <c r="AT365" i="3"/>
  <c r="AT366" i="3"/>
  <c r="AT367" i="3"/>
  <c r="AT368" i="3"/>
  <c r="AT369" i="3"/>
  <c r="AT370" i="3"/>
  <c r="AT371" i="3"/>
  <c r="AT372" i="3"/>
  <c r="AT373" i="3"/>
  <c r="AT374" i="3"/>
  <c r="AT375" i="3"/>
  <c r="AT376" i="3"/>
  <c r="AT377" i="3"/>
  <c r="AT378" i="3"/>
  <c r="AT379" i="3"/>
  <c r="AT380" i="3"/>
  <c r="AT381" i="3"/>
  <c r="AT382" i="3"/>
  <c r="AT383" i="3"/>
  <c r="AT384" i="3"/>
  <c r="AT385" i="3"/>
  <c r="AT386" i="3"/>
  <c r="AT387" i="3"/>
  <c r="AT388" i="3"/>
  <c r="AT389" i="3"/>
  <c r="AT390" i="3"/>
  <c r="AT391" i="3"/>
  <c r="AT392" i="3"/>
  <c r="AT393" i="3"/>
  <c r="AT394" i="3"/>
  <c r="AT395" i="3"/>
  <c r="AT396" i="3"/>
  <c r="AT397" i="3"/>
  <c r="AT398" i="3"/>
  <c r="AT399" i="3"/>
  <c r="AT400" i="3"/>
  <c r="AT401" i="3"/>
  <c r="AT402" i="3"/>
  <c r="AT403" i="3"/>
  <c r="AT404" i="3"/>
  <c r="AT405" i="3"/>
  <c r="AT406" i="3"/>
  <c r="AT407" i="3"/>
  <c r="AT408" i="3"/>
  <c r="AT409" i="3"/>
  <c r="AT410" i="3"/>
  <c r="AT411" i="3"/>
  <c r="AT412" i="3"/>
  <c r="AT413" i="3"/>
  <c r="AT414" i="3"/>
  <c r="AT415" i="3"/>
  <c r="AT416" i="3"/>
  <c r="AT417" i="3"/>
  <c r="AT418" i="3"/>
  <c r="AT419" i="3"/>
  <c r="AT420" i="3"/>
  <c r="AT421" i="3"/>
  <c r="AT422" i="3"/>
  <c r="AT423" i="3"/>
  <c r="AT424" i="3"/>
  <c r="AT425" i="3"/>
  <c r="AT426" i="3"/>
  <c r="AT427" i="3"/>
  <c r="AT428" i="3"/>
  <c r="AT429" i="3"/>
  <c r="AT430" i="3"/>
  <c r="AT431" i="3"/>
  <c r="AT432" i="3"/>
  <c r="AT433" i="3"/>
  <c r="AT434" i="3"/>
  <c r="AT435" i="3"/>
  <c r="AT436" i="3"/>
  <c r="AT437" i="3"/>
  <c r="AT438" i="3"/>
  <c r="AT439" i="3"/>
  <c r="AT440" i="3"/>
  <c r="AT441" i="3"/>
  <c r="AT442" i="3"/>
  <c r="AT443" i="3"/>
  <c r="AT444" i="3"/>
  <c r="AT445" i="3"/>
  <c r="AT446" i="3"/>
  <c r="AT447" i="3"/>
  <c r="AT448" i="3"/>
  <c r="AT449" i="3"/>
  <c r="AT450" i="3"/>
  <c r="AT451" i="3"/>
  <c r="AT452" i="3"/>
  <c r="AT453" i="3"/>
  <c r="AT454" i="3"/>
  <c r="AT455" i="3"/>
  <c r="AT456" i="3"/>
  <c r="AT457" i="3"/>
  <c r="AT458" i="3"/>
  <c r="AT459" i="3"/>
  <c r="AT460" i="3"/>
  <c r="AT461" i="3"/>
  <c r="AT462" i="3"/>
  <c r="AT463" i="3"/>
  <c r="AT464" i="3"/>
  <c r="AT465" i="3"/>
  <c r="AT466" i="3"/>
  <c r="AT467" i="3"/>
  <c r="AT468" i="3"/>
  <c r="AT469" i="3"/>
  <c r="AT470" i="3"/>
  <c r="AT471" i="3"/>
  <c r="AT472" i="3"/>
  <c r="AT473" i="3"/>
  <c r="AT474" i="3"/>
  <c r="AT475" i="3"/>
  <c r="AT476" i="3"/>
  <c r="AT477" i="3"/>
  <c r="AT478" i="3"/>
  <c r="AT479" i="3"/>
  <c r="AT480" i="3"/>
  <c r="AT481" i="3"/>
  <c r="AT482" i="3"/>
  <c r="AT483" i="3"/>
  <c r="AT484" i="3"/>
  <c r="AT485" i="3"/>
  <c r="AT486" i="3"/>
  <c r="AT487" i="3"/>
  <c r="AT488" i="3"/>
  <c r="AT489" i="3"/>
  <c r="AT490" i="3"/>
  <c r="AT491" i="3"/>
  <c r="AT492" i="3"/>
  <c r="AT493" i="3"/>
  <c r="AT494" i="3"/>
  <c r="AT495" i="3"/>
  <c r="AT496" i="3"/>
  <c r="AT497" i="3"/>
  <c r="AT498" i="3"/>
  <c r="AT499" i="3"/>
  <c r="AT500" i="3"/>
  <c r="AT501" i="3"/>
  <c r="AT502" i="3"/>
  <c r="AT503" i="3"/>
  <c r="AT504" i="3"/>
  <c r="AT505" i="3"/>
  <c r="AT506" i="3"/>
  <c r="AT507" i="3"/>
  <c r="AT508" i="3"/>
  <c r="AT509" i="3"/>
  <c r="AT510" i="3"/>
  <c r="AT511" i="3"/>
  <c r="AT512" i="3"/>
  <c r="AT513" i="3"/>
  <c r="AT514" i="3"/>
  <c r="AT515" i="3"/>
  <c r="AT516" i="3"/>
  <c r="AT517" i="3"/>
  <c r="AT518" i="3"/>
  <c r="AT519" i="3"/>
  <c r="AT520" i="3"/>
  <c r="AT521" i="3"/>
  <c r="AT522" i="3"/>
  <c r="AT523" i="3"/>
  <c r="AT524" i="3"/>
  <c r="AT525" i="3"/>
  <c r="AT526" i="3"/>
  <c r="AT527" i="3"/>
  <c r="AT528" i="3"/>
  <c r="AT529" i="3"/>
  <c r="AT530" i="3"/>
  <c r="AT531" i="3"/>
  <c r="AT532" i="3"/>
  <c r="AT533" i="3"/>
  <c r="AT534" i="3"/>
  <c r="AT535" i="3"/>
  <c r="AT536" i="3"/>
  <c r="AT537" i="3"/>
  <c r="AT538" i="3"/>
  <c r="AT539" i="3"/>
  <c r="AT540" i="3"/>
  <c r="AT541" i="3"/>
  <c r="AT542" i="3"/>
  <c r="AT543" i="3"/>
  <c r="AT544" i="3"/>
  <c r="AT545" i="3"/>
  <c r="AT546" i="3"/>
  <c r="AT547" i="3"/>
  <c r="AT548" i="3"/>
  <c r="AT549" i="3"/>
  <c r="AT550" i="3"/>
  <c r="AT551" i="3"/>
  <c r="AT552" i="3"/>
  <c r="AT553" i="3"/>
  <c r="AT554" i="3"/>
  <c r="AT555" i="3"/>
  <c r="AT556" i="3"/>
  <c r="AT557" i="3"/>
  <c r="AT558" i="3"/>
  <c r="AT559" i="3"/>
  <c r="AT560" i="3"/>
  <c r="AT561" i="3"/>
  <c r="AT562" i="3"/>
  <c r="AT563" i="3"/>
  <c r="AT564" i="3"/>
  <c r="AT565" i="3"/>
  <c r="AT566" i="3"/>
  <c r="AT567" i="3"/>
  <c r="AT568" i="3"/>
  <c r="AT569" i="3"/>
  <c r="AT570" i="3"/>
  <c r="AT571" i="3"/>
  <c r="AT572" i="3"/>
  <c r="AT573" i="3"/>
  <c r="AT574" i="3"/>
  <c r="AT575" i="3"/>
  <c r="AT576" i="3"/>
  <c r="AT577" i="3"/>
  <c r="AT578" i="3"/>
  <c r="AT579" i="3"/>
  <c r="AT580" i="3"/>
  <c r="AT581" i="3"/>
  <c r="AT582" i="3"/>
  <c r="AT583" i="3"/>
  <c r="AT584" i="3"/>
  <c r="AT585" i="3"/>
  <c r="AT586" i="3"/>
  <c r="AT587" i="3"/>
  <c r="AT588" i="3"/>
  <c r="AT589" i="3"/>
  <c r="AT590" i="3"/>
  <c r="AT591" i="3"/>
  <c r="AT592" i="3"/>
  <c r="AT593" i="3"/>
  <c r="AT594" i="3"/>
  <c r="AT595" i="3"/>
  <c r="AT596" i="3"/>
  <c r="AT597" i="3"/>
  <c r="AT598" i="3"/>
  <c r="AT599" i="3"/>
  <c r="AT600" i="3"/>
  <c r="AT601" i="3"/>
  <c r="AT602" i="3"/>
  <c r="AT603" i="3"/>
  <c r="AT604" i="3"/>
  <c r="AT605" i="3"/>
  <c r="AT606" i="3"/>
  <c r="AT607" i="3"/>
  <c r="AT608" i="3"/>
  <c r="AT609" i="3"/>
  <c r="AT610" i="3"/>
  <c r="AT611" i="3"/>
  <c r="AT612" i="3"/>
  <c r="AT613" i="3"/>
  <c r="AT614" i="3"/>
  <c r="AT615" i="3"/>
  <c r="AT616" i="3"/>
  <c r="AT617" i="3"/>
  <c r="AT618" i="3"/>
  <c r="AT619" i="3"/>
  <c r="AT620" i="3"/>
  <c r="AT621" i="3"/>
  <c r="AT622" i="3"/>
  <c r="AT623" i="3"/>
  <c r="AT624" i="3"/>
  <c r="AT625" i="3"/>
  <c r="AT626" i="3"/>
  <c r="AT627" i="3"/>
  <c r="AT628" i="3"/>
  <c r="AT629" i="3"/>
  <c r="AT630" i="3"/>
  <c r="AT631" i="3"/>
  <c r="AT632" i="3"/>
  <c r="AT633" i="3"/>
  <c r="AT634" i="3"/>
  <c r="AT635" i="3"/>
  <c r="AT636" i="3"/>
  <c r="AT637" i="3"/>
  <c r="AT638" i="3"/>
  <c r="AT639" i="3"/>
  <c r="AT640" i="3"/>
  <c r="AT641" i="3"/>
  <c r="AT642" i="3"/>
  <c r="AT643" i="3"/>
  <c r="AT644" i="3"/>
  <c r="AT645" i="3"/>
  <c r="AT646" i="3"/>
  <c r="AT647" i="3"/>
  <c r="AT648" i="3"/>
  <c r="AT649" i="3"/>
  <c r="AT650" i="3"/>
  <c r="AT651" i="3"/>
  <c r="AT652" i="3"/>
  <c r="AT653" i="3"/>
  <c r="AT654" i="3"/>
  <c r="AT655" i="3"/>
  <c r="AT656" i="3"/>
  <c r="AT657" i="3"/>
  <c r="AT658" i="3"/>
  <c r="AT659" i="3"/>
  <c r="AT660" i="3"/>
  <c r="AT661" i="3"/>
  <c r="AT662" i="3"/>
  <c r="AT663" i="3"/>
  <c r="AT664" i="3"/>
  <c r="AT665" i="3"/>
  <c r="AT666" i="3"/>
  <c r="AT667" i="3"/>
  <c r="AT668" i="3"/>
  <c r="AT669" i="3"/>
  <c r="AT670" i="3"/>
  <c r="AT671" i="3"/>
  <c r="AT672" i="3"/>
  <c r="AT673" i="3"/>
  <c r="AT674" i="3"/>
  <c r="AT675" i="3"/>
  <c r="AT676" i="3"/>
  <c r="AT677" i="3"/>
  <c r="AT678" i="3"/>
  <c r="AT679" i="3"/>
  <c r="AT680" i="3"/>
  <c r="AT681" i="3"/>
  <c r="AT682" i="3"/>
  <c r="AT683" i="3"/>
  <c r="AT684" i="3"/>
  <c r="AT685" i="3"/>
  <c r="AT686" i="3"/>
  <c r="AT687" i="3"/>
  <c r="AT688" i="3"/>
  <c r="AT689" i="3"/>
  <c r="AT690" i="3"/>
  <c r="AT691" i="3"/>
  <c r="AT692" i="3"/>
  <c r="AT693" i="3"/>
  <c r="AT694" i="3"/>
  <c r="AT695" i="3"/>
  <c r="AT696" i="3"/>
  <c r="AT697" i="3"/>
  <c r="AT698" i="3"/>
  <c r="AT699" i="3"/>
  <c r="AT700" i="3"/>
  <c r="AT701" i="3"/>
  <c r="AT702" i="3"/>
  <c r="AT703" i="3"/>
  <c r="AT704" i="3"/>
  <c r="AT705" i="3"/>
  <c r="AT706" i="3"/>
  <c r="AT707" i="3"/>
  <c r="AT708" i="3"/>
  <c r="AT709" i="3"/>
  <c r="AT710" i="3"/>
  <c r="AT711" i="3"/>
  <c r="AT712" i="3"/>
  <c r="AT713" i="3"/>
  <c r="AT714" i="3"/>
  <c r="AT715" i="3"/>
  <c r="AT716" i="3"/>
  <c r="AT717" i="3"/>
  <c r="AT718" i="3"/>
  <c r="AT719" i="3"/>
  <c r="AT720" i="3"/>
  <c r="AT721" i="3"/>
  <c r="AT722" i="3"/>
  <c r="AT723" i="3"/>
  <c r="AT724" i="3"/>
  <c r="AT725" i="3"/>
  <c r="AT726" i="3"/>
  <c r="AT727" i="3"/>
  <c r="AT728" i="3"/>
  <c r="AT729" i="3"/>
  <c r="AT730" i="3"/>
  <c r="AT731" i="3"/>
  <c r="AT732" i="3"/>
  <c r="AT733" i="3"/>
  <c r="AT734" i="3"/>
  <c r="AT735" i="3"/>
  <c r="AT736" i="3"/>
  <c r="AT737" i="3"/>
  <c r="AT738" i="3"/>
  <c r="AT739" i="3"/>
  <c r="AT740" i="3"/>
  <c r="AT741" i="3"/>
  <c r="AT742" i="3"/>
  <c r="AT743" i="3"/>
  <c r="AT744" i="3"/>
  <c r="AT745" i="3"/>
  <c r="AT746" i="3"/>
  <c r="AT747" i="3"/>
  <c r="AT748" i="3"/>
  <c r="AT749" i="3"/>
  <c r="AT750" i="3"/>
  <c r="AT751" i="3"/>
  <c r="AT752" i="3"/>
  <c r="AT753" i="3"/>
  <c r="AT754" i="3"/>
  <c r="AT755" i="3"/>
  <c r="AT756" i="3"/>
  <c r="AT757" i="3"/>
  <c r="AT758" i="3"/>
  <c r="AT759" i="3"/>
  <c r="AT760" i="3"/>
  <c r="AT761" i="3"/>
  <c r="AT762" i="3"/>
  <c r="AT763" i="3"/>
  <c r="AT764" i="3"/>
  <c r="AT765" i="3"/>
  <c r="AT766" i="3"/>
  <c r="AT767" i="3"/>
  <c r="AT768" i="3"/>
  <c r="AT769" i="3"/>
  <c r="AT770" i="3"/>
  <c r="AT771" i="3"/>
  <c r="AT772" i="3"/>
  <c r="AT773" i="3"/>
  <c r="AT774" i="3"/>
  <c r="AT775" i="3"/>
  <c r="AT776" i="3"/>
  <c r="AT777" i="3"/>
  <c r="AT778" i="3"/>
  <c r="AT779" i="3"/>
  <c r="AT780" i="3"/>
  <c r="AT781" i="3"/>
  <c r="AT782" i="3"/>
  <c r="AT783" i="3"/>
  <c r="AT784" i="3"/>
  <c r="AT785" i="3"/>
  <c r="AT786" i="3"/>
  <c r="AT787" i="3"/>
  <c r="AT788" i="3"/>
  <c r="AT789" i="3"/>
  <c r="AT790" i="3"/>
  <c r="AT791" i="3"/>
  <c r="AT792" i="3"/>
  <c r="AT793" i="3"/>
  <c r="AT794" i="3"/>
  <c r="AT795" i="3"/>
  <c r="AT796" i="3"/>
  <c r="AT797" i="3"/>
  <c r="AT798" i="3"/>
  <c r="AT799" i="3"/>
  <c r="AT800" i="3"/>
  <c r="AT801" i="3"/>
  <c r="AT802" i="3"/>
  <c r="AT803" i="3"/>
  <c r="AT804" i="3"/>
  <c r="AT805" i="3"/>
  <c r="AT806" i="3"/>
  <c r="AT807" i="3"/>
  <c r="AT808" i="3"/>
  <c r="AT809" i="3"/>
  <c r="AT810" i="3"/>
  <c r="AT811" i="3"/>
  <c r="AT812" i="3"/>
  <c r="AT813" i="3"/>
  <c r="AT814" i="3"/>
  <c r="AT815" i="3"/>
  <c r="AT816" i="3"/>
  <c r="AT817" i="3"/>
  <c r="AT818" i="3"/>
  <c r="AT819" i="3"/>
  <c r="AT820" i="3"/>
  <c r="AT821" i="3"/>
  <c r="AT822" i="3"/>
  <c r="AT823" i="3"/>
  <c r="AT824" i="3"/>
  <c r="AT825" i="3"/>
  <c r="AT826" i="3"/>
  <c r="AT827" i="3"/>
  <c r="AT828" i="3"/>
  <c r="AT829" i="3"/>
  <c r="AT830" i="3"/>
  <c r="AT831" i="3"/>
  <c r="AT832" i="3"/>
  <c r="AT833" i="3"/>
  <c r="AT834" i="3"/>
  <c r="AT835" i="3"/>
  <c r="AT836" i="3"/>
  <c r="AT837" i="3"/>
  <c r="AT838" i="3"/>
  <c r="AT839" i="3"/>
  <c r="AT840" i="3"/>
  <c r="AT841" i="3"/>
  <c r="AT842" i="3"/>
  <c r="AT843" i="3"/>
  <c r="AT844" i="3"/>
  <c r="AT845" i="3"/>
  <c r="AT846" i="3"/>
  <c r="AT847" i="3"/>
  <c r="AT848" i="3"/>
  <c r="AT849" i="3"/>
  <c r="AT850" i="3"/>
  <c r="AT851" i="3"/>
  <c r="AT852" i="3"/>
  <c r="AT853" i="3"/>
  <c r="AT854" i="3"/>
  <c r="AT855" i="3"/>
  <c r="AT856" i="3"/>
  <c r="AT857" i="3"/>
  <c r="AT858" i="3"/>
  <c r="AT859" i="3"/>
  <c r="AT860" i="3"/>
  <c r="AT861" i="3"/>
  <c r="AT862" i="3"/>
  <c r="AT863" i="3"/>
  <c r="AT864" i="3"/>
  <c r="AT865" i="3"/>
  <c r="AT866" i="3"/>
  <c r="AT867" i="3"/>
  <c r="AT868" i="3"/>
  <c r="AT869" i="3"/>
  <c r="AT870" i="3"/>
  <c r="AT871" i="3"/>
  <c r="AT872" i="3"/>
  <c r="AT873" i="3"/>
  <c r="AT874" i="3"/>
  <c r="AT875" i="3"/>
  <c r="AT876" i="3"/>
  <c r="AT877" i="3"/>
  <c r="AT878" i="3"/>
  <c r="AT879" i="3"/>
  <c r="AT880" i="3"/>
  <c r="AT881" i="3"/>
  <c r="AT882" i="3"/>
  <c r="AT883" i="3"/>
  <c r="AT884" i="3"/>
  <c r="AT885" i="3"/>
  <c r="AT886" i="3"/>
  <c r="AT887" i="3"/>
  <c r="AT888" i="3"/>
  <c r="AT889" i="3"/>
  <c r="AT890" i="3"/>
  <c r="AT891" i="3"/>
  <c r="AT892" i="3"/>
  <c r="AT893" i="3"/>
  <c r="AT894" i="3"/>
  <c r="AT895" i="3"/>
  <c r="AT896" i="3"/>
  <c r="AT897" i="3"/>
  <c r="AT898" i="3"/>
  <c r="AT899" i="3"/>
  <c r="AT900" i="3"/>
  <c r="AT901" i="3"/>
  <c r="AT902" i="3"/>
  <c r="AT903" i="3"/>
  <c r="AT904" i="3"/>
  <c r="AT905" i="3"/>
  <c r="AT906" i="3"/>
  <c r="AT907" i="3"/>
  <c r="AT908" i="3"/>
  <c r="AT909" i="3"/>
  <c r="AT910" i="3"/>
  <c r="AT911" i="3"/>
  <c r="AT912" i="3"/>
  <c r="AT913" i="3"/>
  <c r="AT914" i="3"/>
  <c r="AT915" i="3"/>
  <c r="AT916" i="3"/>
  <c r="AT917" i="3"/>
  <c r="AT918" i="3"/>
  <c r="AT919" i="3"/>
  <c r="AT920" i="3"/>
  <c r="AT921" i="3"/>
  <c r="AT922" i="3"/>
  <c r="AT923" i="3"/>
  <c r="AT924" i="3"/>
  <c r="AT925" i="3"/>
  <c r="AT926" i="3"/>
  <c r="AT927" i="3"/>
  <c r="AT928" i="3"/>
  <c r="AT929" i="3"/>
  <c r="AT930" i="3"/>
  <c r="AT931" i="3"/>
  <c r="AT932" i="3"/>
  <c r="AT933" i="3"/>
  <c r="AT934" i="3"/>
  <c r="AT935" i="3"/>
  <c r="AT936" i="3"/>
  <c r="AT937" i="3"/>
  <c r="AT938" i="3"/>
  <c r="AT939" i="3"/>
  <c r="AT940" i="3"/>
  <c r="AT941" i="3"/>
  <c r="AT942" i="3"/>
  <c r="AT943" i="3"/>
  <c r="AT944" i="3"/>
  <c r="AT945" i="3"/>
  <c r="AT946" i="3"/>
  <c r="AT947" i="3"/>
  <c r="AT948" i="3"/>
  <c r="AT949" i="3"/>
  <c r="AT950" i="3"/>
  <c r="AT951" i="3"/>
  <c r="AT952" i="3"/>
  <c r="AT953" i="3"/>
  <c r="AT954" i="3"/>
  <c r="AT955" i="3"/>
  <c r="AT956" i="3"/>
  <c r="AT957" i="3"/>
  <c r="AT958" i="3"/>
  <c r="AT959" i="3"/>
  <c r="AT960" i="3"/>
  <c r="AT961" i="3"/>
  <c r="AT962" i="3"/>
  <c r="AT963" i="3"/>
  <c r="AT964" i="3"/>
  <c r="AT965" i="3"/>
  <c r="AT966" i="3"/>
  <c r="AT967" i="3"/>
  <c r="AT968" i="3"/>
  <c r="AT969" i="3"/>
  <c r="AT970" i="3"/>
  <c r="AT971" i="3"/>
  <c r="AT972" i="3"/>
  <c r="AT973" i="3"/>
  <c r="AT974" i="3"/>
  <c r="AT975" i="3"/>
  <c r="AT976" i="3"/>
  <c r="AT977" i="3"/>
  <c r="AT978" i="3"/>
  <c r="AT979" i="3"/>
  <c r="AT980" i="3"/>
  <c r="AT981" i="3"/>
  <c r="AT2" i="3"/>
  <c r="AS3" i="3"/>
  <c r="AS4" i="3"/>
  <c r="AS5" i="3"/>
  <c r="AS6" i="3"/>
  <c r="AS7" i="3"/>
  <c r="AS8" i="3"/>
  <c r="AS9" i="3"/>
  <c r="AS10" i="3"/>
  <c r="AS11" i="3"/>
  <c r="AS12" i="3"/>
  <c r="AS13" i="3"/>
  <c r="AS14" i="3"/>
  <c r="AS15" i="3"/>
  <c r="AS16" i="3"/>
  <c r="AS17" i="3"/>
  <c r="AS18" i="3"/>
  <c r="AS19" i="3"/>
  <c r="AS20" i="3"/>
  <c r="AS21" i="3"/>
  <c r="AS22" i="3"/>
  <c r="AS23" i="3"/>
  <c r="AS24" i="3"/>
  <c r="AS25" i="3"/>
  <c r="AS26" i="3"/>
  <c r="AS27" i="3"/>
  <c r="AS28" i="3"/>
  <c r="AS29" i="3"/>
  <c r="AS30" i="3"/>
  <c r="AS31" i="3"/>
  <c r="AS32" i="3"/>
  <c r="AS33" i="3"/>
  <c r="AS34" i="3"/>
  <c r="AS35" i="3"/>
  <c r="AS36" i="3"/>
  <c r="AS37" i="3"/>
  <c r="AS38" i="3"/>
  <c r="AS39" i="3"/>
  <c r="AS40" i="3"/>
  <c r="AS41" i="3"/>
  <c r="AS42" i="3"/>
  <c r="AS43" i="3"/>
  <c r="AS44" i="3"/>
  <c r="AS45" i="3"/>
  <c r="AS46" i="3"/>
  <c r="AS47" i="3"/>
  <c r="AS48" i="3"/>
  <c r="AS49" i="3"/>
  <c r="AS50" i="3"/>
  <c r="AS51" i="3"/>
  <c r="AS52" i="3"/>
  <c r="AS53" i="3"/>
  <c r="AS54" i="3"/>
  <c r="AS55" i="3"/>
  <c r="AS56" i="3"/>
  <c r="AS57" i="3"/>
  <c r="AS58" i="3"/>
  <c r="AS59" i="3"/>
  <c r="AS60" i="3"/>
  <c r="AS61" i="3"/>
  <c r="AS62" i="3"/>
  <c r="AS63" i="3"/>
  <c r="AS64" i="3"/>
  <c r="AS65" i="3"/>
  <c r="AS66" i="3"/>
  <c r="AS67" i="3"/>
  <c r="AS68" i="3"/>
  <c r="AS69" i="3"/>
  <c r="AS70" i="3"/>
  <c r="AS71" i="3"/>
  <c r="AS72" i="3"/>
  <c r="AS73" i="3"/>
  <c r="AS74" i="3"/>
  <c r="AS75" i="3"/>
  <c r="AS76" i="3"/>
  <c r="AS77" i="3"/>
  <c r="AS78" i="3"/>
  <c r="AS79" i="3"/>
  <c r="AS80" i="3"/>
  <c r="AS81" i="3"/>
  <c r="AS82" i="3"/>
  <c r="AS83" i="3"/>
  <c r="AS84" i="3"/>
  <c r="AS85" i="3"/>
  <c r="AS86" i="3"/>
  <c r="AS87" i="3"/>
  <c r="AS88" i="3"/>
  <c r="AS89" i="3"/>
  <c r="AS90" i="3"/>
  <c r="AS91" i="3"/>
  <c r="AS92" i="3"/>
  <c r="AS93" i="3"/>
  <c r="AS94" i="3"/>
  <c r="AS95" i="3"/>
  <c r="AS96" i="3"/>
  <c r="AS97" i="3"/>
  <c r="AS98" i="3"/>
  <c r="AS99" i="3"/>
  <c r="AS100" i="3"/>
  <c r="AS101" i="3"/>
  <c r="AS102" i="3"/>
  <c r="AS103" i="3"/>
  <c r="AS104" i="3"/>
  <c r="AS105" i="3"/>
  <c r="AS106" i="3"/>
  <c r="AS107" i="3"/>
  <c r="AS108" i="3"/>
  <c r="AS109" i="3"/>
  <c r="AS110" i="3"/>
  <c r="AS111" i="3"/>
  <c r="AS112" i="3"/>
  <c r="AS113" i="3"/>
  <c r="AS114" i="3"/>
  <c r="AS115" i="3"/>
  <c r="AS116" i="3"/>
  <c r="AS117" i="3"/>
  <c r="AS118" i="3"/>
  <c r="AS119" i="3"/>
  <c r="AS120" i="3"/>
  <c r="AS121" i="3"/>
  <c r="AS122" i="3"/>
  <c r="AS123" i="3"/>
  <c r="AS124" i="3"/>
  <c r="AS125" i="3"/>
  <c r="AS126" i="3"/>
  <c r="AS127" i="3"/>
  <c r="AS128" i="3"/>
  <c r="AS129" i="3"/>
  <c r="AS130" i="3"/>
  <c r="AS131" i="3"/>
  <c r="AS132" i="3"/>
  <c r="AS133" i="3"/>
  <c r="AS134" i="3"/>
  <c r="AS135" i="3"/>
  <c r="AS136" i="3"/>
  <c r="AS137" i="3"/>
  <c r="AS138" i="3"/>
  <c r="AS139" i="3"/>
  <c r="AS141" i="3"/>
  <c r="AS142" i="3"/>
  <c r="AS143" i="3"/>
  <c r="AS144" i="3"/>
  <c r="AS145" i="3"/>
  <c r="AS146" i="3"/>
  <c r="AS147" i="3"/>
  <c r="AS148" i="3"/>
  <c r="AS149" i="3"/>
  <c r="AS150" i="3"/>
  <c r="AS151" i="3"/>
  <c r="AS152" i="3"/>
  <c r="AS153" i="3"/>
  <c r="AS154" i="3"/>
  <c r="AS155" i="3"/>
  <c r="AS156" i="3"/>
  <c r="AS157" i="3"/>
  <c r="AS158" i="3"/>
  <c r="AS159" i="3"/>
  <c r="AS160" i="3"/>
  <c r="AS161" i="3"/>
  <c r="AS162" i="3"/>
  <c r="AS163" i="3"/>
  <c r="AS164" i="3"/>
  <c r="AS165" i="3"/>
  <c r="AS166" i="3"/>
  <c r="AS167" i="3"/>
  <c r="AS168" i="3"/>
  <c r="AS169" i="3"/>
  <c r="AS170" i="3"/>
  <c r="AS171" i="3"/>
  <c r="AS172" i="3"/>
  <c r="AS173" i="3"/>
  <c r="AS174" i="3"/>
  <c r="AS175" i="3"/>
  <c r="AS176" i="3"/>
  <c r="AS177" i="3"/>
  <c r="AS178" i="3"/>
  <c r="AS179" i="3"/>
  <c r="AS180" i="3"/>
  <c r="AS181" i="3"/>
  <c r="AS182" i="3"/>
  <c r="AS183" i="3"/>
  <c r="AS184" i="3"/>
  <c r="AS185" i="3"/>
  <c r="AS186" i="3"/>
  <c r="AS187" i="3"/>
  <c r="AS188" i="3"/>
  <c r="AS189" i="3"/>
  <c r="AS190" i="3"/>
  <c r="AS191" i="3"/>
  <c r="AS192" i="3"/>
  <c r="AS193" i="3"/>
  <c r="AS194" i="3"/>
  <c r="AS195" i="3"/>
  <c r="AS196" i="3"/>
  <c r="AS197" i="3"/>
  <c r="AS198" i="3"/>
  <c r="AS199" i="3"/>
  <c r="AS200" i="3"/>
  <c r="AS201" i="3"/>
  <c r="AS202" i="3"/>
  <c r="AS203" i="3"/>
  <c r="AS204" i="3"/>
  <c r="AS205" i="3"/>
  <c r="AS206" i="3"/>
  <c r="AS207" i="3"/>
  <c r="AS208" i="3"/>
  <c r="AS209" i="3"/>
  <c r="AS210" i="3"/>
  <c r="AS211" i="3"/>
  <c r="AS212" i="3"/>
  <c r="AS213" i="3"/>
  <c r="AS214" i="3"/>
  <c r="AS215" i="3"/>
  <c r="AS216" i="3"/>
  <c r="AS217" i="3"/>
  <c r="AS218" i="3"/>
  <c r="AS219" i="3"/>
  <c r="AS220" i="3"/>
  <c r="AS221" i="3"/>
  <c r="AS222" i="3"/>
  <c r="AS223" i="3"/>
  <c r="AS224" i="3"/>
  <c r="AS225" i="3"/>
  <c r="AS226" i="3"/>
  <c r="AS227" i="3"/>
  <c r="AS228" i="3"/>
  <c r="AS229" i="3"/>
  <c r="AS230" i="3"/>
  <c r="AS231" i="3"/>
  <c r="AS232" i="3"/>
  <c r="AS233" i="3"/>
  <c r="AS234" i="3"/>
  <c r="AS235" i="3"/>
  <c r="AS236" i="3"/>
  <c r="AS237" i="3"/>
  <c r="AS238" i="3"/>
  <c r="AS239" i="3"/>
  <c r="AS240" i="3"/>
  <c r="AS241" i="3"/>
  <c r="AS242" i="3"/>
  <c r="AS243" i="3"/>
  <c r="AS244" i="3"/>
  <c r="AS245" i="3"/>
  <c r="AS247" i="3"/>
  <c r="AS248" i="3"/>
  <c r="AS249" i="3"/>
  <c r="AS250" i="3"/>
  <c r="AS251" i="3"/>
  <c r="AS252" i="3"/>
  <c r="AS253" i="3"/>
  <c r="AS254" i="3"/>
  <c r="AS255" i="3"/>
  <c r="AS256" i="3"/>
  <c r="AS257" i="3"/>
  <c r="AS258" i="3"/>
  <c r="AS259" i="3"/>
  <c r="AS260" i="3"/>
  <c r="AS261" i="3"/>
  <c r="AS262" i="3"/>
  <c r="AS263" i="3"/>
  <c r="AS264" i="3"/>
  <c r="AS265" i="3"/>
  <c r="AS266" i="3"/>
  <c r="AS267" i="3"/>
  <c r="AS268" i="3"/>
  <c r="AS269" i="3"/>
  <c r="AS270" i="3"/>
  <c r="AS271" i="3"/>
  <c r="AS272" i="3"/>
  <c r="AS273" i="3"/>
  <c r="AS274" i="3"/>
  <c r="AS275" i="3"/>
  <c r="AS276" i="3"/>
  <c r="AS277" i="3"/>
  <c r="AS278" i="3"/>
  <c r="AS279" i="3"/>
  <c r="AS280" i="3"/>
  <c r="AS281" i="3"/>
  <c r="AS282" i="3"/>
  <c r="AS283" i="3"/>
  <c r="AS284" i="3"/>
  <c r="AS285" i="3"/>
  <c r="AS286" i="3"/>
  <c r="AS287" i="3"/>
  <c r="AS288" i="3"/>
  <c r="AS289" i="3"/>
  <c r="AS290" i="3"/>
  <c r="AS291" i="3"/>
  <c r="AS292" i="3"/>
  <c r="AS293" i="3"/>
  <c r="AS294" i="3"/>
  <c r="AS295" i="3"/>
  <c r="AS296" i="3"/>
  <c r="AS297" i="3"/>
  <c r="AS298" i="3"/>
  <c r="AS299" i="3"/>
  <c r="AS300" i="3"/>
  <c r="AS301" i="3"/>
  <c r="AS302" i="3"/>
  <c r="AS303" i="3"/>
  <c r="AS304" i="3"/>
  <c r="AS305" i="3"/>
  <c r="AS306" i="3"/>
  <c r="AS307" i="3"/>
  <c r="AS308" i="3"/>
  <c r="AS309" i="3"/>
  <c r="AS310" i="3"/>
  <c r="AS311" i="3"/>
  <c r="AS312" i="3"/>
  <c r="AS313" i="3"/>
  <c r="AS314" i="3"/>
  <c r="AS315" i="3"/>
  <c r="AS316" i="3"/>
  <c r="AS317" i="3"/>
  <c r="AS318" i="3"/>
  <c r="AS319" i="3"/>
  <c r="AS320" i="3"/>
  <c r="AS321" i="3"/>
  <c r="AS322" i="3"/>
  <c r="AS323" i="3"/>
  <c r="AS324" i="3"/>
  <c r="AS325" i="3"/>
  <c r="AS326" i="3"/>
  <c r="AS327" i="3"/>
  <c r="AS328" i="3"/>
  <c r="AS329" i="3"/>
  <c r="AS330" i="3"/>
  <c r="AS331" i="3"/>
  <c r="AS332" i="3"/>
  <c r="AS333" i="3"/>
  <c r="AS334" i="3"/>
  <c r="AS335" i="3"/>
  <c r="AS336" i="3"/>
  <c r="AS337" i="3"/>
  <c r="AS338" i="3"/>
  <c r="AS339" i="3"/>
  <c r="AS340" i="3"/>
  <c r="AS341" i="3"/>
  <c r="AS342" i="3"/>
  <c r="AS343" i="3"/>
  <c r="AS344" i="3"/>
  <c r="AS345" i="3"/>
  <c r="AS346" i="3"/>
  <c r="AS347" i="3"/>
  <c r="AS348" i="3"/>
  <c r="AS349" i="3"/>
  <c r="AS350" i="3"/>
  <c r="AS351" i="3"/>
  <c r="AS352" i="3"/>
  <c r="AS353" i="3"/>
  <c r="AS354" i="3"/>
  <c r="AS355" i="3"/>
  <c r="AS356" i="3"/>
  <c r="AS357" i="3"/>
  <c r="AS358" i="3"/>
  <c r="AS359" i="3"/>
  <c r="AS360" i="3"/>
  <c r="AS361" i="3"/>
  <c r="AS362" i="3"/>
  <c r="AS363" i="3"/>
  <c r="AS364" i="3"/>
  <c r="AS365" i="3"/>
  <c r="AS366" i="3"/>
  <c r="AS367" i="3"/>
  <c r="AS368" i="3"/>
  <c r="AS369" i="3"/>
  <c r="AS370" i="3"/>
  <c r="AS371" i="3"/>
  <c r="AS372" i="3"/>
  <c r="AS373" i="3"/>
  <c r="AS374" i="3"/>
  <c r="AS375" i="3"/>
  <c r="AS376" i="3"/>
  <c r="AS377" i="3"/>
  <c r="AS378" i="3"/>
  <c r="AS379" i="3"/>
  <c r="AS380" i="3"/>
  <c r="AS381" i="3"/>
  <c r="AS382" i="3"/>
  <c r="AS383" i="3"/>
  <c r="AS384" i="3"/>
  <c r="AS385" i="3"/>
  <c r="AS386" i="3"/>
  <c r="AS387" i="3"/>
  <c r="AS388" i="3"/>
  <c r="AS389" i="3"/>
  <c r="AS390" i="3"/>
  <c r="AS391" i="3"/>
  <c r="AS392" i="3"/>
  <c r="AS393" i="3"/>
  <c r="AS394" i="3"/>
  <c r="AS395" i="3"/>
  <c r="AS396" i="3"/>
  <c r="AS397" i="3"/>
  <c r="AS398" i="3"/>
  <c r="AS399" i="3"/>
  <c r="AS400" i="3"/>
  <c r="AS401" i="3"/>
  <c r="AS402" i="3"/>
  <c r="AS403" i="3"/>
  <c r="AS404" i="3"/>
  <c r="AS405" i="3"/>
  <c r="AS406" i="3"/>
  <c r="AS407" i="3"/>
  <c r="AS408" i="3"/>
  <c r="AS409" i="3"/>
  <c r="AS410" i="3"/>
  <c r="AS411" i="3"/>
  <c r="AS412" i="3"/>
  <c r="AS413" i="3"/>
  <c r="AS414" i="3"/>
  <c r="AS415" i="3"/>
  <c r="AS416" i="3"/>
  <c r="AS417" i="3"/>
  <c r="AS418" i="3"/>
  <c r="AS419" i="3"/>
  <c r="AS420" i="3"/>
  <c r="AS421" i="3"/>
  <c r="AS422" i="3"/>
  <c r="AS423" i="3"/>
  <c r="AS424" i="3"/>
  <c r="AS425" i="3"/>
  <c r="AS426" i="3"/>
  <c r="AS427" i="3"/>
  <c r="AS428" i="3"/>
  <c r="AS429" i="3"/>
  <c r="AS430" i="3"/>
  <c r="AS431" i="3"/>
  <c r="AS432" i="3"/>
  <c r="AS433" i="3"/>
  <c r="AS434" i="3"/>
  <c r="AS435" i="3"/>
  <c r="AS436" i="3"/>
  <c r="AS437" i="3"/>
  <c r="AS438" i="3"/>
  <c r="AS439" i="3"/>
  <c r="AS440" i="3"/>
  <c r="AS441" i="3"/>
  <c r="AS442" i="3"/>
  <c r="AS443" i="3"/>
  <c r="AS444" i="3"/>
  <c r="AS445" i="3"/>
  <c r="AS446" i="3"/>
  <c r="AS447" i="3"/>
  <c r="AS448" i="3"/>
  <c r="AS449" i="3"/>
  <c r="AS450" i="3"/>
  <c r="AS451" i="3"/>
  <c r="AS452" i="3"/>
  <c r="AS453" i="3"/>
  <c r="AS454" i="3"/>
  <c r="AS455" i="3"/>
  <c r="AS456" i="3"/>
  <c r="AS457" i="3"/>
  <c r="AS458" i="3"/>
  <c r="AS459" i="3"/>
  <c r="AS460" i="3"/>
  <c r="AS461" i="3"/>
  <c r="AS462" i="3"/>
  <c r="AS463" i="3"/>
  <c r="AS464" i="3"/>
  <c r="AS465" i="3"/>
  <c r="AS466" i="3"/>
  <c r="AS467" i="3"/>
  <c r="AS468" i="3"/>
  <c r="AS469" i="3"/>
  <c r="AS470" i="3"/>
  <c r="AS471" i="3"/>
  <c r="AS472" i="3"/>
  <c r="AS473" i="3"/>
  <c r="AS474" i="3"/>
  <c r="AS475" i="3"/>
  <c r="AS476" i="3"/>
  <c r="AS477" i="3"/>
  <c r="AS478" i="3"/>
  <c r="AS479" i="3"/>
  <c r="AS480" i="3"/>
  <c r="AS481" i="3"/>
  <c r="AS482" i="3"/>
  <c r="AS483" i="3"/>
  <c r="AS484" i="3"/>
  <c r="AS485" i="3"/>
  <c r="AS486" i="3"/>
  <c r="AS487" i="3"/>
  <c r="AS488" i="3"/>
  <c r="AS489" i="3"/>
  <c r="AS490" i="3"/>
  <c r="AS491" i="3"/>
  <c r="AS492" i="3"/>
  <c r="AS493" i="3"/>
  <c r="AS494" i="3"/>
  <c r="AS495" i="3"/>
  <c r="AS496" i="3"/>
  <c r="AS497" i="3"/>
  <c r="AS498" i="3"/>
  <c r="AS499" i="3"/>
  <c r="AS500" i="3"/>
  <c r="AS501" i="3"/>
  <c r="AS502" i="3"/>
  <c r="AS503" i="3"/>
  <c r="AS504" i="3"/>
  <c r="AS505" i="3"/>
  <c r="AS506" i="3"/>
  <c r="AS507" i="3"/>
  <c r="AS508" i="3"/>
  <c r="AS509" i="3"/>
  <c r="AS510" i="3"/>
  <c r="AS511" i="3"/>
  <c r="AS512" i="3"/>
  <c r="AS513" i="3"/>
  <c r="AS514" i="3"/>
  <c r="AS515" i="3"/>
  <c r="AS516" i="3"/>
  <c r="AS517" i="3"/>
  <c r="AS518" i="3"/>
  <c r="AS519" i="3"/>
  <c r="AS520" i="3"/>
  <c r="AS521" i="3"/>
  <c r="AS522" i="3"/>
  <c r="AS523" i="3"/>
  <c r="AS524" i="3"/>
  <c r="AS525" i="3"/>
  <c r="AS526" i="3"/>
  <c r="AS527" i="3"/>
  <c r="AS528" i="3"/>
  <c r="AS529" i="3"/>
  <c r="AS530" i="3"/>
  <c r="AS531" i="3"/>
  <c r="AS532" i="3"/>
  <c r="AS533" i="3"/>
  <c r="AS534" i="3"/>
  <c r="AS535" i="3"/>
  <c r="AS536" i="3"/>
  <c r="AS537" i="3"/>
  <c r="AS538" i="3"/>
  <c r="AS539" i="3"/>
  <c r="AS540" i="3"/>
  <c r="AS541" i="3"/>
  <c r="AS542" i="3"/>
  <c r="AS543" i="3"/>
  <c r="AS544" i="3"/>
  <c r="AS545" i="3"/>
  <c r="AS546" i="3"/>
  <c r="AS547" i="3"/>
  <c r="AS548" i="3"/>
  <c r="AS549" i="3"/>
  <c r="AS550" i="3"/>
  <c r="AS551" i="3"/>
  <c r="AS552" i="3"/>
  <c r="AS553" i="3"/>
  <c r="AS554" i="3"/>
  <c r="AS555" i="3"/>
  <c r="AS556" i="3"/>
  <c r="AS557" i="3"/>
  <c r="AS558" i="3"/>
  <c r="AS559" i="3"/>
  <c r="AS560" i="3"/>
  <c r="AS561" i="3"/>
  <c r="AS562" i="3"/>
  <c r="AS563" i="3"/>
  <c r="AS564" i="3"/>
  <c r="AS565" i="3"/>
  <c r="AS566" i="3"/>
  <c r="AS567" i="3"/>
  <c r="AS568" i="3"/>
  <c r="AS569" i="3"/>
  <c r="AS570" i="3"/>
  <c r="AS571" i="3"/>
  <c r="AS572" i="3"/>
  <c r="AS573" i="3"/>
  <c r="AS574" i="3"/>
  <c r="AS575" i="3"/>
  <c r="AS576" i="3"/>
  <c r="AS577" i="3"/>
  <c r="AS578" i="3"/>
  <c r="AS579" i="3"/>
  <c r="AS580" i="3"/>
  <c r="AS581" i="3"/>
  <c r="AS582" i="3"/>
  <c r="AS583" i="3"/>
  <c r="AS584" i="3"/>
  <c r="AS585" i="3"/>
  <c r="AS586" i="3"/>
  <c r="AS587" i="3"/>
  <c r="AS588" i="3"/>
  <c r="AS589" i="3"/>
  <c r="AS590" i="3"/>
  <c r="AS591" i="3"/>
  <c r="AS592" i="3"/>
  <c r="AS593" i="3"/>
  <c r="AS594" i="3"/>
  <c r="AS595" i="3"/>
  <c r="AS596" i="3"/>
  <c r="AS597" i="3"/>
  <c r="AS598" i="3"/>
  <c r="AS599" i="3"/>
  <c r="AS600" i="3"/>
  <c r="AS601" i="3"/>
  <c r="AS602" i="3"/>
  <c r="AS603" i="3"/>
  <c r="AS604" i="3"/>
  <c r="AS605" i="3"/>
  <c r="AS606" i="3"/>
  <c r="AS607" i="3"/>
  <c r="AS608" i="3"/>
  <c r="AS609" i="3"/>
  <c r="AS610" i="3"/>
  <c r="AS611" i="3"/>
  <c r="AS612" i="3"/>
  <c r="AS613" i="3"/>
  <c r="AS614" i="3"/>
  <c r="AS615" i="3"/>
  <c r="AS616" i="3"/>
  <c r="AS617" i="3"/>
  <c r="AS618" i="3"/>
  <c r="AS619" i="3"/>
  <c r="AS620" i="3"/>
  <c r="AS621" i="3"/>
  <c r="AS622" i="3"/>
  <c r="AS623" i="3"/>
  <c r="AS624" i="3"/>
  <c r="AS625" i="3"/>
  <c r="AS626" i="3"/>
  <c r="AS627" i="3"/>
  <c r="AS628" i="3"/>
  <c r="AS629" i="3"/>
  <c r="AS630" i="3"/>
  <c r="AS631" i="3"/>
  <c r="AS632" i="3"/>
  <c r="AS633" i="3"/>
  <c r="AS634" i="3"/>
  <c r="AS635" i="3"/>
  <c r="AS636" i="3"/>
  <c r="AS637" i="3"/>
  <c r="AS638" i="3"/>
  <c r="AS639" i="3"/>
  <c r="AS640" i="3"/>
  <c r="AS641" i="3"/>
  <c r="AS642" i="3"/>
  <c r="AS643" i="3"/>
  <c r="AS644" i="3"/>
  <c r="AS645" i="3"/>
  <c r="AS646" i="3"/>
  <c r="AS647" i="3"/>
  <c r="AS648" i="3"/>
  <c r="AS649" i="3"/>
  <c r="AS650" i="3"/>
  <c r="AS651" i="3"/>
  <c r="AS652" i="3"/>
  <c r="AS653" i="3"/>
  <c r="AS654" i="3"/>
  <c r="AS655" i="3"/>
  <c r="AS656" i="3"/>
  <c r="AS657" i="3"/>
  <c r="AS658" i="3"/>
  <c r="AS659" i="3"/>
  <c r="AS660" i="3"/>
  <c r="AS661" i="3"/>
  <c r="AS662" i="3"/>
  <c r="AS663" i="3"/>
  <c r="AS664" i="3"/>
  <c r="AS665" i="3"/>
  <c r="AS666" i="3"/>
  <c r="AS667" i="3"/>
  <c r="AS668" i="3"/>
  <c r="AS669" i="3"/>
  <c r="AS670" i="3"/>
  <c r="AS671" i="3"/>
  <c r="AS672" i="3"/>
  <c r="AS673" i="3"/>
  <c r="AS674" i="3"/>
  <c r="AS675" i="3"/>
  <c r="AS676" i="3"/>
  <c r="AS677" i="3"/>
  <c r="AS678" i="3"/>
  <c r="AS679" i="3"/>
  <c r="AS680" i="3"/>
  <c r="AS681" i="3"/>
  <c r="AS682" i="3"/>
  <c r="AS683" i="3"/>
  <c r="AS684" i="3"/>
  <c r="AS685" i="3"/>
  <c r="AS686" i="3"/>
  <c r="AS687" i="3"/>
  <c r="AS688" i="3"/>
  <c r="AS689" i="3"/>
  <c r="AS690" i="3"/>
  <c r="AS691" i="3"/>
  <c r="AS692" i="3"/>
  <c r="AS693" i="3"/>
  <c r="AS694" i="3"/>
  <c r="AS695" i="3"/>
  <c r="AS696" i="3"/>
  <c r="AS697" i="3"/>
  <c r="AS698" i="3"/>
  <c r="AS699" i="3"/>
  <c r="AS700" i="3"/>
  <c r="AS701" i="3"/>
  <c r="AS702" i="3"/>
  <c r="AS703" i="3"/>
  <c r="AS704" i="3"/>
  <c r="AS705" i="3"/>
  <c r="AS706" i="3"/>
  <c r="AS707" i="3"/>
  <c r="AS708" i="3"/>
  <c r="AS709" i="3"/>
  <c r="AS710" i="3"/>
  <c r="AS711" i="3"/>
  <c r="AS712" i="3"/>
  <c r="AS713" i="3"/>
  <c r="AS714" i="3"/>
  <c r="AS715" i="3"/>
  <c r="AS716" i="3"/>
  <c r="AS717" i="3"/>
  <c r="AS718" i="3"/>
  <c r="AS719" i="3"/>
  <c r="AS720" i="3"/>
  <c r="AS721" i="3"/>
  <c r="AS722" i="3"/>
  <c r="AS723" i="3"/>
  <c r="AS724" i="3"/>
  <c r="AS725" i="3"/>
  <c r="AS726" i="3"/>
  <c r="AS727" i="3"/>
  <c r="AS728" i="3"/>
  <c r="AS729" i="3"/>
  <c r="AS730" i="3"/>
  <c r="AS731" i="3"/>
  <c r="AS732" i="3"/>
  <c r="AS733" i="3"/>
  <c r="AS734" i="3"/>
  <c r="AS735" i="3"/>
  <c r="AS736" i="3"/>
  <c r="AS737" i="3"/>
  <c r="AS738" i="3"/>
  <c r="AS739" i="3"/>
  <c r="AS740" i="3"/>
  <c r="AS741" i="3"/>
  <c r="AS742" i="3"/>
  <c r="AS743" i="3"/>
  <c r="AS744" i="3"/>
  <c r="AS745" i="3"/>
  <c r="AS746" i="3"/>
  <c r="AS747" i="3"/>
  <c r="AS748" i="3"/>
  <c r="AS749" i="3"/>
  <c r="AS750" i="3"/>
  <c r="AS751" i="3"/>
  <c r="AS752" i="3"/>
  <c r="AS753" i="3"/>
  <c r="AS754" i="3"/>
  <c r="AS755" i="3"/>
  <c r="AS756" i="3"/>
  <c r="AS757" i="3"/>
  <c r="AS758" i="3"/>
  <c r="AS759" i="3"/>
  <c r="AS760" i="3"/>
  <c r="AS761" i="3"/>
  <c r="AS762" i="3"/>
  <c r="AS763" i="3"/>
  <c r="AS764" i="3"/>
  <c r="AS765" i="3"/>
  <c r="AS766" i="3"/>
  <c r="AS767" i="3"/>
  <c r="AS768" i="3"/>
  <c r="AS769" i="3"/>
  <c r="AS770" i="3"/>
  <c r="AS771" i="3"/>
  <c r="AS772" i="3"/>
  <c r="AS773" i="3"/>
  <c r="AS774" i="3"/>
  <c r="AS775" i="3"/>
  <c r="AS776" i="3"/>
  <c r="AS777" i="3"/>
  <c r="AS778" i="3"/>
  <c r="AS779" i="3"/>
  <c r="AS780" i="3"/>
  <c r="AS781" i="3"/>
  <c r="AS782" i="3"/>
  <c r="AS783" i="3"/>
  <c r="AS784" i="3"/>
  <c r="AS785" i="3"/>
  <c r="AS786" i="3"/>
  <c r="AS787" i="3"/>
  <c r="AS788" i="3"/>
  <c r="AS789" i="3"/>
  <c r="AS790" i="3"/>
  <c r="AS791" i="3"/>
  <c r="AS792" i="3"/>
  <c r="AS793" i="3"/>
  <c r="AS794" i="3"/>
  <c r="AS795" i="3"/>
  <c r="AS796" i="3"/>
  <c r="AS797" i="3"/>
  <c r="AS798" i="3"/>
  <c r="AS799" i="3"/>
  <c r="AS800" i="3"/>
  <c r="AS801" i="3"/>
  <c r="AS802" i="3"/>
  <c r="AS803" i="3"/>
  <c r="AS804" i="3"/>
  <c r="AS805" i="3"/>
  <c r="AS806" i="3"/>
  <c r="AS807" i="3"/>
  <c r="AS808" i="3"/>
  <c r="AS809" i="3"/>
  <c r="AS810" i="3"/>
  <c r="AS811" i="3"/>
  <c r="AS812" i="3"/>
  <c r="AS813" i="3"/>
  <c r="AS814" i="3"/>
  <c r="AS815" i="3"/>
  <c r="AS816" i="3"/>
  <c r="AS817" i="3"/>
  <c r="AS818" i="3"/>
  <c r="AS819" i="3"/>
  <c r="AS820" i="3"/>
  <c r="AS821" i="3"/>
  <c r="AS822" i="3"/>
  <c r="AS823" i="3"/>
  <c r="AS824" i="3"/>
  <c r="AS825" i="3"/>
  <c r="AS826" i="3"/>
  <c r="AS827" i="3"/>
  <c r="AS828" i="3"/>
  <c r="AS829" i="3"/>
  <c r="AS830" i="3"/>
  <c r="AS831" i="3"/>
  <c r="AS832" i="3"/>
  <c r="AS833" i="3"/>
  <c r="AS834" i="3"/>
  <c r="AS835" i="3"/>
  <c r="AS836" i="3"/>
  <c r="AS837" i="3"/>
  <c r="AS838" i="3"/>
  <c r="AS839" i="3"/>
  <c r="AS840" i="3"/>
  <c r="AS841" i="3"/>
  <c r="AS842" i="3"/>
  <c r="AS843" i="3"/>
  <c r="AS844" i="3"/>
  <c r="AS845" i="3"/>
  <c r="AS846" i="3"/>
  <c r="AS847" i="3"/>
  <c r="AS848" i="3"/>
  <c r="AS849" i="3"/>
  <c r="AS850" i="3"/>
  <c r="AS851" i="3"/>
  <c r="AS852" i="3"/>
  <c r="AS853" i="3"/>
  <c r="AS854" i="3"/>
  <c r="AS855" i="3"/>
  <c r="AS856" i="3"/>
  <c r="AS857" i="3"/>
  <c r="AS858" i="3"/>
  <c r="AS859" i="3"/>
  <c r="AS860" i="3"/>
  <c r="AS861" i="3"/>
  <c r="AS862" i="3"/>
  <c r="AS863" i="3"/>
  <c r="AS864" i="3"/>
  <c r="AS865" i="3"/>
  <c r="AS866" i="3"/>
  <c r="AS867" i="3"/>
  <c r="AS868" i="3"/>
  <c r="AS869" i="3"/>
  <c r="AS870" i="3"/>
  <c r="AS871" i="3"/>
  <c r="AS872" i="3"/>
  <c r="AS873" i="3"/>
  <c r="AS874" i="3"/>
  <c r="AS875" i="3"/>
  <c r="AS876" i="3"/>
  <c r="AS877" i="3"/>
  <c r="AS878" i="3"/>
  <c r="AS879" i="3"/>
  <c r="AS880" i="3"/>
  <c r="AS881" i="3"/>
  <c r="AS882" i="3"/>
  <c r="AS883" i="3"/>
  <c r="AS884" i="3"/>
  <c r="AS885" i="3"/>
  <c r="AS886" i="3"/>
  <c r="AS887" i="3"/>
  <c r="AS888" i="3"/>
  <c r="AS889" i="3"/>
  <c r="AS890" i="3"/>
  <c r="AS891" i="3"/>
  <c r="AS892" i="3"/>
  <c r="AS893" i="3"/>
  <c r="AS894" i="3"/>
  <c r="AS895" i="3"/>
  <c r="AQ895" i="3" s="1"/>
  <c r="AS896" i="3"/>
  <c r="AQ896" i="3" s="1"/>
  <c r="AS897" i="3"/>
  <c r="AQ897" i="3" s="1"/>
  <c r="AS898" i="3"/>
  <c r="AS899" i="3"/>
  <c r="AS900" i="3"/>
  <c r="AS901" i="3"/>
  <c r="AS902" i="3"/>
  <c r="AS903" i="3"/>
  <c r="AS904" i="3"/>
  <c r="AS905" i="3"/>
  <c r="AQ905" i="3" s="1"/>
  <c r="AS906" i="3"/>
  <c r="AQ906" i="3" s="1"/>
  <c r="AS907" i="3"/>
  <c r="AS908" i="3"/>
  <c r="AS909" i="3"/>
  <c r="AS910" i="3"/>
  <c r="AS911" i="3"/>
  <c r="AS912" i="3"/>
  <c r="AS913" i="3"/>
  <c r="AS914" i="3"/>
  <c r="AS915" i="3"/>
  <c r="AS916" i="3"/>
  <c r="AS917" i="3"/>
  <c r="AS918" i="3"/>
  <c r="AS919" i="3"/>
  <c r="AS920" i="3"/>
  <c r="AS921" i="3"/>
  <c r="AS922" i="3"/>
  <c r="AS923" i="3"/>
  <c r="AS924" i="3"/>
  <c r="AS925" i="3"/>
  <c r="AQ925" i="3" s="1"/>
  <c r="AS926" i="3"/>
  <c r="AQ926" i="3" s="1"/>
  <c r="AS927" i="3"/>
  <c r="AQ927" i="3" s="1"/>
  <c r="AS928" i="3"/>
  <c r="AS929" i="3"/>
  <c r="AS930" i="3"/>
  <c r="AS931" i="3"/>
  <c r="AS932" i="3"/>
  <c r="AS933" i="3"/>
  <c r="AS934" i="3"/>
  <c r="AS935" i="3"/>
  <c r="AS936" i="3"/>
  <c r="AS937" i="3"/>
  <c r="AS938" i="3"/>
  <c r="AS939" i="3"/>
  <c r="AS940" i="3"/>
  <c r="AS941" i="3"/>
  <c r="AS942" i="3"/>
  <c r="AS943" i="3"/>
  <c r="AS944" i="3"/>
  <c r="AS945" i="3"/>
  <c r="AS946" i="3"/>
  <c r="AS947" i="3"/>
  <c r="AS948" i="3"/>
  <c r="AS949" i="3"/>
  <c r="AS950" i="3"/>
  <c r="AS951" i="3"/>
  <c r="AS952" i="3"/>
  <c r="AS953" i="3"/>
  <c r="AS954" i="3"/>
  <c r="AS955" i="3"/>
  <c r="AS956" i="3"/>
  <c r="AS957" i="3"/>
  <c r="AS958" i="3"/>
  <c r="AS959" i="3"/>
  <c r="AS960" i="3"/>
  <c r="AS961" i="3"/>
  <c r="AS962" i="3"/>
  <c r="AS963" i="3"/>
  <c r="AS964" i="3"/>
  <c r="AS965" i="3"/>
  <c r="AS966" i="3"/>
  <c r="AS967" i="3"/>
  <c r="AS968" i="3"/>
  <c r="AS969" i="3"/>
  <c r="AS970" i="3"/>
  <c r="AS971" i="3"/>
  <c r="AS972" i="3"/>
  <c r="AS973" i="3"/>
  <c r="AS974" i="3"/>
  <c r="AS975" i="3"/>
  <c r="AS976" i="3"/>
  <c r="AS977" i="3"/>
  <c r="AS978" i="3"/>
  <c r="AS979" i="3"/>
  <c r="AS980" i="3"/>
  <c r="AS981" i="3"/>
  <c r="AS2" i="3"/>
  <c r="AR3" i="3"/>
  <c r="AR4" i="3"/>
  <c r="AR5" i="3"/>
  <c r="AQ5" i="3" s="1"/>
  <c r="AR6" i="3"/>
  <c r="AQ6" i="3" s="1"/>
  <c r="AR8" i="3"/>
  <c r="AR9" i="3"/>
  <c r="AR10" i="3"/>
  <c r="AR11" i="3"/>
  <c r="AR12" i="3"/>
  <c r="AR13" i="3"/>
  <c r="AR14" i="3"/>
  <c r="AR15" i="3"/>
  <c r="AR16" i="3"/>
  <c r="AQ16" i="3" s="1"/>
  <c r="AR17" i="3"/>
  <c r="AQ17" i="3" s="1"/>
  <c r="AR18" i="3"/>
  <c r="AR19" i="3"/>
  <c r="AR20" i="3"/>
  <c r="AR21" i="3"/>
  <c r="AR22" i="3"/>
  <c r="AR23" i="3"/>
  <c r="AR24" i="3"/>
  <c r="AR25" i="3"/>
  <c r="AR26" i="3"/>
  <c r="AQ26" i="3" s="1"/>
  <c r="AR27" i="3"/>
  <c r="AQ27" i="3" s="1"/>
  <c r="AR28" i="3"/>
  <c r="AR29" i="3"/>
  <c r="AR30" i="3"/>
  <c r="AR31" i="3"/>
  <c r="AR32" i="3"/>
  <c r="AR33" i="3"/>
  <c r="AR34" i="3"/>
  <c r="AR35" i="3"/>
  <c r="AR36" i="3"/>
  <c r="AQ36" i="3" s="1"/>
  <c r="AR37" i="3"/>
  <c r="AQ37" i="3" s="1"/>
  <c r="AR38" i="3"/>
  <c r="AR39" i="3"/>
  <c r="AR40" i="3"/>
  <c r="AR41" i="3"/>
  <c r="AR42" i="3"/>
  <c r="AR43" i="3"/>
  <c r="AR44" i="3"/>
  <c r="AR45" i="3"/>
  <c r="AR46" i="3"/>
  <c r="AQ46" i="3" s="1"/>
  <c r="AR47" i="3"/>
  <c r="AQ47" i="3" s="1"/>
  <c r="AR48" i="3"/>
  <c r="AR49" i="3"/>
  <c r="AR50" i="3"/>
  <c r="AR51" i="3"/>
  <c r="AR52" i="3"/>
  <c r="AR53" i="3"/>
  <c r="AR54" i="3"/>
  <c r="AR55" i="3"/>
  <c r="AR56" i="3"/>
  <c r="AQ56" i="3" s="1"/>
  <c r="AR57" i="3"/>
  <c r="AQ57" i="3" s="1"/>
  <c r="AR58" i="3"/>
  <c r="AQ58" i="3" s="1"/>
  <c r="AR59" i="3"/>
  <c r="AR60" i="3"/>
  <c r="AR61" i="3"/>
  <c r="AR62" i="3"/>
  <c r="AR63" i="3"/>
  <c r="AR64" i="3"/>
  <c r="AR65" i="3"/>
  <c r="AR66" i="3"/>
  <c r="AQ66" i="3" s="1"/>
  <c r="AR67" i="3"/>
  <c r="AQ67" i="3" s="1"/>
  <c r="AR68" i="3"/>
  <c r="AQ68" i="3" s="1"/>
  <c r="AR69" i="3"/>
  <c r="AR70" i="3"/>
  <c r="AR71" i="3"/>
  <c r="AR72" i="3"/>
  <c r="AR73" i="3"/>
  <c r="AR74" i="3"/>
  <c r="AR75" i="3"/>
  <c r="AR76" i="3"/>
  <c r="AQ76" i="3" s="1"/>
  <c r="AR77" i="3"/>
  <c r="AQ77" i="3" s="1"/>
  <c r="AR78" i="3"/>
  <c r="AQ78" i="3" s="1"/>
  <c r="AR79" i="3"/>
  <c r="AR80" i="3"/>
  <c r="AR81" i="3"/>
  <c r="AR82" i="3"/>
  <c r="AR83" i="3"/>
  <c r="AR84" i="3"/>
  <c r="AR85" i="3"/>
  <c r="AR86" i="3"/>
  <c r="AQ86" i="3" s="1"/>
  <c r="AR87" i="3"/>
  <c r="AQ87" i="3" s="1"/>
  <c r="AR88" i="3"/>
  <c r="AQ88" i="3" s="1"/>
  <c r="AR89" i="3"/>
  <c r="AR90" i="3"/>
  <c r="AR91" i="3"/>
  <c r="AR92" i="3"/>
  <c r="AR93" i="3"/>
  <c r="AR94" i="3"/>
  <c r="AR95" i="3"/>
  <c r="AR96" i="3"/>
  <c r="AQ96" i="3" s="1"/>
  <c r="AR97" i="3"/>
  <c r="AQ97" i="3" s="1"/>
  <c r="AR98" i="3"/>
  <c r="AQ98" i="3" s="1"/>
  <c r="AR99" i="3"/>
  <c r="AR100" i="3"/>
  <c r="AR101" i="3"/>
  <c r="AR102" i="3"/>
  <c r="AR103" i="3"/>
  <c r="AR104" i="3"/>
  <c r="AR105" i="3"/>
  <c r="AR106" i="3"/>
  <c r="AQ106" i="3" s="1"/>
  <c r="AR107" i="3"/>
  <c r="AQ107" i="3" s="1"/>
  <c r="AR108" i="3"/>
  <c r="AQ108" i="3" s="1"/>
  <c r="AR109" i="3"/>
  <c r="AR110" i="3"/>
  <c r="AR111" i="3"/>
  <c r="AR112" i="3"/>
  <c r="AR113" i="3"/>
  <c r="AR114" i="3"/>
  <c r="AR115" i="3"/>
  <c r="AR116" i="3"/>
  <c r="AQ116" i="3" s="1"/>
  <c r="AR117" i="3"/>
  <c r="AQ117" i="3" s="1"/>
  <c r="AR118" i="3"/>
  <c r="AQ118" i="3" s="1"/>
  <c r="AR119" i="3"/>
  <c r="AR120" i="3"/>
  <c r="AR121" i="3"/>
  <c r="AR122" i="3"/>
  <c r="AR123" i="3"/>
  <c r="AR124" i="3"/>
  <c r="AR125" i="3"/>
  <c r="AR126" i="3"/>
  <c r="AQ126" i="3" s="1"/>
  <c r="AR127" i="3"/>
  <c r="AQ127" i="3" s="1"/>
  <c r="AR128" i="3"/>
  <c r="AQ128" i="3" s="1"/>
  <c r="AR129" i="3"/>
  <c r="AR130" i="3"/>
  <c r="AR131" i="3"/>
  <c r="AR132" i="3"/>
  <c r="AR133" i="3"/>
  <c r="AR134" i="3"/>
  <c r="AR135" i="3"/>
  <c r="AR136" i="3"/>
  <c r="AQ136" i="3" s="1"/>
  <c r="AR137" i="3"/>
  <c r="AQ137" i="3" s="1"/>
  <c r="AR138" i="3"/>
  <c r="AQ138" i="3" s="1"/>
  <c r="AR139" i="3"/>
  <c r="AR141" i="3"/>
  <c r="AR142" i="3"/>
  <c r="AR143" i="3"/>
  <c r="AR144" i="3"/>
  <c r="AR145" i="3"/>
  <c r="AR146" i="3"/>
  <c r="AR147" i="3"/>
  <c r="AQ147" i="3" s="1"/>
  <c r="AR148" i="3"/>
  <c r="AQ148" i="3" s="1"/>
  <c r="AR149" i="3"/>
  <c r="AQ149" i="3" s="1"/>
  <c r="AR150" i="3"/>
  <c r="AR151" i="3"/>
  <c r="AR152" i="3"/>
  <c r="AR153" i="3"/>
  <c r="AR154" i="3"/>
  <c r="AR155" i="3"/>
  <c r="AR156" i="3"/>
  <c r="AR157" i="3"/>
  <c r="AQ157" i="3" s="1"/>
  <c r="AR158" i="3"/>
  <c r="AQ158" i="3" s="1"/>
  <c r="AR159" i="3"/>
  <c r="AQ159" i="3" s="1"/>
  <c r="AR160" i="3"/>
  <c r="AR161" i="3"/>
  <c r="AR162" i="3"/>
  <c r="AR163" i="3"/>
  <c r="AR164" i="3"/>
  <c r="AR165" i="3"/>
  <c r="AR166" i="3"/>
  <c r="AR167" i="3"/>
  <c r="AQ167" i="3" s="1"/>
  <c r="AR168" i="3"/>
  <c r="AQ168" i="3" s="1"/>
  <c r="AR169" i="3"/>
  <c r="AQ169" i="3" s="1"/>
  <c r="AR170" i="3"/>
  <c r="AR171" i="3"/>
  <c r="AR172" i="3"/>
  <c r="AR173" i="3"/>
  <c r="AR174" i="3"/>
  <c r="AR175" i="3"/>
  <c r="AR176" i="3"/>
  <c r="AR177" i="3"/>
  <c r="AQ177" i="3" s="1"/>
  <c r="AR178" i="3"/>
  <c r="AQ178" i="3" s="1"/>
  <c r="AR179" i="3"/>
  <c r="AQ179" i="3" s="1"/>
  <c r="AR180" i="3"/>
  <c r="AR181" i="3"/>
  <c r="AR182" i="3"/>
  <c r="AR183" i="3"/>
  <c r="AR184" i="3"/>
  <c r="AR185" i="3"/>
  <c r="AR186" i="3"/>
  <c r="AR187" i="3"/>
  <c r="AQ187" i="3" s="1"/>
  <c r="AR188" i="3"/>
  <c r="AQ188" i="3" s="1"/>
  <c r="AR189" i="3"/>
  <c r="AQ189" i="3" s="1"/>
  <c r="AR190" i="3"/>
  <c r="AR191" i="3"/>
  <c r="AR192" i="3"/>
  <c r="AR193" i="3"/>
  <c r="AR194" i="3"/>
  <c r="AR195" i="3"/>
  <c r="AR196" i="3"/>
  <c r="AR197" i="3"/>
  <c r="AQ197" i="3" s="1"/>
  <c r="AR198" i="3"/>
  <c r="AQ198" i="3" s="1"/>
  <c r="AR199" i="3"/>
  <c r="AQ199" i="3" s="1"/>
  <c r="AR200" i="3"/>
  <c r="AR201" i="3"/>
  <c r="AR202" i="3"/>
  <c r="AR203" i="3"/>
  <c r="AR204" i="3"/>
  <c r="AR205" i="3"/>
  <c r="AR206" i="3"/>
  <c r="AR207" i="3"/>
  <c r="AQ207" i="3" s="1"/>
  <c r="AR208" i="3"/>
  <c r="AQ208" i="3" s="1"/>
  <c r="AR209" i="3"/>
  <c r="AQ209" i="3" s="1"/>
  <c r="AR210" i="3"/>
  <c r="AR211" i="3"/>
  <c r="AR212" i="3"/>
  <c r="AR213" i="3"/>
  <c r="AR214" i="3"/>
  <c r="AR215" i="3"/>
  <c r="AR216" i="3"/>
  <c r="AR217" i="3"/>
  <c r="AQ217" i="3" s="1"/>
  <c r="AR218" i="3"/>
  <c r="AQ218" i="3" s="1"/>
  <c r="AR219" i="3"/>
  <c r="AQ219" i="3" s="1"/>
  <c r="AR220" i="3"/>
  <c r="AR221" i="3"/>
  <c r="AR222" i="3"/>
  <c r="AR223" i="3"/>
  <c r="AR224" i="3"/>
  <c r="AR225" i="3"/>
  <c r="AR226" i="3"/>
  <c r="AR227" i="3"/>
  <c r="AQ227" i="3" s="1"/>
  <c r="AR228" i="3"/>
  <c r="AQ228" i="3" s="1"/>
  <c r="AR229" i="3"/>
  <c r="AQ229" i="3" s="1"/>
  <c r="AR230" i="3"/>
  <c r="AR231" i="3"/>
  <c r="AR232" i="3"/>
  <c r="AR233" i="3"/>
  <c r="AR234" i="3"/>
  <c r="AR235" i="3"/>
  <c r="AR236" i="3"/>
  <c r="AR237" i="3"/>
  <c r="AQ237" i="3" s="1"/>
  <c r="AR238" i="3"/>
  <c r="AQ238" i="3" s="1"/>
  <c r="AR239" i="3"/>
  <c r="AQ239" i="3" s="1"/>
  <c r="AR240" i="3"/>
  <c r="AR241" i="3"/>
  <c r="AR242" i="3"/>
  <c r="AR243" i="3"/>
  <c r="AR244" i="3"/>
  <c r="AR245" i="3"/>
  <c r="AR247" i="3"/>
  <c r="AR248" i="3"/>
  <c r="AQ248" i="3" s="1"/>
  <c r="AR249" i="3"/>
  <c r="AQ249" i="3" s="1"/>
  <c r="AR250" i="3"/>
  <c r="AQ250" i="3" s="1"/>
  <c r="AR251" i="3"/>
  <c r="AR252" i="3"/>
  <c r="AR253" i="3"/>
  <c r="AR254" i="3"/>
  <c r="AR255" i="3"/>
  <c r="AR256" i="3"/>
  <c r="AR257" i="3"/>
  <c r="AR258" i="3"/>
  <c r="AQ258" i="3" s="1"/>
  <c r="AR259" i="3"/>
  <c r="AQ259" i="3" s="1"/>
  <c r="AR260" i="3"/>
  <c r="AQ260" i="3" s="1"/>
  <c r="AR261" i="3"/>
  <c r="AR262" i="3"/>
  <c r="AR263" i="3"/>
  <c r="AR264" i="3"/>
  <c r="AR265" i="3"/>
  <c r="AR266" i="3"/>
  <c r="AR267" i="3"/>
  <c r="AR268" i="3"/>
  <c r="AQ268" i="3" s="1"/>
  <c r="AR269" i="3"/>
  <c r="AQ269" i="3" s="1"/>
  <c r="AR270" i="3"/>
  <c r="AQ270" i="3" s="1"/>
  <c r="AR271" i="3"/>
  <c r="AR272" i="3"/>
  <c r="AR273" i="3"/>
  <c r="AR274" i="3"/>
  <c r="AR275" i="3"/>
  <c r="AR276" i="3"/>
  <c r="AR277" i="3"/>
  <c r="AR278" i="3"/>
  <c r="AQ278" i="3" s="1"/>
  <c r="AR279" i="3"/>
  <c r="AQ279" i="3" s="1"/>
  <c r="AR280" i="3"/>
  <c r="AQ280" i="3" s="1"/>
  <c r="AR281" i="3"/>
  <c r="AR282" i="3"/>
  <c r="AR283" i="3"/>
  <c r="AR284" i="3"/>
  <c r="AR285" i="3"/>
  <c r="AR286" i="3"/>
  <c r="AR287" i="3"/>
  <c r="AR288" i="3"/>
  <c r="AQ288" i="3" s="1"/>
  <c r="AR289" i="3"/>
  <c r="AQ289" i="3" s="1"/>
  <c r="AR290" i="3"/>
  <c r="AQ290" i="3" s="1"/>
  <c r="AR291" i="3"/>
  <c r="AR292" i="3"/>
  <c r="AR293" i="3"/>
  <c r="AR294" i="3"/>
  <c r="AR295" i="3"/>
  <c r="AR296" i="3"/>
  <c r="AR297" i="3"/>
  <c r="AR298" i="3"/>
  <c r="AQ298" i="3" s="1"/>
  <c r="AR299" i="3"/>
  <c r="AQ299" i="3" s="1"/>
  <c r="AR300" i="3"/>
  <c r="AQ300" i="3" s="1"/>
  <c r="AR301" i="3"/>
  <c r="AR302" i="3"/>
  <c r="AR303" i="3"/>
  <c r="AR304" i="3"/>
  <c r="AR305" i="3"/>
  <c r="AR306" i="3"/>
  <c r="AR307" i="3"/>
  <c r="AR308" i="3"/>
  <c r="AQ308" i="3" s="1"/>
  <c r="AR309" i="3"/>
  <c r="AQ309" i="3" s="1"/>
  <c r="AR310" i="3"/>
  <c r="AQ310" i="3" s="1"/>
  <c r="AR311" i="3"/>
  <c r="AR312" i="3"/>
  <c r="AR313" i="3"/>
  <c r="AR314" i="3"/>
  <c r="AR315" i="3"/>
  <c r="AR316" i="3"/>
  <c r="AR317" i="3"/>
  <c r="AR318" i="3"/>
  <c r="AQ318" i="3" s="1"/>
  <c r="AR319" i="3"/>
  <c r="AQ319" i="3" s="1"/>
  <c r="AR320" i="3"/>
  <c r="AQ320" i="3" s="1"/>
  <c r="AR321" i="3"/>
  <c r="AR322" i="3"/>
  <c r="AR323" i="3"/>
  <c r="AR324" i="3"/>
  <c r="AR325" i="3"/>
  <c r="AR326" i="3"/>
  <c r="AR327" i="3"/>
  <c r="AR328" i="3"/>
  <c r="AQ328" i="3" s="1"/>
  <c r="AR329" i="3"/>
  <c r="AQ329" i="3" s="1"/>
  <c r="AR330" i="3"/>
  <c r="AQ330" i="3" s="1"/>
  <c r="AR331" i="3"/>
  <c r="AR332" i="3"/>
  <c r="AR333" i="3"/>
  <c r="AR334" i="3"/>
  <c r="AR335" i="3"/>
  <c r="AR336" i="3"/>
  <c r="AR337" i="3"/>
  <c r="AR338" i="3"/>
  <c r="AQ338" i="3" s="1"/>
  <c r="AR339" i="3"/>
  <c r="AQ339" i="3" s="1"/>
  <c r="AR340" i="3"/>
  <c r="AQ340" i="3" s="1"/>
  <c r="AR341" i="3"/>
  <c r="AR342" i="3"/>
  <c r="AR343" i="3"/>
  <c r="AR344" i="3"/>
  <c r="AR345" i="3"/>
  <c r="AR346" i="3"/>
  <c r="AR347" i="3"/>
  <c r="AR348" i="3"/>
  <c r="AQ348" i="3" s="1"/>
  <c r="AR349" i="3"/>
  <c r="AQ349" i="3" s="1"/>
  <c r="AR350" i="3"/>
  <c r="AQ350" i="3" s="1"/>
  <c r="AR351" i="3"/>
  <c r="AR352" i="3"/>
  <c r="AR353" i="3"/>
  <c r="AR354" i="3"/>
  <c r="AR355" i="3"/>
  <c r="AR356" i="3"/>
  <c r="AR357" i="3"/>
  <c r="AR358" i="3"/>
  <c r="AQ358" i="3" s="1"/>
  <c r="AR359" i="3"/>
  <c r="AQ359" i="3" s="1"/>
  <c r="AR360" i="3"/>
  <c r="AQ360" i="3" s="1"/>
  <c r="AR361" i="3"/>
  <c r="AR362" i="3"/>
  <c r="AR363" i="3"/>
  <c r="AR364" i="3"/>
  <c r="AR365" i="3"/>
  <c r="AR366" i="3"/>
  <c r="AR367" i="3"/>
  <c r="AR368" i="3"/>
  <c r="AQ368" i="3" s="1"/>
  <c r="AR369" i="3"/>
  <c r="AQ369" i="3" s="1"/>
  <c r="AR370" i="3"/>
  <c r="AQ370" i="3" s="1"/>
  <c r="AR371" i="3"/>
  <c r="AR372" i="3"/>
  <c r="AR373" i="3"/>
  <c r="AR374" i="3"/>
  <c r="AR375" i="3"/>
  <c r="AR376" i="3"/>
  <c r="AR377" i="3"/>
  <c r="AR378" i="3"/>
  <c r="AQ378" i="3" s="1"/>
  <c r="AR379" i="3"/>
  <c r="AQ379" i="3" s="1"/>
  <c r="AR380" i="3"/>
  <c r="AQ380" i="3" s="1"/>
  <c r="AR381" i="3"/>
  <c r="AR382" i="3"/>
  <c r="AR383" i="3"/>
  <c r="AR384" i="3"/>
  <c r="AR385" i="3"/>
  <c r="AR386" i="3"/>
  <c r="AR387" i="3"/>
  <c r="AR388" i="3"/>
  <c r="AQ388" i="3" s="1"/>
  <c r="AR389" i="3"/>
  <c r="AQ389" i="3" s="1"/>
  <c r="AR390" i="3"/>
  <c r="AQ390" i="3" s="1"/>
  <c r="AR391" i="3"/>
  <c r="AR392" i="3"/>
  <c r="AR393" i="3"/>
  <c r="AR394" i="3"/>
  <c r="AR395" i="3"/>
  <c r="AR396" i="3"/>
  <c r="AR397" i="3"/>
  <c r="AR398" i="3"/>
  <c r="AQ398" i="3" s="1"/>
  <c r="AR399" i="3"/>
  <c r="AQ399" i="3" s="1"/>
  <c r="AR400" i="3"/>
  <c r="AQ400" i="3" s="1"/>
  <c r="AR401" i="3"/>
  <c r="AR402" i="3"/>
  <c r="AR403" i="3"/>
  <c r="AR404" i="3"/>
  <c r="AR405" i="3"/>
  <c r="AR406" i="3"/>
  <c r="AR407" i="3"/>
  <c r="AR408" i="3"/>
  <c r="AQ408" i="3" s="1"/>
  <c r="AR409" i="3"/>
  <c r="AQ409" i="3" s="1"/>
  <c r="AR410" i="3"/>
  <c r="AQ410" i="3" s="1"/>
  <c r="AR411" i="3"/>
  <c r="AR412" i="3"/>
  <c r="AR413" i="3"/>
  <c r="AR414" i="3"/>
  <c r="AR415" i="3"/>
  <c r="AR416" i="3"/>
  <c r="AR417" i="3"/>
  <c r="AR418" i="3"/>
  <c r="AQ418" i="3" s="1"/>
  <c r="AR419" i="3"/>
  <c r="AQ419" i="3" s="1"/>
  <c r="AR420" i="3"/>
  <c r="AQ420" i="3" s="1"/>
  <c r="AR421" i="3"/>
  <c r="AR422" i="3"/>
  <c r="AR423" i="3"/>
  <c r="AR424" i="3"/>
  <c r="AR425" i="3"/>
  <c r="AR426" i="3"/>
  <c r="AR427" i="3"/>
  <c r="AR428" i="3"/>
  <c r="AQ428" i="3" s="1"/>
  <c r="AR429" i="3"/>
  <c r="AQ429" i="3" s="1"/>
  <c r="AR430" i="3"/>
  <c r="AQ430" i="3" s="1"/>
  <c r="AR431" i="3"/>
  <c r="AR432" i="3"/>
  <c r="AR433" i="3"/>
  <c r="AR434" i="3"/>
  <c r="AR435" i="3"/>
  <c r="AR436" i="3"/>
  <c r="AR437" i="3"/>
  <c r="AR438" i="3"/>
  <c r="AQ438" i="3" s="1"/>
  <c r="AR439" i="3"/>
  <c r="AQ439" i="3" s="1"/>
  <c r="AR440" i="3"/>
  <c r="AQ440" i="3" s="1"/>
  <c r="AR441" i="3"/>
  <c r="AR442" i="3"/>
  <c r="AR443" i="3"/>
  <c r="AR444" i="3"/>
  <c r="AR445" i="3"/>
  <c r="AR446" i="3"/>
  <c r="AR447" i="3"/>
  <c r="AR448" i="3"/>
  <c r="AQ448" i="3" s="1"/>
  <c r="AR449" i="3"/>
  <c r="AQ449" i="3" s="1"/>
  <c r="AR450" i="3"/>
  <c r="AQ450" i="3" s="1"/>
  <c r="AR451" i="3"/>
  <c r="AR452" i="3"/>
  <c r="AR453" i="3"/>
  <c r="AR454" i="3"/>
  <c r="AR455" i="3"/>
  <c r="AR456" i="3"/>
  <c r="AR457" i="3"/>
  <c r="AR458" i="3"/>
  <c r="AQ458" i="3" s="1"/>
  <c r="AR459" i="3"/>
  <c r="AQ459" i="3" s="1"/>
  <c r="AR460" i="3"/>
  <c r="AQ460" i="3" s="1"/>
  <c r="AR461" i="3"/>
  <c r="AR462" i="3"/>
  <c r="AR463" i="3"/>
  <c r="AR464" i="3"/>
  <c r="AR465" i="3"/>
  <c r="AR466" i="3"/>
  <c r="AR467" i="3"/>
  <c r="AR468" i="3"/>
  <c r="AQ468" i="3" s="1"/>
  <c r="AR469" i="3"/>
  <c r="AQ469" i="3" s="1"/>
  <c r="AR470" i="3"/>
  <c r="AQ470" i="3" s="1"/>
  <c r="AR471" i="3"/>
  <c r="AR472" i="3"/>
  <c r="AR473" i="3"/>
  <c r="AR474" i="3"/>
  <c r="AR475" i="3"/>
  <c r="AR476" i="3"/>
  <c r="AR477" i="3"/>
  <c r="AR478" i="3"/>
  <c r="AQ478" i="3" s="1"/>
  <c r="AR479" i="3"/>
  <c r="AQ479" i="3" s="1"/>
  <c r="AR480" i="3"/>
  <c r="AQ480" i="3" s="1"/>
  <c r="AR481" i="3"/>
  <c r="AR482" i="3"/>
  <c r="AR483" i="3"/>
  <c r="AR484" i="3"/>
  <c r="AR485" i="3"/>
  <c r="AR486" i="3"/>
  <c r="AR487" i="3"/>
  <c r="AR488" i="3"/>
  <c r="AQ488" i="3" s="1"/>
  <c r="AR489" i="3"/>
  <c r="AQ489" i="3" s="1"/>
  <c r="AR490" i="3"/>
  <c r="AQ490" i="3" s="1"/>
  <c r="AR491" i="3"/>
  <c r="AR492" i="3"/>
  <c r="AR493" i="3"/>
  <c r="AR494" i="3"/>
  <c r="AR495" i="3"/>
  <c r="AR496" i="3"/>
  <c r="AR497" i="3"/>
  <c r="AR498" i="3"/>
  <c r="AQ498" i="3" s="1"/>
  <c r="AR499" i="3"/>
  <c r="AQ499" i="3" s="1"/>
  <c r="AR500" i="3"/>
  <c r="AQ500" i="3" s="1"/>
  <c r="AR501" i="3"/>
  <c r="AR502" i="3"/>
  <c r="AR503" i="3"/>
  <c r="AR504" i="3"/>
  <c r="AR505" i="3"/>
  <c r="AR506" i="3"/>
  <c r="AR507" i="3"/>
  <c r="AR508" i="3"/>
  <c r="AQ508" i="3" s="1"/>
  <c r="AR509" i="3"/>
  <c r="AQ509" i="3" s="1"/>
  <c r="AR510" i="3"/>
  <c r="AQ510" i="3" s="1"/>
  <c r="AR511" i="3"/>
  <c r="AR512" i="3"/>
  <c r="AR513" i="3"/>
  <c r="AR514" i="3"/>
  <c r="AR515" i="3"/>
  <c r="AR516" i="3"/>
  <c r="AR517" i="3"/>
  <c r="AR518" i="3"/>
  <c r="AQ518" i="3" s="1"/>
  <c r="AR519" i="3"/>
  <c r="AQ519" i="3" s="1"/>
  <c r="AR520" i="3"/>
  <c r="AQ520" i="3" s="1"/>
  <c r="AR521" i="3"/>
  <c r="AR522" i="3"/>
  <c r="AR523" i="3"/>
  <c r="AR524" i="3"/>
  <c r="AR525" i="3"/>
  <c r="AR526" i="3"/>
  <c r="AR527" i="3"/>
  <c r="AR528" i="3"/>
  <c r="AQ528" i="3" s="1"/>
  <c r="AR529" i="3"/>
  <c r="AQ529" i="3" s="1"/>
  <c r="AR530" i="3"/>
  <c r="AQ530" i="3" s="1"/>
  <c r="AR531" i="3"/>
  <c r="AR532" i="3"/>
  <c r="AR533" i="3"/>
  <c r="AR534" i="3"/>
  <c r="AR535" i="3"/>
  <c r="AR536" i="3"/>
  <c r="AR537" i="3"/>
  <c r="AR538" i="3"/>
  <c r="AQ538" i="3" s="1"/>
  <c r="AR539" i="3"/>
  <c r="AQ539" i="3" s="1"/>
  <c r="AR540" i="3"/>
  <c r="AQ540" i="3" s="1"/>
  <c r="AR541" i="3"/>
  <c r="AR542" i="3"/>
  <c r="AR543" i="3"/>
  <c r="AR544" i="3"/>
  <c r="AR545" i="3"/>
  <c r="AR546" i="3"/>
  <c r="AR547" i="3"/>
  <c r="AR548" i="3"/>
  <c r="AQ548" i="3" s="1"/>
  <c r="AR549" i="3"/>
  <c r="AQ549" i="3" s="1"/>
  <c r="AR550" i="3"/>
  <c r="AQ550" i="3" s="1"/>
  <c r="AR551" i="3"/>
  <c r="AR552" i="3"/>
  <c r="AR553" i="3"/>
  <c r="AR554" i="3"/>
  <c r="AR555" i="3"/>
  <c r="AR556" i="3"/>
  <c r="AR557" i="3"/>
  <c r="AR558" i="3"/>
  <c r="AQ558" i="3" s="1"/>
  <c r="AR559" i="3"/>
  <c r="AQ559" i="3" s="1"/>
  <c r="AR560" i="3"/>
  <c r="AQ560" i="3" s="1"/>
  <c r="AR561" i="3"/>
  <c r="AR562" i="3"/>
  <c r="AR563" i="3"/>
  <c r="AR564" i="3"/>
  <c r="AR565" i="3"/>
  <c r="AR566" i="3"/>
  <c r="AR567" i="3"/>
  <c r="AR568" i="3"/>
  <c r="AQ568" i="3" s="1"/>
  <c r="AR569" i="3"/>
  <c r="AQ569" i="3" s="1"/>
  <c r="AR570" i="3"/>
  <c r="AQ570" i="3" s="1"/>
  <c r="AR571" i="3"/>
  <c r="AR572" i="3"/>
  <c r="AR573" i="3"/>
  <c r="AR574" i="3"/>
  <c r="AR575" i="3"/>
  <c r="AR576" i="3"/>
  <c r="AR577" i="3"/>
  <c r="AR578" i="3"/>
  <c r="AQ578" i="3" s="1"/>
  <c r="AR579" i="3"/>
  <c r="AQ579" i="3" s="1"/>
  <c r="AR580" i="3"/>
  <c r="AQ580" i="3" s="1"/>
  <c r="AR581" i="3"/>
  <c r="AR582" i="3"/>
  <c r="AR583" i="3"/>
  <c r="AR584" i="3"/>
  <c r="AR585" i="3"/>
  <c r="AR586" i="3"/>
  <c r="AR587" i="3"/>
  <c r="AR588" i="3"/>
  <c r="AQ588" i="3" s="1"/>
  <c r="AR589" i="3"/>
  <c r="AQ589" i="3" s="1"/>
  <c r="AR590" i="3"/>
  <c r="AQ590" i="3" s="1"/>
  <c r="AR591" i="3"/>
  <c r="AR592" i="3"/>
  <c r="AR593" i="3"/>
  <c r="AR594" i="3"/>
  <c r="AR595" i="3"/>
  <c r="AR596" i="3"/>
  <c r="AR597" i="3"/>
  <c r="AR598" i="3"/>
  <c r="AQ598" i="3" s="1"/>
  <c r="AR599" i="3"/>
  <c r="AQ599" i="3" s="1"/>
  <c r="AR600" i="3"/>
  <c r="AQ600" i="3" s="1"/>
  <c r="AR601" i="3"/>
  <c r="AR602" i="3"/>
  <c r="AR603" i="3"/>
  <c r="AR604" i="3"/>
  <c r="AR605" i="3"/>
  <c r="AR606" i="3"/>
  <c r="AR607" i="3"/>
  <c r="AR608" i="3"/>
  <c r="AQ608" i="3" s="1"/>
  <c r="AR609" i="3"/>
  <c r="AQ609" i="3" s="1"/>
  <c r="AR610" i="3"/>
  <c r="AQ610" i="3" s="1"/>
  <c r="AR611" i="3"/>
  <c r="AR612" i="3"/>
  <c r="AR613" i="3"/>
  <c r="AR614" i="3"/>
  <c r="AR615" i="3"/>
  <c r="AR616" i="3"/>
  <c r="AR617" i="3"/>
  <c r="AR618" i="3"/>
  <c r="AQ618" i="3" s="1"/>
  <c r="AR619" i="3"/>
  <c r="AQ619" i="3" s="1"/>
  <c r="AR620" i="3"/>
  <c r="AQ620" i="3" s="1"/>
  <c r="AR621" i="3"/>
  <c r="AR622" i="3"/>
  <c r="AR623" i="3"/>
  <c r="AR624" i="3"/>
  <c r="AR625" i="3"/>
  <c r="AR626" i="3"/>
  <c r="AR627" i="3"/>
  <c r="AR628" i="3"/>
  <c r="AQ628" i="3" s="1"/>
  <c r="AR629" i="3"/>
  <c r="AQ629" i="3" s="1"/>
  <c r="AR630" i="3"/>
  <c r="AQ630" i="3" s="1"/>
  <c r="AR631" i="3"/>
  <c r="AR632" i="3"/>
  <c r="AR633" i="3"/>
  <c r="AR634" i="3"/>
  <c r="AR635" i="3"/>
  <c r="AR636" i="3"/>
  <c r="AR637" i="3"/>
  <c r="AR638" i="3"/>
  <c r="AQ638" i="3" s="1"/>
  <c r="AR639" i="3"/>
  <c r="AQ639" i="3" s="1"/>
  <c r="AR640" i="3"/>
  <c r="AQ640" i="3" s="1"/>
  <c r="AR641" i="3"/>
  <c r="AR642" i="3"/>
  <c r="AR643" i="3"/>
  <c r="AR644" i="3"/>
  <c r="AR645" i="3"/>
  <c r="AR646" i="3"/>
  <c r="AR647" i="3"/>
  <c r="AR648" i="3"/>
  <c r="AQ648" i="3" s="1"/>
  <c r="AR649" i="3"/>
  <c r="AQ649" i="3" s="1"/>
  <c r="AR650" i="3"/>
  <c r="AQ650" i="3" s="1"/>
  <c r="AR651" i="3"/>
  <c r="AR652" i="3"/>
  <c r="AR653" i="3"/>
  <c r="AR654" i="3"/>
  <c r="AR655" i="3"/>
  <c r="AR656" i="3"/>
  <c r="AR657" i="3"/>
  <c r="AR658" i="3"/>
  <c r="AQ658" i="3" s="1"/>
  <c r="AR659" i="3"/>
  <c r="AQ659" i="3" s="1"/>
  <c r="AR660" i="3"/>
  <c r="AQ660" i="3" s="1"/>
  <c r="AR661" i="3"/>
  <c r="AR662" i="3"/>
  <c r="AR663" i="3"/>
  <c r="AR664" i="3"/>
  <c r="AR665" i="3"/>
  <c r="AR666" i="3"/>
  <c r="AR667" i="3"/>
  <c r="AR668" i="3"/>
  <c r="AQ668" i="3" s="1"/>
  <c r="AR669" i="3"/>
  <c r="AQ669" i="3" s="1"/>
  <c r="AR670" i="3"/>
  <c r="AQ670" i="3" s="1"/>
  <c r="AR671" i="3"/>
  <c r="AR672" i="3"/>
  <c r="AR673" i="3"/>
  <c r="AR674" i="3"/>
  <c r="AR675" i="3"/>
  <c r="AR676" i="3"/>
  <c r="AR677" i="3"/>
  <c r="AR678" i="3"/>
  <c r="AQ678" i="3" s="1"/>
  <c r="AR679" i="3"/>
  <c r="AQ679" i="3" s="1"/>
  <c r="AR680" i="3"/>
  <c r="AQ680" i="3" s="1"/>
  <c r="AR681" i="3"/>
  <c r="AR682" i="3"/>
  <c r="AR683" i="3"/>
  <c r="AR684" i="3"/>
  <c r="AR685" i="3"/>
  <c r="AR686" i="3"/>
  <c r="AR687" i="3"/>
  <c r="AR688" i="3"/>
  <c r="AQ688" i="3" s="1"/>
  <c r="AR689" i="3"/>
  <c r="AQ689" i="3" s="1"/>
  <c r="AR690" i="3"/>
  <c r="AQ690" i="3" s="1"/>
  <c r="AR691" i="3"/>
  <c r="AR692" i="3"/>
  <c r="AR693" i="3"/>
  <c r="AR694" i="3"/>
  <c r="AR695" i="3"/>
  <c r="AR696" i="3"/>
  <c r="AR697" i="3"/>
  <c r="AR698" i="3"/>
  <c r="AQ698" i="3" s="1"/>
  <c r="AR699" i="3"/>
  <c r="AQ699" i="3" s="1"/>
  <c r="AR700" i="3"/>
  <c r="AQ700" i="3" s="1"/>
  <c r="AR701" i="3"/>
  <c r="AR702" i="3"/>
  <c r="AR703" i="3"/>
  <c r="AR704" i="3"/>
  <c r="AR705" i="3"/>
  <c r="AR706" i="3"/>
  <c r="AR707" i="3"/>
  <c r="AR708" i="3"/>
  <c r="AQ708" i="3" s="1"/>
  <c r="AR709" i="3"/>
  <c r="AQ709" i="3" s="1"/>
  <c r="AR710" i="3"/>
  <c r="AQ710" i="3" s="1"/>
  <c r="AR711" i="3"/>
  <c r="AR712" i="3"/>
  <c r="AR713" i="3"/>
  <c r="AR714" i="3"/>
  <c r="AR715" i="3"/>
  <c r="AR716" i="3"/>
  <c r="AR717" i="3"/>
  <c r="AR718" i="3"/>
  <c r="AQ718" i="3" s="1"/>
  <c r="AR719" i="3"/>
  <c r="AQ719" i="3" s="1"/>
  <c r="AR720" i="3"/>
  <c r="AQ720" i="3" s="1"/>
  <c r="AR721" i="3"/>
  <c r="AR722" i="3"/>
  <c r="AR723" i="3"/>
  <c r="AR724" i="3"/>
  <c r="AR725" i="3"/>
  <c r="AR726" i="3"/>
  <c r="AR727" i="3"/>
  <c r="AR728" i="3"/>
  <c r="AQ728" i="3" s="1"/>
  <c r="AR729" i="3"/>
  <c r="AQ729" i="3" s="1"/>
  <c r="AR730" i="3"/>
  <c r="AQ730" i="3" s="1"/>
  <c r="AR731" i="3"/>
  <c r="AR732" i="3"/>
  <c r="AR733" i="3"/>
  <c r="AR734" i="3"/>
  <c r="AR735" i="3"/>
  <c r="AR736" i="3"/>
  <c r="AR737" i="3"/>
  <c r="AR738" i="3"/>
  <c r="AQ738" i="3" s="1"/>
  <c r="AR739" i="3"/>
  <c r="AQ739" i="3" s="1"/>
  <c r="AR740" i="3"/>
  <c r="AQ740" i="3" s="1"/>
  <c r="AR741" i="3"/>
  <c r="AR742" i="3"/>
  <c r="AR743" i="3"/>
  <c r="AR744" i="3"/>
  <c r="AR745" i="3"/>
  <c r="AR746" i="3"/>
  <c r="AR747" i="3"/>
  <c r="AR748" i="3"/>
  <c r="AQ748" i="3" s="1"/>
  <c r="AR749" i="3"/>
  <c r="AQ749" i="3" s="1"/>
  <c r="AR750" i="3"/>
  <c r="AQ750" i="3" s="1"/>
  <c r="AR751" i="3"/>
  <c r="AR752" i="3"/>
  <c r="AR753" i="3"/>
  <c r="AR754" i="3"/>
  <c r="AR755" i="3"/>
  <c r="AR756" i="3"/>
  <c r="AR757" i="3"/>
  <c r="AR758" i="3"/>
  <c r="AQ758" i="3" s="1"/>
  <c r="AR759" i="3"/>
  <c r="AQ759" i="3" s="1"/>
  <c r="AR760" i="3"/>
  <c r="AQ760" i="3" s="1"/>
  <c r="AR761" i="3"/>
  <c r="AR762" i="3"/>
  <c r="AR763" i="3"/>
  <c r="AR764" i="3"/>
  <c r="AR765" i="3"/>
  <c r="AR766" i="3"/>
  <c r="AR767" i="3"/>
  <c r="AR768" i="3"/>
  <c r="AQ768" i="3" s="1"/>
  <c r="AR769" i="3"/>
  <c r="AQ769" i="3" s="1"/>
  <c r="AR770" i="3"/>
  <c r="AQ770" i="3" s="1"/>
  <c r="AR771" i="3"/>
  <c r="AR772" i="3"/>
  <c r="AR773" i="3"/>
  <c r="AR774" i="3"/>
  <c r="AR775" i="3"/>
  <c r="AR776" i="3"/>
  <c r="AR777" i="3"/>
  <c r="AR778" i="3"/>
  <c r="AQ778" i="3" s="1"/>
  <c r="AR779" i="3"/>
  <c r="AQ779" i="3" s="1"/>
  <c r="AR780" i="3"/>
  <c r="AQ780" i="3" s="1"/>
  <c r="AR781" i="3"/>
  <c r="AR782" i="3"/>
  <c r="AR783" i="3"/>
  <c r="AR784" i="3"/>
  <c r="AR785" i="3"/>
  <c r="AR786" i="3"/>
  <c r="AR787" i="3"/>
  <c r="AR788" i="3"/>
  <c r="AQ788" i="3" s="1"/>
  <c r="AR789" i="3"/>
  <c r="AQ789" i="3" s="1"/>
  <c r="AR790" i="3"/>
  <c r="AQ790" i="3" s="1"/>
  <c r="AR791" i="3"/>
  <c r="AR792" i="3"/>
  <c r="AR793" i="3"/>
  <c r="AR794" i="3"/>
  <c r="AR795" i="3"/>
  <c r="AR796" i="3"/>
  <c r="AR797" i="3"/>
  <c r="AR798" i="3"/>
  <c r="AQ798" i="3" s="1"/>
  <c r="AR799" i="3"/>
  <c r="AQ799" i="3" s="1"/>
  <c r="AR800" i="3"/>
  <c r="AQ800" i="3" s="1"/>
  <c r="AR801" i="3"/>
  <c r="AR802" i="3"/>
  <c r="AR803" i="3"/>
  <c r="AR804" i="3"/>
  <c r="AR805" i="3"/>
  <c r="AR806" i="3"/>
  <c r="AR807" i="3"/>
  <c r="AR808" i="3"/>
  <c r="AQ808" i="3" s="1"/>
  <c r="AR809" i="3"/>
  <c r="AQ809" i="3" s="1"/>
  <c r="AR810" i="3"/>
  <c r="AQ810" i="3" s="1"/>
  <c r="AR811" i="3"/>
  <c r="AR812" i="3"/>
  <c r="AR813" i="3"/>
  <c r="AR814" i="3"/>
  <c r="AR815" i="3"/>
  <c r="AR816" i="3"/>
  <c r="AR817" i="3"/>
  <c r="AR818" i="3"/>
  <c r="AQ818" i="3" s="1"/>
  <c r="AR819" i="3"/>
  <c r="AQ819" i="3" s="1"/>
  <c r="AR820" i="3"/>
  <c r="AQ820" i="3" s="1"/>
  <c r="AR821" i="3"/>
  <c r="AR822" i="3"/>
  <c r="AR823" i="3"/>
  <c r="AR824" i="3"/>
  <c r="AR825" i="3"/>
  <c r="AR826" i="3"/>
  <c r="AR827" i="3"/>
  <c r="AR828" i="3"/>
  <c r="AQ828" i="3" s="1"/>
  <c r="AR829" i="3"/>
  <c r="AQ829" i="3" s="1"/>
  <c r="AR830" i="3"/>
  <c r="AQ830" i="3" s="1"/>
  <c r="AR831" i="3"/>
  <c r="AR832" i="3"/>
  <c r="AR833" i="3"/>
  <c r="AR834" i="3"/>
  <c r="AR835" i="3"/>
  <c r="AR836" i="3"/>
  <c r="AR837" i="3"/>
  <c r="AR838" i="3"/>
  <c r="AQ838" i="3" s="1"/>
  <c r="AR839" i="3"/>
  <c r="AQ839" i="3" s="1"/>
  <c r="AR840" i="3"/>
  <c r="AQ840" i="3" s="1"/>
  <c r="AR841" i="3"/>
  <c r="AR842" i="3"/>
  <c r="AR843" i="3"/>
  <c r="AR844" i="3"/>
  <c r="AR845" i="3"/>
  <c r="AR846" i="3"/>
  <c r="AR847" i="3"/>
  <c r="AR848" i="3"/>
  <c r="AQ848" i="3" s="1"/>
  <c r="AR849" i="3"/>
  <c r="AQ849" i="3" s="1"/>
  <c r="AR850" i="3"/>
  <c r="AQ850" i="3" s="1"/>
  <c r="AR851" i="3"/>
  <c r="AR852" i="3"/>
  <c r="AR853" i="3"/>
  <c r="AR854" i="3"/>
  <c r="AR855" i="3"/>
  <c r="AR856" i="3"/>
  <c r="AR857" i="3"/>
  <c r="AR858" i="3"/>
  <c r="AQ858" i="3" s="1"/>
  <c r="AR859" i="3"/>
  <c r="AQ859" i="3" s="1"/>
  <c r="AR860" i="3"/>
  <c r="AQ860" i="3" s="1"/>
  <c r="AR861" i="3"/>
  <c r="AR862" i="3"/>
  <c r="AR863" i="3"/>
  <c r="AR864" i="3"/>
  <c r="AR865" i="3"/>
  <c r="AR866" i="3"/>
  <c r="AR867" i="3"/>
  <c r="AR868" i="3"/>
  <c r="AQ868" i="3" s="1"/>
  <c r="AR869" i="3"/>
  <c r="AQ869" i="3" s="1"/>
  <c r="AR870" i="3"/>
  <c r="AQ870" i="3" s="1"/>
  <c r="AR871" i="3"/>
  <c r="AR872" i="3"/>
  <c r="AR873" i="3"/>
  <c r="AR874" i="3"/>
  <c r="AR875" i="3"/>
  <c r="AR876" i="3"/>
  <c r="AR877" i="3"/>
  <c r="AR878" i="3"/>
  <c r="AQ878" i="3" s="1"/>
  <c r="AR879" i="3"/>
  <c r="AQ879" i="3" s="1"/>
  <c r="AR880" i="3"/>
  <c r="AQ880" i="3" s="1"/>
  <c r="AR881" i="3"/>
  <c r="AR882" i="3"/>
  <c r="AR883" i="3"/>
  <c r="AR884" i="3"/>
  <c r="AR885" i="3"/>
  <c r="AR886" i="3"/>
  <c r="AR887" i="3"/>
  <c r="AR888" i="3"/>
  <c r="AQ888" i="3" s="1"/>
  <c r="AR889" i="3"/>
  <c r="AQ889" i="3" s="1"/>
  <c r="AR890" i="3"/>
  <c r="AQ890" i="3" s="1"/>
  <c r="AR891" i="3"/>
  <c r="AR892" i="3"/>
  <c r="AR893" i="3"/>
  <c r="AR899" i="3"/>
  <c r="AR900" i="3"/>
  <c r="AQ900" i="3" s="1"/>
  <c r="AR901" i="3"/>
  <c r="AR902" i="3"/>
  <c r="AQ902" i="3" s="1"/>
  <c r="AR907" i="3"/>
  <c r="AQ907" i="3" s="1"/>
  <c r="AR908" i="3"/>
  <c r="AQ908" i="3" s="1"/>
  <c r="AR909" i="3"/>
  <c r="AQ909" i="3" s="1"/>
  <c r="AR910" i="3"/>
  <c r="AR911" i="3"/>
  <c r="AR912" i="3"/>
  <c r="AR913" i="3"/>
  <c r="AR914" i="3"/>
  <c r="AR915" i="3"/>
  <c r="AR916" i="3"/>
  <c r="AR917" i="3"/>
  <c r="AQ917" i="3" s="1"/>
  <c r="AR918" i="3"/>
  <c r="AQ918" i="3" s="1"/>
  <c r="AR919" i="3"/>
  <c r="AQ919" i="3" s="1"/>
  <c r="AR920" i="3"/>
  <c r="AR921" i="3"/>
  <c r="AR922" i="3"/>
  <c r="AR929" i="3"/>
  <c r="AR930" i="3"/>
  <c r="AQ930" i="3" s="1"/>
  <c r="AR931" i="3"/>
  <c r="AR932" i="3"/>
  <c r="AQ932" i="3" s="1"/>
  <c r="AR933" i="3"/>
  <c r="AQ933" i="3" s="1"/>
  <c r="AR934" i="3"/>
  <c r="AQ934" i="3" s="1"/>
  <c r="AR935" i="3"/>
  <c r="AQ935" i="3" s="1"/>
  <c r="AR936" i="3"/>
  <c r="AR937" i="3"/>
  <c r="AR938" i="3"/>
  <c r="AR939" i="3"/>
  <c r="AR940" i="3"/>
  <c r="AQ940" i="3" s="1"/>
  <c r="AR941" i="3"/>
  <c r="AR942" i="3"/>
  <c r="AQ942" i="3" s="1"/>
  <c r="AR943" i="3"/>
  <c r="AQ943" i="3" s="1"/>
  <c r="AR944" i="3"/>
  <c r="AQ944" i="3" s="1"/>
  <c r="AR945" i="3"/>
  <c r="AQ945" i="3" s="1"/>
  <c r="AR946" i="3"/>
  <c r="AR947" i="3"/>
  <c r="AR948" i="3"/>
  <c r="AR949" i="3"/>
  <c r="AR950" i="3"/>
  <c r="AQ950" i="3" s="1"/>
  <c r="AR951" i="3"/>
  <c r="AR952" i="3"/>
  <c r="AQ952" i="3" s="1"/>
  <c r="AR953" i="3"/>
  <c r="AQ953" i="3" s="1"/>
  <c r="AR954" i="3"/>
  <c r="AQ954" i="3" s="1"/>
  <c r="AR955" i="3"/>
  <c r="AQ955" i="3" s="1"/>
  <c r="AR956" i="3"/>
  <c r="AR957" i="3"/>
  <c r="AR958" i="3"/>
  <c r="AR959" i="3"/>
  <c r="AR960" i="3"/>
  <c r="AQ960" i="3" s="1"/>
  <c r="AR961" i="3"/>
  <c r="AQ961" i="3" s="1"/>
  <c r="AR962" i="3"/>
  <c r="AQ962" i="3" s="1"/>
  <c r="AR963" i="3"/>
  <c r="AQ963" i="3" s="1"/>
  <c r="AR964" i="3"/>
  <c r="AQ964" i="3" s="1"/>
  <c r="AR965" i="3"/>
  <c r="AQ965" i="3" s="1"/>
  <c r="AR966" i="3"/>
  <c r="AR967" i="3"/>
  <c r="AR968" i="3"/>
  <c r="AR969" i="3"/>
  <c r="AR970" i="3"/>
  <c r="AQ970" i="3" s="1"/>
  <c r="AR971" i="3"/>
  <c r="AQ971" i="3" s="1"/>
  <c r="AR972" i="3"/>
  <c r="AQ972" i="3" s="1"/>
  <c r="AR973" i="3"/>
  <c r="AQ973" i="3" s="1"/>
  <c r="AR974" i="3"/>
  <c r="AQ974" i="3" s="1"/>
  <c r="AR975" i="3"/>
  <c r="AQ975" i="3" s="1"/>
  <c r="AR976" i="3"/>
  <c r="AR977" i="3"/>
  <c r="AR978" i="3"/>
  <c r="AR979" i="3"/>
  <c r="AR980" i="3"/>
  <c r="AQ980" i="3" s="1"/>
  <c r="AR981" i="3"/>
  <c r="AQ981" i="3" s="1"/>
  <c r="AR2" i="3"/>
  <c r="BH528" i="3"/>
  <c r="BH527" i="3"/>
  <c r="BH526" i="3"/>
  <c r="BH525" i="3"/>
  <c r="BH524" i="3"/>
  <c r="BH523" i="3"/>
  <c r="BH522" i="3"/>
  <c r="BH521" i="3"/>
  <c r="BH514" i="3"/>
  <c r="BH513" i="3"/>
  <c r="BH512" i="3"/>
  <c r="BH510" i="3"/>
  <c r="BH509" i="3"/>
  <c r="BH507" i="3"/>
  <c r="BH505" i="3"/>
  <c r="BH499" i="3"/>
  <c r="BH498" i="3"/>
  <c r="BH497" i="3"/>
  <c r="BH496" i="3"/>
  <c r="BH494" i="3"/>
  <c r="BH492" i="3"/>
  <c r="BH491" i="3"/>
  <c r="BH490" i="3"/>
  <c r="BH489" i="3"/>
  <c r="BH488" i="3"/>
  <c r="BH487" i="3"/>
  <c r="BH485" i="3"/>
  <c r="BH484" i="3"/>
  <c r="BH483" i="3"/>
  <c r="BH482" i="3"/>
  <c r="BH481" i="3"/>
  <c r="BH475" i="3"/>
  <c r="BH474" i="3"/>
  <c r="BH473" i="3"/>
  <c r="BH472" i="3"/>
  <c r="BH470" i="3"/>
  <c r="BH469" i="3"/>
  <c r="BH468" i="3"/>
  <c r="BH467" i="3"/>
  <c r="BH466" i="3"/>
  <c r="BH465" i="3"/>
  <c r="BH459" i="3"/>
  <c r="BH458" i="3"/>
  <c r="BH457" i="3"/>
  <c r="BH455" i="3"/>
  <c r="BH454" i="3"/>
  <c r="BH453" i="3"/>
  <c r="BH452" i="3"/>
  <c r="BH450" i="3"/>
  <c r="BH447" i="3"/>
  <c r="BH445" i="3"/>
  <c r="BH443" i="3"/>
  <c r="BH442" i="3"/>
  <c r="BH440" i="3"/>
  <c r="BH439" i="3"/>
  <c r="BH438" i="3"/>
  <c r="BH433" i="3"/>
  <c r="BH432" i="3"/>
  <c r="BH431" i="3"/>
  <c r="BH430" i="3"/>
  <c r="BH429" i="3"/>
  <c r="BH428" i="3"/>
  <c r="BH426" i="3"/>
  <c r="BH425" i="3"/>
  <c r="BH420" i="3"/>
  <c r="BH419" i="3"/>
  <c r="BH416" i="3"/>
  <c r="BH415" i="3"/>
  <c r="BH414" i="3"/>
  <c r="BH413" i="3"/>
  <c r="BH410" i="3"/>
  <c r="BH409" i="3"/>
  <c r="BH407" i="3"/>
  <c r="BH406" i="3"/>
  <c r="BH397" i="3"/>
  <c r="BH382" i="3"/>
  <c r="BH379" i="3"/>
  <c r="BH377" i="3"/>
  <c r="BH376" i="3"/>
  <c r="BH375" i="3"/>
  <c r="BH372" i="3"/>
  <c r="BH369" i="3"/>
  <c r="BH367" i="3"/>
  <c r="BH365" i="3"/>
  <c r="BH364" i="3"/>
  <c r="BH361" i="3"/>
  <c r="BH360" i="3"/>
  <c r="BH358" i="3"/>
  <c r="BH357" i="3"/>
  <c r="BH356" i="3"/>
  <c r="BH355" i="3"/>
  <c r="BH349" i="3"/>
  <c r="BH348" i="3"/>
  <c r="BH343" i="3"/>
  <c r="BH342" i="3"/>
  <c r="BH341" i="3"/>
  <c r="BH340" i="3"/>
  <c r="BH338" i="3"/>
  <c r="BH337" i="3"/>
  <c r="BH334" i="3"/>
  <c r="BH330" i="3"/>
  <c r="BH329" i="3"/>
  <c r="BH328" i="3"/>
  <c r="BH326" i="3"/>
  <c r="BH324" i="3"/>
  <c r="BH323" i="3"/>
  <c r="BH320" i="3"/>
  <c r="BH319" i="3"/>
  <c r="BH318" i="3"/>
  <c r="BH315" i="3"/>
  <c r="BH314" i="3"/>
  <c r="BH313" i="3"/>
  <c r="BH312" i="3"/>
  <c r="BH310" i="3"/>
  <c r="BH309" i="3"/>
  <c r="BH308" i="3"/>
  <c r="BH306" i="3"/>
  <c r="BH305" i="3"/>
  <c r="BH304" i="3"/>
  <c r="BH303" i="3"/>
  <c r="BH302" i="3"/>
  <c r="BH301" i="3"/>
  <c r="BH298" i="3"/>
  <c r="BH297" i="3"/>
  <c r="BH296" i="3"/>
  <c r="BH284" i="3"/>
  <c r="BH283" i="3"/>
  <c r="BH282" i="3"/>
  <c r="BH281" i="3"/>
  <c r="BH280" i="3"/>
  <c r="BH279" i="3"/>
  <c r="BH277" i="3"/>
  <c r="BH276" i="3"/>
  <c r="BH274" i="3"/>
  <c r="BH273" i="3"/>
  <c r="BH272" i="3"/>
  <c r="BH255" i="3"/>
  <c r="BH253" i="3"/>
  <c r="BH252" i="3"/>
  <c r="BH251" i="3"/>
  <c r="BH250" i="3"/>
  <c r="BH247" i="3"/>
  <c r="BH246" i="3"/>
  <c r="BH245" i="3"/>
  <c r="BH244" i="3"/>
  <c r="BH243" i="3"/>
  <c r="BH242" i="3"/>
  <c r="BH239" i="3"/>
  <c r="BH236" i="3"/>
  <c r="BH235" i="3"/>
  <c r="BH234" i="3"/>
  <c r="BH233" i="3"/>
  <c r="BH232" i="3"/>
  <c r="BH228" i="3"/>
  <c r="BH227" i="3"/>
  <c r="BH215" i="3"/>
  <c r="BH214" i="3"/>
  <c r="BH207" i="3"/>
  <c r="BH206" i="3"/>
  <c r="BH203" i="3"/>
  <c r="BH202" i="3"/>
  <c r="BH201" i="3"/>
  <c r="BH200" i="3"/>
  <c r="BH199" i="3"/>
  <c r="BH174" i="3"/>
  <c r="BH173" i="3"/>
  <c r="BH161" i="3"/>
  <c r="BH140" i="3"/>
  <c r="BH139" i="3"/>
  <c r="BH110" i="3"/>
  <c r="BH109" i="3"/>
  <c r="BH108" i="3"/>
  <c r="BH107" i="3"/>
  <c r="BH106" i="3"/>
  <c r="BH105" i="3"/>
  <c r="BH104" i="3"/>
  <c r="BH101" i="3"/>
  <c r="BH100" i="3"/>
  <c r="BH99" i="3"/>
  <c r="BH94" i="3"/>
  <c r="BH66" i="3"/>
  <c r="BH65" i="3"/>
  <c r="BH64" i="3"/>
  <c r="BH62" i="3"/>
  <c r="BH61" i="3"/>
  <c r="BH60" i="3"/>
  <c r="BH57" i="3"/>
  <c r="BH49" i="3"/>
  <c r="BH48" i="3"/>
  <c r="BH43" i="3"/>
  <c r="BH40" i="3"/>
  <c r="BH38" i="3"/>
  <c r="BH34" i="3"/>
  <c r="BH33" i="3"/>
  <c r="BH32" i="3"/>
  <c r="BH31" i="3"/>
  <c r="BH30" i="3"/>
  <c r="BH29" i="3"/>
  <c r="BH28" i="3"/>
  <c r="BH27" i="3"/>
  <c r="BH26" i="3"/>
  <c r="BH25" i="3"/>
  <c r="BH24" i="3"/>
  <c r="BH23" i="3"/>
  <c r="BH22" i="3"/>
  <c r="BH21" i="3"/>
  <c r="BH20" i="3"/>
  <c r="BH19" i="3"/>
  <c r="BH18" i="3"/>
  <c r="BH17" i="3"/>
  <c r="BH12" i="3"/>
  <c r="BH975" i="3"/>
  <c r="BH956" i="3"/>
  <c r="BH955" i="3"/>
  <c r="BH954" i="3"/>
  <c r="BH953" i="3"/>
  <c r="BH952" i="3"/>
  <c r="BH950" i="3"/>
  <c r="BH949" i="3"/>
  <c r="BH947" i="3"/>
  <c r="BH945" i="3"/>
  <c r="BH936" i="3"/>
  <c r="BH912" i="3"/>
  <c r="BH907" i="3"/>
  <c r="BH906" i="3"/>
  <c r="BH902" i="3"/>
  <c r="BH901" i="3"/>
  <c r="BH900" i="3"/>
  <c r="BH898" i="3"/>
  <c r="BH897" i="3"/>
  <c r="BH896" i="3"/>
  <c r="BH895" i="3"/>
  <c r="BH892" i="3"/>
  <c r="BH891" i="3"/>
  <c r="BH887" i="3"/>
  <c r="BH886" i="3"/>
  <c r="BH885" i="3"/>
  <c r="BH884" i="3"/>
  <c r="BH883" i="3"/>
  <c r="BH879" i="3"/>
  <c r="BH878" i="3"/>
  <c r="BH877" i="3"/>
  <c r="BH876" i="3"/>
  <c r="BH875" i="3"/>
  <c r="BH874" i="3"/>
  <c r="BH873" i="3"/>
  <c r="BH872" i="3"/>
  <c r="BH871" i="3"/>
  <c r="BH869" i="3"/>
  <c r="BH868" i="3"/>
  <c r="BH867" i="3"/>
  <c r="BH866" i="3"/>
  <c r="BH865" i="3"/>
  <c r="BH864" i="3"/>
  <c r="BH863" i="3"/>
  <c r="BH862" i="3"/>
  <c r="BH861" i="3"/>
  <c r="BH859" i="3"/>
  <c r="BH858" i="3"/>
  <c r="BH857" i="3"/>
  <c r="BH856" i="3"/>
  <c r="BH855" i="3"/>
  <c r="BH766" i="3"/>
  <c r="BH765" i="3"/>
  <c r="BH764" i="3"/>
  <c r="BH763" i="3"/>
  <c r="BH669" i="3"/>
  <c r="BH665" i="3"/>
  <c r="BH663" i="3"/>
  <c r="BH662" i="3"/>
  <c r="BH654" i="3"/>
  <c r="BH653" i="3"/>
  <c r="BH652" i="3"/>
  <c r="BH645" i="3"/>
  <c r="BH643" i="3"/>
  <c r="BH642" i="3"/>
  <c r="BH641" i="3"/>
  <c r="BH639" i="3"/>
  <c r="BH638" i="3"/>
  <c r="BH633" i="3"/>
  <c r="BH632" i="3"/>
  <c r="BH630" i="3"/>
  <c r="BH626" i="3"/>
  <c r="BH580" i="3"/>
  <c r="BH573" i="3"/>
  <c r="BH572" i="3"/>
  <c r="BH565" i="3"/>
  <c r="BH564" i="3"/>
  <c r="BH563" i="3"/>
  <c r="BH562" i="3"/>
  <c r="BH546" i="3"/>
  <c r="BH511" i="3"/>
  <c r="BH508" i="3"/>
  <c r="BH451" i="3"/>
  <c r="BH444" i="3"/>
  <c r="BH408" i="3"/>
  <c r="BH398" i="3"/>
  <c r="BH368" i="3"/>
  <c r="BH352" i="3"/>
  <c r="BH333" i="3"/>
  <c r="BH331" i="3"/>
  <c r="BH327" i="3"/>
  <c r="BH307" i="3"/>
  <c r="BH295" i="3"/>
  <c r="BH294" i="3"/>
  <c r="BH293" i="3"/>
  <c r="BH292" i="3"/>
  <c r="BH291" i="3"/>
  <c r="BH290" i="3"/>
  <c r="BH289" i="3"/>
  <c r="BH288" i="3"/>
  <c r="BH287" i="3"/>
  <c r="BH270" i="3"/>
  <c r="BH268" i="3"/>
  <c r="BH267" i="3"/>
  <c r="BH266" i="3"/>
  <c r="BH265" i="3"/>
  <c r="BH264" i="3"/>
  <c r="BH263" i="3"/>
  <c r="BH262" i="3"/>
  <c r="BH261" i="3"/>
  <c r="BH259" i="3"/>
  <c r="BH258" i="3"/>
  <c r="BH254" i="3"/>
  <c r="BH248" i="3"/>
  <c r="BH241" i="3"/>
  <c r="BH240" i="3"/>
  <c r="BH160" i="3"/>
  <c r="BH157" i="3"/>
  <c r="BH137" i="3"/>
  <c r="BH136" i="3"/>
  <c r="BH133" i="3"/>
  <c r="BH132" i="3"/>
  <c r="BH127" i="3"/>
  <c r="BH126" i="3"/>
  <c r="BH125" i="3"/>
  <c r="BH124" i="3"/>
  <c r="BH123" i="3"/>
  <c r="BH122" i="3"/>
  <c r="BH103" i="3"/>
  <c r="BH102" i="3"/>
  <c r="BH90" i="3"/>
  <c r="BH89" i="3"/>
  <c r="BH82" i="3"/>
  <c r="BH81" i="3"/>
  <c r="BH80" i="3"/>
  <c r="BH76" i="3"/>
  <c r="BH75" i="3"/>
  <c r="BH74" i="3"/>
  <c r="BH63" i="3"/>
  <c r="BH59" i="3"/>
  <c r="BH58" i="3"/>
  <c r="BH47" i="3"/>
  <c r="BH39" i="3"/>
  <c r="BH13" i="3"/>
  <c r="BH152" i="3"/>
  <c r="BH171" i="3"/>
  <c r="BH782" i="3"/>
  <c r="BH784" i="3"/>
  <c r="BH785" i="3"/>
  <c r="BH786" i="3"/>
  <c r="BH787" i="3"/>
  <c r="BH789" i="3"/>
  <c r="BH791" i="3"/>
  <c r="BH794" i="3"/>
  <c r="BH795" i="3"/>
  <c r="BH796" i="3"/>
  <c r="BH797" i="3"/>
  <c r="BH799" i="3"/>
  <c r="BH801" i="3"/>
  <c r="BH804" i="3"/>
  <c r="BH805" i="3"/>
  <c r="BH806" i="3"/>
  <c r="BH807" i="3"/>
  <c r="BH809" i="3"/>
  <c r="BH811" i="3"/>
  <c r="BH814" i="3"/>
  <c r="BH815" i="3"/>
  <c r="BH816" i="3"/>
  <c r="BH817" i="3"/>
  <c r="BH819" i="3"/>
  <c r="BH821" i="3"/>
  <c r="BH824" i="3"/>
  <c r="BH825" i="3"/>
  <c r="BH826" i="3"/>
  <c r="BH827" i="3"/>
  <c r="BH829" i="3"/>
  <c r="BH831" i="3"/>
  <c r="BH834" i="3"/>
  <c r="BH835" i="3"/>
  <c r="BH836" i="3"/>
  <c r="BH837" i="3"/>
  <c r="BH839" i="3"/>
  <c r="BH841" i="3"/>
  <c r="BH844" i="3"/>
  <c r="BH845" i="3"/>
  <c r="BH846" i="3"/>
  <c r="BH847" i="3"/>
  <c r="BH849" i="3"/>
  <c r="BH851" i="3"/>
  <c r="BH854" i="3"/>
  <c r="BH881" i="3"/>
  <c r="BH889" i="3"/>
  <c r="BH894" i="3"/>
  <c r="BH899" i="3"/>
  <c r="BH904" i="3"/>
  <c r="BH905" i="3"/>
  <c r="BH909" i="3"/>
  <c r="BH911" i="3"/>
  <c r="BH914" i="3"/>
  <c r="BH915" i="3"/>
  <c r="BH916" i="3"/>
  <c r="BH917" i="3"/>
  <c r="BH919" i="3"/>
  <c r="BH921" i="3"/>
  <c r="BH924" i="3"/>
  <c r="BH925" i="3"/>
  <c r="BH926" i="3"/>
  <c r="BH927" i="3"/>
  <c r="BH929" i="3"/>
  <c r="BH931" i="3"/>
  <c r="BH934" i="3"/>
  <c r="BH935" i="3"/>
  <c r="BH937" i="3"/>
  <c r="BH939" i="3"/>
  <c r="BH941" i="3"/>
  <c r="BH944" i="3"/>
  <c r="BH946" i="3"/>
  <c r="BH951" i="3"/>
  <c r="BH957" i="3"/>
  <c r="BH959" i="3"/>
  <c r="BH961" i="3"/>
  <c r="BH964" i="3"/>
  <c r="BH965" i="3"/>
  <c r="BH966" i="3"/>
  <c r="BH967" i="3"/>
  <c r="BH969" i="3"/>
  <c r="BH971" i="3"/>
  <c r="BH974" i="3"/>
  <c r="BH976" i="3"/>
  <c r="BH977" i="3"/>
  <c r="BH979" i="3"/>
  <c r="BH981" i="3"/>
  <c r="BH156" i="3"/>
  <c r="BH3" i="3"/>
  <c r="BH4" i="3"/>
  <c r="BH5" i="3"/>
  <c r="BH6" i="3"/>
  <c r="BH7" i="3"/>
  <c r="BH8" i="3"/>
  <c r="BH9" i="3"/>
  <c r="BH10" i="3"/>
  <c r="BH11" i="3"/>
  <c r="BH14" i="3"/>
  <c r="BH15" i="3"/>
  <c r="BH16" i="3"/>
  <c r="BH35" i="3"/>
  <c r="BH36" i="3"/>
  <c r="BH37" i="3"/>
  <c r="BH41" i="3"/>
  <c r="BH42" i="3"/>
  <c r="BH44" i="3"/>
  <c r="BH45" i="3"/>
  <c r="BH46" i="3"/>
  <c r="BH50" i="3"/>
  <c r="BH51" i="3"/>
  <c r="BH52" i="3"/>
  <c r="BH53" i="3"/>
  <c r="BH54" i="3"/>
  <c r="BH55" i="3"/>
  <c r="BH56" i="3"/>
  <c r="BH67" i="3"/>
  <c r="BH68" i="3"/>
  <c r="BH69" i="3"/>
  <c r="BH70" i="3"/>
  <c r="BH71" i="3"/>
  <c r="BH72" i="3"/>
  <c r="BH73" i="3"/>
  <c r="BH77" i="3"/>
  <c r="BH78" i="3"/>
  <c r="BH79" i="3"/>
  <c r="BH83" i="3"/>
  <c r="BH84" i="3"/>
  <c r="BH85" i="3"/>
  <c r="BH86" i="3"/>
  <c r="BH87" i="3"/>
  <c r="BH88" i="3"/>
  <c r="BH91" i="3"/>
  <c r="BH92" i="3"/>
  <c r="BH93" i="3"/>
  <c r="BH95" i="3"/>
  <c r="BH96" i="3"/>
  <c r="BH97" i="3"/>
  <c r="BH98" i="3"/>
  <c r="BH111" i="3"/>
  <c r="BH112" i="3"/>
  <c r="BH113" i="3"/>
  <c r="BH114" i="3"/>
  <c r="BH115" i="3"/>
  <c r="BH116" i="3"/>
  <c r="BH117" i="3"/>
  <c r="BH118" i="3"/>
  <c r="BH119" i="3"/>
  <c r="BH120" i="3"/>
  <c r="BH121" i="3"/>
  <c r="BH128" i="3"/>
  <c r="BH129" i="3"/>
  <c r="BH130" i="3"/>
  <c r="BH131" i="3"/>
  <c r="BH134" i="3"/>
  <c r="BH135" i="3"/>
  <c r="BH138" i="3"/>
  <c r="BH141" i="3"/>
  <c r="BH142" i="3"/>
  <c r="BH143" i="3"/>
  <c r="BH144" i="3"/>
  <c r="BH145" i="3"/>
  <c r="BH146" i="3"/>
  <c r="BH147" i="3"/>
  <c r="BH148" i="3"/>
  <c r="BH149" i="3"/>
  <c r="BH150" i="3"/>
  <c r="BH151" i="3"/>
  <c r="BH153" i="3"/>
  <c r="BH154" i="3"/>
  <c r="BH155" i="3"/>
  <c r="BH158" i="3"/>
  <c r="BH159" i="3"/>
  <c r="BH162" i="3"/>
  <c r="BH163" i="3"/>
  <c r="BH164" i="3"/>
  <c r="BH165" i="3"/>
  <c r="BH166" i="3"/>
  <c r="BH167" i="3"/>
  <c r="BH168" i="3"/>
  <c r="BH169" i="3"/>
  <c r="BH170" i="3"/>
  <c r="BH172" i="3"/>
  <c r="BH175" i="3"/>
  <c r="BH176" i="3"/>
  <c r="BH177" i="3"/>
  <c r="BH178" i="3"/>
  <c r="BH179" i="3"/>
  <c r="BH180" i="3"/>
  <c r="BH181" i="3"/>
  <c r="BH182" i="3"/>
  <c r="BH183" i="3"/>
  <c r="BH184" i="3"/>
  <c r="BH185" i="3"/>
  <c r="BH186" i="3"/>
  <c r="BH187" i="3"/>
  <c r="BH188" i="3"/>
  <c r="BH189" i="3"/>
  <c r="BH190" i="3"/>
  <c r="BH191" i="3"/>
  <c r="BH192" i="3"/>
  <c r="BH193" i="3"/>
  <c r="BH194" i="3"/>
  <c r="BH195" i="3"/>
  <c r="BH196" i="3"/>
  <c r="BH197" i="3"/>
  <c r="BH198" i="3"/>
  <c r="BH204" i="3"/>
  <c r="BH205" i="3"/>
  <c r="BH208" i="3"/>
  <c r="BH209" i="3"/>
  <c r="BH210" i="3"/>
  <c r="BH211" i="3"/>
  <c r="BH212" i="3"/>
  <c r="BH213" i="3"/>
  <c r="BH216" i="3"/>
  <c r="BH217" i="3"/>
  <c r="BH218" i="3"/>
  <c r="BH219" i="3"/>
  <c r="BH220" i="3"/>
  <c r="BH221" i="3"/>
  <c r="BH222" i="3"/>
  <c r="BH223" i="3"/>
  <c r="BH224" i="3"/>
  <c r="BH225" i="3"/>
  <c r="BH226" i="3"/>
  <c r="BH229" i="3"/>
  <c r="BH230" i="3"/>
  <c r="BH231" i="3"/>
  <c r="BH237" i="3"/>
  <c r="BH238" i="3"/>
  <c r="BH249" i="3"/>
  <c r="BH256" i="3"/>
  <c r="BH257" i="3"/>
  <c r="BH260" i="3"/>
  <c r="BH269" i="3"/>
  <c r="BH271" i="3"/>
  <c r="BH275" i="3"/>
  <c r="BH278" i="3"/>
  <c r="BH285" i="3"/>
  <c r="BH286" i="3"/>
  <c r="BH299" i="3"/>
  <c r="BH300" i="3"/>
  <c r="BH311" i="3"/>
  <c r="BH316" i="3"/>
  <c r="BH317" i="3"/>
  <c r="BH321" i="3"/>
  <c r="BH322" i="3"/>
  <c r="BH325" i="3"/>
  <c r="BH332" i="3"/>
  <c r="BH335" i="3"/>
  <c r="BH336" i="3"/>
  <c r="BH339" i="3"/>
  <c r="BH344" i="3"/>
  <c r="BH345" i="3"/>
  <c r="BH346" i="3"/>
  <c r="BH347" i="3"/>
  <c r="BH350" i="3"/>
  <c r="BH351" i="3"/>
  <c r="BH353" i="3"/>
  <c r="BH354" i="3"/>
  <c r="BH359" i="3"/>
  <c r="BH362" i="3"/>
  <c r="BH363" i="3"/>
  <c r="BH366" i="3"/>
  <c r="BH370" i="3"/>
  <c r="BH371" i="3"/>
  <c r="BH373" i="3"/>
  <c r="BH374" i="3"/>
  <c r="BH378" i="3"/>
  <c r="BH380" i="3"/>
  <c r="BH381" i="3"/>
  <c r="BH383" i="3"/>
  <c r="BH384" i="3"/>
  <c r="BH385" i="3"/>
  <c r="BH386" i="3"/>
  <c r="BH387" i="3"/>
  <c r="BH388" i="3"/>
  <c r="BH389" i="3"/>
  <c r="BH390" i="3"/>
  <c r="BH391" i="3"/>
  <c r="BH392" i="3"/>
  <c r="BH393" i="3"/>
  <c r="BH394" i="3"/>
  <c r="BH395" i="3"/>
  <c r="BH396" i="3"/>
  <c r="BH399" i="3"/>
  <c r="BH400" i="3"/>
  <c r="BH401" i="3"/>
  <c r="BH402" i="3"/>
  <c r="BH403" i="3"/>
  <c r="BH404" i="3"/>
  <c r="BH405" i="3"/>
  <c r="BH411" i="3"/>
  <c r="BH412" i="3"/>
  <c r="BH417" i="3"/>
  <c r="BH418" i="3"/>
  <c r="BH421" i="3"/>
  <c r="BH422" i="3"/>
  <c r="BH423" i="3"/>
  <c r="BH424" i="3"/>
  <c r="BH427" i="3"/>
  <c r="BH434" i="3"/>
  <c r="BH435" i="3"/>
  <c r="BH436" i="3"/>
  <c r="BH437" i="3"/>
  <c r="BH441" i="3"/>
  <c r="BH446" i="3"/>
  <c r="BH448" i="3"/>
  <c r="BH449" i="3"/>
  <c r="BH456" i="3"/>
  <c r="BH460" i="3"/>
  <c r="BH461" i="3"/>
  <c r="BH462" i="3"/>
  <c r="BH463" i="3"/>
  <c r="BH464" i="3"/>
  <c r="BH471" i="3"/>
  <c r="BH476" i="3"/>
  <c r="BH477" i="3"/>
  <c r="BH478" i="3"/>
  <c r="BH479" i="3"/>
  <c r="BH480" i="3"/>
  <c r="BH486" i="3"/>
  <c r="BH493" i="3"/>
  <c r="BH495" i="3"/>
  <c r="BH500" i="3"/>
  <c r="BH501" i="3"/>
  <c r="BH502" i="3"/>
  <c r="BH503" i="3"/>
  <c r="BH504" i="3"/>
  <c r="BH506" i="3"/>
  <c r="BH515" i="3"/>
  <c r="BH516" i="3"/>
  <c r="BH517" i="3"/>
  <c r="BH518" i="3"/>
  <c r="BH519" i="3"/>
  <c r="BH520" i="3"/>
  <c r="BH529" i="3"/>
  <c r="BH530" i="3"/>
  <c r="BH531" i="3"/>
  <c r="BH532" i="3"/>
  <c r="BH533" i="3"/>
  <c r="BH534" i="3"/>
  <c r="BH535" i="3"/>
  <c r="BH536" i="3"/>
  <c r="BH537" i="3"/>
  <c r="BH538" i="3"/>
  <c r="BH539" i="3"/>
  <c r="BH540" i="3"/>
  <c r="BH541" i="3"/>
  <c r="BH542" i="3"/>
  <c r="BH543" i="3"/>
  <c r="BH544" i="3"/>
  <c r="BH545" i="3"/>
  <c r="BH547" i="3"/>
  <c r="BH548" i="3"/>
  <c r="BH549" i="3"/>
  <c r="BH550" i="3"/>
  <c r="BH551" i="3"/>
  <c r="BH552" i="3"/>
  <c r="BH553" i="3"/>
  <c r="BH554" i="3"/>
  <c r="BH555" i="3"/>
  <c r="BH556" i="3"/>
  <c r="BH557" i="3"/>
  <c r="BH558" i="3"/>
  <c r="BH559" i="3"/>
  <c r="BH560" i="3"/>
  <c r="BH561" i="3"/>
  <c r="BH566" i="3"/>
  <c r="BH567" i="3"/>
  <c r="BH568" i="3"/>
  <c r="BH569" i="3"/>
  <c r="BH570" i="3"/>
  <c r="BH571" i="3"/>
  <c r="BH574" i="3"/>
  <c r="BH575" i="3"/>
  <c r="BH576" i="3"/>
  <c r="BH577" i="3"/>
  <c r="BH578" i="3"/>
  <c r="BH579" i="3"/>
  <c r="BH581" i="3"/>
  <c r="BH582" i="3"/>
  <c r="BH583" i="3"/>
  <c r="BH584" i="3"/>
  <c r="BH585" i="3"/>
  <c r="BH586" i="3"/>
  <c r="BH587" i="3"/>
  <c r="BH588" i="3"/>
  <c r="BH589" i="3"/>
  <c r="BH590" i="3"/>
  <c r="BH591" i="3"/>
  <c r="BH592" i="3"/>
  <c r="BH593" i="3"/>
  <c r="BH594" i="3"/>
  <c r="BH595" i="3"/>
  <c r="BH596" i="3"/>
  <c r="BH597" i="3"/>
  <c r="BH598" i="3"/>
  <c r="BH599" i="3"/>
  <c r="BH600" i="3"/>
  <c r="BH601" i="3"/>
  <c r="BH602" i="3"/>
  <c r="BH603" i="3"/>
  <c r="BH604" i="3"/>
  <c r="BH605" i="3"/>
  <c r="BH606" i="3"/>
  <c r="BH607" i="3"/>
  <c r="BH608" i="3"/>
  <c r="BH609" i="3"/>
  <c r="BH610" i="3"/>
  <c r="BH611" i="3"/>
  <c r="BH612" i="3"/>
  <c r="BH613" i="3"/>
  <c r="BH614" i="3"/>
  <c r="BH615" i="3"/>
  <c r="BH616" i="3"/>
  <c r="BH617" i="3"/>
  <c r="BH618" i="3"/>
  <c r="BH619" i="3"/>
  <c r="BH620" i="3"/>
  <c r="BH621" i="3"/>
  <c r="BH622" i="3"/>
  <c r="BH623" i="3"/>
  <c r="BH624" i="3"/>
  <c r="BH625" i="3"/>
  <c r="BH627" i="3"/>
  <c r="BH628" i="3"/>
  <c r="BH629" i="3"/>
  <c r="BH631" i="3"/>
  <c r="BH634" i="3"/>
  <c r="BH635" i="3"/>
  <c r="BH636" i="3"/>
  <c r="BH637" i="3"/>
  <c r="BH640" i="3"/>
  <c r="BH644" i="3"/>
  <c r="BH646" i="3"/>
  <c r="BH647" i="3"/>
  <c r="BH648" i="3"/>
  <c r="BH649" i="3"/>
  <c r="BH650" i="3"/>
  <c r="BH651" i="3"/>
  <c r="BH655" i="3"/>
  <c r="BH656" i="3"/>
  <c r="BH657" i="3"/>
  <c r="BH658" i="3"/>
  <c r="BH659" i="3"/>
  <c r="BH660" i="3"/>
  <c r="BH661" i="3"/>
  <c r="BH664" i="3"/>
  <c r="BH666" i="3"/>
  <c r="BH667" i="3"/>
  <c r="BH668" i="3"/>
  <c r="BH670" i="3"/>
  <c r="BH671" i="3"/>
  <c r="BH672" i="3"/>
  <c r="BH673" i="3"/>
  <c r="BH674" i="3"/>
  <c r="BH675" i="3"/>
  <c r="BH676" i="3"/>
  <c r="BH677" i="3"/>
  <c r="BH678" i="3"/>
  <c r="BH679" i="3"/>
  <c r="BH680" i="3"/>
  <c r="BH681" i="3"/>
  <c r="BH682" i="3"/>
  <c r="BH683" i="3"/>
  <c r="BH684" i="3"/>
  <c r="BH685" i="3"/>
  <c r="BH686" i="3"/>
  <c r="BH687" i="3"/>
  <c r="BH688" i="3"/>
  <c r="BH689" i="3"/>
  <c r="BH690" i="3"/>
  <c r="BH691" i="3"/>
  <c r="BH692" i="3"/>
  <c r="BH693" i="3"/>
  <c r="BH694" i="3"/>
  <c r="BH695" i="3"/>
  <c r="BH696" i="3"/>
  <c r="BH697" i="3"/>
  <c r="BH698" i="3"/>
  <c r="BH699" i="3"/>
  <c r="BH700" i="3"/>
  <c r="BH701" i="3"/>
  <c r="BH702" i="3"/>
  <c r="BH703" i="3"/>
  <c r="BH704" i="3"/>
  <c r="BH705" i="3"/>
  <c r="BH706" i="3"/>
  <c r="BH707" i="3"/>
  <c r="BH708" i="3"/>
  <c r="BH709" i="3"/>
  <c r="BH710" i="3"/>
  <c r="BH711" i="3"/>
  <c r="BH712" i="3"/>
  <c r="BH713" i="3"/>
  <c r="BH714" i="3"/>
  <c r="BH715" i="3"/>
  <c r="BH716" i="3"/>
  <c r="BH717" i="3"/>
  <c r="BH718" i="3"/>
  <c r="BH719" i="3"/>
  <c r="BH720" i="3"/>
  <c r="BH721" i="3"/>
  <c r="BH722" i="3"/>
  <c r="BH723" i="3"/>
  <c r="BH724" i="3"/>
  <c r="BH725" i="3"/>
  <c r="BH726" i="3"/>
  <c r="BH727" i="3"/>
  <c r="BH728" i="3"/>
  <c r="BH729" i="3"/>
  <c r="BH730" i="3"/>
  <c r="BH731" i="3"/>
  <c r="BH732" i="3"/>
  <c r="BH733" i="3"/>
  <c r="BH734" i="3"/>
  <c r="BH735" i="3"/>
  <c r="BH736" i="3"/>
  <c r="BH737" i="3"/>
  <c r="BH738" i="3"/>
  <c r="BH739" i="3"/>
  <c r="BH740" i="3"/>
  <c r="BH741" i="3"/>
  <c r="BH742" i="3"/>
  <c r="BH743" i="3"/>
  <c r="BH744" i="3"/>
  <c r="BH745" i="3"/>
  <c r="BH746" i="3"/>
  <c r="BH747" i="3"/>
  <c r="BH748" i="3"/>
  <c r="BH749" i="3"/>
  <c r="BH750" i="3"/>
  <c r="BH751" i="3"/>
  <c r="BH752" i="3"/>
  <c r="BH753" i="3"/>
  <c r="BH754" i="3"/>
  <c r="BH755" i="3"/>
  <c r="BH756" i="3"/>
  <c r="BH757" i="3"/>
  <c r="BH758" i="3"/>
  <c r="BH759" i="3"/>
  <c r="BH760" i="3"/>
  <c r="BH761" i="3"/>
  <c r="BH762" i="3"/>
  <c r="BH767" i="3"/>
  <c r="BH768" i="3"/>
  <c r="BH769" i="3"/>
  <c r="BH770" i="3"/>
  <c r="BH771" i="3"/>
  <c r="BH772" i="3"/>
  <c r="BH773" i="3"/>
  <c r="BH774" i="3"/>
  <c r="BH775" i="3"/>
  <c r="BH776" i="3"/>
  <c r="BH777" i="3"/>
  <c r="BH778" i="3"/>
  <c r="BH779" i="3"/>
  <c r="BH780" i="3"/>
  <c r="BH781" i="3"/>
  <c r="BH783" i="3"/>
  <c r="BH788" i="3"/>
  <c r="BH790" i="3"/>
  <c r="BH792" i="3"/>
  <c r="BH793" i="3"/>
  <c r="BH798" i="3"/>
  <c r="BH800" i="3"/>
  <c r="BH802" i="3"/>
  <c r="BH803" i="3"/>
  <c r="BH808" i="3"/>
  <c r="BH810" i="3"/>
  <c r="BH812" i="3"/>
  <c r="BH813" i="3"/>
  <c r="BH818" i="3"/>
  <c r="BH820" i="3"/>
  <c r="BH822" i="3"/>
  <c r="BH823" i="3"/>
  <c r="BH828" i="3"/>
  <c r="BH830" i="3"/>
  <c r="BH832" i="3"/>
  <c r="BH833" i="3"/>
  <c r="BH838" i="3"/>
  <c r="BH840" i="3"/>
  <c r="BH842" i="3"/>
  <c r="BH843" i="3"/>
  <c r="BH848" i="3"/>
  <c r="BH850" i="3"/>
  <c r="BH852" i="3"/>
  <c r="BH853" i="3"/>
  <c r="BH860" i="3"/>
  <c r="BH870" i="3"/>
  <c r="BH880" i="3"/>
  <c r="BH882" i="3"/>
  <c r="BH888" i="3"/>
  <c r="BH890" i="3"/>
  <c r="BH893" i="3"/>
  <c r="BH903" i="3"/>
  <c r="BH908" i="3"/>
  <c r="BH910" i="3"/>
  <c r="BH913" i="3"/>
  <c r="BH918" i="3"/>
  <c r="BH920" i="3"/>
  <c r="BH922" i="3"/>
  <c r="BH923" i="3"/>
  <c r="BH928" i="3"/>
  <c r="BH930" i="3"/>
  <c r="BH932" i="3"/>
  <c r="BH933" i="3"/>
  <c r="BH938" i="3"/>
  <c r="BH940" i="3"/>
  <c r="BH942" i="3"/>
  <c r="BH943" i="3"/>
  <c r="BH948" i="3"/>
  <c r="BH958" i="3"/>
  <c r="BH960" i="3"/>
  <c r="BH962" i="3"/>
  <c r="BH963" i="3"/>
  <c r="BH968" i="3"/>
  <c r="BH970" i="3"/>
  <c r="BH972" i="3"/>
  <c r="BH973" i="3"/>
  <c r="BH978" i="3"/>
  <c r="BH980" i="3"/>
  <c r="C3" i="3"/>
  <c r="B3" i="3" s="1"/>
  <c r="C4" i="3"/>
  <c r="B4" i="3" s="1"/>
  <c r="C5" i="3"/>
  <c r="B5" i="3" s="1"/>
  <c r="C6" i="3"/>
  <c r="B6" i="3" s="1"/>
  <c r="C7" i="3"/>
  <c r="B7" i="3" s="1"/>
  <c r="C8" i="3"/>
  <c r="B8" i="3" s="1"/>
  <c r="C9" i="3"/>
  <c r="B9" i="3" s="1"/>
  <c r="C10" i="3"/>
  <c r="B10" i="3" s="1"/>
  <c r="C11" i="3"/>
  <c r="B11" i="3" s="1"/>
  <c r="C12" i="3"/>
  <c r="B12" i="3" s="1"/>
  <c r="C13" i="3"/>
  <c r="B13" i="3" s="1"/>
  <c r="C14" i="3"/>
  <c r="B14" i="3" s="1"/>
  <c r="C15" i="3"/>
  <c r="B15" i="3" s="1"/>
  <c r="C16" i="3"/>
  <c r="B16" i="3" s="1"/>
  <c r="C17" i="3"/>
  <c r="B17" i="3" s="1"/>
  <c r="C18" i="3"/>
  <c r="B18" i="3" s="1"/>
  <c r="C19" i="3"/>
  <c r="B19" i="3" s="1"/>
  <c r="C20" i="3"/>
  <c r="B20" i="3" s="1"/>
  <c r="C21" i="3"/>
  <c r="B21" i="3" s="1"/>
  <c r="C22" i="3"/>
  <c r="B22" i="3" s="1"/>
  <c r="C23" i="3"/>
  <c r="B23" i="3" s="1"/>
  <c r="C24" i="3"/>
  <c r="B24" i="3" s="1"/>
  <c r="C25" i="3"/>
  <c r="B25" i="3" s="1"/>
  <c r="C26" i="3"/>
  <c r="B26" i="3" s="1"/>
  <c r="C27" i="3"/>
  <c r="B27" i="3" s="1"/>
  <c r="C28" i="3"/>
  <c r="B28" i="3" s="1"/>
  <c r="C29" i="3"/>
  <c r="B29" i="3" s="1"/>
  <c r="C30" i="3"/>
  <c r="B30" i="3" s="1"/>
  <c r="C31" i="3"/>
  <c r="B31" i="3" s="1"/>
  <c r="C32" i="3"/>
  <c r="B32" i="3" s="1"/>
  <c r="C33" i="3"/>
  <c r="B33" i="3" s="1"/>
  <c r="C34" i="3"/>
  <c r="B34" i="3" s="1"/>
  <c r="C35" i="3"/>
  <c r="B35" i="3" s="1"/>
  <c r="C36" i="3"/>
  <c r="B36" i="3" s="1"/>
  <c r="C37" i="3"/>
  <c r="B37" i="3" s="1"/>
  <c r="C38" i="3"/>
  <c r="B38" i="3" s="1"/>
  <c r="C39" i="3"/>
  <c r="B39" i="3" s="1"/>
  <c r="C40" i="3"/>
  <c r="B40" i="3" s="1"/>
  <c r="C41" i="3"/>
  <c r="B41" i="3" s="1"/>
  <c r="C42" i="3"/>
  <c r="B42" i="3" s="1"/>
  <c r="C43" i="3"/>
  <c r="B43" i="3" s="1"/>
  <c r="C44" i="3"/>
  <c r="B44" i="3" s="1"/>
  <c r="C45" i="3"/>
  <c r="B45" i="3" s="1"/>
  <c r="C46" i="3"/>
  <c r="B46" i="3" s="1"/>
  <c r="C47" i="3"/>
  <c r="B47" i="3" s="1"/>
  <c r="C48" i="3"/>
  <c r="B48" i="3" s="1"/>
  <c r="C49" i="3"/>
  <c r="B49" i="3" s="1"/>
  <c r="C50" i="3"/>
  <c r="B50" i="3" s="1"/>
  <c r="C51" i="3"/>
  <c r="B51" i="3" s="1"/>
  <c r="C52" i="3"/>
  <c r="B52" i="3" s="1"/>
  <c r="C53" i="3"/>
  <c r="B53" i="3" s="1"/>
  <c r="C54" i="3"/>
  <c r="B54" i="3" s="1"/>
  <c r="C55" i="3"/>
  <c r="B55" i="3" s="1"/>
  <c r="C56" i="3"/>
  <c r="B56" i="3" s="1"/>
  <c r="C57" i="3"/>
  <c r="B57" i="3" s="1"/>
  <c r="C58" i="3"/>
  <c r="B58" i="3" s="1"/>
  <c r="C59" i="3"/>
  <c r="B59" i="3" s="1"/>
  <c r="C60" i="3"/>
  <c r="B60" i="3" s="1"/>
  <c r="C61" i="3"/>
  <c r="B61" i="3" s="1"/>
  <c r="C62" i="3"/>
  <c r="B62" i="3" s="1"/>
  <c r="C63" i="3"/>
  <c r="B63" i="3" s="1"/>
  <c r="C64" i="3"/>
  <c r="B64" i="3" s="1"/>
  <c r="C65" i="3"/>
  <c r="B65" i="3" s="1"/>
  <c r="C66" i="3"/>
  <c r="B66" i="3" s="1"/>
  <c r="C67" i="3"/>
  <c r="B67" i="3" s="1"/>
  <c r="C68" i="3"/>
  <c r="B68" i="3" s="1"/>
  <c r="C69" i="3"/>
  <c r="B69" i="3" s="1"/>
  <c r="C70" i="3"/>
  <c r="B70" i="3" s="1"/>
  <c r="C71" i="3"/>
  <c r="B71" i="3" s="1"/>
  <c r="C72" i="3"/>
  <c r="B72" i="3" s="1"/>
  <c r="C73" i="3"/>
  <c r="B73" i="3" s="1"/>
  <c r="C74" i="3"/>
  <c r="B74" i="3" s="1"/>
  <c r="C75" i="3"/>
  <c r="B75" i="3" s="1"/>
  <c r="C76" i="3"/>
  <c r="B76" i="3" s="1"/>
  <c r="C77" i="3"/>
  <c r="B77" i="3" s="1"/>
  <c r="C78" i="3"/>
  <c r="B78" i="3" s="1"/>
  <c r="C79" i="3"/>
  <c r="B79" i="3" s="1"/>
  <c r="C80" i="3"/>
  <c r="B80" i="3" s="1"/>
  <c r="C81" i="3"/>
  <c r="B81" i="3" s="1"/>
  <c r="C82" i="3"/>
  <c r="B82" i="3" s="1"/>
  <c r="C83" i="3"/>
  <c r="B83" i="3" s="1"/>
  <c r="C84" i="3"/>
  <c r="B84" i="3" s="1"/>
  <c r="C85" i="3"/>
  <c r="B85" i="3" s="1"/>
  <c r="C86" i="3"/>
  <c r="B86" i="3" s="1"/>
  <c r="C87" i="3"/>
  <c r="B87" i="3" s="1"/>
  <c r="C88" i="3"/>
  <c r="B88" i="3" s="1"/>
  <c r="C89" i="3"/>
  <c r="B89" i="3" s="1"/>
  <c r="C90" i="3"/>
  <c r="B90" i="3" s="1"/>
  <c r="C91" i="3"/>
  <c r="B91" i="3" s="1"/>
  <c r="C92" i="3"/>
  <c r="B92" i="3" s="1"/>
  <c r="C93" i="3"/>
  <c r="B93" i="3" s="1"/>
  <c r="C94" i="3"/>
  <c r="B94" i="3" s="1"/>
  <c r="C95" i="3"/>
  <c r="B95" i="3" s="1"/>
  <c r="C96" i="3"/>
  <c r="B96" i="3" s="1"/>
  <c r="C97" i="3"/>
  <c r="B97" i="3" s="1"/>
  <c r="C98" i="3"/>
  <c r="B98" i="3" s="1"/>
  <c r="C99" i="3"/>
  <c r="B99" i="3" s="1"/>
  <c r="C100" i="3"/>
  <c r="B100" i="3" s="1"/>
  <c r="C101" i="3"/>
  <c r="B101" i="3" s="1"/>
  <c r="C102" i="3"/>
  <c r="B102" i="3" s="1"/>
  <c r="C103" i="3"/>
  <c r="B103" i="3" s="1"/>
  <c r="C104" i="3"/>
  <c r="B104" i="3" s="1"/>
  <c r="C105" i="3"/>
  <c r="B105" i="3" s="1"/>
  <c r="C106" i="3"/>
  <c r="B106" i="3" s="1"/>
  <c r="C107" i="3"/>
  <c r="B107" i="3" s="1"/>
  <c r="C108" i="3"/>
  <c r="B108" i="3" s="1"/>
  <c r="C109" i="3"/>
  <c r="B109" i="3" s="1"/>
  <c r="C110" i="3"/>
  <c r="B110" i="3" s="1"/>
  <c r="C111" i="3"/>
  <c r="B111" i="3" s="1"/>
  <c r="C112" i="3"/>
  <c r="B112" i="3" s="1"/>
  <c r="C113" i="3"/>
  <c r="B113" i="3" s="1"/>
  <c r="C114" i="3"/>
  <c r="B114" i="3" s="1"/>
  <c r="C115" i="3"/>
  <c r="B115" i="3" s="1"/>
  <c r="C116" i="3"/>
  <c r="B116" i="3" s="1"/>
  <c r="C117" i="3"/>
  <c r="B117" i="3" s="1"/>
  <c r="C118" i="3"/>
  <c r="B118" i="3" s="1"/>
  <c r="C119" i="3"/>
  <c r="B119" i="3" s="1"/>
  <c r="C120" i="3"/>
  <c r="B120" i="3" s="1"/>
  <c r="C121" i="3"/>
  <c r="B121" i="3" s="1"/>
  <c r="C122" i="3"/>
  <c r="B122" i="3" s="1"/>
  <c r="C123" i="3"/>
  <c r="B123" i="3" s="1"/>
  <c r="C124" i="3"/>
  <c r="B124" i="3" s="1"/>
  <c r="C125" i="3"/>
  <c r="B125" i="3" s="1"/>
  <c r="C126" i="3"/>
  <c r="B126" i="3" s="1"/>
  <c r="C127" i="3"/>
  <c r="B127" i="3" s="1"/>
  <c r="C128" i="3"/>
  <c r="B128" i="3" s="1"/>
  <c r="C129" i="3"/>
  <c r="B129" i="3" s="1"/>
  <c r="C130" i="3"/>
  <c r="B130" i="3" s="1"/>
  <c r="C131" i="3"/>
  <c r="B131" i="3" s="1"/>
  <c r="C132" i="3"/>
  <c r="B132" i="3" s="1"/>
  <c r="C133" i="3"/>
  <c r="B133" i="3" s="1"/>
  <c r="C134" i="3"/>
  <c r="B134" i="3" s="1"/>
  <c r="C135" i="3"/>
  <c r="B135" i="3" s="1"/>
  <c r="C136" i="3"/>
  <c r="B136" i="3" s="1"/>
  <c r="C137" i="3"/>
  <c r="B137" i="3" s="1"/>
  <c r="C138" i="3"/>
  <c r="B138" i="3" s="1"/>
  <c r="C139" i="3"/>
  <c r="B139" i="3" s="1"/>
  <c r="C140" i="3"/>
  <c r="B140" i="3" s="1"/>
  <c r="C141" i="3"/>
  <c r="B141" i="3" s="1"/>
  <c r="C142" i="3"/>
  <c r="B142" i="3" s="1"/>
  <c r="C143" i="3"/>
  <c r="B143" i="3" s="1"/>
  <c r="C144" i="3"/>
  <c r="B144" i="3" s="1"/>
  <c r="C145" i="3"/>
  <c r="B145" i="3" s="1"/>
  <c r="C146" i="3"/>
  <c r="B146" i="3" s="1"/>
  <c r="C147" i="3"/>
  <c r="B147" i="3" s="1"/>
  <c r="C148" i="3"/>
  <c r="B148" i="3" s="1"/>
  <c r="C149" i="3"/>
  <c r="B149" i="3" s="1"/>
  <c r="C150" i="3"/>
  <c r="B150" i="3" s="1"/>
  <c r="C151" i="3"/>
  <c r="B151" i="3" s="1"/>
  <c r="C152" i="3"/>
  <c r="B152" i="3" s="1"/>
  <c r="C153" i="3"/>
  <c r="B153" i="3" s="1"/>
  <c r="C154" i="3"/>
  <c r="B154" i="3" s="1"/>
  <c r="C155" i="3"/>
  <c r="B155" i="3" s="1"/>
  <c r="C156" i="3"/>
  <c r="B156" i="3" s="1"/>
  <c r="C157" i="3"/>
  <c r="B157" i="3" s="1"/>
  <c r="C158" i="3"/>
  <c r="B158" i="3" s="1"/>
  <c r="C159" i="3"/>
  <c r="B159" i="3" s="1"/>
  <c r="C160" i="3"/>
  <c r="B160" i="3" s="1"/>
  <c r="C161" i="3"/>
  <c r="B161" i="3" s="1"/>
  <c r="C162" i="3"/>
  <c r="B162" i="3" s="1"/>
  <c r="C163" i="3"/>
  <c r="B163" i="3" s="1"/>
  <c r="C164" i="3"/>
  <c r="B164" i="3" s="1"/>
  <c r="C165" i="3"/>
  <c r="B165" i="3" s="1"/>
  <c r="C166" i="3"/>
  <c r="B166" i="3" s="1"/>
  <c r="C167" i="3"/>
  <c r="B167" i="3" s="1"/>
  <c r="C168" i="3"/>
  <c r="B168" i="3" s="1"/>
  <c r="C169" i="3"/>
  <c r="B169" i="3" s="1"/>
  <c r="C170" i="3"/>
  <c r="B170" i="3" s="1"/>
  <c r="C171" i="3"/>
  <c r="B171" i="3" s="1"/>
  <c r="C172" i="3"/>
  <c r="B172" i="3" s="1"/>
  <c r="C173" i="3"/>
  <c r="B173" i="3" s="1"/>
  <c r="C174" i="3"/>
  <c r="B174" i="3" s="1"/>
  <c r="C175" i="3"/>
  <c r="B175" i="3" s="1"/>
  <c r="C176" i="3"/>
  <c r="B176" i="3" s="1"/>
  <c r="C177" i="3"/>
  <c r="B177" i="3" s="1"/>
  <c r="C178" i="3"/>
  <c r="B178" i="3" s="1"/>
  <c r="C179" i="3"/>
  <c r="B179" i="3" s="1"/>
  <c r="C180" i="3"/>
  <c r="B180" i="3" s="1"/>
  <c r="C181" i="3"/>
  <c r="B181" i="3" s="1"/>
  <c r="C182" i="3"/>
  <c r="B182" i="3" s="1"/>
  <c r="C183" i="3"/>
  <c r="B183" i="3" s="1"/>
  <c r="C184" i="3"/>
  <c r="B184" i="3" s="1"/>
  <c r="C185" i="3"/>
  <c r="B185" i="3" s="1"/>
  <c r="C186" i="3"/>
  <c r="B186" i="3" s="1"/>
  <c r="C187" i="3"/>
  <c r="B187" i="3" s="1"/>
  <c r="C188" i="3"/>
  <c r="B188" i="3" s="1"/>
  <c r="C189" i="3"/>
  <c r="B189" i="3" s="1"/>
  <c r="C190" i="3"/>
  <c r="B190" i="3" s="1"/>
  <c r="C191" i="3"/>
  <c r="B191" i="3" s="1"/>
  <c r="C192" i="3"/>
  <c r="B192" i="3" s="1"/>
  <c r="C193" i="3"/>
  <c r="B193" i="3" s="1"/>
  <c r="C194" i="3"/>
  <c r="B194" i="3" s="1"/>
  <c r="C195" i="3"/>
  <c r="B195" i="3" s="1"/>
  <c r="C196" i="3"/>
  <c r="B196" i="3" s="1"/>
  <c r="C197" i="3"/>
  <c r="B197" i="3" s="1"/>
  <c r="C198" i="3"/>
  <c r="B198" i="3" s="1"/>
  <c r="C199" i="3"/>
  <c r="B199" i="3" s="1"/>
  <c r="C200" i="3"/>
  <c r="B200" i="3" s="1"/>
  <c r="C201" i="3"/>
  <c r="B201" i="3" s="1"/>
  <c r="C202" i="3"/>
  <c r="B202" i="3" s="1"/>
  <c r="C203" i="3"/>
  <c r="B203" i="3" s="1"/>
  <c r="C204" i="3"/>
  <c r="B204" i="3" s="1"/>
  <c r="C205" i="3"/>
  <c r="B205" i="3" s="1"/>
  <c r="C206" i="3"/>
  <c r="B206" i="3" s="1"/>
  <c r="C207" i="3"/>
  <c r="B207" i="3" s="1"/>
  <c r="C208" i="3"/>
  <c r="B208" i="3" s="1"/>
  <c r="C209" i="3"/>
  <c r="B209" i="3" s="1"/>
  <c r="C210" i="3"/>
  <c r="B210" i="3" s="1"/>
  <c r="C211" i="3"/>
  <c r="B211" i="3" s="1"/>
  <c r="C212" i="3"/>
  <c r="B212" i="3" s="1"/>
  <c r="C213" i="3"/>
  <c r="B213" i="3" s="1"/>
  <c r="C214" i="3"/>
  <c r="B214" i="3" s="1"/>
  <c r="C215" i="3"/>
  <c r="B215" i="3" s="1"/>
  <c r="C216" i="3"/>
  <c r="B216" i="3" s="1"/>
  <c r="C217" i="3"/>
  <c r="B217" i="3" s="1"/>
  <c r="C218" i="3"/>
  <c r="B218" i="3" s="1"/>
  <c r="C219" i="3"/>
  <c r="B219" i="3" s="1"/>
  <c r="C220" i="3"/>
  <c r="B220" i="3" s="1"/>
  <c r="C221" i="3"/>
  <c r="B221" i="3" s="1"/>
  <c r="C222" i="3"/>
  <c r="B222" i="3" s="1"/>
  <c r="C223" i="3"/>
  <c r="B223" i="3" s="1"/>
  <c r="C224" i="3"/>
  <c r="B224" i="3" s="1"/>
  <c r="C225" i="3"/>
  <c r="B225" i="3" s="1"/>
  <c r="C226" i="3"/>
  <c r="B226" i="3" s="1"/>
  <c r="C227" i="3"/>
  <c r="B227" i="3" s="1"/>
  <c r="C228" i="3"/>
  <c r="B228" i="3" s="1"/>
  <c r="C229" i="3"/>
  <c r="B229" i="3" s="1"/>
  <c r="C230" i="3"/>
  <c r="B230" i="3" s="1"/>
  <c r="C231" i="3"/>
  <c r="B231" i="3" s="1"/>
  <c r="C232" i="3"/>
  <c r="B232" i="3" s="1"/>
  <c r="C233" i="3"/>
  <c r="B233" i="3" s="1"/>
  <c r="C234" i="3"/>
  <c r="B234" i="3" s="1"/>
  <c r="C235" i="3"/>
  <c r="B235" i="3" s="1"/>
  <c r="C236" i="3"/>
  <c r="B236" i="3" s="1"/>
  <c r="C237" i="3"/>
  <c r="B237" i="3" s="1"/>
  <c r="C238" i="3"/>
  <c r="B238" i="3" s="1"/>
  <c r="C239" i="3"/>
  <c r="B239" i="3" s="1"/>
  <c r="C240" i="3"/>
  <c r="B240" i="3" s="1"/>
  <c r="C241" i="3"/>
  <c r="B241" i="3" s="1"/>
  <c r="C242" i="3"/>
  <c r="B242" i="3" s="1"/>
  <c r="C243" i="3"/>
  <c r="B243" i="3" s="1"/>
  <c r="C244" i="3"/>
  <c r="B244" i="3" s="1"/>
  <c r="C245" i="3"/>
  <c r="B245" i="3" s="1"/>
  <c r="C246" i="3"/>
  <c r="B246" i="3" s="1"/>
  <c r="C247" i="3"/>
  <c r="B247" i="3" s="1"/>
  <c r="C248" i="3"/>
  <c r="B248" i="3" s="1"/>
  <c r="C249" i="3"/>
  <c r="B249" i="3" s="1"/>
  <c r="C250" i="3"/>
  <c r="B250" i="3" s="1"/>
  <c r="C251" i="3"/>
  <c r="B251" i="3" s="1"/>
  <c r="C252" i="3"/>
  <c r="B252" i="3" s="1"/>
  <c r="C253" i="3"/>
  <c r="B253" i="3" s="1"/>
  <c r="C254" i="3"/>
  <c r="B254" i="3" s="1"/>
  <c r="C255" i="3"/>
  <c r="B255" i="3" s="1"/>
  <c r="C256" i="3"/>
  <c r="B256" i="3" s="1"/>
  <c r="C257" i="3"/>
  <c r="B257" i="3" s="1"/>
  <c r="C258" i="3"/>
  <c r="B258" i="3" s="1"/>
  <c r="C259" i="3"/>
  <c r="B259" i="3" s="1"/>
  <c r="C260" i="3"/>
  <c r="B260" i="3" s="1"/>
  <c r="C261" i="3"/>
  <c r="B261" i="3" s="1"/>
  <c r="C262" i="3"/>
  <c r="B262" i="3" s="1"/>
  <c r="C263" i="3"/>
  <c r="B263" i="3" s="1"/>
  <c r="C264" i="3"/>
  <c r="B264" i="3" s="1"/>
  <c r="C265" i="3"/>
  <c r="B265" i="3" s="1"/>
  <c r="C266" i="3"/>
  <c r="B266" i="3" s="1"/>
  <c r="C267" i="3"/>
  <c r="B267" i="3" s="1"/>
  <c r="C268" i="3"/>
  <c r="B268" i="3" s="1"/>
  <c r="C269" i="3"/>
  <c r="B269" i="3" s="1"/>
  <c r="C270" i="3"/>
  <c r="B270" i="3" s="1"/>
  <c r="C271" i="3"/>
  <c r="B271" i="3" s="1"/>
  <c r="C272" i="3"/>
  <c r="B272" i="3" s="1"/>
  <c r="C273" i="3"/>
  <c r="B273" i="3" s="1"/>
  <c r="C274" i="3"/>
  <c r="B274" i="3" s="1"/>
  <c r="C275" i="3"/>
  <c r="B275" i="3" s="1"/>
  <c r="C276" i="3"/>
  <c r="B276" i="3" s="1"/>
  <c r="C277" i="3"/>
  <c r="B277" i="3" s="1"/>
  <c r="C278" i="3"/>
  <c r="B278" i="3" s="1"/>
  <c r="C279" i="3"/>
  <c r="B279" i="3" s="1"/>
  <c r="C280" i="3"/>
  <c r="B280" i="3" s="1"/>
  <c r="C281" i="3"/>
  <c r="B281" i="3" s="1"/>
  <c r="C282" i="3"/>
  <c r="B282" i="3" s="1"/>
  <c r="C283" i="3"/>
  <c r="B283" i="3" s="1"/>
  <c r="C284" i="3"/>
  <c r="B284" i="3" s="1"/>
  <c r="C285" i="3"/>
  <c r="B285" i="3" s="1"/>
  <c r="C286" i="3"/>
  <c r="B286" i="3" s="1"/>
  <c r="C287" i="3"/>
  <c r="B287" i="3" s="1"/>
  <c r="C288" i="3"/>
  <c r="B288" i="3" s="1"/>
  <c r="C289" i="3"/>
  <c r="B289" i="3" s="1"/>
  <c r="C290" i="3"/>
  <c r="B290" i="3" s="1"/>
  <c r="C291" i="3"/>
  <c r="B291" i="3" s="1"/>
  <c r="C292" i="3"/>
  <c r="B292" i="3" s="1"/>
  <c r="C293" i="3"/>
  <c r="B293" i="3" s="1"/>
  <c r="C294" i="3"/>
  <c r="B294" i="3" s="1"/>
  <c r="C295" i="3"/>
  <c r="B295" i="3" s="1"/>
  <c r="C296" i="3"/>
  <c r="B296" i="3" s="1"/>
  <c r="C297" i="3"/>
  <c r="B297" i="3" s="1"/>
  <c r="C298" i="3"/>
  <c r="B298" i="3" s="1"/>
  <c r="C299" i="3"/>
  <c r="B299" i="3" s="1"/>
  <c r="C300" i="3"/>
  <c r="B300" i="3" s="1"/>
  <c r="C301" i="3"/>
  <c r="B301" i="3" s="1"/>
  <c r="C302" i="3"/>
  <c r="B302" i="3" s="1"/>
  <c r="C303" i="3"/>
  <c r="B303" i="3" s="1"/>
  <c r="C304" i="3"/>
  <c r="B304" i="3" s="1"/>
  <c r="C305" i="3"/>
  <c r="B305" i="3" s="1"/>
  <c r="C306" i="3"/>
  <c r="B306" i="3" s="1"/>
  <c r="C307" i="3"/>
  <c r="B307" i="3" s="1"/>
  <c r="C308" i="3"/>
  <c r="B308" i="3" s="1"/>
  <c r="C309" i="3"/>
  <c r="B309" i="3" s="1"/>
  <c r="C310" i="3"/>
  <c r="B310" i="3" s="1"/>
  <c r="C311" i="3"/>
  <c r="B311" i="3" s="1"/>
  <c r="C312" i="3"/>
  <c r="B312" i="3" s="1"/>
  <c r="C313" i="3"/>
  <c r="B313" i="3" s="1"/>
  <c r="C314" i="3"/>
  <c r="B314" i="3" s="1"/>
  <c r="C315" i="3"/>
  <c r="B315" i="3" s="1"/>
  <c r="C316" i="3"/>
  <c r="B316" i="3" s="1"/>
  <c r="C317" i="3"/>
  <c r="B317" i="3" s="1"/>
  <c r="C318" i="3"/>
  <c r="B318" i="3" s="1"/>
  <c r="C319" i="3"/>
  <c r="B319" i="3" s="1"/>
  <c r="C320" i="3"/>
  <c r="B320" i="3" s="1"/>
  <c r="C321" i="3"/>
  <c r="B321" i="3" s="1"/>
  <c r="C322" i="3"/>
  <c r="B322" i="3" s="1"/>
  <c r="C323" i="3"/>
  <c r="B323" i="3" s="1"/>
  <c r="C324" i="3"/>
  <c r="B324" i="3" s="1"/>
  <c r="C325" i="3"/>
  <c r="B325" i="3" s="1"/>
  <c r="C326" i="3"/>
  <c r="B326" i="3" s="1"/>
  <c r="C327" i="3"/>
  <c r="B327" i="3" s="1"/>
  <c r="C328" i="3"/>
  <c r="B328" i="3" s="1"/>
  <c r="C329" i="3"/>
  <c r="B329" i="3" s="1"/>
  <c r="C330" i="3"/>
  <c r="B330" i="3" s="1"/>
  <c r="C331" i="3"/>
  <c r="B331" i="3" s="1"/>
  <c r="C332" i="3"/>
  <c r="B332" i="3" s="1"/>
  <c r="C333" i="3"/>
  <c r="B333" i="3" s="1"/>
  <c r="C334" i="3"/>
  <c r="B334" i="3" s="1"/>
  <c r="C335" i="3"/>
  <c r="B335" i="3" s="1"/>
  <c r="C336" i="3"/>
  <c r="B336" i="3" s="1"/>
  <c r="C337" i="3"/>
  <c r="B337" i="3" s="1"/>
  <c r="C338" i="3"/>
  <c r="B338" i="3" s="1"/>
  <c r="C339" i="3"/>
  <c r="B339" i="3" s="1"/>
  <c r="C340" i="3"/>
  <c r="B340" i="3" s="1"/>
  <c r="C341" i="3"/>
  <c r="B341" i="3" s="1"/>
  <c r="C342" i="3"/>
  <c r="B342" i="3" s="1"/>
  <c r="C343" i="3"/>
  <c r="B343" i="3" s="1"/>
  <c r="C344" i="3"/>
  <c r="B344" i="3" s="1"/>
  <c r="C345" i="3"/>
  <c r="B345" i="3" s="1"/>
  <c r="C346" i="3"/>
  <c r="B346" i="3" s="1"/>
  <c r="C347" i="3"/>
  <c r="B347" i="3" s="1"/>
  <c r="C348" i="3"/>
  <c r="B348" i="3" s="1"/>
  <c r="C349" i="3"/>
  <c r="B349" i="3" s="1"/>
  <c r="C350" i="3"/>
  <c r="B350" i="3" s="1"/>
  <c r="C351" i="3"/>
  <c r="B351" i="3" s="1"/>
  <c r="C352" i="3"/>
  <c r="B352" i="3" s="1"/>
  <c r="C353" i="3"/>
  <c r="B353" i="3" s="1"/>
  <c r="C354" i="3"/>
  <c r="B354" i="3" s="1"/>
  <c r="C355" i="3"/>
  <c r="B355" i="3" s="1"/>
  <c r="C356" i="3"/>
  <c r="B356" i="3" s="1"/>
  <c r="C357" i="3"/>
  <c r="B357" i="3" s="1"/>
  <c r="C358" i="3"/>
  <c r="B358" i="3" s="1"/>
  <c r="C359" i="3"/>
  <c r="B359" i="3" s="1"/>
  <c r="C360" i="3"/>
  <c r="B360" i="3" s="1"/>
  <c r="C361" i="3"/>
  <c r="B361" i="3" s="1"/>
  <c r="C362" i="3"/>
  <c r="B362" i="3" s="1"/>
  <c r="C363" i="3"/>
  <c r="B363" i="3" s="1"/>
  <c r="C364" i="3"/>
  <c r="B364" i="3" s="1"/>
  <c r="C365" i="3"/>
  <c r="B365" i="3" s="1"/>
  <c r="C366" i="3"/>
  <c r="B366" i="3" s="1"/>
  <c r="C367" i="3"/>
  <c r="B367" i="3" s="1"/>
  <c r="C368" i="3"/>
  <c r="B368" i="3" s="1"/>
  <c r="C369" i="3"/>
  <c r="B369" i="3" s="1"/>
  <c r="C370" i="3"/>
  <c r="B370" i="3" s="1"/>
  <c r="C371" i="3"/>
  <c r="B371" i="3" s="1"/>
  <c r="C372" i="3"/>
  <c r="B372" i="3" s="1"/>
  <c r="C373" i="3"/>
  <c r="B373" i="3" s="1"/>
  <c r="C374" i="3"/>
  <c r="B374" i="3" s="1"/>
  <c r="C375" i="3"/>
  <c r="B375" i="3" s="1"/>
  <c r="C376" i="3"/>
  <c r="B376" i="3" s="1"/>
  <c r="C377" i="3"/>
  <c r="B377" i="3" s="1"/>
  <c r="C378" i="3"/>
  <c r="B378" i="3" s="1"/>
  <c r="C379" i="3"/>
  <c r="B379" i="3" s="1"/>
  <c r="C380" i="3"/>
  <c r="B380" i="3" s="1"/>
  <c r="C381" i="3"/>
  <c r="B381" i="3" s="1"/>
  <c r="C382" i="3"/>
  <c r="B382" i="3" s="1"/>
  <c r="C383" i="3"/>
  <c r="B383" i="3" s="1"/>
  <c r="C384" i="3"/>
  <c r="B384" i="3" s="1"/>
  <c r="C385" i="3"/>
  <c r="B385" i="3" s="1"/>
  <c r="C386" i="3"/>
  <c r="B386" i="3" s="1"/>
  <c r="C387" i="3"/>
  <c r="B387" i="3" s="1"/>
  <c r="C388" i="3"/>
  <c r="B388" i="3" s="1"/>
  <c r="C389" i="3"/>
  <c r="B389" i="3" s="1"/>
  <c r="C390" i="3"/>
  <c r="B390" i="3" s="1"/>
  <c r="C391" i="3"/>
  <c r="B391" i="3" s="1"/>
  <c r="C392" i="3"/>
  <c r="B392" i="3" s="1"/>
  <c r="C393" i="3"/>
  <c r="B393" i="3" s="1"/>
  <c r="C394" i="3"/>
  <c r="B394" i="3" s="1"/>
  <c r="C395" i="3"/>
  <c r="B395" i="3" s="1"/>
  <c r="C396" i="3"/>
  <c r="B396" i="3" s="1"/>
  <c r="C397" i="3"/>
  <c r="B397" i="3" s="1"/>
  <c r="C398" i="3"/>
  <c r="B398" i="3" s="1"/>
  <c r="C399" i="3"/>
  <c r="B399" i="3" s="1"/>
  <c r="C400" i="3"/>
  <c r="B400" i="3" s="1"/>
  <c r="C401" i="3"/>
  <c r="B401" i="3" s="1"/>
  <c r="C402" i="3"/>
  <c r="B402" i="3" s="1"/>
  <c r="C403" i="3"/>
  <c r="B403" i="3" s="1"/>
  <c r="C404" i="3"/>
  <c r="B404" i="3" s="1"/>
  <c r="C405" i="3"/>
  <c r="B405" i="3" s="1"/>
  <c r="C406" i="3"/>
  <c r="B406" i="3" s="1"/>
  <c r="C407" i="3"/>
  <c r="B407" i="3" s="1"/>
  <c r="C408" i="3"/>
  <c r="B408" i="3" s="1"/>
  <c r="C409" i="3"/>
  <c r="B409" i="3" s="1"/>
  <c r="C410" i="3"/>
  <c r="B410" i="3" s="1"/>
  <c r="C411" i="3"/>
  <c r="B411" i="3" s="1"/>
  <c r="C412" i="3"/>
  <c r="B412" i="3" s="1"/>
  <c r="C413" i="3"/>
  <c r="B413" i="3" s="1"/>
  <c r="C414" i="3"/>
  <c r="B414" i="3" s="1"/>
  <c r="C415" i="3"/>
  <c r="B415" i="3" s="1"/>
  <c r="C416" i="3"/>
  <c r="B416" i="3" s="1"/>
  <c r="C417" i="3"/>
  <c r="B417" i="3" s="1"/>
  <c r="C418" i="3"/>
  <c r="B418" i="3" s="1"/>
  <c r="C419" i="3"/>
  <c r="B419" i="3" s="1"/>
  <c r="C420" i="3"/>
  <c r="B420" i="3" s="1"/>
  <c r="C421" i="3"/>
  <c r="B421" i="3" s="1"/>
  <c r="C422" i="3"/>
  <c r="B422" i="3" s="1"/>
  <c r="C423" i="3"/>
  <c r="B423" i="3" s="1"/>
  <c r="C424" i="3"/>
  <c r="B424" i="3" s="1"/>
  <c r="C425" i="3"/>
  <c r="B425" i="3" s="1"/>
  <c r="C426" i="3"/>
  <c r="B426" i="3" s="1"/>
  <c r="C427" i="3"/>
  <c r="B427" i="3" s="1"/>
  <c r="C428" i="3"/>
  <c r="B428" i="3" s="1"/>
  <c r="C429" i="3"/>
  <c r="B429" i="3" s="1"/>
  <c r="C430" i="3"/>
  <c r="B430" i="3" s="1"/>
  <c r="C431" i="3"/>
  <c r="B431" i="3" s="1"/>
  <c r="C432" i="3"/>
  <c r="B432" i="3" s="1"/>
  <c r="C433" i="3"/>
  <c r="B433" i="3" s="1"/>
  <c r="C434" i="3"/>
  <c r="B434" i="3" s="1"/>
  <c r="C435" i="3"/>
  <c r="B435" i="3" s="1"/>
  <c r="C436" i="3"/>
  <c r="B436" i="3" s="1"/>
  <c r="C437" i="3"/>
  <c r="B437" i="3" s="1"/>
  <c r="C438" i="3"/>
  <c r="B438" i="3" s="1"/>
  <c r="C439" i="3"/>
  <c r="B439" i="3" s="1"/>
  <c r="C440" i="3"/>
  <c r="B440" i="3" s="1"/>
  <c r="C441" i="3"/>
  <c r="B441" i="3" s="1"/>
  <c r="C442" i="3"/>
  <c r="B442" i="3" s="1"/>
  <c r="C443" i="3"/>
  <c r="B443" i="3" s="1"/>
  <c r="C444" i="3"/>
  <c r="B444" i="3" s="1"/>
  <c r="C445" i="3"/>
  <c r="B445" i="3" s="1"/>
  <c r="C446" i="3"/>
  <c r="B446" i="3" s="1"/>
  <c r="C447" i="3"/>
  <c r="B447" i="3" s="1"/>
  <c r="C448" i="3"/>
  <c r="B448" i="3" s="1"/>
  <c r="C449" i="3"/>
  <c r="B449" i="3" s="1"/>
  <c r="C450" i="3"/>
  <c r="B450" i="3" s="1"/>
  <c r="C451" i="3"/>
  <c r="B451" i="3" s="1"/>
  <c r="C452" i="3"/>
  <c r="B452" i="3" s="1"/>
  <c r="C453" i="3"/>
  <c r="B453" i="3" s="1"/>
  <c r="C454" i="3"/>
  <c r="B454" i="3" s="1"/>
  <c r="C455" i="3"/>
  <c r="B455" i="3" s="1"/>
  <c r="C456" i="3"/>
  <c r="B456" i="3" s="1"/>
  <c r="C457" i="3"/>
  <c r="B457" i="3" s="1"/>
  <c r="C458" i="3"/>
  <c r="B458" i="3" s="1"/>
  <c r="C459" i="3"/>
  <c r="B459" i="3" s="1"/>
  <c r="C460" i="3"/>
  <c r="B460" i="3" s="1"/>
  <c r="C461" i="3"/>
  <c r="B461" i="3" s="1"/>
  <c r="C462" i="3"/>
  <c r="B462" i="3" s="1"/>
  <c r="C463" i="3"/>
  <c r="B463" i="3" s="1"/>
  <c r="C464" i="3"/>
  <c r="B464" i="3" s="1"/>
  <c r="C465" i="3"/>
  <c r="B465" i="3" s="1"/>
  <c r="C466" i="3"/>
  <c r="B466" i="3" s="1"/>
  <c r="C467" i="3"/>
  <c r="B467" i="3" s="1"/>
  <c r="C468" i="3"/>
  <c r="B468" i="3" s="1"/>
  <c r="C469" i="3"/>
  <c r="B469" i="3" s="1"/>
  <c r="C470" i="3"/>
  <c r="B470" i="3" s="1"/>
  <c r="C471" i="3"/>
  <c r="B471" i="3" s="1"/>
  <c r="C472" i="3"/>
  <c r="B472" i="3" s="1"/>
  <c r="C473" i="3"/>
  <c r="B473" i="3" s="1"/>
  <c r="C474" i="3"/>
  <c r="B474" i="3" s="1"/>
  <c r="C475" i="3"/>
  <c r="B475" i="3" s="1"/>
  <c r="C476" i="3"/>
  <c r="B476" i="3" s="1"/>
  <c r="C477" i="3"/>
  <c r="B477" i="3" s="1"/>
  <c r="C478" i="3"/>
  <c r="B478" i="3" s="1"/>
  <c r="C479" i="3"/>
  <c r="B479" i="3" s="1"/>
  <c r="C480" i="3"/>
  <c r="B480" i="3" s="1"/>
  <c r="C481" i="3"/>
  <c r="B481" i="3" s="1"/>
  <c r="C482" i="3"/>
  <c r="B482" i="3" s="1"/>
  <c r="C483" i="3"/>
  <c r="B483" i="3" s="1"/>
  <c r="C484" i="3"/>
  <c r="B484" i="3" s="1"/>
  <c r="C485" i="3"/>
  <c r="B485" i="3" s="1"/>
  <c r="C486" i="3"/>
  <c r="B486" i="3" s="1"/>
  <c r="C487" i="3"/>
  <c r="B487" i="3" s="1"/>
  <c r="C488" i="3"/>
  <c r="B488" i="3" s="1"/>
  <c r="C489" i="3"/>
  <c r="B489" i="3" s="1"/>
  <c r="C490" i="3"/>
  <c r="B490" i="3" s="1"/>
  <c r="C491" i="3"/>
  <c r="B491" i="3" s="1"/>
  <c r="C492" i="3"/>
  <c r="B492" i="3" s="1"/>
  <c r="C493" i="3"/>
  <c r="B493" i="3" s="1"/>
  <c r="C494" i="3"/>
  <c r="B494" i="3" s="1"/>
  <c r="C495" i="3"/>
  <c r="B495" i="3" s="1"/>
  <c r="C496" i="3"/>
  <c r="B496" i="3" s="1"/>
  <c r="C497" i="3"/>
  <c r="B497" i="3" s="1"/>
  <c r="C498" i="3"/>
  <c r="B498" i="3" s="1"/>
  <c r="C499" i="3"/>
  <c r="B499" i="3" s="1"/>
  <c r="C500" i="3"/>
  <c r="B500" i="3" s="1"/>
  <c r="C501" i="3"/>
  <c r="B501" i="3" s="1"/>
  <c r="C502" i="3"/>
  <c r="B502" i="3" s="1"/>
  <c r="C503" i="3"/>
  <c r="B503" i="3" s="1"/>
  <c r="C504" i="3"/>
  <c r="B504" i="3" s="1"/>
  <c r="C505" i="3"/>
  <c r="B505" i="3" s="1"/>
  <c r="C506" i="3"/>
  <c r="B506" i="3" s="1"/>
  <c r="C507" i="3"/>
  <c r="B507" i="3" s="1"/>
  <c r="C508" i="3"/>
  <c r="B508" i="3" s="1"/>
  <c r="C509" i="3"/>
  <c r="B509" i="3" s="1"/>
  <c r="C510" i="3"/>
  <c r="B510" i="3" s="1"/>
  <c r="C511" i="3"/>
  <c r="B511" i="3" s="1"/>
  <c r="C512" i="3"/>
  <c r="B512" i="3" s="1"/>
  <c r="C513" i="3"/>
  <c r="B513" i="3" s="1"/>
  <c r="C514" i="3"/>
  <c r="B514" i="3" s="1"/>
  <c r="C515" i="3"/>
  <c r="B515" i="3" s="1"/>
  <c r="C516" i="3"/>
  <c r="B516" i="3" s="1"/>
  <c r="C517" i="3"/>
  <c r="B517" i="3" s="1"/>
  <c r="C518" i="3"/>
  <c r="B518" i="3" s="1"/>
  <c r="C519" i="3"/>
  <c r="B519" i="3" s="1"/>
  <c r="C520" i="3"/>
  <c r="B520" i="3" s="1"/>
  <c r="C521" i="3"/>
  <c r="B521" i="3" s="1"/>
  <c r="C522" i="3"/>
  <c r="B522" i="3" s="1"/>
  <c r="C523" i="3"/>
  <c r="B523" i="3" s="1"/>
  <c r="C524" i="3"/>
  <c r="B524" i="3" s="1"/>
  <c r="C525" i="3"/>
  <c r="B525" i="3" s="1"/>
  <c r="C526" i="3"/>
  <c r="B526" i="3" s="1"/>
  <c r="C527" i="3"/>
  <c r="B527" i="3" s="1"/>
  <c r="C528" i="3"/>
  <c r="B528" i="3" s="1"/>
  <c r="C529" i="3"/>
  <c r="B529" i="3" s="1"/>
  <c r="C530" i="3"/>
  <c r="B530" i="3" s="1"/>
  <c r="C531" i="3"/>
  <c r="B531" i="3" s="1"/>
  <c r="C532" i="3"/>
  <c r="B532" i="3" s="1"/>
  <c r="C533" i="3"/>
  <c r="B533" i="3" s="1"/>
  <c r="C534" i="3"/>
  <c r="B534" i="3" s="1"/>
  <c r="C535" i="3"/>
  <c r="B535" i="3" s="1"/>
  <c r="C536" i="3"/>
  <c r="B536" i="3" s="1"/>
  <c r="C537" i="3"/>
  <c r="B537" i="3" s="1"/>
  <c r="C538" i="3"/>
  <c r="B538" i="3" s="1"/>
  <c r="C539" i="3"/>
  <c r="B539" i="3" s="1"/>
  <c r="C540" i="3"/>
  <c r="B540" i="3" s="1"/>
  <c r="C541" i="3"/>
  <c r="B541" i="3" s="1"/>
  <c r="C542" i="3"/>
  <c r="B542" i="3" s="1"/>
  <c r="C543" i="3"/>
  <c r="B543" i="3" s="1"/>
  <c r="C544" i="3"/>
  <c r="B544" i="3" s="1"/>
  <c r="C545" i="3"/>
  <c r="B545" i="3" s="1"/>
  <c r="C546" i="3"/>
  <c r="B546" i="3" s="1"/>
  <c r="C547" i="3"/>
  <c r="B547" i="3" s="1"/>
  <c r="C548" i="3"/>
  <c r="B548" i="3" s="1"/>
  <c r="C549" i="3"/>
  <c r="B549" i="3" s="1"/>
  <c r="C550" i="3"/>
  <c r="B550" i="3" s="1"/>
  <c r="C551" i="3"/>
  <c r="B551" i="3" s="1"/>
  <c r="C552" i="3"/>
  <c r="B552" i="3" s="1"/>
  <c r="C553" i="3"/>
  <c r="B553" i="3" s="1"/>
  <c r="C554" i="3"/>
  <c r="B554" i="3" s="1"/>
  <c r="C555" i="3"/>
  <c r="B555" i="3" s="1"/>
  <c r="C556" i="3"/>
  <c r="B556" i="3" s="1"/>
  <c r="C557" i="3"/>
  <c r="B557" i="3" s="1"/>
  <c r="C558" i="3"/>
  <c r="B558" i="3" s="1"/>
  <c r="C559" i="3"/>
  <c r="B559" i="3" s="1"/>
  <c r="C560" i="3"/>
  <c r="B560" i="3" s="1"/>
  <c r="C561" i="3"/>
  <c r="B561" i="3" s="1"/>
  <c r="C562" i="3"/>
  <c r="B562" i="3" s="1"/>
  <c r="C563" i="3"/>
  <c r="B563" i="3" s="1"/>
  <c r="C564" i="3"/>
  <c r="B564" i="3" s="1"/>
  <c r="C565" i="3"/>
  <c r="B565" i="3" s="1"/>
  <c r="C566" i="3"/>
  <c r="B566" i="3" s="1"/>
  <c r="C567" i="3"/>
  <c r="B567" i="3" s="1"/>
  <c r="C568" i="3"/>
  <c r="B568" i="3" s="1"/>
  <c r="C569" i="3"/>
  <c r="B569" i="3" s="1"/>
  <c r="C570" i="3"/>
  <c r="B570" i="3" s="1"/>
  <c r="C571" i="3"/>
  <c r="B571" i="3" s="1"/>
  <c r="C572" i="3"/>
  <c r="B572" i="3" s="1"/>
  <c r="C573" i="3"/>
  <c r="B573" i="3" s="1"/>
  <c r="C574" i="3"/>
  <c r="B574" i="3" s="1"/>
  <c r="C575" i="3"/>
  <c r="B575" i="3" s="1"/>
  <c r="C576" i="3"/>
  <c r="B576" i="3" s="1"/>
  <c r="C577" i="3"/>
  <c r="B577" i="3" s="1"/>
  <c r="C578" i="3"/>
  <c r="B578" i="3" s="1"/>
  <c r="C579" i="3"/>
  <c r="B579" i="3" s="1"/>
  <c r="C580" i="3"/>
  <c r="B580" i="3" s="1"/>
  <c r="C581" i="3"/>
  <c r="B581" i="3" s="1"/>
  <c r="C582" i="3"/>
  <c r="B582" i="3" s="1"/>
  <c r="C583" i="3"/>
  <c r="B583" i="3" s="1"/>
  <c r="C584" i="3"/>
  <c r="B584" i="3" s="1"/>
  <c r="C585" i="3"/>
  <c r="B585" i="3" s="1"/>
  <c r="C586" i="3"/>
  <c r="B586" i="3" s="1"/>
  <c r="C587" i="3"/>
  <c r="B587" i="3" s="1"/>
  <c r="C588" i="3"/>
  <c r="B588" i="3" s="1"/>
  <c r="C589" i="3"/>
  <c r="B589" i="3" s="1"/>
  <c r="C590" i="3"/>
  <c r="B590" i="3" s="1"/>
  <c r="C591" i="3"/>
  <c r="B591" i="3" s="1"/>
  <c r="C592" i="3"/>
  <c r="B592" i="3" s="1"/>
  <c r="C593" i="3"/>
  <c r="B593" i="3" s="1"/>
  <c r="C594" i="3"/>
  <c r="B594" i="3" s="1"/>
  <c r="C595" i="3"/>
  <c r="B595" i="3" s="1"/>
  <c r="C596" i="3"/>
  <c r="B596" i="3" s="1"/>
  <c r="C597" i="3"/>
  <c r="B597" i="3" s="1"/>
  <c r="C598" i="3"/>
  <c r="B598" i="3" s="1"/>
  <c r="C599" i="3"/>
  <c r="B599" i="3" s="1"/>
  <c r="C600" i="3"/>
  <c r="B600" i="3" s="1"/>
  <c r="C601" i="3"/>
  <c r="B601" i="3" s="1"/>
  <c r="C602" i="3"/>
  <c r="B602" i="3" s="1"/>
  <c r="C603" i="3"/>
  <c r="B603" i="3" s="1"/>
  <c r="C604" i="3"/>
  <c r="B604" i="3" s="1"/>
  <c r="C605" i="3"/>
  <c r="B605" i="3" s="1"/>
  <c r="C606" i="3"/>
  <c r="B606" i="3" s="1"/>
  <c r="C607" i="3"/>
  <c r="B607" i="3" s="1"/>
  <c r="C608" i="3"/>
  <c r="B608" i="3" s="1"/>
  <c r="C609" i="3"/>
  <c r="B609" i="3" s="1"/>
  <c r="C610" i="3"/>
  <c r="B610" i="3" s="1"/>
  <c r="C611" i="3"/>
  <c r="B611" i="3" s="1"/>
  <c r="C612" i="3"/>
  <c r="B612" i="3" s="1"/>
  <c r="C613" i="3"/>
  <c r="B613" i="3" s="1"/>
  <c r="C614" i="3"/>
  <c r="B614" i="3" s="1"/>
  <c r="C615" i="3"/>
  <c r="B615" i="3" s="1"/>
  <c r="C616" i="3"/>
  <c r="B616" i="3" s="1"/>
  <c r="C617" i="3"/>
  <c r="B617" i="3" s="1"/>
  <c r="C618" i="3"/>
  <c r="B618" i="3" s="1"/>
  <c r="C619" i="3"/>
  <c r="B619" i="3" s="1"/>
  <c r="C620" i="3"/>
  <c r="B620" i="3" s="1"/>
  <c r="C621" i="3"/>
  <c r="B621" i="3" s="1"/>
  <c r="C622" i="3"/>
  <c r="B622" i="3" s="1"/>
  <c r="C623" i="3"/>
  <c r="B623" i="3" s="1"/>
  <c r="C624" i="3"/>
  <c r="B624" i="3" s="1"/>
  <c r="C625" i="3"/>
  <c r="B625" i="3" s="1"/>
  <c r="C626" i="3"/>
  <c r="B626" i="3" s="1"/>
  <c r="C627" i="3"/>
  <c r="B627" i="3" s="1"/>
  <c r="C628" i="3"/>
  <c r="B628" i="3" s="1"/>
  <c r="C629" i="3"/>
  <c r="B629" i="3" s="1"/>
  <c r="C630" i="3"/>
  <c r="B630" i="3" s="1"/>
  <c r="C631" i="3"/>
  <c r="B631" i="3" s="1"/>
  <c r="C632" i="3"/>
  <c r="B632" i="3" s="1"/>
  <c r="C633" i="3"/>
  <c r="B633" i="3" s="1"/>
  <c r="C634" i="3"/>
  <c r="B634" i="3" s="1"/>
  <c r="C635" i="3"/>
  <c r="B635" i="3" s="1"/>
  <c r="C636" i="3"/>
  <c r="B636" i="3" s="1"/>
  <c r="C637" i="3"/>
  <c r="B637" i="3" s="1"/>
  <c r="C638" i="3"/>
  <c r="B638" i="3" s="1"/>
  <c r="C639" i="3"/>
  <c r="B639" i="3" s="1"/>
  <c r="C640" i="3"/>
  <c r="B640" i="3" s="1"/>
  <c r="C641" i="3"/>
  <c r="B641" i="3" s="1"/>
  <c r="C642" i="3"/>
  <c r="B642" i="3" s="1"/>
  <c r="C643" i="3"/>
  <c r="B643" i="3" s="1"/>
  <c r="C644" i="3"/>
  <c r="B644" i="3" s="1"/>
  <c r="C645" i="3"/>
  <c r="B645" i="3" s="1"/>
  <c r="C646" i="3"/>
  <c r="B646" i="3" s="1"/>
  <c r="C647" i="3"/>
  <c r="B647" i="3" s="1"/>
  <c r="C648" i="3"/>
  <c r="B648" i="3" s="1"/>
  <c r="C649" i="3"/>
  <c r="B649" i="3" s="1"/>
  <c r="C650" i="3"/>
  <c r="B650" i="3" s="1"/>
  <c r="C651" i="3"/>
  <c r="B651" i="3" s="1"/>
  <c r="C652" i="3"/>
  <c r="B652" i="3" s="1"/>
  <c r="C653" i="3"/>
  <c r="B653" i="3" s="1"/>
  <c r="C654" i="3"/>
  <c r="B654" i="3" s="1"/>
  <c r="C655" i="3"/>
  <c r="B655" i="3" s="1"/>
  <c r="C656" i="3"/>
  <c r="B656" i="3" s="1"/>
  <c r="C657" i="3"/>
  <c r="B657" i="3" s="1"/>
  <c r="C658" i="3"/>
  <c r="B658" i="3" s="1"/>
  <c r="C659" i="3"/>
  <c r="B659" i="3" s="1"/>
  <c r="C660" i="3"/>
  <c r="B660" i="3" s="1"/>
  <c r="C661" i="3"/>
  <c r="B661" i="3" s="1"/>
  <c r="C662" i="3"/>
  <c r="B662" i="3" s="1"/>
  <c r="C663" i="3"/>
  <c r="B663" i="3" s="1"/>
  <c r="C664" i="3"/>
  <c r="B664" i="3" s="1"/>
  <c r="C665" i="3"/>
  <c r="B665" i="3" s="1"/>
  <c r="C666" i="3"/>
  <c r="B666" i="3" s="1"/>
  <c r="C667" i="3"/>
  <c r="B667" i="3" s="1"/>
  <c r="C668" i="3"/>
  <c r="B668" i="3" s="1"/>
  <c r="C669" i="3"/>
  <c r="B669" i="3" s="1"/>
  <c r="C670" i="3"/>
  <c r="B670" i="3" s="1"/>
  <c r="C671" i="3"/>
  <c r="B671" i="3" s="1"/>
  <c r="C672" i="3"/>
  <c r="B672" i="3" s="1"/>
  <c r="C673" i="3"/>
  <c r="B673" i="3" s="1"/>
  <c r="C674" i="3"/>
  <c r="B674" i="3" s="1"/>
  <c r="C675" i="3"/>
  <c r="B675" i="3" s="1"/>
  <c r="C676" i="3"/>
  <c r="B676" i="3" s="1"/>
  <c r="C677" i="3"/>
  <c r="B677" i="3" s="1"/>
  <c r="C678" i="3"/>
  <c r="B678" i="3" s="1"/>
  <c r="C679" i="3"/>
  <c r="B679" i="3" s="1"/>
  <c r="C680" i="3"/>
  <c r="B680" i="3" s="1"/>
  <c r="C681" i="3"/>
  <c r="B681" i="3" s="1"/>
  <c r="C682" i="3"/>
  <c r="B682" i="3" s="1"/>
  <c r="C683" i="3"/>
  <c r="B683" i="3" s="1"/>
  <c r="C684" i="3"/>
  <c r="B684" i="3" s="1"/>
  <c r="C685" i="3"/>
  <c r="B685" i="3" s="1"/>
  <c r="C686" i="3"/>
  <c r="B686" i="3" s="1"/>
  <c r="C687" i="3"/>
  <c r="B687" i="3" s="1"/>
  <c r="C688" i="3"/>
  <c r="B688" i="3" s="1"/>
  <c r="C689" i="3"/>
  <c r="B689" i="3" s="1"/>
  <c r="C690" i="3"/>
  <c r="B690" i="3" s="1"/>
  <c r="C691" i="3"/>
  <c r="B691" i="3" s="1"/>
  <c r="C692" i="3"/>
  <c r="B692" i="3" s="1"/>
  <c r="C693" i="3"/>
  <c r="B693" i="3" s="1"/>
  <c r="C694" i="3"/>
  <c r="B694" i="3" s="1"/>
  <c r="C695" i="3"/>
  <c r="B695" i="3" s="1"/>
  <c r="C696" i="3"/>
  <c r="B696" i="3" s="1"/>
  <c r="C697" i="3"/>
  <c r="B697" i="3" s="1"/>
  <c r="C698" i="3"/>
  <c r="B698" i="3" s="1"/>
  <c r="C699" i="3"/>
  <c r="B699" i="3" s="1"/>
  <c r="C700" i="3"/>
  <c r="B700" i="3" s="1"/>
  <c r="C701" i="3"/>
  <c r="B701" i="3" s="1"/>
  <c r="C702" i="3"/>
  <c r="B702" i="3" s="1"/>
  <c r="C703" i="3"/>
  <c r="B703" i="3" s="1"/>
  <c r="C704" i="3"/>
  <c r="B704" i="3" s="1"/>
  <c r="C705" i="3"/>
  <c r="B705" i="3" s="1"/>
  <c r="C706" i="3"/>
  <c r="B706" i="3" s="1"/>
  <c r="C707" i="3"/>
  <c r="B707" i="3" s="1"/>
  <c r="C708" i="3"/>
  <c r="B708" i="3" s="1"/>
  <c r="C709" i="3"/>
  <c r="B709" i="3" s="1"/>
  <c r="C710" i="3"/>
  <c r="B710" i="3" s="1"/>
  <c r="C711" i="3"/>
  <c r="B711" i="3" s="1"/>
  <c r="C712" i="3"/>
  <c r="B712" i="3" s="1"/>
  <c r="C713" i="3"/>
  <c r="B713" i="3" s="1"/>
  <c r="C714" i="3"/>
  <c r="B714" i="3" s="1"/>
  <c r="C715" i="3"/>
  <c r="B715" i="3" s="1"/>
  <c r="C716" i="3"/>
  <c r="B716" i="3" s="1"/>
  <c r="C717" i="3"/>
  <c r="B717" i="3" s="1"/>
  <c r="C718" i="3"/>
  <c r="B718" i="3" s="1"/>
  <c r="C719" i="3"/>
  <c r="B719" i="3" s="1"/>
  <c r="C720" i="3"/>
  <c r="B720" i="3" s="1"/>
  <c r="C721" i="3"/>
  <c r="B721" i="3" s="1"/>
  <c r="C722" i="3"/>
  <c r="B722" i="3" s="1"/>
  <c r="C723" i="3"/>
  <c r="B723" i="3" s="1"/>
  <c r="C724" i="3"/>
  <c r="B724" i="3" s="1"/>
  <c r="C725" i="3"/>
  <c r="B725" i="3" s="1"/>
  <c r="C726" i="3"/>
  <c r="B726" i="3" s="1"/>
  <c r="C727" i="3"/>
  <c r="B727" i="3" s="1"/>
  <c r="C728" i="3"/>
  <c r="B728" i="3" s="1"/>
  <c r="C729" i="3"/>
  <c r="B729" i="3" s="1"/>
  <c r="C730" i="3"/>
  <c r="B730" i="3" s="1"/>
  <c r="C731" i="3"/>
  <c r="B731" i="3" s="1"/>
  <c r="C732" i="3"/>
  <c r="B732" i="3" s="1"/>
  <c r="C733" i="3"/>
  <c r="B733" i="3" s="1"/>
  <c r="C734" i="3"/>
  <c r="B734" i="3" s="1"/>
  <c r="C735" i="3"/>
  <c r="B735" i="3" s="1"/>
  <c r="C736" i="3"/>
  <c r="B736" i="3" s="1"/>
  <c r="C737" i="3"/>
  <c r="B737" i="3" s="1"/>
  <c r="C738" i="3"/>
  <c r="B738" i="3" s="1"/>
  <c r="C739" i="3"/>
  <c r="B739" i="3" s="1"/>
  <c r="C740" i="3"/>
  <c r="B740" i="3" s="1"/>
  <c r="C741" i="3"/>
  <c r="B741" i="3" s="1"/>
  <c r="C742" i="3"/>
  <c r="B742" i="3" s="1"/>
  <c r="C743" i="3"/>
  <c r="B743" i="3" s="1"/>
  <c r="C744" i="3"/>
  <c r="B744" i="3" s="1"/>
  <c r="C745" i="3"/>
  <c r="B745" i="3" s="1"/>
  <c r="C746" i="3"/>
  <c r="B746" i="3" s="1"/>
  <c r="C747" i="3"/>
  <c r="B747" i="3" s="1"/>
  <c r="C748" i="3"/>
  <c r="B748" i="3" s="1"/>
  <c r="C749" i="3"/>
  <c r="B749" i="3" s="1"/>
  <c r="C750" i="3"/>
  <c r="B750" i="3" s="1"/>
  <c r="C751" i="3"/>
  <c r="B751" i="3" s="1"/>
  <c r="C752" i="3"/>
  <c r="B752" i="3" s="1"/>
  <c r="C753" i="3"/>
  <c r="B753" i="3" s="1"/>
  <c r="C754" i="3"/>
  <c r="B754" i="3" s="1"/>
  <c r="C755" i="3"/>
  <c r="B755" i="3" s="1"/>
  <c r="C756" i="3"/>
  <c r="B756" i="3" s="1"/>
  <c r="C757" i="3"/>
  <c r="B757" i="3" s="1"/>
  <c r="C758" i="3"/>
  <c r="B758" i="3" s="1"/>
  <c r="C759" i="3"/>
  <c r="B759" i="3" s="1"/>
  <c r="C760" i="3"/>
  <c r="B760" i="3" s="1"/>
  <c r="C761" i="3"/>
  <c r="B761" i="3" s="1"/>
  <c r="C762" i="3"/>
  <c r="B762" i="3" s="1"/>
  <c r="C763" i="3"/>
  <c r="B763" i="3" s="1"/>
  <c r="C764" i="3"/>
  <c r="B764" i="3" s="1"/>
  <c r="C765" i="3"/>
  <c r="B765" i="3" s="1"/>
  <c r="C766" i="3"/>
  <c r="B766" i="3" s="1"/>
  <c r="C767" i="3"/>
  <c r="B767" i="3" s="1"/>
  <c r="C768" i="3"/>
  <c r="B768" i="3" s="1"/>
  <c r="C769" i="3"/>
  <c r="B769" i="3" s="1"/>
  <c r="C770" i="3"/>
  <c r="B770" i="3" s="1"/>
  <c r="C771" i="3"/>
  <c r="B771" i="3" s="1"/>
  <c r="C772" i="3"/>
  <c r="B772" i="3" s="1"/>
  <c r="C773" i="3"/>
  <c r="B773" i="3" s="1"/>
  <c r="C774" i="3"/>
  <c r="B774" i="3" s="1"/>
  <c r="C775" i="3"/>
  <c r="B775" i="3" s="1"/>
  <c r="C776" i="3"/>
  <c r="B776" i="3" s="1"/>
  <c r="C777" i="3"/>
  <c r="B777" i="3" s="1"/>
  <c r="C778" i="3"/>
  <c r="B778" i="3" s="1"/>
  <c r="C779" i="3"/>
  <c r="B779" i="3" s="1"/>
  <c r="C780" i="3"/>
  <c r="B780" i="3" s="1"/>
  <c r="C781" i="3"/>
  <c r="B781" i="3" s="1"/>
  <c r="C782" i="3"/>
  <c r="B782" i="3" s="1"/>
  <c r="C783" i="3"/>
  <c r="B783" i="3" s="1"/>
  <c r="C784" i="3"/>
  <c r="B784" i="3" s="1"/>
  <c r="C785" i="3"/>
  <c r="B785" i="3" s="1"/>
  <c r="C786" i="3"/>
  <c r="B786" i="3" s="1"/>
  <c r="C787" i="3"/>
  <c r="B787" i="3" s="1"/>
  <c r="C788" i="3"/>
  <c r="B788" i="3" s="1"/>
  <c r="C789" i="3"/>
  <c r="B789" i="3" s="1"/>
  <c r="C790" i="3"/>
  <c r="B790" i="3" s="1"/>
  <c r="C791" i="3"/>
  <c r="B791" i="3" s="1"/>
  <c r="C792" i="3"/>
  <c r="B792" i="3" s="1"/>
  <c r="C793" i="3"/>
  <c r="B793" i="3" s="1"/>
  <c r="C794" i="3"/>
  <c r="B794" i="3" s="1"/>
  <c r="C795" i="3"/>
  <c r="B795" i="3" s="1"/>
  <c r="C796" i="3"/>
  <c r="B796" i="3" s="1"/>
  <c r="C797" i="3"/>
  <c r="B797" i="3" s="1"/>
  <c r="C798" i="3"/>
  <c r="B798" i="3" s="1"/>
  <c r="C799" i="3"/>
  <c r="B799" i="3" s="1"/>
  <c r="C800" i="3"/>
  <c r="B800" i="3" s="1"/>
  <c r="C801" i="3"/>
  <c r="B801" i="3" s="1"/>
  <c r="C802" i="3"/>
  <c r="B802" i="3" s="1"/>
  <c r="C803" i="3"/>
  <c r="B803" i="3" s="1"/>
  <c r="C804" i="3"/>
  <c r="B804" i="3" s="1"/>
  <c r="C805" i="3"/>
  <c r="B805" i="3" s="1"/>
  <c r="C806" i="3"/>
  <c r="B806" i="3" s="1"/>
  <c r="C807" i="3"/>
  <c r="B807" i="3" s="1"/>
  <c r="C808" i="3"/>
  <c r="B808" i="3" s="1"/>
  <c r="C809" i="3"/>
  <c r="B809" i="3" s="1"/>
  <c r="C810" i="3"/>
  <c r="B810" i="3" s="1"/>
  <c r="C811" i="3"/>
  <c r="B811" i="3" s="1"/>
  <c r="C812" i="3"/>
  <c r="B812" i="3" s="1"/>
  <c r="C813" i="3"/>
  <c r="B813" i="3" s="1"/>
  <c r="C814" i="3"/>
  <c r="B814" i="3" s="1"/>
  <c r="C815" i="3"/>
  <c r="B815" i="3" s="1"/>
  <c r="C816" i="3"/>
  <c r="B816" i="3" s="1"/>
  <c r="C817" i="3"/>
  <c r="B817" i="3" s="1"/>
  <c r="C818" i="3"/>
  <c r="B818" i="3" s="1"/>
  <c r="C819" i="3"/>
  <c r="B819" i="3" s="1"/>
  <c r="C820" i="3"/>
  <c r="B820" i="3" s="1"/>
  <c r="C821" i="3"/>
  <c r="B821" i="3" s="1"/>
  <c r="C822" i="3"/>
  <c r="B822" i="3" s="1"/>
  <c r="C823" i="3"/>
  <c r="B823" i="3" s="1"/>
  <c r="C824" i="3"/>
  <c r="B824" i="3" s="1"/>
  <c r="C825" i="3"/>
  <c r="B825" i="3" s="1"/>
  <c r="C826" i="3"/>
  <c r="B826" i="3" s="1"/>
  <c r="C827" i="3"/>
  <c r="B827" i="3" s="1"/>
  <c r="C828" i="3"/>
  <c r="B828" i="3" s="1"/>
  <c r="C829" i="3"/>
  <c r="B829" i="3" s="1"/>
  <c r="C830" i="3"/>
  <c r="B830" i="3" s="1"/>
  <c r="C831" i="3"/>
  <c r="B831" i="3" s="1"/>
  <c r="C832" i="3"/>
  <c r="B832" i="3" s="1"/>
  <c r="C833" i="3"/>
  <c r="B833" i="3" s="1"/>
  <c r="C834" i="3"/>
  <c r="B834" i="3" s="1"/>
  <c r="C835" i="3"/>
  <c r="B835" i="3" s="1"/>
  <c r="C836" i="3"/>
  <c r="B836" i="3" s="1"/>
  <c r="C837" i="3"/>
  <c r="B837" i="3" s="1"/>
  <c r="C838" i="3"/>
  <c r="B838" i="3" s="1"/>
  <c r="C839" i="3"/>
  <c r="B839" i="3" s="1"/>
  <c r="C840" i="3"/>
  <c r="B840" i="3" s="1"/>
  <c r="C841" i="3"/>
  <c r="B841" i="3" s="1"/>
  <c r="C842" i="3"/>
  <c r="B842" i="3" s="1"/>
  <c r="C843" i="3"/>
  <c r="B843" i="3" s="1"/>
  <c r="C844" i="3"/>
  <c r="B844" i="3" s="1"/>
  <c r="C845" i="3"/>
  <c r="B845" i="3" s="1"/>
  <c r="C846" i="3"/>
  <c r="B846" i="3" s="1"/>
  <c r="C847" i="3"/>
  <c r="B847" i="3" s="1"/>
  <c r="C848" i="3"/>
  <c r="B848" i="3" s="1"/>
  <c r="C849" i="3"/>
  <c r="B849" i="3" s="1"/>
  <c r="C850" i="3"/>
  <c r="B850" i="3" s="1"/>
  <c r="C851" i="3"/>
  <c r="B851" i="3" s="1"/>
  <c r="C852" i="3"/>
  <c r="B852" i="3" s="1"/>
  <c r="C853" i="3"/>
  <c r="B853" i="3" s="1"/>
  <c r="C854" i="3"/>
  <c r="B854" i="3" s="1"/>
  <c r="C855" i="3"/>
  <c r="B855" i="3" s="1"/>
  <c r="C856" i="3"/>
  <c r="B856" i="3" s="1"/>
  <c r="C857" i="3"/>
  <c r="B857" i="3" s="1"/>
  <c r="C858" i="3"/>
  <c r="B858" i="3" s="1"/>
  <c r="C859" i="3"/>
  <c r="B859" i="3" s="1"/>
  <c r="C860" i="3"/>
  <c r="B860" i="3" s="1"/>
  <c r="C861" i="3"/>
  <c r="B861" i="3" s="1"/>
  <c r="C862" i="3"/>
  <c r="B862" i="3" s="1"/>
  <c r="C863" i="3"/>
  <c r="B863" i="3" s="1"/>
  <c r="C864" i="3"/>
  <c r="B864" i="3" s="1"/>
  <c r="C865" i="3"/>
  <c r="B865" i="3" s="1"/>
  <c r="C866" i="3"/>
  <c r="B866" i="3" s="1"/>
  <c r="C867" i="3"/>
  <c r="B867" i="3" s="1"/>
  <c r="C868" i="3"/>
  <c r="B868" i="3" s="1"/>
  <c r="C869" i="3"/>
  <c r="B869" i="3" s="1"/>
  <c r="C870" i="3"/>
  <c r="B870" i="3" s="1"/>
  <c r="C871" i="3"/>
  <c r="B871" i="3" s="1"/>
  <c r="C872" i="3"/>
  <c r="B872" i="3" s="1"/>
  <c r="C873" i="3"/>
  <c r="B873" i="3" s="1"/>
  <c r="C874" i="3"/>
  <c r="B874" i="3" s="1"/>
  <c r="C875" i="3"/>
  <c r="B875" i="3" s="1"/>
  <c r="C876" i="3"/>
  <c r="B876" i="3" s="1"/>
  <c r="C877" i="3"/>
  <c r="B877" i="3" s="1"/>
  <c r="C878" i="3"/>
  <c r="B878" i="3" s="1"/>
  <c r="C879" i="3"/>
  <c r="B879" i="3" s="1"/>
  <c r="C880" i="3"/>
  <c r="B880" i="3" s="1"/>
  <c r="C881" i="3"/>
  <c r="B881" i="3" s="1"/>
  <c r="C882" i="3"/>
  <c r="B882" i="3" s="1"/>
  <c r="C883" i="3"/>
  <c r="B883" i="3" s="1"/>
  <c r="C884" i="3"/>
  <c r="B884" i="3" s="1"/>
  <c r="C885" i="3"/>
  <c r="B885" i="3" s="1"/>
  <c r="C886" i="3"/>
  <c r="B886" i="3" s="1"/>
  <c r="C887" i="3"/>
  <c r="B887" i="3" s="1"/>
  <c r="C888" i="3"/>
  <c r="B888" i="3" s="1"/>
  <c r="C889" i="3"/>
  <c r="B889" i="3" s="1"/>
  <c r="C890" i="3"/>
  <c r="B890" i="3" s="1"/>
  <c r="C891" i="3"/>
  <c r="B891" i="3" s="1"/>
  <c r="C892" i="3"/>
  <c r="B892" i="3" s="1"/>
  <c r="C893" i="3"/>
  <c r="B893" i="3" s="1"/>
  <c r="C894" i="3"/>
  <c r="B894" i="3" s="1"/>
  <c r="C895" i="3"/>
  <c r="B895" i="3" s="1"/>
  <c r="C896" i="3"/>
  <c r="B896" i="3" s="1"/>
  <c r="C897" i="3"/>
  <c r="B897" i="3" s="1"/>
  <c r="C898" i="3"/>
  <c r="B898" i="3" s="1"/>
  <c r="C899" i="3"/>
  <c r="B899" i="3" s="1"/>
  <c r="C900" i="3"/>
  <c r="B900" i="3" s="1"/>
  <c r="C901" i="3"/>
  <c r="B901" i="3" s="1"/>
  <c r="C902" i="3"/>
  <c r="B902" i="3" s="1"/>
  <c r="C903" i="3"/>
  <c r="B903" i="3" s="1"/>
  <c r="C904" i="3"/>
  <c r="B904" i="3" s="1"/>
  <c r="C905" i="3"/>
  <c r="B905" i="3" s="1"/>
  <c r="C906" i="3"/>
  <c r="B906" i="3" s="1"/>
  <c r="C907" i="3"/>
  <c r="B907" i="3" s="1"/>
  <c r="C908" i="3"/>
  <c r="B908" i="3" s="1"/>
  <c r="C909" i="3"/>
  <c r="B909" i="3" s="1"/>
  <c r="C910" i="3"/>
  <c r="B910" i="3" s="1"/>
  <c r="C911" i="3"/>
  <c r="B911" i="3" s="1"/>
  <c r="C912" i="3"/>
  <c r="B912" i="3" s="1"/>
  <c r="C913" i="3"/>
  <c r="B913" i="3" s="1"/>
  <c r="C914" i="3"/>
  <c r="B914" i="3" s="1"/>
  <c r="C915" i="3"/>
  <c r="B915" i="3" s="1"/>
  <c r="C916" i="3"/>
  <c r="B916" i="3" s="1"/>
  <c r="C917" i="3"/>
  <c r="B917" i="3" s="1"/>
  <c r="C918" i="3"/>
  <c r="B918" i="3" s="1"/>
  <c r="C919" i="3"/>
  <c r="B919" i="3" s="1"/>
  <c r="C920" i="3"/>
  <c r="B920" i="3" s="1"/>
  <c r="C921" i="3"/>
  <c r="B921" i="3" s="1"/>
  <c r="C922" i="3"/>
  <c r="B922" i="3" s="1"/>
  <c r="C923" i="3"/>
  <c r="B923" i="3" s="1"/>
  <c r="C924" i="3"/>
  <c r="B924" i="3" s="1"/>
  <c r="C925" i="3"/>
  <c r="B925" i="3" s="1"/>
  <c r="C926" i="3"/>
  <c r="B926" i="3" s="1"/>
  <c r="C927" i="3"/>
  <c r="B927" i="3" s="1"/>
  <c r="C928" i="3"/>
  <c r="B928" i="3" s="1"/>
  <c r="C929" i="3"/>
  <c r="B929" i="3" s="1"/>
  <c r="C930" i="3"/>
  <c r="B930" i="3" s="1"/>
  <c r="C931" i="3"/>
  <c r="B931" i="3" s="1"/>
  <c r="C932" i="3"/>
  <c r="B932" i="3" s="1"/>
  <c r="C933" i="3"/>
  <c r="B933" i="3" s="1"/>
  <c r="C934" i="3"/>
  <c r="B934" i="3" s="1"/>
  <c r="C935" i="3"/>
  <c r="B935" i="3" s="1"/>
  <c r="C936" i="3"/>
  <c r="B936" i="3" s="1"/>
  <c r="C937" i="3"/>
  <c r="B937" i="3" s="1"/>
  <c r="C938" i="3"/>
  <c r="B938" i="3" s="1"/>
  <c r="C939" i="3"/>
  <c r="B939" i="3" s="1"/>
  <c r="C940" i="3"/>
  <c r="B940" i="3" s="1"/>
  <c r="C941" i="3"/>
  <c r="B941" i="3" s="1"/>
  <c r="C942" i="3"/>
  <c r="B942" i="3" s="1"/>
  <c r="C943" i="3"/>
  <c r="B943" i="3" s="1"/>
  <c r="C944" i="3"/>
  <c r="B944" i="3" s="1"/>
  <c r="C945" i="3"/>
  <c r="B945" i="3" s="1"/>
  <c r="C946" i="3"/>
  <c r="B946" i="3" s="1"/>
  <c r="C947" i="3"/>
  <c r="B947" i="3" s="1"/>
  <c r="C948" i="3"/>
  <c r="B948" i="3" s="1"/>
  <c r="C949" i="3"/>
  <c r="B949" i="3" s="1"/>
  <c r="C950" i="3"/>
  <c r="B950" i="3" s="1"/>
  <c r="C951" i="3"/>
  <c r="B951" i="3" s="1"/>
  <c r="C952" i="3"/>
  <c r="B952" i="3" s="1"/>
  <c r="C953" i="3"/>
  <c r="B953" i="3" s="1"/>
  <c r="C954" i="3"/>
  <c r="B954" i="3" s="1"/>
  <c r="C955" i="3"/>
  <c r="B955" i="3" s="1"/>
  <c r="C956" i="3"/>
  <c r="B956" i="3" s="1"/>
  <c r="C957" i="3"/>
  <c r="B957" i="3" s="1"/>
  <c r="C958" i="3"/>
  <c r="B958" i="3" s="1"/>
  <c r="C959" i="3"/>
  <c r="B959" i="3" s="1"/>
  <c r="C960" i="3"/>
  <c r="B960" i="3" s="1"/>
  <c r="C961" i="3"/>
  <c r="B961" i="3" s="1"/>
  <c r="C962" i="3"/>
  <c r="B962" i="3" s="1"/>
  <c r="C963" i="3"/>
  <c r="B963" i="3" s="1"/>
  <c r="C964" i="3"/>
  <c r="B964" i="3" s="1"/>
  <c r="C965" i="3"/>
  <c r="B965" i="3" s="1"/>
  <c r="C966" i="3"/>
  <c r="B966" i="3" s="1"/>
  <c r="C967" i="3"/>
  <c r="B967" i="3" s="1"/>
  <c r="C968" i="3"/>
  <c r="B968" i="3" s="1"/>
  <c r="C969" i="3"/>
  <c r="B969" i="3" s="1"/>
  <c r="C970" i="3"/>
  <c r="B970" i="3" s="1"/>
  <c r="C971" i="3"/>
  <c r="B971" i="3" s="1"/>
  <c r="C972" i="3"/>
  <c r="B972" i="3" s="1"/>
  <c r="C973" i="3"/>
  <c r="B973" i="3" s="1"/>
  <c r="C974" i="3"/>
  <c r="B974" i="3" s="1"/>
  <c r="C975" i="3"/>
  <c r="B975" i="3" s="1"/>
  <c r="C976" i="3"/>
  <c r="B976" i="3" s="1"/>
  <c r="C977" i="3"/>
  <c r="B977" i="3" s="1"/>
  <c r="C978" i="3"/>
  <c r="B978" i="3" s="1"/>
  <c r="C979" i="3"/>
  <c r="B979" i="3" s="1"/>
  <c r="C980" i="3"/>
  <c r="B980" i="3" s="1"/>
  <c r="C981" i="3"/>
  <c r="B981" i="3" s="1"/>
  <c r="C2" i="3"/>
  <c r="B2" i="3" s="1"/>
  <c r="BH2" i="3"/>
  <c r="AO3" i="1"/>
  <c r="AO4" i="1"/>
  <c r="AO5" i="1"/>
  <c r="AO6" i="1"/>
  <c r="AO7" i="1"/>
  <c r="AO8" i="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88" i="1"/>
  <c r="AO289" i="1"/>
  <c r="AO290" i="1"/>
  <c r="AO291" i="1"/>
  <c r="AO292" i="1"/>
  <c r="AO293" i="1"/>
  <c r="AO294" i="1"/>
  <c r="AO295" i="1"/>
  <c r="AO296" i="1"/>
  <c r="AO297" i="1"/>
  <c r="AO298" i="1"/>
  <c r="AO299" i="1"/>
  <c r="AO300" i="1"/>
  <c r="AO301" i="1"/>
  <c r="AO302" i="1"/>
  <c r="AO303" i="1"/>
  <c r="AO304" i="1"/>
  <c r="AO305" i="1"/>
  <c r="AO306" i="1"/>
  <c r="AO307" i="1"/>
  <c r="AO308" i="1"/>
  <c r="AO309" i="1"/>
  <c r="AO310" i="1"/>
  <c r="AO311" i="1"/>
  <c r="AO312" i="1"/>
  <c r="AO313" i="1"/>
  <c r="AO314" i="1"/>
  <c r="AO315" i="1"/>
  <c r="AO316" i="1"/>
  <c r="AO317" i="1"/>
  <c r="AO318" i="1"/>
  <c r="AO319" i="1"/>
  <c r="AO320" i="1"/>
  <c r="AO321" i="1"/>
  <c r="AO322" i="1"/>
  <c r="AO323" i="1"/>
  <c r="AO324" i="1"/>
  <c r="AO325" i="1"/>
  <c r="AO326" i="1"/>
  <c r="AO327" i="1"/>
  <c r="AO328" i="1"/>
  <c r="AO329" i="1"/>
  <c r="AO330" i="1"/>
  <c r="AO331" i="1"/>
  <c r="AO332" i="1"/>
  <c r="AO333" i="1"/>
  <c r="AO334" i="1"/>
  <c r="AO335" i="1"/>
  <c r="AO336" i="1"/>
  <c r="AO337" i="1"/>
  <c r="AO338" i="1"/>
  <c r="AO339" i="1"/>
  <c r="AO340" i="1"/>
  <c r="AO341" i="1"/>
  <c r="AO342" i="1"/>
  <c r="AO343" i="1"/>
  <c r="AO344" i="1"/>
  <c r="AO345" i="1"/>
  <c r="AO346" i="1"/>
  <c r="AO347" i="1"/>
  <c r="AO348" i="1"/>
  <c r="AO349" i="1"/>
  <c r="AO350" i="1"/>
  <c r="AO351" i="1"/>
  <c r="AO352" i="1"/>
  <c r="AO353" i="1"/>
  <c r="AO354" i="1"/>
  <c r="AO355" i="1"/>
  <c r="AO356" i="1"/>
  <c r="AO357" i="1"/>
  <c r="AO358" i="1"/>
  <c r="AO359" i="1"/>
  <c r="AO360" i="1"/>
  <c r="AO361" i="1"/>
  <c r="AO362" i="1"/>
  <c r="AO363" i="1"/>
  <c r="AO364" i="1"/>
  <c r="AO365" i="1"/>
  <c r="AO366" i="1"/>
  <c r="AO367" i="1"/>
  <c r="AO368" i="1"/>
  <c r="AO369" i="1"/>
  <c r="AO370" i="1"/>
  <c r="AO371" i="1"/>
  <c r="AO372" i="1"/>
  <c r="AO373" i="1"/>
  <c r="AO374" i="1"/>
  <c r="AO375" i="1"/>
  <c r="AO376" i="1"/>
  <c r="AO377" i="1"/>
  <c r="AO378" i="1"/>
  <c r="AO379" i="1"/>
  <c r="AO380" i="1"/>
  <c r="AO381" i="1"/>
  <c r="AO382" i="1"/>
  <c r="AO383" i="1"/>
  <c r="AO384" i="1"/>
  <c r="AO385" i="1"/>
  <c r="AO386" i="1"/>
  <c r="AO387" i="1"/>
  <c r="AO388" i="1"/>
  <c r="AO389" i="1"/>
  <c r="AO390" i="1"/>
  <c r="AO391" i="1"/>
  <c r="AO392" i="1"/>
  <c r="AO393" i="1"/>
  <c r="AO394" i="1"/>
  <c r="AO395" i="1"/>
  <c r="AO396" i="1"/>
  <c r="AO397" i="1"/>
  <c r="AO398" i="1"/>
  <c r="AO399" i="1"/>
  <c r="AO400" i="1"/>
  <c r="AO401" i="1"/>
  <c r="AO402" i="1"/>
  <c r="AO403" i="1"/>
  <c r="AO404" i="1"/>
  <c r="AO405" i="1"/>
  <c r="AO406" i="1"/>
  <c r="AO407" i="1"/>
  <c r="AO408" i="1"/>
  <c r="AO409" i="1"/>
  <c r="AO410" i="1"/>
  <c r="AO411" i="1"/>
  <c r="AO412" i="1"/>
  <c r="AO413" i="1"/>
  <c r="AO414" i="1"/>
  <c r="AO415" i="1"/>
  <c r="AO416" i="1"/>
  <c r="AO417" i="1"/>
  <c r="AO418" i="1"/>
  <c r="AO419" i="1"/>
  <c r="AO420" i="1"/>
  <c r="AO421" i="1"/>
  <c r="AO422" i="1"/>
  <c r="AO423" i="1"/>
  <c r="AO424" i="1"/>
  <c r="AO425" i="1"/>
  <c r="AO426" i="1"/>
  <c r="AO427" i="1"/>
  <c r="AO428" i="1"/>
  <c r="AO429" i="1"/>
  <c r="AO430" i="1"/>
  <c r="AO431" i="1"/>
  <c r="AO432" i="1"/>
  <c r="AO433" i="1"/>
  <c r="AO434" i="1"/>
  <c r="AO435" i="1"/>
  <c r="AO436" i="1"/>
  <c r="AO437" i="1"/>
  <c r="AO438" i="1"/>
  <c r="AO439" i="1"/>
  <c r="AO440" i="1"/>
  <c r="AO441" i="1"/>
  <c r="AO442" i="1"/>
  <c r="AO443" i="1"/>
  <c r="AO444" i="1"/>
  <c r="AO445" i="1"/>
  <c r="AO446" i="1"/>
  <c r="AO447" i="1"/>
  <c r="AO448" i="1"/>
  <c r="AO449" i="1"/>
  <c r="AO450" i="1"/>
  <c r="AO451" i="1"/>
  <c r="AO452" i="1"/>
  <c r="AO453" i="1"/>
  <c r="AO454" i="1"/>
  <c r="AO455" i="1"/>
  <c r="AO456" i="1"/>
  <c r="AO457" i="1"/>
  <c r="AO458" i="1"/>
  <c r="AO459" i="1"/>
  <c r="AO460" i="1"/>
  <c r="AO461" i="1"/>
  <c r="AO462" i="1"/>
  <c r="AO463" i="1"/>
  <c r="AO464" i="1"/>
  <c r="AO465" i="1"/>
  <c r="AO466" i="1"/>
  <c r="AO467" i="1"/>
  <c r="AO468" i="1"/>
  <c r="AO469" i="1"/>
  <c r="AO470" i="1"/>
  <c r="AO471" i="1"/>
  <c r="AO472" i="1"/>
  <c r="AO473" i="1"/>
  <c r="AO474" i="1"/>
  <c r="AO475" i="1"/>
  <c r="AO476" i="1"/>
  <c r="AO477" i="1"/>
  <c r="AO478" i="1"/>
  <c r="AO479" i="1"/>
  <c r="AO480" i="1"/>
  <c r="AO481" i="1"/>
  <c r="AO482" i="1"/>
  <c r="AO483" i="1"/>
  <c r="AO484" i="1"/>
  <c r="AO485" i="1"/>
  <c r="AO486" i="1"/>
  <c r="AO487" i="1"/>
  <c r="AO488" i="1"/>
  <c r="AO489" i="1"/>
  <c r="AO490" i="1"/>
  <c r="AO491" i="1"/>
  <c r="AO492" i="1"/>
  <c r="AO493" i="1"/>
  <c r="AO494" i="1"/>
  <c r="AO495" i="1"/>
  <c r="AO496" i="1"/>
  <c r="AO497" i="1"/>
  <c r="AO498" i="1"/>
  <c r="AO499" i="1"/>
  <c r="AO500" i="1"/>
  <c r="AO501" i="1"/>
  <c r="AO502" i="1"/>
  <c r="AO503" i="1"/>
  <c r="AO504" i="1"/>
  <c r="AO505" i="1"/>
  <c r="AO506" i="1"/>
  <c r="AO507" i="1"/>
  <c r="AO508" i="1"/>
  <c r="AO509" i="1"/>
  <c r="AO510" i="1"/>
  <c r="AO511" i="1"/>
  <c r="AO512" i="1"/>
  <c r="AO513" i="1"/>
  <c r="AO514" i="1"/>
  <c r="AO515" i="1"/>
  <c r="AO516" i="1"/>
  <c r="AO517" i="1"/>
  <c r="AO518" i="1"/>
  <c r="AO519" i="1"/>
  <c r="AO520" i="1"/>
  <c r="AO521" i="1"/>
  <c r="AO522" i="1"/>
  <c r="AO523" i="1"/>
  <c r="AO524" i="1"/>
  <c r="AO525" i="1"/>
  <c r="AO526" i="1"/>
  <c r="AO527" i="1"/>
  <c r="AO528" i="1"/>
  <c r="AO529" i="1"/>
  <c r="AO530" i="1"/>
  <c r="AO531" i="1"/>
  <c r="AO532" i="1"/>
  <c r="AO533" i="1"/>
  <c r="AO534" i="1"/>
  <c r="AO535" i="1"/>
  <c r="AO536" i="1"/>
  <c r="AO537" i="1"/>
  <c r="AO538" i="1"/>
  <c r="AO539" i="1"/>
  <c r="AO540" i="1"/>
  <c r="AO541" i="1"/>
  <c r="AO542" i="1"/>
  <c r="AO543" i="1"/>
  <c r="AO544" i="1"/>
  <c r="AO545" i="1"/>
  <c r="AO546" i="1"/>
  <c r="AO547" i="1"/>
  <c r="AO548" i="1"/>
  <c r="AO549" i="1"/>
  <c r="AO550" i="1"/>
  <c r="AO551" i="1"/>
  <c r="AO552" i="1"/>
  <c r="AO553" i="1"/>
  <c r="AO554" i="1"/>
  <c r="AO555" i="1"/>
  <c r="AO556" i="1"/>
  <c r="AO557" i="1"/>
  <c r="AO558" i="1"/>
  <c r="AO559" i="1"/>
  <c r="AO560" i="1"/>
  <c r="AO561" i="1"/>
  <c r="AO562" i="1"/>
  <c r="AO563" i="1"/>
  <c r="AO564" i="1"/>
  <c r="AO565" i="1"/>
  <c r="AO566" i="1"/>
  <c r="AO567" i="1"/>
  <c r="AO568" i="1"/>
  <c r="AO569" i="1"/>
  <c r="AO570" i="1"/>
  <c r="AO571" i="1"/>
  <c r="AO572" i="1"/>
  <c r="AO573" i="1"/>
  <c r="AO574" i="1"/>
  <c r="AO575" i="1"/>
  <c r="AO576" i="1"/>
  <c r="AO577" i="1"/>
  <c r="AO578" i="1"/>
  <c r="AO579" i="1"/>
  <c r="AO580" i="1"/>
  <c r="AO581" i="1"/>
  <c r="AO582" i="1"/>
  <c r="AO583" i="1"/>
  <c r="AO584" i="1"/>
  <c r="AO585" i="1"/>
  <c r="AO586" i="1"/>
  <c r="AO587" i="1"/>
  <c r="AO588" i="1"/>
  <c r="AO589" i="1"/>
  <c r="AO590" i="1"/>
  <c r="AO591" i="1"/>
  <c r="AO592" i="1"/>
  <c r="AO593" i="1"/>
  <c r="AO594" i="1"/>
  <c r="AO595" i="1"/>
  <c r="AO596" i="1"/>
  <c r="AO597" i="1"/>
  <c r="AO598" i="1"/>
  <c r="AO599" i="1"/>
  <c r="AO600" i="1"/>
  <c r="AO601" i="1"/>
  <c r="AO602" i="1"/>
  <c r="AO603" i="1"/>
  <c r="AO604" i="1"/>
  <c r="AO605" i="1"/>
  <c r="AO606" i="1"/>
  <c r="AO607" i="1"/>
  <c r="AO608" i="1"/>
  <c r="AO609" i="1"/>
  <c r="AO610" i="1"/>
  <c r="AO611" i="1"/>
  <c r="AO612" i="1"/>
  <c r="AO613" i="1"/>
  <c r="AO614" i="1"/>
  <c r="AO615" i="1"/>
  <c r="AO616" i="1"/>
  <c r="AO617" i="1"/>
  <c r="AO618" i="1"/>
  <c r="AO619" i="1"/>
  <c r="AO620" i="1"/>
  <c r="AO621" i="1"/>
  <c r="AO622" i="1"/>
  <c r="AO623" i="1"/>
  <c r="AO624" i="1"/>
  <c r="AO625" i="1"/>
  <c r="AO626" i="1"/>
  <c r="AO627" i="1"/>
  <c r="AO628" i="1"/>
  <c r="AO629" i="1"/>
  <c r="AO630" i="1"/>
  <c r="AO631" i="1"/>
  <c r="AO632" i="1"/>
  <c r="AO633" i="1"/>
  <c r="AO634" i="1"/>
  <c r="AO635" i="1"/>
  <c r="AO636" i="1"/>
  <c r="AO637" i="1"/>
  <c r="AO638" i="1"/>
  <c r="AO639" i="1"/>
  <c r="AO640" i="1"/>
  <c r="AO641" i="1"/>
  <c r="AO642" i="1"/>
  <c r="AO643" i="1"/>
  <c r="AO644" i="1"/>
  <c r="AO645" i="1"/>
  <c r="AO646" i="1"/>
  <c r="AO647" i="1"/>
  <c r="AO648" i="1"/>
  <c r="AO649" i="1"/>
  <c r="AO650" i="1"/>
  <c r="AO651" i="1"/>
  <c r="AO652" i="1"/>
  <c r="AO653" i="1"/>
  <c r="AO654" i="1"/>
  <c r="AO655" i="1"/>
  <c r="AO656" i="1"/>
  <c r="AO657" i="1"/>
  <c r="AO658" i="1"/>
  <c r="AO659" i="1"/>
  <c r="AO660" i="1"/>
  <c r="AO661" i="1"/>
  <c r="AO662" i="1"/>
  <c r="AO663" i="1"/>
  <c r="AO664" i="1"/>
  <c r="AO665" i="1"/>
  <c r="AO666" i="1"/>
  <c r="AO667" i="1"/>
  <c r="AO668" i="1"/>
  <c r="AO669" i="1"/>
  <c r="AO670" i="1"/>
  <c r="AO671" i="1"/>
  <c r="AO672" i="1"/>
  <c r="AO673" i="1"/>
  <c r="AO674" i="1"/>
  <c r="AO675" i="1"/>
  <c r="AO676" i="1"/>
  <c r="AO677" i="1"/>
  <c r="AO678" i="1"/>
  <c r="AO679" i="1"/>
  <c r="AO680" i="1"/>
  <c r="AO681" i="1"/>
  <c r="AO682" i="1"/>
  <c r="AO683" i="1"/>
  <c r="AO684" i="1"/>
  <c r="AO685" i="1"/>
  <c r="AO686" i="1"/>
  <c r="AO687" i="1"/>
  <c r="AO688" i="1"/>
  <c r="AO689" i="1"/>
  <c r="AO690" i="1"/>
  <c r="AO691" i="1"/>
  <c r="AO692" i="1"/>
  <c r="AO693" i="1"/>
  <c r="AO694" i="1"/>
  <c r="AO695" i="1"/>
  <c r="AO696" i="1"/>
  <c r="AO697" i="1"/>
  <c r="AO698" i="1"/>
  <c r="AO699" i="1"/>
  <c r="AO700" i="1"/>
  <c r="AO701" i="1"/>
  <c r="AO702" i="1"/>
  <c r="AO703" i="1"/>
  <c r="AO704" i="1"/>
  <c r="AO705" i="1"/>
  <c r="AO706" i="1"/>
  <c r="AO707" i="1"/>
  <c r="AO708" i="1"/>
  <c r="AO709" i="1"/>
  <c r="AO710" i="1"/>
  <c r="AO711" i="1"/>
  <c r="AO712" i="1"/>
  <c r="AO713" i="1"/>
  <c r="AO714" i="1"/>
  <c r="AO715" i="1"/>
  <c r="AO716" i="1"/>
  <c r="AO717" i="1"/>
  <c r="AO718" i="1"/>
  <c r="AO719" i="1"/>
  <c r="AO720" i="1"/>
  <c r="AO721" i="1"/>
  <c r="AO722" i="1"/>
  <c r="AO723" i="1"/>
  <c r="AO724" i="1"/>
  <c r="AO725" i="1"/>
  <c r="AO726" i="1"/>
  <c r="AO727" i="1"/>
  <c r="AO728" i="1"/>
  <c r="AO729" i="1"/>
  <c r="AO730" i="1"/>
  <c r="AO731" i="1"/>
  <c r="AO732" i="1"/>
  <c r="AO733" i="1"/>
  <c r="AO734" i="1"/>
  <c r="AO735" i="1"/>
  <c r="AO736" i="1"/>
  <c r="AO737" i="1"/>
  <c r="AO738" i="1"/>
  <c r="AO739" i="1"/>
  <c r="AO740" i="1"/>
  <c r="AO741" i="1"/>
  <c r="AO742" i="1"/>
  <c r="AO743" i="1"/>
  <c r="AO744" i="1"/>
  <c r="AO745" i="1"/>
  <c r="AO746" i="1"/>
  <c r="AO747" i="1"/>
  <c r="AO748" i="1"/>
  <c r="AO749" i="1"/>
  <c r="AO750" i="1"/>
  <c r="AO751" i="1"/>
  <c r="AO752" i="1"/>
  <c r="AO753" i="1"/>
  <c r="AO754" i="1"/>
  <c r="AO755" i="1"/>
  <c r="AO756" i="1"/>
  <c r="AO757" i="1"/>
  <c r="AO758" i="1"/>
  <c r="AO759" i="1"/>
  <c r="AO760" i="1"/>
  <c r="AO761" i="1"/>
  <c r="AO762" i="1"/>
  <c r="AO763" i="1"/>
  <c r="AO764" i="1"/>
  <c r="AO765" i="1"/>
  <c r="AO766" i="1"/>
  <c r="AO767" i="1"/>
  <c r="AO768" i="1"/>
  <c r="AO769" i="1"/>
  <c r="AO770" i="1"/>
  <c r="AO771" i="1"/>
  <c r="AO772" i="1"/>
  <c r="AO773" i="1"/>
  <c r="AO774" i="1"/>
  <c r="AO775" i="1"/>
  <c r="AO776" i="1"/>
  <c r="AO777" i="1"/>
  <c r="AO778" i="1"/>
  <c r="AO779" i="1"/>
  <c r="AO780" i="1"/>
  <c r="AO781" i="1"/>
  <c r="AO782" i="1"/>
  <c r="AO783" i="1"/>
  <c r="AO784" i="1"/>
  <c r="AO785" i="1"/>
  <c r="AO786" i="1"/>
  <c r="AO787" i="1"/>
  <c r="AO788" i="1"/>
  <c r="AO789" i="1"/>
  <c r="AO790" i="1"/>
  <c r="AO791" i="1"/>
  <c r="AO792" i="1"/>
  <c r="AO793" i="1"/>
  <c r="AO794" i="1"/>
  <c r="AO795" i="1"/>
  <c r="AO796" i="1"/>
  <c r="AO797" i="1"/>
  <c r="AO798" i="1"/>
  <c r="AO799" i="1"/>
  <c r="AO800" i="1"/>
  <c r="AO801" i="1"/>
  <c r="AO802" i="1"/>
  <c r="AO803" i="1"/>
  <c r="AO804" i="1"/>
  <c r="AO805" i="1"/>
  <c r="AO806" i="1"/>
  <c r="AO807" i="1"/>
  <c r="AO808" i="1"/>
  <c r="AO809" i="1"/>
  <c r="AO810" i="1"/>
  <c r="AO811" i="1"/>
  <c r="AO812" i="1"/>
  <c r="AO813" i="1"/>
  <c r="AO814" i="1"/>
  <c r="AO815" i="1"/>
  <c r="AO816" i="1"/>
  <c r="AO817" i="1"/>
  <c r="AO818" i="1"/>
  <c r="AO819" i="1"/>
  <c r="AO820" i="1"/>
  <c r="AO821" i="1"/>
  <c r="AO822" i="1"/>
  <c r="AO823" i="1"/>
  <c r="AO824" i="1"/>
  <c r="AO825" i="1"/>
  <c r="AO826" i="1"/>
  <c r="AO827" i="1"/>
  <c r="AO828" i="1"/>
  <c r="AO829" i="1"/>
  <c r="AO830" i="1"/>
  <c r="AO831" i="1"/>
  <c r="AO832" i="1"/>
  <c r="AO833" i="1"/>
  <c r="AO834" i="1"/>
  <c r="AO835" i="1"/>
  <c r="AO836" i="1"/>
  <c r="AO837" i="1"/>
  <c r="AO838" i="1"/>
  <c r="AO839" i="1"/>
  <c r="AO840" i="1"/>
  <c r="AO841" i="1"/>
  <c r="AO842" i="1"/>
  <c r="AO843" i="1"/>
  <c r="AO844" i="1"/>
  <c r="AO845" i="1"/>
  <c r="AO846" i="1"/>
  <c r="AO847" i="1"/>
  <c r="AO848" i="1"/>
  <c r="AO849" i="1"/>
  <c r="AO850" i="1"/>
  <c r="AO851" i="1"/>
  <c r="AO852" i="1"/>
  <c r="AO853" i="1"/>
  <c r="AO854" i="1"/>
  <c r="AO855" i="1"/>
  <c r="AO856" i="1"/>
  <c r="AO857" i="1"/>
  <c r="AO858" i="1"/>
  <c r="AO859" i="1"/>
  <c r="AO860" i="1"/>
  <c r="AO861" i="1"/>
  <c r="AO862" i="1"/>
  <c r="AO863" i="1"/>
  <c r="AO864" i="1"/>
  <c r="AO865" i="1"/>
  <c r="AO866" i="1"/>
  <c r="AO867" i="1"/>
  <c r="AO868" i="1"/>
  <c r="AO869" i="1"/>
  <c r="AO870" i="1"/>
  <c r="AO871" i="1"/>
  <c r="AO872" i="1"/>
  <c r="AO873" i="1"/>
  <c r="AO874" i="1"/>
  <c r="AO875" i="1"/>
  <c r="AO876" i="1"/>
  <c r="AO877" i="1"/>
  <c r="AO878" i="1"/>
  <c r="AO879" i="1"/>
  <c r="AO880" i="1"/>
  <c r="AO881" i="1"/>
  <c r="AO882" i="1"/>
  <c r="AO883" i="1"/>
  <c r="AO884" i="1"/>
  <c r="AO885" i="1"/>
  <c r="AO886" i="1"/>
  <c r="AO887" i="1"/>
  <c r="AO888" i="1"/>
  <c r="AO889" i="1"/>
  <c r="AO890" i="1"/>
  <c r="AO891" i="1"/>
  <c r="AO892" i="1"/>
  <c r="AO893" i="1"/>
  <c r="AO894" i="1"/>
  <c r="AO895" i="1"/>
  <c r="AO896" i="1"/>
  <c r="AO897" i="1"/>
  <c r="AO898" i="1"/>
  <c r="AO899" i="1"/>
  <c r="AO900" i="1"/>
  <c r="AO901" i="1"/>
  <c r="AO902" i="1"/>
  <c r="AO903" i="1"/>
  <c r="AO904" i="1"/>
  <c r="AO905" i="1"/>
  <c r="AO906" i="1"/>
  <c r="AO907" i="1"/>
  <c r="AO908" i="1"/>
  <c r="AO909" i="1"/>
  <c r="AO910" i="1"/>
  <c r="AO911" i="1"/>
  <c r="AO912" i="1"/>
  <c r="AO913" i="1"/>
  <c r="AO914" i="1"/>
  <c r="AO915" i="1"/>
  <c r="AO916" i="1"/>
  <c r="AO917" i="1"/>
  <c r="AO918" i="1"/>
  <c r="AO919" i="1"/>
  <c r="AO920" i="1"/>
  <c r="AO921" i="1"/>
  <c r="AO922" i="1"/>
  <c r="AO923" i="1"/>
  <c r="AO924" i="1"/>
  <c r="AO925" i="1"/>
  <c r="AO926" i="1"/>
  <c r="AO927" i="1"/>
  <c r="AO928" i="1"/>
  <c r="AO929" i="1"/>
  <c r="AO930" i="1"/>
  <c r="AO931" i="1"/>
  <c r="AO932" i="1"/>
  <c r="AO933" i="1"/>
  <c r="AO934" i="1"/>
  <c r="AO935" i="1"/>
  <c r="AO936" i="1"/>
  <c r="AO937" i="1"/>
  <c r="AO938" i="1"/>
  <c r="AO939" i="1"/>
  <c r="AO940" i="1"/>
  <c r="AO941" i="1"/>
  <c r="AO942" i="1"/>
  <c r="AO943" i="1"/>
  <c r="AO944" i="1"/>
  <c r="AO945" i="1"/>
  <c r="AO946" i="1"/>
  <c r="AO947" i="1"/>
  <c r="AO948" i="1"/>
  <c r="AO949" i="1"/>
  <c r="AO950" i="1"/>
  <c r="AO951" i="1"/>
  <c r="AO952" i="1"/>
  <c r="AO953" i="1"/>
  <c r="AO954" i="1"/>
  <c r="AO955" i="1"/>
  <c r="AO956" i="1"/>
  <c r="AO957" i="1"/>
  <c r="AO958" i="1"/>
  <c r="AO959" i="1"/>
  <c r="AO960" i="1"/>
  <c r="AO961" i="1"/>
  <c r="AO962" i="1"/>
  <c r="AO963" i="1"/>
  <c r="AO964" i="1"/>
  <c r="AO965" i="1"/>
  <c r="AO966" i="1"/>
  <c r="AO967" i="1"/>
  <c r="AO968" i="1"/>
  <c r="AO969" i="1"/>
  <c r="AO970" i="1"/>
  <c r="AO971" i="1"/>
  <c r="AO972" i="1"/>
  <c r="AO973" i="1"/>
  <c r="AO974" i="1"/>
  <c r="AO975" i="1"/>
  <c r="AO976" i="1"/>
  <c r="AO977" i="1"/>
  <c r="AO978" i="1"/>
  <c r="AO979" i="1"/>
  <c r="AO980" i="1"/>
  <c r="AO981" i="1"/>
  <c r="AO982" i="1"/>
  <c r="AO983" i="1"/>
  <c r="AO984" i="1"/>
  <c r="AO985" i="1"/>
  <c r="AO986" i="1"/>
  <c r="AO987" i="1"/>
  <c r="AO988" i="1"/>
  <c r="AO989" i="1"/>
  <c r="AO990" i="1"/>
  <c r="AO991" i="1"/>
  <c r="AO992" i="1"/>
  <c r="AO993" i="1"/>
  <c r="AO994" i="1"/>
  <c r="AO995" i="1"/>
  <c r="AO996" i="1"/>
  <c r="AO997" i="1"/>
  <c r="AO998" i="1"/>
  <c r="AO999" i="1"/>
  <c r="AO1000" i="1"/>
  <c r="AO1001" i="1"/>
  <c r="AO1002" i="1"/>
  <c r="AO1003" i="1"/>
  <c r="AO1004" i="1"/>
  <c r="AO1005" i="1"/>
  <c r="AO1006" i="1"/>
  <c r="AO1007" i="1"/>
  <c r="AO1008" i="1"/>
  <c r="AO1009" i="1"/>
  <c r="AO1010" i="1"/>
  <c r="AO1011" i="1"/>
  <c r="AO1012" i="1"/>
  <c r="AO1013" i="1"/>
  <c r="AO1014" i="1"/>
  <c r="AO1015" i="1"/>
  <c r="AO1016" i="1"/>
  <c r="AO1017" i="1"/>
  <c r="AO1018" i="1"/>
  <c r="AO1019" i="1"/>
  <c r="AO1020" i="1"/>
  <c r="AO1021" i="1"/>
  <c r="AO1022" i="1"/>
  <c r="AO1023" i="1"/>
  <c r="AO1024" i="1"/>
  <c r="AO1025" i="1"/>
  <c r="AO1026" i="1"/>
  <c r="AO1027" i="1"/>
  <c r="AO1028" i="1"/>
  <c r="AO1029" i="1"/>
  <c r="AO1030" i="1"/>
  <c r="AO1031" i="1"/>
  <c r="AO1032" i="1"/>
  <c r="AO1033" i="1"/>
  <c r="AO1034" i="1"/>
  <c r="AO1035" i="1"/>
  <c r="AO1036" i="1"/>
  <c r="AO1037" i="1"/>
  <c r="AO1038" i="1"/>
  <c r="AO1039" i="1"/>
  <c r="AO1040" i="1"/>
  <c r="AO1041" i="1"/>
  <c r="AO1042" i="1"/>
  <c r="AO1043" i="1"/>
  <c r="AO1044" i="1"/>
  <c r="AO1045" i="1"/>
  <c r="AO1046" i="1"/>
  <c r="AO1047" i="1"/>
  <c r="AO1048" i="1"/>
  <c r="AO1049" i="1"/>
  <c r="AO1050" i="1"/>
  <c r="AO1051" i="1"/>
  <c r="AO1052" i="1"/>
  <c r="AO1053" i="1"/>
  <c r="AO1054" i="1"/>
  <c r="AO1055" i="1"/>
  <c r="AO1056" i="1"/>
  <c r="AO1057" i="1"/>
  <c r="AO1058" i="1"/>
  <c r="AO1059" i="1"/>
  <c r="AO1060" i="1"/>
  <c r="AO1061" i="1"/>
  <c r="AO1062" i="1"/>
  <c r="AO1063" i="1"/>
  <c r="AO1064" i="1"/>
  <c r="AO1065" i="1"/>
  <c r="AO1066" i="1"/>
  <c r="AO1067" i="1"/>
  <c r="AO1068" i="1"/>
  <c r="AO1069" i="1"/>
  <c r="AO1070" i="1"/>
  <c r="AO1071" i="1"/>
  <c r="AO1072" i="1"/>
  <c r="AO1073" i="1"/>
  <c r="AO1074" i="1"/>
  <c r="AO1075" i="1"/>
  <c r="AO1076" i="1"/>
  <c r="AO1077" i="1"/>
  <c r="AO1078" i="1"/>
  <c r="AO1079" i="1"/>
  <c r="AO1080" i="1"/>
  <c r="AO1081" i="1"/>
  <c r="AO1082" i="1"/>
  <c r="AO1083" i="1"/>
  <c r="AO1084" i="1"/>
  <c r="AO1085" i="1"/>
  <c r="AO1086" i="1"/>
  <c r="AO1087" i="1"/>
  <c r="AO1088" i="1"/>
  <c r="AO1089" i="1"/>
  <c r="AO1090" i="1"/>
  <c r="AO1091" i="1"/>
  <c r="AO1092" i="1"/>
  <c r="AO1093" i="1"/>
  <c r="AO1094" i="1"/>
  <c r="AO1095" i="1"/>
  <c r="AO1096" i="1"/>
  <c r="AO1097" i="1"/>
  <c r="AO1098" i="1"/>
  <c r="AO1099" i="1"/>
  <c r="AO1100" i="1"/>
  <c r="AO1101" i="1"/>
  <c r="AO1102" i="1"/>
  <c r="AO1103" i="1"/>
  <c r="AO1104" i="1"/>
  <c r="AO1105" i="1"/>
  <c r="AO1106" i="1"/>
  <c r="AO1107" i="1"/>
  <c r="AO1108" i="1"/>
  <c r="AO1109" i="1"/>
  <c r="AO1110" i="1"/>
  <c r="AO1111" i="1"/>
  <c r="AO1112" i="1"/>
  <c r="AO1113" i="1"/>
  <c r="AO1114" i="1"/>
  <c r="AO1115" i="1"/>
  <c r="AO1116" i="1"/>
  <c r="AO1117" i="1"/>
  <c r="AO1118" i="1"/>
  <c r="AO1119" i="1"/>
  <c r="AO1120" i="1"/>
  <c r="AO1121" i="1"/>
  <c r="AO1122" i="1"/>
  <c r="AO1123" i="1"/>
  <c r="AO1124" i="1"/>
  <c r="AO1125" i="1"/>
  <c r="AO1126" i="1"/>
  <c r="AO1127" i="1"/>
  <c r="AO1128" i="1"/>
  <c r="AO1129" i="1"/>
  <c r="AO1130" i="1"/>
  <c r="AO1131" i="1"/>
  <c r="AO1132" i="1"/>
  <c r="AO1133" i="1"/>
  <c r="AO1134" i="1"/>
  <c r="AO1135" i="1"/>
  <c r="AO1136" i="1"/>
  <c r="AO1137" i="1"/>
  <c r="AO1138" i="1"/>
  <c r="AO1139" i="1"/>
  <c r="AO1140" i="1"/>
  <c r="AO1141" i="1"/>
  <c r="AO1142" i="1"/>
  <c r="AO1143" i="1"/>
  <c r="AO1144" i="1"/>
  <c r="AO1145" i="1"/>
  <c r="AO1146" i="1"/>
  <c r="AO1147" i="1"/>
  <c r="AO1148" i="1"/>
  <c r="AO1149" i="1"/>
  <c r="AO1150" i="1"/>
  <c r="AO1151" i="1"/>
  <c r="AO1152" i="1"/>
  <c r="AO1153" i="1"/>
  <c r="AO1154" i="1"/>
  <c r="AO1155" i="1"/>
  <c r="AO1156" i="1"/>
  <c r="AO1157" i="1"/>
  <c r="AO1158" i="1"/>
  <c r="AO1159" i="1"/>
  <c r="AO1160" i="1"/>
  <c r="AO1161" i="1"/>
  <c r="AO1162" i="1"/>
  <c r="AO1163" i="1"/>
  <c r="AO1164" i="1"/>
  <c r="AO1165" i="1"/>
  <c r="AO1166" i="1"/>
  <c r="AO1167" i="1"/>
  <c r="AO1168" i="1"/>
  <c r="AO1169" i="1"/>
  <c r="AO1170" i="1"/>
  <c r="AO1171" i="1"/>
  <c r="AO1172" i="1"/>
  <c r="AO1173" i="1"/>
  <c r="AO1174" i="1"/>
  <c r="AO1175" i="1"/>
  <c r="AO1176" i="1"/>
  <c r="AO1177" i="1"/>
  <c r="AO1178" i="1"/>
  <c r="AO1179" i="1"/>
  <c r="AO1180" i="1"/>
  <c r="AO1181" i="1"/>
  <c r="AO1182" i="1"/>
  <c r="AO1183" i="1"/>
  <c r="AO1184" i="1"/>
  <c r="AO1185" i="1"/>
  <c r="AO1186" i="1"/>
  <c r="AO1187" i="1"/>
  <c r="AO1188" i="1"/>
  <c r="AO1189" i="1"/>
  <c r="AO1190" i="1"/>
  <c r="AO1191" i="1"/>
  <c r="AO1192" i="1"/>
  <c r="AO1193" i="1"/>
  <c r="AO1194" i="1"/>
  <c r="AO1195" i="1"/>
  <c r="AO1196" i="1"/>
  <c r="AO1197" i="1"/>
  <c r="AO1198" i="1"/>
  <c r="AO1199" i="1"/>
  <c r="AO1200" i="1"/>
  <c r="AO1201" i="1"/>
  <c r="AO1202" i="1"/>
  <c r="AO1203" i="1"/>
  <c r="AO1204" i="1"/>
  <c r="AO1205" i="1"/>
  <c r="AO1206" i="1"/>
  <c r="AO1207" i="1"/>
  <c r="AO1208" i="1"/>
  <c r="AO1209" i="1"/>
  <c r="AO1210" i="1"/>
  <c r="AO1211" i="1"/>
  <c r="AO1212" i="1"/>
  <c r="AO1213" i="1"/>
  <c r="AO1214" i="1"/>
  <c r="AO1215" i="1"/>
  <c r="AO1216" i="1"/>
  <c r="AO1217" i="1"/>
  <c r="AO1218" i="1"/>
  <c r="AO1219" i="1"/>
  <c r="AO1220" i="1"/>
  <c r="AO1221" i="1"/>
  <c r="AO1222" i="1"/>
  <c r="AO1223" i="1"/>
  <c r="AO1224" i="1"/>
  <c r="AO1225" i="1"/>
  <c r="AO1226" i="1"/>
  <c r="AO1227" i="1"/>
  <c r="AO1228" i="1"/>
  <c r="AO1229" i="1"/>
  <c r="AO1230" i="1"/>
  <c r="AO1231" i="1"/>
  <c r="AO1232" i="1"/>
  <c r="AO1233" i="1"/>
  <c r="AO1234" i="1"/>
  <c r="AO1235" i="1"/>
  <c r="AO1236" i="1"/>
  <c r="AO1237" i="1"/>
  <c r="AO1238" i="1"/>
  <c r="AO1239" i="1"/>
  <c r="AO1240" i="1"/>
  <c r="AO1241" i="1"/>
  <c r="AO1242" i="1"/>
  <c r="AO1243" i="1"/>
  <c r="AO1244" i="1"/>
  <c r="AO1245" i="1"/>
  <c r="AO1246" i="1"/>
  <c r="AO1247" i="1"/>
  <c r="AO1248" i="1"/>
  <c r="AO1249" i="1"/>
  <c r="AO1250" i="1"/>
  <c r="AO1251" i="1"/>
  <c r="AO1252" i="1"/>
  <c r="AO1253" i="1"/>
  <c r="AO1254" i="1"/>
  <c r="AO1255" i="1"/>
  <c r="AO1256" i="1"/>
  <c r="AO1257" i="1"/>
  <c r="AO1258" i="1"/>
  <c r="AO1259" i="1"/>
  <c r="AO1260" i="1"/>
  <c r="AO1261" i="1"/>
  <c r="AO1262" i="1"/>
  <c r="AO1263" i="1"/>
  <c r="AO1264" i="1"/>
  <c r="AO1265" i="1"/>
  <c r="AO1266" i="1"/>
  <c r="AO1267" i="1"/>
  <c r="AO1268" i="1"/>
  <c r="AO1269" i="1"/>
  <c r="AO1270" i="1"/>
  <c r="AO1271" i="1"/>
  <c r="AO1272" i="1"/>
  <c r="AO1273" i="1"/>
  <c r="AO1274" i="1"/>
  <c r="AO1275" i="1"/>
  <c r="AO1276" i="1"/>
  <c r="AO1277" i="1"/>
  <c r="AO1278" i="1"/>
  <c r="AO1279" i="1"/>
  <c r="AO1280" i="1"/>
  <c r="AO1281" i="1"/>
  <c r="AO1282" i="1"/>
  <c r="AO1283" i="1"/>
  <c r="AO1284" i="1"/>
  <c r="AO1285" i="1"/>
  <c r="AO1286" i="1"/>
  <c r="AO1287" i="1"/>
  <c r="AO1288" i="1"/>
  <c r="AO1289" i="1"/>
  <c r="AO1290" i="1"/>
  <c r="AO1291" i="1"/>
  <c r="AO1292" i="1"/>
  <c r="AO1293" i="1"/>
  <c r="AO1294" i="1"/>
  <c r="AO1295" i="1"/>
  <c r="AO1296" i="1"/>
  <c r="AO1297" i="1"/>
  <c r="AO1298" i="1"/>
  <c r="AO1299" i="1"/>
  <c r="AO1300" i="1"/>
  <c r="AO1301" i="1"/>
  <c r="AO1302" i="1"/>
  <c r="AO1303" i="1"/>
  <c r="AO1304" i="1"/>
  <c r="AO1305" i="1"/>
  <c r="AO1306" i="1"/>
  <c r="AO1307" i="1"/>
  <c r="AO1308" i="1"/>
  <c r="AO1309" i="1"/>
  <c r="AO1310" i="1"/>
  <c r="AO1311" i="1"/>
  <c r="AO1312" i="1"/>
  <c r="AO1313" i="1"/>
  <c r="AO1314" i="1"/>
  <c r="AO1315" i="1"/>
  <c r="AO1316" i="1"/>
  <c r="AO1317" i="1"/>
  <c r="AO1318" i="1"/>
  <c r="AO1319" i="1"/>
  <c r="AO1320" i="1"/>
  <c r="AO1321" i="1"/>
  <c r="AO1322" i="1"/>
  <c r="AO1323" i="1"/>
  <c r="AO1324" i="1"/>
  <c r="AO1325" i="1"/>
  <c r="AO1326" i="1"/>
  <c r="AO1327" i="1"/>
  <c r="AO1328" i="1"/>
  <c r="AO1329" i="1"/>
  <c r="AO1330" i="1"/>
  <c r="AO1331" i="1"/>
  <c r="AO1332" i="1"/>
  <c r="AO1333" i="1"/>
  <c r="AO1334" i="1"/>
  <c r="AO1335" i="1"/>
  <c r="AO1336" i="1"/>
  <c r="AO1337" i="1"/>
  <c r="AO1338" i="1"/>
  <c r="AO1339" i="1"/>
  <c r="AO1340" i="1"/>
  <c r="AO1341" i="1"/>
  <c r="AO1342" i="1"/>
  <c r="AO1343" i="1"/>
  <c r="AO1344" i="1"/>
  <c r="AO1345" i="1"/>
  <c r="AO1346" i="1"/>
  <c r="AO1347" i="1"/>
  <c r="AO1348" i="1"/>
  <c r="AO1349" i="1"/>
  <c r="AO1350" i="1"/>
  <c r="AO1351" i="1"/>
  <c r="AO1352" i="1"/>
  <c r="AO1353" i="1"/>
  <c r="AO1354" i="1"/>
  <c r="AO1355" i="1"/>
  <c r="AO1356" i="1"/>
  <c r="AO1357" i="1"/>
  <c r="AO1358" i="1"/>
  <c r="AO1359" i="1"/>
  <c r="AO1360" i="1"/>
  <c r="AO1361" i="1"/>
  <c r="AO1362" i="1"/>
  <c r="AO1363" i="1"/>
  <c r="AO1364" i="1"/>
  <c r="AO1365" i="1"/>
  <c r="AO1366" i="1"/>
  <c r="AO1367" i="1"/>
  <c r="AO1368" i="1"/>
  <c r="AO1369" i="1"/>
  <c r="AO1370" i="1"/>
  <c r="AO1371" i="1"/>
  <c r="AO1372" i="1"/>
  <c r="AO1373" i="1"/>
  <c r="AO1374" i="1"/>
  <c r="AO1375" i="1"/>
  <c r="AO1376" i="1"/>
  <c r="AO1377" i="1"/>
  <c r="AO1378" i="1"/>
  <c r="AO1379" i="1"/>
  <c r="AO1380" i="1"/>
  <c r="AO1381" i="1"/>
  <c r="AO1382" i="1"/>
  <c r="AO1383" i="1"/>
  <c r="AO1384" i="1"/>
  <c r="AO1385" i="1"/>
  <c r="AO1386" i="1"/>
  <c r="AO1387" i="1"/>
  <c r="AO1388" i="1"/>
  <c r="AO1389" i="1"/>
  <c r="AO1390" i="1"/>
  <c r="AO1391" i="1"/>
  <c r="AO1392" i="1"/>
  <c r="AO1393" i="1"/>
  <c r="AO1394" i="1"/>
  <c r="AO1395" i="1"/>
  <c r="AO1396" i="1"/>
  <c r="AO1397" i="1"/>
  <c r="AO1398" i="1"/>
  <c r="AO1399" i="1"/>
  <c r="AO1400" i="1"/>
  <c r="AO1401" i="1"/>
  <c r="AO1402" i="1"/>
  <c r="AO1403" i="1"/>
  <c r="AO1404" i="1"/>
  <c r="AO1405" i="1"/>
  <c r="AO1406" i="1"/>
  <c r="AO1407" i="1"/>
  <c r="AO1408" i="1"/>
  <c r="AO1409" i="1"/>
  <c r="AO1410" i="1"/>
  <c r="AO1411" i="1"/>
  <c r="AO1412" i="1"/>
  <c r="AO1413" i="1"/>
  <c r="AO1414" i="1"/>
  <c r="AO1415" i="1"/>
  <c r="AO1416" i="1"/>
  <c r="AO1417" i="1"/>
  <c r="AO1418" i="1"/>
  <c r="AO1419" i="1"/>
  <c r="AO1420" i="1"/>
  <c r="AO1421" i="1"/>
  <c r="AO1422" i="1"/>
  <c r="AO1423" i="1"/>
  <c r="AO1424" i="1"/>
  <c r="AO1425" i="1"/>
  <c r="AO1426" i="1"/>
  <c r="AO1427" i="1"/>
  <c r="AO1428" i="1"/>
  <c r="AO1429" i="1"/>
  <c r="AO1430" i="1"/>
  <c r="AO1431" i="1"/>
  <c r="AO1432" i="1"/>
  <c r="AO1433" i="1"/>
  <c r="AO1434" i="1"/>
  <c r="AO1435" i="1"/>
  <c r="AO1436" i="1"/>
  <c r="AO1437" i="1"/>
  <c r="AO1438" i="1"/>
  <c r="AO1439" i="1"/>
  <c r="AO1440" i="1"/>
  <c r="AO1441" i="1"/>
  <c r="AO1442" i="1"/>
  <c r="AO1443" i="1"/>
  <c r="AO1444" i="1"/>
  <c r="AO1445" i="1"/>
  <c r="AO1446" i="1"/>
  <c r="AO1447" i="1"/>
  <c r="AO1448" i="1"/>
  <c r="AO1449" i="1"/>
  <c r="AO1450" i="1"/>
  <c r="AO1451" i="1"/>
  <c r="AO1452" i="1"/>
  <c r="AO1453" i="1"/>
  <c r="AO1454" i="1"/>
  <c r="AO1455" i="1"/>
  <c r="AO1456" i="1"/>
  <c r="AO1457" i="1"/>
  <c r="AO1458" i="1"/>
  <c r="AO1459" i="1"/>
  <c r="AO1460" i="1"/>
  <c r="AO1461" i="1"/>
  <c r="AO1462" i="1"/>
  <c r="AO1463" i="1"/>
  <c r="AO1464" i="1"/>
  <c r="AO1465" i="1"/>
  <c r="AO1466" i="1"/>
  <c r="AO1467" i="1"/>
  <c r="AO1468" i="1"/>
  <c r="AO1469" i="1"/>
  <c r="AO1470" i="1"/>
  <c r="AO1471" i="1"/>
  <c r="AO1472" i="1"/>
  <c r="AO1473" i="1"/>
  <c r="AO1474" i="1"/>
  <c r="AO1475" i="1"/>
  <c r="AO1476" i="1"/>
  <c r="AO1477" i="1"/>
  <c r="AO1478" i="1"/>
  <c r="AO1479" i="1"/>
  <c r="AO1480" i="1"/>
  <c r="AO1481" i="1"/>
  <c r="AO1482" i="1"/>
  <c r="AO1483" i="1"/>
  <c r="AO1484" i="1"/>
  <c r="AO1485" i="1"/>
  <c r="AO1486" i="1"/>
  <c r="AO1487" i="1"/>
  <c r="AO1488" i="1"/>
  <c r="AO1489" i="1"/>
  <c r="AO1490" i="1"/>
  <c r="AO1491" i="1"/>
  <c r="AO1492" i="1"/>
  <c r="AO1493" i="1"/>
  <c r="AO1494" i="1"/>
  <c r="AO1495" i="1"/>
  <c r="AO1496" i="1"/>
  <c r="AO1497" i="1"/>
  <c r="AO1498" i="1"/>
  <c r="AO1499" i="1"/>
  <c r="AO1500" i="1"/>
  <c r="AO1501" i="1"/>
  <c r="AO1502" i="1"/>
  <c r="AO1503" i="1"/>
  <c r="AO1504" i="1"/>
  <c r="AO1505" i="1"/>
  <c r="AO1506" i="1"/>
  <c r="AO1507" i="1"/>
  <c r="AO1508" i="1"/>
  <c r="AO1509" i="1"/>
  <c r="AO1510" i="1"/>
  <c r="AO1511" i="1"/>
  <c r="AO1512" i="1"/>
  <c r="AO1513" i="1"/>
  <c r="AO1514" i="1"/>
  <c r="AO1515" i="1"/>
  <c r="AO1516" i="1"/>
  <c r="AO1517" i="1"/>
  <c r="AO1518" i="1"/>
  <c r="AO1519" i="1"/>
  <c r="AO1520" i="1"/>
  <c r="AO1521" i="1"/>
  <c r="AO1522" i="1"/>
  <c r="AO1523" i="1"/>
  <c r="AO1524" i="1"/>
  <c r="AO1525" i="1"/>
  <c r="AO1526" i="1"/>
  <c r="AO1527" i="1"/>
  <c r="AO1528" i="1"/>
  <c r="AO1529" i="1"/>
  <c r="AO1530" i="1"/>
  <c r="AO1531" i="1"/>
  <c r="AO1532" i="1"/>
  <c r="AO1533" i="1"/>
  <c r="AO1534" i="1"/>
  <c r="AO1535" i="1"/>
  <c r="AO1536" i="1"/>
  <c r="AO1537" i="1"/>
  <c r="AO1538" i="1"/>
  <c r="AO1539" i="1"/>
  <c r="AO1540" i="1"/>
  <c r="AO1541" i="1"/>
  <c r="AO1542" i="1"/>
  <c r="AO1543" i="1"/>
  <c r="AO1544" i="1"/>
  <c r="AO1545" i="1"/>
  <c r="AO1546" i="1"/>
  <c r="AO1547" i="1"/>
  <c r="AO1548" i="1"/>
  <c r="AO1549" i="1"/>
  <c r="AO1550" i="1"/>
  <c r="AO1551" i="1"/>
  <c r="AO1552" i="1"/>
  <c r="AO1553" i="1"/>
  <c r="AO1554" i="1"/>
  <c r="AO1555" i="1"/>
  <c r="AO1556" i="1"/>
  <c r="AO1557" i="1"/>
  <c r="AO1558" i="1"/>
  <c r="AO1559" i="1"/>
  <c r="AO1560" i="1"/>
  <c r="AO1561" i="1"/>
  <c r="AO1562" i="1"/>
  <c r="AO1563" i="1"/>
  <c r="AO1564" i="1"/>
  <c r="AO1565" i="1"/>
  <c r="AO1566" i="1"/>
  <c r="AO1567" i="1"/>
  <c r="AO1568" i="1"/>
  <c r="AO1569" i="1"/>
  <c r="AO1570" i="1"/>
  <c r="AO1571" i="1"/>
  <c r="AO1572" i="1"/>
  <c r="AO1573" i="1"/>
  <c r="AO1574" i="1"/>
  <c r="AO1575" i="1"/>
  <c r="AO1576" i="1"/>
  <c r="AO1577" i="1"/>
  <c r="AO1578" i="1"/>
  <c r="AO1579" i="1"/>
  <c r="AO1580" i="1"/>
  <c r="AO1581" i="1"/>
  <c r="AO1582" i="1"/>
  <c r="AO1583" i="1"/>
  <c r="AO1584" i="1"/>
  <c r="AO1585" i="1"/>
  <c r="AO1586" i="1"/>
  <c r="AO1587" i="1"/>
  <c r="AO1588" i="1"/>
  <c r="AO1589" i="1"/>
  <c r="AO1590" i="1"/>
  <c r="AO1591" i="1"/>
  <c r="AO1592" i="1"/>
  <c r="AO1593" i="1"/>
  <c r="AO1594" i="1"/>
  <c r="AO1595" i="1"/>
  <c r="AO1596" i="1"/>
  <c r="AO1597" i="1"/>
  <c r="AO1598" i="1"/>
  <c r="AO1599" i="1"/>
  <c r="AO1600" i="1"/>
  <c r="AO1601" i="1"/>
  <c r="AO1602" i="1"/>
  <c r="AO1603" i="1"/>
  <c r="AO1604" i="1"/>
  <c r="AO1605" i="1"/>
  <c r="AO1606" i="1"/>
  <c r="AO1607" i="1"/>
  <c r="AO1608" i="1"/>
  <c r="AO1609" i="1"/>
  <c r="AO1610" i="1"/>
  <c r="AO1611" i="1"/>
  <c r="AO1612" i="1"/>
  <c r="AO1613" i="1"/>
  <c r="AO1614" i="1"/>
  <c r="AO1615" i="1"/>
  <c r="AO1616" i="1"/>
  <c r="AO1617" i="1"/>
  <c r="AO1618" i="1"/>
  <c r="AO1619" i="1"/>
  <c r="AO1620" i="1"/>
  <c r="AO1621" i="1"/>
  <c r="AO1622" i="1"/>
  <c r="AO1623" i="1"/>
  <c r="AO1624" i="1"/>
  <c r="AO1625" i="1"/>
  <c r="AO1626" i="1"/>
  <c r="AO1627" i="1"/>
  <c r="AO1628" i="1"/>
  <c r="AO1629" i="1"/>
  <c r="AO1630" i="1"/>
  <c r="AO1631" i="1"/>
  <c r="AO1632" i="1"/>
  <c r="AO1633" i="1"/>
  <c r="AO2" i="1"/>
  <c r="AQ2" i="3" l="1"/>
  <c r="AQ887" i="3"/>
  <c r="AQ877" i="3"/>
  <c r="AQ867" i="3"/>
  <c r="AQ857" i="3"/>
  <c r="AQ847" i="3"/>
  <c r="AQ837" i="3"/>
  <c r="AQ827" i="3"/>
  <c r="AQ817" i="3"/>
  <c r="AQ807" i="3"/>
  <c r="AQ797" i="3"/>
  <c r="AQ787" i="3"/>
  <c r="AQ777" i="3"/>
  <c r="AQ767" i="3"/>
  <c r="AQ757" i="3"/>
  <c r="AQ747" i="3"/>
  <c r="AQ737" i="3"/>
  <c r="AQ727" i="3"/>
  <c r="AQ717" i="3"/>
  <c r="AQ707" i="3"/>
  <c r="AQ697" i="3"/>
  <c r="AQ687" i="3"/>
  <c r="AQ677" i="3"/>
  <c r="AQ667" i="3"/>
  <c r="AQ657" i="3"/>
  <c r="AQ647" i="3"/>
  <c r="AQ637" i="3"/>
  <c r="AQ627" i="3"/>
  <c r="AQ617" i="3"/>
  <c r="AQ607" i="3"/>
  <c r="AQ597" i="3"/>
  <c r="AQ587" i="3"/>
  <c r="AQ577" i="3"/>
  <c r="AQ567" i="3"/>
  <c r="AQ557" i="3"/>
  <c r="AQ547" i="3"/>
  <c r="AQ537" i="3"/>
  <c r="AQ527" i="3"/>
  <c r="AQ517" i="3"/>
  <c r="AQ507" i="3"/>
  <c r="AQ497" i="3"/>
  <c r="AQ487" i="3"/>
  <c r="AQ477" i="3"/>
  <c r="AQ467" i="3"/>
  <c r="AQ457" i="3"/>
  <c r="AQ447" i="3"/>
  <c r="AQ437" i="3"/>
  <c r="AQ427" i="3"/>
  <c r="AQ417" i="3"/>
  <c r="AQ407" i="3"/>
  <c r="AQ397" i="3"/>
  <c r="AQ387" i="3"/>
  <c r="AQ377" i="3"/>
  <c r="AQ367" i="3"/>
  <c r="AQ357" i="3"/>
  <c r="AQ347" i="3"/>
  <c r="AQ337" i="3"/>
  <c r="AQ327" i="3"/>
  <c r="AQ317" i="3"/>
  <c r="AQ307" i="3"/>
  <c r="AQ297" i="3"/>
  <c r="AQ287" i="3"/>
  <c r="AQ277" i="3"/>
  <c r="AQ267" i="3"/>
  <c r="AQ257" i="3"/>
  <c r="AQ247" i="3"/>
  <c r="AQ236" i="3"/>
  <c r="AQ226" i="3"/>
  <c r="AQ216" i="3"/>
  <c r="AQ206" i="3"/>
  <c r="AQ196" i="3"/>
  <c r="AQ186" i="3"/>
  <c r="AQ176" i="3"/>
  <c r="AQ166" i="3"/>
  <c r="AQ156" i="3"/>
  <c r="AQ146" i="3"/>
  <c r="AQ135" i="3"/>
  <c r="AQ125" i="3"/>
  <c r="AQ115" i="3"/>
  <c r="AQ105" i="3"/>
  <c r="AQ95" i="3"/>
  <c r="AQ85" i="3"/>
  <c r="AQ75" i="3"/>
  <c r="AQ65" i="3"/>
  <c r="AQ55" i="3"/>
  <c r="AQ45" i="3"/>
  <c r="AQ35" i="3"/>
  <c r="AQ25" i="3"/>
  <c r="AQ15" i="3"/>
  <c r="AQ951" i="3"/>
  <c r="AQ941" i="3"/>
  <c r="AQ931" i="3"/>
  <c r="AQ901" i="3"/>
  <c r="AQ939" i="3"/>
  <c r="AQ969" i="3"/>
  <c r="AQ929" i="3"/>
  <c r="AQ979" i="3"/>
  <c r="AQ949" i="3"/>
  <c r="AQ7" i="3"/>
  <c r="AQ959" i="3"/>
  <c r="AQ899" i="3"/>
  <c r="AQ361" i="3"/>
  <c r="AQ351" i="3"/>
  <c r="AQ341" i="3"/>
  <c r="AQ331" i="3"/>
  <c r="AQ321" i="3"/>
  <c r="AQ311" i="3"/>
  <c r="AQ301" i="3"/>
  <c r="AQ291" i="3"/>
  <c r="AQ281" i="3"/>
  <c r="AQ271" i="3"/>
  <c r="AQ261" i="3"/>
  <c r="AQ251" i="3"/>
  <c r="AQ240" i="3"/>
  <c r="AQ230" i="3"/>
  <c r="AQ220" i="3"/>
  <c r="AQ210" i="3"/>
  <c r="AQ200" i="3"/>
  <c r="AQ190" i="3"/>
  <c r="AQ180" i="3"/>
  <c r="AQ170" i="3"/>
  <c r="AQ160" i="3"/>
  <c r="AQ150" i="3"/>
  <c r="AQ139" i="3"/>
  <c r="AQ129" i="3"/>
  <c r="AQ119" i="3"/>
  <c r="AQ109" i="3"/>
  <c r="AQ99" i="3"/>
  <c r="AQ89" i="3"/>
  <c r="AQ79" i="3"/>
  <c r="AQ69" i="3"/>
  <c r="AQ59" i="3"/>
  <c r="AQ49" i="3"/>
  <c r="AQ39" i="3"/>
  <c r="AQ29" i="3"/>
  <c r="AQ19" i="3"/>
  <c r="AQ9" i="3"/>
  <c r="AQ916" i="3"/>
  <c r="AQ915" i="3"/>
  <c r="AQ886" i="3"/>
  <c r="AQ876" i="3"/>
  <c r="AQ866" i="3"/>
  <c r="AQ856" i="3"/>
  <c r="AQ846" i="3"/>
  <c r="AQ836" i="3"/>
  <c r="AQ914" i="3"/>
  <c r="AQ885" i="3"/>
  <c r="AQ875" i="3"/>
  <c r="AQ865" i="3"/>
  <c r="AQ855" i="3"/>
  <c r="AQ845" i="3"/>
  <c r="AQ835" i="3"/>
  <c r="AQ913" i="3"/>
  <c r="AQ884" i="3"/>
  <c r="AQ874" i="3"/>
  <c r="AQ864" i="3"/>
  <c r="AQ854" i="3"/>
  <c r="AQ844" i="3"/>
  <c r="AQ834" i="3"/>
  <c r="AQ824" i="3"/>
  <c r="AQ814" i="3"/>
  <c r="AQ804" i="3"/>
  <c r="AQ794" i="3"/>
  <c r="AQ784" i="3"/>
  <c r="AQ774" i="3"/>
  <c r="AQ764" i="3"/>
  <c r="AQ754" i="3"/>
  <c r="AQ744" i="3"/>
  <c r="AQ734" i="3"/>
  <c r="AQ724" i="3"/>
  <c r="AQ714" i="3"/>
  <c r="AQ704" i="3"/>
  <c r="AQ694" i="3"/>
  <c r="AQ684" i="3"/>
  <c r="AQ674" i="3"/>
  <c r="AQ664" i="3"/>
  <c r="AQ654" i="3"/>
  <c r="AQ644" i="3"/>
  <c r="AQ634" i="3"/>
  <c r="AQ624" i="3"/>
  <c r="AQ614" i="3"/>
  <c r="AQ604" i="3"/>
  <c r="AQ594" i="3"/>
  <c r="AQ584" i="3"/>
  <c r="AQ574" i="3"/>
  <c r="AQ564" i="3"/>
  <c r="AQ554" i="3"/>
  <c r="AQ544" i="3"/>
  <c r="AQ534" i="3"/>
  <c r="AQ524" i="3"/>
  <c r="AQ514" i="3"/>
  <c r="AQ504" i="3"/>
  <c r="AQ494" i="3"/>
  <c r="AQ484" i="3"/>
  <c r="AQ474" i="3"/>
  <c r="AQ464" i="3"/>
  <c r="AQ454" i="3"/>
  <c r="AQ444" i="3"/>
  <c r="AQ434" i="3"/>
  <c r="AQ424" i="3"/>
  <c r="AQ414" i="3"/>
  <c r="AQ404" i="3"/>
  <c r="AQ394" i="3"/>
  <c r="AQ384" i="3"/>
  <c r="AQ374" i="3"/>
  <c r="AQ364" i="3"/>
  <c r="AQ354" i="3"/>
  <c r="AQ344" i="3"/>
  <c r="AQ334" i="3"/>
  <c r="AQ324" i="3"/>
  <c r="AQ314" i="3"/>
  <c r="AQ122" i="3"/>
  <c r="AQ112" i="3"/>
  <c r="AQ102" i="3"/>
  <c r="AQ92" i="3"/>
  <c r="AQ82" i="3"/>
  <c r="AQ72" i="3"/>
  <c r="AQ62" i="3"/>
  <c r="AQ52" i="3"/>
  <c r="AQ42" i="3"/>
  <c r="AQ32" i="3"/>
  <c r="AQ22" i="3"/>
  <c r="AQ12" i="3"/>
  <c r="AQ48" i="3"/>
  <c r="AQ38" i="3"/>
  <c r="AQ28" i="3"/>
  <c r="AQ18" i="3"/>
  <c r="AQ8" i="3"/>
  <c r="AQ4" i="3"/>
  <c r="AQ924" i="3"/>
  <c r="AQ904" i="3"/>
  <c r="AQ894" i="3"/>
  <c r="AQ826" i="3"/>
  <c r="AQ816" i="3"/>
  <c r="AQ806" i="3"/>
  <c r="AQ796" i="3"/>
  <c r="AQ786" i="3"/>
  <c r="AQ776" i="3"/>
  <c r="AQ766" i="3"/>
  <c r="AQ756" i="3"/>
  <c r="AQ746" i="3"/>
  <c r="AQ736" i="3"/>
  <c r="AQ726" i="3"/>
  <c r="AQ716" i="3"/>
  <c r="AQ706" i="3"/>
  <c r="AQ696" i="3"/>
  <c r="AQ686" i="3"/>
  <c r="AQ676" i="3"/>
  <c r="AQ666" i="3"/>
  <c r="AQ656" i="3"/>
  <c r="AQ646" i="3"/>
  <c r="AQ636" i="3"/>
  <c r="AQ626" i="3"/>
  <c r="AQ616" i="3"/>
  <c r="AQ606" i="3"/>
  <c r="AQ596" i="3"/>
  <c r="AQ586" i="3"/>
  <c r="AQ576" i="3"/>
  <c r="AQ566" i="3"/>
  <c r="AQ556" i="3"/>
  <c r="AQ546" i="3"/>
  <c r="AQ536" i="3"/>
  <c r="AQ526" i="3"/>
  <c r="AQ516" i="3"/>
  <c r="AQ506" i="3"/>
  <c r="AQ496" i="3"/>
  <c r="AQ486" i="3"/>
  <c r="AQ476" i="3"/>
  <c r="AQ466" i="3"/>
  <c r="AQ456" i="3"/>
  <c r="AQ446" i="3"/>
  <c r="AQ436" i="3"/>
  <c r="AQ426" i="3"/>
  <c r="AQ416" i="3"/>
  <c r="AQ406" i="3"/>
  <c r="AQ396" i="3"/>
  <c r="AQ386" i="3"/>
  <c r="AQ376" i="3"/>
  <c r="AQ366" i="3"/>
  <c r="AQ356" i="3"/>
  <c r="AQ346" i="3"/>
  <c r="AQ336" i="3"/>
  <c r="AQ326" i="3"/>
  <c r="AQ316" i="3"/>
  <c r="AQ306" i="3"/>
  <c r="AQ296" i="3"/>
  <c r="AQ286" i="3"/>
  <c r="AQ276" i="3"/>
  <c r="AQ266" i="3"/>
  <c r="AQ256" i="3"/>
  <c r="AQ245" i="3"/>
  <c r="AQ235" i="3"/>
  <c r="AQ225" i="3"/>
  <c r="AQ215" i="3"/>
  <c r="AQ205" i="3"/>
  <c r="AQ195" i="3"/>
  <c r="AQ185" i="3"/>
  <c r="AQ175" i="3"/>
  <c r="AQ165" i="3"/>
  <c r="AQ155" i="3"/>
  <c r="AQ145" i="3"/>
  <c r="AQ134" i="3"/>
  <c r="AQ124" i="3"/>
  <c r="AQ114" i="3"/>
  <c r="AQ104" i="3"/>
  <c r="AQ94" i="3"/>
  <c r="AQ84" i="3"/>
  <c r="AQ74" i="3"/>
  <c r="AQ64" i="3"/>
  <c r="AQ54" i="3"/>
  <c r="AQ44" i="3"/>
  <c r="AQ34" i="3"/>
  <c r="AQ24" i="3"/>
  <c r="AQ14" i="3"/>
  <c r="AQ3" i="3"/>
  <c r="AQ923" i="3"/>
  <c r="AQ903" i="3"/>
  <c r="AQ825" i="3"/>
  <c r="AQ815" i="3"/>
  <c r="AQ805" i="3"/>
  <c r="AQ795" i="3"/>
  <c r="AQ785" i="3"/>
  <c r="AQ775" i="3"/>
  <c r="AQ765" i="3"/>
  <c r="AQ755" i="3"/>
  <c r="AQ745" i="3"/>
  <c r="AQ735" i="3"/>
  <c r="AQ725" i="3"/>
  <c r="AQ715" i="3"/>
  <c r="AQ705" i="3"/>
  <c r="AQ695" i="3"/>
  <c r="AQ685" i="3"/>
  <c r="AQ675" i="3"/>
  <c r="AQ665" i="3"/>
  <c r="AQ655" i="3"/>
  <c r="AQ645" i="3"/>
  <c r="AQ635" i="3"/>
  <c r="AQ625" i="3"/>
  <c r="AQ615" i="3"/>
  <c r="AQ605" i="3"/>
  <c r="AQ595" i="3"/>
  <c r="AQ585" i="3"/>
  <c r="AQ575" i="3"/>
  <c r="AQ565" i="3"/>
  <c r="AQ555" i="3"/>
  <c r="AQ545" i="3"/>
  <c r="AQ535" i="3"/>
  <c r="AQ525" i="3"/>
  <c r="AQ515" i="3"/>
  <c r="AQ505" i="3"/>
  <c r="AQ495" i="3"/>
  <c r="AQ485" i="3"/>
  <c r="AQ475" i="3"/>
  <c r="AQ465" i="3"/>
  <c r="AQ455" i="3"/>
  <c r="AQ445" i="3"/>
  <c r="AQ435" i="3"/>
  <c r="AQ425" i="3"/>
  <c r="AQ415" i="3"/>
  <c r="AQ405" i="3"/>
  <c r="AQ395" i="3"/>
  <c r="AQ385" i="3"/>
  <c r="AQ375" i="3"/>
  <c r="AQ365" i="3"/>
  <c r="AQ355" i="3"/>
  <c r="AQ345" i="3"/>
  <c r="AQ335" i="3"/>
  <c r="AQ325" i="3"/>
  <c r="AQ315" i="3"/>
  <c r="AQ305" i="3"/>
  <c r="AQ295" i="3"/>
  <c r="AQ285" i="3"/>
  <c r="AQ275" i="3"/>
  <c r="AQ265" i="3"/>
  <c r="AQ255" i="3"/>
  <c r="AQ244" i="3"/>
  <c r="AQ234" i="3"/>
  <c r="AQ224" i="3"/>
  <c r="AQ214" i="3"/>
  <c r="AQ204" i="3"/>
  <c r="AQ194" i="3"/>
  <c r="AQ184" i="3"/>
  <c r="AQ174" i="3"/>
  <c r="AQ164" i="3"/>
  <c r="AQ154" i="3"/>
  <c r="AQ144" i="3"/>
  <c r="AQ133" i="3"/>
  <c r="AQ123" i="3"/>
  <c r="AQ113" i="3"/>
  <c r="AQ103" i="3"/>
  <c r="AQ93" i="3"/>
  <c r="AQ83" i="3"/>
  <c r="AQ73" i="3"/>
  <c r="AQ63" i="3"/>
  <c r="AQ53" i="3"/>
  <c r="AQ43" i="3"/>
  <c r="AQ33" i="3"/>
  <c r="AQ23" i="3"/>
  <c r="AQ13" i="3"/>
  <c r="AQ978" i="3"/>
  <c r="AQ968" i="3"/>
  <c r="AQ958" i="3"/>
  <c r="AQ948" i="3"/>
  <c r="AQ938" i="3"/>
  <c r="AQ922" i="3"/>
  <c r="AQ912" i="3"/>
  <c r="AQ893" i="3"/>
  <c r="AQ883" i="3"/>
  <c r="AQ873" i="3"/>
  <c r="AQ863" i="3"/>
  <c r="AQ853" i="3"/>
  <c r="AQ843" i="3"/>
  <c r="AQ833" i="3"/>
  <c r="AQ823" i="3"/>
  <c r="AQ813" i="3"/>
  <c r="AQ803" i="3"/>
  <c r="AQ793" i="3"/>
  <c r="AQ783" i="3"/>
  <c r="AQ773" i="3"/>
  <c r="AQ763" i="3"/>
  <c r="AQ753" i="3"/>
  <c r="AQ743" i="3"/>
  <c r="AQ131" i="3"/>
  <c r="AQ121" i="3"/>
  <c r="AQ111" i="3"/>
  <c r="AQ101" i="3"/>
  <c r="AQ91" i="3"/>
  <c r="AQ81" i="3"/>
  <c r="AQ71" i="3"/>
  <c r="AQ61" i="3"/>
  <c r="AQ51" i="3"/>
  <c r="AQ41" i="3"/>
  <c r="AQ31" i="3"/>
  <c r="AQ21" i="3"/>
  <c r="AQ11" i="3"/>
  <c r="AQ977" i="3"/>
  <c r="AQ967" i="3"/>
  <c r="AQ957" i="3"/>
  <c r="AQ947" i="3"/>
  <c r="AQ937" i="3"/>
  <c r="AQ921" i="3"/>
  <c r="AQ911" i="3"/>
  <c r="AQ892" i="3"/>
  <c r="AQ882" i="3"/>
  <c r="AQ872" i="3"/>
  <c r="AQ862" i="3"/>
  <c r="AQ852" i="3"/>
  <c r="AQ842" i="3"/>
  <c r="AQ832" i="3"/>
  <c r="AQ822" i="3"/>
  <c r="AQ812" i="3"/>
  <c r="AQ802" i="3"/>
  <c r="AQ792" i="3"/>
  <c r="AQ782" i="3"/>
  <c r="AQ772" i="3"/>
  <c r="AQ762" i="3"/>
  <c r="AQ752" i="3"/>
  <c r="AQ742" i="3"/>
  <c r="AQ732" i="3"/>
  <c r="AQ722" i="3"/>
  <c r="AQ712" i="3"/>
  <c r="AQ130" i="3"/>
  <c r="AQ120" i="3"/>
  <c r="AQ110" i="3"/>
  <c r="AQ100" i="3"/>
  <c r="AQ90" i="3"/>
  <c r="AQ80" i="3"/>
  <c r="AQ70" i="3"/>
  <c r="AQ60" i="3"/>
  <c r="AQ50" i="3"/>
  <c r="AQ40" i="3"/>
  <c r="AQ30" i="3"/>
  <c r="AQ20" i="3"/>
  <c r="AQ10" i="3"/>
  <c r="AQ976" i="3"/>
  <c r="AQ966" i="3"/>
  <c r="AQ956" i="3"/>
  <c r="AQ946" i="3"/>
  <c r="AQ936" i="3"/>
  <c r="AQ920" i="3"/>
  <c r="AQ910" i="3"/>
  <c r="AQ891" i="3"/>
  <c r="AQ881" i="3"/>
  <c r="AQ871" i="3"/>
  <c r="AQ861" i="3"/>
  <c r="AQ851" i="3"/>
  <c r="AQ841" i="3"/>
  <c r="AQ831" i="3"/>
  <c r="AQ821" i="3"/>
  <c r="AQ811" i="3"/>
  <c r="AQ801" i="3"/>
  <c r="AQ791" i="3"/>
  <c r="AQ781" i="3"/>
  <c r="AQ771" i="3"/>
  <c r="AQ761" i="3"/>
  <c r="AQ751" i="3"/>
  <c r="AQ741" i="3"/>
  <c r="AQ731" i="3"/>
  <c r="AQ721" i="3"/>
  <c r="AQ711" i="3"/>
  <c r="AQ701" i="3"/>
  <c r="AQ691" i="3"/>
  <c r="AQ681" i="3"/>
  <c r="AQ671" i="3"/>
  <c r="AQ661" i="3"/>
  <c r="AQ651" i="3"/>
  <c r="AQ641" i="3"/>
  <c r="AQ631" i="3"/>
  <c r="AQ621" i="3"/>
  <c r="AQ611" i="3"/>
  <c r="AQ601" i="3"/>
  <c r="AQ591" i="3"/>
  <c r="AQ581" i="3"/>
  <c r="AQ571" i="3"/>
  <c r="AQ561" i="3"/>
  <c r="AQ551" i="3"/>
  <c r="AQ541" i="3"/>
  <c r="AQ531" i="3"/>
  <c r="AQ521" i="3"/>
  <c r="AQ511" i="3"/>
  <c r="AQ501" i="3"/>
  <c r="AQ491" i="3"/>
  <c r="AQ481" i="3"/>
  <c r="AQ471" i="3"/>
  <c r="AQ461" i="3"/>
  <c r="AQ451" i="3"/>
  <c r="AQ441" i="3"/>
  <c r="AQ431" i="3"/>
  <c r="AQ421" i="3"/>
  <c r="AQ411" i="3"/>
  <c r="AQ401" i="3"/>
  <c r="AQ391" i="3"/>
  <c r="AQ381" i="3"/>
  <c r="AQ371" i="3"/>
  <c r="AQ928" i="3"/>
  <c r="AQ898" i="3"/>
  <c r="AQ304" i="3"/>
  <c r="AQ294" i="3"/>
  <c r="AQ284" i="3"/>
  <c r="AQ274" i="3"/>
  <c r="AQ264" i="3"/>
  <c r="AQ254" i="3"/>
  <c r="AQ243" i="3"/>
  <c r="AQ233" i="3"/>
  <c r="AQ223" i="3"/>
  <c r="AQ213" i="3"/>
  <c r="AQ203" i="3"/>
  <c r="AQ193" i="3"/>
  <c r="AQ183" i="3"/>
  <c r="AQ173" i="3"/>
  <c r="AQ163" i="3"/>
  <c r="AQ153" i="3"/>
  <c r="AQ143" i="3"/>
  <c r="AQ132" i="3"/>
  <c r="AQ733" i="3"/>
  <c r="AQ723" i="3"/>
  <c r="AQ713" i="3"/>
  <c r="AQ703" i="3"/>
  <c r="AQ693" i="3"/>
  <c r="AQ683" i="3"/>
  <c r="AQ673" i="3"/>
  <c r="AQ663" i="3"/>
  <c r="AQ653" i="3"/>
  <c r="AQ643" i="3"/>
  <c r="AQ633" i="3"/>
  <c r="AQ623" i="3"/>
  <c r="AQ613" i="3"/>
  <c r="AQ603" i="3"/>
  <c r="AQ593" i="3"/>
  <c r="AQ583" i="3"/>
  <c r="AQ573" i="3"/>
  <c r="AQ563" i="3"/>
  <c r="AQ553" i="3"/>
  <c r="AQ543" i="3"/>
  <c r="AQ533" i="3"/>
  <c r="AQ523" i="3"/>
  <c r="AQ513" i="3"/>
  <c r="AQ503" i="3"/>
  <c r="AQ493" i="3"/>
  <c r="AQ483" i="3"/>
  <c r="AQ473" i="3"/>
  <c r="AQ463" i="3"/>
  <c r="AQ453" i="3"/>
  <c r="AQ443" i="3"/>
  <c r="AQ433" i="3"/>
  <c r="AQ423" i="3"/>
  <c r="AQ413" i="3"/>
  <c r="AQ403" i="3"/>
  <c r="AQ393" i="3"/>
  <c r="AQ383" i="3"/>
  <c r="AQ373" i="3"/>
  <c r="AQ363" i="3"/>
  <c r="AQ353" i="3"/>
  <c r="AQ343" i="3"/>
  <c r="AQ333" i="3"/>
  <c r="AQ323" i="3"/>
  <c r="AQ313" i="3"/>
  <c r="AQ303" i="3"/>
  <c r="AQ293" i="3"/>
  <c r="AQ283" i="3"/>
  <c r="AQ273" i="3"/>
  <c r="AQ263" i="3"/>
  <c r="AQ253" i="3"/>
  <c r="AQ242" i="3"/>
  <c r="AQ232" i="3"/>
  <c r="AQ222" i="3"/>
  <c r="AQ212" i="3"/>
  <c r="AQ202" i="3"/>
  <c r="AQ192" i="3"/>
  <c r="AQ182" i="3"/>
  <c r="AQ172" i="3"/>
  <c r="AQ162" i="3"/>
  <c r="AQ152" i="3"/>
  <c r="AQ142" i="3"/>
  <c r="AQ702" i="3"/>
  <c r="AQ692" i="3"/>
  <c r="AQ682" i="3"/>
  <c r="AQ672" i="3"/>
  <c r="AQ662" i="3"/>
  <c r="AQ652" i="3"/>
  <c r="AQ642" i="3"/>
  <c r="AQ632" i="3"/>
  <c r="AQ622" i="3"/>
  <c r="AQ612" i="3"/>
  <c r="AQ602" i="3"/>
  <c r="AQ592" i="3"/>
  <c r="AQ582" i="3"/>
  <c r="AQ572" i="3"/>
  <c r="AQ562" i="3"/>
  <c r="AQ552" i="3"/>
  <c r="AQ542" i="3"/>
  <c r="AQ532" i="3"/>
  <c r="AQ522" i="3"/>
  <c r="AQ512" i="3"/>
  <c r="AQ502" i="3"/>
  <c r="AQ492" i="3"/>
  <c r="AQ482" i="3"/>
  <c r="AQ472" i="3"/>
  <c r="AQ462" i="3"/>
  <c r="AQ452" i="3"/>
  <c r="AQ442" i="3"/>
  <c r="AQ432" i="3"/>
  <c r="AQ422" i="3"/>
  <c r="AQ412" i="3"/>
  <c r="AQ402" i="3"/>
  <c r="AQ392" i="3"/>
  <c r="AQ382" i="3"/>
  <c r="AQ372" i="3"/>
  <c r="AQ362" i="3"/>
  <c r="AQ352" i="3"/>
  <c r="AQ342" i="3"/>
  <c r="AQ332" i="3"/>
  <c r="AQ322" i="3"/>
  <c r="AQ312" i="3"/>
  <c r="AQ302" i="3"/>
  <c r="AQ292" i="3"/>
  <c r="AQ282" i="3"/>
  <c r="AQ272" i="3"/>
  <c r="AQ262" i="3"/>
  <c r="AQ252" i="3"/>
  <c r="AQ241" i="3"/>
  <c r="AQ231" i="3"/>
  <c r="AQ221" i="3"/>
  <c r="AQ211" i="3"/>
  <c r="AQ201" i="3"/>
  <c r="AQ191" i="3"/>
  <c r="AQ181" i="3"/>
  <c r="AQ171" i="3"/>
  <c r="AQ161" i="3"/>
  <c r="AQ151" i="3"/>
  <c r="AQ141" i="3"/>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2" i="1"/>
  <c r="BE1633" i="1"/>
  <c r="BE1632" i="1"/>
  <c r="BE1631" i="1"/>
  <c r="BE1630" i="1"/>
  <c r="BE1629" i="1"/>
  <c r="BE1628" i="1"/>
  <c r="BE1627" i="1"/>
  <c r="BE1626" i="1"/>
  <c r="BE1625" i="1"/>
  <c r="BE1624" i="1"/>
  <c r="BE1623" i="1"/>
  <c r="BE1622" i="1"/>
  <c r="BE1621" i="1"/>
  <c r="BE1620" i="1"/>
  <c r="BE1619" i="1"/>
  <c r="BE1618" i="1"/>
  <c r="BE1617" i="1"/>
  <c r="BE1616" i="1"/>
  <c r="BE1615" i="1"/>
  <c r="BE1614" i="1"/>
  <c r="BE1613" i="1"/>
  <c r="BE1612" i="1"/>
  <c r="BE1611" i="1"/>
  <c r="BE1610" i="1"/>
  <c r="BE1609" i="1"/>
  <c r="BE1608" i="1"/>
  <c r="BE1607" i="1"/>
  <c r="BE1606" i="1"/>
  <c r="BE1605" i="1"/>
  <c r="BE1604" i="1"/>
  <c r="BE1603" i="1"/>
  <c r="BE1602" i="1"/>
  <c r="BE1601" i="1"/>
  <c r="BE1600" i="1"/>
  <c r="BE1599" i="1"/>
  <c r="BE1598" i="1"/>
  <c r="BE1597" i="1"/>
  <c r="BE1596" i="1"/>
  <c r="BE1595" i="1"/>
  <c r="BE1594" i="1"/>
  <c r="BE1593" i="1"/>
  <c r="BE1592" i="1"/>
  <c r="BE1591" i="1"/>
  <c r="BE1590" i="1"/>
  <c r="BE1589" i="1"/>
  <c r="BE1588" i="1"/>
  <c r="BE1587" i="1"/>
  <c r="BE1586" i="1"/>
  <c r="BE1585" i="1"/>
  <c r="BE1584" i="1"/>
  <c r="BE1583" i="1"/>
  <c r="BE1582" i="1"/>
  <c r="BE1581" i="1"/>
  <c r="BE1580" i="1"/>
  <c r="BE1579" i="1"/>
  <c r="BE1578" i="1"/>
  <c r="BE1577" i="1"/>
  <c r="BE1576" i="1"/>
  <c r="BE1575" i="1"/>
  <c r="BE1574" i="1"/>
  <c r="BE1573" i="1"/>
  <c r="BE1572" i="1"/>
  <c r="BE1571" i="1"/>
  <c r="BE1570" i="1"/>
  <c r="BE1569" i="1"/>
  <c r="BE1568" i="1"/>
  <c r="BE1567" i="1"/>
  <c r="BE1566" i="1"/>
  <c r="BE1565" i="1"/>
  <c r="BE1564" i="1"/>
  <c r="BE1563" i="1"/>
  <c r="BE1562" i="1"/>
  <c r="BE1561" i="1"/>
  <c r="BE1560" i="1"/>
  <c r="BE1559" i="1"/>
  <c r="BE1558" i="1"/>
  <c r="BE1557" i="1"/>
  <c r="BE1556" i="1"/>
  <c r="BE1555" i="1"/>
  <c r="BE1554" i="1"/>
  <c r="BE1553" i="1"/>
  <c r="BE1552" i="1"/>
  <c r="BE1551" i="1"/>
  <c r="BE1550" i="1"/>
  <c r="BE1549" i="1"/>
  <c r="BE1548" i="1"/>
  <c r="BE1547" i="1"/>
  <c r="BE1546" i="1"/>
  <c r="BE1545" i="1"/>
  <c r="BE1544" i="1"/>
  <c r="BE1543" i="1"/>
  <c r="BE1542" i="1"/>
  <c r="BE1541" i="1"/>
  <c r="BE1540" i="1"/>
  <c r="BE1539" i="1"/>
  <c r="BE1538" i="1"/>
  <c r="BE1537" i="1"/>
  <c r="BE1536" i="1"/>
  <c r="BE1535" i="1"/>
  <c r="BE1534" i="1"/>
  <c r="BE1533" i="1"/>
  <c r="BE1532" i="1"/>
  <c r="BE1531" i="1"/>
  <c r="BE1530" i="1"/>
  <c r="BE1529" i="1"/>
  <c r="BE1528" i="1"/>
  <c r="BE1527" i="1"/>
  <c r="BE1526" i="1"/>
  <c r="BE1525" i="1"/>
  <c r="BE1524" i="1"/>
  <c r="BE1523" i="1"/>
  <c r="BE1522" i="1"/>
  <c r="BE1521" i="1"/>
  <c r="BE1520" i="1"/>
  <c r="BE1519" i="1"/>
  <c r="BE1518" i="1"/>
  <c r="BE1517" i="1"/>
  <c r="BE1516" i="1"/>
  <c r="BE1515" i="1"/>
  <c r="BE1514" i="1"/>
  <c r="BE1513" i="1"/>
  <c r="BE1512" i="1"/>
  <c r="BE1511" i="1"/>
  <c r="BE1510" i="1"/>
  <c r="BE1509" i="1"/>
  <c r="BE1508" i="1"/>
  <c r="BE1507" i="1"/>
  <c r="BE1506" i="1"/>
  <c r="BE1505" i="1"/>
  <c r="BE1504" i="1"/>
  <c r="BE1503" i="1"/>
  <c r="BE1502" i="1"/>
  <c r="BE1501" i="1"/>
  <c r="BE1500" i="1"/>
  <c r="BE1499" i="1"/>
  <c r="BE1498" i="1"/>
  <c r="BE1497" i="1"/>
  <c r="BE1496" i="1"/>
  <c r="BE1495" i="1"/>
  <c r="BE1494" i="1"/>
  <c r="BE1493" i="1"/>
  <c r="BE1492" i="1"/>
  <c r="BE1491" i="1"/>
  <c r="BE1490" i="1"/>
  <c r="BE1489" i="1"/>
  <c r="BE1488" i="1"/>
  <c r="BE1487" i="1"/>
  <c r="BE1486" i="1"/>
  <c r="BE1485" i="1"/>
  <c r="BE1484" i="1"/>
  <c r="BE1483" i="1"/>
  <c r="BE1482" i="1"/>
  <c r="BE1481" i="1"/>
  <c r="BE1480" i="1"/>
  <c r="BE1479" i="1"/>
  <c r="BE1478" i="1"/>
  <c r="BE1477" i="1"/>
  <c r="BE1476" i="1"/>
  <c r="BE1475" i="1"/>
  <c r="BE1474" i="1"/>
  <c r="BE1473" i="1"/>
  <c r="BE1472" i="1"/>
  <c r="BE1471" i="1"/>
  <c r="BE1470" i="1"/>
  <c r="BE1469" i="1"/>
  <c r="BE1468" i="1"/>
  <c r="BE1467" i="1"/>
  <c r="BE1466" i="1"/>
  <c r="BE1465" i="1"/>
  <c r="BE1464" i="1"/>
  <c r="BE1463" i="1"/>
  <c r="BE1462" i="1"/>
  <c r="BE1461" i="1"/>
  <c r="BE1460" i="1"/>
  <c r="BE1459" i="1"/>
  <c r="BE1458" i="1"/>
  <c r="BE1457" i="1"/>
  <c r="BE1456" i="1"/>
  <c r="BE1455" i="1"/>
  <c r="BE1454" i="1"/>
  <c r="BE1453" i="1"/>
  <c r="BE1452" i="1"/>
  <c r="BE1451" i="1"/>
  <c r="BE1450" i="1"/>
  <c r="BE1449" i="1"/>
  <c r="BE1448" i="1"/>
  <c r="BE1447" i="1"/>
  <c r="BE1446" i="1"/>
  <c r="BE1445" i="1"/>
  <c r="BE1444" i="1"/>
  <c r="BE1443" i="1"/>
  <c r="BE1442" i="1"/>
  <c r="BE1441" i="1"/>
  <c r="BE1440" i="1"/>
  <c r="BE1439" i="1"/>
  <c r="BE1438" i="1"/>
  <c r="BE1437" i="1"/>
  <c r="BE1436" i="1"/>
  <c r="BE1435" i="1"/>
  <c r="BE1434" i="1"/>
  <c r="BE1433" i="1"/>
  <c r="BE1432" i="1"/>
  <c r="BE1431" i="1"/>
  <c r="BE1430" i="1"/>
  <c r="BE1429" i="1"/>
  <c r="BE1428" i="1"/>
  <c r="BE1427" i="1"/>
  <c r="BE1426" i="1"/>
  <c r="BE1425" i="1"/>
  <c r="BE1424" i="1"/>
  <c r="BE1423" i="1"/>
  <c r="BE1422" i="1"/>
  <c r="BE1421" i="1"/>
  <c r="BE1420" i="1"/>
  <c r="BE1419" i="1"/>
  <c r="BE1418" i="1"/>
  <c r="BE1417" i="1"/>
  <c r="BE1416" i="1"/>
  <c r="BE1415" i="1"/>
  <c r="BE1414" i="1"/>
  <c r="BE1413" i="1"/>
  <c r="BE1412" i="1"/>
  <c r="BE1411" i="1"/>
  <c r="BE1410" i="1"/>
  <c r="BE1409" i="1"/>
  <c r="BE1408" i="1"/>
  <c r="BE1407" i="1"/>
  <c r="BE1406" i="1"/>
  <c r="BE1405" i="1"/>
  <c r="BE1404" i="1"/>
  <c r="BE1403" i="1"/>
  <c r="BE1402" i="1"/>
  <c r="BE1401" i="1"/>
  <c r="BE1400" i="1"/>
  <c r="BE1399" i="1"/>
  <c r="BE1398" i="1"/>
  <c r="BE1397" i="1"/>
  <c r="BE1396" i="1"/>
  <c r="BE1395" i="1"/>
  <c r="BE1394" i="1"/>
  <c r="BE1393" i="1"/>
  <c r="BE1392" i="1"/>
  <c r="BE1391" i="1"/>
  <c r="BE1390" i="1"/>
  <c r="BE1389" i="1"/>
  <c r="BE1388" i="1"/>
  <c r="BE1387" i="1"/>
  <c r="BE1386" i="1"/>
  <c r="BE1385" i="1"/>
  <c r="BE1384" i="1"/>
  <c r="BE1383" i="1"/>
  <c r="BE1382" i="1"/>
  <c r="BE1381" i="1"/>
  <c r="BE1380" i="1"/>
  <c r="BE1379" i="1"/>
  <c r="BE1378" i="1"/>
  <c r="BE1377" i="1"/>
  <c r="BE1376" i="1"/>
  <c r="BE1375" i="1"/>
  <c r="BE1374" i="1"/>
  <c r="BE1373" i="1"/>
  <c r="BE1372" i="1"/>
  <c r="BE1371" i="1"/>
  <c r="BE1370" i="1"/>
  <c r="BE1369" i="1"/>
  <c r="BE1368" i="1"/>
  <c r="BE1367" i="1"/>
  <c r="BE1366" i="1"/>
  <c r="BE1365" i="1"/>
  <c r="BE1364" i="1"/>
  <c r="BE1363" i="1"/>
  <c r="BE1362" i="1"/>
  <c r="BE1361" i="1"/>
  <c r="BE1360" i="1"/>
  <c r="BE1359" i="1"/>
  <c r="BE1358" i="1"/>
  <c r="BE1357" i="1"/>
  <c r="BE1356" i="1"/>
  <c r="BE1355" i="1"/>
  <c r="BE1354" i="1"/>
  <c r="BE1353" i="1"/>
  <c r="BE1352" i="1"/>
  <c r="BE1351" i="1"/>
  <c r="BE1350" i="1"/>
  <c r="BE1349" i="1"/>
  <c r="BE1348" i="1"/>
  <c r="BE1347" i="1"/>
  <c r="BE1346" i="1"/>
  <c r="BE1345" i="1"/>
  <c r="BE1344" i="1"/>
  <c r="BE1343" i="1"/>
  <c r="BE1342" i="1"/>
  <c r="BE1341" i="1"/>
  <c r="BE1340" i="1"/>
  <c r="BE1339" i="1"/>
  <c r="BE1338" i="1"/>
  <c r="BE1337" i="1"/>
  <c r="BE1336" i="1"/>
  <c r="BE1335" i="1"/>
  <c r="BE1334" i="1"/>
  <c r="BE1333" i="1"/>
  <c r="BE1332" i="1"/>
  <c r="BE1331" i="1"/>
  <c r="BE1330" i="1"/>
  <c r="BE1329" i="1"/>
  <c r="BE1328" i="1"/>
  <c r="BE1327" i="1"/>
  <c r="BE1326" i="1"/>
  <c r="BE1325" i="1"/>
  <c r="BE1324" i="1"/>
  <c r="BE1323" i="1"/>
  <c r="BE1322" i="1"/>
  <c r="BE1321" i="1"/>
  <c r="BE1320" i="1"/>
  <c r="BE1319" i="1"/>
  <c r="BE1318" i="1"/>
  <c r="BE1317" i="1"/>
  <c r="BE1316" i="1"/>
  <c r="BE1315" i="1"/>
  <c r="BE1314" i="1"/>
  <c r="BE1313" i="1"/>
  <c r="BE1312" i="1"/>
  <c r="BE1311" i="1"/>
  <c r="BE1310" i="1"/>
  <c r="BE1309" i="1"/>
  <c r="BE1308" i="1"/>
  <c r="BE1307" i="1"/>
  <c r="BE1306" i="1"/>
  <c r="BE1305" i="1"/>
  <c r="BE1304" i="1"/>
  <c r="BE1303" i="1"/>
  <c r="BE1302" i="1"/>
  <c r="BE1301" i="1"/>
  <c r="BE1300" i="1"/>
  <c r="BE1299" i="1"/>
  <c r="BE1298" i="1"/>
  <c r="BE1297" i="1"/>
  <c r="BE1296" i="1"/>
  <c r="BE1295" i="1"/>
  <c r="BE1294" i="1"/>
  <c r="BE1293" i="1"/>
  <c r="BE1292" i="1"/>
  <c r="BE1291" i="1"/>
  <c r="BE1290" i="1"/>
  <c r="BE1289" i="1"/>
  <c r="BE1288" i="1"/>
  <c r="BE1287" i="1"/>
  <c r="BE1286" i="1"/>
  <c r="BE1285" i="1"/>
  <c r="BE1284" i="1"/>
  <c r="BE1283" i="1"/>
  <c r="BE1282" i="1"/>
  <c r="BE1281" i="1"/>
  <c r="BE1280" i="1"/>
  <c r="BE1279" i="1"/>
  <c r="BE1278" i="1"/>
  <c r="BE1277" i="1"/>
  <c r="BE1276" i="1"/>
  <c r="BE1275" i="1"/>
  <c r="BE1274" i="1"/>
  <c r="BE1273" i="1"/>
  <c r="BE1272" i="1"/>
  <c r="BE1271" i="1"/>
  <c r="BE1270" i="1"/>
  <c r="BE1269" i="1"/>
  <c r="BE1268" i="1"/>
  <c r="BE1267" i="1"/>
  <c r="BE1266" i="1"/>
  <c r="BE1265" i="1"/>
  <c r="BE1264" i="1"/>
  <c r="BE1263" i="1"/>
  <c r="BE1262" i="1"/>
  <c r="BE1261" i="1"/>
  <c r="BE1260" i="1"/>
  <c r="BE1259" i="1"/>
  <c r="BE1258" i="1"/>
  <c r="BE1257" i="1"/>
  <c r="BE1256" i="1"/>
  <c r="BE1255" i="1"/>
  <c r="BE1254" i="1"/>
  <c r="BE1253" i="1"/>
  <c r="BE1252" i="1"/>
  <c r="BE1251" i="1"/>
  <c r="BE1250" i="1"/>
  <c r="BE1249" i="1"/>
  <c r="BE1248" i="1"/>
  <c r="BE1247" i="1"/>
  <c r="BE1246" i="1"/>
  <c r="BE1245" i="1"/>
  <c r="BE1244" i="1"/>
  <c r="BE1243" i="1"/>
  <c r="BE1242" i="1"/>
  <c r="BE1241" i="1"/>
  <c r="BE1240" i="1"/>
  <c r="BE1239" i="1"/>
  <c r="BE1238" i="1"/>
  <c r="BE1237" i="1"/>
  <c r="BE1236" i="1"/>
  <c r="BE1235" i="1"/>
  <c r="BE1234" i="1"/>
  <c r="BE1233" i="1"/>
  <c r="BE1232" i="1"/>
  <c r="BE1231" i="1"/>
  <c r="BE1230" i="1"/>
  <c r="BE1229" i="1"/>
  <c r="BE1228" i="1"/>
  <c r="BE1227" i="1"/>
  <c r="BE1226" i="1"/>
  <c r="BE1225" i="1"/>
  <c r="BE1224" i="1"/>
  <c r="BE1223" i="1"/>
  <c r="BE1222" i="1"/>
  <c r="BE1221" i="1"/>
  <c r="BE1220" i="1"/>
  <c r="BE1219" i="1"/>
  <c r="BE1218" i="1"/>
  <c r="BE1217" i="1"/>
  <c r="BE1216" i="1"/>
  <c r="BE1215" i="1"/>
  <c r="BE1214" i="1"/>
  <c r="BE1213" i="1"/>
  <c r="BE1212" i="1"/>
  <c r="BE1211" i="1"/>
  <c r="BE1210" i="1"/>
  <c r="BE1209" i="1"/>
  <c r="BE1208" i="1"/>
  <c r="BE1207" i="1"/>
  <c r="BE1206" i="1"/>
  <c r="BE1205" i="1"/>
  <c r="BE1204" i="1"/>
  <c r="BE1203" i="1"/>
  <c r="BE1202" i="1"/>
  <c r="BE1201" i="1"/>
  <c r="BE1200" i="1"/>
  <c r="BE1199" i="1"/>
  <c r="BE1198" i="1"/>
  <c r="BE1197" i="1"/>
  <c r="BE1196" i="1"/>
  <c r="BE1195" i="1"/>
  <c r="BE1194" i="1"/>
  <c r="BE1193" i="1"/>
  <c r="BE1192" i="1"/>
  <c r="BE1191" i="1"/>
  <c r="BE1190" i="1"/>
  <c r="BE1189" i="1"/>
  <c r="BE1188" i="1"/>
  <c r="BE1187" i="1"/>
  <c r="BE1186" i="1"/>
  <c r="BE1185" i="1"/>
  <c r="BE1184" i="1"/>
  <c r="BE1183" i="1"/>
  <c r="BE1182" i="1"/>
  <c r="BE1181" i="1"/>
  <c r="BE1180" i="1"/>
  <c r="BE1179" i="1"/>
  <c r="BE1178" i="1"/>
  <c r="BE1177" i="1"/>
  <c r="BE1176" i="1"/>
  <c r="BE1175" i="1"/>
  <c r="BE1174" i="1"/>
  <c r="BE1173" i="1"/>
  <c r="BE1172" i="1"/>
  <c r="BE1171" i="1"/>
  <c r="BE1170" i="1"/>
  <c r="BE1169" i="1"/>
  <c r="BE1168" i="1"/>
  <c r="BE1167" i="1"/>
  <c r="BE1166" i="1"/>
  <c r="BE1165" i="1"/>
  <c r="BE1164" i="1"/>
  <c r="BE1163" i="1"/>
  <c r="BE1162" i="1"/>
  <c r="BE1161" i="1"/>
  <c r="BE1160" i="1"/>
  <c r="BE1159" i="1"/>
  <c r="BE1158" i="1"/>
  <c r="BE1157" i="1"/>
  <c r="BE1156" i="1"/>
  <c r="BE1155" i="1"/>
  <c r="BE1154" i="1"/>
  <c r="BE1153" i="1"/>
  <c r="BE1152" i="1"/>
  <c r="BE1151" i="1"/>
  <c r="BE1150" i="1"/>
  <c r="BE1149" i="1"/>
  <c r="BE1148" i="1"/>
  <c r="BE1147" i="1"/>
  <c r="BE1146" i="1"/>
  <c r="BE1145" i="1"/>
  <c r="BE1144" i="1"/>
  <c r="BE1143" i="1"/>
  <c r="BE1142" i="1"/>
  <c r="BE1141" i="1"/>
  <c r="BE1140" i="1"/>
  <c r="BE1139" i="1"/>
  <c r="BE1138" i="1"/>
  <c r="BE1137" i="1"/>
  <c r="BE1136" i="1"/>
  <c r="BE1135" i="1"/>
  <c r="BE1134" i="1"/>
  <c r="BE1133" i="1"/>
  <c r="BE1132" i="1"/>
  <c r="BE1131" i="1"/>
  <c r="BE1130" i="1"/>
  <c r="BE1129" i="1"/>
  <c r="BE1128" i="1"/>
  <c r="BE1127" i="1"/>
  <c r="BE1126" i="1"/>
  <c r="BE1125" i="1"/>
  <c r="BE1124" i="1"/>
  <c r="BE1123" i="1"/>
  <c r="BE1122" i="1"/>
  <c r="BE1121" i="1"/>
  <c r="BE1120" i="1"/>
  <c r="BE1119" i="1"/>
  <c r="BE1118" i="1"/>
  <c r="BE1117" i="1"/>
  <c r="BE1116" i="1"/>
  <c r="BE1115" i="1"/>
  <c r="BE1114" i="1"/>
  <c r="BE1113" i="1"/>
  <c r="BE1112" i="1"/>
  <c r="BE1111" i="1"/>
  <c r="BE1110" i="1"/>
  <c r="BE1109" i="1"/>
  <c r="BE1108" i="1"/>
  <c r="BE1107" i="1"/>
  <c r="BE1106" i="1"/>
  <c r="BE1105" i="1"/>
  <c r="BE1104" i="1"/>
  <c r="BE1103" i="1"/>
  <c r="BE1102" i="1"/>
  <c r="BE1101" i="1"/>
  <c r="BE1100" i="1"/>
  <c r="BE1099" i="1"/>
  <c r="BE1098" i="1"/>
  <c r="BE1097" i="1"/>
  <c r="BE1096" i="1"/>
  <c r="BE1095" i="1"/>
  <c r="BE1094" i="1"/>
  <c r="BE1093" i="1"/>
  <c r="BE1092" i="1"/>
  <c r="BE1091" i="1"/>
  <c r="BE1090" i="1"/>
  <c r="BE1089" i="1"/>
  <c r="BE1088" i="1"/>
  <c r="BE1087" i="1"/>
  <c r="BE1086" i="1"/>
  <c r="BE1085" i="1"/>
  <c r="BE1084" i="1"/>
  <c r="BE1083" i="1"/>
  <c r="BE1082" i="1"/>
  <c r="BE1081" i="1"/>
  <c r="BE1080" i="1"/>
  <c r="BE1079" i="1"/>
  <c r="BE1078" i="1"/>
  <c r="BE1077" i="1"/>
  <c r="BE1076" i="1"/>
  <c r="BE1075" i="1"/>
  <c r="BE1074" i="1"/>
  <c r="BE1073" i="1"/>
  <c r="BE1072" i="1"/>
  <c r="BE1071" i="1"/>
  <c r="BE1070" i="1"/>
  <c r="BE1069" i="1"/>
  <c r="BE1068" i="1"/>
  <c r="BE1067" i="1"/>
  <c r="BE1066" i="1"/>
  <c r="BE1065" i="1"/>
  <c r="BE1064" i="1"/>
  <c r="BE1063" i="1"/>
  <c r="BE1062" i="1"/>
  <c r="BE1061" i="1"/>
  <c r="BE1060" i="1"/>
  <c r="BE1059" i="1"/>
  <c r="BE1058" i="1"/>
  <c r="BE1057" i="1"/>
  <c r="BE1056" i="1"/>
  <c r="BE1055" i="1"/>
  <c r="BE1054" i="1"/>
  <c r="BE1053" i="1"/>
  <c r="BE1052" i="1"/>
  <c r="BE1051" i="1"/>
  <c r="BE1050" i="1"/>
  <c r="BE1049" i="1"/>
  <c r="BE1048" i="1"/>
  <c r="BE1047" i="1"/>
  <c r="BE1046" i="1"/>
  <c r="BE1045" i="1"/>
  <c r="BE1044" i="1"/>
  <c r="BE1043" i="1"/>
  <c r="BE1042" i="1"/>
  <c r="BE1041" i="1"/>
  <c r="BE1040" i="1"/>
  <c r="BE1039" i="1"/>
  <c r="BE1038" i="1"/>
  <c r="BE1037" i="1"/>
  <c r="BE1036" i="1"/>
  <c r="BE1035" i="1"/>
  <c r="BE1034" i="1"/>
  <c r="BE1033" i="1"/>
  <c r="BE1032" i="1"/>
  <c r="BE1031" i="1"/>
  <c r="BE1030" i="1"/>
  <c r="BE1029" i="1"/>
  <c r="BE1028" i="1"/>
  <c r="BE1027" i="1"/>
  <c r="BE1026" i="1"/>
  <c r="BE1025" i="1"/>
  <c r="BE1024" i="1"/>
  <c r="BE1023" i="1"/>
  <c r="BE1022" i="1"/>
  <c r="BE1021" i="1"/>
  <c r="BE1020" i="1"/>
  <c r="BE1019" i="1"/>
  <c r="BE1018" i="1"/>
  <c r="BE1017" i="1"/>
  <c r="BE1016" i="1"/>
  <c r="BE1015" i="1"/>
  <c r="BE1014" i="1"/>
  <c r="BE1013" i="1"/>
  <c r="BE1012" i="1"/>
  <c r="BE1011" i="1"/>
  <c r="BE1010" i="1"/>
  <c r="BE1009" i="1"/>
  <c r="BE1008" i="1"/>
  <c r="BE1007" i="1"/>
  <c r="BE1006" i="1"/>
  <c r="BE1005" i="1"/>
  <c r="BE1004" i="1"/>
  <c r="BE1003" i="1"/>
  <c r="BE1002" i="1"/>
  <c r="BE1001" i="1"/>
  <c r="BE1000" i="1"/>
  <c r="BE999" i="1"/>
  <c r="BE998" i="1"/>
  <c r="BE997" i="1"/>
  <c r="BE996" i="1"/>
  <c r="BE995" i="1"/>
  <c r="BE994" i="1"/>
  <c r="BE993" i="1"/>
  <c r="BE992" i="1"/>
  <c r="BE991" i="1"/>
  <c r="BE990" i="1"/>
  <c r="BE989" i="1"/>
  <c r="BE988" i="1"/>
  <c r="BE987" i="1"/>
  <c r="BE986" i="1"/>
  <c r="BE985" i="1"/>
  <c r="BE984" i="1"/>
  <c r="BE983" i="1"/>
  <c r="BE982" i="1"/>
  <c r="BE981" i="1"/>
  <c r="BE980" i="1"/>
  <c r="BE979" i="1"/>
  <c r="BE978" i="1"/>
  <c r="BE977" i="1"/>
  <c r="BE976" i="1"/>
  <c r="BE975" i="1"/>
  <c r="BE974" i="1"/>
  <c r="BE973" i="1"/>
  <c r="BE972" i="1"/>
  <c r="BE971" i="1"/>
  <c r="BE970" i="1"/>
  <c r="BE969" i="1"/>
  <c r="BE968" i="1"/>
  <c r="BE967" i="1"/>
  <c r="BE966" i="1"/>
  <c r="BE965" i="1"/>
  <c r="BE964" i="1"/>
  <c r="BE963" i="1"/>
  <c r="BE962" i="1"/>
  <c r="BE961" i="1"/>
  <c r="BE960" i="1"/>
  <c r="BE959" i="1"/>
  <c r="BE958" i="1"/>
  <c r="BE957" i="1"/>
  <c r="BE956" i="1"/>
  <c r="BE955" i="1"/>
  <c r="BE954" i="1"/>
  <c r="BE953" i="1"/>
  <c r="BE952" i="1"/>
  <c r="BE951" i="1"/>
  <c r="BE950" i="1"/>
  <c r="BE949" i="1"/>
  <c r="BE948" i="1"/>
  <c r="BE947" i="1"/>
  <c r="BE946" i="1"/>
  <c r="BE945" i="1"/>
  <c r="BE944" i="1"/>
  <c r="BE943" i="1"/>
  <c r="BE942" i="1"/>
  <c r="BE941" i="1"/>
  <c r="BE940" i="1"/>
  <c r="BE939" i="1"/>
  <c r="BE938" i="1"/>
  <c r="BE937" i="1"/>
  <c r="BE936" i="1"/>
  <c r="BE935" i="1"/>
  <c r="BE934" i="1"/>
  <c r="BE933" i="1"/>
  <c r="BE932" i="1"/>
  <c r="BE931" i="1"/>
  <c r="BE930" i="1"/>
  <c r="BE929" i="1"/>
  <c r="BE928" i="1"/>
  <c r="BE927" i="1"/>
  <c r="BE926" i="1"/>
  <c r="BE925" i="1"/>
  <c r="BE924" i="1"/>
  <c r="BE923" i="1"/>
  <c r="BE922" i="1"/>
  <c r="BE921" i="1"/>
  <c r="BE920" i="1"/>
  <c r="BE919" i="1"/>
  <c r="BE918" i="1"/>
  <c r="BE917" i="1"/>
  <c r="BE916" i="1"/>
  <c r="BE915" i="1"/>
  <c r="BE914" i="1"/>
  <c r="BE913" i="1"/>
  <c r="BE912" i="1"/>
  <c r="BE911" i="1"/>
  <c r="BE910" i="1"/>
  <c r="BE909" i="1"/>
  <c r="BE908" i="1"/>
  <c r="BE907" i="1"/>
  <c r="BE906" i="1"/>
  <c r="BE905" i="1"/>
  <c r="BE904" i="1"/>
  <c r="BE903" i="1"/>
  <c r="BE902" i="1"/>
  <c r="BE901" i="1"/>
  <c r="BE900" i="1"/>
  <c r="BE899" i="1"/>
  <c r="BE898" i="1"/>
  <c r="BE897" i="1"/>
  <c r="BE896" i="1"/>
  <c r="BE895" i="1"/>
  <c r="BE894" i="1"/>
  <c r="BE893" i="1"/>
  <c r="BE892" i="1"/>
  <c r="BE891" i="1"/>
  <c r="BE890" i="1"/>
  <c r="BE889" i="1"/>
  <c r="BE888" i="1"/>
  <c r="BE887" i="1"/>
  <c r="BE886" i="1"/>
  <c r="BE885" i="1"/>
  <c r="BE884" i="1"/>
  <c r="BE883" i="1"/>
  <c r="BE882" i="1"/>
  <c r="BE881" i="1"/>
  <c r="BE880" i="1"/>
  <c r="BE879" i="1"/>
  <c r="BE878" i="1"/>
  <c r="BE877" i="1"/>
  <c r="BE876" i="1"/>
  <c r="BE875" i="1"/>
  <c r="BE874" i="1"/>
  <c r="BE873" i="1"/>
  <c r="BE872" i="1"/>
  <c r="BE871" i="1"/>
  <c r="BE870" i="1"/>
  <c r="BE869" i="1"/>
  <c r="BE868" i="1"/>
  <c r="BE867" i="1"/>
  <c r="BE866" i="1"/>
  <c r="BE865" i="1"/>
  <c r="BE864" i="1"/>
  <c r="BE863" i="1"/>
  <c r="BE862" i="1"/>
  <c r="BE861" i="1"/>
  <c r="BE860" i="1"/>
  <c r="BE859" i="1"/>
  <c r="BE858" i="1"/>
  <c r="BE857" i="1"/>
  <c r="BE856" i="1"/>
  <c r="BE855" i="1"/>
  <c r="BE854" i="1"/>
  <c r="BE853" i="1"/>
  <c r="BE852" i="1"/>
  <c r="BE851" i="1"/>
  <c r="BE850" i="1"/>
  <c r="BE849" i="1"/>
  <c r="BE848" i="1"/>
  <c r="BE847" i="1"/>
  <c r="BE846" i="1"/>
  <c r="BE845" i="1"/>
  <c r="BE844" i="1"/>
  <c r="BE843" i="1"/>
  <c r="BE842" i="1"/>
  <c r="BE841" i="1"/>
  <c r="BE840" i="1"/>
  <c r="BE839" i="1"/>
  <c r="BE838" i="1"/>
  <c r="BE837" i="1"/>
  <c r="BE836" i="1"/>
  <c r="BE835" i="1"/>
  <c r="BE834" i="1"/>
  <c r="BE833" i="1"/>
  <c r="BE832" i="1"/>
  <c r="BE831" i="1"/>
  <c r="BE830" i="1"/>
  <c r="BE829" i="1"/>
  <c r="BE828" i="1"/>
  <c r="BE827" i="1"/>
  <c r="BE826" i="1"/>
  <c r="BE825" i="1"/>
  <c r="BE824" i="1"/>
  <c r="BE823" i="1"/>
  <c r="BE822" i="1"/>
  <c r="BE821" i="1"/>
  <c r="BE820" i="1"/>
  <c r="BE819" i="1"/>
  <c r="BE818" i="1"/>
  <c r="BE817" i="1"/>
  <c r="BE816" i="1"/>
  <c r="BE815" i="1"/>
  <c r="BE814" i="1"/>
  <c r="BE813" i="1"/>
  <c r="BE812" i="1"/>
  <c r="BE811" i="1"/>
  <c r="BE810" i="1"/>
  <c r="BE809" i="1"/>
  <c r="BE808" i="1"/>
  <c r="BE807" i="1"/>
  <c r="BE806" i="1"/>
  <c r="BE805" i="1"/>
  <c r="BE804" i="1"/>
  <c r="BE803" i="1"/>
  <c r="BE802" i="1"/>
  <c r="BE801" i="1"/>
  <c r="BE800" i="1"/>
  <c r="BE799" i="1"/>
  <c r="BE798" i="1"/>
  <c r="BE797" i="1"/>
  <c r="BE796" i="1"/>
  <c r="BE795" i="1"/>
  <c r="BE794" i="1"/>
  <c r="BE793" i="1"/>
  <c r="BE792" i="1"/>
  <c r="BE791" i="1"/>
  <c r="BE790" i="1"/>
  <c r="BE789" i="1"/>
  <c r="BE788" i="1"/>
  <c r="BE787" i="1"/>
  <c r="BE786" i="1"/>
  <c r="BE785" i="1"/>
  <c r="BE784" i="1"/>
  <c r="BE783" i="1"/>
  <c r="BE782" i="1"/>
  <c r="BE781" i="1"/>
  <c r="BE780" i="1"/>
  <c r="BE779" i="1"/>
  <c r="BE778" i="1"/>
  <c r="BE777" i="1"/>
  <c r="BE776" i="1"/>
  <c r="BE775" i="1"/>
  <c r="BE774" i="1"/>
  <c r="BE773" i="1"/>
  <c r="BE772" i="1"/>
  <c r="BE771" i="1"/>
  <c r="BE770" i="1"/>
  <c r="BE769" i="1"/>
  <c r="BE768" i="1"/>
  <c r="BE767" i="1"/>
  <c r="BE766" i="1"/>
  <c r="BE765" i="1"/>
  <c r="BE764" i="1"/>
  <c r="BE763" i="1"/>
  <c r="BE762" i="1"/>
  <c r="BE761" i="1"/>
  <c r="BE760" i="1"/>
  <c r="BE759" i="1"/>
  <c r="BE758" i="1"/>
  <c r="BE757" i="1"/>
  <c r="BE756" i="1"/>
  <c r="BE755" i="1"/>
  <c r="BE754" i="1"/>
  <c r="BE753" i="1"/>
  <c r="BE752" i="1"/>
  <c r="BE751" i="1"/>
  <c r="BE750" i="1"/>
  <c r="BE749" i="1"/>
  <c r="BE748" i="1"/>
  <c r="BE747" i="1"/>
  <c r="BE746" i="1"/>
  <c r="BE745" i="1"/>
  <c r="BE744" i="1"/>
  <c r="BE743" i="1"/>
  <c r="BE742" i="1"/>
  <c r="BE741" i="1"/>
  <c r="BE740" i="1"/>
  <c r="BE739" i="1"/>
  <c r="BE738" i="1"/>
  <c r="BE737" i="1"/>
  <c r="BE736" i="1"/>
  <c r="BE735" i="1"/>
  <c r="BE734" i="1"/>
  <c r="BE733" i="1"/>
  <c r="BE732" i="1"/>
  <c r="BE731" i="1"/>
  <c r="BE730" i="1"/>
  <c r="BE729" i="1"/>
  <c r="BE728" i="1"/>
  <c r="BE727" i="1"/>
  <c r="BE726" i="1"/>
  <c r="BE725" i="1"/>
  <c r="BE724" i="1"/>
  <c r="BE723" i="1"/>
  <c r="BE722" i="1"/>
  <c r="BE721" i="1"/>
  <c r="BE720" i="1"/>
  <c r="BE719" i="1"/>
  <c r="BE718" i="1"/>
  <c r="BE717" i="1"/>
  <c r="BE716" i="1"/>
  <c r="BE715" i="1"/>
  <c r="BE714" i="1"/>
  <c r="BE713" i="1"/>
  <c r="BE712" i="1"/>
  <c r="BE711" i="1"/>
  <c r="BE710" i="1"/>
  <c r="BE709" i="1"/>
  <c r="BE708" i="1"/>
  <c r="BE707" i="1"/>
  <c r="BE706" i="1"/>
  <c r="BE705" i="1"/>
  <c r="BE704" i="1"/>
  <c r="BE703" i="1"/>
  <c r="BE702" i="1"/>
  <c r="BE701" i="1"/>
  <c r="BE700" i="1"/>
  <c r="BE699" i="1"/>
  <c r="BE698" i="1"/>
  <c r="BE697" i="1"/>
  <c r="BE696" i="1"/>
  <c r="BE695" i="1"/>
  <c r="BE694" i="1"/>
  <c r="BE693" i="1"/>
  <c r="BE692" i="1"/>
  <c r="BE691" i="1"/>
  <c r="BE690" i="1"/>
  <c r="BE689" i="1"/>
  <c r="BE688" i="1"/>
  <c r="BE687" i="1"/>
  <c r="BE686" i="1"/>
  <c r="BE685" i="1"/>
  <c r="BE684" i="1"/>
  <c r="BE683" i="1"/>
  <c r="BE682" i="1"/>
  <c r="BE681" i="1"/>
  <c r="BE680" i="1"/>
  <c r="BE679" i="1"/>
  <c r="BE678" i="1"/>
  <c r="BE677" i="1"/>
  <c r="BE676" i="1"/>
  <c r="BE675" i="1"/>
  <c r="BE674" i="1"/>
  <c r="BE673" i="1"/>
  <c r="BE672" i="1"/>
  <c r="BE671" i="1"/>
  <c r="BE670" i="1"/>
  <c r="BE669" i="1"/>
  <c r="BE668" i="1"/>
  <c r="BE667" i="1"/>
  <c r="BE666" i="1"/>
  <c r="BE665" i="1"/>
  <c r="BE664" i="1"/>
  <c r="BE663" i="1"/>
  <c r="BE662" i="1"/>
  <c r="BE661" i="1"/>
  <c r="BE660" i="1"/>
  <c r="BE659" i="1"/>
  <c r="BE658" i="1"/>
  <c r="BE657" i="1"/>
  <c r="BE656" i="1"/>
  <c r="BE655" i="1"/>
  <c r="BE654" i="1"/>
  <c r="BE653" i="1"/>
  <c r="BE652" i="1"/>
  <c r="BE651" i="1"/>
  <c r="BE650" i="1"/>
  <c r="BE649" i="1"/>
  <c r="BE648" i="1"/>
  <c r="BE647" i="1"/>
  <c r="BE646" i="1"/>
  <c r="BE645" i="1"/>
  <c r="BE644" i="1"/>
  <c r="BE643" i="1"/>
  <c r="BE642" i="1"/>
  <c r="BE641" i="1"/>
  <c r="BE640" i="1"/>
  <c r="BE639" i="1"/>
  <c r="BE638" i="1"/>
  <c r="BE637" i="1"/>
  <c r="BE636" i="1"/>
  <c r="BE635" i="1"/>
  <c r="BE634" i="1"/>
  <c r="BE633" i="1"/>
  <c r="BE632" i="1"/>
  <c r="BE631" i="1"/>
  <c r="BE630" i="1"/>
  <c r="BE629" i="1"/>
  <c r="BE628" i="1"/>
  <c r="BE627" i="1"/>
  <c r="BE626" i="1"/>
  <c r="BE625" i="1"/>
  <c r="BE624" i="1"/>
  <c r="BE623" i="1"/>
  <c r="BE622" i="1"/>
  <c r="BE621" i="1"/>
  <c r="BE620" i="1"/>
  <c r="BE619" i="1"/>
  <c r="BE618" i="1"/>
  <c r="BE617" i="1"/>
  <c r="BE616" i="1"/>
  <c r="BE615" i="1"/>
  <c r="BE614" i="1"/>
  <c r="BE613" i="1"/>
  <c r="BE612" i="1"/>
  <c r="BE611" i="1"/>
  <c r="BE610" i="1"/>
  <c r="BE609" i="1"/>
  <c r="BE608" i="1"/>
  <c r="BE607" i="1"/>
  <c r="BE606" i="1"/>
  <c r="BE605" i="1"/>
  <c r="BE604" i="1"/>
  <c r="BE603" i="1"/>
  <c r="BE602" i="1"/>
  <c r="BE601" i="1"/>
  <c r="BE600" i="1"/>
  <c r="BE599" i="1"/>
  <c r="BE598" i="1"/>
  <c r="BE597" i="1"/>
  <c r="BE596" i="1"/>
  <c r="BE595" i="1"/>
  <c r="BE594" i="1"/>
  <c r="BE593" i="1"/>
  <c r="BE592" i="1"/>
  <c r="BE591" i="1"/>
  <c r="BE590" i="1"/>
  <c r="BE589" i="1"/>
  <c r="BE588" i="1"/>
  <c r="BE587" i="1"/>
  <c r="BE586" i="1"/>
  <c r="BE585" i="1"/>
  <c r="BE584" i="1"/>
  <c r="BE583" i="1"/>
  <c r="BE582" i="1"/>
  <c r="BE581" i="1"/>
  <c r="BE580" i="1"/>
  <c r="BE579" i="1"/>
  <c r="BE578" i="1"/>
  <c r="BE577" i="1"/>
  <c r="BE576" i="1"/>
  <c r="BE575" i="1"/>
  <c r="BE574" i="1"/>
  <c r="BE573" i="1"/>
  <c r="BE572" i="1"/>
  <c r="BE571" i="1"/>
  <c r="BE570" i="1"/>
  <c r="BE569" i="1"/>
  <c r="BE568" i="1"/>
  <c r="BE567" i="1"/>
  <c r="BE566" i="1"/>
  <c r="BE565" i="1"/>
  <c r="BE564" i="1"/>
  <c r="BE563" i="1"/>
  <c r="BE562" i="1"/>
  <c r="BE561" i="1"/>
  <c r="BE560" i="1"/>
  <c r="BE559" i="1"/>
  <c r="BE558" i="1"/>
  <c r="BE557" i="1"/>
  <c r="BE556" i="1"/>
  <c r="BE555" i="1"/>
  <c r="BE554" i="1"/>
  <c r="BE553" i="1"/>
  <c r="BE552" i="1"/>
  <c r="BE551" i="1"/>
  <c r="BE550" i="1"/>
  <c r="BE549" i="1"/>
  <c r="BE548" i="1"/>
  <c r="BE547" i="1"/>
  <c r="BE546" i="1"/>
  <c r="BE545" i="1"/>
  <c r="BE544" i="1"/>
  <c r="BE543" i="1"/>
  <c r="BE542" i="1"/>
  <c r="BE541" i="1"/>
  <c r="BE540" i="1"/>
  <c r="BE539" i="1"/>
  <c r="BE538" i="1"/>
  <c r="BE537" i="1"/>
  <c r="BE536" i="1"/>
  <c r="BE535" i="1"/>
  <c r="BE534" i="1"/>
  <c r="BE533" i="1"/>
  <c r="BE532" i="1"/>
  <c r="BE531" i="1"/>
  <c r="BE530" i="1"/>
  <c r="BE529" i="1"/>
  <c r="BE528" i="1"/>
  <c r="BE527" i="1"/>
  <c r="BE526" i="1"/>
  <c r="BE525" i="1"/>
  <c r="BE524" i="1"/>
  <c r="BE523" i="1"/>
  <c r="BE522" i="1"/>
  <c r="BE521" i="1"/>
  <c r="BE520" i="1"/>
  <c r="BE519" i="1"/>
  <c r="BE518" i="1"/>
  <c r="BE517" i="1"/>
  <c r="BE516" i="1"/>
  <c r="BE515" i="1"/>
  <c r="BE514" i="1"/>
  <c r="BE513" i="1"/>
  <c r="BE512" i="1"/>
  <c r="BE511" i="1"/>
  <c r="BE510" i="1"/>
  <c r="BE509" i="1"/>
  <c r="BE508" i="1"/>
  <c r="BE507" i="1"/>
  <c r="BE506" i="1"/>
  <c r="BE505" i="1"/>
  <c r="BE504" i="1"/>
  <c r="BE503" i="1"/>
  <c r="BE502" i="1"/>
  <c r="BE501" i="1"/>
  <c r="BE500" i="1"/>
  <c r="BE499" i="1"/>
  <c r="BE498" i="1"/>
  <c r="BE497" i="1"/>
  <c r="BE496" i="1"/>
  <c r="BE495" i="1"/>
  <c r="BE494" i="1"/>
  <c r="BE493" i="1"/>
  <c r="BE492" i="1"/>
  <c r="BE491" i="1"/>
  <c r="BE490" i="1"/>
  <c r="BE489" i="1"/>
  <c r="BE488" i="1"/>
  <c r="BE487" i="1"/>
  <c r="BE486" i="1"/>
  <c r="BE485" i="1"/>
  <c r="BE484" i="1"/>
  <c r="BE483" i="1"/>
  <c r="BE482" i="1"/>
  <c r="BE481" i="1"/>
  <c r="BE480" i="1"/>
  <c r="BE479" i="1"/>
  <c r="BE478" i="1"/>
  <c r="BE477" i="1"/>
  <c r="BE476" i="1"/>
  <c r="BE475" i="1"/>
  <c r="BE474" i="1"/>
  <c r="BE473" i="1"/>
  <c r="BE472" i="1"/>
  <c r="BE471" i="1"/>
  <c r="BE470" i="1"/>
  <c r="BE469" i="1"/>
  <c r="BE468" i="1"/>
  <c r="BE467" i="1"/>
  <c r="BE466" i="1"/>
  <c r="BE465" i="1"/>
  <c r="BE464" i="1"/>
  <c r="BE463" i="1"/>
  <c r="BE462" i="1"/>
  <c r="BE461" i="1"/>
  <c r="BE460" i="1"/>
  <c r="BE459" i="1"/>
  <c r="BE458" i="1"/>
  <c r="BE457" i="1"/>
  <c r="BE456" i="1"/>
  <c r="BE455" i="1"/>
  <c r="BE454" i="1"/>
  <c r="BE453" i="1"/>
  <c r="BE452" i="1"/>
  <c r="BE451" i="1"/>
  <c r="BE450" i="1"/>
  <c r="BE449" i="1"/>
  <c r="BE448" i="1"/>
  <c r="BE447" i="1"/>
  <c r="BE446" i="1"/>
  <c r="BE445" i="1"/>
  <c r="BE444" i="1"/>
  <c r="BE443" i="1"/>
  <c r="BE442" i="1"/>
  <c r="BE441" i="1"/>
  <c r="BE440" i="1"/>
  <c r="BE439" i="1"/>
  <c r="BE438" i="1"/>
  <c r="BE437" i="1"/>
  <c r="BE436" i="1"/>
  <c r="BE435" i="1"/>
  <c r="BE434" i="1"/>
  <c r="BE433" i="1"/>
  <c r="BE432" i="1"/>
  <c r="BE431" i="1"/>
  <c r="BE430" i="1"/>
  <c r="BE429" i="1"/>
  <c r="BE428" i="1"/>
  <c r="BE427" i="1"/>
  <c r="BE426" i="1"/>
  <c r="BE425" i="1"/>
  <c r="BE424" i="1"/>
  <c r="BE423" i="1"/>
  <c r="BE422" i="1"/>
  <c r="BE421" i="1"/>
  <c r="BE420" i="1"/>
  <c r="BE419" i="1"/>
  <c r="BE418" i="1"/>
  <c r="BE417" i="1"/>
  <c r="BE416" i="1"/>
  <c r="BE415" i="1"/>
  <c r="BE414" i="1"/>
  <c r="BE413" i="1"/>
  <c r="BE412" i="1"/>
  <c r="BE411" i="1"/>
  <c r="BE410" i="1"/>
  <c r="BE409" i="1"/>
  <c r="BE408" i="1"/>
  <c r="BE407" i="1"/>
  <c r="BE406" i="1"/>
  <c r="BE405" i="1"/>
  <c r="BE404" i="1"/>
  <c r="BE403" i="1"/>
  <c r="BE402" i="1"/>
  <c r="BE401" i="1"/>
  <c r="BE400" i="1"/>
  <c r="BE399" i="1"/>
  <c r="BE398" i="1"/>
  <c r="BE397" i="1"/>
  <c r="BE396" i="1"/>
  <c r="BE395" i="1"/>
  <c r="BE394" i="1"/>
  <c r="BE393" i="1"/>
  <c r="BE392" i="1"/>
  <c r="BE391" i="1"/>
  <c r="BE390" i="1"/>
  <c r="BE389" i="1"/>
  <c r="BE388" i="1"/>
  <c r="BE387" i="1"/>
  <c r="BE386" i="1"/>
  <c r="BE385" i="1"/>
  <c r="BE384" i="1"/>
  <c r="BE383" i="1"/>
  <c r="BE382" i="1"/>
  <c r="BE381" i="1"/>
  <c r="BE380" i="1"/>
  <c r="BE379" i="1"/>
  <c r="BE378" i="1"/>
  <c r="BE377" i="1"/>
  <c r="BE376" i="1"/>
  <c r="BE375" i="1"/>
  <c r="BE374" i="1"/>
  <c r="BE373" i="1"/>
  <c r="BE372" i="1"/>
  <c r="BE371" i="1"/>
  <c r="BE370" i="1"/>
  <c r="BE369" i="1"/>
  <c r="BE368" i="1"/>
  <c r="BE367" i="1"/>
  <c r="BE366" i="1"/>
  <c r="BE365" i="1"/>
  <c r="BE364" i="1"/>
  <c r="BE363" i="1"/>
  <c r="BE362" i="1"/>
  <c r="BE361" i="1"/>
  <c r="BE360" i="1"/>
  <c r="BE359" i="1"/>
  <c r="BE358" i="1"/>
  <c r="BE357" i="1"/>
  <c r="BE356" i="1"/>
  <c r="BE355" i="1"/>
  <c r="BE354" i="1"/>
  <c r="BE353" i="1"/>
  <c r="BE352" i="1"/>
  <c r="BE351" i="1"/>
  <c r="BE350" i="1"/>
  <c r="BE349" i="1"/>
  <c r="BE348" i="1"/>
  <c r="BE347" i="1"/>
  <c r="BE346" i="1"/>
  <c r="BE345" i="1"/>
  <c r="BE344" i="1"/>
  <c r="BE343" i="1"/>
  <c r="BE342" i="1"/>
  <c r="BE341" i="1"/>
  <c r="BE340" i="1"/>
  <c r="BE339" i="1"/>
  <c r="BE338" i="1"/>
  <c r="BE337" i="1"/>
  <c r="BE336" i="1"/>
  <c r="BE335" i="1"/>
  <c r="BE334" i="1"/>
  <c r="BE333" i="1"/>
  <c r="BE332" i="1"/>
  <c r="BE331" i="1"/>
  <c r="BE330" i="1"/>
  <c r="BE329" i="1"/>
  <c r="BE328" i="1"/>
  <c r="BE327" i="1"/>
  <c r="BE326" i="1"/>
  <c r="BE325" i="1"/>
  <c r="BE324" i="1"/>
  <c r="BE323" i="1"/>
  <c r="BE322" i="1"/>
  <c r="BE321" i="1"/>
  <c r="BE320" i="1"/>
  <c r="BE319" i="1"/>
  <c r="BE318" i="1"/>
  <c r="BE317" i="1"/>
  <c r="BE316" i="1"/>
  <c r="BE315" i="1"/>
  <c r="BE314" i="1"/>
  <c r="BE313" i="1"/>
  <c r="BE312" i="1"/>
  <c r="BE311" i="1"/>
  <c r="BE310" i="1"/>
  <c r="BE309" i="1"/>
  <c r="BE308" i="1"/>
  <c r="BE307" i="1"/>
  <c r="BE306" i="1"/>
  <c r="BE305" i="1"/>
  <c r="BE304" i="1"/>
  <c r="BE303" i="1"/>
  <c r="BE302" i="1"/>
  <c r="BE301" i="1"/>
  <c r="BE300" i="1"/>
  <c r="BE299" i="1"/>
  <c r="BE298" i="1"/>
  <c r="BE297" i="1"/>
  <c r="BE296" i="1"/>
  <c r="BE295" i="1"/>
  <c r="BE294" i="1"/>
  <c r="BE293" i="1"/>
  <c r="BE292" i="1"/>
  <c r="BE291" i="1"/>
  <c r="BE290" i="1"/>
  <c r="BE289" i="1"/>
  <c r="BE288" i="1"/>
  <c r="BE287" i="1"/>
  <c r="BE286" i="1"/>
  <c r="BE285" i="1"/>
  <c r="BE284" i="1"/>
  <c r="BE283" i="1"/>
  <c r="BE282" i="1"/>
  <c r="BE281" i="1"/>
  <c r="BE280" i="1"/>
  <c r="BE279" i="1"/>
  <c r="BE278" i="1"/>
  <c r="BE277" i="1"/>
  <c r="BE276" i="1"/>
  <c r="BE275" i="1"/>
  <c r="BE274" i="1"/>
  <c r="BE273" i="1"/>
  <c r="BE272" i="1"/>
  <c r="BE271" i="1"/>
  <c r="BE270" i="1"/>
  <c r="BE269" i="1"/>
  <c r="BE268" i="1"/>
  <c r="BE267" i="1"/>
  <c r="BE266" i="1"/>
  <c r="BE265" i="1"/>
  <c r="BE264" i="1"/>
  <c r="BE263" i="1"/>
  <c r="BE262" i="1"/>
  <c r="BE261" i="1"/>
  <c r="BE260" i="1"/>
  <c r="BE259" i="1"/>
  <c r="BE258" i="1"/>
  <c r="BE257" i="1"/>
  <c r="BE256" i="1"/>
  <c r="BE255" i="1"/>
  <c r="BE254" i="1"/>
  <c r="BE253" i="1"/>
  <c r="BE252" i="1"/>
  <c r="BE251" i="1"/>
  <c r="BE250" i="1"/>
  <c r="BE249" i="1"/>
  <c r="BE248" i="1"/>
  <c r="BE247" i="1"/>
  <c r="BE246" i="1"/>
  <c r="BE245" i="1"/>
  <c r="BE244" i="1"/>
  <c r="BE243" i="1"/>
  <c r="BE242" i="1"/>
  <c r="BE241" i="1"/>
  <c r="BE240" i="1"/>
  <c r="BE239" i="1"/>
  <c r="BE238" i="1"/>
  <c r="BE237" i="1"/>
  <c r="BE236" i="1"/>
  <c r="BE235" i="1"/>
  <c r="BE234" i="1"/>
  <c r="BE233" i="1"/>
  <c r="BE232" i="1"/>
  <c r="BE231" i="1"/>
  <c r="BE230" i="1"/>
  <c r="BE229" i="1"/>
  <c r="BE228" i="1"/>
  <c r="BE227" i="1"/>
  <c r="BE226" i="1"/>
  <c r="BE225" i="1"/>
  <c r="BE224" i="1"/>
  <c r="BE223" i="1"/>
  <c r="BE222" i="1"/>
  <c r="BE221" i="1"/>
  <c r="BE220" i="1"/>
  <c r="BE219" i="1"/>
  <c r="BE218" i="1"/>
  <c r="BE217" i="1"/>
  <c r="BE216" i="1"/>
  <c r="BE215" i="1"/>
  <c r="BE214" i="1"/>
  <c r="BE213" i="1"/>
  <c r="BE212" i="1"/>
  <c r="BE211" i="1"/>
  <c r="BE210" i="1"/>
  <c r="BE209" i="1"/>
  <c r="BE208" i="1"/>
  <c r="BE207" i="1"/>
  <c r="BE206" i="1"/>
  <c r="BE205" i="1"/>
  <c r="BE204" i="1"/>
  <c r="BE203" i="1"/>
  <c r="BE202" i="1"/>
  <c r="BE201" i="1"/>
  <c r="BE200" i="1"/>
  <c r="BE199" i="1"/>
  <c r="BE198" i="1"/>
  <c r="BE197" i="1"/>
  <c r="BE196" i="1"/>
  <c r="BE195" i="1"/>
  <c r="BE194" i="1"/>
  <c r="BE193" i="1"/>
  <c r="BE192" i="1"/>
  <c r="BE191" i="1"/>
  <c r="BE190" i="1"/>
  <c r="BE189" i="1"/>
  <c r="BE188" i="1"/>
  <c r="BE187" i="1"/>
  <c r="BE186" i="1"/>
  <c r="BE185" i="1"/>
  <c r="BE184" i="1"/>
  <c r="BE183" i="1"/>
  <c r="BE182" i="1"/>
  <c r="BE181" i="1"/>
  <c r="BE180" i="1"/>
  <c r="BE179" i="1"/>
  <c r="BE178" i="1"/>
  <c r="BE177" i="1"/>
  <c r="BE176" i="1"/>
  <c r="BE175" i="1"/>
  <c r="BE174" i="1"/>
  <c r="BE173" i="1"/>
  <c r="BE172" i="1"/>
  <c r="BE171" i="1"/>
  <c r="BE170" i="1"/>
  <c r="BE169" i="1"/>
  <c r="BE168" i="1"/>
  <c r="BE167" i="1"/>
  <c r="BE166" i="1"/>
  <c r="BE165" i="1"/>
  <c r="BE164" i="1"/>
  <c r="BE163" i="1"/>
  <c r="BE162" i="1"/>
  <c r="BE161" i="1"/>
  <c r="BE160" i="1"/>
  <c r="BE159" i="1"/>
  <c r="BE158" i="1"/>
  <c r="BE157" i="1"/>
  <c r="BE156" i="1"/>
  <c r="BE155" i="1"/>
  <c r="BE154" i="1"/>
  <c r="BE153" i="1"/>
  <c r="BE152" i="1"/>
  <c r="BE151" i="1"/>
  <c r="BE150" i="1"/>
  <c r="BE149" i="1"/>
  <c r="BE148" i="1"/>
  <c r="BE147" i="1"/>
  <c r="BE146" i="1"/>
  <c r="BE145" i="1"/>
  <c r="BE144" i="1"/>
  <c r="BE143" i="1"/>
  <c r="BE142" i="1"/>
  <c r="BE141" i="1"/>
  <c r="BE140" i="1"/>
  <c r="BE139" i="1"/>
  <c r="BE138" i="1"/>
  <c r="BE137" i="1"/>
  <c r="BE136" i="1"/>
  <c r="BE135" i="1"/>
  <c r="BE134" i="1"/>
  <c r="BE133" i="1"/>
  <c r="BE132" i="1"/>
  <c r="BE131" i="1"/>
  <c r="BE130" i="1"/>
  <c r="BE129" i="1"/>
  <c r="BE128" i="1"/>
  <c r="BE127" i="1"/>
  <c r="BE126" i="1"/>
  <c r="BE125" i="1"/>
  <c r="BE124" i="1"/>
  <c r="BE123" i="1"/>
  <c r="BE122" i="1"/>
  <c r="BE121" i="1"/>
  <c r="BE120" i="1"/>
  <c r="BE119" i="1"/>
  <c r="BE118" i="1"/>
  <c r="BE117" i="1"/>
  <c r="BE116" i="1"/>
  <c r="BE115" i="1"/>
  <c r="BE114" i="1"/>
  <c r="BE113" i="1"/>
  <c r="BE112" i="1"/>
  <c r="BE111" i="1"/>
  <c r="BE110" i="1"/>
  <c r="BE109" i="1"/>
  <c r="BE108" i="1"/>
  <c r="BE107" i="1"/>
  <c r="BE106" i="1"/>
  <c r="BE105" i="1"/>
  <c r="BE104" i="1"/>
  <c r="BE103" i="1"/>
  <c r="BE102" i="1"/>
  <c r="BE101" i="1"/>
  <c r="BE100" i="1"/>
  <c r="BE99" i="1"/>
  <c r="BE98" i="1"/>
  <c r="BE97" i="1"/>
  <c r="BE96" i="1"/>
  <c r="BE95" i="1"/>
  <c r="BE94" i="1"/>
  <c r="BE93" i="1"/>
  <c r="BE92" i="1"/>
  <c r="BE91" i="1"/>
  <c r="BE90" i="1"/>
  <c r="BE89" i="1"/>
  <c r="BE88" i="1"/>
  <c r="BE87" i="1"/>
  <c r="BE86" i="1"/>
  <c r="BE85" i="1"/>
  <c r="BE84" i="1"/>
  <c r="BE83" i="1"/>
  <c r="BE82" i="1"/>
  <c r="BE81" i="1"/>
  <c r="BE80" i="1"/>
  <c r="BE79" i="1"/>
  <c r="BE78" i="1"/>
  <c r="BE77" i="1"/>
  <c r="BE76" i="1"/>
  <c r="BE75" i="1"/>
  <c r="BE74" i="1"/>
  <c r="BE73" i="1"/>
  <c r="BE72" i="1"/>
  <c r="BE71" i="1"/>
  <c r="BE70" i="1"/>
  <c r="BE69" i="1"/>
  <c r="BE68" i="1"/>
  <c r="BE67" i="1"/>
  <c r="BE66" i="1"/>
  <c r="BE65" i="1"/>
  <c r="BE64" i="1"/>
  <c r="BE63" i="1"/>
  <c r="BE62" i="1"/>
  <c r="BE61" i="1"/>
  <c r="BE60" i="1"/>
  <c r="BE59" i="1"/>
  <c r="BE58" i="1"/>
  <c r="BE57" i="1"/>
  <c r="BE56" i="1"/>
  <c r="BE55" i="1"/>
  <c r="BE54" i="1"/>
  <c r="BE53" i="1"/>
  <c r="BE52" i="1"/>
  <c r="BE51" i="1"/>
  <c r="BE50" i="1"/>
  <c r="BE49" i="1"/>
  <c r="BE48" i="1"/>
  <c r="BE47" i="1"/>
  <c r="BE46" i="1"/>
  <c r="BE45" i="1"/>
  <c r="BE44" i="1"/>
  <c r="BE43" i="1"/>
  <c r="BE42" i="1"/>
  <c r="BE41" i="1"/>
  <c r="BE40" i="1"/>
  <c r="BE39" i="1"/>
  <c r="BE38" i="1"/>
  <c r="BE37" i="1"/>
  <c r="BE36" i="1"/>
  <c r="BE35" i="1"/>
  <c r="BE34" i="1"/>
  <c r="BE33" i="1"/>
  <c r="BE32" i="1"/>
  <c r="BE31" i="1"/>
  <c r="BE30" i="1"/>
  <c r="BE29" i="1"/>
  <c r="BE28" i="1"/>
  <c r="BE27" i="1"/>
  <c r="BE26" i="1"/>
  <c r="BE25" i="1"/>
  <c r="BE24" i="1"/>
  <c r="BE23" i="1"/>
  <c r="BE22" i="1"/>
  <c r="BE21" i="1"/>
  <c r="BE20" i="1"/>
  <c r="BE19" i="1"/>
  <c r="BE18" i="1"/>
  <c r="BE17" i="1"/>
  <c r="BE16" i="1"/>
  <c r="BE15" i="1"/>
  <c r="BE14" i="1"/>
  <c r="BE13" i="1"/>
  <c r="BE12" i="1"/>
  <c r="BE11" i="1"/>
  <c r="BE10" i="1"/>
  <c r="BE9" i="1"/>
  <c r="BE8" i="1"/>
  <c r="BE7" i="1"/>
  <c r="BE6" i="1"/>
  <c r="BE5" i="1"/>
  <c r="BE4" i="1"/>
  <c r="BE3" i="1"/>
  <c r="BE2" i="1"/>
  <c r="B1633" i="1"/>
  <c r="B1632" i="1"/>
  <c r="B1631" i="1"/>
  <c r="B1630" i="1"/>
  <c r="B1629" i="1"/>
  <c r="B1628" i="1"/>
  <c r="B1627" i="1"/>
  <c r="B1626" i="1"/>
  <c r="B1625" i="1"/>
  <c r="B1624" i="1"/>
  <c r="B1623" i="1"/>
  <c r="B1622" i="1"/>
  <c r="B1621" i="1"/>
  <c r="B1620" i="1"/>
  <c r="B1619" i="1"/>
  <c r="B1618" i="1"/>
  <c r="B1617" i="1"/>
  <c r="B1616" i="1"/>
  <c r="B1615" i="1"/>
  <c r="B1614" i="1"/>
  <c r="B1608" i="1"/>
  <c r="B1607" i="1"/>
  <c r="B1606" i="1"/>
  <c r="B1605" i="1"/>
  <c r="B1604" i="1"/>
  <c r="B1591" i="1"/>
  <c r="B1590" i="1"/>
  <c r="B1589" i="1"/>
  <c r="B1588" i="1"/>
  <c r="B1587" i="1"/>
  <c r="B1586" i="1"/>
  <c r="B1585" i="1"/>
  <c r="B1584" i="1"/>
  <c r="B1583" i="1"/>
  <c r="B1582" i="1"/>
  <c r="B1581" i="1"/>
  <c r="B1580" i="1"/>
  <c r="B1579" i="1"/>
  <c r="B1578" i="1"/>
  <c r="B1577" i="1"/>
  <c r="B1576" i="1"/>
  <c r="B1575" i="1"/>
  <c r="B1574" i="1"/>
  <c r="B1573" i="1"/>
  <c r="B1572" i="1"/>
  <c r="B1571" i="1"/>
  <c r="B1570" i="1"/>
  <c r="B1569" i="1"/>
  <c r="B1568" i="1"/>
  <c r="B1567" i="1"/>
  <c r="B1566" i="1"/>
  <c r="B1565" i="1"/>
  <c r="B1564" i="1"/>
  <c r="B1563" i="1"/>
  <c r="B1562" i="1"/>
  <c r="B1561" i="1"/>
  <c r="B1560" i="1"/>
  <c r="B1559" i="1"/>
  <c r="B1558" i="1"/>
  <c r="B1557" i="1"/>
  <c r="B1556" i="1"/>
  <c r="B1555" i="1"/>
  <c r="B1554" i="1"/>
  <c r="B1553" i="1"/>
  <c r="B1552" i="1"/>
  <c r="B1551" i="1"/>
  <c r="B1550" i="1"/>
  <c r="B1549" i="1"/>
  <c r="B1548" i="1"/>
  <c r="B1547" i="1"/>
  <c r="B1546" i="1"/>
  <c r="B1545" i="1"/>
  <c r="B1544" i="1"/>
  <c r="B1543" i="1"/>
  <c r="B1542" i="1"/>
  <c r="B1541" i="1"/>
  <c r="B1540" i="1"/>
  <c r="B1539" i="1"/>
  <c r="B1538" i="1"/>
  <c r="B1537" i="1"/>
  <c r="B1536" i="1"/>
  <c r="B1535" i="1"/>
  <c r="B1534" i="1"/>
  <c r="B1533" i="1"/>
  <c r="B1532" i="1"/>
  <c r="B1531" i="1"/>
  <c r="B1530" i="1"/>
  <c r="B1529" i="1"/>
  <c r="B1528" i="1"/>
  <c r="B1521" i="1"/>
  <c r="B1520" i="1"/>
  <c r="B1519" i="1"/>
  <c r="B1518" i="1"/>
  <c r="B1517" i="1"/>
  <c r="B1516" i="1"/>
  <c r="B1515" i="1"/>
  <c r="B1514" i="1"/>
  <c r="B1513" i="1"/>
  <c r="B1512" i="1"/>
  <c r="B1511" i="1"/>
  <c r="B1510" i="1"/>
  <c r="B1509" i="1"/>
  <c r="B1508" i="1"/>
  <c r="B1507" i="1"/>
  <c r="B1506" i="1"/>
  <c r="B1505" i="1"/>
  <c r="B1504" i="1"/>
  <c r="B1503" i="1"/>
  <c r="B1502" i="1"/>
  <c r="B1501" i="1"/>
  <c r="B1500" i="1"/>
  <c r="B1499" i="1"/>
  <c r="B1498" i="1"/>
  <c r="B1497" i="1"/>
  <c r="B1496" i="1"/>
  <c r="B1495" i="1"/>
  <c r="B1494" i="1"/>
  <c r="B1493" i="1"/>
  <c r="B1492" i="1"/>
  <c r="B1491" i="1"/>
  <c r="B1490" i="1"/>
  <c r="B1489" i="1"/>
  <c r="B1488" i="1"/>
  <c r="B1487" i="1"/>
  <c r="B1486" i="1"/>
  <c r="B1485" i="1"/>
  <c r="B1484" i="1"/>
  <c r="B1483" i="1"/>
  <c r="B1482" i="1"/>
  <c r="B1481" i="1"/>
  <c r="B1480" i="1"/>
  <c r="B1479" i="1"/>
  <c r="B1478" i="1"/>
  <c r="B1477" i="1"/>
  <c r="B1476" i="1"/>
  <c r="B1475" i="1"/>
  <c r="B1474" i="1"/>
  <c r="B1473" i="1"/>
  <c r="B1472" i="1"/>
  <c r="B1471" i="1"/>
  <c r="B1470" i="1"/>
  <c r="B1469" i="1"/>
  <c r="B1433" i="1"/>
  <c r="B1432" i="1"/>
  <c r="B1431" i="1"/>
  <c r="B1430" i="1"/>
  <c r="B1429" i="1"/>
  <c r="B1428" i="1"/>
  <c r="B1427" i="1"/>
  <c r="B1426" i="1"/>
  <c r="B1425" i="1"/>
  <c r="B1424" i="1"/>
  <c r="B1423" i="1"/>
  <c r="B1422" i="1"/>
  <c r="B1421" i="1"/>
  <c r="B1420" i="1"/>
  <c r="B1419" i="1"/>
  <c r="B1418" i="1"/>
  <c r="B1417" i="1"/>
  <c r="B1416" i="1"/>
  <c r="B1415" i="1"/>
  <c r="B1414" i="1"/>
  <c r="B1413" i="1"/>
  <c r="B1412" i="1"/>
  <c r="B1411" i="1"/>
  <c r="B1410" i="1"/>
  <c r="B1409" i="1"/>
  <c r="B1613" i="1"/>
  <c r="B1612" i="1"/>
  <c r="B1611" i="1"/>
  <c r="B1610" i="1"/>
  <c r="B1609" i="1"/>
  <c r="B1603" i="1"/>
  <c r="B1602" i="1"/>
  <c r="B1601" i="1"/>
  <c r="B1600" i="1"/>
  <c r="B1599" i="1"/>
  <c r="B1598" i="1"/>
  <c r="B1597" i="1"/>
  <c r="B1596" i="1"/>
  <c r="B1595" i="1"/>
  <c r="B1594" i="1"/>
  <c r="B1593" i="1"/>
  <c r="B1592" i="1"/>
  <c r="B1527" i="1"/>
  <c r="B1526" i="1"/>
  <c r="B1525" i="1"/>
  <c r="B1524" i="1"/>
  <c r="B1523" i="1"/>
  <c r="B1522" i="1"/>
  <c r="B1468" i="1"/>
  <c r="B1467" i="1"/>
  <c r="B1466" i="1"/>
  <c r="B1465" i="1"/>
  <c r="B1464" i="1"/>
  <c r="B1463" i="1"/>
  <c r="B1462" i="1"/>
  <c r="B1461" i="1"/>
  <c r="B1460" i="1"/>
  <c r="B1459" i="1"/>
  <c r="B1458" i="1"/>
  <c r="B1457" i="1"/>
  <c r="B1456" i="1"/>
  <c r="B1455" i="1"/>
  <c r="B1454" i="1"/>
  <c r="B1453" i="1"/>
  <c r="B1452" i="1"/>
  <c r="B1451" i="1"/>
  <c r="B1450" i="1"/>
  <c r="B1449" i="1"/>
  <c r="B1448" i="1"/>
  <c r="B1447" i="1"/>
  <c r="B1446" i="1"/>
  <c r="B1445" i="1"/>
  <c r="B1444" i="1"/>
  <c r="B1443" i="1"/>
  <c r="B1442" i="1"/>
  <c r="B1441" i="1"/>
  <c r="B1440" i="1"/>
  <c r="B1439" i="1"/>
  <c r="B1438" i="1"/>
  <c r="B1437" i="1"/>
  <c r="B1436" i="1"/>
  <c r="B1435" i="1"/>
  <c r="B1434"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50" i="1"/>
  <c r="B249" i="1"/>
  <c r="B244" i="1"/>
  <c r="B243" i="1"/>
  <c r="B242" i="1"/>
  <c r="B241" i="1"/>
  <c r="B240" i="1"/>
  <c r="B239" i="1"/>
  <c r="B238" i="1"/>
  <c r="B237" i="1"/>
  <c r="B236" i="1"/>
  <c r="B235" i="1"/>
  <c r="B234" i="1"/>
  <c r="B1390" i="1"/>
  <c r="B1389" i="1"/>
  <c r="B1365" i="1"/>
  <c r="B1364" i="1"/>
  <c r="B1363" i="1"/>
  <c r="B1362" i="1"/>
  <c r="B1361" i="1"/>
  <c r="B1360" i="1"/>
  <c r="B1319" i="1"/>
  <c r="B1318" i="1"/>
  <c r="B1317" i="1"/>
  <c r="B1316" i="1"/>
  <c r="B1315" i="1"/>
  <c r="B1314" i="1"/>
  <c r="B1313" i="1"/>
  <c r="B1312" i="1"/>
  <c r="B1311" i="1"/>
  <c r="B1310" i="1"/>
  <c r="B1309" i="1"/>
  <c r="B1308" i="1"/>
  <c r="B1307" i="1"/>
  <c r="B1306" i="1"/>
  <c r="B1305" i="1"/>
  <c r="B1304" i="1"/>
  <c r="B1303" i="1"/>
  <c r="B1302" i="1"/>
  <c r="B1301" i="1"/>
  <c r="B1300" i="1"/>
  <c r="B1299" i="1"/>
  <c r="B1298" i="1"/>
  <c r="B1297" i="1"/>
  <c r="B1296" i="1"/>
  <c r="B1295" i="1"/>
  <c r="B1294" i="1"/>
  <c r="B1293" i="1"/>
  <c r="B1292" i="1"/>
  <c r="B1291" i="1"/>
  <c r="B1290" i="1"/>
  <c r="B1289" i="1"/>
  <c r="B1288" i="1"/>
  <c r="B1287" i="1"/>
  <c r="B1286" i="1"/>
  <c r="B1285" i="1"/>
  <c r="B1284" i="1"/>
  <c r="B1283" i="1"/>
  <c r="B1282" i="1"/>
  <c r="B1281" i="1"/>
  <c r="B1280" i="1"/>
  <c r="B1279" i="1"/>
  <c r="B1278" i="1"/>
  <c r="B1277" i="1"/>
  <c r="B1276" i="1"/>
  <c r="B1275" i="1"/>
  <c r="B1274" i="1"/>
  <c r="B1273" i="1"/>
  <c r="B1272" i="1"/>
  <c r="B1271" i="1"/>
  <c r="B1270" i="1"/>
  <c r="B1269" i="1"/>
  <c r="B1268" i="1"/>
  <c r="B1267" i="1"/>
  <c r="B1266" i="1"/>
  <c r="B1265" i="1"/>
  <c r="B1264" i="1"/>
  <c r="B1263" i="1"/>
  <c r="B1262" i="1"/>
  <c r="B1261" i="1"/>
  <c r="B1260" i="1"/>
  <c r="B1259" i="1"/>
  <c r="B1258" i="1"/>
  <c r="B1257" i="1"/>
  <c r="B1256" i="1"/>
  <c r="B1255" i="1"/>
  <c r="B1254" i="1"/>
  <c r="B1253" i="1"/>
  <c r="B1252" i="1"/>
  <c r="B1251" i="1"/>
  <c r="B1250" i="1"/>
  <c r="B1249" i="1"/>
  <c r="B1248" i="1"/>
  <c r="B1247" i="1"/>
  <c r="B1246" i="1"/>
  <c r="B1245" i="1"/>
  <c r="B1244"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279" i="1"/>
  <c r="B265" i="1"/>
  <c r="B264" i="1"/>
  <c r="B263" i="1"/>
  <c r="B262" i="1"/>
  <c r="B261" i="1"/>
  <c r="B260" i="1"/>
  <c r="B259" i="1"/>
  <c r="B258" i="1"/>
  <c r="B257" i="1"/>
  <c r="B256" i="1"/>
  <c r="B255" i="1"/>
  <c r="B254" i="1"/>
  <c r="B253" i="1"/>
  <c r="B252" i="1"/>
  <c r="B251" i="1"/>
  <c r="B248" i="1"/>
  <c r="B247" i="1"/>
  <c r="B246" i="1"/>
  <c r="B245"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66" i="1"/>
  <c r="B267" i="1"/>
  <c r="B268" i="1"/>
  <c r="B269" i="1"/>
  <c r="B270" i="1"/>
  <c r="B271" i="1"/>
  <c r="B272" i="1"/>
  <c r="B273" i="1"/>
  <c r="B274" i="1"/>
  <c r="B275" i="1"/>
  <c r="B276" i="1"/>
  <c r="B277" i="1"/>
  <c r="B278" i="1"/>
  <c r="B280" i="1"/>
  <c r="B281" i="1"/>
  <c r="B282" i="1"/>
  <c r="B283" i="1"/>
  <c r="B2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91" i="1"/>
  <c r="B1392" i="1"/>
  <c r="B1393" i="1"/>
  <c r="B1394" i="1"/>
  <c r="B1395" i="1"/>
  <c r="B1396" i="1"/>
  <c r="B1397" i="1"/>
  <c r="B1398" i="1"/>
  <c r="B1399" i="1"/>
  <c r="B1400" i="1"/>
  <c r="B1401" i="1"/>
  <c r="B1402" i="1"/>
  <c r="B1403" i="1"/>
  <c r="B1404" i="1"/>
  <c r="B1405" i="1"/>
  <c r="B1406" i="1"/>
  <c r="B1407" i="1"/>
  <c r="B1408" i="1"/>
  <c r="B2" i="1"/>
</calcChain>
</file>

<file path=xl/sharedStrings.xml><?xml version="1.0" encoding="utf-8"?>
<sst xmlns="http://schemas.openxmlformats.org/spreadsheetml/2006/main" count="87966" uniqueCount="9466">
  <si>
    <t>Hash</t>
  </si>
  <si>
    <t>Division</t>
  </si>
  <si>
    <t>Collection</t>
  </si>
  <si>
    <t>ProductNameDescription</t>
  </si>
  <si>
    <t>ProductNameDescriptionSecondary</t>
  </si>
  <si>
    <t>ProductCategory</t>
  </si>
  <si>
    <t>Colorway</t>
  </si>
  <si>
    <t>CarryOver</t>
  </si>
  <si>
    <t>Essential</t>
  </si>
  <si>
    <t>SKUCode</t>
  </si>
  <si>
    <t>ColorwaySKU0</t>
  </si>
  <si>
    <t>ColorwaySKU1</t>
  </si>
  <si>
    <t>ColorwaySKU2</t>
  </si>
  <si>
    <t>ColorwaySKU3</t>
  </si>
  <si>
    <t>ColorwaySKU4</t>
  </si>
  <si>
    <t>ColorwaySKU5</t>
  </si>
  <si>
    <t>ColorwaySKU6</t>
  </si>
  <si>
    <t>Size0</t>
  </si>
  <si>
    <t>Size1</t>
  </si>
  <si>
    <t>Size2</t>
  </si>
  <si>
    <t>Size3</t>
  </si>
  <si>
    <t>Size4</t>
  </si>
  <si>
    <t>Size5</t>
  </si>
  <si>
    <t>Size6</t>
  </si>
  <si>
    <t>USRetailMSRP</t>
  </si>
  <si>
    <t>EURetailMSRP</t>
  </si>
  <si>
    <t>CountryCode</t>
  </si>
  <si>
    <t>Composition</t>
  </si>
  <si>
    <t>ProductDescription</t>
  </si>
  <si>
    <t>ProductFeatures</t>
  </si>
  <si>
    <t>thumbURL</t>
  </si>
  <si>
    <t>10000-00000</t>
  </si>
  <si>
    <t>Moto</t>
  </si>
  <si>
    <t>AIRMATIC</t>
  </si>
  <si>
    <t>Gloves</t>
  </si>
  <si>
    <t>Black/Charcoal</t>
  </si>
  <si>
    <t>10000-00001</t>
  </si>
  <si>
    <t>10000-00002</t>
  </si>
  <si>
    <t>10000-00003</t>
  </si>
  <si>
    <t>10000-00004</t>
  </si>
  <si>
    <t>S</t>
  </si>
  <si>
    <t>M</t>
  </si>
  <si>
    <t>L</t>
  </si>
  <si>
    <t>XL</t>
  </si>
  <si>
    <t>2XL</t>
  </si>
  <si>
    <t>VN</t>
  </si>
  <si>
    <t>63% Nylon
16% Polyurethane (PU)
10% Rubber
7% Polyester
4% Elastane</t>
  </si>
  <si>
    <t>Everyday Comfort. The perfect go-to glove for all types of riding. The multi-panel construction of the Airmatic is engineered to blend unmatched comfort and versatility into a great fitting, all-purpose glove.</t>
  </si>
  <si>
    <t>• Distinct embossed neoprene cuff offers maximum durability and comfort
• Adjustable TPR wrist closure with hook and loop backing ensures proper fit
• TPR details protect the knuckles and top of hand
• Mesh finger gussets enhance mobility and wick away moisture
• Perforated dual-layer Clarino® palm improves comfort and protects against blisters
• Silicone print on fingers for added grip and lever traction
• Integrated tech thread keeps you connected with your devices</t>
  </si>
  <si>
    <t>10000-00005</t>
  </si>
  <si>
    <t>Blue</t>
  </si>
  <si>
    <t>10000-00006</t>
  </si>
  <si>
    <t>10000-00007</t>
  </si>
  <si>
    <t>10000-00008</t>
  </si>
  <si>
    <t>10000-00009</t>
  </si>
  <si>
    <t>10000-00010</t>
  </si>
  <si>
    <t>Fluo Yellow/Black</t>
  </si>
  <si>
    <t>10000-00011</t>
  </si>
  <si>
    <t>10000-00012</t>
  </si>
  <si>
    <t>10000-00013</t>
  </si>
  <si>
    <t>10000-00014</t>
  </si>
  <si>
    <t>10000-00015</t>
  </si>
  <si>
    <t>Navy/White</t>
  </si>
  <si>
    <t>10000-00016</t>
  </si>
  <si>
    <t>10000-00017</t>
  </si>
  <si>
    <t>10000-00018</t>
  </si>
  <si>
    <t>10000-00019</t>
  </si>
  <si>
    <t>10000-00025</t>
  </si>
  <si>
    <t>Red/Black</t>
  </si>
  <si>
    <t>10000-00026</t>
  </si>
  <si>
    <t>10000-00027</t>
  </si>
  <si>
    <t>10000-00028</t>
  </si>
  <si>
    <t>10000-00029</t>
  </si>
  <si>
    <t>10001-00000</t>
  </si>
  <si>
    <t>Youth Gloves</t>
  </si>
  <si>
    <t>10001-00001</t>
  </si>
  <si>
    <t>10001-00002</t>
  </si>
  <si>
    <t>10001-00003</t>
  </si>
  <si>
    <t>10001-00004</t>
  </si>
  <si>
    <t>10001-00005</t>
  </si>
  <si>
    <t>10001-00006</t>
  </si>
  <si>
    <t>10001-00007</t>
  </si>
  <si>
    <t>10001-00008</t>
  </si>
  <si>
    <t>10001-00009</t>
  </si>
  <si>
    <t>10001-00010</t>
  </si>
  <si>
    <t>10001-00011</t>
  </si>
  <si>
    <t>10008-00005</t>
  </si>
  <si>
    <t>ITRACK</t>
  </si>
  <si>
    <t>Black</t>
  </si>
  <si>
    <t>10008-00006</t>
  </si>
  <si>
    <t>10008-00007</t>
  </si>
  <si>
    <t>10008-00008</t>
  </si>
  <si>
    <t>10008-00009</t>
  </si>
  <si>
    <t>41% Nylon
31% Polyester
15% Rubber
7% Polyurethane (PU)
6% Elastane</t>
  </si>
  <si>
    <t>Complete Connectivity. Ultra-light materials are fused with the simplistic design top riders expect from a premium glove. Maximum comfort and durability. Minimum distractions.</t>
  </si>
  <si>
    <t>• Stylish embossed slip-on cuff for application ease and comfort
• Seamless mesh top hand improves fit over knuckles and increases airflow
• Mesh finger gussets enhance mobility and wick away moisture
• Thumb overlay aids in reducing blisters
• Perforated single-layer Clarino® palm improves comfort while reducing bunching
• Silicone printed palm and finger graphics improve palm and lever traction
• Integrated tech-thread keeps you connected with your devices</t>
  </si>
  <si>
    <t>10008-00010</t>
  </si>
  <si>
    <t>Fluo Yellow</t>
  </si>
  <si>
    <t>10008-00011</t>
  </si>
  <si>
    <t>10008-00012</t>
  </si>
  <si>
    <t>10008-00013</t>
  </si>
  <si>
    <t>10008-00014</t>
  </si>
  <si>
    <t>10008-00015</t>
  </si>
  <si>
    <t>Red</t>
  </si>
  <si>
    <t>10008-00016</t>
  </si>
  <si>
    <t>10008-00017</t>
  </si>
  <si>
    <t>10008-00018</t>
  </si>
  <si>
    <t>10008-00019</t>
  </si>
  <si>
    <t>10009-00000</t>
  </si>
  <si>
    <t>10009-00001</t>
  </si>
  <si>
    <t>10009-00002</t>
  </si>
  <si>
    <t>10009-00003</t>
  </si>
  <si>
    <t>10009-00004</t>
  </si>
  <si>
    <t>10009-00005</t>
  </si>
  <si>
    <t>10009-00006</t>
  </si>
  <si>
    <t>10009-00007</t>
  </si>
  <si>
    <t>10010-00000</t>
  </si>
  <si>
    <t>RIDEFIT</t>
  </si>
  <si>
    <t>Black/White</t>
  </si>
  <si>
    <t>10010-00001</t>
  </si>
  <si>
    <t>10010-00002</t>
  </si>
  <si>
    <t>10010-00003</t>
  </si>
  <si>
    <t>10010-00004</t>
  </si>
  <si>
    <t>53% Nylon
18% Polyester
13% Rubber
9% Elastane
7% Polyurethane (PU)</t>
  </si>
  <si>
    <t>Divine Simplicity. Precision engineering delivers a lightweight, high performance glove. The ergonomically crafted fit utilizes an embossed neoprene/TPR closure system for the most secure fit.</t>
  </si>
  <si>
    <t>• Unique embossed neoprene cuff offers maximum durability and comfort
• Adjustable TPR wrist closure with hook and loop backing ensures proper fit
• Stretch finger gussets enhance mobility and wick away moisture
• Thumb overlay aids in reducing blisters
• Perforated single-layer Clarino® palm improves comfort with reduced bunching
• Silicone palm graphics complete the factory look and provides added grip
• Integrated tech-thread keeps you connected with your devices</t>
  </si>
  <si>
    <t>10010-00005</t>
  </si>
  <si>
    <t>Fluo Orange</t>
  </si>
  <si>
    <t>10010-00006</t>
  </si>
  <si>
    <t>10010-00007</t>
  </si>
  <si>
    <t>10010-00008</t>
  </si>
  <si>
    <t>10010-00009</t>
  </si>
  <si>
    <t>10010-00025</t>
  </si>
  <si>
    <t>Navy</t>
  </si>
  <si>
    <t>10010-00026</t>
  </si>
  <si>
    <t>10010-00027</t>
  </si>
  <si>
    <t>10010-00028</t>
  </si>
  <si>
    <t>10010-00029</t>
  </si>
  <si>
    <t>10011-00000</t>
  </si>
  <si>
    <t>Bike, Moto</t>
  </si>
  <si>
    <t>RIDECAMP</t>
  </si>
  <si>
    <t>Army Green/Black</t>
  </si>
  <si>
    <t>10011-00001</t>
  </si>
  <si>
    <t>10011-00002</t>
  </si>
  <si>
    <t>10011-00003</t>
  </si>
  <si>
    <t>10011-00004</t>
  </si>
  <si>
    <t>77% Nylon
12% Polyurethane (PU)
6% Elastane
5% Rubber</t>
  </si>
  <si>
    <t>Never Settle. Whether you're shredding trails or sending it big on the track, the performance and quality will withstand your best efforts with this modest glove. Give it your all.</t>
  </si>
  <si>
    <t>• Embossed ergonomic slip-on cuff tailored to accommodate training watch
• Nylon/Spandex top hand provides comfort and flexibility
• Single-layer Clarino® palm
• Stretch finger gussets
• Silicon printed palm and fingers improve grip and lever traction
• Integrated tech-thread keeps you connected with your digital device</t>
  </si>
  <si>
    <t>10011-00005</t>
  </si>
  <si>
    <t>10011-00006</t>
  </si>
  <si>
    <t>10011-00007</t>
  </si>
  <si>
    <t>10011-00008</t>
  </si>
  <si>
    <t>10011-00009</t>
  </si>
  <si>
    <t>10011-00010</t>
  </si>
  <si>
    <t>10011-00011</t>
  </si>
  <si>
    <t>10011-00012</t>
  </si>
  <si>
    <t>10011-00013</t>
  </si>
  <si>
    <t>10011-00014</t>
  </si>
  <si>
    <t>10011-00015</t>
  </si>
  <si>
    <t>Navy/Slate Blue</t>
  </si>
  <si>
    <t>10011-00016</t>
  </si>
  <si>
    <t>10011-00017</t>
  </si>
  <si>
    <t>10011-00018</t>
  </si>
  <si>
    <t>10011-00019</t>
  </si>
  <si>
    <t>10011-00020</t>
  </si>
  <si>
    <t>10011-00021</t>
  </si>
  <si>
    <t>10011-00022</t>
  </si>
  <si>
    <t>10011-00023</t>
  </si>
  <si>
    <t>10011-00024</t>
  </si>
  <si>
    <t>10012-00000</t>
  </si>
  <si>
    <t>10012-00001</t>
  </si>
  <si>
    <t>10012-00002</t>
  </si>
  <si>
    <t>10012-00003</t>
  </si>
  <si>
    <t>•  Embossed ergonomic slip-on cuff tailored to accommodate training watch
• Nylon/Spandex top hand provides comfort and flexibility
• Single-layer Clarino® palm
• Stretch finger gussets
• Silicon printed palm and fingers improve grip and lever traction
• Integrated tech-thread keeps you connected with your digital device</t>
  </si>
  <si>
    <t>10012-00004</t>
  </si>
  <si>
    <t>10012-00005</t>
  </si>
  <si>
    <t>10012-00006</t>
  </si>
  <si>
    <t>10012-00007</t>
  </si>
  <si>
    <t>10017-00000</t>
  </si>
  <si>
    <t>HYDROMATIC</t>
  </si>
  <si>
    <t>10017-00001</t>
  </si>
  <si>
    <t>10017-00002</t>
  </si>
  <si>
    <t>10017-00003</t>
  </si>
  <si>
    <t>10017-00004</t>
  </si>
  <si>
    <t>65% Polyester
33% Polyurethane (PU)
2% Elastane</t>
  </si>
  <si>
    <t>Dry &amp; Light Weight. Mother Nature has met her match with this thin waterproof-breathable glove engineered to keep you going fast wet weather. Laminated mesh with waterproof breathable insert blocks out the water while maintaining exceptional dexterity and control of your bike.</t>
  </si>
  <si>
    <t>• Single-layer PU palm for weather protection
• Laminated mock-mesh top of hand fabric
• Waterproof-breathable insert secured to outer layer for optimal gripping
• Silicone printed palm graphic increases grip in wet conditions
• Reflective graphic on top of hand offer a clean look with improved visibility
• Extended waterproof self-goods pull-on cuff for more coverage
• Conductive index finger &amp; thumb keeps you connected with your digital device</t>
  </si>
  <si>
    <t>10017-00005</t>
  </si>
  <si>
    <t>10017-00006</t>
  </si>
  <si>
    <t>10017-00007</t>
  </si>
  <si>
    <t>10017-00008</t>
  </si>
  <si>
    <t>10017-00009</t>
  </si>
  <si>
    <t>10018-00000</t>
  </si>
  <si>
    <t>HYDROMATIC BRISKER</t>
  </si>
  <si>
    <t>10018-00001</t>
  </si>
  <si>
    <t>10018-00002</t>
  </si>
  <si>
    <t>10018-00003</t>
  </si>
  <si>
    <t>10018-00004</t>
  </si>
  <si>
    <t>61% Polyester
23% Nylon
12% Polyurethane (PU)
4% Elastane</t>
  </si>
  <si>
    <t>Warm, Dry &amp; Light. Mother Nature has met her match with this low profile glove engineered to keep you going fast in cold, wet weather. Laminated insulated shell with waterproof breathable insert blocks out the water and keeps they dry while maintaining exceptional dexterity and control of your bike.</t>
  </si>
  <si>
    <t>• Single-layer PU palm for weather protection
• Lightly insulated soft-shell top hand ensures protection against colder temps
• Moisture wicking microfiber interior provides the perfect level of insulation
• Waterproof-breathable insert secured to outer layer for optimal gripping
• Silicone printed palm graphic increases grip in wet conditions
• Reflective graphic on top of hand offer a clean look with improved visibility
• Embossed graphics for some added texture
• Extended waterproof neoprene pull-on cuff for more coverage
• Conductive index finger &amp; thumb keeps you connected with your digital device</t>
  </si>
  <si>
    <t>10018-00005</t>
  </si>
  <si>
    <t>10018-00006</t>
  </si>
  <si>
    <t>10018-00007</t>
  </si>
  <si>
    <t>10018-00008</t>
  </si>
  <si>
    <t>10018-00009</t>
  </si>
  <si>
    <t>10019-00000</t>
  </si>
  <si>
    <t>Bike</t>
  </si>
  <si>
    <t>SLING</t>
  </si>
  <si>
    <t>Bike Gloves</t>
  </si>
  <si>
    <t>10019-00001</t>
  </si>
  <si>
    <t>10019-00002</t>
  </si>
  <si>
    <t>10019-00003</t>
  </si>
  <si>
    <t>10019-00004</t>
  </si>
  <si>
    <t>55% Polyester
23% Nylon
10% Elastane
9% Polyurethane (PU)
3% Rubber</t>
  </si>
  <si>
    <t>Less Is More. Now you can ride with the feeling like you are not wearing gloves yet take comfort knowing you are covered.</t>
  </si>
  <si>
    <t>• Embossed back panel cuff for simplistic comfort and modern look
• Ultra lightweight 4-way stretch woven with laser perforations for breathability
• Perforated single-layer cool skin palm
• Mesh finger gussets for increased air flow
• Reflective top hand art for added visibility
• Integrated tech thread keeps you connected with your devices</t>
  </si>
  <si>
    <t>10019-00005</t>
  </si>
  <si>
    <t>Grey</t>
  </si>
  <si>
    <t>10019-00006</t>
  </si>
  <si>
    <t>10019-00007</t>
  </si>
  <si>
    <t>10019-00008</t>
  </si>
  <si>
    <t>10019-00009</t>
  </si>
  <si>
    <t>10019-00010</t>
  </si>
  <si>
    <t>10019-00011</t>
  </si>
  <si>
    <t>10019-00012</t>
  </si>
  <si>
    <t>10019-00013</t>
  </si>
  <si>
    <t>10019-00014</t>
  </si>
  <si>
    <t>10021-00000</t>
  </si>
  <si>
    <t>Bike Short Finger Gloves</t>
  </si>
  <si>
    <t>10021-00001</t>
  </si>
  <si>
    <t>10021-00002</t>
  </si>
  <si>
    <t>10021-00003</t>
  </si>
  <si>
    <t>10021-00004</t>
  </si>
  <si>
    <t>• Embossed back panel cuff for simplistic comfort and modern look
• Ultra lightweight 4-way stretch with laser perforations for breathability
• Perforated single-layer cool skin palm
• Mesh finger gussets for increased air flow
• Reflective top hand art for added visibility
• Pull tabs on middle fingers to aid in removal</t>
  </si>
  <si>
    <t>10021-00005</t>
  </si>
  <si>
    <t>10021-00006</t>
  </si>
  <si>
    <t>10021-00007</t>
  </si>
  <si>
    <t>10021-00008</t>
  </si>
  <si>
    <t>10021-00009</t>
  </si>
  <si>
    <t>10021-00010</t>
  </si>
  <si>
    <t>10021-00011</t>
  </si>
  <si>
    <t>10021-00012</t>
  </si>
  <si>
    <t>10021-00013</t>
  </si>
  <si>
    <t>10021-00014</t>
  </si>
  <si>
    <t>10023-00000</t>
  </si>
  <si>
    <t>SLING MX</t>
  </si>
  <si>
    <t>10023-00001</t>
  </si>
  <si>
    <t>10023-00002</t>
  </si>
  <si>
    <t>10023-00003</t>
  </si>
  <si>
    <t>10023-00004</t>
  </si>
  <si>
    <t>38% Polyester
36% Nylon
12% Polyurethane (PU)
10% Elastane
4% Rubber</t>
  </si>
  <si>
    <t>• Embossed inner cuff for sleek comfort and modern look
• Ultra lightweight 4-way stretch woven with laser perforations for breathability
• Clarino® single-layer palm with perforations on fingers
• Silicone print on palm and fingers for added grip
• Mesh finger gussets for increased air flow
• Rubber printed logos on top of hand
• Integrated tech thread keeps you connected with your devices</t>
  </si>
  <si>
    <t>10023-00005</t>
  </si>
  <si>
    <t>10023-00006</t>
  </si>
  <si>
    <t>10023-00007</t>
  </si>
  <si>
    <t>10023-00008</t>
  </si>
  <si>
    <t>10023-00009</t>
  </si>
  <si>
    <t>10023-00010</t>
  </si>
  <si>
    <t>10023-00011</t>
  </si>
  <si>
    <t>10023-00012</t>
  </si>
  <si>
    <t>10023-00013</t>
  </si>
  <si>
    <t>10023-00014</t>
  </si>
  <si>
    <t>10023-00015</t>
  </si>
  <si>
    <t>10023-00016</t>
  </si>
  <si>
    <t>10023-00017</t>
  </si>
  <si>
    <t>10023-00018</t>
  </si>
  <si>
    <t>10023-00019</t>
  </si>
  <si>
    <t>10024-00000</t>
  </si>
  <si>
    <t>EXCEEDA</t>
  </si>
  <si>
    <t>Gel Short Finger Gloves</t>
  </si>
  <si>
    <t>10024-00001</t>
  </si>
  <si>
    <t>10024-00002</t>
  </si>
  <si>
    <t>10024-00003</t>
  </si>
  <si>
    <t>10024-00004</t>
  </si>
  <si>
    <t>52% Nylon
21% Polyester
13% Polyurethane (PU)
7% Elastane
7% Rubber</t>
  </si>
  <si>
    <t>Endless Possibilities. No limits on the road with this glove. Ultra-light top of hand material is fused with the simplistic design and gel palm top riders expect from a premium glove. Maximum comfort and durability with minimal interference.</t>
  </si>
  <si>
    <t>• Stylish embossed slip-on cuff for application ease and comfort.
• Seamless mesh top hand and gussets improve fit over knuckles and increase airflow.
• Thumb overlay aids in reducing blisters. Perforated Clarino® palm with gel pads for vibration dampening and comfort
• Pull tabs on middle fingers to aid in removal
• Reflective print to aid in visibility.</t>
  </si>
  <si>
    <t>10024-00005</t>
  </si>
  <si>
    <t>10024-00006</t>
  </si>
  <si>
    <t>10024-00007</t>
  </si>
  <si>
    <t>10024-00008</t>
  </si>
  <si>
    <t>10024-00009</t>
  </si>
  <si>
    <t>10026-00000</t>
  </si>
  <si>
    <t>GEOMATIC</t>
  </si>
  <si>
    <t>10026-00001</t>
  </si>
  <si>
    <t>10026-00002</t>
  </si>
  <si>
    <t>10026-00003</t>
  </si>
  <si>
    <t>10026-00004</t>
  </si>
  <si>
    <t>73% Nylon
15% Polyurethane (PU)
9% Rubber
3% Elastane</t>
  </si>
  <si>
    <t>Everyday Comfort. The multi-panel construction of the Geomatic is engineered to blend unmatched comfort and versatility into a great fitting MTB glove.</t>
  </si>
  <si>
    <t>• Slip-on embossed neoprene cuff offers maximum durability, comfort and modern look
• TPR details protect the knuckles and top of hand
• Mesh finger gussets enhance mobility and wick away moisture
• Microfiber thumb aids in cleaning eye protection or removing sweat from face
• Perforated single-layer Clarino® palm for superior airflow and comfort
• Silicone print on fingers for added grip and lever traction
• Integrated tech thread keeps you connected with your devices</t>
  </si>
  <si>
    <t>10026-00005</t>
  </si>
  <si>
    <t>10026-00006</t>
  </si>
  <si>
    <t>10026-00007</t>
  </si>
  <si>
    <t>10026-00008</t>
  </si>
  <si>
    <t>10026-00009</t>
  </si>
  <si>
    <t>10026-00015</t>
  </si>
  <si>
    <t>10026-00016</t>
  </si>
  <si>
    <t>10026-00017</t>
  </si>
  <si>
    <t>10026-00018</t>
  </si>
  <si>
    <t>10026-00019</t>
  </si>
  <si>
    <t>10027-00000</t>
  </si>
  <si>
    <t>R-CORE</t>
  </si>
  <si>
    <t>10027-00001</t>
  </si>
  <si>
    <t>10027-00002</t>
  </si>
  <si>
    <t>10027-00003</t>
  </si>
  <si>
    <t>10027-00004</t>
  </si>
  <si>
    <t>55% Nylon
23% Polyester
8% Elastane
7% Polyurethane (PU)
7% Rubber</t>
  </si>
  <si>
    <t>Durability and Mobility. This glove is equipped with snag-resistant stretch fabric, just the right amount of TPR coverage and sleek design details to provide the all around comfort you'd expect from a performance product. You won't be disappointed with this glove when excelling down extreme trails.</t>
  </si>
  <si>
    <t>• Adjustable embossed neoprene cuff offers style with maximum durability and comfort
• 4-way stretch top hand to increase abrasion resistance
• TPR logos on top of hand and pinky for added protection
• Adjustable TPR wrist closure with hook and loop backing ensures proper fit
• Mesh finger gussets enhance mobility and increase air flow
• Microfiber thumb overlay provides absorbent wiping surface
• Perforated single-layer Clarino® palm for superior airflow and comfort
• Silicone printed palm and finger graphics improve palm and lever traction
• Integrated tech-thread keeps you connected with your devices</t>
  </si>
  <si>
    <t>10027-00010</t>
  </si>
  <si>
    <t>10027-00011</t>
  </si>
  <si>
    <t>10027-00012</t>
  </si>
  <si>
    <t>10027-00013</t>
  </si>
  <si>
    <t>10027-00014</t>
  </si>
  <si>
    <t>10027-00015</t>
  </si>
  <si>
    <t>Racer Red</t>
  </si>
  <si>
    <t>10027-00016</t>
  </si>
  <si>
    <t>10027-00017</t>
  </si>
  <si>
    <t>10027-00018</t>
  </si>
  <si>
    <t>10027-00019</t>
  </si>
  <si>
    <t>20000-00000</t>
  </si>
  <si>
    <t>CLASSIC</t>
  </si>
  <si>
    <t>Short Sleeve Tee</t>
  </si>
  <si>
    <t>Apparel</t>
  </si>
  <si>
    <t>20000-00001</t>
  </si>
  <si>
    <t>20000-00002</t>
  </si>
  <si>
    <t>20000-00003</t>
  </si>
  <si>
    <t>20000-00004</t>
  </si>
  <si>
    <t>MX</t>
  </si>
  <si>
    <t>Red
100% Cotton
All Others
50% Cotton
50% Polyester</t>
  </si>
  <si>
    <t>A custom buttery soft T-shirt with the right fit and cut designed for comfort and style.</t>
  </si>
  <si>
    <t>• Jersey knit tee
• Rib neckband 
• Soft hand screen-print graphic
• Modern Fit</t>
  </si>
  <si>
    <t>20000-00005</t>
  </si>
  <si>
    <t>OFFICIAL</t>
  </si>
  <si>
    <t>20000-00006</t>
  </si>
  <si>
    <t>20000-00007</t>
  </si>
  <si>
    <t>20000-00008</t>
  </si>
  <si>
    <t>20000-00009</t>
  </si>
  <si>
    <t>20000-00010</t>
  </si>
  <si>
    <t>20000-00011</t>
  </si>
  <si>
    <t>20000-00012</t>
  </si>
  <si>
    <t>20000-00013</t>
  </si>
  <si>
    <t>20000-00014</t>
  </si>
  <si>
    <t>20000-00015</t>
  </si>
  <si>
    <t>Royal</t>
  </si>
  <si>
    <t>20000-00016</t>
  </si>
  <si>
    <t>20000-00017</t>
  </si>
  <si>
    <t>20000-00018</t>
  </si>
  <si>
    <t>20000-00019</t>
  </si>
  <si>
    <t>20000-00020</t>
  </si>
  <si>
    <t>ICON</t>
  </si>
  <si>
    <t>20000-00021</t>
  </si>
  <si>
    <t>20000-00022</t>
  </si>
  <si>
    <t>20000-00023</t>
  </si>
  <si>
    <t>20000-00024</t>
  </si>
  <si>
    <t>20000-00025</t>
  </si>
  <si>
    <t>Heather Grey</t>
  </si>
  <si>
    <t>20000-00026</t>
  </si>
  <si>
    <t>20000-00027</t>
  </si>
  <si>
    <t>20000-00028</t>
  </si>
  <si>
    <t>20000-00029</t>
  </si>
  <si>
    <t>20000-00030</t>
  </si>
  <si>
    <t>Maroon Heather</t>
  </si>
  <si>
    <t>20000-00031</t>
  </si>
  <si>
    <t>20000-00032</t>
  </si>
  <si>
    <t>20000-00033</t>
  </si>
  <si>
    <t>20000-00034</t>
  </si>
  <si>
    <t>20000-00035</t>
  </si>
  <si>
    <t>Ocean Blue Heather</t>
  </si>
  <si>
    <t>20000-00036</t>
  </si>
  <si>
    <t>20000-00037</t>
  </si>
  <si>
    <t>20000-00038</t>
  </si>
  <si>
    <t>20000-00039</t>
  </si>
  <si>
    <t>20000-00040</t>
  </si>
  <si>
    <t>Orange</t>
  </si>
  <si>
    <t>20000-00041</t>
  </si>
  <si>
    <t>20000-00042</t>
  </si>
  <si>
    <t>20000-00043</t>
  </si>
  <si>
    <t>20000-00044</t>
  </si>
  <si>
    <t>20000-00045</t>
  </si>
  <si>
    <t>Navy Heather</t>
  </si>
  <si>
    <t>20000-00046</t>
  </si>
  <si>
    <t>20000-00047</t>
  </si>
  <si>
    <t>20000-00048</t>
  </si>
  <si>
    <t>20000-00049</t>
  </si>
  <si>
    <t>20000-00050</t>
  </si>
  <si>
    <t>White</t>
  </si>
  <si>
    <t>20000-00051</t>
  </si>
  <si>
    <t>20000-00052</t>
  </si>
  <si>
    <t>20000-00053</t>
  </si>
  <si>
    <t>20000-00054</t>
  </si>
  <si>
    <t>20001-00000</t>
  </si>
  <si>
    <t>Youth Short Sleeve Tee</t>
  </si>
  <si>
    <t>20001-00001</t>
  </si>
  <si>
    <t>20001-00002</t>
  </si>
  <si>
    <t>20001-00003</t>
  </si>
  <si>
    <t>50% Cotton
50% Polyester</t>
  </si>
  <si>
    <t>20001-00004</t>
  </si>
  <si>
    <t>20001-00005</t>
  </si>
  <si>
    <t>20001-00006</t>
  </si>
  <si>
    <t>20001-00007</t>
  </si>
  <si>
    <t>20001-00008</t>
  </si>
  <si>
    <t>20001-00009</t>
  </si>
  <si>
    <t>20001-00010</t>
  </si>
  <si>
    <t>20001-00011</t>
  </si>
  <si>
    <t>20001-00012</t>
  </si>
  <si>
    <t>20001-00013</t>
  </si>
  <si>
    <t>20001-00014</t>
  </si>
  <si>
    <t>20001-00015</t>
  </si>
  <si>
    <t>20002-00000</t>
  </si>
  <si>
    <t>Women's Short Sleeve Tee</t>
  </si>
  <si>
    <t>20002-00001</t>
  </si>
  <si>
    <t>20002-00002</t>
  </si>
  <si>
    <t>20002-00003</t>
  </si>
  <si>
    <t>Custom buttery soft T-shirt with the right fit and cut designed for comfort and style.</t>
  </si>
  <si>
    <t>20002-00004</t>
  </si>
  <si>
    <t>Heather grey</t>
  </si>
  <si>
    <t>20002-00005</t>
  </si>
  <si>
    <t>20002-00006</t>
  </si>
  <si>
    <t>20002-00007</t>
  </si>
  <si>
    <t>20006-00000</t>
  </si>
  <si>
    <t>BILTO</t>
  </si>
  <si>
    <t>Long Sleeve Tee</t>
  </si>
  <si>
    <t>20006-00001</t>
  </si>
  <si>
    <t>20006-00002</t>
  </si>
  <si>
    <t>20006-00003</t>
  </si>
  <si>
    <t>20006-00004</t>
  </si>
  <si>
    <t>20012-00000</t>
  </si>
  <si>
    <t>44624 Sleeve Tech Tee</t>
  </si>
  <si>
    <t>Grey/Black</t>
  </si>
  <si>
    <t>20012-00001</t>
  </si>
  <si>
    <t>20012-00002</t>
  </si>
  <si>
    <t>20012-00003</t>
  </si>
  <si>
    <t>20012-00004</t>
  </si>
  <si>
    <t>SV</t>
  </si>
  <si>
    <t>15% Cotton
85% Polyester</t>
  </si>
  <si>
    <t>Stay cool and dry in our custom 3/4 sleeve tech T-shirt. Designed with the right fit and cut for optimum comfort and style. Features a moisture-wicking Dri-release® functional fabric combined with our timeless and bold aesthetic.</t>
  </si>
  <si>
    <t>•  Dri-release® jersey chassis w/ 1X1 rib neckband 
• Moisture-wicking performance jersey
• Quick-drying, dries 4x faster than Cotton
• Soft hand screen-print graphic
• 3/4 sleeve 
• Modern Fit with curved hem</t>
  </si>
  <si>
    <t>20014-00000</t>
  </si>
  <si>
    <t>MISSION</t>
  </si>
  <si>
    <t>Athletic Short Sleeve Tee</t>
  </si>
  <si>
    <t>20014-00001</t>
  </si>
  <si>
    <t>20014-00002</t>
  </si>
  <si>
    <t>20014-00003</t>
  </si>
  <si>
    <t>20014-00004</t>
  </si>
  <si>
    <t>TW</t>
  </si>
  <si>
    <t>89% Polyester
11% Elastane</t>
  </si>
  <si>
    <t>Athletic Mission Tee is made from premium materials for superior comfort.</t>
  </si>
  <si>
    <t>• Jersey knit chassis with moisture management and anti-microbial properties
• Self neckband 
• Left chest patch pocket with laser cut woven label
• Flatlock seams for reduced chaffing
• Heat transfer logo</t>
  </si>
  <si>
    <t>20014-00005</t>
  </si>
  <si>
    <t>20014-00006</t>
  </si>
  <si>
    <t>20014-00007</t>
  </si>
  <si>
    <t>20014-00008</t>
  </si>
  <si>
    <t>20014-00009</t>
  </si>
  <si>
    <t>20014-00010</t>
  </si>
  <si>
    <t>Heather Charcoal</t>
  </si>
  <si>
    <t>20014-00011</t>
  </si>
  <si>
    <t>20014-00012</t>
  </si>
  <si>
    <t>20014-00013</t>
  </si>
  <si>
    <t>20014-00014</t>
  </si>
  <si>
    <t>20014-00015</t>
  </si>
  <si>
    <t>Olive</t>
  </si>
  <si>
    <t>20014-00016</t>
  </si>
  <si>
    <t>20014-00017</t>
  </si>
  <si>
    <t>20014-00018</t>
  </si>
  <si>
    <t>20014-00019</t>
  </si>
  <si>
    <t>20026-00000</t>
  </si>
  <si>
    <t>Pullover Crewneck Fleece</t>
  </si>
  <si>
    <t>20026-00001</t>
  </si>
  <si>
    <t>20026-00002</t>
  </si>
  <si>
    <t>20026-00003</t>
  </si>
  <si>
    <t>20026-00004</t>
  </si>
  <si>
    <t>CN</t>
  </si>
  <si>
    <t>Avalanche
60% Cotton
40% Polyester
All Others
80% Cotton
20% Polyester</t>
  </si>
  <si>
    <t>Pull-over crewneck features a Cotton/Polyester brushed-back fleece. The soft rich fleece is perfect when the temperatures cool down.</t>
  </si>
  <si>
    <t>• Cotton/Polyester blend brushed-back fleece chassis 
• Classic pull-over fit
• Rib cuff and hem and neck band finish
• Screen-printed chest logo</t>
  </si>
  <si>
    <t>20026-00005</t>
  </si>
  <si>
    <t>Chalk</t>
  </si>
  <si>
    <t>20026-00006</t>
  </si>
  <si>
    <t>20026-00007</t>
  </si>
  <si>
    <t>20026-00008</t>
  </si>
  <si>
    <t>20026-00009</t>
  </si>
  <si>
    <t>20026-00010</t>
  </si>
  <si>
    <t>Deep Red</t>
  </si>
  <si>
    <t>20026-00011</t>
  </si>
  <si>
    <t>20026-00012</t>
  </si>
  <si>
    <t>20026-00013</t>
  </si>
  <si>
    <t>20026-00014</t>
  </si>
  <si>
    <t>20026-00015</t>
  </si>
  <si>
    <t>20026-00016</t>
  </si>
  <si>
    <t>20026-00017</t>
  </si>
  <si>
    <t>20026-00018</t>
  </si>
  <si>
    <t>20026-00019</t>
  </si>
  <si>
    <t>20026-00020</t>
  </si>
  <si>
    <t>AVALANCHE</t>
  </si>
  <si>
    <t>Light Black</t>
  </si>
  <si>
    <t>20026-00021</t>
  </si>
  <si>
    <t>20026-00022</t>
  </si>
  <si>
    <t>20026-00023</t>
  </si>
  <si>
    <t>20026-00024</t>
  </si>
  <si>
    <t>20029-00000</t>
  </si>
  <si>
    <t>Pullover Hoodie Fleece</t>
  </si>
  <si>
    <t>20029-00001</t>
  </si>
  <si>
    <t>20029-00002</t>
  </si>
  <si>
    <t>20029-00003</t>
  </si>
  <si>
    <t>20029-00004</t>
  </si>
  <si>
    <t>80% Cotton
20% Polyester</t>
  </si>
  <si>
    <t>Pull-over hoodie feature a Cotton/Polyester brushed-back fleece. The soft rich fleece is perfect when the temperatures cool down. Classic kangaroo pocket</t>
  </si>
  <si>
    <t>• Light-weight brushed-back fleece
• Screen-printed chest logo
• Classic kangaroo pouch pocket
• Flat style draw cord
• Custom trim package
• Classic fit</t>
  </si>
  <si>
    <t>20029-00005</t>
  </si>
  <si>
    <t>20029-00006</t>
  </si>
  <si>
    <t>20029-00007</t>
  </si>
  <si>
    <t>20029-00008</t>
  </si>
  <si>
    <t>20029-00009</t>
  </si>
  <si>
    <t>20029-00010</t>
  </si>
  <si>
    <t>20029-00011</t>
  </si>
  <si>
    <t>20029-00012</t>
  </si>
  <si>
    <t>20029-00013</t>
  </si>
  <si>
    <t>20029-00014</t>
  </si>
  <si>
    <t>20029-00015</t>
  </si>
  <si>
    <t>20029-00016</t>
  </si>
  <si>
    <t>20029-00017</t>
  </si>
  <si>
    <t>20029-00018</t>
  </si>
  <si>
    <t>20029-00019</t>
  </si>
  <si>
    <t>20029-00020</t>
  </si>
  <si>
    <t>20029-00021</t>
  </si>
  <si>
    <t>20029-00022</t>
  </si>
  <si>
    <t>20029-00023</t>
  </si>
  <si>
    <t>20029-00024</t>
  </si>
  <si>
    <t>20029-00025</t>
  </si>
  <si>
    <t>20029-00026</t>
  </si>
  <si>
    <t>20029-00027</t>
  </si>
  <si>
    <t>20029-00028</t>
  </si>
  <si>
    <t>20029-00029</t>
  </si>
  <si>
    <t>20029-00030</t>
  </si>
  <si>
    <t>20029-00031</t>
  </si>
  <si>
    <t>20029-00032</t>
  </si>
  <si>
    <t>20029-00033</t>
  </si>
  <si>
    <t>20029-00034</t>
  </si>
  <si>
    <t>20030-00000</t>
  </si>
  <si>
    <t>Youth Pullover Hoodie Fleece</t>
  </si>
  <si>
    <t>20030-00001</t>
  </si>
  <si>
    <t>20030-00002</t>
  </si>
  <si>
    <t>20030-00003</t>
  </si>
  <si>
    <t>Colors
80% Cotton
20% Polyester
Heathers
55% Cotton
45% Polyester</t>
  </si>
  <si>
    <t>• Light-weight brushed-back fleece
• Screen-printed chest logo
• Classic kangaroo pouch pocket
• Custom trim package
• Classic fit</t>
  </si>
  <si>
    <t>20030-00004</t>
  </si>
  <si>
    <t>20030-00005</t>
  </si>
  <si>
    <t>20030-00006</t>
  </si>
  <si>
    <t>20030-00007</t>
  </si>
  <si>
    <t>20031-00000</t>
  </si>
  <si>
    <t>Women's Pullover Hoodie Fleece</t>
  </si>
  <si>
    <t>20031-00001</t>
  </si>
  <si>
    <t>20031-00002</t>
  </si>
  <si>
    <t>20031-00003</t>
  </si>
  <si>
    <t>This pull-over hoodie features a Cotton/Polyester brushed-back fleece. The soft rich fleece is perfect when the temperatures cool down. Classic kangaroo pocket and hod flat drawcord pulls</t>
  </si>
  <si>
    <t>• Light-weight brushed-back fleece
• Screen-printed chest logo
• Classic kangaroo pouch pocket
• Flat draw cord
• Laser cut woven label detail at wearer's left side seam
• Custom trim package
• Classic fit</t>
  </si>
  <si>
    <t>20031-00004</t>
  </si>
  <si>
    <t>20031-00005</t>
  </si>
  <si>
    <t>20031-00006</t>
  </si>
  <si>
    <t>20031-00007</t>
  </si>
  <si>
    <t>20032-00000</t>
  </si>
  <si>
    <t>SYNDICATE</t>
  </si>
  <si>
    <t>Zip Hoodie Fleece</t>
  </si>
  <si>
    <t>20032-00001</t>
  </si>
  <si>
    <t>20032-00002</t>
  </si>
  <si>
    <t>20032-00003</t>
  </si>
  <si>
    <t>20032-00004</t>
  </si>
  <si>
    <t>SYNDICATE Black Heather
55% Cotton
45% Polyester
SYNDICATE Camo
60% Cotton
40% Polyester
OFFICIAL Colors
80% Cotton
20% Polyester</t>
  </si>
  <si>
    <t>Full zip hoodie features a Cotton/Polyester brushedback fleece. The soft rich fleece is perfect when the temperatures cool down. Classic kangaroo pocket and flat lace draw cords. Score easy style points with embroidered logos and custom trim package.</t>
  </si>
  <si>
    <t>• Cotton/Polyester blend brushed-back fleece chassis 
• Classic zipper front hood fit with front pockets
• Soft jersey hood lining
• Hood draw cord closure
• Laser cut woven label detail at wearer's left side seam
• Embroidered chest logo</t>
  </si>
  <si>
    <t>20032-00005</t>
  </si>
  <si>
    <t>Camo</t>
  </si>
  <si>
    <t>20032-00006</t>
  </si>
  <si>
    <t>20032-00007</t>
  </si>
  <si>
    <t>20032-00008</t>
  </si>
  <si>
    <t>20032-00009</t>
  </si>
  <si>
    <t>20032-00010</t>
  </si>
  <si>
    <t>20032-00011</t>
  </si>
  <si>
    <t>20032-00012</t>
  </si>
  <si>
    <t>20032-00013</t>
  </si>
  <si>
    <t>20032-00014</t>
  </si>
  <si>
    <t>20032-00015</t>
  </si>
  <si>
    <t>20032-00016</t>
  </si>
  <si>
    <t>20032-00017</t>
  </si>
  <si>
    <t>20032-00018</t>
  </si>
  <si>
    <t>20032-00019</t>
  </si>
  <si>
    <t>20032-00020</t>
  </si>
  <si>
    <t>20032-00021</t>
  </si>
  <si>
    <t>20032-00022</t>
  </si>
  <si>
    <t>20032-00023</t>
  </si>
  <si>
    <t>20032-00024</t>
  </si>
  <si>
    <t>20033-00000</t>
  </si>
  <si>
    <t>Youth Zip Hoodie Fleece</t>
  </si>
  <si>
    <t>20033-00001</t>
  </si>
  <si>
    <t>20033-00002</t>
  </si>
  <si>
    <t>20033-00003</t>
  </si>
  <si>
    <t>Long sleeve full zip hoodie features a Cotton/Polyester brushedback fleece. The soft rich fleece is perfect when the temperatures cool down. Classic kangaroo pocket. Score easy style points with embroidered logos and custom trim package.</t>
  </si>
  <si>
    <t>• Mid-weight brushed-back fleece
• Embroidered chest logo
• Classic kangaroo pockets
• Soft jersey hood lining
• Custom trim package</t>
  </si>
  <si>
    <t>20037-00000</t>
  </si>
  <si>
    <t>VICEROY</t>
  </si>
  <si>
    <t>Tech Zip Hoodie</t>
  </si>
  <si>
    <t>20037-00001</t>
  </si>
  <si>
    <t>20037-00002</t>
  </si>
  <si>
    <t>20037-00003</t>
  </si>
  <si>
    <t>20037-00004</t>
  </si>
  <si>
    <t>85% Polyester
15% Cotton</t>
  </si>
  <si>
    <t>Full zip hoodie features a Polyester/Cotton moisture-wicking interlock fleece. This tech fleece blends functionality with stylish design, sure to be your new favorite hoodie. A custom athletic-cut with zippered pockets keeps your essentials in place. Score easy style points with custom heat transfer branding and custom trim package.</t>
  </si>
  <si>
    <t>• Mid-weight interlock fleece
• Custom athletic-cut with moisture-wicking fabric
• Extended neck zip
• Lycra edge binding
• Reflective heat transfer branding
• Zippered pockets
• Custom trim package
• Modern Athletic fit</t>
  </si>
  <si>
    <t>20038-00000</t>
  </si>
  <si>
    <t>TEMPUS</t>
  </si>
  <si>
    <t>Jacket</t>
  </si>
  <si>
    <t>20038-00001</t>
  </si>
  <si>
    <t>20038-00002</t>
  </si>
  <si>
    <t>20038-00003</t>
  </si>
  <si>
    <t>20038-00004</t>
  </si>
  <si>
    <t>100% Nylon</t>
  </si>
  <si>
    <t>This Nylon Hooded Coaches Jacket features a water-resistant Nylon fabric with logo snap front closure. Classic styling and low-key branding make this a timeless style jacket. Get outside and enjoy!</t>
  </si>
  <si>
    <t>• Nylon 330D with interior PU waterproof coating
• Water-resistant DWR coated fabric
• Contrast sublimated open hole Polyester mesh lining
• Draw cord closure at hood and bottom opening
• TPR chest logo patch and embroidered sleeve logo
• Custom logo snaps and eyelets
• Welt body pockets
• Standard fit</t>
  </si>
  <si>
    <t>20040-00000</t>
  </si>
  <si>
    <t>TORRENT</t>
  </si>
  <si>
    <t>20040-00001</t>
  </si>
  <si>
    <t>20040-00002</t>
  </si>
  <si>
    <t>20040-00003</t>
  </si>
  <si>
    <t>20040-00004</t>
  </si>
  <si>
    <t>100% Ethylene Vinyl Acetate (EVA)</t>
  </si>
  <si>
    <t>Stay dry with our TORRENT rain coat. Made of 100% EVA fabric is ideal for when it's really coming down. Features screenprinted branding, snap closures, welded pockets and Extra long 3/4 length helps keep you dry in the wettest conditions.</t>
  </si>
  <si>
    <t>• EVA Rain Jacket
• Welded body pocket and pocket flaps
• Cape back vent with snap for increased breathability
• Adjustable hood with drawcord
• Front placket with snap buttons
• Adjustable cuffs with snap closures
• Long 3/4 length jacket for coverage</t>
  </si>
  <si>
    <t>20040-00005</t>
  </si>
  <si>
    <t>Black/Red</t>
  </si>
  <si>
    <t>20040-00006</t>
  </si>
  <si>
    <t>20040-00007</t>
  </si>
  <si>
    <t>20040-00008</t>
  </si>
  <si>
    <t>20040-00009</t>
  </si>
  <si>
    <t>20040-00010</t>
  </si>
  <si>
    <t>Clear</t>
  </si>
  <si>
    <t>20040-00011</t>
  </si>
  <si>
    <t>20040-00012</t>
  </si>
  <si>
    <t>20040-00013</t>
  </si>
  <si>
    <t>20040-00014</t>
  </si>
  <si>
    <t>20043-00000</t>
  </si>
  <si>
    <t>Flexfit Cap</t>
  </si>
  <si>
    <t>20043-00001</t>
  </si>
  <si>
    <t>S/M</t>
  </si>
  <si>
    <t>L/XL</t>
  </si>
  <si>
    <t>BD</t>
  </si>
  <si>
    <t>Classic
63% Polyester
34% Cotton
3% Elastane
Shadow &amp; Official
98% Cotton
2% Elastane</t>
  </si>
  <si>
    <t>Keep it classy with this classic Flex-Fit style hat. Embroidered with our  100% logo. This is a 100% timeless classic, don't leave home without it.</t>
  </si>
  <si>
    <t>• Twill fabric blend
• Taped seams
• DTM sewn eyelets
• Front logo design
• Woven clamp label at back
• Multi-panel Fit 
• Flexfit hat comes in 2 sizes: S/M and L/XL</t>
  </si>
  <si>
    <t>20043-00002</t>
  </si>
  <si>
    <t>20043-00003</t>
  </si>
  <si>
    <t>20043-00004</t>
  </si>
  <si>
    <t>20043-00005</t>
  </si>
  <si>
    <t>20043-00006</t>
  </si>
  <si>
    <t>20043-00007</t>
  </si>
  <si>
    <t>20043-00008</t>
  </si>
  <si>
    <t>SHADOW</t>
  </si>
  <si>
    <t>20043-00009</t>
  </si>
  <si>
    <t>20043-00010</t>
  </si>
  <si>
    <t>20043-00011</t>
  </si>
  <si>
    <t>20043-00012</t>
  </si>
  <si>
    <t>20043-00013</t>
  </si>
  <si>
    <t>20044-00000</t>
  </si>
  <si>
    <t>Snapback Cap</t>
  </si>
  <si>
    <t>OS</t>
  </si>
  <si>
    <t>Manifesto
60% Cotton
40% Polyester
All Others
100% Cotton</t>
  </si>
  <si>
    <t>Keep it classy with this classic Snapback style hat. Embroidered 100% logo with a custom clamp label at back. This is a 100% timeless classic, don't leave home without it.</t>
  </si>
  <si>
    <t>• DTM sewn eyelets
• Direct embroidered 100% logo
• Woven clamp label at back
• Medium profile Snapback hat
• One Size Fits Most</t>
  </si>
  <si>
    <t>20044-00001</t>
  </si>
  <si>
    <t>Burgundy</t>
  </si>
  <si>
    <t>20044-00002</t>
  </si>
  <si>
    <t>Forest Green</t>
  </si>
  <si>
    <t>20044-00003</t>
  </si>
  <si>
    <t>20044-00004</t>
  </si>
  <si>
    <t>https://fs.amplifi.io//file?id=47cfe8a9-2e57-4ef6-bf8b-f8eb762e69dd</t>
  </si>
  <si>
    <t>20044-00005</t>
  </si>
  <si>
    <t>https://fs.amplifi.io//file?id=d6609bdd-c667-4e2c-af27-fc67c42701b9</t>
  </si>
  <si>
    <t>20044-00006</t>
  </si>
  <si>
    <t>Silver Grey</t>
  </si>
  <si>
    <t>https://fs.amplifi.io//file?id=ee171a45-b1a1-4deb-a3d7-91c916906e25</t>
  </si>
  <si>
    <t>20044-00007</t>
  </si>
  <si>
    <t>https://fs.amplifi.io//file?id=1f20b608-a4dd-45ff-bb2e-efa0a2b6275f</t>
  </si>
  <si>
    <t>20044-00008</t>
  </si>
  <si>
    <t>MACHINE</t>
  </si>
  <si>
    <t>20045-00000</t>
  </si>
  <si>
    <t>Trucker Cap</t>
  </si>
  <si>
    <t>60% Cotton
40% Polyester</t>
  </si>
  <si>
    <t>Classic Trucker/Snapback style cap. Raised sonic weld logo with cut-n sew front panel striped design. This is a  100% timeless classic, don't leave home without it.</t>
  </si>
  <si>
    <t>• Twill fabric blend front and mesh back
• Taped seams
• Sewn eyelets
• Front logo design
• Woven clamp label at back
• Snapback/Trucker hat
• One Size Fits Most</t>
  </si>
  <si>
    <t>https://fs.amplifi.io//file?id=90c028d7-aac7-4066-bba6-b4370eeb372f</t>
  </si>
  <si>
    <t>20045-00001</t>
  </si>
  <si>
    <t>Trucker Trucker</t>
  </si>
  <si>
    <t>https://fs.amplifi.io//file?id=6c075847-9cfc-43f3-aa15-63bb4bcf9f8c</t>
  </si>
  <si>
    <t>20047-00000</t>
  </si>
  <si>
    <t>Youth Snapback Cap</t>
  </si>
  <si>
    <t>Cornerstone
60% Cotton
40% Polyester
All Others
100% Cotton</t>
  </si>
  <si>
    <t>Keep it classy with this classic Snapback style hat. Embroidered logo with a custom clamp label at back. This is a 100% timeless classic, don't leave home without it.</t>
  </si>
  <si>
    <t>• Twill fabric blend
• DTM sewn eyelets
• Direct embroidered 100% logo
• Woven clamp label at back
• Medium profile Snapback hat
• One Size Fits Most</t>
  </si>
  <si>
    <t>20047-00001</t>
  </si>
  <si>
    <t>20047-00002</t>
  </si>
  <si>
    <t>https://fs.amplifi.io//file?id=2cfab082-346b-429c-b6b6-4ea1f4575b7c</t>
  </si>
  <si>
    <t>20047-00004</t>
  </si>
  <si>
    <t>CORNERSTONE</t>
  </si>
  <si>
    <t>https://fs.amplifi.io//file?id=d9ad4036-8682-4065-a46b-34f03e75a00b</t>
  </si>
  <si>
    <t>20048-00000</t>
  </si>
  <si>
    <t>Skull Beanie</t>
  </si>
  <si>
    <t>100% Acrylic</t>
  </si>
  <si>
    <t>Stay warm with this classic skully fit beanie.  Acrylic speckled yarns with a raised sonic weld logo.</t>
  </si>
  <si>
    <t>• Acrylic speckled yarn
• Raised sonic weld logo
• Skully fit</t>
  </si>
  <si>
    <t>https://fs.amplifi.io//file?id=d555993b-3ef5-46e8-9f3f-961765ce38cc</t>
  </si>
  <si>
    <t>20049-00000</t>
  </si>
  <si>
    <t>FLOW</t>
  </si>
  <si>
    <t>Performance MTB Socks</t>
  </si>
  <si>
    <t>20049-00001</t>
  </si>
  <si>
    <t>Flow
62% Nylon
31% Polypropylene (PP)
5% Elastane
2% Polyester
Terrain
49% Nylon
46% Polypropylene (PP)
4% Elastane
1% Polyester</t>
  </si>
  <si>
    <t>6” MTB performance sock blends functionality with stylish design aesthetics.</t>
  </si>
  <si>
    <t>• Ribbed arch support
• Strategic knit mesh for ventilation
• Moisture wicking
• Flat stitch toe cap
• Reinforced heel and toe
• Logo jacquard design</t>
  </si>
  <si>
    <t>20049-00002</t>
  </si>
  <si>
    <t>Black/Grey</t>
  </si>
  <si>
    <t>20049-00003</t>
  </si>
  <si>
    <t>20049-00004</t>
  </si>
  <si>
    <t>20049-00005</t>
  </si>
  <si>
    <t>20049-00006</t>
  </si>
  <si>
    <t>TERRAIN</t>
  </si>
  <si>
    <t>20049-00007</t>
  </si>
  <si>
    <t>20049-00008</t>
  </si>
  <si>
    <t>20049-00009</t>
  </si>
  <si>
    <t>20050-00000</t>
  </si>
  <si>
    <t>SOLID</t>
  </si>
  <si>
    <t>Casual Socks</t>
  </si>
  <si>
    <t>20050-00001</t>
  </si>
  <si>
    <t>68% Cotton
22% Nylon
6% Polyester
4% Elastane</t>
  </si>
  <si>
    <t>8" Casual/Athletic crew sock. This sock blends functional knits in classic solid colors that will never go out of style.</t>
  </si>
  <si>
    <t>• Custom jacquard designs
• Embroidered or Woven Patch logo
• Knit mesh zones for airflow
• Ribbed arch support</t>
  </si>
  <si>
    <t>20050-00002</t>
  </si>
  <si>
    <t>20050-00003</t>
  </si>
  <si>
    <t>20050-00004</t>
  </si>
  <si>
    <t>20050-00005</t>
  </si>
  <si>
    <t>20050-00006</t>
  </si>
  <si>
    <t>20050-00007</t>
  </si>
  <si>
    <t>20050-00008</t>
  </si>
  <si>
    <t>20050-00009</t>
  </si>
  <si>
    <t>20051-00000</t>
  </si>
  <si>
    <t>RYTHYM</t>
  </si>
  <si>
    <t>Merino MTB Socks</t>
  </si>
  <si>
    <t>20051-00001</t>
  </si>
  <si>
    <t>60% Wool
25% Nylon
12% Polyester
3% Elastane</t>
  </si>
  <si>
    <t>The 6” MTB Mulesing-free Merino Wool performance sock blends functional yarns with stylish design that will never go out of style.</t>
  </si>
  <si>
    <t>• Ribbed arch support
• Strategic knit mesh for ventilation
• Moisture wicking
• Anti-Microbial and odor control
• Flat stitch toe cap
• Reinforced heel and toe
• Logo jacquard design</t>
  </si>
  <si>
    <t>20051-00002</t>
  </si>
  <si>
    <t>20051-00003</t>
  </si>
  <si>
    <t>20051-00004</t>
  </si>
  <si>
    <t>Charcoal Heather</t>
  </si>
  <si>
    <t>20051-00005</t>
  </si>
  <si>
    <t>29000-00000</t>
  </si>
  <si>
    <t>Goggle Case</t>
  </si>
  <si>
    <t>Accessories</t>
  </si>
  <si>
    <t>100% Polyester</t>
  </si>
  <si>
    <t>Transport your goggles in style with our custom carrying case. Features a padded interior and organization to keep goggles, lenses and accessories organized and secure.</t>
  </si>
  <si>
    <t>• Stores up to 4 goggles and accessories
• EVA molded top panel provided extra protection during transport
• 3-D molded rubber grip 
• Interior pockets to keep your essentials organized
• Removable foam insert to store your GoPro camera and mounts
• Padded compartment dividers with sleeves for lens storage</t>
  </si>
  <si>
    <t>https://fs.amplifi.io//file?id=e8b96340-68ca-4701-8403-0bfa12e99551</t>
  </si>
  <si>
    <t>29001-00000</t>
  </si>
  <si>
    <t>SKYCAP</t>
  </si>
  <si>
    <t>Backpack</t>
  </si>
  <si>
    <t>Our all new SKYCAP is the perfect 2 compartment back-to-school utility backpack. This pack offers great school friendly organization in a compact design directly driven from the 100% design DNA. This pack features a zippered fleece lined eyewear/media pocket, interior padded tablet sleeve with organization, room for all needed supplies and a zippered front stash pocket with easy access.</t>
  </si>
  <si>
    <t>• large main compartment
• front zippered accessory stash pocket
• upper zippered fleece lined sunglass/glasses pocket
• padded interior laptop/tablet sleeve
• Internal organization pockets
• Screenprint logos
• padded back panel
• padded shoulder straps
• haul handle at top
• 44cm H x 25cm W x 12cm D
• 13.2L</t>
  </si>
  <si>
    <t>https://fs.amplifi.io//file?id=65d55692-506b-4991-8751-2b706592f7e2</t>
  </si>
  <si>
    <t>29002-00000</t>
  </si>
  <si>
    <t>TRANSIT</t>
  </si>
  <si>
    <t>The all new TRANSIT backpack has been redesigned for functionality. We've added a zippered bottom compartment with interior expansion capabilities perfect for shoes or laundry. The main compartment has plenty of room for all needed supplies with a zippered mesh interior pocket with organization. There's a padded zippered side entry compartment that fits a 15" laptop and or tablet. We've also included a zippered fleece lined eyewear/media pocket up top and a side stretch mesh water bottle pocket. Also, included are padded airmesh back panel, straps and integrated haul handle for traveling. The redesigned TRANSIT backpack is sure to be your next go-to pack.</t>
  </si>
  <si>
    <t>• Large main compartment
• 2 front zippered accessory stash pockets 
• Zippered bottom compartment for shoes/laundry with interior expansion
• Upper zippered fleece lined glasses pocket.
• Padded zippered side entry laptop/tablet pocket with gusset
• Internal organization pockets and mesh zippered stash pocket
• Compression side straps
• Stretch mesh water bottle pocket
• Direct inject/Screenprint branding
• Padded back panel
• Padded shoulder straps with integrated haul handle
• 48.5cm H x 31.75cm W x 20cm D  (19"H x 12.5" W x 8"D)
• 28.25L</t>
  </si>
  <si>
    <t>https://fs.amplifi.io//file?id=612fc424-05e5-46c7-8241-fa21a363d8f1</t>
  </si>
  <si>
    <t>29006-00000</t>
  </si>
  <si>
    <t>Umbrella</t>
  </si>
  <si>
    <t>Blue/Red</t>
  </si>
  <si>
    <t>100% shade at the gate or in the pits. This premium 60" diameter umbrella will keep you covered from the elements.</t>
  </si>
  <si>
    <t>• 60" 8-panel auto-open umbrella
• Fully heat transfer printed
• 190T Pongee fabric 
• Fiberglass Frame, Rib &amp; Shaft
• EVA handle</t>
  </si>
  <si>
    <t>29012-00000</t>
  </si>
  <si>
    <t>100% STRIKE</t>
  </si>
  <si>
    <t>Look factory. Be Factory. 100% shade at the gate or in the pits. This premium 60" large diameter umbrella will keep you covered from the elements.</t>
  </si>
  <si>
    <t>• 54" 8-panel auto-open umbrella
• Fully heat transfer printed
• 190T Pongee fabric 
• Fiberglass Frame, Rib &amp; Shaft
• EVA handle</t>
  </si>
  <si>
    <t>https://fs.amplifi.io//file?id=f4d2b497-f917-4534-bac0-da7eb1e9ad9b</t>
  </si>
  <si>
    <t>40004-00000</t>
  </si>
  <si>
    <t>R-CORE CONCEPT</t>
  </si>
  <si>
    <t>Long Sleeve Jersey</t>
  </si>
  <si>
    <t>Gear</t>
  </si>
  <si>
    <t>40004-00001</t>
  </si>
  <si>
    <t>40004-00002</t>
  </si>
  <si>
    <t>40004-00003</t>
  </si>
  <si>
    <t>40004-00004</t>
  </si>
  <si>
    <t>86% Polyester
14% Elastane</t>
  </si>
  <si>
    <t>If you're looking for a competitive edge, this jersey has you covered. R-Core Concept is applying experience while redefining standards to yield different results. When every millisecond counts, this aerodynamic fit can make that difference.</t>
  </si>
  <si>
    <t>• Polyester/Elastane jersey fabric
• Moisture Management Properties
• Aerodynamic chassis
• Screen printed graphics
• Flat-lock seams for comfort and resists chafing
• Wear under the R-Core Concept Bib or as is</t>
  </si>
  <si>
    <t>40006-00000</t>
  </si>
  <si>
    <t>Pants</t>
  </si>
  <si>
    <t>40006-00001</t>
  </si>
  <si>
    <t>40006-00002</t>
  </si>
  <si>
    <t>40006-00003</t>
  </si>
  <si>
    <t>40006-00004</t>
  </si>
  <si>
    <t>40006-00005</t>
  </si>
  <si>
    <t>40006-00006</t>
  </si>
  <si>
    <t>R-Core represents our Downhill DNA with a premier line of technical riding apparel enabling you to attack your run with confidence and style. Crafted from durable, yet lightweight materials, R-Core is engineered to offer comfort and protection run after run.</t>
  </si>
  <si>
    <t>• DWR 2-way mechanical stretch polyester fabric  
• Inseam laser holes for increased air flow
• Stretch-mesh venting at back knee increases airflow and mobility
• Mountaineering-inspired adjustable closure for the perfect fit
• Silicone print on inner waistband to minimize slippage
• Printed graphics
• Zipper pocket for security of essentials
• Articulated knee improves mobility</t>
  </si>
  <si>
    <t>40007-00000</t>
  </si>
  <si>
    <t>Shorts</t>
  </si>
  <si>
    <t>40007-00001</t>
  </si>
  <si>
    <t>40007-00002</t>
  </si>
  <si>
    <t>40007-00003</t>
  </si>
  <si>
    <t>40007-00004</t>
  </si>
  <si>
    <t>40007-00005</t>
  </si>
  <si>
    <t>40007-00006</t>
  </si>
  <si>
    <t>• DWR 2-way mechanical stretch polyester fabric  
• Inseam laser holes for increased air flow
• Mountaineering-inspired adjustable closure for the perfect fit
• Silicone print on inner waistband to minimize slippage
• Printed graphics
• Zipper pocket for security of essentials</t>
  </si>
  <si>
    <t>40009-00000</t>
  </si>
  <si>
    <t>Youth Pants</t>
  </si>
  <si>
    <t>40009-00001</t>
  </si>
  <si>
    <t>40009-00002</t>
  </si>
  <si>
    <t>40009-00003</t>
  </si>
  <si>
    <t>• DWR 2-way mechanical stretch polyester fabric  
• Inseam laser holes for increased air flow
• Stretch-mesh venting increases airflow and mobility
• Mountaineering-inspired adjustable closure for the perfect fit
• Silicone print on inner waistband to minimize slippage
• Printed graphics
• Zipper pocket for security of essentials
• Articulated knee improves mobility</t>
  </si>
  <si>
    <t>40010-00000</t>
  </si>
  <si>
    <t>Youth Shorts</t>
  </si>
  <si>
    <t>40010-00001</t>
  </si>
  <si>
    <t>40010-00002</t>
  </si>
  <si>
    <t>40010-00003</t>
  </si>
  <si>
    <t>40015-00000</t>
  </si>
  <si>
    <t>Women's Short Sleeve Jersey</t>
  </si>
  <si>
    <t>40015-00001</t>
  </si>
  <si>
    <t>40015-00002</t>
  </si>
  <si>
    <t>40015-00003</t>
  </si>
  <si>
    <t>The Women's Airmatic all-mountain riding apparel provides all day comfort without sacrificing style. Purpose built to offer an exceptional fit for female riders with just the right amount of technical features makes it the perfect choice.</t>
  </si>
  <si>
    <t>• Technical heather jersey fabric with a casual t-shirt look and feel
• Fade resistant sublimated graphics
• Unique neckline for added style and comfort
• Internal goggle wipe keeps your eye protection clean</t>
  </si>
  <si>
    <t>40016-00000</t>
  </si>
  <si>
    <t>AIRMATIC MESH</t>
  </si>
  <si>
    <t>Short Sleeve Jersey</t>
  </si>
  <si>
    <t>Slate Blue</t>
  </si>
  <si>
    <t>40016-00001</t>
  </si>
  <si>
    <t>40016-00002</t>
  </si>
  <si>
    <t>40016-00003</t>
  </si>
  <si>
    <t>40016-00004</t>
  </si>
  <si>
    <t>Airmatic All Mountain riding gear provides all day comfort for any trail conditions you encounter. Airmatic strikes the perfect balance of fit and function and is constructed with exceptional materials for long lasting wear.</t>
  </si>
  <si>
    <t>•Technical mesh knit fabric for breathability with a casual t-shirt look and feel.
• Fade resistant all over sublimated graphics
• Reflective logo on back for increased visibility
• Drop tail provides full coverage in riding position
• Internal goggle wipe keeps your eye protection clean</t>
  </si>
  <si>
    <t>40016-00005</t>
  </si>
  <si>
    <t>40016-00006</t>
  </si>
  <si>
    <t>40016-00007</t>
  </si>
  <si>
    <t>40016-00008</t>
  </si>
  <si>
    <t>40016-00009</t>
  </si>
  <si>
    <t>40019-00000</t>
  </si>
  <si>
    <t>40019-00001</t>
  </si>
  <si>
    <t>40019-00002</t>
  </si>
  <si>
    <t>40019-00003</t>
  </si>
  <si>
    <t>40019-00004</t>
  </si>
  <si>
    <t>Airmatic All Mountain riding gear provides all day comfort for any trail conditions you encounter. Airmatic mesh offers the same exceptional quality as Airmatic. The fabric offers more breathability to achieve peak performance.</t>
  </si>
  <si>
    <t>• Technical heather jersey fabric with a casual t-shirt look and feel
• Fade resistant all over sublimated graphics
• Reflective logo on back for increased visibility
• Drop tail provides full coverage in riding position
• Internal goggle wipe keeps your eye protection clean</t>
  </si>
  <si>
    <t>40021-00000</t>
  </si>
  <si>
    <t>40021-00001</t>
  </si>
  <si>
    <t>40021-00002</t>
  </si>
  <si>
    <t>40021-00003</t>
  </si>
  <si>
    <t>40021-00004</t>
  </si>
  <si>
    <t>40021-00005</t>
  </si>
  <si>
    <t>40021-00006</t>
  </si>
  <si>
    <t>96% Polyester
4% Elastane</t>
  </si>
  <si>
    <t>Airmatic All Mountain riding gear provides all day comfort for most trail conditions you encounter. Airmatic strikes the perfect balance of fit and function and is constructed with exceptional materials for long lasting wear.</t>
  </si>
  <si>
    <t>• DWR mid-weight polyester/spandex 4-way stretch woven fabric
• Stretch-mesh back panel increases airflow and mobility
• Mountaineering-inspired adjustable closure for the perfect fit
• Silicone print on inner waistband to minimize slippage
• Zipper pockets for security of essentials
• Stabilization pocket to store device or tool</t>
  </si>
  <si>
    <t>40021-00014</t>
  </si>
  <si>
    <t>Charcoal</t>
  </si>
  <si>
    <t>40021-00015</t>
  </si>
  <si>
    <t>40021-00016</t>
  </si>
  <si>
    <t>40021-00017</t>
  </si>
  <si>
    <t>40021-00018</t>
  </si>
  <si>
    <t>40021-00019</t>
  </si>
  <si>
    <t>40021-00020</t>
  </si>
  <si>
    <t>40021-00021</t>
  </si>
  <si>
    <t>40021-00022</t>
  </si>
  <si>
    <t>40021-00023</t>
  </si>
  <si>
    <t>40021-00024</t>
  </si>
  <si>
    <t>40021-00025</t>
  </si>
  <si>
    <t>40021-00026</t>
  </si>
  <si>
    <t>40021-00027</t>
  </si>
  <si>
    <t>40023-00000</t>
  </si>
  <si>
    <t>Women's Shorts</t>
  </si>
  <si>
    <t>40023-00001</t>
  </si>
  <si>
    <t>40023-00002</t>
  </si>
  <si>
    <t>40023-00003</t>
  </si>
  <si>
    <t>40025-00000</t>
  </si>
  <si>
    <t>40025-00001</t>
  </si>
  <si>
    <t>40025-00002</t>
  </si>
  <si>
    <t>40025-00003</t>
  </si>
  <si>
    <t>40025-00004</t>
  </si>
  <si>
    <t>40025-00005</t>
  </si>
  <si>
    <t>40025-00006</t>
  </si>
  <si>
    <t>• DWR mid-weight polyester/spandex 4-way stretch woven fabric
• Stretch mesh gusset fly with adjustable metal hook closure for the perfect fit
• Tapered leg reduces drag and articulated knee improves mobility
• Silicone print on inner waistband to minimize slippage
• Zipper pockets for security of essentials
• Stabilization pocket to store device or tool</t>
  </si>
  <si>
    <t>40025-00014</t>
  </si>
  <si>
    <t>40025-00015</t>
  </si>
  <si>
    <t>40025-00016</t>
  </si>
  <si>
    <t>40025-00017</t>
  </si>
  <si>
    <t>40025-00018</t>
  </si>
  <si>
    <t>40025-00019</t>
  </si>
  <si>
    <t>40025-00020</t>
  </si>
  <si>
    <t>40026-00000</t>
  </si>
  <si>
    <t>Women's Pants</t>
  </si>
  <si>
    <t>40026-00001</t>
  </si>
  <si>
    <t>40026-00002</t>
  </si>
  <si>
    <t>40026-00003</t>
  </si>
  <si>
    <t>• DWR mid-weight polyester/spandex 4-way stretch woven fabric
• Zipper fly with adjustable metal hook closure for the perfect fit
• Tapered leg reduces drag and articulated knee improves mobility
• Silicone print on inner waistband to minimize slippage
• Zipper pockets for security of essentials
• Stabilization pocket to store device or tool</t>
  </si>
  <si>
    <t>40026-00004</t>
  </si>
  <si>
    <t>40026-00005</t>
  </si>
  <si>
    <t>40026-00006</t>
  </si>
  <si>
    <t>40026-00007</t>
  </si>
  <si>
    <t>40028-00000</t>
  </si>
  <si>
    <t>40028-00001</t>
  </si>
  <si>
    <t>40028-00002</t>
  </si>
  <si>
    <t>40028-00003</t>
  </si>
  <si>
    <t>40028-00004</t>
  </si>
  <si>
    <t>Ridecamp All Mountain Riding gear provides exceptional performance and comfort and a value that will keep you on the trails longer. Loaded with essential features and finished with a clean design, the Ridecamp is the perfect all-around gear.</t>
  </si>
  <si>
    <t>• Polyester mesh fabric with moisture management and anti-microbial properties
• Screen-printed graphics
• Drop tail provides full coverage in riding position
• Internal goggle wipe keeps your eye protection clean</t>
  </si>
  <si>
    <t>40029-00000</t>
  </si>
  <si>
    <t>40029-00001</t>
  </si>
  <si>
    <t>40029-00002</t>
  </si>
  <si>
    <t>40029-00003</t>
  </si>
  <si>
    <t>40029-00004</t>
  </si>
  <si>
    <t>40029-00005</t>
  </si>
  <si>
    <t>40029-00006</t>
  </si>
  <si>
    <t>• DWR Polyester 2-way mechanical stretch twill fabric
• Stretch mesh fly with adjustable snap waist closure
• Velcro cargo pocket and zipper pocket for security of essentials
• Reflective tape for increased visibility</t>
  </si>
  <si>
    <t>40029-00007</t>
  </si>
  <si>
    <t>40029-00008</t>
  </si>
  <si>
    <t>40029-00009</t>
  </si>
  <si>
    <t>40029-00010</t>
  </si>
  <si>
    <t>40029-00011</t>
  </si>
  <si>
    <t>40029-00012</t>
  </si>
  <si>
    <t>40029-00013</t>
  </si>
  <si>
    <t>40030-00000</t>
  </si>
  <si>
    <t>Shorts w/ Liner</t>
  </si>
  <si>
    <t>40030-00001</t>
  </si>
  <si>
    <t>40030-00002</t>
  </si>
  <si>
    <t>40030-00003</t>
  </si>
  <si>
    <t>40030-00004</t>
  </si>
  <si>
    <t>40030-00005</t>
  </si>
  <si>
    <t>40030-00006</t>
  </si>
  <si>
    <t>Shell
100% Polyester
Lining
100% Polyester</t>
  </si>
  <si>
    <t>• DWR Polyester 2-way mechanical stretch twill fabric
• Stretch mesh fly with adjustable snap waist closure
• Reflective logo for increased visibility
• Velcro cargo pocket and zipper pocket for security of essentials
• Mesh liner short with brushed elastic and comfy chamois included</t>
  </si>
  <si>
    <t>40033-00000</t>
  </si>
  <si>
    <t>40033-00001</t>
  </si>
  <si>
    <t>40033-00002</t>
  </si>
  <si>
    <t>40033-00003</t>
  </si>
  <si>
    <t>• DWR Polyester 2-way mechanical stretch twill fabric
• Stretch mesh fly with adjustable snap waist closure
• Velcro cargo pocket and zipper pocket for security of essentials
• Reflective logo for increased visibility</t>
  </si>
  <si>
    <t>40034-00000</t>
  </si>
  <si>
    <t>Youth Shorts w/ Liner</t>
  </si>
  <si>
    <t>40034-00001</t>
  </si>
  <si>
    <t>40034-00002</t>
  </si>
  <si>
    <t>40034-00003</t>
  </si>
  <si>
    <t>• DWR Polyester 2-way mechanical stretch twill fabric
• Stretch mesh fly with adjustable snap waist closure
• Velcro cargo pocket and zipper pocket for security of essentials
• Reflective logo for increased visibility
• Mesh liner short with brushed elastic and comfy chamois included</t>
  </si>
  <si>
    <t>40035-00000</t>
  </si>
  <si>
    <t>40035-00001</t>
  </si>
  <si>
    <t>40035-00002</t>
  </si>
  <si>
    <t>40035-00003</t>
  </si>
  <si>
    <t>40036-00000</t>
  </si>
  <si>
    <t>Women's Long Sleeve Jersey</t>
  </si>
  <si>
    <t>40036-00001</t>
  </si>
  <si>
    <t>40036-00002</t>
  </si>
  <si>
    <t>40036-00003</t>
  </si>
  <si>
    <t>40037-00000</t>
  </si>
  <si>
    <t>40037-00001</t>
  </si>
  <si>
    <t>40037-00002</t>
  </si>
  <si>
    <t>40037-00003</t>
  </si>
  <si>
    <t>• DWR Polyester 2-way mechanical stretch twill fabric
• Zipper fly with adjustable snap waist closure
• Zipper pockets for security of essentials
• Reflective logo for increased visibility</t>
  </si>
  <si>
    <t>40037-00008</t>
  </si>
  <si>
    <t>40037-00009</t>
  </si>
  <si>
    <t>40037-00010</t>
  </si>
  <si>
    <t>40037-00011</t>
  </si>
  <si>
    <t>40038-00000</t>
  </si>
  <si>
    <t>Women's Shorts w/ Liner</t>
  </si>
  <si>
    <t>40038-00001</t>
  </si>
  <si>
    <t>40038-00002</t>
  </si>
  <si>
    <t>40038-00003</t>
  </si>
  <si>
    <t>• DWR Polyester 2-way mechanical stretch twill fabric
• Zipper fly with adjustable snap waist closure
• Zipper pockets for security of essentials
• Reflective logo for increased visibility
• Mesh liner short with brushed elastic and comfy chamois included</t>
  </si>
  <si>
    <t>40039-00000</t>
  </si>
  <si>
    <t>40039-00001</t>
  </si>
  <si>
    <t>40039-00002</t>
  </si>
  <si>
    <t>40039-00003</t>
  </si>
  <si>
    <t>40039-00004</t>
  </si>
  <si>
    <t>90% Polyester
10% Nylon</t>
  </si>
  <si>
    <t>Our Hydromatic collection of outerwear incorporates key features to battle tough riding conditions with a lightweight, aerodynamic fit. Stay warm and dry without sacrificing style and comfort.</t>
  </si>
  <si>
    <t>• Mechanical Stretch Woven with 2.5 layer 10K/10K waterproof/breathable laminate
• Water Resistant Coating to minimize liquid penetration
• Cordura sleeve panels for added abrasion resistance
• Fully taped seams keep you dry in wet conditions
• 2-Way Waterproof CF zipper for added weather protection and ventilation
• Waterproof zippers and taped hand pockets
• Sock cord encased inside hood and hem channels for ideal fit
• Adjustable sleeve tabs for optimal fit with or without gloves
• Back venting for increased air flow
• Aerodynamic fit with drop tail hem for best riding performance
• Microfiber wipe inside pocket to aid in keeping your eye wear clean
• Reflective logos on front and back for visibility
• Snap and loop at inside of hood to consolidate when not riding</t>
  </si>
  <si>
    <t>40040-00000</t>
  </si>
  <si>
    <t>40040-00001</t>
  </si>
  <si>
    <t>40040-00002</t>
  </si>
  <si>
    <t>40040-00003</t>
  </si>
  <si>
    <t>40040-00004</t>
  </si>
  <si>
    <t>40040-00005</t>
  </si>
  <si>
    <t>40040-00006</t>
  </si>
  <si>
    <t>80% Polyester
20% Nylon</t>
  </si>
  <si>
    <t>• Mechanical Stretch Woven with 2.5 layer 10K/10K waterproof/breathable laminate
• Water Resistant Coating to minimize liquid penetration
• Cordura back saddle panel for added abrasion resistance
• Fully taped seams keep you dry in wet conditions
• BOA System dial and lace technology for a lightweight, incrementally adjustable waist closure for the ideal fit
• Waterproof pocket zippers for added security of essentials
• Stabilization pocket to store device or tool
• Silicone print on inner waistband to minimize slippage
• Aerodynamic fit for best riding performance
• Reflective logos for added visibility.</t>
  </si>
  <si>
    <t>40041-00000</t>
  </si>
  <si>
    <t>40041-00001</t>
  </si>
  <si>
    <t>40041-00002</t>
  </si>
  <si>
    <t>40041-00003</t>
  </si>
  <si>
    <t>40041-00004</t>
  </si>
  <si>
    <t>40041-00005</t>
  </si>
  <si>
    <t>40041-00006</t>
  </si>
  <si>
    <t>• Mechanical Stretch Woven with 2.5 layer 10K/10K waterproof/breathable laminate
• Water Resistant Coating to minimize liquid penetration
• Cordura back saddle and knee panels for added abrasion resistance
• Fully taped seams keep you dry in wet conditions
• BOA System dial and lace technology for a lightweight, incrementally adjustable waist closure for the ideal fit
• Waterproof pocket zippers for added security of essentials
• Waterproof hem zippers to aid in dressing and removal with ease
• Stabilization pocket to store device or tool
• Silicone print on inner waistband to minimize slippage
• Aerodynamic fit for best riding performance
• Reflective logos for added visibility.</t>
  </si>
  <si>
    <t>40042-00000</t>
  </si>
  <si>
    <t>CORRIDOR</t>
  </si>
  <si>
    <t>Stretch Windbreaker</t>
  </si>
  <si>
    <t>40042-00001</t>
  </si>
  <si>
    <t>40042-00002</t>
  </si>
  <si>
    <t>40042-00003</t>
  </si>
  <si>
    <t>40042-00004</t>
  </si>
  <si>
    <t>Essentially Light This is a must-have in your riding bag. It's compact and highly effective for blocking the wind when you are giving full effort on the road or trails. The reflective logos aid in keeping you visible too.</t>
  </si>
  <si>
    <t>• Mechanical stretch woven micro rip-stop
• Water Resistant Coating to minimize liquid penetration
• Ideal for blocking wind on the road or trails
• Zippered side pockets for add security
• Microfiber wipe inside pocket to aid in keeping your eye wear clean
• Reflective taping and logos on front and back for visibility
• Embossed logo binding detail at body and sleeve hems
• Back venting for increased air flow
• Aerodynamic fit and drop tail hem for best riding performance</t>
  </si>
  <si>
    <t>40043-00000</t>
  </si>
  <si>
    <t>Stretch Vest</t>
  </si>
  <si>
    <t>40043-00001</t>
  </si>
  <si>
    <t>40043-00002</t>
  </si>
  <si>
    <t>40043-00003</t>
  </si>
  <si>
    <t>40043-00004</t>
  </si>
  <si>
    <t>This is a must-have for your rides. It's compact and highly effective for blocking the wind when you are giving full effort on the road or trails. The reflective logos aid in keeping you visible too.</t>
  </si>
  <si>
    <t>• Mechanical stretch woven micro rip-stop
• Water Resistant Coating to minimize liquid penetration
• Ideal for blocking wind 
• Zippered side pocket for added security
• Back zippers allow access to jersey pockets
• Microfiber wipe inside pocket to aid in keeping your eye wear clean
• Reflective taping and logos on front and back for visibility
• Embossed logo binding detail at body hem
• Back venting for increased air flow
• Slim fit for best riding performance</t>
  </si>
  <si>
    <t>40044-00000</t>
  </si>
  <si>
    <t>ZEPHYR</t>
  </si>
  <si>
    <t>Cooling Tank</t>
  </si>
  <si>
    <t>40044-00001</t>
  </si>
  <si>
    <t>90% Nylon
8% Elastane
2% Polyester</t>
  </si>
  <si>
    <t>This layering piece actually aids in lowering your body temperature on those extra hot training days. The tank wicks sweat away, while acting as a barrier between your body and jersey, allowing the breeze to keep you cool.</t>
  </si>
  <si>
    <t>• Nylon/Elastane/Polyester yarns blended for the ideal cooling formula
• Light and functional material
• Durable with elasticity for comfort
• Optimal for any workout activity
• Quick dry properties
• Open knit design
• Jacquard logos</t>
  </si>
  <si>
    <t>40045-00000</t>
  </si>
  <si>
    <t>BASECAMP</t>
  </si>
  <si>
    <t>Long Sleeve Base Layer</t>
  </si>
  <si>
    <t>40045-00001</t>
  </si>
  <si>
    <t>40045-00002</t>
  </si>
  <si>
    <t>40045-00003</t>
  </si>
  <si>
    <t>40045-00004</t>
  </si>
  <si>
    <t>88% Polyester
12% Elastane</t>
  </si>
  <si>
    <t>Don't let Mother Nature limit your performance! Fitted long sleeve base layer to keep you comfortable and warm on those cold weather days.</t>
  </si>
  <si>
    <t>• Yarns are infused with charcoal coffee particles that provide thermal insulation
• Yarns have anti-microbial properties providing powerful deodorizing effect
• Wicking polyester pulls moisture away from your skin keeping you dry
• Flat lock seam construction to minimize chafing
• Knit construction for increased mobility
• Heat transfer chest logo</t>
  </si>
  <si>
    <t>40046-00000</t>
  </si>
  <si>
    <t>Sleeveless Base Layer</t>
  </si>
  <si>
    <t>40046-00001</t>
  </si>
  <si>
    <t>40046-00002</t>
  </si>
  <si>
    <t>40046-00003</t>
  </si>
  <si>
    <t>40046-00004</t>
  </si>
  <si>
    <t>Don't let Mother Nature limit your performance! Fitted sleeveless base layer to keep your core comfortable and warm on those cold weather days, with the option to layer up your arms.</t>
  </si>
  <si>
    <t>• Yarns are infused with charcoal coffee particles that provide thermal insulation
• Yarns have anti-microbial properties providing powerful deodorizing effect
• Wicking polyester pulls moisture away from your skin keeping you dry
• Flat lock seam construction to minimize chafing
• Knit construction for increased mobility</t>
  </si>
  <si>
    <t>40047-00000</t>
  </si>
  <si>
    <t>REVENANT</t>
  </si>
  <si>
    <t>Bib Liner Shorts</t>
  </si>
  <si>
    <t>40047-00001</t>
  </si>
  <si>
    <t>40047-00002</t>
  </si>
  <si>
    <t>40047-00003</t>
  </si>
  <si>
    <t>40047-00004</t>
  </si>
  <si>
    <t>92% Polyester
8% Elastane</t>
  </si>
  <si>
    <t>Load and Go! Carry all your trail essentials while maintaining an aerodynamic look. For a quick ride around the neighborhood or long session with the crew, these bibs will keep you equipped, covered, comfortable and dry. Your most used necessities will be hidden, yet easily accessible.</t>
  </si>
  <si>
    <t>• Polyester/Elastane mesh with effective quick dry and anti microbial properties
• Taped neckline and straps for seamless feel &amp; to prevent chafing
• Flat-locked seams for maximum comfort &amp; minimal chafing
• Back pocket to hold riding essentials
• Leg pockets for added storage
• Twill tape loop closures to secure shorts to bib
• 3” Nylon/Elastane/Silicone gripper cuffs for optimal stay support
• Premium quality chamois for maximum performance</t>
  </si>
  <si>
    <t>40048-00000</t>
  </si>
  <si>
    <t>CRUX</t>
  </si>
  <si>
    <t>Liner Shorts</t>
  </si>
  <si>
    <t>40048-00001</t>
  </si>
  <si>
    <t>40048-00002</t>
  </si>
  <si>
    <t>40048-00003</t>
  </si>
  <si>
    <t>40048-00004</t>
  </si>
  <si>
    <t>40048-00005</t>
  </si>
  <si>
    <t>40048-00006</t>
  </si>
  <si>
    <t>Having this liner short keeps you dry and comfortable, which will allow you to have more fun for an extended period of time on your bike. Plus a separate liner short gives you the ability to buy a few pairs for those getaways you won't have access to a washer.</t>
  </si>
  <si>
    <t>• Polyester/Elastane quick dry, anti-microbial mesh
• Brushed logo elastic waistband for comfort
• Flat-locked seams maximize comfort while minimizing chafing
• Premium chamois for max performance</t>
  </si>
  <si>
    <t>40049-00000</t>
  </si>
  <si>
    <t>Youth Liner Shorts</t>
  </si>
  <si>
    <t>40049-00001</t>
  </si>
  <si>
    <t>40049-00002</t>
  </si>
  <si>
    <t>40049-00003</t>
  </si>
  <si>
    <t>• Polyester/Elastane quick dry, anti-microbial mesh
• Brushed logo elastic waistband for comfort
• Flat-locked seams maximize comfort while minimizing chafing
• Chamois for max performance</t>
  </si>
  <si>
    <t>40050-00000</t>
  </si>
  <si>
    <t>Women's Liner Shorts</t>
  </si>
  <si>
    <t>40050-00001</t>
  </si>
  <si>
    <t>40050-00002</t>
  </si>
  <si>
    <t>40050-00003</t>
  </si>
  <si>
    <t>40051-00000</t>
  </si>
  <si>
    <t>40051-00001</t>
  </si>
  <si>
    <t>40051-00002</t>
  </si>
  <si>
    <t>40051-00003</t>
  </si>
  <si>
    <t>40051-00004</t>
  </si>
  <si>
    <t>76% Polyester
24% Elastane</t>
  </si>
  <si>
    <t>Our premium Lycra offers the perfect kit for crosstraining on a road ride or cross country mountain biking.</t>
  </si>
  <si>
    <t>• Polyester/Spandex mesh with moisture management properties
• Fade resistant sublimated graphics
• Full zip front
• Brushed elastic with silicone logo on inside back hem keeps jersey in place
• Multi-compartment back pocket with elastic opening for support
• Extra zippered pocket to secure valuables
• Reflective elements for added visibility</t>
  </si>
  <si>
    <t>40052-00000</t>
  </si>
  <si>
    <t>Bib Shorts</t>
  </si>
  <si>
    <t>40052-00001</t>
  </si>
  <si>
    <t>40052-00002</t>
  </si>
  <si>
    <t>40052-00003</t>
  </si>
  <si>
    <t>73% Nylon
27% Elastane</t>
  </si>
  <si>
    <t>Our premium Lycra offers the perfect kit for cross-training on a road ride or cross country mountain biking.</t>
  </si>
  <si>
    <t>• Nylon/Spandex dyed paneling for bold color and no grin through
• Mesh back panel for breathability
• Silicone-backed cuffs maintain placement while riding
• Heat Transfer logos
• Flat locked seams to minimize chafing and increase comfort
• Premium chamois with moisture management and odor-controlling properties
• Reflective elements for added visibility</t>
  </si>
  <si>
    <t>40053-00000</t>
  </si>
  <si>
    <t>40053-00001</t>
  </si>
  <si>
    <t>40053-00002</t>
  </si>
  <si>
    <t>40053-00003</t>
  </si>
  <si>
    <t>• Polyester/Spandex mesh with moisture management properties
• Fade resistant sublimated graphics
• Full zip front
• Brushed elastic with silicone logo on inside back hem keeps jersey in place
• Multi-compartment back pocket with elastic opening for support
• Reflective elements for added visibility</t>
  </si>
  <si>
    <t>40054-00000</t>
  </si>
  <si>
    <t>Women's Bib Shorts</t>
  </si>
  <si>
    <t>40054-00001</t>
  </si>
  <si>
    <t>40054-00002</t>
  </si>
  <si>
    <t>40054-00003</t>
  </si>
  <si>
    <t>• Nylon/Spandex dyed paneling for bold color and no grin through
• Mash back panel for breathability
• Silicone-backed cuffs maintain placement while riding
• Heat Transfer logos
• Flat locked seams to minimize chafing and increase comfort
• Premium chamois with moisture management and odor controlling properties
• Reflective elements for added visibility</t>
  </si>
  <si>
    <t>40055-00000</t>
  </si>
  <si>
    <t>Arm Sleeve</t>
  </si>
  <si>
    <t>40055-00001</t>
  </si>
  <si>
    <t>40055-00002</t>
  </si>
  <si>
    <t>40055-00003</t>
  </si>
  <si>
    <t>40055-00004</t>
  </si>
  <si>
    <t>Whether you're looking for sun protection or to minimize the chill on cold days, this arm sleeve is the perfect layering piece to add to your collection.</t>
  </si>
  <si>
    <t>• Polyester/Spandex mesh with moisture management properties
• Brushed Elastic with Silicone logo on top opening keeps sleeve in place
• Flat locked seams to minimize chafing and increase comfort
• Reflective logos for added visibility</t>
  </si>
  <si>
    <t>40055-00005</t>
  </si>
  <si>
    <t>40055-00006</t>
  </si>
  <si>
    <t>40055-00007</t>
  </si>
  <si>
    <t>40055-00008</t>
  </si>
  <si>
    <t>40055-00009</t>
  </si>
  <si>
    <t>40056-00000</t>
  </si>
  <si>
    <t>Knee Sleeve</t>
  </si>
  <si>
    <t>40056-00001</t>
  </si>
  <si>
    <t>40056-00002</t>
  </si>
  <si>
    <t>40056-00003</t>
  </si>
  <si>
    <t>40056-00004</t>
  </si>
  <si>
    <t>Whether you're looking for sun protection or to minimize the chill on cold days (especially for knees), this leg sleeve is the perfect layering piece to add to your collection.</t>
  </si>
  <si>
    <t>• Nylon/Spandex jersey with moisture management properties
• Brushed Elastic with Silicone logo on top opening keeps sleeve in place
• Flat locked seams to minimize chafing and increase comfort
• Reflective logos for added visibility</t>
  </si>
  <si>
    <t>40057-00000</t>
  </si>
  <si>
    <t>Road Cap</t>
  </si>
  <si>
    <t>Whether you're looking to keep your helmet clean, reduce the sun in your eyes or head warm on cold days, this cap is for you.</t>
  </si>
  <si>
    <t>• Polyester/Spandex mesh with moisture management properties
• Taped seams for added comfort
• Elastic back for flexible fit
• Visor can be used up or down depending on sun or style preference
• Printed logos on top &amp; bottom of visor</t>
  </si>
  <si>
    <t>BB-20036-006-01</t>
  </si>
  <si>
    <t>BRAD BINDER</t>
  </si>
  <si>
    <t>Brad Binder</t>
  </si>
  <si>
    <t>OSFM</t>
  </si>
  <si>
    <t>https://fs.amplifi.io//file?id=2fca3358-d680-43c9-ac06-d216b542976a</t>
  </si>
  <si>
    <t>BB-20039-015-17</t>
  </si>
  <si>
    <t>https://fs.amplifi.io//file?id=cc169cfb-1bff-4437-8061-03c1c9ded213</t>
  </si>
  <si>
    <t>BB-20039-015-18</t>
  </si>
  <si>
    <t>BB-20041-455-01</t>
  </si>
  <si>
    <t>Navy/Orange</t>
  </si>
  <si>
    <t>https://fs.amplifi.io//file?id=1066d45a-05fb-4f25-871b-ed6ab78d3ac1</t>
  </si>
  <si>
    <t>BB-20041-485-01</t>
  </si>
  <si>
    <t>Black/Fluo Orange</t>
  </si>
  <si>
    <t>https://fs.amplifi.io//file?id=132009b8-b326-4f19-8187-42ac68ae5390</t>
  </si>
  <si>
    <t>BB-20124-376-01</t>
  </si>
  <si>
    <t>https://fs.amplifi.io//file?id=1b145283-4a81-4e93-8f8b-2eaa75ba3ea5</t>
  </si>
  <si>
    <t>BB-20125-001-01</t>
  </si>
  <si>
    <t>https://fs.amplifi.io//file?id=6e31cd81-2888-42ef-a36e-f1cc4232aa18</t>
  </si>
  <si>
    <t>BB-32139-000-10</t>
  </si>
  <si>
    <t>SM</t>
  </si>
  <si>
    <t>BB-32139-000-11</t>
  </si>
  <si>
    <t>MD</t>
  </si>
  <si>
    <t>BB-32139-000-12</t>
  </si>
  <si>
    <t>LG</t>
  </si>
  <si>
    <t>BB-32139-000-13</t>
  </si>
  <si>
    <t>BB-32139-000-14</t>
  </si>
  <si>
    <t>XXL</t>
  </si>
  <si>
    <t>BB-32140-000-10</t>
  </si>
  <si>
    <t>BB-32140-000-11</t>
  </si>
  <si>
    <t>BB-32140-000-12</t>
  </si>
  <si>
    <t>BB-32140-000-13</t>
  </si>
  <si>
    <t>BB-32140-000-14</t>
  </si>
  <si>
    <t>BB-32141-001-10</t>
  </si>
  <si>
    <t>https://fs.amplifi.io//file?id=07752ae2-238c-454d-873b-c3271167c7f8</t>
  </si>
  <si>
    <t>BB-32141-001-11</t>
  </si>
  <si>
    <t>BB-32141-001-12</t>
  </si>
  <si>
    <t>BB-32141-001-13</t>
  </si>
  <si>
    <t>BB-32141-001-14</t>
  </si>
  <si>
    <t>BB-33008-001-10</t>
  </si>
  <si>
    <t>https://fs.amplifi.io//file?id=4a2621e8-f7fb-4ed9-8a12-e2f06a5fd49c</t>
  </si>
  <si>
    <t>BB-33008-001-11</t>
  </si>
  <si>
    <t>BB-33008-001-12</t>
  </si>
  <si>
    <t>BB-33008-001-13</t>
  </si>
  <si>
    <t>BB-33008-001-14</t>
  </si>
  <si>
    <t>BB-36045-476-10</t>
  </si>
  <si>
    <t>BB-36045-476-11</t>
  </si>
  <si>
    <t>BB-36045-476-12</t>
  </si>
  <si>
    <t>BB-36045-476-13</t>
  </si>
  <si>
    <t>BB-36045-476-14</t>
  </si>
  <si>
    <t>BB-36045-484-10</t>
  </si>
  <si>
    <t>Oatmeal</t>
  </si>
  <si>
    <t>https://fs.amplifi.io//file?id=2911a303-44d0-448a-bb54-35f70c7e8a0c</t>
  </si>
  <si>
    <t>BB-36045-484-11</t>
  </si>
  <si>
    <t>BB-36045-484-12</t>
  </si>
  <si>
    <t>BB-36045-484-13</t>
  </si>
  <si>
    <t>BB-36045-484-14</t>
  </si>
  <si>
    <t>BB-39504-015-10</t>
  </si>
  <si>
    <t>BB-39504-015-11</t>
  </si>
  <si>
    <t>BB-39504-015-12</t>
  </si>
  <si>
    <t>BB-39504-015-13</t>
  </si>
  <si>
    <t>BB-39504-015-14</t>
  </si>
  <si>
    <t>01001-487-01</t>
  </si>
  <si>
    <t>TECH</t>
  </si>
  <si>
    <t>Black/Fluo Yellow</t>
  </si>
  <si>
    <t>01001-488-01</t>
  </si>
  <si>
    <t>GEO</t>
  </si>
  <si>
    <t>Red/Blue</t>
  </si>
  <si>
    <t>01001-489-01</t>
  </si>
  <si>
    <t>RAPID</t>
  </si>
  <si>
    <t>01004-007-01</t>
  </si>
  <si>
    <t>https://fs.amplifi.io//file?id=6c5d0830-6f8a-4879-8ff9-dd880b9c674f</t>
  </si>
  <si>
    <t>01004-068-01</t>
  </si>
  <si>
    <t>Brick</t>
  </si>
  <si>
    <t>01004-404-01</t>
  </si>
  <si>
    <t>Vapor</t>
  </si>
  <si>
    <t>https://fs.amplifi.io//file?id=757e115c-47a2-44ae-a1d1-ce7697186533</t>
  </si>
  <si>
    <t>01005-068-01</t>
  </si>
  <si>
    <t>https://fs.amplifi.io//file?id=c7211058-3983-4a6f-8fce-740f1ceb6a2c</t>
  </si>
  <si>
    <t>01005-435-01</t>
  </si>
  <si>
    <t>Grey Camo</t>
  </si>
  <si>
    <t>Z-10000-00020</t>
  </si>
  <si>
    <t>10000-00020</t>
  </si>
  <si>
    <t>10000-00021</t>
  </si>
  <si>
    <t>10000-00022</t>
  </si>
  <si>
    <t>10000-00023</t>
  </si>
  <si>
    <t>10000-00024</t>
  </si>
  <si>
    <t>Z-10000-00030</t>
  </si>
  <si>
    <t>10000-00030</t>
  </si>
  <si>
    <t>10000-00031</t>
  </si>
  <si>
    <t>10000-00032</t>
  </si>
  <si>
    <t>10000-00033</t>
  </si>
  <si>
    <t>10000-00034</t>
  </si>
  <si>
    <t>Z-10002-00000</t>
  </si>
  <si>
    <t>AIRMATIC CE</t>
  </si>
  <si>
    <t>10002-00000</t>
  </si>
  <si>
    <t>10002-00001</t>
  </si>
  <si>
    <t>10002-00002</t>
  </si>
  <si>
    <t>10002-00003</t>
  </si>
  <si>
    <t>10002-00004</t>
  </si>
  <si>
    <t>71% Nylon
10% Polyurethane (PU)
7% Elastane
6% Rubber
6% Polyester</t>
  </si>
  <si>
    <t>Everyday Comfort. This CE Certified glove is versatile for all types of riding yet meets the requirements needed for the road. The multi-panel construction of the Airmatic is engineered to blend unmatched comfort and versatility into a great fitting, all purpose glove.</t>
  </si>
  <si>
    <t>• Distinct embossed neoprene cuff offers maximum durability and comfort
• Adjustable TPR wrist closure with hook and loop backing ensures proper fit
• TPR details protect the knuckles and top of hand
• Self-goods hand &amp; finger gussets aid in added protection
• Perforated dual-layer palm with TEMPER FOAM improves comfort, airflow and abrasion protection
• Silicone print on fingers for added grip and lever traction
• Integrated tech thread keeps you connected with your devices</t>
  </si>
  <si>
    <t>Z-10002-00005</t>
  </si>
  <si>
    <t>Black/ Fluo Yellow</t>
  </si>
  <si>
    <t>10002-00005</t>
  </si>
  <si>
    <t>10002-00006</t>
  </si>
  <si>
    <t>10002-00007</t>
  </si>
  <si>
    <t>10002-00008</t>
  </si>
  <si>
    <t>10002-00009</t>
  </si>
  <si>
    <t>Z-10002-00010</t>
  </si>
  <si>
    <t>Black/Orange</t>
  </si>
  <si>
    <t>10002-00010</t>
  </si>
  <si>
    <t>10002-00011</t>
  </si>
  <si>
    <t>10002-00012</t>
  </si>
  <si>
    <t>10002-00013</t>
  </si>
  <si>
    <t>10002-00014</t>
  </si>
  <si>
    <t>Z-10002-00015</t>
  </si>
  <si>
    <t>10002-00015</t>
  </si>
  <si>
    <t>10002-00016</t>
  </si>
  <si>
    <t>10002-00017</t>
  </si>
  <si>
    <t>10002-00018</t>
  </si>
  <si>
    <t>10002-00019</t>
  </si>
  <si>
    <t>Z-10006-00000</t>
  </si>
  <si>
    <t>BRISKER CE</t>
  </si>
  <si>
    <t>10006-00000</t>
  </si>
  <si>
    <t>10006-00001</t>
  </si>
  <si>
    <t>10006-00002</t>
  </si>
  <si>
    <t>10006-00003</t>
  </si>
  <si>
    <t>10006-00004</t>
  </si>
  <si>
    <t>53% Nylon
22% Polyester
10% Polyurethane (PU)
8% Elastane
7% Rubber</t>
  </si>
  <si>
    <t>Warmth Without the Weight. This CE Certified glove is versatile for all types of riding yet meets the requirements for the road while keeping you warm. Mother Nature has met her match with this low profile glove engineered to keep you going fast in cooler weather. Get the perfect amount of insulation to block out damp, cool temperatures while maintaining exceptional dexterity and control of your bike. These work well for those cold trail exploring or maintenance days.</t>
  </si>
  <si>
    <t>• Adjustable neoprene cuff with hook and loop closure and TPR tab ensures ideal fit
• Lightly insulated soft-shell top hand provides protection against colder temps
• Moisture-wicking microfiber interior provides the perfect level of insulation
• Reflective graphics on top of hand offer a clean look with improved visibility
• Dual-layer palm with TEMPER FOAM improves comfort and abrasion protection
• Silicone printed palm graphics increase grip in damp conditions
• Integrated tech-thread keeps you connected with your devices</t>
  </si>
  <si>
    <t>https://fs.amplifi.io//file?id=d5fbcda5-d5eb-4523-9f38-cf4c74c13153</t>
  </si>
  <si>
    <t>Z-10006-00005</t>
  </si>
  <si>
    <t>10006-00005</t>
  </si>
  <si>
    <t>10006-00006</t>
  </si>
  <si>
    <t>10006-00007</t>
  </si>
  <si>
    <t>10006-00008</t>
  </si>
  <si>
    <t>10006-00009</t>
  </si>
  <si>
    <t>https://fs.amplifi.io//file?id=d21dc73d-8a4d-4f0f-941c-e876aff7570e</t>
  </si>
  <si>
    <t>Z-10006-00010</t>
  </si>
  <si>
    <t>10006-00010</t>
  </si>
  <si>
    <t>10006-00011</t>
  </si>
  <si>
    <t>10006-00012</t>
  </si>
  <si>
    <t>10006-00013</t>
  </si>
  <si>
    <t>10006-00014</t>
  </si>
  <si>
    <t>https://fs.amplifi.io//file?id=2827d2a9-eca4-49c9-a18b-9496cadfa269</t>
  </si>
  <si>
    <t>Z-10007-00000</t>
  </si>
  <si>
    <t>CELIUM</t>
  </si>
  <si>
    <t>10007-00000</t>
  </si>
  <si>
    <t>10007-00001</t>
  </si>
  <si>
    <t>10007-00002</t>
  </si>
  <si>
    <t>10007-00003</t>
  </si>
  <si>
    <t>10007-00004</t>
  </si>
  <si>
    <t>52% Polyester
28% Nylon
10% Elastane
10% Polyurethane (PU)</t>
  </si>
  <si>
    <t>Minimalist Minded. Take flight with the Celium. Featherweight materials are blended into our lightest glove, giving you the biggest advantage on the trails. Fade-resistant sublimated graphics keep the product looking fresh and slip-on opening keeps everything simple.</t>
  </si>
  <si>
    <t>• Slip-on opening for simplicity and minimalist look
• Stretch mesh hand fabric increases breathability &amp; comfort with an ultralightweight feel
• Mesh finger gussets enhance mobility and wick away moisture
• Microfiber thumb aids in cleaning eye protection or removing sweat from face
• Perforated single-layer Clarino® palm for superior airflow and comfort
• Silicone printed palm and finger graphics for improved grip and lever traction
• Integrated tech-thread keeps you connected with your devices</t>
  </si>
  <si>
    <t>Z-10007-00005</t>
  </si>
  <si>
    <t>10007-00005</t>
  </si>
  <si>
    <t>10007-00006</t>
  </si>
  <si>
    <t>10007-00007</t>
  </si>
  <si>
    <t>10007-00008</t>
  </si>
  <si>
    <t>10007-00009</t>
  </si>
  <si>
    <t>Z-10007-00010</t>
  </si>
  <si>
    <t>10007-00010</t>
  </si>
  <si>
    <t>10007-00011</t>
  </si>
  <si>
    <t>10007-00012</t>
  </si>
  <si>
    <t>10007-00013</t>
  </si>
  <si>
    <t>10007-00014</t>
  </si>
  <si>
    <t>Z-10007-00015</t>
  </si>
  <si>
    <t>10007-00015</t>
  </si>
  <si>
    <t>10007-00016</t>
  </si>
  <si>
    <t>10007-00017</t>
  </si>
  <si>
    <t>10007-00018</t>
  </si>
  <si>
    <t>10007-00019</t>
  </si>
  <si>
    <t>Z-10007-00020</t>
  </si>
  <si>
    <t>10007-00020</t>
  </si>
  <si>
    <t>10007-00021</t>
  </si>
  <si>
    <t>10007-00022</t>
  </si>
  <si>
    <t>10007-00023</t>
  </si>
  <si>
    <t>10007-00024</t>
  </si>
  <si>
    <t>Z-10008-00000</t>
  </si>
  <si>
    <t>Aqua</t>
  </si>
  <si>
    <t>10008-00000</t>
  </si>
  <si>
    <t>10008-00001</t>
  </si>
  <si>
    <t>10008-00002</t>
  </si>
  <si>
    <t>10008-00003</t>
  </si>
  <si>
    <t>10008-00004</t>
  </si>
  <si>
    <t>Z-10008-00020</t>
  </si>
  <si>
    <t>Sentinel Black</t>
  </si>
  <si>
    <t>10008-00020</t>
  </si>
  <si>
    <t>10008-00021</t>
  </si>
  <si>
    <t>10008-00022</t>
  </si>
  <si>
    <t>10008-00023</t>
  </si>
  <si>
    <t>10008-00024</t>
  </si>
  <si>
    <t>Z-10008-00025</t>
  </si>
  <si>
    <t>Sentinel Terra</t>
  </si>
  <si>
    <t>10008-00025</t>
  </si>
  <si>
    <t>10008-00026</t>
  </si>
  <si>
    <t>10008-00027</t>
  </si>
  <si>
    <t>10008-00028</t>
  </si>
  <si>
    <t>10008-00029</t>
  </si>
  <si>
    <t>Z-10009-00008</t>
  </si>
  <si>
    <t>10009-00008</t>
  </si>
  <si>
    <t>10009-00009</t>
  </si>
  <si>
    <t>10009-00010</t>
  </si>
  <si>
    <t>10009-00011</t>
  </si>
  <si>
    <t>Z-10010-00010</t>
  </si>
  <si>
    <t>Korp</t>
  </si>
  <si>
    <t>10010-00010</t>
  </si>
  <si>
    <t>10010-00011</t>
  </si>
  <si>
    <t>10010-00012</t>
  </si>
  <si>
    <t>10010-00013</t>
  </si>
  <si>
    <t>10010-00014</t>
  </si>
  <si>
    <t>Z-10010-00015</t>
  </si>
  <si>
    <t>Korp Yellow</t>
  </si>
  <si>
    <t>10010-00015</t>
  </si>
  <si>
    <t>10010-00016</t>
  </si>
  <si>
    <t>10010-00017</t>
  </si>
  <si>
    <t>10010-00018</t>
  </si>
  <si>
    <t>10010-00019</t>
  </si>
  <si>
    <t>Z-10010-00020</t>
  </si>
  <si>
    <t>Mars</t>
  </si>
  <si>
    <t>10010-00020</t>
  </si>
  <si>
    <t>10010-00021</t>
  </si>
  <si>
    <t>10010-00022</t>
  </si>
  <si>
    <t>10010-00023</t>
  </si>
  <si>
    <t>10010-00024</t>
  </si>
  <si>
    <t>Z-10014-00000</t>
  </si>
  <si>
    <t>COGNITO D3O</t>
  </si>
  <si>
    <t>10014-00000</t>
  </si>
  <si>
    <t>10014-00001</t>
  </si>
  <si>
    <t>10014-00002</t>
  </si>
  <si>
    <t>10014-00003</t>
  </si>
  <si>
    <t>10014-00004</t>
  </si>
  <si>
    <t>47% Nylon
23% Polyester
21% Rubber
6% Elastane
3% Polyurethane (PU)</t>
  </si>
  <si>
    <t>Confidence Booster. This D30 protection-enhanced glove should provide the confidence to blast through the toughest terrain so you can focus on what's ahead. Constructed with the highest degree of mobility and durability in mind.</t>
  </si>
  <si>
    <t>• Special embossed neoprene cuff offers style with maximum durability and comfort
• 4-way stretch top hand to increase abrasion resistance
• D30 knuckles for highest level impact protection
• Adjustable TPR wrist closure with hook and loop backing ensures proper fit
• Mesh finger gussets enhance mobility and wick away moisture
• Thumb overlay aids in reducing blisters
• Perforated single-layer Clarino® palm for superior airflow and comfort
• Silicone printed palm and finger graphics improve palm and lever traction
• Integrated tech-thread keeps you connected with your devices</t>
  </si>
  <si>
    <t>Z-10014-00005</t>
  </si>
  <si>
    <t>10014-00005</t>
  </si>
  <si>
    <t>10014-00006</t>
  </si>
  <si>
    <t>10014-00007</t>
  </si>
  <si>
    <t>10014-00008</t>
  </si>
  <si>
    <t>10014-00009</t>
  </si>
  <si>
    <t>Z-10014-00010</t>
  </si>
  <si>
    <t>Fluo Orange/Black</t>
  </si>
  <si>
    <t>10014-00010</t>
  </si>
  <si>
    <t>10014-00011</t>
  </si>
  <si>
    <t>10014-00012</t>
  </si>
  <si>
    <t>10014-00013</t>
  </si>
  <si>
    <t>10014-00014</t>
  </si>
  <si>
    <t>Z-10014-00015</t>
  </si>
  <si>
    <t>10014-00015</t>
  </si>
  <si>
    <t>10014-00016</t>
  </si>
  <si>
    <t>10014-00017</t>
  </si>
  <si>
    <t>10014-00018</t>
  </si>
  <si>
    <t>10014-00019</t>
  </si>
  <si>
    <t>Z-10014-00020</t>
  </si>
  <si>
    <t>10014-00020</t>
  </si>
  <si>
    <t>10014-00021</t>
  </si>
  <si>
    <t>10014-00022</t>
  </si>
  <si>
    <t>10014-00023</t>
  </si>
  <si>
    <t>10014-00024</t>
  </si>
  <si>
    <t>Z-10016-003-10</t>
  </si>
  <si>
    <t>BRISKER</t>
  </si>
  <si>
    <t>10016-003-10</t>
  </si>
  <si>
    <t>10016-003-11</t>
  </si>
  <si>
    <t>10016-003-12</t>
  </si>
  <si>
    <t>10016-003-13</t>
  </si>
  <si>
    <t>10016-003-14</t>
  </si>
  <si>
    <t>Solid Colors
41% Nylon
38% Polyester
8% Rubber
7% Polyurethane (PU)
6% Elastane
Sublimated Colors
51% Polyester
28% Nylon
8% Rubber
7% Elastane
6% Polyurethane (PU)</t>
  </si>
  <si>
    <t>Warmth Without the Weight. Mother Nature has met her match with this low profile glove engineered to keep you going fast in cooler weather. Get the perfect amount of insulation to block out damp, cool temperatures while maintaining exceptional dexterity and control of your bike. These work well for those cold trail exploring or maintenance days.</t>
  </si>
  <si>
    <t>• Adjustable neoprene cuff with hook and loop closure and TPR tab ensures
ideal fit
• Lightly insulated soft-shell top hand provides protection against colder temps
• Moisture-wicking microfiber interior provides the perfect level of insulation
• Reflective graphics on top of hand offer a clean look with improved visibility
• Dual-layer palm with TEMPER FOAM improves comfort and abrasion protection
• Silicone printed palm graphics increase grip in damp conditions
• Integrated tech-thread keeps you connected with your devices</t>
  </si>
  <si>
    <t>Z-10016-004-04</t>
  </si>
  <si>
    <t>10016-004-04</t>
  </si>
  <si>
    <t>10016-004-05</t>
  </si>
  <si>
    <t>10016-004-06</t>
  </si>
  <si>
    <t>10016-004-07</t>
  </si>
  <si>
    <t>41% Nylon
38% Polyester
8% Rubber
7% Polyurethane (PU)
6% Elastane</t>
  </si>
  <si>
    <t>• Adjustable TPR wrist closure with hook and loop backing ensures proper fit
• Lightly insulated soft-shell top hand provides protection against colder temps
• Moisture-wicking microfiber interior provides the perfect level of insulation
• Reflective graphics on top of hand offer a clean look with improved visibility
• Single-layer Clarino® palm for premium comfort
• Silicone printed palm graphics increase grip in damp conditions
• Integrated tech-thread keeps you connected with your devices</t>
  </si>
  <si>
    <t>Z-10016-004-10</t>
  </si>
  <si>
    <t>10016-004-10</t>
  </si>
  <si>
    <t>10016-004-11</t>
  </si>
  <si>
    <t>10016-004-12</t>
  </si>
  <si>
    <t>10016-004-13</t>
  </si>
  <si>
    <t>10016-004-14</t>
  </si>
  <si>
    <t>Z-10016-007-10</t>
  </si>
  <si>
    <t>10016-007-10</t>
  </si>
  <si>
    <t>10016-007-11</t>
  </si>
  <si>
    <t>10016-007-12</t>
  </si>
  <si>
    <t>10016-007-13</t>
  </si>
  <si>
    <t>Z-10016-057-04</t>
  </si>
  <si>
    <t>10016-057-04</t>
  </si>
  <si>
    <t>10016-057-05</t>
  </si>
  <si>
    <t>10016-057-06</t>
  </si>
  <si>
    <t>10016-057-07</t>
  </si>
  <si>
    <t>Z-10016-057-10</t>
  </si>
  <si>
    <t>10016-057-10</t>
  </si>
  <si>
    <t>10016-057-11</t>
  </si>
  <si>
    <t>10016-057-12</t>
  </si>
  <si>
    <t>10016-057-13</t>
  </si>
  <si>
    <t>10016-057-14</t>
  </si>
  <si>
    <t>Z-10016-061-10</t>
  </si>
  <si>
    <t>Camo/Black</t>
  </si>
  <si>
    <t>10016-061-10</t>
  </si>
  <si>
    <t>10016-061-11</t>
  </si>
  <si>
    <t>10016-061-12</t>
  </si>
  <si>
    <t>10016-061-13</t>
  </si>
  <si>
    <t>Z-10016-260-04</t>
  </si>
  <si>
    <t>10016-260-04</t>
  </si>
  <si>
    <t>10016-260-05</t>
  </si>
  <si>
    <t>10016-260-06</t>
  </si>
  <si>
    <t>10016-260-07</t>
  </si>
  <si>
    <t>Z-10016-260-10</t>
  </si>
  <si>
    <t>10016-260-10</t>
  </si>
  <si>
    <t>10016-260-11</t>
  </si>
  <si>
    <t>10016-260-12</t>
  </si>
  <si>
    <t>10016-260-13</t>
  </si>
  <si>
    <t>10016-260-14</t>
  </si>
  <si>
    <t>Z-10016-493-10</t>
  </si>
  <si>
    <t>Neon Pink</t>
  </si>
  <si>
    <t>10016-493-10</t>
  </si>
  <si>
    <t>10016-493-11</t>
  </si>
  <si>
    <t>10016-493-12</t>
  </si>
  <si>
    <t>10016-493-13</t>
  </si>
  <si>
    <t>10016-493-14</t>
  </si>
  <si>
    <t>Z-10016-494-10</t>
  </si>
  <si>
    <t>Turquoise</t>
  </si>
  <si>
    <t>10016-494-10</t>
  </si>
  <si>
    <t>10016-494-11</t>
  </si>
  <si>
    <t>10016-494-12</t>
  </si>
  <si>
    <t>10016-494-13</t>
  </si>
  <si>
    <t>10016-494-14</t>
  </si>
  <si>
    <t>Z-10026-00010</t>
  </si>
  <si>
    <t>Grey/Racer Red</t>
  </si>
  <si>
    <t>10026-00010</t>
  </si>
  <si>
    <t>10026-00011</t>
  </si>
  <si>
    <t>10026-00012</t>
  </si>
  <si>
    <t>10026-00013</t>
  </si>
  <si>
    <t>10026-00014</t>
  </si>
  <si>
    <t>Z-10026-00020</t>
  </si>
  <si>
    <t>10026-00020</t>
  </si>
  <si>
    <t>10026-00021</t>
  </si>
  <si>
    <t>10026-00022</t>
  </si>
  <si>
    <t>10026-00023</t>
  </si>
  <si>
    <t>10026-00024</t>
  </si>
  <si>
    <t>Z-10027-00005</t>
  </si>
  <si>
    <t>Black/Lime</t>
  </si>
  <si>
    <t>10027-00005</t>
  </si>
  <si>
    <t>10027-00006</t>
  </si>
  <si>
    <t>10027-00007</t>
  </si>
  <si>
    <t>10027-00008</t>
  </si>
  <si>
    <t>10027-00009</t>
  </si>
  <si>
    <t>Z-10027-00020</t>
  </si>
  <si>
    <t>10027-00020</t>
  </si>
  <si>
    <t>10027-00021</t>
  </si>
  <si>
    <t>10027-00022</t>
  </si>
  <si>
    <t>10027-00023</t>
  </si>
  <si>
    <t>10027-00024</t>
  </si>
  <si>
    <t>Z-11016-057-08</t>
  </si>
  <si>
    <t>Women's Gloves</t>
  </si>
  <si>
    <t>11016-057-08</t>
  </si>
  <si>
    <t>11016-057-09</t>
  </si>
  <si>
    <t>11016-057-10</t>
  </si>
  <si>
    <t>11016-057-11</t>
  </si>
  <si>
    <t>Z-11016-263-08</t>
  </si>
  <si>
    <t>Neon Pink/Black</t>
  </si>
  <si>
    <t>11016-263-08</t>
  </si>
  <si>
    <t>11016-263-09</t>
  </si>
  <si>
    <t>11016-263-10</t>
  </si>
  <si>
    <t>11016-263-11</t>
  </si>
  <si>
    <t>Z-20000-00055</t>
  </si>
  <si>
    <t>GLOBAL</t>
  </si>
  <si>
    <t>20000-00055</t>
  </si>
  <si>
    <t>20000-00056</t>
  </si>
  <si>
    <t>20000-00057</t>
  </si>
  <si>
    <t>20000-00058</t>
  </si>
  <si>
    <t>20000-00059</t>
  </si>
  <si>
    <t>Z-20000-00060</t>
  </si>
  <si>
    <t>ASTRA</t>
  </si>
  <si>
    <t>Brown Heather</t>
  </si>
  <si>
    <t>20000-00060</t>
  </si>
  <si>
    <t>20000-00061</t>
  </si>
  <si>
    <t>20000-00062</t>
  </si>
  <si>
    <t>20000-00063</t>
  </si>
  <si>
    <t>20000-00064</t>
  </si>
  <si>
    <t>Z-20000-00065</t>
  </si>
  <si>
    <t>DONUT</t>
  </si>
  <si>
    <t>Deep Sea Heather</t>
  </si>
  <si>
    <t>20000-00065</t>
  </si>
  <si>
    <t>20000-00066</t>
  </si>
  <si>
    <t>20000-00067</t>
  </si>
  <si>
    <t>20000-00068</t>
  </si>
  <si>
    <t>20000-00069</t>
  </si>
  <si>
    <t>Z-20000-00070</t>
  </si>
  <si>
    <t>SERPICO</t>
  </si>
  <si>
    <t>20000-00070</t>
  </si>
  <si>
    <t>20000-00071</t>
  </si>
  <si>
    <t>20000-00072</t>
  </si>
  <si>
    <t>20000-00073</t>
  </si>
  <si>
    <t>20000-00074</t>
  </si>
  <si>
    <t>Z-20000-00075</t>
  </si>
  <si>
    <t>SMASH</t>
  </si>
  <si>
    <t>20000-00075</t>
  </si>
  <si>
    <t>20000-00076</t>
  </si>
  <si>
    <t>20000-00077</t>
  </si>
  <si>
    <t>20000-00078</t>
  </si>
  <si>
    <t>20000-00079</t>
  </si>
  <si>
    <t>Z-20000-00080</t>
  </si>
  <si>
    <t>INFINITEE</t>
  </si>
  <si>
    <t>20000-00080</t>
  </si>
  <si>
    <t>20000-00081</t>
  </si>
  <si>
    <t>20000-00082</t>
  </si>
  <si>
    <t>20000-00083</t>
  </si>
  <si>
    <t>20000-00084</t>
  </si>
  <si>
    <t>Z-20000-00171</t>
  </si>
  <si>
    <t>SLAB</t>
  </si>
  <si>
    <t>20000-00171</t>
  </si>
  <si>
    <t>20000-00172</t>
  </si>
  <si>
    <t>20000-00173</t>
  </si>
  <si>
    <t>20000-00174</t>
  </si>
  <si>
    <t>20000-00175</t>
  </si>
  <si>
    <t>Z-20000-00176</t>
  </si>
  <si>
    <t>WAVE</t>
  </si>
  <si>
    <t>20000-00176</t>
  </si>
  <si>
    <t>20000-00177</t>
  </si>
  <si>
    <t>20000-00178</t>
  </si>
  <si>
    <t>20000-00179</t>
  </si>
  <si>
    <t>20000-00180</t>
  </si>
  <si>
    <t>Z-20001-00020</t>
  </si>
  <si>
    <t>MANIFESTO</t>
  </si>
  <si>
    <t>20001-00020</t>
  </si>
  <si>
    <t>20001-00021</t>
  </si>
  <si>
    <t>20001-00022</t>
  </si>
  <si>
    <t>20001-00023</t>
  </si>
  <si>
    <t>Z-20001-00024</t>
  </si>
  <si>
    <t>20001-00024</t>
  </si>
  <si>
    <t>20001-00025</t>
  </si>
  <si>
    <t>20001-00026</t>
  </si>
  <si>
    <t>20001-00027</t>
  </si>
  <si>
    <t>Z-20002-00008</t>
  </si>
  <si>
    <t>20002-00008</t>
  </si>
  <si>
    <t>20002-00009</t>
  </si>
  <si>
    <t>20002-00010</t>
  </si>
  <si>
    <t>20002-00011</t>
  </si>
  <si>
    <t>Z-20002-00012</t>
  </si>
  <si>
    <t>SD</t>
  </si>
  <si>
    <t>20002-00012</t>
  </si>
  <si>
    <t>20002-00013</t>
  </si>
  <si>
    <t>20002-00014</t>
  </si>
  <si>
    <t>20002-00015</t>
  </si>
  <si>
    <t>Z-20027-00000</t>
  </si>
  <si>
    <t>Youth Pullover Crewneck Fleece</t>
  </si>
  <si>
    <t>20027-00000</t>
  </si>
  <si>
    <t>20027-00001</t>
  </si>
  <si>
    <t>20027-00002</t>
  </si>
  <si>
    <t>20027-00003</t>
  </si>
  <si>
    <t>Long Sleeve Crew  features a Cotton/Polyester brushed-back fleece. The soft rich fleece is perfect when the temperatures cool down. Score easy style points with flocked screen-printed logo.</t>
  </si>
  <si>
    <t>• Heavy-weight pigment-dyed brushed-back fleece with softener wash
• Flocked screen-printed logo
• Rib neckline, cuff and hem finish
• Modern fit</t>
  </si>
  <si>
    <t>Z-20030-00008</t>
  </si>
  <si>
    <t>Skyblue</t>
  </si>
  <si>
    <t>20030-00008</t>
  </si>
  <si>
    <t>20030-00009</t>
  </si>
  <si>
    <t>20030-00010</t>
  </si>
  <si>
    <t>20030-00011</t>
  </si>
  <si>
    <t>Z-20031-00008</t>
  </si>
  <si>
    <t>20031-00008</t>
  </si>
  <si>
    <t>20031-00009</t>
  </si>
  <si>
    <t>20031-00010</t>
  </si>
  <si>
    <t>20031-00011</t>
  </si>
  <si>
    <t>20044-00009</t>
  </si>
  <si>
    <t>https://fs.amplifi.io//file?id=8f149430-a6b5-42ba-bc3f-99bdad048811</t>
  </si>
  <si>
    <t>20044-00010</t>
  </si>
  <si>
    <t>Deep Wine</t>
  </si>
  <si>
    <t>20044-00011</t>
  </si>
  <si>
    <t>20044-00012</t>
  </si>
  <si>
    <t>https://fs.amplifi.io//file?id=9330edda-870e-407c-a12a-4ea1b2cdd59c</t>
  </si>
  <si>
    <t>20044-00013</t>
  </si>
  <si>
    <t>https://fs.amplifi.io//file?id=a2e836f0-28e9-4f63-9f2d-b2baf6ffb73a</t>
  </si>
  <si>
    <t>20044-00014</t>
  </si>
  <si>
    <t>FORWARD</t>
  </si>
  <si>
    <t>20044-00015</t>
  </si>
  <si>
    <t>Light Grey</t>
  </si>
  <si>
    <t>20047-00005</t>
  </si>
  <si>
    <t>20047-00006</t>
  </si>
  <si>
    <t>https://fs.amplifi.io//file?id=0d999b1f-b076-4f91-adc0-4d22292d6b00</t>
  </si>
  <si>
    <t>20050-057-01</t>
  </si>
  <si>
    <t>Snapback Cap LYP Fit</t>
  </si>
  <si>
    <t>100% Cotton</t>
  </si>
  <si>
    <t>Classic Snapback style hats. Raised sonic weld logo with cut-n-sew front panel striped design. This is a 100% timeless classic.</t>
  </si>
  <si>
    <t>• DTM sewn eyelets
• Raised sonic weld logo
• Cut-n-sew striped design at front panel
• Woven clamp label at back
- Flat Visor 
• Snapback hat
• One Size Fits Most</t>
  </si>
  <si>
    <t>https://fs.amplifi.io//file?id=508d5bcf-aeff-45a5-a28e-8cd8d0eaaf05</t>
  </si>
  <si>
    <t>20070-245-01</t>
  </si>
  <si>
    <t>Snapback Cap X-Fit</t>
  </si>
  <si>
    <t>Steel</t>
  </si>
  <si>
    <t>• DTM sewn eyelets
• Raised sonic weld logo
• Cut-n-sew striped design at front panel
• Woven clamp label at back
• Curved Visor 
• Snapback hat
• One Size Fits Most</t>
  </si>
  <si>
    <t>20072-000-01</t>
  </si>
  <si>
    <t>STAUNCH</t>
  </si>
  <si>
    <t>Our classic sporty X-Fit Snapback style hat. Silicone heat transfer and screen printed front logo at front.</t>
  </si>
  <si>
    <t>• Taped seams
• DTM sewn eyelets
• Silicone heat transfer and screen printed front logo 
• Woven clamp label at back
• Curved Visor
• 5-panel X-Fit
• Snapback hat
• One Size Fits Most</t>
  </si>
  <si>
    <t>20072-015-01</t>
  </si>
  <si>
    <t>Z-20074-00000</t>
  </si>
  <si>
    <t>FALTA</t>
  </si>
  <si>
    <t>20074-00000</t>
  </si>
  <si>
    <t>20074-00001</t>
  </si>
  <si>
    <t>20074-00002</t>
  </si>
  <si>
    <t>20074-00003</t>
  </si>
  <si>
    <t>20074-00004</t>
  </si>
  <si>
    <t>52% Cotton
42% Polyester
6% Elastane</t>
  </si>
  <si>
    <t>Zip hoodie features a soft rich french terry that is perfect when the temperatures cool down. On seam zip pocket and flat draw cord lined hood. Modern heat transfer  logos and custom trim package.</t>
  </si>
  <si>
    <t>• Cotton/Polyester/Elastane mini-loop stretch french terry 
• Silicone heat transfer logos on  wearer's left front chest and wearer's right inner sleeve
• front printed logo label 
• Forward on side seam zip pockets
• Lined hood 
• Flat draw cords with rounded tips
• Custom trim package</t>
  </si>
  <si>
    <t>20088-289-01</t>
  </si>
  <si>
    <t>LINCOLN</t>
  </si>
  <si>
    <t>Snapback Unstructured Cap LYP Fit</t>
  </si>
  <si>
    <t>Stone</t>
  </si>
  <si>
    <t>Keep it classy with this classic Unstructured Snapback style hat. Featuring a woven patch with raised logo up front with a custom clamp label at back. This is a 100% timeless classic, don't leave home without it.</t>
  </si>
  <si>
    <t>• DTM sewn eyelets
• Woven patch with raised silicone heat transfer logo
• Woven clamp label at back
• Unstructured adjustable Snapback style hat
• Flat Visor
• 5-panel 
• One Size Fits Most</t>
  </si>
  <si>
    <t>20090-431-01</t>
  </si>
  <si>
    <t>PRENEZ</t>
  </si>
  <si>
    <t>Camper Hat</t>
  </si>
  <si>
    <t>Caramel</t>
  </si>
  <si>
    <t>60% Cotton
40% Nylon</t>
  </si>
  <si>
    <t>Keep it classy with this Unstructured 5 panel Camper hat. Featuring a Cotton/Nylon ripstop fabric with a DWR coating for water resistance. Top it off with a woven patch with raised logo up front and a custom clamp label at back. This is a 100% timeless classic, don't leave home without it.</t>
  </si>
  <si>
    <t>• Water resistant fabric
• DWR coating
• DTM sewn eyelets
• Woven patch with raised silicone heat transfer logo
• Woven clamp label at back
• Unstructured adjustable 5 panel Camper hat
• Flat Visor
• One Size Fits Most</t>
  </si>
  <si>
    <t>20092-003-01</t>
  </si>
  <si>
    <t>Youth Snapback Cap LYP Fit</t>
  </si>
  <si>
    <t>98% Acrylic
2% Elastane</t>
  </si>
  <si>
    <t>Our modern twist on a classic Snapback X-Fit style hat. Raised sonic weld 100% logo at front plus additional screen printed logos.</t>
  </si>
  <si>
    <t>• 100% Cotton twill fabric
• Taped seams
• DTM sewn eyelets
• Raised sonic weld front logo plus additional screen printed logos
• Woven clamp label at back
• Curved Visor
• 5-panel LYP Fit 
• Youth - One Size Fits Most</t>
  </si>
  <si>
    <t>20126-001-01</t>
  </si>
  <si>
    <t>ECHO</t>
  </si>
  <si>
    <t>Beanie</t>
  </si>
  <si>
    <t>Stay warm with this traditional cuffed beanie.  Acrylic yarns with a raised sonic weld logo.</t>
  </si>
  <si>
    <t>• Raised sonic weld logo
• Cuffed opening</t>
  </si>
  <si>
    <t>https://fs.amplifi.io//file?id=94cd7bd3-556b-4594-9971-0ee71be3e549</t>
  </si>
  <si>
    <t>20126-188-01</t>
  </si>
  <si>
    <t>Z-24005-490-17</t>
  </si>
  <si>
    <t>24005-490-17</t>
  </si>
  <si>
    <t>24005-490-18</t>
  </si>
  <si>
    <t>Z-24005-491-17</t>
  </si>
  <si>
    <t>Black/Fluo Pink</t>
  </si>
  <si>
    <t>24005-491-17</t>
  </si>
  <si>
    <t>24005-491-18</t>
  </si>
  <si>
    <t>Z-24006-014-17</t>
  </si>
  <si>
    <t>Black/Yellow</t>
  </si>
  <si>
    <t>24006-014-17</t>
  </si>
  <si>
    <t>24006-014-18</t>
  </si>
  <si>
    <t>Z-24006-455-17</t>
  </si>
  <si>
    <t>Navy/Slate</t>
  </si>
  <si>
    <t>24006-455-17</t>
  </si>
  <si>
    <t>24006-455-18</t>
  </si>
  <si>
    <t>Z-24006-456-17</t>
  </si>
  <si>
    <t>Silver/Cherry</t>
  </si>
  <si>
    <t>24006-456-17</t>
  </si>
  <si>
    <t>24006-456-18</t>
  </si>
  <si>
    <t>Z-24006-457-17</t>
  </si>
  <si>
    <t>Charcoal/Grey</t>
  </si>
  <si>
    <t>24006-457-17</t>
  </si>
  <si>
    <t>24006-457-18</t>
  </si>
  <si>
    <t>Z-24007-011-17</t>
  </si>
  <si>
    <t>TORQUE</t>
  </si>
  <si>
    <t>Thick Comfort MX Sock</t>
  </si>
  <si>
    <t>24007-011-17</t>
  </si>
  <si>
    <t>24007-011-18</t>
  </si>
  <si>
    <t>52% Acrylic
17% CoolMax
22% Nylon
6% Polyester
2% Elastane</t>
  </si>
  <si>
    <t>The TORQUE thick MX comfort sock designed for riders looking for all day comfort. Our thick MX sock blends thick padded comfort with functional yarns and stylish design with To-the-knee height.</t>
  </si>
  <si>
    <t>• Custom Cool-max moisture wicking yarn blend
• Ribbed arch support
• Top of foot mesh panels for ventilation
• Thick padded comfort construction
• Strategic heel, toe and foot bed extra dense knit for comfort.
• Left / Right specific for custom fit</t>
  </si>
  <si>
    <t>Z-24007-214-17</t>
  </si>
  <si>
    <t>24007-214-17</t>
  </si>
  <si>
    <t>24007-214-18</t>
  </si>
  <si>
    <t>Z-24007-350-17</t>
  </si>
  <si>
    <t>24007-350-17</t>
  </si>
  <si>
    <t>24007-350-18</t>
  </si>
  <si>
    <t>Z-24007-353-17</t>
  </si>
  <si>
    <t>24007-353-17</t>
  </si>
  <si>
    <t>24007-353-18</t>
  </si>
  <si>
    <t>Z-24008-005-17</t>
  </si>
  <si>
    <t>HI SIDE</t>
  </si>
  <si>
    <t>Thin MX Sock</t>
  </si>
  <si>
    <t>Fluo Green</t>
  </si>
  <si>
    <t>24008-005-17</t>
  </si>
  <si>
    <t>24008-005-18</t>
  </si>
  <si>
    <t>80% Nylon
14% Polyester
6% Elastane</t>
  </si>
  <si>
    <t>The HI SIDE thin MX performance sock designed with top level racers in mind. Our thin MX sock blends performance knits, functional yarns and stylish design with To-the-knee height.</t>
  </si>
  <si>
    <t>• Custom Cool-max moisture wicking yarn blend
• Ribbed arch support
• Engineered mesh air channels
• Lightweight construction
• Strategic heel and toe padding
• Left / Right specific for custom fit</t>
  </si>
  <si>
    <t>Z-24008-022-17</t>
  </si>
  <si>
    <t>White/Blue</t>
  </si>
  <si>
    <t>24008-022-17</t>
  </si>
  <si>
    <t>24008-022-18</t>
  </si>
  <si>
    <t>Z-24008-264-17</t>
  </si>
  <si>
    <t>Navy/Grey</t>
  </si>
  <si>
    <t>24008-264-17</t>
  </si>
  <si>
    <t>24008-264-18</t>
  </si>
  <si>
    <t>Z-24014-007-17</t>
  </si>
  <si>
    <t>REV MX</t>
  </si>
  <si>
    <t>Knee Brace Sock</t>
  </si>
  <si>
    <t>24014-007-17</t>
  </si>
  <si>
    <t>24014-007-18</t>
  </si>
  <si>
    <t>Fabric
85% Polyester
15% Elastane
Sock
72% Acrylic
17% Nylon
7% Skinlife
4% Elastane
Mesh
86% Nylon
14% Elastane</t>
  </si>
  <si>
    <t>Don't get stuck in a rut, the REV knee brace MX sock features strategic mesh paneling and a functional blend of moisture wicking yarns. Designed to withstand the friction and irritation caused by riding with knee braces.</t>
  </si>
  <si>
    <t>• Specifically designed to be worn with knee braces
• Tall length designed with elastic band with interior anti slip
silicone bead
• Keeps feet cool, dry and comfortable
• Large mesh back panel for enhanced cooling
• Reinforced heel, toe, and ankle for durability
• Ribbed arch support
• Right/Left specific fit for comfort
• Skinlife (Anti-microbial) Base yarn</t>
  </si>
  <si>
    <t>Z-24014-013-17</t>
  </si>
  <si>
    <t>24014-013-17</t>
  </si>
  <si>
    <t>24014-013-18</t>
  </si>
  <si>
    <t>Z-24014-375-17</t>
  </si>
  <si>
    <t>24014-375-17</t>
  </si>
  <si>
    <t>24014-375-18</t>
  </si>
  <si>
    <t>Z-24014-415-17</t>
  </si>
  <si>
    <t>Corpo</t>
  </si>
  <si>
    <t>24014-415-17</t>
  </si>
  <si>
    <t>24014-415-18</t>
  </si>
  <si>
    <t>Z-24014-416-17</t>
  </si>
  <si>
    <t>Assault</t>
  </si>
  <si>
    <t>24014-416-17</t>
  </si>
  <si>
    <t>24014-416-18</t>
  </si>
  <si>
    <t>Z-24017-376-17</t>
  </si>
  <si>
    <t>ADVOCATE BLUR</t>
  </si>
  <si>
    <t>24017-376-17</t>
  </si>
  <si>
    <t>24017-376-18</t>
  </si>
  <si>
    <t>88% Nylon
6% Skinlife
4% Elastane
2% Polyester</t>
  </si>
  <si>
    <t>6” cycling performance sock blends functionality with stylish design aesthetics with jacquard stripes</t>
  </si>
  <si>
    <t>• Anatomical ribbed arch support
• Strategic knit mesh for ventilation
•  MERYL® Skinlife for anti-itch and anti-odor
•  Moisture wicking yarn blend
•  Flat stitch toe cap
•  Reinforced heel and toe
•  Heat Pressed logo with jacquard stripes</t>
  </si>
  <si>
    <t>Z-24017-419-17</t>
  </si>
  <si>
    <t>Cherry/Brick</t>
  </si>
  <si>
    <t>24017-419-17</t>
  </si>
  <si>
    <t>24017-419-18</t>
  </si>
  <si>
    <t>Z-24017-458-17</t>
  </si>
  <si>
    <t>ADVOCATE</t>
  </si>
  <si>
    <t>Slate/Navy</t>
  </si>
  <si>
    <t>24017-458-17</t>
  </si>
  <si>
    <t>24017-458-18</t>
  </si>
  <si>
    <t>Z-24017-459-17</t>
  </si>
  <si>
    <t>Charcoal/Mustard</t>
  </si>
  <si>
    <t>24017-459-17</t>
  </si>
  <si>
    <t>24017-459-18</t>
  </si>
  <si>
    <t>Z-24022-001-17</t>
  </si>
  <si>
    <t>TRIO</t>
  </si>
  <si>
    <t>24022-001-17</t>
  </si>
  <si>
    <t>24022-001-18</t>
  </si>
  <si>
    <t>71% Cotton
20% Nylon
6% Polyester
3% Elastane</t>
  </si>
  <si>
    <t>8" Casual/Athletic crew sock. The STRIPES crew sock blends functional knits and stylish design.</t>
  </si>
  <si>
    <t>• Custom jacquard design
• Knit mesh zones for airflow
• Ribbed arch support
• Heat Pressed logo</t>
  </si>
  <si>
    <t>Z-24022-008-17</t>
  </si>
  <si>
    <t>Silver</t>
  </si>
  <si>
    <t>24022-008-17</t>
  </si>
  <si>
    <t>24022-008-18</t>
  </si>
  <si>
    <t>Z-24022-460-17</t>
  </si>
  <si>
    <t>Camel</t>
  </si>
  <si>
    <t>24022-460-17</t>
  </si>
  <si>
    <t>24022-460-18</t>
  </si>
  <si>
    <t>Z-24107-000-17</t>
  </si>
  <si>
    <t>Youth Thick Comfort MX Sock</t>
  </si>
  <si>
    <t>White/Blue/Red</t>
  </si>
  <si>
    <t>24107-000-17</t>
  </si>
  <si>
    <t>24107-000-18</t>
  </si>
  <si>
    <t>49% Acrylic
14% CoolMax
29% Nylon
6% Polyester
2% Elastane</t>
  </si>
  <si>
    <t>Z-24107-057-17</t>
  </si>
  <si>
    <t>24107-057-17</t>
  </si>
  <si>
    <t>24107-057-18</t>
  </si>
  <si>
    <t>Z-29006-015-10</t>
  </si>
  <si>
    <t>FIOKI</t>
  </si>
  <si>
    <t>29006-015-10</t>
  </si>
  <si>
    <t>29006-015-11</t>
  </si>
  <si>
    <t>29006-015-12</t>
  </si>
  <si>
    <t>29006-015-13</t>
  </si>
  <si>
    <t>The FIOKI pullover hoodie features a Cotton/Poly brushed-back fleece. The soft rich fleece is perfect when the temperatures cool down. Athletic-style over-lock stitching and kangaroo pocket. Score easy style points with screen-printed logos, contrast drawcord and custom trim package.</t>
  </si>
  <si>
    <t>• 80% Cotton/20% Polyester pigment-dyed brushed-back fleece
• Self hood lining
• Screen-printed logo
• Contrast round drawcords with plastic tipping
• Athletic-style over-lock stitching at critical seams
• Custom trim package
• Modern fit</t>
  </si>
  <si>
    <t>Z-29007-002-10</t>
  </si>
  <si>
    <t>THORUNN</t>
  </si>
  <si>
    <t>29007-002-10</t>
  </si>
  <si>
    <t>29007-002-11</t>
  </si>
  <si>
    <t>29007-002-12</t>
  </si>
  <si>
    <t>29007-002-13</t>
  </si>
  <si>
    <t>• Heavy-weight brushed-back fleece
• Puff ink screen-printed chest logo
• 1X1 rib cuff &amp; neckband
• Overlock hem finish
• Classic fit</t>
  </si>
  <si>
    <t>Z-33009-486-10</t>
  </si>
  <si>
    <t>Slate Green</t>
  </si>
  <si>
    <t>33009-486-10</t>
  </si>
  <si>
    <t>33009-486-11</t>
  </si>
  <si>
    <t>33009-486-12</t>
  </si>
  <si>
    <t>33009-486-13</t>
  </si>
  <si>
    <t>33009-486-14</t>
  </si>
  <si>
    <t>Z-34127-404-04</t>
  </si>
  <si>
    <t>ESSENTIAL</t>
  </si>
  <si>
    <t>34127-404-04</t>
  </si>
  <si>
    <t>34127-404-05</t>
  </si>
  <si>
    <t>34127-404-06</t>
  </si>
  <si>
    <t>34127-404-07</t>
  </si>
  <si>
    <t>Youth pullover hoodie features a Cotton/Poly brushed-back fleece. The soft rich fleece is perfect when the temperatures cool down. Athletic-style over-lock stitching and kangaroo</t>
  </si>
  <si>
    <t>• Mid-weight brushed-back fleece
• Self hood lining
• Screen-printed chest logo
• Athletic-style over-lock stitching at critical seams
• Custom trim package
• Modern fit</t>
  </si>
  <si>
    <t>Z-34128-001-04</t>
  </si>
  <si>
    <t>Black SP22</t>
  </si>
  <si>
    <t>34128-001-04</t>
  </si>
  <si>
    <t>34128-001-05</t>
  </si>
  <si>
    <t>34128-001-06</t>
  </si>
  <si>
    <t>34128-001-07</t>
  </si>
  <si>
    <t>Youth pullover hoodie features a Cotton/Poly brushed-back fleece. The soft rich fleece is perfect when the temperatures cool down. Athletic-style overlock stitching and kangaroo pocket. Score easy style points with screen-printed logo and custom trim package.</t>
  </si>
  <si>
    <t>Z-35030-001-10</t>
  </si>
  <si>
    <t>SPEED</t>
  </si>
  <si>
    <t>35030-001-10</t>
  </si>
  <si>
    <t>35030-001-11</t>
  </si>
  <si>
    <t>35030-001-12</t>
  </si>
  <si>
    <t>35030-001-13</t>
  </si>
  <si>
    <t>35030-001-14</t>
  </si>
  <si>
    <t>85% Cotton
15% Polyester</t>
  </si>
  <si>
    <t>Stay cool and dry in our custom tech T-shirt. Designed with the right fit and cut for optimum comfort and style. Features a moisture-wicking Dri-release® functional fabric combined with our timeless and bold aesthetic.</t>
  </si>
  <si>
    <t>• 85% Polyester / 15% Cotton Dri-release® jersey fabric
• Moisture-wicking performance jersey
• Quick-drying, dries 4x faster than Cotton
• Soft hand screen-print graphic
• 1X1 rib neckline
• Modern Fit</t>
  </si>
  <si>
    <t>Z-35031-000-10</t>
  </si>
  <si>
    <t>SURMAN</t>
  </si>
  <si>
    <t>35031-000-10</t>
  </si>
  <si>
    <t>35031-000-11</t>
  </si>
  <si>
    <t>35031-000-12</t>
  </si>
  <si>
    <t>35031-000-13</t>
  </si>
  <si>
    <t>35031-000-14</t>
  </si>
  <si>
    <t>Z-36038-396-10</t>
  </si>
  <si>
    <t>BARRAGE</t>
  </si>
  <si>
    <t>36038-396-10</t>
  </si>
  <si>
    <t>36038-396-11</t>
  </si>
  <si>
    <t>36038-396-12</t>
  </si>
  <si>
    <t>36038-396-13</t>
  </si>
  <si>
    <t>36038-396-14</t>
  </si>
  <si>
    <t>Pullover hoodie features a Cotton/Polyester brushed-back fleece. The soft rich fleece is perfect when the temperatures cool down. Athletic-style raglan sleeve construction with welt pocket entries. Score easy style points with screen-printed logos and custom trim package.</t>
  </si>
  <si>
    <t>• Mid-weight brushed-back fleece
• Self hood-lining
• Screen-printed logos at chest and sleeve
• Contrast round drawcords with plastic tipping
• Athletic-style raglan sleeve construction
• Welt pocket entries
• Custom trim package
• Modern fit</t>
  </si>
  <si>
    <t>Z-36038-398-10</t>
  </si>
  <si>
    <t>Black/Deep Red</t>
  </si>
  <si>
    <t>36038-398-10</t>
  </si>
  <si>
    <t>36038-398-11</t>
  </si>
  <si>
    <t>36038-398-12</t>
  </si>
  <si>
    <t>36038-398-13</t>
  </si>
  <si>
    <t>36038-398-14</t>
  </si>
  <si>
    <t>Z-36039-404-10</t>
  </si>
  <si>
    <t>BURST</t>
  </si>
  <si>
    <t>36039-404-10</t>
  </si>
  <si>
    <t>36039-404-11</t>
  </si>
  <si>
    <t>36039-404-12</t>
  </si>
  <si>
    <t>36039-404-13</t>
  </si>
  <si>
    <t>36039-404-14</t>
  </si>
  <si>
    <t>Pullover hoodie features a Cotton/Poly brushed-back fleece. The soft rich fleece is perfect when the temperatures cool down. Athletic-style over-lock stitching and kangaroo pocket. Score easy style points with screen-printed logos, contrast drawcord and custom trim package.</t>
  </si>
  <si>
    <t>• Mid-weight brushed-back fleece
• Self hoodlining
• Screen-printed logos at chest and sleeve
• Contrast round drawcords with plastic tipping
• Athletic-style over-lock stitching at critical seams
• Custom trim package
• Modern fit</t>
  </si>
  <si>
    <t>Z-36040-397-10</t>
  </si>
  <si>
    <t>36040-397-10</t>
  </si>
  <si>
    <t>36040-397-11</t>
  </si>
  <si>
    <t>36040-397-12</t>
  </si>
  <si>
    <t>36040-397-13</t>
  </si>
  <si>
    <t>36040-397-14</t>
  </si>
  <si>
    <t>Crewneck features a Cotton/Polyester brushed-back fleece. The soft rich fleece is perfect when the temperatures cool down. Modern fit that isn't too baggy or too slim, but fits just right. Score easy style points with screen-printed logos and custom trim package.</t>
  </si>
  <si>
    <t>• Heavy-weight brushed back fleece
• Screen-printed logos at chest and sleeve
• Custom trim package
• Modern fit</t>
  </si>
  <si>
    <t>Z-36040-403-10</t>
  </si>
  <si>
    <t>Pale Aqua</t>
  </si>
  <si>
    <t>36040-403-10</t>
  </si>
  <si>
    <t>36040-403-11</t>
  </si>
  <si>
    <t>36040-403-12</t>
  </si>
  <si>
    <t>36040-403-13</t>
  </si>
  <si>
    <t>36040-403-14</t>
  </si>
  <si>
    <t>Z-36041-025-10</t>
  </si>
  <si>
    <t>REND</t>
  </si>
  <si>
    <t>36041-025-10</t>
  </si>
  <si>
    <t>36041-025-11</t>
  </si>
  <si>
    <t>36041-025-12</t>
  </si>
  <si>
    <t>36041-025-13</t>
  </si>
  <si>
    <t>36041-025-14</t>
  </si>
  <si>
    <t>LS crewneck features a Cotton/Polyester brushed-back fleece. The soft rich fleece is perfect when the temperatures cool down. Modern fit that isn't too baggy or too slim, but fits just right. Score easy style points with screen-printed logos and custom trim package.</t>
  </si>
  <si>
    <t>Z-37002-019-10</t>
  </si>
  <si>
    <t>37002-019-10</t>
  </si>
  <si>
    <t>37002-019-11</t>
  </si>
  <si>
    <t>37002-019-12</t>
  </si>
  <si>
    <t>37002-019-13</t>
  </si>
  <si>
    <t>37002-019-14</t>
  </si>
  <si>
    <t>US</t>
  </si>
  <si>
    <t>Z-37002-399-10</t>
  </si>
  <si>
    <t>Brindle</t>
  </si>
  <si>
    <t>37002-399-10</t>
  </si>
  <si>
    <t>37002-399-11</t>
  </si>
  <si>
    <t>37002-399-12</t>
  </si>
  <si>
    <t>37002-399-13</t>
  </si>
  <si>
    <t>37002-399-14</t>
  </si>
  <si>
    <t>Z-39011-052-10</t>
  </si>
  <si>
    <t>TYRO</t>
  </si>
  <si>
    <t>39011-052-10</t>
  </si>
  <si>
    <t>39011-052-11</t>
  </si>
  <si>
    <t>39011-052-12</t>
  </si>
  <si>
    <t>39011-052-13</t>
  </si>
  <si>
    <t>39011-052-14</t>
  </si>
  <si>
    <t>This stylish puffer jacket is sure to keep you warm in varied cold climates.  There are plenty of secure pockets on this garment for all your accessories and electronic devices.</t>
  </si>
  <si>
    <t>• Quilted lined puffer jacket
• Adjustable elastic shock-cord draw casing at hood and body hem
• Front chest welt pockets with flap and snap closures 
• Lower front patch pockets with flap and snap closures 
• Interior breast patch pocket with velcro closure
• Self placket zipper front closure with storm flap
• Combination snap/velcro closure at front for additional security 
• Sleeve opening with velcro cuff adjusters 
• Back yoke screen printed logos</t>
  </si>
  <si>
    <t>Z-39012-001-10</t>
  </si>
  <si>
    <t>MALA</t>
  </si>
  <si>
    <t>39012-001-10</t>
  </si>
  <si>
    <t>39012-001-11</t>
  </si>
  <si>
    <t>39012-001-12</t>
  </si>
  <si>
    <t>39012-001-13</t>
  </si>
  <si>
    <t>39012-001-14</t>
  </si>
  <si>
    <t>100% Polyurethane (PU)</t>
  </si>
  <si>
    <t>Be stylish while staying dry in our water-resistant Mala Jacket.This jacket features a snap closure for easy on and off, back venting plus eyelets for breathability, and an adjustable hood and hem.  This is the perfect jacket for those less than ideal weather days.</t>
  </si>
  <si>
    <t>• Pullover Jacket
• Welded seams
• Adjustable hood and hem with drawcord
• Welt body pockets
• Cape back vent with snap for increased breathability
• Front placket with snap buttons
• Screen Printed logos</t>
  </si>
  <si>
    <t>Z-39012-007-10</t>
  </si>
  <si>
    <t>39012-007-10</t>
  </si>
  <si>
    <t>39012-007-11</t>
  </si>
  <si>
    <t>39012-007-12</t>
  </si>
  <si>
    <t>39012-007-13</t>
  </si>
  <si>
    <t>39012-007-14</t>
  </si>
  <si>
    <t>Z-40000-00000</t>
  </si>
  <si>
    <t>R-CORE-X</t>
  </si>
  <si>
    <t>40000-00000</t>
  </si>
  <si>
    <t>40000-00001</t>
  </si>
  <si>
    <t>40000-00002</t>
  </si>
  <si>
    <t>40000-00003</t>
  </si>
  <si>
    <t>40000-00004</t>
  </si>
  <si>
    <t>94% Polyester
6% Elastane</t>
  </si>
  <si>
    <t>R-Core X elevates our standard R-Core collection of Downhill/Enduro riding gear to the next level. 4-way stretch materials along with additional weight saving materials and treatments result in our lightest weight, highest performing line of riding apparel.</t>
  </si>
  <si>
    <t>• Polyester/Spandex mesh fabric to reduce body temperature
• Moisture management &amp; anti-microbial properties
• Fade resistant sublimated graphics
• Drop tail provides increased coverage in riding position
• Internal goggle wipe keeps your eye protection clean</t>
  </si>
  <si>
    <t>Z-40000-00005</t>
  </si>
  <si>
    <t>Black/Slate Blue</t>
  </si>
  <si>
    <t>40000-00005</t>
  </si>
  <si>
    <t>40000-00006</t>
  </si>
  <si>
    <t>40000-00007</t>
  </si>
  <si>
    <t>40000-00008</t>
  </si>
  <si>
    <t>40000-00009</t>
  </si>
  <si>
    <t>Z-40000-00010</t>
  </si>
  <si>
    <t>40000-00010</t>
  </si>
  <si>
    <t>40000-00011</t>
  </si>
  <si>
    <t>40000-00012</t>
  </si>
  <si>
    <t>40000-00013</t>
  </si>
  <si>
    <t>40000-00014</t>
  </si>
  <si>
    <t>Z-40000-00015</t>
  </si>
  <si>
    <t>R-CORE-X LE</t>
  </si>
  <si>
    <t>40000-00015</t>
  </si>
  <si>
    <t>40000-00016</t>
  </si>
  <si>
    <t>40000-00017</t>
  </si>
  <si>
    <t>40000-00018</t>
  </si>
  <si>
    <t>40000-00019</t>
  </si>
  <si>
    <t>Z-40000-00020</t>
  </si>
  <si>
    <t>Sunset</t>
  </si>
  <si>
    <t>40000-00020</t>
  </si>
  <si>
    <t>40000-00021</t>
  </si>
  <si>
    <t>40000-00022</t>
  </si>
  <si>
    <t>40000-00023</t>
  </si>
  <si>
    <t>40000-00024</t>
  </si>
  <si>
    <t>Z-40001-00000</t>
  </si>
  <si>
    <t>40001-00000</t>
  </si>
  <si>
    <t>40001-00001</t>
  </si>
  <si>
    <t>40001-00002</t>
  </si>
  <si>
    <t>40001-00003</t>
  </si>
  <si>
    <t>40001-00004</t>
  </si>
  <si>
    <t>40001-00005</t>
  </si>
  <si>
    <t>40001-00006</t>
  </si>
  <si>
    <t>93% Polyester
7% Elastane</t>
  </si>
  <si>
    <t>• DWR Polyester/Spandex 4-way stretch woven fabric for increased comfort
• BOA System dial and lace technology for a lightweight, incrementally adjustable waist closure for the ideal fit
• Silicone print on inner waistband to minimize slippage
• Inseam laser holes and perforated back leg panels fr increased airflow 
• Zipper pockets for security of essentials
• Stabilization pocket to store device or tool
• Tapered leg reduces drag and articulated knee improves mobility</t>
  </si>
  <si>
    <t>Z-40001-00007</t>
  </si>
  <si>
    <t>40001-00007</t>
  </si>
  <si>
    <t>40001-00008</t>
  </si>
  <si>
    <t>40001-00009</t>
  </si>
  <si>
    <t>40001-00010</t>
  </si>
  <si>
    <t>40001-00011</t>
  </si>
  <si>
    <t>40001-00012</t>
  </si>
  <si>
    <t>40001-00013</t>
  </si>
  <si>
    <t>Z-40001-00014</t>
  </si>
  <si>
    <t>40001-00014</t>
  </si>
  <si>
    <t>40001-00015</t>
  </si>
  <si>
    <t>40001-00016</t>
  </si>
  <si>
    <t>40001-00017</t>
  </si>
  <si>
    <t>40001-00018</t>
  </si>
  <si>
    <t>40001-00019</t>
  </si>
  <si>
    <t>40001-00020</t>
  </si>
  <si>
    <t>Z-40001-00021</t>
  </si>
  <si>
    <t>40001-00021</t>
  </si>
  <si>
    <t>40001-00022</t>
  </si>
  <si>
    <t>40001-00023</t>
  </si>
  <si>
    <t>40001-00024</t>
  </si>
  <si>
    <t>40001-00025</t>
  </si>
  <si>
    <t>40001-00026</t>
  </si>
  <si>
    <t>40001-00027</t>
  </si>
  <si>
    <t>Z-40001-00028</t>
  </si>
  <si>
    <t>40001-00028</t>
  </si>
  <si>
    <t>40001-00029</t>
  </si>
  <si>
    <t>40001-00030</t>
  </si>
  <si>
    <t>40001-00031</t>
  </si>
  <si>
    <t>40001-00032</t>
  </si>
  <si>
    <t>40001-00033</t>
  </si>
  <si>
    <t>40001-00034</t>
  </si>
  <si>
    <t>Z-40002-00000</t>
  </si>
  <si>
    <t>40002-00000</t>
  </si>
  <si>
    <t>40002-00001</t>
  </si>
  <si>
    <t>40002-00002</t>
  </si>
  <si>
    <t>40002-00003</t>
  </si>
  <si>
    <t>40002-00004</t>
  </si>
  <si>
    <t>40002-00005</t>
  </si>
  <si>
    <t>40002-00006</t>
  </si>
  <si>
    <t>• DWR Polyester/Spandex 4-way stretch woven fabric for increased comfort
• BOA System dial and lace technology for a lightweight, incrementally adjustable waist closure for the ideal fit
• Silicone print on inner waistband to minimize slippage
• Inseam laser holes for increased airflow
• Zipper pockets for security of essentials
• Stabilization pocket to store device or tool</t>
  </si>
  <si>
    <t>Z-40003-00000</t>
  </si>
  <si>
    <t>Sleeveless Jersey</t>
  </si>
  <si>
    <t>40003-00000</t>
  </si>
  <si>
    <t>40003-00001</t>
  </si>
  <si>
    <t>40003-00002</t>
  </si>
  <si>
    <t>40003-00003</t>
  </si>
  <si>
    <t>40003-00004</t>
  </si>
  <si>
    <t>R-Core Concept pieces elevate our standard R-Core collection of Downhill/Enduro riding gear to the next level. 4-way stretch materials along with additional weight saving materials and treatments result in our lightest weight, highest performing line of riding apparel.</t>
  </si>
  <si>
    <t>• Polyester, elastane mesh fabric to aid in reducing body temperature
• Moisture management and anti microbial properties
• Taped neckline, arm holes and hem for weight reduction and comfort
• Fade resistant sublimated graphics
• Silicone heat transfer logos
• Tapered fit for improved aerodynamics
• Internal goggle wiper keeps your eye protection clean
• Wear over the R-Core Concept Jersey or as is</t>
  </si>
  <si>
    <t>Z-40003-00005</t>
  </si>
  <si>
    <t>40003-00005</t>
  </si>
  <si>
    <t>40003-00006</t>
  </si>
  <si>
    <t>40003-00007</t>
  </si>
  <si>
    <t>40003-00008</t>
  </si>
  <si>
    <t>40003-00009</t>
  </si>
  <si>
    <t>Z-40003-00010</t>
  </si>
  <si>
    <t>40003-00010</t>
  </si>
  <si>
    <t>40003-00011</t>
  </si>
  <si>
    <t>40003-00012</t>
  </si>
  <si>
    <t>40003-00013</t>
  </si>
  <si>
    <t>40003-00014</t>
  </si>
  <si>
    <t>Z-40004-00005</t>
  </si>
  <si>
    <t>40004-00005</t>
  </si>
  <si>
    <t>40004-00006</t>
  </si>
  <si>
    <t>40004-00007</t>
  </si>
  <si>
    <t>40004-00008</t>
  </si>
  <si>
    <t>40004-00009</t>
  </si>
  <si>
    <t>Z-40005-00000</t>
  </si>
  <si>
    <t>Black/Racer Red</t>
  </si>
  <si>
    <t>40005-00000</t>
  </si>
  <si>
    <t>40005-00001</t>
  </si>
  <si>
    <t>40005-00002</t>
  </si>
  <si>
    <t>40005-00003</t>
  </si>
  <si>
    <t>40005-00004</t>
  </si>
  <si>
    <t>• Polyester mesh fabric with moisture management and anti-microbial properties
• Drop tail increases coverage in riding position
• Fade resistant sublimated graphics
• Internal goggle wipe keeps your eye protection clean</t>
  </si>
  <si>
    <t>Z-40005-00005</t>
  </si>
  <si>
    <t>40005-00005</t>
  </si>
  <si>
    <t>40005-00006</t>
  </si>
  <si>
    <t>40005-00007</t>
  </si>
  <si>
    <t>40005-00008</t>
  </si>
  <si>
    <t>40005-00009</t>
  </si>
  <si>
    <t>Z-40005-00010</t>
  </si>
  <si>
    <t>40005-00010</t>
  </si>
  <si>
    <t>40005-00011</t>
  </si>
  <si>
    <t>40005-00012</t>
  </si>
  <si>
    <t>40005-00013</t>
  </si>
  <si>
    <t>40005-00014</t>
  </si>
  <si>
    <t>Z-40008-00000</t>
  </si>
  <si>
    <t>Youth Long Sleeve Jersey</t>
  </si>
  <si>
    <t>40008-00000</t>
  </si>
  <si>
    <t>40008-00001</t>
  </si>
  <si>
    <t>40008-00002</t>
  </si>
  <si>
    <t>40008-00003</t>
  </si>
  <si>
    <t>R-Core represents our Downhill DNA with a premier line of technical riding apparel enabling you to attack your run with confidence and style. Crafted from durable, yet lightweight materials, R-Core is engineered to offer comfort and protection run after run. The same great features offered in our adult R Core gear have been specifically designed for optimum fit and protection for young riders. Ideal for both DH and BMX riding, R-Core gear exceeds the demands of the toughest critics on the track and trails.</t>
  </si>
  <si>
    <t>Z-40008-00004</t>
  </si>
  <si>
    <t>40008-00004</t>
  </si>
  <si>
    <t>40008-00005</t>
  </si>
  <si>
    <t>40008-00006</t>
  </si>
  <si>
    <t>40008-00007</t>
  </si>
  <si>
    <t>Z-40011-00000</t>
  </si>
  <si>
    <t>40011-00000</t>
  </si>
  <si>
    <t>40011-00001</t>
  </si>
  <si>
    <t>40011-00002</t>
  </si>
  <si>
    <t>40011-00003</t>
  </si>
  <si>
    <t>40011-00004</t>
  </si>
  <si>
    <t>Celium Premium All Mountain riding apparel enhances the ride with the superior comfort of premium materials.</t>
  </si>
  <si>
    <t>• 89% Polyester / 11% Elastane knit fabric with moisture management and anti-microbial properties
• Fade resistant sublimated graphics
• Reflective logos for increased visibility
• Drop tail provides full coverage in riding position
• Internal goggle wipe keeps your eye protection clean</t>
  </si>
  <si>
    <t>Z-40011-00005</t>
  </si>
  <si>
    <t>Forest Green/Black</t>
  </si>
  <si>
    <t>40011-00005</t>
  </si>
  <si>
    <t>40011-00006</t>
  </si>
  <si>
    <t>40011-00007</t>
  </si>
  <si>
    <t>40011-00008</t>
  </si>
  <si>
    <t>40011-00009</t>
  </si>
  <si>
    <t>Z-40011-00010</t>
  </si>
  <si>
    <t>40011-00010</t>
  </si>
  <si>
    <t>40011-00011</t>
  </si>
  <si>
    <t>40011-00012</t>
  </si>
  <si>
    <t>40011-00013</t>
  </si>
  <si>
    <t>40011-00014</t>
  </si>
  <si>
    <t>Z-40012-00000</t>
  </si>
  <si>
    <t>40012-00000</t>
  </si>
  <si>
    <t>40012-00001</t>
  </si>
  <si>
    <t>40012-00002</t>
  </si>
  <si>
    <t>40012-00003</t>
  </si>
  <si>
    <t>40012-00004</t>
  </si>
  <si>
    <t>40012-00005</t>
  </si>
  <si>
    <t>40012-00006</t>
  </si>
  <si>
    <t>Celium Premium All Mountain riding apparel enhances the ride with the superior comfort of premium materials. Our BOA System dial and lace technology waist closure insures the perfect fit, while 4-way stretch construction provides unrestricted movement on the bike.</t>
  </si>
  <si>
    <t>• DWR lightweight nylon/spandex 4-way stretch woven fabric
• Fully sewn then taped seams for maximum riding comfort and durability
• BOA System dial and lace technology for a lightweight, incrementally adjustable waist closure for the ideal fit
• Silicone print on inner waistband to minimize slippage
• Zipper pockets for security of essentials
• Inseam laser perforations for increased airflow
• Stabilization pocket to store device or tool</t>
  </si>
  <si>
    <t>Z-40012-00007</t>
  </si>
  <si>
    <t>40012-00007</t>
  </si>
  <si>
    <t>40012-00008</t>
  </si>
  <si>
    <t>40012-00009</t>
  </si>
  <si>
    <t>40012-00010</t>
  </si>
  <si>
    <t>40012-00011</t>
  </si>
  <si>
    <t>40012-00012</t>
  </si>
  <si>
    <t>40012-00013</t>
  </si>
  <si>
    <t>Z-40012-00014</t>
  </si>
  <si>
    <t>40012-00014</t>
  </si>
  <si>
    <t>40012-00015</t>
  </si>
  <si>
    <t>40012-00016</t>
  </si>
  <si>
    <t>40012-00017</t>
  </si>
  <si>
    <t>40012-00018</t>
  </si>
  <si>
    <t>40012-00019</t>
  </si>
  <si>
    <t>40012-00020</t>
  </si>
  <si>
    <t>Z-40014-00000</t>
  </si>
  <si>
    <t>40014-00000</t>
  </si>
  <si>
    <t>40014-00001</t>
  </si>
  <si>
    <t>40014-00002</t>
  </si>
  <si>
    <t>40014-00003</t>
  </si>
  <si>
    <t>40014-00004</t>
  </si>
  <si>
    <t>Z-40014-00005</t>
  </si>
  <si>
    <t>AIRMATIC LE</t>
  </si>
  <si>
    <t>Black Camo</t>
  </si>
  <si>
    <t>40014-00005</t>
  </si>
  <si>
    <t>40014-00006</t>
  </si>
  <si>
    <t>40014-00007</t>
  </si>
  <si>
    <t>40014-00008</t>
  </si>
  <si>
    <t>40014-00009</t>
  </si>
  <si>
    <t>Z-40014-00010</t>
  </si>
  <si>
    <t>Charcoal/Racer Red</t>
  </si>
  <si>
    <t>40014-00010</t>
  </si>
  <si>
    <t>40014-00011</t>
  </si>
  <si>
    <t>40014-00012</t>
  </si>
  <si>
    <t>40014-00013</t>
  </si>
  <si>
    <t>40014-00014</t>
  </si>
  <si>
    <t>Z-40014-00015</t>
  </si>
  <si>
    <t>Grey/Midnight</t>
  </si>
  <si>
    <t>40014-00015</t>
  </si>
  <si>
    <t>40014-00016</t>
  </si>
  <si>
    <t>40014-00017</t>
  </si>
  <si>
    <t>40014-00018</t>
  </si>
  <si>
    <t>40014-00019</t>
  </si>
  <si>
    <t>Z-40015-00004</t>
  </si>
  <si>
    <t>Black/Lavender</t>
  </si>
  <si>
    <t>40015-00004</t>
  </si>
  <si>
    <t>40015-00005</t>
  </si>
  <si>
    <t>40015-00006</t>
  </si>
  <si>
    <t>40015-00007</t>
  </si>
  <si>
    <t>Z-40015-00008</t>
  </si>
  <si>
    <t>40015-00008</t>
  </si>
  <si>
    <t>40015-00009</t>
  </si>
  <si>
    <t>40015-00010</t>
  </si>
  <si>
    <t>40015-00011</t>
  </si>
  <si>
    <t>Z-40018-00000</t>
  </si>
  <si>
    <t>44624 Sleeve Jersey</t>
  </si>
  <si>
    <t>40018-00000</t>
  </si>
  <si>
    <t>40018-00001</t>
  </si>
  <si>
    <t>40018-00002</t>
  </si>
  <si>
    <t>40018-00003</t>
  </si>
  <si>
    <t>40018-00004</t>
  </si>
  <si>
    <t>• Technical heather jersey fabric with a casual t-shirt look and feel
• Fade resistant sublimated graphics
• Reflective logo on back for increased visibility
• Drop tail provides full coverage in riding position
• Internal goggle wipe keeps your eye protection clean</t>
  </si>
  <si>
    <t>Z-40018-00005</t>
  </si>
  <si>
    <t>40018-00005</t>
  </si>
  <si>
    <t>40018-00006</t>
  </si>
  <si>
    <t>40018-00007</t>
  </si>
  <si>
    <t>40018-00008</t>
  </si>
  <si>
    <t>40018-00009</t>
  </si>
  <si>
    <t>Z-40019-00005</t>
  </si>
  <si>
    <t>40019-00005</t>
  </si>
  <si>
    <t>40019-00006</t>
  </si>
  <si>
    <t>40019-00007</t>
  </si>
  <si>
    <t>40019-00008</t>
  </si>
  <si>
    <t>40019-00009</t>
  </si>
  <si>
    <t>Z-40019-00010</t>
  </si>
  <si>
    <t>Dijon</t>
  </si>
  <si>
    <t>40019-00010</t>
  </si>
  <si>
    <t>40019-00011</t>
  </si>
  <si>
    <t>40019-00012</t>
  </si>
  <si>
    <t>40019-00013</t>
  </si>
  <si>
    <t>40019-00014</t>
  </si>
  <si>
    <t>Z-40019-00015</t>
  </si>
  <si>
    <t>40019-00015</t>
  </si>
  <si>
    <t>40019-00016</t>
  </si>
  <si>
    <t>40019-00017</t>
  </si>
  <si>
    <t>40019-00018</t>
  </si>
  <si>
    <t>40019-00019</t>
  </si>
  <si>
    <t>Z-40021-00007</t>
  </si>
  <si>
    <t>40021-00007</t>
  </si>
  <si>
    <t>40021-00008</t>
  </si>
  <si>
    <t>40021-00009</t>
  </si>
  <si>
    <t>40021-00010</t>
  </si>
  <si>
    <t>40021-00011</t>
  </si>
  <si>
    <t>40021-00012</t>
  </si>
  <si>
    <t>40021-00013</t>
  </si>
  <si>
    <t>Z-40023-00004</t>
  </si>
  <si>
    <t>Lavender</t>
  </si>
  <si>
    <t>40023-00004</t>
  </si>
  <si>
    <t>40023-00005</t>
  </si>
  <si>
    <t>40023-00006</t>
  </si>
  <si>
    <t>40023-00007</t>
  </si>
  <si>
    <t>Z-40023-00008</t>
  </si>
  <si>
    <t>40023-00008</t>
  </si>
  <si>
    <t>40023-00009</t>
  </si>
  <si>
    <t>40023-00010</t>
  </si>
  <si>
    <t>40023-00011</t>
  </si>
  <si>
    <t>Z-40025-00007</t>
  </si>
  <si>
    <t>40025-00007</t>
  </si>
  <si>
    <t>40025-00008</t>
  </si>
  <si>
    <t>40025-00009</t>
  </si>
  <si>
    <t>40025-00010</t>
  </si>
  <si>
    <t>40025-00011</t>
  </si>
  <si>
    <t>40025-00012</t>
  </si>
  <si>
    <t>40025-00013</t>
  </si>
  <si>
    <t>Z-40027-00000</t>
  </si>
  <si>
    <t>Black/Forest Green</t>
  </si>
  <si>
    <t>40027-00000</t>
  </si>
  <si>
    <t>40027-00001</t>
  </si>
  <si>
    <t>40027-00002</t>
  </si>
  <si>
    <t>40027-00003</t>
  </si>
  <si>
    <t>40027-00004</t>
  </si>
  <si>
    <t>Z-40027-00005</t>
  </si>
  <si>
    <t>40027-00005</t>
  </si>
  <si>
    <t>40027-00006</t>
  </si>
  <si>
    <t>40027-00007</t>
  </si>
  <si>
    <t>40027-00008</t>
  </si>
  <si>
    <t>40027-00009</t>
  </si>
  <si>
    <t>Z-40027-00010</t>
  </si>
  <si>
    <t>Lt. Slate Blue/Navy</t>
  </si>
  <si>
    <t>40027-00010</t>
  </si>
  <si>
    <t>40027-00011</t>
  </si>
  <si>
    <t>40027-00012</t>
  </si>
  <si>
    <t>40027-00013</t>
  </si>
  <si>
    <t>40027-00014</t>
  </si>
  <si>
    <t>Z-40027-00015</t>
  </si>
  <si>
    <t>Terracotta/Black</t>
  </si>
  <si>
    <t>40027-00015</t>
  </si>
  <si>
    <t>40027-00016</t>
  </si>
  <si>
    <t>40027-00017</t>
  </si>
  <si>
    <t>40027-00018</t>
  </si>
  <si>
    <t>40027-00019</t>
  </si>
  <si>
    <t>Z-40029-00014</t>
  </si>
  <si>
    <t>40029-00014</t>
  </si>
  <si>
    <t>40029-00015</t>
  </si>
  <si>
    <t>40029-00016</t>
  </si>
  <si>
    <t>40029-00017</t>
  </si>
  <si>
    <t>40029-00018</t>
  </si>
  <si>
    <t>40029-00019</t>
  </si>
  <si>
    <t>40029-00020</t>
  </si>
  <si>
    <t>Z-40029-00021</t>
  </si>
  <si>
    <t>40029-00021</t>
  </si>
  <si>
    <t>40029-00022</t>
  </si>
  <si>
    <t>40029-00023</t>
  </si>
  <si>
    <t>40029-00024</t>
  </si>
  <si>
    <t>40029-00025</t>
  </si>
  <si>
    <t>40029-00026</t>
  </si>
  <si>
    <t>40029-00027</t>
  </si>
  <si>
    <t>Z-40031-00000</t>
  </si>
  <si>
    <t>Youth Short Sleeve Jersey</t>
  </si>
  <si>
    <t>40031-00000</t>
  </si>
  <si>
    <t>40031-00001</t>
  </si>
  <si>
    <t>40031-00002</t>
  </si>
  <si>
    <t>40031-00003</t>
  </si>
  <si>
    <t>Z-40031-00004</t>
  </si>
  <si>
    <t>40031-00004</t>
  </si>
  <si>
    <t>40031-00005</t>
  </si>
  <si>
    <t>40031-00006</t>
  </si>
  <si>
    <t>40031-00007</t>
  </si>
  <si>
    <t>Z-40033-00004</t>
  </si>
  <si>
    <t>40033-00004</t>
  </si>
  <si>
    <t>40033-00005</t>
  </si>
  <si>
    <t>40033-00006</t>
  </si>
  <si>
    <t>40033-00007</t>
  </si>
  <si>
    <t>Z-40035-00004</t>
  </si>
  <si>
    <t>Charcoal/Forest Green</t>
  </si>
  <si>
    <t>40035-00004</t>
  </si>
  <si>
    <t>40035-00005</t>
  </si>
  <si>
    <t>40035-00006</t>
  </si>
  <si>
    <t>40035-00007</t>
  </si>
  <si>
    <t>Z-40035-00008</t>
  </si>
  <si>
    <t>White/Black</t>
  </si>
  <si>
    <t>40035-00008</t>
  </si>
  <si>
    <t>40035-00009</t>
  </si>
  <si>
    <t>40035-00010</t>
  </si>
  <si>
    <t>40035-00011</t>
  </si>
  <si>
    <t>Z-40037-00004</t>
  </si>
  <si>
    <t>40037-00004</t>
  </si>
  <si>
    <t>40037-00005</t>
  </si>
  <si>
    <t>40037-00006</t>
  </si>
  <si>
    <t>40037-00007</t>
  </si>
  <si>
    <t>Z-40051-00005</t>
  </si>
  <si>
    <t>40051-00005</t>
  </si>
  <si>
    <t>40051-00006</t>
  </si>
  <si>
    <t>40051-00007</t>
  </si>
  <si>
    <t>40051-00008</t>
  </si>
  <si>
    <t>40051-00009</t>
  </si>
  <si>
    <t>Z-40052-00004</t>
  </si>
  <si>
    <t>40052-00004</t>
  </si>
  <si>
    <t>40052-00005</t>
  </si>
  <si>
    <t>40052-00006</t>
  </si>
  <si>
    <t>40052-00007</t>
  </si>
  <si>
    <t>50000-00001</t>
  </si>
  <si>
    <t>BARSTOW</t>
  </si>
  <si>
    <t>Goggle</t>
  </si>
  <si>
    <t>Goggles</t>
  </si>
  <si>
    <t>Cardiff</t>
  </si>
  <si>
    <t>40.58% Thermoplastic Polyurethane (TPU)
16.14% Polyamide Nylon
11.3% Zinc Alloy
10.09% Polycarbonate (PC)
5.57% Polyester
5.53% Artificial Leather
5.38% Elastane
4.18% Polyester/Polyether/Fleece
1.23% Polycarbonate (PC) /Acrylonitrile Butadiene Styrene (ABS)</t>
  </si>
  <si>
    <t>The Barstow fuses vintage moto design with modern styling and technology resulting in a timeless look with next level performance.</t>
  </si>
  <si>
    <t>https://fs.amplifi.io//file?id=8f625910-2ad4-4ee0-b957-5c5449e1a39d</t>
  </si>
  <si>
    <t>50000-00002</t>
  </si>
  <si>
    <t>Death Spray</t>
  </si>
  <si>
    <t>https://fs.amplifi.io//file?id=23673eb0-d39a-4162-8175-f17a67289dce</t>
  </si>
  <si>
    <t>50000-00003</t>
  </si>
  <si>
    <t>El Solitario</t>
  </si>
  <si>
    <t>https://fs.amplifi.io//file?id=695deed9-f1e4-49af-8e7b-2e258b5af8db</t>
  </si>
  <si>
    <t>50000-00004</t>
  </si>
  <si>
    <t>Hayworth</t>
  </si>
  <si>
    <t>https://fs.amplifi.io//file?id=e945c403-d6ba-4a20-afca-98e2a8e3c46d</t>
  </si>
  <si>
    <t>50000-00005</t>
  </si>
  <si>
    <t>Roars Japan</t>
  </si>
  <si>
    <t>https://fs.amplifi.io//file?id=4c1915cb-f65f-4890-aae0-0493356dc6c4</t>
  </si>
  <si>
    <t>50000-00006</t>
  </si>
  <si>
    <t>Roland Sands Malibu</t>
  </si>
  <si>
    <t>https://fs.amplifi.io//file?id=93af9156-9d75-42d3-8474-50aaa9706af3</t>
  </si>
  <si>
    <t>50000-00007</t>
  </si>
  <si>
    <t>Teluride</t>
  </si>
  <si>
    <t>https://fs.amplifi.io//file?id=30dc7af4-7f82-433d-aa0e-7d48cef0fe0f</t>
  </si>
  <si>
    <t>50000-00008</t>
  </si>
  <si>
    <t>Race Service</t>
  </si>
  <si>
    <t>https://fs.amplifi.io//file?id=31180bfe-6872-4c62-b5ae-f030e2764194</t>
  </si>
  <si>
    <t>50003-00001</t>
  </si>
  <si>
    <t>ARMEGA HIPER</t>
  </si>
  <si>
    <t>Falcon 5</t>
  </si>
  <si>
    <t>33.54% Thermoplastic Polyurethane (TPU)/Polycarbonate (PC)/Acrylonitrile Butadiene Styrene (ABS)
18.28% Polycarbonate (PC)
17.18% Polyamide Nylon
15.44% Polycarbonate (PC)
5.24% Polyester
5.11% Elastane
4.35% Polyester/Polyether/Fleece
0.51% Ethylene Propylene Diene Monomer (EPDM)
0.36% Aluminum</t>
  </si>
  <si>
    <t>The ARMEGA Goggle. Offering unparalleled dominance for the modern racer: bringing ULTRA HD lens clarity to motocross. Experience definition and subtlety never before viewed through the lens of a goggle. Add to that our proprietary HiPER contrast-enhancing lens technology and you'll feel the depth of terrain as you're commanding past it. This premium technology is injection-molded into a shatterproof lens that boasts an enhanced field of vision and impact protection. The 6-point locking-tab integration secures the lens and works in unison with a quick-change system enabling you to switch between lenses with a couple of simple clicks. Want a goggle designed to give it 100% deep in the battlegrounds of motocross? Look no further than the ARMEGA</t>
  </si>
  <si>
    <t>- Category defining ULTRA HD lens provides unmatched optical clarity
- Quick-release system offers simple lens changing capability
- 6-point locking tabs integrate with quick-change system maximizing lens retention
- Injection-molded 2mm impact-rated, shatter-resistant lens
- Bonded, dual-injection frame construction maximizes strength and durability
- Force air intake ports increase circulation and maximize humidity evacuation
- Contouring compression seal technology to keep goggles in place
- Next generation sweat collection management and drainage system
- Perforated triple-layer face foam manages sweat and increases ventilation
- Ultra-wide 48mm strap with thick silicon bead for maximum grip
- Removable nose guard for extra deflection against roost and debris</t>
  </si>
  <si>
    <t>https://fs.amplifi.io//file?id=e216113a-8b39-44f4-9c0c-1111a005d5a1</t>
  </si>
  <si>
    <t>50003-00002</t>
  </si>
  <si>
    <t>Blacktail</t>
  </si>
  <si>
    <t>https://fs.amplifi.io//file?id=fbad6ddb-34b7-4a42-9b07-21743792d527</t>
  </si>
  <si>
    <t>50003-00003</t>
  </si>
  <si>
    <t>Solaris</t>
  </si>
  <si>
    <t>50003-00004</t>
  </si>
  <si>
    <t>Izi</t>
  </si>
  <si>
    <t>50004-00001</t>
  </si>
  <si>
    <t>ARMEGA</t>
  </si>
  <si>
    <t>https://fs.amplifi.io//file?id=131d84a0-4b6f-46c8-961f-9f5e02799398</t>
  </si>
  <si>
    <t>50004-00002</t>
  </si>
  <si>
    <t>Lightsaber</t>
  </si>
  <si>
    <t>https://fs.amplifi.io//file?id=72e95d53-477f-401e-a286-16ac08ef4999</t>
  </si>
  <si>
    <t>50004-00003</t>
  </si>
  <si>
    <t>Nuclear Citrus</t>
  </si>
  <si>
    <t>https://fs.amplifi.io//file?id=9043ce26-9dff-45ba-8ffd-9d735d605475</t>
  </si>
  <si>
    <t>50004-00004</t>
  </si>
  <si>
    <t>https://fs.amplifi.io//file?id=4682769b-45b5-411d-ab90-c10301f98f11</t>
  </si>
  <si>
    <t>50004-00005</t>
  </si>
  <si>
    <t>Albar</t>
  </si>
  <si>
    <t>50004-00006</t>
  </si>
  <si>
    <t>Complex</t>
  </si>
  <si>
    <t>50004-00007</t>
  </si>
  <si>
    <t>Feelgood</t>
  </si>
  <si>
    <t>50004-00008</t>
  </si>
  <si>
    <t>Harmony</t>
  </si>
  <si>
    <t>50004-00009</t>
  </si>
  <si>
    <t>Oversized Deep Red</t>
  </si>
  <si>
    <t>50004-00010</t>
  </si>
  <si>
    <t>Oversized Sky</t>
  </si>
  <si>
    <t>https://fs.amplifi.io//file?id=484eba33-844b-4a44-b1a8-2af505e6c593</t>
  </si>
  <si>
    <t>50004-00011</t>
  </si>
  <si>
    <t>Rockchuck</t>
  </si>
  <si>
    <t>https://fs.amplifi.io//file?id=e9a80cca-0430-4f39-a189-4b0b1449f3fa</t>
  </si>
  <si>
    <t>50004-00012</t>
  </si>
  <si>
    <t>CW2</t>
  </si>
  <si>
    <t>50004-00013</t>
  </si>
  <si>
    <t>Koropi</t>
  </si>
  <si>
    <t>50004-00014</t>
  </si>
  <si>
    <t>Tzar</t>
  </si>
  <si>
    <t>50005-00001</t>
  </si>
  <si>
    <t>https://fs.amplifi.io//file?id=f63dad1c-a330-429a-8d5a-26eda18bf4cf</t>
  </si>
  <si>
    <t>50005-00002</t>
  </si>
  <si>
    <t>https://fs.amplifi.io//file?id=265b8383-1bd9-4076-bc8b-b80853c00ece</t>
  </si>
  <si>
    <t>50005-00003</t>
  </si>
  <si>
    <t>https://fs.amplifi.io//file?id=85a06be0-bfeb-4b24-b65e-ea65e9100eeb</t>
  </si>
  <si>
    <t>50005-00004</t>
  </si>
  <si>
    <t>https://fs.amplifi.io//file?id=f8929b29-2056-4bbd-a2bd-1fb121153b23</t>
  </si>
  <si>
    <t>50005-00005</t>
  </si>
  <si>
    <t>https://fs.amplifi.io//file?id=23ba85a1-c01a-4f64-841c-df72c228b455</t>
  </si>
  <si>
    <t>50005-00006</t>
  </si>
  <si>
    <t>50005-00007</t>
  </si>
  <si>
    <t>50005-00008</t>
  </si>
  <si>
    <t>50005-00009</t>
  </si>
  <si>
    <t>50005-00010</t>
  </si>
  <si>
    <t>50005-00011</t>
  </si>
  <si>
    <t>50005-00012</t>
  </si>
  <si>
    <t>50005-00013</t>
  </si>
  <si>
    <t>https://fs.amplifi.io//file?id=0336e1bf-c46a-4d1f-af48-c877376a8096</t>
  </si>
  <si>
    <t>50005-00014</t>
  </si>
  <si>
    <t>50006-00001</t>
  </si>
  <si>
    <t>ARMEGA FORECAST</t>
  </si>
  <si>
    <t>36.97% Polycarbonate (PC)
21.02% Thermoplastic Polyurethane (TPU)/Polycarbonate (PC)/Acrylonitrile Butadiene Styrene (ABS)
10.82% Polyamide Nylon
12.02% Polycarbonate (PC) /Acrylonitrile Butadiene Styrene (ABS)
6.22% Polyethylene Terephthalate (PET)
3.28% Polyester
3.2% Elastane
2.72% Polyester/Polyether/Fleece
1.64% Polyoxymethylene (POM)
0.72% Polyethylene Terephthalate (PET) /Very High Bonding (VHB)
0.58% Thermoplastic Elastomer (TPE)
0.32% Ethylene Propylene Diene Monomer (EPDM)
0.22% Aluminum
0.12% Stainless Steel
0.09% Fiber
0.04% Brass</t>
  </si>
  <si>
    <t>The revolutionary Armega ForeCast is a complete mud system comprised of precision engineering that operates seamlessly in the worst conditions.</t>
  </si>
  <si>
    <t>- 50mm Ultra-Wide Film – Provides the maximum vertical field of view
- Transparent Mud Visor – Prevents seepage behind the film
- Multiple Canister Scrapers – Clean the film to reduce mud consumption
- Translucent Rear Canisters – Provide easy viewing of remaining film
- Smooth action Film Puller – Provides a rapid cleaning of the entire field of view
- Overspin Limiter – Keeps film taut at all times to resist turbulent wind release
- Utilizes the proven Armega rapid lens changing and locking system
- Includes the ForeCast Shield – Increases film retention during severe conditions
- Supports multiple Tear-Off options – Such as leak-resistant laminated tear-offs (sold separately)</t>
  </si>
  <si>
    <t>50006-00002</t>
  </si>
  <si>
    <t>50007-00001</t>
  </si>
  <si>
    <t>Snowmobile</t>
  </si>
  <si>
    <t>ARMEGA SNOWMOBILE</t>
  </si>
  <si>
    <t>30.83% Thermoplastic Polyurethane (TPU)/Polycarbonate (PC)/Acrylonitrile Butadiene Styrene (ABS)
20.47% Polycarbonate (PC)
15.79% Polyamide Nylon
11.04% Polycarbonate (PC) /Acrylonitrile Butadiene Styrene (ABS)
6.16% Thermoplastic Polyurethane (TPU)/Polycarbonate (PC)/Acrylonitrile Butadiene Styrene (ABS)
5.4% Polyester/Polyether/Fleece
4.82% Polyester
4.7% Elastane
0.47% Ethylene Propylene Diene Monomer (EPDM)
0.33% Aluminum</t>
  </si>
  <si>
    <t>Introducing a snowmobile goggle that ups the ante. The ARMEGA Snowmobile Goggle combines the pinnacle of vision technology with enhanced features to meet the most demanding conditions. The ARMEGA offers peak performance and comfort that stands up against anything Mother Nature throws at you.  Maximize your goggle arsenal by utilizing the advanced ARMEGA rapid lens changing system and effortlessly swap 100% UltraHD® lenses in a matter of seconds.  The oversized face foam creates an impenetrable layer against your skin keeping you warm in the most frigid conditions.    The ARMEGA Snowmobile Goggle.  See More Of What Matters.</t>
  </si>
  <si>
    <t>- Injection-molded, high impact resistant, Ultra HD optically correct lens with integrated 6-point locking tabs for maximum retention
- Full contour lens gasket for a maximum seal against moisture and debris 
- Dual push to lock and lift to release security latches for maximum lens security
- Cutting edge fully bonded dual injection frame for maximum strength and durability
- Ultra-wide 48mm strap with thick silicon beads for maximum helmet grip
- Enlarged face foam with molded characteristics for superior ergonomics and sealing
- Plush triple-layer face foam for maximum comfort
- Next-generation sweat collection management and drainage system
- Hi-flow air intake ports with distribution up and around face foam that aids in superior humidity evacuation
- Optional nose guard for extra protection against snow and debris</t>
  </si>
  <si>
    <t>50007-00002</t>
  </si>
  <si>
    <t>50007-00003</t>
  </si>
  <si>
    <t>50007-00004</t>
  </si>
  <si>
    <t>50007-00005</t>
  </si>
  <si>
    <t>50007-00006</t>
  </si>
  <si>
    <t>50008-00001</t>
  </si>
  <si>
    <t>50008-00002</t>
  </si>
  <si>
    <t>50008-00003</t>
  </si>
  <si>
    <t>50008-00004</t>
  </si>
  <si>
    <t>50008-00005</t>
  </si>
  <si>
    <t>50008-00006</t>
  </si>
  <si>
    <t>50009-00001</t>
  </si>
  <si>
    <t>RACECRAFT 2</t>
  </si>
  <si>
    <t>40.61% Thermoplastic Polyurethane (TPU)
18.89% Polyamide Nylon
14.78% Polycarbonate (PC) /Acrylonitrile Butadiene Styrene (ABS)
8.96% Polycarbonate (PC)
6.48% Polyester
6.3% Elastane
3.53% Polyester/Polyether/Fleece
0.45% Aluminum</t>
  </si>
  <si>
    <t>The championship winning Racecraft 2 goggle. Refined for today’s demands of the fastest racers in the world, the Racecraft 2 provides a superior vision with an expansive field of view and unmatched comfort.</t>
  </si>
  <si>
    <t>- Improved fitment and seal with increased field of view
- Dual injected, wide outriggers for a balanced fit
- Supports triple post tear-offs for secure fitment
- Ultra-thick triple layer face foam soaks up sweat
- 45mm wide silicone coated strap for maximum grip
- 9-point lens retention system secures lens in frame
- Slash logo embellishment detail
- Anti-fog coated polycarbonate lens for clear vision
- Removable nose guard deflects roost &amp; debris
- Pure molding eliminates sewing for a seamless strap
- Racecraft 2/Accuri 2/Strata 2 utilize same lens and tear-offs</t>
  </si>
  <si>
    <t>https://fs.amplifi.io//file?id=bd6da40c-448a-4c6c-8f2d-3d1219397bce</t>
  </si>
  <si>
    <t>50009-00002</t>
  </si>
  <si>
    <t>https://fs.amplifi.io//file?id=73405738-9f7b-4e75-9f0e-914657aec110</t>
  </si>
  <si>
    <t>50009-00003</t>
  </si>
  <si>
    <t>https://fs.amplifi.io//file?id=4d281bc4-f6fd-4c06-884f-0504a6b9898c</t>
  </si>
  <si>
    <t>50009-00004</t>
  </si>
  <si>
    <t>Yellow</t>
  </si>
  <si>
    <t>50009-00005</t>
  </si>
  <si>
    <t>Isola</t>
  </si>
  <si>
    <t>50009-00006</t>
  </si>
  <si>
    <t>Kalkuta</t>
  </si>
  <si>
    <t>50009-00007</t>
  </si>
  <si>
    <t>Snowbird</t>
  </si>
  <si>
    <t>50009-00008</t>
  </si>
  <si>
    <t>Trinidad</t>
  </si>
  <si>
    <t>https://fs.amplifi.io//file?id=53d1b054-2c53-4d54-9f5f-27897cfa8789</t>
  </si>
  <si>
    <t>50009-00009</t>
  </si>
  <si>
    <t>United</t>
  </si>
  <si>
    <t>50009-00010</t>
  </si>
  <si>
    <t>Wiz</t>
  </si>
  <si>
    <t>https://fs.amplifi.io//file?id=c29f4c46-aefb-456c-b7f3-b755e8306a80</t>
  </si>
  <si>
    <t>50009-00011</t>
  </si>
  <si>
    <t>Arsham</t>
  </si>
  <si>
    <t>50009-00012</t>
  </si>
  <si>
    <t>Mission</t>
  </si>
  <si>
    <t>50009-00013</t>
  </si>
  <si>
    <t>50009-00014</t>
  </si>
  <si>
    <t>Schrute</t>
  </si>
  <si>
    <t>50009-00015</t>
  </si>
  <si>
    <t>Topo</t>
  </si>
  <si>
    <t>50010-00001</t>
  </si>
  <si>
    <t>https://fs.amplifi.io//file?id=6135e3c2-d270-4f00-b9f1-d78744b43551</t>
  </si>
  <si>
    <t>50010-00002</t>
  </si>
  <si>
    <t>50010-00003</t>
  </si>
  <si>
    <t>50010-00004</t>
  </si>
  <si>
    <t>https://fs.amplifi.io//file?id=09b4edec-132d-4e03-bd29-998e3e8fa780</t>
  </si>
  <si>
    <t>50010-00005</t>
  </si>
  <si>
    <t>https://fs.amplifi.io//file?id=c2be40b1-b783-44b2-ac7c-e5c668b4f068</t>
  </si>
  <si>
    <t>50010-00006</t>
  </si>
  <si>
    <t>https://fs.amplifi.io//file?id=9566347b-c211-4f6c-b259-d67bdad30947</t>
  </si>
  <si>
    <t>50010-00007</t>
  </si>
  <si>
    <t>https://fs.amplifi.io//file?id=338af352-4527-4df3-82ae-0eb3a22f1d1b</t>
  </si>
  <si>
    <t>50010-00008</t>
  </si>
  <si>
    <t>https://fs.amplifi.io//file?id=ce23c597-6316-49e1-ad8e-f3a321f39e97</t>
  </si>
  <si>
    <t>50010-00009</t>
  </si>
  <si>
    <t>50010-00010</t>
  </si>
  <si>
    <t>50010-00011</t>
  </si>
  <si>
    <t>50010-00012</t>
  </si>
  <si>
    <t>50010-00013</t>
  </si>
  <si>
    <t>50010-00014</t>
  </si>
  <si>
    <t>50010-00015</t>
  </si>
  <si>
    <t>50011-00001</t>
  </si>
  <si>
    <t>35.12% Thermoplastic Polyurethane (TPU)
16.34% Polyamide Nylon
14.31% Polycarbonate (PC)
10% Polycarbonate (PC) /Acrylonitrile Butadiene Styrene (ABS)
6.67% Thermoplastic Polyurethane (TPU)/Polycarbonate (PC)/Acrylonitrile Butadiene Styrene (ABS)
6.11% Polyester/Polyether/Fleece
5.6% Polyester
5.45% Elastane
0.39% Aluminum</t>
  </si>
  <si>
    <t>The Racecraft 2 Snowmobile provides a superior vision system with an expansive field of view and unmatched comfort for continued dominance in frigid conditions.</t>
  </si>
  <si>
    <t>- All 100% Snowmobile goggles share the same lens and tear-off profile
- Superior vision system for optimum performance and comfort in the most demanding conditions
- Outriggers help to achieve perfect balance and fit
- Removable nose guard is a unique incorporation of the frame co-molding to ensure stability and roost protection in the most testing conditions
- Oversized face foam with an impenetrable layer keeps your face warm in the coldest conditions
- Anti-fog coated polycarbonate lens for flawless vision
- Oversized 45mm wide, silicone-coated strap eliminates slippage
- Patent-pending technology channels air into the foam, aiding in moisture management
- Compatible with all Generation 2 MX lenses and tear-offs
- Vented Dual Pane Lens</t>
  </si>
  <si>
    <t>50011-00002</t>
  </si>
  <si>
    <t>50011-00003</t>
  </si>
  <si>
    <t>50011-00004</t>
  </si>
  <si>
    <t>50011-00005</t>
  </si>
  <si>
    <t>50011-00006</t>
  </si>
  <si>
    <t>50012-00001</t>
  </si>
  <si>
    <t>50012-00002</t>
  </si>
  <si>
    <t>50012-00003</t>
  </si>
  <si>
    <t>50012-00004</t>
  </si>
  <si>
    <t>50012-00005</t>
  </si>
  <si>
    <t>50012-00006</t>
  </si>
  <si>
    <t>50013-00001</t>
  </si>
  <si>
    <t>ACCURI 2</t>
  </si>
  <si>
    <t>51.06% Thermoplastic Polyurethane (TPU)
19.82% Nylon
11.17% Polycarbonate (PC)
4.23% Polyester/Polyether/Fleece
6.74% Polyester
6.61% Elastane
0.36% Polycarbonate (PC) /Acrylonitrile Butadiene Styrene (ABS)</t>
  </si>
  <si>
    <t>The Accuri 2 returns to set the benchmark for a premium performance goggle. Delivering utmost protection, visibility and comfort for sight to line while performing. Now with a 17.5% larger vertical field of view.</t>
  </si>
  <si>
    <t>- Improved fitment and seal with increased field of view
- Supports triple post tear-offs for secure fitment
- Ultra-thick triple layer face foam soaks up sweat
- 45mm wide silicone coated strap for maximum grip
- 9-point lens retention system secures lens in frame
- Slash logo embellishment detail
- Anti-fog coated polycarbonate lens for clear vision
- Racecraft 2/Accuri 2/Strata 2 utilize same lens and tear-offs</t>
  </si>
  <si>
    <t>https://fs.amplifi.io//file?id=4b9426b6-3a2e-48a2-b0d3-e51a37188fb7</t>
  </si>
  <si>
    <t>50013-00002</t>
  </si>
  <si>
    <t>https://fs.amplifi.io//file?id=f60de013-d786-4436-9374-1ed679c85ba8</t>
  </si>
  <si>
    <t>50013-00003</t>
  </si>
  <si>
    <t>Fluo/Yellow</t>
  </si>
  <si>
    <t>https://fs.amplifi.io//file?id=9df6311b-5d9a-450e-966f-3cd3ee45ce8b</t>
  </si>
  <si>
    <t>50013-00004</t>
  </si>
  <si>
    <t>Neon/Orange</t>
  </si>
  <si>
    <t>https://fs.amplifi.io//file?id=527c1077-f8bf-4a8a-9e28-18a1b73ccca6</t>
  </si>
  <si>
    <t>50013-00005</t>
  </si>
  <si>
    <t>Neon/Red</t>
  </si>
  <si>
    <t>https://fs.amplifi.io//file?id=cae2cae0-4816-4708-bb00-87b53aec5691</t>
  </si>
  <si>
    <t>50013-00006</t>
  </si>
  <si>
    <t>Borego</t>
  </si>
  <si>
    <t>https://fs.amplifi.io//file?id=e8b3f1bc-f07e-42b8-9f27-636e2c5533ed</t>
  </si>
  <si>
    <t>50013-00007</t>
  </si>
  <si>
    <t>Donut</t>
  </si>
  <si>
    <t>https://fs.amplifi.io//file?id=9e139c3a-826f-4b9e-915e-659fbfe8dae5</t>
  </si>
  <si>
    <t>50013-00008</t>
  </si>
  <si>
    <t>Geospace</t>
  </si>
  <si>
    <t>https://fs.amplifi.io//file?id=bdd5bb94-00ff-428d-b366-20a73812effb</t>
  </si>
  <si>
    <t>50013-00009</t>
  </si>
  <si>
    <t>Moore</t>
  </si>
  <si>
    <t>https://fs.amplifi.io//file?id=93efdf44-a746-425a-9a3f-92eaf5cff278</t>
  </si>
  <si>
    <t>50013-00010</t>
  </si>
  <si>
    <t>Odeon</t>
  </si>
  <si>
    <t>https://fs.amplifi.io//file?id=c998907b-f6a0-4813-889f-45d4590f9354</t>
  </si>
  <si>
    <t>50013-00011</t>
  </si>
  <si>
    <t>Overlord</t>
  </si>
  <si>
    <t>https://fs.amplifi.io//file?id=2e4a2cc2-932d-4a2e-a8a8-fb28259b80e5</t>
  </si>
  <si>
    <t>50013-00012</t>
  </si>
  <si>
    <t>Peyote</t>
  </si>
  <si>
    <t>https://fs.amplifi.io//file?id=c23763bf-5824-45a5-984c-29f2cb800d5a</t>
  </si>
  <si>
    <t>50013-00013</t>
  </si>
  <si>
    <t>https://fs.amplifi.io//file?id=27d2f594-5a95-4776-acf5-c8f3615ffaac</t>
  </si>
  <si>
    <t>50013-00014</t>
  </si>
  <si>
    <t>Yarger</t>
  </si>
  <si>
    <t>https://fs.amplifi.io//file?id=c51b07dc-3f18-43ae-9bc1-00c4f63ae5d1</t>
  </si>
  <si>
    <t>50013-00015</t>
  </si>
  <si>
    <t>Dunder</t>
  </si>
  <si>
    <t>https://fs.amplifi.io//file?id=48f07786-cc52-4a76-a861-0e6d81812fe2</t>
  </si>
  <si>
    <t>50013-00016</t>
  </si>
  <si>
    <t>Mifflin</t>
  </si>
  <si>
    <t>50013-00017</t>
  </si>
  <si>
    <t>50013-00018</t>
  </si>
  <si>
    <t>Scranton</t>
  </si>
  <si>
    <t>https://fs.amplifi.io//file?id=baace440-85a8-42b8-835e-e211228d1abd</t>
  </si>
  <si>
    <t>50014-00001</t>
  </si>
  <si>
    <t>https://fs.amplifi.io//file?id=b4d302f3-5106-43f7-9633-a64afa418c6c</t>
  </si>
  <si>
    <t>50014-00002</t>
  </si>
  <si>
    <t>https://fs.amplifi.io//file?id=a311e3d7-8972-42e5-8aa9-db33a3f5c25d</t>
  </si>
  <si>
    <t>50014-00003</t>
  </si>
  <si>
    <t>https://fs.amplifi.io//file?id=b059156b-6246-4bd4-a016-8ae6b5c8d073</t>
  </si>
  <si>
    <t>50014-00004</t>
  </si>
  <si>
    <t>https://fs.amplifi.io//file?id=3d742658-2f4c-4a67-9781-5ed1adaf0318</t>
  </si>
  <si>
    <t>50014-00005</t>
  </si>
  <si>
    <t>https://fs.amplifi.io//file?id=5944983c-a376-4b14-8395-2a836870ca87</t>
  </si>
  <si>
    <t>50014-00006</t>
  </si>
  <si>
    <t>https://fs.amplifi.io//file?id=72ade914-3f3e-40e3-a3c9-78c02fdbcdb3</t>
  </si>
  <si>
    <t>50014-00007</t>
  </si>
  <si>
    <t>https://fs.amplifi.io//file?id=b3a8bf17-0eae-4bb1-acb5-a578a749d1fd</t>
  </si>
  <si>
    <t>50014-00008</t>
  </si>
  <si>
    <t>https://fs.amplifi.io//file?id=ff6bd9e8-d75c-46c8-8a25-584536b517d5</t>
  </si>
  <si>
    <t>50014-00009</t>
  </si>
  <si>
    <t>https://fs.amplifi.io//file?id=fa0737b8-c30b-4a2c-964f-119cc11ca1c0</t>
  </si>
  <si>
    <t>50014-00010</t>
  </si>
  <si>
    <t>https://fs.amplifi.io//file?id=0d69a08e-60c5-496e-ab58-8d8d728dc1bd</t>
  </si>
  <si>
    <t>50014-00011</t>
  </si>
  <si>
    <t>https://fs.amplifi.io//file?id=8cb26a8a-c7b0-4985-9a38-c024ddd5f699</t>
  </si>
  <si>
    <t>50014-00012</t>
  </si>
  <si>
    <t>https://fs.amplifi.io//file?id=27b436d5-66ba-4536-8cd5-8a299075c448</t>
  </si>
  <si>
    <t>50014-00013</t>
  </si>
  <si>
    <t>https://fs.amplifi.io//file?id=6a07fe92-50cd-498f-b2b3-5795bdfd5a3c</t>
  </si>
  <si>
    <t>50014-00014</t>
  </si>
  <si>
    <t>https://fs.amplifi.io//file?id=6459e095-d00e-4189-8c8c-52717647a5f0</t>
  </si>
  <si>
    <t>50014-00015</t>
  </si>
  <si>
    <t>50014-00016</t>
  </si>
  <si>
    <t>50014-00017</t>
  </si>
  <si>
    <t>https://fs.amplifi.io//file?id=3ca82a2c-03f5-4565-bbd2-fdd6548f07b9</t>
  </si>
  <si>
    <t>50014-00018</t>
  </si>
  <si>
    <t>50015-00001</t>
  </si>
  <si>
    <t>The Accuri 2 returns to set the benchmark for a premium performance goggle. Delivering utmost protection with a dual pane lens, visibility and comfort for sight to line while performing. Now with 17.5% larger vertcal field of view.</t>
  </si>
  <si>
    <t>- Improved fitment and seal with increased field of view
- Supports triple post tear-offs for secure fitment
- Ultra-thick triple layer face foam soaks up sweat
- 45mm wide silicone coated strap for maximum grip
- 9-point lens retention system secures lens in frame
- Slash logo embellishment detail
- Anti-fog coated polycarbonate lens for clear vision
- Racecraft 2/Accuri 2/Strata 2 utilize same lens and tear-offs
- Dual-pane Lens</t>
  </si>
  <si>
    <t>https://fs.amplifi.io//file?id=20c68eaf-a762-441b-979f-ee988bc4eff8</t>
  </si>
  <si>
    <t>50015-00002</t>
  </si>
  <si>
    <t>https://fs.amplifi.io//file?id=f50bdb4f-6c6f-4212-94d1-90835176bee7</t>
  </si>
  <si>
    <t>50015-00003</t>
  </si>
  <si>
    <t>https://fs.amplifi.io//file?id=920cfd77-8b64-40b4-9d65-d2232a0a78f2</t>
  </si>
  <si>
    <t>50015-00004</t>
  </si>
  <si>
    <t>https://fs.amplifi.io//file?id=3194ae80-1ee6-4e47-9089-6062818fa9a5</t>
  </si>
  <si>
    <t>50015-00005</t>
  </si>
  <si>
    <t>https://fs.amplifi.io//file?id=61396af4-c3be-4e2f-94aa-01cff77c3b27</t>
  </si>
  <si>
    <t>50016-00001</t>
  </si>
  <si>
    <t>The Accuri 2 returns to set the benchmark for a premium performance goggle. Delivering utmost protection, visibility and comfort for sight to line while performing. Now with 17.5% larger vertcal field of view.</t>
  </si>
  <si>
    <t>https://fs.amplifi.io//file?id=976b3f5c-9438-42a9-b840-b815e2bd7555</t>
  </si>
  <si>
    <t>50016-00002</t>
  </si>
  <si>
    <t>https://fs.amplifi.io//file?id=93aa6a3f-a4d9-499c-8e0a-9e1914689c68</t>
  </si>
  <si>
    <t>50016-00003</t>
  </si>
  <si>
    <t>https://fs.amplifi.io//file?id=e6ad5336-1939-47c0-8640-67195a54781e</t>
  </si>
  <si>
    <t>50016-00004</t>
  </si>
  <si>
    <t>https://fs.amplifi.io//file?id=05efe83a-46e2-411f-8bbd-7e0d895490a5</t>
  </si>
  <si>
    <t>50016-00005</t>
  </si>
  <si>
    <t>https://fs.amplifi.io//file?id=310db939-7910-49a0-b989-d7c448cc1d5a</t>
  </si>
  <si>
    <t>50017-00001</t>
  </si>
  <si>
    <t>54.81% Polycarbonate (PC)
30.58% Thermoplastic Polyurethane (TPU)
11.87% Polyamide Nylon
2.84% Polycarbonate (PC) /Acrylonitrile Butadiene Styrene (ABS)
2.53% Polyester/Polyether/Fleece
4.04% Polyester
3.93% Polyoxymethylene (POM)
6.52% Polyester Film
0.66% Polyethylene Terephthalate (PET) /Very High Bonding (VHB)
1.05% Stainless Steel
0.12% Fiber
0.04% Brass
0.03% Rubber
3.96% Elastane</t>
  </si>
  <si>
    <t>The Accuri 2 FORECAST. A complete system of working parts that function seamlessly together resulting in the smoothest operating film system available today. Now available with the benefits of the Gen2 one “lens fits all” ecosystem.</t>
  </si>
  <si>
    <t>- 45mm wide film provides maximum vision
- Self-cleaning canister with integrated film wipe reduces mud build up
- Transparent film canisters provide an easy view of remaining film
- Smooth rolling drawstring for easy pulling
- Oversized strap holds goggles motionless in wet conditions</t>
  </si>
  <si>
    <t>https://fs.amplifi.io//file?id=a519d597-3a3d-42a8-a4cb-2182695f2ae4</t>
  </si>
  <si>
    <t>50017-00002</t>
  </si>
  <si>
    <t>https://fs.amplifi.io//file?id=204ec576-04c6-4043-b3c2-83fd662282cc</t>
  </si>
  <si>
    <t>50018-00001</t>
  </si>
  <si>
    <t>52.89% Thermoplastic Polyurethane (TPU)
19.17% Polyamide Nylon
10.8% Polycarbonate (PC)
6.57% Polyester
6.39% Elastane
3.67% Polyester/Polyether/Fleece
0.35% Polycarbonate (PC) /Acrylonitrile Butadiene Styrene (ABS)
0.18% Polyether</t>
  </si>
  <si>
    <t>The Accuri 2 OTG Goggle. Delivering the utmost protection, visibility and comfort for optimal “over the glasses” line of sight and an extended field of view for the most critical moments on the track.</t>
  </si>
  <si>
    <t>https://fs.amplifi.io//file?id=db99ad12-2b77-45c7-a7c2-67e523144d35</t>
  </si>
  <si>
    <t>50018-00002</t>
  </si>
  <si>
    <t>https://fs.amplifi.io//file?id=23cf4583-0dde-4cf6-a566-f3dcefbb2480</t>
  </si>
  <si>
    <t>50018-00003</t>
  </si>
  <si>
    <t>https://fs.amplifi.io//file?id=3037a784-2deb-48e4-84ac-9a9529b7ca1e</t>
  </si>
  <si>
    <t>50018-00004</t>
  </si>
  <si>
    <t>https://fs.amplifi.io//file?id=24743873-3727-4768-b4b5-71a36fbe4b05</t>
  </si>
  <si>
    <t>50018-00005</t>
  </si>
  <si>
    <t>https://fs.amplifi.io//file?id=3b6e6f44-9ea7-49fd-ac78-aa9eb2e4e06c</t>
  </si>
  <si>
    <t>50019-00001</t>
  </si>
  <si>
    <t>The Accuri 2 Sand OTG Goggle. Complete with a light-sensitive photochromic lens. It is a must-have for blasting through the wide-open desert on your motorcycle, ATV, or UTV. Clear vision is imperative to ensure your safety in the great wide open. Enhanced performance features block out the tiniest dust particles in the most demanding conditions, allowing you to focus on the fun.</t>
  </si>
  <si>
    <t>50020-00001</t>
  </si>
  <si>
    <t>The Accuri 2 Sand Goggle sets the benchmark as the premium performance goggle for serious racers. Delivering the utmost protection, visibility and comfort for optimal line of sight and an extended field of view for the most critical moments on the track. Enhanced performance features block out the tiniest dust particles in the most demanding conditions.</t>
  </si>
  <si>
    <t>https://fs.amplifi.io//file?id=954e221a-83a4-496b-ae58-0b6c3d80631b</t>
  </si>
  <si>
    <t>50020-00002</t>
  </si>
  <si>
    <t>https://fs.amplifi.io//file?id=6cc8a308-8426-4c4a-b278-60da8a7baee7</t>
  </si>
  <si>
    <t>50020-00003</t>
  </si>
  <si>
    <t>https://fs.amplifi.io//file?id=be250e9d-2791-48fd-b406-d328fd356075</t>
  </si>
  <si>
    <t>50020-00004</t>
  </si>
  <si>
    <t>https://fs.amplifi.io//file?id=62147d1a-1583-4a4c-85c0-8a9c3e7515a5</t>
  </si>
  <si>
    <t>50020-00005</t>
  </si>
  <si>
    <t>https://fs.amplifi.io//file?id=676cd469-295f-4ecb-8d5c-0b3f64e20ddd</t>
  </si>
  <si>
    <t>50021-00001</t>
  </si>
  <si>
    <t>46.06% Thermoplastic Polyurethane (TPU)
17.88% Polyamide Nylon
16.45% Polycarbonate (PC)
7.24% Polyester/Polyether/Fleece
6.08% Polyester
5.96% Elastane
0.33% Polycarbonate (PC) /Acrylonitrile Butadiene Styrene (ABS)</t>
  </si>
  <si>
    <t>The Accuri 2 Snowmobile Goggle returns to set the benchmark for a premium performance goggle. Delivering utmost protection, visibility and comfort with an ever wider field of view in harsh climates.</t>
  </si>
  <si>
    <t>- All 100% Snowmobile goggles share the same lens and tear-off profile
- Superior vision system for optimum performance and comfort in the most demanding conditions
- Oversized face foam with an impenetrable layer keeps your face warm in the coldest conditions
- Anti-fog coated polycarbonate lens for flawless vision
- Oversized 45mm wide, silicone-coated strap eliminates slippage
- Patent-pending technology channels air into the foam, aiding in moisture management
- Compatible with all Generation 2 MX lenses and tear-offs
- Vented Dual Pane Lens</t>
  </si>
  <si>
    <t>50021-00002</t>
  </si>
  <si>
    <t>50021-00003</t>
  </si>
  <si>
    <t>50021-00004</t>
  </si>
  <si>
    <t>50021-00005</t>
  </si>
  <si>
    <t>50021-00006</t>
  </si>
  <si>
    <t>50021-00007</t>
  </si>
  <si>
    <t>50022-00001</t>
  </si>
  <si>
    <t>50022-00002</t>
  </si>
  <si>
    <t>50022-00003</t>
  </si>
  <si>
    <t>50022-00004</t>
  </si>
  <si>
    <t>50022-00005</t>
  </si>
  <si>
    <t>50022-00006</t>
  </si>
  <si>
    <t>50022-00007</t>
  </si>
  <si>
    <t>50023-00001</t>
  </si>
  <si>
    <t>The Accuri 2 returns to set the benchmark for a premium performance goggle. Delivering utmost protection and photochromic technology, this provides visibility and comfort in any lighting condition, all while never taking your hands off the handlebars.</t>
  </si>
  <si>
    <t>- Improved fitment and seal with increased field of view
- Supports triple post tear-offs for secure fitment
- Ultra-thick triple layer face foam soaks up sweat
- 45mm wide silicone coated strap for maximum grip
- 9-point lens retention system secures lens in frame
- Slash logo embellishment detail
- Anti-fog coated polycarbonate lens for clear vision
- Racecraft 2/Accuri 2/Strata 2 utilize same lens and tear-offs
- Photochromic Lens</t>
  </si>
  <si>
    <t>50024-00001</t>
  </si>
  <si>
    <t>47.71% Thermoplastic Polyurethane (TPU)
21.98% Polyamide Nylon
11.89% Polycarbonate (PC)
7.46% Polyester
7.33% Elastane
3.64% Polyester/Polyether/Fleece</t>
  </si>
  <si>
    <t>Dynamite comes in small packages. The Accuri 2 Jr. is a potent little goggle packed with the same high performance features as the adult version, youth specific designed to perfectly fit young guns. Performance and protection you can count on for the most serious riders on the track.</t>
  </si>
  <si>
    <t>- Improved fitment and seal with increased field of view
- Supports triple post tear-offs for secure fitment
- Ultra-thick triple layer face foam soaks up sweat
- 45mm wide silicone coated strap for maximum grip
- 9-point lens retention system secures lens in frame
- Slash logo embellishment detail
- Anti-fog coated polycarbonate lens for clear vision
- Accuri 2 Jr/Strata 2 Jr utilize same lens and tear-offs</t>
  </si>
  <si>
    <t>https://fs.amplifi.io//file?id=77f3d916-60e3-4777-b9a8-3cdda2be9034</t>
  </si>
  <si>
    <t>50024-00002</t>
  </si>
  <si>
    <t>https://fs.amplifi.io//file?id=136423d6-430f-48a8-8102-010784a24678</t>
  </si>
  <si>
    <t>50024-00003</t>
  </si>
  <si>
    <t>https://fs.amplifi.io//file?id=b38998ac-98e7-4181-9bcb-8aa49bacabca</t>
  </si>
  <si>
    <t>50024-00004</t>
  </si>
  <si>
    <t>https://fs.amplifi.io//file?id=2d710f29-5823-4d79-81b0-0314b3115858</t>
  </si>
  <si>
    <t>50024-00005</t>
  </si>
  <si>
    <t>https://fs.amplifi.io//file?id=76562735-78ff-4116-b80d-ced28755ebda</t>
  </si>
  <si>
    <t>50024-00006</t>
  </si>
  <si>
    <t>https://fs.amplifi.io//file?id=910d94fd-c0c2-4397-80cd-85c083d9304c</t>
  </si>
  <si>
    <t>50025-00001</t>
  </si>
  <si>
    <t>https://fs.amplifi.io//file?id=ae73f708-5d11-44d3-b2ab-d4c46b63838f</t>
  </si>
  <si>
    <t>50025-00002</t>
  </si>
  <si>
    <t>https://fs.amplifi.io//file?id=fbf770c4-f4a7-443e-8aef-9eaef2d48679</t>
  </si>
  <si>
    <t>50025-00003</t>
  </si>
  <si>
    <t>https://fs.amplifi.io//file?id=be3cd536-f9d2-4288-af1c-c61fec28c015</t>
  </si>
  <si>
    <t>50025-00004</t>
  </si>
  <si>
    <t>https://fs.amplifi.io//file?id=4fb729c4-5abd-443c-85df-54d03ff6833c</t>
  </si>
  <si>
    <t>50025-00005</t>
  </si>
  <si>
    <t>https://fs.amplifi.io//file?id=dcbd28f0-6cb3-46e1-bea7-946605cebbd9</t>
  </si>
  <si>
    <t>50025-00006</t>
  </si>
  <si>
    <t>https://fs.amplifi.io//file?id=97c65925-cb52-4f1e-82ec-eb8dc3b3553c</t>
  </si>
  <si>
    <t>50026-00001</t>
  </si>
  <si>
    <t>33.18% Polycarbonate (PC)
28.05% Thermoplastic Polyurethane (TPU)
12.5% Polyamide Nylon
2.76% Polycarbonate (PC) /Acrylonitrile Butadiene Styrene (ABS)
2.07% Polyester/Polyether/Fleece
4.17% Elastane
4.24% Polyester
4.14% Polyoxymethylene (POM)
6.9% Polyester Film
1.11% Stainless Steel
0.69% Polyethylene Terephthalate (PET) /Very High Bonding (VHB)
0.13% Fiber
0.05% Brass
0.03% Rubber</t>
  </si>
  <si>
    <t>The Accuri 2 Jr. FORECAST Goggle. This revolutionary mud specific goggle is a complete system of working parts that function seamlessly together. Wider film, smoother pulls, and an advanced cleaning system contribute to achieving our goal of providing the maximum amount of vision.</t>
  </si>
  <si>
    <t>https://fs.amplifi.io//file?id=a934927a-a71d-40f3-a7f1-1dd639a3f8f0</t>
  </si>
  <si>
    <t>50027-00001</t>
  </si>
  <si>
    <t>STRATA 2</t>
  </si>
  <si>
    <t>52.95% Thermoplastic Polyurethane (TPU)
18.88% Polyamide Nylon
11.38% Polycarbonate (PC)
6.48% Polyester
6.29% Elastane
4.01% Polyether/Fleece</t>
  </si>
  <si>
    <t>The Strata 2 Goggle. Leading the charge of premium performance at value, the Strata 2 is the essential riding goggle. From trail to track, the Strata 2 offers a near limitless field of view for our top athletes and comfort for the everyday rider.</t>
  </si>
  <si>
    <t>- Improved fitment and seal with increased field of view
- Supports triple post tear-offs for secure fitment
- Ultra-thick double layer face foam manages sweat
- 40mm wide silicone coated strap keeps goggles in place
- 9-point lens retention system secures lens in frame
- Anti-fog coated polycarbonate lens for clear vision
- Racecraft 2/Accuri 2/Strata 2 utilize same lens and tear-offs</t>
  </si>
  <si>
    <t>https://fs.amplifi.io//file?id=a448e71c-02f3-4db2-a750-911b5f43a44d</t>
  </si>
  <si>
    <t>50027-00002</t>
  </si>
  <si>
    <t>https://fs.amplifi.io//file?id=14192a2f-1ee1-4000-bf9a-74987490a7f8</t>
  </si>
  <si>
    <t>50027-00003</t>
  </si>
  <si>
    <t>https://fs.amplifi.io//file?id=6cd88294-85f7-483d-a1e9-f06ec2d52e84</t>
  </si>
  <si>
    <t>50027-00004</t>
  </si>
  <si>
    <t>https://fs.amplifi.io//file?id=d9570633-ee28-4887-ad00-bfc5b6c650db</t>
  </si>
  <si>
    <t>50027-00005</t>
  </si>
  <si>
    <t>https://fs.amplifi.io//file?id=d28f508c-100f-4573-b2e7-3356bf337824</t>
  </si>
  <si>
    <t>50027-00006</t>
  </si>
  <si>
    <t>Izipizi</t>
  </si>
  <si>
    <t>https://fs.amplifi.io//file?id=abdb645d-6b56-4375-bb39-74d6a21f46a4</t>
  </si>
  <si>
    <t>50027-00007</t>
  </si>
  <si>
    <t>Kombat</t>
  </si>
  <si>
    <t>https://fs.amplifi.io//file?id=1f450a15-851a-4ad0-a667-c4640ccec7c2</t>
  </si>
  <si>
    <t>50027-00008</t>
  </si>
  <si>
    <t>Masego</t>
  </si>
  <si>
    <t>https://fs.amplifi.io//file?id=1cae3540-6925-4536-8954-b5db42082a6f</t>
  </si>
  <si>
    <t>50027-00009</t>
  </si>
  <si>
    <t>Everest</t>
  </si>
  <si>
    <t>https://fs.amplifi.io//file?id=aa5232b7-2d57-41f8-93b6-82e2a8889d52</t>
  </si>
  <si>
    <t>50027-00010</t>
  </si>
  <si>
    <t>Fletcher</t>
  </si>
  <si>
    <t>https://fs.amplifi.io//file?id=db36e201-25a8-4493-a43e-030ebeb1b626</t>
  </si>
  <si>
    <t>50027-00011</t>
  </si>
  <si>
    <t>Summit</t>
  </si>
  <si>
    <t>https://fs.amplifi.io//file?id=2b0f5879-a188-4415-a3c8-22ebe08c0ce2</t>
  </si>
  <si>
    <t>50027-00012</t>
  </si>
  <si>
    <t>Upsol</t>
  </si>
  <si>
    <t>https://fs.amplifi.io//file?id=2e134b3d-8112-49f0-a76a-101ef487ac66</t>
  </si>
  <si>
    <t>50028-00001</t>
  </si>
  <si>
    <t>https://fs.amplifi.io//file?id=4092fce3-3199-4acc-ac5c-ec89b55f07e3</t>
  </si>
  <si>
    <t>50028-00002</t>
  </si>
  <si>
    <t>https://fs.amplifi.io//file?id=e7996b37-186e-46e6-aa53-bf4b50652167</t>
  </si>
  <si>
    <t>50028-00003</t>
  </si>
  <si>
    <t>https://fs.amplifi.io//file?id=fa9d80cd-b039-415b-b986-06740bcb1f8d</t>
  </si>
  <si>
    <t>50028-00004</t>
  </si>
  <si>
    <t>https://fs.amplifi.io//file?id=8a9a64d4-f326-4f19-8959-3ff9dcdd67ff</t>
  </si>
  <si>
    <t>50028-00005</t>
  </si>
  <si>
    <t>https://fs.amplifi.io//file?id=1403e8c1-055a-45d5-8aec-50ba8e8ec93b</t>
  </si>
  <si>
    <t>50028-00006</t>
  </si>
  <si>
    <t>https://fs.amplifi.io//file?id=23f05e23-4fbf-42ab-8141-36c3d84f7041</t>
  </si>
  <si>
    <t>50028-00007</t>
  </si>
  <si>
    <t>https://fs.amplifi.io//file?id=3f1ba2ee-4388-4bcb-b30c-a6be0d80e068</t>
  </si>
  <si>
    <t>50028-00008</t>
  </si>
  <si>
    <t>https://fs.amplifi.io//file?id=411c0a23-fc1d-41cc-99b1-e1e1af3a2c07</t>
  </si>
  <si>
    <t>50028-00009</t>
  </si>
  <si>
    <t>https://fs.amplifi.io//file?id=f6ca7cb0-7791-4de9-9f11-063a6833b7c2</t>
  </si>
  <si>
    <t>50028-00010</t>
  </si>
  <si>
    <t>https://fs.amplifi.io//file?id=5f329b80-b117-40ef-866f-60eeb609e7d8</t>
  </si>
  <si>
    <t>50028-00011</t>
  </si>
  <si>
    <t>https://fs.amplifi.io//file?id=f4a272fd-ec26-4db6-b4e4-3cb10a51d151</t>
  </si>
  <si>
    <t>50028-00012</t>
  </si>
  <si>
    <t>https://fs.amplifi.io//file?id=050e2631-328a-4ec5-b87f-6dee048f9e20</t>
  </si>
  <si>
    <t>50029-00001</t>
  </si>
  <si>
    <t>STRATA 2 FORECAST</t>
  </si>
  <si>
    <t>32.44% Polycarbonate (PC)
31.21% Thermoplastic Polyurethane (TPU)
11.13% Polyamide Nylon
6.69% Polyester Film
4.01% Polyoxymethylene (POM)
3.82% Polyester
3.71% Elastane
2.68% Polycarbonate (PC) /Acrylonitrile Butadiene Styrene (ABS)
2.36% Polyether/Fleece
1.08% Stainless Steel
0.67% Polyethylene Terephthalate (PET) /Very High Bonding (VHB)
0.12% Fiber
0.04% Brass
0.03% Rubber</t>
  </si>
  <si>
    <t>The Strata 2 FORECAST Goggle. A complete system of working parts that function seamlessly together resulting in the smoothest operating film system available today.</t>
  </si>
  <si>
    <t>https://fs.amplifi.io//file?id=bd748d46-af35-48bb-8f85-001efc3d0537</t>
  </si>
  <si>
    <t>50030-00001</t>
  </si>
  <si>
    <t>STRATA 2 SAND</t>
  </si>
  <si>
    <t>The Strata 2 Sand Goggle. A must-have for blasting through the wide-open desert on your motorcycle, ATV, or UTV. Clear vision is imperative to ensure your safety in the great wide open. Enhanced performance features block out the tiniest dust particles in the most demanding conditions.</t>
  </si>
  <si>
    <t>- Special closed-cell foam keeps out the finest dust and sand particles
- Dark smoke lens shields against bright light conditions
- Flexible urethane frame ensures comfort and fits over eyeglasses
- Large 40mm wide silicon coated strap keeps your goggles in place
- Dual-layer foam soaks up sweat in desert heat conditions
- Extra clear lens included</t>
  </si>
  <si>
    <t>https://fs.amplifi.io//file?id=645a5d58-5684-4d8c-84f4-a0eb729e2a48</t>
  </si>
  <si>
    <t>50030-00002</t>
  </si>
  <si>
    <t>https://fs.amplifi.io//file?id=3e8fee92-fca6-4fa1-8e13-72cebb67ddff</t>
  </si>
  <si>
    <t>50030-00003</t>
  </si>
  <si>
    <t>https://fs.amplifi.io//file?id=534887de-6ed6-47fb-80c1-eedc29c34e6b</t>
  </si>
  <si>
    <t>50031-00001</t>
  </si>
  <si>
    <t>STRATA 2 JUNIOR</t>
  </si>
  <si>
    <t>50.65% Thermoplastic Polyurethane (TPU)
20.39% Polyamide Nylon
11.8% Polycarbonate (PC)
6.93% Polyester
6.8% Elastane
3.43% Polyether/Fleece</t>
  </si>
  <si>
    <t>The Strata 2 Jr. Goggle. Ride with the big boys without emptying your parent’s wallet. The Strata 2 Jr. packs the same great features as its full-sized big brother with a fit that’s spot on for younger riders.</t>
  </si>
  <si>
    <t>- Improved fitment and seal with increased field of view
- Supports triple post tear-offs for secure fitment
- Ultra-thick double layer face foam manages sweat
- 40mm wide silicone coated strap keeps goggles in place
- 9-point lens retention system secures lens in frame
- Anti-fog coated polycarbonate lens for clear vision
- Accuri 2/Strata 2 utilize same lens and tear-offs</t>
  </si>
  <si>
    <t>https://fs.amplifi.io//file?id=5e7e7cf8-b9e9-403b-a8bc-7708607e2478</t>
  </si>
  <si>
    <t>50031-00002</t>
  </si>
  <si>
    <t>https://fs.amplifi.io//file?id=c38781b7-4e73-45a2-bfc2-619c058542ef</t>
  </si>
  <si>
    <t>50031-00003</t>
  </si>
  <si>
    <t>https://fs.amplifi.io//file?id=b34f3004-d9c3-4f5d-80dc-6bda27905939</t>
  </si>
  <si>
    <t>50031-00004</t>
  </si>
  <si>
    <t>https://fs.amplifi.io//file?id=7c7c5d10-5a6e-4f11-8cea-3d86bc71d480</t>
  </si>
  <si>
    <t>50031-00005</t>
  </si>
  <si>
    <t>https://fs.amplifi.io//file?id=96cd8299-a5d1-4f8a-8acf-7db553121fc0</t>
  </si>
  <si>
    <t>50031-00006</t>
  </si>
  <si>
    <t>https://fs.amplifi.io//file?id=a65dcd89-f23d-42bc-ab28-094850120bd3</t>
  </si>
  <si>
    <t>50032-00001</t>
  </si>
  <si>
    <t>https://fs.amplifi.io//file?id=8a689aa3-8432-44a3-907c-2356fee00ed6</t>
  </si>
  <si>
    <t>50032-00002</t>
  </si>
  <si>
    <t>https://fs.amplifi.io//file?id=050b8ec8-1a4b-428d-9eb3-d5a5b30a7eef</t>
  </si>
  <si>
    <t>50032-00003</t>
  </si>
  <si>
    <t>https://fs.amplifi.io//file?id=0e582b3d-d467-4cc9-a377-b45b47d7cf18</t>
  </si>
  <si>
    <t>50032-00004</t>
  </si>
  <si>
    <t>https://fs.amplifi.io//file?id=50bdbca2-1f87-4012-9010-022a4cb84785</t>
  </si>
  <si>
    <t>50032-00005</t>
  </si>
  <si>
    <t>https://fs.amplifi.io//file?id=e70c4c9c-fcb5-427c-8879-28ef49ea25a8</t>
  </si>
  <si>
    <t>50032-00006</t>
  </si>
  <si>
    <t>https://fs.amplifi.io//file?id=858fa85a-3318-4d80-ae94-7be004dd82e8</t>
  </si>
  <si>
    <t>50033-00001</t>
  </si>
  <si>
    <t>STRATA MINI</t>
  </si>
  <si>
    <t>44.62% Thermoplastic Polyurethane (TPU)
24.36% Polyamide Nylon
12.19% Polycarbonate (PC)
8.28% Polyester
8.12% Elastane
2.44% Polyether</t>
  </si>
  <si>
    <t>The Strata Mini Goggle. Ride with the big boys without emptying your parent’s wallet. The Strata Mini packs the same great features as its full-sized big brother with a fit that’s spot on for younger riders. Complete protection with excellent field of vision for today’s mini rider.</t>
  </si>
  <si>
    <t>- Fitment: Curvature suited for comfort and specifically developed for children.
- Foam: Comfortable, Single-Layered face foam soaks up sweat
- Frame: Constructed out of flexible yet durable urethane featuring combined matte &amp; gloss finish.
- Lens: Anti-fog, scratch resistant polycarbonate lens for unimpaired vision.
- Strap: 35mm silicon coated strap holds your goggles in place</t>
  </si>
  <si>
    <t>50033-00002</t>
  </si>
  <si>
    <t>50033-00003</t>
  </si>
  <si>
    <t>59000-00001</t>
  </si>
  <si>
    <t>Replacement</t>
  </si>
  <si>
    <t>Goggle Accessories</t>
  </si>
  <si>
    <t>100% Polycarbonate (PC)</t>
  </si>
  <si>
    <t>1 Piece</t>
  </si>
  <si>
    <t>https://fs.amplifi.io//file?id=27094362-943d-48d0-b0c3-0b4efb9bf2ad</t>
  </si>
  <si>
    <t>59000-00002</t>
  </si>
  <si>
    <t>Smoke</t>
  </si>
  <si>
    <t>https://fs.amplifi.io//file?id=29b2ee73-b393-4182-bf49-f2707a190550</t>
  </si>
  <si>
    <t>59000-00003</t>
  </si>
  <si>
    <t>Bronze</t>
  </si>
  <si>
    <t>59001-00001</t>
  </si>
  <si>
    <t>Mirror Red/Blue</t>
  </si>
  <si>
    <t>https://fs.amplifi.io//file?id=d028bbe0-bc12-435d-a176-87ce343e1c2d</t>
  </si>
  <si>
    <t>59001-00002</t>
  </si>
  <si>
    <t>Mirror Silver</t>
  </si>
  <si>
    <t>https://fs.amplifi.io//file?id=62d04b8f-0e16-49c1-8eb6-9ab2779d1530</t>
  </si>
  <si>
    <t>59001-00003</t>
  </si>
  <si>
    <t>Mirror True Gold</t>
  </si>
  <si>
    <t>https://fs.amplifi.io//file?id=167c888e-494e-47dc-b958-9b9742d9322d</t>
  </si>
  <si>
    <t>59002-00001</t>
  </si>
  <si>
    <t>Standard Tear-Offs</t>
  </si>
  <si>
    <t>20 PK</t>
  </si>
  <si>
    <t>100% Polyethylene Terephthalate (PET)</t>
  </si>
  <si>
    <t>Standard replacement Tear-offs for Barstow Goggles</t>
  </si>
  <si>
    <t>20 pack</t>
  </si>
  <si>
    <t>https://fs.amplifi.io//file?id=55e6ac87-19ac-43ae-80eb-91257c07e1f8</t>
  </si>
  <si>
    <t>59005-00001</t>
  </si>
  <si>
    <t>RC1/AC1/ST1</t>
  </si>
  <si>
    <t>Generation 1 lenses, tear-off’s and accessories are designed to fit the original range of 100% Racecraft, Accuri, and Strata goggles. Launched in 2012, these goggles changed the game by offering the simplistic approach of “one lens fits all”, meaning that the same accessories fit all three goggle models even though they each have their own distinct features.</t>
  </si>
  <si>
    <t>- Replacement lenses for 100% Goggles
- These are a single layer lens with anti-fog coating
- Will fit all 100% models Racecraft, Accuri, and Strata
- Safeguards against UVA and UVB spectrums up to 400nm</t>
  </si>
  <si>
    <t>https://fs.amplifi.io//file?id=5c109af2-1f5f-449b-bde7-64fe5ffbbcc6</t>
  </si>
  <si>
    <t>59005-00002</t>
  </si>
  <si>
    <t>https://fs.amplifi.io//file?id=a2dc8e91-e531-4ceb-b568-78967b48cfee</t>
  </si>
  <si>
    <t>59006-00001</t>
  </si>
  <si>
    <t>Mirror Gold</t>
  </si>
  <si>
    <t>https://fs.amplifi.io//file?id=d9638ad1-0e1a-4e55-a291-32701ea4c9b6</t>
  </si>
  <si>
    <t>59006-00002</t>
  </si>
  <si>
    <t>Mirror Red</t>
  </si>
  <si>
    <t>https://fs.amplifi.io//file?id=cd790dca-cdd5-42e4-b650-49254bf5062c</t>
  </si>
  <si>
    <t>59006-00003</t>
  </si>
  <si>
    <t>https://fs.amplifi.io//file?id=ec87fe6f-c6e9-4cec-9d90-97b1ac9acb86</t>
  </si>
  <si>
    <t>59007-00001</t>
  </si>
  <si>
    <t>https://fs.amplifi.io//file?id=24fc67e1-623f-4ef7-a5ad-97b3f6a0683c</t>
  </si>
  <si>
    <t>59009-00001</t>
  </si>
  <si>
    <t>https://fs.amplifi.io//file?id=35251bb8-e66d-4391-9c0e-d90dfe87018e</t>
  </si>
  <si>
    <t>59009-00002</t>
  </si>
  <si>
    <t>https://fs.amplifi.io//file?id=517b0542-2616-4e8d-bd4e-072f149cc053</t>
  </si>
  <si>
    <t>59010-00001</t>
  </si>
  <si>
    <t>Bike, Snowmobile</t>
  </si>
  <si>
    <t>https://fs.amplifi.io//file?id=113eeebb-8c2f-4c1a-8484-b21ddc3bbe9e</t>
  </si>
  <si>
    <t>59011-00001</t>
  </si>
  <si>
    <t>20 Pack</t>
  </si>
  <si>
    <t>https://fs.amplifi.io//file?id=ca18842a-6fe9-4d4f-8fb6-207e4b9ba65a</t>
  </si>
  <si>
    <t>59012-00001</t>
  </si>
  <si>
    <t>50 PK</t>
  </si>
  <si>
    <t>50 Pack of Tear-offs for Gen 1 goggles - Racecraft, Accuri and Strata</t>
  </si>
  <si>
    <t>50 Pack</t>
  </si>
  <si>
    <t>https://fs.amplifi.io//file?id=acd2df93-a30d-495d-9c61-3764eb9c31d5</t>
  </si>
  <si>
    <t>59013-00001</t>
  </si>
  <si>
    <t>Laminated Tear-Offs</t>
  </si>
  <si>
    <t>2 x 7 PK</t>
  </si>
  <si>
    <t>Laminated Tear-offs for Gen 1 goggles - Racecraft, Accuri and Strata</t>
  </si>
  <si>
    <t>2x7 Pack</t>
  </si>
  <si>
    <t>https://fs.amplifi.io//file?id=1c936e07-1498-4b41-8737-a3f8b6ee4e47</t>
  </si>
  <si>
    <t>59017-00001</t>
  </si>
  <si>
    <t>AC1/ST1 YOUTH</t>
  </si>
  <si>
    <t>https://fs.amplifi.io//file?id=c9410a6b-fce0-455b-9b59-84838769b71d</t>
  </si>
  <si>
    <t>59017-00002</t>
  </si>
  <si>
    <t>https://fs.amplifi.io//file?id=0a6ef079-0925-445a-ad64-eb63e53286dd</t>
  </si>
  <si>
    <t>59018-00001</t>
  </si>
  <si>
    <t>https://fs.amplifi.io//file?id=c2234231-c8cf-4497-afcb-5715b9d205a8</t>
  </si>
  <si>
    <t>59018-00002</t>
  </si>
  <si>
    <t>https://fs.amplifi.io//file?id=07b0ebad-e682-4b3b-8954-b4d72dd76b41</t>
  </si>
  <si>
    <t>59018-00003</t>
  </si>
  <si>
    <t>https://fs.amplifi.io//file?id=d4d943e4-f6a7-465c-a7ca-448abc358a61</t>
  </si>
  <si>
    <t>59019-00001</t>
  </si>
  <si>
    <t>https://fs.amplifi.io//file?id=20d697ef-5ecb-42d2-b3b9-ce48f9eb797f</t>
  </si>
  <si>
    <t>59024-00001</t>
  </si>
  <si>
    <t>RC1/AC1/ST1 FORECAST</t>
  </si>
  <si>
    <t>https://fs.amplifi.io//file?id=e85f9ac7-c356-4c7a-8d48-b986d2bac0db</t>
  </si>
  <si>
    <t>59025-00001</t>
  </si>
  <si>
    <t>AC1/ST1 FORECAST</t>
  </si>
  <si>
    <t>Film System</t>
  </si>
  <si>
    <t>A complete system comprised of working parts that function seamlessly together resulting in the smoothest operating film system available today.</t>
  </si>
  <si>
    <t>- Simplicity: Prebuilt to tackle the muddiest conditions.
- Fitment: Curvature suited for comfort and great field of vision
- Frame: Constructed out of flexible yet durable urethane.
- Lens: Comes equipped with anti-fog, scratch resistant polycarbonate lens for unimpaired vision. Shares the same lens shape across the product line.
- Foam: Moisture managing triple layer foam.
- Strap: Oversized 45mm silicon coated strap holds your goggles in place in wet conditions.
- In the Box: Mud Flap, 2 rolls of film and a sublimated micro fiber bag.</t>
  </si>
  <si>
    <t>https://fs.amplifi.io//file?id=a8af3ec4-1cf7-4b04-9cc6-5acbc6dae3de</t>
  </si>
  <si>
    <t>59026-00001</t>
  </si>
  <si>
    <t>Replacement Mud Flap Kit</t>
  </si>
  <si>
    <t>3 PK</t>
  </si>
  <si>
    <t>Forecast mud flaps for Gen 1 goggles.</t>
  </si>
  <si>
    <t>3 Pack</t>
  </si>
  <si>
    <t>https://fs.amplifi.io//file?id=caeb443b-11e6-484e-82f4-b4eb027fac28</t>
  </si>
  <si>
    <t>59030-00001</t>
  </si>
  <si>
    <t>ACCURI FORECAST YOUTH</t>
  </si>
  <si>
    <t>https://fs.amplifi.io//file?id=52b0e98e-ede6-435e-bcd9-f11139483b78</t>
  </si>
  <si>
    <t>59031-00001</t>
  </si>
  <si>
    <t>AC1/ST1 FORECAST YOUTH</t>
  </si>
  <si>
    <t>59032-00001</t>
  </si>
  <si>
    <t>https://fs.amplifi.io//file?id=b23923c8-db1c-4cd5-8899-920ce15d7524</t>
  </si>
  <si>
    <t>59042-00001</t>
  </si>
  <si>
    <t>Replacement lens for Strata Mini goggles</t>
  </si>
  <si>
    <t>https://fs.amplifi.io//file?id=30223b65-4bbf-4f2e-a7d9-4e54e42a8d92</t>
  </si>
  <si>
    <t>59044-00001</t>
  </si>
  <si>
    <t>AC1/AC2</t>
  </si>
  <si>
    <t>Tear-Off Strap Pin</t>
  </si>
  <si>
    <t>3 PK (Fits Adult/Youth)</t>
  </si>
  <si>
    <t>Accessory items for Racecraft, Accuri and Strata</t>
  </si>
  <si>
    <t>https://fs.amplifi.io//file?id=2cf0f2e2-6644-4d7d-924e-f524468f4dd8</t>
  </si>
  <si>
    <t>59045-00001</t>
  </si>
  <si>
    <t>RC1/AC1/ST1/RC2/AC2/ST2 FORECAST</t>
  </si>
  <si>
    <t>Replacement 45mm Film Kit</t>
  </si>
  <si>
    <t>6 PK (Fits Adult/Youth)</t>
  </si>
  <si>
    <t>85% Polyethylene Terephthalate (PET)
15% Polycarbonate (PC)</t>
  </si>
  <si>
    <t>6 Pack</t>
  </si>
  <si>
    <t>https://fs.amplifi.io//file?id=708d8533-369b-4edd-883d-86866d3432d1</t>
  </si>
  <si>
    <t>59046-00001</t>
  </si>
  <si>
    <t>Replacement Canister Cover Kit</t>
  </si>
  <si>
    <t>1 Pair</t>
  </si>
  <si>
    <t>https://fs.amplifi.io//file?id=d70cc49b-c974-4fec-ac7f-efee12b1e231</t>
  </si>
  <si>
    <t>59046-00003</t>
  </si>
  <si>
    <t>https://fs.amplifi.io//file?id=a37b6028-7d29-46ae-8160-552d01414e38</t>
  </si>
  <si>
    <t>59049-00001</t>
  </si>
  <si>
    <t>ARMEGA is the pinnacle of vision technology.  Our signature 100% Ultra HD lenses are the result of decades of passion, design, craftsmanship and research. As the lens of choice for the worlds best racers, Ultra HD integrates with a shatterproof and impact resistant polycarbonate material molded specifically for zero optical distortion. The result is a lens that’s engineered to maximize protection while maintaining the clearest, most accurate vision on the track.  Only available on the 100% ARMEGA goggle.</t>
  </si>
  <si>
    <t>- Category defining ULTRA HD lens provides unmatched optical clarity
- Quick-release system offers simple lens changing capability
- 6-point locking tabs integrate with quick-change system maximizing lens retention
- Injection-molded 2mm impact-rated, shatter-resistant lens</t>
  </si>
  <si>
    <t>https://fs.amplifi.io//file?id=2b219662-d36d-4dc2-881a-e66ad834a2c3</t>
  </si>
  <si>
    <t>59049-00002</t>
  </si>
  <si>
    <t>https://fs.amplifi.io//file?id=1df653fa-3225-47d6-9bf5-30534938ebbc</t>
  </si>
  <si>
    <t>59049-00003</t>
  </si>
  <si>
    <t>Dark Smoke</t>
  </si>
  <si>
    <t>https://fs.amplifi.io//file?id=bdb7ddcf-d534-4afe-b667-1be0030b6519</t>
  </si>
  <si>
    <t>59049-00004</t>
  </si>
  <si>
    <t>Persimmon</t>
  </si>
  <si>
    <t>https://fs.amplifi.io//file?id=d98f8725-238d-4050-bcfb-12e2cc9a336a</t>
  </si>
  <si>
    <t>59049-00005</t>
  </si>
  <si>
    <t>https://fs.amplifi.io//file?id=911f9f23-c118-47ad-936d-b7581d28b6de</t>
  </si>
  <si>
    <t>59049-00006</t>
  </si>
  <si>
    <t>https://fs.amplifi.io//file?id=00ca0abf-1f53-4395-8ca7-1ea7c0e0af5f</t>
  </si>
  <si>
    <t>59050-00001</t>
  </si>
  <si>
    <t>Mirror Blue</t>
  </si>
  <si>
    <t>https://fs.amplifi.io//file?id=5fd64d17-9d17-4361-a9d8-9537f72988dd</t>
  </si>
  <si>
    <t>59050-00002</t>
  </si>
  <si>
    <t>https://fs.amplifi.io//file?id=e8302460-8a91-457c-913f-2097d00e5732</t>
  </si>
  <si>
    <t>59050-00003</t>
  </si>
  <si>
    <t>https://fs.amplifi.io//file?id=deaf98b8-ef35-410d-89b2-5a6ab5d08494</t>
  </si>
  <si>
    <t>59050-00004</t>
  </si>
  <si>
    <t>https://fs.amplifi.io//file?id=89336740-b0bc-4e11-950c-bce853c11b61</t>
  </si>
  <si>
    <t>59050-00005</t>
  </si>
  <si>
    <t>https://fs.amplifi.io//file?id=884bb85d-9422-4cbc-80ab-cc97abd62475</t>
  </si>
  <si>
    <t>59051-00001</t>
  </si>
  <si>
    <t>https://fs.amplifi.io//file?id=63c6909d-a828-4594-8dd7-dab10808582a</t>
  </si>
  <si>
    <t>59051-00002</t>
  </si>
  <si>
    <t>https://fs.amplifi.io//file?id=562f0e9e-d858-4905-9cb2-883428724950</t>
  </si>
  <si>
    <t>59052-00001</t>
  </si>
  <si>
    <t>https://fs.amplifi.io//file?id=68fa0413-814b-49dd-bb25-8d741d946fc5</t>
  </si>
  <si>
    <t>59052-00002</t>
  </si>
  <si>
    <t>https://fs.amplifi.io//file?id=0ccbd29f-f741-46c0-9009-d8ad37689a63</t>
  </si>
  <si>
    <t>59052-00003</t>
  </si>
  <si>
    <t>59053-00001</t>
  </si>
  <si>
    <t>59053-00002</t>
  </si>
  <si>
    <t>59053-00003</t>
  </si>
  <si>
    <t>59053-00004</t>
  </si>
  <si>
    <t>Mirror Silver Flash</t>
  </si>
  <si>
    <t>59055-00001</t>
  </si>
  <si>
    <t>https://fs.amplifi.io//file?id=b593ce15-4198-475a-b7ff-c9ffbffa011e</t>
  </si>
  <si>
    <t>59055-00002</t>
  </si>
  <si>
    <t>https://fs.amplifi.io//file?id=54a1dac5-bd08-4f06-b724-95de4ca23033</t>
  </si>
  <si>
    <t>59055-00003</t>
  </si>
  <si>
    <t>https://fs.amplifi.io//file?id=096932ed-fb88-4437-bbec-ff1ed4ae938d</t>
  </si>
  <si>
    <t>59056-00001</t>
  </si>
  <si>
    <t>20 Pack of Tear-offs for the Armega Goggle</t>
  </si>
  <si>
    <t>https://fs.amplifi.io//file?id=847107ef-9b5f-4751-8dc9-2568c0b6c295</t>
  </si>
  <si>
    <t>59057-00001</t>
  </si>
  <si>
    <t>50 Pack of Tear-offs for the Armega Goggle</t>
  </si>
  <si>
    <t>https://fs.amplifi.io//file?id=2a32a1e8-26b2-4975-a4ef-8afcdc6fb41d</t>
  </si>
  <si>
    <t>59058-00001</t>
  </si>
  <si>
    <t>Laminated Tear-offs for the Armega Goggle</t>
  </si>
  <si>
    <t>https://fs.amplifi.io//file?id=0886957b-8cdc-403f-8109-bf0cfed01f2f</t>
  </si>
  <si>
    <t>59059-00001</t>
  </si>
  <si>
    <t>Perimeter Laminated Tear-Offs</t>
  </si>
  <si>
    <t>Perimeter Laminated Tear-offs for the Armega Goggle</t>
  </si>
  <si>
    <t>https://fs.amplifi.io//file?id=76d98e37-730a-4434-9311-c4731993ed8a</t>
  </si>
  <si>
    <t>59060-00001</t>
  </si>
  <si>
    <t>Nose Guard</t>
  </si>
  <si>
    <t>Replacement Nose Guard for Armega Goggles</t>
  </si>
  <si>
    <t>https://fs.amplifi.io//file?id=d9000805-a21b-454f-a2cb-58fe83f38477</t>
  </si>
  <si>
    <t>59060-00002</t>
  </si>
  <si>
    <t>https://fs.amplifi.io//file?id=f28c0864-0431-4cd9-8151-c654615d0a81</t>
  </si>
  <si>
    <t>59061-00001</t>
  </si>
  <si>
    <t>Replacement Snowmobile Nose Guard for Armega Goggle</t>
  </si>
  <si>
    <t>59063-00001</t>
  </si>
  <si>
    <t>Replacement parts for the Armega Forecast System</t>
  </si>
  <si>
    <t>https://fs.amplifi.io//file?id=b5853d2c-5e52-40b4-8c5a-3ef8e832123d</t>
  </si>
  <si>
    <t>59063-00002</t>
  </si>
  <si>
    <t>https://fs.amplifi.io//file?id=ef7144e0-415a-4313-a376-b7b7233e3e10</t>
  </si>
  <si>
    <t>59064-00001</t>
  </si>
  <si>
    <t>https://fs.amplifi.io//file?id=3408cb52-49df-4121-a133-340ca430926b</t>
  </si>
  <si>
    <t>59064-00002</t>
  </si>
  <si>
    <t>https://fs.amplifi.io//file?id=80dbc251-b1d3-486d-b514-7eb201187836</t>
  </si>
  <si>
    <t>59065-00001</t>
  </si>
  <si>
    <t>20 Pack of Tear-offs for the Armega Forecast System</t>
  </si>
  <si>
    <t>https://fs.amplifi.io//file?id=ec9c2e20-bdb5-4d4f-909d-23a1db7bb5a9</t>
  </si>
  <si>
    <t>59066-00001</t>
  </si>
  <si>
    <t>50 Pack of Tear-offs for the Armega Forecast System</t>
  </si>
  <si>
    <t>https://fs.amplifi.io//file?id=5a4d6e2d-3dee-4bf1-b75e-44562d6e8a0b</t>
  </si>
  <si>
    <t>59067-00001</t>
  </si>
  <si>
    <t>Laminated Tear-offs for the Armega Forecast System</t>
  </si>
  <si>
    <t>https://fs.amplifi.io//file?id=01b62586-92ae-4073-a919-4826f09fbd9a</t>
  </si>
  <si>
    <t>59068-00001</t>
  </si>
  <si>
    <t>Perimeter Laminated Tear-offs for the Armega Forecast System</t>
  </si>
  <si>
    <t>https://fs.amplifi.io//file?id=76084407-e072-4771-94bd-1e9ad9edfca8</t>
  </si>
  <si>
    <t>59069-00001</t>
  </si>
  <si>
    <t>59070-00001</t>
  </si>
  <si>
    <t>Replacement 50mm Film Kit</t>
  </si>
  <si>
    <t>6 PK</t>
  </si>
  <si>
    <t>https://fs.amplifi.io//file?id=2e781ff2-ac92-4e0e-8fd2-24f7a9ffcfdc</t>
  </si>
  <si>
    <t>59071-00001</t>
  </si>
  <si>
    <t>https://fs.amplifi.io//file?id=8e6169de-7f1a-4dc4-a87c-8ecb38388bdf</t>
  </si>
  <si>
    <t>59072-00001</t>
  </si>
  <si>
    <t>https://fs.amplifi.io//file?id=d4d3841c-c8ff-481d-bbee-76ac604f8051</t>
  </si>
  <si>
    <t>59073-00001</t>
  </si>
  <si>
    <t>Engine Kit</t>
  </si>
  <si>
    <t>https://fs.amplifi.io//file?id=8eaa75c9-86f3-4005-b852-c7bf2888f9bb</t>
  </si>
  <si>
    <t>59074-00001</t>
  </si>
  <si>
    <t>Shield</t>
  </si>
  <si>
    <t>The revolutionary ARMEGA Forecast is a complete mud system comprised of precision engineering that operates seamlessly in the worst conditions. Smoother pulls, wider film, and multiple advanced systems contribute to achieving your goal by providing the maximum amount of vision.    Add the revolutionary Forecast Shield for an additional layer of protection. The Forecast Shield attaches to the goggle frame over the film system to improve film retention against the lens. This improves resistance to water seepage behind the film and prevents heavier, stickier mud from peeling the film away. Add a stack of tear-offs to the integrated pins on the shield for an extra layer of confidence when the starting gate drops.    Maximize your goggle arsenal by utilizing the advanced ARMEGA rapid-lens changing system and effortlessly swap your UltraHD lenses for a Forecast System in a matter of seconds.</t>
  </si>
  <si>
    <t>https://fs.amplifi.io//file?id=e803fccd-1a0c-46b6-aa3b-66a10fa3688c</t>
  </si>
  <si>
    <t>59077-00001</t>
  </si>
  <si>
    <t>RC2/AC2/ST2</t>
  </si>
  <si>
    <t>The premier collection of Generation 2 goggles from 100% feature an enhanced field of view and a more comfortable fit.  The Gen 2 Goggle replacement lens for the Racecraft 2, Accuri 2 and Strata 2</t>
  </si>
  <si>
    <t>https://fs.amplifi.io//file?id=bef706b7-b0eb-4b11-ad2a-96504c9aa835</t>
  </si>
  <si>
    <t>59077-00002</t>
  </si>
  <si>
    <t>https://fs.amplifi.io//file?id=40c3f260-4eae-400f-9f3f-9fde99b42c1c</t>
  </si>
  <si>
    <t>59077-00003</t>
  </si>
  <si>
    <t>https://fs.amplifi.io//file?id=3794978d-b9bb-4aa1-8323-cad47386aaa9</t>
  </si>
  <si>
    <t>59077-00004</t>
  </si>
  <si>
    <t>https://fs.amplifi.io//file?id=8cee4b24-a76f-4b97-a55b-28f25f550238</t>
  </si>
  <si>
    <t>59077-00005</t>
  </si>
  <si>
    <t>https://fs.amplifi.io//file?id=fde0939b-c793-451d-9eb9-c9232293b176</t>
  </si>
  <si>
    <t>59077-00006</t>
  </si>
  <si>
    <t>https://fs.amplifi.io//file?id=3bda119f-5309-48a1-9a3e-1c0e86068a08</t>
  </si>
  <si>
    <t>59077-00007</t>
  </si>
  <si>
    <t>https://fs.amplifi.io//file?id=b713ba94-2f2f-402a-972c-c1daf5f430c6</t>
  </si>
  <si>
    <t>59078-00001</t>
  </si>
  <si>
    <t>https://fs.amplifi.io//file?id=9f8f9396-2119-4afd-a4d1-49473a71700c</t>
  </si>
  <si>
    <t>59078-00002</t>
  </si>
  <si>
    <t>https://fs.amplifi.io//file?id=4e9dc044-8715-4fbc-b683-a4b223591d86</t>
  </si>
  <si>
    <t>59078-00003</t>
  </si>
  <si>
    <t>Mirror Green</t>
  </si>
  <si>
    <t>https://fs.amplifi.io//file?id=029580a1-0e28-4730-a2db-e4039fac6d18</t>
  </si>
  <si>
    <t>59078-00004</t>
  </si>
  <si>
    <t>https://fs.amplifi.io//file?id=49fce07f-401f-4e45-a6a0-e1d826fdc74b</t>
  </si>
  <si>
    <t>59078-00005</t>
  </si>
  <si>
    <t>https://fs.amplifi.io//file?id=31e7cced-3a67-4e20-9446-774f7c234fb2</t>
  </si>
  <si>
    <t>59078-00006</t>
  </si>
  <si>
    <t>Mirror Pink</t>
  </si>
  <si>
    <t>https://fs.amplifi.io//file?id=bafbb0da-55b3-4696-9e0c-557c1275ea6f</t>
  </si>
  <si>
    <t>59078-00007</t>
  </si>
  <si>
    <t>https://fs.amplifi.io//file?id=0f019bcf-47b7-4b9a-8756-b2e56366d8e5</t>
  </si>
  <si>
    <t>59078-00008</t>
  </si>
  <si>
    <t>https://fs.amplifi.io//file?id=cff97ac7-fc5d-48a3-8994-aef2869c8db5</t>
  </si>
  <si>
    <t>59079-00001</t>
  </si>
  <si>
    <t>Photochromic</t>
  </si>
  <si>
    <t>https://fs.amplifi.io//file?id=a4468b06-d279-4dab-8b35-0c34edd8fc2a</t>
  </si>
  <si>
    <t>59080-00001</t>
  </si>
  <si>
    <t>https://fs.amplifi.io//file?id=4ce967d0-0ae9-420a-a5b0-95b05d2a4b3c</t>
  </si>
  <si>
    <t>59080-00002</t>
  </si>
  <si>
    <t>https://fs.amplifi.io//file?id=dbd07b1f-6723-4870-8890-95fe0e8d272b</t>
  </si>
  <si>
    <t>59082-00001</t>
  </si>
  <si>
    <t>https://fs.amplifi.io//file?id=ac7c1b6f-b333-4aca-8cc3-bdfd0229711b</t>
  </si>
  <si>
    <t>59082-00002</t>
  </si>
  <si>
    <t>https://fs.amplifi.io//file?id=d88b41ca-b285-4c60-ac6d-ef894a53249d</t>
  </si>
  <si>
    <t>59082-00003</t>
  </si>
  <si>
    <t>https://fs.amplifi.io//file?id=211b5098-7c6f-43c5-83a4-3a234aed3dfa</t>
  </si>
  <si>
    <t>59082-00004</t>
  </si>
  <si>
    <t>https://fs.amplifi.io//file?id=079b725d-f7bc-4391-8e02-1dfe18800d7c</t>
  </si>
  <si>
    <t>59082-00005</t>
  </si>
  <si>
    <t>Rose</t>
  </si>
  <si>
    <t>https://fs.amplifi.io//file?id=bfefaa17-df01-49b3-8f25-b306e8d40d30</t>
  </si>
  <si>
    <t>59082-00006</t>
  </si>
  <si>
    <t>https://fs.amplifi.io//file?id=be10d47b-7fd7-4634-94d3-e446a5395c6a</t>
  </si>
  <si>
    <t>59083-00001</t>
  </si>
  <si>
    <t>https://fs.amplifi.io//file?id=07bc622d-db95-4b78-8ec3-37d015e16df4</t>
  </si>
  <si>
    <t>59083-00002</t>
  </si>
  <si>
    <t>https://fs.amplifi.io//file?id=eab15991-0e9f-415e-ba2f-98f434163285</t>
  </si>
  <si>
    <t>59083-00004</t>
  </si>
  <si>
    <t>https://fs.amplifi.io//file?id=c5923c7a-a8de-4b11-9768-8c014e742f76</t>
  </si>
  <si>
    <t>59083-00005</t>
  </si>
  <si>
    <t>https://fs.amplifi.io//file?id=b215a480-fdda-4e12-8d8d-afd0413b7c0c</t>
  </si>
  <si>
    <t>59083-00006</t>
  </si>
  <si>
    <t>https://fs.amplifi.io//file?id=eff5d095-d45d-4acb-a8d2-ef2c2a7a1282</t>
  </si>
  <si>
    <t>59084-00001</t>
  </si>
  <si>
    <t>20 Pack of Tear-offs for Gen 2 goggles - Racecraft 2, Accuri 2 and Strata 2</t>
  </si>
  <si>
    <t>https://fs.amplifi.io//file?id=a357a685-3535-4273-851b-987b51df8a23</t>
  </si>
  <si>
    <t>59085-00001</t>
  </si>
  <si>
    <t>50 Pack of Tear-offs for Gen 2 goggles - Racecraft 2, Accuri 2 and Strata 2</t>
  </si>
  <si>
    <t>https://fs.amplifi.io//file?id=1723a9f4-9da4-4925-87fd-90ed0ddc3f33</t>
  </si>
  <si>
    <t>59086-00001</t>
  </si>
  <si>
    <t>Laminated Tear-offs for Gen 2 goggles - Racecraft 2, Accuri 2 and Strata 2</t>
  </si>
  <si>
    <t>https://fs.amplifi.io//file?id=52473e1a-c2c6-4b94-9653-c256e7b80706</t>
  </si>
  <si>
    <t>59090-00001</t>
  </si>
  <si>
    <t>RC2/AC2/ST2 PLUS</t>
  </si>
  <si>
    <t>- Lens: Pre-curved, injection polycarbonate shield lens. Share the same lens shape across the product line.
- Lens Attachment: 9 pin lens retention system. The highest number of retention point in the industry ensures a secure fit.
- Safeguards against UVA and UVB spectrums up to 400nm</t>
  </si>
  <si>
    <t>https://fs.amplifi.io//file?id=7a1adad4-2aab-42dc-9ce9-6e1855dcd9b4</t>
  </si>
  <si>
    <t>59090-00002</t>
  </si>
  <si>
    <t>https://fs.amplifi.io//file?id=fba0e594-000d-4c4e-9610-fbffb558988f</t>
  </si>
  <si>
    <t>59091-00001</t>
  </si>
  <si>
    <t>https://fs.amplifi.io//file?id=899c4dc9-154a-450f-98dd-82b699c825df</t>
  </si>
  <si>
    <t>59091-00002</t>
  </si>
  <si>
    <t>https://fs.amplifi.io//file?id=a0ebf93a-405c-40b9-b81b-e3b2c079f08e</t>
  </si>
  <si>
    <t>59091-00003</t>
  </si>
  <si>
    <t>https://fs.amplifi.io//file?id=53c130f0-5d63-457d-8686-20ece07e8cf2</t>
  </si>
  <si>
    <t>59091-00004</t>
  </si>
  <si>
    <t>https://fs.amplifi.io//file?id=ee7f89d3-cf88-408b-b825-8205b88f57f3</t>
  </si>
  <si>
    <t>59092-00001</t>
  </si>
  <si>
    <t>https://fs.amplifi.io//file?id=f19e539a-1398-48e8-9ad3-10fecbd937cf</t>
  </si>
  <si>
    <t>59092-00002</t>
  </si>
  <si>
    <t>https://fs.amplifi.io//file?id=93a5e23b-02d3-4d6f-9b86-c94bc00d0a6b</t>
  </si>
  <si>
    <t>59092-00003</t>
  </si>
  <si>
    <t>https://fs.amplifi.io//file?id=a8d30d81-816f-4617-b33a-e2e08b7308fd</t>
  </si>
  <si>
    <t>59099-00001</t>
  </si>
  <si>
    <t>RC2/AC2/ST2 FORECAST</t>
  </si>
  <si>
    <t>Replacement lens for Gen 2 Forecast system</t>
  </si>
  <si>
    <t>https://fs.amplifi.io//file?id=3c35830a-bb8c-4a10-80e0-8688ac8c909d</t>
  </si>
  <si>
    <t>59099-00002</t>
  </si>
  <si>
    <t>https://fs.amplifi.io//file?id=d9bb65cf-0858-411f-b66c-2a5928fbaeef</t>
  </si>
  <si>
    <t>59100-00001</t>
  </si>
  <si>
    <t>https://fs.amplifi.io//file?id=bbb95104-9a98-43f3-8d0d-c8cb76e304aa</t>
  </si>
  <si>
    <t>59100-00002</t>
  </si>
  <si>
    <t>https://fs.amplifi.io//file?id=f8005dcc-6c58-4e12-8b7a-eee448f53b9f</t>
  </si>
  <si>
    <t>59101-00001</t>
  </si>
  <si>
    <t>https://fs.amplifi.io//file?id=79e29b43-5dd6-4ab9-80e2-28ccbc74fd74</t>
  </si>
  <si>
    <t>59101-00002</t>
  </si>
  <si>
    <t>https://fs.amplifi.io//file?id=a74336b3-de52-4e6b-a68d-0bdbd2a1cafb</t>
  </si>
  <si>
    <t>59102-00001</t>
  </si>
  <si>
    <t>https://fs.amplifi.io//file?id=8a166767-6b6b-4597-a0c2-dcdd234176dd</t>
  </si>
  <si>
    <t>59103-00001</t>
  </si>
  <si>
    <t>Forecast mud flaps for Gen 2 goggles.</t>
  </si>
  <si>
    <t>https://fs.amplifi.io//file?id=2cead485-d825-4396-b027-aa39ec4cb794</t>
  </si>
  <si>
    <t>59106-00001</t>
  </si>
  <si>
    <t>AC2/ST2 JUNIOR</t>
  </si>
  <si>
    <t>https://fs.amplifi.io//file?id=b6b55894-bc5c-4ed0-970f-a4a68c567ca6</t>
  </si>
  <si>
    <t>59106-00002</t>
  </si>
  <si>
    <t>https://fs.amplifi.io//file?id=40a3d0d1-7f4f-41c5-b5e7-a32f4d17bce5</t>
  </si>
  <si>
    <t>59107-00001</t>
  </si>
  <si>
    <t>https://fs.amplifi.io//file?id=287fc10f-e0e8-48eb-b873-faad0b112e48</t>
  </si>
  <si>
    <t>59107-00002</t>
  </si>
  <si>
    <t>https://fs.amplifi.io//file?id=39643b55-2287-47e5-a8c8-fd9f60afff2c</t>
  </si>
  <si>
    <t>59107-00003</t>
  </si>
  <si>
    <t>https://fs.amplifi.io//file?id=1c9af892-27d3-46e3-9bb9-16a1584fff2e</t>
  </si>
  <si>
    <t>59107-00004</t>
  </si>
  <si>
    <t>https://fs.amplifi.io//file?id=4d8fe82b-078d-4cb1-b148-627bbc12430c</t>
  </si>
  <si>
    <t>59107-00005</t>
  </si>
  <si>
    <t>https://fs.amplifi.io//file?id=36f0bac9-94a6-462f-a6bb-147a0e8fc179</t>
  </si>
  <si>
    <t>59107-00006</t>
  </si>
  <si>
    <t>https://fs.amplifi.io//file?id=aeecf86b-c44e-4689-911b-7aa3f7506cba</t>
  </si>
  <si>
    <t>59108-00001</t>
  </si>
  <si>
    <t>20 Pack of Gen 2 youth goggle Tear-offs for Accuri 2 and Strata 2</t>
  </si>
  <si>
    <t>https://fs.amplifi.io//file?id=2c979e1d-f307-459e-9e48-59477838d907</t>
  </si>
  <si>
    <t>59113-00001</t>
  </si>
  <si>
    <t>AC2/ST2 FORECAST JUNIOR</t>
  </si>
  <si>
    <t>59114-00001</t>
  </si>
  <si>
    <t>Forecast mud flaps for Gen 2 youth goggles.</t>
  </si>
  <si>
    <t>59115-00001</t>
  </si>
  <si>
    <t>https://fs.amplifi.io//file?id=f9500b27-4696-4ac7-bafb-09eed94bf1bf</t>
  </si>
  <si>
    <t>59117-00001</t>
  </si>
  <si>
    <t>Replacement Nose Guard for Racecraft 2 Goggles</t>
  </si>
  <si>
    <t>https://fs.amplifi.io//file?id=7832d2e0-b7cb-4a49-94c7-3ff470003541</t>
  </si>
  <si>
    <t>59117-00002</t>
  </si>
  <si>
    <t>https://fs.amplifi.io//file?id=8c7f9905-993c-40fd-b42f-0a471ce20091</t>
  </si>
  <si>
    <t>59118-00001</t>
  </si>
  <si>
    <t>Replacement Snowmobile Nose Guard for Racecraft 2 Goggle</t>
  </si>
  <si>
    <t>60000-00001</t>
  </si>
  <si>
    <t>Optical</t>
  </si>
  <si>
    <t>HYPERCRAFT</t>
  </si>
  <si>
    <t>Sunglasses</t>
  </si>
  <si>
    <t>Matte Black - Soft Gold Mirror Lens</t>
  </si>
  <si>
    <t>92% Nylon 12
5% Thermoplastic Elastomer (TPE)
1% Stainless Steel
2% Nickel Electroform w/ Chrome plating</t>
  </si>
  <si>
    <t>UltraLight. UltraPerformance. UltraCarbon™.  Featuring UltraCarbon™ technology, 100%® frameless Hypercraft® sunglass is lighter, stronger and more dynamic than any performance shield on the market. Feel Nothing. See Everything.</t>
  </si>
  <si>
    <t>•Designed in California
•Superior optics with Ultra HD lenses made from crack and chemical resistant nylon 
•5.5-base cylindrical shield lens for increased peripheral view and protection
•100% proprietary UltraCarbon™ material for a durable, strong and lightweight frame
•100% UV protection (UV400)
•Scratch-resistant lens coating of the highest quality
•Streamlined Laser Cut Rimless Shield with superior ventilation positioned with aerodynamic angles
•Hydrophobic and oleophobic lens treatment repels water, dirt, and oil
•Temple arm scoops to manage moisture
•Available with contrast-defining HiPER® lens and photochromic lens
•Complete full-spectrum UV protection, including UVA, UVB and UV400 wavelengths
•Ultra-grip rubber nose and temple tips provide a secure fit
•Ultra-lightweight of 23 grams offers ultimate performance with minimal weight
•Comes with a hard case, microfiber cleaning bag, clear replacement lens and extra alternative fit nosepad</t>
  </si>
  <si>
    <t>https://fs.amplifi.io//file?id=b44ee413-03a7-44cb-99ff-6d29462fca8b</t>
  </si>
  <si>
    <t>60000-00006</t>
  </si>
  <si>
    <t>Matte Black - HiPER Red Multilayer Mirror Lens</t>
  </si>
  <si>
    <t>https://fs.amplifi.io//file?id=00a225b3-4f8f-4375-8ad9-282c4a737606</t>
  </si>
  <si>
    <t>60000-00007</t>
  </si>
  <si>
    <t>Gloss Black - Photochromic Lens</t>
  </si>
  <si>
    <t>https://fs.amplifi.io//file?id=3b516ced-681a-4073-b48b-5b1752be5cdc</t>
  </si>
  <si>
    <t>60000-00008</t>
  </si>
  <si>
    <t>Metallic Digital Brights - Dark Purple Lens</t>
  </si>
  <si>
    <t>60000-00009</t>
  </si>
  <si>
    <t>Matte Copper Chromium - HiPER Blue Multilayer Mirror Lens</t>
  </si>
  <si>
    <t>60000-00010</t>
  </si>
  <si>
    <t>Gloss Black - HiPER Silver Mirror Lens</t>
  </si>
  <si>
    <t>https://fs.amplifi.io//file?id=730b81f2-fb7d-40c0-9348-afb84851d44d</t>
  </si>
  <si>
    <t>60000-00011</t>
  </si>
  <si>
    <t>Matte Stone Grey - HiPER Crimson Silver Mirror Lens</t>
  </si>
  <si>
    <t>60000-00012</t>
  </si>
  <si>
    <t>Polished Lavender - HiPER Lavender Mirror Lens</t>
  </si>
  <si>
    <t>60000-00013</t>
  </si>
  <si>
    <t>TotalEnergies Team Matte White / Metallic Blue - HiPER Blue Multilayer Mirror Lens</t>
  </si>
  <si>
    <t>60002-00001</t>
  </si>
  <si>
    <t>HYPERCRAFT XS</t>
  </si>
  <si>
    <t>HYPERCRAFT® XS introduces a new generation of athletes to the lightest, strongest and most dynamic performance shield on the market. Loaded with the same game-changing UltraCarbonTM technology of HYPERCRAFT®, this smaller-scale shield is designed for those smaller faces, uncompromising women, and young athletes that demand bold performance eyewear.</t>
  </si>
  <si>
    <t>60002-00002</t>
  </si>
  <si>
    <t>Matte Black - Smoke Lens</t>
  </si>
  <si>
    <t>60002-00003</t>
  </si>
  <si>
    <t>Soft Tact Black - HiPER Red Multilayer Mirror Lens</t>
  </si>
  <si>
    <t>https://fs.amplifi.io//file?id=55cf42e3-aaae-40f9-aa34-3ac84e55cc22</t>
  </si>
  <si>
    <t>60002-00004</t>
  </si>
  <si>
    <t>Gloss Cobalt Blue - HiPER Copper Mirror Lens</t>
  </si>
  <si>
    <t>60002-00005</t>
  </si>
  <si>
    <t>Soft Tact Lavender - HiPER Lavender Mirror Lens</t>
  </si>
  <si>
    <t>60002-00006</t>
  </si>
  <si>
    <t>Matte Metallic Digital Brights - Dark Purple Lens</t>
  </si>
  <si>
    <t>https://fs.amplifi.io//file?id=967ba410-13ce-44c9-a154-50d4ec165128</t>
  </si>
  <si>
    <t>60004-00001</t>
  </si>
  <si>
    <t>RACETRAP 3</t>
  </si>
  <si>
    <t>Matte White - HiPER Blue Multilayer Mirror Lens</t>
  </si>
  <si>
    <t>Welcome to the next evolution of the Racetrap - with an even larger field of vision and enhanced, snugger fit. Featuring an optically correct spherical shield lens with a scratch resistant coating, Racetrap 3.0 is expertly engineered to offer our most advanced fit, optimized field of vision and uncompromising performance.</t>
  </si>
  <si>
    <t>•Designed in California
•Superior optics with Ultra HD lenses made from crack and chemical resistant nylon 
•Optically correct decentered 6 base spherical shield
•Interchangeable lenses
•100% UV protection (UV400)
•Durable, flexible and lightweight TR90 frame
•Scratch resistant lens coating of the highest quality
•Hydrophobic and Oleophobic lens treatment repels water, dirt and oil
•Also available with contrast-defining HiPER lens and photochromic lens
•Ultra-grip rubber nose and temple tips provide a secure fit
•Compatible with 100% RX insert small
•Comes with a hard case, microfiber cleaning bag, clear replacement lens* and extra alternative fit nosepads
•*Except for photochromic and camo SKUs</t>
  </si>
  <si>
    <t>60004-00002</t>
  </si>
  <si>
    <t>Gloss Black - Smoke Lens</t>
  </si>
  <si>
    <t>https://fs.amplifi.io//file?id=45c9911d-5f2a-4b95-8f4f-322563ccdd75</t>
  </si>
  <si>
    <t>60004-00003</t>
  </si>
  <si>
    <t>60004-00005</t>
  </si>
  <si>
    <t>Polished Translucent Mint - HiPER Silver Mirror Lens</t>
  </si>
  <si>
    <t>https://fs.amplifi.io//file?id=c705129c-6010-419b-84f0-96edbac8bd9a</t>
  </si>
  <si>
    <t>60004-00006</t>
  </si>
  <si>
    <t>60004-00007</t>
  </si>
  <si>
    <t>Movistar Team White - HiPER Blue Multilayer Mirror Lens</t>
  </si>
  <si>
    <t>60005-00000</t>
  </si>
  <si>
    <t>S3</t>
  </si>
  <si>
    <t>Matte Metallic Digital Brights - Smoke Lens</t>
  </si>
  <si>
    <t>KR</t>
  </si>
  <si>
    <t>62% Nylon 12
30% Polycarbonate (PC)
5% Thermoplastic Elastomer (TPE)
1% Stainless Steel
2% Nickel Electroform w/ Chrome plating</t>
  </si>
  <si>
    <t>The S3 combines standout features from two renowned performance favorites, borrowing the understated brow from the S2 and the definitive intake vents from our iconic Speedcraft. The S3 gives riders a subtly softened angularity while retaining the definitive look of unwavering power, ensuring all know—it’s about giving it 100%.</t>
  </si>
  <si>
    <t>•Designed in California
•Ultra HD lenses manufactured from high-impact resistant and lightweight polycarbonate 
•5.5-base cylindrical shield lens for increased peripheral view and protection
•360º visibility for unobstructed views and optimal field of vision
•Lower air scoops to increase ventilation while reducing moisture on the lens
•Interchangeable scratch resistant lenses provide 100% UV protection (UV400)
•Hydrophobic and Oleophobic lens treatment repels water, dirt and oil
•Durable, flexible and lightweight TR90 frame
•Ultra-grip rubber nose and temple tips provide a secure fit no matter how much you sweat
•Also available with contrast-defining HiPER lens and photochromic lens
•Compatible with 100% RX insert large
•Comes with a hard case, microfiber cleaning bag, clear replacement lens and extra alternative fit nose pad</t>
  </si>
  <si>
    <t>60005-00001</t>
  </si>
  <si>
    <t>Soft Tact Grey Camo - HiPER Red Multilayer Mirror Lens</t>
  </si>
  <si>
    <t>60005-00002</t>
  </si>
  <si>
    <t>Soft Tact Black - Soft Gold Mirror Lens</t>
  </si>
  <si>
    <t>60005-00003</t>
  </si>
  <si>
    <t>Soft Tact Two Tone - HiPER Silver Mirror Lens</t>
  </si>
  <si>
    <t>60005-00004</t>
  </si>
  <si>
    <t>Polished Translucent Lavender - HiPER Lavender Mirror Lens</t>
  </si>
  <si>
    <t>60005-00005</t>
  </si>
  <si>
    <t>Matte White - HiPER Silver Mirror Lens</t>
  </si>
  <si>
    <t>60005-00006</t>
  </si>
  <si>
    <t>60005-00007</t>
  </si>
  <si>
    <t>Matte Black - HiPER Blue Multilayer Mirror Lens</t>
  </si>
  <si>
    <t>https://fs.amplifi.io//file?id=945b4ab4-77c5-42f4-b727-21bed6ce105d</t>
  </si>
  <si>
    <t>60005-00008</t>
  </si>
  <si>
    <t>Soft Tact Neon Orange - HiPER Red Multilayer Mirror Lens</t>
  </si>
  <si>
    <t>60005-00009</t>
  </si>
  <si>
    <t>Soft Tact White - HiPER Red Multilayer Mirror Lens</t>
  </si>
  <si>
    <t>60005-00010</t>
  </si>
  <si>
    <t>Soft Tact Stone Grey - HiPER Crimson Silver Mirror Lens</t>
  </si>
  <si>
    <t>60005-00011</t>
  </si>
  <si>
    <t>https://fs.amplifi.io//file?id=54a31198-b319-4226-9769-4a0c0e49453a</t>
  </si>
  <si>
    <t>60005-00012</t>
  </si>
  <si>
    <t>Bora Hans Grohe Team Metallic/White - HiPER Red Multilayer Mirror Lens</t>
  </si>
  <si>
    <t>https://fs.amplifi.io//file?id=e6c70d9b-0e48-4a70-ae87-f7b85247908e</t>
  </si>
  <si>
    <t>60005-00013</t>
  </si>
  <si>
    <t>60005-00014</t>
  </si>
  <si>
    <t>BWR Black - Soft Gold Mirror Lens</t>
  </si>
  <si>
    <t>60005-00017</t>
  </si>
  <si>
    <t>Polished Translucent Grey - Purple Multilayer Mirror Lens</t>
  </si>
  <si>
    <t>60005-00018</t>
  </si>
  <si>
    <t>60005-00019</t>
  </si>
  <si>
    <t>Peter Sagan LE Soft Tact Tie Dye - Purple Multilayer Mirror Lens</t>
  </si>
  <si>
    <t>60006-00000</t>
  </si>
  <si>
    <t>S2</t>
  </si>
  <si>
    <t>Soft Tact Black - Smoke Lens</t>
  </si>
  <si>
    <t>Inspired by Speedcraft's legendary success on cycling’s biggest stages, S2® is 100% speed that has been newly refined for everyday sports performance.</t>
  </si>
  <si>
    <t>•Designed in California
•Ultra HD lenses manufactured from high-impact resistant and lightweight polycarbonate 
•5.5-base cylindrical shield lens for increased peripheral view and protection
•360º visibility for unobstructed views and optimal field of vision
•Interchangeable scratch resistant lenses provide 100% UV protection (UV400)
•Hydrophobic and Oleophobic lens treatment repels water, dirt and oil
•Temple arm scoops to manage moisture
•Durable, flexible and lightweight TR90 frame
•Ultra-grip rubber nose and temple tips provide a secure fit no matter how much you sweat
•Also available with contrast-defining HiPER lens and photochromic lens
•Compatible with 100% RX insert large
•Comes with a hard case, microfiber cleaning bag, clear replacement lens and extra alternative fit nose pad</t>
  </si>
  <si>
    <t>https://fs.amplifi.io//file?id=6b2e7f3f-e793-40cc-a653-2d53d4d29745</t>
  </si>
  <si>
    <t>60006-00001</t>
  </si>
  <si>
    <t>Soft Tact Cool Grey - Smoke Lens</t>
  </si>
  <si>
    <t>60006-00002</t>
  </si>
  <si>
    <t>Soft Tact Black - HiPER Crimson Silver Mirror Lens</t>
  </si>
  <si>
    <t>60006-00003</t>
  </si>
  <si>
    <t>60006-00004</t>
  </si>
  <si>
    <t>60006-00005</t>
  </si>
  <si>
    <t>Matte Copper Chromium - HiPER Copper Mirror Lens</t>
  </si>
  <si>
    <t>60006-00006</t>
  </si>
  <si>
    <t>https://fs.amplifi.io//file?id=44a34a25-8cc4-4de2-89d6-ddc002e51906</t>
  </si>
  <si>
    <t>60006-00007</t>
  </si>
  <si>
    <t>Soft Tact Off White - HiPER Red Multilayer Mirror Lens</t>
  </si>
  <si>
    <t>https://fs.amplifi.io//file?id=e964a3f5-909b-46bd-9002-60bfe49116a6</t>
  </si>
  <si>
    <t>60006-00008</t>
  </si>
  <si>
    <t>https://fs.amplifi.io//file?id=96843f81-4789-4524-8efd-35bd92a6b0fa</t>
  </si>
  <si>
    <t>60006-00009</t>
  </si>
  <si>
    <t>Soft Tact Cool Grey - Photochromic Lens</t>
  </si>
  <si>
    <t>60006-00010</t>
  </si>
  <si>
    <t>60006-00011</t>
  </si>
  <si>
    <t>60006-00012</t>
  </si>
  <si>
    <t>60006-00015</t>
  </si>
  <si>
    <t>60006-00016</t>
  </si>
  <si>
    <t>60006-00017</t>
  </si>
  <si>
    <t>60006-00019</t>
  </si>
  <si>
    <t>60007-00001</t>
  </si>
  <si>
    <t>SPEEDCRAFT</t>
  </si>
  <si>
    <t>57% Nylon 12
5% Nickel Silver
30% Polycarbonate (PC)
5% Thermoplastic Elastomer (TPE)
1% Stainless Steel
2% Nickel Electroform w/ Chrome plating</t>
  </si>
  <si>
    <t>As the eyewear of choice for world champion cyclist Peter Sagan, the Speedcraft is fully loaded with our most advanced technology for the ultimate in sports performance.</t>
  </si>
  <si>
    <t>•Designed in California
•Ultra HD lenses manufactured from high-impact resistant and lightweight polycarbonate 
•5.5-base cylindrical shield lens for increased peripheral view and protection
•360º visibility for unobstructed views and optimal field of vision
•Interchangeable scratch resistant lenses provide 100% UV protection (UV400)
•Lower air scoops to increase ventilation while reducing moisture on the lens
•Hydrophobic and Oleophobic lens treatment repels water, dirt and oil
•Temple arm scoops to manage moisture
•Adjustable temple tips for the perfect fit
•Durable, flexible and lightweight TR90 frame
•Ultra-grip rubber nose and temple tips provide a secure fit no matter how much you sweat
•Also available with contrast-defining HiPER lens and photochromic lens
•Speedcraft SL is the same frame with a shorter lens and nose piece</t>
  </si>
  <si>
    <t>60007-00002</t>
  </si>
  <si>
    <t>60007-00003</t>
  </si>
  <si>
    <t>60007-00004</t>
  </si>
  <si>
    <t>60007-00005</t>
  </si>
  <si>
    <t>60007-00006</t>
  </si>
  <si>
    <t>60007-00007</t>
  </si>
  <si>
    <t>60007-00008</t>
  </si>
  <si>
    <t>https://fs.amplifi.io//file?id=354743c9-7036-41ae-9db2-c543a34edec9</t>
  </si>
  <si>
    <t>60007-00009</t>
  </si>
  <si>
    <t>60007-00010</t>
  </si>
  <si>
    <t>https://fs.amplifi.io//file?id=e3e79269-019e-4f3c-9d35-b06e39ae15b0</t>
  </si>
  <si>
    <t>60007-00011</t>
  </si>
  <si>
    <t>60007-00012</t>
  </si>
  <si>
    <t>60007-00013</t>
  </si>
  <si>
    <t>60007-00016</t>
  </si>
  <si>
    <t>60007-00017</t>
  </si>
  <si>
    <t>60007-00018</t>
  </si>
  <si>
    <t>https://fs.amplifi.io//file?id=89ec2c9e-a4ec-4fd6-950d-7d251d18629b</t>
  </si>
  <si>
    <t>60007-00019</t>
  </si>
  <si>
    <t>60007-00020</t>
  </si>
  <si>
    <t>60007-00021</t>
  </si>
  <si>
    <t>60008-00000</t>
  </si>
  <si>
    <t>SPEEDCRAFT SL</t>
  </si>
  <si>
    <t>The Speedcraft SL model is designed with a shorter lens profile and more compact nose bridge to fit smaller faces.</t>
  </si>
  <si>
    <t>•Designed in California
•Ultra HD lenses manufactured from high-impact resistant and lightweight polycarbonate 
•5.5-base cylindrical shield lens for increased peripheral view and protection
•360º visibility for unobstructed views and optimal field of vision
•Interchangeable scratch resistant lenses provide 100% UV protection (UV400)
•Hydrophobic and Oleophobic lens treatment repels water, dirt and oil
•Temple arm scoops to manage moisture
•Adjustable temple tips for the perfect fit
•Durable, flexible and lightweight TR90 frame
•Ultra-grip rubber nose and temple tips provide a secure fit no matter how much you sweat
•Also available with contrast-defining HiPER lens and photochromic lens
•Same frame as Speedcraft with a shorter lens and nose piece
•Compatible with 100% RX insert small
•Comes with a hard case, microfiber cleaning bag, clear replacement lens and extra alternative fit nose pad</t>
  </si>
  <si>
    <t>60008-00001</t>
  </si>
  <si>
    <t>60008-00002</t>
  </si>
  <si>
    <t>60008-00003</t>
  </si>
  <si>
    <t>Matte White/Metallic Blue - HiPER Blue Multilayer Mirror Lens</t>
  </si>
  <si>
    <t>https://fs.amplifi.io//file?id=b8b0b47d-1492-4e56-a9d6-73e960f8e2de</t>
  </si>
  <si>
    <t>60008-00004</t>
  </si>
  <si>
    <t>https://fs.amplifi.io//file?id=333cd539-b607-4927-937e-2fae79c6a101</t>
  </si>
  <si>
    <t>60008-00005</t>
  </si>
  <si>
    <t>https://fs.amplifi.io//file?id=12f12caa-6cbe-43ea-bd0e-a4a54e72880b</t>
  </si>
  <si>
    <t>60008-00006</t>
  </si>
  <si>
    <t>https://fs.amplifi.io//file?id=dd30d7bb-a5e5-41d2-8b10-8f150e9141dc</t>
  </si>
  <si>
    <t>60008-00007</t>
  </si>
  <si>
    <t>60008-00009</t>
  </si>
  <si>
    <t>60008-00010</t>
  </si>
  <si>
    <t>60008-00011</t>
  </si>
  <si>
    <t>60008-00012</t>
  </si>
  <si>
    <t>https://fs.amplifi.io//file?id=d0428387-62f8-4e84-8843-0d427eeff571</t>
  </si>
  <si>
    <t>60008-00013</t>
  </si>
  <si>
    <t>60009-00000</t>
  </si>
  <si>
    <t>SPEEDCRAFT XS</t>
  </si>
  <si>
    <t>Packed with all the bold-iconic style of Speedcraft®, the small-scale frame Speedcraft® XS is designed for smaller faces, uncompromising women and young athletes that demand the same excellent line of sight and brashness of the OG.</t>
  </si>
  <si>
    <t>•Designed in California
•Ultra HD lenses manufactured from high-impact resistant and lightweight polycarbonate 
•6-base cylindrical shield lens for increased peripheral view and protection
•360º visibility for unobstructed views and optimal field of vision
•Interchangeable scratch resistant lenses provide 100% UV protection (UV400)
•Hydrophobic and Oleophobic lens treatment repels water, dirt and oil
•Temple arm scoops to manage moisture
•Adjustable temple tips for the perfect fit
•Durable, flexible and lightweight TR90 frame
•Ultra-grip rubber nose and temple tips provide a secure fit no matter how much you sweat
•Also available with contrast-defining HiPER lens and photochromic lens
•15% smaller than Speedcraft SL</t>
  </si>
  <si>
    <t>60009-00001</t>
  </si>
  <si>
    <t>Matte White - Blue Multilayer Mirror Lens</t>
  </si>
  <si>
    <t>60009-00002</t>
  </si>
  <si>
    <t>60009-00003</t>
  </si>
  <si>
    <t>60009-00006</t>
  </si>
  <si>
    <t>60009-00007</t>
  </si>
  <si>
    <t>https://fs.amplifi.io//file?id=94a30240-1b50-41ca-8a38-ee8449187bcd</t>
  </si>
  <si>
    <t>60009-00008</t>
  </si>
  <si>
    <t>60009-00009</t>
  </si>
  <si>
    <t>60011-00000</t>
  </si>
  <si>
    <t>GLENDALE</t>
  </si>
  <si>
    <t>The GLENDALE achieves the perfect balance of timeless styling melded with premium frame and lens technology that distinguished riders expect.</t>
  </si>
  <si>
    <t>•Designed in California 
•Ultra HD lenses manufactured from shatter proof and impact resistant polycarbonate 
•5.5-base cylindrical shield lens for increased peripheral view and protection
•Interchangeable lenses 
•100% UV protection (UV400)
•Scratch resistant lens coating of the highest quality
•Additional lens ventilation to prevent fogging
•Hydrophobic and Oleophobic lens treatment repels water, dirt and oil
•Durable, flexible and lightweight TR90 frame
•Ultra-grip rubber nose and temple tips provide a secure fit
•Adjustable temple tips
•Also available with contrast-defining HiPER lens
•Compatible with 100% RX insert large
•Comes with a vintage style hard case, microfiber cleaning bag, replacement lens and extra alternative fit nose pad</t>
  </si>
  <si>
    <t>https://fs.amplifi.io//file?id=84de6bf3-e9fe-47e6-8e09-d9b77ccc9a0e</t>
  </si>
  <si>
    <t>60011-00004</t>
  </si>
  <si>
    <t>Matte Translucent Brown Fade - HiPER Silver Mirror Lens</t>
  </si>
  <si>
    <t>https://fs.amplifi.io//file?id=14dfe133-db53-4e09-9f65-805de57a6066</t>
  </si>
  <si>
    <t>60011-00005</t>
  </si>
  <si>
    <t>60011-00007</t>
  </si>
  <si>
    <t>60011-00008</t>
  </si>
  <si>
    <t>https://fs.amplifi.io//file?id=a2c9e41d-49cb-4992-840c-9a63709529f2</t>
  </si>
  <si>
    <t>60012-00001</t>
  </si>
  <si>
    <t>SPEEDTRAP</t>
  </si>
  <si>
    <t>The Evolution Of Speed.  Our expansive six base single lens shield increases peripheral vision and protection. We deliver enhanced vision and clarity by following the natural contours of your eye. Featuring cooling vents and uncompromising fit with three-way adjustable temple arms. The ultimate performance paired with aggressive futuristic styling.</t>
  </si>
  <si>
    <t>•Designed in California
•Ultra HD lenses manufactured from high-impact resistant and lightweight polycarbonate 
•Optically correct decentered 6 base spherical shield
•Interchangeable scratch resistant lenses provide 100% UV protection (UV400)
•Quick release lens change system
•Additional lens ventilation to prevent fogging
•Hydrophobic and Oleophobic lens treatment repels water, dirt and oil
•Temple arm scoops to manage moisture
•Three-way adjustable temple tips providing a secure comfortable fit
•Durable, flexible and lightweight TR90 frame</t>
  </si>
  <si>
    <t>60012-00002</t>
  </si>
  <si>
    <t>60012-00003</t>
  </si>
  <si>
    <t>60012-00004</t>
  </si>
  <si>
    <t>60012-00005</t>
  </si>
  <si>
    <t>Matte Copper Chromium/Black - HiPER Copper Mirror Lens</t>
  </si>
  <si>
    <t>60012-00006</t>
  </si>
  <si>
    <t>60017-00000</t>
  </si>
  <si>
    <t>KASIA</t>
  </si>
  <si>
    <t>Matte Black - Black Mirror Lens</t>
  </si>
  <si>
    <t>90% Nylon 12
5% Thermoplastic Elastomer (TPE)
3% Stainless Steel
2% Nickel Electroform w/ Chrome plating</t>
  </si>
  <si>
    <t>Introducing Kasia: A Modern Take on Classic Style Inspired by the iconic style of classic Aviators, the Kasia features a round lens and straight brow bar design in a 6-base frame for a sleek, comfortable fit. With Ultra HD nylon lenses as standard, the Kasia is also available in contrast-defining HiPER® and PEAKPOLAR lenses for enhanced visibility. Suitable for working out or day-to-day functions thanks to the lightweight frame and ultra-grip nose and temple pads for no slip comfort.</t>
  </si>
  <si>
    <t>•Designed in California
•Superior optics with Ultra HD lenses made from crack and chemical resistant nylon 
•6 base frame design for a sleek, comfortable fit
•100% UV protection (UV400)
•Scratch resistant lens coating of the highest quality
•Hydrophobic and Oleophobic lens treatment repels water, dirt and oil
•Durable, flexible and lightweight TR90 frame
•Flex-hinges for comfortable fit and handling
•Ultra-grip rubber nose and temple tips provide a secure fit
•Reversible nose pads for alternative fit
•Also available with contrast-defining HiPER lens and PEAKPOLAR lens 
•Frame is prescription ready
•Comes with a microfibre cleaning bag</t>
  </si>
  <si>
    <t>60017-00001</t>
  </si>
  <si>
    <t>Soft Tact Havana - Bronze PEAKPOLAR Lens</t>
  </si>
  <si>
    <t>https://fs.amplifi.io//file?id=54b177c9-ccfd-4e90-811c-98d89c3ab8c1</t>
  </si>
  <si>
    <t>60017-00002</t>
  </si>
  <si>
    <t>https://fs.amplifi.io//file?id=aac07875-36b8-45c3-b6aa-e1a577f7254f</t>
  </si>
  <si>
    <t>60017-00003</t>
  </si>
  <si>
    <t>Soft Tact Army Green - Grey Green Lens</t>
  </si>
  <si>
    <t>60017-00004</t>
  </si>
  <si>
    <t>Soft Tact Black / Havana Fade - HiPER Silver Mirror Lens</t>
  </si>
  <si>
    <t>https://fs.amplifi.io//file?id=e92f47dc-341d-4df9-9424-066b3624b056</t>
  </si>
  <si>
    <t>60018-00000</t>
  </si>
  <si>
    <t>KONNOR</t>
  </si>
  <si>
    <t>90% Nylon
5% Thermoplastic Elastomer (TPE)
3% Stainless Steel
2% Thermoplastic Elastomer (TPE)</t>
  </si>
  <si>
    <t>Introducing Konnor: Classic-inspiration. Modern Performance.  A modern reinterpretation of the classic aviator, the Konnor sports a sophisticated square lens with a powerful double-bridge for optimal comfort and durability. A solid nod to the 50's riders in the peloton, the TR90 6-base frame includes ultra-grip nose and temple pads for a sleek, comfortable fit.</t>
  </si>
  <si>
    <t>60018-00001</t>
  </si>
  <si>
    <t>60018-00002</t>
  </si>
  <si>
    <t>60018-00004</t>
  </si>
  <si>
    <t>https://fs.amplifi.io//file?id=3638ab2f-5c4f-4be3-89b3-13878d6bf3b2</t>
  </si>
  <si>
    <t>60018-00006</t>
  </si>
  <si>
    <t>Soft Tact Army Green - Smoke Lens</t>
  </si>
  <si>
    <t>60019-00000</t>
  </si>
  <si>
    <t>LEGERE ROUND</t>
  </si>
  <si>
    <t>Polished Black - Smoke Lens</t>
  </si>
  <si>
    <t>10% Carbon Graphene
82% Nylon
5% Thermoplastic Elastomer (TPE)
1% Stainless Steel
2% Nickel Electroform w/ Chrome plating</t>
  </si>
  <si>
    <t>Weightless. Limitless.  Developing UltraCarbon™ technology for the Hypercraft® model led to expanding the benefits of its strength and weight savings into our Active Performance range with our two new Legere models. Utilizing the same UltraCarbon™ technologies, we’ve designed the Legere® to be the new everyday favorite sunglasses for active and style-conscience athletes. The unisex silhouette of the single shield lens is enhanced by the detailed etching around the perimeter, giving it a unique look while being so lightweight it feels as if you’re wearing nothing at all. Feel Nothing. See Everything.</t>
  </si>
  <si>
    <t>•Designed in California 
•Superior optics with Ultra HD lenses made from crack and chemical resistant nylon 
•Rimless 2-base spherical shield design for an ultralight, comfortable fit
•100% proprietary UltraCarbon™ material for a durable, strong and lightweight frame
•100% UV protection (UV400)
•Scratch resistant lens coating of the highest quality
•Hydrophobic and Oleophobic lens treatment repels water, dirt and oil
•Durable, flexible and lightweight TR90 frame
•Ultra-grip rubber nose and temple tips provide a secure fit
•Available with contrast-defining HiPER® lens 
•Ultra-lightweight of 17 grams offers active performance with minimal weight
•Interchangeable lenses sold separately
•Comes with a microfibre cleaning bag</t>
  </si>
  <si>
    <t>60019-00001</t>
  </si>
  <si>
    <t>Matte Black - Grey Green Lens</t>
  </si>
  <si>
    <t>60019-00002</t>
  </si>
  <si>
    <t>Soft Tact Black - Blue Multilayer Mirror Lens</t>
  </si>
  <si>
    <t>https://fs.amplifi.io//file?id=3e2dadeb-8187-44ed-aa3c-965765bd4a83</t>
  </si>
  <si>
    <t>60019-00003</t>
  </si>
  <si>
    <t>Matte Metallic Viperidae - Bronze Multilayer Mirror Lens</t>
  </si>
  <si>
    <t>60019-00005</t>
  </si>
  <si>
    <t>Soft Tact Cool Grey - HiPER Crimson Mirror Lens</t>
  </si>
  <si>
    <t>https://fs.amplifi.io//file?id=15d23887-42ab-43c0-be7f-cd130c95e163</t>
  </si>
  <si>
    <t>60019-00006</t>
  </si>
  <si>
    <t>https://fs.amplifi.io//file?id=cdaeb3c4-8134-4b6a-bc3d-217735adc3d7</t>
  </si>
  <si>
    <t>60020-00000</t>
  </si>
  <si>
    <t>LEGERE SQUARE</t>
  </si>
  <si>
    <t>10% Carbon Graphene
82% Nylon 12
5% Thermoplastic Elastomer (TPE)
1% Stainless Steel
2% Nickel Electroform w/ Chrome plating</t>
  </si>
  <si>
    <t>60020-00001</t>
  </si>
  <si>
    <t>60020-00002</t>
  </si>
  <si>
    <t>https://fs.amplifi.io//file?id=9b7f4806-a4f0-4847-8d07-60244fb12b97</t>
  </si>
  <si>
    <t>60020-00005</t>
  </si>
  <si>
    <t>Soft Tact Cool Gray - HiPER Crimson Silver Mirror Lens</t>
  </si>
  <si>
    <t>60020-00006</t>
  </si>
  <si>
    <t>60021-00000</t>
  </si>
  <si>
    <t>RENSHAW</t>
  </si>
  <si>
    <t>Gloss Black - Grey Green Lens</t>
  </si>
  <si>
    <t>92% Nylon
5% Thermoplastic Elastomer (TPE)
1% Stainless Steel
2% Nickel Electroform w/ Chrome plating</t>
  </si>
  <si>
    <t>Meet the Renshaw. Featuring slightly extended sides to its B6 frame, the Blake’s stylishly “square” brother lends a solid nod to the glacier glass trend.</t>
  </si>
  <si>
    <t>•Designed in California 
•Superior optics with Ultra HD lenses made from crack and chemical resistant nylon 
•6 base frame design for a sleek, comfortable fit
•100% UV protection (UV400)
•Scratch resistant lens coating of the highest quality
•Hydrophobic and Oleophobic lens treatment repels water, dirt and oil
•Durable, flexible and lightweight TR90 frame
•Ultra-grip rubber nose and temple tips provide a secure fit
•Also available with PEAKPOLAR lens 
•Frame is prescription ready
•Comes with a microfibre cleaning bag</t>
  </si>
  <si>
    <t>60021-00001</t>
  </si>
  <si>
    <t>60021-00002</t>
  </si>
  <si>
    <t>Matte Black Havana - Bronze Lens</t>
  </si>
  <si>
    <t>60021-00004</t>
  </si>
  <si>
    <t>https://fs.amplifi.io//file?id=4171477c-fdfb-4274-848e-c30f01ebaceb</t>
  </si>
  <si>
    <t>60021-00005</t>
  </si>
  <si>
    <t>Polished Crystal Haze - HiPER Silver Mirror Lens</t>
  </si>
  <si>
    <t>60021-00009</t>
  </si>
  <si>
    <t>Soft Tact Army Green - Black Mirror Lens</t>
  </si>
  <si>
    <t>60025-00001</t>
  </si>
  <si>
    <t>CENTRIC</t>
  </si>
  <si>
    <t>Soft Tact Crystal Black - HiPER Red Multilayer Mirror Lens</t>
  </si>
  <si>
    <t>Whether your days are spent on the road, dirt or water, the Centric —  with its unique angular styling —  is the perfect addition to your kit. Featuring our 100% lens technology for uncompromising vision, the Centric is a progressive frame designed to meet your style and performance needs in any situation.</t>
  </si>
  <si>
    <t>•Designed in California
•Superior optics with Ultra HD lenses made from crack and chemical resistant nylon 
•6 base frame design for a sleek, comfortable fit
•100% UV protection (UV400)
•Scratch resistant lens coating of the highest quality
•Hydrophobic and Oleophobic lens treatment repels water, dirt and oil
•Durable, flexible and lightweight TR90 frame
•Ultra-grip rubber nose and temple tips provide a secure fit
•Also available with contrast-defining HiPER lens and PEAKPOLAR lens 
•Frame is prescription ready
•Comes with a microfibre cleaning bag</t>
  </si>
  <si>
    <t>https://fs.amplifi.io//file?id=cde15e08-5c1b-4fb2-8384-6245352a02ac</t>
  </si>
  <si>
    <t>60025-00002</t>
  </si>
  <si>
    <t>https://fs.amplifi.io//file?id=1ff380e6-d1e6-468e-ab17-5d55d0b4e83a</t>
  </si>
  <si>
    <t>60025-00003</t>
  </si>
  <si>
    <t>60025-00004</t>
  </si>
  <si>
    <t>Soft Tact Black - Grey PEAKPOLAR Lens</t>
  </si>
  <si>
    <t>https://fs.amplifi.io//file?id=50f2a12e-8b4b-47a7-bd99-c5aa232e03e2</t>
  </si>
  <si>
    <t>60025-00005</t>
  </si>
  <si>
    <t>https://fs.amplifi.io//file?id=f3b8884c-f411-4578-a1d3-e23813402725</t>
  </si>
  <si>
    <t>60025-00006</t>
  </si>
  <si>
    <t>Polished Crystal Haze - HiPER Blue Multilayer Mirror Lens</t>
  </si>
  <si>
    <t>60025-00007</t>
  </si>
  <si>
    <t>https://fs.amplifi.io//file?id=02a6fbfe-f645-42b8-8f6d-1008fb3dd3cb</t>
  </si>
  <si>
    <t>60027-00001</t>
  </si>
  <si>
    <t>HUDSON</t>
  </si>
  <si>
    <t>The Hudson evokes classic lines and styling with our groundbreaking lens technology. Dynamic protection and contrast with comfort that never sleeps, you can wear Hudson all day long. Together with its easy to wear six base frame construction and uncompromising vision, the Hudson delivers a lasting impact.</t>
  </si>
  <si>
    <t>•Designed in California
•Superior optics with Ultra HD lenses made from crack and chemical resistant nylon 
•6 base frame design for a sleek, comfortable fit
•100% UV protection (UV400)
•Scratch resistant lens coating of the highest quality
•Hydrophobic and Oleophobic lens treatment repels water, dirt and oil
•Durable, flexible and lightweight TR90 frame
•Ultra-grip rubber nose and temple tips provide a secure fit
•Also available with contrast-defining HiPER lens 
•Frame is prescription ready
•Comes with a microfibre cleaning bag</t>
  </si>
  <si>
    <t>60027-00002</t>
  </si>
  <si>
    <t>Soft Tact Havana - Bronze Lens</t>
  </si>
  <si>
    <t>60027-00003</t>
  </si>
  <si>
    <t>60027-00004</t>
  </si>
  <si>
    <t>60027-00005</t>
  </si>
  <si>
    <t>Soft Tact Fade Black / White - Black Mirror Lens</t>
  </si>
  <si>
    <t>https://fs.amplifi.io//file?id=7df5ea8b-2c5e-425e-adf9-c6e904c90e2e</t>
  </si>
  <si>
    <t>60027-00006</t>
  </si>
  <si>
    <t>Polished Crystal Haze - Black Mirror Lens</t>
  </si>
  <si>
    <t>60027-00007</t>
  </si>
  <si>
    <t>Polished Translucent Lavender - HiPER Silver Mirror Lens</t>
  </si>
  <si>
    <t>60027-00008</t>
  </si>
  <si>
    <t>60027-00009</t>
  </si>
  <si>
    <t>Jorge Martin SE Polished Clear - HiPER Blue Multilayer Mirror Lens</t>
  </si>
  <si>
    <t>60028-00000</t>
  </si>
  <si>
    <t>BLAKE</t>
  </si>
  <si>
    <t>Polished Black - Grey PEAKPOLAR Lens</t>
  </si>
  <si>
    <t>Combining a classic design and our revolutionary 100% lens technology, the Blake delivers maximum performance and style. Its six base frame and lens curvature, ultra-grip rubber temple tips and nose pads make the Blake comfortable for any activity, with a timeless look that transitions to fit any situation.</t>
  </si>
  <si>
    <t>60028-00001</t>
  </si>
  <si>
    <t>60028-00002</t>
  </si>
  <si>
    <t>60028-00004</t>
  </si>
  <si>
    <t>60028-00005</t>
  </si>
  <si>
    <t>Soft Tact Fade Black / Havana - Black Mirror Lens</t>
  </si>
  <si>
    <t>https://fs.amplifi.io//file?id=de221945-70b4-49e2-95f0-4193099fd5f7</t>
  </si>
  <si>
    <t>60028-00006</t>
  </si>
  <si>
    <t>Soft Tact Crimson - Bronze Lens</t>
  </si>
  <si>
    <t>60028-00007</t>
  </si>
  <si>
    <t>60028-00008</t>
  </si>
  <si>
    <t>Soft Tact Cool Grey - HiPER Crimson Silver Mirror Lens</t>
  </si>
  <si>
    <t>60028-00009</t>
  </si>
  <si>
    <t>60030-00000</t>
  </si>
  <si>
    <t>RIDELEY</t>
  </si>
  <si>
    <t>Soft Tact Cool Grey - HiPER Silver Mirror Lens</t>
  </si>
  <si>
    <t>Own The Road Our newest Active Performance retro and race-inspired square frame to shield yourself from the chaos of the world right now.</t>
  </si>
  <si>
    <t>https://fs.amplifi.io//file?id=79850b49-a891-4848-8a37-4f66837faca5</t>
  </si>
  <si>
    <t>60030-00001</t>
  </si>
  <si>
    <t>Soft Tact Black - Grey Green Lens</t>
  </si>
  <si>
    <t>60030-00002</t>
  </si>
  <si>
    <t>https://fs.amplifi.io//file?id=336cfa6f-2d8e-498c-989e-6ec9194d4fd0</t>
  </si>
  <si>
    <t>60030-00003</t>
  </si>
  <si>
    <t>Soft Tact Fade Black - Blue Multilayer Mirror Lens</t>
  </si>
  <si>
    <t>https://fs.amplifi.io//file?id=6eed0a8f-c04d-4fa7-9fd8-faea47d5e532</t>
  </si>
  <si>
    <t>60030-00004</t>
  </si>
  <si>
    <t>Matte Black Havana - Bronze PEAKPOLAR Lens</t>
  </si>
  <si>
    <t>https://fs.amplifi.io//file?id=9ca593a8-1ea0-4fdf-b7d0-0310f02e07e6</t>
  </si>
  <si>
    <t>60030-00005</t>
  </si>
  <si>
    <t>https://fs.amplifi.io//file?id=1d0ec367-0296-4dfa-bae7-58cace8877ec</t>
  </si>
  <si>
    <t>60031-00001</t>
  </si>
  <si>
    <t>NORVIK</t>
  </si>
  <si>
    <t>Soft Tact Crystal Black - HiPER Crimson Silver Mirror Lens</t>
  </si>
  <si>
    <t>Inspired by stylish racing designs from the past and infused with modern innovation, the NORVIK employs technology and function to perform in any situation. Equipped with removable side shields for additional protection from the elements, NORVIK offers limitless performance in any conditions.</t>
  </si>
  <si>
    <t>•Designed in California
•Superior optics with Ultra HD lenses made from crack and chemical resistant nylon 
•5.5 base cylindrical lenses with a sleek, comfortable frame design
•Interchangeable lenses 
•Removable side shields for additional protection from the elements
•100% UV protection (UV400)
•Scratch resistant lens coating of the highest quality
•Hydrophobic and Oleophobic lens treatment repels water, dirt and oil
•Durable, flexible and lightweight TR90 frame
•Ultra-grip rubber nose and temple tips provide a secure fit
•Also available with contrast-defining HiPER lens and PEAKPOLAR lens 
•Compatible with 100% RX insert small
•Comes with a hard case, microfiber cleaning bag, and extra alternative fit nose pads</t>
  </si>
  <si>
    <t>60031-00002</t>
  </si>
  <si>
    <t>Matte Black - Grey PEAKPOLAR Lens</t>
  </si>
  <si>
    <t>https://fs.amplifi.io//file?id=de1ca6ba-f35e-45b7-8d25-b6ea8bee3cfe</t>
  </si>
  <si>
    <t>60031-00003</t>
  </si>
  <si>
    <t>Soft Tact White - HiPER Silver Mirror Lens</t>
  </si>
  <si>
    <t>60031-00004</t>
  </si>
  <si>
    <t>60031-00005</t>
  </si>
  <si>
    <t>60031-00006</t>
  </si>
  <si>
    <t>Matte Copper Chromium - Blue Multilayer Mirror Lens</t>
  </si>
  <si>
    <t>60034-00008</t>
  </si>
  <si>
    <t>WESTCRAFT+</t>
  </si>
  <si>
    <t>60% Nylon 12
30% Polycarbonate (PC)
5% Thermoplastic Elastomer (TPE)
3% Stainless Steel
2% Nickel Electroform w/ Chrome plating</t>
  </si>
  <si>
    <t>Introducing the Next Generation of Sport Performance Sunglasses: The new collection launches in two uncompromising and powerful styles running on all cylinders. Westcraft + Eastcraft fit our definition of immense beauty, equal parts elegance and performance. This perfect blend of style and high fashion with the ultimate sport performance sunglass gives what you need without any compromises. The collection has a distinct aviator silhouette design and comes in two versions, the refined round Westcraft and its square sibling, the Eastcraft.</t>
  </si>
  <si>
    <t>•Designed in California
•Superior optics with Ultra HD lenses made from crack and chemical resistant nylon 
•5.5-base cylindrical lens for increased peripheral view and protection
•Comes with a pair of clear dual replacement lenses
•Every lens color offered is available in both shield &amp; dual lens configurations through our Replacement Lenses Program
•360º visibility for unobstructed views and optimal field of vision
•Unique lens change mechanism with V-latch to lock and unlock the lens
•Removable side shields for additional protection from the elements
•Interchangeable lenses 
•100% UV protection (UV400)
•Scratch resistant lens coating of the highest quality
•Hydrophobic and Oleophobic lens treatment repels water, dirt and oil
•Temple arm scoops to manage moisture
•Durable, flexible and lightweight TR90 frame
•Ultra-grip rubber nose and temple tips provide a secure fit
•Also available with contrast-defining HiPER lens and photochromic lens
•100% Eastcraft / Westcraft RX insert available
•Comes with a hard case, microfiber cleaning bag, clear replacement lenses and extra alternative fit nose pads</t>
  </si>
  <si>
    <t>https://fs.amplifi.io//file?id=4012c046-50b3-4382-beae-729e9e4d38ee</t>
  </si>
  <si>
    <t>61004-100-43</t>
  </si>
  <si>
    <t>SPEEDCRAFT AIR</t>
  </si>
  <si>
    <t>IT</t>
  </si>
  <si>
    <t>Take control of air. This is the next revolution in performance eyewear.</t>
  </si>
  <si>
    <t>-Designed in California, made in Europe
-AC Systems built-in nasal dilator
-Ultra HD lenses manufactured from shatter proof and impact resistant polycarbonate
-5.5-base cylindrical shield lens for increased peripheral view and protection
-360º visibility for unobstructed views and optimal field of vision
-Interchangeable lenses 
-100% UV protection (UV400)
-Scratch resistant lens coating of the highest quality
-Hydrophobic and Oleophobic lens treatment repels water, dirt and oil
-Temple arm scoops to manage moisture
-Durable, flexible and lightweight TR90 frame
-Ultra-grip rubber temple tips provide a secure fit
-Also available with contrast-defining HiPER lens
-Comes with a hard case, microfiber cleaning bag, clear replacement lens, 20 nasal strips, 10 moist towelettes and magnetic applicator tool
-Clear replacement lens: filter category 0, light transmission 93%</t>
  </si>
  <si>
    <t>61020-000-43</t>
  </si>
  <si>
    <t>SPORTCOUPE</t>
  </si>
  <si>
    <t>Introducing the Sportcoupe - an expression of Speedcoupe's traditional strengths, with a new grin-inducing look. Engineered to channel limitless performance for any sport and competitive condition.</t>
  </si>
  <si>
    <t>Designed in California, made in Europe
•Ultra HD lenses manufactured in France from shatter proof and impact resistant polycarbonate 
•Optically correct decentred 8 base sperical dual lens
•Interchangeable lenses
•Wrap-around frame for optimal protection
•Durable, flexible and lightweight TR90 frame
•100% UV protection (UV400)
•Scratch resistant lens coating of the highest quality
•Hydrophobic and Oleophobic lens treatment repels water, dirt and oil
vUltra-grip rubber nose and temple tips provide a secure fit
•Also available with contrast-defining HiPER lens and photochromic lens</t>
  </si>
  <si>
    <t>61020-019-76</t>
  </si>
  <si>
    <t>Matte Black - HiPER Silver Mirror Lens</t>
  </si>
  <si>
    <t>61020-100-57</t>
  </si>
  <si>
    <t>Soft Tact Black -Smoke Lens</t>
  </si>
  <si>
    <t>61020-188-77</t>
  </si>
  <si>
    <t>61020-253-45</t>
  </si>
  <si>
    <t>Polished Translucent Crystal Grey - Green Multilayer Mirror Lens</t>
  </si>
  <si>
    <t>61020-253-72</t>
  </si>
  <si>
    <t>Polished Translucent Crystal Smoke - Purple Multilayer Mirror Lens</t>
  </si>
  <si>
    <t>61026-019-57</t>
  </si>
  <si>
    <t>CAMPO</t>
  </si>
  <si>
    <t>Taking inspiration from vintage eyewear, the Campo features all of the elements of top-shelf performance frames but wrapped in retro styling. Packed with everything that our 100% lens technology has to offer, the Campo is the perfect fit for hitting the trails, the beach, or the street. With rubber nose and temple pads, comfort won't be a concern, and the clean, classic design make the Campo a timeless frame for all situations.</t>
  </si>
  <si>
    <t>-Designed in California
-Ultra HD lenses manufactured from shatter proof and impact resistant polycarbonate 
-6 base frame design for a sleek, comfortable fit
-100% UV protection (UV400)
-Scratch resistant lens coating of the highest quality
-Hydrophobic and Oleophobic lens treatment repels water, dirt and oil
-Durable, flexible and lightweight TR90 frame
-Ultra-grip rubber nose and temple tips provide a secure fit
-Also available with contrast-defining HiPER lens and PEAKPOLAR lens 
-Frame is prescription ready</t>
  </si>
  <si>
    <t>https://fs.amplifi.io//file?id=384c0ed8-d835-4970-8ad8-9e393cdcfb0c</t>
  </si>
  <si>
    <t>61026-089-49</t>
  </si>
  <si>
    <t>61026-100-47</t>
  </si>
  <si>
    <t>61026-259-73</t>
  </si>
  <si>
    <t>https://fs.amplifi.io//file?id=1b240c26-ccdb-4ba9-96b1-1ea0348bab66</t>
  </si>
  <si>
    <t>61027-002-62</t>
  </si>
  <si>
    <t>Soft Tact Blue - Blue Multilayer Mirror Lens</t>
  </si>
  <si>
    <t>61028-002-57</t>
  </si>
  <si>
    <t>Soft Tact Blue - Smoke Lens</t>
  </si>
  <si>
    <t>61030-001-47</t>
  </si>
  <si>
    <t>DAZE</t>
  </si>
  <si>
    <t>Influenced by our world-class athletes and true to our brand’s Southern California DNA, Daze is an expression of life lived to its fullest. This progressive eight base design, coupled with our advanced lens technology along with ultra-grip rubber temple tips and nose pads, provide a comfortable fit while reducing movement on your face through any activity.</t>
  </si>
  <si>
    <t>•Designed in California
•Ultra HD lenses manufactured from shatterproof and impact-resistant polycarbonate
•Optically correct decentered 8 bases spherical dual lens
•Wrap-around frame for optimal protection
•100% UV protection (UV400)
•Scratch-resistant lens coating of the highest quality
•Hydrophobic and Oleophobic lens treatment repels water, dirt and oil
•Durable, flexible and lightweight TR90 frame
•Ultra-grip rubber nose and temple tips provide a secure fit
•Also available with contrast-defining HiPER® lens and PEAKPOLAR lens</t>
  </si>
  <si>
    <t>61030-019-75</t>
  </si>
  <si>
    <t>61030-100-57</t>
  </si>
  <si>
    <t>61030-103-69</t>
  </si>
  <si>
    <t>Soft Tact Rootbeer - Flash Gold Lens</t>
  </si>
  <si>
    <t>https://fs.amplifi.io//file?id=0d206c08-f1f9-4b5d-b97d-cfee95f63f22</t>
  </si>
  <si>
    <t>61031-000-75</t>
  </si>
  <si>
    <t>SPEEDCOUPE</t>
  </si>
  <si>
    <t>The Speedcoupe was designed to give you everything you need for peak performance in a compact package.</t>
  </si>
  <si>
    <t>•Designed in California, made in Europe
•Ultra HD lenses manufactured from shatter proof and impact resistant polycarbonate 
•Optically correct decentered 8 base spherical shield
•Interchangeable lenses
•Wrap-around frame for optimal protection
•Durable, flexible and lightweight TR90 frame
•100% UV protection (UV400)
•Scratch resistant lens coating of the highest quality
•Hydrophobic and Oleophobic lens treatment repels water, dirt and oil
•Temple arm scoops help manage moisture
•Also available with contrast-defining HiPER lens and photochromic lens
•Ultra-grip rubber nose and temple tips provide a secure fit</t>
  </si>
  <si>
    <t>61031-001-47</t>
  </si>
  <si>
    <t>61031-010-72</t>
  </si>
  <si>
    <t>Soft Tact Off White - Purple Multilayer Mirror Lens</t>
  </si>
  <si>
    <t>https://fs.amplifi.io//file?id=5d9ffb8e-5bf8-4d9b-b761-c134ea6db72b</t>
  </si>
  <si>
    <t>61031-100-43</t>
  </si>
  <si>
    <t>61031-100-57</t>
  </si>
  <si>
    <t>61031-289-79</t>
  </si>
  <si>
    <t>Soft Tact Stone Grey - HiPER Coral Lens</t>
  </si>
  <si>
    <t>61031-802-01</t>
  </si>
  <si>
    <t>61032-018-47</t>
  </si>
  <si>
    <t>TYPE-S</t>
  </si>
  <si>
    <t>Soft Tact Slate - Grey PEAKPOLAR Lens</t>
  </si>
  <si>
    <t>Bridging the gap between style and performance, the Type-S is loaded with technical features while keeping classic styling in mind. The full-wrap design provides protection from light and reduces movement on your face, while the ultra-grip rubber coated nose pads and temple arms offer superior fit and comfort. Throw in our hallmark 100% lenses for the very best vision and you’ll find high-performance sunglasses that are just as comfortable on the street as the trail.</t>
  </si>
  <si>
    <t>•Designed in California
•Ultra HD lenses manufactured from shatter proof and impact resistant polycarbonate 
•Optically correct decentred 8x4 base toric lenses
•Wrap-around frame for optimal protection
•100% UV protection (UV400)
•Scratch resistant lens coating of the highest quality
•Hydrophobic and Oleophobic lens treatment repels water, dirt and oil
•Durable, flexible and lightweight TR90 frame
•Ultra-grip rubber nose and temple tips provide a secure fit
•Also available with contrast-defining HiPER lens and PEAKPOLAR lens</t>
  </si>
  <si>
    <t>61032-019-75</t>
  </si>
  <si>
    <t>61032-100-57</t>
  </si>
  <si>
    <t>61032-259-73</t>
  </si>
  <si>
    <t>61035-001-72</t>
  </si>
  <si>
    <t>SLENT</t>
  </si>
  <si>
    <t>Polished Black - Purple Multilayer Mirror Lens</t>
  </si>
  <si>
    <t>The Slent brings a modern edge to a classic, rounded-lens shape; helping reimagine technologies present in an active lifestyle sunglass. The Slent’s deeper peripheral lens frames protect against reflective glare while its medium fit provides ample coverage.</t>
  </si>
  <si>
    <t>•Designed in California, handcrafted in Europe
•Ultra HD lenses manufactured from shatter proof and impact resistant polycarbonate 
•6 base frame design for a sleek, comfortable fit
•100% UV protection (UV400)
•Scratch resistant lens coating of the highest quality
•Hydrophobic and Oleophobic lens treatment repels water, dirt and oil
•Durable, flexible and lightweight TR90 frame
•Ultra-grip rubber nose and temple tips provide a secure fit
•Also available with PEAKPOLAR lens 
•Frame is prescription ready</t>
  </si>
  <si>
    <t>61035-100-47</t>
  </si>
  <si>
    <t>61035-188-57</t>
  </si>
  <si>
    <t>61035-296-74</t>
  </si>
  <si>
    <t>Olive Slate - Grey Green Lens</t>
  </si>
  <si>
    <t>61035-391-57</t>
  </si>
  <si>
    <t>Polished Haze - Smoke Lens</t>
  </si>
  <si>
    <t>https://fs.amplifi.io//file?id=ca9b7bd1-1775-4cd3-bbd1-9554ce0d57ee</t>
  </si>
  <si>
    <t>61035-404-01</t>
  </si>
  <si>
    <t>Soft Tact Fade Black / Havana - HiPER Silver Mirror Lens</t>
  </si>
  <si>
    <t>61036-139-75</t>
  </si>
  <si>
    <t>HAKAN</t>
  </si>
  <si>
    <t>Soft Tact Rootbeer - HiPER Silver Mirror Lens</t>
  </si>
  <si>
    <t>Meeting somewhere in-between style and performance, the HAKAN is the all around sunglass that offers the protection of a high wrap sports frame with equal parts day in and day out performance.</t>
  </si>
  <si>
    <t>•Designed in California
•Ultra HD lenses manufactured in France from shatter proof and impact resistant polycarbonate 
•Optically correct decentred 8x4 base toric lenses
•Wrap-around frame for optimal protection
•100% UV protection (UV400)
•Scratch resistant lens coating of the highest quality
•Hydrophobic and Oleophobic lens treatment repels water, dirt and oil
•Durable, flexible and lightweight TR90 frame
•Ultra-grip rubber nose and temple tips provide a secure fit
•Also available with contrast-defining HiPER lens and PEAKPOLAR lens</t>
  </si>
  <si>
    <t>https://fs.amplifi.io//file?id=0d619738-68ff-40c1-94ff-3d452819042d</t>
  </si>
  <si>
    <t>61036-188-57</t>
  </si>
  <si>
    <t>61036-259-73</t>
  </si>
  <si>
    <t>https://fs.amplifi.io//file?id=9d90db75-9ee2-45d6-a098-c12bdc9e72b0</t>
  </si>
  <si>
    <t>61036-407-01</t>
  </si>
  <si>
    <t>Soft Tact Black / White Fade - HiPER Blue Multilayer Mirror Lens</t>
  </si>
  <si>
    <t>61038-188-61</t>
  </si>
  <si>
    <t>Soft Tact Cool Grey - Black Mirror Lens</t>
  </si>
  <si>
    <t>61038-257-49</t>
  </si>
  <si>
    <t>Soft Tact Havana - Bronze PeakPolar Lens</t>
  </si>
  <si>
    <t>61041-289-61</t>
  </si>
  <si>
    <t>Soft Tact Stone Grey - Black Mirror Lens</t>
  </si>
  <si>
    <t>61045-102-01</t>
  </si>
  <si>
    <t>EASTCRAFT</t>
  </si>
  <si>
    <t>-Designed in California
-Ultra HD lenses manufactured from -shatter proof and impact resistant
-polycarbonate 
-5.5-base cylindrical lens for increased peripheral view and protection
-Comes with a pair of clear dual replacement lenses, more dual lens colors available aftermarket
-360º visibility for unobstructed views and optimal field of vision
Unique lens change mechanism with V-latch to lock and unlock the lens
-Removable side shields for additional protection from the elements
-Interchangeable lenses 
-100% UV protection (UV400)
-Scratch resistant lens coating of the highest quality
-Hydrophobic and Oleophobic lens treatment repels water, dirt and oil
-Temple arm scoops to manage moisture
-Durable, flexible and lightweight TR90 frame
-Ultra-grip rubber nose and temple tips provide a secure fit
-Also available with contrast-defining HiPER lens and photochromic lens
-Comes with a hard case, microfiber cleaning bag, clear replacement lenses and extra alternative fit nose pads</t>
  </si>
  <si>
    <t>61045-258-01</t>
  </si>
  <si>
    <t>61045-265-01</t>
  </si>
  <si>
    <t>Soft Tact Red - Black Mirror Lens</t>
  </si>
  <si>
    <t>61045-469-01</t>
  </si>
  <si>
    <t>61046-102-01</t>
  </si>
  <si>
    <t>WESTCRAFT</t>
  </si>
  <si>
    <t>61046-258-01</t>
  </si>
  <si>
    <t>61046-265-01</t>
  </si>
  <si>
    <t>61046-407-01</t>
  </si>
  <si>
    <t>Soft Tact White - HiPER Blue Multilayer Mirror Lens</t>
  </si>
  <si>
    <t>61046-469-01</t>
  </si>
  <si>
    <t>62004-000-01</t>
  </si>
  <si>
    <t>REPLACEMENT LENS</t>
  </si>
  <si>
    <t>Sunglass Parts and Lenses</t>
  </si>
  <si>
    <t>Replacement lens that fits Speedcraft AIR</t>
  </si>
  <si>
    <t>•Designed in California
•Ultra HD lenses manufactured from shatter proof and impact resistant polycarbonate
•Cylindrical shield lens cut for Speedcraft AIR
•100% UV Protection (UV400)
•Hydrophobic and Oleophobic lens treatment repels water, dirt and oil
•Scratch resistant lens coating of the highest quality
•Full range of interchangeable replacement lenses available for all light conditions
•CE and ANSI Certified</t>
  </si>
  <si>
    <t>https://fs.amplifi.io//file?id=4d545ae8-fd82-4901-9761-d8fd3e46a057</t>
  </si>
  <si>
    <t>62004-033-01</t>
  </si>
  <si>
    <t>HiPER Red Multilayer Mirror</t>
  </si>
  <si>
    <t>https://fs.amplifi.io//file?id=e7a8a892-2487-4f6b-af4a-f55b4fb2898e</t>
  </si>
  <si>
    <t>62004-144-01</t>
  </si>
  <si>
    <t>Low-light Yellow Silver Mirror</t>
  </si>
  <si>
    <t>62025-000-01</t>
  </si>
  <si>
    <t>Pair of replacement lenses for Sportcoupe</t>
  </si>
  <si>
    <t>•Designed in California                        
•Ultra HD lenses manufactured from shatter proof and impact resistant polycarbonate                                   
•8 base spherical lens, optically correct decentered, cut for Sportcoupe                                 
•100% UV Protection (UV400)              
•Hydrophobic and Oleophobic lens treatment repels water, dirt and oil     
•Scratch resistant lens coating of the highest quality                                      
•Full range of interchangeable replacement lenses available for all light conditions                                 
•CE and ANSI Certified</t>
  </si>
  <si>
    <t>https://fs.amplifi.io//file?id=04c40053-4ad2-4ef3-b45c-c13fd0048048</t>
  </si>
  <si>
    <t>62025-008-01</t>
  </si>
  <si>
    <t>HiPER Silver Mirror</t>
  </si>
  <si>
    <t>https://fs.amplifi.io//file?id=15474f3a-eb96-4a36-9190-f043f3b367a1</t>
  </si>
  <si>
    <t>62025-011-01</t>
  </si>
  <si>
    <t>Photochromic Clear/Smoke</t>
  </si>
  <si>
    <t>62025-021-01</t>
  </si>
  <si>
    <t>https://fs.amplifi.io//file?id=cfbbbce5-85df-47d7-b33d-0d0779ba4734</t>
  </si>
  <si>
    <t>62025-033-01</t>
  </si>
  <si>
    <t>62025-053-01</t>
  </si>
  <si>
    <t>Purple Multilayer Mirror</t>
  </si>
  <si>
    <t>62025-057-01</t>
  </si>
  <si>
    <t>Grey PEAKPOLAR</t>
  </si>
  <si>
    <t>https://fs.amplifi.io//file?id=c2a7d3da-9be9-4673-ab24-8b6180ff6da5</t>
  </si>
  <si>
    <t>62025-079-01</t>
  </si>
  <si>
    <t>HiPER Coral</t>
  </si>
  <si>
    <t>62025-122-01</t>
  </si>
  <si>
    <t>HiPER Blue Multilayer Mirror</t>
  </si>
  <si>
    <t>62025-144-01</t>
  </si>
  <si>
    <t>https://fs.amplifi.io//file?id=bb98ca13-9971-498c-ba3f-96176232b1ea</t>
  </si>
  <si>
    <t>62026-000-01</t>
  </si>
  <si>
    <t>Replacement lenses for the Speedcoupe</t>
  </si>
  <si>
    <t>•Designed in California                        
•Ultra HD lenses manufactured from shatter proof and impact resistant polycarbonate                                  
•8 base spherical lens, optically correct decentered, cut for Speedcoupe                                 
•100% UV Protection (UV400)              
•Hydrophobic and Oleophobic lens treatment repels water, dirt and oil     
•Scratch resistant lens coating of the highest quality                                      
•Full range of interchangeable replacement lenses available for all light conditions                                 
•CE and ANSI Certified</t>
  </si>
  <si>
    <t>https://fs.amplifi.io//file?id=9110d1bd-b8d7-43cd-9b3f-3c7002e9dbb3</t>
  </si>
  <si>
    <t>62026-008-01</t>
  </si>
  <si>
    <t>62026-011-01</t>
  </si>
  <si>
    <t>62026-021-01</t>
  </si>
  <si>
    <t>62026-033-01</t>
  </si>
  <si>
    <t>https://fs.amplifi.io//file?id=c1e86ea7-ebc6-4282-8496-ed18d0111a35</t>
  </si>
  <si>
    <t>62026-053-01</t>
  </si>
  <si>
    <t>62026-057-01</t>
  </si>
  <si>
    <t>https://fs.amplifi.io//file?id=864dfdca-b863-46f0-97ce-0a1efde1940f</t>
  </si>
  <si>
    <t>62026-069-01</t>
  </si>
  <si>
    <t>Bronze Multilayer Mirror</t>
  </si>
  <si>
    <t>62026-079-01</t>
  </si>
  <si>
    <t>https://fs.amplifi.io//file?id=66a9a60e-42e0-4bf3-a1c1-6771840ec3b4</t>
  </si>
  <si>
    <t>62026-122-01</t>
  </si>
  <si>
    <t>62026-144-01</t>
  </si>
  <si>
    <t>https://fs.amplifi.io//file?id=9433d1e4-6bd0-459b-be24-2a157b30ddbd</t>
  </si>
  <si>
    <t>62037-000-01</t>
  </si>
  <si>
    <t>RACETRAP</t>
  </si>
  <si>
    <t>Replacement lens that fits Racetrap</t>
  </si>
  <si>
    <t>•Designed in California
•Ultra HD lenses manufactured from shatter proof and impact resistant polycarbonate
•6 base spherical shield lens cut for Racetrap
•100% UV Protection (UV400)
•Hydrophobic and Oleophobic lens treatment repels water, dirt and oil
•Scratch resistant lens coating of the highest quality
•Full range of interchangeable replacement lenses available for all light conditions
•CE and ANSI Certified</t>
  </si>
  <si>
    <t>https://fs.amplifi.io//file?id=43ed4f64-2568-449c-b0d4-2e7d080d6811</t>
  </si>
  <si>
    <t>62037-011-01</t>
  </si>
  <si>
    <t>62037-019-01</t>
  </si>
  <si>
    <t>Black Mirror</t>
  </si>
  <si>
    <t>https://fs.amplifi.io//file?id=2a5f2d0a-320d-40f3-87f5-b1d2f2538898</t>
  </si>
  <si>
    <t>62037-021-01</t>
  </si>
  <si>
    <t>62037-033-01</t>
  </si>
  <si>
    <t>62037-069-01</t>
  </si>
  <si>
    <t>https://fs.amplifi.io//file?id=86ae4b67-471f-4814-924d-a39535a62b95</t>
  </si>
  <si>
    <t>62037-079-01</t>
  </si>
  <si>
    <t>https://fs.amplifi.io//file?id=712bd8c2-1a37-422f-8fa9-4a263770e84d</t>
  </si>
  <si>
    <t>62037-105-01</t>
  </si>
  <si>
    <t>62037-122-01</t>
  </si>
  <si>
    <t>https://fs.amplifi.io//file?id=79ea38c3-b728-4b34-a42c-591ddae4eb34</t>
  </si>
  <si>
    <t>62037-144-01</t>
  </si>
  <si>
    <t>62045-101-01</t>
  </si>
  <si>
    <t>REPLACEMENT LENSES DUAL</t>
  </si>
  <si>
    <t>Pair of replacement lenses for Westcraft</t>
  </si>
  <si>
    <t>-Designed in California
-Ultra HD lenses manufactured from shatter proof and impact resistant polycarbonate.
-5.5 base cylindrical dual lenses cut for Eastcraft
-100% UV Protection (UV400)
-Hydrophobic and Oleophobic lens treatment repels water, dirt and oil
-Scratch resistant lens coating of the highest quality
-Full range of interchangeable replacement lenses available for all light conditions.
-CE and ANSI Certified.</t>
  </si>
  <si>
    <t>62045-102-01</t>
  </si>
  <si>
    <t>REPLACEMENT LENS SHIELD</t>
  </si>
  <si>
    <t>Replacement lens that fits Eastcraft</t>
  </si>
  <si>
    <t>-Designed in California
-Ultra HD lenses manufactured from shatter proof and impact resistant polycarbonate.
-5.5 base cylindrical shield lens cut for Eastcraft
-100% UV Protection (UV400)
-Hydrophobic and Oleophobic lens treatment repels water, dirt and oil
-Scratch resistant lens coating of the highest quality
-Full range of interchangeable replacement lenses available for all light conditions.
-CE and ANSI Certified.</t>
  </si>
  <si>
    <t>62045-102-02</t>
  </si>
  <si>
    <t>62045-258-01</t>
  </si>
  <si>
    <t>Soft Gold Mirror</t>
  </si>
  <si>
    <t>https://fs.amplifi.io//file?id=ee2013f1-0891-4434-96ad-2f66a69240bf</t>
  </si>
  <si>
    <t>62045-258-02</t>
  </si>
  <si>
    <t>https://fs.amplifi.io//file?id=de49b2a8-031f-49e5-96c3-2ededbf736fe</t>
  </si>
  <si>
    <t>62045-265-01</t>
  </si>
  <si>
    <t>62045-265-02</t>
  </si>
  <si>
    <t>https://fs.amplifi.io//file?id=cdac592a-0141-4fce-b5f7-c736a46a8e84</t>
  </si>
  <si>
    <t>62045-266-01</t>
  </si>
  <si>
    <t>Low-Light Yellow Silver Mirror</t>
  </si>
  <si>
    <t>62045-266-02</t>
  </si>
  <si>
    <t>62045-469-01</t>
  </si>
  <si>
    <t>HiPER Crimson Silver Mirror</t>
  </si>
  <si>
    <t>62045-469-02</t>
  </si>
  <si>
    <t>https://fs.amplifi.io//file?id=2fdb495b-f62f-4603-99d4-867d2cf97b05</t>
  </si>
  <si>
    <t>62045-802-01</t>
  </si>
  <si>
    <t>Photochromic Clear / Smoke</t>
  </si>
  <si>
    <t>62045-802-02</t>
  </si>
  <si>
    <t>https://fs.amplifi.io//file?id=35ed892a-804d-41d9-b29e-1e439bad5612</t>
  </si>
  <si>
    <t>62046-101-01</t>
  </si>
  <si>
    <t>62046-102-01</t>
  </si>
  <si>
    <t>https://fs.amplifi.io//file?id=8d13fafa-9edb-403f-acb4-88ebeebf54f0</t>
  </si>
  <si>
    <t>62046-102-02</t>
  </si>
  <si>
    <t>https://fs.amplifi.io//file?id=8314f6f3-ca87-4093-9d71-1777d34e72b4</t>
  </si>
  <si>
    <t>62046-258-01</t>
  </si>
  <si>
    <t>62046-258-02</t>
  </si>
  <si>
    <t>62046-265-01</t>
  </si>
  <si>
    <t>https://fs.amplifi.io//file?id=0210d024-34e4-4968-96ba-a971b02fbc21</t>
  </si>
  <si>
    <t>62046-265-02</t>
  </si>
  <si>
    <t>62046-266-01</t>
  </si>
  <si>
    <t>https://fs.amplifi.io//file?id=9b437fd0-e2e0-4e1e-bcd2-39eb894a3814</t>
  </si>
  <si>
    <t>62046-266-02</t>
  </si>
  <si>
    <t>62046-407-01</t>
  </si>
  <si>
    <t>https://fs.amplifi.io//file?id=a73fd6c8-2609-4660-8c19-b1576307c091</t>
  </si>
  <si>
    <t>62046-407-02</t>
  </si>
  <si>
    <t>62046-469-01</t>
  </si>
  <si>
    <t>62046-469-02</t>
  </si>
  <si>
    <t>62046-802-01</t>
  </si>
  <si>
    <t>https://fs.amplifi.io//file?id=c0315ecf-55c6-437e-91f7-bd395345252b</t>
  </si>
  <si>
    <t>62046-802-02</t>
  </si>
  <si>
    <t>69000-00000</t>
  </si>
  <si>
    <t>Replacement Lens</t>
  </si>
  <si>
    <t>Replacement lens that fits Hypercraft</t>
  </si>
  <si>
    <t>•Designed in California
•Superior optics with Ultra HD lenses made from crack and chemical resistant nylon 
•5.5 base cylindrical shield lens cut for Hypercraft
•100% UV Protection (UV400)
•Hydrophobic and Oleophobic lens treatment repels water, dirt and oil
•Scratch resistant lens coating of the highest quality
•Full range of interchangeable replacement lenses available for all light conditions.
•CE and ANSI Certified.</t>
  </si>
  <si>
    <t>https://fs.amplifi.io//file?id=f0235097-9cc9-4ed5-a6dd-72533acf0ccd</t>
  </si>
  <si>
    <t>69000-00001</t>
  </si>
  <si>
    <t>69000-00002</t>
  </si>
  <si>
    <t>https://fs.amplifi.io//file?id=7db5780c-8761-4e29-8fcb-e51ba9dd8456</t>
  </si>
  <si>
    <t>69000-00003</t>
  </si>
  <si>
    <t>69000-00004</t>
  </si>
  <si>
    <t>https://fs.amplifi.io//file?id=c9b43603-e0a0-4600-96f8-eb9af71b791a</t>
  </si>
  <si>
    <t>69000-00005</t>
  </si>
  <si>
    <t>Blue Topaz Multilayer Mirror</t>
  </si>
  <si>
    <t>https://fs.amplifi.io//file?id=c8a79fef-d4d4-46f1-9c48-4d6b70ac9a5f</t>
  </si>
  <si>
    <t>69000-00007</t>
  </si>
  <si>
    <t>https://fs.amplifi.io//file?id=ec85c69b-07dc-4d9c-9fb8-b2931c27bd87</t>
  </si>
  <si>
    <t>69000-00008</t>
  </si>
  <si>
    <t>https://fs.amplifi.io//file?id=b6d7bfaf-fea1-44cd-8540-81d794c58c29</t>
  </si>
  <si>
    <t>69000-00009</t>
  </si>
  <si>
    <t>https://fs.amplifi.io//file?id=5730d045-da3d-4e34-8047-58458e84cff6</t>
  </si>
  <si>
    <t>69000-00010</t>
  </si>
  <si>
    <t>Dark Purple</t>
  </si>
  <si>
    <t>69000-00011</t>
  </si>
  <si>
    <t>69000-00012</t>
  </si>
  <si>
    <t>HiPER Lavender Mirror</t>
  </si>
  <si>
    <t>69000-00013</t>
  </si>
  <si>
    <t>69000-00014</t>
  </si>
  <si>
    <t>HiPER Gold Mirror</t>
  </si>
  <si>
    <t>69001-00001</t>
  </si>
  <si>
    <t>NOSE BRIDGE</t>
  </si>
  <si>
    <t>Gloss Black</t>
  </si>
  <si>
    <t>Replacement nose bridge that fits Hypercraft</t>
  </si>
  <si>
    <t>•Designed in California
•100% proprietary UltraCarbon™ material which is durable, strong and lightweight.</t>
  </si>
  <si>
    <t>69001-00002</t>
  </si>
  <si>
    <t>Matte Black</t>
  </si>
  <si>
    <t>69001-00003</t>
  </si>
  <si>
    <t>Matte Stone Grey</t>
  </si>
  <si>
    <t>69001-00004</t>
  </si>
  <si>
    <t>Polished Lavender</t>
  </si>
  <si>
    <t>69002-00001</t>
  </si>
  <si>
    <t>NOSE PAD KIT</t>
  </si>
  <si>
    <t>100% Thermoplastic Elastomer (TPE)</t>
  </si>
  <si>
    <t>A replacement set of nose pads compatible with Hypercraft and Hypercraft XS sunglasses.</t>
  </si>
  <si>
    <t>•A set of standard fit nose pad and an alternative fit nose pad.</t>
  </si>
  <si>
    <t>69002-00002</t>
  </si>
  <si>
    <t>69010-00001</t>
  </si>
  <si>
    <t>Replacement lens that fits Hypercraft XS</t>
  </si>
  <si>
    <t>69010-00002</t>
  </si>
  <si>
    <t>69010-00003</t>
  </si>
  <si>
    <t>HiPER Copper Mirror</t>
  </si>
  <si>
    <t>69010-00004</t>
  </si>
  <si>
    <t>69010-00005</t>
  </si>
  <si>
    <t>69010-00006</t>
  </si>
  <si>
    <t>69010-00007</t>
  </si>
  <si>
    <t>69010-00008</t>
  </si>
  <si>
    <t>69010-00009</t>
  </si>
  <si>
    <t>69011-00001</t>
  </si>
  <si>
    <t>Replacement nose bridge that fits Hypercraft SQ.</t>
  </si>
  <si>
    <t>Fits the Hypercraft XS</t>
  </si>
  <si>
    <t>69011-00002</t>
  </si>
  <si>
    <t>Soft Tact Black</t>
  </si>
  <si>
    <t>69011-00003</t>
  </si>
  <si>
    <t>Gloss Metallic Black</t>
  </si>
  <si>
    <t>69011-00004</t>
  </si>
  <si>
    <t>69011-00005</t>
  </si>
  <si>
    <t>Soft Tact Lavender</t>
  </si>
  <si>
    <t>69019-00001</t>
  </si>
  <si>
    <t>Replacement lens that fits Racetrap 3.0</t>
  </si>
  <si>
    <t>•Designed in California
•Superior optics with Ultra HD lenses made from crack and chemical resistant nylon 
•6 base spherical shield lens cut for Racetrap 3.0
•100% UV Protection (UV400)
•Hydrophobic and Oleophobic lens treatment repels water, dirt and oil
•Scratch resistant lens coating of the highest quality
•Full range of interchangeable replacement lenses available for all light conditions
•CE and ANSI Certified</t>
  </si>
  <si>
    <t>69019-00002</t>
  </si>
  <si>
    <t>69019-00003</t>
  </si>
  <si>
    <t>69019-00004</t>
  </si>
  <si>
    <t>69019-00005</t>
  </si>
  <si>
    <t>69019-00006</t>
  </si>
  <si>
    <t>69019-00007</t>
  </si>
  <si>
    <t>69019-00008</t>
  </si>
  <si>
    <t>69019-00009</t>
  </si>
  <si>
    <t>69020-00001</t>
  </si>
  <si>
    <t>A set of standard fit nose pad and an alternative fit nose pad. Compatible with Racetrap 3.0 sunglasses.</t>
  </si>
  <si>
    <t>Compatible with Racetrap 3.0 sunglasses.</t>
  </si>
  <si>
    <t>69020-00002</t>
  </si>
  <si>
    <t>69023-00001</t>
  </si>
  <si>
    <t>SPEEDCRAFT (SL), S2, S3, GLENDALE</t>
  </si>
  <si>
    <t>Compatible with Speedcraft®, Speedcraft® SL, Speedcraft® XS, S2®, S3® and Glendale performance sunglasses.</t>
  </si>
  <si>
    <t>A set of standard fit nose pad and an alternative fit nose pad.</t>
  </si>
  <si>
    <t>69023-00002</t>
  </si>
  <si>
    <t>69024-00001</t>
  </si>
  <si>
    <t>SPEEDCRAFT / S3</t>
  </si>
  <si>
    <t>NOSE BRIDGE KIT - REGULAR</t>
  </si>
  <si>
    <t>Speedcraft® and S3® compatible replacement nose bridge and pads.</t>
  </si>
  <si>
    <t>Compatible with Speedcraft® and S3® performance sunglasses. Comes with one standard nose pad and one alternative fit nose pad.</t>
  </si>
  <si>
    <t>69024-00002</t>
  </si>
  <si>
    <t>69024-00003</t>
  </si>
  <si>
    <t>69024-00004</t>
  </si>
  <si>
    <t>Soft Tact White</t>
  </si>
  <si>
    <t>69024-00006</t>
  </si>
  <si>
    <t>Matte White</t>
  </si>
  <si>
    <t>69024-00007</t>
  </si>
  <si>
    <t>BORA Hans Grohe Team Green</t>
  </si>
  <si>
    <t>69024-00008</t>
  </si>
  <si>
    <t>Soft Tact Stone Grey</t>
  </si>
  <si>
    <t>69024-00009</t>
  </si>
  <si>
    <t>Polished Translucent Lavender</t>
  </si>
  <si>
    <t>69024-00010</t>
  </si>
  <si>
    <t>Matte Metallic Digital Brights</t>
  </si>
  <si>
    <t>69024-00011</t>
  </si>
  <si>
    <t>Soft Tact Neon Orange</t>
  </si>
  <si>
    <t>69024-00012</t>
  </si>
  <si>
    <t>Soft Tact Two Tone Blue</t>
  </si>
  <si>
    <t>69024-00013</t>
  </si>
  <si>
    <t>Soft Tact Two Tone Orange</t>
  </si>
  <si>
    <t>69024-00014</t>
  </si>
  <si>
    <t>Soft Tact Dark Grey</t>
  </si>
  <si>
    <t>69024-00015</t>
  </si>
  <si>
    <t>Polished Translucent Grey</t>
  </si>
  <si>
    <t>69026-00001</t>
  </si>
  <si>
    <t>Replacement lens that fits S3</t>
  </si>
  <si>
    <t>•Designed in California
•Ultra HD lenses manufactured from shatter proof and impact resistant polycarbonate
•5.5 base cylindrical shield lens cut for S3
•100% UV Protection (UV400)
•Hydrophobic and Oleophobic lens treatment repels water, dirt and oil
•Scratch resistant lens coating of the highest quality
•Full range of interchangeable replacement lenses available for all light conditions
•CE and ANSI Certified</t>
  </si>
  <si>
    <t>https://fs.amplifi.io//file?id=69d671ea-2146-4520-a01b-40cba668f6c3</t>
  </si>
  <si>
    <t>69026-00002</t>
  </si>
  <si>
    <t>https://fs.amplifi.io//file?id=6bbc8166-3c09-485f-b518-bbb3771a6a11</t>
  </si>
  <si>
    <t>69026-00003</t>
  </si>
  <si>
    <t>https://fs.amplifi.io//file?id=cd085722-4406-42b0-9698-c7b081e11726</t>
  </si>
  <si>
    <t>69026-00004</t>
  </si>
  <si>
    <t>https://fs.amplifi.io//file?id=29bd4876-4d23-492a-8023-73f342dee840</t>
  </si>
  <si>
    <t>69026-00005</t>
  </si>
  <si>
    <t>https://fs.amplifi.io//file?id=1308bc85-db0b-45cc-ae96-198d9b8cd528</t>
  </si>
  <si>
    <t>69026-00006</t>
  </si>
  <si>
    <t>https://fs.amplifi.io//file?id=5116afe1-9bf8-4f62-91b8-a8d13db17537</t>
  </si>
  <si>
    <t>69026-00007</t>
  </si>
  <si>
    <t>https://fs.amplifi.io//file?id=27b10220-3a67-40d1-a6cd-21afdded7027</t>
  </si>
  <si>
    <t>69026-00008</t>
  </si>
  <si>
    <t>https://fs.amplifi.io//file?id=6c7be72c-2c8f-4101-942e-f5193b22cac9</t>
  </si>
  <si>
    <t>69026-00009</t>
  </si>
  <si>
    <t>https://fs.amplifi.io//file?id=44c0c153-07e4-4bef-aea9-f891843595fa</t>
  </si>
  <si>
    <t>69026-00010</t>
  </si>
  <si>
    <t>69026-00011</t>
  </si>
  <si>
    <t>69026-00012</t>
  </si>
  <si>
    <t>Blue Multilayer Mirror</t>
  </si>
  <si>
    <t>69026-00015</t>
  </si>
  <si>
    <t>69026-00016</t>
  </si>
  <si>
    <t>69026-00017</t>
  </si>
  <si>
    <t>69026-00018</t>
  </si>
  <si>
    <t>69029-00001</t>
  </si>
  <si>
    <t>Replacement lens that fits S2</t>
  </si>
  <si>
    <t>•Designed in California
•Ultra HD lenses manufactured from shatter proof and impact resistant polycarbonate
•Cylindrical shield lens cut for S2
•100% UV Protection (UV400)
•Hydrophobic and Oleophobic lens treatment repels water, dirt and oil
•Scratch resistant lens coating of the highest quality
•Full range of interchangeable replacement lenses available for all light conditions
•CE and ANSI Certified</t>
  </si>
  <si>
    <t>https://fs.amplifi.io//file?id=d23139f9-c761-4672-a466-5b236d0f36d5</t>
  </si>
  <si>
    <t>69029-00002</t>
  </si>
  <si>
    <t>https://fs.amplifi.io//file?id=166e02be-1b26-4bef-9583-c816e9f2f3e4</t>
  </si>
  <si>
    <t>69029-00003</t>
  </si>
  <si>
    <t>https://fs.amplifi.io//file?id=d4769b34-40a5-4911-a460-4e483b5c40b8</t>
  </si>
  <si>
    <t>69029-00004</t>
  </si>
  <si>
    <t>https://fs.amplifi.io//file?id=b87cc3f0-9618-44f2-9b10-ae41b44bf4ad</t>
  </si>
  <si>
    <t>69029-00005</t>
  </si>
  <si>
    <t>https://fs.amplifi.io//file?id=15bf0aaf-bf01-4a32-bd8a-d10407587f71</t>
  </si>
  <si>
    <t>69029-00006</t>
  </si>
  <si>
    <t>https://fs.amplifi.io//file?id=0e646b73-8164-4672-a7ad-c01af302b191</t>
  </si>
  <si>
    <t>69029-00007</t>
  </si>
  <si>
    <t>Grey Green</t>
  </si>
  <si>
    <t>https://fs.amplifi.io//file?id=5fcdd29b-f315-4dcc-accb-88066717fe38</t>
  </si>
  <si>
    <t>69029-00008</t>
  </si>
  <si>
    <t>https://fs.amplifi.io//file?id=a32bbc84-127f-463c-9a86-e766ce937c61</t>
  </si>
  <si>
    <t>69029-00009</t>
  </si>
  <si>
    <t>https://fs.amplifi.io//file?id=c9a6f31d-bf9c-408d-b567-6df7572ae339</t>
  </si>
  <si>
    <t>69029-00010</t>
  </si>
  <si>
    <t>https://fs.amplifi.io//file?id=da99d95d-875d-4b13-bf1b-37d925b080f2</t>
  </si>
  <si>
    <t>69029-00011</t>
  </si>
  <si>
    <t>https://fs.amplifi.io//file?id=2fc421b7-9a5b-4635-921c-0c77d3574f59</t>
  </si>
  <si>
    <t>69029-00012</t>
  </si>
  <si>
    <t>https://fs.amplifi.io//file?id=f40ae75a-a540-4fe3-8bd5-5e10783a30f3</t>
  </si>
  <si>
    <t>69029-00013</t>
  </si>
  <si>
    <t>69029-00016</t>
  </si>
  <si>
    <t>69029-00017</t>
  </si>
  <si>
    <t>69029-00018</t>
  </si>
  <si>
    <t>69029-00019</t>
  </si>
  <si>
    <t>69032-00001</t>
  </si>
  <si>
    <t>Replacement lens that fits Speedcraft</t>
  </si>
  <si>
    <t>•Designed in California
•Ultra HD lenses manufactured from shatter proof and impact resistant polycarbonate
•Cylindrical shield lens cut for Speedcraft
•Available in regular and short lens options for the optimal coverage and fit
•100% UV Protection (UV400)
•Hydrophobic and Oleophobic lens treatment repels water, dirt and oil
•Scratch resistant lens coating of the highest quality
•Full range of interchangeable replacement lenses available for all light conditions
•CE and ANSI Certified</t>
  </si>
  <si>
    <t>69032-00002</t>
  </si>
  <si>
    <t>69032-00003</t>
  </si>
  <si>
    <t>69032-00004</t>
  </si>
  <si>
    <t>69032-00005</t>
  </si>
  <si>
    <t>69032-00006</t>
  </si>
  <si>
    <t>69032-00007</t>
  </si>
  <si>
    <t>69032-00008</t>
  </si>
  <si>
    <t>69032-00009</t>
  </si>
  <si>
    <t>69032-00010</t>
  </si>
  <si>
    <t>69032-00011</t>
  </si>
  <si>
    <t>69032-00012</t>
  </si>
  <si>
    <t>69032-00013</t>
  </si>
  <si>
    <t>69032-00014</t>
  </si>
  <si>
    <t>69032-00017</t>
  </si>
  <si>
    <t>69032-00018</t>
  </si>
  <si>
    <t>69032-00019</t>
  </si>
  <si>
    <t>69032-00020</t>
  </si>
  <si>
    <t>69032-00021</t>
  </si>
  <si>
    <t>69035-00001</t>
  </si>
  <si>
    <t>Replacement lens that fits Speedcraft SL</t>
  </si>
  <si>
    <t>•Designed in California
•Ultra HD lenses manufactured from shatter proof and impact resistant polycarbonate
•Cylindrical shield lens cut for Speedcraft SL
•Available in regular and short lens options for the optimal coverage and fit
•100% UV Protection (UV400)
•Hydrophobic and Oleophobic lens treatment repels water, dirt and oil
•Scratch resistant lens coating of the highest quality
•Full range of interchangeable replacement lenses available for all light conditions
•CE and ANSI Certified</t>
  </si>
  <si>
    <t>69035-00002</t>
  </si>
  <si>
    <t>69035-00003</t>
  </si>
  <si>
    <t>69035-00004</t>
  </si>
  <si>
    <t>69035-00005</t>
  </si>
  <si>
    <t>69035-00006</t>
  </si>
  <si>
    <t>69035-00007</t>
  </si>
  <si>
    <t>69035-00008</t>
  </si>
  <si>
    <t>69035-00009</t>
  </si>
  <si>
    <t>69035-00012</t>
  </si>
  <si>
    <t>69035-00013</t>
  </si>
  <si>
    <t>69035-00014</t>
  </si>
  <si>
    <t>69036-00001</t>
  </si>
  <si>
    <t>NOSE BRIDGE KIT - SHORT</t>
  </si>
  <si>
    <t>Speedcraft® SL compatible replacement nose bridge and pads.</t>
  </si>
  <si>
    <t>Compatible with Speedcraft® SL performance sunglasses. Comes with one standard nose pad and one alternative fit nose pad.</t>
  </si>
  <si>
    <t>69036-00002</t>
  </si>
  <si>
    <t>69036-00003</t>
  </si>
  <si>
    <t>69036-00004</t>
  </si>
  <si>
    <t>Soft Tact Off White</t>
  </si>
  <si>
    <t>69036-00005</t>
  </si>
  <si>
    <t>69036-00006</t>
  </si>
  <si>
    <t>Polished Translucent Mint</t>
  </si>
  <si>
    <t>69036-00008</t>
  </si>
  <si>
    <t>69036-00009</t>
  </si>
  <si>
    <t>69036-00010</t>
  </si>
  <si>
    <t>69036-00011</t>
  </si>
  <si>
    <t>69036-00012</t>
  </si>
  <si>
    <t>69039-00001</t>
  </si>
  <si>
    <t>Replacement lens that fits Speedcraft XS</t>
  </si>
  <si>
    <t>•Designed in California
•Ultra HD lenses manufactured from shatter proof and impact resistant polycarbonate
•Cylindrical shield lens cut for Speedcraft XS
•100% UV Protection (UV400)
•Hydrophobic and Oleophobic lens treatment repels water, dirt and oil
•Scratch resistant lens coating of the highest quality
•Full range of interchangeable replacement lenses available for all light conditions
•CE and ANSI Certified</t>
  </si>
  <si>
    <t>69039-00002</t>
  </si>
  <si>
    <t>69039-00003</t>
  </si>
  <si>
    <t>69039-00004</t>
  </si>
  <si>
    <t>69039-00005</t>
  </si>
  <si>
    <t>69039-00006</t>
  </si>
  <si>
    <t>69039-00007</t>
  </si>
  <si>
    <t>69039-00008</t>
  </si>
  <si>
    <t>69039-00009</t>
  </si>
  <si>
    <t>69039-00010</t>
  </si>
  <si>
    <t>Purple Multilayer Mirror Lens</t>
  </si>
  <si>
    <t>69040-00001</t>
  </si>
  <si>
    <t>Speedcraft® XS compatible replacement nose bridge and pads.</t>
  </si>
  <si>
    <t>Compatible with Speedcraft® XS performance sunglasses. Comes with one standard nose pad and one alternative fit nose pad.</t>
  </si>
  <si>
    <t>69040-00002</t>
  </si>
  <si>
    <t>69040-00003</t>
  </si>
  <si>
    <t>69040-00004</t>
  </si>
  <si>
    <t>69040-00005</t>
  </si>
  <si>
    <t>69040-00006</t>
  </si>
  <si>
    <t>69047-00001</t>
  </si>
  <si>
    <t>REPLACEMENT LENS -</t>
  </si>
  <si>
    <t>Replacement lens that fits Glendale</t>
  </si>
  <si>
    <t>•Designed in California
•Ultra HD lenses manufactured from shatter proof and impact resistant polycarbonate
•5.5 base cylindrical shield lens cut for Glendale
•100% UV Protection (UV400)
•Hydrophobic and Oleophobic lens treatment repels water, dirt and oil
•Scratch resistant lens coating of the highest quality
•Full range of interchangeable replacement lenses available for all light conditions
•CE and ANSI Certified.</t>
  </si>
  <si>
    <t>https://fs.amplifi.io//file?id=61dd7fad-217c-4063-ba7f-43f49c7a9e2b</t>
  </si>
  <si>
    <t>69047-00002</t>
  </si>
  <si>
    <t>https://fs.amplifi.io//file?id=4b090024-9213-44ff-b14b-aa94daead37c</t>
  </si>
  <si>
    <t>69047-00003</t>
  </si>
  <si>
    <t>https://fs.amplifi.io//file?id=34f5d281-b8f0-44bd-af7d-b0eceeedfa74</t>
  </si>
  <si>
    <t>69047-00004</t>
  </si>
  <si>
    <t>https://fs.amplifi.io//file?id=4186a280-fccb-4044-9a62-62511827701c</t>
  </si>
  <si>
    <t>69047-00005</t>
  </si>
  <si>
    <t>https://fs.amplifi.io//file?id=0b6284fc-7804-41ee-bbea-fbc473ada347</t>
  </si>
  <si>
    <t>69047-00006</t>
  </si>
  <si>
    <t>https://fs.amplifi.io//file?id=38ffee83-c5dc-4211-bf3c-06dd151a4d27</t>
  </si>
  <si>
    <t>69047-00007</t>
  </si>
  <si>
    <t>https://fs.amplifi.io//file?id=3b75555f-5f85-4ff5-91fc-e27051dd234c</t>
  </si>
  <si>
    <t>69047-00008</t>
  </si>
  <si>
    <t>https://fs.amplifi.io//file?id=3a2431ae-ddec-42a6-b2d8-9180ad2da81c</t>
  </si>
  <si>
    <t>69047-00009</t>
  </si>
  <si>
    <t>https://fs.amplifi.io//file?id=2fa3d34a-dc7a-46fc-9885-da748cb8d35d</t>
  </si>
  <si>
    <t>69047-00010</t>
  </si>
  <si>
    <t>https://fs.amplifi.io//file?id=60d8dd46-0999-466a-8197-c20813f3d939</t>
  </si>
  <si>
    <t>69047-00011</t>
  </si>
  <si>
    <t>69047-00012</t>
  </si>
  <si>
    <t>69050-00001</t>
  </si>
  <si>
    <t>Replacement lens that fits Speedtrap</t>
  </si>
  <si>
    <t>•Designed in California
•Ultra HD lenses manufactured from shatter proof and impact resistant polycarbonate
•Cylindrical shield lens cut for Speedtrap
•100% UV Protection (UV400)
•Hydrophobic and Oleophobic lens treatment repels water, dirt and oil
•Scratch resistant lens coating of the highest quality
•Full range of interchangeable replacement lenses available for all light conditions
•CE and ANSI Certified</t>
  </si>
  <si>
    <t>69050-00002</t>
  </si>
  <si>
    <t>69050-00003</t>
  </si>
  <si>
    <t>69050-00004</t>
  </si>
  <si>
    <t>69050-00005</t>
  </si>
  <si>
    <t>69050-00006</t>
  </si>
  <si>
    <t>69050-00007</t>
  </si>
  <si>
    <t>69050-00008</t>
  </si>
  <si>
    <t>69050-00009</t>
  </si>
  <si>
    <t>69050-00010</t>
  </si>
  <si>
    <t>69050-00011</t>
  </si>
  <si>
    <t>69050-00012</t>
  </si>
  <si>
    <t>69050-00013</t>
  </si>
  <si>
    <t>69050-00014</t>
  </si>
  <si>
    <t>69050-00015</t>
  </si>
  <si>
    <t>69061-00001</t>
  </si>
  <si>
    <t>-</t>
  </si>
  <si>
    <t>Ear Stem Kit - Black</t>
  </si>
  <si>
    <t>69061-00002</t>
  </si>
  <si>
    <t>Ear Stem Kit - Grey</t>
  </si>
  <si>
    <t>69071-00001</t>
  </si>
  <si>
    <t>100% Nylon 12</t>
  </si>
  <si>
    <t>Replacement lens that fits Legere Round</t>
  </si>
  <si>
    <t>•Designed in California 
•Ultra HD lenses manufactured from nylon
•2 base cylindrical shield lens cut for Legere Round
•100% UV Protection (UV400)
•Hydrophobic and Oleophobic lens treatment repels water, dirt and oil
•Scratch resistant lens coating of the highest quality
•Full range of interchangeable replacement lenses available for all light conditions
•CE and ANSI Certified</t>
  </si>
  <si>
    <t>https://fs.amplifi.io//file?id=fafdf24a-303f-444f-8fcb-6cf3a2fbe6c2</t>
  </si>
  <si>
    <t>69071-00002</t>
  </si>
  <si>
    <t>https://fs.amplifi.io//file?id=e073155d-cfff-41f6-b520-41af4237e678</t>
  </si>
  <si>
    <t>69071-00003</t>
  </si>
  <si>
    <t>https://fs.amplifi.io//file?id=8db46af6-7c64-4a41-9746-decaf0902cee</t>
  </si>
  <si>
    <t>69071-00004</t>
  </si>
  <si>
    <t>https://fs.amplifi.io//file?id=0fd7b2a5-b622-46a3-92fc-559fc2b8b85d</t>
  </si>
  <si>
    <t>69071-00005</t>
  </si>
  <si>
    <t>69071-00006</t>
  </si>
  <si>
    <t>69071-00007</t>
  </si>
  <si>
    <t>69074-00001</t>
  </si>
  <si>
    <t>Replacement lens that fits Legere Square</t>
  </si>
  <si>
    <t>•Designed in California 
•Ultra HD lenses manufactured from nylon
•2 base cylindrical shield lens cut for Legere Square
•100% UV Protection (UV400)
•Hydrophobic and Oleophobic lens treatment repels water, dirt and oil
•Scratch resistant lens coating of the highest quality
•Full range of interchangeable replacement lenses available for all light conditions
•CE and ANSI Certified</t>
  </si>
  <si>
    <t>https://fs.amplifi.io//file?id=a67c9b42-5b66-4de3-adf3-4848267d112b</t>
  </si>
  <si>
    <t>69074-00002</t>
  </si>
  <si>
    <t>https://fs.amplifi.io//file?id=feb95949-569e-4ab6-9f60-d6926733389e</t>
  </si>
  <si>
    <t>69074-00003</t>
  </si>
  <si>
    <t>https://fs.amplifi.io//file?id=00f17ed8-f5e7-4a07-87f4-0bf50db2cbb3</t>
  </si>
  <si>
    <t>69074-00004</t>
  </si>
  <si>
    <t>https://fs.amplifi.io//file?id=462f82da-3402-4791-bdaf-e9163de83274</t>
  </si>
  <si>
    <t>69074-00005</t>
  </si>
  <si>
    <t>69074-00006</t>
  </si>
  <si>
    <t>69108-00001</t>
  </si>
  <si>
    <t>REPLACEMENT LENSES -</t>
  </si>
  <si>
    <t>Replacement lenses that fit Norvik</t>
  </si>
  <si>
    <t>•Designed in California
•Superior optics with Ultra HD lenses made from crack and chemical resistant nylon 
•5.5 base cylindrical  lenses cut for Norvik
•100% UV Protection (UV400)
•Hydrophobic and Oleophobic lens treatment repels water, dirt and oil
•Scratch resistant lens coating of the highest quality
•Full range of interchangeable replacement lenses available for all light conditions
•CE and ANSI Certified</t>
  </si>
  <si>
    <t>69108-00002</t>
  </si>
  <si>
    <t>69108-00003</t>
  </si>
  <si>
    <t>Grey PeakPolar</t>
  </si>
  <si>
    <t>69108-00004</t>
  </si>
  <si>
    <t>69108-00005</t>
  </si>
  <si>
    <t>69108-00006</t>
  </si>
  <si>
    <t>69108-00007</t>
  </si>
  <si>
    <t>69108-00008</t>
  </si>
  <si>
    <t>69108-00009</t>
  </si>
  <si>
    <t>69109-00001</t>
  </si>
  <si>
    <t>NOSE PAD KIT -</t>
  </si>
  <si>
    <t>A set of small, medium, and large replacement nose pads for Norvik sunglasses.</t>
  </si>
  <si>
    <t>Compatible with Norvik sunglasses.</t>
  </si>
  <si>
    <t>69109-00002</t>
  </si>
  <si>
    <t>Z-70000-00001</t>
  </si>
  <si>
    <t>Elbow Guards</t>
  </si>
  <si>
    <t>Protection</t>
  </si>
  <si>
    <t>70000-00001</t>
  </si>
  <si>
    <t>70000-00002</t>
  </si>
  <si>
    <t>70000-00003</t>
  </si>
  <si>
    <t>70000-00004</t>
  </si>
  <si>
    <t>33% Styrene Butadiene Rubber (SBR)
22.5% Polyester
19.7% Polyamide Nylon
13.3% Ethylene Vinyl Acetate (EVA)
7.3% Polyvinyl Chloride (PVC)
2.7% Steel
1.5% Silicone</t>
  </si>
  <si>
    <t>The Ridecamp are 100%’s lightest, most flexible elbow guards.  They are a simple, sleek and effective protection choice. These guards also are specifically designed for right and left arms to improve useability and comfort.</t>
  </si>
  <si>
    <t>•	Complies to protective equipment CE directive 89/686/EEC for MTB
•	Ultra-light slip on sleeve design
•	Slightly pre-curved chassis for attack position
•	Nylon, anti-abrasion, outer skin
•	Perforated neoprene chassis for best fit and comfort
•	Tacky silicone elastic print helps prevent slippage
•	Fully ventilated inner arm mesh adds cooling</t>
  </si>
  <si>
    <t>Z-70000-00005</t>
  </si>
  <si>
    <t>Heather Grey/Black</t>
  </si>
  <si>
    <t>70000-00005</t>
  </si>
  <si>
    <t>70000-00006</t>
  </si>
  <si>
    <t>70000-00007</t>
  </si>
  <si>
    <t>70000-00008</t>
  </si>
  <si>
    <t>Z-70000-00009</t>
  </si>
  <si>
    <t>70000-00009</t>
  </si>
  <si>
    <t>70000-00010</t>
  </si>
  <si>
    <t>70000-00011</t>
  </si>
  <si>
    <t>70000-00012</t>
  </si>
  <si>
    <t>Z-70001-00001</t>
  </si>
  <si>
    <t>Knee Guards</t>
  </si>
  <si>
    <t>70001-00001</t>
  </si>
  <si>
    <t>70001-00002</t>
  </si>
  <si>
    <t>70001-00003</t>
  </si>
  <si>
    <t>70001-00004</t>
  </si>
  <si>
    <t>28.9% Styrene Butadiene Rubber (SBR)
27.9% Polyamide Nylon
14.4% Polyester
12.9% Ethylene Vinyl Acetate (EVA)
9.4% Polyvinyl Chloride (PVC)
4.5% Silicone
2% Steel</t>
  </si>
  <si>
    <t>Ridecamp Knee Guards are your simple, sleek and effective protection choice for cross-country and light-duty ride needs.</t>
  </si>
  <si>
    <t>•	Complies to protective equipment CE directive 89/686/EEC for MTB
•	Ultra-light slip on sleeve design
•	Pre-curved chassis for attack position
•	Lightly padded, nylon, anti-abrasion outer skin
•	Fully perforated neoprene chassis for breathability
•	Tacky silicone elastic webbing helps prevent slippage
•	Fully ventilated rear mesh for maximum cooling</t>
  </si>
  <si>
    <t>Z-70001-00005</t>
  </si>
  <si>
    <t>70001-00005</t>
  </si>
  <si>
    <t>70001-00006</t>
  </si>
  <si>
    <t>70001-00007</t>
  </si>
  <si>
    <t>70001-00008</t>
  </si>
  <si>
    <t>Z-70001-00009</t>
  </si>
  <si>
    <t>70001-00009</t>
  </si>
  <si>
    <t>70001-00010</t>
  </si>
  <si>
    <t>70001-00011</t>
  </si>
  <si>
    <t>70001-00012</t>
  </si>
  <si>
    <t>Z-70002-00001</t>
  </si>
  <si>
    <t>TERATEC</t>
  </si>
  <si>
    <t>70002-00001</t>
  </si>
  <si>
    <t>70002-00002</t>
  </si>
  <si>
    <t>70002-00003</t>
  </si>
  <si>
    <t>70002-00004</t>
  </si>
  <si>
    <t>67.9% Polyurethane (PU)
21.5% Polyester
8% Polyamide Nylon
1.6% Steel
1% Silicone</t>
  </si>
  <si>
    <t>TERATEC Protection is designed with the principle of right materials, right places. Designed specifically to offer great impact protection in a slim, form fitting chassis. These guards offer excellent SmartShock® CE Level 1 impact protection and abrasion resistance while still offering maximum breathability and flexibility.</t>
  </si>
  <si>
    <t>•	Impact tested and certified to CE EN 1621-1:2012 Level 1
•	Sleek, comfortable slip-on sleeves
•	Completely pre-curved chassis for attack position
•	Nylon, anti-abrasion, outer skin
•	Mobility flex joint for smooth articulation
•	Tacky silicone elastic webbing helps prevent slippage
•	Wicking fabric adds cooling</t>
  </si>
  <si>
    <t>Z-70002-00005</t>
  </si>
  <si>
    <t>70002-00005</t>
  </si>
  <si>
    <t>70002-00006</t>
  </si>
  <si>
    <t>70002-00007</t>
  </si>
  <si>
    <t>70002-00008</t>
  </si>
  <si>
    <t>Z-70003-00001</t>
  </si>
  <si>
    <t>70003-00001</t>
  </si>
  <si>
    <t>70003-00002</t>
  </si>
  <si>
    <t>70003-00003</t>
  </si>
  <si>
    <t>70003-00004</t>
  </si>
  <si>
    <t>64% Polyurethane (PU)
22.2% Polyester
10.6% Polyamide Nylon
1.8% Silicone
1.4% Steel</t>
  </si>
  <si>
    <t>TERATEC Knee Guards are designed with the principle of right materials, right places. Designed specifically to offer great impact protection in a slim, form fitting chassis. These guards offer excellent SmartShock® CE Level 1 impact protection and abrasion resistance all while still offering maximum breathability and flexibility.</t>
  </si>
  <si>
    <t>•	Impact tested and certified to CE EN 1621-1:2012 Level 1
•	Sleek, comfortable slip-on sleeves
•	Completely pre-curved chassis for attack position
•	Nylon, anti-abrasion, outer skin
•	Mobility flex joint for smooth articulation
•	Tacky silicone elastic webbing helps prevent slippage
•	Fully ventilated rear mesh for maximum cooling</t>
  </si>
  <si>
    <t>Z-70003-00005</t>
  </si>
  <si>
    <t>70003-00005</t>
  </si>
  <si>
    <t>70003-00006</t>
  </si>
  <si>
    <t>70003-00007</t>
  </si>
  <si>
    <t>70003-00008</t>
  </si>
  <si>
    <t>Z-70004-00001</t>
  </si>
  <si>
    <t>TERATEC PLUS</t>
  </si>
  <si>
    <t>70004-00001</t>
  </si>
  <si>
    <t>70004-00002</t>
  </si>
  <si>
    <t>70004-00003</t>
  </si>
  <si>
    <t>70004-00004</t>
  </si>
  <si>
    <t>36.6% Polyurethane (PU)
20.9% Styrene Butadiene Rubber (SBR)
18.9% Polyester
11.9% Polyamide Nylon
9.9% Ethylene Vinyl Acetate (EVA)
1.3% Steel
0.5% Elastane</t>
  </si>
  <si>
    <t>TERATEC Plus Protection is designed with the principle of right materials, right places. Designed specifically to offer great impact protection in a slim, form fitting chassis. Upgraded with additional, dense, lateral protection padding, these guards offer excellent SmartShock® CE Level 1 impact protection and abrasion resistance. All while still offering maximum breathability and flexibility.</t>
  </si>
  <si>
    <t>•	Impact tested and certified to CE EN 1621-1:2012 Level 1
•	Sleek, comfortable slip-on sleeves
•	Lateral protection upgrades over the Teratec
•	Completely pre-curved chassis for attack position
•	Nylon, anti-abrasion, outer skin
•	Mobility flex joint for smooth articulation
•	Tacky silicone elastic webbing helps prevent slippage
•	Fully ventilated rear mesh for maximum cooling</t>
  </si>
  <si>
    <t>Z-70005-00001</t>
  </si>
  <si>
    <t>70005-00001</t>
  </si>
  <si>
    <t>70005-00002</t>
  </si>
  <si>
    <t>70005-00003</t>
  </si>
  <si>
    <t>70005-00004</t>
  </si>
  <si>
    <t>33.7% Polyurethane (PU)
25% Styrene Butadiene Rubber (SBR)
15.8% Polyester
12.7% Polyamide Nylon
11.6% Ethylene Vinyl Acetate (EVA)
0.8% Steel
0.4% Elastane</t>
  </si>
  <si>
    <t>•	Impact tested and certified to CE EN 1621-1:2012 Level 1
•	Sleek, comfortable slip-on sleeves
•	Lateral protection upgrades over the Teratec
•	Completely pre-curved chassis for attack position
•	Fully vented Nylon, anti-abrasion, outer skin
•	Mobility flex joint for smooth articulation
•	Tacky silicone elastic webbing helps prevent slippage
•	Fully ventilated rear mesh for maximum cooling</t>
  </si>
  <si>
    <t>Z-70006-00001</t>
  </si>
  <si>
    <t>FORTIS</t>
  </si>
  <si>
    <t>70006-00001</t>
  </si>
  <si>
    <t>70006-00002</t>
  </si>
  <si>
    <t>43.3% Ethylene Vinyl Acetate (EVA)
17.4% Styrene Butadiene Rubber (SBR)
14.5% Polyamide Nylon
11% Polypropylene (PP)
10.5% Polyester
2.3% Silicone
1% Steel</t>
  </si>
  <si>
    <t>The FORTIS elbow guard is a highly protective hybrid featuring a hard plastic outer shell with SmartShock® impact absorbing foam inside. A large, articulating, top adjustment cuff helps keep the pad in place no matter how hard you ride. Anatomically correct right and left specific pads improve fit and wearability.</t>
  </si>
  <si>
    <t>•	Impact tested and certified to CE EN 1621-1:2012 Level 1
•	Hard plastic outer shell for abrasion resistance
•	Pre-curved chassis for attack position
•	Spandex flex joint for ease of movement
•	Strategically placed embossed ventilated foam padding
•	Tacky silicone elastic webbing helps prevent slippage
•	Adjustable hook and loop upper and forearm closures
•	Fortified injection molded plastic shields</t>
  </si>
  <si>
    <t>Z-70006-00003</t>
  </si>
  <si>
    <t>70006-00003</t>
  </si>
  <si>
    <t>70006-00004</t>
  </si>
  <si>
    <t>Z-70007-00001</t>
  </si>
  <si>
    <t>70007-00001</t>
  </si>
  <si>
    <t>70007-00002</t>
  </si>
  <si>
    <t>36.1% Styrene Butadiene Rubber (SBR)
25.1% Ethylene Vinyl Acetate (EVA)
13.4% Polyamide Nylon
11.6% Polyester
11.3% Polyethylene (PE)
0.8% Steel
0.8% Polyether
0.6% Silicone
0.3% Polyvinyl Chloride (PVC)</t>
  </si>
  <si>
    <t>The FORTIS Knee Guard is a highly protective hybrid featuring a hard plastic outer shell with SmartShock® impact absorbing foam inside. Non slip-on design with easy on/off thigh and calf openings help keep the pad in place no matter how hard you ride. Anatomically correct right and left specific pads improve fit and wearability.</t>
  </si>
  <si>
    <t>•	Impact tested and certified to CE EN 1621-1:2012 Level 1
•	Hard plastic outer shell for abrasion resistance
•	Extra impact padding on outside of knee and calf
•	Perforated neoprene chassis for breathability
•	Strategically placed perimeter embossed foam padding with ventilation
•	Internal elastic flex joint maintains chassis compression during pedaling
•	Tacky silicone elastic webbing helps prevent slippage
•	Hook and loop thigh and calf closures with security cinch</t>
  </si>
  <si>
    <t>Z-70007-00003</t>
  </si>
  <si>
    <t>70007-00003</t>
  </si>
  <si>
    <t>70007-00004</t>
  </si>
  <si>
    <t>Z-70008-00001</t>
  </si>
  <si>
    <t>SURPASS</t>
  </si>
  <si>
    <t>70008-00001</t>
  </si>
  <si>
    <t>70008-00002</t>
  </si>
  <si>
    <t>70008-00003</t>
  </si>
  <si>
    <t>70008-00004</t>
  </si>
  <si>
    <t>27.7% Thermoplastic Elastomer (TPE)
18.7% Styrene Butadiene Rubber (SBR)
15.5% Polyamide Nylon
14.3% Polyester
7.5% Polypropylene (PP)
6.7% Ethylene Vinyl Acetate (EVA)
6.7% Polyurethane (PU)
2% Silicone
0.9% Steel</t>
  </si>
  <si>
    <t>The SURPASS elbow guard is your ultimate choice for no compromise, all-in-one, elbow and forearm coverage. Featuring a Level 2 impact rating, the SURPASS really does everything well. Ventilated, impact dispersing, plastic outer plate on top of our impact absorbing SmartShock® foam. A pre-curved attack position chassis with articulating joint and anatomically correct right and left specific pads improve fit, comfort and wearability.</t>
  </si>
  <si>
    <t>•	SmartShock® elbow protectors are impact tested and certified to the highest level of CE impact protection, CE EN 1621-1: 2014 Level 2 Type A
•	Fully ventilated plastic outer shell adds abrasion resistance
•	Rubberized, ventilated outer skin print for durability
•	Strategically placed perimeter embossed foam padding with ventilation
•	Tacky silicone elastic webbing to prevent slippage
•	Adjustable hook and loop upper and forearm closures</t>
  </si>
  <si>
    <t>Z-70008-00005</t>
  </si>
  <si>
    <t>70008-00005</t>
  </si>
  <si>
    <t>70008-00006</t>
  </si>
  <si>
    <t>70008-00007</t>
  </si>
  <si>
    <t>70008-00008</t>
  </si>
  <si>
    <t>Z-70009-00001</t>
  </si>
  <si>
    <t>70009-00001</t>
  </si>
  <si>
    <t>70009-00002</t>
  </si>
  <si>
    <t>70009-00003</t>
  </si>
  <si>
    <t>70009-00004</t>
  </si>
  <si>
    <t>25% Thermoplastic Elastomer (TPE)
16.7% Polyester
16.3% Styrene Butadiene Rubber (SBR)
13.8% Polyamide Nylon
12% Polypropylene (PP)
5.8% Polyurethane (PU)
5.3% Ethylene Vinyl Acetate (EVA)
1.9% Silicone
1.2% Polyvinyl Chloride (PVC)
1.2% Polyoxymethylene (POM)
0.8% Steel</t>
  </si>
  <si>
    <t>The SURPASS from 100% is your ultimate choice for no compromise, all-in-one coverage. Featuring a Level 2 impact rating, the SURPASS really does everything well. Ventilated, impact dispersing, plastic outer plate on top of our impact absorbing SmartShock® foam. A pre-curved attack position chassis with articulating joint and anatomically correct right and left specific pads improve fit, comfort and wearability. Light enough for cross country, protective enough for downhill and breathable enough for all your pedaling needs.</t>
  </si>
  <si>
    <t>•	SmartShock® knee protectors are impact tested and certified to the highest level of CE impact protection, CE EN 1621-1: 2014 Level 2 Type A
•	Fully ventilated plastic outer shell adds abrasion resistance
•	Rubberized, ventilated outer skin print for durability
•	Strategically placed perimeter embossed foam padding with ventilation
•	Tacky silicone elastic webbing to prevent slippage
•	Strategically placed perimeter embossed foam padding with ventilation
•	Fully ventilated plastic protective cup with high impact absorption
•	Pre-curved chassis for attack position
•	Internal elastic flex joint maintains chassis compression during pedaling
•	Tacky silicone elastic webbing helps prevent slippage
•	Thigh cinch for customizable fit and security
•	Calf cinch for added security</t>
  </si>
  <si>
    <t>Z-70009-00005</t>
  </si>
  <si>
    <t>70009-00005</t>
  </si>
  <si>
    <t>70009-00006</t>
  </si>
  <si>
    <t>70009-00007</t>
  </si>
  <si>
    <t>70009-00008</t>
  </si>
  <si>
    <t>Z-70010-00001</t>
  </si>
  <si>
    <t>TARKA</t>
  </si>
  <si>
    <t>Long Sleeve</t>
  </si>
  <si>
    <t>70010-00001</t>
  </si>
  <si>
    <t>70010-00002</t>
  </si>
  <si>
    <t>70010-00003</t>
  </si>
  <si>
    <t>70010-00004</t>
  </si>
  <si>
    <t>70010-00005</t>
  </si>
  <si>
    <t>76.1% Polyurethane (PU)
11.5% Polyester
8.7% Nylon
2.5% Rubber
1.2% Elastane</t>
  </si>
  <si>
    <t>No matter how extreme the terrain, or what boundaries you’re willing to push, TARKA body armor provides unmatched comfort and protection. Flexible SmartShock® Level 1 and 2 Impact Certified protection allows comfortable full range of motion. The full mesh, compression-fit, chassis is designed to offer maximum mobility, ventilation and ideal fit.</t>
  </si>
  <si>
    <t>•	SmartShock® back protector is impact tested and certified to the highest level of CE impact protection, CE EN 1621-2: 2014 Level 2
•	SmartShock® elbow and shoulder protectors are impact tested and certified to the highest level of CE impact protection, CE EN 1621-1: 2014 Level 2 Type A
•	SmartShock® chest protector is impact tested and certified to pr EN 1621-3: Level 1 full chest Type A
•	All protection panels are perforated to maximize ventilation 
•	Durable mesh body has anti-microbial and wicking properties for maximum comfort
•	Stretch Cordura® shoulder and sleeve panels add abrasion protection
•	Zipper in cuffs and off-set front zipper for easy on or off
•	Silicone elastic at the waist helps keep the protection in place
•	Removable protection inserts provide versatility to match your riding demands
•	Removable protection inserts also make washing easier</t>
  </si>
  <si>
    <t>Z-70011-00001</t>
  </si>
  <si>
    <t>Short Sleeve</t>
  </si>
  <si>
    <t>70011-00001</t>
  </si>
  <si>
    <t>70011-00002</t>
  </si>
  <si>
    <t>70011-00003</t>
  </si>
  <si>
    <t>70011-00004</t>
  </si>
  <si>
    <t>70011-00005</t>
  </si>
  <si>
    <t>•	SmartShock® back protector is impact tested and certified to the highest level of CE impact protection, CE EN 1621-2: 2014 Level 2
•	SmartShock® shoulder protectors are impact tested and certified to the highest level of CE impact protection, CE EN 1621-1: 2014 Level 2 Type A
•	SmartShock® chest protector is impact tested and certified to pr EN 1621-3: Level 1 full chest Type A
•	All protection panels are perforated to maximize ventilation 
•	Durable mesh body has anti-microbial and wicking properties for maximum comfort
•	Stretch Cordura® shoulder panels add abrasion protection
•	Off-set front zipper for easy on or off
•	Silicone elastic at the waist helps keep the protection in place
•	Removable protection inserts provide versatility to match your riding demands
•	Removable protection inserts also make washing easier</t>
  </si>
  <si>
    <t>Z-70012-00001</t>
  </si>
  <si>
    <t>Vest</t>
  </si>
  <si>
    <t>70012-00001</t>
  </si>
  <si>
    <t>70012-00002</t>
  </si>
  <si>
    <t>70012-00003</t>
  </si>
  <si>
    <t>70012-00004</t>
  </si>
  <si>
    <t>70012-00005</t>
  </si>
  <si>
    <t>•	SmartShock® back protector is impact tested and certified to the highest level of CE impact protection, CE EN 1621-2: 2014 Level 2
•	SmartShock® chest protector is impact tested and certified to pr EN 1621-3: Level 1 full chest Type A
•	All protection panels are perforated to maximize ventilation 
•	Durable mesh body has anti-microbial and wicking properties for maximum comfort
•	Stretch Cordura® shoulder and sleeve panels add abrasion protection
•	Zipper in cuffs and off-set front zipper for easy on or off
•	Silicone elastic at the waist helps keep the protection in place
•	Removable protection inserts provide versatility to match your riding demands
•	Removable protection inserts also make washing easier</t>
  </si>
  <si>
    <t>Z-80001-00001</t>
  </si>
  <si>
    <t>AIRCRAFT COMPOSITE</t>
  </si>
  <si>
    <t>Helmet</t>
  </si>
  <si>
    <t>Helmets</t>
  </si>
  <si>
    <t>Silo</t>
  </si>
  <si>
    <t>80001-00001</t>
  </si>
  <si>
    <t>80001-00002</t>
  </si>
  <si>
    <t>80001-00003</t>
  </si>
  <si>
    <t>80001-00004</t>
  </si>
  <si>
    <t>80001-00005</t>
  </si>
  <si>
    <t>38% Composite Fiberglass
13% Expanded Polystyrene (EPS)
12% Polyurethane (PU)
9% Polyester
8% Polyvinyl Chloride (PVC)
7% Acrylonitrile Butadiene Styrene (ABS)
6% Polycarbonate (PC) /Acrylonitrile Butadiene Styrene (ABS)
2% Steel
2% Iron
1.5% Polyamide Nylon
1% Copper
0.5% Aluminum</t>
  </si>
  <si>
    <t>The Aircraft is precision engineered with a fiberglass composite shell providing an ultra-lightweight design. Enhance venting channels manage airflow to create one of the most ventilated DH helmets on the market.</t>
  </si>
  <si>
    <t>- Lightweight Design: Featuring a fiberglass composite shell.
- Active Cooling System: Maximizes airflow more than any other helmet with a staggering 25 ventilation ports.
- Comfort Liner: Washable, antibacterial liner, cheek pads and chin strap covers.
- Emergency release Cheek Pads: For quick, safe removal.
- Integrated Compartment: Accepts inflatable emergency release systems.
- Compatible: With most popular neck brace systems.
- Steel D-Ring buckle: Provides a secure fit while limiting weight.
- Perfect Fit: Engineered with 2 Shell Sizes and 3 EPS Sizes.
- Adjustable Visor: With machined lightweight aluminum screws</t>
  </si>
  <si>
    <t>Z-80001-00006</t>
  </si>
  <si>
    <t>LTD Neon Yellow</t>
  </si>
  <si>
    <t>80001-00006</t>
  </si>
  <si>
    <t>80001-00007</t>
  </si>
  <si>
    <t>80001-00008</t>
  </si>
  <si>
    <t>80001-00009</t>
  </si>
  <si>
    <t>80001-00010</t>
  </si>
  <si>
    <t>Z-80001-00011</t>
  </si>
  <si>
    <t>Trigger</t>
  </si>
  <si>
    <t>80001-00011</t>
  </si>
  <si>
    <t>80001-00012</t>
  </si>
  <si>
    <t>80001-00013</t>
  </si>
  <si>
    <t>80001-00014</t>
  </si>
  <si>
    <t>80001-00015</t>
  </si>
  <si>
    <t>Z-80002-00001</t>
  </si>
  <si>
    <t>AIRCRAFT</t>
  </si>
  <si>
    <t>2 Helmet</t>
  </si>
  <si>
    <t>80002-00001</t>
  </si>
  <si>
    <t>80002-00002</t>
  </si>
  <si>
    <t>80002-00003</t>
  </si>
  <si>
    <t>80002-00004</t>
  </si>
  <si>
    <t>25% Polycarbonate (PC) /Acrylonitrile Butadiene Styrene (ABS)
23% Carbon Fiber
13% Expanded Polystyrene (EPS)
11% Polyurethane (PU)
10% Acrylonitrile Butadiene Styrene (ABS)
9% Polyester
3% Silica gel and Plastic
2% Polyvinyl Chloride (PVC)
1.5% Polyamide Nylon
1% Steel
1% Iron
0.5% Aluminum</t>
  </si>
  <si>
    <t>Strap into an evolution and welcome the Aircraft 2...the worlds fastest helmet.  Developed in conjunction with athletes at the forefront of riding and racing like Sam Hill, the Aircraft 2 takes notes from its predecessor, the Aircraft, and builds. Offering superior protection for when your routine gets off track coupled with our proprietary Smartshock Technology, the most advanced helmet to date is ready for flight.</t>
  </si>
  <si>
    <t>- Carbon Fiber shell with Patent Pending injection molded chin bar integration
- Smartshock® Rotational Protective System (14 point)
- Incredibly sturdy, full face downhill helmet
- Multi-Density EPS foam injection molded with polycarbonate in 2 size specific molds (SM/MD &amp; LG/XL)
- Massive airflow with a class-leading 20 ventilation ports
- Multi-point adjustable visor designed for maximum vision and goggle stowage
- Washable, moisture-wicking anti-microbial liner
- D-Ring buckle for maximum security
- The Aircraft 2 is tested and certified according to ASTM (F1952-15), CPSC (16 CFR 1203), CE (EN 1078:2012+A1:2012), and AS/NZS (2063:2008) Bicycle Standards.</t>
  </si>
  <si>
    <t>Z-80002-00005</t>
  </si>
  <si>
    <t>80002-00005</t>
  </si>
  <si>
    <t>80002-00006</t>
  </si>
  <si>
    <t>80002-00007</t>
  </si>
  <si>
    <t>80002-00008</t>
  </si>
  <si>
    <t>Z-80002-00009</t>
  </si>
  <si>
    <t>Carbon Gold/Forest</t>
  </si>
  <si>
    <t>80002-00009</t>
  </si>
  <si>
    <t>80002-00010</t>
  </si>
  <si>
    <t>80002-00011</t>
  </si>
  <si>
    <t>80002-00012</t>
  </si>
  <si>
    <t>Z-80002-00013</t>
  </si>
  <si>
    <t>Carbon Steel Blue/Neon Red</t>
  </si>
  <si>
    <t>80002-00013</t>
  </si>
  <si>
    <t>80002-00014</t>
  </si>
  <si>
    <t>80002-00015</t>
  </si>
  <si>
    <t>80002-00016</t>
  </si>
  <si>
    <t>Z-80003-00001</t>
  </si>
  <si>
    <t>TRAJECTA</t>
  </si>
  <si>
    <t>Helmet w/Fidlock</t>
  </si>
  <si>
    <t>80003-00001</t>
  </si>
  <si>
    <t>80003-00002</t>
  </si>
  <si>
    <t>80003-00003</t>
  </si>
  <si>
    <t>80003-00004</t>
  </si>
  <si>
    <t>33% Expanded Polystyrene (EPS)
14% Polycarbonate (PC)
11% Polyester
10% Polyurethane (PU)
10% Acrylonitrile Butadiene Styrene (ABS)
10% Polycarbonate (PC) /Acrylonitrile Butadiene Styrene (ABS)
4% Silica gel and Plastic
2% Magnet/Polycarbonate
2% Polyamide Nylon
2% Polyvinyl Chloride (PVC)
1% Steel
1% Iron</t>
  </si>
  <si>
    <t>TRAJECTA. Class-leading performance and safety features in an all mountain/enduro helmet. Designed from inception with the Smartshock® Rotational Protective System, you won’t find a more breathable, ultralight and comfortable helmet that helps keep you out there all day long.</t>
  </si>
  <si>
    <t>- Smartshock® Rotational Protective System (13 point)
- Incredibly light, full face enduro and all mountain helmet
- Multi-Density EPS foam injection molded with polycarbonate in two size specific molds (SM, MD and LG, XL)
- Patent-pending chin bar integration
- Massive airflow with a class-leading 24 ventilation ports
- Multi-point adjustable visor designed for maximum vision and goggle stowage
- Washable, moisture-wicking anti-microbial liner
- Fidlock magnetic snap-buckle</t>
  </si>
  <si>
    <t>Z-80003-00005</t>
  </si>
  <si>
    <t>80003-00005</t>
  </si>
  <si>
    <t>80003-00006</t>
  </si>
  <si>
    <t>80003-00007</t>
  </si>
  <si>
    <t>80003-00008</t>
  </si>
  <si>
    <t>Z-80003-00009</t>
  </si>
  <si>
    <t>Cargo Fluo Red</t>
  </si>
  <si>
    <t>80003-00009</t>
  </si>
  <si>
    <t>80003-00010</t>
  </si>
  <si>
    <t>80003-00011</t>
  </si>
  <si>
    <t>80003-00012</t>
  </si>
  <si>
    <t>Z-80003-00013</t>
  </si>
  <si>
    <t>Ranelagh Silver</t>
  </si>
  <si>
    <t>80003-00013</t>
  </si>
  <si>
    <t>80003-00014</t>
  </si>
  <si>
    <t>80003-00015</t>
  </si>
  <si>
    <t>80003-00016</t>
  </si>
  <si>
    <t>Z-80004-00001</t>
  </si>
  <si>
    <t>ALTEC</t>
  </si>
  <si>
    <t>Helmet w/Fidlock CPSC/CE</t>
  </si>
  <si>
    <t>80004-00001</t>
  </si>
  <si>
    <t>80004-00002</t>
  </si>
  <si>
    <t>80004-00003</t>
  </si>
  <si>
    <t>43% Expanded Polystyrene (EPS)
22% Polycarbonate (PC)
8.5% Polyamide Nylon
11.5% Acrylonitrile Butadiene Styrene (ABS)
5.5% Silica gel and Plastic
4% Polyester
2.5% Steel
2% Tedulon
1.5% Magnet/Polycarbonate</t>
  </si>
  <si>
    <t>Whether it’s hard-charging trails or hammering hills, the 100% ALTEC is the rider’s choice for an incredibly lightweight, ventilated and protective trail helmet. Featuring the Smartshock® Rotational Protection, the ALTEC’s patented Smartshock® elastomers begin defusing rotational crash energy immediately upon impact.  Now featuring Fidlock closure technology.</t>
  </si>
  <si>
    <t>- Smartshock® Rotational Protective System (14 point)
- Multi-Density EPS foam injection molded with polycarbonate in size specific molds (XS/S, S/M and L/XL)
- Massive airflow with an impressive 15 ventilation ports
- Expanded coverage while still lightweight
- Integrated sunglass storage system
- Multi-point adjustable visor designed for maximum vision and goggle stowage
- Washable, moisture-wicking anti-microbial liner
- Adjustable ratcheting fitment system
- Fidlock magnetic snap-buckle</t>
  </si>
  <si>
    <t>Z-80004-00004</t>
  </si>
  <si>
    <t>80004-00004</t>
  </si>
  <si>
    <t>80004-00005</t>
  </si>
  <si>
    <t>80004-00006</t>
  </si>
  <si>
    <t>Z-80004-00007</t>
  </si>
  <si>
    <t>Grey Fade</t>
  </si>
  <si>
    <t>80004-00007</t>
  </si>
  <si>
    <t>80004-00008</t>
  </si>
  <si>
    <t>80004-00009</t>
  </si>
  <si>
    <t>Z-80004-00010</t>
  </si>
  <si>
    <t>80004-00010</t>
  </si>
  <si>
    <t>80004-00011</t>
  </si>
  <si>
    <t>80004-00012</t>
  </si>
  <si>
    <t>Z-80004-00013</t>
  </si>
  <si>
    <t>Navy Fade</t>
  </si>
  <si>
    <t>80004-00013</t>
  </si>
  <si>
    <t>80004-00014</t>
  </si>
  <si>
    <t>80004-00015</t>
  </si>
  <si>
    <t>Z-80004-00016</t>
  </si>
  <si>
    <t>Neon Orange</t>
  </si>
  <si>
    <t>80004-00016</t>
  </si>
  <si>
    <t>80004-00017</t>
  </si>
  <si>
    <t>80004-00018</t>
  </si>
  <si>
    <t>Z-80005-00001</t>
  </si>
  <si>
    <t>Helmet w/Fidlock AS/NZS</t>
  </si>
  <si>
    <t>80005-00001</t>
  </si>
  <si>
    <t>80005-00002</t>
  </si>
  <si>
    <t>80005-00003</t>
  </si>
  <si>
    <t>Z-80005-00004</t>
  </si>
  <si>
    <t>80005-00004</t>
  </si>
  <si>
    <t>80005-00005</t>
  </si>
  <si>
    <t>80005-00006</t>
  </si>
  <si>
    <t>Z-80005-00007</t>
  </si>
  <si>
    <t>80005-00007</t>
  </si>
  <si>
    <t>80005-00008</t>
  </si>
  <si>
    <t>80005-00009</t>
  </si>
  <si>
    <t>Z-80005-00010</t>
  </si>
  <si>
    <t>80005-00010</t>
  </si>
  <si>
    <t>80005-00011</t>
  </si>
  <si>
    <t>80005-00012</t>
  </si>
  <si>
    <t>Z-80005-00013</t>
  </si>
  <si>
    <t>80005-00013</t>
  </si>
  <si>
    <t>80005-00014</t>
  </si>
  <si>
    <t>80005-00015</t>
  </si>
  <si>
    <t>Z-80005-00016</t>
  </si>
  <si>
    <t>80005-00016</t>
  </si>
  <si>
    <t>80005-00017</t>
  </si>
  <si>
    <t>80005-00018</t>
  </si>
  <si>
    <t>Z-80006-00001</t>
  </si>
  <si>
    <t>ALTIS</t>
  </si>
  <si>
    <t>Helmet CPSC/CE</t>
  </si>
  <si>
    <t>80006-00001</t>
  </si>
  <si>
    <t>80006-00002</t>
  </si>
  <si>
    <t>80006-00003</t>
  </si>
  <si>
    <t>45% Expanded Polystyrene (EPS)
21.5% Polycarbonate (PC)
11.5% Polyamide Nylon
9.5% Acrylonitrile Butadiene Styrene (ABS)
5% Silica gel and Plastic
4% Polyester
2% Steel
2% Tedulon
1.5% Polyoxymethylene (POM)</t>
  </si>
  <si>
    <t>The new 100% Altis. Engineered for the demands of the modern-day mountain biker. Lightweight, breathable with class leading performance and safety all with a modest budget in mind.</t>
  </si>
  <si>
    <t>- Smartshock® Rotational Protective System (11 point)
- High Density EPS foam injection molded with polycarbonate in size specific molds (XS/S, S/M, and L/XL)
- Massive airflow with an impressive 14 ventilation ports
- Expanded coverage while still lightweight
- Multi-point adjustable visor designed for maximum vision and goggle stowage
- Washable, moisture-wicking anti-microbial liner
- Adjustable ratcheting fitment system
- Nexus push release snap-buckle</t>
  </si>
  <si>
    <t>Z-80006-00004</t>
  </si>
  <si>
    <t>80006-00004</t>
  </si>
  <si>
    <t>80006-00005</t>
  </si>
  <si>
    <t>80006-00006</t>
  </si>
  <si>
    <t>Z-80006-00007</t>
  </si>
  <si>
    <t>80006-00007</t>
  </si>
  <si>
    <t>80006-00008</t>
  </si>
  <si>
    <t>80006-00009</t>
  </si>
  <si>
    <t>Z-80006-00010</t>
  </si>
  <si>
    <t>Tan</t>
  </si>
  <si>
    <t>80006-00010</t>
  </si>
  <si>
    <t>80006-00011</t>
  </si>
  <si>
    <t>80006-00012</t>
  </si>
  <si>
    <t>Z-80006-00013</t>
  </si>
  <si>
    <t>80006-00013</t>
  </si>
  <si>
    <t>80006-00014</t>
  </si>
  <si>
    <t>80006-00015</t>
  </si>
  <si>
    <t>Z-80007-00001</t>
  </si>
  <si>
    <t>Helmet AS/NZS</t>
  </si>
  <si>
    <t>80007-00001</t>
  </si>
  <si>
    <t>80007-00002</t>
  </si>
  <si>
    <t>80007-00003</t>
  </si>
  <si>
    <t>Z-80007-00004</t>
  </si>
  <si>
    <t>80007-00004</t>
  </si>
  <si>
    <t>80007-00005</t>
  </si>
  <si>
    <t>80007-00006</t>
  </si>
  <si>
    <t>Z-80007-00007</t>
  </si>
  <si>
    <t>80007-00007</t>
  </si>
  <si>
    <t>80007-00008</t>
  </si>
  <si>
    <t>80007-00009</t>
  </si>
  <si>
    <t>Z-80007-00010</t>
  </si>
  <si>
    <t>80007-00010</t>
  </si>
  <si>
    <t>80007-00011</t>
  </si>
  <si>
    <t>80007-00012</t>
  </si>
  <si>
    <t>Z-80007-00013</t>
  </si>
  <si>
    <t>80007-00013</t>
  </si>
  <si>
    <t>80007-00014</t>
  </si>
  <si>
    <t>80007-00015</t>
  </si>
  <si>
    <t>Z-80008-00001</t>
  </si>
  <si>
    <t>ALTIS GRAVEL</t>
  </si>
  <si>
    <t>80008-00001</t>
  </si>
  <si>
    <t>80008-00002</t>
  </si>
  <si>
    <t>80008-00003</t>
  </si>
  <si>
    <t>45% Expanded Polystyrene (EPS)
21.5% Polycarbonate (PC)
10.5% Polyamide Nylon
7.5% Acrylonitrile Butadiene Styrene (ABS)
4% Polyester
2.5% Steel
5.5% Silica gel and Plastic
1.5% Polyoxymethylene (POM)</t>
  </si>
  <si>
    <t>The new 100% Altis Gravel. Engineered for the demands of the modern-day gravel rider. Lightweight, breathable with class leading performance and safety features with a modest budget in mind.</t>
  </si>
  <si>
    <t>- Smartshock® Rotational Protective System (11 point)
- High Density EPS foam injection molded with polycarbonate in size specific molds (XS/S, S/M, and L/XL)
- Massive airflow with an impressive 14 ventilation ports
- Expanded coverage while still lightweight
- Washable, moisture-wicking anti-microbial liner
- Adjustable ratcheting fitment system
- Nexus push release snap-buckle</t>
  </si>
  <si>
    <t>Z-80008-00004</t>
  </si>
  <si>
    <t>80008-00004</t>
  </si>
  <si>
    <t>80008-00005</t>
  </si>
  <si>
    <t>80008-00006</t>
  </si>
  <si>
    <t>Z-80008-00007</t>
  </si>
  <si>
    <t>80008-00007</t>
  </si>
  <si>
    <t>80008-00008</t>
  </si>
  <si>
    <t>80008-00009</t>
  </si>
  <si>
    <t>Z-80008-00010</t>
  </si>
  <si>
    <t>80008-00010</t>
  </si>
  <si>
    <t>80008-00011</t>
  </si>
  <si>
    <t>80008-00012</t>
  </si>
  <si>
    <t>Z-80008-00013</t>
  </si>
  <si>
    <t>80008-00013</t>
  </si>
  <si>
    <t>80008-00014</t>
  </si>
  <si>
    <t>80008-00015</t>
  </si>
  <si>
    <t>Z-80009-00001</t>
  </si>
  <si>
    <t>80009-00001</t>
  </si>
  <si>
    <t>80009-00002</t>
  </si>
  <si>
    <t>80009-00003</t>
  </si>
  <si>
    <t>Z-80009-00004</t>
  </si>
  <si>
    <t>80009-00004</t>
  </si>
  <si>
    <t>80009-00005</t>
  </si>
  <si>
    <t>80009-00006</t>
  </si>
  <si>
    <t>Z-80009-00007</t>
  </si>
  <si>
    <t>80009-00007</t>
  </si>
  <si>
    <t>80009-00008</t>
  </si>
  <si>
    <t>80009-00009</t>
  </si>
  <si>
    <t>Z-80009-00010</t>
  </si>
  <si>
    <t>80009-00010</t>
  </si>
  <si>
    <t>80009-00011</t>
  </si>
  <si>
    <t>80009-00012</t>
  </si>
  <si>
    <t>Z-80009-00013</t>
  </si>
  <si>
    <t>80009-00013</t>
  </si>
  <si>
    <t>80009-00014</t>
  </si>
  <si>
    <t>80009-00015</t>
  </si>
  <si>
    <t>Z-80010-00001</t>
  </si>
  <si>
    <t>STATUS</t>
  </si>
  <si>
    <t>80010-00001</t>
  </si>
  <si>
    <t>80010-00002</t>
  </si>
  <si>
    <t>80010-00003</t>
  </si>
  <si>
    <t>80010-00004</t>
  </si>
  <si>
    <t>80010-00005</t>
  </si>
  <si>
    <t>80010-00006</t>
  </si>
  <si>
    <t>50% Expanded Polystyrene (EPS)
40% Composite Fiberglass
5% Polyurethane (PU)
5% Polyester</t>
  </si>
  <si>
    <t>The STATUS Downhill/BMX helmet redefines the standards for what a mid-level full face helmet should be. Incorporating design cues from our championship winning AIRCRAFT helmet, the STATUS offers elevated performance and comfort at an exceptional value.</t>
  </si>
  <si>
    <t>- Ultra-light design featuring a composite fiberglass shell
- Active cooling system increases airflow offering maximum ventilation while riding and also while rider is stationary
- Removable comfort liner, cheek pads and chin strap covers for easy washing
- Engineered with 2 shell sizes and 2 EPS sizes to achieve the perfect fit
- Compatible with inflatable emergency helmet release systems
- Padded polyurethane chin bar interior for enhanced impact protection
- Adjustable visor with lightweight screws</t>
  </si>
  <si>
    <t>Z-80010-00007</t>
  </si>
  <si>
    <t>Caltec/Grey</t>
  </si>
  <si>
    <t>80010-00007</t>
  </si>
  <si>
    <t>80010-00008</t>
  </si>
  <si>
    <t>80010-00009</t>
  </si>
  <si>
    <t>80010-00010</t>
  </si>
  <si>
    <t>80010-00011</t>
  </si>
  <si>
    <t>80010-00012</t>
  </si>
  <si>
    <t>Z-80010-00013</t>
  </si>
  <si>
    <t>Drop/Steel Blue</t>
  </si>
  <si>
    <t>80010-00013</t>
  </si>
  <si>
    <t>80010-00014</t>
  </si>
  <si>
    <t>80010-00015</t>
  </si>
  <si>
    <t>80010-00016</t>
  </si>
  <si>
    <t>80010-00017</t>
  </si>
  <si>
    <t>80010-00018</t>
  </si>
  <si>
    <t>Z-80010-00019</t>
  </si>
  <si>
    <t>Topenga Orange/Black</t>
  </si>
  <si>
    <t>80010-00019</t>
  </si>
  <si>
    <t>80010-00020</t>
  </si>
  <si>
    <t>80010-00021</t>
  </si>
  <si>
    <t>80010-00022</t>
  </si>
  <si>
    <t>80010-00023</t>
  </si>
  <si>
    <t>80010-00024</t>
  </si>
  <si>
    <t>Z-80010-00025</t>
  </si>
  <si>
    <t>Topenga Red/White</t>
  </si>
  <si>
    <t>80010-00025</t>
  </si>
  <si>
    <t>80010-00026</t>
  </si>
  <si>
    <t>80010-00027</t>
  </si>
  <si>
    <t>80010-00028</t>
  </si>
  <si>
    <t>80010-00029</t>
  </si>
  <si>
    <t>80010-00030</t>
  </si>
  <si>
    <t>Z-80011-00001</t>
  </si>
  <si>
    <t>YOUTH Helmet</t>
  </si>
  <si>
    <t>80011-00001</t>
  </si>
  <si>
    <t>80011-00002</t>
  </si>
  <si>
    <t>80011-00003</t>
  </si>
  <si>
    <t>The STATUS Youth Downhill/BMX helmet redefines the standards for what a mid-level full face helmet should be. Incorporating DNA from our championship winning AIRCRAFT helmet. Elevated performance and comfort at an exceptional value.</t>
  </si>
  <si>
    <t>- Ultra-light design featuring a composite fiberglass shell
- Active cooling system increases airflow offering maximum ventilation while riding and also while rider is stationary
- Removable comfort liner, cheek pads and chin strap covers for easy washing
- Engineered single shell and EPS to achieve the best fit
- Compatible with inflatable emergency helmet release systems
- Padded polyurethane chin bar interior for enhanced impact protection
- Adjustable visor with lightweight screws
- Helmets shipped from USA are globally standardized (CPSC, CPSIA, ASTM, CE, AS/NZS)
- Helmets shipped outside of the USA are standardized (CPSC, CPSIA, ASTM, CE)</t>
  </si>
  <si>
    <t>Z-80011-00004</t>
  </si>
  <si>
    <t>80011-00004</t>
  </si>
  <si>
    <t>80011-00005</t>
  </si>
  <si>
    <t>80011-00006</t>
  </si>
  <si>
    <t>Z-80011-00007</t>
  </si>
  <si>
    <t>80011-00007</t>
  </si>
  <si>
    <t>80011-00008</t>
  </si>
  <si>
    <t>80011-00009</t>
  </si>
  <si>
    <t>Z-80011-00010</t>
  </si>
  <si>
    <t>80011-00010</t>
  </si>
  <si>
    <t>80011-00011</t>
  </si>
  <si>
    <t>80011-00012</t>
  </si>
  <si>
    <t>Z-80011-00013</t>
  </si>
  <si>
    <t>80011-00013</t>
  </si>
  <si>
    <t>80011-00014</t>
  </si>
  <si>
    <t>80011-00015</t>
  </si>
  <si>
    <t>89003-00001</t>
  </si>
  <si>
    <t>Visor Screw Kit</t>
  </si>
  <si>
    <t>Helmet Parts and Accessories</t>
  </si>
  <si>
    <t>90% Aluminum
10% Polypropylene (PP)</t>
  </si>
  <si>
    <t>Replacement Aircraft Helmet Screws</t>
  </si>
  <si>
    <t>https://fs.amplifi.io//file?id=aaccff24-5192-47ba-95fa-1b5283c039f9</t>
  </si>
  <si>
    <t>89003-00002</t>
  </si>
  <si>
    <t>https://fs.amplifi.io//file?id=1df9e354-76d7-4783-8d95-5bd168b3a695</t>
  </si>
  <si>
    <t>89003-00003</t>
  </si>
  <si>
    <t>https://fs.amplifi.io//file?id=a0910300-fff8-40fd-9122-fb720c7734e9</t>
  </si>
  <si>
    <t>89006-00001</t>
  </si>
  <si>
    <t>Replacement Visor</t>
  </si>
  <si>
    <t>100% Acrylonitrile Butadiene Styrene (ABS)</t>
  </si>
  <si>
    <t>Replacement Aircraft Helmet Visor</t>
  </si>
  <si>
    <t>https://fs.amplifi.io//file?id=2506fa3e-a0f2-4a2c-a7aa-b97b9a4a177f</t>
  </si>
  <si>
    <t>89006-00002</t>
  </si>
  <si>
    <t>89006-00003</t>
  </si>
  <si>
    <t>89007-00001</t>
  </si>
  <si>
    <t>Crown Liner</t>
  </si>
  <si>
    <t>XS/S 12mm</t>
  </si>
  <si>
    <t>Replacement Aircraft Helmet Liner</t>
  </si>
  <si>
    <t>https://fs.amplifi.io//file?id=33c5544e-ccbd-4ad5-8e51-0068eb148b1d</t>
  </si>
  <si>
    <t>89007-00002</t>
  </si>
  <si>
    <t>XS/S 14mm</t>
  </si>
  <si>
    <t>https://fs.amplifi.io//file?id=41115f59-90cf-426d-8442-2c02b15b023d</t>
  </si>
  <si>
    <t>89007-00003</t>
  </si>
  <si>
    <t>MD 10mm</t>
  </si>
  <si>
    <t>https://fs.amplifi.io//file?id=8dca0375-d0a1-4e2b-8238-c81775735ad6</t>
  </si>
  <si>
    <t>89007-00004</t>
  </si>
  <si>
    <t>L/XL 12mm</t>
  </si>
  <si>
    <t>https://fs.amplifi.io//file?id=4353e3f3-e740-4ce3-b0d1-85208c9fd567</t>
  </si>
  <si>
    <t>89007-00005</t>
  </si>
  <si>
    <t>L/XL 14mm</t>
  </si>
  <si>
    <t>https://fs.amplifi.io//file?id=b90cf6f5-4b36-42e2-9bed-772c4a49c14f</t>
  </si>
  <si>
    <t>89008-00001</t>
  </si>
  <si>
    <t>Cheek Pad</t>
  </si>
  <si>
    <t>20mm</t>
  </si>
  <si>
    <t>https://fs.amplifi.io//file?id=5c873223-385f-4581-9347-e070c5ee381c</t>
  </si>
  <si>
    <t>89008-00002</t>
  </si>
  <si>
    <t>25mm</t>
  </si>
  <si>
    <t>https://fs.amplifi.io//file?id=fed52e5c-9225-4a24-add4-f7bf544c03bd</t>
  </si>
  <si>
    <t>89008-00003</t>
  </si>
  <si>
    <t>30mm</t>
  </si>
  <si>
    <t>https://fs.amplifi.io//file?id=75340184-3dae-4025-aaa5-d0c15ec39dce</t>
  </si>
  <si>
    <t>89008-00004</t>
  </si>
  <si>
    <t>35mm</t>
  </si>
  <si>
    <t>https://fs.amplifi.io//file?id=aba84f4d-cdd4-4c71-a3b3-492cb7595e26</t>
  </si>
  <si>
    <t>89012-00001</t>
  </si>
  <si>
    <t>AIRCRAFT 2</t>
  </si>
  <si>
    <t>Replacement Aircraft 2 Helmet Visor</t>
  </si>
  <si>
    <t>- For use on Aircraft 2 Helmets
- Injection Molded</t>
  </si>
  <si>
    <t>https://fs.amplifi.io//file?id=48d8bfa0-b051-48c2-8d8a-0062f2d426bc</t>
  </si>
  <si>
    <t>89012-00002</t>
  </si>
  <si>
    <t>https://fs.amplifi.io//file?id=61bf4568-cc35-41a6-bb90-13b052eb0328</t>
  </si>
  <si>
    <t>89012-00003</t>
  </si>
  <si>
    <t>89012-00004</t>
  </si>
  <si>
    <t>89013-00001</t>
  </si>
  <si>
    <t>S/M 10/12/14mm</t>
  </si>
  <si>
    <t>Replacement Aircraft 2 Helmet Liner</t>
  </si>
  <si>
    <t>https://fs.amplifi.io//file?id=663849eb-3f03-4dc2-8dfa-2b72d331d2ad</t>
  </si>
  <si>
    <t>89013-00002</t>
  </si>
  <si>
    <t>L/XL 16/18/20/22mm</t>
  </si>
  <si>
    <t>https://fs.amplifi.io//file?id=ea31a4ed-57d1-4faf-9c3a-ec8d4100f5a8</t>
  </si>
  <si>
    <t>89014-00001</t>
  </si>
  <si>
    <t>https://fs.amplifi.io//file?id=b740eb76-0f1b-4af3-9069-acf35109b169</t>
  </si>
  <si>
    <t>89014-00002</t>
  </si>
  <si>
    <t>24mm</t>
  </si>
  <si>
    <t>https://fs.amplifi.io//file?id=048227c7-22c5-4c44-ab2f-f0e2b29a9e28</t>
  </si>
  <si>
    <t>89014-00003</t>
  </si>
  <si>
    <t>28mm</t>
  </si>
  <si>
    <t>https://fs.amplifi.io//file?id=c4129dc3-8747-4737-a581-648fb145a85e</t>
  </si>
  <si>
    <t>89015-00001</t>
  </si>
  <si>
    <t>Neck Roll</t>
  </si>
  <si>
    <t>15/20/25mm</t>
  </si>
  <si>
    <t>89017-00001</t>
  </si>
  <si>
    <t>Ventilation Kit</t>
  </si>
  <si>
    <t>100% PC/ABS</t>
  </si>
  <si>
    <t>Customizable ventilation cover kit for the Aircraft 2 Helmet</t>
  </si>
  <si>
    <t>- 7 piece ventilation cover kit
- Provides method to reduce airflow for cold weather</t>
  </si>
  <si>
    <t>89020-00001</t>
  </si>
  <si>
    <t>Replacement Trajecta Helmet Visor</t>
  </si>
  <si>
    <t>89020-00002</t>
  </si>
  <si>
    <t>89020-00003</t>
  </si>
  <si>
    <t>89020-00004</t>
  </si>
  <si>
    <t>89021-00001</t>
  </si>
  <si>
    <t>S 16mm</t>
  </si>
  <si>
    <t>Replacement Trajecta Helmet Liner</t>
  </si>
  <si>
    <t>https://fs.amplifi.io//file?id=7966c004-ae6c-420c-bce6-7100818bf421</t>
  </si>
  <si>
    <t>89021-00002</t>
  </si>
  <si>
    <t>S 20mm</t>
  </si>
  <si>
    <t>https://fs.amplifi.io//file?id=54e75dcd-3537-445b-bf70-be89e39c346d</t>
  </si>
  <si>
    <t>89021-00003</t>
  </si>
  <si>
    <t>M 16mm</t>
  </si>
  <si>
    <t>https://fs.amplifi.io//file?id=6af6aebf-2ee7-4186-8bbc-3edd733e78ce</t>
  </si>
  <si>
    <t>89021-00004</t>
  </si>
  <si>
    <t>M 20mm</t>
  </si>
  <si>
    <t>https://fs.amplifi.io//file?id=53c2840f-70e1-41ff-bc4b-317550f34fcb</t>
  </si>
  <si>
    <t>89021-00005</t>
  </si>
  <si>
    <t>L 16mm</t>
  </si>
  <si>
    <t>https://fs.amplifi.io//file?id=bcf699e3-e6d7-496f-9cdf-b2e36d4b01a3</t>
  </si>
  <si>
    <t>89021-00006</t>
  </si>
  <si>
    <t>L 20mm</t>
  </si>
  <si>
    <t>https://fs.amplifi.io//file?id=ac4bc542-a9d1-46be-8c92-fc09bd17af99</t>
  </si>
  <si>
    <t>89021-00007</t>
  </si>
  <si>
    <t>XL 16mm</t>
  </si>
  <si>
    <t>https://fs.amplifi.io//file?id=a53c2d6c-43dd-4664-be21-74d586a9ac53</t>
  </si>
  <si>
    <t>89021-00008</t>
  </si>
  <si>
    <t>XL 20mm</t>
  </si>
  <si>
    <t>https://fs.amplifi.io//file?id=0bf028a4-fc97-4cf2-83b4-2759046ffc10</t>
  </si>
  <si>
    <t>89022-00001</t>
  </si>
  <si>
    <t>Cheek Pad And Neck Roll</t>
  </si>
  <si>
    <t>20/25mm Cheek Pad and 16mm Neck Roll</t>
  </si>
  <si>
    <t>70% Expanded Polystyrene (EPS)
20% Polycarbonate (PC)
5% Polyester
5% Nylon</t>
  </si>
  <si>
    <t>89022-00002</t>
  </si>
  <si>
    <t>32/35mm Cheek Pad and 20mm Neck Roll</t>
  </si>
  <si>
    <t>Z-89025-00001</t>
  </si>
  <si>
    <t>89025-00001</t>
  </si>
  <si>
    <t>89025-00002</t>
  </si>
  <si>
    <t>Replacement Altec Helmet Visor</t>
  </si>
  <si>
    <t>Z-89025-00003</t>
  </si>
  <si>
    <t>89025-00003</t>
  </si>
  <si>
    <t>89025-00004</t>
  </si>
  <si>
    <t>Z-89025-00005</t>
  </si>
  <si>
    <t>89025-00005</t>
  </si>
  <si>
    <t>89025-00006</t>
  </si>
  <si>
    <t>Z-89025-00007</t>
  </si>
  <si>
    <t>89025-00007</t>
  </si>
  <si>
    <t>89025-00008</t>
  </si>
  <si>
    <t>Z-89025-00009</t>
  </si>
  <si>
    <t>89025-00009</t>
  </si>
  <si>
    <t>89025-00010</t>
  </si>
  <si>
    <t>Z-89025-00011</t>
  </si>
  <si>
    <t>89025-00011</t>
  </si>
  <si>
    <t>89025-00012</t>
  </si>
  <si>
    <t>89026-00001</t>
  </si>
  <si>
    <t>XS/S 10mm</t>
  </si>
  <si>
    <t>Replacement Altec Helmet Liner</t>
  </si>
  <si>
    <t>https://fs.amplifi.io//file?id=8eebe922-0373-47fa-a9c6-262866483955</t>
  </si>
  <si>
    <t>89026-00002</t>
  </si>
  <si>
    <t>https://fs.amplifi.io//file?id=6acc4cdb-5709-4cd4-be37-695ebb392b43</t>
  </si>
  <si>
    <t>89026-00003</t>
  </si>
  <si>
    <t>S/M 10mm</t>
  </si>
  <si>
    <t>https://fs.amplifi.io//file?id=64ecf061-ee82-40ba-b782-399e7eca73be</t>
  </si>
  <si>
    <t>89026-00004</t>
  </si>
  <si>
    <t>S/M 12mm</t>
  </si>
  <si>
    <t>https://fs.amplifi.io//file?id=4370120a-37d5-4e27-96c3-ec6c4088078a</t>
  </si>
  <si>
    <t>89026-00005</t>
  </si>
  <si>
    <t>L/XL 10mm</t>
  </si>
  <si>
    <t>https://fs.amplifi.io//file?id=240964e8-7ea2-49be-96ec-1d7ac781bfbc</t>
  </si>
  <si>
    <t>89026-00006</t>
  </si>
  <si>
    <t>https://fs.amplifi.io//file?id=31324654-95c1-42c2-be62-597f5d9c0e24</t>
  </si>
  <si>
    <t>89029-00001</t>
  </si>
  <si>
    <t>Replacement Altis Helmet Visor</t>
  </si>
  <si>
    <t>https://fs.amplifi.io//file?id=e894586f-a7f3-4bb9-b0c1-47a532884661</t>
  </si>
  <si>
    <t>89029-00002</t>
  </si>
  <si>
    <t>https://fs.amplifi.io//file?id=ab12e4f7-371f-479c-a9e4-ced98db4e52b</t>
  </si>
  <si>
    <t>89029-00003</t>
  </si>
  <si>
    <t>https://fs.amplifi.io//file?id=a985fc59-340c-4c8f-9549-6313f65b5fb9</t>
  </si>
  <si>
    <t>89029-00004</t>
  </si>
  <si>
    <t>https://fs.amplifi.io//file?id=7c5033db-6657-4b37-81e9-59c432cd54cd</t>
  </si>
  <si>
    <t>89029-00005</t>
  </si>
  <si>
    <t>https://fs.amplifi.io//file?id=1c2a49f5-effb-4fc8-a3d4-da2115b884c3</t>
  </si>
  <si>
    <t>89030-00001</t>
  </si>
  <si>
    <t>Replacement Altis Helmet Liner</t>
  </si>
  <si>
    <t>89030-00002</t>
  </si>
  <si>
    <t>89030-00003</t>
  </si>
  <si>
    <t>89030-00004</t>
  </si>
  <si>
    <t>89030-00005</t>
  </si>
  <si>
    <t>89030-00006</t>
  </si>
  <si>
    <t>89033-00001</t>
  </si>
  <si>
    <t>Replacement Status Helmet Visor</t>
  </si>
  <si>
    <t>https://fs.amplifi.io//file?id=2ab0c631-dc2c-4f9c-a559-091c90aaf2ec</t>
  </si>
  <si>
    <t>89033-00002</t>
  </si>
  <si>
    <t>89033-00003</t>
  </si>
  <si>
    <t>89033-00004</t>
  </si>
  <si>
    <t>89033-00005</t>
  </si>
  <si>
    <t>89034-00001</t>
  </si>
  <si>
    <t>8mm</t>
  </si>
  <si>
    <t>Replacement Status Helmet Liner</t>
  </si>
  <si>
    <t>https://fs.amplifi.io//file?id=312f4552-8c96-4e86-94fb-0074d57072c9</t>
  </si>
  <si>
    <t>Z-89034-00002</t>
  </si>
  <si>
    <t>10mm</t>
  </si>
  <si>
    <t>89034-00002</t>
  </si>
  <si>
    <t>89034-00003</t>
  </si>
  <si>
    <t>https://fs.amplifi.io//file?id=0834bcf0-b8e2-4df1-b939-02e400b04491</t>
  </si>
  <si>
    <t>Z-89034-00004</t>
  </si>
  <si>
    <t>12mm</t>
  </si>
  <si>
    <t>89034-00004</t>
  </si>
  <si>
    <t>89034-00005</t>
  </si>
  <si>
    <t>https://fs.amplifi.io//file?id=7400f26a-bade-436b-8240-97d7fefbf5e6</t>
  </si>
  <si>
    <t>89034-00006</t>
  </si>
  <si>
    <t>14mm</t>
  </si>
  <si>
    <t>https://fs.amplifi.io//file?id=b70cc89c-1d6f-4cf5-8bd2-3bcc99edb824</t>
  </si>
  <si>
    <t>89035-00001</t>
  </si>
  <si>
    <t>https://fs.amplifi.io//file?id=20e5147b-3761-4de1-8ab5-da88623a1f56</t>
  </si>
  <si>
    <t>89035-00002</t>
  </si>
  <si>
    <t>https://fs.amplifi.io//file?id=e3cc05a2-10c4-40f4-b823-8aa73a945e6e</t>
  </si>
  <si>
    <t>89035-00003</t>
  </si>
  <si>
    <t>32mm</t>
  </si>
  <si>
    <t>https://fs.amplifi.io//file?id=aa264165-adbe-4222-a0e4-8a5b97850d38</t>
  </si>
  <si>
    <t>89035-00004</t>
  </si>
  <si>
    <t>https://fs.amplifi.io//file?id=fabf15f8-6357-49e0-b63c-3be5ac4835e3</t>
  </si>
  <si>
    <t>89036-00001</t>
  </si>
  <si>
    <t>Replacement Status Helmet Screws</t>
  </si>
  <si>
    <t>https://fs.amplifi.io//file?id=71b9e888-b964-4cef-8d06-b98a2ec5cea4</t>
  </si>
  <si>
    <t>89036-00002</t>
  </si>
  <si>
    <t>https://fs.amplifi.io//file?id=4d7666c3-f8e7-4b63-8016-663d44a9218e</t>
  </si>
  <si>
    <t>89039-00001</t>
  </si>
  <si>
    <t>STATUS YOUTH</t>
  </si>
  <si>
    <t>89039-00002</t>
  </si>
  <si>
    <t>89039-00003</t>
  </si>
  <si>
    <t>89039-00004</t>
  </si>
  <si>
    <t>89039-00005</t>
  </si>
  <si>
    <t>89040-00001</t>
  </si>
  <si>
    <t>Replacement Status Youth Helmet Liner</t>
  </si>
  <si>
    <t>https://fs.amplifi.io//file?id=15bd2bab-05f8-422e-8090-69d31fc17b53</t>
  </si>
  <si>
    <t>89040-00002</t>
  </si>
  <si>
    <t>https://fs.amplifi.io//file?id=82a98f46-2c6d-4219-9654-b44b27deee5e</t>
  </si>
  <si>
    <t>89040-00003</t>
  </si>
  <si>
    <t>https://fs.amplifi.io//file?id=c1db3434-2e08-4e94-9176-318691729587</t>
  </si>
  <si>
    <t>89041-00001</t>
  </si>
  <si>
    <t>89041-00002</t>
  </si>
  <si>
    <t>https://fs.amplifi.io//file?id=d4706260-d3fa-4c69-93d4-1a12cc11b873</t>
  </si>
  <si>
    <t>89041-00003</t>
  </si>
  <si>
    <t>40mm</t>
  </si>
  <si>
    <t>https://fs.amplifi.io//file?id=b3877470-49d3-4bee-acd7-e07c338fe850</t>
  </si>
  <si>
    <t>W-60000-00001-XX</t>
  </si>
  <si>
    <t>WARRANTY FRAME</t>
  </si>
  <si>
    <t>WARRANTY - HYPERCRAFT FRAME - Matte Black</t>
  </si>
  <si>
    <t>W-60000-00002-XX</t>
  </si>
  <si>
    <t>WARRANTY - HYPERCRAFT FRAME - Matte Oxyfire</t>
  </si>
  <si>
    <t>W-60000-00003-XX</t>
  </si>
  <si>
    <t>WARRANTY - HYPERCRAFT FRAME - Matte Metallic Into The Fade</t>
  </si>
  <si>
    <t>W-60000-00004-XX</t>
  </si>
  <si>
    <t>WARRANTY - HYPERCRAFT FRAME - Matte Stone Grey</t>
  </si>
  <si>
    <t>W-60000-00005-XX</t>
  </si>
  <si>
    <t>W-60000-00006-XX</t>
  </si>
  <si>
    <t>W-60000-00007-XX</t>
  </si>
  <si>
    <t>WARRANTY - HYPERCRAFT FRAME - Gloss Black</t>
  </si>
  <si>
    <t>W-60000-00008-XX</t>
  </si>
  <si>
    <t>WARRANTY - HYPERCRAFT FRAME - Matte Metallic Digital Brights</t>
  </si>
  <si>
    <t>W-60000-00009-XX</t>
  </si>
  <si>
    <t>WARRANTY - HYPERCRAFT FRAME - Matte Copper Chromium</t>
  </si>
  <si>
    <t>W-60000-00010-XX</t>
  </si>
  <si>
    <t>W-60000-00011-XX</t>
  </si>
  <si>
    <t>W-60000-00012-XX</t>
  </si>
  <si>
    <t>WARRANTY - HYPERCRAFT FRAME - Polished Lavender</t>
  </si>
  <si>
    <t>W-60002-00001-XX</t>
  </si>
  <si>
    <t>WARRANTY - HYPERCRAFT XS -Matte Stone Grey</t>
  </si>
  <si>
    <t>W-60002-00002-XX</t>
  </si>
  <si>
    <t>WARRANTY - HYPERCRAFT XS - Matte Black</t>
  </si>
  <si>
    <t>W-60002-00003-XX</t>
  </si>
  <si>
    <t>WARRANTY - HYPERCRAFT XS - Soft Tact Black</t>
  </si>
  <si>
    <t>W-60002-00004-XX</t>
  </si>
  <si>
    <t>WARRANTY - HYPERCRAFT XS - Gloss Cobalt Blue</t>
  </si>
  <si>
    <t>W-60002-00005-XX</t>
  </si>
  <si>
    <t>WARRANTY - HYPERCRAFT XS - Soft Tact Lavender</t>
  </si>
  <si>
    <t>W-60002-00006-XX</t>
  </si>
  <si>
    <t>WARRANTY - HYPERCRAFT XS - Matte Metallic Digital Brights</t>
  </si>
  <si>
    <t>W-60004-00001-XX</t>
  </si>
  <si>
    <t>WARRANTY PARTS</t>
  </si>
  <si>
    <t>WARRANTY - RACETRAP 3.0 FRAME - Matte White</t>
  </si>
  <si>
    <t>W-60004-00002-XX</t>
  </si>
  <si>
    <t>WARRANTY - RACETRAP 3.0 FRAME - Gloss Black</t>
  </si>
  <si>
    <t>W-60004-00003-XX</t>
  </si>
  <si>
    <t>WARRANTY - RACETRAP 3.0 FRAME - Soft Tact Black</t>
  </si>
  <si>
    <t>W-60004-00004-XX</t>
  </si>
  <si>
    <t>WARRANTY - RACETRAP 3.0 FRAME - Soft Tact Grey Camo</t>
  </si>
  <si>
    <t>W-60004-00005-XX</t>
  </si>
  <si>
    <t>WARRANTY - RACETRAP 3.0 FRAME - Polished Translucent Mint</t>
  </si>
  <si>
    <t>W-60004-00006-XX</t>
  </si>
  <si>
    <t>W-60004-00007-XX</t>
  </si>
  <si>
    <t>WARRANTY - RACETRAP 3.0 FRAME - MOVISTAR Team White</t>
  </si>
  <si>
    <t>W-60005-00000-XX</t>
  </si>
  <si>
    <t>WARRANTY</t>
  </si>
  <si>
    <t>S3 FRAME</t>
  </si>
  <si>
    <t>W-60005-00001-XX</t>
  </si>
  <si>
    <t>Soft Tact Grey Camo</t>
  </si>
  <si>
    <t>W-60005-00002-XX</t>
  </si>
  <si>
    <t>W-60005-00003-XX</t>
  </si>
  <si>
    <t>Soft Tact Two Tone</t>
  </si>
  <si>
    <t>W-60005-00004-XX</t>
  </si>
  <si>
    <t>W-60005-00005-XX</t>
  </si>
  <si>
    <t>W-60005-00006-XX</t>
  </si>
  <si>
    <t>W-60005-00007-XX</t>
  </si>
  <si>
    <t>W-60005-00008-XX</t>
  </si>
  <si>
    <t>W-60005-00009-XX</t>
  </si>
  <si>
    <t>W-60005-00010-XX</t>
  </si>
  <si>
    <t>W-60005-00011-XX</t>
  </si>
  <si>
    <t>W-60005-00012-XX</t>
  </si>
  <si>
    <t>Bora Hans Grohe Team Metallic/White</t>
  </si>
  <si>
    <t>W-60005-00013-XX</t>
  </si>
  <si>
    <t>MOVISTAR Team White</t>
  </si>
  <si>
    <t>W-60005-00014-XX</t>
  </si>
  <si>
    <t>BWR Black</t>
  </si>
  <si>
    <t>W-60005-00017-XX</t>
  </si>
  <si>
    <t>W-60005-00018-XX</t>
  </si>
  <si>
    <t>TotalEnergies Team</t>
  </si>
  <si>
    <t>W-60005-00019-XX</t>
  </si>
  <si>
    <t>Peter Sagan LE</t>
  </si>
  <si>
    <t>W-60006-00000-XX</t>
  </si>
  <si>
    <t>S2 FRAME</t>
  </si>
  <si>
    <t>W-60006-00001-XX</t>
  </si>
  <si>
    <t>Soft Tact Cool Grey</t>
  </si>
  <si>
    <t>W-60006-00002-XX</t>
  </si>
  <si>
    <t>W-60006-00003-XX</t>
  </si>
  <si>
    <t>W-60006-00004-XX</t>
  </si>
  <si>
    <t>W-60006-00005-XX</t>
  </si>
  <si>
    <t>Matte Copper Chromium</t>
  </si>
  <si>
    <t>W-60006-00006-XX</t>
  </si>
  <si>
    <t>W-60006-00007-XX</t>
  </si>
  <si>
    <t>W-60006-00008-XX</t>
  </si>
  <si>
    <t>W-60006-00009-XX</t>
  </si>
  <si>
    <t>W-60006-00010-XX</t>
  </si>
  <si>
    <t>W-60006-00011-XX</t>
  </si>
  <si>
    <t>Movistar Team White</t>
  </si>
  <si>
    <t>W-60006-00012-XX</t>
  </si>
  <si>
    <t>W-60006-00015-XX</t>
  </si>
  <si>
    <t>W-60006-00016-XX</t>
  </si>
  <si>
    <t>W-60006-00017-XX</t>
  </si>
  <si>
    <t>W-60006-00019-XX</t>
  </si>
  <si>
    <t>W-60007-00001-XX</t>
  </si>
  <si>
    <t>SPEEDCRAFT FRAME</t>
  </si>
  <si>
    <t>W-60007-00002-XX</t>
  </si>
  <si>
    <t>W-60007-00003-XX</t>
  </si>
  <si>
    <t>W-60007-00004-XX</t>
  </si>
  <si>
    <t>W-60007-00005-XX</t>
  </si>
  <si>
    <t>W-60007-00006-XX</t>
  </si>
  <si>
    <t>W-60007-00007-XX</t>
  </si>
  <si>
    <t>Gloss Cobalt Blue</t>
  </si>
  <si>
    <t>W-60007-00008-XX</t>
  </si>
  <si>
    <t>W-60007-00009-XX</t>
  </si>
  <si>
    <t>W-60007-00010-XX</t>
  </si>
  <si>
    <t>W-60007-00011-XX</t>
  </si>
  <si>
    <t>W-60007-00012-XX</t>
  </si>
  <si>
    <t>W-60007-00013-XX</t>
  </si>
  <si>
    <t>W-60007-00016-XX</t>
  </si>
  <si>
    <t>W-60007-00017-XX</t>
  </si>
  <si>
    <t>W-60007-00018-XX</t>
  </si>
  <si>
    <t>W-60007-00019-XX</t>
  </si>
  <si>
    <t>W-60007-00020-XX</t>
  </si>
  <si>
    <t>W-60007-00021-XX</t>
  </si>
  <si>
    <t>Total Energies Team Edition</t>
  </si>
  <si>
    <t>W-60008-00000-XX</t>
  </si>
  <si>
    <t>SPEEDCRAFT SL FRAME</t>
  </si>
  <si>
    <t>W-60008-00001-XX</t>
  </si>
  <si>
    <t>W-60008-00002-XX</t>
  </si>
  <si>
    <t>W-60008-00003-XX</t>
  </si>
  <si>
    <t>Matte White/Metallic Blue</t>
  </si>
  <si>
    <t>W-60008-00004-XX</t>
  </si>
  <si>
    <t>W-60008-00005-XX</t>
  </si>
  <si>
    <t>W-60008-00006-XX</t>
  </si>
  <si>
    <t>W-60008-00007-XX</t>
  </si>
  <si>
    <t>W-60008-00009-XX</t>
  </si>
  <si>
    <t>W-60008-00010-XX</t>
  </si>
  <si>
    <t>W-60008-00011-XX</t>
  </si>
  <si>
    <t>W-60008-00012-XX</t>
  </si>
  <si>
    <t>Total Team Energies Edition</t>
  </si>
  <si>
    <t>W-60008-00013-XX</t>
  </si>
  <si>
    <t>W-60009-00000-XX</t>
  </si>
  <si>
    <t>SPEEDCRAFT XS FRAMES</t>
  </si>
  <si>
    <t>SPEEDCRAFT XS FRAME</t>
  </si>
  <si>
    <t>W-60009-00001-XX</t>
  </si>
  <si>
    <t>W-60009-00002-XX</t>
  </si>
  <si>
    <t>W-60009-00003-XX</t>
  </si>
  <si>
    <t>W-60009-00006-XX</t>
  </si>
  <si>
    <t>W-60009-00007-XX</t>
  </si>
  <si>
    <t>W-60009-00008-XX</t>
  </si>
  <si>
    <t>W-60009-00009-XX</t>
  </si>
  <si>
    <t>Polished Translucent Smoke</t>
  </si>
  <si>
    <t>W-60011-00000-XX</t>
  </si>
  <si>
    <t>GLENDALE FRAME</t>
  </si>
  <si>
    <t>W-60011-00004-XX</t>
  </si>
  <si>
    <t>Matte Translucent Brown Fade</t>
  </si>
  <si>
    <t>W-60011-00005-XX</t>
  </si>
  <si>
    <t>W-60011-00007-XX</t>
  </si>
  <si>
    <t>W-60011-00008-XX</t>
  </si>
  <si>
    <t>W-60012-00001-XX</t>
  </si>
  <si>
    <t>SPEEDTRAP FRAME</t>
  </si>
  <si>
    <t>W-60012-00002-XX</t>
  </si>
  <si>
    <t>W-60012-00003-XX</t>
  </si>
  <si>
    <t>W-60012-00004-XX</t>
  </si>
  <si>
    <t>W-60012-00005-XX</t>
  </si>
  <si>
    <t>Matte Copper Chromium/Black</t>
  </si>
  <si>
    <t>W-60012-00006-XX</t>
  </si>
  <si>
    <t>W-60017-00000-XX</t>
  </si>
  <si>
    <t>WARRANTY - KASIA FRAME - Matte Black</t>
  </si>
  <si>
    <t>W-60017-00001-XX</t>
  </si>
  <si>
    <t>WARRANTY - KASIA FRAME - Soft Tact Havana</t>
  </si>
  <si>
    <t>W-60017-00002-XX</t>
  </si>
  <si>
    <t>WARRANTY - KASIA FRAME - Soft Tact Black</t>
  </si>
  <si>
    <t>W-60017-00003-XX</t>
  </si>
  <si>
    <t>WARRANTY - KASIA FRAME - Soft Tact Army Green</t>
  </si>
  <si>
    <t>W-60017-00004-XX</t>
  </si>
  <si>
    <t>WARRANTY - KASIA FRAME - Soft Tact Black / Havana Fade</t>
  </si>
  <si>
    <t>W-60018-00000-XX</t>
  </si>
  <si>
    <t>WARRANTY - KONNOR FRAME - Matte Black</t>
  </si>
  <si>
    <t>W-60018-00001-XX</t>
  </si>
  <si>
    <t>WARRANTY - KONNOR FRAME - Soft Tact Havana</t>
  </si>
  <si>
    <t>W-60018-00002-XX</t>
  </si>
  <si>
    <t>WARRANTY - KONNOR FRAME - Soft Tact Black</t>
  </si>
  <si>
    <t>W-60018-00003-XX</t>
  </si>
  <si>
    <t>WARRANTY - KONNOR FRAME - Soft Tact Dark Haze</t>
  </si>
  <si>
    <t>W-60018-00004-XX</t>
  </si>
  <si>
    <t>WARRANTY - KONNOR FRAME - Matte Translucent Brown Fade</t>
  </si>
  <si>
    <t>W-60018-00006-XX</t>
  </si>
  <si>
    <t>WARRANTY - KONNOR FRAME - Soft Tact Army Green</t>
  </si>
  <si>
    <t>W-60019-00000-XX</t>
  </si>
  <si>
    <t>WARRANTY - LEGERE ROUND FRAME - Polished Black</t>
  </si>
  <si>
    <t>W-60019-00001-XX</t>
  </si>
  <si>
    <t>WARRANTY - LEGERE ROUND FRAME - Matte Black</t>
  </si>
  <si>
    <t>W-60019-00002-XX</t>
  </si>
  <si>
    <t>WARRANTY - LEGERE ROUND FRAME - Soft Tact Black</t>
  </si>
  <si>
    <t>W-60019-00003-XX</t>
  </si>
  <si>
    <t>WARRANTY - LEGERE ROUND FRAME - Matte Metallic Viperidae</t>
  </si>
  <si>
    <t>W-60019-00004-XX</t>
  </si>
  <si>
    <t>WARRANTY - LEGERE ROUND FRAME - Soft Tact Crimson</t>
  </si>
  <si>
    <t>W-60019-00006</t>
  </si>
  <si>
    <t>WARRANTY - LEGERE ROUND FRAME - Soft Tact Cool Grey</t>
  </si>
  <si>
    <t>W-60019-00006-XX</t>
  </si>
  <si>
    <t>WARRANTY - LEGERE ROUND FRAME - Matte Copper Chromium</t>
  </si>
  <si>
    <t>W-60020-00000-XX</t>
  </si>
  <si>
    <t>WARRANTY - LEGERE SQUARE FRAME - Polished Black</t>
  </si>
  <si>
    <t>W-60020-00001-XX</t>
  </si>
  <si>
    <t>WARRANTY - LEGERE SQUARE FRAME - Matte Black</t>
  </si>
  <si>
    <t>W-60020-00002-XX</t>
  </si>
  <si>
    <t>WARRANTY - LEGERE SQUARE FRAME - Soft Tact Black</t>
  </si>
  <si>
    <t>W-60020-00003-XX</t>
  </si>
  <si>
    <t>WARRANTY - LEGERE SQUARE FRAME - Matte Oxyfire</t>
  </si>
  <si>
    <t>W-60020-00004-XX</t>
  </si>
  <si>
    <t>WARRANTY - LEGERE SQUARE FRAME - Soft Tact Crimson</t>
  </si>
  <si>
    <t>W-60020-00005-XX</t>
  </si>
  <si>
    <t>WARRANTY - LEGERE SQUARE FRAME - Soft Tact Cool Grey</t>
  </si>
  <si>
    <t>W-60020-00006-XX</t>
  </si>
  <si>
    <t>WARRANTY - LEGERE SQUARE FRAME - Soft Tact Army Green</t>
  </si>
  <si>
    <t>W-60021-00000-XX</t>
  </si>
  <si>
    <t>WARRANTY - RENSHAW FRAME - Gloss Black</t>
  </si>
  <si>
    <t>W-60021-00001-XX</t>
  </si>
  <si>
    <t>WARRANTY - RENSHAW FRAME - Matte Black</t>
  </si>
  <si>
    <t>W-60021-00002-XX</t>
  </si>
  <si>
    <t>WARRANTY - RENSHAW FRAME - Matte Black Havana</t>
  </si>
  <si>
    <t>W-60021-00003-XX</t>
  </si>
  <si>
    <t>WARRANTY - RENSHAW FRAME - Soft Tact Crimson</t>
  </si>
  <si>
    <t>W-60021-00004-XX</t>
  </si>
  <si>
    <t>WARRANTY - RENSHAW FRAME - Soft Tact Black/Havana Fade</t>
  </si>
  <si>
    <t>W-60021-00005-XX</t>
  </si>
  <si>
    <t>WARRANTY - RENSHAW FRAME - Polished Crystal Haze</t>
  </si>
  <si>
    <t>W-60021-00009-XX</t>
  </si>
  <si>
    <t>WARRANTY - RENSHAW FRAME - Soft Tact Army Green</t>
  </si>
  <si>
    <t>W-60025-00001-XX</t>
  </si>
  <si>
    <t>WARRANTY - CENTRIC FRAME - SOFT TACT CRYSTAL BLACK</t>
  </si>
  <si>
    <t>W-60025-00002-XX</t>
  </si>
  <si>
    <t>WARRANTY - CENTRIC FRAME - Matte Black</t>
  </si>
  <si>
    <t>W-60025-00003-XX</t>
  </si>
  <si>
    <t>WARRANTY - CENTRIC FRAME - Soft Tact Havana</t>
  </si>
  <si>
    <t>W-60025-00004-XX</t>
  </si>
  <si>
    <t>WARRANTY - CENTRIC FRAME - Soft Tact Black</t>
  </si>
  <si>
    <t>W-60025-00005-XX</t>
  </si>
  <si>
    <t>WARRANTY - CENTRIC FRAME - Matte Black Havana</t>
  </si>
  <si>
    <t>W-60025-00006-XX</t>
  </si>
  <si>
    <t>WARRANTY - CENTRIC FRAME - Polished Crystal Haze</t>
  </si>
  <si>
    <t>W-60025-00007-XX</t>
  </si>
  <si>
    <t>WARRANTY - CENTRIC FRAME - Soft Tact Army Green</t>
  </si>
  <si>
    <t>W-60027-00001-XX</t>
  </si>
  <si>
    <t>WARRANTY - HUDSON FRAME - Matte Black</t>
  </si>
  <si>
    <t>W-60027-00002-XX</t>
  </si>
  <si>
    <t>WARRANTY - HUDSON FRAME - Soft Tact Havana</t>
  </si>
  <si>
    <t>W-60027-00003-XX</t>
  </si>
  <si>
    <t>WARRANTY - HUDSON FRAME - Soft Tact Black</t>
  </si>
  <si>
    <t>W-60027-00004-XX</t>
  </si>
  <si>
    <t>WARRANTY - HUDSON FRAME - Matte Black Havana</t>
  </si>
  <si>
    <t>W-60027-00005-XX</t>
  </si>
  <si>
    <t>WARRANTY - HUDSON FRAME - Soft Tact Fade Black/White</t>
  </si>
  <si>
    <t>W-60027-00006-XX</t>
  </si>
  <si>
    <t>WARRANTY - HUDSON FRAME - Polished Crystal Haze</t>
  </si>
  <si>
    <t>W-60027-00007-XX</t>
  </si>
  <si>
    <t>WARRANTY - HUDSON FRAME - Polished Translucent Lavender</t>
  </si>
  <si>
    <t>W-60027-00008-XX</t>
  </si>
  <si>
    <t>WARRANTY - HUDSON FRAME - Matte Copper Chromium</t>
  </si>
  <si>
    <t>W-60027-00010-XX</t>
  </si>
  <si>
    <t>WARRANTY - HUDSON FRAME - BWR Black</t>
  </si>
  <si>
    <t>W-60028-00000-XX</t>
  </si>
  <si>
    <t>WARRANTY - BLAKE FRAME - Polished Black</t>
  </si>
  <si>
    <t>W-60028-00001-XX</t>
  </si>
  <si>
    <t>WARRANTY - BLAKE FRAME - Matte Black</t>
  </si>
  <si>
    <t>W-60028-00002-XX</t>
  </si>
  <si>
    <t>WARRANTY - BLAKE FRAME - Soft Tact Black</t>
  </si>
  <si>
    <t>W-60028-00003-XX</t>
  </si>
  <si>
    <t>WARRANTY - BLAKE FRAME - Soft Tact Rootbeer</t>
  </si>
  <si>
    <t>W-60028-00004-XX</t>
  </si>
  <si>
    <t>WARRANTY - BLAKE FRAME - Matte Black Havana</t>
  </si>
  <si>
    <t>W-60028-00005-XX</t>
  </si>
  <si>
    <t>WARRANTY - BLAKE FRAME - Soft Tact Fade Black / Havana</t>
  </si>
  <si>
    <t>W-60028-00006-XX</t>
  </si>
  <si>
    <t>WARRANTY - BLAKE FRAME - Soft Tact Crimson</t>
  </si>
  <si>
    <t>W-60028-00007-XX</t>
  </si>
  <si>
    <t>WARRANTY - BLAKE FRAME - Polished Crystal Haze</t>
  </si>
  <si>
    <t>W-60028-00008-XX</t>
  </si>
  <si>
    <t>WARRANTY - BLAKE FRAME - Soft Tact Cool Grey</t>
  </si>
  <si>
    <t>W-60028-00009-XX</t>
  </si>
  <si>
    <t>WARRANTY - BLAKE FRAME - Matte Copper Chromium</t>
  </si>
  <si>
    <t>W-60031-00001-XX</t>
  </si>
  <si>
    <t>WARRANTY - NORVIK FRAME - Soft Tact Crystal Black</t>
  </si>
  <si>
    <t>W-60031-00002-XX</t>
  </si>
  <si>
    <t>WARRANTY - NORVIK FRAME - Matte Black</t>
  </si>
  <si>
    <t>W-60031-00003-XX</t>
  </si>
  <si>
    <t>WARRANTY - NORVIK FRAME - Soft Tact White</t>
  </si>
  <si>
    <t>W-60031-00004-XX</t>
  </si>
  <si>
    <t>WARRANTY - NORVIK FRAME - Polished Translucent Lavender</t>
  </si>
  <si>
    <t>W-60031-00005-XX</t>
  </si>
  <si>
    <t>WARRANTY - NORVIK FRAME - Soft Tact Army Green</t>
  </si>
  <si>
    <t>W-60031-00006-XX</t>
  </si>
  <si>
    <t>WARRANTY - NORVIK FRAME - Matte Copper Chromium</t>
  </si>
  <si>
    <t>W-69036-00001-XX</t>
  </si>
  <si>
    <t>SPEEDCRAFT SL NOSE BRIDGE KIT SHORT</t>
  </si>
  <si>
    <t>W-69036-00002-XX</t>
  </si>
  <si>
    <t>W-69036-00003-XX</t>
  </si>
  <si>
    <t>W-69036-00004-XX</t>
  </si>
  <si>
    <t>W-69036-00005-XX</t>
  </si>
  <si>
    <t>W-69036-00006-XX</t>
  </si>
  <si>
    <t>W-69036-00008-XX</t>
  </si>
  <si>
    <t>W-69036-00009-XX</t>
  </si>
  <si>
    <t>W-69036-00010-XX</t>
  </si>
  <si>
    <t>W-69036-00011-XX</t>
  </si>
  <si>
    <t>W-69036-00012-XX</t>
  </si>
  <si>
    <t>W-BB-60006-00001</t>
  </si>
  <si>
    <t>Brad Binder SE Black</t>
  </si>
  <si>
    <t>W-HSQ-60017-00006-XX</t>
  </si>
  <si>
    <t>HQV Inventor Shades</t>
  </si>
  <si>
    <t>WNB-69001-00001-XX</t>
  </si>
  <si>
    <t>HYPERCRAFT NOSE BRIDGE</t>
  </si>
  <si>
    <t>WNB-69001-00002-XX</t>
  </si>
  <si>
    <t>WNB-69001-00003-XX</t>
  </si>
  <si>
    <t>WNB-69001-00004-XX</t>
  </si>
  <si>
    <t>WNB-69011-00001-XX</t>
  </si>
  <si>
    <t>HYPERCRAFT XS NOSE BRIDGE</t>
  </si>
  <si>
    <t>WNB-69011-00002-XX</t>
  </si>
  <si>
    <t>WNB-69011-00003-XX</t>
  </si>
  <si>
    <t>WNB-69011-00004-XX</t>
  </si>
  <si>
    <t>WNB-69011-00005-XX</t>
  </si>
  <si>
    <t>WNB-69024-00001-XX</t>
  </si>
  <si>
    <t>SPEEDCRAFT / S3 NOSE BRIDGE KIT REGULAR</t>
  </si>
  <si>
    <t>WNB-69024-00002-XX</t>
  </si>
  <si>
    <t>WNB-69024-00003-XX</t>
  </si>
  <si>
    <t>WNB-69024-00004-XX</t>
  </si>
  <si>
    <t>WNB-69024-00006-XX</t>
  </si>
  <si>
    <t>WNB-69024-00007-XX</t>
  </si>
  <si>
    <t>WNB-69024-00008-XX</t>
  </si>
  <si>
    <t>WNB-69024-00009-XX</t>
  </si>
  <si>
    <t>WNB-69024-00010-XX</t>
  </si>
  <si>
    <t>WNB-69024-00011-XX</t>
  </si>
  <si>
    <t>WNB-69024-00012-XX</t>
  </si>
  <si>
    <t>WNB-69024-00013-XX</t>
  </si>
  <si>
    <t>WNB-69024-00014-XX</t>
  </si>
  <si>
    <t>WNB-69024-00015-XX</t>
  </si>
  <si>
    <t>WNB-69040-00001-XX</t>
  </si>
  <si>
    <t>SPEEDCRAFT XS NOSE BRIDGE KIT SHORT</t>
  </si>
  <si>
    <t>WNB-69040-00002-XX</t>
  </si>
  <si>
    <t>WNB-69040-00003-XX</t>
  </si>
  <si>
    <t>WNB-69040-00004-XX</t>
  </si>
  <si>
    <t>WNB-69040-00005-XX</t>
  </si>
  <si>
    <t>WNB-69040-00006-XX</t>
  </si>
  <si>
    <t>https://fs.amplifi.io//file?id=49b96c13-97be-4197-b853-60594abd3ff9</t>
  </si>
  <si>
    <t>https://fs.amplifi.io//file?id=702e291b-2df4-40e9-9d3c-99de9139f842</t>
  </si>
  <si>
    <t>https://fs.amplifi.io//file?id=54fa7a1a-6a08-4523-a55e-1744e1d1028e</t>
  </si>
  <si>
    <t>https://fs.amplifi.io//file?id=d108c315-1470-4d25-93ce-f7a8827b304a</t>
  </si>
  <si>
    <t>https://fs.amplifi.io//file?id=b7320249-3743-4089-a568-147913c99830</t>
  </si>
  <si>
    <t>https://fs.amplifi.io//file?id=5fcc6cac-b815-47fb-b130-e46be9152db8</t>
  </si>
  <si>
    <t>https://fs.amplifi.io//file?id=73b94358-8929-4d8b-b88d-2d866842d352</t>
  </si>
  <si>
    <t>https://fs.amplifi.io//file?id=8f601035-6659-46af-8e4f-0613e2c04c0f</t>
  </si>
  <si>
    <t>https://fs.amplifi.io//file?id=0928ccac-a9a7-469f-b7d5-ddc7053a8215</t>
  </si>
  <si>
    <t>https://fs.amplifi.io//file?id=6741be02-65f7-4018-b176-d0c0a7ce4672</t>
  </si>
  <si>
    <t>https://fs.amplifi.io//file?id=4463d059-9dce-45aa-b12e-6dd4e5f02757</t>
  </si>
  <si>
    <t>https://fs.amplifi.io//file?id=c98087f1-ebf9-4f03-a50f-c25fe6c8ec07</t>
  </si>
  <si>
    <t>https://fs.amplifi.io//file?id=ab7e7fac-2c22-4419-ac1f-295021aaebdc</t>
  </si>
  <si>
    <t>https://fs.amplifi.io//file?id=bb4c5dce-b2e0-4de9-9fde-956885604e02</t>
  </si>
  <si>
    <t>https://fs.amplifi.io//file?id=adadd4e6-d28d-43b1-882e-7e5123c95933</t>
  </si>
  <si>
    <t>https://fs.amplifi.io//file?id=d7375fc5-86fe-4592-ba5d-b33f9caf1177</t>
  </si>
  <si>
    <t>https://fs.amplifi.io//file?id=3c570780-d89f-4410-8101-0e224f123dfb</t>
  </si>
  <si>
    <t>https://fs.amplifi.io//file?id=c03eeb20-c4be-4ba8-9693-ab2824e36755</t>
  </si>
  <si>
    <t>https://fs.amplifi.io//file?id=78d7d038-9f2b-4b0c-a5ed-210de2a26549</t>
  </si>
  <si>
    <t>https://fs.amplifi.io//file?id=dcad5eea-be6f-489e-a5c0-1cb8d08538a0</t>
  </si>
  <si>
    <t>https://fs.amplifi.io//file?id=a8fd26f8-e4e9-4cb4-996b-af42fde910ab</t>
  </si>
  <si>
    <t>https://fs.amplifi.io//file?id=286f060f-c2e5-466a-ae0e-be565a8df7e9</t>
  </si>
  <si>
    <t>https://fs.amplifi.io//file?id=aa580512-1e22-4126-a4fe-b6395f926668</t>
  </si>
  <si>
    <t>https://fs.amplifi.io//file?id=b71b3cca-3a40-40be-a85b-ebe6394e22a1</t>
  </si>
  <si>
    <t>https://fs.amplifi.io//file?id=0bc4de64-6e19-4fb2-8363-752729b528d8</t>
  </si>
  <si>
    <t>https://fs.amplifi.io//file?id=298b72f2-c46f-4364-9100-de0307fa7503</t>
  </si>
  <si>
    <t>https://fs.amplifi.io//file?id=426dab87-271c-4eee-b876-ba495f47d526</t>
  </si>
  <si>
    <t>https://fs.amplifi.io//file?id=a64d73d4-03dc-4690-8699-7617946699b1</t>
  </si>
  <si>
    <t>https://fs.amplifi.io//file?id=31e46e93-c39e-4168-87ce-5b564a192e9f</t>
  </si>
  <si>
    <t>https://fs.amplifi.io//file?id=62fb5c74-b4ed-491d-89d6-bf97612d6262</t>
  </si>
  <si>
    <t>https://fs.amplifi.io//file?id=f2320d8a-2300-43d6-864f-ee4e83496f3f</t>
  </si>
  <si>
    <t>https://fs.amplifi.io//file?id=c080add4-0f9e-4915-ab0e-96ed68a62c6d</t>
  </si>
  <si>
    <t>https://fs.amplifi.io//file?id=a7e193e9-690f-4954-9d64-406065abb35a</t>
  </si>
  <si>
    <t>https://fs.amplifi.io//file?id=8d5f98b5-a96a-40f3-9c31-d4ca64a4c6a4</t>
  </si>
  <si>
    <t>https://fs.amplifi.io//file?id=b156be7d-8e9a-4bbc-8a8b-3fb0491a119c</t>
  </si>
  <si>
    <t>https://fs.amplifi.io//file?id=d92ecc30-c0e9-49a8-9426-809178d680eb</t>
  </si>
  <si>
    <t>https://fs.amplifi.io//file?id=9a3445d5-09db-41e7-9de9-ace16a622bba</t>
  </si>
  <si>
    <t>https://fs.amplifi.io//file?id=c6f94434-a5e7-4f34-8744-8a713396fac2</t>
  </si>
  <si>
    <t>https://fs.amplifi.io//file?id=39fa4a48-fd4b-41b6-ab6f-157f25be0a4e</t>
  </si>
  <si>
    <t>https://fs.amplifi.io//file?id=1c189235-d331-47d6-b6fa-2dc702591334</t>
  </si>
  <si>
    <t>https://fs.amplifi.io//file?id=46049f72-cc88-48b5-b221-b46b10925fac</t>
  </si>
  <si>
    <t>https://fs.amplifi.io//file?id=64e65871-c251-4594-aa44-37125b6047e8</t>
  </si>
  <si>
    <t>https://fs.amplifi.io//file?id=e2159e31-5ef6-4122-9c2c-bef351710ed7</t>
  </si>
  <si>
    <t>https://fs.amplifi.io//file?id=74699a70-3291-49e2-99ed-da758491addd</t>
  </si>
  <si>
    <t>https://fs.amplifi.io//file?id=e9f11d1c-0fd5-46ba-8bc3-fb3e7ee945aa</t>
  </si>
  <si>
    <t>https://fs.amplifi.io//file?id=d097824b-ae8d-4d09-b22b-3e4686b35432</t>
  </si>
  <si>
    <t>https://fs.amplifi.io//file?id=0d6d0ad7-5e8b-46cd-8d43-6f608c2341b6</t>
  </si>
  <si>
    <t>https://fs.amplifi.io//file?id=9429654d-8afc-45e3-99b0-4335c657ee04</t>
  </si>
  <si>
    <t>https://fs.amplifi.io//file?id=7e046cba-4fe6-4497-90c9-adb5af5005d4</t>
  </si>
  <si>
    <t>https://fs.amplifi.io//file?id=76d50008-98e7-4426-92e0-e7290174f97d</t>
  </si>
  <si>
    <t>https://fs.amplifi.io//file?id=42227473-acea-4c80-8734-b58153c4973f</t>
  </si>
  <si>
    <t>https://fs.amplifi.io//file?id=60e27580-f817-4770-8eba-19ea91ad1a85</t>
  </si>
  <si>
    <t>https://fs.amplifi.io//file?id=d04cee8a-2247-47d7-9166-e3c192bf769b</t>
  </si>
  <si>
    <t>https://fs.amplifi.io//file?id=95ba9e87-aa3e-47d1-8157-2211f8309521</t>
  </si>
  <si>
    <t>https://fs.amplifi.io//file?id=af004edd-89bb-489c-92b0-bfd8b72f157f</t>
  </si>
  <si>
    <t>https://fs.amplifi.io//file?id=18e02678-14ea-401c-b8e5-977bfc82edc4</t>
  </si>
  <si>
    <t>https://fs.amplifi.io//file?id=b22e279e-fac9-4acd-9472-af4424c2d11a</t>
  </si>
  <si>
    <t>https://fs.amplifi.io//file?id=03cb84da-4a65-4839-bc08-457bc802e193</t>
  </si>
  <si>
    <t>https://fs.amplifi.io//file?id=47f75c2d-d3ad-409a-8545-964e0b3c936a</t>
  </si>
  <si>
    <t>https://fs.amplifi.io//file?id=7b7889fa-8113-473b-962c-e2cb0aa513f9</t>
  </si>
  <si>
    <t>https://fs.amplifi.io//file?id=e1ff9702-0dbd-4d0e-8652-17c2fc193e43</t>
  </si>
  <si>
    <t>https://fs.amplifi.io//file?id=9243fa9a-8e8f-44d8-820b-ab2661b867d0</t>
  </si>
  <si>
    <t>https://fs.amplifi.io//file?id=ae7d642a-0f57-44d3-88f2-68dbeede7756</t>
  </si>
  <si>
    <t>https://fs.amplifi.io//file?id=41de1758-99c5-4882-b4be-e34d2b371cac</t>
  </si>
  <si>
    <t>https://fs.amplifi.io//file?id=49ccf4ee-f48d-4276-9ad0-87f5c8f6e59a</t>
  </si>
  <si>
    <t>https://fs.amplifi.io//file?id=1f6db9f1-e3ec-4722-9875-70541f51c52b</t>
  </si>
  <si>
    <t>https://fs.amplifi.io//file?id=1845ad43-075d-4689-b607-be5b04dbb0fc</t>
  </si>
  <si>
    <t>https://fs.amplifi.io//file?id=0521e15c-4194-4c93-bb51-72d70d4ab260</t>
  </si>
  <si>
    <t>https://fs.amplifi.io//file?id=08bcd821-7b0d-40a2-b4cd-1f578430fb2c</t>
  </si>
  <si>
    <t>https://fs.amplifi.io//file?id=6816ebff-c4de-4636-badf-a1d372f7f9db</t>
  </si>
  <si>
    <t>https://fs.amplifi.io//file?id=f6a62f29-1e7b-464a-ae36-2955abc1b18d</t>
  </si>
  <si>
    <t>https://fs.amplifi.io//file?id=88045463-c618-4838-b68d-9de8a04b5549</t>
  </si>
  <si>
    <t>https://fs.amplifi.io//file?id=ec33bce4-6057-4c73-9837-f1b56b8f1afd</t>
  </si>
  <si>
    <t>https://fs.amplifi.io//file?id=7b9eb63e-1290-47c7-aad9-4da4bda0b21e</t>
  </si>
  <si>
    <t>https://fs.amplifi.io//file?id=5389194b-61e5-42b6-a9d2-be208e924aa0</t>
  </si>
  <si>
    <t>https://fs.amplifi.io//file?id=3c88db46-b634-4053-9190-1d7f82eb99c6</t>
  </si>
  <si>
    <t>https://fs.amplifi.io//file?id=d7a8a19d-13a5-4a57-9f35-160444a684bd</t>
  </si>
  <si>
    <t>https://fs.amplifi.io//file?id=aa531585-c965-4f12-ad27-37fbc312a2ed</t>
  </si>
  <si>
    <t>https://fs.amplifi.io//file?id=bd0de074-6871-4be2-94e3-31b28eb3dd8a</t>
  </si>
  <si>
    <t>https://fs.amplifi.io//file?id=71e02ab7-34f2-4ad4-a77b-ab188c1c187c</t>
  </si>
  <si>
    <t>https://fs.amplifi.io//file?id=a5461d6b-76ed-4060-a7ee-bdb30b97e83a</t>
  </si>
  <si>
    <t>https://fs.amplifi.io//file?id=11579f4b-12f0-4283-93a3-49b07c9426c2</t>
  </si>
  <si>
    <t>https://fs.amplifi.io//file?id=1a4e240c-32d4-45ce-8fb2-8551e5c95cbb</t>
  </si>
  <si>
    <t>https://fs.amplifi.io//file?id=51651ff3-3967-4795-b54b-38c96ff6ca2d</t>
  </si>
  <si>
    <t>https://fs.amplifi.io//file?id=6d47fe1e-1668-45b0-a0d4-ee12581b4ac7</t>
  </si>
  <si>
    <t>https://fs.amplifi.io//file?id=87aecaff-876a-40fe-8bc2-9cbffbaee7a0</t>
  </si>
  <si>
    <t>https://fs.amplifi.io//file?id=8a1b4f6d-b31b-4f56-bef1-4945a4fe88f0</t>
  </si>
  <si>
    <t>https://fs.amplifi.io//file?id=94177a91-aad0-4835-baba-be69b1c3e132</t>
  </si>
  <si>
    <t>https://fs.amplifi.io//file?id=7569f019-3611-444f-8995-3975228cc655</t>
  </si>
  <si>
    <t>https://fs.amplifi.io//file?id=783ff028-f117-4751-92a7-ae691d05f6b2</t>
  </si>
  <si>
    <t>https://fs.amplifi.io//file?id=30f43e44-4e15-41ab-adf3-a44122fdd44c</t>
  </si>
  <si>
    <t>https://fs.amplifi.io//file?id=78ba2812-ef6e-451e-a0fd-2759b6e3fc31</t>
  </si>
  <si>
    <t>https://fs.amplifi.io//file?id=1f41055a-254a-4c27-ac93-a76f3c910930</t>
  </si>
  <si>
    <t>https://fs.amplifi.io//file?id=095e7b7e-6b25-447d-b11b-f2164410049f</t>
  </si>
  <si>
    <t>https://fs.amplifi.io//file?id=94884a8d-8f23-4a6f-8114-b5614dc1a1d3</t>
  </si>
  <si>
    <t>https://fs.amplifi.io//file?id=473d284c-a338-4a87-9d7d-d5b0ffba69da</t>
  </si>
  <si>
    <t>https://fs.amplifi.io//file?id=625de330-0054-4aa0-bb5f-7e7677f9e3e6</t>
  </si>
  <si>
    <t>https://fs.amplifi.io//file?id=efca946f-acb3-4d4d-bcb2-0aba5e367f2d</t>
  </si>
  <si>
    <t>https://fs.amplifi.io//file?id=dba98bb9-8369-45fa-80cc-a7b63b75e474</t>
  </si>
  <si>
    <t>https://fs.amplifi.io//file?id=787b539f-1a14-4017-8e41-a8aab8bfae47</t>
  </si>
  <si>
    <t>https://fs.amplifi.io//file?id=6d70176d-916a-47ea-9500-e906a6efa00e</t>
  </si>
  <si>
    <t>https://fs.amplifi.io//file?id=a7bab9a2-6897-4d1b-814b-a556e250b74d</t>
  </si>
  <si>
    <t>https://fs.amplifi.io//file?id=1567d777-601a-4845-a920-414864c86bc1</t>
  </si>
  <si>
    <t>https://fs.amplifi.io//file?id=38963467-32ed-4dec-be92-88480c895b6c</t>
  </si>
  <si>
    <t>https://fs.amplifi.io//file?id=463a83d6-878d-427b-9227-9bd49ac65a1e</t>
  </si>
  <si>
    <t>https://fs.amplifi.io//file?id=62a2549a-3d5a-49d8-a205-2e3ff17e8a21</t>
  </si>
  <si>
    <t>https://fs.amplifi.io//file?id=af3e1d73-292d-4f71-b963-44ca114deecb</t>
  </si>
  <si>
    <t>https://fs.amplifi.io//file?id=1a910da8-f2d0-4ec8-89a1-3fc51ad8fd89</t>
  </si>
  <si>
    <t>https://fs.amplifi.io//file?id=ea31986d-e8a2-464f-affc-fad65d868bff</t>
  </si>
  <si>
    <t>https://fs.amplifi.io//file?id=0773741a-2de9-4e6e-8bf7-218047ab33cb</t>
  </si>
  <si>
    <t>https://fs.amplifi.io//file?id=d55baf9e-9cf2-4055-93f5-7d57ca67057a</t>
  </si>
  <si>
    <t>https://fs.amplifi.io//file?id=f790c2e4-4e59-4007-9698-3e8d3bdb8976</t>
  </si>
  <si>
    <t>https://fs.amplifi.io//file?id=cb561e2e-a481-4e25-840b-a21aa3353681</t>
  </si>
  <si>
    <t>https://fs.amplifi.io//file?id=fcc434b4-7471-4f71-814e-f05a2925a98c</t>
  </si>
  <si>
    <t>https://fs.amplifi.io//file?id=27dabbf9-b802-4a60-8c67-b8810e0c3b2e</t>
  </si>
  <si>
    <t>https://fs.amplifi.io//file?id=54188084-2da3-47e4-99a0-289498f3426b</t>
  </si>
  <si>
    <t>https://fs.amplifi.io//file?id=f4f0eeee-55bf-4980-b238-08e3638e8ce0</t>
  </si>
  <si>
    <t>https://fs.amplifi.io//file?id=5a6fc9bb-15d4-4187-a5d6-80a31957c74d</t>
  </si>
  <si>
    <t>https://fs.amplifi.io//file?id=f2eebd45-0ffd-46a2-9605-c9375e138c77</t>
  </si>
  <si>
    <t>https://fs.amplifi.io//file?id=c2a6b4d1-b696-4eb7-83e1-0138044a4aba</t>
  </si>
  <si>
    <t>https://fs.amplifi.io//file?id=caee44e0-9115-466f-9167-ee8c3b60f2be</t>
  </si>
  <si>
    <t>https://fs.amplifi.io//file?id=234ce238-7ed5-49a7-b391-d55fbb23376e</t>
  </si>
  <si>
    <t>https://fs.amplifi.io//file?id=dcbdb07d-09c4-4843-a6ed-0a8c9aa9fb9d</t>
  </si>
  <si>
    <t>https://fs.amplifi.io//file?id=644390c3-c021-478b-981b-eacd2c4a5b81</t>
  </si>
  <si>
    <t>https://fs.amplifi.io//file?id=592eea7d-0ac5-4317-9770-f589cc98798f</t>
  </si>
  <si>
    <t>https://fs.amplifi.io//file?id=c11d2716-9f4a-419d-9380-ba582c15e78f</t>
  </si>
  <si>
    <t>https://fs.amplifi.io//file?id=eb174824-4375-4c60-ac75-5a59c1107571</t>
  </si>
  <si>
    <t>https://fs.amplifi.io//file?id=5edee597-f2c5-479e-bd47-716dc87492a8</t>
  </si>
  <si>
    <t>https://fs.amplifi.io//file?id=192d2a3e-a399-486b-84f5-d250710bca14</t>
  </si>
  <si>
    <t>https://fs.amplifi.io//file?id=02e5cb6a-bedc-46e7-8a09-9f3953d875f9</t>
  </si>
  <si>
    <t>https://fs.amplifi.io//file?id=7e2bdc9b-ac87-4a7e-b169-f5aca1a127fd</t>
  </si>
  <si>
    <t>https://fs.amplifi.io//file?id=ed0b1169-ce8a-4c7e-b921-d2243d59ce0d</t>
  </si>
  <si>
    <t>https://fs.amplifi.io//file?id=910af3f4-bb40-4cc0-aa9f-37a6599e8e2c</t>
  </si>
  <si>
    <t>https://fs.amplifi.io//file?id=340cdd65-e20b-48b3-8f7d-741667b874cd</t>
  </si>
  <si>
    <t>https://fs.amplifi.io//file?id=bb518cb1-e411-42bc-83c2-2c05ef4a8535</t>
  </si>
  <si>
    <t>https://fs.amplifi.io//file?id=53f849b2-75f3-45f3-b8f0-bee7a8a2a328</t>
  </si>
  <si>
    <t>https://fs.amplifi.io//file?id=75f92104-c88b-47e3-b5cf-e0594d2db7be</t>
  </si>
  <si>
    <t>https://fs.amplifi.io//file?id=88073972-8581-4b1f-83a1-000748b7200b</t>
  </si>
  <si>
    <t>https://fs.amplifi.io//file?id=985cc496-dc5c-4cd4-8d95-ab0953359d92</t>
  </si>
  <si>
    <t>https://fs.amplifi.io//file?id=23ab37be-d075-4732-8038-fa5a0cee8923</t>
  </si>
  <si>
    <t>https://fs.amplifi.io//file?id=6ecb9d53-c9d5-482e-8d4e-f7f5a928f614</t>
  </si>
  <si>
    <t>https://fs.amplifi.io//file?id=de4846bb-88a6-4e07-b636-92d3f76955a4</t>
  </si>
  <si>
    <t>https://fs.amplifi.io//file?id=65fe9e43-4396-40d9-8211-aa4221d2e379</t>
  </si>
  <si>
    <t>https://fs.amplifi.io//file?id=7fcb9223-b630-4ddc-9792-4863033a7519</t>
  </si>
  <si>
    <t>https://fs.amplifi.io//file?id=ffee78fa-9313-4ec6-a6b2-2da33268f4bd</t>
  </si>
  <si>
    <t>https://fs.amplifi.io//file?id=d3440720-c54b-420a-99a7-453c2bd4abd1</t>
  </si>
  <si>
    <t>https://fs.amplifi.io//file?id=1ff20a5c-f41a-4ae7-b679-e20da6781bf1</t>
  </si>
  <si>
    <t>https://fs.amplifi.io//file?id=897025f4-69ee-4781-b69f-e36dffddaad3</t>
  </si>
  <si>
    <t>https://fs.amplifi.io//file?id=4bc26681-257b-4c09-84ce-ebc1bf4cf567</t>
  </si>
  <si>
    <t>https://fs.amplifi.io//file?id=b519698d-bf68-4e2c-9dc0-6ff2bb878b09</t>
  </si>
  <si>
    <t>https://fs.amplifi.io//file?id=29b19f84-3c96-468e-8122-c17fd9692e07</t>
  </si>
  <si>
    <t>https://fs.amplifi.io//file?id=3a211413-9792-4c26-93aa-ea0865d35516</t>
  </si>
  <si>
    <t>https://fs.amplifi.io//file?id=75935027-1804-482b-aa99-37c44a74851a</t>
  </si>
  <si>
    <t>https://fs.amplifi.io//file?id=b3ad4850-40d5-47c4-a821-7ebf51a05799</t>
  </si>
  <si>
    <t>https://fs.amplifi.io//file?id=f2615c09-9cad-471e-b85c-bb615291a8e7</t>
  </si>
  <si>
    <t>https://fs.amplifi.io//file?id=ea899529-b18d-4f93-a630-349d030e9399</t>
  </si>
  <si>
    <t>https://fs.amplifi.io//file?id=448963b8-ac55-4808-9ee9-9f8711317a71</t>
  </si>
  <si>
    <t>https://fs.amplifi.io//file?id=cd1914bb-5c15-4f68-8ae7-66ff44bf6dba</t>
  </si>
  <si>
    <t>https://fs.amplifi.io//file?id=a63e1128-fa00-403d-8389-d4b37bacd13d</t>
  </si>
  <si>
    <t>https://fs.amplifi.io//file?id=6716df8a-897c-4d95-acb8-42bb642e8a26</t>
  </si>
  <si>
    <t>https://fs.amplifi.io//file?id=45ea4712-e46a-44e8-a7df-13dd4ad4afd8</t>
  </si>
  <si>
    <t>https://fs.amplifi.io//file?id=f2819f29-4092-43f5-a958-fad325ddaabe</t>
  </si>
  <si>
    <t>https://fs.amplifi.io//file?id=5f21f5cb-4290-4cda-a957-26aa6fbcecd8</t>
  </si>
  <si>
    <t>https://fs.amplifi.io//file?id=cfe17870-7736-41bb-a21f-316df07231f1</t>
  </si>
  <si>
    <t>https://fs.amplifi.io//file?id=6cfa20cd-7adf-4938-8909-c2b4ddc470e6</t>
  </si>
  <si>
    <t>https://fs.amplifi.io//file?id=ba2cb706-de90-4ba7-884c-980e2d3455c2</t>
  </si>
  <si>
    <t>https://fs.amplifi.io//file?id=e82d2d73-0b4b-4399-b710-7a2a717999a5</t>
  </si>
  <si>
    <t>https://fs.amplifi.io//file?id=aa24bd49-4145-4b49-82f9-c6c9b99ac2df</t>
  </si>
  <si>
    <t>https://fs.amplifi.io//file?id=67b61add-d196-40e4-8970-1d6e5354f8f3</t>
  </si>
  <si>
    <t>https://fs.amplifi.io//file?id=b27e9a29-7797-440e-8d05-1e5b30640f60</t>
  </si>
  <si>
    <t>https://fs.amplifi.io//file?id=a546a249-efc5-431f-9a97-0ae646429f6e</t>
  </si>
  <si>
    <t>https://fs.amplifi.io//file?id=8b4e46b9-10c1-4069-bb51-3ab86198e94a</t>
  </si>
  <si>
    <t>https://fs.amplifi.io//file?id=253d4c59-12c2-4640-8ec9-ba765013fbff</t>
  </si>
  <si>
    <t>https://fs.amplifi.io//file?id=45dc953f-c23f-4b10-8ecb-40c3233981c0</t>
  </si>
  <si>
    <t>https://fs.amplifi.io//file?id=5c3a83e6-2749-4294-9f17-a4a8d9d52389</t>
  </si>
  <si>
    <t>https://fs.amplifi.io//file?id=aac059ad-d229-426b-bf46-e970ebf66546</t>
  </si>
  <si>
    <t>https://fs.amplifi.io//file?id=7823b640-3473-4343-b0a7-792f5abb7c53</t>
  </si>
  <si>
    <t>https://fs.amplifi.io//file?id=c4fb7ab6-eefb-4b52-9cac-b46fbd5ef567</t>
  </si>
  <si>
    <t>https://fs.amplifi.io//file?id=e76ff25d-31cc-4491-902f-0f85f58f13cf</t>
  </si>
  <si>
    <t>https://fs.amplifi.io//file?id=6885cf6e-ed3d-4911-880d-191144adb89d</t>
  </si>
  <si>
    <t>https://fs.amplifi.io//file?id=0380f6f3-79a7-447c-9bf7-15db93b80b40</t>
  </si>
  <si>
    <t>https://fs.amplifi.io//file?id=b6cd588a-2033-4110-a179-d7ffc4369f8a</t>
  </si>
  <si>
    <t>https://fs.amplifi.io//file?id=5e675e30-4853-46d3-97e3-b45d13967ba6</t>
  </si>
  <si>
    <t>https://fs.amplifi.io//file?id=3fd3fa70-cea4-466f-b99a-76161b5d0c45</t>
  </si>
  <si>
    <t>https://fs.amplifi.io//file?id=34cb9fe4-eafa-4c33-9f81-3eb4127e8e9e</t>
  </si>
  <si>
    <t>https://fs.amplifi.io//file?id=d8c9cca0-9ec3-452c-97c4-f5c365544b6d</t>
  </si>
  <si>
    <t>https://fs.amplifi.io//file?id=16232474-2c3f-4e74-a6a0-36371faf294a</t>
  </si>
  <si>
    <t>https://fs.amplifi.io//file?id=1a398dd5-aef7-4118-b829-1116a8d59d89</t>
  </si>
  <si>
    <t>https://fs.amplifi.io//file?id=bdec3076-b8fa-4fa1-9639-c9e266df11b9</t>
  </si>
  <si>
    <t>https://fs.amplifi.io//file?id=354554e8-0322-489e-b64d-3bcc6f1d5cbb</t>
  </si>
  <si>
    <t>https://fs.amplifi.io//file?id=ac413bf9-8108-41c4-85af-bbfa5479d1ea</t>
  </si>
  <si>
    <t>https://fs.amplifi.io//file?id=9c5d56f6-fdaa-4ba1-8765-57a67c908802</t>
  </si>
  <si>
    <t>https://fs.amplifi.io//file?id=2401840b-1eec-4b55-9490-a1c39fccb414</t>
  </si>
  <si>
    <t>https://fs.amplifi.io//file?id=5093118c-0747-4fe3-b470-0a7476297e7a</t>
  </si>
  <si>
    <t>https://fs.amplifi.io//file?id=2927a6a6-9e9d-4d4f-aedf-55967ae2961c</t>
  </si>
  <si>
    <t>https://fs.amplifi.io//file?id=c26b1b46-2fd3-43e5-8ba0-5fe3a1700a74</t>
  </si>
  <si>
    <t>https://fs.amplifi.io//file?id=5d504cb7-2211-4800-9b3d-a943e1a3aa1f</t>
  </si>
  <si>
    <t>https://fs.amplifi.io//file?id=6caa7664-45a6-4022-a8af-baf80d39fd79</t>
  </si>
  <si>
    <t>https://fs.amplifi.io//file?id=569a860a-e633-4619-b7cf-0bea5f78e421</t>
  </si>
  <si>
    <t>https://fs.amplifi.io//file?id=23334059-ef1f-443e-a1ed-6b4dfceb97f6</t>
  </si>
  <si>
    <t>https://fs.amplifi.io//file?id=257ffa85-892a-4c2f-8b0a-0f8e7a5567a1</t>
  </si>
  <si>
    <t>https://fs.amplifi.io//file?id=2815b101-9255-4182-8495-efa28d12abfb</t>
  </si>
  <si>
    <t>https://fs.amplifi.io//file?id=a013fe61-49f9-458a-a5d6-5f25c6f1a137</t>
  </si>
  <si>
    <t>https://fs.amplifi.io//file?id=d645a33e-1d45-4f54-ad09-ce6dbd403665</t>
  </si>
  <si>
    <t>https://fs.amplifi.io//file?id=bf0c31bf-4e5d-4745-a702-42675a97bcbd</t>
  </si>
  <si>
    <t>https://fs.amplifi.io//file?id=faa58989-c653-49b8-8569-a12a2d95b182</t>
  </si>
  <si>
    <t>https://fs.amplifi.io//file?id=96f3a94b-f075-4b1b-9d87-97ecb3e8e40e</t>
  </si>
  <si>
    <t>https://fs.amplifi.io//file?id=e9b6c720-da1f-48fe-8e7b-e89321ee5cc5</t>
  </si>
  <si>
    <t>https://fs.amplifi.io//file?id=c9405adc-099d-4e7e-9f92-b0bc8fc97c3c</t>
  </si>
  <si>
    <t>https://fs.amplifi.io//file?id=e939eb72-d87d-4d48-a870-bb071abf67c6</t>
  </si>
  <si>
    <t>https://fs.amplifi.io//file?id=adbb5779-f94f-4b97-87c3-471fde170393</t>
  </si>
  <si>
    <t>https://fs.amplifi.io//file?id=6fad7be8-ceb3-4ab4-907a-0a7d9afa0c09</t>
  </si>
  <si>
    <t>https://fs.amplifi.io//file?id=2faf533e-9e58-4fc9-9067-87e163244349</t>
  </si>
  <si>
    <t>Original Order</t>
  </si>
  <si>
    <t>Soft Goods</t>
  </si>
  <si>
    <t/>
  </si>
  <si>
    <t>Hard Goods</t>
  </si>
  <si>
    <t>Eyewear</t>
  </si>
  <si>
    <t>SP22</t>
  </si>
  <si>
    <t>Tees</t>
  </si>
  <si>
    <t>Fleece</t>
  </si>
  <si>
    <t>Jackets</t>
  </si>
  <si>
    <t>Cap</t>
  </si>
  <si>
    <t>FA21</t>
  </si>
  <si>
    <t>Socks</t>
  </si>
  <si>
    <t>FA22</t>
  </si>
  <si>
    <t>Tops</t>
  </si>
  <si>
    <t>Bottoms</t>
  </si>
  <si>
    <t>Bibs</t>
  </si>
  <si>
    <t>SP21</t>
  </si>
  <si>
    <t>FA18</t>
  </si>
  <si>
    <t>FA19</t>
  </si>
  <si>
    <t>FA20</t>
  </si>
  <si>
    <t>Goggle System</t>
  </si>
  <si>
    <t>Replacement Lenses</t>
  </si>
  <si>
    <t>Tear-Offs</t>
  </si>
  <si>
    <t>Sunglass System</t>
  </si>
  <si>
    <t>SP18</t>
  </si>
  <si>
    <t>FA17</t>
  </si>
  <si>
    <t>SP20</t>
  </si>
  <si>
    <t>SP19</t>
  </si>
  <si>
    <t>Nose Parts</t>
  </si>
  <si>
    <t>Helmet System</t>
  </si>
  <si>
    <t>Helmet Parts</t>
  </si>
  <si>
    <t>Regular</t>
  </si>
  <si>
    <t>Waterproof</t>
  </si>
  <si>
    <t>Short Fingers</t>
  </si>
  <si>
    <t>Tech</t>
  </si>
  <si>
    <t>Athletic</t>
  </si>
  <si>
    <t>Water Resistant</t>
  </si>
  <si>
    <t>Flexfit</t>
  </si>
  <si>
    <t>Snapback</t>
  </si>
  <si>
    <t>Trucker</t>
  </si>
  <si>
    <t>Performance</t>
  </si>
  <si>
    <t>Casual</t>
  </si>
  <si>
    <t>Wool</t>
  </si>
  <si>
    <t>Premium</t>
  </si>
  <si>
    <t>Jersey</t>
  </si>
  <si>
    <t>Windproof</t>
  </si>
  <si>
    <t>Base Layers</t>
  </si>
  <si>
    <t>Sleeves</t>
  </si>
  <si>
    <t>Unstructured</t>
  </si>
  <si>
    <t>Camper</t>
  </si>
  <si>
    <t>Varied</t>
  </si>
  <si>
    <t>Mirror</t>
  </si>
  <si>
    <t>Mud</t>
  </si>
  <si>
    <t>Standard</t>
  </si>
  <si>
    <t>Dual Pane</t>
  </si>
  <si>
    <t>Dual Pane Vented</t>
  </si>
  <si>
    <t>Laminated</t>
  </si>
  <si>
    <t>Sonic Bumps</t>
  </si>
  <si>
    <t>Spare Parts</t>
  </si>
  <si>
    <t>Injected</t>
  </si>
  <si>
    <t>HiPER</t>
  </si>
  <si>
    <t>Perimeter Seal</t>
  </si>
  <si>
    <t>Dual Pane Sonic Bumps</t>
  </si>
  <si>
    <t>Sport Performance</t>
  </si>
  <si>
    <t>Active Performance</t>
  </si>
  <si>
    <t>Dual</t>
  </si>
  <si>
    <t>Nose Bridges</t>
  </si>
  <si>
    <t>Nose Pads</t>
  </si>
  <si>
    <t>Elbow</t>
  </si>
  <si>
    <t>Knee</t>
  </si>
  <si>
    <t>Upper</t>
  </si>
  <si>
    <t>Full Face</t>
  </si>
  <si>
    <t>Open Face</t>
  </si>
  <si>
    <t>Screws</t>
  </si>
  <si>
    <t>Visors</t>
  </si>
  <si>
    <t>Liners</t>
  </si>
  <si>
    <t>Misc.</t>
  </si>
  <si>
    <t>HashSimple</t>
  </si>
  <si>
    <t>ProductDepartment</t>
  </si>
  <si>
    <t>LaunchSeason</t>
  </si>
  <si>
    <t>ProductType</t>
  </si>
  <si>
    <t>ProductSubtype</t>
  </si>
  <si>
    <t>https://fs.amplifi.io//file?id=e7cbf440-2019-4bce-8411-78e8b7d2306b</t>
  </si>
  <si>
    <t>SeasonsCarried</t>
  </si>
  <si>
    <t>FA22, SP22, SP23</t>
  </si>
  <si>
    <t>SP22, SP23</t>
  </si>
  <si>
    <t>FA21, FA22, SP22, SP23</t>
  </si>
  <si>
    <t>FA21,SP22</t>
  </si>
  <si>
    <t>FA22,SP22</t>
  </si>
  <si>
    <t>FA18,FA19,FA20,FA21,SP19,SP20,SP21,SP22</t>
  </si>
  <si>
    <t>FA21,FA22,SP22</t>
  </si>
  <si>
    <t>FA19,FA20,FA21,SP20,SP21,SP22</t>
  </si>
  <si>
    <t>FA20,FA21,SP21,SP22</t>
  </si>
  <si>
    <t>https://fs.amplifi.io//file?id=ffac579a-1865-42f8-884b-52c7c77ab6f8</t>
  </si>
  <si>
    <t>https://fs.amplifi.io//file?id=9fc1bee2-f3c8-4660-b043-ba74524928dc</t>
  </si>
  <si>
    <t>https://fs.amplifi.io//file?id=3e58189a-ce6f-4fdd-b1c8-7a4e7624ff80</t>
  </si>
  <si>
    <t>Womens</t>
  </si>
  <si>
    <t>Mens</t>
  </si>
  <si>
    <t>Youth</t>
  </si>
  <si>
    <t>Unisex</t>
  </si>
  <si>
    <t>Miscellaneous</t>
  </si>
  <si>
    <t>210g/m2</t>
  </si>
  <si>
    <t>280g/m2 (330g/m2 after wash)</t>
  </si>
  <si>
    <t>280g/2</t>
  </si>
  <si>
    <t>280g/m2</t>
  </si>
  <si>
    <t>330g/m2</t>
  </si>
  <si>
    <t>290g/m2 Interlock</t>
  </si>
  <si>
    <t>Fit ( X ), Visor (Curve 230 CV-3), 6 Panel</t>
  </si>
  <si>
    <t>Fit ( J ), Visor 909 Flat (rounded), 6 Panel</t>
  </si>
  <si>
    <t>Fit ( X ), Visor (Curve 230 CV-3), 5 Panel</t>
  </si>
  <si>
    <t>Fit (AJ), Flat Visor 230 (squared), 6 Panel</t>
  </si>
  <si>
    <t>Fit (AJ), Visor (Flat), 6 Panel</t>
  </si>
  <si>
    <t>Fit (AJ), Flat Visor (230 squared), 6 Panel</t>
  </si>
  <si>
    <t>Fit (X) Trucker, Visor (Curve 230 CV-3), 5 Panel</t>
  </si>
  <si>
    <t>Fit (AJ) Trucker, Visor (Flat 230 squared), 5 Panel</t>
  </si>
  <si>
    <t>Fit ( LYP), Flat Visor (230 squared), 6 Panel</t>
  </si>
  <si>
    <t>Fit ( AJ) Trucker, Flat Visor (230 squared), 5 Panel</t>
  </si>
  <si>
    <t>Fit (X), Visor (Curve 230 CV-3), 5 Panel</t>
  </si>
  <si>
    <t>Fit (LYP), Flat Visor 230 (squared), 5 Panel</t>
  </si>
  <si>
    <t>Fit (LYP), Visor Flat 230 (squared), 5 Panel</t>
  </si>
  <si>
    <t>Fit ( LYP), Flat Visor (230 squared), 5 Panel</t>
  </si>
  <si>
    <t>Fit ( LYP), Curved Visor (230 CV-3), 5 Panel</t>
  </si>
  <si>
    <t>250g/m2 mini loop French Terry</t>
  </si>
  <si>
    <t>https://fs.amplifi.io//file?id=14913a6c-be9e-4a8b-9a64-24be34a05614</t>
  </si>
  <si>
    <t>https://fs.amplifi.io//file?id=641b4873-73b8-4b20-8252-3e39247d26ee</t>
  </si>
  <si>
    <t>https://fs.amplifi.io//file?id=1980fbd0-7360-49bd-b37a-49b2fb18c9ca</t>
  </si>
  <si>
    <t>https://fs.amplifi.io//file?id=5305d797-9411-4619-a647-e6944ed44eb2</t>
  </si>
  <si>
    <t>https://fs.amplifi.io//file?id=3480ee8a-95e2-4a52-9fcd-2df8fa0771fe</t>
  </si>
  <si>
    <t>https://fs.amplifi.io//file?id=a17f9a18-13c9-4fc0-a3a7-cdce8ee659eb</t>
  </si>
  <si>
    <t>https://fs.amplifi.io//file?id=9d08a2f3-e9a6-48a6-836a-cef13a4e2845</t>
  </si>
  <si>
    <t>https://fs.amplifi.io//file?id=59da8e01-d7bd-4027-9b77-945584921448</t>
  </si>
  <si>
    <t>https://fs.amplifi.io//file?id=7b4e93ed-ac52-43ac-8eba-5e970dd6460a</t>
  </si>
  <si>
    <t>https://fs.amplifi.io//file?id=066c04e8-451a-4f13-8fb1-5f7e3fbe5bb3</t>
  </si>
  <si>
    <t>https://fs.amplifi.io//file?id=662e698b-991b-4f1e-8491-69576e07e67b</t>
  </si>
  <si>
    <t>https://fs.amplifi.io//file?id=608a5ce3-451d-4e2c-9447-dd0fbec67cf4</t>
  </si>
  <si>
    <t>https://fs.amplifi.io//file?id=678b0e29-598a-42eb-baab-7ee60d670528</t>
  </si>
  <si>
    <t>https://fs.amplifi.io//file?id=38ec5dd6-df4f-4c49-9cbe-8f8f3e69baba</t>
  </si>
  <si>
    <t>https://fs.amplifi.io//file?id=45359ac0-96a2-4ceb-a87b-4cc7ecab6950</t>
  </si>
  <si>
    <t>https://fs.amplifi.io//file?id=d1531584-ff42-4337-9d72-f235301efde2</t>
  </si>
  <si>
    <t>https://fs.amplifi.io//file?id=628cdaf9-d048-4bec-bd0f-c3b5c05fa91b</t>
  </si>
  <si>
    <t>https://fs.amplifi.io//file?id=52d44919-f46d-4b11-8733-26e960b5efa4</t>
  </si>
  <si>
    <t>https://fs.amplifi.io//file?id=a14d6b89-cadc-4516-ab09-8b02b9fdba6a</t>
  </si>
  <si>
    <t>https://fs.amplifi.io//file?id=48d8404a-dfac-47f5-9a7d-46076b0df59e</t>
  </si>
  <si>
    <t>https://fs.amplifi.io//file?id=e34b2007-4398-4033-a9ee-7dd620dcf1c3</t>
  </si>
  <si>
    <t>https://fs.amplifi.io//file?id=8981886d-b74d-4905-a7a9-afb82a385b04</t>
  </si>
  <si>
    <t>https://fs.amplifi.io//file?id=00e4724f-b809-4842-a33e-ec6b9e1aec68</t>
  </si>
  <si>
    <t>https://fs.amplifi.io//file?id=9cd3cdf9-3717-4d55-90f2-832b2a821e9d</t>
  </si>
  <si>
    <t>https://fs.amplifi.io//file?id=e0feb616-3601-42cd-a8a7-0db4eb0f272f</t>
  </si>
  <si>
    <t>https://fs.amplifi.io//file?id=e8472c9c-16fb-44f4-be13-12a3cd2e5bf9</t>
  </si>
  <si>
    <t>https://fs.amplifi.io//file?id=0bc769d2-386a-4426-b9af-b2e91fc8a5e1</t>
  </si>
  <si>
    <t>https://fs.amplifi.io//file?id=5605277e-78c6-4e07-9335-5999ea14a1c0</t>
  </si>
  <si>
    <t>https://fs.amplifi.io//file?id=19e24462-298d-4a6a-b0c0-5e7fe79fc706</t>
  </si>
  <si>
    <t>https://fs.amplifi.io//file?id=3dfb4bed-aaaf-4cc5-80d5-a499d7a68dd7</t>
  </si>
  <si>
    <t>https://fs.amplifi.io//file?id=bda6e9be-3b0b-46e5-a8c8-facb627fe274</t>
  </si>
  <si>
    <t>https://fs.amplifi.io//file?id=25cc3bc7-34f0-4345-bf28-77471b64d56c</t>
  </si>
  <si>
    <t>https://fs.amplifi.io//file?id=988db29c-5cef-4b2a-9753-6ed850cb6362</t>
  </si>
  <si>
    <t>https://fs.amplifi.io//file?id=7662f64d-e30c-4364-8828-38c6173a1403</t>
  </si>
  <si>
    <t>https://fs.amplifi.io//file?id=c9cf5a3c-3d3e-410e-8090-3766bd2192e1</t>
  </si>
  <si>
    <t>https://fs.amplifi.io//file?id=ff5da2c1-6fe7-4319-a344-131975735361</t>
  </si>
  <si>
    <t>https://fs.amplifi.io//file?id=d0510bf4-6ea9-40ff-93ee-4c4baeedcc7c</t>
  </si>
  <si>
    <t>https://fs.amplifi.io//file?id=ec7c4961-03ad-4fff-b45e-bae6d15e634e</t>
  </si>
  <si>
    <t>https://fs.amplifi.io//file?id=5114247f-5ae9-4b42-8135-4bdeb9ef11a1</t>
  </si>
  <si>
    <t>https://fs.amplifi.io//file?id=84bc68b6-15d4-4b6b-9af9-1d14c34510e5</t>
  </si>
  <si>
    <t>https://fs.amplifi.io//file?id=80dbcf94-30b3-42a4-831b-adf6c76e391f</t>
  </si>
  <si>
    <t>https://fs.amplifi.io//file?id=409f29f3-8532-4db9-9163-90ad908b8c45</t>
  </si>
  <si>
    <t>https://fs.amplifi.io//file?id=202c7631-aeda-4a65-a01d-ec66d318e55d</t>
  </si>
  <si>
    <t>https://fs.amplifi.io//file?id=9497df73-8ac5-49a3-84a8-7a098df66780</t>
  </si>
  <si>
    <t>https://fs.amplifi.io//file?id=5049a0da-fb3f-4e7c-a7e9-1782a53e2c24</t>
  </si>
  <si>
    <t>https://fs.amplifi.io//file?id=1d41098d-7bcf-4cbf-bfb0-123f2cb7fd7c</t>
  </si>
  <si>
    <t>https://fs.amplifi.io//file?id=dc41d9e6-e038-4c24-b63c-2c2f2e13b9be</t>
  </si>
  <si>
    <t>https://fs.amplifi.io//file?id=55c3fcae-17e5-486d-a6af-f8eec26e54eb</t>
  </si>
  <si>
    <t>https://fs.amplifi.io//file?id=afbf92d0-9929-4d9b-8326-e99ec75dfb9c</t>
  </si>
  <si>
    <t>https://fs.amplifi.io//file?id=38db0b4b-8099-4424-8950-6ba4d32634be</t>
  </si>
  <si>
    <t>https://fs.amplifi.io//file?id=ddb6d617-1e75-4138-860d-e9bb1bec3ca0</t>
  </si>
  <si>
    <t>https://fs.amplifi.io//file?id=891902d3-274d-4d82-9244-5bc62c183e9e</t>
  </si>
  <si>
    <t>https://fs.amplifi.io//file?id=4a8be047-8b38-456c-8370-34b3c615f8bd</t>
  </si>
  <si>
    <t>https://fs.amplifi.io//file?id=b1b11513-50f3-4aad-b319-a3bdaf43ee8d</t>
  </si>
  <si>
    <t>https://fs.amplifi.io//file?id=dbbce0fa-cbd0-448f-bd52-8671eda55bf6</t>
  </si>
  <si>
    <t>https://fs.amplifi.io//file?id=0b5a82eb-a5a7-4c60-acb6-7e80621c79a3</t>
  </si>
  <si>
    <t>https://fs.amplifi.io//file?id=c2d36bc6-8ce1-4700-aae8-b12fd1b1508a</t>
  </si>
  <si>
    <t>https://fs.amplifi.io//file?id=541c5753-6a4b-49be-807c-844219a04a8a</t>
  </si>
  <si>
    <t>https://fs.amplifi.io//file?id=6f3344b4-670d-4582-9877-d214d22175b6</t>
  </si>
  <si>
    <t>https://fs.amplifi.io//file?id=f06f5627-b6b5-4100-af37-a927a1de7d52</t>
  </si>
  <si>
    <t>https://fs.amplifi.io//file?id=82349fb7-5067-4ee3-8ce9-b23893c77a9c</t>
  </si>
  <si>
    <t>https://fs.amplifi.io//file?id=787256d9-ff0a-4432-90a4-e2688259a6f3</t>
  </si>
  <si>
    <t>https://fs.amplifi.io//file?id=8b0f3c06-58b5-41e8-a0af-c93277b62d87</t>
  </si>
  <si>
    <t>https://fs.amplifi.io//file?id=17e51924-ee4b-4224-a117-83f5de76a1db</t>
  </si>
  <si>
    <t>https://fs.amplifi.io//file?id=61fb8bee-3942-47b6-91ca-a1c28785e9c6</t>
  </si>
  <si>
    <t>https://fs.amplifi.io//file?id=1d4e4839-1e2b-49ad-b028-bfa7982db469</t>
  </si>
  <si>
    <t>https://fs.amplifi.io//file?id=8bc78965-d022-479e-b2b5-c279ccd5ef49</t>
  </si>
  <si>
    <t>https://fs.amplifi.io//file?id=813226d4-b759-4f54-900d-7de1ecfbe9df</t>
  </si>
  <si>
    <t>https://fs.amplifi.io//file?id=9ef8a531-9297-45ff-90e3-3bc6bbe0af8d</t>
  </si>
  <si>
    <t>https://fs.amplifi.io//file?id=7b304845-10bb-40f3-86b9-6c4bdc76e88a</t>
  </si>
  <si>
    <t>https://fs.amplifi.io//file?id=8f4b5feb-bc0d-4908-ace1-76c35d13c2aa</t>
  </si>
  <si>
    <t>https://fs.amplifi.io//file?id=dec1b02d-9c75-4ac0-8c6a-0b6162ea7f31</t>
  </si>
  <si>
    <t>https://fs.amplifi.io//file?id=c0112852-cc42-41db-bf22-7b569e70b683</t>
  </si>
  <si>
    <t>https://fs.amplifi.io//file?id=5ae0fc8e-b4ad-4e0b-8374-87927846becb</t>
  </si>
  <si>
    <t>https://fs.amplifi.io//file?id=ce08406e-1ed4-4231-a7b0-b7514e8f514d</t>
  </si>
  <si>
    <t>https://fs.amplifi.io//file?id=948f960c-b405-4e97-b46c-732bf0b9a199</t>
  </si>
  <si>
    <t>https://fs.amplifi.io//file?id=8f7472b5-8727-4135-857d-5c6736e540b0</t>
  </si>
  <si>
    <t>https://fs.amplifi.io//file?id=6c7f4705-589b-4af5-9f08-ff07b5137be6</t>
  </si>
  <si>
    <t>https://fs.amplifi.io//file?id=455496f2-0473-48fb-929b-ebc1f4b40a1d</t>
  </si>
  <si>
    <t>https://fs.amplifi.io//file?id=04dc2410-4f97-42ed-9920-14f55d3a4e4f</t>
  </si>
  <si>
    <t>https://fs.amplifi.io//file?id=d54ee92d-70b5-4403-a163-3a87e9d3d99e</t>
  </si>
  <si>
    <t>https://fs.amplifi.io//file?id=9e1a2b2e-32cc-4fd0-a992-dad6fd483a24</t>
  </si>
  <si>
    <t>https://fs.amplifi.io//file?id=cb523007-7e76-4305-b5cc-675197efeb6c</t>
  </si>
  <si>
    <t>https://fs.amplifi.io//file?id=581bb2cc-ee2e-412d-a601-9160faa8f4b8</t>
  </si>
  <si>
    <t>https://fs.amplifi.io//file?id=9363be11-3c31-49e3-a7fc-911e4cd8cd6c</t>
  </si>
  <si>
    <t>https://fs.amplifi.io//file?id=8814dc65-89d5-4ffd-bfec-9ab8a71387b9</t>
  </si>
  <si>
    <t>https://fs.amplifi.io//file?id=87850717-4498-4218-a486-b656fc47edd7</t>
  </si>
  <si>
    <t>https://fs.amplifi.io//file?id=d714e328-a884-4660-8d4a-f63daf0f250e</t>
  </si>
  <si>
    <t>https://fs.amplifi.io//file?id=b7b2e855-ce1e-447e-834e-9d35a7c738e5</t>
  </si>
  <si>
    <t>https://fs.amplifi.io//file?id=d32196bd-a6f0-43cb-b3e3-1a26bd20fb14</t>
  </si>
  <si>
    <t>https://fs.amplifi.io//file?id=65d09bec-ed9a-4d1b-9bf9-8567a9c881be</t>
  </si>
  <si>
    <t>https://fs.amplifi.io//file?id=68cdb3d2-3df2-4cf5-bc08-524de84a879c</t>
  </si>
  <si>
    <t>https://fs.amplifi.io//file?id=6bd68b74-f97f-4395-b1e2-b42609ccf748</t>
  </si>
  <si>
    <t>https://fs.amplifi.io//file?id=6de6ecf0-22ec-4fe5-996a-0867b8ecb147</t>
  </si>
  <si>
    <t>https://fs.amplifi.io//file?id=7f7e106d-00c6-4092-94c1-1500fe140131</t>
  </si>
  <si>
    <t>https://fs.amplifi.io//file?id=9f2e0439-9dd2-41af-b6aa-e33213c26058</t>
  </si>
  <si>
    <t>https://fs.amplifi.io//file?id=849d4eb9-605d-46ac-800d-8e0855e24650</t>
  </si>
  <si>
    <t>https://fs.amplifi.io//file?id=7a618c61-a1f6-40bc-bcde-1b2e39c8723b</t>
  </si>
  <si>
    <t>https://fs.amplifi.io//file?id=e3a31ef2-1aca-4e7e-aabf-8bf8b39a3975</t>
  </si>
  <si>
    <t>https://fs.amplifi.io//file?id=4929e10d-081d-4942-a0a5-42dfeb39b4af</t>
  </si>
  <si>
    <t>https://fs.amplifi.io//file?id=231c297a-d27b-4869-95e0-2004c8208026</t>
  </si>
  <si>
    <t>https://fs.amplifi.io//file?id=174d50b9-99b6-462c-821b-09e68c10bafa</t>
  </si>
  <si>
    <t>https://fs.amplifi.io//file?id=92185ffd-c80d-4f9d-8f8f-55d6c48ca845</t>
  </si>
  <si>
    <t>https://fs.amplifi.io//file?id=d8c00ff8-87ea-4c23-88c6-fa82112d7165</t>
  </si>
  <si>
    <t>https://fs.amplifi.io//file?id=90ebf30c-b843-49c4-a6ae-f74b55e9a1a3</t>
  </si>
  <si>
    <t>https://fs.amplifi.io//file?id=b7eb781b-890c-4c4d-9b4a-dc949f1181f4</t>
  </si>
  <si>
    <t>https://fs.amplifi.io//file?id=bc0082ef-b2dc-470d-85c8-38cb8337128e</t>
  </si>
  <si>
    <t>https://fs.amplifi.io//file?id=bf856ba7-3a51-493f-8dfe-15e57bcee6dc</t>
  </si>
  <si>
    <t>https://fs.amplifi.io//file?id=622d11f5-3115-4337-99fc-a26841569005</t>
  </si>
  <si>
    <t>https://fs.amplifi.io//file?id=5dfcef03-cf67-4b9a-9652-6f00d49416e7</t>
  </si>
  <si>
    <t>https://fs.amplifi.io//file?id=9a893d00-fcc5-4638-94be-d115ac1e0c6e</t>
  </si>
  <si>
    <t>https://fs.amplifi.io//file?id=8bb620ee-4756-4f6b-8282-f88fdb6f659c</t>
  </si>
  <si>
    <t>https://fs.amplifi.io//file?id=34e0ede5-ccff-4b64-ac1d-d6c509a0bee6</t>
  </si>
  <si>
    <t>https://fs.amplifi.io//file?id=47a7a8df-6528-45e9-97ee-fc0bd3b41b34</t>
  </si>
  <si>
    <t>https://fs.amplifi.io//file?id=0b0ef98a-7cfa-4712-ae5c-f476485f7cfb</t>
  </si>
  <si>
    <t>https://fs.amplifi.io//file?id=ed63c0e3-8b0a-4b5c-b368-c455fe777536</t>
  </si>
  <si>
    <t>https://fs.amplifi.io//file?id=97bc49eb-9d14-4951-822b-25d555ea23d2</t>
  </si>
  <si>
    <t>https://fs.amplifi.io//file?id=0db87990-21e6-4e24-8149-e367f0b655a9</t>
  </si>
  <si>
    <t>https://fs.amplifi.io//file?id=87fa87c8-8c48-46c9-81d3-a6291eb1b4ce</t>
  </si>
  <si>
    <t>https://fs.amplifi.io//file?id=ae7d8b66-db65-411c-81f9-61685d89090f</t>
  </si>
  <si>
    <t>https://fs.amplifi.io//file?id=89db3a2b-338b-4476-b9bc-7f0a1b35993f</t>
  </si>
  <si>
    <t>https://fs.amplifi.io//file?id=f0dd7526-6566-4ed5-8f0c-d260c65e6c2e</t>
  </si>
  <si>
    <t>https://fs.amplifi.io//file?id=4502d3f2-d118-4691-979f-8d7ec8adf90a</t>
  </si>
  <si>
    <t>https://fs.amplifi.io//file?id=fc19fd73-3339-4b81-b394-a21433d7db21</t>
  </si>
  <si>
    <t>https://fs.amplifi.io//file?id=f16bf46e-b095-4d08-b12e-8bb69b774bef</t>
  </si>
  <si>
    <t>https://fs.amplifi.io//file?id=2d00ab72-3951-448c-ae0e-dbe79efa3386</t>
  </si>
  <si>
    <t>https://fs.amplifi.io//file?id=c1544486-0017-4232-bf5c-7cbb0531c06c</t>
  </si>
  <si>
    <t>https://fs.amplifi.io//file?id=675736cc-3ed2-4ab7-91f6-d8b509305c4f</t>
  </si>
  <si>
    <t>https://fs.amplifi.io//file?id=99e41c14-29d3-4387-b117-a938d194090f</t>
  </si>
  <si>
    <t>https://fs.amplifi.io//file?id=a19701a6-e8e4-47d9-80d4-62fe9de12a92</t>
  </si>
  <si>
    <t>https://fs.amplifi.io//file?id=07bebb07-375f-4855-b16c-2dc0ca39f10b</t>
  </si>
  <si>
    <t>https://fs.amplifi.io//file?id=b4f188f3-e46e-4598-ba80-df6b121bed2f</t>
  </si>
  <si>
    <t>https://fs.amplifi.io//file?id=f23d7045-1af2-4831-af88-c14194cc915c</t>
  </si>
  <si>
    <t>https://fs.amplifi.io//file?id=072598d5-dc86-4337-b26f-b481ca03ff6e</t>
  </si>
  <si>
    <t>https://fs.amplifi.io//file?id=e2cd5062-5594-4429-a58b-e669d5a87b33</t>
  </si>
  <si>
    <t>https://fs.amplifi.io//file?id=5ae30fe5-9149-4521-88d1-8bffb009f779</t>
  </si>
  <si>
    <t>https://fs.amplifi.io//file?id=8e9427dc-dccf-4204-82a5-63671d4efc91</t>
  </si>
  <si>
    <t>https://fs.amplifi.io//file?id=d8e9c90e-5284-4384-9f29-1738ac330df6</t>
  </si>
  <si>
    <t>https://fs.amplifi.io//file?id=943ec368-0a05-4984-a2cd-7e71bae0f57f</t>
  </si>
  <si>
    <t>https://fs.amplifi.io//file?id=38c001b5-ea10-4827-b4ea-1d25ffd00dc2</t>
  </si>
  <si>
    <t>https://fs.amplifi.io//file?id=55259e2c-3b29-4694-af42-550dae17d40e</t>
  </si>
  <si>
    <t>https://fs.amplifi.io//file?id=2ecade9d-a114-49f1-92fe-d277517304a9</t>
  </si>
  <si>
    <t>https://fs.amplifi.io//file?id=7121b786-3f4f-4a08-90a2-9d59afca8842</t>
  </si>
  <si>
    <t>https://fs.amplifi.io//file?id=14401306-6417-4e32-a56c-5cc4a2f4fd0b</t>
  </si>
  <si>
    <t>https://fs.amplifi.io//file?id=0bee4462-744a-46f4-afa8-62ca90fce860</t>
  </si>
  <si>
    <t>https://fs.amplifi.io//file?id=8cec95ad-9bc3-4557-8d66-956c519e3bc3</t>
  </si>
  <si>
    <t>https://fs.amplifi.io//file?id=26121172-3e9a-4f64-9008-5034da13a79a</t>
  </si>
  <si>
    <t>https://fs.amplifi.io//file?id=c427d43d-6043-463a-bbb1-f7a60088bfdc</t>
  </si>
  <si>
    <t>https://fs.amplifi.io//file?id=f9ffa9bc-217c-4c71-9f73-e429157ff4eb</t>
  </si>
  <si>
    <t>https://fs.amplifi.io//file?id=e422d7ad-dae5-4552-8edb-4a028e1adcff</t>
  </si>
  <si>
    <t>https://fs.amplifi.io//file?id=7172f45e-b408-4886-9f89-d09d04753c5d</t>
  </si>
  <si>
    <t>https://fs.amplifi.io//file?id=0e96ed54-162f-4200-82b3-7d799e46b5a0</t>
  </si>
  <si>
    <t>https://fs.amplifi.io//file?id=cf7190df-33e2-4568-850a-aefc31b2b474</t>
  </si>
  <si>
    <t>https://fs.amplifi.io//file?id=562b26b2-f23a-40b5-a6d4-6a7b7727841d</t>
  </si>
  <si>
    <t>https://fs.amplifi.io//file?id=6a691a9d-6243-401f-b74d-da7eb344dafa</t>
  </si>
  <si>
    <t>https://fs.amplifi.io//file?id=784f9419-eff4-4e3c-a12f-97303d9107e6</t>
  </si>
  <si>
    <t>https://fs.amplifi.io//file?id=6e123dfb-f5d1-4910-9497-9612fb14506d</t>
  </si>
  <si>
    <t>https://fs.amplifi.io//file?id=1fdd4273-98f3-40a7-844a-c87779445888</t>
  </si>
  <si>
    <t>https://fs.amplifi.io//file?id=856d5148-d158-4709-8ade-91daa4edb75a</t>
  </si>
  <si>
    <t>https://fs.amplifi.io//file?id=f125675a-5105-41b6-8505-7b2350d15428</t>
  </si>
  <si>
    <t>https://fs.amplifi.io//file?id=b534f0c2-d681-4e70-8137-41a6a6e19c93</t>
  </si>
  <si>
    <t>https://fs.amplifi.io//file?id=870d6446-ab3b-463a-8627-62f518dcbfea</t>
  </si>
  <si>
    <t>https://fs.amplifi.io//file?id=4dafb125-9f3c-4714-8e23-5cc2c05310b0</t>
  </si>
  <si>
    <t>https://fs.amplifi.io//file?id=e64c37f3-1cfa-4f1f-a671-66bf644d25aa</t>
  </si>
  <si>
    <t>https://fs.amplifi.io//file?id=24f90ddb-28df-4f67-b26f-cfce411ff409</t>
  </si>
  <si>
    <t>https://fs.amplifi.io//file?id=4a86abf3-64a3-455c-b100-0f397e172925</t>
  </si>
  <si>
    <t>https://fs.amplifi.io//file?id=ad67c139-81cb-4cc1-95b3-2a7000a0c7d1</t>
  </si>
  <si>
    <t>https://fs.amplifi.io//file?id=dde7cf7f-e0d3-46fc-8692-cb48adccbc59</t>
  </si>
  <si>
    <t>https://fs.amplifi.io//file?id=cd87e48a-546d-4ea1-922f-d0311a091fa3</t>
  </si>
  <si>
    <t>https://fs.amplifi.io//file?id=29c5ec71-a06a-4290-b866-99723f6f657e</t>
  </si>
  <si>
    <t>https://fs.amplifi.io//file?id=c80879ae-4eb6-41e9-b67d-ebc9e3d8661d</t>
  </si>
  <si>
    <t>https://fs.amplifi.io//file?id=8f5d577c-6735-438b-9c49-4d8670ec8398</t>
  </si>
  <si>
    <t>https://fs.amplifi.io//file?id=43fbd039-3909-4af7-87c1-93b8e1c758ec</t>
  </si>
  <si>
    <t>https://fs.amplifi.io//file?id=7dac78e0-aa44-4ad8-b39f-0c7598389043</t>
  </si>
  <si>
    <t>https://fs.amplifi.io//file?id=9b9beae3-3dfa-4d7a-9f32-03aa57160bab</t>
  </si>
  <si>
    <t>https://fs.amplifi.io//file?id=8000ddd6-1017-420f-98ad-df2f6e96ea38</t>
  </si>
  <si>
    <t>https://fs.amplifi.io//file?id=f631ea77-cd2a-4cd7-b9cf-2b15443b5a86</t>
  </si>
  <si>
    <t>https://fs.amplifi.io//file?id=0e7fd9c5-034a-40dc-818e-601434da69a4</t>
  </si>
  <si>
    <t>https://fs.amplifi.io//file?id=4effc199-417a-4985-84ff-be46c42d9a78</t>
  </si>
  <si>
    <t>https://fs.amplifi.io//file?id=497700f5-6dd8-427c-87d5-f89fb7035cb0</t>
  </si>
  <si>
    <t>https://fs.amplifi.io//file?id=87ed02c3-b11c-4acc-9504-c9a5cde38624</t>
  </si>
  <si>
    <t>https://fs.amplifi.io//file?id=4a933c0e-14e6-41e9-992a-81164c3f67fa</t>
  </si>
  <si>
    <t>https://fs.amplifi.io//file?id=7192e8d2-d49f-49c9-8768-cc8a451d4a3e</t>
  </si>
  <si>
    <t>https://fs.amplifi.io//file?id=028e2b0d-5c0e-4772-9af7-82e342e108f9</t>
  </si>
  <si>
    <t>https://fs.amplifi.io//file?id=9a7b8870-a1b7-4c09-81ef-180a5531c0ac</t>
  </si>
  <si>
    <t>https://fs.amplifi.io//file?id=3fd0119e-be33-49bb-89ce-3a5ace7f68a3</t>
  </si>
  <si>
    <t>https://fs.amplifi.io//file?id=f4748005-fc2f-485b-a44a-deb3ab6fed28</t>
  </si>
  <si>
    <t>https://fs.amplifi.io//file?id=cee96806-2ba4-493f-bb45-a8d322a97897</t>
  </si>
  <si>
    <t>https://fs.amplifi.io//file?id=a8c4d0da-0023-41a3-ae40-671bdf10d573</t>
  </si>
  <si>
    <t>https://fs.amplifi.io//file?id=ab41df7f-0d57-4528-8545-4e96569ff620</t>
  </si>
  <si>
    <t>https://fs.amplifi.io//file?id=da42a720-7108-4616-ac56-2bda5b76a0e7</t>
  </si>
  <si>
    <t>https://fs.amplifi.io//file?id=9c326c68-d2df-49c3-916d-333ea1d066b1</t>
  </si>
  <si>
    <t>https://fs.amplifi.io//file?id=a220f8b2-16c5-4f75-8640-20c2d7bca696</t>
  </si>
  <si>
    <t>https://fs.amplifi.io//file?id=b7cdcf3f-7de9-444c-8df9-293c35c72f8c</t>
  </si>
  <si>
    <t>https://fs.amplifi.io//file?id=88d41b84-61c0-42ce-8128-64ceb91a04a0</t>
  </si>
  <si>
    <t>https://fs.amplifi.io//file?id=60a1bf4d-db3d-48a8-9f2c-25f264b6e531</t>
  </si>
  <si>
    <t>https://fs.amplifi.io//file?id=e68f1264-1388-4da2-a7c7-6945716a8317</t>
  </si>
  <si>
    <t>https://fs.amplifi.io//file?id=aae97551-2787-480b-8264-39f6ec18c61d</t>
  </si>
  <si>
    <t>https://fs.amplifi.io//file?id=71697b16-8395-430b-a66b-ea34f5203976</t>
  </si>
  <si>
    <t>https://fs.amplifi.io//file?id=e37bc0a0-a765-44fc-b487-c265e1f1830c</t>
  </si>
  <si>
    <t>https://fs.amplifi.io//file?id=89e64352-e34a-49a5-bc23-becbcfbb01e3</t>
  </si>
  <si>
    <t>https://fs.amplifi.io//file?id=0d97a85c-bc05-4e45-8a16-e79014e8029a</t>
  </si>
  <si>
    <t>https://fs.amplifi.io//file?id=8274a525-3dd6-4ee8-b2cd-8fc0a8ace5f8</t>
  </si>
  <si>
    <t>https://fs.amplifi.io//file?id=4d6c325c-7ba6-4403-a3bc-7a35f4430ec2</t>
  </si>
  <si>
    <t>https://fs.amplifi.io//file?id=462605b1-327a-4034-9960-814f19771c8d</t>
  </si>
  <si>
    <t>https://fs.amplifi.io//file?id=580002f7-17ed-4e4f-9e6d-1e2da9864233</t>
  </si>
  <si>
    <t>https://fs.amplifi.io//file?id=5b910af5-2de9-461a-afcb-ea90837e1b12</t>
  </si>
  <si>
    <t>https://fs.amplifi.io//file?id=23977ef8-1e37-4d67-a655-b96b55076e0c</t>
  </si>
  <si>
    <t>https://fs.amplifi.io//file?id=f8b6a003-0392-47d4-9bba-ad31bc4ac7d9</t>
  </si>
  <si>
    <t>https://fs.amplifi.io//file?id=1bdfe8e6-744e-43fc-9750-ce97efb5ffc1</t>
  </si>
  <si>
    <t>https://fs.amplifi.io//file?id=02ee890b-fa4d-4585-80c1-548bc0b422a4</t>
  </si>
  <si>
    <t>https://fs.amplifi.io//file?id=34d5c985-637c-4d18-8c48-54fa0c209121</t>
  </si>
  <si>
    <t>https://fs.amplifi.io//file?id=604ff159-9d56-49d6-bd4e-eddcb23ff6f8</t>
  </si>
  <si>
    <t>https://fs.amplifi.io//file?id=7d03eab4-9539-43d2-9345-5c6008f1a0d5</t>
  </si>
  <si>
    <t>https://fs.amplifi.io//file?id=8815b519-2ba5-4322-88f6-14ecffb5347c</t>
  </si>
  <si>
    <t>https://fs.amplifi.io//file?id=9bc5bbaa-a006-4974-98d9-cd699185be75</t>
  </si>
  <si>
    <t>https://fs.amplifi.io//file?id=31033e0c-ccb6-4ba2-91ae-3a9b6b097aeb</t>
  </si>
  <si>
    <t>https://fs.amplifi.io//file?id=48b6f2d8-7cb8-46d5-b60f-88700661a047</t>
  </si>
  <si>
    <t>https://fs.amplifi.io//file?id=be6250fb-eeaa-4ad1-be39-f0a2ab0ea8a5</t>
  </si>
  <si>
    <t>https://fs.amplifi.io//file?id=fd306282-fb4e-4acf-ba0d-31295e186822</t>
  </si>
  <si>
    <t>https://fs.amplifi.io//file?id=b7f722df-d845-422b-9e6b-40210d51eb2a</t>
  </si>
  <si>
    <t>https://fs.amplifi.io//file?id=92fe9590-c5b3-4780-8dbc-0e9b84a0bccc</t>
  </si>
  <si>
    <t>https://fs.amplifi.io//file?id=aa6ddb03-8a9d-42ff-9f2e-4467bd039daf</t>
  </si>
  <si>
    <t>https://fs.amplifi.io//file?id=76dee446-20d4-424b-b70c-b4611de1e0c7</t>
  </si>
  <si>
    <t>https://fs.amplifi.io//file?id=c5696ff2-0dd8-497e-a8c1-199c4e5058c2</t>
  </si>
  <si>
    <t>https://fs.amplifi.io//file?id=4436b070-c74e-4bb4-9473-83318192cf27</t>
  </si>
  <si>
    <t>https://fs.amplifi.io//file?id=5997b924-3acb-4a67-82c8-df68acf4cba8</t>
  </si>
  <si>
    <t>https://fs.amplifi.io//file?id=9b93e949-0b7d-4f1b-ae63-37d82407d695</t>
  </si>
  <si>
    <t>https://fs.amplifi.io//file?id=7b8cc322-4fcf-48c3-9f8e-ebba98e55a00</t>
  </si>
  <si>
    <t>https://fs.amplifi.io//file?id=2136b6bd-6892-4cc9-b907-d86312216e07</t>
  </si>
  <si>
    <t>https://fs.amplifi.io//file?id=0bb6a45d-08c1-41ba-8cea-525af68955eb</t>
  </si>
  <si>
    <t>https://fs.amplifi.io//file?id=87aa2011-c05f-4a39-9a7a-f6d6f5669708</t>
  </si>
  <si>
    <t>https://fs.amplifi.io//file?id=cbe75116-6b1e-41e1-8743-88c0a2f18335</t>
  </si>
  <si>
    <t>https://fs.amplifi.io//file?id=de157786-1bb4-4e93-abb7-38c0865bc09f</t>
  </si>
  <si>
    <t>https://fs.amplifi.io//file?id=c7dc34b0-1831-46e3-9344-8b65462d9e29</t>
  </si>
  <si>
    <t>https://fs.amplifi.io//file?id=3eaa2819-1733-4dae-8cf7-db4501efc1b3</t>
  </si>
  <si>
    <t>https://fs.amplifi.io//file?id=896ced15-d306-4302-8be7-9e7be2afa6a0</t>
  </si>
  <si>
    <t>https://fs.amplifi.io//file?id=ef2fc6db-75e8-46ef-9673-9307b1434d45</t>
  </si>
  <si>
    <t>https://fs.amplifi.io//file?id=36a8f91f-b6ec-4daa-b06e-13806109a0c9</t>
  </si>
  <si>
    <t>https://fs.amplifi.io//file?id=e3e24bbe-b21d-4367-89c4-c7cb4f5d01a3</t>
  </si>
  <si>
    <t>https://fs.amplifi.io//file?id=b25a0079-4792-4002-a326-b514baaf0535</t>
  </si>
  <si>
    <t>https://fs.amplifi.io//file?id=4285aa0f-304e-48d5-8af3-92d366fca789</t>
  </si>
  <si>
    <t>https://fs.amplifi.io//file?id=d35e2c3d-ee48-4bc8-bd24-40de70823e89</t>
  </si>
  <si>
    <t>https://fs.amplifi.io//file?id=c900cad4-a6ac-432a-879a-2c4d08c98d21</t>
  </si>
  <si>
    <t>https://fs.amplifi.io//file?id=7a0f568e-a1f4-4782-adda-5646d197c221</t>
  </si>
  <si>
    <t>https://fs.amplifi.io//file?id=32afb59e-0b46-4a83-839e-6291e506772c</t>
  </si>
  <si>
    <t>https://fs.amplifi.io//file?id=7bff4496-e507-416b-a783-7b66a9888712</t>
  </si>
  <si>
    <t>https://fs.amplifi.io//file?id=a39db11d-ec59-43f4-87f7-c3d0369971ca</t>
  </si>
  <si>
    <t>https://fs.amplifi.io//file?id=fdd1ba1b-941d-4db6-93c1-f5ad4ab92dda</t>
  </si>
  <si>
    <t>https://fs.amplifi.io//file?id=8f36b528-5685-41f2-959d-fb3dd2985a9b</t>
  </si>
  <si>
    <t>https://fs.amplifi.io//file?id=f80f5c57-1b45-417e-9e75-2d280d252eb7</t>
  </si>
  <si>
    <t>https://fs.amplifi.io//file?id=aaa411fd-8b3f-4f23-9307-890bab772b08</t>
  </si>
  <si>
    <t>https://fs.amplifi.io//file?id=17e06928-8cd9-4dfc-950c-7e2e291554f2</t>
  </si>
  <si>
    <t>https://fs.amplifi.io//file?id=94dcd390-cd5f-4700-af99-154f305237de</t>
  </si>
  <si>
    <t>https://fs.amplifi.io//file?id=45194595-e741-4a16-bbd3-0c8281f560a0</t>
  </si>
  <si>
    <t>https://fs.amplifi.io//file?id=6614d39b-ef1b-4181-becc-cc784b437c01</t>
  </si>
  <si>
    <t>https://fs.amplifi.io//file?id=37df5e80-c67b-4c41-900a-c5eae4b46ee8</t>
  </si>
  <si>
    <t>https://fs.amplifi.io//file?id=90235538-06e4-47c2-8fc0-306576051d8a</t>
  </si>
  <si>
    <t>https://fs.amplifi.io//file?id=6255268b-9f74-4f44-939c-6d8af6f15628</t>
  </si>
  <si>
    <t>https://fs.amplifi.io//file?id=ee1bc7bd-a51d-4bce-9c8b-979f3968710a</t>
  </si>
  <si>
    <t>https://fs.amplifi.io//file?id=c2a30257-abd7-4318-97cd-0a457030a21a</t>
  </si>
  <si>
    <t>https://fs.amplifi.io//file?id=859c505f-1069-4bfc-abcc-0211b17bacef</t>
  </si>
  <si>
    <t>https://fs.amplifi.io//file?id=5b4d1e3f-0cd1-414f-9872-1ffc88651f23</t>
  </si>
  <si>
    <t>https://fs.amplifi.io//file?id=cd762f32-9e47-493c-bb85-aca69121939d</t>
  </si>
  <si>
    <t>https://fs.amplifi.io//file?id=c622fffe-8a9e-4c8a-b5f8-84cff444a509</t>
  </si>
  <si>
    <t>https://fs.amplifi.io//file?id=e661cfff-075b-4d4f-a389-9353ba12d817</t>
  </si>
  <si>
    <t>https://fs.amplifi.io//file?id=c0e1f68a-fcf3-4551-bc72-6f92b299d771</t>
  </si>
  <si>
    <t>https://fs.amplifi.io//file?id=084f154a-ce90-41cb-9b25-31741cbf8f24</t>
  </si>
  <si>
    <t>https://fs.amplifi.io//file?id=c8f89ffd-dec0-4dd3-8f94-702d6e6880a3</t>
  </si>
  <si>
    <t>https://fs.amplifi.io//file?id=06b6d3c7-bb3a-4220-b7fa-920459ecb838</t>
  </si>
  <si>
    <t>https://fs.amplifi.io//file?id=91a891e4-134e-4184-95fa-e1e104c96c68</t>
  </si>
  <si>
    <t>https://fs.amplifi.io//file?id=e7187f58-0d3b-49c3-ab2c-435b4ba8c922</t>
  </si>
  <si>
    <t>https://fs.amplifi.io//file?id=e0822e18-c5bd-4f2b-a2cd-80aa54e311d6</t>
  </si>
  <si>
    <t>https://fs.amplifi.io//file?id=99e8413e-e108-405c-8a39-0bd8133651d7</t>
  </si>
  <si>
    <t>https://fs.amplifi.io//file?id=903dfcc9-eaee-4d40-baf5-50c5ace7d8f7</t>
  </si>
  <si>
    <t>https://fs.amplifi.io//file?id=8d0a3406-a487-4964-9754-9a59f7e00419</t>
  </si>
  <si>
    <t>https://fs.amplifi.io//file?id=c889ad4b-97b0-4446-bcfa-74372d0c55ac</t>
  </si>
  <si>
    <t>https://fs.amplifi.io//file?id=08c4d069-3ff1-43bc-a317-a743c3803cd5</t>
  </si>
  <si>
    <t>https://fs.amplifi.io//file?id=23ddfa90-f7cf-41fb-8e72-33968df96162</t>
  </si>
  <si>
    <t>https://fs.amplifi.io//file?id=2310a56f-7b3c-4671-959f-7d667acf7e10</t>
  </si>
  <si>
    <t>https://fs.amplifi.io//file?id=9a98b520-67fa-4b5b-b720-b59e7a0d0b4c</t>
  </si>
  <si>
    <t>https://fs.amplifi.io//file?id=b5e9e1bc-c3e6-41d2-8392-f52b63cdaea3</t>
  </si>
  <si>
    <t>https://fs.amplifi.io//file?id=1f720a35-1c8a-4752-9935-de8fe3931798</t>
  </si>
  <si>
    <t>https://fs.amplifi.io//file?id=041635bc-92a4-44cb-8105-ca3e2f48c81e</t>
  </si>
  <si>
    <t>https://fs.amplifi.io//file?id=dbd35192-adaf-4f1a-9af1-7f89f8b27d0a</t>
  </si>
  <si>
    <t>https://fs.amplifi.io//file?id=f54e503a-edb7-46ae-9dfa-76272d5a3777</t>
  </si>
  <si>
    <t>https://fs.amplifi.io//file?id=51a64618-0ffb-4f58-9667-7b10f70c9393</t>
  </si>
  <si>
    <t>https://fs.amplifi.io//file?id=1cea8992-4f2d-4f41-b524-b3b4855bc226</t>
  </si>
  <si>
    <t>https://fs.amplifi.io//file?id=b6987602-9b71-4b8f-bec1-9f4af41adae4</t>
  </si>
  <si>
    <t>https://fs.amplifi.io//file?id=7e74a02a-16a3-4c4d-be46-d6c90ae913f7</t>
  </si>
  <si>
    <t>https://fs.amplifi.io//file?id=0a06c440-2dae-4222-8671-7a5688f9b9bf</t>
  </si>
  <si>
    <t>https://fs.amplifi.io//file?id=b35d0177-0575-4c6b-ab21-e145e8a00b1c</t>
  </si>
  <si>
    <t>https://fs.amplifi.io//file?id=de9d6dcc-5e35-4b43-98ec-259dfe07ece4</t>
  </si>
  <si>
    <t>https://fs.amplifi.io//file?id=86a2cc10-5122-4657-9bf5-643383c5fb5e</t>
  </si>
  <si>
    <t>https://fs.amplifi.io//file?id=4bb7f32e-07fc-4463-8bbe-8f2495410f1a</t>
  </si>
  <si>
    <t>https://fs.amplifi.io//file?id=a1fa1336-4c2b-4819-9e3b-2dd735f020a1</t>
  </si>
  <si>
    <t>https://fs.amplifi.io//file?id=7292b4d6-1e69-4bd5-8ef5-14037f6d3dd1</t>
  </si>
  <si>
    <t>https://fs.amplifi.io//file?id=1c6c5c2e-d7dd-4a7f-9a6e-c5b02f643697</t>
  </si>
  <si>
    <t>https://fs.amplifi.io//file?id=a4144ebe-ee3e-4152-97f4-5dda3abfee06</t>
  </si>
  <si>
    <t>https://fs.amplifi.io//file?id=7d3fa92e-8612-4a29-813a-7b516d515329</t>
  </si>
  <si>
    <t>https://fs.amplifi.io//file?id=27f8082c-d288-45d3-8021-f465aa61b061</t>
  </si>
  <si>
    <t>https://fs.amplifi.io//file?id=cb359a38-ec18-4002-aa91-94f39b6628cd</t>
  </si>
  <si>
    <t>https://fs.amplifi.io//file?id=9e08a082-dc21-4ccc-bace-d8f2e6753923</t>
  </si>
  <si>
    <t>https://fs.amplifi.io//file?id=c6d76e2b-4cb2-41dc-84c8-88529463e01a</t>
  </si>
  <si>
    <t>https://fs.amplifi.io//file?id=ce35247c-ac66-468c-8c64-270766d254b7</t>
  </si>
  <si>
    <t>https://fs.amplifi.io//file?id=25d7ec38-2a25-4d78-b333-70b3ea9cab77</t>
  </si>
  <si>
    <t>https://fs.amplifi.io//file?id=be9a723d-0da7-4854-97c3-e073bbff2632</t>
  </si>
  <si>
    <t>https://fs.amplifi.io//file?id=c24418f9-41ea-4aaa-9d10-cf7f37864041</t>
  </si>
  <si>
    <t>https://fs.amplifi.io//file?id=e02d2b1e-48f9-4507-a899-7b230f5eb24c</t>
  </si>
  <si>
    <t>https://fs.amplifi.io//file?id=17a44ac8-13cb-4cf6-824e-bcd1ab0bb2a1</t>
  </si>
  <si>
    <t>https://fs.amplifi.io//file?id=67c46b56-8c54-4c10-af4e-6bf143d0e0b8</t>
  </si>
  <si>
    <t>https://fs.amplifi.io//file?id=a2477ac7-2203-4fd6-b4fe-a970eb2cd2c4</t>
  </si>
  <si>
    <t>https://fs.amplifi.io//file?id=1f9d9a8a-8513-4672-a223-74105278e02b</t>
  </si>
  <si>
    <t>https://fs.amplifi.io//file?id=99ee262d-59fb-4421-87d5-a2af8b1a8ca1</t>
  </si>
  <si>
    <t>https://fs.amplifi.io//file?id=1fa8c9a0-9451-4c72-b63c-9aa34325e723</t>
  </si>
  <si>
    <t>https://fs.amplifi.io//file?id=20692437-c59c-4a05-b270-d2e362fa6753</t>
  </si>
  <si>
    <t>https://fs.amplifi.io//file?id=ab0b614e-1b9d-4dc7-9c0a-4620dfc3dabe</t>
  </si>
  <si>
    <t>https://fs.amplifi.io//file?id=4b9ba865-75b9-4356-b7ed-bb5c00ff950d</t>
  </si>
  <si>
    <t>https://fs.amplifi.io//file?id=6a2444dd-a41a-45a2-b4db-751412774683</t>
  </si>
  <si>
    <t>https://fs.amplifi.io//file?id=de2e84d3-7753-4a39-9172-9546148b799f</t>
  </si>
  <si>
    <t>https://fs.amplifi.io//file?id=1acdb271-4742-4a80-9380-02b48d14dd9d</t>
  </si>
  <si>
    <t>https://fs.amplifi.io//file?id=4cf4cbcf-aab5-43da-9b13-f3946baa0a88</t>
  </si>
  <si>
    <t>https://fs.amplifi.io//file?id=aa4cdeb1-baf6-4dc0-80d9-194fef6df7c0</t>
  </si>
  <si>
    <t>https://fs.amplifi.io//file?id=e7450a11-729e-4452-bbc1-b278e78141a1</t>
  </si>
  <si>
    <t>https://fs.amplifi.io//file?id=0d4b7b71-ff0f-4766-b99b-1b2d6f2579b0</t>
  </si>
  <si>
    <t>https://fs.amplifi.io//file?id=10028899-302b-4ea1-91ca-47b951f6e248</t>
  </si>
  <si>
    <t>https://fs.amplifi.io//file?id=63d5f14c-d583-4a06-8446-7883e01664f9</t>
  </si>
  <si>
    <t>https://fs.amplifi.io//file?id=de2c2709-fe3a-4e25-b38d-6d15d3916cca</t>
  </si>
  <si>
    <t>https://fs.amplifi.io//file?id=ffdaa0ee-b00a-46b5-8797-16f4b34f8af3</t>
  </si>
  <si>
    <t>https://fs.amplifi.io//file?id=e9435421-bcce-48a0-be00-55c17646bdb8</t>
  </si>
  <si>
    <t>https://fs.amplifi.io//file?id=d6d0f5af-b717-40b6-8641-5e6afdcb0b06</t>
  </si>
  <si>
    <t>https://fs.amplifi.io//file?id=b6e1cbdc-ff5a-4d0d-a5cd-763cd12315a3</t>
  </si>
  <si>
    <t>https://fs.amplifi.io//file?id=87acf225-2888-45e4-9532-0571ca2337e5</t>
  </si>
  <si>
    <t>https://fs.amplifi.io//file?id=65bafdaf-a56b-4f13-98db-09cddb4783bc</t>
  </si>
  <si>
    <t>https://fs.amplifi.io//file?id=59b25b21-4095-4d0f-bcfd-cf3855439b7b</t>
  </si>
  <si>
    <t>https://fs.amplifi.io//file?id=f9eafaff-c6a2-48c7-be1b-23b04d57570e</t>
  </si>
  <si>
    <t>https://fs.amplifi.io//file?id=57417b2d-cf2b-4a77-a50d-5ea1b2fca743</t>
  </si>
  <si>
    <t>https://fs.amplifi.io//file?id=cde6b266-a56e-41b4-a143-3f6eb93fbaff</t>
  </si>
  <si>
    <t>https://fs.amplifi.io//file?id=ed21fabc-5a6b-485c-bdef-aca1d684f942</t>
  </si>
  <si>
    <t>https://fs.amplifi.io//file?id=75e70850-bef9-4bdf-b927-872b5eac3175</t>
  </si>
  <si>
    <t>https://fs.amplifi.io//file?id=148fc3d3-3799-48b0-8c45-46d07a7b4dfa</t>
  </si>
  <si>
    <t>https://fs.amplifi.io//file?id=54990d98-e622-4f4b-be50-dc4962faf877</t>
  </si>
  <si>
    <t>https://fs.amplifi.io//file?id=3d0b7e12-3a04-442e-a0f6-2ed0203af4a2</t>
  </si>
  <si>
    <t>https://fs.amplifi.io//file?id=a6ea6fc1-9ced-4370-bf5d-f68c5db7300f</t>
  </si>
  <si>
    <t>https://fs.amplifi.io//file?id=a3bffbb5-c416-42f5-9d98-234f06b2c9da</t>
  </si>
  <si>
    <t>https://fs.amplifi.io//file?id=8e00b2e4-03c6-4d1f-9285-62d2ef36dbf9</t>
  </si>
  <si>
    <t>https://fs.amplifi.io//file?id=0639ce80-1976-488d-ba7a-e6fa38d38041</t>
  </si>
  <si>
    <t>https://fs.amplifi.io//file?id=9f4fbc1e-4546-4f79-8ab3-f799776f2ee8</t>
  </si>
  <si>
    <t>https://fs.amplifi.io//file?id=eb3c921f-7eaf-4501-8a9d-666b3c802d6a</t>
  </si>
  <si>
    <t>https://fs.amplifi.io//file?id=d26e63a0-afe3-446a-bdc9-4d427fd1071b</t>
  </si>
  <si>
    <t>https://fs.amplifi.io//file?id=f36742f7-848d-4f9a-9589-aef87b61b920</t>
  </si>
  <si>
    <t>https://fs.amplifi.io//file?id=4c2219d1-8eec-4692-b572-ca116c7e2b4f</t>
  </si>
  <si>
    <t>https://fs.amplifi.io//file?id=bae50309-8b69-44b7-9726-3cc41cee88e6</t>
  </si>
  <si>
    <t>https://fs.amplifi.io//file?id=c7ed53be-4ed1-4edd-9c26-f64825631a41</t>
  </si>
  <si>
    <t>https://fs.amplifi.io//file?id=f16aa656-e523-4d03-a7ce-58bc45fcb036</t>
  </si>
  <si>
    <t>https://fs.amplifi.io//file?id=0bb30f51-fd8e-4f6a-acd4-5287d00e7ba6</t>
  </si>
  <si>
    <t>https://fs.amplifi.io//file?id=e6c823ea-cec6-42c3-8674-d9323be8c29b</t>
  </si>
  <si>
    <t>https://fs.amplifi.io//file?id=2c245500-b16a-411e-b5e0-080dbc760b7c</t>
  </si>
  <si>
    <t>https://fs.amplifi.io//file?id=dc33430e-30cd-444d-9029-cee7c2501a51</t>
  </si>
  <si>
    <t>https://fs.amplifi.io//file?id=eed78910-43ec-45f1-ad01-344cdedc53fd</t>
  </si>
  <si>
    <t>https://fs.amplifi.io//file?id=ef32180c-9b87-481f-bcb6-6223c4c00ba9</t>
  </si>
  <si>
    <t>https://fs.amplifi.io//file?id=6938137e-c257-49ad-83d6-ac82063db5eb</t>
  </si>
  <si>
    <t>https://fs.amplifi.io//file?id=2a0f8578-c3aa-4f56-8791-fa54c1d27952</t>
  </si>
  <si>
    <t>https://fs.amplifi.io//file?id=06c01cb4-da01-4abf-9431-49d659d2066b</t>
  </si>
  <si>
    <t>https://fs.amplifi.io//file?id=c5b45f67-1f1f-4c5f-9eea-265da8c0eae6</t>
  </si>
  <si>
    <t>https://fs.amplifi.io//file?id=7221058e-80e5-44a7-8af9-69bb6b7ed2e9</t>
  </si>
  <si>
    <t>https://fs.amplifi.io//file?id=ee8e4303-2ddd-4aa7-a628-8e90a0826b54</t>
  </si>
  <si>
    <t>https://fs.amplifi.io//file?id=e812c0fe-e1ab-4df5-a5a3-ea5ce2d7852a</t>
  </si>
  <si>
    <t>https://fs.amplifi.io//file?id=0eccf804-45db-42f4-bf4b-21e642c3cf1c</t>
  </si>
  <si>
    <t>https://fs.amplifi.io//file?id=993d699e-2717-40d6-8c25-09e99754061a</t>
  </si>
  <si>
    <t>https://fs.amplifi.io//file?id=00409f54-8289-450c-a9d3-aa171bf245f6</t>
  </si>
  <si>
    <t>https://fs.amplifi.io//file?id=8eec1e19-33cc-470a-905e-ba229fccc6f5</t>
  </si>
  <si>
    <t>https://fs.amplifi.io//file?id=382c8b5f-8f0d-413c-9a80-fddc068c6f85</t>
  </si>
  <si>
    <t>https://fs.amplifi.io//file?id=46a1042f-0b81-4521-988c-f7c58e70057d</t>
  </si>
  <si>
    <t>https://fs.amplifi.io//file?id=08c5ddc4-c69b-4c45-849a-c30f798ece52</t>
  </si>
  <si>
    <t>https://fs.amplifi.io//file?id=f8262666-082f-434e-8dac-2b18ef9feb6b</t>
  </si>
  <si>
    <t>https://fs.amplifi.io//file?id=8688f5cb-a4be-4dd3-8742-1caaede616b8</t>
  </si>
  <si>
    <t>https://fs.amplifi.io//file?id=c85c13a7-491a-45af-8bc7-0d7fcf932a74</t>
  </si>
  <si>
    <t>https://fs.amplifi.io//file?id=65a52a7b-5b74-4491-baf6-1230a3dbc906</t>
  </si>
  <si>
    <t>https://fs.amplifi.io//file?id=da54e375-15f9-4ed3-8cbd-3ec5e825de62</t>
  </si>
  <si>
    <t>https://fs.amplifi.io//file?id=4422f761-a5fd-42e9-b06e-4fea39a3894d</t>
  </si>
  <si>
    <t>https://fs.amplifi.io//file?id=89ceb1c8-6e2b-4642-9976-b448c1005842</t>
  </si>
  <si>
    <t>https://fs.amplifi.io//file?id=8272ca96-ec77-4999-ba07-6e394d6f6d38</t>
  </si>
  <si>
    <t>https://fs.amplifi.io//file?id=3ad66281-7343-4b30-bb13-1e4565253602</t>
  </si>
  <si>
    <t>https://fs.amplifi.io//file?id=3f962b97-4f9d-4741-b0d4-00636466827c</t>
  </si>
  <si>
    <t>https://fs.amplifi.io//file?id=a68284b2-5640-421a-81ba-8fc6f502cb8f</t>
  </si>
  <si>
    <t>https://fs.amplifi.io//file?id=8a392e1d-e40c-4ee4-940e-c76db9ce07ee</t>
  </si>
  <si>
    <t>https://fs.amplifi.io//file?id=201004aa-7b2b-43b5-924f-9f3428da37b8</t>
  </si>
  <si>
    <t>https://fs.amplifi.io//file?id=5fb84f06-6446-4cc3-8301-ea973e031265</t>
  </si>
  <si>
    <t>https://fs.amplifi.io//file?id=ff0bd4bf-9432-4fe3-a4e9-43739683fa51</t>
  </si>
  <si>
    <t>https://fs.amplifi.io//file?id=3f73346d-0b60-4611-80d3-2237d97665f5</t>
  </si>
  <si>
    <t>https://fs.amplifi.io//file?id=5a17e44c-7ab0-434e-882d-7d5e817fa0e3</t>
  </si>
  <si>
    <t>https://fs.amplifi.io//file?id=0d98f361-1afd-4bf2-9de4-876360fae21b</t>
  </si>
  <si>
    <t>https://fs.amplifi.io//file?id=a040f3fa-6a7d-470d-ad78-13be587f7782</t>
  </si>
  <si>
    <t>https://fs.amplifi.io//file?id=04315c08-c6e6-43a2-adf9-c501b90785c1</t>
  </si>
  <si>
    <t>https://fs.amplifi.io//file?id=53b53418-8fe8-4b6f-a45f-ea3341f0dba6</t>
  </si>
  <si>
    <t>https://fs.amplifi.io//file?id=97ef927e-6d21-4747-a3d2-f46a31d23ed9</t>
  </si>
  <si>
    <t>https://fs.amplifi.io//file?id=bbb2263e-32a2-48ed-a560-785ffa6436c2</t>
  </si>
  <si>
    <t>https://fs.amplifi.io//file?id=441577c1-24ae-484f-82a0-dbc2f1f00f41</t>
  </si>
  <si>
    <t>https://fs.amplifi.io//file?id=60794f5f-e8f9-4306-afdf-5b9a63d9fe34</t>
  </si>
  <si>
    <t>https://fs.amplifi.io//file?id=d56aaa2d-d1f8-4c20-85ba-a11593e9d13f</t>
  </si>
  <si>
    <t>https://fs.amplifi.io//file?id=13291a1b-101e-490e-bb5e-e898193596f9</t>
  </si>
  <si>
    <t>https://fs.amplifi.io//file?id=206bcb1b-8fe5-46cf-ac8a-3f3ebbd8a196</t>
  </si>
  <si>
    <t>https://fs.amplifi.io//file?id=987dc78a-deb2-47ac-9489-4ed45fce6dba</t>
  </si>
  <si>
    <t>https://fs.amplifi.io//file?id=249816df-146a-4bec-b3b9-c9e06956ff02</t>
  </si>
  <si>
    <t>https://fs.amplifi.io//file?id=191072c9-4a67-4d98-9418-a170a22a1ff5</t>
  </si>
  <si>
    <t>https://fs.amplifi.io//file?id=61c39ada-198c-43f1-9557-86974f3f1e60</t>
  </si>
  <si>
    <t>https://fs.amplifi.io//file?id=43de7546-cfa6-4d5c-92a8-0bc9444179da</t>
  </si>
  <si>
    <t>https://fs.amplifi.io//file?id=8a3c7549-7af3-49f3-9785-959679bd920e</t>
  </si>
  <si>
    <t>https://fs.amplifi.io//file?id=cb748e80-4c04-4ec5-8d40-7d187bbcefdb</t>
  </si>
  <si>
    <t>https://fs.amplifi.io//file?id=47cb96a4-df24-4d01-9ae6-f97027749aa0</t>
  </si>
  <si>
    <t>https://fs.amplifi.io//file?id=b97ad194-8605-4245-bb94-2da5755efd21</t>
  </si>
  <si>
    <t>https://fs.amplifi.io//file?id=4c2c1b2a-45da-487f-91da-c9e1c97bc450</t>
  </si>
  <si>
    <t>https://fs.amplifi.io//file?id=ef49e1c7-02d2-4347-913c-6891d25a4ac4</t>
  </si>
  <si>
    <t>https://fs.amplifi.io//file?id=09ebc034-6702-4e95-a161-5e2d67d8f213</t>
  </si>
  <si>
    <t>https://fs.amplifi.io//file?id=1ac2f3cb-6ca4-4515-9be3-5fff2be9fbca</t>
  </si>
  <si>
    <t>https://fs.amplifi.io//file?id=5be59894-0f3b-4708-9c81-426cf4698d28</t>
  </si>
  <si>
    <t>https://fs.amplifi.io//file?id=9a55c67f-4792-4a54-930b-9dc6ed31b2f9</t>
  </si>
  <si>
    <t>https://fs.amplifi.io//file?id=448d6620-5428-4260-ab10-bf6a939a76ed</t>
  </si>
  <si>
    <t>https://fs.amplifi.io//file?id=a79b3fd5-d456-45c9-aeb9-bcbf8ce7907e</t>
  </si>
  <si>
    <t>https://fs.amplifi.io//file?id=ac317e93-9a0e-4948-a098-d611a9ac5f1b</t>
  </si>
  <si>
    <t>https://fs.amplifi.io//file?id=ca8e3a99-76be-4585-96f0-578371956ffd</t>
  </si>
  <si>
    <t>https://fs.amplifi.io//file?id=751ab930-b7f5-492a-9b8e-25ba5ae7bd53</t>
  </si>
  <si>
    <t>https://fs.amplifi.io//file?id=f3be6ebe-4a82-42be-9db9-74061d7ed8bf</t>
  </si>
  <si>
    <t>https://fs.amplifi.io//file?id=edb4f863-f2c3-41d4-a6b2-0b363bbb9d16</t>
  </si>
  <si>
    <t>https://fs.amplifi.io//file?id=44b2d828-0d6b-4bf8-88e6-93e3372a79cf</t>
  </si>
  <si>
    <t>https://fs.amplifi.io//file?id=9f567424-01f0-4b35-85e3-66cb4ba796f6</t>
  </si>
  <si>
    <t>https://fs.amplifi.io//file?id=6a1945c8-16ea-47c9-b66f-7d974117624d</t>
  </si>
  <si>
    <t>https://fs.amplifi.io//file?id=c1c5b631-1646-4f86-9324-e3815af110da</t>
  </si>
  <si>
    <t>https://fs.amplifi.io//file?id=829d0089-3ef8-43ca-a52d-cf8748f40f7c</t>
  </si>
  <si>
    <t>https://fs.amplifi.io//file?id=054c9462-1632-428a-8597-e1191fc0f5d7</t>
  </si>
  <si>
    <t>https://fs.amplifi.io//file?id=d7fabc7b-b6f5-4e40-96ba-ef54937a6a2d</t>
  </si>
  <si>
    <t>https://fs.amplifi.io//file?id=56d2901a-42ed-4457-9c61-6f795f61441e</t>
  </si>
  <si>
    <t>https://fs.amplifi.io//file?id=517c170f-4e6c-4003-9b19-fe35bd429653</t>
  </si>
  <si>
    <t>https://fs.amplifi.io//file?id=f5a3e5df-11ee-461d-bdc3-31ee943ce005</t>
  </si>
  <si>
    <t>https://fs.amplifi.io//file?id=7f7a82d0-eba5-43e5-85b6-08f965de6185</t>
  </si>
  <si>
    <t>https://fs.amplifi.io//file?id=4a431be5-a973-4fd1-8b7d-37697d923189</t>
  </si>
  <si>
    <t>https://fs.amplifi.io//file?id=a490c7d6-c606-4c02-8f91-30840bfbed05</t>
  </si>
  <si>
    <t>https://fs.amplifi.io//file?id=53ed06af-6197-408a-bfa2-c4b9f0fbe64c</t>
  </si>
  <si>
    <t>https://fs.amplifi.io//file?id=bc626c03-d63c-4518-b082-6995d0338b3c</t>
  </si>
  <si>
    <t>https://fs.amplifi.io//file?id=997198ab-3d2d-457f-85eb-30f23eb21dbc</t>
  </si>
  <si>
    <t>https://fs.amplifi.io//file?id=f7dd96b1-3307-4985-88f0-bf43c99ce4f4</t>
  </si>
  <si>
    <t>https://fs.amplifi.io//file?id=fe6fd6b2-003e-4044-8b49-4c44f3741fe3</t>
  </si>
  <si>
    <t>https://fs.amplifi.io//file?id=d21de157-c9e6-4466-8c47-399037e17607</t>
  </si>
  <si>
    <t>https://fs.amplifi.io//file?id=685b6e57-27ef-4537-be7b-ad30b7864c1f</t>
  </si>
  <si>
    <t>https://fs.amplifi.io//file?id=c6be325b-7ad1-4eb6-95f9-f7ae1dc1ee82</t>
  </si>
  <si>
    <t>https://fs.amplifi.io//file?id=8a620156-86d3-429e-a2e5-746be04194b3</t>
  </si>
  <si>
    <t>https://fs.amplifi.io//file?id=d1dbddcd-ccbd-4bf9-9e05-a56a1a232d8c</t>
  </si>
  <si>
    <t>https://fs.amplifi.io//file?id=c5ab2ef6-c793-49fa-8b5c-12d3437b3de1</t>
  </si>
  <si>
    <t>https://fs.amplifi.io//file?id=465f9d05-df3e-43c9-a360-98ec3da4d972</t>
  </si>
  <si>
    <t>https://fs.amplifi.io//file?id=54cac5e3-3103-42e6-bea5-5500fa7bc1a8</t>
  </si>
  <si>
    <t>https://fs.amplifi.io//file?id=6e0eafeb-da4d-4f49-9e79-ff4890f3071e</t>
  </si>
  <si>
    <t>https://fs.amplifi.io//file?id=283a56f4-8ed5-4222-b430-107bcab0fa0f</t>
  </si>
  <si>
    <t>https://fs.amplifi.io//file?id=bf49c29e-be85-4585-92b0-52b293ec8feb</t>
  </si>
  <si>
    <t>https://fs.amplifi.io//file?id=61f05694-a3b3-4abc-badd-d7cda1f9b745</t>
  </si>
  <si>
    <t>https://fs.amplifi.io//file?id=acb209eb-b63e-47cf-860c-67543e4bb507</t>
  </si>
  <si>
    <t>https://fs.amplifi.io//file?id=8384f9bc-f85d-470d-80f0-7e7527b011a8</t>
  </si>
  <si>
    <t>https://fs.amplifi.io//file?id=570b77bb-44d8-47ec-9d2d-3465a26528c0</t>
  </si>
  <si>
    <t>https://fs.amplifi.io//file?id=c3789766-adc2-4b7b-b32b-db097e9dac73</t>
  </si>
  <si>
    <t>https://fs.amplifi.io//file?id=e3c79afa-dabf-4c22-b892-cb708496e16b</t>
  </si>
  <si>
    <t>https://fs.amplifi.io//file?id=f30ed827-c0ed-4238-9411-f126a8f5d461</t>
  </si>
  <si>
    <t>https://fs.amplifi.io//file?id=ba6774ce-c4fa-4f02-a4e4-a51614e40f11</t>
  </si>
  <si>
    <t>https://fs.amplifi.io//file?id=a35ec8e5-1922-4467-8339-b31ef71dbf51</t>
  </si>
  <si>
    <t>https://fs.amplifi.io//file?id=5a9cebc4-d9a1-4026-8c14-bf6b2bb992ae</t>
  </si>
  <si>
    <t>https://fs.amplifi.io//file?id=d2d0f1fb-8f64-4f0b-b512-f1166b56a2dc</t>
  </si>
  <si>
    <t>https://fs.amplifi.io//file?id=633f1f42-ae7a-404c-ba84-0f2869315c0e</t>
  </si>
  <si>
    <t>https://fs.amplifi.io//file?id=b7274119-3377-4408-a8e1-a1af39084919</t>
  </si>
  <si>
    <t>https://fs.amplifi.io//file?id=dda99cb0-5af8-4eab-bfb1-4500bf6a9cfa</t>
  </si>
  <si>
    <t>https://fs.amplifi.io//file?id=c98756aa-5534-44cc-8b93-def167de8287</t>
  </si>
  <si>
    <t>https://fs.amplifi.io//file?id=553af6f4-c0b8-4886-b50f-d26c4b30e624</t>
  </si>
  <si>
    <t>https://fs.amplifi.io//file?id=b4342fb8-eb7f-41e1-8078-807cde69a748</t>
  </si>
  <si>
    <t>https://fs.amplifi.io//file?id=58c2b5c1-b4fc-4eaa-9cb1-876577339196</t>
  </si>
  <si>
    <t>https://fs.amplifi.io//file?id=fc447ab8-3e2b-42d5-be82-7fb56446c918</t>
  </si>
  <si>
    <t>https://fs.amplifi.io//file?id=5f2e86ff-4f5f-4bd0-8b09-4b9da058b407</t>
  </si>
  <si>
    <t>https://fs.amplifi.io//file?id=6cc67e6d-c7a2-47f2-b0a9-89b08f357032</t>
  </si>
  <si>
    <t>https://fs.amplifi.io//file?id=2c214a9d-7254-408b-88e2-a56bea11a86c</t>
  </si>
  <si>
    <t>https://fs.amplifi.io//file?id=29f8ef98-a86a-4c49-b275-655a476eb9f3</t>
  </si>
  <si>
    <t>https://fs.amplifi.io//file?id=0130405c-08b5-47a2-a183-b8326f0e56e2</t>
  </si>
  <si>
    <t>https://fs.amplifi.io//file?id=7f4a81bf-d331-4e0c-9144-48b314efe2a0</t>
  </si>
  <si>
    <t>https://fs.amplifi.io//file?id=58e5d0b5-8414-4bd4-93ea-58e0f797f5ca</t>
  </si>
  <si>
    <t>https://fs.amplifi.io//file?id=d465e5b5-b08a-4c4c-ae70-6c1d1e15bb45</t>
  </si>
  <si>
    <t>https://fs.amplifi.io//file?id=4e691ea7-a2dd-403b-8f1b-10ab0c6d7b12</t>
  </si>
  <si>
    <t>https://fs.amplifi.io//file?id=a59620af-0c2d-4165-8e32-1a8740622492</t>
  </si>
  <si>
    <t>https://fs.amplifi.io//file?id=a6783b64-7c69-44b1-8491-17ca54ce1745</t>
  </si>
  <si>
    <t>https://fs.amplifi.io//file?id=278f500e-6f4d-4f54-921f-88178753e053</t>
  </si>
  <si>
    <t>https://fs.amplifi.io//file?id=6ccd0669-36f2-4a6a-83f1-29b980a23486</t>
  </si>
  <si>
    <t>https://fs.amplifi.io//file?id=c4909348-829e-4278-9dc2-dfa85eace6e5</t>
  </si>
  <si>
    <t>https://fs.amplifi.io//file?id=76860284-972d-4db3-a15e-829181bd38b2</t>
  </si>
  <si>
    <t>https://fs.amplifi.io//file?id=3881f3a8-ebf2-440b-98f4-cdff832142e8</t>
  </si>
  <si>
    <t>https://fs.amplifi.io//file?id=28072dd3-01e7-4cc9-a5e0-bff36804fede</t>
  </si>
  <si>
    <t>https://fs.amplifi.io//file?id=a33a5739-2bde-4f2e-9545-d675a69276f7</t>
  </si>
  <si>
    <t>https://fs.amplifi.io//file?id=86d0d9e6-49f1-4306-baa9-b3d56895eadc</t>
  </si>
  <si>
    <t>https://fs.amplifi.io//file?id=7c937ed9-fbe2-4f4d-ad8a-7c644a65192c</t>
  </si>
  <si>
    <t>https://fs.amplifi.io//file?id=c1944c4a-5d65-444f-8e6a-f32f9ce9155c</t>
  </si>
  <si>
    <t>https://fs.amplifi.io//file?id=85036a59-7445-4a2d-beb4-62278942e03b</t>
  </si>
  <si>
    <t>https://fs.amplifi.io//file?id=25797b73-cfbb-4ad0-9a82-6789fa37a8c6</t>
  </si>
  <si>
    <t>https://fs.amplifi.io//file?id=72fe9254-3e79-4849-9a53-c69e0e240868</t>
  </si>
  <si>
    <t>2023 - Spring</t>
  </si>
  <si>
    <t>ProductDetails</t>
  </si>
  <si>
    <t>primaryImageURL</t>
  </si>
  <si>
    <t>imageURL0</t>
  </si>
  <si>
    <t>imageURL1</t>
  </si>
  <si>
    <t>imageURL2</t>
  </si>
  <si>
    <t>imageURL3</t>
  </si>
  <si>
    <t>imageURL4</t>
  </si>
  <si>
    <t>imageURL5</t>
  </si>
  <si>
    <t>imageURL6</t>
  </si>
  <si>
    <t>imageURL7</t>
  </si>
  <si>
    <t>imageURL8</t>
  </si>
  <si>
    <t>imageURL9</t>
  </si>
  <si>
    <t>imageURL10</t>
  </si>
  <si>
    <t>https://fs.amplifi.io//file?id=a80707ce-e977-4226-9923-606dee63c90f</t>
  </si>
  <si>
    <t>https://fs.amplifi.io//file?id=a3a11394-2aae-46ab-b6b0-844e73bc1180</t>
  </si>
  <si>
    <t>https://fs.amplifi.io//file?id=d2b88f3b-eb93-4853-b791-70f66a1ee395</t>
  </si>
  <si>
    <t>https://fs.amplifi.io//file?id=538fb559-0a11-4987-b65a-cb9132d9f375</t>
  </si>
  <si>
    <t>https://fs.amplifi.io//file?id=68076869-cadc-4f4b-9d59-ee35901c38af</t>
  </si>
  <si>
    <t>https://fs.amplifi.io//file?id=d061a5d8-3ba2-40db-95ee-5898c168b917</t>
  </si>
  <si>
    <t>https://fs.amplifi.io//file?id=54b8e8e9-7684-4478-85b0-ca8ba6c36702</t>
  </si>
  <si>
    <t>https://fs.amplifi.io//file?id=99b22904-3bb8-419e-aae4-a0a330a1c533</t>
  </si>
  <si>
    <t>https://fs.amplifi.io//file?id=56a5b54b-f93f-4d41-8de6-ccee6a814b52</t>
  </si>
  <si>
    <t>https://fs.amplifi.io//file?id=8249434a-7758-44ab-a088-e00e9af064fd</t>
  </si>
  <si>
    <t>https://fs.amplifi.io//file?id=d5a9befb-588c-4828-9881-b4a2795a4dd9</t>
  </si>
  <si>
    <t>https://fs.amplifi.io//file?id=656bca39-4453-4899-a680-2f2dff1df27f</t>
  </si>
  <si>
    <t>https://fs.amplifi.io//file?id=5446c981-0009-4180-aa2c-532e72f48f11</t>
  </si>
  <si>
    <t>https://fs.amplifi.io//file?id=1d8411b9-fa4b-4c11-adcb-a2fe224d8f1b</t>
  </si>
  <si>
    <t>https://fs.amplifi.io//file?id=04e16ecf-c4b1-4134-aafa-efccc82ad1a6</t>
  </si>
  <si>
    <t>https://fs.amplifi.io//file?id=bf910b85-7af6-43d3-8a77-eab2dda634fc</t>
  </si>
  <si>
    <t>https://fs.amplifi.io//file?id=8d3e545a-1585-46d5-9096-8d59182b3520</t>
  </si>
  <si>
    <t>https://fs.amplifi.io//file?id=ff032388-4ab3-46c7-899b-6dd8e7a0cd33</t>
  </si>
  <si>
    <t>https://fs.amplifi.io//file?id=f7824558-2429-4593-b0e6-d11b7c477b58</t>
  </si>
  <si>
    <t>https://fs.amplifi.io//file?id=0f16cf33-9580-40c3-bd7a-b983a0820d02</t>
  </si>
  <si>
    <t>https://fs.amplifi.io//file?id=0748b81a-f49a-45df-93d5-2f01c1fc1c64</t>
  </si>
  <si>
    <t>https://fs.amplifi.io//file?id=4e63e5c2-ae41-411d-887d-c49090d3dac9</t>
  </si>
  <si>
    <t>https://fs.amplifi.io//file?id=ef1875b2-99d6-4412-9e8c-57de924c9ccb</t>
  </si>
  <si>
    <t>https://fs.amplifi.io//file?id=3452d713-4671-46bb-9bc9-1696cfb914a9</t>
  </si>
  <si>
    <t>https://fs.amplifi.io//file?id=b77f0ca0-0d67-4e32-91bb-15fbbea1de7b</t>
  </si>
  <si>
    <t>https://fs.amplifi.io//file?id=206ad5c7-4e87-4c57-b014-4bb7e80356d3</t>
  </si>
  <si>
    <t>https://fs.amplifi.io//file?id=75354957-83d1-47de-b265-400090c86c19</t>
  </si>
  <si>
    <t>https://fs.amplifi.io//file?id=7aabc3ff-9331-4082-9d0c-3e00517fc419</t>
  </si>
  <si>
    <t>https://fs.amplifi.io//file?id=fc394004-f7ab-4b3e-aeae-8282da2b96dc</t>
  </si>
  <si>
    <t>https://fs.amplifi.io//file?id=5ea3130f-76d3-4341-95d2-97fda4367a40</t>
  </si>
  <si>
    <t>https://fs.amplifi.io//file?id=b9bdca22-c549-4f66-bb6b-5d1ee6d21ca5</t>
  </si>
  <si>
    <t>https://fs.amplifi.io//file?id=e73a3a04-dccd-4019-a597-7a359ca6776b</t>
  </si>
  <si>
    <t>https://fs.amplifi.io//file?id=682b0c2a-6773-40e0-8fda-55b0790490cd</t>
  </si>
  <si>
    <t>https://fs.amplifi.io//file?id=f2a84af6-d532-48cb-b1aa-cbc4a04c426c</t>
  </si>
  <si>
    <t>https://fs.amplifi.io//file?id=8839e355-3e3d-425f-9070-fb2beeee769f</t>
  </si>
  <si>
    <t>https://fs.amplifi.io//file?id=57b62a60-9db0-4161-be7a-4dd85ed190cb</t>
  </si>
  <si>
    <t>https://fs.amplifi.io//file?id=376ac964-db76-45e0-b5e1-38e73cb37c74</t>
  </si>
  <si>
    <t>https://fs.amplifi.io//file?id=a09e108e-0a5c-4e9e-9cc7-4cc7066f076c</t>
  </si>
  <si>
    <t>https://fs.amplifi.io//file?id=9baf7cd4-be46-4490-9c34-d107e5ee25ce</t>
  </si>
  <si>
    <t>https://fs.amplifi.io//file?id=9cbe8c90-2389-4a62-a0c3-b1df3e6ad92f</t>
  </si>
  <si>
    <t>https://fs.amplifi.io//file?id=7cc0d8e8-5b37-460a-a504-0114b9dd1c15</t>
  </si>
  <si>
    <t>https://fs.amplifi.io//file?id=5ffeeb56-ab92-4025-8b7c-5bc442220f27</t>
  </si>
  <si>
    <t>https://fs.amplifi.io//file?id=2f29db66-904e-4cfa-aa3b-a43806df8e00</t>
  </si>
  <si>
    <t>https://fs.amplifi.io//file?id=50f565f2-cc5f-44d7-ad20-f86bcab151e8</t>
  </si>
  <si>
    <t>https://fs.amplifi.io//file?id=6abe978b-d198-420b-8cdf-46853dd5046d</t>
  </si>
  <si>
    <t>https://fs.amplifi.io//file?id=784fd13e-6629-4c97-b20f-fbe962078087</t>
  </si>
  <si>
    <t>https://fs.amplifi.io//file?id=f6d3f2c7-932a-4a70-ab97-0cd57649d929</t>
  </si>
  <si>
    <t>https://fs.amplifi.io//file?id=e5af7b2c-9325-4011-81ba-6d15cf1c3cf7</t>
  </si>
  <si>
    <t>https://fs.amplifi.io//file?id=5625e28e-0e24-43a8-9cde-4e84f9e0557c</t>
  </si>
  <si>
    <t>https://fs.amplifi.io//file?id=eec8126a-7074-407b-bda1-56e8f2e46612</t>
  </si>
  <si>
    <t>https://fs.amplifi.io//file?id=2a73e189-3f24-46c2-979c-88c038f77529</t>
  </si>
  <si>
    <t>https://fs.amplifi.io//file?id=e2cae22f-217f-431f-9739-68b1292f790d</t>
  </si>
  <si>
    <t>https://fs.amplifi.io//file?id=509f9e5c-8605-4594-a6f2-ca6bc54cdb5c</t>
  </si>
  <si>
    <t>https://fs.amplifi.io//file?id=b0e1786b-0c91-4955-9070-e5943d0e70b5</t>
  </si>
  <si>
    <t>https://fs.amplifi.io//file?id=25f4fbcb-7f56-470a-8dd4-39cb4c702d91</t>
  </si>
  <si>
    <t>https://fs.amplifi.io//file?id=211db7c1-2f1f-469b-9baf-982f7fe8b127</t>
  </si>
  <si>
    <t>https://fs.amplifi.io//file?id=a1a2e5c8-811e-46e8-a461-e74a0cf053f6</t>
  </si>
  <si>
    <t>https://fs.amplifi.io//file?id=7dc89947-72e6-4cc0-8275-386723821265</t>
  </si>
  <si>
    <t>https://fs.amplifi.io//file?id=f95a67ed-5578-4e62-acb0-2155cd238454</t>
  </si>
  <si>
    <t>https://fs.amplifi.io//file?id=9019912a-9ee7-4dc7-a920-895716723a21</t>
  </si>
  <si>
    <t>https://fs.amplifi.io//file?id=3127ffca-d4b1-4011-8511-d67ae3ac9c8a</t>
  </si>
  <si>
    <t>https://fs.amplifi.io//file?id=adcffae5-517e-42f3-bff6-93ad2b7e7457</t>
  </si>
  <si>
    <t>https://fs.amplifi.io//file?id=8b94f85c-74d6-4749-b053-1a6330797f5f</t>
  </si>
  <si>
    <t>https://fs.amplifi.io//file?id=03f50bf8-f8be-43ea-94a4-5f414a7e5abb</t>
  </si>
  <si>
    <t>https://fs.amplifi.io//file?id=e2114bab-1997-4e1e-867e-4ca5a01c99ae</t>
  </si>
  <si>
    <t>https://fs.amplifi.io//file?id=dea8f630-9fc2-43c5-830a-6877345b0009</t>
  </si>
  <si>
    <t>https://fs.amplifi.io//file?id=3cf62f91-4b62-4574-bd7f-d6f94fdcbfbd</t>
  </si>
  <si>
    <t>https://fs.amplifi.io//file?id=9aba2e3a-8c05-43ac-8779-cdf0e0bc494e</t>
  </si>
  <si>
    <t>https://fs.amplifi.io//file?id=5843342a-37b8-484b-87be-aaa904996a12</t>
  </si>
  <si>
    <t>https://fs.amplifi.io//file?id=eaf1595a-5c69-4f67-b79e-ccf59f120dfa</t>
  </si>
  <si>
    <t>https://fs.amplifi.io//file?id=6de71324-8013-4c65-abbc-6a32a30335ab</t>
  </si>
  <si>
    <t>https://fs.amplifi.io//file?id=5f4e495b-6dc5-40c2-9500-934c85020faa</t>
  </si>
  <si>
    <t>https://fs.amplifi.io//file?id=d58e6663-341e-4822-94b4-85e60c2b7fd2</t>
  </si>
  <si>
    <t>https://fs.amplifi.io//file?id=7bcaf5f1-73b0-4b52-8e90-b925eef58225</t>
  </si>
  <si>
    <t>https://fs.amplifi.io//file?id=0bf5697b-3157-4c82-b635-c2da0c560f27</t>
  </si>
  <si>
    <t>https://fs.amplifi.io//file?id=d2d883ef-40e6-44b6-b62d-e14da42e2e39</t>
  </si>
  <si>
    <t>https://fs.amplifi.io//file?id=b9ac1b05-6be6-4514-a691-e93c1a025971</t>
  </si>
  <si>
    <t>https://fs.amplifi.io//file?id=046dd037-b609-4edc-9d5b-e341bc8f1427</t>
  </si>
  <si>
    <t>https://fs.amplifi.io//file?id=8a007ed3-4c90-4d17-8476-3e1720244656</t>
  </si>
  <si>
    <t>https://fs.amplifi.io//file?id=abb10a4c-5d85-41d7-8beb-e470c3b84c84</t>
  </si>
  <si>
    <t>https://fs.amplifi.io//file?id=6a13dd0f-b0b0-4ed0-860e-366b12f02c26</t>
  </si>
  <si>
    <t>https://fs.amplifi.io//file?id=2fe830c6-69e5-4905-ae5a-3aedd166811d</t>
  </si>
  <si>
    <t>https://fs.amplifi.io//file?id=bfe91bb2-347c-4ce7-9b75-778ecf4ace52</t>
  </si>
  <si>
    <t>https://fs.amplifi.io//file?id=8e9c6e3d-5ce3-46af-b321-b9dc6371d557</t>
  </si>
  <si>
    <t>https://fs.amplifi.io//file?id=3b7974d3-a891-41c7-a12e-a710f75fcbdf</t>
  </si>
  <si>
    <t>https://fs.amplifi.io//file?id=5bc3a395-ce9f-4a32-95e0-40bf25a447bd</t>
  </si>
  <si>
    <t>https://fs.amplifi.io//file?id=b77725f1-cfce-4824-95f8-a73bcd667d75</t>
  </si>
  <si>
    <t>https://fs.amplifi.io//file?id=ea958577-c881-4495-bad5-0d6e0d1b0a49</t>
  </si>
  <si>
    <t>https://fs.amplifi.io//file?id=ff5e5f6b-6f30-4795-a6d8-2f2860aaa5c5</t>
  </si>
  <si>
    <t>https://fs.amplifi.io//file?id=08fba301-066f-4127-b0ba-0bf7e2b44c1a</t>
  </si>
  <si>
    <t>https://fs.amplifi.io//file?id=230d913a-bee3-4fcc-a89b-de5c7305b0bb</t>
  </si>
  <si>
    <t>https://fs.amplifi.io//file?id=5fc04bac-880a-4976-9b1e-dd6874b24595</t>
  </si>
  <si>
    <t>https://fs.amplifi.io//file?id=49384114-3eea-4ce3-9870-626e09e71a28</t>
  </si>
  <si>
    <t>https://fs.amplifi.io//file?id=6047bd2a-c441-49a2-a751-80f608585946</t>
  </si>
  <si>
    <t>https://fs.amplifi.io//file?id=99b1b9f7-3846-4f65-bded-a1c8c2d72b80</t>
  </si>
  <si>
    <t>https://fs.amplifi.io//file?id=51a3d200-4a4a-4825-b301-28af48b6df4a</t>
  </si>
  <si>
    <t>https://fs.amplifi.io//file?id=5420af2d-2122-4fd0-896b-c65bf9ce85dc</t>
  </si>
  <si>
    <t>https://fs.amplifi.io//file?id=8a5c3bce-3e3d-47a1-a757-38bd84abaaae</t>
  </si>
  <si>
    <t>https://fs.amplifi.io//file?id=ab39353c-ee07-4dab-9c0f-a53112047c3f</t>
  </si>
  <si>
    <t>https://fs.amplifi.io//file?id=2841a2ee-71e5-4137-a55d-30f1e538ff78</t>
  </si>
  <si>
    <t>https://fs.amplifi.io//file?id=faadd8bf-69fc-42d7-a0d1-2363d606e4a3</t>
  </si>
  <si>
    <t>https://fs.amplifi.io//file?id=66ae0ed5-37b3-455d-8b1b-06ac88fd9b40</t>
  </si>
  <si>
    <t>https://fs.amplifi.io//file?id=da6b6118-7efe-4fbf-a313-6222a0153c50</t>
  </si>
  <si>
    <t>https://fs.amplifi.io//file?id=3ae44ddd-0847-4a34-93d7-af3e7e88569c</t>
  </si>
  <si>
    <t>https://fs.amplifi.io//file?id=b892e599-61fd-4a2b-8395-f46b28857f70</t>
  </si>
  <si>
    <t>https://fs.amplifi.io//file?id=8756dafd-3952-4b7c-94d0-0985ae8e2a61</t>
  </si>
  <si>
    <t>https://fs.amplifi.io//file?id=0e34cb79-caee-4729-a402-620fa69282b0</t>
  </si>
  <si>
    <t>https://fs.amplifi.io//file?id=3134a62e-8a43-4e7d-aeac-49d5293c9f78</t>
  </si>
  <si>
    <t>https://fs.amplifi.io//file?id=6e6de921-a344-4d41-a4e5-55bf8c18cabe</t>
  </si>
  <si>
    <t>https://fs.amplifi.io//file?id=51fafa32-21cd-40b0-b88e-27581b464c01</t>
  </si>
  <si>
    <t>https://fs.amplifi.io//file?id=f293021f-b539-4840-92e4-5b3670d22011</t>
  </si>
  <si>
    <t>https://fs.amplifi.io//file?id=da5fbd48-4e16-4de1-a40b-c451d8889fb2</t>
  </si>
  <si>
    <t>https://fs.amplifi.io//file?id=d17e8505-61be-4a19-b751-e714ef3deb2b</t>
  </si>
  <si>
    <t>https://fs.amplifi.io//file?id=a76aa5f3-858d-4cb9-b360-4ba293d53c9d</t>
  </si>
  <si>
    <t>https://fs.amplifi.io//file?id=a2ab1feb-45a9-4fe0-8dbb-6bb6a5f0b725</t>
  </si>
  <si>
    <t>https://fs.amplifi.io//file?id=80112fdb-e0ce-4452-a11a-f7788a9fc240</t>
  </si>
  <si>
    <t>https://fs.amplifi.io//file?id=11cad395-cab5-42d1-91d5-75c9f0129418</t>
  </si>
  <si>
    <t>https://fs.amplifi.io//file?id=b53ba309-93d7-42c0-a8f1-0b57dca917c4</t>
  </si>
  <si>
    <t>https://fs.amplifi.io//file?id=1caf9f77-f9f5-42ca-9a4f-a8626283671c</t>
  </si>
  <si>
    <t>https://fs.amplifi.io//file?id=481530de-8dca-4db8-8054-69477c3fb40f</t>
  </si>
  <si>
    <t>https://fs.amplifi.io//file?id=ab4c75ef-a471-4855-ae35-5c3f0a2c925b</t>
  </si>
  <si>
    <t>https://fs.amplifi.io//file?id=d5efc31d-c1d4-4e22-953b-686588defa42</t>
  </si>
  <si>
    <t>https://fs.amplifi.io//file?id=5420323e-f99a-4250-afbf-465541a575a6</t>
  </si>
  <si>
    <t>https://fs.amplifi.io//file?id=76dffa8e-1738-4b12-9245-1a01b0c26481</t>
  </si>
  <si>
    <t>https://fs.amplifi.io//file?id=aa84c41d-82b0-4ca5-a309-8dd52f4b66b5</t>
  </si>
  <si>
    <t>https://fs.amplifi.io//file?id=0464a607-26a0-487d-9c83-fb4a3fc3f426</t>
  </si>
  <si>
    <t>https://fs.amplifi.io//file?id=095b8be6-1126-4e46-b8b3-6d3ff8a2e8d6</t>
  </si>
  <si>
    <t>https://fs.amplifi.io//file?id=e8204083-c418-4d05-a8f4-55bfe73ce76e</t>
  </si>
  <si>
    <t>https://fs.amplifi.io//file?id=bfc07722-5138-4b20-b011-eb79927c3fa0</t>
  </si>
  <si>
    <t>https://fs.amplifi.io//file?id=594bd568-e5f7-488c-a99c-73f39457fcb4</t>
  </si>
  <si>
    <t>https://fs.amplifi.io//file?id=99ae483e-a176-433d-9a03-20c031cd76f8</t>
  </si>
  <si>
    <t>https://fs.amplifi.io//file?id=319cbf63-0241-4d05-a385-50805d3a5082</t>
  </si>
  <si>
    <t>https://fs.amplifi.io//file?id=689f6e57-3f6e-40a6-b7b6-6195a84a9e54</t>
  </si>
  <si>
    <t>https://fs.amplifi.io//file?id=9f9c596d-f668-4743-a184-aaaa0061b387</t>
  </si>
  <si>
    <t>https://fs.amplifi.io//file?id=0da4529f-7b07-4b65-997f-af23da889036</t>
  </si>
  <si>
    <t>https://fs.amplifi.io//file?id=d14362d6-1e20-4f24-9113-6d00edccf4dc</t>
  </si>
  <si>
    <t>https://fs.amplifi.io//file?id=f5d679b3-2f46-49fc-aea5-1bbbd7bc7f9f</t>
  </si>
  <si>
    <t>https://fs.amplifi.io//file?id=517015e4-f214-4478-8ea0-4120dbda1c53</t>
  </si>
  <si>
    <t>https://fs.amplifi.io//file?id=2cb1cf77-4ad1-4e02-bf33-8db24939f42a</t>
  </si>
  <si>
    <t>https://fs.amplifi.io//file?id=1b2129d7-f7c6-4793-85ab-bb272aece6d0</t>
  </si>
  <si>
    <t>https://fs.amplifi.io//file?id=ee0e5c64-9c63-4d4b-892a-9005d91b7614</t>
  </si>
  <si>
    <t>https://fs.amplifi.io//file?id=3941bab4-35cb-401f-888f-cad4a8fe5a40</t>
  </si>
  <si>
    <t>https://fs.amplifi.io//file?id=c2ddece0-69e8-4035-b573-ed35dd1568d1</t>
  </si>
  <si>
    <t>https://fs.amplifi.io//file?id=3d29c401-96fd-4e49-927e-4d159ef4514b</t>
  </si>
  <si>
    <t>https://fs.amplifi.io//file?id=40b6fac6-be60-4a11-b913-7312bc381773</t>
  </si>
  <si>
    <t>https://fs.amplifi.io//file?id=f3de9a50-d1b5-4666-ab8b-98557eb8b5b2</t>
  </si>
  <si>
    <t>https://fs.amplifi.io//file?id=7638700e-2477-4f85-beda-208de27b07d8</t>
  </si>
  <si>
    <t>https://fs.amplifi.io//file?id=1eb8a686-223b-4d3c-b117-954bbcedd95a</t>
  </si>
  <si>
    <t>https://fs.amplifi.io//file?id=027c38ad-2530-4635-8666-71f1d590560d</t>
  </si>
  <si>
    <t>https://fs.amplifi.io//file?id=7f8c6de4-bd5d-408f-8264-faf3b2003cf4</t>
  </si>
  <si>
    <t>https://fs.amplifi.io//file?id=8fcdc758-18b7-4c2d-902b-89c55e44eb11</t>
  </si>
  <si>
    <t>https://fs.amplifi.io//file?id=c74c8988-656d-40df-8b8d-4bd79fa3d941</t>
  </si>
  <si>
    <t>https://fs.amplifi.io//file?id=94010d35-292e-4b63-bd75-74b68009e3f4</t>
  </si>
  <si>
    <t>https://fs.amplifi.io//file?id=15abe218-ccaf-4f9a-ab62-276e4b17cd60</t>
  </si>
  <si>
    <t>https://fs.amplifi.io//file?id=bf4066d6-e5eb-4eea-8580-c6e6f4d0f7e9</t>
  </si>
  <si>
    <t>https://fs.amplifi.io//file?id=581de1ca-18a9-4e95-b733-614b25823129</t>
  </si>
  <si>
    <t>https://fs.amplifi.io//file?id=add3797c-509e-48e4-a6a2-5a34d78e7ba0</t>
  </si>
  <si>
    <t>https://fs.amplifi.io//file?id=c2e6549f-7180-461d-9501-58815ea481d0</t>
  </si>
  <si>
    <t>https://fs.amplifi.io//file?id=207191ee-4ffd-4565-8b65-c8daf2f288c2</t>
  </si>
  <si>
    <t>https://fs.amplifi.io//file?id=9ccd3e97-d7be-41f8-b322-4f3fa5039c04</t>
  </si>
  <si>
    <t>https://fs.amplifi.io//file?id=27ee517d-e0b1-4f46-8d41-601a57554cca</t>
  </si>
  <si>
    <t>https://fs.amplifi.io//file?id=62a66570-e442-4fb6-a55a-d034db7e29ca</t>
  </si>
  <si>
    <t>https://fs.amplifi.io//file?id=725e6c00-508d-45ea-9003-5a839c517238</t>
  </si>
  <si>
    <t>https://fs.amplifi.io//file?id=6a256c55-c64f-48a7-b32f-42febac80d39</t>
  </si>
  <si>
    <t>https://fs.amplifi.io//file?id=5c308c41-55aa-47da-bbea-331ac0ae9425</t>
  </si>
  <si>
    <t>https://fs.amplifi.io//file?id=476994c6-71b9-4166-b88d-0ddbae368b2a</t>
  </si>
  <si>
    <t>https://fs.amplifi.io//file?id=f1daa1ef-40b6-4974-8994-07ca784b7944</t>
  </si>
  <si>
    <t>https://fs.amplifi.io//file?id=96fca948-1cee-41e6-96e2-b21f78d74eb0</t>
  </si>
  <si>
    <t>https://fs.amplifi.io//file?id=d7b5e05e-eb58-4128-9b08-5d8e0af33d6c</t>
  </si>
  <si>
    <t>https://fs.amplifi.io//file?id=f76bb5d2-5dac-4382-984b-c52c1d17fb1d</t>
  </si>
  <si>
    <t>https://fs.amplifi.io//file?id=0c424e62-958b-4415-aa10-9a630637e7a4</t>
  </si>
  <si>
    <t>https://fs.amplifi.io//file?id=59f973d8-85d9-44e9-96ce-d89b3ea52a54</t>
  </si>
  <si>
    <t>https://fs.amplifi.io//file?id=708d093a-60a9-45c8-86f5-2479f926b028</t>
  </si>
  <si>
    <t>https://fs.amplifi.io//file?id=0525a920-100a-401f-960b-6f320d302eeb</t>
  </si>
  <si>
    <t>https://fs.amplifi.io//file?id=3c14395a-3479-4b31-8217-7a42162f73e7</t>
  </si>
  <si>
    <t>https://fs.amplifi.io//file?id=85410fbd-fe66-475a-9bb1-5cdb17f2f9c7</t>
  </si>
  <si>
    <t>https://fs.amplifi.io//file?id=d5791b30-e785-404a-9245-837613b42ad0</t>
  </si>
  <si>
    <t>https://fs.amplifi.io//file?id=06a46cff-c1c7-4ecd-8f9c-1850f6c14089</t>
  </si>
  <si>
    <t>https://fs.amplifi.io//file?id=2302f8ef-113c-4f25-b5e0-618f500bfbec</t>
  </si>
  <si>
    <t>https://fs.amplifi.io//file?id=b032625a-6a26-435a-aae9-afa129b2a7f8</t>
  </si>
  <si>
    <t>https://fs.amplifi.io//file?id=8d96f12d-34e1-48e3-8d96-e63d73364ac0</t>
  </si>
  <si>
    <t>https://fs.amplifi.io//file?id=3ab7f2a7-1486-4f1b-8e27-0992a4886fb9</t>
  </si>
  <si>
    <t>https://fs.amplifi.io//file?id=6ecf9472-47f3-4ca4-ad8a-8564d7535469</t>
  </si>
  <si>
    <t>https://fs.amplifi.io//file?id=8bde2cca-3e5a-4845-b235-b28e34530d0f</t>
  </si>
  <si>
    <t>https://fs.amplifi.io//file?id=c76b1bec-c033-44d1-8490-9d164ff6d6af</t>
  </si>
  <si>
    <t>https://fs.amplifi.io//file?id=f146305b-eeba-4322-9719-fbe5caedd272</t>
  </si>
  <si>
    <t>https://fs.amplifi.io//file?id=47d0043e-890b-4a3c-99c2-410cafd5ec1c</t>
  </si>
  <si>
    <t>https://fs.amplifi.io//file?id=40a5e9de-a76d-4fc0-ab6d-75bc5799fed8</t>
  </si>
  <si>
    <t>https://fs.amplifi.io//file?id=a5c89bbc-32da-4db0-a301-32c2d35f3b97</t>
  </si>
  <si>
    <t>https://fs.amplifi.io//file?id=5ffd10c6-8924-4db4-b4b2-792239361ea4</t>
  </si>
  <si>
    <t>https://fs.amplifi.io//file?id=5d7b23c9-3259-4232-a5b5-b243adc4f384</t>
  </si>
  <si>
    <t>https://fs.amplifi.io//file?id=2c79fbbc-6c65-425a-86ea-29abf8a86ed5</t>
  </si>
  <si>
    <t>https://fs.amplifi.io//file?id=cfadfd26-9eac-4263-8ffd-f3976ab0ff7a</t>
  </si>
  <si>
    <t>https://fs.amplifi.io//file?id=ab27a5ad-f64e-4a01-9c46-2cfbc5421168</t>
  </si>
  <si>
    <t>https://fs.amplifi.io//file?id=9866e87d-40b3-45c0-9769-50dd674dc3a7</t>
  </si>
  <si>
    <t>https://fs.amplifi.io//file?id=54186857-cdb0-4041-8357-a440d8039b75</t>
  </si>
  <si>
    <t>https://fs.amplifi.io//file?id=ece36bfd-a7b3-470c-a452-42058fd78a18</t>
  </si>
  <si>
    <t>https://fs.amplifi.io//file?id=10e08d99-a3a6-438b-a49f-1012c0f363e6</t>
  </si>
  <si>
    <t>https://fs.amplifi.io//file?id=4940cb0c-0eca-4f8c-a016-a02808e73564</t>
  </si>
  <si>
    <t>https://fs.amplifi.io//file?id=43f1cdc9-8f20-4be1-a8f3-6685541fc74c</t>
  </si>
  <si>
    <t>https://fs.amplifi.io//file?id=35fc7819-61e4-4529-86c0-177fc569982e</t>
  </si>
  <si>
    <t>https://fs.amplifi.io//file?id=e32cd5b8-1285-4c85-b38c-cee51237a8cf</t>
  </si>
  <si>
    <t>https://fs.amplifi.io//file?id=c0d2e229-c4ec-491d-a387-ad57ed14251a</t>
  </si>
  <si>
    <t>https://fs.amplifi.io//file?id=82f6f791-ee41-4e49-a9c3-e1c33ed01a5b</t>
  </si>
  <si>
    <t>https://fs.amplifi.io//file?id=d7ec7342-c15c-4442-bc24-23619c2bff7a</t>
  </si>
  <si>
    <t>https://fs.amplifi.io//file?id=85cfe1d6-c5e0-4404-9c55-96a9f6b8e045</t>
  </si>
  <si>
    <t>https://fs.amplifi.io//file?id=404aaded-89c9-41cd-a169-0133724f26b6</t>
  </si>
  <si>
    <t>https://fs.amplifi.io//file?id=03f841a5-3bf8-4658-b868-43f269de2199</t>
  </si>
  <si>
    <t>https://fs.amplifi.io//file?id=e4489e39-cd0c-4e6d-ba06-5f7fe62ae3c4</t>
  </si>
  <si>
    <t>https://fs.amplifi.io//file?id=52016164-836c-4c5d-974e-2df204fa0eeb</t>
  </si>
  <si>
    <t>https://fs.amplifi.io//file?id=502911ef-834b-4af3-8a0c-af49dbbe0b50</t>
  </si>
  <si>
    <t>https://fs.amplifi.io//file?id=6aaf5703-3071-458c-81de-2e99c6a5fcd8</t>
  </si>
  <si>
    <t>https://fs.amplifi.io//file?id=b551bab6-0151-4112-bd2b-e1b9f60e115a</t>
  </si>
  <si>
    <t>https://fs.amplifi.io//file?id=ed3e6080-91ac-4aa2-8777-fd9475436e47</t>
  </si>
  <si>
    <t>https://fs.amplifi.io//file?id=10b9f763-d76e-4d73-93c4-53f2ac814f96</t>
  </si>
  <si>
    <t>https://fs.amplifi.io//file?id=e9b7382a-38c0-423b-81fd-2f79b4976829</t>
  </si>
  <si>
    <t>https://fs.amplifi.io//file?id=46f36841-86e9-4e81-b9c4-4ab47160cafe</t>
  </si>
  <si>
    <t>https://fs.amplifi.io//file?id=9d1a993b-fa38-4633-b66d-10ae954deeb8</t>
  </si>
  <si>
    <t>https://fs.amplifi.io//file?id=ca072a67-e2bf-4575-8cbd-9c27d2d25568</t>
  </si>
  <si>
    <t>https://fs.amplifi.io//file?id=9503f5dc-db5b-486d-9461-0093631bef0c</t>
  </si>
  <si>
    <t>https://fs.amplifi.io//file?id=a30ffc4f-6c23-483d-9b5f-936bd3c4a226</t>
  </si>
  <si>
    <t>https://fs.amplifi.io//file?id=b0b8248b-ff6c-4144-bf3a-2f4e0d510373</t>
  </si>
  <si>
    <t>https://fs.amplifi.io//file?id=23c20882-dab9-4e60-8879-3df69ef7a8e7</t>
  </si>
  <si>
    <t>https://fs.amplifi.io//file?id=e2249b05-763f-4fbf-b16f-97f2b9ae101b</t>
  </si>
  <si>
    <t>https://fs.amplifi.io//file?id=1ae74018-3667-4ed9-9b56-1915e6a6e542</t>
  </si>
  <si>
    <t>https://fs.amplifi.io//file?id=7240b3ec-4faf-4edb-b397-aaa4732f894c</t>
  </si>
  <si>
    <t>https://fs.amplifi.io//file?id=3944c28f-da31-42ff-8f09-9aa1b3a2360e</t>
  </si>
  <si>
    <t>https://fs.amplifi.io//file?id=31a81e94-1933-420b-934e-820adae57485</t>
  </si>
  <si>
    <t>https://fs.amplifi.io//file?id=1b3a9b02-3913-43dc-bd26-5f7e34985b11</t>
  </si>
  <si>
    <t>https://fs.amplifi.io//file?id=c3c451ef-9cac-46da-83d6-f72fad423c06</t>
  </si>
  <si>
    <t>https://fs.amplifi.io//file?id=04830b84-5eb6-46ea-8b74-83a29accdaa0</t>
  </si>
  <si>
    <t>https://fs.amplifi.io//file?id=39199fb8-5ba3-4dd6-9c64-79d21f08abd1</t>
  </si>
  <si>
    <t>https://fs.amplifi.io//file?id=fcbf5da0-ab87-473e-b938-05b812bd93ae</t>
  </si>
  <si>
    <t>https://fs.amplifi.io//file?id=220ce2dd-9845-42fa-a2d0-9cb4ce17ea7b</t>
  </si>
  <si>
    <t>https://fs.amplifi.io//file?id=f308cb89-9cd7-4a43-b745-8df325a67354</t>
  </si>
  <si>
    <t>https://fs.amplifi.io//file?id=b0bdc428-7416-4ba1-9098-91779253817c</t>
  </si>
  <si>
    <t>https://fs.amplifi.io//file?id=251617f6-c6c0-4e28-ac09-d24affedbe9d</t>
  </si>
  <si>
    <t>https://fs.amplifi.io//file?id=b561f80d-1c44-468e-830b-8e56d5984927</t>
  </si>
  <si>
    <t>https://fs.amplifi.io//file?id=155b7db1-1c22-436a-970a-ef0b794eb997</t>
  </si>
  <si>
    <t>https://fs.amplifi.io//file?id=06169c23-47fd-4ed4-a598-5ff62a49a3f3</t>
  </si>
  <si>
    <t>https://fs.amplifi.io//file?id=a981eebc-9831-4a08-8906-3cbfe1280f09</t>
  </si>
  <si>
    <t>https://fs.amplifi.io//file?id=37762edc-03dd-45b6-bbc3-65b94dffeb71</t>
  </si>
  <si>
    <t>https://fs.amplifi.io//file?id=1c2abf2f-6c8f-4456-a93e-ce1fea955976</t>
  </si>
  <si>
    <t>https://fs.amplifi.io//file?id=52bc11e5-d650-4ff5-8c25-ad7ca72924e7</t>
  </si>
  <si>
    <t>https://fs.amplifi.io//file?id=ee78d00c-09ab-4a7e-ab2e-48fd470da1c1</t>
  </si>
  <si>
    <t>https://fs.amplifi.io//file?id=3991e5ed-7372-4724-a7fc-ea58c36c8f8a</t>
  </si>
  <si>
    <t>https://fs.amplifi.io//file?id=912ae76d-b9ed-48ed-8228-91e6f3ed2810</t>
  </si>
  <si>
    <t>https://fs.amplifi.io//file?id=630f8080-9253-423a-abf6-3e237a51474b</t>
  </si>
  <si>
    <t>https://fs.amplifi.io//file?id=a57f1419-d7e9-40eb-aa6a-ec1d06ba05e8</t>
  </si>
  <si>
    <t>https://fs.amplifi.io//file?id=08f1a978-b44b-4e3c-b4c4-9aa1f9612745</t>
  </si>
  <si>
    <t>https://fs.amplifi.io//file?id=f53d20a1-68aa-44b6-8d9c-e25713437fd7</t>
  </si>
  <si>
    <t>https://fs.amplifi.io//file?id=2e7a042c-d1c6-4747-a50b-7aa42b277987</t>
  </si>
  <si>
    <t>https://fs.amplifi.io//file?id=976b9734-a3fc-4b65-a1e8-f46156a42b23</t>
  </si>
  <si>
    <t>https://fs.amplifi.io//file?id=d6fca077-0d39-49df-be28-893efa8d9452</t>
  </si>
  <si>
    <t>https://fs.amplifi.io//file?id=57df830d-d87b-4be2-9150-7303c5b81709</t>
  </si>
  <si>
    <t>https://fs.amplifi.io//file?id=aaf096ea-30a8-4b9f-80b5-6479b92bf5a5</t>
  </si>
  <si>
    <t>https://fs.amplifi.io//file?id=3ab00a20-e540-4c7c-8632-0d96e25177f5</t>
  </si>
  <si>
    <t>https://fs.amplifi.io//file?id=8c1add08-e3f6-4ab6-9993-9c794a6d4488</t>
  </si>
  <si>
    <t>https://fs.amplifi.io//file?id=da0cf9cb-a9f1-47f5-82b7-b2379b227698</t>
  </si>
  <si>
    <t>https://fs.amplifi.io//file?id=95e6246a-b47e-4645-892a-126d1c9c8c10</t>
  </si>
  <si>
    <t>https://fs.amplifi.io//file?id=7936030e-236e-41ca-9169-10ab6312d516</t>
  </si>
  <si>
    <t>https://fs.amplifi.io//file?id=389da255-d3e3-4e04-a732-2a8ac9e92759</t>
  </si>
  <si>
    <t>https://fs.amplifi.io//file?id=4679bd8c-0de3-45b0-a0ce-2958bea51c05</t>
  </si>
  <si>
    <t>https://fs.amplifi.io//file?id=0ab490c5-67ef-4107-8cc3-6b0555625a30</t>
  </si>
  <si>
    <t>https://fs.amplifi.io//file?id=c010285d-70bb-4ed5-91db-8886fcec2d63</t>
  </si>
  <si>
    <t>https://fs.amplifi.io//file?id=982ab533-b783-41ec-a066-9eb5a4555cf6</t>
  </si>
  <si>
    <t>https://fs.amplifi.io//file?id=0737bbac-3c2b-452c-aa81-f683fccb710d</t>
  </si>
  <si>
    <t>https://fs.amplifi.io//file?id=53bc5ccf-2113-4e5b-bde6-7f80cf8a4981</t>
  </si>
  <si>
    <t>https://fs.amplifi.io//file?id=e522c2b5-9baf-460f-a430-ebdbfe435157</t>
  </si>
  <si>
    <t>https://fs.amplifi.io//file?id=74dea66e-b8fc-4eb5-99b8-b436f9ba63c8</t>
  </si>
  <si>
    <t>https://fs.amplifi.io//file?id=229885aa-911f-4417-8aa3-d864df585cb9</t>
  </si>
  <si>
    <t>https://fs.amplifi.io//file?id=c3628549-3a7f-4bf7-80ef-edfedb37379b</t>
  </si>
  <si>
    <t>https://fs.amplifi.io//file?id=776afcef-fd8a-4128-bdff-fd8c2586bb57</t>
  </si>
  <si>
    <t>https://fs.amplifi.io//file?id=9ab87dbb-18ac-473f-881c-d5dbd695388c</t>
  </si>
  <si>
    <t>https://fs.amplifi.io//file?id=945c4acc-86a3-4300-adbe-385cee6d1c79</t>
  </si>
  <si>
    <t>https://fs.amplifi.io//file?id=6b477493-fa42-4bdc-aaae-f08e50a5d419</t>
  </si>
  <si>
    <t>https://fs.amplifi.io//file?id=d3f10be9-d872-4074-9455-48b5dd2dac1c</t>
  </si>
  <si>
    <t>https://fs.amplifi.io//file?id=fd3b32a1-7581-4af6-83df-baed3606801e</t>
  </si>
  <si>
    <t>https://fs.amplifi.io//file?id=c9303050-f6e4-4812-94f7-bea5e2d9576b</t>
  </si>
  <si>
    <t>https://fs.amplifi.io//file?id=a641eb80-f879-4dc7-a8f7-f746695b6b98</t>
  </si>
  <si>
    <t>https://fs.amplifi.io//file?id=6c9a664a-499c-4b35-9524-8ae0f3103b90</t>
  </si>
  <si>
    <t>https://fs.amplifi.io//file?id=11755bb7-34d7-48de-8061-1dabf9d7d303</t>
  </si>
  <si>
    <t>https://fs.amplifi.io//file?id=31f12668-089c-42ef-9edc-d94438246500</t>
  </si>
  <si>
    <t>https://fs.amplifi.io//file?id=c1181d25-fec3-4052-bd80-64350d00d926</t>
  </si>
  <si>
    <t>https://fs.amplifi.io//file?id=6e9bbe31-a8a8-46ef-ad61-d03c39ee8079</t>
  </si>
  <si>
    <t>https://fs.amplifi.io//file?id=2ae2fb08-ab3f-4cbb-8b54-f50ec2779e28</t>
  </si>
  <si>
    <t>https://fs.amplifi.io//file?id=aca9ee6f-58a6-49b2-a9bd-fea278fb7a15</t>
  </si>
  <si>
    <t>https://fs.amplifi.io//file?id=668d2f51-d821-453d-8b2a-352a990e66f6</t>
  </si>
  <si>
    <t>https://fs.amplifi.io//file?id=4211dc45-e89c-4573-bed9-38401aaf5596</t>
  </si>
  <si>
    <t>https://fs.amplifi.io//file?id=bd89f8d7-3356-437e-9f71-e3a60796e6d3</t>
  </si>
  <si>
    <t>https://fs.amplifi.io//file?id=0aa7e17c-e3bb-4682-a9ae-c1a747f8db85</t>
  </si>
  <si>
    <t>https://fs.amplifi.io//file?id=b1b2954f-2b2b-4638-a88a-58f03beab638</t>
  </si>
  <si>
    <t>https://fs.amplifi.io//file?id=81af5bcc-9b4c-40a2-963d-0e7fff092f41</t>
  </si>
  <si>
    <t>https://fs.amplifi.io//file?id=80fa1f14-360f-45dd-98f3-f7a295ab5d4a</t>
  </si>
  <si>
    <t>https://fs.amplifi.io//file?id=08ef1d95-0a98-4842-a080-af95cfe5eaa9</t>
  </si>
  <si>
    <t>https://fs.amplifi.io//file?id=1f56612f-7915-46cb-ab78-154f9a720d05</t>
  </si>
  <si>
    <t>https://fs.amplifi.io//file?id=8d83e3c7-aae7-4ac6-a0ea-790b7dec900b</t>
  </si>
  <si>
    <t>https://fs.amplifi.io//file?id=1b8b121d-59f4-4975-a99a-f3e76b50d4c5</t>
  </si>
  <si>
    <t>https://fs.amplifi.io//file?id=979f7248-ffb5-4738-b4c6-786179a1e52f</t>
  </si>
  <si>
    <t>https://fs.amplifi.io//file?id=fe93e48b-9c01-47a0-a767-1a00529cd5d7</t>
  </si>
  <si>
    <t>https://fs.amplifi.io//file?id=3701cc2f-08da-482e-adcd-c941d85b2016</t>
  </si>
  <si>
    <t>https://fs.amplifi.io//file?id=a665c159-2dff-4475-be5a-cc444c35f86f</t>
  </si>
  <si>
    <t>https://fs.amplifi.io//file?id=362145f6-cabf-4429-8d0e-15b277c11432</t>
  </si>
  <si>
    <t>https://fs.amplifi.io//file?id=debf98a8-d0ab-469e-b6a3-60edf800ba16</t>
  </si>
  <si>
    <t>https://fs.amplifi.io//file?id=728e2ac0-1382-478c-a3df-f4e8dac8a1e1</t>
  </si>
  <si>
    <t>https://fs.amplifi.io//file?id=16645d89-b9db-4a99-8bd4-5a4332beec25</t>
  </si>
  <si>
    <t>https://fs.amplifi.io//file?id=64ff7a07-32e6-4922-af17-7d62c5f2948b</t>
  </si>
  <si>
    <t>https://fs.amplifi.io//file?id=6133c3a0-7693-49c8-bc05-b41a75dadd17</t>
  </si>
  <si>
    <t>https://fs.amplifi.io//file?id=8775ce0e-2c0a-4131-8822-8f098ca59a55</t>
  </si>
  <si>
    <t>https://fs.amplifi.io//file?id=e8cf7235-01a2-46d8-8cc2-10d1f9ef79e9</t>
  </si>
  <si>
    <t>https://fs.amplifi.io//file?id=e0f56800-8779-46e7-8e2b-2c529da64dc8</t>
  </si>
  <si>
    <t>https://fs.amplifi.io//file?id=aa168d36-d3a5-4261-a303-9f447f8aeaa3</t>
  </si>
  <si>
    <t>https://fs.amplifi.io//file?id=46ef4bff-aeaa-4afe-83eb-7fd9dfdc1e74</t>
  </si>
  <si>
    <t>https://fs.amplifi.io//file?id=64dcd3fa-bd11-440e-9194-56fd4c37cb62</t>
  </si>
  <si>
    <t>https://fs.amplifi.io//file?id=ef1d0259-ab73-49c8-862b-b15c0bf27110</t>
  </si>
  <si>
    <t>https://fs.amplifi.io//file?id=879aa488-a403-4b0e-9d9b-4ddf6f782d30</t>
  </si>
  <si>
    <t>https://fs.amplifi.io//file?id=b383443d-35b5-4f63-8008-25aba73f6a4b</t>
  </si>
  <si>
    <t>https://fs.amplifi.io//file?id=2b059b4e-298e-4703-8a35-503427bd9540</t>
  </si>
  <si>
    <t>https://fs.amplifi.io//file?id=46d2ba72-d296-4f83-84aa-8e41bf83d591</t>
  </si>
  <si>
    <t>https://fs.amplifi.io//file?id=9488df8a-4bd1-48ff-8dd0-c9bfce9c76ce</t>
  </si>
  <si>
    <t>https://fs.amplifi.io//file?id=62697d72-f40b-452e-934f-a0c011f296e7</t>
  </si>
  <si>
    <t>https://fs.amplifi.io//file?id=51cbc78f-56fd-402d-a5d5-40ad4f2c022c</t>
  </si>
  <si>
    <t>https://fs.amplifi.io//file?id=5f77d965-226d-4209-a5d5-1a8f3ad9592f</t>
  </si>
  <si>
    <t>https://fs.amplifi.io//file?id=0743351a-44d8-4083-88d8-7c3f157634da</t>
  </si>
  <si>
    <t>https://fs.amplifi.io//file?id=ca559586-06fa-43c0-b4bb-db6b7c8c9b9f</t>
  </si>
  <si>
    <t>https://fs.amplifi.io//file?id=04093528-7c52-440b-956e-a9e65d5b24ee</t>
  </si>
  <si>
    <t>https://fs.amplifi.io//file?id=20257d2d-6195-41ed-8909-b1e4153012ea</t>
  </si>
  <si>
    <t>https://fs.amplifi.io//file?id=02314976-daf4-48c9-8272-afb5521f5001</t>
  </si>
  <si>
    <t>https://fs.amplifi.io//file?id=aafa77b6-06c8-4e31-ac99-00072c4af3ff</t>
  </si>
  <si>
    <t>https://fs.amplifi.io//file?id=03693ccf-7560-44b7-8b6f-8253eae30f94</t>
  </si>
  <si>
    <t>https://fs.amplifi.io//file?id=5a9f9a5e-5664-41a2-bea5-3182ef29e4a6</t>
  </si>
  <si>
    <t>https://fs.amplifi.io//file?id=544a3468-0858-4786-971b-e6eb5259842e</t>
  </si>
  <si>
    <t>https://fs.amplifi.io//file?id=e358dcfa-2305-40af-92f3-301d4b87548f</t>
  </si>
  <si>
    <t>https://fs.amplifi.io//file?id=800a1735-b1e0-41cb-bd95-4582fcf7c563</t>
  </si>
  <si>
    <t>https://fs.amplifi.io//file?id=c7551b36-7747-430a-ba4d-d3e4f0a8d162</t>
  </si>
  <si>
    <t>https://fs.amplifi.io//file?id=5c6020ef-3d66-4ffd-992f-b1157a98b8d3</t>
  </si>
  <si>
    <t>https://fs.amplifi.io//file?id=ca2697fb-c001-43b0-8b6e-b5908cd881cb</t>
  </si>
  <si>
    <t>https://fs.amplifi.io//file?id=1cee5bb6-315b-4b83-abce-cd569d1775ce</t>
  </si>
  <si>
    <t>https://fs.amplifi.io//file?id=e1570155-8312-4a79-a8e3-61ca99bbb60e</t>
  </si>
  <si>
    <t>https://fs.amplifi.io//file?id=ce8e14bc-84f6-403e-a54e-95f2fda29d0f</t>
  </si>
  <si>
    <t>https://fs.amplifi.io//file?id=1d6b8e5b-34ae-4eaa-b05c-2aa6d34b8963</t>
  </si>
  <si>
    <t>https://fs.amplifi.io//file?id=5ae487fe-cfd0-4797-a9cc-b092d9a4ea67</t>
  </si>
  <si>
    <t>https://fs.amplifi.io//file?id=d41d82ec-641b-47db-be60-8577d62b981c</t>
  </si>
  <si>
    <t>https://fs.amplifi.io//file?id=93959696-5c47-4d07-b8c1-a56211858fc7</t>
  </si>
  <si>
    <t>https://fs.amplifi.io//file?id=cd58b4d0-c8ab-4654-9af2-353c4f0ef57d</t>
  </si>
  <si>
    <t>https://fs.amplifi.io//file?id=e7853337-233d-41db-939c-5e3f43d08264</t>
  </si>
  <si>
    <t>https://fs.amplifi.io//file?id=4715511a-6518-4621-b4ba-60d5258302c2</t>
  </si>
  <si>
    <t>https://fs.amplifi.io//file?id=3ebfd551-68d7-4290-ad45-c9a720794538</t>
  </si>
  <si>
    <t>https://fs.amplifi.io//file?id=b96d0136-99c0-4b61-8be8-dfd8ed317b3b</t>
  </si>
  <si>
    <t>https://fs.amplifi.io//file?id=22994a1d-f61c-4e44-b1b3-4196e9a7f07e</t>
  </si>
  <si>
    <t>https://fs.amplifi.io//file?id=afa5af8e-614e-44fc-9d98-7c7fb368b221</t>
  </si>
  <si>
    <t>https://fs.amplifi.io//file?id=4f2e0a9e-1530-46d6-88ec-16332c2fcb55</t>
  </si>
  <si>
    <t>https://fs.amplifi.io//file?id=102e7e66-dffd-40ae-a23e-714637075846</t>
  </si>
  <si>
    <t>https://fs.amplifi.io//file?id=743bc047-cc1e-42dd-9f0d-d7fde6f03396</t>
  </si>
  <si>
    <t>https://fs.amplifi.io//file?id=a1019137-42d0-4490-acc7-37794d017297</t>
  </si>
  <si>
    <t>https://fs.amplifi.io//file?id=e5b105dc-a7e3-4f6e-991d-626ffddb9ebe</t>
  </si>
  <si>
    <t>https://fs.amplifi.io//file?id=7ae3938e-ccc1-41ee-8dc9-a33ef99af2b9</t>
  </si>
  <si>
    <t>https://fs.amplifi.io//file?id=0f7c374f-e7d7-4bbe-8488-4c7e466a1353</t>
  </si>
  <si>
    <t>https://fs.amplifi.io//file?id=ca877b45-3fa5-4bb3-888f-48315e64a52f</t>
  </si>
  <si>
    <t>https://fs.amplifi.io//file?id=f5462bbf-e55e-4ac6-8246-1de0fa75a199</t>
  </si>
  <si>
    <t>https://fs.amplifi.io//file?id=d6bcb629-421b-4d13-9911-b87622205881</t>
  </si>
  <si>
    <t>https://fs.amplifi.io//file?id=a33a7902-178f-4a95-bd70-67932759463b</t>
  </si>
  <si>
    <t>https://fs.amplifi.io//file?id=f9e2d7f0-88fe-4ff2-86c2-28e5534a6b2d</t>
  </si>
  <si>
    <t>https://fs.amplifi.io//file?id=9bfef022-2d2d-4783-862e-15c2aae94410</t>
  </si>
  <si>
    <t>https://fs.amplifi.io//file?id=9468c9a1-54f7-44ad-a88f-97ac3a646193</t>
  </si>
  <si>
    <t>https://fs.amplifi.io//file?id=9d2e8136-f04d-41e5-b54b-fe251c4a1ff0</t>
  </si>
  <si>
    <t>https://fs.amplifi.io//file?id=35d5ec65-1337-4476-9fab-3f86d164040a</t>
  </si>
  <si>
    <t>https://fs.amplifi.io//file?id=1a13c737-a55f-4153-9bba-29ecccfa9db2</t>
  </si>
  <si>
    <t>https://fs.amplifi.io//file?id=6a20c88d-5c20-448a-a737-17d21b4bcf5e</t>
  </si>
  <si>
    <t>https://fs.amplifi.io//file?id=6e24c813-4784-422e-862f-d89d3966a57d</t>
  </si>
  <si>
    <t>https://fs.amplifi.io//file?id=2ac9f311-b22f-476e-bc45-a452b853b077</t>
  </si>
  <si>
    <t>https://fs.amplifi.io//file?id=d20d2bb3-55a9-41fb-ae00-7731b6bb18fc</t>
  </si>
  <si>
    <t>https://fs.amplifi.io//file?id=2f47ca47-24cc-4eba-ac76-e2719027a49a</t>
  </si>
  <si>
    <t>https://fs.amplifi.io//file?id=ac5a6411-ede2-4998-8eef-c26ba79b8bb6</t>
  </si>
  <si>
    <t>https://fs.amplifi.io//file?id=50d5ee0e-501d-427c-9dfa-15a33b488f89</t>
  </si>
  <si>
    <t>https://fs.amplifi.io//file?id=326b6491-5f3e-409e-be64-dbce4291d959</t>
  </si>
  <si>
    <t>https://fs.amplifi.io//file?id=2703e7c8-5b3e-44b6-be06-2b3b2ea82f3b</t>
  </si>
  <si>
    <t>https://fs.amplifi.io//file?id=892bb4ae-3d3b-496c-adf6-a45505958efd</t>
  </si>
  <si>
    <t>https://fs.amplifi.io//file?id=5bb07a88-8bb7-4589-9b4c-c50c33869105</t>
  </si>
  <si>
    <t>https://fs.amplifi.io//file?id=c4dcb535-ddb6-45fb-8da1-89fc83219188</t>
  </si>
  <si>
    <t>https://fs.amplifi.io//file?id=2df81dc2-214b-4817-9bbf-dc5502de2999</t>
  </si>
  <si>
    <t>https://fs.amplifi.io//file?id=466016c5-237e-4520-8f72-805f6d17334d</t>
  </si>
  <si>
    <t>https://fs.amplifi.io//file?id=638f6070-ddda-4101-bd6e-e62e3590f129</t>
  </si>
  <si>
    <t>https://fs.amplifi.io//file?id=54e1fbda-82b0-493a-a27e-b3d858cb4d7c</t>
  </si>
  <si>
    <t>https://fs.amplifi.io//file?id=396f73c9-1dc5-442d-8263-30eb680062f9</t>
  </si>
  <si>
    <t>https://fs.amplifi.io//file?id=6c1d8d5e-7d51-449f-b672-b7241c171273</t>
  </si>
  <si>
    <t>https://fs.amplifi.io//file?id=3b1044bf-f611-436b-a20d-1ae7a72e4e3a</t>
  </si>
  <si>
    <t>https://fs.amplifi.io//file?id=f7440be5-65bb-4b5e-a7e6-d4e87529d14c</t>
  </si>
  <si>
    <t>https://fs.amplifi.io//file?id=854c7244-4748-4efc-867c-2a5e9632e5ff</t>
  </si>
  <si>
    <t>https://fs.amplifi.io//file?id=dfe05e0e-50ef-4fa2-a111-95cbb506d482</t>
  </si>
  <si>
    <t>https://fs.amplifi.io//file?id=841a2796-d16b-400b-ac68-f98d52e2a417</t>
  </si>
  <si>
    <t>https://fs.amplifi.io//file?id=16baa297-8fe9-4fa3-a060-dd31a6aed493</t>
  </si>
  <si>
    <t>https://fs.amplifi.io//file?id=570ca43a-c377-4157-afec-83ba7bcb31d5</t>
  </si>
  <si>
    <t>https://fs.amplifi.io//file?id=5bea8d84-0c39-4abc-962a-fb2bad233143</t>
  </si>
  <si>
    <t>https://fs.amplifi.io//file?id=ff91e07c-f24d-4446-8b12-ec358b62e8cd</t>
  </si>
  <si>
    <t>https://fs.amplifi.io//file?id=28388553-2b7d-4d3c-9223-cfe4d74f3e9d</t>
  </si>
  <si>
    <t>https://fs.amplifi.io//file?id=510aabc1-625a-4c5a-8e19-1a85245d5171</t>
  </si>
  <si>
    <t>https://fs.amplifi.io//file?id=74a1036a-7bcc-40e8-a7f8-bbceb58a8875</t>
  </si>
  <si>
    <t>https://fs.amplifi.io//file?id=f92304dd-8542-4cf2-814e-bc7ae438384f</t>
  </si>
  <si>
    <t>https://fs.amplifi.io//file?id=31ab7b5b-cf02-4fb0-b953-f6f36f966108</t>
  </si>
  <si>
    <t>https://fs.amplifi.io//file?id=4eac8bb4-6903-413b-b873-ba66a1e5d204</t>
  </si>
  <si>
    <t>https://fs.amplifi.io//file?id=69860351-9478-4cba-af88-c06862dfecee</t>
  </si>
  <si>
    <t>https://fs.amplifi.io//file?id=2ee02639-378a-4403-ab38-03f0ddd98dde</t>
  </si>
  <si>
    <t>https://fs.amplifi.io//file?id=225af7aa-5c96-460b-ac8c-ef84c10477ef</t>
  </si>
  <si>
    <t>https://fs.amplifi.io//file?id=c122e3a5-2f3a-47cd-9081-247a81730830</t>
  </si>
  <si>
    <t>https://fs.amplifi.io//file?id=06d9d563-1a5a-48ac-8a5c-ae0b230ff79f</t>
  </si>
  <si>
    <t>https://fs.amplifi.io//file?id=15124bc5-ef7d-4a7b-9f09-b58d72a3932c</t>
  </si>
  <si>
    <t>https://fs.amplifi.io//file?id=9c6df95d-d69d-41a8-b7f7-6f0df7490a59</t>
  </si>
  <si>
    <t>https://fs.amplifi.io//file?id=ac93f7a7-abe0-4a02-9c3f-b18bdf85d018</t>
  </si>
  <si>
    <t>https://fs.amplifi.io//file?id=d7a60264-2d78-4c2e-bcaa-33fbb2bd3216</t>
  </si>
  <si>
    <t>https://fs.amplifi.io//file?id=a1fb2c41-f893-42eb-ad86-16963ddd271f</t>
  </si>
  <si>
    <t>https://fs.amplifi.io//file?id=f12581f7-5922-4e52-81b3-1bf954808154</t>
  </si>
  <si>
    <t>https://fs.amplifi.io//file?id=c5aef403-3984-4d12-9cdb-c7fc8d2614e5</t>
  </si>
  <si>
    <t>https://fs.amplifi.io//file?id=e922e8ff-49af-4c95-a114-ff982a97e5d1</t>
  </si>
  <si>
    <t>https://fs.amplifi.io//file?id=36020d97-512e-4e1e-9537-0d54e453b83e</t>
  </si>
  <si>
    <t>https://fs.amplifi.io//file?id=0b18381e-9bc3-4fbc-917b-73cb7a85213c</t>
  </si>
  <si>
    <t>https://fs.amplifi.io//file?id=5a7a96d3-14ab-4554-b1cd-d591f3c2e7b2</t>
  </si>
  <si>
    <t>https://fs.amplifi.io//file?id=7637c1a7-d379-4d1d-aa4a-7755decdc05e</t>
  </si>
  <si>
    <t>https://fs.amplifi.io//file?id=313ecf24-4228-40e8-b5e3-f7726d856fb2</t>
  </si>
  <si>
    <t>https://fs.amplifi.io//file?id=6ff107bf-53f2-41c7-8602-e5ce03f2ba7a</t>
  </si>
  <si>
    <t>https://fs.amplifi.io//file?id=0d4aa408-92b7-4c86-a3da-af93fb7a3587</t>
  </si>
  <si>
    <t>https://fs.amplifi.io//file?id=44618627-786a-4650-8c89-72d3684296f2</t>
  </si>
  <si>
    <t>https://fs.amplifi.io//file?id=68f6a7cc-fb36-4f26-925b-b3de189ad4cb</t>
  </si>
  <si>
    <t>https://fs.amplifi.io//file?id=b3db11db-db43-4b13-88cc-a5d80e227a35</t>
  </si>
  <si>
    <t>https://fs.amplifi.io//file?id=2713160d-b5d9-408c-8297-d2f05ae7df64</t>
  </si>
  <si>
    <t>https://fs.amplifi.io//file?id=171554a9-2558-467e-a411-fa349329efbf</t>
  </si>
  <si>
    <t>https://fs.amplifi.io//file?id=30d48bd6-bcb3-47fa-b14b-af2f54c945a6</t>
  </si>
  <si>
    <t>https://fs.amplifi.io//file?id=035794c3-b181-4a38-84b1-3faeda5c34e8</t>
  </si>
  <si>
    <t>https://fs.amplifi.io//file?id=49d357b7-9e61-43a8-a47f-b90aaec870ee</t>
  </si>
  <si>
    <t>https://fs.amplifi.io//file?id=3af133f9-654d-46e6-afd1-22c364573e41</t>
  </si>
  <si>
    <t>https://fs.amplifi.io//file?id=07f3ef37-a9b9-4d9d-96c0-3f7d555f7a46</t>
  </si>
  <si>
    <t>https://fs.amplifi.io//file?id=6b5621ad-8c1f-49d4-9a96-ba8b63c537a7</t>
  </si>
  <si>
    <t>https://fs.amplifi.io//file?id=8bb0e008-426e-4915-b4cd-14516577498e</t>
  </si>
  <si>
    <t>https://fs.amplifi.io//file?id=fe5deb6b-c114-42d3-a6d7-a9aff824a493</t>
  </si>
  <si>
    <t>https://fs.amplifi.io//file?id=b3ef8a61-deff-41fa-9c7e-0ba1d62f6bec</t>
  </si>
  <si>
    <t>https://fs.amplifi.io//file?id=65f2f791-5094-4931-8647-3752b6677844</t>
  </si>
  <si>
    <t>https://fs.amplifi.io//file?id=20c540e9-5c22-4b15-a864-b4e9143be997</t>
  </si>
  <si>
    <t>https://fs.amplifi.io//file?id=b9a1bb0c-2180-4ea3-b8e4-ed16b6f501f0</t>
  </si>
  <si>
    <t>https://fs.amplifi.io//file?id=222f3356-fe67-48b0-9796-2459fc736b0e</t>
  </si>
  <si>
    <t>https://fs.amplifi.io//file?id=93ca9bca-bf77-4ff4-995d-e357b84bf331</t>
  </si>
  <si>
    <t>https://fs.amplifi.io//file?id=1d898a96-5fcb-47b8-80a9-711724bc4f0a</t>
  </si>
  <si>
    <t>https://fs.amplifi.io//file?id=c4e0ec12-b53c-46d1-a571-6c63cff59394</t>
  </si>
  <si>
    <t>https://fs.amplifi.io//file?id=5f27ab19-6e35-4470-97e2-6fb1052a3c36</t>
  </si>
  <si>
    <t>https://fs.amplifi.io//file?id=a63ec3a7-924f-456c-b01b-c2ff8b667a25</t>
  </si>
  <si>
    <t>https://fs.amplifi.io//file?id=19576549-2dfb-4321-afdd-7a7a54f96501</t>
  </si>
  <si>
    <t>https://fs.amplifi.io//file?id=6ec92114-3ea8-4642-a625-fdf8b03097c2</t>
  </si>
  <si>
    <t>https://fs.amplifi.io//file?id=dbfd013d-e0da-4ac4-bbfa-a8c79f06fa3b</t>
  </si>
  <si>
    <t>https://fs.amplifi.io//file?id=e3ca882b-13eb-461d-a681-691081d9f7e1</t>
  </si>
  <si>
    <t>https://fs.amplifi.io//file?id=2123bc52-cd6c-4193-b016-a0e1dcc55767</t>
  </si>
  <si>
    <t>https://fs.amplifi.io//file?id=b972ce26-980b-4280-8905-fc671cf4c829</t>
  </si>
  <si>
    <t>https://fs.amplifi.io//file?id=7aebddfa-a83e-4516-89fc-7d308d718ffb</t>
  </si>
  <si>
    <t>https://fs.amplifi.io//file?id=a6ae475f-443d-4f4e-bb83-48a5efca27a8</t>
  </si>
  <si>
    <t>https://fs.amplifi.io//file?id=81af854b-7f22-4920-91b3-6922085a6e37</t>
  </si>
  <si>
    <t>https://fs.amplifi.io//file?id=ae28c5d8-aef7-4c80-8444-9530a0d62929</t>
  </si>
  <si>
    <t>https://fs.amplifi.io//file?id=82cb88b4-3008-4506-b9ef-0e66462e48d1</t>
  </si>
  <si>
    <t>https://fs.amplifi.io//file?id=146697ee-60b6-4a1e-ae0d-d393ea6b7829</t>
  </si>
  <si>
    <t>https://fs.amplifi.io//file?id=21cb3570-c07a-43ed-b881-7e27d893e5bb</t>
  </si>
  <si>
    <t>https://fs.amplifi.io//file?id=625a03f6-3be9-4e0d-8a44-1d6c0ad892d0</t>
  </si>
  <si>
    <t>https://fs.amplifi.io//file?id=1ecdf841-4abe-4279-bf03-204a30f2ee7f</t>
  </si>
  <si>
    <t>https://fs.amplifi.io//file?id=f65736b1-4aef-4a74-aae5-bb95ca115b67</t>
  </si>
  <si>
    <t>https://fs.amplifi.io//file?id=d574e8f8-f3c2-4ff7-ba94-f2a4cd9d37c1</t>
  </si>
  <si>
    <t>https://fs.amplifi.io//file?id=e5120825-a344-46fa-8f01-3f72ebf00147</t>
  </si>
  <si>
    <t>https://fs.amplifi.io//file?id=f7ddbb6a-812a-4a8e-b4b0-73ac01090019</t>
  </si>
  <si>
    <t>https://fs.amplifi.io//file?id=b5a93559-4f34-4112-91d8-ab126d457160</t>
  </si>
  <si>
    <t>https://fs.amplifi.io//file?id=6775cb5e-ed23-40f7-b2aa-c99423f3790e</t>
  </si>
  <si>
    <t>https://fs.amplifi.io//file?id=29c2d1a1-5fde-4a5c-a2ef-58112281b9b4</t>
  </si>
  <si>
    <t>https://fs.amplifi.io//file?id=152ad75c-11eb-426f-aad3-a2fa9d76c111</t>
  </si>
  <si>
    <t>https://fs.amplifi.io//file?id=2b474e08-a524-401a-bdbd-efaa06a269e2</t>
  </si>
  <si>
    <t>https://fs.amplifi.io//file?id=3f04dcab-4f48-4275-b205-28d33581a35d</t>
  </si>
  <si>
    <t>https://fs.amplifi.io//file?id=04161139-ae74-4683-9577-28084dd1faa3</t>
  </si>
  <si>
    <t>https://fs.amplifi.io//file?id=030171d1-e70d-4a93-924e-88aa36636f05</t>
  </si>
  <si>
    <t>https://fs.amplifi.io//file?id=b9a98bd6-216b-48b4-b8d1-c69b4087c6e6</t>
  </si>
  <si>
    <t>https://fs.amplifi.io//file?id=fe1d7eeb-8e14-495c-8e5b-8c394de4f46c</t>
  </si>
  <si>
    <t>https://fs.amplifi.io//file?id=72893060-cc3d-4dea-a6d2-deaddf86ddde</t>
  </si>
  <si>
    <t>https://fs.amplifi.io//file?id=34363d11-8c34-4f7d-a296-5b2e639c66f4</t>
  </si>
  <si>
    <t>https://fs.amplifi.io//file?id=567557b9-2595-4e97-8d3b-a8bf3c1c9c82</t>
  </si>
  <si>
    <t>https://fs.amplifi.io//file?id=35b08c2d-a4cb-419a-b158-05f0d5f399af</t>
  </si>
  <si>
    <t>https://fs.amplifi.io//file?id=4d8eca90-44a1-4c7b-8aa5-0198a2393e56</t>
  </si>
  <si>
    <t>https://fs.amplifi.io//file?id=2a3e741f-08cf-4360-b07f-17b354779880</t>
  </si>
  <si>
    <t>https://fs.amplifi.io//file?id=970747c8-cb40-44b1-81c0-e8fde3b874bd</t>
  </si>
  <si>
    <t>https://fs.amplifi.io//file?id=521134f5-db6e-443f-b9ae-46b6f833a540</t>
  </si>
  <si>
    <t>https://fs.amplifi.io//file?id=5d444f76-9f44-48f6-a331-08cde9194c1e</t>
  </si>
  <si>
    <t>https://fs.amplifi.io//file?id=6cc30f47-9db0-414c-b7b9-cb9bd341117b</t>
  </si>
  <si>
    <t>https://fs.amplifi.io//file?id=2790ab11-6024-4480-82b2-9c011cf9369f</t>
  </si>
  <si>
    <t>https://fs.amplifi.io//file?id=b6824874-fe68-4079-a7a0-d4e8655c27c6</t>
  </si>
  <si>
    <t>https://fs.amplifi.io//file?id=bd203850-5077-4a52-ac9c-3e6dd6783919</t>
  </si>
  <si>
    <t>https://fs.amplifi.io//file?id=8ee68170-cec3-4810-a11f-c45e7ee45408</t>
  </si>
  <si>
    <t>https://fs.amplifi.io//file?id=8d67d398-a579-41e5-b908-d9586d044e6b</t>
  </si>
  <si>
    <t>https://fs.amplifi.io//file?id=78d7a6a3-63bc-43e8-a739-6f82db98a687</t>
  </si>
  <si>
    <t>https://fs.amplifi.io//file?id=a0a32407-09ac-4e5c-b2bf-d1e8f9f79ef3</t>
  </si>
  <si>
    <t>https://fs.amplifi.io//file?id=c9f65634-7687-4a8f-929d-73c15a91e3fa</t>
  </si>
  <si>
    <t>https://fs.amplifi.io//file?id=ef2fd8dd-9cdd-4ec8-b639-938815b7ca1c</t>
  </si>
  <si>
    <t>https://fs.amplifi.io//file?id=79f4de52-6efa-4cec-ba2f-0adb4f77957d</t>
  </si>
  <si>
    <t>https://fs.amplifi.io//file?id=7544b8e2-6f1c-4393-a889-048d284e733b</t>
  </si>
  <si>
    <t>https://fs.amplifi.io//file?id=74ed4797-d336-4dac-adbf-bef9639c4957</t>
  </si>
  <si>
    <t>https://fs.amplifi.io//file?id=ac1ea384-571a-4ec9-af45-a952088de88d</t>
  </si>
  <si>
    <t>https://fs.amplifi.io//file?id=8691a743-f6f2-4b85-9c66-2563e9fd4808</t>
  </si>
  <si>
    <t>https://fs.amplifi.io//file?id=b168236a-3c9f-4cd5-b81c-0da9acc8b576</t>
  </si>
  <si>
    <t>https://fs.amplifi.io//file?id=1ca5b727-3029-4015-89ef-1cbbd28e57c9</t>
  </si>
  <si>
    <t>https://fs.amplifi.io//file?id=8461f706-db28-49e5-8395-9b07ecbfa4e3</t>
  </si>
  <si>
    <t>https://fs.amplifi.io//file?id=6b65ba27-dd51-480b-8af4-f73d12e1a83c</t>
  </si>
  <si>
    <t>https://fs.amplifi.io//file?id=dab6dc2e-cc25-4b6a-87b4-c4ea9978c877</t>
  </si>
  <si>
    <t>https://fs.amplifi.io//file?id=8e3f1ba7-bad1-4f3f-8671-1c14afdd1188</t>
  </si>
  <si>
    <t>https://fs.amplifi.io//file?id=c3585349-2d54-406e-b93e-a02999c2e803</t>
  </si>
  <si>
    <t>https://fs.amplifi.io//file?id=e14ef2be-8557-4c8d-b7cf-2c7959a62747</t>
  </si>
  <si>
    <t>https://fs.amplifi.io//file?id=426d34d2-06a8-41f8-be73-101c6300d38c</t>
  </si>
  <si>
    <t>https://fs.amplifi.io//file?id=5b3095bd-5803-4682-8a9d-5efbe64f8ae8</t>
  </si>
  <si>
    <t>https://fs.amplifi.io//file?id=1033c36c-3e92-4ed1-a92c-ec53d080c15b</t>
  </si>
  <si>
    <t>https://fs.amplifi.io//file?id=cb3c82c9-cf01-4fb5-bca0-455b7499acdd</t>
  </si>
  <si>
    <t>https://fs.amplifi.io//file?id=5ba3b0af-9d95-4c44-b340-feb3ade4a40d</t>
  </si>
  <si>
    <t>https://fs.amplifi.io//file?id=482d5997-d651-4a22-9acc-18dc36bc3a71</t>
  </si>
  <si>
    <t>https://fs.amplifi.io//file?id=4d656b29-90f7-4181-96c4-d0e09fcb3b21</t>
  </si>
  <si>
    <t>https://fs.amplifi.io//file?id=6087a6aa-1fec-4320-9e81-79dca067d87b</t>
  </si>
  <si>
    <t>https://fs.amplifi.io//file?id=24c67eac-70bd-4177-bd8a-44160dbbe481</t>
  </si>
  <si>
    <t>https://fs.amplifi.io//file?id=fb1f395c-06fb-4bf6-b5ba-d3c15759cd7e</t>
  </si>
  <si>
    <t>https://fs.amplifi.io//file?id=43eb7446-2f89-4402-9dcc-306bc9f3d6e4</t>
  </si>
  <si>
    <t>https://fs.amplifi.io//file?id=2411f176-d1f0-444e-a543-25e8976cb793</t>
  </si>
  <si>
    <t>https://fs.amplifi.io//file?id=d3039237-912c-4d80-91ba-e00164865795</t>
  </si>
  <si>
    <t>https://fs.amplifi.io//file?id=7c9dda04-f809-451e-a321-f8ab8e4785d6</t>
  </si>
  <si>
    <t>https://fs.amplifi.io//file?id=4d16e078-0559-42ae-a2cd-b00188a5d993</t>
  </si>
  <si>
    <t>https://fs.amplifi.io//file?id=58cf8ade-c363-4d15-aa4d-29561a8ee956</t>
  </si>
  <si>
    <t>https://fs.amplifi.io//file?id=d003ea33-6bce-4064-92a2-c84d43f4272b</t>
  </si>
  <si>
    <t>https://fs.amplifi.io//file?id=b38fb480-3c25-408f-8732-c5cfcd96e164</t>
  </si>
  <si>
    <t>https://fs.amplifi.io//file?id=28b3ea77-3818-4ecc-96e0-9d53e7b22180</t>
  </si>
  <si>
    <t>https://fs.amplifi.io//file?id=de3f1e39-5b9c-4235-bd3b-b847e1b65432</t>
  </si>
  <si>
    <t>https://fs.amplifi.io//file?id=b22730e2-bd30-4cff-acc9-0e0dd720b011</t>
  </si>
  <si>
    <t>https://fs.amplifi.io//file?id=9fa0f485-67dd-4631-896a-c3035658aef8</t>
  </si>
  <si>
    <t>https://fs.amplifi.io//file?id=26a937d2-ec3d-4e20-a99b-1d095c6386b9</t>
  </si>
  <si>
    <t>https://fs.amplifi.io//file?id=bf57301b-fa7a-415b-a249-af0412010c8f</t>
  </si>
  <si>
    <t>https://fs.amplifi.io//file?id=53e185f6-771b-4b17-9333-680ee936043c</t>
  </si>
  <si>
    <t>https://fs.amplifi.io//file?id=262058b2-3459-4d16-9285-3aca8291e53e</t>
  </si>
  <si>
    <t>https://fs.amplifi.io//file?id=b88a2a65-9e64-40d7-b7b4-ec7cfeea5e7b</t>
  </si>
  <si>
    <t>https://fs.amplifi.io//file?id=e0e3ae5a-a8c1-4f4c-8353-e7d481514aa4</t>
  </si>
  <si>
    <t>https://fs.amplifi.io//file?id=35e69e97-532f-42bd-b04b-051d854f2cf2</t>
  </si>
  <si>
    <t>https://fs.amplifi.io//file?id=447a64e8-b94c-4064-a913-f977f2a470f2</t>
  </si>
  <si>
    <t>https://fs.amplifi.io//file?id=089b9636-6847-4712-b92c-77a616f498a9</t>
  </si>
  <si>
    <t>https://fs.amplifi.io//file?id=2bd866b3-6753-4f93-abfc-4d54cc20fe54</t>
  </si>
  <si>
    <t>https://fs.amplifi.io//file?id=33c5b62c-e95d-427e-9c21-e65e7e0c4674</t>
  </si>
  <si>
    <t>https://fs.amplifi.io//file?id=3f8428f3-1480-4ed0-a354-7611243fab83</t>
  </si>
  <si>
    <t>https://fs.amplifi.io//file?id=665e82f6-90d5-49f4-93ae-29811af350b4</t>
  </si>
  <si>
    <t>https://fs.amplifi.io//file?id=68af0e68-cd98-484a-bdfb-aa488fdcc3c8</t>
  </si>
  <si>
    <t>https://fs.amplifi.io//file?id=e7f94211-ec37-4a44-be2d-fe5e0212be83</t>
  </si>
  <si>
    <t>https://fs.amplifi.io//file?id=c7b7a37c-549f-470c-84a6-bff445621796</t>
  </si>
  <si>
    <t>https://fs.amplifi.io//file?id=adb6f5e8-f6ac-4a51-bb59-9cc915bed9bf</t>
  </si>
  <si>
    <t>https://fs.amplifi.io//file?id=a33e3dba-13ac-47de-9e45-6a4167a17ee1</t>
  </si>
  <si>
    <t>https://fs.amplifi.io//file?id=f4583f1b-a543-4380-871d-0ed89623fcd0</t>
  </si>
  <si>
    <t>https://fs.amplifi.io//file?id=d0681005-c5f8-41ef-b8ce-bbd34a7f5c7f</t>
  </si>
  <si>
    <t>https://fs.amplifi.io//file?id=a8626fab-f234-47ac-98a9-f6da1c434808</t>
  </si>
  <si>
    <t>https://fs.amplifi.io//file?id=1fbab8bb-bc5c-4615-aa8e-84227c0dcada</t>
  </si>
  <si>
    <t>https://fs.amplifi.io//file?id=1118e34b-9798-4ff6-89fa-5477936e35a7</t>
  </si>
  <si>
    <t>https://fs.amplifi.io//file?id=b0b399cc-e0a7-4bdb-a8af-3a27af63658c</t>
  </si>
  <si>
    <t>https://fs.amplifi.io//file?id=8c231e88-e90d-4158-932d-4c04351c4aeb</t>
  </si>
  <si>
    <t>https://fs.amplifi.io//file?id=b8ce2fc3-b6af-4d46-b0b0-74e912c3534d</t>
  </si>
  <si>
    <t>https://fs.amplifi.io//file?id=70ae367a-47b6-400b-b287-0ceb9c10bdce</t>
  </si>
  <si>
    <t>https://fs.amplifi.io//file?id=04348c7a-3e9c-4716-8b8a-71205e1bb2cc</t>
  </si>
  <si>
    <t>https://fs.amplifi.io//file?id=3631db79-5e5c-444f-bde2-e150738e4afc</t>
  </si>
  <si>
    <t>https://fs.amplifi.io//file?id=69e4c9f1-1314-4cec-8664-31a93bf08e26</t>
  </si>
  <si>
    <t>https://fs.amplifi.io//file?id=13faedcf-4bfa-41f1-81c0-4f773e533b6a</t>
  </si>
  <si>
    <t>https://fs.amplifi.io//file?id=1f041e53-7b8f-4c74-9aba-9e1271ae0f34</t>
  </si>
  <si>
    <t>https://fs.amplifi.io//file?id=51232435-530c-4788-b1fa-520db8a21adb</t>
  </si>
  <si>
    <t>https://fs.amplifi.io//file?id=9be6e006-2222-4274-aaff-14b903290984</t>
  </si>
  <si>
    <t>https://fs.amplifi.io//file?id=1521647a-0a58-4430-9807-f8445a7dcb0b</t>
  </si>
  <si>
    <t>https://fs.amplifi.io//file?id=a6ef0a89-0f77-4998-958f-8915cfdc38b5</t>
  </si>
  <si>
    <t>https://fs.amplifi.io//file?id=0bdec008-9447-43a5-aa7e-c66738219772</t>
  </si>
  <si>
    <t>https://fs.amplifi.io//file?id=052d3469-252f-4025-886a-313cb017a523</t>
  </si>
  <si>
    <t>https://fs.amplifi.io//file?id=8d978606-4abc-42dc-bf0b-85e53d9ef24b</t>
  </si>
  <si>
    <t>https://fs.amplifi.io//file?id=5a5a3096-212f-4de3-af9c-f30292c7db60</t>
  </si>
  <si>
    <t>https://fs.amplifi.io//file?id=1a826d99-7920-40f0-a713-fac14fb19981</t>
  </si>
  <si>
    <t>https://fs.amplifi.io//file?id=dbcf6271-461e-4e06-b5bd-1f33feebd036</t>
  </si>
  <si>
    <t>https://fs.amplifi.io//file?id=64c05342-a343-4e49-85a9-576df4d3b25b</t>
  </si>
  <si>
    <t>https://fs.amplifi.io//file?id=dc7f48d9-3257-446c-84b6-02f92eb7ca86</t>
  </si>
  <si>
    <t>https://fs.amplifi.io//file?id=94ee147b-a496-479b-8eed-a8eb9bec0ed8</t>
  </si>
  <si>
    <t>https://fs.amplifi.io//file?id=ad0bc533-e29f-4cbd-9d47-1655e7536839</t>
  </si>
  <si>
    <t>https://fs.amplifi.io//file?id=7843d6af-7455-4638-ada5-0575dfad43af</t>
  </si>
  <si>
    <t>https://fs.amplifi.io//file?id=c15e7a43-1c14-47e2-aa47-5f4a236f6ad0</t>
  </si>
  <si>
    <t>https://fs.amplifi.io//file?id=3360beb9-07e8-4987-b58b-63c97e59e97e</t>
  </si>
  <si>
    <t>https://fs.amplifi.io//file?id=05d1d0d0-d786-4489-9bcf-8d1381335c9e</t>
  </si>
  <si>
    <t>https://fs.amplifi.io//file?id=3ae315ba-1ea9-4eb6-897a-057f28e15be0</t>
  </si>
  <si>
    <t>https://fs.amplifi.io//file?id=98fa8c7a-fcc9-4480-84bf-bd4561225831</t>
  </si>
  <si>
    <t>https://fs.amplifi.io//file?id=2173be8e-5eed-424a-b3b9-5324d275450e</t>
  </si>
  <si>
    <t>https://fs.amplifi.io//file?id=10a289a6-d314-44a2-b20a-8228df94d52f</t>
  </si>
  <si>
    <t>https://fs.amplifi.io//file?id=7747d156-08c4-446a-bfd3-d93a843ae0cf</t>
  </si>
  <si>
    <t>https://fs.amplifi.io//file?id=86880597-60e3-4aa0-b756-f03925bbeeaf</t>
  </si>
  <si>
    <t>https://fs.amplifi.io//file?id=c3f19bfc-4af6-446e-a539-e5a55da17264</t>
  </si>
  <si>
    <t>https://fs.amplifi.io//file?id=e1d20a1c-81a2-4052-87f6-6afd457cab04</t>
  </si>
  <si>
    <t>https://fs.amplifi.io//file?id=a06502f2-edf0-4415-b7c7-16bdd60389d4</t>
  </si>
  <si>
    <t>https://fs.amplifi.io//file?id=6cbbc0dd-c715-4c9a-b4d0-41b3e2c88086</t>
  </si>
  <si>
    <t>https://fs.amplifi.io//file?id=f38cf7d6-31ad-462f-91a9-8f3276860adf</t>
  </si>
  <si>
    <t>https://fs.amplifi.io//file?id=c5fa0908-aacd-455d-b7da-a5e4f39d1d38</t>
  </si>
  <si>
    <t>https://fs.amplifi.io//file?id=7a32c18a-c76e-4f51-b459-10f2d7297445</t>
  </si>
  <si>
    <t>https://fs.amplifi.io//file?id=cc8e9f09-e928-40ca-9899-0a18a1dcf3f3</t>
  </si>
  <si>
    <t>https://fs.amplifi.io//file?id=52c32381-c266-4127-a40f-954a10ad44f0</t>
  </si>
  <si>
    <t>https://fs.amplifi.io//file?id=70ac0b64-313f-407a-afcf-6c40df742dd3</t>
  </si>
  <si>
    <t>https://fs.amplifi.io//file?id=be963f93-addc-428b-b97e-3dd24141adf3</t>
  </si>
  <si>
    <t>https://fs.amplifi.io//file?id=c86596a1-a075-48ea-b758-4b7e47d0cc77</t>
  </si>
  <si>
    <t>https://fs.amplifi.io//file?id=deca9e37-d971-4b70-9798-bce3d0165362</t>
  </si>
  <si>
    <t>https://fs.amplifi.io//file?id=13346795-d4db-491f-953d-ee04602ae687</t>
  </si>
  <si>
    <t>https://fs.amplifi.io//file?id=84fa1795-f45b-4ba2-a890-6648634c2414</t>
  </si>
  <si>
    <t>https://fs.amplifi.io//file?id=246e8924-befd-4f1c-b6c4-7a6d0e6a9249</t>
  </si>
  <si>
    <t>https://fs.amplifi.io//file?id=fb1512fa-a8d1-4652-9193-21a4e2f98c54</t>
  </si>
  <si>
    <t>https://fs.amplifi.io//file?id=0e4a34eb-d625-4cc1-bcd1-e76d4822b868</t>
  </si>
  <si>
    <t>https://fs.amplifi.io//file?id=f1ff4ec1-02a7-4b49-8cf2-6606c9508aab</t>
  </si>
  <si>
    <t>https://fs.amplifi.io//file?id=a22a2ba9-a81e-45c5-9cf5-f66a49b31700</t>
  </si>
  <si>
    <t>https://fs.amplifi.io//file?id=78e4b48e-21e6-427a-a20d-ca1aa5a7ca54</t>
  </si>
  <si>
    <t>https://fs.amplifi.io//file?id=e1836688-157a-40b8-9193-867dbeded273</t>
  </si>
  <si>
    <t>https://fs.amplifi.io//file?id=cfa5a6c3-dbdb-40ed-a112-bd3e6e7c49a5</t>
  </si>
  <si>
    <t>https://fs.amplifi.io//file?id=e15cde2e-83be-4785-ac6b-b95fc7ff0991</t>
  </si>
  <si>
    <t>https://fs.amplifi.io//file?id=e2ec7207-113b-4523-8f21-3b16cad5487e</t>
  </si>
  <si>
    <t>https://fs.amplifi.io//file?id=2dc81f79-7052-42f6-b7d5-cdcbc0ec76ab</t>
  </si>
  <si>
    <t>https://fs.amplifi.io//file?id=4d80c82a-e839-44a2-a3f1-b9f73659f98c</t>
  </si>
  <si>
    <t>https://fs.amplifi.io//file?id=7b0b9625-f7d6-4832-af75-3c7f06d77a09</t>
  </si>
  <si>
    <t>https://fs.amplifi.io//file?id=7dac4453-5676-4287-9575-f07bc0986bdf</t>
  </si>
  <si>
    <t>https://fs.amplifi.io//file?id=d1a0cf27-5971-4794-902d-962a45b666f8</t>
  </si>
  <si>
    <t>https://fs.amplifi.io//file?id=15a03425-9031-4aaf-9213-53d068703da2</t>
  </si>
  <si>
    <t>https://fs.amplifi.io//file?id=e870ad14-2b58-4500-b105-7a08b06b8063</t>
  </si>
  <si>
    <t>https://fs.amplifi.io//file?id=1273e741-da0d-4765-a5ae-8cf0ad0a0586</t>
  </si>
  <si>
    <t>https://fs.amplifi.io//file?id=5fbcbe2e-0f5d-4bac-b469-8c2e6e11cf12</t>
  </si>
  <si>
    <t>https://fs.amplifi.io//file?id=60f85ecb-898e-4f13-8d25-f4ce03f493ba</t>
  </si>
  <si>
    <t>https://fs.amplifi.io//file?id=59728f29-567d-49ce-a530-815d7f24dd64</t>
  </si>
  <si>
    <t>https://fs.amplifi.io//file?id=fd2f6bbe-573b-4ee3-a130-efb329a59662</t>
  </si>
  <si>
    <t>https://fs.amplifi.io//file?id=db0d6282-97b5-4b5c-834c-5cf799ce5fd6</t>
  </si>
  <si>
    <t>https://fs.amplifi.io//file?id=d370fdae-4479-479d-a3f5-36fef0ae327c</t>
  </si>
  <si>
    <t>https://fs.amplifi.io//file?id=57ccfd08-2e40-4ccf-a6e9-f946e0999632</t>
  </si>
  <si>
    <t>https://fs.amplifi.io//file?id=0ea25111-6266-4a12-b99c-c7c530a39222</t>
  </si>
  <si>
    <t>https://fs.amplifi.io//file?id=993e8608-bdd1-44b1-823f-ac26a9fb79f3</t>
  </si>
  <si>
    <t>https://fs.amplifi.io//file?id=16697a67-e6c6-41c7-ab23-b94a527b2a9c</t>
  </si>
  <si>
    <t>https://fs.amplifi.io//file?id=e6d31132-3ad5-4568-bf97-97e57058f664</t>
  </si>
  <si>
    <t>https://fs.amplifi.io//file?id=38bb6052-dbb7-4bdb-b729-581d9a202087</t>
  </si>
  <si>
    <t>https://fs.amplifi.io//file?id=c6b0d5d8-c1a4-4f41-a327-9e9d395517fa</t>
  </si>
  <si>
    <t>https://fs.amplifi.io//file?id=096c2cdd-2002-4bfe-96a2-88d18c79f9c9</t>
  </si>
  <si>
    <t>https://fs.amplifi.io//file?id=45b6a62d-9891-4990-abfe-7066ef3aa282</t>
  </si>
  <si>
    <t>https://fs.amplifi.io//file?id=34d877c3-2da8-4ed6-b545-dec0433f0cf1</t>
  </si>
  <si>
    <t>https://fs.amplifi.io//file?id=76e00e22-73f7-476b-88e1-924e078ce589</t>
  </si>
  <si>
    <t>https://fs.amplifi.io//file?id=b278a1d6-0f16-4743-84d0-b796ac854a5f</t>
  </si>
  <si>
    <t>https://fs.amplifi.io//file?id=7e77eb38-1197-45c5-bc48-1ece22176c8a</t>
  </si>
  <si>
    <t>https://fs.amplifi.io//file?id=114e21d6-fc87-48cc-88ad-6770eaf942e1</t>
  </si>
  <si>
    <t>https://fs.amplifi.io//file?id=7882dedb-fd1a-416e-95a5-17a468aba379</t>
  </si>
  <si>
    <t>https://fs.amplifi.io//file?id=fd626253-7531-4856-aeec-e8367fec740b</t>
  </si>
  <si>
    <t>https://fs.amplifi.io//file?id=e1d854cf-c9eb-4f9d-8b10-9a715bc1207b</t>
  </si>
  <si>
    <t>https://fs.amplifi.io//file?id=a9b23bf1-64b1-432f-8318-4e01cde81278</t>
  </si>
  <si>
    <t>https://fs.amplifi.io//file?id=63a91420-706f-46be-bc29-c9aa1ca4368c</t>
  </si>
  <si>
    <t>https://fs.amplifi.io//file?id=2ac12af7-a26e-4105-82f4-e7786a99e58d</t>
  </si>
  <si>
    <t>https://fs.amplifi.io//file?id=b81d04c3-4d5b-484a-b219-668da170d530</t>
  </si>
  <si>
    <t>https://fs.amplifi.io//file?id=2f15a70f-985e-4266-a409-7e864fb7d4f3</t>
  </si>
  <si>
    <t>https://fs.amplifi.io//file?id=32a34bcc-b1ab-40c2-8973-58d140edd80f</t>
  </si>
  <si>
    <t>https://fs.amplifi.io//file?id=8d5dd0ce-276d-42d4-a93a-893fb1e7ef20</t>
  </si>
  <si>
    <t>https://fs.amplifi.io//file?id=77bb0cf1-ab47-42f9-a5ea-1de916dcbf66</t>
  </si>
  <si>
    <t>https://fs.amplifi.io//file?id=8318f4bd-4813-4266-a687-d1993fee9e9a</t>
  </si>
  <si>
    <t>https://fs.amplifi.io//file?id=5eb11ce3-1ee6-45c9-8733-b974d2bc49b1</t>
  </si>
  <si>
    <t>https://fs.amplifi.io//file?id=0ef0cd51-9edf-40cc-815b-509ed878fdfd</t>
  </si>
  <si>
    <t>https://fs.amplifi.io//file?id=bf267927-5921-41de-9c84-ee6b9e0937b6</t>
  </si>
  <si>
    <t>https://fs.amplifi.io//file?id=66730bb8-4212-45e9-ab94-8353607b4d78</t>
  </si>
  <si>
    <t>https://fs.amplifi.io//file?id=0d52f047-e2cb-4ac5-808e-32846bbb7d83</t>
  </si>
  <si>
    <t>https://fs.amplifi.io//file?id=b2765a89-b7c4-44d3-8c1c-39de14aad46c</t>
  </si>
  <si>
    <t>https://fs.amplifi.io//file?id=fc5c834e-7207-493c-8a9a-90309f82bb9c</t>
  </si>
  <si>
    <t>https://fs.amplifi.io//file?id=4d5b4513-6a4f-49df-a9fc-e311411a5278</t>
  </si>
  <si>
    <t>https://fs.amplifi.io//file?id=660b0f5f-38f6-462c-ad44-5f3fb4d4ca9a</t>
  </si>
  <si>
    <t>https://fs.amplifi.io//file?id=9f69be86-5243-4864-a961-648ae87a5044</t>
  </si>
  <si>
    <t>https://fs.amplifi.io//file?id=90df837f-f9c1-4121-9588-71276346cc4d</t>
  </si>
  <si>
    <t>https://fs.amplifi.io//file?id=7bb0d489-b4bd-439c-8221-2784ab88f45c</t>
  </si>
  <si>
    <t>https://fs.amplifi.io//file?id=5e65c141-7724-40cf-9608-1eba87a1056c</t>
  </si>
  <si>
    <t>https://fs.amplifi.io//file?id=eff0aa0c-3943-4135-9fd7-215aacd6afec</t>
  </si>
  <si>
    <t>https://fs.amplifi.io//file?id=13948a93-f1b8-4368-a7d3-cf318358cece</t>
  </si>
  <si>
    <t>https://fs.amplifi.io//file?id=44c968ae-ab6d-4f4e-9e58-4c104556a975</t>
  </si>
  <si>
    <t>https://fs.amplifi.io//file?id=10e0df0d-050b-4892-978d-d52410c9a992</t>
  </si>
  <si>
    <t>https://fs.amplifi.io//file?id=94d117c4-0c7b-454b-aa04-68100dfad10b</t>
  </si>
  <si>
    <t>https://fs.amplifi.io//file?id=a5a74dd9-47fb-41fc-a51d-7228e8bda3ba</t>
  </si>
  <si>
    <t>https://fs.amplifi.io//file?id=c5993438-c1f1-4e5e-b7e1-6ea97d4b4449</t>
  </si>
  <si>
    <t>https://fs.amplifi.io//file?id=3a696258-7cfb-4ef8-8dec-0d0a15ea9578</t>
  </si>
  <si>
    <t>https://fs.amplifi.io//file?id=871ec67a-d0f7-4e37-aa71-5151c04e8bba</t>
  </si>
  <si>
    <t>https://fs.amplifi.io//file?id=ddfa5492-fb97-4460-ba34-1e15c4951734</t>
  </si>
  <si>
    <t>https://fs.amplifi.io//file?id=eee8e59f-5bf9-49bd-a691-f3b038722090</t>
  </si>
  <si>
    <t>https://fs.amplifi.io//file?id=55e66d94-0068-4926-95ca-af4651480812</t>
  </si>
  <si>
    <t>https://fs.amplifi.io//file?id=a04f2168-7ea9-4020-9d08-4ec89c15027a</t>
  </si>
  <si>
    <t>https://fs.amplifi.io//file?id=a57e2e88-8742-46bb-bcd7-91847079544b</t>
  </si>
  <si>
    <t>https://fs.amplifi.io//file?id=e921727b-a727-466a-919f-a29629d0a235</t>
  </si>
  <si>
    <t>https://fs.amplifi.io//file?id=356536f1-50fc-4f9a-a873-04336ae5d80b</t>
  </si>
  <si>
    <t>https://fs.amplifi.io//file?id=d3cbfa62-918e-434d-9d24-5104ca9095e8</t>
  </si>
  <si>
    <t>https://fs.amplifi.io//file?id=be244027-7059-4997-829c-81443c3a5ecd</t>
  </si>
  <si>
    <t>https://fs.amplifi.io//file?id=54a5ae64-d60d-4c03-8cfc-9ac7d44d52db</t>
  </si>
  <si>
    <t>https://fs.amplifi.io//file?id=9f14f8bf-63a6-4a01-8daf-1ff0a195f0b0</t>
  </si>
  <si>
    <t>https://fs.amplifi.io//file?id=9628d377-f597-49a9-82b1-35ecbfd17be4</t>
  </si>
  <si>
    <t>https://fs.amplifi.io//file?id=20140104-ce5a-4bd4-b86a-1ab74412278e</t>
  </si>
  <si>
    <t>https://fs.amplifi.io//file?id=07ddf399-297f-4044-9349-cbff92bc1bf2</t>
  </si>
  <si>
    <t>https://fs.amplifi.io//file?id=920f9b38-84a0-4ba3-8e8c-f986a415f42a</t>
  </si>
  <si>
    <t>https://fs.amplifi.io//file?id=8267d562-c48a-4e6c-9524-fc714478a294</t>
  </si>
  <si>
    <t>https://fs.amplifi.io//file?id=e265ae42-d757-48bb-902e-65ec15f88626</t>
  </si>
  <si>
    <t>https://fs.amplifi.io//file?id=e719f881-a2de-41ad-a469-7325bea1c902</t>
  </si>
  <si>
    <t>https://fs.amplifi.io//file?id=865a9aca-9034-422f-b717-ff37c7465133</t>
  </si>
  <si>
    <t>https://fs.amplifi.io//file?id=0e4d8a81-0f9b-4389-b4f2-963c006e5a07</t>
  </si>
  <si>
    <t>https://fs.amplifi.io//file?id=a39609e4-97f9-4e8a-8181-caf878819808</t>
  </si>
  <si>
    <t>https://fs.amplifi.io//file?id=fa856e69-c77a-445b-94c1-ed1203336735</t>
  </si>
  <si>
    <t>https://fs.amplifi.io//file?id=cd3cb6bb-0ed6-4511-a28d-449340effb13</t>
  </si>
  <si>
    <t>https://fs.amplifi.io//file?id=eda74fd6-cf9f-4f8d-8962-df685076d93a</t>
  </si>
  <si>
    <t>https://fs.amplifi.io//file?id=189ca95f-0a35-40ad-80dc-f2d6ccfcf5ce</t>
  </si>
  <si>
    <t>https://fs.amplifi.io//file?id=b0dd227b-c2ce-4f30-a1d4-f207cfc2415f</t>
  </si>
  <si>
    <t>https://fs.amplifi.io//file?id=68b14350-113c-435e-9445-c310116bcea2</t>
  </si>
  <si>
    <t>https://fs.amplifi.io//file?id=73a44a2b-238d-4d45-8ba5-209c71987ee1</t>
  </si>
  <si>
    <t>https://fs.amplifi.io//file?id=545acaa6-082d-4a77-ab76-561b30912099</t>
  </si>
  <si>
    <t>https://fs.amplifi.io//file?id=c6cf0009-466c-4be2-8059-5b5175a31d8c</t>
  </si>
  <si>
    <t>https://fs.amplifi.io//file?id=be39b92a-2c58-49c1-936b-2d1131d39fd3</t>
  </si>
  <si>
    <t>https://fs.amplifi.io//file?id=9cb641e7-4011-42a2-84e0-8a018dd15d58</t>
  </si>
  <si>
    <t>https://fs.amplifi.io//file?id=2fd050ba-c597-4ce0-8d7e-04bacc48cb5e</t>
  </si>
  <si>
    <t>https://fs.amplifi.io//file?id=c87a9ae9-1712-48b0-813f-7915fa3184d7</t>
  </si>
  <si>
    <t>https://fs.amplifi.io//file?id=47baf951-8b96-48d1-9e00-958692302a5c</t>
  </si>
  <si>
    <t>https://fs.amplifi.io//file?id=ef298724-7063-41fa-ad5a-909e0a7f72b1</t>
  </si>
  <si>
    <t>https://fs.amplifi.io//file?id=48ebaeb2-1b69-4467-a4a2-8428bbeb7f48</t>
  </si>
  <si>
    <t>https://fs.amplifi.io//file?id=1f29205a-6282-4d3d-bd8a-a4180c3df85e</t>
  </si>
  <si>
    <t>https://fs.amplifi.io//file?id=cb8bd684-9f1f-4d81-a5b3-0a9d86ff20b1</t>
  </si>
  <si>
    <t>https://fs.amplifi.io//file?id=62c48be8-c697-476e-9a47-e3e0574d7ce9</t>
  </si>
  <si>
    <t>https://fs.amplifi.io//file?id=b2fa793d-5b25-4ae8-a40a-773f613319f7</t>
  </si>
  <si>
    <t>https://fs.amplifi.io//file?id=b787e714-1830-4fd3-a84d-b3c00a828cf3</t>
  </si>
  <si>
    <t>https://fs.amplifi.io//file?id=58f510c9-ba9e-4cf0-ac8d-83799f063739</t>
  </si>
  <si>
    <t>https://fs.amplifi.io//file?id=11c0effc-2a13-42a6-ba3d-162cb39dbd48</t>
  </si>
  <si>
    <t>https://fs.amplifi.io//file?id=632b4620-da4c-4e63-b5e8-89107681c164</t>
  </si>
  <si>
    <t>https://fs.amplifi.io//file?id=46353d2d-c8a3-4ec9-a732-350f63875528</t>
  </si>
  <si>
    <t>https://fs.amplifi.io//file?id=4621e524-9d91-40b6-bf95-dc41e3e27543</t>
  </si>
  <si>
    <t>https://fs.amplifi.io//file?id=b0b2aaf4-18e5-4f1f-88bd-69a50d2f9e53</t>
  </si>
  <si>
    <t>https://fs.amplifi.io//file?id=200dbbf4-5118-4138-889e-6bf2f206b780</t>
  </si>
  <si>
    <t>https://fs.amplifi.io//file?id=1eb0f072-b3c0-465c-9bc8-74a9aa0afcab</t>
  </si>
  <si>
    <t>https://fs.amplifi.io//file?id=28f9ba44-c7a9-44dd-bfaf-60c46da3bf50</t>
  </si>
  <si>
    <t>https://fs.amplifi.io//file?id=a017207a-ef93-47ea-b020-9bf012b28ac6</t>
  </si>
  <si>
    <t>https://fs.amplifi.io//file?id=a8f0220f-fdcd-4e90-8c6d-ff71699b1c77</t>
  </si>
  <si>
    <t>https://fs.amplifi.io//file?id=0e9cf8f2-dadf-4889-add4-238c7946dba2</t>
  </si>
  <si>
    <t>https://fs.amplifi.io//file?id=e2c2e98d-2787-4759-ba26-ef6f35ce6476</t>
  </si>
  <si>
    <t>https://fs.amplifi.io//file?id=4c3738ab-6154-4cd9-84e8-bc5687bc0cbf</t>
  </si>
  <si>
    <t>https://fs.amplifi.io//file?id=79f7a10f-65fe-4d79-a374-ea95a47e4935</t>
  </si>
  <si>
    <t>https://fs.amplifi.io//file?id=e1e6dd24-dad5-496e-8ec2-dd0eaa51f408</t>
  </si>
  <si>
    <t>https://fs.amplifi.io//file?id=5e381ddc-fcf4-43aa-ad1e-eb24a3ea3e09</t>
  </si>
  <si>
    <t>https://fs.amplifi.io//file?id=4f1f7c72-6193-46c8-91c1-f4d4b0eb0196</t>
  </si>
  <si>
    <t>https://fs.amplifi.io//file?id=00c6ddd2-d945-4626-94b4-f7d64a8152e4</t>
  </si>
  <si>
    <t>https://fs.amplifi.io//file?id=996b568a-6466-43ac-af00-8f7ec9514f3d</t>
  </si>
  <si>
    <t>https://fs.amplifi.io//file?id=dbd2809d-062a-4907-b1cf-42e2b2d787a5</t>
  </si>
  <si>
    <t>https://fs.amplifi.io//file?id=f49bcb86-d82d-41ea-b86c-1fe0f2816ce9</t>
  </si>
  <si>
    <t>https://fs.amplifi.io//file?id=02b000fd-42d4-482b-938f-5bee6533fd34</t>
  </si>
  <si>
    <t>https://fs.amplifi.io//file?id=3a88e5ef-7cec-4d73-9ed6-8fd8b8b5dc5b</t>
  </si>
  <si>
    <t>https://fs.amplifi.io//file?id=dbc92ea8-8f15-4179-a2fd-4756386a878c</t>
  </si>
  <si>
    <t>https://fs.amplifi.io//file?id=97d1d0aa-8aeb-4525-a799-cead889efe6c</t>
  </si>
  <si>
    <t>https://fs.amplifi.io//file?id=67cc41d3-f5c9-4962-9fa0-9b067f52d2ae</t>
  </si>
  <si>
    <t>https://fs.amplifi.io//file?id=7132fd57-8920-44b7-b1b1-2a869d8be32b</t>
  </si>
  <si>
    <t>https://fs.amplifi.io//file?id=12dc21d2-07fc-44e1-abf3-6802ca8bd54d</t>
  </si>
  <si>
    <t>https://fs.amplifi.io//file?id=2827cdb9-6bdb-4fd0-9703-e2d4f83d863e</t>
  </si>
  <si>
    <t>https://fs.amplifi.io//file?id=52b27ee4-9729-4f71-bda1-df030f0522e1</t>
  </si>
  <si>
    <t>https://fs.amplifi.io//file?id=eab5ed77-603a-4d2c-a2b5-d981ff4ae05b</t>
  </si>
  <si>
    <t>https://fs.amplifi.io//file?id=27c76f5d-c9d2-4fe6-a19e-88aeb48982dc</t>
  </si>
  <si>
    <t>https://fs.amplifi.io//file?id=bc438f9f-855a-4d6d-a215-894e72da70de</t>
  </si>
  <si>
    <t>https://fs.amplifi.io//file?id=4d8f35ff-27cc-4e9d-83f7-25b13b79db78</t>
  </si>
  <si>
    <t>https://fs.amplifi.io//file?id=fb651651-3ed3-46dd-956e-cf5440f2ccf1</t>
  </si>
  <si>
    <t>https://fs.amplifi.io//file?id=c93cc42d-3bda-4048-af8d-b20dfc913268</t>
  </si>
  <si>
    <t>https://fs.amplifi.io//file?id=6b96d93a-0c66-4226-b976-75d3bdf65e94</t>
  </si>
  <si>
    <t>https://fs.amplifi.io//file?id=92f25c57-96a2-4d04-ba76-19e3179ba540</t>
  </si>
  <si>
    <t>https://fs.amplifi.io//file?id=bd065d5c-cf38-4a5c-a9e3-1a2ad81af725</t>
  </si>
  <si>
    <t>https://fs.amplifi.io//file?id=ddf1289b-a0df-4524-856c-542e57e45d86</t>
  </si>
  <si>
    <t>https://fs.amplifi.io//file?id=505465f1-521c-4e7f-9718-5c0db14b7ebc</t>
  </si>
  <si>
    <t>https://fs.amplifi.io//file?id=7e2627f3-6fa9-41d3-b9b8-4dd293e4e776</t>
  </si>
  <si>
    <t>https://fs.amplifi.io//file?id=b6f11969-b608-4f04-bbc7-3bf24c704d66</t>
  </si>
  <si>
    <t>https://fs.amplifi.io//file?id=1452d211-6490-4242-b5e7-fac3ca025bb1</t>
  </si>
  <si>
    <t>https://fs.amplifi.io//file?id=0249179d-ed7f-44d1-b7fb-21fad94e1d94</t>
  </si>
  <si>
    <t>https://fs.amplifi.io//file?id=9a7542c2-36f8-490b-9519-9d8d0a49d6b2</t>
  </si>
  <si>
    <t>https://fs.amplifi.io//file?id=e34f5f3e-c675-4321-988d-a54a807bc51d</t>
  </si>
  <si>
    <t>https://fs.amplifi.io//file?id=e6c04316-ee34-4d3a-8090-3970e09bf8c4</t>
  </si>
  <si>
    <t>https://fs.amplifi.io//file?id=ac0a290f-0cc2-4cac-b2e6-689d497c5867</t>
  </si>
  <si>
    <t>https://fs.amplifi.io//file?id=9e4817e6-e051-4da9-9721-0d6fddaa6779</t>
  </si>
  <si>
    <t>https://fs.amplifi.io//file?id=b5bae282-a8cf-4d35-9a4c-d7058fdb5044</t>
  </si>
  <si>
    <t>https://fs.amplifi.io//file?id=9d1e8c28-7508-4232-bf49-fbe08e8c06f5</t>
  </si>
  <si>
    <t>https://fs.amplifi.io//file?id=1abef33d-eff9-4886-b11c-54eb3c683b57</t>
  </si>
  <si>
    <t>https://fs.amplifi.io//file?id=ce1d9b67-d94e-436d-a7d0-47bad589f528</t>
  </si>
  <si>
    <t>https://fs.amplifi.io//file?id=8f67dcde-1433-4f71-b524-68e46828ddef</t>
  </si>
  <si>
    <t>https://fs.amplifi.io//file?id=e036c589-a353-48d4-b9ac-58adb1a42fce</t>
  </si>
  <si>
    <t>https://fs.amplifi.io//file?id=7f24b000-6944-4ab2-89af-33fa187c7952</t>
  </si>
  <si>
    <t>https://fs.amplifi.io//file?id=2d536322-e88b-4481-b893-d1db8f9d5741</t>
  </si>
  <si>
    <t>https://fs.amplifi.io//file?id=839ad2ec-f424-48bd-bcbb-4f8d9ca1dfca</t>
  </si>
  <si>
    <t>https://fs.amplifi.io//file?id=f888f8a4-3106-4697-bfef-7fd1712afa2c</t>
  </si>
  <si>
    <t>https://fs.amplifi.io//file?id=2bd818f9-7757-440a-a1af-82f774d00eee</t>
  </si>
  <si>
    <t>https://fs.amplifi.io//file?id=5fed7698-8083-4a9b-a515-4071421df7a4</t>
  </si>
  <si>
    <t>https://fs.amplifi.io//file?id=8a8cf392-71ec-4166-8de3-c63aa8f2779f</t>
  </si>
  <si>
    <t>https://fs.amplifi.io//file?id=4bd9c4a6-d96b-417f-a63b-9ec90696cf13</t>
  </si>
  <si>
    <t>https://fs.amplifi.io//file?id=f1ca2d52-32d0-4f65-9a2f-9629996b5bba</t>
  </si>
  <si>
    <t>https://fs.amplifi.io//file?id=fe540c75-7391-411c-ab1c-50024c44904d</t>
  </si>
  <si>
    <t>https://fs.amplifi.io//file?id=b2e867ae-55a2-4e31-b6e2-bd19e65b00f3</t>
  </si>
  <si>
    <t>https://fs.amplifi.io//file?id=1e95605b-d349-440e-9676-c061f0faa67a</t>
  </si>
  <si>
    <t>https://fs.amplifi.io//file?id=0fd80e22-eb85-44c6-8198-2cb274b47fa4</t>
  </si>
  <si>
    <t>https://fs.amplifi.io//file?id=92a816b9-ebae-4870-85db-f179dd4f93db</t>
  </si>
  <si>
    <t>https://fs.amplifi.io//file?id=69cee512-c34f-4dfc-8d4c-3c090e9b3a79</t>
  </si>
  <si>
    <t>https://fs.amplifi.io//file?id=2d35b0bc-d410-4c0a-ab17-1b6aa3f30e0d</t>
  </si>
  <si>
    <t>https://fs.amplifi.io//file?id=aa50d470-95d4-4238-bc8a-ecc2d0c36ab8</t>
  </si>
  <si>
    <t>https://fs.amplifi.io//file?id=d2f8e01a-f33b-4aca-bae6-f10e90ecc54c</t>
  </si>
  <si>
    <t>https://fs.amplifi.io//file?id=1394240d-0385-4594-9f36-61d64d509a20</t>
  </si>
  <si>
    <t>https://fs.amplifi.io//file?id=fb9a5aa6-b752-40e0-9ad5-a3c18a7df4f5</t>
  </si>
  <si>
    <t>https://fs.amplifi.io//file?id=2e880e79-86da-4d39-9048-1c2fc06f1769</t>
  </si>
  <si>
    <t>https://fs.amplifi.io//file?id=6911e739-0874-4af2-a8f8-cc0f6ccd04a6</t>
  </si>
  <si>
    <t>https://fs.amplifi.io//file?id=60f4dea9-b8e0-419e-9147-fc74621f88cd</t>
  </si>
  <si>
    <t>https://fs.amplifi.io//file?id=216244ad-0299-4822-9003-8cf16f0c4b79</t>
  </si>
  <si>
    <t>https://fs.amplifi.io//file?id=3f5f5486-481b-4788-b9d8-04cef1e59420</t>
  </si>
  <si>
    <t>https://fs.amplifi.io//file?id=17c68342-0da6-4d4d-8665-5564312575f7</t>
  </si>
  <si>
    <t>https://fs.amplifi.io//file?id=36cd8d57-8c70-43b9-8244-f6ef7347b320</t>
  </si>
  <si>
    <t>https://fs.amplifi.io//file?id=b076bd1f-a469-45ae-b60b-e5284487a0dc</t>
  </si>
  <si>
    <t>https://fs.amplifi.io//file?id=41806b0d-402e-4232-a382-b6206436a799</t>
  </si>
  <si>
    <t>https://fs.amplifi.io//file?id=e7a3c056-fe7a-4dfd-8c90-cc93dbd6759e</t>
  </si>
  <si>
    <t>https://fs.amplifi.io//file?id=81483374-6f99-474c-98ba-3718d7c69f68</t>
  </si>
  <si>
    <t>https://fs.amplifi.io//file?id=6ef1981c-4b95-4b61-af63-0a86e20c0ebe</t>
  </si>
  <si>
    <t>https://fs.amplifi.io//file?id=f0a6afee-1f66-401b-9d4a-db91a3e93f70</t>
  </si>
  <si>
    <t>https://fs.amplifi.io//file?id=f2ed7bff-ff26-4996-9311-8d69169519b6</t>
  </si>
  <si>
    <t>https://fs.amplifi.io//file?id=f91e451a-e536-4439-89b4-189734060f1f</t>
  </si>
  <si>
    <t>https://fs.amplifi.io//file?id=22094370-394e-4c1b-b56b-8865621d949d</t>
  </si>
  <si>
    <t>https://fs.amplifi.io//file?id=7968504a-c9da-4e9c-948b-29ce5258be48</t>
  </si>
  <si>
    <t>https://fs.amplifi.io//file?id=36441ba7-f2d3-402d-96f0-a091bdc1971c</t>
  </si>
  <si>
    <t>https://fs.amplifi.io//file?id=2d3b14a5-f503-4a85-9423-83e59d3f9117</t>
  </si>
  <si>
    <t>https://fs.amplifi.io//file?id=0aa9857e-3f75-441b-bf05-f3fb64fd3173</t>
  </si>
  <si>
    <t>https://fs.amplifi.io//file?id=2013159f-de0f-4f69-ad87-ac708fa4f9b9</t>
  </si>
  <si>
    <t>https://fs.amplifi.io//file?id=1a095661-b97f-4295-a58f-bb0ef0400061</t>
  </si>
  <si>
    <t>https://fs.amplifi.io//file?id=9694b2c9-7310-45f9-9fc6-b6e61dfc27b7</t>
  </si>
  <si>
    <t>https://fs.amplifi.io//file?id=d6318ca5-f223-4c28-b99c-9a00a685eee8</t>
  </si>
  <si>
    <t>https://fs.amplifi.io//file?id=9300561a-38e2-4b75-a880-d1a313dce2e9</t>
  </si>
  <si>
    <t>https://fs.amplifi.io//file?id=16150428-68ed-4a2b-8d7e-b52b9b682e85</t>
  </si>
  <si>
    <t>https://fs.amplifi.io//file?id=5a94f142-4af1-481c-9100-bd7e7b40708f</t>
  </si>
  <si>
    <t>https://fs.amplifi.io//file?id=df5983ce-677b-40f8-ba4b-f9ac789b0d5e</t>
  </si>
  <si>
    <t>https://fs.amplifi.io//file?id=2ed73e64-c3b0-4dc1-9aa9-83b5e0788c5c</t>
  </si>
  <si>
    <t>https://fs.amplifi.io//file?id=3303ef0e-cb4d-4ae3-b7ee-2b0be4f12e37</t>
  </si>
  <si>
    <t>https://fs.amplifi.io//file?id=727d0fda-ca0b-4f86-a628-d1949313aa70</t>
  </si>
  <si>
    <t>https://fs.amplifi.io//file?id=091a3d16-5a9a-46d8-85cf-56bb4c00c89c</t>
  </si>
  <si>
    <t>https://fs.amplifi.io//file?id=49b04aa6-32bc-4b9b-983a-23a032d746a7</t>
  </si>
  <si>
    <t>https://fs.amplifi.io//file?id=2ea4ed3e-e1a7-48a0-9fc8-e3e0a40f2607</t>
  </si>
  <si>
    <t>https://fs.amplifi.io//file?id=ff8b43cc-d689-4573-8c9e-e17340677c05</t>
  </si>
  <si>
    <t>https://fs.amplifi.io//file?id=354c4fb5-50b1-4924-b934-0641824b8632</t>
  </si>
  <si>
    <t>https://fs.amplifi.io//file?id=673e3c4c-f7d9-4454-8a70-3cd38976d2cf</t>
  </si>
  <si>
    <t>https://fs.amplifi.io//file?id=9f53f94c-71bc-469c-9a34-795191b5c158</t>
  </si>
  <si>
    <t>https://fs.amplifi.io//file?id=739ef8f6-01de-4488-89a4-caa04fb1a3fa</t>
  </si>
  <si>
    <t>https://fs.amplifi.io//file?id=9d7a3337-e71e-4bf4-9582-5ba6caf66252</t>
  </si>
  <si>
    <t>https://fs.amplifi.io//file?id=0178fe97-e407-4c97-aa5e-60e5209ddacd</t>
  </si>
  <si>
    <t>https://fs.amplifi.io//file?id=4bcb170d-5d94-4fc1-9e5c-27f9b2bc38f2</t>
  </si>
  <si>
    <t>https://fs.amplifi.io//file?id=bb148c87-d23f-43b6-ae26-45efbe558b17</t>
  </si>
  <si>
    <t>https://fs.amplifi.io//file?id=d8e8c16e-fb65-4146-866f-0ef06a87ae82</t>
  </si>
  <si>
    <t>https://fs.amplifi.io//file?id=981ba795-08d9-4722-8af4-190b74d70041</t>
  </si>
  <si>
    <t>https://fs.amplifi.io//file?id=51c44582-c2fb-482a-8587-e3e81fc65422</t>
  </si>
  <si>
    <t>https://fs.amplifi.io//file?id=0ad9d662-fffa-474f-9fa6-b8034d03ed31</t>
  </si>
  <si>
    <t>https://fs.amplifi.io//file?id=58c03b7e-0d72-4f46-be33-c5191dcadd4b</t>
  </si>
  <si>
    <t>https://fs.amplifi.io//file?id=e45d851f-b730-4a95-96ee-1d35e52a86ce</t>
  </si>
  <si>
    <t>https://fs.amplifi.io//file?id=e67eb39a-8705-42af-afef-037137fa3ca5</t>
  </si>
  <si>
    <t>https://fs.amplifi.io//file?id=a4bd77b1-b56e-49e9-8698-616f31695477</t>
  </si>
  <si>
    <t>https://fs.amplifi.io//file?id=9371d0d1-a340-43b3-9a82-57e40fd9149b</t>
  </si>
  <si>
    <t>https://fs.amplifi.io//file?id=819e0591-0093-4d98-9542-ebc2979415d1</t>
  </si>
  <si>
    <t>https://fs.amplifi.io//file?id=25836ced-1ca7-44f1-82db-71bbd39a9eae</t>
  </si>
  <si>
    <t>https://fs.amplifi.io//file?id=245ff54a-2b32-48f3-ac8a-143e4b824253</t>
  </si>
  <si>
    <t>https://fs.amplifi.io//file?id=4c130f49-e5b5-49d9-8472-9025089792aa</t>
  </si>
  <si>
    <t>https://fs.amplifi.io//file?id=6a02963f-113b-423a-87ae-19d7d5b16cd1</t>
  </si>
  <si>
    <t>https://fs.amplifi.io//file?id=3a9606d9-05be-4364-a167-f853f1a56410</t>
  </si>
  <si>
    <t>https://fs.amplifi.io//file?id=f664108f-e63b-42f6-8765-6e63dfe706fe</t>
  </si>
  <si>
    <t>https://fs.amplifi.io//file?id=b93be937-a757-4600-a176-3b4d3402a25d</t>
  </si>
  <si>
    <t>https://fs.amplifi.io//file?id=57692b08-0d1a-4786-ad51-43bcdcbc8242</t>
  </si>
  <si>
    <t>https://fs.amplifi.io//file?id=9c75bbe4-0629-4d44-9f6e-cd6cd8696576</t>
  </si>
  <si>
    <t>https://fs.amplifi.io//file?id=49e24fa8-f4b9-4f19-bc5c-286743692c83</t>
  </si>
  <si>
    <t>https://fs.amplifi.io//file?id=fa3cc5c2-2e0d-4a3a-afbc-d63311854e7b</t>
  </si>
  <si>
    <t>https://fs.amplifi.io//file?id=4e6122de-3e3c-42fd-ae57-adc4b8d52b69</t>
  </si>
  <si>
    <t>https://fs.amplifi.io//file?id=e3135d94-1e5a-43a1-86aa-6c97b09c2926</t>
  </si>
  <si>
    <t>https://fs.amplifi.io//file?id=fad916b0-ee9c-4a64-a2a4-24dbf388955a</t>
  </si>
  <si>
    <t>https://fs.amplifi.io//file?id=9a9ceb75-d651-4b2e-9b3c-8c505dc57bef</t>
  </si>
  <si>
    <t>https://fs.amplifi.io//file?id=609da9c9-2fca-464a-a93a-191f3174f14a</t>
  </si>
  <si>
    <t>https://fs.amplifi.io//file?id=90103919-1bbc-4e33-bf4d-c6ec2eb64ca7</t>
  </si>
  <si>
    <t>https://fs.amplifi.io//file?id=0f7ced4b-8c7e-41b4-a32a-fe332f9a576c</t>
  </si>
  <si>
    <t>https://fs.amplifi.io//file?id=4a8bb230-5d74-4e9e-976c-4a54187add3b</t>
  </si>
  <si>
    <t>https://fs.amplifi.io//file?id=7986bf24-fa9d-40c9-ad71-c0c2fc015e82</t>
  </si>
  <si>
    <t>https://fs.amplifi.io//file?id=a871836b-0027-4fb3-a4ad-67edad025111</t>
  </si>
  <si>
    <t>https://fs.amplifi.io//file?id=fb63139f-3ea5-4400-a438-fa9a1507aa29</t>
  </si>
  <si>
    <t>https://fs.amplifi.io//file?id=530b782a-345c-4395-b2ec-0ea25e0a70ad</t>
  </si>
  <si>
    <t>https://fs.amplifi.io//file?id=9042c2b5-ab69-4472-8cf3-faa67c12a102</t>
  </si>
  <si>
    <t>https://fs.amplifi.io//file?id=ac72e824-fff0-4fe3-8408-4d3e7ac6e663</t>
  </si>
  <si>
    <t>https://fs.amplifi.io//file?id=33af6214-8f77-43cc-9b12-89cae79f96fb</t>
  </si>
  <si>
    <t>https://fs.amplifi.io//file?id=ab5c74e3-f32f-46cc-8934-67640db1ffe2</t>
  </si>
  <si>
    <t>https://fs.amplifi.io//file?id=28e65b38-cc0d-425f-8d1e-a8db5cea340b</t>
  </si>
  <si>
    <t>https://fs.amplifi.io//file?id=aa61c6d5-36f5-436b-80e0-4d82157e05db</t>
  </si>
  <si>
    <t>https://fs.amplifi.io//file?id=aa475087-ce3e-43ee-a7d5-02ed3da07365</t>
  </si>
  <si>
    <t>https://fs.amplifi.io//file?id=b65f9f3d-43fd-48b5-880f-6fb4811cca8b</t>
  </si>
  <si>
    <t>https://fs.amplifi.io//file?id=d307ba36-ef32-4dcf-8ac5-f1c9f6801e18</t>
  </si>
  <si>
    <t>https://fs.amplifi.io//file?id=a39c37e0-3d52-4d33-b637-748666bc45af</t>
  </si>
  <si>
    <t>https://fs.amplifi.io//file?id=28231a89-1e58-4185-a042-898ba6acc6dc</t>
  </si>
  <si>
    <t>https://fs.amplifi.io//file?id=a6fc1211-bd62-4d0b-8b61-ad312cd6b00a</t>
  </si>
  <si>
    <t>https://fs.amplifi.io//file?id=a951ccd8-dcd1-4e59-af9a-71ac0468b8ec</t>
  </si>
  <si>
    <t>https://fs.amplifi.io//file?id=f2d5b14e-9056-4d37-8ca5-d26d7677d8ff</t>
  </si>
  <si>
    <t>https://fs.amplifi.io//file?id=b5604b97-c184-4e1a-81d9-15a1bda40eaa</t>
  </si>
  <si>
    <t>https://fs.amplifi.io//file?id=0dac42aa-0074-4a97-bcc6-4972926b98f3</t>
  </si>
  <si>
    <t>https://fs.amplifi.io//file?id=6f7d0d21-ccaa-40f0-91c8-76aeb7bf976a</t>
  </si>
  <si>
    <t>https://fs.amplifi.io//file?id=f26394c1-4bdc-42da-9ef3-17f9e7f8f347</t>
  </si>
  <si>
    <t>https://fs.amplifi.io//file?id=6748a198-2238-43b8-ab71-8175577fec19</t>
  </si>
  <si>
    <t>https://fs.amplifi.io//file?id=5be03f9a-e6a2-455d-9fd8-4c71fea19993</t>
  </si>
  <si>
    <t>https://fs.amplifi.io//file?id=35e51e46-459b-483c-bfba-43072354a77e</t>
  </si>
  <si>
    <t>https://fs.amplifi.io//file?id=e2f32cbc-b8ab-43cd-83cf-83676df1c3a8</t>
  </si>
  <si>
    <t>https://fs.amplifi.io//file?id=821bcbb6-16b4-48ba-8379-bfeeb1664777</t>
  </si>
  <si>
    <t>https://fs.amplifi.io//file?id=65854010-44e4-44f1-8b4e-121a2329e45c</t>
  </si>
  <si>
    <t>https://fs.amplifi.io//file?id=8bbca9c8-8085-4ef9-8ab7-228af14332ff</t>
  </si>
  <si>
    <t>https://fs.amplifi.io//file?id=9bdc9980-3fa8-4b08-9259-ba7427ed40e9</t>
  </si>
  <si>
    <t>https://fs.amplifi.io//file?id=742436db-0d4e-4769-a34f-70a379c123a6</t>
  </si>
  <si>
    <t>https://fs.amplifi.io//file?id=c75f2f57-1445-4e57-8b55-60459fc4ccbe</t>
  </si>
  <si>
    <t>https://fs.amplifi.io//file?id=2505d75c-137e-41a2-84b4-a4066dfd5585</t>
  </si>
  <si>
    <t>https://fs.amplifi.io//file?id=84f8b280-6c72-49c6-bf0d-ab1b3f95b137</t>
  </si>
  <si>
    <t>https://fs.amplifi.io//file?id=f34e1bf2-2b62-449e-b6df-f571cee72ce1</t>
  </si>
  <si>
    <t>https://fs.amplifi.io//file?id=8f0ce827-c9f4-4187-a6b3-a2b481ee5d97</t>
  </si>
  <si>
    <t>https://fs.amplifi.io//file?id=4397b9f5-5e16-470e-a1fb-3601daa75581</t>
  </si>
  <si>
    <t>https://fs.amplifi.io//file?id=19833545-c6d2-4dc8-950b-16eadde1baf7</t>
  </si>
  <si>
    <t>https://fs.amplifi.io//file?id=350631a5-a089-42ab-a1e4-cab286c40b3a</t>
  </si>
  <si>
    <t>https://fs.amplifi.io//file?id=ee57b11d-62bf-4628-b10d-0ab82ef6f378</t>
  </si>
  <si>
    <t>https://fs.amplifi.io//file?id=6648c9fa-7a4e-4477-844f-0a9f380f1aa8</t>
  </si>
  <si>
    <t>https://fs.amplifi.io//file?id=81520674-5fbd-451c-92a0-5d6886f7a52e</t>
  </si>
  <si>
    <t>https://fs.amplifi.io//file?id=2d9b9024-8842-40d8-b24d-3b648c94e091</t>
  </si>
  <si>
    <t>https://fs.amplifi.io//file?id=fd5b3662-2be6-4322-b3db-0703cb4a4b0b</t>
  </si>
  <si>
    <t>https://fs.amplifi.io//file?id=15c40a68-e3d9-4dcf-9bba-f4162ccea532</t>
  </si>
  <si>
    <t>https://fs.amplifi.io//file?id=94a12df1-9982-40d8-8bde-ee56bbc81c85</t>
  </si>
  <si>
    <t>https://fs.amplifi.io//file?id=c6be336c-8f7c-422e-a064-c63277277ebf</t>
  </si>
  <si>
    <t>https://fs.amplifi.io//file?id=68d22fc8-ef35-4583-9620-5dc44e80ab99</t>
  </si>
  <si>
    <t>https://fs.amplifi.io//file?id=20a1df84-dadf-4ed4-86f9-6a3cbc906d86</t>
  </si>
  <si>
    <t>https://fs.amplifi.io//file?id=a5b5a688-33fd-4c56-b80e-733420621311</t>
  </si>
  <si>
    <t>https://fs.amplifi.io//file?id=4835a350-c0cc-4f95-b3f9-30fb3a61696a</t>
  </si>
  <si>
    <t>https://fs.amplifi.io//file?id=46378a29-9903-48eb-9dd5-28e9f8c9b5c0</t>
  </si>
  <si>
    <t>https://fs.amplifi.io//file?id=7a1819d3-da8e-44da-9efb-27f757788234</t>
  </si>
  <si>
    <t>https://fs.amplifi.io//file?id=dd53988d-3b11-4e84-9a69-1db4e405bea2</t>
  </si>
  <si>
    <t>https://fs.amplifi.io//file?id=0eacf00c-32f4-4ae0-9ba9-7e9dfdc59ecf</t>
  </si>
  <si>
    <t>https://fs.amplifi.io//file?id=81ff29d0-a011-47f8-b3f4-4acc32801ca1</t>
  </si>
  <si>
    <t>https://fs.amplifi.io//file?id=89d00f5c-7bd3-4dfd-a01e-9c9c476d9a86</t>
  </si>
  <si>
    <t>https://fs.amplifi.io//file?id=0e34d82e-708e-4c5d-9526-0cad33fbf4dd</t>
  </si>
  <si>
    <t>https://fs.amplifi.io//file?id=66044126-9fdd-4189-b906-b617eb7dcd06</t>
  </si>
  <si>
    <t>https://fs.amplifi.io//file?id=4de69399-4c5e-4ad0-8618-f2c31af5ee32</t>
  </si>
  <si>
    <t>https://fs.amplifi.io//file?id=454b0673-8511-4eec-812f-0f50931ee86d</t>
  </si>
  <si>
    <t>https://fs.amplifi.io//file?id=9440e7e0-bf2a-4318-870b-1728788b71a4</t>
  </si>
  <si>
    <t>https://fs.amplifi.io//file?id=4f6759af-a8b8-45ed-a5dd-29fdde8eebb6</t>
  </si>
  <si>
    <t>https://fs.amplifi.io//file?id=c019de78-3305-4409-94de-7b88cbb6e96b</t>
  </si>
  <si>
    <t>https://fs.amplifi.io//file?id=4d17cbcc-77b3-4461-b258-754bd3b6b0d6</t>
  </si>
  <si>
    <t>https://fs.amplifi.io//file?id=45917487-4691-449c-8312-52442fd1588f</t>
  </si>
  <si>
    <t>https://fs.amplifi.io//file?id=80063335-986c-4a9b-8718-38cba0b6a269</t>
  </si>
  <si>
    <t>https://fs.amplifi.io//file?id=c13e38d6-b141-4554-acfb-c5784ff39ed1</t>
  </si>
  <si>
    <t>https://fs.amplifi.io//file?id=23a02abc-9479-44fb-9ddb-f945c62036cd</t>
  </si>
  <si>
    <t>https://fs.amplifi.io//file?id=90ee8978-5892-434e-8f70-e37efe462465</t>
  </si>
  <si>
    <t>https://fs.amplifi.io//file?id=bdd5f2d1-29a2-4b89-b147-f6720c5d40e7</t>
  </si>
  <si>
    <t>https://fs.amplifi.io//file?id=6c058d2a-76c1-410a-b58c-f81df56197da</t>
  </si>
  <si>
    <t>https://fs.amplifi.io//file?id=b2a56617-40a5-4f04-ac3c-fc487eb6a17b</t>
  </si>
  <si>
    <t>https://fs.amplifi.io//file?id=7a561107-64fd-408b-b534-53e13f9e61d0</t>
  </si>
  <si>
    <t>https://fs.amplifi.io//file?id=beced9e3-9e50-43e0-adbd-8d65a7f400ca</t>
  </si>
  <si>
    <t>https://fs.amplifi.io//file?id=0c97f8d4-a216-40c7-8349-73cd10450ce8</t>
  </si>
  <si>
    <t>https://fs.amplifi.io//file?id=8f09b571-97fc-4054-957a-b4e952649ad5</t>
  </si>
  <si>
    <t>https://fs.amplifi.io//file?id=ef91549b-ff5e-45dc-bad7-258b99781bd4</t>
  </si>
  <si>
    <t>https://fs.amplifi.io//file?id=b92a95e0-9e3d-491d-817a-199dc0dc977d</t>
  </si>
  <si>
    <t>https://fs.amplifi.io//file?id=b266e852-ad59-4d84-b6a3-b91d8e91f95d</t>
  </si>
  <si>
    <t>https://fs.amplifi.io//file?id=a084f092-bfeb-4318-bfd7-2a6b377a6a51</t>
  </si>
  <si>
    <t>https://fs.amplifi.io//file?id=bd78c852-2e7f-4a2b-be15-b8edc011fc09</t>
  </si>
  <si>
    <t>https://fs.amplifi.io//file?id=65e53911-a515-4fcd-9dc0-6990bc709c4f</t>
  </si>
  <si>
    <t>https://fs.amplifi.io//file?id=5efd0623-2bca-4b92-b143-d9b20aeef72f</t>
  </si>
  <si>
    <t>https://fs.amplifi.io//file?id=01df5a2c-2d86-41d8-94cd-7e2e64acff5d</t>
  </si>
  <si>
    <t>https://fs.amplifi.io//file?id=f0f0c5f1-b170-4b3a-9dce-58b70a273188</t>
  </si>
  <si>
    <t>https://fs.amplifi.io//file?id=056085c0-b26b-4b68-877d-3f62514e9355</t>
  </si>
  <si>
    <t>https://fs.amplifi.io//file?id=f2439dfd-0c47-4080-8784-0125dc686871</t>
  </si>
  <si>
    <t>https://fs.amplifi.io//file?id=e5b96a4f-a3c3-42a3-93e5-67c1454d4721</t>
  </si>
  <si>
    <t>https://fs.amplifi.io//file?id=6344b5ca-aa23-4b39-afd5-b80429356d7b</t>
  </si>
  <si>
    <t>https://fs.amplifi.io//file?id=fdd5f48f-787c-4983-9947-7ee97f453205</t>
  </si>
  <si>
    <t>https://fs.amplifi.io//file?id=61fed6b3-a45b-4320-9442-b5e02de0c996</t>
  </si>
  <si>
    <t>https://fs.amplifi.io//file?id=2cbbd15a-7e2f-4f18-a515-16c38bdfec9b</t>
  </si>
  <si>
    <t>https://fs.amplifi.io//file?id=fd38fa60-7afb-4c9c-b285-e665f3864c3c</t>
  </si>
  <si>
    <t>https://fs.amplifi.io//file?id=2bb9a844-492c-4327-ae7c-29b6d6599fbb</t>
  </si>
  <si>
    <t>https://fs.amplifi.io//file?id=8e26b399-d2b6-4692-9a4f-1e67651369e0</t>
  </si>
  <si>
    <t>https://fs.amplifi.io//file?id=0f3272a0-50cc-45f5-8346-da291b7fdcd9</t>
  </si>
  <si>
    <t>https://fs.amplifi.io//file?id=c3bf1c31-d023-4d36-8a80-17e27349ad21</t>
  </si>
  <si>
    <t>https://fs.amplifi.io//file?id=dbcdada3-4b1b-4067-8001-80f92cd5510b</t>
  </si>
  <si>
    <t>https://fs.amplifi.io//file?id=8af2f4c8-1887-475c-a08e-7c96a5d8f474</t>
  </si>
  <si>
    <t>https://fs.amplifi.io//file?id=233f224d-8911-429a-adaf-bbd31869e029</t>
  </si>
  <si>
    <t>https://fs.amplifi.io//file?id=d5f1e703-142f-40cc-9820-5f3395045f39</t>
  </si>
  <si>
    <t>https://fs.amplifi.io//file?id=1aeedcb2-7b70-49dc-b5e7-5687d048925b</t>
  </si>
  <si>
    <t>https://fs.amplifi.io//file?id=8108670e-ce7a-436e-aa11-aa8bacc2dbd4</t>
  </si>
  <si>
    <t>https://fs.amplifi.io//file?id=db47c262-a14a-4721-aa4c-4fd00472a4f2</t>
  </si>
  <si>
    <t>https://fs.amplifi.io//file?id=464cf94e-d1ed-47be-93b1-2259750ade59</t>
  </si>
  <si>
    <t>https://fs.amplifi.io//file?id=f5371419-1830-49ef-9ac1-0ba5eb8fb504</t>
  </si>
  <si>
    <t>https://fs.amplifi.io//file?id=73fc70b7-ad08-4364-a896-a76c2ed7e26f</t>
  </si>
  <si>
    <t>https://fs.amplifi.io//file?id=571bcfcf-9ca7-487e-af7a-48c7fe5fcb2e</t>
  </si>
  <si>
    <t>https://fs.amplifi.io//file?id=20dc2cc6-2c0d-4d42-820c-cc7c6521eab5</t>
  </si>
  <si>
    <t>https://fs.amplifi.io//file?id=a6b95bd4-06cd-440f-a783-43df8e4c023c</t>
  </si>
  <si>
    <t>https://fs.amplifi.io//file?id=90004b70-7e61-42fa-b92a-480c06e466e4</t>
  </si>
  <si>
    <t>https://fs.amplifi.io//file?id=1cd8de74-d6c8-4bec-a321-dac09701f0a9</t>
  </si>
  <si>
    <t>https://fs.amplifi.io//file?id=761f88ec-8956-41ab-83b1-5aaac4b03381</t>
  </si>
  <si>
    <t>https://fs.amplifi.io//file?id=838afe34-4127-427a-ba7f-4a6557d125fb</t>
  </si>
  <si>
    <t>https://fs.amplifi.io//file?id=ec82f4ac-b215-41f7-b99b-d917d7b72b07</t>
  </si>
  <si>
    <t>https://fs.amplifi.io//file?id=6d826e07-79f5-4e9f-93c5-b829ebb8b14e</t>
  </si>
  <si>
    <t>https://fs.amplifi.io//file?id=10221bc5-624b-4c29-88db-b1624ccba388</t>
  </si>
  <si>
    <t>https://fs.amplifi.io//file?id=9e9cc742-e8a5-4f88-a1b2-b5087bebe10d</t>
  </si>
  <si>
    <t>https://fs.amplifi.io//file?id=f7d5b8a6-60e1-4f2d-8145-794c97224bc3</t>
  </si>
  <si>
    <t>https://fs.amplifi.io//file?id=017e982a-a11b-4718-85a6-7439524d275d</t>
  </si>
  <si>
    <t>https://fs.amplifi.io//file?id=5101cf98-53a5-4e26-a974-4daffc3a8184</t>
  </si>
  <si>
    <t>https://fs.amplifi.io//file?id=eb655587-a894-44d6-9103-07e60c1c2510</t>
  </si>
  <si>
    <t>https://fs.amplifi.io//file?id=5d6a7774-6842-41ac-b498-482f4d0f2fdf</t>
  </si>
  <si>
    <t>https://fs.amplifi.io//file?id=6e4bae54-1273-4369-a864-3843a36afea0</t>
  </si>
  <si>
    <t>https://fs.amplifi.io//file?id=a8234b6a-4a22-4e14-924e-91befaef4979</t>
  </si>
  <si>
    <t>https://fs.amplifi.io//file?id=5174e079-3ae3-4af7-a8cf-df239653fb72</t>
  </si>
  <si>
    <t>https://fs.amplifi.io//file?id=daa5f9c3-122f-49e2-9998-086a8b0e100b</t>
  </si>
  <si>
    <t>https://fs.amplifi.io//file?id=f92b4ae0-e939-481c-99ac-ca5e8c42c167</t>
  </si>
  <si>
    <t>https://fs.amplifi.io//file?id=f228ab59-c286-4829-aadf-b6f00d8195c3</t>
  </si>
  <si>
    <t>https://fs.amplifi.io//file?id=0863f12a-da1d-4256-bccd-b3b2f4a60e00</t>
  </si>
  <si>
    <t>https://fs.amplifi.io//file?id=f385574d-85e0-4c52-a420-32c4eed17f30</t>
  </si>
  <si>
    <t>https://fs.amplifi.io//file?id=520106b5-b2b7-4cfb-b6b7-046825dde162</t>
  </si>
  <si>
    <t>https://fs.amplifi.io//file?id=b524b281-63f1-4649-becc-1577e6279330</t>
  </si>
  <si>
    <t>https://fs.amplifi.io//file?id=1001b0d0-3832-499f-8b3b-a0e0cb2237d7</t>
  </si>
  <si>
    <t>https://fs.amplifi.io//file?id=7284cb33-43da-4ff5-9a83-eeebab7f46fb</t>
  </si>
  <si>
    <t>https://fs.amplifi.io//file?id=616aeed6-a940-4c74-86f2-991b8ff0adcc</t>
  </si>
  <si>
    <t>https://fs.amplifi.io//file?id=ca7475ea-70b7-49ea-9c01-de4a7c9ec8ef</t>
  </si>
  <si>
    <t>https://fs.amplifi.io//file?id=f5a9946c-3acc-431c-8a4b-2c8c4a80e980</t>
  </si>
  <si>
    <t>https://fs.amplifi.io//file?id=b67e59c8-39c1-4193-80b7-53c11e6b77c4</t>
  </si>
  <si>
    <t>https://fs.amplifi.io//file?id=41e5bea2-9269-481a-971c-05aaaba34852</t>
  </si>
  <si>
    <t>https://fs.amplifi.io//file?id=d827bb34-7d79-45d1-a10c-e37c4cdcd551</t>
  </si>
  <si>
    <t>https://fs.amplifi.io//file?id=f3602e77-79db-4711-8b90-938b449864c0</t>
  </si>
  <si>
    <t>https://fs.amplifi.io//file?id=4c84dfeb-98ce-444f-88cd-981937b1fb85</t>
  </si>
  <si>
    <t>https://fs.amplifi.io//file?id=e6b7e1f8-2d9e-4b38-b331-b75d93372c92</t>
  </si>
  <si>
    <t>https://fs.amplifi.io//file?id=d027418d-9a46-45fe-ae5a-cd11550040ca</t>
  </si>
  <si>
    <t>https://fs.amplifi.io//file?id=70c8e606-5758-42d1-83b6-9e9e9ecebfc2</t>
  </si>
  <si>
    <t>https://fs.amplifi.io//file?id=6af8239e-9699-441a-aef9-d620ae9b8876</t>
  </si>
  <si>
    <t>https://fs.amplifi.io//file?id=9c8698e8-3a87-41d7-a93c-1f27e06f00ef</t>
  </si>
  <si>
    <t>https://fs.amplifi.io//file?id=5f23898b-e4f7-46ec-b670-bd12d932859f</t>
  </si>
  <si>
    <t>https://fs.amplifi.io//file?id=4c9e5ad5-3290-4386-b0d9-92397795f95f</t>
  </si>
  <si>
    <t>https://fs.amplifi.io//file?id=b62bc7c0-84cd-47cb-b506-5502650aa395</t>
  </si>
  <si>
    <t>https://fs.amplifi.io//file?id=64ff0c84-8371-4ec7-ab9a-f51e261964fa</t>
  </si>
  <si>
    <t>https://fs.amplifi.io//file?id=9be71818-e5d8-479a-aa60-891913872491</t>
  </si>
  <si>
    <t>https://fs.amplifi.io//file?id=12522e36-e64f-47e3-8b65-704e0beb7cf0</t>
  </si>
  <si>
    <t>https://fs.amplifi.io//file?id=719900e2-f516-4e98-9379-dfd4d8de0b87</t>
  </si>
  <si>
    <t>https://fs.amplifi.io//file?id=bd1070b8-52a1-428a-8a9f-bd27b9f28b73</t>
  </si>
  <si>
    <t>https://fs.amplifi.io//file?id=1b5cb2e3-f026-45dd-b11c-e9af69e9af11</t>
  </si>
  <si>
    <t>https://fs.amplifi.io//file?id=825b6b00-aef3-40bf-92ed-f616af258a8b</t>
  </si>
  <si>
    <t>https://fs.amplifi.io//file?id=f46e2667-f374-4252-adb4-4584d8b6a83f</t>
  </si>
  <si>
    <t>https://fs.amplifi.io//file?id=f6484418-1c99-4150-b9b2-3b25c14c1550</t>
  </si>
  <si>
    <t>https://fs.amplifi.io//file?id=888836ad-90b1-4b0f-aafc-1e3713ddaeb6</t>
  </si>
  <si>
    <t>https://fs.amplifi.io//file?id=4a97417f-ce28-441e-95b0-d6fef68e6216</t>
  </si>
  <si>
    <t>https://fs.amplifi.io//file?id=bfe4a96d-fe48-49d1-9c1f-7788e151f8c6</t>
  </si>
  <si>
    <t>https://fs.amplifi.io//file?id=d7d03c59-7dd5-40e7-8312-025fb554f8e3</t>
  </si>
  <si>
    <t>https://fs.amplifi.io//file?id=4614c1d3-85c3-4aa6-afdd-b82927c996d4</t>
  </si>
  <si>
    <t>https://fs.amplifi.io//file?id=9c23964b-facf-41f4-9421-5fbfedeef759</t>
  </si>
  <si>
    <t>https://fs.amplifi.io//file?id=a63608c9-5749-4ead-b809-a8a3aee1d9b6</t>
  </si>
  <si>
    <t>https://fs.amplifi.io//file?id=e944f761-511e-463a-92ab-0a9ff898143a</t>
  </si>
  <si>
    <t>https://fs.amplifi.io//file?id=4274c3df-bdb2-4e51-9850-e7713c370857</t>
  </si>
  <si>
    <t>https://fs.amplifi.io//file?id=16984670-d6dc-4734-854b-80a240a65e76</t>
  </si>
  <si>
    <t>https://fs.amplifi.io//file?id=affa830e-01ba-4284-ae4b-f85df27e8281</t>
  </si>
  <si>
    <t>https://fs.amplifi.io//file?id=d401f2e8-40c2-4357-810e-26abeb7046e9</t>
  </si>
  <si>
    <t>https://fs.amplifi.io//file?id=7c15d3ad-7e42-4e52-94fb-3a724f4b0fda</t>
  </si>
  <si>
    <t>https://fs.amplifi.io//file?id=6a874ede-b949-487c-bdde-16dd8ac80488</t>
  </si>
  <si>
    <t>https://fs.amplifi.io//file?id=f43a9b1c-ece9-4663-b9c7-44cdd1a6af5d</t>
  </si>
  <si>
    <t>https://fs.amplifi.io//file?id=60045499-718d-4555-987b-31805d3a8bc4</t>
  </si>
  <si>
    <t>https://fs.amplifi.io//file?id=12ff8004-539b-4070-9d27-56eaf786b638</t>
  </si>
  <si>
    <t>https://fs.amplifi.io//file?id=f5ed604f-ce28-43db-bc4c-1e49d1853043</t>
  </si>
  <si>
    <t>https://fs.amplifi.io//file?id=74658d87-02d7-4e60-bcd8-831fae31b62e</t>
  </si>
  <si>
    <t>https://fs.amplifi.io//file?id=49f2ee49-c8e8-4ca8-8889-019981f1df0b</t>
  </si>
  <si>
    <t>https://fs.amplifi.io//file?id=e9af1e71-4b02-4027-9535-798f33f11283</t>
  </si>
  <si>
    <t>https://fs.amplifi.io//file?id=6c0783aa-4057-4e99-810d-e8549f210386</t>
  </si>
  <si>
    <t>https://fs.amplifi.io//file?id=3a238bf8-72f7-4839-82b4-32d14ad82f1e</t>
  </si>
  <si>
    <t>https://fs.amplifi.io//file?id=f0e6900b-d3a9-442d-ab82-327d0cec4dc6</t>
  </si>
  <si>
    <t>https://fs.amplifi.io//file?id=31350289-e122-47c0-af76-08bea11a6d1c</t>
  </si>
  <si>
    <t>https://fs.amplifi.io//file?id=b1a121b7-0fd6-40ce-b531-abd40ccb1457</t>
  </si>
  <si>
    <t>https://fs.amplifi.io//file?id=380531d5-7c49-415e-938a-a204f72aa3a8</t>
  </si>
  <si>
    <t>https://fs.amplifi.io//file?id=611186d3-5f3e-4528-bb72-181489c017c3</t>
  </si>
  <si>
    <t>https://fs.amplifi.io//file?id=9569c43b-a231-4dc4-8f64-9eba53f90478</t>
  </si>
  <si>
    <t>https://fs.amplifi.io//file?id=1dc6a78e-adf5-4efd-81e9-509cbf4cab59</t>
  </si>
  <si>
    <t>https://fs.amplifi.io//file?id=1750f454-13c1-4251-a7bb-e7c6818a613f</t>
  </si>
  <si>
    <t>https://fs.amplifi.io//file?id=ede903ef-5b7f-41dc-bff5-cd9db53b1e25</t>
  </si>
  <si>
    <t>https://fs.amplifi.io//file?id=48932293-de25-41a1-a96d-c03c9573d1b0</t>
  </si>
  <si>
    <t>https://fs.amplifi.io//file?id=573e70d8-a1ae-4fa2-9d97-4b941853aacd</t>
  </si>
  <si>
    <t>https://fs.amplifi.io//file?id=1ce45eea-e033-4b33-8fd4-1650683c0f87</t>
  </si>
  <si>
    <t>https://fs.amplifi.io//file?id=bbe4bb7e-52c1-4c86-b719-06ab86a5f336</t>
  </si>
  <si>
    <t>https://fs.amplifi.io//file?id=6b403083-9b0a-42c0-ad70-8ee14b5f0258</t>
  </si>
  <si>
    <t>https://fs.amplifi.io//file?id=a09d5c23-e5f6-4cfb-bb38-05875ec7c733</t>
  </si>
  <si>
    <t>https://fs.amplifi.io//file?id=a0588f7b-a8a5-42a4-9b06-01a50c14a484</t>
  </si>
  <si>
    <t>https://fs.amplifi.io//file?id=84d99b37-c0aa-4818-b49f-d56a6a5a3740</t>
  </si>
  <si>
    <t>https://fs.amplifi.io//file?id=fb08735c-297f-49f0-8f0f-ba2c056b3ea6</t>
  </si>
  <si>
    <t>https://fs.amplifi.io//file?id=cb9426ec-e389-4f3e-9274-6ef50939c005</t>
  </si>
  <si>
    <t>https://fs.amplifi.io//file?id=da9bbc0b-657b-4f19-bfd9-2fdf1e96600c</t>
  </si>
  <si>
    <t>https://fs.amplifi.io//file?id=4d88ecfb-96dd-492b-b0b1-fb316b80ade1</t>
  </si>
  <si>
    <t>https://fs.amplifi.io//file?id=9f55f483-d11e-497f-b166-ab599d78daec</t>
  </si>
  <si>
    <t>https://fs.amplifi.io//file?id=faa3a01a-48fe-46a6-84d5-7ab7578f63d6</t>
  </si>
  <si>
    <t>https://fs.amplifi.io//file?id=41158628-c722-433a-add1-0d45a17ff419</t>
  </si>
  <si>
    <t>https://fs.amplifi.io//file?id=2af6a352-505e-4e92-a3d3-4d919d43b64d</t>
  </si>
  <si>
    <t>https://fs.amplifi.io//file?id=58a827c2-d6b3-41ab-ae35-efbbcb5a7983</t>
  </si>
  <si>
    <t>https://fs.amplifi.io//file?id=ec0b2a8d-92e2-4d41-95a7-a1a458322d5a</t>
  </si>
  <si>
    <t>https://fs.amplifi.io//file?id=24598365-1754-4bb2-bb44-bf75744ab6ed</t>
  </si>
  <si>
    <t>https://fs.amplifi.io//file?id=ddade9e0-da9e-4c53-b179-b6222ef86b4f</t>
  </si>
  <si>
    <t>https://fs.amplifi.io//file?id=cd428e56-00f5-49f1-8fba-ec08b752d5cf</t>
  </si>
  <si>
    <t>https://fs.amplifi.io//file?id=1e23e757-fdff-4cf3-a9b5-b74765d290d8</t>
  </si>
  <si>
    <t>https://fs.amplifi.io//file?id=a427479a-ab34-4e2c-8b92-5c456cb07346</t>
  </si>
  <si>
    <t>https://fs.amplifi.io//file?id=5b6e9802-08f4-402c-b0b8-8604a61bee9e</t>
  </si>
  <si>
    <t>https://fs.amplifi.io//file?id=a511801d-1518-4312-b58f-560e3f42f9b5</t>
  </si>
  <si>
    <t>https://fs.amplifi.io//file?id=749e9b4f-79e4-4d4b-9082-09aa9af1d957</t>
  </si>
  <si>
    <t>https://fs.amplifi.io//file?id=e3251ba0-9b1e-4615-b089-ecf8764cce09</t>
  </si>
  <si>
    <t>https://fs.amplifi.io//file?id=fef0a7bb-ebea-4ef2-b7bd-e1e6f4aebf15</t>
  </si>
  <si>
    <t>https://fs.amplifi.io//file?id=3d15cf7d-28cd-4bf3-b142-dc4021d777fc</t>
  </si>
  <si>
    <t>https://fs.amplifi.io//file?id=89589363-40e0-488a-b08b-040cef3faaa8</t>
  </si>
  <si>
    <t>https://fs.amplifi.io//file?id=f16fc2d6-0ba3-4f91-92ff-c12545459e36</t>
  </si>
  <si>
    <t>https://fs.amplifi.io//file?id=226d4661-fe57-4957-8029-52d9e12d6189</t>
  </si>
  <si>
    <t>https://fs.amplifi.io//file?id=94474d20-3026-42af-b031-9d7f8c022189</t>
  </si>
  <si>
    <t>https://fs.amplifi.io//file?id=0ee63303-f191-4030-9ad4-a7f01240a4f0</t>
  </si>
  <si>
    <t>https://fs.amplifi.io//file?id=c0ae2cfd-c15a-452b-ac6d-116121b07320</t>
  </si>
  <si>
    <t>https://fs.amplifi.io//file?id=7e90d328-d172-4293-8125-52714b4a3cf5</t>
  </si>
  <si>
    <t>https://fs.amplifi.io//file?id=25e9ae4d-e84f-4e5a-9506-de3cfaa1be8f</t>
  </si>
  <si>
    <t>https://fs.amplifi.io//file?id=ced0da5d-7278-4172-96b8-e347b1cdc2aa</t>
  </si>
  <si>
    <t>https://fs.amplifi.io//file?id=0e0a0105-6b40-4c68-843a-1dbb31677c09</t>
  </si>
  <si>
    <t>https://fs.amplifi.io//file?id=a1cba1e9-4f9e-4ae2-a803-f0bf68d36cae</t>
  </si>
  <si>
    <t>https://fs.amplifi.io//file?id=9085a8ae-62ab-4dba-a02a-2d950ab89c11</t>
  </si>
  <si>
    <t>https://fs.amplifi.io//file?id=ee7f43be-2ad4-45c5-885e-3f2aaf01bcbe</t>
  </si>
  <si>
    <t>https://fs.amplifi.io//file?id=ac333559-415d-4aab-b2b1-719a65422ef3</t>
  </si>
  <si>
    <t>https://fs.amplifi.io//file?id=411388f6-1414-472f-999c-038c7d7322dc</t>
  </si>
  <si>
    <t>https://fs.amplifi.io//file?id=40ad86b0-57fc-4419-b088-196d945d0b34</t>
  </si>
  <si>
    <t>https://fs.amplifi.io//file?id=1bd4297f-5cca-4a65-a9af-c0249ebab73b</t>
  </si>
  <si>
    <t>https://fs.amplifi.io//file?id=6fe17db7-aa63-4b2b-80c1-18e720bad263</t>
  </si>
  <si>
    <t>https://fs.amplifi.io//file?id=a1a51793-4531-4ce6-8d05-9ad9d1d66577</t>
  </si>
  <si>
    <t>https://fs.amplifi.io//file?id=724fc6c4-8a37-4d57-a838-aa25d27ed8d1</t>
  </si>
  <si>
    <t>https://fs.amplifi.io//file?id=0c4b1dbd-360e-4454-9c45-89ba770d5977</t>
  </si>
  <si>
    <t>https://fs.amplifi.io//file?id=516bfe0d-32d7-4924-8e25-e0197d63ff0f</t>
  </si>
  <si>
    <t>https://fs.amplifi.io//file?id=51978193-1427-4c17-a2bc-504bca4005e8</t>
  </si>
  <si>
    <t>https://fs.amplifi.io//file?id=94419824-7561-459a-bbc0-c698a1c6c272</t>
  </si>
  <si>
    <t>https://fs.amplifi.io//file?id=59e606cb-0714-4936-9f56-21954c08431a</t>
  </si>
  <si>
    <t>https://fs.amplifi.io//file?id=95f91f47-61f2-40cc-8030-d78595dcf90e</t>
  </si>
  <si>
    <t>https://fs.amplifi.io//file?id=c72e1049-0a4c-4b63-afd4-6cb182d7408c</t>
  </si>
  <si>
    <t>https://fs.amplifi.io//file?id=e83ddefd-bd04-442d-99aa-0899d10e490a</t>
  </si>
  <si>
    <t>https://fs.amplifi.io//file?id=713f6218-fa2d-433e-8563-9763ddb78ac3</t>
  </si>
  <si>
    <t>https://fs.amplifi.io//file?id=7e6efde8-a8d4-43c3-b572-069a54a81b93</t>
  </si>
  <si>
    <t>https://fs.amplifi.io//file?id=d968da11-ff82-4780-8421-7af9ea99f584</t>
  </si>
  <si>
    <t>https://fs.amplifi.io//file?id=5b5d95f9-bf07-423f-b2aa-95fd2d108a01</t>
  </si>
  <si>
    <t>https://fs.amplifi.io//file?id=1131c27b-8716-4ef0-8bc0-0014aa811d35</t>
  </si>
  <si>
    <t>https://fs.amplifi.io//file?id=cfa010f9-e154-4f8d-86af-802a3ce572dd</t>
  </si>
  <si>
    <t>https://fs.amplifi.io//file?id=f67ac0d1-93be-472f-8c00-3445f94072ab</t>
  </si>
  <si>
    <t>https://fs.amplifi.io//file?id=19e93917-2dff-4f25-95b0-7199e6d72eb2</t>
  </si>
  <si>
    <t>https://fs.amplifi.io//file?id=1b09156f-b853-4ace-aeca-bd7d69229418</t>
  </si>
  <si>
    <t>https://fs.amplifi.io//file?id=141aeb9c-ac35-4fce-a00b-8d044aeec894</t>
  </si>
  <si>
    <t>https://fs.amplifi.io//file?id=1fc51ded-21cd-4b96-8437-d8f88f8bf127</t>
  </si>
  <si>
    <t>https://fs.amplifi.io//file?id=d7cd73ba-6ec9-4146-9ea4-69b99b548347</t>
  </si>
  <si>
    <t>https://fs.amplifi.io//file?id=a8be87ed-2667-4613-b8bb-30fee1385a4c</t>
  </si>
  <si>
    <t>https://fs.amplifi.io//file?id=5732c9f4-8c6a-49a5-994e-7c8a776bfea6</t>
  </si>
  <si>
    <t>https://fs.amplifi.io//file?id=78fe59c5-abea-4ed0-874f-07f0be21f49c</t>
  </si>
  <si>
    <t>https://fs.amplifi.io//file?id=2dc128ae-aa75-4faa-a9f7-5ac662d1690e</t>
  </si>
  <si>
    <t>https://fs.amplifi.io//file?id=ab0fd601-5aa1-4c69-a81e-1f4fc29afcb5</t>
  </si>
  <si>
    <t>https://fs.amplifi.io//file?id=e44c4e2c-038c-426d-8afc-67ab60cd0efe</t>
  </si>
  <si>
    <t>https://fs.amplifi.io//file?id=708427e0-d1e6-4f09-a942-fbe3a6edc2a0</t>
  </si>
  <si>
    <t>https://fs.amplifi.io//file?id=8ca9d51b-0948-4fa0-a3f4-df4ff85b0be1</t>
  </si>
  <si>
    <t>https://fs.amplifi.io//file?id=e5731f00-6725-4456-9169-e91fae35542d</t>
  </si>
  <si>
    <t>https://fs.amplifi.io//file?id=7017c1cf-71c6-4f79-8b3e-44b8fa84d9a0</t>
  </si>
  <si>
    <t>https://fs.amplifi.io//file?id=0d1773ec-7eec-461c-bb59-6993c61c90ae</t>
  </si>
  <si>
    <t>https://fs.amplifi.io//file?id=dc63e229-c968-472d-af24-178e73a9ccc1</t>
  </si>
  <si>
    <t>https://fs.amplifi.io//file?id=67ad5b0a-2b68-4618-8542-1e30fcc2aa5b</t>
  </si>
  <si>
    <t>https://fs.amplifi.io//file?id=2bfafda4-8c40-4baf-9b05-96e856e12376</t>
  </si>
  <si>
    <t>https://fs.amplifi.io//file?id=d9d5e18c-4649-4352-951f-448a55626526</t>
  </si>
  <si>
    <t>https://fs.amplifi.io//file?id=b068127f-56fe-47c4-96eb-7319cea22d4c</t>
  </si>
  <si>
    <t>https://fs.amplifi.io//file?id=4e9b9d89-3625-414f-9fa3-c0a5150319c9</t>
  </si>
  <si>
    <t>https://fs.amplifi.io//file?id=187be821-057b-4a67-87d0-815aa8b814e5</t>
  </si>
  <si>
    <t>https://fs.amplifi.io//file?id=df924b63-a3c9-4c10-b375-d425fb7f7967</t>
  </si>
  <si>
    <t>https://fs.amplifi.io//file?id=0ab136a2-1567-405c-8e9a-450af5e970c2</t>
  </si>
  <si>
    <t>https://fs.amplifi.io//file?id=d8f1bdce-1d25-44c4-9e72-e0b2b74e44cc</t>
  </si>
  <si>
    <t>https://fs.amplifi.io//file?id=11e6d65c-ea26-42a0-9780-8ab48d4bb7a9</t>
  </si>
  <si>
    <t>https://fs.amplifi.io//file?id=006eddb3-d510-43d7-9fe1-f134db268cb6</t>
  </si>
  <si>
    <t>https://fs.amplifi.io//file?id=0a0699e7-ef9f-4318-932b-f8f02af46cb3</t>
  </si>
  <si>
    <t>https://fs.amplifi.io//file?id=4e49d6d0-8e89-44dc-a4f6-1f008bf97a9b</t>
  </si>
  <si>
    <t>https://fs.amplifi.io//file?id=1bfc8fa8-5d33-4f2b-9216-5623bbf54e11</t>
  </si>
  <si>
    <t>https://fs.amplifi.io//file?id=0c07cb07-36d1-450a-82d0-dc7eac477499</t>
  </si>
  <si>
    <t>https://fs.amplifi.io//file?id=88124198-9d60-47fe-a186-9f12971595c5</t>
  </si>
  <si>
    <t>https://fs.amplifi.io//file?id=3438a165-2683-4e53-832e-eb4f28c64f36</t>
  </si>
  <si>
    <t>https://fs.amplifi.io//file?id=5902cb62-068e-47c1-9875-a4c821d8b60a</t>
  </si>
  <si>
    <t>https://fs.amplifi.io//file?id=a1e5f9e2-4c4d-45aa-9ef8-41b7fae03927</t>
  </si>
  <si>
    <t>https://fs.amplifi.io//file?id=165a3a36-40ef-40a8-94bd-ce2e063a7b72</t>
  </si>
  <si>
    <t>https://fs.amplifi.io//file?id=2d2cc857-47a5-4fd2-8189-ff14a01406f5</t>
  </si>
  <si>
    <t>https://fs.amplifi.io//file?id=8f0f2393-8ef2-4780-95d4-8eef37b5bb91</t>
  </si>
  <si>
    <t>https://fs.amplifi.io//file?id=fe9545e3-11e4-4df4-ab4d-82216475fce7</t>
  </si>
  <si>
    <t>https://fs.amplifi.io//file?id=cbf2cca1-6f84-4e0b-aab1-da3dc78b0c2b</t>
  </si>
  <si>
    <t>https://fs.amplifi.io//file?id=9e86bcb3-187c-43ac-8c39-022a5678d3dc</t>
  </si>
  <si>
    <t>https://fs.amplifi.io//file?id=a42331ac-585d-41aa-b7af-5dca69701a61</t>
  </si>
  <si>
    <t>https://fs.amplifi.io//file?id=974226c8-db51-4a1c-a4ae-3f3ac883f4b0</t>
  </si>
  <si>
    <t>https://fs.amplifi.io//file?id=9dcc6d03-6942-4d8c-b4a4-6a87efdde731</t>
  </si>
  <si>
    <t>https://fs.amplifi.io//file?id=38eb76f1-9a86-4445-8ed1-0fc1272b54b8</t>
  </si>
  <si>
    <t>https://fs.amplifi.io//file?id=6125624f-0cc3-45db-b7f2-425615a644cc</t>
  </si>
  <si>
    <t>https://fs.amplifi.io//file?id=d4bcad4b-464a-4aed-b23e-bfdae2dede42</t>
  </si>
  <si>
    <t>https://fs.amplifi.io//file?id=e096b1c1-8b74-46c6-b001-15cb73475cc4</t>
  </si>
  <si>
    <t>https://fs.amplifi.io//file?id=8714ec32-f2e8-47c0-9245-eacdfb24b2f9</t>
  </si>
  <si>
    <t>https://fs.amplifi.io//file?id=cfc2f57c-5014-40cf-aedb-a4f7ddefb2e4</t>
  </si>
  <si>
    <t>https://fs.amplifi.io//file?id=0cc5b9b3-ff02-4df8-b025-cd8153470be3</t>
  </si>
  <si>
    <t>https://fs.amplifi.io//file?id=8a176bb4-0042-4fda-8e17-e088f80c2798</t>
  </si>
  <si>
    <t>https://fs.amplifi.io//file?id=2d322e9c-286d-4c8e-bd78-bcb6a2b2534f</t>
  </si>
  <si>
    <t>https://fs.amplifi.io//file?id=547fb40c-e2f7-4515-a480-3897f1a9e4b4</t>
  </si>
  <si>
    <t>https://fs.amplifi.io//file?id=0508908a-b478-4c23-916f-3998222bc770</t>
  </si>
  <si>
    <t>https://fs.amplifi.io//file?id=1e65bfc1-1333-40af-8072-48632c1ed702</t>
  </si>
  <si>
    <t>https://fs.amplifi.io//file?id=cbbd2570-bbc2-4591-aba8-c4c5e4c831bd</t>
  </si>
  <si>
    <t>https://fs.amplifi.io//file?id=b18d6dd0-edfb-4a3c-b773-7a9d46da117b</t>
  </si>
  <si>
    <t>https://fs.amplifi.io//file?id=9eddf53d-7622-4d56-b787-96bae6d39e6f</t>
  </si>
  <si>
    <t>https://fs.amplifi.io//file?id=fcf05804-19aa-4282-ad8e-c292f1a91180</t>
  </si>
  <si>
    <t>https://fs.amplifi.io//file?id=fedb9987-6e43-46ed-8b27-f4a4cd1134ea</t>
  </si>
  <si>
    <t>https://fs.amplifi.io//file?id=b48a72dd-e2fb-4eec-87df-0d8acaa97abe</t>
  </si>
  <si>
    <t>https://fs.amplifi.io//file?id=7350356a-6590-409e-8e00-db696536e7bc</t>
  </si>
  <si>
    <t>https://fs.amplifi.io//file?id=530351fd-b44b-4ced-b164-ca5e6796c4fe</t>
  </si>
  <si>
    <t>https://fs.amplifi.io//file?id=b1fbef80-cc51-41f0-8df4-6b5e40f3be79</t>
  </si>
  <si>
    <t>https://fs.amplifi.io//file?id=4672444e-6b0f-4a6f-8fce-eb080a349a60</t>
  </si>
  <si>
    <t>https://fs.amplifi.io//file?id=4aa2a646-147d-4024-894c-42246cc41016</t>
  </si>
  <si>
    <t>https://fs.amplifi.io//file?id=56662632-3b13-4116-a133-5f8557a8f0d9</t>
  </si>
  <si>
    <t>https://fs.amplifi.io//file?id=75c00129-0c34-47a9-b9ee-a247972ea15f</t>
  </si>
  <si>
    <t>https://fs.amplifi.io//file?id=a5154151-1f82-453f-8c50-7577886625eb</t>
  </si>
  <si>
    <t>https://fs.amplifi.io//file?id=e13ef1c4-da73-45ae-a2c9-085dba7057c2</t>
  </si>
  <si>
    <t>https://fs.amplifi.io//file?id=d8447a5a-4209-4812-9079-bd487a118e70</t>
  </si>
  <si>
    <t>https://fs.amplifi.io//file?id=c6ef3f12-0602-469f-983e-7d1707928701</t>
  </si>
  <si>
    <t>https://fs.amplifi.io//file?id=39d88a15-47c8-4a1a-a27a-6cca61dc431d</t>
  </si>
  <si>
    <t>https://fs.amplifi.io//file?id=9a8d9cf7-5f4f-4edb-8dea-ee4eccd06a4f</t>
  </si>
  <si>
    <t>https://fs.amplifi.io//file?id=00de16aa-0c77-4d64-b2f7-281c4570c2b1</t>
  </si>
  <si>
    <t>https://fs.amplifi.io//file?id=928febca-a12c-4d28-93c8-046853a65866</t>
  </si>
  <si>
    <t>https://fs.amplifi.io//file?id=947cc53d-0137-43cd-b517-585f57fd77ee</t>
  </si>
  <si>
    <t>https://fs.amplifi.io//file?id=5080839e-a3b4-4465-99a8-fb05aaea8b2e</t>
  </si>
  <si>
    <t>https://fs.amplifi.io//file?id=9f8227c8-c551-4af2-abc0-766db2c41412</t>
  </si>
  <si>
    <t>https://fs.amplifi.io//file?id=35a0b279-5efa-4aff-af95-8ebd17505f7c</t>
  </si>
  <si>
    <t>https://fs.amplifi.io//file?id=1a0dd57e-a22d-467a-82d2-75f97e4042d6</t>
  </si>
  <si>
    <t>https://fs.amplifi.io//file?id=0f22218a-13cb-43d8-b721-695a8acc2f07</t>
  </si>
  <si>
    <t>https://fs.amplifi.io//file?id=0f4a6f67-2654-4ffc-beb6-dac9fd4cbc36</t>
  </si>
  <si>
    <t>https://fs.amplifi.io//file?id=c45a9107-d931-4f20-8ef3-c28207f8b041</t>
  </si>
  <si>
    <t>https://fs.amplifi.io//file?id=6cc68195-296e-4f53-a067-efd883ee14ee</t>
  </si>
  <si>
    <t>https://fs.amplifi.io//file?id=eab6cc95-86fd-42e6-9533-36374aec71f4</t>
  </si>
  <si>
    <t>https://fs.amplifi.io//file?id=33a530bf-fd5d-4ace-8a9c-0bab78ecb56b</t>
  </si>
  <si>
    <t>https://fs.amplifi.io//file?id=13e6d2e0-c0ba-4fb9-8dc2-241417ac5c0b</t>
  </si>
  <si>
    <t>https://fs.amplifi.io//file?id=d7f71fae-73e7-45c0-b063-36b079fe0ec6</t>
  </si>
  <si>
    <t>https://fs.amplifi.io//file?id=9c65398c-6472-43e6-8da3-60d0f50ad452</t>
  </si>
  <si>
    <t>https://fs.amplifi.io//file?id=bc3eae2e-9d06-4ff6-8942-53e07cdbcf1b</t>
  </si>
  <si>
    <t>https://fs.amplifi.io//file?id=46d6757e-4dfd-4f04-af60-c88bfe4f229b</t>
  </si>
  <si>
    <t>https://fs.amplifi.io//file?id=2aceb107-8cf2-4163-b861-f38c2bac5567</t>
  </si>
  <si>
    <t>https://fs.amplifi.io//file?id=8e06b91b-3f6b-4fea-b534-1e227d825960</t>
  </si>
  <si>
    <t>https://fs.amplifi.io//file?id=472895c1-12a3-4858-943e-13edcaaa3fed</t>
  </si>
  <si>
    <t>https://fs.amplifi.io//file?id=8f1b8a2e-6a6c-48c2-993e-c412418142f9</t>
  </si>
  <si>
    <t>https://fs.amplifi.io//file?id=16d863dd-aaf7-4618-948d-13bed61876e0</t>
  </si>
  <si>
    <t>https://fs.amplifi.io//file?id=c6bc70bf-c42b-48ea-a0b0-0153577acc54</t>
  </si>
  <si>
    <t>https://fs.amplifi.io//file?id=7409b50d-aa26-4d20-a38e-6bd655fb6b9f</t>
  </si>
  <si>
    <t>https://fs.amplifi.io//file?id=8d5ea6c8-da84-4d20-b341-f9e74eb25a9a</t>
  </si>
  <si>
    <t>https://fs.amplifi.io//file?id=6b294888-f490-4650-be68-31e1f01d367b</t>
  </si>
  <si>
    <t>https://fs.amplifi.io//file?id=1a834b18-7185-4dd0-8816-442b1684ff2c</t>
  </si>
  <si>
    <t>https://fs.amplifi.io//file?id=bb379240-84a2-4da0-9383-c8e3da5c3f96</t>
  </si>
  <si>
    <t>https://fs.amplifi.io//file?id=69952003-15c8-482c-bf74-a81595f9fd2d</t>
  </si>
  <si>
    <t>https://fs.amplifi.io//file?id=df595ba4-e516-4ea5-96c5-7427c82068df</t>
  </si>
  <si>
    <t>https://fs.amplifi.io//file?id=4bad5feb-beff-4ee5-bc66-ff17d44829f8</t>
  </si>
  <si>
    <t>https://fs.amplifi.io//file?id=74176378-97fc-44fb-a1c5-4fad8f290c1e</t>
  </si>
  <si>
    <t>https://fs.amplifi.io//file?id=3d65c853-5bf3-4043-96a8-0b82d1ed83c9</t>
  </si>
  <si>
    <t>https://fs.amplifi.io//file?id=fd572cc4-cf5e-48d1-8d98-e35c716b6555</t>
  </si>
  <si>
    <t>https://fs.amplifi.io//file?id=b1ea812a-6f6c-4857-adb5-a51b30bd5732</t>
  </si>
  <si>
    <t>https://fs.amplifi.io//file?id=c2ad72be-a2b5-41ea-ad00-13555902c390</t>
  </si>
  <si>
    <t>https://fs.amplifi.io//file?id=a7f35766-14ac-4aca-9550-d4c9f82f3162</t>
  </si>
  <si>
    <t>https://fs.amplifi.io//file?id=dc05e9fc-cb95-47a3-a628-b9b2f044c4a1</t>
  </si>
  <si>
    <t>https://fs.amplifi.io//file?id=c581c8d3-94c7-44b9-93d2-96638b5e9fde</t>
  </si>
  <si>
    <t>https://fs.amplifi.io//file?id=344883cb-fbd7-4463-911e-6c6fe53b2844</t>
  </si>
  <si>
    <t>https://fs.amplifi.io//file?id=d31aaafa-c1da-4afc-9628-f028f449bd1f</t>
  </si>
  <si>
    <t>https://fs.amplifi.io//file?id=cb48352e-f553-4828-983e-d0a8bc962fde</t>
  </si>
  <si>
    <t>https://fs.amplifi.io//file?id=831e91a6-1f0c-464f-8011-e2e29f441f2a</t>
  </si>
  <si>
    <t>https://fs.amplifi.io//file?id=48c68fa9-c4c6-4ade-9e9f-31f1038df274</t>
  </si>
  <si>
    <t>https://fs.amplifi.io//file?id=1638b0b7-1ce2-44ae-b9e4-71d600a84394</t>
  </si>
  <si>
    <t>https://fs.amplifi.io//file?id=f9b5575c-b360-4a22-af1f-d07887dafe70</t>
  </si>
  <si>
    <t>https://fs.amplifi.io//file?id=6a071246-cdee-4324-a71d-c96d4b469e95</t>
  </si>
  <si>
    <t>https://fs.amplifi.io//file?id=e6eafb52-1b3e-4a46-a6ea-493305cc96fc</t>
  </si>
  <si>
    <t>https://fs.amplifi.io//file?id=c4eb4f5e-15b7-43ec-9196-5cc87bc55b0b</t>
  </si>
  <si>
    <t>https://fs.amplifi.io//file?id=04b9cdd9-9878-4060-895b-c695b9e1bdc7</t>
  </si>
  <si>
    <t>https://fs.amplifi.io//file?id=04d8a259-a9ce-4cd7-b131-789827d272b7</t>
  </si>
  <si>
    <t>https://fs.amplifi.io//file?id=56c7d0d5-918d-4b08-90b3-15d1d8c6e01d</t>
  </si>
  <si>
    <t>https://fs.amplifi.io//file?id=0f146338-de84-4976-b038-130710ff9a97</t>
  </si>
  <si>
    <t>https://fs.amplifi.io//file?id=ad5d1406-fb7f-42cb-9e66-6fdf968eff8e</t>
  </si>
  <si>
    <t>https://fs.amplifi.io//file?id=e30d9eaa-97fa-4e07-bbaf-b66d1d4b56bb</t>
  </si>
  <si>
    <t>https://fs.amplifi.io//file?id=ee39d489-a142-43b7-bf2b-9231b4368ac3</t>
  </si>
  <si>
    <t>https://fs.amplifi.io//file?id=abfe98f5-a73b-4033-9b8b-4882a56fd8fc</t>
  </si>
  <si>
    <t>https://fs.amplifi.io//file?id=d9ebc202-7824-4d54-81ab-bd2e0406fe3c</t>
  </si>
  <si>
    <t>https://fs.amplifi.io//file?id=acd90259-399c-41c4-bb16-0986d9aa409d</t>
  </si>
  <si>
    <t>https://fs.amplifi.io//file?id=e0cb68b5-f7db-4aef-b9b9-c8b31763fe27</t>
  </si>
  <si>
    <t>https://fs.amplifi.io//file?id=e0b3ded2-8172-45fe-a59b-61a34fdc037c</t>
  </si>
  <si>
    <t>https://fs.amplifi.io//file?id=6e2cd8ed-dbce-4554-8c8f-a0bf6d4d6c7d</t>
  </si>
  <si>
    <t>https://fs.amplifi.io//file?id=d46374ec-dc6b-48b6-bfb9-92cf3b43e91a</t>
  </si>
  <si>
    <t>https://fs.amplifi.io//file?id=200ac0a0-8833-430f-a722-7519772ed1c6</t>
  </si>
  <si>
    <t>https://fs.amplifi.io//file?id=ff9902f5-05e9-4e29-93e6-1b93cd7aac64</t>
  </si>
  <si>
    <t>https://fs.amplifi.io//file?id=e9195cb2-2dad-4b84-95da-a8bf0ecee940</t>
  </si>
  <si>
    <t>https://fs.amplifi.io//file?id=7eb4ddac-c977-4807-870e-42bb65b8896c</t>
  </si>
  <si>
    <t>https://fs.amplifi.io//file?id=7d5b02bc-1715-4c74-8326-2158d84bbe69</t>
  </si>
  <si>
    <t>https://fs.amplifi.io//file?id=6a730911-3d05-410b-8748-c27bc9ff6ca3</t>
  </si>
  <si>
    <t>https://fs.amplifi.io//file?id=3669f825-766e-4d7c-a4a7-f2e960559811</t>
  </si>
  <si>
    <t>https://fs.amplifi.io//file?id=0c321f03-2155-477b-b78d-381753f6f855</t>
  </si>
  <si>
    <t>https://fs.amplifi.io//file?id=5f407fef-317f-4689-b493-87c89d6de6a6</t>
  </si>
  <si>
    <t>https://fs.amplifi.io//file?id=0318dd14-d876-4420-ab42-fa9832a45589</t>
  </si>
  <si>
    <t>https://fs.amplifi.io//file?id=5ba1102f-7b6f-4bfe-be92-b3f10656b747</t>
  </si>
  <si>
    <t>https://fs.amplifi.io//file?id=e0ec4f22-c90c-4581-b95e-b7962a42c17b</t>
  </si>
  <si>
    <t>https://fs.amplifi.io//file?id=7ac4945b-c690-4143-a405-cce0c6e15a5b</t>
  </si>
  <si>
    <t>https://fs.amplifi.io//file?id=019ab3d1-a12f-4885-a949-8a04ce95d257</t>
  </si>
  <si>
    <t>https://fs.amplifi.io//file?id=bb439edd-3a53-4bd0-b990-ecd404584596</t>
  </si>
  <si>
    <t>https://fs.amplifi.io//file?id=09583670-8be5-4235-a60e-655cda918472</t>
  </si>
  <si>
    <t>https://fs.amplifi.io//file?id=630d8187-3872-4a53-a512-a693d9a76b0c</t>
  </si>
  <si>
    <t>https://fs.amplifi.io//file?id=9ef1a4c7-cc24-4489-b0df-9f2c0a8dacd9</t>
  </si>
  <si>
    <t>https://fs.amplifi.io//file?id=8ee8b906-d5db-4bd7-8fe4-6024a137ff27</t>
  </si>
  <si>
    <t>https://fs.amplifi.io//file?id=efd99295-4dcf-424f-86bd-111f0119e10a</t>
  </si>
  <si>
    <t>https://fs.amplifi.io//file?id=d2992dff-a077-42eb-a28f-9f80fd0ad13e</t>
  </si>
  <si>
    <t>https://fs.amplifi.io//file?id=e53c4da2-f767-4134-a8d2-2dcd6b10a760</t>
  </si>
  <si>
    <t>https://fs.amplifi.io//file?id=18c093d2-7930-498d-a4ba-197e4256c708</t>
  </si>
  <si>
    <t>https://fs.amplifi.io//file?id=01385af5-4ad7-46f7-a342-c0358083fcef</t>
  </si>
  <si>
    <t>https://fs.amplifi.io//file?id=c03654e6-2bcd-4e91-b7db-dc9eb3c1b00f</t>
  </si>
  <si>
    <t>https://fs.amplifi.io//file?id=b7a0cfa0-9b41-4ec8-8b95-a4cb34a0ad11</t>
  </si>
  <si>
    <t>https://fs.amplifi.io//file?id=7331ccbd-51cd-49f2-b74a-e3685dedbe36</t>
  </si>
  <si>
    <t>https://fs.amplifi.io//file?id=21031f14-0f1f-49d2-a553-f8fa63a22b18</t>
  </si>
  <si>
    <t>https://fs.amplifi.io//file?id=f6728d47-8b31-4aa2-9f7f-a182c9c52a6d</t>
  </si>
  <si>
    <t>https://fs.amplifi.io//file?id=d1757184-94a7-43f8-a498-c29c965ab4cd</t>
  </si>
  <si>
    <t>https://fs.amplifi.io//file?id=baf3b0e2-9770-4a97-b27a-7f91e027e597</t>
  </si>
  <si>
    <t>https://fs.amplifi.io//file?id=122f9815-cb99-4633-9195-f9eccaeeb663</t>
  </si>
  <si>
    <t>https://fs.amplifi.io//file?id=3d02e72f-d2eb-4c18-a50b-ba05cd5603a7</t>
  </si>
  <si>
    <t>https://fs.amplifi.io//file?id=cf7be336-b18e-4f7d-9f7f-06a71836f4fe</t>
  </si>
  <si>
    <t>https://fs.amplifi.io//file?id=78ee7efd-dd24-4c2f-a298-b14d625f0dcb</t>
  </si>
  <si>
    <t>https://fs.amplifi.io//file?id=9e3c99c6-0e2c-4eda-bdd7-d33ce3388cc0</t>
  </si>
  <si>
    <t>https://fs.amplifi.io//file?id=5de02d2c-93bd-4f06-a814-ebf1bc2c0c6e</t>
  </si>
  <si>
    <t>https://fs.amplifi.io//file?id=cdf5ea98-3deb-45a2-b331-a569463516aa</t>
  </si>
  <si>
    <t>https://fs.amplifi.io//file?id=e3b17da6-d692-4290-99df-a01aa34f350c</t>
  </si>
  <si>
    <t>https://fs.amplifi.io//file?id=bc3402e7-fdc0-47b8-a633-d717b66544c8</t>
  </si>
  <si>
    <t>https://fs.amplifi.io//file?id=8e8cff90-2c7d-416e-8f16-9e149df0768d</t>
  </si>
  <si>
    <t>https://fs.amplifi.io//file?id=0d5d2f5c-4b2a-46c4-9e84-172edb4616be</t>
  </si>
  <si>
    <t>https://fs.amplifi.io//file?id=1c1d1a59-90ff-4eb6-974b-fa1765254681</t>
  </si>
  <si>
    <t>https://fs.amplifi.io//file?id=4fe6d7b0-176a-40cc-80d6-7fd46ff12480</t>
  </si>
  <si>
    <t>https://fs.amplifi.io//file?id=e5d44e6a-5fab-4db7-9ad2-2b99aa859415</t>
  </si>
  <si>
    <t>https://fs.amplifi.io//file?id=d0fd10d2-817a-4487-80bd-86f968e8a2bb</t>
  </si>
  <si>
    <t>https://fs.amplifi.io//file?id=79a62fa1-d9c7-4ca3-a854-173d43c4f0dd</t>
  </si>
  <si>
    <t>https://fs.amplifi.io//file?id=5cd78f2f-bf30-40e5-9c87-3fa2c26bdb68</t>
  </si>
  <si>
    <t>https://fs.amplifi.io//file?id=52295cc9-d7b8-4df5-bfaf-4a39564adb1f</t>
  </si>
  <si>
    <t>https://fs.amplifi.io//file?id=f1bf881f-7381-43d8-8f7e-d67ac0ec893b</t>
  </si>
  <si>
    <t>https://fs.amplifi.io//file?id=502392dc-c975-4153-b039-9daa388be5dd</t>
  </si>
  <si>
    <t>https://fs.amplifi.io//file?id=03ca8798-52e7-469a-a7e4-36788903835a</t>
  </si>
  <si>
    <t>https://fs.amplifi.io//file?id=002fdd18-ecfb-49e6-9752-9e2fab2ef208</t>
  </si>
  <si>
    <t>https://fs.amplifi.io//file?id=2f06f010-fe77-4afb-8fe6-a39d21b11347</t>
  </si>
  <si>
    <t>https://fs.amplifi.io//file?id=1bad8ce5-3d08-4b1b-a6de-33b7033957f6</t>
  </si>
  <si>
    <t>https://fs.amplifi.io//file?id=be31a4a9-4879-4b38-842b-f9089bb68051</t>
  </si>
  <si>
    <t>https://fs.amplifi.io//file?id=d13f62e4-a3ee-45c8-a50d-007eb7ba16e7</t>
  </si>
  <si>
    <t>https://fs.amplifi.io//file?id=5eee32af-1757-4e99-8773-2a90c8531e71</t>
  </si>
  <si>
    <t>https://fs.amplifi.io//file?id=74979eba-377b-4690-b728-12ea63710185</t>
  </si>
  <si>
    <t>https://fs.amplifi.io//file?id=1af1d16b-9279-4daf-bc45-dbd1384517a5</t>
  </si>
  <si>
    <t>https://fs.amplifi.io//file?id=707bb0b9-6fba-4bea-8cab-44140ac62ef3</t>
  </si>
  <si>
    <t>https://fs.amplifi.io//file?id=170473e8-f9e0-46e9-b261-1adc06018cc9</t>
  </si>
  <si>
    <t>https://fs.amplifi.io//file?id=0ca51257-0bcd-44f9-961e-2e43acc2c952</t>
  </si>
  <si>
    <t>https://fs.amplifi.io//file?id=80fab6c3-f10f-4060-9451-d6f187dae527</t>
  </si>
  <si>
    <t>https://fs.amplifi.io//file?id=31b2be66-9334-489d-881a-6a54efe3092d</t>
  </si>
  <si>
    <t>https://fs.amplifi.io//file?id=7a4c0406-2e13-4cb8-9f48-9aeb6be684f3</t>
  </si>
  <si>
    <t>https://fs.amplifi.io//file?id=693ed634-148c-4fea-b4c6-101010bfd8a7</t>
  </si>
  <si>
    <t>https://fs.amplifi.io//file?id=bcd30c2f-8c65-418b-8776-bbc10f144555</t>
  </si>
  <si>
    <t>https://fs.amplifi.io//file?id=e2fc7ec1-d86a-4e9c-98b3-da0a22fa4ffe</t>
  </si>
  <si>
    <t>https://fs.amplifi.io//file?id=e3394ca5-05ce-4c1f-be07-e68f9dcc5b79</t>
  </si>
  <si>
    <t>https://fs.amplifi.io//file?id=a4937469-e23a-4e53-91c2-bdad4a54329c</t>
  </si>
  <si>
    <t>https://fs.amplifi.io//file?id=4f233ee5-8422-4f39-9651-408e8c1d0e4b</t>
  </si>
  <si>
    <t>https://fs.amplifi.io//file?id=b054f685-f5a6-4e80-9c01-a700a5d40a69</t>
  </si>
  <si>
    <t>https://fs.amplifi.io//file?id=fd0ca9b1-079c-430a-ab6a-d2deaa3b0da4</t>
  </si>
  <si>
    <t>https://fs.amplifi.io//file?id=b5e3fa18-fccf-4b08-b19f-8ab6ec727dc0</t>
  </si>
  <si>
    <t>https://fs.amplifi.io//file?id=a8387166-f4cb-4348-820b-61e4b1e3c2d2</t>
  </si>
  <si>
    <t>https://fs.amplifi.io//file?id=dc0849de-1348-4e05-86f4-b18d905fce87</t>
  </si>
  <si>
    <t>https://fs.amplifi.io//file?id=54c5c9c0-2947-41f1-ae3d-66847d3a215d</t>
  </si>
  <si>
    <t>https://fs.amplifi.io//file?id=da44cdff-4f31-4d79-99c0-69bdbcd262bd</t>
  </si>
  <si>
    <t>https://fs.amplifi.io//file?id=6e484ae5-17a0-4e2a-bace-a3f3eb1b4ca6</t>
  </si>
  <si>
    <t>https://fs.amplifi.io//file?id=f75121eb-7882-4039-9647-45636f9b8500</t>
  </si>
  <si>
    <t>https://fs.amplifi.io//file?id=580c7a29-7a45-4332-941e-1bdaa0e86ed0</t>
  </si>
  <si>
    <t>https://fs.amplifi.io//file?id=18b0b5ad-bff7-4220-82d7-9ba035921e0f</t>
  </si>
  <si>
    <t>https://fs.amplifi.io//file?id=48bcc070-3561-4447-9e41-bedfe1acba31</t>
  </si>
  <si>
    <t>https://fs.amplifi.io//file?id=357eff25-d763-41d7-b9f5-3ba2e2fb498f</t>
  </si>
  <si>
    <t>https://fs.amplifi.io//file?id=f9b45b84-defd-416e-adaf-93246a1d0988</t>
  </si>
  <si>
    <t>https://fs.amplifi.io//file?id=222d5264-f924-4e20-a9cf-cbde7fb57fc7</t>
  </si>
  <si>
    <t>https://fs.amplifi.io//file?id=3b8ef695-e033-4438-9c88-d8bbabf36f23</t>
  </si>
  <si>
    <t>https://fs.amplifi.io//file?id=2978d2cf-88c0-40ac-a194-88eb9cdf3e33</t>
  </si>
  <si>
    <t>https://fs.amplifi.io//file?id=dd76a7f4-6bbe-4ba0-8b04-2aef7172a4fd</t>
  </si>
  <si>
    <t>https://fs.amplifi.io//file?id=2244c428-71c5-4a87-a3a0-272a81a6d9fd</t>
  </si>
  <si>
    <t>https://fs.amplifi.io//file?id=61e8e6de-01b2-4bdb-a587-1320773e71fd</t>
  </si>
  <si>
    <t>https://fs.amplifi.io//file?id=7db46b1c-ed2d-4aad-8014-db74271163b1</t>
  </si>
  <si>
    <t>https://fs.amplifi.io//file?id=995178d3-b2cb-41df-9ee1-c008c2d7b721</t>
  </si>
  <si>
    <t>https://fs.amplifi.io//file?id=c355201c-7ab7-4f39-8829-0e0c90bbb9a9</t>
  </si>
  <si>
    <t>https://fs.amplifi.io//file?id=2751bde3-07df-416f-b3bd-c3bac6f3730f</t>
  </si>
  <si>
    <t>https://fs.amplifi.io//file?id=1d23d5e2-dc34-4664-b044-54fe1ab1f67b</t>
  </si>
  <si>
    <t>https://fs.amplifi.io//file?id=ea0732d1-e5f0-4d83-961e-5a1de1624531</t>
  </si>
  <si>
    <t>https://fs.amplifi.io//file?id=71722f1c-1d3e-4a3c-94c7-ed5b223ca66a</t>
  </si>
  <si>
    <t>https://fs.amplifi.io//file?id=26fe2727-2cf8-4ca8-8560-0e40307dc530</t>
  </si>
  <si>
    <t>https://fs.amplifi.io//file?id=85b7bc70-f673-48e1-859c-8d601d383dee</t>
  </si>
  <si>
    <t>https://fs.amplifi.io//file?id=3eac7fb3-9b8a-47ed-aa0a-cc82c09fd802</t>
  </si>
  <si>
    <t>https://fs.amplifi.io//file?id=586ae272-6830-4e7e-96d0-ab1bd9a58a9b</t>
  </si>
  <si>
    <t>https://fs.amplifi.io//file?id=02410822-7fd9-4166-ac67-35bce4ce8d8a</t>
  </si>
  <si>
    <t>https://fs.amplifi.io//file?id=7028a9f3-4938-4daf-bcbf-9227a1468ab4</t>
  </si>
  <si>
    <t>https://fs.amplifi.io//file?id=eb98aedf-4303-4fd5-a305-2db49d4db15d</t>
  </si>
  <si>
    <t>https://fs.amplifi.io//file?id=3c2fffa3-21db-45ce-968f-4901ef222983</t>
  </si>
  <si>
    <t>https://fs.amplifi.io//file?id=1964be6d-e2f9-40a8-b66a-094c5df91f74</t>
  </si>
  <si>
    <t>https://fs.amplifi.io//file?id=39a0aa55-0972-4e56-a2e7-bfa7501fbf0a</t>
  </si>
  <si>
    <t>https://fs.amplifi.io//file?id=39158750-8e2c-4acb-adde-deac3d36ab06</t>
  </si>
  <si>
    <t>https://fs.amplifi.io//file?id=d237f86b-6015-408e-952c-66deb87119d7</t>
  </si>
  <si>
    <t>https://fs.amplifi.io//file?id=ec99fff6-a7c2-41ed-a962-46157b9480ce</t>
  </si>
  <si>
    <t>https://fs.amplifi.io//file?id=98fe0868-ed2e-44e6-9760-22fba0b6eb26</t>
  </si>
  <si>
    <t>https://fs.amplifi.io//file?id=d36042c8-9fd5-4cd3-b977-fc6c3cfe2cda</t>
  </si>
  <si>
    <t>https://fs.amplifi.io//file?id=7674d53b-9089-48d7-9859-14e0bb5381d0</t>
  </si>
  <si>
    <t>https://fs.amplifi.io//file?id=8172fb5e-bdec-466d-aabc-132f1596c949</t>
  </si>
  <si>
    <t>https://fs.amplifi.io//file?id=2ee357a7-c138-44c1-ae4c-3964677ae823</t>
  </si>
  <si>
    <t>https://fs.amplifi.io//file?id=3a172941-0afe-4c37-967f-712c22139f93</t>
  </si>
  <si>
    <t>https://fs.amplifi.io//file?id=b7659f8a-ed50-42cc-86a7-4e6431feb14a</t>
  </si>
  <si>
    <t>https://fs.amplifi.io//file?id=46346dfa-b2f8-433c-8915-a69dfb360eae</t>
  </si>
  <si>
    <t>https://fs.amplifi.io//file?id=88b2468c-7986-44f6-8bed-802eb11ba577</t>
  </si>
  <si>
    <t>https://fs.amplifi.io//file?id=17195c2b-d6a1-42a7-af40-6fca2ae8dc6d</t>
  </si>
  <si>
    <t>https://fs.amplifi.io//file?id=b1d87652-25ba-48e7-aaf8-eda358f17f5f</t>
  </si>
  <si>
    <t>https://fs.amplifi.io//file?id=1e598be0-1b45-434a-86c9-8f00df2288f4</t>
  </si>
  <si>
    <t>https://fs.amplifi.io//file?id=20b715a6-d4eb-47ba-ba36-6bac8d0d59e7</t>
  </si>
  <si>
    <t>https://fs.amplifi.io//file?id=58d2340f-0564-44be-b2e7-ce86155986fc</t>
  </si>
  <si>
    <t>https://fs.amplifi.io//file?id=60944ed0-cdbc-4267-bcc9-62502f85a6c1</t>
  </si>
  <si>
    <t>https://fs.amplifi.io//file?id=984d648e-122d-49ad-bcca-ab6f589e767b</t>
  </si>
  <si>
    <t>https://fs.amplifi.io//file?id=7abc02d2-db43-4007-b94a-dbeea72508b3</t>
  </si>
  <si>
    <t>https://fs.amplifi.io//file?id=207a2a89-8a09-4ade-9bc8-12989363b54d</t>
  </si>
  <si>
    <t>https://fs.amplifi.io//file?id=7a276ac9-adad-44e9-856a-020280838b79</t>
  </si>
  <si>
    <t>https://fs.amplifi.io//file?id=47306185-98d9-42e6-b1d8-e20add7baf45</t>
  </si>
  <si>
    <t>https://fs.amplifi.io//file?id=bda741ab-c916-4c29-a4c7-482a73099885</t>
  </si>
  <si>
    <t>https://fs.amplifi.io//file?id=46fa85c3-0249-49c4-bcc3-213865266d74</t>
  </si>
  <si>
    <t>https://fs.amplifi.io//file?id=490855c9-f30e-470c-b5cc-a8a81dbded9b</t>
  </si>
  <si>
    <t>https://fs.amplifi.io//file?id=c53ab482-acea-4009-b223-9ee12f78eaeb</t>
  </si>
  <si>
    <t>https://fs.amplifi.io//file?id=5c211caf-ea8a-4f8d-8419-59bb649ca0a9</t>
  </si>
  <si>
    <t>https://fs.amplifi.io//file?id=9cb145e3-8c23-4dba-9092-0180d0c36b84</t>
  </si>
  <si>
    <t>https://fs.amplifi.io//file?id=5938f68d-fa1b-4ac8-a46c-8f88e59a0267</t>
  </si>
  <si>
    <t>https://fs.amplifi.io//file?id=1629088e-22af-4540-941d-9b5a81badf4d</t>
  </si>
  <si>
    <t>https://fs.amplifi.io//file?id=77825335-6c8f-446d-869e-c2b9cfa54935</t>
  </si>
  <si>
    <t>https://fs.amplifi.io//file?id=ee691a88-96c2-490e-aaf3-69e1c65c9289</t>
  </si>
  <si>
    <t>https://fs.amplifi.io//file?id=96b2d177-631e-430d-bc43-06f3800f7c8d</t>
  </si>
  <si>
    <t>https://fs.amplifi.io//file?id=c44f8bcb-24c4-459e-87d0-975632d672eb</t>
  </si>
  <si>
    <t>https://fs.amplifi.io//file?id=c63f7b91-fd1c-47a7-8342-67898791b1d3</t>
  </si>
  <si>
    <t>https://fs.amplifi.io//file?id=a98055f6-1e8c-4cb8-b016-85943b32173f</t>
  </si>
  <si>
    <t>https://fs.amplifi.io//file?id=426093de-51df-4d43-9c87-5d93d2047dbb</t>
  </si>
  <si>
    <t>https://fs.amplifi.io//file?id=1e0ed32b-91d8-4bf0-8c08-a3b493953572</t>
  </si>
  <si>
    <t>https://fs.amplifi.io//file?id=31c0ad68-8a80-4256-ab71-327febb126ff</t>
  </si>
  <si>
    <t>https://fs.amplifi.io//file?id=b42cdd80-6a86-4b7a-9d73-06a0419f9903</t>
  </si>
  <si>
    <t>https://fs.amplifi.io//file?id=d1105176-5377-4801-acb8-6f9844bdb865</t>
  </si>
  <si>
    <t>https://fs.amplifi.io//file?id=c7babffd-1cce-42a1-9153-3f4b4e56a6b9</t>
  </si>
  <si>
    <t>https://fs.amplifi.io//file?id=aa1813ab-7978-4a05-9ab1-b70a07ff07a6</t>
  </si>
  <si>
    <t>https://fs.amplifi.io//file?id=03433672-19a7-4723-ab45-2afcf901e2b9</t>
  </si>
  <si>
    <t>https://fs.amplifi.io//file?id=934f3837-199d-4615-bb75-1f3c77c6f426</t>
  </si>
  <si>
    <t>https://fs.amplifi.io//file?id=3102b72b-e1eb-46fe-a7d5-cfaca4193dac</t>
  </si>
  <si>
    <t>https://fs.amplifi.io//file?id=617df14e-5556-42df-9db8-0eaf0fed8c47</t>
  </si>
  <si>
    <t>https://fs.amplifi.io//file?id=b421798c-188a-4fd1-a86e-9aa0ba244e4c</t>
  </si>
  <si>
    <t>https://fs.amplifi.io//file?id=c3b7ac46-f03f-4e32-b975-f4b15eabf7ed</t>
  </si>
  <si>
    <t>https://fs.amplifi.io//file?id=f2c13149-77f8-47f1-87ec-248de8817c93</t>
  </si>
  <si>
    <t>https://fs.amplifi.io//file?id=793d998d-fb4e-4935-b0e6-b4a0085bbf5c</t>
  </si>
  <si>
    <t>https://fs.amplifi.io//file?id=d160a4fb-fd3f-4209-98fa-daf09267f8da</t>
  </si>
  <si>
    <t>https://fs.amplifi.io//file?id=e30e7461-d20e-4307-8c70-6c426218ff69</t>
  </si>
  <si>
    <t>https://fs.amplifi.io//file?id=f0b8e130-38ff-4f82-8506-6ffe0865f7bc</t>
  </si>
  <si>
    <t>https://fs.amplifi.io//file?id=2ae54021-5431-4a4f-b697-96a6a1e29f80</t>
  </si>
  <si>
    <t>https://fs.amplifi.io//file?id=690df60c-32b8-4fc8-b93e-29a41c841e16</t>
  </si>
  <si>
    <t>https://fs.amplifi.io//file?id=a99ff56a-951e-4248-b740-d5d54672b373</t>
  </si>
  <si>
    <t>https://fs.amplifi.io//file?id=3fbfe4b6-d255-46f4-b6da-e9348b54ed7a</t>
  </si>
  <si>
    <t>https://fs.amplifi.io//file?id=a4661d0f-6e7d-4a87-a0b3-5c9556a49af1</t>
  </si>
  <si>
    <t>https://fs.amplifi.io//file?id=64d14349-772e-4d4a-baf6-f5029d800969</t>
  </si>
  <si>
    <t>https://fs.amplifi.io//file?id=68d8fbf0-20c8-40dd-9fab-9842afd257ea</t>
  </si>
  <si>
    <t>https://fs.amplifi.io//file?id=61431fac-fd3c-4f23-9224-fdbd3c40773b</t>
  </si>
  <si>
    <t>https://fs.amplifi.io//file?id=4bf3b217-b8d6-4f37-ba58-0fa90e04e67d</t>
  </si>
  <si>
    <t>https://fs.amplifi.io//file?id=08ff76bd-529a-4bce-baa4-726cbcf82824</t>
  </si>
  <si>
    <t>https://fs.amplifi.io//file?id=143b2d71-ada9-4656-89fd-8145f4cc2931</t>
  </si>
  <si>
    <t>https://fs.amplifi.io//file?id=7a91320f-e941-4ae9-a183-7c08e9b42ede</t>
  </si>
  <si>
    <t>https://fs.amplifi.io//file?id=b93ad8b5-5123-428e-8dfe-1ebd13b03c90</t>
  </si>
  <si>
    <t>https://fs.amplifi.io//file?id=0694b47f-1ef7-4637-a07c-0c948c718eca</t>
  </si>
  <si>
    <t>https://fs.amplifi.io//file?id=941130b4-c82c-4ae8-b7fd-2f5bcb8e46eb</t>
  </si>
  <si>
    <t>https://fs.amplifi.io//file?id=917c0493-f3d6-4a5a-9499-a8a996168af0</t>
  </si>
  <si>
    <t>https://fs.amplifi.io//file?id=2ebebe69-a4d5-4764-ac2f-5d5e88e70885</t>
  </si>
  <si>
    <t>https://fs.amplifi.io//file?id=2bfdef06-8998-4a8c-aefc-8bccf23a90d3</t>
  </si>
  <si>
    <t>https://fs.amplifi.io//file?id=5336e69e-59c9-4dda-ac33-631de17c252c</t>
  </si>
  <si>
    <t>https://fs.amplifi.io//file?id=c201c903-8c9f-4e8c-b70c-34f4710d0065</t>
  </si>
  <si>
    <t>https://fs.amplifi.io//file?id=066f6c6f-949a-49d7-8697-7f8fea901143</t>
  </si>
  <si>
    <t>https://fs.amplifi.io//file?id=f394c01e-f642-4ada-9c33-e773a0ccb04e</t>
  </si>
  <si>
    <t>https://fs.amplifi.io//file?id=561d7b51-ea91-4367-b76a-0f41e7d500d5</t>
  </si>
  <si>
    <t>https://fs.amplifi.io//file?id=8cd658e0-eef4-423b-92a8-8bfa779747d5</t>
  </si>
  <si>
    <t>https://fs.amplifi.io//file?id=b2435925-5868-4ffa-b00d-1ec4b2033430</t>
  </si>
  <si>
    <t>https://fs.amplifi.io//file?id=27012407-6f17-49ba-9f04-bd89e1e5b183</t>
  </si>
  <si>
    <t>https://fs.amplifi.io//file?id=639913d4-0226-4ab5-9698-ba382816520e</t>
  </si>
  <si>
    <t>https://fs.amplifi.io//file?id=10fed0e1-11d1-492d-8571-35dd684993e4</t>
  </si>
  <si>
    <t>https://fs.amplifi.io//file?id=e4fc98bd-1e06-4381-bdd7-2879d1392f77</t>
  </si>
  <si>
    <t>https://fs.amplifi.io//file?id=e707bf64-8e5d-4ca8-845e-bd3089d662fb</t>
  </si>
  <si>
    <t>https://fs.amplifi.io//file?id=e24a0a94-f1d3-4640-8341-effcc950c25a</t>
  </si>
  <si>
    <t>https://fs.amplifi.io//file?id=ff6baf06-f5bb-48f3-8268-19ad51190c86</t>
  </si>
  <si>
    <t>https://fs.amplifi.io//file?id=ecb38095-76ac-4a96-b1cc-d37f410d5063</t>
  </si>
  <si>
    <t>https://fs.amplifi.io//file?id=3594ae6d-d2ad-4d0e-b2a3-38b6cd9a325a</t>
  </si>
  <si>
    <t>https://fs.amplifi.io//file?id=7777f88a-ddeb-4256-ba7a-69f82a7b8251</t>
  </si>
  <si>
    <t>https://fs.amplifi.io//file?id=faa64b4a-8ad9-4dc2-8f47-f31cadfeac4d</t>
  </si>
  <si>
    <t>https://fs.amplifi.io//file?id=a3cc2647-ff3e-4e2a-bb50-91be78fd91e6</t>
  </si>
  <si>
    <t>https://fs.amplifi.io//file?id=2786c91f-a48f-4f70-a9b8-94765d83bd99</t>
  </si>
  <si>
    <t>https://fs.amplifi.io//file?id=9e562d5b-0d44-4f62-85de-34252a7a245b</t>
  </si>
  <si>
    <t>https://fs.amplifi.io//file?id=9d494b99-f9a1-4dd2-8c9c-6e85a4f33c34</t>
  </si>
  <si>
    <t>https://fs.amplifi.io//file?id=0d79c593-61f4-4660-8014-64598c982329</t>
  </si>
  <si>
    <t>https://fs.amplifi.io//file?id=0919afba-4eb2-4de0-b8ec-2783a001e0e0</t>
  </si>
  <si>
    <t>https://fs.amplifi.io//file?id=a8ed85fc-4421-42f3-a912-0f05a8f3bbad</t>
  </si>
  <si>
    <t>https://fs.amplifi.io//file?id=8cf82f97-141f-4e27-be3f-68db375dee94</t>
  </si>
  <si>
    <t>https://fs.amplifi.io//file?id=c326bc0b-5eb0-43b4-8aa8-6c850ebe06db</t>
  </si>
  <si>
    <t>https://fs.amplifi.io//file?id=c88339b2-ad36-4c33-a910-0ccbc18162c9</t>
  </si>
  <si>
    <t>https://fs.amplifi.io//file?id=1c55865d-4e0b-4c81-8f1f-9499f8faa85b</t>
  </si>
  <si>
    <t>https://fs.amplifi.io//file?id=c71e0a35-145f-4700-ac91-0bd47f85f515</t>
  </si>
  <si>
    <t>https://fs.amplifi.io//file?id=15b460a4-ee54-4d26-b2c8-22f65c89b798</t>
  </si>
  <si>
    <t>https://fs.amplifi.io//file?id=3fd46b89-393d-4317-b23f-58c054b360b1</t>
  </si>
  <si>
    <t>https://fs.amplifi.io//file?id=8f69f87c-335d-4088-ad32-b19098265b82</t>
  </si>
  <si>
    <t>https://fs.amplifi.io//file?id=08100aad-7e0a-400c-9cfe-0a4bd36d2d1c</t>
  </si>
  <si>
    <t>https://fs.amplifi.io//file?id=0aab1c99-ef27-44db-a67b-36305ee3a32f</t>
  </si>
  <si>
    <t>https://fs.amplifi.io//file?id=200ce779-e3af-4b9f-9461-d54c9c6d434e</t>
  </si>
  <si>
    <t>https://fs.amplifi.io//file?id=19470dd0-0283-4486-9494-d8a1166ffe65</t>
  </si>
  <si>
    <t>https://fs.amplifi.io//file?id=a1517966-7b93-4106-9058-e7bf4e4b1ec7</t>
  </si>
  <si>
    <t>https://fs.amplifi.io//file?id=ebac5900-36ba-408f-8e89-69d5e583b2a9</t>
  </si>
  <si>
    <t>https://fs.amplifi.io//file?id=e62fd6b5-b8c2-4fba-97d1-fc94fc67817c</t>
  </si>
  <si>
    <t>https://fs.amplifi.io//file?id=a593b22e-e1dd-4b51-ae32-9c159b11d580</t>
  </si>
  <si>
    <t>https://fs.amplifi.io//file?id=9f4649b7-b05a-4963-ab47-d78816f80d03</t>
  </si>
  <si>
    <t>https://fs.amplifi.io//file?id=6974a7d2-678e-4dd3-9147-9a68faeb90a9</t>
  </si>
  <si>
    <t>https://fs.amplifi.io//file?id=c140dbb7-8b9b-4c60-966a-15e6130838e0</t>
  </si>
  <si>
    <t>https://fs.amplifi.io//file?id=4e3c36c5-6065-4bb7-a9ab-759a89a105aa</t>
  </si>
  <si>
    <t>https://fs.amplifi.io//file?id=90c4bb02-974f-40eb-93de-e929e7bc4239</t>
  </si>
  <si>
    <t>https://fs.amplifi.io//file?id=ca0feb89-3887-4758-aea5-e6bf04d9ccb2</t>
  </si>
  <si>
    <t>https://fs.amplifi.io//file?id=16db432e-938a-430c-a970-ae2851d40f5b</t>
  </si>
  <si>
    <t>https://fs.amplifi.io//file?id=1bf29d01-e5a1-413e-8bef-6683af01db92</t>
  </si>
  <si>
    <t>https://fs.amplifi.io//file?id=356b0571-37d6-4a57-add9-37f7490752a9</t>
  </si>
  <si>
    <t>https://fs.amplifi.io//file?id=ccaeb6a1-a747-4290-97ec-13ac15c97be9</t>
  </si>
  <si>
    <t>https://fs.amplifi.io//file?id=c84a2c99-daec-4981-900a-355eab572fc6</t>
  </si>
  <si>
    <t>https://fs.amplifi.io//file?id=b6215a3c-fa10-414a-8c79-f6d14d165acf</t>
  </si>
  <si>
    <t>https://fs.amplifi.io//file?id=c68c7eb3-327a-4561-9d5f-a997341529e7</t>
  </si>
  <si>
    <t>https://fs.amplifi.io//file?id=3c6ec66f-5a1c-4f6b-96f5-95f8760ec3f9</t>
  </si>
  <si>
    <t>https://fs.amplifi.io//file?id=8d0458da-044c-4f20-b90e-2acfa3b62a0a</t>
  </si>
  <si>
    <t>https://fs.amplifi.io//file?id=03d7febe-15af-441d-aeae-ee2b8f9b80fb</t>
  </si>
  <si>
    <t>https://fs.amplifi.io//file?id=42bdef60-85e8-4f27-bde0-7b2b5f2adbc3</t>
  </si>
  <si>
    <t>https://fs.amplifi.io//file?id=26b0bd7b-15e9-4638-9357-1279731ae90a</t>
  </si>
  <si>
    <t>https://fs.amplifi.io//file?id=aefe4086-e417-433f-b02f-1724db4e486a</t>
  </si>
  <si>
    <t>https://fs.amplifi.io//file?id=cd6b1272-3847-40ec-a849-dcff26718265</t>
  </si>
  <si>
    <t>https://fs.amplifi.io//file?id=dd3a762c-ff2a-47f7-a745-a0622d340c40</t>
  </si>
  <si>
    <t>https://fs.amplifi.io//file?id=b4c07f88-58ea-4b6a-97ac-22d335bc6738</t>
  </si>
  <si>
    <t>https://fs.amplifi.io//file?id=97ab1cb0-8e28-4989-809f-d6fea1e46536</t>
  </si>
  <si>
    <t>https://fs.amplifi.io//file?id=04480a99-c1b9-4061-a2c4-cef1e3ff84dd</t>
  </si>
  <si>
    <t>https://fs.amplifi.io//file?id=3008469c-43ec-413c-b3db-94c3d10fb643</t>
  </si>
  <si>
    <t>https://fs.amplifi.io//file?id=8f15c90a-4ce3-4db7-9959-8dbe94e49f89</t>
  </si>
  <si>
    <t>https://fs.amplifi.io//file?id=55e8fab9-99f1-49f1-9faf-e84f01bbb352</t>
  </si>
  <si>
    <t>https://fs.amplifi.io//file?id=4c8f9aee-c258-4dd1-b9b8-025ac180ca8d</t>
  </si>
  <si>
    <t>https://fs.amplifi.io//file?id=f4f2d279-75aa-4ec9-88e2-97e01ad0181c</t>
  </si>
  <si>
    <t>https://fs.amplifi.io//file?id=9d75e441-b0fb-4b85-be83-052d9bcb1925</t>
  </si>
  <si>
    <t>https://fs.amplifi.io//file?id=00bb3273-652f-406b-a6f5-86ca7ba76163</t>
  </si>
  <si>
    <t>https://fs.amplifi.io//file?id=f0de73a5-17b9-443f-856e-f1701f355113</t>
  </si>
  <si>
    <t>https://fs.amplifi.io//file?id=2c313c31-7e62-441e-aad6-0945e6c1e8df</t>
  </si>
  <si>
    <t>https://fs.amplifi.io//file?id=4659e220-57d5-47ae-8da0-3942ce87b64e</t>
  </si>
  <si>
    <t>https://fs.amplifi.io//file?id=61057686-e6f8-4503-9d82-953cbd3fe5a4</t>
  </si>
  <si>
    <t>https://fs.amplifi.io//file?id=fef8fd55-e873-4382-9d58-8ade3e77ed73</t>
  </si>
  <si>
    <t>https://fs.amplifi.io//file?id=9e20c315-0130-4519-83c9-bd0da9e91dd0</t>
  </si>
  <si>
    <t>https://fs.amplifi.io//file?id=a473d9e3-735c-457b-a45f-bfb3c916d76f</t>
  </si>
  <si>
    <t>https://fs.amplifi.io//file?id=60549f7c-738e-426e-a085-7befd6aa9d68</t>
  </si>
  <si>
    <t>https://fs.amplifi.io//file?id=aeec7127-90ad-4621-b58f-54de4890549e</t>
  </si>
  <si>
    <t>https://fs.amplifi.io//file?id=6eb64692-f7e0-4ced-846a-f3271a7a4141</t>
  </si>
  <si>
    <t>https://fs.amplifi.io//file?id=de80e0ed-6608-414e-98a1-b569f5bd56b2</t>
  </si>
  <si>
    <t>https://fs.amplifi.io//file?id=5598afef-54fd-4a0d-802a-54ec0a8a69e7</t>
  </si>
  <si>
    <t>https://fs.amplifi.io//file?id=880c98d8-554d-4d82-8e63-2220ce73ebc6</t>
  </si>
  <si>
    <t>https://fs.amplifi.io//file?id=343b3bdd-4cca-40f9-9d33-7caf2b42b40a</t>
  </si>
  <si>
    <t>https://fs.amplifi.io//file?id=5c1b52d1-650d-4184-982c-3b424473e238</t>
  </si>
  <si>
    <t>https://fs.amplifi.io//file?id=e113dea3-45e7-4125-a8e2-66c4c2148ef5</t>
  </si>
  <si>
    <t>https://fs.amplifi.io//file?id=51324feb-c222-4c53-b40e-d928a9346aa5</t>
  </si>
  <si>
    <t>https://fs.amplifi.io//file?id=34b2229b-a9db-48c0-95c5-bdbfdf8ed331</t>
  </si>
  <si>
    <t>https://fs.amplifi.io//file?id=23f0de6a-d81c-4fe0-8c15-6b42ec4a2d70</t>
  </si>
  <si>
    <t>https://fs.amplifi.io//file?id=73b5ef45-b716-4f5b-9322-b7f1cb1d7c28</t>
  </si>
  <si>
    <t>https://fs.amplifi.io//file?id=97005f06-241a-47ef-854f-11b6fbe78183</t>
  </si>
  <si>
    <t>https://fs.amplifi.io//file?id=67339957-93d2-42fc-8d3c-41c99227a110</t>
  </si>
  <si>
    <t>https://fs.amplifi.io//file?id=40f66b8c-e6e6-424f-9df6-a69ea490f2a3</t>
  </si>
  <si>
    <t>https://fs.amplifi.io//file?id=e33e3868-e467-4d30-9bbf-1caa66bc11b0</t>
  </si>
  <si>
    <t>https://fs.amplifi.io//file?id=aff1d094-dd4e-4db0-9780-f6dc6c70e3c0</t>
  </si>
  <si>
    <t>https://fs.amplifi.io//file?id=cc16481d-ca4b-4b2b-ba3f-a1a0fc3651c7</t>
  </si>
  <si>
    <t>https://fs.amplifi.io//file?id=54182cf2-2a55-407f-a7a7-b5c4760cb1b7</t>
  </si>
  <si>
    <t>https://fs.amplifi.io//file?id=5fa1b30c-c8bc-4224-855d-79ceeae01662</t>
  </si>
  <si>
    <t>https://fs.amplifi.io//file?id=1582c3a5-d450-4820-8b33-a12b891e69c6</t>
  </si>
  <si>
    <t>https://fs.amplifi.io//file?id=326cb18d-dc38-4b29-86f6-1ef0648f454d</t>
  </si>
  <si>
    <t>https://fs.amplifi.io//file?id=f00ce5c1-96f2-4d7a-b036-eb20828f5aee</t>
  </si>
  <si>
    <t>https://fs.amplifi.io//file?id=a5b3c0b0-d892-48b3-9374-02c41aec04b6</t>
  </si>
  <si>
    <t>https://fs.amplifi.io//file?id=6b883138-7b05-4053-9c01-25795aa80449</t>
  </si>
  <si>
    <t>https://fs.amplifi.io//file?id=9bc681e1-7b71-4f17-bfcf-45513848005d</t>
  </si>
  <si>
    <t>https://fs.amplifi.io//file?id=7dbbd76c-d172-4413-bd21-56f79ed3aa6b</t>
  </si>
  <si>
    <t>https://fs.amplifi.io//file?id=04663788-24cf-44e0-8ae6-481c74ec9e91</t>
  </si>
  <si>
    <t>https://fs.amplifi.io//file?id=70d130eb-5a2e-4614-b74b-19b9255bb80c</t>
  </si>
  <si>
    <t>https://fs.amplifi.io//file?id=47f8b2f9-78ad-487a-b946-8b7d9af3c3f4</t>
  </si>
  <si>
    <t>https://fs.amplifi.io//file?id=a15972bd-6675-47ac-a1b7-6ba8e85052e9</t>
  </si>
  <si>
    <t>https://fs.amplifi.io//file?id=ee412e0d-dbe2-4711-9bc9-e37c33d5767f</t>
  </si>
  <si>
    <t>https://fs.amplifi.io//file?id=80cc3606-d31f-4f2e-836c-145bc4d2b00d</t>
  </si>
  <si>
    <t>https://fs.amplifi.io//file?id=03047207-5166-429c-bfb5-5fe0652cbe17</t>
  </si>
  <si>
    <t>https://fs.amplifi.io//file?id=df034b0f-0865-47f6-a692-8db87c9e5026</t>
  </si>
  <si>
    <t>https://fs.amplifi.io//file?id=81155f9e-2bdb-4d30-9598-6c468f0f922d</t>
  </si>
  <si>
    <t>https://fs.amplifi.io//file?id=2b608f58-c1cb-4d4c-93dc-5c11d27e2c5b</t>
  </si>
  <si>
    <t>https://fs.amplifi.io//file?id=aa17d545-e5b0-478d-bef0-490e00e7ad09</t>
  </si>
  <si>
    <t>https://fs.amplifi.io//file?id=f88d2b5b-359b-4225-b925-1679a17b0ba8</t>
  </si>
  <si>
    <t>https://fs.amplifi.io//file?id=7dc0b15d-4818-4c24-8c99-e1f20555836d</t>
  </si>
  <si>
    <t>https://fs.amplifi.io//file?id=b7c4c6e4-ad1b-4f21-937c-e991ed3859e6</t>
  </si>
  <si>
    <t>https://fs.amplifi.io//file?id=3ae9a6fe-114b-46db-a475-328ce68ca456</t>
  </si>
  <si>
    <t>https://fs.amplifi.io//file?id=80bbb3f5-4aa8-47e3-8848-69b07d0c17bd</t>
  </si>
  <si>
    <t>https://fs.amplifi.io//file?id=3a310e86-f5fa-44ae-b727-5b556c834baa</t>
  </si>
  <si>
    <t>https://fs.amplifi.io//file?id=a0e85e39-ca24-4480-a34d-16460822f735</t>
  </si>
  <si>
    <t>https://fs.amplifi.io//file?id=e511dd3c-91aa-47da-b133-fefc16b87f80</t>
  </si>
  <si>
    <t>https://fs.amplifi.io//file?id=ab69f8c5-769f-4a3c-9168-caf61f90256f</t>
  </si>
  <si>
    <t>https://fs.amplifi.io//file?id=0dc00ec2-e036-4009-a893-4ed740c70964</t>
  </si>
  <si>
    <t>https://fs.amplifi.io//file?id=d1c76177-435f-4a00-a781-113ef883abfd</t>
  </si>
  <si>
    <t>https://fs.amplifi.io//file?id=25270eee-a644-4f2a-80f1-eff92020c6a6</t>
  </si>
  <si>
    <t>https://fs.amplifi.io//file?id=8e70da16-0fc4-49c1-b4a8-c9d7b103d2b7</t>
  </si>
  <si>
    <t>https://fs.amplifi.io//file?id=4ece072c-cdf6-4a27-b739-a90ba4b08253</t>
  </si>
  <si>
    <t>https://fs.amplifi.io//file?id=e59d0dcd-2966-40d7-b5c9-5b674d7703bb</t>
  </si>
  <si>
    <t>https://fs.amplifi.io//file?id=8a44059b-3236-4ae8-9f63-08adcb4d67b1</t>
  </si>
  <si>
    <t>https://fs.amplifi.io//file?id=96d5d37d-d723-4fa1-97cb-a26aef541542</t>
  </si>
  <si>
    <t>https://fs.amplifi.io//file?id=0fa7fc77-701e-4192-a5a5-fed734a6ef88</t>
  </si>
  <si>
    <t>https://fs.amplifi.io//file?id=bf5d46d1-20fe-43a3-a15e-f21e5cf18af1</t>
  </si>
  <si>
    <t>https://fs.amplifi.io//file?id=d1a444f8-77b2-4e9b-890b-d1e3d743e83e</t>
  </si>
  <si>
    <t>https://fs.amplifi.io//file?id=b133dad9-df17-4ac5-a5c5-e11f63458020</t>
  </si>
  <si>
    <t>https://fs.amplifi.io//file?id=b7cfa949-0871-46fc-b60a-764468a2b9c7</t>
  </si>
  <si>
    <t>https://fs.amplifi.io//file?id=19fb191c-c643-4ad8-a214-3f3d4cdf1c2f</t>
  </si>
  <si>
    <t>https://fs.amplifi.io//file?id=138277c9-daea-40c2-846e-8e0319730fdd</t>
  </si>
  <si>
    <t>https://fs.amplifi.io//file?id=7a9ca004-09a5-4d2c-924c-d5150bc4082b</t>
  </si>
  <si>
    <t>https://fs.amplifi.io//file?id=cdf742f2-0dff-4091-8ee4-3ce9c221b8ae</t>
  </si>
  <si>
    <t>https://fs.amplifi.io//file?id=d529268f-afe6-46ee-a113-c77a45db0147</t>
  </si>
  <si>
    <t>https://fs.amplifi.io//file?id=917384ca-959b-47d3-a34b-48fc5e8f9470</t>
  </si>
  <si>
    <t>https://fs.amplifi.io//file?id=69f05e26-da37-4345-9a41-ca8c5e4f44e7</t>
  </si>
  <si>
    <t>https://fs.amplifi.io//file?id=96994f23-38eb-428b-a569-475fc4117878</t>
  </si>
  <si>
    <t>https://fs.amplifi.io//file?id=a779be8b-5228-4ed8-85e2-a9f2bff898ef</t>
  </si>
  <si>
    <t>https://fs.amplifi.io//file?id=1add138d-da52-4756-96bd-f1d7400dcac4</t>
  </si>
  <si>
    <t>https://fs.amplifi.io//file?id=c49066d3-677d-4e3f-b77a-4665a573e882</t>
  </si>
  <si>
    <t>https://fs.amplifi.io//file?id=442b13f7-47d5-46fa-ac49-1c00e53577a2</t>
  </si>
  <si>
    <t>https://fs.amplifi.io//file?id=39fbe304-ba38-486a-9bef-df8155a1cc4a</t>
  </si>
  <si>
    <t>https://fs.amplifi.io//file?id=09c5d98c-096a-4432-8d24-7cd14e858d5f</t>
  </si>
  <si>
    <t>https://fs.amplifi.io//file?id=1e6e385f-f89d-4084-aa91-acbd2acb25de</t>
  </si>
  <si>
    <t>https://fs.amplifi.io//file?id=b716c765-4fbb-426b-883d-08bfb71a8d82</t>
  </si>
  <si>
    <t>https://fs.amplifi.io//file?id=8676a53e-cc75-4476-b625-0538c06711db</t>
  </si>
  <si>
    <t>https://fs.amplifi.io//file?id=890cfd32-f7d4-46b7-9aee-cfaac02fe755</t>
  </si>
  <si>
    <t>https://fs.amplifi.io//file?id=b405d4b8-686e-46c4-b7d4-0e9379d69b50</t>
  </si>
  <si>
    <t>https://fs.amplifi.io//file?id=9ef5747f-60dc-4821-b809-7d164bed6c81</t>
  </si>
  <si>
    <t>https://fs.amplifi.io//file?id=98e93cf2-b7f9-4659-a48c-da3041a91a3d</t>
  </si>
  <si>
    <t>https://fs.amplifi.io//file?id=973a3bfb-b59f-456e-a945-927ce14cf27a</t>
  </si>
  <si>
    <t>https://fs.amplifi.io//file?id=9427e892-18c4-4ac0-be42-317ce637a659</t>
  </si>
  <si>
    <t>https://fs.amplifi.io//file?id=4837afdc-dc1d-445a-bdb2-41fb91909f2e</t>
  </si>
  <si>
    <t>https://fs.amplifi.io//file?id=e83814f5-56fe-4918-8ad9-be0a29cda933</t>
  </si>
  <si>
    <t>https://fs.amplifi.io//file?id=f27f699c-bb03-4a06-b95c-910a7f8852f4</t>
  </si>
  <si>
    <t>https://fs.amplifi.io//file?id=af7a9e4d-9c0b-419c-bfa2-f67a71398ac4</t>
  </si>
  <si>
    <t>https://fs.amplifi.io//file?id=585c658a-cdd7-4b46-8044-f7ca2c4802f8</t>
  </si>
  <si>
    <t>https://fs.amplifi.io//file?id=257efbc5-dcaf-425b-bd0a-a3e047717988</t>
  </si>
  <si>
    <t>https://fs.amplifi.io//file?id=2fd849a5-4974-44f3-9c03-25d46bd2d17f</t>
  </si>
  <si>
    <t>https://fs.amplifi.io//file?id=7f6a651a-38ee-4171-96c3-9e083b124af4</t>
  </si>
  <si>
    <t>https://fs.amplifi.io//file?id=d5bf1738-082c-4a55-b3bf-9ddd217665d8</t>
  </si>
  <si>
    <t>https://fs.amplifi.io//file?id=5117fd98-51b7-4b71-bd78-d5c664e03672</t>
  </si>
  <si>
    <t>https://fs.amplifi.io//file?id=8ed57d0c-be8e-44e8-85ba-bec889e20d9a</t>
  </si>
  <si>
    <t>https://fs.amplifi.io//file?id=3804f5dc-d4a8-4610-bf3a-71e21652f66d</t>
  </si>
  <si>
    <t>https://fs.amplifi.io//file?id=41892404-d8d7-4227-9a3b-0b8109345f1c</t>
  </si>
  <si>
    <t>https://fs.amplifi.io//file?id=3cb5eb2b-f758-4724-b574-0f377d230ff2</t>
  </si>
  <si>
    <t>https://fs.amplifi.io//file?id=563c655c-4647-4560-891b-e4fe994d2e6a</t>
  </si>
  <si>
    <t>https://fs.amplifi.io//file?id=7ac44aff-3084-4944-a320-4d68a4bf30ee</t>
  </si>
  <si>
    <t>https://fs.amplifi.io//file?id=b060ee39-e3d7-4d8c-a888-8e514b7f35bf</t>
  </si>
  <si>
    <t>https://fs.amplifi.io//file?id=23d56384-2bb5-46d9-bf19-54738b88a6de</t>
  </si>
  <si>
    <t>https://fs.amplifi.io//file?id=81da86d0-aa3c-43b2-bd8d-84139f74639d</t>
  </si>
  <si>
    <t>https://fs.amplifi.io//file?id=219e1e43-810b-4ec6-9dc1-f84a7212fd77</t>
  </si>
  <si>
    <t>https://fs.amplifi.io//file?id=f3d51d7d-c1dd-42c4-bb14-51ea726f610d</t>
  </si>
  <si>
    <t>https://fs.amplifi.io//file?id=c27b868c-bc9f-485a-a927-db5afa5446e6</t>
  </si>
  <si>
    <t>https://fs.amplifi.io//file?id=2da70bdf-8a3b-4116-b63f-3e0335c5d08b</t>
  </si>
  <si>
    <t>https://fs.amplifi.io//file?id=1ac33d0b-6e1d-45d1-8b2a-1345d0795361</t>
  </si>
  <si>
    <t>https://fs.amplifi.io//file?id=8bd7afc4-d275-489d-9fe4-1b98a18a8ee0</t>
  </si>
  <si>
    <t>https://fs.amplifi.io//file?id=fb292597-2c35-438b-8983-ab7a8e6cabe0</t>
  </si>
  <si>
    <t>https://fs.amplifi.io//file?id=26a8e783-78c0-4cea-9b1b-c8ffefc2f27f</t>
  </si>
  <si>
    <t>https://fs.amplifi.io//file?id=c8112c21-b787-435b-a196-167729d9d2ad</t>
  </si>
  <si>
    <t>https://fs.amplifi.io//file?id=fb31a3cb-4e70-4a9c-a5b8-98c584e9db2b</t>
  </si>
  <si>
    <t>https://fs.amplifi.io//file?id=a74478a0-6177-415e-8320-f768e4a6747a</t>
  </si>
  <si>
    <t>https://fs.amplifi.io//file?id=21609e22-bee6-4e68-a477-fe6310e767c5</t>
  </si>
  <si>
    <t>https://fs.amplifi.io//file?id=d8f16ad4-c853-44ff-939b-74643aeaab68</t>
  </si>
  <si>
    <t>https://fs.amplifi.io//file?id=8eff0525-4809-4b0a-ae22-0de99c978225</t>
  </si>
  <si>
    <t>https://fs.amplifi.io//file?id=41d9155c-8b36-4fb0-8afb-e76fc661f50e</t>
  </si>
  <si>
    <t>https://fs.amplifi.io//file?id=775d68af-0f04-4150-a06f-d44c22984b12</t>
  </si>
  <si>
    <t>https://fs.amplifi.io//file?id=1d285604-97ff-45fb-8b5d-32e6c363b498</t>
  </si>
  <si>
    <t>https://fs.amplifi.io//file?id=225ed8ac-dcba-48bf-ae56-fb1574a5b7f5</t>
  </si>
  <si>
    <t>https://fs.amplifi.io//file?id=a9934a1f-8ac7-4cad-ac45-54649b94a1fa</t>
  </si>
  <si>
    <t>https://fs.amplifi.io//file?id=96dd79ad-a9b3-4a4a-8a72-631581343667</t>
  </si>
  <si>
    <t>https://fs.amplifi.io//file?id=a331a09f-7313-4b44-ac39-163a3f527190</t>
  </si>
  <si>
    <t>https://fs.amplifi.io//file?id=557f5647-0db8-4266-8644-61787e4a7248</t>
  </si>
  <si>
    <t>https://fs.amplifi.io//file?id=efee8a0a-f23f-44cb-bad3-ad6f1d00f01b</t>
  </si>
  <si>
    <t>https://fs.amplifi.io//file?id=c5b822de-5aa0-4bc4-9e18-0c897ad7d57b</t>
  </si>
  <si>
    <t>https://fs.amplifi.io//file?id=9261dcaa-6f33-4e2d-8311-f5f9691947ad</t>
  </si>
  <si>
    <t>https://fs.amplifi.io//file?id=5261baf6-9fbc-484a-9f39-e4fa4da5eef1</t>
  </si>
  <si>
    <t>https://fs.amplifi.io//file?id=f239a01a-2841-45d7-9850-12d43efce802</t>
  </si>
  <si>
    <t>https://fs.amplifi.io//file?id=7443ba08-be7b-49d8-94ee-c1321d1de787</t>
  </si>
  <si>
    <t>https://fs.amplifi.io//file?id=c3d5a387-0c3f-4e33-b4c2-ad0b81e14f37</t>
  </si>
  <si>
    <t>https://fs.amplifi.io//file?id=7fcc74fe-2027-4dc5-b922-2f7791741aea</t>
  </si>
  <si>
    <t>https://fs.amplifi.io//file?id=d4141bc4-56bc-410a-abf5-5bc4f41ac82c</t>
  </si>
  <si>
    <t>https://fs.amplifi.io//file?id=bbf1da7d-ac13-46da-a9cd-ba9ef4b3d67b</t>
  </si>
  <si>
    <t>https://fs.amplifi.io//file?id=63815867-2c8f-4e33-b078-83ccd3001969</t>
  </si>
  <si>
    <t>https://fs.amplifi.io//file?id=cc11cadc-647d-4930-ab64-6d1e45c1f16a</t>
  </si>
  <si>
    <t>https://fs.amplifi.io//file?id=0dfd8950-ee24-4365-9493-c249aadb656b</t>
  </si>
  <si>
    <t>https://fs.amplifi.io//file?id=6771772d-99e7-4b9f-bad0-f0483f253cd0</t>
  </si>
  <si>
    <t>https://fs.amplifi.io//file?id=39810771-daac-4b24-aaa4-d079cf25de81</t>
  </si>
  <si>
    <t>https://fs.amplifi.io//file?id=e697b932-7d92-4f58-969f-8cb109142a6b</t>
  </si>
  <si>
    <t>https://fs.amplifi.io//file?id=1addc2f9-ebe3-4e37-b7f5-ee92485e8c53</t>
  </si>
  <si>
    <t>https://fs.amplifi.io//file?id=b788258e-cf43-4ab3-a84e-bfa050c3e9c1</t>
  </si>
  <si>
    <t>https://fs.amplifi.io//file?id=b715d520-9547-4d5a-a30b-94fc4201b978</t>
  </si>
  <si>
    <t>https://fs.amplifi.io//file?id=79c16e32-4ce4-487d-8135-42e3309de981</t>
  </si>
  <si>
    <t>https://fs.amplifi.io//file?id=dc866e08-f1d1-4666-9b07-bc5d3ccc4153</t>
  </si>
  <si>
    <t>https://fs.amplifi.io//file?id=54502189-0eaf-4e94-806c-b3d65d6330fe</t>
  </si>
  <si>
    <t>https://fs.amplifi.io//file?id=22f9bb06-743b-4583-9912-fbc0643eaf7c</t>
  </si>
  <si>
    <t>https://fs.amplifi.io//file?id=1c4ba854-e778-488c-bed3-a2535c182987</t>
  </si>
  <si>
    <t>https://fs.amplifi.io//file?id=c40334d0-1f74-43da-8b5a-b3c98a332acf</t>
  </si>
  <si>
    <t>https://fs.amplifi.io//file?id=275a4e11-590b-4c49-b166-3fd55220e2fc</t>
  </si>
  <si>
    <t>https://fs.amplifi.io//file?id=f9a70447-5648-440b-89ce-4dbf566a6e8b</t>
  </si>
  <si>
    <t>https://fs.amplifi.io//file?id=f389c842-c4e0-4fb7-ba62-6ca8b0093173</t>
  </si>
  <si>
    <t>https://fs.amplifi.io//file?id=8dcf20d9-4e6b-40da-adeb-66f6b8237f28</t>
  </si>
  <si>
    <t>https://fs.amplifi.io//file?id=82ef21e7-0093-42dc-a9e6-bae6dfb9a9a4</t>
  </si>
  <si>
    <t>https://fs.amplifi.io//file?id=53c1de2a-eee4-4a72-93b3-da93cac9a10c</t>
  </si>
  <si>
    <t>https://fs.amplifi.io//file?id=395ddf60-5ca6-41b4-9a3b-9cf9c965c504</t>
  </si>
  <si>
    <t>https://fs.amplifi.io//file?id=fd584210-ad3f-446a-b3fa-b3d90b75fbfd</t>
  </si>
  <si>
    <t>https://fs.amplifi.io//file?id=63ec7dd5-f61b-47a3-a525-a29e3cbf8f7e</t>
  </si>
  <si>
    <t>https://fs.amplifi.io//file?id=74519094-3fc4-47cf-9d3b-b8ec2ffb04a4</t>
  </si>
  <si>
    <t>https://fs.amplifi.io//file?id=5fbb7ed0-5e73-422c-bedf-a0f7a5e162c5</t>
  </si>
  <si>
    <t>https://fs.amplifi.io//file?id=76ef34e4-9ca6-4d80-aa4c-d2d2dbcee014</t>
  </si>
  <si>
    <t>https://fs.amplifi.io//file?id=1a3917f8-0ffd-48e1-beac-21ca476e1336</t>
  </si>
  <si>
    <t>https://fs.amplifi.io//file?id=9ee14fa5-64bc-4086-aca6-894d926b37d9</t>
  </si>
  <si>
    <t>https://fs.amplifi.io//file?id=abd9b9a5-f301-4fb8-9deb-8c14b400e4fa</t>
  </si>
  <si>
    <t>https://fs.amplifi.io//file?id=a768f50e-e1c6-4f23-873d-cc75bb234852</t>
  </si>
  <si>
    <t>https://fs.amplifi.io//file?id=b0eaa97e-b92f-4740-9388-0b6fc4aa22e9</t>
  </si>
  <si>
    <t>https://fs.amplifi.io//file?id=fd484dec-b184-412c-938d-9f60aeb7554e</t>
  </si>
  <si>
    <t>https://fs.amplifi.io//file?id=f6fca4d4-1eee-4fdd-a9ea-d3cd5e530b59</t>
  </si>
  <si>
    <t>https://fs.amplifi.io//file?id=d06ef6e2-2667-45ee-901f-bb52c15d792a</t>
  </si>
  <si>
    <t>https://fs.amplifi.io//file?id=b70d9e93-083a-4f5d-8ccc-0d118bb58676</t>
  </si>
  <si>
    <t>https://fs.amplifi.io//file?id=b1e1a390-1fe8-427a-aae9-633a837ee360</t>
  </si>
  <si>
    <t>https://fs.amplifi.io//file?id=44a57a7b-658d-4c17-8c2a-39c924bebb84</t>
  </si>
  <si>
    <t>https://fs.amplifi.io//file?id=7d734557-c994-4328-a1a4-f18d013203fd</t>
  </si>
  <si>
    <t>https://fs.amplifi.io//file?id=49f9ceea-d2cd-4106-b5c7-9fbb65fc1bbc</t>
  </si>
  <si>
    <t>https://fs.amplifi.io//file?id=0a596e27-155b-4b75-9014-f52cbf888521</t>
  </si>
  <si>
    <t>https://fs.amplifi.io//file?id=c46e9576-15d2-493d-9e95-f47b9eadaa47</t>
  </si>
  <si>
    <t>https://fs.amplifi.io//file?id=2b395a54-a033-48f9-83a3-b0881984d627</t>
  </si>
  <si>
    <t>https://fs.amplifi.io//file?id=0ddd7e82-7a15-444b-bf61-1809d9c7317f</t>
  </si>
  <si>
    <t>https://fs.amplifi.io//file?id=a28ef9fd-7325-4e0f-96cd-2ab24d05ed36</t>
  </si>
  <si>
    <t>https://fs.amplifi.io//file?id=64d705bf-bae4-4356-b8dc-38938082e0d8</t>
  </si>
  <si>
    <t>https://fs.amplifi.io//file?id=5bfc7b3b-9b5b-477e-8816-b5ca36d7432f</t>
  </si>
  <si>
    <t>https://fs.amplifi.io//file?id=4b017a44-9bf7-4711-a64d-112b742d2373</t>
  </si>
  <si>
    <t>https://fs.amplifi.io//file?id=d89a1795-741c-40b4-a060-57aa481e3b85</t>
  </si>
  <si>
    <t>https://fs.amplifi.io//file?id=6476cba4-5040-435c-aec1-abbfc1100579</t>
  </si>
  <si>
    <t>https://fs.amplifi.io//file?id=1732f70a-2420-4b51-a564-ac4988a551a4</t>
  </si>
  <si>
    <t>https://fs.amplifi.io//file?id=c7bbbb60-93a0-42cb-b2e5-aed9a597401f</t>
  </si>
  <si>
    <t>https://fs.amplifi.io//file?id=f102ff98-0f38-4a57-813c-df91bbd295de</t>
  </si>
  <si>
    <t>https://fs.amplifi.io//file?id=97ad17a4-31ee-48c5-a07e-44f2e1ad9f8b</t>
  </si>
  <si>
    <t>https://fs.amplifi.io//file?id=4125f6f0-f594-468e-9a0b-bd1d84ac925a</t>
  </si>
  <si>
    <t>https://fs.amplifi.io//file?id=409d0b7c-53f3-4eef-b30f-4a55e09fea63</t>
  </si>
  <si>
    <t>https://fs.amplifi.io//file?id=b2c18010-3196-4550-bd6e-c4e14dc23f7c</t>
  </si>
  <si>
    <t>https://fs.amplifi.io//file?id=a8e994dd-9d8a-4d28-9aca-e1f8b48e0a2a</t>
  </si>
  <si>
    <t>https://fs.amplifi.io//file?id=68714ef7-d5fe-41da-a0f0-453a61044d93</t>
  </si>
  <si>
    <t>https://fs.amplifi.io//file?id=7dd95e4f-5a60-48ee-8468-37d88864f6b4</t>
  </si>
  <si>
    <t>https://fs.amplifi.io//file?id=c5ff35a3-16f8-4fd6-baae-0998bfe776d8</t>
  </si>
  <si>
    <t>https://fs.amplifi.io//file?id=60fa23ca-ad4d-40c2-91a6-a921b89c2317</t>
  </si>
  <si>
    <t>https://fs.amplifi.io//file?id=d9bd187d-c85e-4eac-a1e8-93403471baf9</t>
  </si>
  <si>
    <t>https://fs.amplifi.io//file?id=8b8b68de-7071-40d2-8c66-05aa8350ae4a</t>
  </si>
  <si>
    <t>https://fs.amplifi.io//file?id=dc5aca56-0112-43e0-af0a-9d69a6f3ae32</t>
  </si>
  <si>
    <t>https://fs.amplifi.io//file?id=cfbbc654-a35e-4142-a6bc-3e3f896f9e8c</t>
  </si>
  <si>
    <t>https://fs.amplifi.io//file?id=ec50ef8a-6086-4ff4-8bad-7433ff85e3cc</t>
  </si>
  <si>
    <t>https://fs.amplifi.io//file?id=24da4a45-536d-4517-84ac-e409b56966a0</t>
  </si>
  <si>
    <t>https://fs.amplifi.io//file?id=3f6408a5-befc-453b-b7b8-fff8f55ce995</t>
  </si>
  <si>
    <t>https://fs.amplifi.io//file?id=74fdc668-5549-44bc-aa35-abb64e2da155</t>
  </si>
  <si>
    <t>https://fs.amplifi.io//file?id=63426a8c-a502-4e14-ae5b-96939f1e698c</t>
  </si>
  <si>
    <t>https://fs.amplifi.io//file?id=2d18c896-8bba-4269-b410-c2fb0ab563d6</t>
  </si>
  <si>
    <t>https://fs.amplifi.io//file?id=976d1e69-ec7f-43fc-beb5-228304b6c46f</t>
  </si>
  <si>
    <t>https://fs.amplifi.io//file?id=7a650e28-201d-4f48-95c6-489c8d5201e1</t>
  </si>
  <si>
    <t>https://fs.amplifi.io//file?id=ec42049a-9c6e-41a5-9299-2ffdb05e5f6d</t>
  </si>
  <si>
    <t>https://fs.amplifi.io//file?id=5215e9be-2b0d-46c6-9d9d-69bbbbf32a13</t>
  </si>
  <si>
    <t>https://fs.amplifi.io//file?id=63b6f54d-b0c9-41a4-b95c-593b29503a62</t>
  </si>
  <si>
    <t>https://fs.amplifi.io//file?id=c536aa18-f9c1-4a5d-940c-da9ea3308ff3</t>
  </si>
  <si>
    <t>https://fs.amplifi.io//file?id=b513e2ef-2845-4842-9fae-e0e11a70bda2</t>
  </si>
  <si>
    <t>https://fs.amplifi.io//file?id=0e6bec29-0016-4e61-ab58-51bef4afa6e6</t>
  </si>
  <si>
    <t>https://fs.amplifi.io//file?id=545dc0f6-a6b7-4bfc-8342-b269407bbac1</t>
  </si>
  <si>
    <t>https://fs.amplifi.io//file?id=8f3322b0-4f97-4128-9c9d-b9c9f951f7df</t>
  </si>
  <si>
    <t>https://fs.amplifi.io//file?id=da1cbaff-bb10-44f0-ba95-4ea524237383</t>
  </si>
  <si>
    <t>https://fs.amplifi.io//file?id=5ac656f9-af67-4324-ae8d-12687274b54e</t>
  </si>
  <si>
    <t>https://fs.amplifi.io//file?id=f2102eeb-ce4b-4d98-ad56-2aea8f31c2fb</t>
  </si>
  <si>
    <t>https://fs.amplifi.io//file?id=4fce3f55-c14c-434b-911f-f2c8e3f15c25</t>
  </si>
  <si>
    <t>https://fs.amplifi.io//file?id=d74e3a22-607c-45a3-af3c-af928e573341</t>
  </si>
  <si>
    <t>https://fs.amplifi.io//file?id=50042e2f-1ca4-43e8-a195-33b39ea5b386</t>
  </si>
  <si>
    <t>https://fs.amplifi.io//file?id=2d53134d-097a-4e64-9317-01081fc8a07d</t>
  </si>
  <si>
    <t>https://fs.amplifi.io//file?id=710b1705-ffa5-4ee1-8c50-3e7d3efc9ea4</t>
  </si>
  <si>
    <t>https://fs.amplifi.io//file?id=2810660e-2ed8-41a6-a5de-35e18b725477</t>
  </si>
  <si>
    <t>https://fs.amplifi.io//file?id=f3f59971-3647-4d1f-8210-8b4eb329b088</t>
  </si>
  <si>
    <t>https://fs.amplifi.io//file?id=5481c6d5-d04b-4792-b1e2-71d02baa5977</t>
  </si>
  <si>
    <t>https://fs.amplifi.io//file?id=2471718b-f6a6-4fc8-9a79-e0373c500b72</t>
  </si>
  <si>
    <t>https://fs.amplifi.io//file?id=a97815a5-ca91-4b46-8692-2f7fde95406e</t>
  </si>
  <si>
    <t>https://fs.amplifi.io//file?id=b423c24c-529b-468f-a884-96861800ecd4</t>
  </si>
  <si>
    <t>https://fs.amplifi.io//file?id=3a00eac7-7b58-4c9e-b186-bee280e1f902</t>
  </si>
  <si>
    <t>https://fs.amplifi.io//file?id=11ab2968-5f19-4271-b4a8-f14342e3ed58</t>
  </si>
  <si>
    <t>https://fs.amplifi.io//file?id=3d093f11-bff7-4b15-8242-9f40737e851b</t>
  </si>
  <si>
    <t>https://fs.amplifi.io//file?id=18b5adad-8dea-4e8d-bd94-01f3f32dfa87</t>
  </si>
  <si>
    <t>https://fs.amplifi.io//file?id=06fe120c-a0a3-4d01-98dd-b4128644206b</t>
  </si>
  <si>
    <t>https://fs.amplifi.io//file?id=fcb2aa32-b174-44fc-8b14-6b6e54bf5f2f</t>
  </si>
  <si>
    <t>https://fs.amplifi.io//file?id=360926cf-c158-4c97-a9ab-01d9655c8052</t>
  </si>
  <si>
    <t>https://fs.amplifi.io//file?id=8006cb9b-0989-464c-b2e9-6fb2b81adbab</t>
  </si>
  <si>
    <t>https://fs.amplifi.io//file?id=939bf0cd-7fac-4b62-9263-a94add47d175</t>
  </si>
  <si>
    <t>https://fs.amplifi.io//file?id=c22a4894-d8e0-4478-ab3c-fd37cabbb06c</t>
  </si>
  <si>
    <t>https://fs.amplifi.io//file?id=1003f372-883f-4f8d-a386-25f9a049b553</t>
  </si>
  <si>
    <t>https://fs.amplifi.io//file?id=9244d261-1f73-499a-95bf-e8d1111a5984</t>
  </si>
  <si>
    <t>https://fs.amplifi.io//file?id=d2392eee-dd26-4501-b718-79620a757d6e</t>
  </si>
  <si>
    <t>https://fs.amplifi.io//file?id=722ea5c1-e3ab-45cc-81f1-130e57fac142</t>
  </si>
  <si>
    <t>https://fs.amplifi.io//file?id=167d63b4-0d55-4cdf-87c5-ba9e0e3eb4c7</t>
  </si>
  <si>
    <t>https://fs.amplifi.io//file?id=ba2f4d86-05a3-43dd-a225-af151bb1e23e</t>
  </si>
  <si>
    <t>https://fs.amplifi.io//file?id=3492aa6f-ffde-46f6-9eb5-aa512651d0f5</t>
  </si>
  <si>
    <t>https://fs.amplifi.io//file?id=9b7c7133-7867-4a04-bca5-06f7aa18afc1</t>
  </si>
  <si>
    <t>https://fs.amplifi.io//file?id=d0130eeb-76b5-4833-8178-7e1852bd5887</t>
  </si>
  <si>
    <t>https://fs.amplifi.io//file?id=183aa283-2a4a-4d1a-b730-67b6f6174688</t>
  </si>
  <si>
    <t>https://fs.amplifi.io//file?id=b761f225-163b-4116-b591-6cc028e1c227</t>
  </si>
  <si>
    <t>https://fs.amplifi.io//file?id=53700722-0493-4853-8289-02d3089026c0</t>
  </si>
  <si>
    <t>https://fs.amplifi.io//file?id=615fd2f4-f0ad-4719-9d48-58af94ed697d</t>
  </si>
  <si>
    <t>https://fs.amplifi.io//file?id=57f99c3c-623c-4105-877f-ce6c11df90f7</t>
  </si>
  <si>
    <t>https://fs.amplifi.io//file?id=7910e5f9-a875-40a9-838b-5b7efbb6929c</t>
  </si>
  <si>
    <t>https://fs.amplifi.io//file?id=b89bcd4d-ad14-4fd1-abc5-4bf3dc207fec</t>
  </si>
  <si>
    <t>https://fs.amplifi.io//file?id=cd622296-def7-4049-96f4-39d8a1d7a826</t>
  </si>
  <si>
    <t>https://fs.amplifi.io//file?id=83047d9e-62bd-4f23-b796-cff7cd06729c</t>
  </si>
  <si>
    <t>https://fs.amplifi.io//file?id=9a2b1f3d-1846-47b7-94e9-b5bab3c03e77</t>
  </si>
  <si>
    <t>https://fs.amplifi.io//file?id=fd996a8e-9c80-4f02-9ef0-eea058ea958b</t>
  </si>
  <si>
    <t>https://fs.amplifi.io//file?id=3355acc2-cbcf-4685-b860-77da9c3b4215</t>
  </si>
  <si>
    <t>https://fs.amplifi.io//file?id=8bf0fa43-1a98-4c98-a4cc-d48ec3211e15</t>
  </si>
  <si>
    <t>https://fs.amplifi.io//file?id=15be416d-6502-4707-a275-52554e74ff3f</t>
  </si>
  <si>
    <t>https://fs.amplifi.io//file?id=400a69f8-087c-40a7-b6af-bfadb6b3b3b6</t>
  </si>
  <si>
    <t>https://fs.amplifi.io//file?id=40aaf706-ec9a-48ed-8c13-9c5701f4f905</t>
  </si>
  <si>
    <t>https://fs.amplifi.io//file?id=b326cfc5-2b2d-46e1-80e2-67aa93149729</t>
  </si>
  <si>
    <t>https://fs.amplifi.io//file?id=30ef3015-ea35-4497-9cab-5fcdc0cf44e2</t>
  </si>
  <si>
    <t>https://fs.amplifi.io//file?id=96a14646-9140-4ed3-aefe-8be69f81ba06</t>
  </si>
  <si>
    <t>https://fs.amplifi.io//file?id=9f9238d1-93dc-43dd-b363-469a51af4983</t>
  </si>
  <si>
    <t>https://fs.amplifi.io//file?id=15129a80-91a8-4165-be15-c43df73df7c1</t>
  </si>
  <si>
    <t>https://fs.amplifi.io//file?id=c9f276e9-7263-4d10-ab23-4130ab64a850</t>
  </si>
  <si>
    <t>https://fs.amplifi.io//file?id=e8483aa0-213f-4a2b-a840-4bd0e4352e32</t>
  </si>
  <si>
    <t>https://fs.amplifi.io//file?id=3b2c659e-5d74-46a8-a303-5be46a6f6e46</t>
  </si>
  <si>
    <t>https://fs.amplifi.io//file?id=0edd812b-6205-4c16-b4f2-25a2ee1bbaf7</t>
  </si>
  <si>
    <t>https://fs.amplifi.io//file?id=82eb054d-d12a-4bed-9e92-34ad29de24c8</t>
  </si>
  <si>
    <t>https://fs.amplifi.io//file?id=66a1ae50-6044-4bd0-8cc2-78a65c343ddf</t>
  </si>
  <si>
    <t>https://fs.amplifi.io//file?id=6b00b98b-aaab-4df8-bcd5-5c7f11f1548b</t>
  </si>
  <si>
    <t>https://fs.amplifi.io//file?id=bfe4c640-beb0-4139-b377-d0b2b7f0df10</t>
  </si>
  <si>
    <t>https://fs.amplifi.io//file?id=abaa5877-9fbb-4d04-8fbd-20d3fff668da</t>
  </si>
  <si>
    <t>https://fs.amplifi.io//file?id=cc3139dd-0726-46de-8a61-03cce09d8cb6</t>
  </si>
  <si>
    <t>https://fs.amplifi.io//file?id=79faeab3-0436-4673-be17-35c43790140a</t>
  </si>
  <si>
    <t>https://fs.amplifi.io//file?id=a04efb28-a29d-4e08-a53a-467f716e3aa6</t>
  </si>
  <si>
    <t>https://fs.amplifi.io//file?id=d2546ea4-c43b-4393-a93e-ae476c785fd9</t>
  </si>
  <si>
    <t>https://fs.amplifi.io//file?id=43ba1b6d-42a2-4d7d-85aa-cfc54db54d27</t>
  </si>
  <si>
    <t>https://fs.amplifi.io//file?id=337b2e18-ad87-41b6-8f02-7e0ca942836c</t>
  </si>
  <si>
    <t>https://fs.amplifi.io//file?id=58ce7594-7195-41ee-87f2-73f8888a13a7</t>
  </si>
  <si>
    <t>https://fs.amplifi.io//file?id=184dc43f-536c-41b3-8676-5dbb79679a89</t>
  </si>
  <si>
    <t>https://fs.amplifi.io//file?id=9b467df5-5aa8-4902-9e0e-9b665d320ba9</t>
  </si>
  <si>
    <t>https://fs.amplifi.io//file?id=2b29d0c2-2c88-4fa6-a036-0db52c878b9f</t>
  </si>
  <si>
    <t>https://fs.amplifi.io//file?id=7825894e-5264-4320-82dd-e633b7050f38</t>
  </si>
  <si>
    <t>https://fs.amplifi.io//file?id=19aacd82-a997-4874-998b-4279ed99d812</t>
  </si>
  <si>
    <t>https://fs.amplifi.io//file?id=c93b340b-54c0-423b-a266-e586b93d988a</t>
  </si>
  <si>
    <t>https://fs.amplifi.io//file?id=ef08d97e-f600-4575-b79c-d1e5398d6524</t>
  </si>
  <si>
    <t>https://fs.amplifi.io//file?id=ec5946b3-a5d1-4b43-b26f-92cec4b3a7be</t>
  </si>
  <si>
    <t>https://fs.amplifi.io//file?id=ec44f5a2-0dc1-462d-9f7d-ba6eb19f4ab1</t>
  </si>
  <si>
    <t>https://fs.amplifi.io//file?id=17cede61-904f-4ed5-b072-6870e31a5296</t>
  </si>
  <si>
    <t>https://fs.amplifi.io//file?id=241adaf6-25de-4abc-85b7-33fc717e35cb</t>
  </si>
  <si>
    <t>https://fs.amplifi.io//file?id=8d55003f-8652-4aad-a944-ca298f086917</t>
  </si>
  <si>
    <t>https://fs.amplifi.io//file?id=8733244e-7b2c-4fcc-aebf-aff319f30f05</t>
  </si>
  <si>
    <t>https://fs.amplifi.io//file?id=d0132db9-c73d-48b2-bd83-e52f1214737e</t>
  </si>
  <si>
    <t>https://fs.amplifi.io//file?id=a5f7fa19-27d9-4071-9d9d-8e7dd57358d1</t>
  </si>
  <si>
    <t>https://fs.amplifi.io//file?id=a2e1fd26-3e5d-4b16-a855-61f4c0d6536d</t>
  </si>
  <si>
    <t>https://fs.amplifi.io//file?id=c4e426d9-d14b-4a09-a69e-8a67b81a5c05</t>
  </si>
  <si>
    <t>https://fs.amplifi.io//file?id=77166821-d66d-49ca-b139-73ddaf03cb9c</t>
  </si>
  <si>
    <t>https://fs.amplifi.io//file?id=78ed3876-9493-4f54-b6ae-df2d784f2935</t>
  </si>
  <si>
    <t>https://fs.amplifi.io//file?id=7cd6f808-3b3c-4a38-ace9-0b7bf5e7644d</t>
  </si>
  <si>
    <t>https://fs.amplifi.io//file?id=1f850e78-d780-4cc1-ab11-dd522ccdf01d</t>
  </si>
  <si>
    <t>https://fs.amplifi.io//file?id=c5ce6987-9262-48c8-acf3-a35673b67d6c</t>
  </si>
  <si>
    <t>https://fs.amplifi.io//file?id=25dafe4d-1cb8-4890-80d9-c8d0ffa97665</t>
  </si>
  <si>
    <t>https://fs.amplifi.io//file?id=83070798-62ea-46b1-b27f-c37a2a8a77b7</t>
  </si>
  <si>
    <t>https://fs.amplifi.io//file?id=0785661c-5b6d-4bb6-9695-935ed44c89f4</t>
  </si>
  <si>
    <t>https://fs.amplifi.io//file?id=5b6abd53-e99c-40f9-9375-fb923ce17e66</t>
  </si>
  <si>
    <t>https://fs.amplifi.io//file?id=803956dd-8131-4e34-8e7c-62945f010ffb</t>
  </si>
  <si>
    <t>https://fs.amplifi.io//file?id=e5d85cef-8341-4113-89e2-a0e822cbe6e4</t>
  </si>
  <si>
    <t>https://fs.amplifi.io//file?id=abe8b63d-e3cc-4789-a749-7e84a86c96cb</t>
  </si>
  <si>
    <t>https://fs.amplifi.io//file?id=3895f490-f560-498c-8b8b-b38da017bd4b</t>
  </si>
  <si>
    <t>https://fs.amplifi.io//file?id=73c27120-32c1-4aad-997e-879f2f2c73cc</t>
  </si>
  <si>
    <t>https://fs.amplifi.io//file?id=97b1c123-3a95-41df-93da-8dad779e5278</t>
  </si>
  <si>
    <t>https://fs.amplifi.io//file?id=fe1a3b3a-7580-4dd0-944a-a44e92881a56</t>
  </si>
  <si>
    <t>https://fs.amplifi.io//file?id=2a94e23b-d1d7-400b-9e50-d07b01164a5d</t>
  </si>
  <si>
    <t>https://fs.amplifi.io//file?id=3a6a6319-1838-4348-927d-41d3158836c1</t>
  </si>
  <si>
    <t>https://fs.amplifi.io//file?id=7347d556-d238-425e-bdb3-f072a365a968</t>
  </si>
  <si>
    <t>https://fs.amplifi.io//file?id=8848b2c2-f8c5-43a6-a1dc-76e61c5143d2</t>
  </si>
  <si>
    <t>https://fs.amplifi.io//file?id=46a20724-a060-42ee-a82f-c61d8a3383b2</t>
  </si>
  <si>
    <t>https://fs.amplifi.io//file?id=d12e3fd1-be3c-44b8-9508-caeb180138ec</t>
  </si>
  <si>
    <t>https://fs.amplifi.io//file?id=3899d3bc-5d45-4488-a978-611e788cee63</t>
  </si>
  <si>
    <t>https://fs.amplifi.io//file?id=ff955d75-ddfd-47fa-b58a-39983c3e40a9</t>
  </si>
  <si>
    <t>https://fs.amplifi.io//file?id=0e75f6b6-f213-4cdc-a639-ab29930f3e71</t>
  </si>
  <si>
    <t>https://fs.amplifi.io//file?id=2e02da63-f6fc-450a-8f38-e962561ee6e5</t>
  </si>
  <si>
    <t>https://fs.amplifi.io//file?id=9411f966-ca7b-4465-a133-76a6da8eab6d</t>
  </si>
  <si>
    <t>https://fs.amplifi.io//file?id=fe9fdf9a-a171-461e-9bc0-6b5ad6c106db</t>
  </si>
  <si>
    <t>https://fs.amplifi.io//file?id=e3beb396-cb09-4afd-83d0-81461c369650</t>
  </si>
  <si>
    <t>https://fs.amplifi.io//file?id=75ef3569-46bc-4065-bba3-b065979f9c53</t>
  </si>
  <si>
    <t>https://fs.amplifi.io//file?id=aad7942f-976f-4380-84ab-4fb1051a1f03</t>
  </si>
  <si>
    <t>https://fs.amplifi.io//file?id=23165eec-2b33-40c5-b11f-c4536bf4e767</t>
  </si>
  <si>
    <t>https://fs.amplifi.io//file?id=ef822549-7c33-4e8d-b968-0893f5a8c833</t>
  </si>
  <si>
    <t>https://fs.amplifi.io//file?id=a238829a-4da9-41db-8fcf-67da2c902abf</t>
  </si>
  <si>
    <t>https://fs.amplifi.io//file?id=87619f7c-2b5f-4ca3-903f-f8c6414ce1cf</t>
  </si>
  <si>
    <t>https://fs.amplifi.io//file?id=d2300527-4061-4461-995e-677f9404485b</t>
  </si>
  <si>
    <t>https://fs.amplifi.io//file?id=0404aa95-5507-46b6-af32-35648a578ab7</t>
  </si>
  <si>
    <t>https://fs.amplifi.io//file?id=2f8f52f6-ff97-4126-9a75-c5cf79cfb91a</t>
  </si>
  <si>
    <t>https://fs.amplifi.io//file?id=95f4a311-beac-46ff-a1ff-5d7c892b465f</t>
  </si>
  <si>
    <t>https://fs.amplifi.io//file?id=f0f0ffe7-2819-4ec3-82e3-899c37fa8b81</t>
  </si>
  <si>
    <t>https://fs.amplifi.io//file?id=1b54b650-cc66-4f43-a52d-6670a482ff6a</t>
  </si>
  <si>
    <t>https://fs.amplifi.io//file?id=f29c0690-547c-4bc0-9c82-e3313a187066</t>
  </si>
  <si>
    <t>https://fs.amplifi.io//file?id=20f74c75-dc2f-444a-a6b8-64a33d0a4ed0</t>
  </si>
  <si>
    <t>https://fs.amplifi.io//file?id=a94f2c83-7fac-4289-ab7e-2b8ea494504c</t>
  </si>
  <si>
    <t>https://fs.amplifi.io//file?id=325c6f7f-4495-4c3a-a75d-ea3f6cc44419</t>
  </si>
  <si>
    <t>https://fs.amplifi.io//file?id=8bb9b7eb-ec9e-4fab-b45e-c5631189b567</t>
  </si>
  <si>
    <t>https://fs.amplifi.io//file?id=d809625c-e360-45a1-b7b4-ed717c8fc98e</t>
  </si>
  <si>
    <t>https://fs.amplifi.io//file?id=1cca08f1-e322-48c3-9914-a3f191e61cdc</t>
  </si>
  <si>
    <t>https://fs.amplifi.io//file?id=2436e278-e637-4228-ba8c-20500910b92b</t>
  </si>
  <si>
    <t>https://fs.amplifi.io//file?id=1cfb7cf2-bf59-4fca-9b95-1888b8524a30</t>
  </si>
  <si>
    <t>https://fs.amplifi.io//file?id=b1ba93f6-a247-4919-bb07-ad1aeb429a57</t>
  </si>
  <si>
    <t>https://fs.amplifi.io//file?id=879e25e5-a147-47ed-bb8a-fee47b51ec3b</t>
  </si>
  <si>
    <t>https://fs.amplifi.io//file?id=c38a1dee-d9f9-4b61-b045-cc7535c781a1</t>
  </si>
  <si>
    <t>https://fs.amplifi.io//file?id=5fa7188f-d371-48e7-9b94-ce07c8e4568d</t>
  </si>
  <si>
    <t>https://fs.amplifi.io//file?id=d19f379b-ea57-4b5d-8bce-9f4d27943747</t>
  </si>
  <si>
    <t>https://fs.amplifi.io//file?id=a9768a9f-eb0a-4d69-b63a-f90c22142698</t>
  </si>
  <si>
    <t>https://fs.amplifi.io//file?id=7248658d-9027-45d0-a809-614d8ec534b6</t>
  </si>
  <si>
    <t>https://fs.amplifi.io//file?id=f6e77435-cf9b-497c-be7b-75c04331d7e3</t>
  </si>
  <si>
    <t>https://fs.amplifi.io//file?id=6f06c7e9-9b50-40f9-aab1-4ca72a8b5973</t>
  </si>
  <si>
    <t>https://fs.amplifi.io//file?id=d8677323-a161-4057-af64-2bc320a92480</t>
  </si>
  <si>
    <t>https://fs.amplifi.io//file?id=9dd9043c-8765-46af-b794-4d84e4cbf999</t>
  </si>
  <si>
    <t>https://fs.amplifi.io//file?id=d23a5c86-2e1e-4846-a3aa-8bbc3e053da5</t>
  </si>
  <si>
    <t>https://fs.amplifi.io//file?id=20b4fa9b-6ff5-47ba-8ab5-d5d1f4c7f81d</t>
  </si>
  <si>
    <t>https://fs.amplifi.io//file?id=36ca168a-131d-45cb-839b-3ae1ebd82793</t>
  </si>
  <si>
    <t>https://fs.amplifi.io//file?id=928511de-a795-4724-b12e-0f7dcbae5f8d</t>
  </si>
  <si>
    <t>https://fs.amplifi.io//file?id=eefd93c5-4d6d-40cc-b7fd-f14944c544d2</t>
  </si>
  <si>
    <t>https://fs.amplifi.io//file?id=2e34ea72-040a-40d9-99e3-f9c1630425c3</t>
  </si>
  <si>
    <t>https://fs.amplifi.io//file?id=8352beaa-65b7-4f15-9bca-bdf0ecb734a4</t>
  </si>
  <si>
    <t>https://fs.amplifi.io//file?id=909fe06f-263a-4aab-ade7-b47fd4b33e05</t>
  </si>
  <si>
    <t>https://fs.amplifi.io//file?id=5cdad51d-4e77-41eb-a089-d122945a03fc</t>
  </si>
  <si>
    <t>https://fs.amplifi.io//file?id=3c458435-a573-4c5c-8c00-1847fb3a743f</t>
  </si>
  <si>
    <t>https://fs.amplifi.io//file?id=39113e5c-4149-4349-84cd-03643cc7f6a4</t>
  </si>
  <si>
    <t>https://fs.amplifi.io//file?id=88ec58bc-77ac-4076-8cc1-b865f3e1810d</t>
  </si>
  <si>
    <t>https://fs.amplifi.io//file?id=90c07050-5c6b-499e-994e-787b9d24cfda</t>
  </si>
  <si>
    <t>https://fs.amplifi.io//file?id=6ece7217-f0a7-45e5-a7ae-ec1a5398b083</t>
  </si>
  <si>
    <t>https://fs.amplifi.io//file?id=3c48a2dd-b6c4-4be2-9052-660147470f14</t>
  </si>
  <si>
    <t>https://fs.amplifi.io//file?id=b32c4b45-6590-4336-8522-086893e8b402</t>
  </si>
  <si>
    <t>https://fs.amplifi.io//file?id=84cd6768-1ca7-4d2b-9ff3-fb93777b9c48</t>
  </si>
  <si>
    <t>https://fs.amplifi.io//file?id=9ede349d-29e3-45b2-812c-57a89f47f773</t>
  </si>
  <si>
    <t>https://fs.amplifi.io//file?id=16712ebc-e954-45f8-a799-7da0431ee095</t>
  </si>
  <si>
    <t>https://fs.amplifi.io//file?id=6e5840d2-4e24-4045-8c41-94533b8c8126</t>
  </si>
  <si>
    <t>https://fs.amplifi.io//file?id=3ec62fc1-8935-43c7-9165-25c78fe3b428</t>
  </si>
  <si>
    <t>https://fs.amplifi.io//file?id=acc2d8d2-9819-4df9-965e-4f2176dc8ec7</t>
  </si>
  <si>
    <t>https://fs.amplifi.io//file?id=575447b5-ba98-4c9a-875e-a0945bb1c21e</t>
  </si>
  <si>
    <t>https://fs.amplifi.io//file?id=8606fb38-0967-423e-83cb-ed09325d56d6</t>
  </si>
  <si>
    <t>https://fs.amplifi.io//file?id=24e2dded-f8b0-44a4-9200-52bf83516995</t>
  </si>
  <si>
    <t>https://fs.amplifi.io//file?id=656f51ec-8c7c-451e-b153-2e558a541c7b</t>
  </si>
  <si>
    <t>https://fs.amplifi.io//file?id=e9892576-c958-4b84-a599-52b08e5e90a7</t>
  </si>
  <si>
    <t>https://fs.amplifi.io//file?id=702e4dd1-3aae-4468-935f-0b5b2feae026</t>
  </si>
  <si>
    <t>https://fs.amplifi.io//file?id=410eb18d-0ea9-49a3-a138-91d648932e43</t>
  </si>
  <si>
    <t>https://fs.amplifi.io//file?id=d94e6dbf-ee08-461a-895b-249b4dc13e45</t>
  </si>
  <si>
    <t>https://fs.amplifi.io//file?id=b3237d6e-92dd-47c6-9b69-ec09f5ad0579</t>
  </si>
  <si>
    <t>https://fs.amplifi.io//file?id=333d6261-0cfa-4e72-a7c5-5e1c5fd819cd</t>
  </si>
  <si>
    <t>https://fs.amplifi.io//file?id=2683c41e-988f-45c3-9012-149f048d1062</t>
  </si>
  <si>
    <t>https://fs.amplifi.io//file?id=04413152-6713-41e8-96f5-4552871971fa</t>
  </si>
  <si>
    <t>https://fs.amplifi.io//file?id=95f768c7-ffc4-48e1-b93a-bcb9b6d646b8</t>
  </si>
  <si>
    <t>https://fs.amplifi.io//file?id=d103e12c-0364-4369-838c-1373e587c962</t>
  </si>
  <si>
    <t>https://fs.amplifi.io//file?id=cb1d0cd4-2fef-4bcc-b219-a40c32b8f6d5</t>
  </si>
  <si>
    <t>https://fs.amplifi.io//file?id=27c87ae2-f6ee-4410-889b-274274857116</t>
  </si>
  <si>
    <t>https://fs.amplifi.io//file?id=8336cafd-6c55-4cd1-8d55-5dedd3adc11c</t>
  </si>
  <si>
    <t>https://fs.amplifi.io//file?id=b841ecd8-10bb-4938-afba-8873d4fad12d</t>
  </si>
  <si>
    <t>https://fs.amplifi.io//file?id=b26f4985-5cd8-4d9b-a0dc-c91b67d435e9</t>
  </si>
  <si>
    <t>https://fs.amplifi.io//file?id=7ff898b5-c63e-407e-be94-9eea7e7285cd</t>
  </si>
  <si>
    <t>https://fs.amplifi.io//file?id=dab979e0-f056-4992-8f14-9a7258ade320</t>
  </si>
  <si>
    <t>https://fs.amplifi.io//file?id=a46665bc-9a6f-4c02-aa66-d9e767d8f05b</t>
  </si>
  <si>
    <t>https://fs.amplifi.io//file?id=49b0287d-11e2-48a7-9ee6-299d4b5699e3</t>
  </si>
  <si>
    <t>https://fs.amplifi.io//file?id=9adf3863-5cfe-4cd4-9008-90b70c14afad</t>
  </si>
  <si>
    <t>https://fs.amplifi.io//file?id=ccda9eb0-550e-422c-abca-b894a853fea6</t>
  </si>
  <si>
    <t>https://fs.amplifi.io//file?id=53fde085-16a0-4d66-9534-73549afa990d</t>
  </si>
  <si>
    <t>https://fs.amplifi.io//file?id=32dddb88-80e3-4d1f-8ce7-cfdfbb847099</t>
  </si>
  <si>
    <t>https://fs.amplifi.io//file?id=0a30373e-23b7-4698-ae44-0c191f3191eb</t>
  </si>
  <si>
    <t>https://fs.amplifi.io//file?id=3f3eca3b-bf16-41d0-a60d-66ea7991e224</t>
  </si>
  <si>
    <t>https://fs.amplifi.io//file?id=5c0b356d-ad7b-48dc-9c9a-fb5b8f8b88dd</t>
  </si>
  <si>
    <t>https://fs.amplifi.io//file?id=9fdb7657-e01f-48d5-87c7-c48c23d9bdb9</t>
  </si>
  <si>
    <t>https://fs.amplifi.io//file?id=d5288959-7611-4d81-9dc7-b1ec7e339c97</t>
  </si>
  <si>
    <t>https://fs.amplifi.io//file?id=67a05f57-b563-45bf-98b1-f2dcd63f4946</t>
  </si>
  <si>
    <t>https://fs.amplifi.io//file?id=421d5286-9ba5-47cf-a666-82e8e7a54d29</t>
  </si>
  <si>
    <t>https://fs.amplifi.io//file?id=229997cf-7fb0-46af-b4c3-01cc7e0f9e5c</t>
  </si>
  <si>
    <t>https://fs.amplifi.io//file?id=e36e3c64-6fa6-4b6f-9ce0-bcdf9c3eae95</t>
  </si>
  <si>
    <t>https://fs.amplifi.io//file?id=c1cee5b1-b1c2-4bff-9d05-9258030f2d92</t>
  </si>
  <si>
    <t>https://fs.amplifi.io//file?id=313f0da1-11eb-4456-83cd-ad9c6aa602b6</t>
  </si>
  <si>
    <t>https://fs.amplifi.io//file?id=f7892cd6-52c9-46c6-a058-5e38ee65e8bd</t>
  </si>
  <si>
    <t>https://fs.amplifi.io//file?id=291c50cf-74d7-4582-a5b3-e2035f66259a</t>
  </si>
  <si>
    <t>https://fs.amplifi.io//file?id=f13b3f4b-55ab-4154-8963-b6fd35f21990</t>
  </si>
  <si>
    <t>https://fs.amplifi.io//file?id=222101a9-6aa0-4399-b99b-8f1cbfdd3b1b</t>
  </si>
  <si>
    <t>https://fs.amplifi.io//file?id=634e1164-f549-40a4-927c-0e322f18aab1</t>
  </si>
  <si>
    <t>https://fs.amplifi.io//file?id=7dd5748f-8e7a-488b-ba27-57b0eef74512</t>
  </si>
  <si>
    <t>https://fs.amplifi.io//file?id=16ded6be-c030-46f1-ba67-166636757252</t>
  </si>
  <si>
    <t>https://fs.amplifi.io//file?id=8b367948-80f5-4d3f-929a-4652a81deda1</t>
  </si>
  <si>
    <t>https://fs.amplifi.io//file?id=e3f23aec-7941-4016-9347-cedffa8dfe5e</t>
  </si>
  <si>
    <t>https://fs.amplifi.io//file?id=dbe971cb-d842-4048-881f-da16b926ac05</t>
  </si>
  <si>
    <t>https://fs.amplifi.io//file?id=894a9369-8d1a-4172-b112-ebc717211733</t>
  </si>
  <si>
    <t>https://fs.amplifi.io//file?id=e2cbeebc-1708-421e-a753-7904fb190a6f</t>
  </si>
  <si>
    <t>https://fs.amplifi.io//file?id=7fee5fe5-1621-4c60-8275-639b79414bee</t>
  </si>
  <si>
    <t>https://fs.amplifi.io//file?id=b5125668-fa38-41f5-af5a-76373ab46e19</t>
  </si>
  <si>
    <t>https://fs.amplifi.io//file?id=1dec0edb-e141-41eb-8ba2-b04e994109a5</t>
  </si>
  <si>
    <t>https://fs.amplifi.io//file?id=2a47a93d-a68b-4f73-80e9-65d27a2e8d26</t>
  </si>
  <si>
    <t>https://fs.amplifi.io//file?id=d36628d2-8e25-433d-a503-f518323e716f</t>
  </si>
  <si>
    <t>https://fs.amplifi.io//file?id=5d4926a1-d1b2-414a-875b-4bf2b6d70e32</t>
  </si>
  <si>
    <t>https://fs.amplifi.io//file?id=d9d38694-91be-41fe-b028-233938caf1d0</t>
  </si>
  <si>
    <t>https://fs.amplifi.io//file?id=d085e8bc-9cdf-443f-bbee-183220ba9652</t>
  </si>
  <si>
    <t>https://fs.amplifi.io//file?id=0a4ab97c-478d-45af-9be5-63bbf66b5023</t>
  </si>
  <si>
    <t>https://fs.amplifi.io//file?id=cdd9f8a5-3032-49e6-8570-e263bbb2b7ad</t>
  </si>
  <si>
    <t>https://fs.amplifi.io//file?id=7d9f019f-4bd3-427f-ad7e-560e709b5635</t>
  </si>
  <si>
    <t>https://fs.amplifi.io//file?id=474e79e9-b8a7-46e6-9924-daeb06dfac4a</t>
  </si>
  <si>
    <t>https://fs.amplifi.io//file?id=b2dccb68-f308-419d-9c98-5c7b660a1f22</t>
  </si>
  <si>
    <t>https://fs.amplifi.io//file?id=a5c4f201-8af7-47e4-80c5-43f60d0a3aa7</t>
  </si>
  <si>
    <t>https://fs.amplifi.io//file?id=70fe84a5-6d9a-486f-a181-11f6a2fffcf9</t>
  </si>
  <si>
    <t>https://fs.amplifi.io//file?id=a9e6ce04-9aa3-4ed3-bbdc-44e7d4f3faf7</t>
  </si>
  <si>
    <t>https://fs.amplifi.io//file?id=adf13596-b5e0-4838-b983-1c0f92da30b6</t>
  </si>
  <si>
    <t>https://fs.amplifi.io//file?id=2f318708-8c1e-4dc7-bec4-a2f60019c87f</t>
  </si>
  <si>
    <t>https://fs.amplifi.io//file?id=d9841b5e-7ef3-44a6-b8ff-c73179905e21</t>
  </si>
  <si>
    <t>https://fs.amplifi.io//file?id=cf518e38-1a9f-447f-aa04-766ebfb7b805</t>
  </si>
  <si>
    <t>https://fs.amplifi.io//file?id=fee86d99-143a-462a-8fb1-3f45049efec2</t>
  </si>
  <si>
    <t>https://fs.amplifi.io//file?id=6641b087-e0d4-483d-ad71-f89f4ee6648c</t>
  </si>
  <si>
    <t>https://fs.amplifi.io//file?id=a0d18de8-fb37-4bfa-ad73-2b15e4eca5f7</t>
  </si>
  <si>
    <t>https://fs.amplifi.io//file?id=c2d21f95-0a79-489a-8e32-7cf189f4cc96</t>
  </si>
  <si>
    <t>https://fs.amplifi.io//file?id=716bda98-5fc6-448e-9def-25a59f2f3d65</t>
  </si>
  <si>
    <t>https://fs.amplifi.io//file?id=c50b10cc-7941-4a25-913f-43a51d12043b</t>
  </si>
  <si>
    <t>https://fs.amplifi.io//file?id=7146214c-1e5d-458a-9145-40d0b9395876</t>
  </si>
  <si>
    <t>https://fs.amplifi.io//file?id=8ea7b17d-bc95-4042-918a-30c7755d3e89</t>
  </si>
  <si>
    <t>https://fs.amplifi.io//file?id=1cf5bb01-dfce-490b-9008-4cf05d7e3240</t>
  </si>
  <si>
    <t>https://fs.amplifi.io//file?id=494c479e-3162-4ad5-b919-a88c2608f890</t>
  </si>
  <si>
    <t>https://fs.amplifi.io//file?id=cbc4ff15-8d4b-4048-9e43-3bea22fe1249</t>
  </si>
  <si>
    <t>https://fs.amplifi.io//file?id=840d1487-b5d0-4dc0-a50e-8e53316c3e4b</t>
  </si>
  <si>
    <t>https://fs.amplifi.io//file?id=fc4467f4-c3c8-4b02-a334-a009b300b9db</t>
  </si>
  <si>
    <t>https://fs.amplifi.io//file?id=55db5a6c-eb1a-414b-aa97-acc933cea183</t>
  </si>
  <si>
    <t>https://fs.amplifi.io//file?id=895b7298-e293-4d27-8314-9cf123daeb23</t>
  </si>
  <si>
    <t>https://fs.amplifi.io//file?id=3b8b0d25-711b-449b-a5d5-90acad0502e6</t>
  </si>
  <si>
    <t>https://fs.amplifi.io//file?id=f037c4f6-46e9-4076-86ff-5f1f3a79a910</t>
  </si>
  <si>
    <t>https://fs.amplifi.io//file?id=e27de25b-e8f6-421b-bff6-30a3270bbd05</t>
  </si>
  <si>
    <t>https://fs.amplifi.io//file?id=e1a48adc-a6e9-4441-946f-de8c6f6c201a</t>
  </si>
  <si>
    <t>https://fs.amplifi.io//file?id=fd76b48c-c5a6-468b-adf4-98feedc8cf43</t>
  </si>
  <si>
    <t>https://fs.amplifi.io//file?id=e87000da-876f-4c87-b5de-6c873728247d</t>
  </si>
  <si>
    <t>https://fs.amplifi.io//file?id=b0f8be1d-6add-4a01-8da2-69e05f54d9ea</t>
  </si>
  <si>
    <t>https://fs.amplifi.io//file?id=b3f3ef69-aa87-45ae-8715-d7c7785b1902</t>
  </si>
  <si>
    <t>https://fs.amplifi.io//file?id=88933e1d-9855-4219-a565-b84115a8b445</t>
  </si>
  <si>
    <t>https://fs.amplifi.io//file?id=1d474adb-b141-4025-8a1c-7acf569d02ee</t>
  </si>
  <si>
    <t>https://fs.amplifi.io//file?id=0fc0c3df-4d50-40cb-9f5f-b8170a2868ee</t>
  </si>
  <si>
    <t>https://fs.amplifi.io//file?id=23abca50-8ec7-45f6-8de4-70fc49eae51b</t>
  </si>
  <si>
    <t>https://fs.amplifi.io//file?id=48d4826c-f45a-45e8-a93a-d4f38ba81384</t>
  </si>
  <si>
    <t>https://fs.amplifi.io//file?id=cea08bd3-c262-4128-8671-cd1dab43c2ec</t>
  </si>
  <si>
    <t>https://fs.amplifi.io//file?id=f7b51334-ba72-47a0-b86c-288b5aca5d39</t>
  </si>
  <si>
    <t>https://fs.amplifi.io//file?id=7908fb85-35b9-416d-8f3b-0737dbc3369a</t>
  </si>
  <si>
    <t>https://fs.amplifi.io//file?id=316cd7f8-83e2-49bb-bc0e-f76f0322bfb1</t>
  </si>
  <si>
    <t>https://fs.amplifi.io//file?id=ff9c8e30-06ef-4140-a499-a4c1a13182a1</t>
  </si>
  <si>
    <t>https://fs.amplifi.io//file?id=87705deb-2efd-4103-8a89-5617b8177a38</t>
  </si>
  <si>
    <t>https://fs.amplifi.io//file?id=3b157a2f-30b4-4966-9d6b-3c1c735ba113</t>
  </si>
  <si>
    <t>https://fs.amplifi.io//file?id=1d092dc9-63de-47bb-9c9a-32f68b507709</t>
  </si>
  <si>
    <t>https://fs.amplifi.io//file?id=3502581c-44c4-4fd2-bdec-d265891debc5</t>
  </si>
  <si>
    <t>https://fs.amplifi.io//file?id=65665e2c-b88f-46cf-862f-6ef388683963</t>
  </si>
  <si>
    <t>https://fs.amplifi.io//file?id=d07f2baf-3729-4083-aa1f-8c6d66d076a8</t>
  </si>
  <si>
    <t>https://fs.amplifi.io//file?id=db6f4ac9-82aa-49c9-8f8e-c55c8483558f</t>
  </si>
  <si>
    <t>https://fs.amplifi.io//file?id=91b09702-9aeb-4af8-850d-6c5496f0f43b</t>
  </si>
  <si>
    <t>https://fs.amplifi.io//file?id=15e8fd3e-a380-4839-a8c5-4fada6902caa</t>
  </si>
  <si>
    <t>https://fs.amplifi.io//file?id=1a52a515-588b-4f6f-adb5-2e30df1eed42</t>
  </si>
  <si>
    <t>https://fs.amplifi.io//file?id=fc0eb305-b3b8-4af2-9ad0-0aa89a6a9df3</t>
  </si>
  <si>
    <t>https://fs.amplifi.io//file?id=8474a4a3-2cb0-4243-93f3-8554490009e1</t>
  </si>
  <si>
    <t>https://fs.amplifi.io//file?id=c0a4ac15-b75e-4012-9c43-dc469c765cf5</t>
  </si>
  <si>
    <t>https://fs.amplifi.io//file?id=d829910c-52f2-40f5-9ffe-53bc83feb088</t>
  </si>
  <si>
    <t>https://fs.amplifi.io//file?id=c646f5dd-142c-49e1-bca4-9bdff1ed8f76</t>
  </si>
  <si>
    <t>https://fs.amplifi.io//file?id=00c841de-84ad-438d-9e31-3af08bd9dac4</t>
  </si>
  <si>
    <t>https://fs.amplifi.io//file?id=b649d194-496f-42a3-9a76-a3ebc1cce32a</t>
  </si>
  <si>
    <t>https://fs.amplifi.io//file?id=c90d1d28-483c-410d-b615-2c5ff669ed42</t>
  </si>
  <si>
    <t>https://fs.amplifi.io//file?id=519a9f82-2df4-4261-b2c6-1feaa12e197f</t>
  </si>
  <si>
    <t>https://fs.amplifi.io//file?id=cfe963dc-54b9-44fd-bf75-e41fb079ff55</t>
  </si>
  <si>
    <t>https://fs.amplifi.io//file?id=42018143-50e8-4882-9352-388592aedb3c</t>
  </si>
  <si>
    <t>https://fs.amplifi.io//file?id=6b50dbc5-4c90-4818-a975-fd615f641838</t>
  </si>
  <si>
    <t>https://fs.amplifi.io//file?id=04d920b7-fd7f-4331-bee0-4b647df1b9b0</t>
  </si>
  <si>
    <t>https://fs.amplifi.io//file?id=42413976-6e78-4658-a969-489836af73c8</t>
  </si>
  <si>
    <t>https://fs.amplifi.io//file?id=0b30dc57-37e1-4208-8ff5-cb3f82a23853</t>
  </si>
  <si>
    <t>https://fs.amplifi.io//file?id=7b4197da-6dbf-4790-ab9e-df5318f3422c</t>
  </si>
  <si>
    <t>https://fs.amplifi.io//file?id=cfe263e4-9921-4aed-adfa-375bf5586d11</t>
  </si>
  <si>
    <t>https://fs.amplifi.io//file?id=431d7f1e-3bf8-4cd5-9372-65f9640db8b7</t>
  </si>
  <si>
    <t>https://fs.amplifi.io//file?id=e0f443e0-e2ea-4a10-adbd-d71fe769557a</t>
  </si>
  <si>
    <t>https://fs.amplifi.io//file?id=0e396fe1-91b4-4f5e-9aac-1afb30d5e770</t>
  </si>
  <si>
    <t>https://fs.amplifi.io//file?id=48ae3cb6-8b42-43a6-8c67-024bf56ba16f</t>
  </si>
  <si>
    <t>https://fs.amplifi.io//file?id=76280d96-c089-4c4c-827e-7e7ff96f63ba</t>
  </si>
  <si>
    <t>https://fs.amplifi.io//file?id=7685e7b1-be45-4a6f-9c00-b7fa401f8cb5</t>
  </si>
  <si>
    <t>https://fs.amplifi.io//file?id=14af28bd-130e-47b6-9939-9c7dde8e197d</t>
  </si>
  <si>
    <t>https://fs.amplifi.io//file?id=da5dcbc6-6499-4337-9fc7-e913cf3a6375</t>
  </si>
  <si>
    <t>https://fs.amplifi.io//file?id=ad172bc6-29c3-4f85-b494-bc37efad2fc3</t>
  </si>
  <si>
    <t>https://fs.amplifi.io//file?id=24186a25-e306-4f40-84b4-4c14bb152bd2</t>
  </si>
  <si>
    <t>https://fs.amplifi.io//file?id=878b1849-5bc2-44ae-b81b-e1baf785ade8</t>
  </si>
  <si>
    <t>https://fs.amplifi.io//file?id=e0c17717-7347-4e83-b6f5-2bf6cbf8fb4c</t>
  </si>
  <si>
    <t>https://fs.amplifi.io//file?id=9eb36a77-9684-4fac-9cd8-7dacfee7427f</t>
  </si>
  <si>
    <t>https://fs.amplifi.io//file?id=97b630f2-95ff-4710-8329-b476eb493dec</t>
  </si>
  <si>
    <t>https://fs.amplifi.io//file?id=5ac3dc1f-91a1-46fb-83e1-f4e8947a5aa8</t>
  </si>
  <si>
    <t>https://fs.amplifi.io//file?id=bde42cb7-4ed0-499c-aa3f-f65286faf5e7</t>
  </si>
  <si>
    <t>https://fs.amplifi.io//file?id=657c5e4e-dcd0-47c5-a25f-5299cb432485</t>
  </si>
  <si>
    <t>https://fs.amplifi.io//file?id=c03edef0-d686-4b5b-8c6b-92059ebaa2fc</t>
  </si>
  <si>
    <t>https://fs.amplifi.io//file?id=db4fb2d5-1e10-4c26-814d-8d1138108482</t>
  </si>
  <si>
    <t>https://fs.amplifi.io//file?id=d4bb8b87-e93d-4b7e-8942-e0ef2f120c39</t>
  </si>
  <si>
    <t>https://fs.amplifi.io//file?id=198fddcf-4b6f-4c7f-8726-625e4f3408e1</t>
  </si>
  <si>
    <t>https://fs.amplifi.io//file?id=76a53a29-3ed7-42ab-a5c5-aac0c41a9a8a</t>
  </si>
  <si>
    <t>https://fs.amplifi.io//file?id=2244bb7b-586c-47e4-9e0a-4020b14f545e</t>
  </si>
  <si>
    <t>https://fs.amplifi.io//file?id=4cad89e4-80fc-4ea4-a07a-307579d85f7b</t>
  </si>
  <si>
    <t>https://fs.amplifi.io//file?id=21204fe9-ed62-4a07-966e-b27165eb2fcd</t>
  </si>
  <si>
    <t>https://fs.amplifi.io//file?id=ed36e47f-c120-4262-ab6e-e2aa9fc2f538</t>
  </si>
  <si>
    <t>https://fs.amplifi.io//file?id=700df813-b25b-4ba6-a937-53aed8ff8496</t>
  </si>
  <si>
    <t>https://fs.amplifi.io//file?id=9a3cb533-3d59-4058-9959-e47f91df28d8</t>
  </si>
  <si>
    <t>https://fs.amplifi.io//file?id=b94870e3-edd9-4168-8b00-dbd63d76a3f5</t>
  </si>
  <si>
    <t>https://fs.amplifi.io//file?id=8bc49428-c90d-4471-874b-edc09d3c0161</t>
  </si>
  <si>
    <t>https://fs.amplifi.io//file?id=49092c53-4704-4ff4-9770-eed96d03ba4f</t>
  </si>
  <si>
    <t>https://fs.amplifi.io//file?id=5a0a6fb5-2c7e-41dd-bdb6-7131b507345c</t>
  </si>
  <si>
    <t>https://fs.amplifi.io//file?id=5bd56fa3-bd47-444c-831b-21376338f13a</t>
  </si>
  <si>
    <t>https://fs.amplifi.io//file?id=672c84c5-342c-420d-a10b-d145c59b76ed</t>
  </si>
  <si>
    <t>https://fs.amplifi.io//file?id=8d613f59-15dd-44b4-9f4a-f5954df73068</t>
  </si>
  <si>
    <t>https://fs.amplifi.io//file?id=7ee92a20-9bd6-4880-a2d4-db31f71abc13</t>
  </si>
  <si>
    <t>https://fs.amplifi.io//file?id=d58decef-e011-4199-b72a-7a9f934ca75e</t>
  </si>
  <si>
    <t>https://fs.amplifi.io//file?id=a612ca24-bf7a-4f38-be81-847b0975e9a7</t>
  </si>
  <si>
    <t>HashNeedThis</t>
  </si>
  <si>
    <t>ProductClass</t>
  </si>
  <si>
    <t>2W Distributor Bike</t>
  </si>
  <si>
    <t>2W Distributor - Moto</t>
  </si>
  <si>
    <t>2W Distributor</t>
  </si>
  <si>
    <t>H2</t>
  </si>
  <si>
    <t>International - Bike</t>
  </si>
  <si>
    <t>International - Moto</t>
  </si>
  <si>
    <t>International - AS</t>
  </si>
  <si>
    <t>International</t>
  </si>
  <si>
    <t>International - New</t>
  </si>
  <si>
    <t>Mecanic Sport</t>
  </si>
  <si>
    <t>Moto Dealers</t>
  </si>
  <si>
    <t>Motonet</t>
  </si>
  <si>
    <t>Pierce AB</t>
  </si>
  <si>
    <t>Retail</t>
  </si>
  <si>
    <t>TREK</t>
  </si>
  <si>
    <t>N/A</t>
  </si>
  <si>
    <t>10000-00035</t>
  </si>
  <si>
    <t>10000-00036</t>
  </si>
  <si>
    <t>10000-00037</t>
  </si>
  <si>
    <t>10000-00038</t>
  </si>
  <si>
    <t>10000-00040</t>
  </si>
  <si>
    <t>10000-00041</t>
  </si>
  <si>
    <t>10000-00042</t>
  </si>
  <si>
    <t>10000-00043</t>
  </si>
  <si>
    <t>10003-00000</t>
  </si>
  <si>
    <t>10003-00001</t>
  </si>
  <si>
    <t>10003-00002</t>
  </si>
  <si>
    <t>10003-00003</t>
  </si>
  <si>
    <t>10003-00004</t>
  </si>
  <si>
    <t>10003-00005</t>
  </si>
  <si>
    <t>10003-00006</t>
  </si>
  <si>
    <t>10003-00007</t>
  </si>
  <si>
    <t>10003-00008</t>
  </si>
  <si>
    <t>10003-00009</t>
  </si>
  <si>
    <t>10003-00010</t>
  </si>
  <si>
    <t>10003-00011</t>
  </si>
  <si>
    <t>10003-00012</t>
  </si>
  <si>
    <t>10003-00013</t>
  </si>
  <si>
    <t>10003-00014</t>
  </si>
  <si>
    <t>10003-00015</t>
  </si>
  <si>
    <t>10003-00016</t>
  </si>
  <si>
    <t>10003-00017</t>
  </si>
  <si>
    <t>10003-00018</t>
  </si>
  <si>
    <t>10003-00019</t>
  </si>
  <si>
    <t>10003-00020</t>
  </si>
  <si>
    <t>10003-00021</t>
  </si>
  <si>
    <t>10003-00022</t>
  </si>
  <si>
    <t>10003-00023</t>
  </si>
  <si>
    <t>10003-00024</t>
  </si>
  <si>
    <t>10003-00025</t>
  </si>
  <si>
    <t>10003-00026</t>
  </si>
  <si>
    <t>10003-00027</t>
  </si>
  <si>
    <t>10003-00028</t>
  </si>
  <si>
    <t>10003-00029</t>
  </si>
  <si>
    <t>10003-00030</t>
  </si>
  <si>
    <t>10003-00031</t>
  </si>
  <si>
    <t>10003-00032</t>
  </si>
  <si>
    <t>10003-00033</t>
  </si>
  <si>
    <t>10003-00034</t>
  </si>
  <si>
    <t>10003-00035</t>
  </si>
  <si>
    <t>10003-00036</t>
  </si>
  <si>
    <t>10003-00037</t>
  </si>
  <si>
    <t>10003-00038</t>
  </si>
  <si>
    <t>10003-00039</t>
  </si>
  <si>
    <t>10004-00000</t>
  </si>
  <si>
    <t>10004-00001</t>
  </si>
  <si>
    <t>10004-00002</t>
  </si>
  <si>
    <t>10004-00003</t>
  </si>
  <si>
    <t>10004-00004</t>
  </si>
  <si>
    <t>10004-00005</t>
  </si>
  <si>
    <t>10004-00006</t>
  </si>
  <si>
    <t>10004-00007</t>
  </si>
  <si>
    <t>10004-00008</t>
  </si>
  <si>
    <t>10004-00009</t>
  </si>
  <si>
    <t>10004-00010</t>
  </si>
  <si>
    <t>10004-00011</t>
  </si>
  <si>
    <t>10005-00001</t>
  </si>
  <si>
    <t>10005-00002</t>
  </si>
  <si>
    <t>10005-00003</t>
  </si>
  <si>
    <t>10005-00004</t>
  </si>
  <si>
    <t>10005-00006</t>
  </si>
  <si>
    <t>10005-00007</t>
  </si>
  <si>
    <t>10005-00008</t>
  </si>
  <si>
    <t>10005-00009</t>
  </si>
  <si>
    <t>10007-00025</t>
  </si>
  <si>
    <t>10007-00026</t>
  </si>
  <si>
    <t>10007-00027</t>
  </si>
  <si>
    <t>10007-00028</t>
  </si>
  <si>
    <t>10007-00030</t>
  </si>
  <si>
    <t>10007-00031</t>
  </si>
  <si>
    <t>10007-00032</t>
  </si>
  <si>
    <t>10007-00033</t>
  </si>
  <si>
    <t>10007-00034</t>
  </si>
  <si>
    <t>10007-00035</t>
  </si>
  <si>
    <t>10007-00036</t>
  </si>
  <si>
    <t>10007-00037</t>
  </si>
  <si>
    <t>10007-00038</t>
  </si>
  <si>
    <t>10007-00040</t>
  </si>
  <si>
    <t>10007-00041</t>
  </si>
  <si>
    <t>10007-00042</t>
  </si>
  <si>
    <t>10007-00043</t>
  </si>
  <si>
    <t>10007-00045</t>
  </si>
  <si>
    <t>10007-00046</t>
  </si>
  <si>
    <t>10007-00047</t>
  </si>
  <si>
    <t>10007-00048</t>
  </si>
  <si>
    <t>10007-00049</t>
  </si>
  <si>
    <t>10008-00030</t>
  </si>
  <si>
    <t>10008-00031</t>
  </si>
  <si>
    <t>10008-00032</t>
  </si>
  <si>
    <t>10008-00033</t>
  </si>
  <si>
    <t>10008-00035</t>
  </si>
  <si>
    <t>10008-00036</t>
  </si>
  <si>
    <t>10008-00037</t>
  </si>
  <si>
    <t>10008-00038</t>
  </si>
  <si>
    <t>10008-00040</t>
  </si>
  <si>
    <t>10008-00041</t>
  </si>
  <si>
    <t>10008-00042</t>
  </si>
  <si>
    <t>10008-00043</t>
  </si>
  <si>
    <t>10009-00012</t>
  </si>
  <si>
    <t>10009-00013</t>
  </si>
  <si>
    <t>10009-00014</t>
  </si>
  <si>
    <t>10009-00015</t>
  </si>
  <si>
    <t>10010-00030</t>
  </si>
  <si>
    <t>10010-00031</t>
  </si>
  <si>
    <t>10010-00032</t>
  </si>
  <si>
    <t>10010-00033</t>
  </si>
  <si>
    <t>10010-00035</t>
  </si>
  <si>
    <t>10010-00036</t>
  </si>
  <si>
    <t>10010-00037</t>
  </si>
  <si>
    <t>10010-00038</t>
  </si>
  <si>
    <t>10010-00040</t>
  </si>
  <si>
    <t>10010-00041</t>
  </si>
  <si>
    <t>10010-00042</t>
  </si>
  <si>
    <t>10010-00043</t>
  </si>
  <si>
    <t>10012-00008</t>
  </si>
  <si>
    <t>10012-00009</t>
  </si>
  <si>
    <t>10012-00010</t>
  </si>
  <si>
    <t>10012-00011</t>
  </si>
  <si>
    <t>10013-00001</t>
  </si>
  <si>
    <t>10013-00002</t>
  </si>
  <si>
    <t>10013-00003</t>
  </si>
  <si>
    <t>10013-00004</t>
  </si>
  <si>
    <t>10013-00006</t>
  </si>
  <si>
    <t>10013-00007</t>
  </si>
  <si>
    <t>10013-00008</t>
  </si>
  <si>
    <t>10013-00009</t>
  </si>
  <si>
    <t>10013-00020</t>
  </si>
  <si>
    <t>10013-00021</t>
  </si>
  <si>
    <t>10013-00022</t>
  </si>
  <si>
    <t>10013-00023</t>
  </si>
  <si>
    <t>10013-00024</t>
  </si>
  <si>
    <t>10013-00025</t>
  </si>
  <si>
    <t>10013-00026</t>
  </si>
  <si>
    <t>10013-00027</t>
  </si>
  <si>
    <t>10014-00025</t>
  </si>
  <si>
    <t>10014-00026</t>
  </si>
  <si>
    <t>10014-00027</t>
  </si>
  <si>
    <t>10014-00028</t>
  </si>
  <si>
    <t>10014-00029</t>
  </si>
  <si>
    <t>10014-00030</t>
  </si>
  <si>
    <t>10014-00031</t>
  </si>
  <si>
    <t>10014-00032</t>
  </si>
  <si>
    <t>10014-00033</t>
  </si>
  <si>
    <t>10014-00034</t>
  </si>
  <si>
    <t>10014-00035</t>
  </si>
  <si>
    <t>10014-00036</t>
  </si>
  <si>
    <t>10014-00037</t>
  </si>
  <si>
    <t>10014-00038</t>
  </si>
  <si>
    <t>10014-00039</t>
  </si>
  <si>
    <t>10014-00040</t>
  </si>
  <si>
    <t>10014-00041</t>
  </si>
  <si>
    <t>10014-00042</t>
  </si>
  <si>
    <t>10014-00043</t>
  </si>
  <si>
    <t>10014-00044</t>
  </si>
  <si>
    <t>10014-00045</t>
  </si>
  <si>
    <t>10014-00046</t>
  </si>
  <si>
    <t>10014-00047</t>
  </si>
  <si>
    <t>10014-00048</t>
  </si>
  <si>
    <t>10014-00049</t>
  </si>
  <si>
    <t>10020-00001</t>
  </si>
  <si>
    <t>10020-00002</t>
  </si>
  <si>
    <t>10020-00003</t>
  </si>
  <si>
    <t>10020-00004</t>
  </si>
  <si>
    <t>10020-00006</t>
  </si>
  <si>
    <t>10020-00007</t>
  </si>
  <si>
    <t>10020-00008</t>
  </si>
  <si>
    <t>10020-00009</t>
  </si>
  <si>
    <t>10020-00011</t>
  </si>
  <si>
    <t>10020-00012</t>
  </si>
  <si>
    <t>10020-00013</t>
  </si>
  <si>
    <t>10020-00014</t>
  </si>
  <si>
    <t>10022-00001</t>
  </si>
  <si>
    <t>10022-00002</t>
  </si>
  <si>
    <t>10022-00003</t>
  </si>
  <si>
    <t>10022-00004</t>
  </si>
  <si>
    <t>10022-00006</t>
  </si>
  <si>
    <t>10022-00007</t>
  </si>
  <si>
    <t>10022-00008</t>
  </si>
  <si>
    <t>10022-00009</t>
  </si>
  <si>
    <t>10022-00011</t>
  </si>
  <si>
    <t>10022-00012</t>
  </si>
  <si>
    <t>10022-00013</t>
  </si>
  <si>
    <t>10022-00014</t>
  </si>
  <si>
    <t>10025-00001</t>
  </si>
  <si>
    <t>10025-00002</t>
  </si>
  <si>
    <t>10025-00003</t>
  </si>
  <si>
    <t>10025-00004</t>
  </si>
  <si>
    <t>10025-00006</t>
  </si>
  <si>
    <t>10025-00007</t>
  </si>
  <si>
    <t>10025-00008</t>
  </si>
  <si>
    <t>10025-00009</t>
  </si>
  <si>
    <t>10026-00025</t>
  </si>
  <si>
    <t>10026-00026</t>
  </si>
  <si>
    <t>10026-00027</t>
  </si>
  <si>
    <t>10026-00028</t>
  </si>
  <si>
    <t>10026-00030</t>
  </si>
  <si>
    <t>10026-00031</t>
  </si>
  <si>
    <t>10026-00032</t>
  </si>
  <si>
    <t>10026-00033</t>
  </si>
  <si>
    <t>10027-00033</t>
  </si>
  <si>
    <t>10027-00034</t>
  </si>
  <si>
    <t>10027-00035</t>
  </si>
  <si>
    <t>10027-00036</t>
  </si>
  <si>
    <t>10027-00037</t>
  </si>
  <si>
    <t>10027-00038</t>
  </si>
  <si>
    <t>10027-00039</t>
  </si>
  <si>
    <t>10027-00040</t>
  </si>
  <si>
    <t>10034-00001</t>
  </si>
  <si>
    <t>10034-00002</t>
  </si>
  <si>
    <t>10034-00003</t>
  </si>
  <si>
    <t>10034-00004</t>
  </si>
  <si>
    <t>10034-00005</t>
  </si>
  <si>
    <t>10034-00006</t>
  </si>
  <si>
    <t>10034-00007</t>
  </si>
  <si>
    <t>10034-00008</t>
  </si>
  <si>
    <t>10034-00009</t>
  </si>
  <si>
    <t>10034-00010</t>
  </si>
  <si>
    <t>10034-00011</t>
  </si>
  <si>
    <t>10034-00012</t>
  </si>
  <si>
    <t>10034-00013</t>
  </si>
  <si>
    <t>10034-00014</t>
  </si>
  <si>
    <t>10034-00015</t>
  </si>
  <si>
    <t>10035-00001</t>
  </si>
  <si>
    <t>10035-00002</t>
  </si>
  <si>
    <t>10035-00003</t>
  </si>
  <si>
    <t>10035-00004</t>
  </si>
  <si>
    <t>10035-00005</t>
  </si>
  <si>
    <t>10035-00006</t>
  </si>
  <si>
    <t>10035-00007</t>
  </si>
  <si>
    <t>10035-00008</t>
  </si>
  <si>
    <t>10035-00009</t>
  </si>
  <si>
    <t>10035-00010</t>
  </si>
  <si>
    <t>10035-00011</t>
  </si>
  <si>
    <t>10035-00012</t>
  </si>
  <si>
    <t>10036-00001</t>
  </si>
  <si>
    <t>10036-00002</t>
  </si>
  <si>
    <t>10036-00003</t>
  </si>
  <si>
    <t>10036-00004</t>
  </si>
  <si>
    <t>10036-00005</t>
  </si>
  <si>
    <t>10036-00006</t>
  </si>
  <si>
    <t>10036-00007</t>
  </si>
  <si>
    <t>10036-00008</t>
  </si>
  <si>
    <t>10036-00009</t>
  </si>
  <si>
    <t>10036-00010</t>
  </si>
  <si>
    <t>10037-00001</t>
  </si>
  <si>
    <t>10037-00002</t>
  </si>
  <si>
    <t>10037-00003</t>
  </si>
  <si>
    <t>10037-00004</t>
  </si>
  <si>
    <t>10037-00005</t>
  </si>
  <si>
    <t>10037-00006</t>
  </si>
  <si>
    <t>10037-00007</t>
  </si>
  <si>
    <t>10037-00008</t>
  </si>
  <si>
    <t>20009-00000</t>
  </si>
  <si>
    <t>20009-00001</t>
  </si>
  <si>
    <t>20009-00002</t>
  </si>
  <si>
    <t>20009-00003</t>
  </si>
  <si>
    <t>20009-00004</t>
  </si>
  <si>
    <t>20009-00010</t>
  </si>
  <si>
    <t>20009-00011</t>
  </si>
  <si>
    <t>20009-00012</t>
  </si>
  <si>
    <t>20009-00013</t>
  </si>
  <si>
    <t>20009-00014</t>
  </si>
  <si>
    <t>20031-00012</t>
  </si>
  <si>
    <t>20031-00013</t>
  </si>
  <si>
    <t>20031-00014</t>
  </si>
  <si>
    <t>20031-00015</t>
  </si>
  <si>
    <t>20041-00000</t>
  </si>
  <si>
    <t>20041-00001</t>
  </si>
  <si>
    <t>20041-00002</t>
  </si>
  <si>
    <t>20041-00003</t>
  </si>
  <si>
    <t>20041-00004</t>
  </si>
  <si>
    <t>20041-00005</t>
  </si>
  <si>
    <t>20041-00006</t>
  </si>
  <si>
    <t>20041-00007</t>
  </si>
  <si>
    <t>20041-00008</t>
  </si>
  <si>
    <t>20044-00016</t>
  </si>
  <si>
    <t>20044-00017</t>
  </si>
  <si>
    <t>20044-00018</t>
  </si>
  <si>
    <t>20044-00019</t>
  </si>
  <si>
    <t>20044-00020</t>
  </si>
  <si>
    <t>20044-00022</t>
  </si>
  <si>
    <t>20045-00002</t>
  </si>
  <si>
    <t>20046-00001</t>
  </si>
  <si>
    <t>20047-00007</t>
  </si>
  <si>
    <t>20047-00008</t>
  </si>
  <si>
    <t>20050-00010</t>
  </si>
  <si>
    <t>20050-00011</t>
  </si>
  <si>
    <t>20050-00012</t>
  </si>
  <si>
    <t>20050-00013</t>
  </si>
  <si>
    <t>20052-00001</t>
  </si>
  <si>
    <t>20052-00002</t>
  </si>
  <si>
    <t>20052-00003</t>
  </si>
  <si>
    <t>20052-00004</t>
  </si>
  <si>
    <t>20052-00005</t>
  </si>
  <si>
    <t>20052-00006</t>
  </si>
  <si>
    <t>20052-00007</t>
  </si>
  <si>
    <t>20052-00008</t>
  </si>
  <si>
    <t>20053-00001</t>
  </si>
  <si>
    <t>20053-00002</t>
  </si>
  <si>
    <t>20053-00003</t>
  </si>
  <si>
    <t>20053-00004</t>
  </si>
  <si>
    <t>20053-00005</t>
  </si>
  <si>
    <t>20053-00006</t>
  </si>
  <si>
    <t>20053-00007</t>
  </si>
  <si>
    <t>20053-00008</t>
  </si>
  <si>
    <t>20053-00009</t>
  </si>
  <si>
    <t>20053-00010</t>
  </si>
  <si>
    <t>20054-00001</t>
  </si>
  <si>
    <t>20054-00002</t>
  </si>
  <si>
    <t>20054-00003</t>
  </si>
  <si>
    <t>20054-00004</t>
  </si>
  <si>
    <t>20054-00005</t>
  </si>
  <si>
    <t>20054-00006</t>
  </si>
  <si>
    <t>20054-00007</t>
  </si>
  <si>
    <t>20054-00008</t>
  </si>
  <si>
    <t>20054-00009</t>
  </si>
  <si>
    <t>20054-00010</t>
  </si>
  <si>
    <t>20056-00006</t>
  </si>
  <si>
    <t>20056-00007</t>
  </si>
  <si>
    <t>20056-00008</t>
  </si>
  <si>
    <t>20056-00009</t>
  </si>
  <si>
    <t>20057-00001</t>
  </si>
  <si>
    <t>20057-00002</t>
  </si>
  <si>
    <t>20057-00003</t>
  </si>
  <si>
    <t>20057-00004</t>
  </si>
  <si>
    <t>20060-00001</t>
  </si>
  <si>
    <t>20060-00002</t>
  </si>
  <si>
    <t>20060-00003</t>
  </si>
  <si>
    <t>20060-00004</t>
  </si>
  <si>
    <t>20063-00001</t>
  </si>
  <si>
    <t>20063-00002</t>
  </si>
  <si>
    <t>20063-00003</t>
  </si>
  <si>
    <t>20063-00004</t>
  </si>
  <si>
    <t>20065-00002</t>
  </si>
  <si>
    <t>20065-00003</t>
  </si>
  <si>
    <t>20065-00004</t>
  </si>
  <si>
    <t>20065-00005</t>
  </si>
  <si>
    <t>20065-00007</t>
  </si>
  <si>
    <t>20065-00008</t>
  </si>
  <si>
    <t>20065-00009</t>
  </si>
  <si>
    <t>20065-00010</t>
  </si>
  <si>
    <t>20068-00001</t>
  </si>
  <si>
    <t>20068-00002</t>
  </si>
  <si>
    <t>20068-00003</t>
  </si>
  <si>
    <t>20068-00004</t>
  </si>
  <si>
    <t>20072-00001</t>
  </si>
  <si>
    <t>20072-00002</t>
  </si>
  <si>
    <t>20075-00001</t>
  </si>
  <si>
    <t>20075-00002</t>
  </si>
  <si>
    <t>20075-00003</t>
  </si>
  <si>
    <t>20075-00004</t>
  </si>
  <si>
    <t>29000-00001</t>
  </si>
  <si>
    <t>29000-00002</t>
  </si>
  <si>
    <t>29000-00003</t>
  </si>
  <si>
    <t>29001-00001</t>
  </si>
  <si>
    <t>29001-00002</t>
  </si>
  <si>
    <t>29002-00001</t>
  </si>
  <si>
    <t>29002-00002</t>
  </si>
  <si>
    <t>29002-00003</t>
  </si>
  <si>
    <t>29003-00001</t>
  </si>
  <si>
    <t>29003-00002</t>
  </si>
  <si>
    <t>29003-00003</t>
  </si>
  <si>
    <t>40000-00025</t>
  </si>
  <si>
    <t>40000-00026</t>
  </si>
  <si>
    <t>40000-00027</t>
  </si>
  <si>
    <t>40000-00028</t>
  </si>
  <si>
    <t>40000-00029</t>
  </si>
  <si>
    <t>40000-00030</t>
  </si>
  <si>
    <t>40000-00031</t>
  </si>
  <si>
    <t>40000-00032</t>
  </si>
  <si>
    <t>40000-00033</t>
  </si>
  <si>
    <t>40000-00040</t>
  </si>
  <si>
    <t>40000-00041</t>
  </si>
  <si>
    <t>40000-00042</t>
  </si>
  <si>
    <t>40000-00043</t>
  </si>
  <si>
    <t>40000-00045</t>
  </si>
  <si>
    <t>40000-00046</t>
  </si>
  <si>
    <t>40000-00047</t>
  </si>
  <si>
    <t>40000-00048</t>
  </si>
  <si>
    <t>40000-00050</t>
  </si>
  <si>
    <t>40000-00051</t>
  </si>
  <si>
    <t>40000-00052</t>
  </si>
  <si>
    <t>40000-00053</t>
  </si>
  <si>
    <t>40001-00035</t>
  </si>
  <si>
    <t>40001-00036</t>
  </si>
  <si>
    <t>40001-00037</t>
  </si>
  <si>
    <t>40001-00038</t>
  </si>
  <si>
    <t>40001-00039</t>
  </si>
  <si>
    <t>40001-00040</t>
  </si>
  <si>
    <t>40001-00041</t>
  </si>
  <si>
    <t>40001-00042</t>
  </si>
  <si>
    <t>40001-00043</t>
  </si>
  <si>
    <t>40001-00044</t>
  </si>
  <si>
    <t>40001-00045</t>
  </si>
  <si>
    <t>40001-00046</t>
  </si>
  <si>
    <t>40001-00047</t>
  </si>
  <si>
    <t>40001-00048</t>
  </si>
  <si>
    <t>40001-00049</t>
  </si>
  <si>
    <t>40001-00050</t>
  </si>
  <si>
    <t>40001-00051</t>
  </si>
  <si>
    <t>40001-00052</t>
  </si>
  <si>
    <t>40001-00059</t>
  </si>
  <si>
    <t>40001-00060</t>
  </si>
  <si>
    <t>40001-00061</t>
  </si>
  <si>
    <t>40001-00062</t>
  </si>
  <si>
    <t>40001-00063</t>
  </si>
  <si>
    <t>40001-00064</t>
  </si>
  <si>
    <t>40001-00065</t>
  </si>
  <si>
    <t>40001-00066</t>
  </si>
  <si>
    <t>40001-00067</t>
  </si>
  <si>
    <t>40001-00068</t>
  </si>
  <si>
    <t>40001-00069</t>
  </si>
  <si>
    <t>40001-00070</t>
  </si>
  <si>
    <t>40001-00071</t>
  </si>
  <si>
    <t>40001-00072</t>
  </si>
  <si>
    <t>40001-00073</t>
  </si>
  <si>
    <t>40001-00074</t>
  </si>
  <si>
    <t>40001-00075</t>
  </si>
  <si>
    <t>40001-00076</t>
  </si>
  <si>
    <t>40002-00007</t>
  </si>
  <si>
    <t>40002-00008</t>
  </si>
  <si>
    <t>40002-00009</t>
  </si>
  <si>
    <t>40002-00010</t>
  </si>
  <si>
    <t>40002-00011</t>
  </si>
  <si>
    <t>40002-00012</t>
  </si>
  <si>
    <t>40003-00015</t>
  </si>
  <si>
    <t>40003-00016</t>
  </si>
  <si>
    <t>40003-00017</t>
  </si>
  <si>
    <t>40003-00018</t>
  </si>
  <si>
    <t>40003-00019</t>
  </si>
  <si>
    <t>40003-00020</t>
  </si>
  <si>
    <t>40003-00021</t>
  </si>
  <si>
    <t>40003-00022</t>
  </si>
  <si>
    <t>40003-00023</t>
  </si>
  <si>
    <t>40003-00024</t>
  </si>
  <si>
    <t>40003-00025</t>
  </si>
  <si>
    <t>40003-00026</t>
  </si>
  <si>
    <t>40004-00010</t>
  </si>
  <si>
    <t>40004-00011</t>
  </si>
  <si>
    <t>40004-00012</t>
  </si>
  <si>
    <t>40004-00013</t>
  </si>
  <si>
    <t>40005-00015</t>
  </si>
  <si>
    <t>40005-00016</t>
  </si>
  <si>
    <t>40005-00017</t>
  </si>
  <si>
    <t>40005-00018</t>
  </si>
  <si>
    <t>40005-00019</t>
  </si>
  <si>
    <t>40005-00020</t>
  </si>
  <si>
    <t>40005-00021</t>
  </si>
  <si>
    <t>40005-00022</t>
  </si>
  <si>
    <t>40005-00023</t>
  </si>
  <si>
    <t>40005-00024</t>
  </si>
  <si>
    <t>40005-00025</t>
  </si>
  <si>
    <t>40005-00026</t>
  </si>
  <si>
    <t>40008-00008</t>
  </si>
  <si>
    <t>40008-00009</t>
  </si>
  <si>
    <t>40008-00010</t>
  </si>
  <si>
    <t>40008-00011</t>
  </si>
  <si>
    <t>40008-00012</t>
  </si>
  <si>
    <t>40008-00013</t>
  </si>
  <si>
    <t>40008-00014</t>
  </si>
  <si>
    <t>40008-00015</t>
  </si>
  <si>
    <t>40008-00016</t>
  </si>
  <si>
    <t>40008-00017</t>
  </si>
  <si>
    <t>40008-00018</t>
  </si>
  <si>
    <t>40008-00019</t>
  </si>
  <si>
    <t>40011-00015</t>
  </si>
  <si>
    <t>40011-00016</t>
  </si>
  <si>
    <t>40011-00017</t>
  </si>
  <si>
    <t>40011-00018</t>
  </si>
  <si>
    <t>40011-00019</t>
  </si>
  <si>
    <t>40011-00020</t>
  </si>
  <si>
    <t>40011-00021</t>
  </si>
  <si>
    <t>40011-00022</t>
  </si>
  <si>
    <t>40011-00023</t>
  </si>
  <si>
    <t>40011-00024</t>
  </si>
  <si>
    <t>40011-00025</t>
  </si>
  <si>
    <t>40011-00026</t>
  </si>
  <si>
    <t>40012-00021</t>
  </si>
  <si>
    <t>40012-00022</t>
  </si>
  <si>
    <t>40012-00023</t>
  </si>
  <si>
    <t>40012-00024</t>
  </si>
  <si>
    <t>40012-00025</t>
  </si>
  <si>
    <t>40012-00026</t>
  </si>
  <si>
    <t>40012-00027</t>
  </si>
  <si>
    <t>40012-00028</t>
  </si>
  <si>
    <t>40012-00029</t>
  </si>
  <si>
    <t>40012-00030</t>
  </si>
  <si>
    <t>40012-00031</t>
  </si>
  <si>
    <t>40012-00032</t>
  </si>
  <si>
    <t>40012-00039</t>
  </si>
  <si>
    <t>40012-00040</t>
  </si>
  <si>
    <t>40012-00041</t>
  </si>
  <si>
    <t>40012-00042</t>
  </si>
  <si>
    <t>40012-00043</t>
  </si>
  <si>
    <t>40012-00044</t>
  </si>
  <si>
    <t>40014-00020</t>
  </si>
  <si>
    <t>40014-00021</t>
  </si>
  <si>
    <t>40014-00022</t>
  </si>
  <si>
    <t>40014-00023</t>
  </si>
  <si>
    <t>40014-00024</t>
  </si>
  <si>
    <t>40014-00025</t>
  </si>
  <si>
    <t>40014-00026</t>
  </si>
  <si>
    <t>40014-00027</t>
  </si>
  <si>
    <t>40014-00032</t>
  </si>
  <si>
    <t>40014-00033</t>
  </si>
  <si>
    <t>40014-00034</t>
  </si>
  <si>
    <t>40014-00035</t>
  </si>
  <si>
    <t>40015-00012</t>
  </si>
  <si>
    <t>40015-00013</t>
  </si>
  <si>
    <t>40015-00014</t>
  </si>
  <si>
    <t>40015-00015</t>
  </si>
  <si>
    <t>40015-00016</t>
  </si>
  <si>
    <t>40015-00017</t>
  </si>
  <si>
    <t>40015-00018</t>
  </si>
  <si>
    <t>40015-00019</t>
  </si>
  <si>
    <t>40018-00010</t>
  </si>
  <si>
    <t>40018-00011</t>
  </si>
  <si>
    <t>40018-00012</t>
  </si>
  <si>
    <t>40018-00013</t>
  </si>
  <si>
    <t>40018-00014</t>
  </si>
  <si>
    <t>40018-00015</t>
  </si>
  <si>
    <t>40018-00016</t>
  </si>
  <si>
    <t>40018-00017</t>
  </si>
  <si>
    <t>40019-00020</t>
  </si>
  <si>
    <t>40019-00021</t>
  </si>
  <si>
    <t>40019-00022</t>
  </si>
  <si>
    <t>40019-00023</t>
  </si>
  <si>
    <t>40019-00024</t>
  </si>
  <si>
    <t>40019-00025</t>
  </si>
  <si>
    <t>40019-00026</t>
  </si>
  <si>
    <t>40019-00027</t>
  </si>
  <si>
    <t>40019-00028</t>
  </si>
  <si>
    <t>40019-00029</t>
  </si>
  <si>
    <t>40019-00030</t>
  </si>
  <si>
    <t>40019-00031</t>
  </si>
  <si>
    <t>40019-00032</t>
  </si>
  <si>
    <t>40019-00033</t>
  </si>
  <si>
    <t>40019-00034</t>
  </si>
  <si>
    <t>40019-00035</t>
  </si>
  <si>
    <t>40023-00012</t>
  </si>
  <si>
    <t>40023-00013</t>
  </si>
  <si>
    <t>40023-00014</t>
  </si>
  <si>
    <t>40023-00015</t>
  </si>
  <si>
    <t>40023-00016</t>
  </si>
  <si>
    <t>40023-00017</t>
  </si>
  <si>
    <t>40023-00018</t>
  </si>
  <si>
    <t>40023-00019</t>
  </si>
  <si>
    <t>40025-00021</t>
  </si>
  <si>
    <t>40025-00022</t>
  </si>
  <si>
    <t>40025-00023</t>
  </si>
  <si>
    <t>40025-00024</t>
  </si>
  <si>
    <t>40025-00025</t>
  </si>
  <si>
    <t>40025-00026</t>
  </si>
  <si>
    <t>40027-00020</t>
  </si>
  <si>
    <t>40027-00021</t>
  </si>
  <si>
    <t>40027-00022</t>
  </si>
  <si>
    <t>40027-00023</t>
  </si>
  <si>
    <t>40027-00024</t>
  </si>
  <si>
    <t>40027-00025</t>
  </si>
  <si>
    <t>40027-00026</t>
  </si>
  <si>
    <t>40027-00027</t>
  </si>
  <si>
    <t>40027-00028</t>
  </si>
  <si>
    <t>40027-00029</t>
  </si>
  <si>
    <t>40027-00030</t>
  </si>
  <si>
    <t>40027-00031</t>
  </si>
  <si>
    <t>40027-00032</t>
  </si>
  <si>
    <t>40027-00033</t>
  </si>
  <si>
    <t>40027-00034</t>
  </si>
  <si>
    <t>40027-00035</t>
  </si>
  <si>
    <t>40028-00005</t>
  </si>
  <si>
    <t>40028-00006</t>
  </si>
  <si>
    <t>40028-00007</t>
  </si>
  <si>
    <t>40028-00008</t>
  </si>
  <si>
    <t>40028-00010</t>
  </si>
  <si>
    <t>40028-00011</t>
  </si>
  <si>
    <t>40028-00012</t>
  </si>
  <si>
    <t>40028-00013</t>
  </si>
  <si>
    <t>40029-00028</t>
  </si>
  <si>
    <t>40029-00029</t>
  </si>
  <si>
    <t>40029-00030</t>
  </si>
  <si>
    <t>40029-00031</t>
  </si>
  <si>
    <t>40029-00032</t>
  </si>
  <si>
    <t>40029-00033</t>
  </si>
  <si>
    <t>40029-00034</t>
  </si>
  <si>
    <t>40029-00035</t>
  </si>
  <si>
    <t>40029-00036</t>
  </si>
  <si>
    <t>40029-00037</t>
  </si>
  <si>
    <t>40029-00038</t>
  </si>
  <si>
    <t>40029-00039</t>
  </si>
  <si>
    <t>40031-00008</t>
  </si>
  <si>
    <t>40031-00009</t>
  </si>
  <si>
    <t>40031-00010</t>
  </si>
  <si>
    <t>40031-00011</t>
  </si>
  <si>
    <t>40031-00012</t>
  </si>
  <si>
    <t>40031-00013</t>
  </si>
  <si>
    <t>40031-00014</t>
  </si>
  <si>
    <t>40031-00015</t>
  </si>
  <si>
    <t>40032-00000</t>
  </si>
  <si>
    <t>40032-00001</t>
  </si>
  <si>
    <t>40032-00002</t>
  </si>
  <si>
    <t>40032-00003</t>
  </si>
  <si>
    <t>40032-00004</t>
  </si>
  <si>
    <t>40032-00005</t>
  </si>
  <si>
    <t>40032-00006</t>
  </si>
  <si>
    <t>40032-00007</t>
  </si>
  <si>
    <t>40033-00008</t>
  </si>
  <si>
    <t>40033-00009</t>
  </si>
  <si>
    <t>40033-00010</t>
  </si>
  <si>
    <t>40033-00011</t>
  </si>
  <si>
    <t>40035-00012</t>
  </si>
  <si>
    <t>40035-00013</t>
  </si>
  <si>
    <t>40035-00014</t>
  </si>
  <si>
    <t>40035-00015</t>
  </si>
  <si>
    <t>40035-00016</t>
  </si>
  <si>
    <t>40035-00017</t>
  </si>
  <si>
    <t>40035-00018</t>
  </si>
  <si>
    <t>40035-00019</t>
  </si>
  <si>
    <t>40035-00020</t>
  </si>
  <si>
    <t>40035-00021</t>
  </si>
  <si>
    <t>40035-00022</t>
  </si>
  <si>
    <t>40035-00023</t>
  </si>
  <si>
    <t>40036-00004</t>
  </si>
  <si>
    <t>40036-00005</t>
  </si>
  <si>
    <t>40036-00006</t>
  </si>
  <si>
    <t>40036-00007</t>
  </si>
  <si>
    <t>40037-00016</t>
  </si>
  <si>
    <t>40037-00017</t>
  </si>
  <si>
    <t>40037-00018</t>
  </si>
  <si>
    <t>40037-00019</t>
  </si>
  <si>
    <t>40051-00010</t>
  </si>
  <si>
    <t>40051-00011</t>
  </si>
  <si>
    <t>40051-00012</t>
  </si>
  <si>
    <t>40051-00013</t>
  </si>
  <si>
    <t>40051-00014</t>
  </si>
  <si>
    <t>40051-00015</t>
  </si>
  <si>
    <t>40051-00016</t>
  </si>
  <si>
    <t>40051-00017</t>
  </si>
  <si>
    <t>40058-00001</t>
  </si>
  <si>
    <t>40058-00002</t>
  </si>
  <si>
    <t>40058-00003</t>
  </si>
  <si>
    <t>40058-00004</t>
  </si>
  <si>
    <t>40058-00005</t>
  </si>
  <si>
    <t>40058-00006</t>
  </si>
  <si>
    <t>40058-00007</t>
  </si>
  <si>
    <t>40058-00008</t>
  </si>
  <si>
    <t>40059-00001</t>
  </si>
  <si>
    <t>40059-00002</t>
  </si>
  <si>
    <t>40059-00003</t>
  </si>
  <si>
    <t>40059-00004</t>
  </si>
  <si>
    <t>40059-00005</t>
  </si>
  <si>
    <t>40059-00006</t>
  </si>
  <si>
    <t>40059-00007</t>
  </si>
  <si>
    <t>40059-00008</t>
  </si>
  <si>
    <t>40059-00009</t>
  </si>
  <si>
    <t>40059-00010</t>
  </si>
  <si>
    <t>40059-00011</t>
  </si>
  <si>
    <t>40059-00012</t>
  </si>
  <si>
    <t>50000-00010</t>
  </si>
  <si>
    <t>50000-00011</t>
  </si>
  <si>
    <t>50000-00012</t>
  </si>
  <si>
    <t>50000-00013</t>
  </si>
  <si>
    <t>50000-00014</t>
  </si>
  <si>
    <t>50000-00015</t>
  </si>
  <si>
    <t>50000-00016</t>
  </si>
  <si>
    <t>50003-00005</t>
  </si>
  <si>
    <t>50003-00006</t>
  </si>
  <si>
    <t>50003-00009</t>
  </si>
  <si>
    <t>50004-00015</t>
  </si>
  <si>
    <t>50004-00016</t>
  </si>
  <si>
    <t>50004-00017</t>
  </si>
  <si>
    <t>50004-00018</t>
  </si>
  <si>
    <t>50004-00019</t>
  </si>
  <si>
    <t>50004-00020</t>
  </si>
  <si>
    <t>50004-00021</t>
  </si>
  <si>
    <t>50004-00022</t>
  </si>
  <si>
    <t>50004-00023</t>
  </si>
  <si>
    <t>50005-00015</t>
  </si>
  <si>
    <t>50005-00016</t>
  </si>
  <si>
    <t>50005-00017</t>
  </si>
  <si>
    <t>50005-00018</t>
  </si>
  <si>
    <t>50005-00019</t>
  </si>
  <si>
    <t>50005-00020</t>
  </si>
  <si>
    <t>50005-00021</t>
  </si>
  <si>
    <t>50005-00022</t>
  </si>
  <si>
    <t>50005-00023</t>
  </si>
  <si>
    <t>50005-00024</t>
  </si>
  <si>
    <t>50006-00003</t>
  </si>
  <si>
    <t>50006-00004</t>
  </si>
  <si>
    <t>50009-00016</t>
  </si>
  <si>
    <t>50009-00017</t>
  </si>
  <si>
    <t>50009-00018</t>
  </si>
  <si>
    <t>50009-00019</t>
  </si>
  <si>
    <t>50009-00020</t>
  </si>
  <si>
    <t>50009-00021</t>
  </si>
  <si>
    <t>50009-00022</t>
  </si>
  <si>
    <t>50009-00023</t>
  </si>
  <si>
    <t>50009-00024</t>
  </si>
  <si>
    <t>50009-00025</t>
  </si>
  <si>
    <t>50009-00026</t>
  </si>
  <si>
    <t>50010-00016</t>
  </si>
  <si>
    <t>50010-00017</t>
  </si>
  <si>
    <t>50010-00018</t>
  </si>
  <si>
    <t>50010-00019</t>
  </si>
  <si>
    <t>50010-00020</t>
  </si>
  <si>
    <t>50010-00021</t>
  </si>
  <si>
    <t>50010-00022</t>
  </si>
  <si>
    <t>50010-00023</t>
  </si>
  <si>
    <t>50010-00024</t>
  </si>
  <si>
    <t>50010-00025</t>
  </si>
  <si>
    <t>50010-00026</t>
  </si>
  <si>
    <t>50013-00019</t>
  </si>
  <si>
    <t>50013-00020</t>
  </si>
  <si>
    <t>50013-00021</t>
  </si>
  <si>
    <t>50013-00022</t>
  </si>
  <si>
    <t>50013-00023</t>
  </si>
  <si>
    <t>50013-00024</t>
  </si>
  <si>
    <t>50013-00025</t>
  </si>
  <si>
    <t>50013-00026</t>
  </si>
  <si>
    <t>50013-00027</t>
  </si>
  <si>
    <t>50013-00028</t>
  </si>
  <si>
    <t>50013-00029</t>
  </si>
  <si>
    <t>50014-00019</t>
  </si>
  <si>
    <t>50014-00020</t>
  </si>
  <si>
    <t>50014-00021</t>
  </si>
  <si>
    <t>50014-00022</t>
  </si>
  <si>
    <t>50014-00023</t>
  </si>
  <si>
    <t>50014-00024</t>
  </si>
  <si>
    <t>50014-00025</t>
  </si>
  <si>
    <t>50014-00026</t>
  </si>
  <si>
    <t>50014-00027</t>
  </si>
  <si>
    <t>50014-00028</t>
  </si>
  <si>
    <t>50014-00029</t>
  </si>
  <si>
    <t>50017-00003</t>
  </si>
  <si>
    <t>50017-00004</t>
  </si>
  <si>
    <t>50017-00006</t>
  </si>
  <si>
    <t>50017-00007</t>
  </si>
  <si>
    <t>50024-00007</t>
  </si>
  <si>
    <t>50024-00008</t>
  </si>
  <si>
    <t>50024-00009</t>
  </si>
  <si>
    <t>50024-00010</t>
  </si>
  <si>
    <t>50025-00007</t>
  </si>
  <si>
    <t>50025-00008</t>
  </si>
  <si>
    <t>50025-00009</t>
  </si>
  <si>
    <t>50025-00010</t>
  </si>
  <si>
    <t>51000-00001</t>
  </si>
  <si>
    <t>51000-00002</t>
  </si>
  <si>
    <t>51000-00003</t>
  </si>
  <si>
    <t>51000-00004</t>
  </si>
  <si>
    <t>51000-00006</t>
  </si>
  <si>
    <t>51000-00007</t>
  </si>
  <si>
    <t>51000-00008</t>
  </si>
  <si>
    <t>51001-00001</t>
  </si>
  <si>
    <t>51001-00002</t>
  </si>
  <si>
    <t>51001-00003</t>
  </si>
  <si>
    <t>51001-00004</t>
  </si>
  <si>
    <t>51001-00005</t>
  </si>
  <si>
    <t>51001-00006</t>
  </si>
  <si>
    <t>51001-00007</t>
  </si>
  <si>
    <t>51002-00001</t>
  </si>
  <si>
    <t>51002-00002</t>
  </si>
  <si>
    <t>51002-00003</t>
  </si>
  <si>
    <t>51002-00004</t>
  </si>
  <si>
    <t>51002-00005</t>
  </si>
  <si>
    <t>51002-00006</t>
  </si>
  <si>
    <t>51002-00007</t>
  </si>
  <si>
    <t>51003-00001</t>
  </si>
  <si>
    <t>51003-00002</t>
  </si>
  <si>
    <t>51003-00003</t>
  </si>
  <si>
    <t>51003-00005</t>
  </si>
  <si>
    <t>51003-00006</t>
  </si>
  <si>
    <t>51004-00001</t>
  </si>
  <si>
    <t>51004-00002</t>
  </si>
  <si>
    <t>51004-00003</t>
  </si>
  <si>
    <t>51004-00004</t>
  </si>
  <si>
    <t>51004-00005</t>
  </si>
  <si>
    <t>51004-00006</t>
  </si>
  <si>
    <t>51004-00007</t>
  </si>
  <si>
    <t>52001-00001</t>
  </si>
  <si>
    <t>52001-00002</t>
  </si>
  <si>
    <t>52001-00003</t>
  </si>
  <si>
    <t>52001-00004</t>
  </si>
  <si>
    <t>52001-00005</t>
  </si>
  <si>
    <t>52001-00006</t>
  </si>
  <si>
    <t>52001-00007</t>
  </si>
  <si>
    <t>52001-00008</t>
  </si>
  <si>
    <t>52001-00009</t>
  </si>
  <si>
    <t>52001-00010</t>
  </si>
  <si>
    <t>52001-00011</t>
  </si>
  <si>
    <t>52001-00012</t>
  </si>
  <si>
    <t>52001-00013</t>
  </si>
  <si>
    <t>52003-00001</t>
  </si>
  <si>
    <t>52003-00002</t>
  </si>
  <si>
    <t>52003-00003</t>
  </si>
  <si>
    <t>52003-00004</t>
  </si>
  <si>
    <t>52003-00005</t>
  </si>
  <si>
    <t>52003-00006</t>
  </si>
  <si>
    <t>52003-00007</t>
  </si>
  <si>
    <t>52003-00008</t>
  </si>
  <si>
    <t>52003-00009</t>
  </si>
  <si>
    <t>52003-00010</t>
  </si>
  <si>
    <t>52003-00011</t>
  </si>
  <si>
    <t>52003-00012</t>
  </si>
  <si>
    <t>52003-00013</t>
  </si>
  <si>
    <t>52005-00001</t>
  </si>
  <si>
    <t>52005-00002</t>
  </si>
  <si>
    <t>52005-00003</t>
  </si>
  <si>
    <t>52005-00004</t>
  </si>
  <si>
    <t>52005-00005</t>
  </si>
  <si>
    <t>52005-00006</t>
  </si>
  <si>
    <t>52005-00007</t>
  </si>
  <si>
    <t>52005-00008</t>
  </si>
  <si>
    <t>52005-00009</t>
  </si>
  <si>
    <t>52005-00010</t>
  </si>
  <si>
    <t>52005-00011</t>
  </si>
  <si>
    <t>52005-00012</t>
  </si>
  <si>
    <t>52005-00013</t>
  </si>
  <si>
    <t>52007-00001</t>
  </si>
  <si>
    <t>52007-00002</t>
  </si>
  <si>
    <t>52007-00003</t>
  </si>
  <si>
    <t>52007-00004</t>
  </si>
  <si>
    <t>52007-00005</t>
  </si>
  <si>
    <t>52007-00006</t>
  </si>
  <si>
    <t>52007-00007</t>
  </si>
  <si>
    <t>52007-00008</t>
  </si>
  <si>
    <t>52007-00009</t>
  </si>
  <si>
    <t>52007-00010</t>
  </si>
  <si>
    <t>52007-00011</t>
  </si>
  <si>
    <t>52007-00012</t>
  </si>
  <si>
    <t>52007-00013</t>
  </si>
  <si>
    <t>80001-00026</t>
  </si>
  <si>
    <t>80001-00027</t>
  </si>
  <si>
    <t>80001-00028</t>
  </si>
  <si>
    <t>80001-00029</t>
  </si>
  <si>
    <t>80001-00030</t>
  </si>
  <si>
    <t>80001-00031</t>
  </si>
  <si>
    <t>80001-00032</t>
  </si>
  <si>
    <t>80001-00033</t>
  </si>
  <si>
    <t>80001-00034</t>
  </si>
  <si>
    <t>80001-00035</t>
  </si>
  <si>
    <t>80005-409-10</t>
  </si>
  <si>
    <t>80005-409-11</t>
  </si>
  <si>
    <t>80005-409-12</t>
  </si>
  <si>
    <t>80005-409-13</t>
  </si>
  <si>
    <t>80010-00031</t>
  </si>
  <si>
    <t>80010-00032</t>
  </si>
  <si>
    <t>80010-00033</t>
  </si>
  <si>
    <t>80010-00034</t>
  </si>
  <si>
    <t>80010-00035</t>
  </si>
  <si>
    <t>80010-00036</t>
  </si>
  <si>
    <t>80010-00037</t>
  </si>
  <si>
    <t>80010-00038</t>
  </si>
  <si>
    <t>80010-00039</t>
  </si>
  <si>
    <t>80010-00040</t>
  </si>
  <si>
    <t>80010-00041</t>
  </si>
  <si>
    <t>80010-00042</t>
  </si>
  <si>
    <t>80010-00043</t>
  </si>
  <si>
    <t>80010-00044</t>
  </si>
  <si>
    <t>80010-00045</t>
  </si>
  <si>
    <t>80010-00046</t>
  </si>
  <si>
    <t>80010-00047</t>
  </si>
  <si>
    <t>80010-00048</t>
  </si>
  <si>
    <t>80010-00049</t>
  </si>
  <si>
    <t>80010-00050</t>
  </si>
  <si>
    <t>80010-00051</t>
  </si>
  <si>
    <t>80010-00052</t>
  </si>
  <si>
    <t>80010-00053</t>
  </si>
  <si>
    <t>80010-00054</t>
  </si>
  <si>
    <t>80011-00016</t>
  </si>
  <si>
    <t>80011-00017</t>
  </si>
  <si>
    <t>80011-00018</t>
  </si>
  <si>
    <t>80011-00019</t>
  </si>
  <si>
    <t>80011-00020</t>
  </si>
  <si>
    <t>80011-00021</t>
  </si>
  <si>
    <t>80011-00022</t>
  </si>
  <si>
    <t>80011-00023</t>
  </si>
  <si>
    <t>80011-00024</t>
  </si>
  <si>
    <t>80011-00025</t>
  </si>
  <si>
    <t>80011-00026</t>
  </si>
  <si>
    <t>80011-00027</t>
  </si>
  <si>
    <t>80014-00001</t>
  </si>
  <si>
    <t>80014-00002</t>
  </si>
  <si>
    <t>80014-00003</t>
  </si>
  <si>
    <t>80014-00004</t>
  </si>
  <si>
    <t>80014-00005</t>
  </si>
  <si>
    <t>80014-00006</t>
  </si>
  <si>
    <t>80014-00007</t>
  </si>
  <si>
    <t>80014-00008</t>
  </si>
  <si>
    <t>80014-00009</t>
  </si>
  <si>
    <t>80014-00010</t>
  </si>
  <si>
    <t>80014-00011</t>
  </si>
  <si>
    <t>80014-00012</t>
  </si>
  <si>
    <t>80014-00013</t>
  </si>
  <si>
    <t>80014-00014</t>
  </si>
  <si>
    <t>80014-00015</t>
  </si>
  <si>
    <t>80014-00016</t>
  </si>
  <si>
    <t>80014-00017</t>
  </si>
  <si>
    <t>80014-00018</t>
  </si>
  <si>
    <t>80015-00001</t>
  </si>
  <si>
    <t>80015-00002</t>
  </si>
  <si>
    <t>80015-00003</t>
  </si>
  <si>
    <t>80015-00004</t>
  </si>
  <si>
    <t>80015-00005</t>
  </si>
  <si>
    <t>80015-00006</t>
  </si>
  <si>
    <t>80015-00007</t>
  </si>
  <si>
    <t>80015-00008</t>
  </si>
  <si>
    <t>80015-00009</t>
  </si>
  <si>
    <t>80015-00010</t>
  </si>
  <si>
    <t>80015-00011</t>
  </si>
  <si>
    <t>80015-00012</t>
  </si>
  <si>
    <t>80015-00013</t>
  </si>
  <si>
    <t>80015-00014</t>
  </si>
  <si>
    <t>80015-00015</t>
  </si>
  <si>
    <t>80015-00016</t>
  </si>
  <si>
    <t>80015-00017</t>
  </si>
  <si>
    <t>80015-00018</t>
  </si>
  <si>
    <t>81007-001-10</t>
  </si>
  <si>
    <t>81007-011-10</t>
  </si>
  <si>
    <t>81007-409-10</t>
  </si>
  <si>
    <t>89006-00004</t>
  </si>
  <si>
    <t>89006-00005</t>
  </si>
  <si>
    <t>89025-00013</t>
  </si>
  <si>
    <t>89025-00014</t>
  </si>
  <si>
    <t>89025-00015</t>
  </si>
  <si>
    <t>89025-00016</t>
  </si>
  <si>
    <t>89033-00006</t>
  </si>
  <si>
    <t>89033-00007</t>
  </si>
  <si>
    <t>89033-00008</t>
  </si>
  <si>
    <t>89033-00009</t>
  </si>
  <si>
    <t>89039-00006</t>
  </si>
  <si>
    <t>89039-00007</t>
  </si>
  <si>
    <t>89039-00008</t>
  </si>
  <si>
    <t>89039-00009</t>
  </si>
  <si>
    <t>Snowboard</t>
  </si>
  <si>
    <t>SP23</t>
  </si>
  <si>
    <t>SP23, FA22, SP22</t>
  </si>
  <si>
    <t>SP23, FA22, SP22, FA21</t>
  </si>
  <si>
    <t>SP23, FA22</t>
  </si>
  <si>
    <t>SP23, FA22, SP22, FA21, SP21</t>
  </si>
  <si>
    <t>SP23, FA21, SP21</t>
  </si>
  <si>
    <t>Snow Goggles</t>
  </si>
  <si>
    <t>Snow Goggle Accessories</t>
  </si>
  <si>
    <t>VARSITY</t>
  </si>
  <si>
    <t>KLUTCH</t>
  </si>
  <si>
    <t>Windbreaker</t>
  </si>
  <si>
    <t>PRCNT</t>
  </si>
  <si>
    <t>BLINDS</t>
  </si>
  <si>
    <t>MACK</t>
  </si>
  <si>
    <t>THOMAS</t>
  </si>
  <si>
    <t>URBAN</t>
  </si>
  <si>
    <t>BOMBER</t>
  </si>
  <si>
    <t>RORIK</t>
  </si>
  <si>
    <t>KERV</t>
  </si>
  <si>
    <t>KANAPALI</t>
  </si>
  <si>
    <t>CALISTO</t>
  </si>
  <si>
    <t>VALISE</t>
  </si>
  <si>
    <t>CRUSH</t>
  </si>
  <si>
    <t>LOUIS</t>
  </si>
  <si>
    <t>100PERCENT</t>
  </si>
  <si>
    <t>CORPORATE</t>
  </si>
  <si>
    <t>Pant</t>
  </si>
  <si>
    <t>NORG</t>
  </si>
  <si>
    <t>SNOWCRAFT</t>
  </si>
  <si>
    <t>VALNOR</t>
  </si>
  <si>
    <t>OKAN</t>
  </si>
  <si>
    <t>SC/SCX</t>
  </si>
  <si>
    <t>ALTERIS</t>
  </si>
  <si>
    <t>RIDECAMP GEL</t>
  </si>
  <si>
    <t>Women's Bike Short Finger Gloves</t>
  </si>
  <si>
    <t>Women's Gel Short Finger Gloves</t>
  </si>
  <si>
    <t>Women's Short Finger Gloves</t>
  </si>
  <si>
    <t>Youth Zip Hoodie Fleece 280g</t>
  </si>
  <si>
    <t>CELIUM LE</t>
  </si>
  <si>
    <t>ACCURI 2 ENDURO MOTO</t>
  </si>
  <si>
    <t>ACCURI 2 ENDURO MTB</t>
  </si>
  <si>
    <t>ACCURI 2 OTG/UTV/ATV DESERT</t>
  </si>
  <si>
    <t>ACCURI 2 JUNIOR FORECAST</t>
  </si>
  <si>
    <t>GEL Short Finger Gloves</t>
  </si>
  <si>
    <t>Short Sleeve Tech Tee</t>
  </si>
  <si>
    <t>AJ FIT Trucker Cap</t>
  </si>
  <si>
    <t>Merino Wool Performance Socks</t>
  </si>
  <si>
    <t>Snowmobile Nose Guard</t>
  </si>
  <si>
    <t>Replacement Visor w/Snap</t>
  </si>
  <si>
    <t>Replacement Visor w/Screw</t>
  </si>
  <si>
    <t>3/4 Sleeve Tech Tee</t>
  </si>
  <si>
    <t>1/2 Visor Screw Kit</t>
  </si>
  <si>
    <t>COGNITO SMART SHOCK</t>
  </si>
  <si>
    <t>CORNERSTONE X-FIT</t>
  </si>
  <si>
    <t>CHECK MATE</t>
  </si>
  <si>
    <t>ACCURI 2 FORECAST</t>
  </si>
  <si>
    <t>RACECRAFT 2 SNOWMOBILE</t>
  </si>
  <si>
    <t>ACCURI 2 OTG</t>
  </si>
  <si>
    <t>ACCURI 2 SAND</t>
  </si>
  <si>
    <t>ACCURI 2 SNOWMOBILE</t>
  </si>
  <si>
    <t>ACCURI 2 WOODS</t>
  </si>
  <si>
    <t>ACCURI 2 JUNIOR</t>
  </si>
  <si>
    <t>RC1/AC1/ST1 ACCURI FORECAST</t>
  </si>
  <si>
    <t>Women's Bike Gloves</t>
  </si>
  <si>
    <t>Neck Gaiter</t>
  </si>
  <si>
    <t>3/4 Sleeve Jersey</t>
  </si>
  <si>
    <t>Rain Jacket</t>
  </si>
  <si>
    <t>Camper Cap</t>
  </si>
  <si>
    <t>Zip Jacket</t>
  </si>
  <si>
    <t>HiPER Goggle</t>
  </si>
  <si>
    <t>SNOWCRAFT XL</t>
  </si>
  <si>
    <t>Army Green</t>
  </si>
  <si>
    <t>Army</t>
  </si>
  <si>
    <t>Splatter</t>
  </si>
  <si>
    <t>Kaledo</t>
  </si>
  <si>
    <t>System - Black</t>
  </si>
  <si>
    <t>System - White</t>
  </si>
  <si>
    <t>Bonita</t>
  </si>
  <si>
    <t>Slasher Black</t>
  </si>
  <si>
    <t>Slasher Silver</t>
  </si>
  <si>
    <t>Dusty Pink</t>
  </si>
  <si>
    <t>Slate</t>
  </si>
  <si>
    <t>Dark Khaki</t>
  </si>
  <si>
    <t>Pale Blue</t>
  </si>
  <si>
    <t>Red/White</t>
  </si>
  <si>
    <t>Black bilto</t>
  </si>
  <si>
    <t>Lilac</t>
  </si>
  <si>
    <t>Cream</t>
  </si>
  <si>
    <t>Deep Navy</t>
  </si>
  <si>
    <t>Flash Grey</t>
  </si>
  <si>
    <t>Flash Navy</t>
  </si>
  <si>
    <t>Steel/Navy</t>
  </si>
  <si>
    <t>Orange/Charcoal</t>
  </si>
  <si>
    <t>White/Red</t>
  </si>
  <si>
    <t>Heather Navy</t>
  </si>
  <si>
    <t>Jade</t>
  </si>
  <si>
    <t>Beige</t>
  </si>
  <si>
    <t>Forest</t>
  </si>
  <si>
    <t>Louis</t>
  </si>
  <si>
    <t>Sand</t>
  </si>
  <si>
    <t>Slash</t>
  </si>
  <si>
    <t>Warm Grey</t>
  </si>
  <si>
    <t>Snake Green</t>
  </si>
  <si>
    <t>Desert Sky</t>
  </si>
  <si>
    <t>Red Sunset</t>
  </si>
  <si>
    <t>Dark Red</t>
  </si>
  <si>
    <t>Purple Haze</t>
  </si>
  <si>
    <t>Black/Dark Red</t>
  </si>
  <si>
    <t>Terracotta</t>
  </si>
  <si>
    <t>Mustard</t>
  </si>
  <si>
    <t>Black Daze</t>
  </si>
  <si>
    <t>White Daze</t>
  </si>
  <si>
    <t>Arno</t>
  </si>
  <si>
    <t>Deus</t>
  </si>
  <si>
    <t>Kalmus</t>
  </si>
  <si>
    <t>Lucien</t>
  </si>
  <si>
    <t>State of Ethos</t>
  </si>
  <si>
    <t>The Arsenale</t>
  </si>
  <si>
    <t>Novel</t>
  </si>
  <si>
    <t>Agenda</t>
  </si>
  <si>
    <t>91</t>
  </si>
  <si>
    <t>Atac</t>
  </si>
  <si>
    <t>Esterel</t>
  </si>
  <si>
    <t>Fargo</t>
  </si>
  <si>
    <t>Krisp</t>
  </si>
  <si>
    <t>Nuketown</t>
  </si>
  <si>
    <t>Antibia</t>
  </si>
  <si>
    <t>Guerlin</t>
  </si>
  <si>
    <t>Solis</t>
  </si>
  <si>
    <t>RENEN S2</t>
  </si>
  <si>
    <t>Arsham Red</t>
  </si>
  <si>
    <t>Battleship</t>
  </si>
  <si>
    <t>Coral</t>
  </si>
  <si>
    <t>Korb</t>
  </si>
  <si>
    <t>Mixos</t>
  </si>
  <si>
    <t>Panam</t>
  </si>
  <si>
    <t>Republic</t>
  </si>
  <si>
    <t>Arkana</t>
  </si>
  <si>
    <t>Ogusto</t>
  </si>
  <si>
    <t>Palomar</t>
  </si>
  <si>
    <t>Succession</t>
  </si>
  <si>
    <t>Keetz</t>
  </si>
  <si>
    <t>Matigofun</t>
  </si>
  <si>
    <t>Morphuis</t>
  </si>
  <si>
    <t>Unity</t>
  </si>
  <si>
    <t>El Diablo</t>
  </si>
  <si>
    <t>Excelsior</t>
  </si>
  <si>
    <t>Pure</t>
  </si>
  <si>
    <t>Stamino</t>
  </si>
  <si>
    <t>Black/Silver</t>
  </si>
  <si>
    <t>White/Violet</t>
  </si>
  <si>
    <t>White/Green</t>
  </si>
  <si>
    <t>Badlands</t>
  </si>
  <si>
    <t>Bison</t>
  </si>
  <si>
    <t>Acid Snow/Lavender</t>
  </si>
  <si>
    <t>Black/Green</t>
  </si>
  <si>
    <t>White/Lavender</t>
  </si>
  <si>
    <t>Sunpeak</t>
  </si>
  <si>
    <t>Cement</t>
  </si>
  <si>
    <t>Stonehammer</t>
  </si>
  <si>
    <t>White/White</t>
  </si>
  <si>
    <t>Mason</t>
  </si>
  <si>
    <t>Fossil Express</t>
  </si>
  <si>
    <t>Witsec</t>
  </si>
  <si>
    <t>Black/Blue</t>
  </si>
  <si>
    <t>Moritz/Silver</t>
  </si>
  <si>
    <t>Chalet</t>
  </si>
  <si>
    <t>Bellevue</t>
  </si>
  <si>
    <t>Black/Turquoise</t>
  </si>
  <si>
    <t>White/Silver</t>
  </si>
  <si>
    <t>White/Turquoise</t>
  </si>
  <si>
    <t>Cloud 9</t>
  </si>
  <si>
    <t>Pink/Turquoise ML Mirror</t>
  </si>
  <si>
    <t>Blue ML Mirror</t>
  </si>
  <si>
    <t>Copper ML Mirror</t>
  </si>
  <si>
    <t>Copper/Violet ML Mirror</t>
  </si>
  <si>
    <t>Grey-Blue/Green ML Mirror</t>
  </si>
  <si>
    <t>Grey-Blue/Silver ML Mirror</t>
  </si>
  <si>
    <t>Grey-Green</t>
  </si>
  <si>
    <t>Lavender ML Mirror</t>
  </si>
  <si>
    <t>Silver Flash ML Mirror</t>
  </si>
  <si>
    <t>True Gold ML Mirror</t>
  </si>
  <si>
    <t>Vermilion-Rose/Blue ML Mirror</t>
  </si>
  <si>
    <t>Vermilion-Rose/Red ML Mirror</t>
  </si>
  <si>
    <t>White ML Mirror</t>
  </si>
  <si>
    <t>Sorcerer Red</t>
  </si>
  <si>
    <t>Ecoburst Black</t>
  </si>
  <si>
    <t>Decline Red</t>
  </si>
  <si>
    <t>Decline Grey</t>
  </si>
  <si>
    <t>Dreamflow Red</t>
  </si>
  <si>
    <t>Dreamflow Black</t>
  </si>
  <si>
    <t>Decline Blue</t>
  </si>
  <si>
    <t>ColorwaySKU7</t>
  </si>
  <si>
    <t>Size7</t>
  </si>
  <si>
    <t>28</t>
  </si>
  <si>
    <t>30</t>
  </si>
  <si>
    <t>32</t>
  </si>
  <si>
    <t>34</t>
  </si>
  <si>
    <t>36</t>
  </si>
  <si>
    <t>38</t>
  </si>
  <si>
    <t>22</t>
  </si>
  <si>
    <t>24</t>
  </si>
  <si>
    <t>26</t>
  </si>
  <si>
    <t>XS</t>
  </si>
  <si>
    <t>XS/S</t>
  </si>
  <si>
    <t>M 10mm</t>
  </si>
  <si>
    <t>XS/S/M/L/XL 20mm</t>
  </si>
  <si>
    <t>XS/S/M/L/XL 25mm</t>
  </si>
  <si>
    <t>XS/S/M/L/XL 30mm</t>
  </si>
  <si>
    <t>XS/S/M/L/XL 35mm</t>
  </si>
  <si>
    <t>S/M/L/XL 20mm</t>
  </si>
  <si>
    <t>S/M/L/XL 24mm</t>
  </si>
  <si>
    <t>S/M/L/XL 28mm</t>
  </si>
  <si>
    <t>S/M/L/XL 15/20/25mm</t>
  </si>
  <si>
    <t>S/M/L/XL 20/25mm Cheek Pad and 16mm Neck Roll</t>
  </si>
  <si>
    <t>S/M/L/XL 32/35mm Cheek Pad and 20mm Neck Roll</t>
  </si>
  <si>
    <t>S/M/L/XL</t>
  </si>
  <si>
    <t>L/XL/2XL 8mm</t>
  </si>
  <si>
    <t>XS/S/M 10mm</t>
  </si>
  <si>
    <t>L/XL/2XL 10mm</t>
  </si>
  <si>
    <t>XS/S/M 12mm</t>
  </si>
  <si>
    <t>L/XL/2XL 12mm</t>
  </si>
  <si>
    <t>XS/S/M 14mm</t>
  </si>
  <si>
    <t>XS/S/M/L/XL/2XL 25mm</t>
  </si>
  <si>
    <t>XS/S/M/L/XL/2XL 30mm</t>
  </si>
  <si>
    <t>XS/S/M/L/XL/2XL 32mm</t>
  </si>
  <si>
    <t>XS/S/M/L/XL/2XL 35mm</t>
  </si>
  <si>
    <t>S/M/L 10mm</t>
  </si>
  <si>
    <t>S/M/L 12mm</t>
  </si>
  <si>
    <t>S/M/L 14mm</t>
  </si>
  <si>
    <t>S/M/L 30mm</t>
  </si>
  <si>
    <t>S/M/L 35mm</t>
  </si>
  <si>
    <t>S/M/L 40mm</t>
  </si>
  <si>
    <t>55% Cotton
45% Polyester</t>
  </si>
  <si>
    <t>63% Polyester
34% Cotton
3% Elastane</t>
  </si>
  <si>
    <t>49% Nylon
46% Polypropylene (PP)
4% Elastane
1% Polyester</t>
  </si>
  <si>
    <t>68% Cotton
22% Polyester
6% Nylon
4% Lycra</t>
  </si>
  <si>
    <t>Fabric
85% Polyester
15% Elastane
Sock
72% Acrylic
17% Nylon
7% Skinlife
4% Elastane</t>
  </si>
  <si>
    <t>53% Acrylic
9% CoolMax
30% Nylon
6% Polyester
2% Elastane</t>
  </si>
  <si>
    <t>Shell
100% Polyester
Sleeves
100% Polyester
Lining
100% Polyester</t>
  </si>
  <si>
    <t>Shell
100% Nylon
Lining
100% Polyester</t>
  </si>
  <si>
    <t>92% Nylon
8% Elastane</t>
  </si>
  <si>
    <t>40.58% Thermoplastic Polyurethane (TPU)
16.14% Polyamide Nylon
11.3% Zinc Alloy
10.09% Polycarbonate (PC)
5.57% Polyester
5.53% Artificial Leather
5.38% Elastane
4.18% Polyester/Polyether/Fleece
1.23% PC/ABS</t>
  </si>
  <si>
    <t>33.54% Thermoplastic Polyurethane (TPU)/PC/ABS
18.28% Polycarbonate (PC)
17.18% Polyamide Nylon
15.44% Polycarbonate (PC)
5.24% Polyester
5.11% Elastane
4.35% Polyester/Polyether/Fleece
0.51% Ethylene Propylene Diene Monomer (EPDM)
0.36% Aluminum</t>
  </si>
  <si>
    <t>36.97% Polycarbonate (PC)
21.02% Thermoplastic Polyurethane (TPU)/PC/ABS
10.82% Polyamide Nylon
12.02% PC/ABS
6.22% Polyethylene Terephthalate (PET)
3.28% Polyester
3.2% Elastane
2.72% Polyester/Polyether/Fleece
1.64% Polyoxymethylene (POM)
0.72% Polyethylene Terephthalate (PET)/Very High Bonding (VHB)
0.58% Thermoplastic Elastomer (TPE)
0.32% Ethylene Propylene Diene Monomer (EPDM)
0.22% Aluminum
0.12% Stainless Steel
0.09% Fiber
0.04% Brass</t>
  </si>
  <si>
    <t>36.99% Thermoplastic Polyurethane (TPU)/PC/ABS
20.47% Polycarbonate (PC)
15.79% Polyamide Nylon
11.04% PC/ABS
5.4% Polyester/Polyether/Fleece
4.82% Polyester
4.7% Elastane
0.47% Ethylene Propylene Diene Monomer (EPDM)
0.33% Aluminum</t>
  </si>
  <si>
    <t>40.61% Thermoplastic Polyurethane (TPU)
18.89% Polyamide Nylon
14.78% PC/ABS
8.96% Polycarbonate (PC)
6.48% Polyester
6.3% Elastane
3.53% Polyester/Polyether/Fleece
0.45% Aluminum</t>
  </si>
  <si>
    <t>35.12% Thermoplastic Polyurethane (TPU)
16.34% Polyamide Nylon
14.31% Polycarbonate (PC)
10% PC/ABS
6.67% Thermoplastic Polyurethane (TPU)/PC/ABS
6.11% Polyester/Polyether/Fleece
5.6% Polyester
5.45% Elastane
0.39% Aluminum</t>
  </si>
  <si>
    <t>51.06% Thermoplastic Polyurethane (TPU)
19.82% Nylon
11.17% Polycarbonate (PC)
4.23% Polyester/Polyether/Fleece
6.74% Polyester
6.61% Elastane
0.36% PC/ABS</t>
  </si>
  <si>
    <t>54.81% Polycarbonate (PC)
30.58% Thermoplastic Polyurethane (TPU)
11.87% Polyamide Nylon
2.84% PC/ABS
2.53% Polyester/Polyether/Fleece
4.04% Polyester
3.93% Polyoxymethylene (POM)
6.52% Polyester Film
0.66% Polyethylene Terephthalate (PET)/Very High Bonding (VHB)
1.05% Stainless Steel
0.12% Fiber
0.04% Brass
0.03% Rubber
3.96% Elastane</t>
  </si>
  <si>
    <t>52.89% Thermoplastic Polyurethane (TPU)
19.17% Polyamide Nylon
10.8% Polycarbonate (PC)
6.57% Polyester
6.39% Elastane
3.67% Polyester/Polyether/Fleece
0.35% PC/ABS
0.18% Polyether</t>
  </si>
  <si>
    <t>46.06% Thermoplastic Polyurethane (TPU)
17.88% Polyamide Nylon
16.45% Polycarbonate (PC)
7.24% Polyester/Polyether/Fleece
6.08% Polyester
5.96% Elastane
0.33% PC/ABS</t>
  </si>
  <si>
    <t>33.18% Polycarbonate (PC)
28.05% Thermoplastic Polyurethane (TPU)
12.5% Polyamide Nylon
2.76% PC/ABS
2.07% Polyester/Polyether/Fleece
4.17% Elastane
4.24% Polyester
4.14% Polyoxymethylene (POM)
6.9% Polyester Film
1.11% Stainless Steel
0.69% Polyethylene Terephthalate (PET)/Very High Bonding (VHB)
0.13% Fiber
0.05% Brass
0.03% Rubber</t>
  </si>
  <si>
    <t>32.44% Polycarbonate (PC)
31.21% Thermoplastic Polyurethane (TPU)
11.13% Polyamide Nylon
6.69% Polyester Film
4.01% Polyoxymethylene (POM)
3.82% Polyester
3.71% Elastane
2.68% PC/ABS
2.36% Polyether/Fleece
1.08% Stainless Steel
0.67% Polyethylene Terephthalate (PET)/Very High Bonding (VHB)
0.12% Fiber
0.04% Brass
0.03% Rubber</t>
  </si>
  <si>
    <t>31.85% Thermoplastic Polyurethane (TPU)
14.46% PC/ABS
14.46% Polyamide Nylon
9.39% Polycarbonate (PC)
9.39% Cellulose Propionate (CP)
7.46% Iron
5.05% Polyester
4.82% Elastane
3.12% Polyester/Polyether/Fleece</t>
  </si>
  <si>
    <t>32.72% Thermoplastic Polyurethane (TPU)
22.1% Polycarbonate (PC)
15.54% Polyamide Nylon
11.05% Cellulose Propionate (CP)
5.5% Polyester
5.18% Elastane
4.21% Polyester/Polyether/Fleece
3.7% PC/ABS</t>
  </si>
  <si>
    <t>38.07% Thermoplastic Polyurethane (TPU)
19.42% Polycarbonate (PC)
14.79% Polyamide Nylon
9.71% Cellulose Propionate (CP)
5.21% Polyester
4.93% Elastane
3.98% PC/ABS
3.92% Polyester/Polyether/Fleece</t>
  </si>
  <si>
    <t>41.94% Thermoplastic Polyurethane (TPU)
15.21% Polyamide Nylon
7.37% Polycarbonate (PC)
7.37% Cellulose Propionate (CP)
7.37% Ethylene Propylene Diene Monomer (EPDM)
7.19% PC/ABS
5.23% Polyester
5.07% Elastane
3.29% Polyester/Polyether/Fleece</t>
  </si>
  <si>
    <t>43.83% Thermoplastic Polyurethane (TPU)
14.97% Polyamide Nylon
8.99% Polycarbonate (PC)
8.99% Cellulose Propionate (CP)
8.99% Ethylene Propylene Diene Monomer (EPDM)
5.33% Polyester
4.99% Elastane
3.91% Polyester/Polyether/Fleece</t>
  </si>
  <si>
    <t>33.4% Polycarbonate (PC)
33.3% Cellulose Propionate (CP)
33.3% PC/ABS</t>
  </si>
  <si>
    <t>33.4% Polycarbonate (PC)
33.3% Cellulose Propionate (CP)
33.3% Thermoplastic Polyurethane (TPU)</t>
  </si>
  <si>
    <t>33.4% Polycarbonate (PC)
33.3% Cellulose Propionate (CP)
33.3% Ethylene Propylene Diene Monomer (EPDM)</t>
  </si>
  <si>
    <t>33% Styrene Butadiene Rubber (SBR)
22.5% Polyester
19.7% Polyamide Nylon
13.3% Ethylene Vinyl Acetate (EVA)
7.3% Thermoplastic Elastomer (TPE)
2.7% Metal
1.5% Silicone</t>
  </si>
  <si>
    <t>28.9% Styrene Butadiene Rubber (SBR)
27.9% Polyamide Nylon
14.4% Polyester
12.9% Ethylene Vinyl Acetate (EVA)
9.4% Thermoplastic Elastomer (TPE)
4.5% Silicone
2% Metal</t>
  </si>
  <si>
    <t>67.9% Polyurethane (PU)
21.5% Polyester
8% Polyamide Nylon
1.6% Metal
1% Silicone</t>
  </si>
  <si>
    <t>64% Polyurethane (PU)
22.2% Polyester
10.6% Polyamide Nylon
1.8% Silicone
1.4% Metal</t>
  </si>
  <si>
    <t>36.8% Polyurethane (PU)
21.2% Styrene Butadiene Rubber (SBR)
19.1% Polyester
12.3% Polyamide Nylon
10% Ethylene Vinyl Acetate (EVA)
0.6% Elastane</t>
  </si>
  <si>
    <t>34% Polyurethane (PU)
25.3% Styrene Butadiene Rubber (SBR)
15.9% Polyester
12.7% Polyamide Nylon
11.7% Ethylene Vinyl Acetate (EVA)
0.4% Elastane</t>
  </si>
  <si>
    <t>43.3% Ethylene Vinyl Acetate (EVA)
17.4% Styrene Butadiene Rubber (SBR)
14.5% Polyamide Nylon
11% Polypropylene (PP)
10.5% Polyester
2.3% Silicone
1% Metal</t>
  </si>
  <si>
    <t>36.1% Styrene Butadiene Rubber (SBR)
25.1% Ethylene Vinyl Acetate (EVA)
13.4% Polyamide Nylon
11.6% Polyester
11.3% Polyethylene (PE)
0.8% Metal
0.8% Polyether
0.6% Silicone
0.3% Polyvinyl Chloride (PVC)</t>
  </si>
  <si>
    <t>27.7% Thermoplastic Elastomer (TPE)
18.7% Styrene Butadiene Rubber (SBR)
15.5% Polyamide Nylon
14.3% Polyester
7.5% Polypropylene (PP)
6.7% Ethylene Vinyl Acetate (EVA)
6.7% Polyurethane (PU)
2% Silicone
0.9% Metal</t>
  </si>
  <si>
    <t>25% Thermoplastic Elastomer (TPE)
16.7% Polyester
16.3% Styrene Butadiene Rubber (SBR)
13.8% Polyamide Nylon
12% Polypropylene (PP)
5.8% Polyurethane (PU)
5.3% Ethylene Vinyl Acetate (EVA)
1.9% Silicone
1.2% Polyvinyl Chloride (PVC)
1.2% Polyoxymethylene (POM)
0.8% Metal</t>
  </si>
  <si>
    <t>13% Expanded Polystyrene (EPS)
38% Composite Fiberglass
12% Polyurethane (PU)
9% Polyester
1.5% Polyamide Nylon
0.5% Aluminum
12% Polyurethane (PU)
8% Polyvinyl Chloride (PVC)
13% Polycarbonate (PC) /Acrylonitrile Butadiene Styrene (ABS)
2% Steel
2% Iron
1% Copper</t>
  </si>
  <si>
    <t>23% Carbon Fiber
13% Expanded Polystyrene (EPS)
35% Polycarbonate (PC) /Acrylonitrile Butadiene Styrene (ABS)
9% Polyester
11% Polyurethane (PU)
3% Silica gel and Plastic
2% Polyvinyl Chloride (PVC)
1.5% Polyamide Nylon
1% Steel
1% Iron
0.5% Aluminum</t>
  </si>
  <si>
    <t>33% Expanded Polystyrene (EPS)
14.5% Polycarbonate (PC)
2.5% Steel
11% Polyester
2% Polyamide Nylon
20% Polycarbonate (PC) /Acrylonitrile Butadiene Styrene (ABS)
1% Iron
4% Silica gel and Plastic
10% Polyurethane (PU)
2% Polyvinyl Chloride (PVC)</t>
  </si>
  <si>
    <t>45% Expanded Polystyrene (EPS)
21.5% Polycarbonate (PC)
11.5% Polyamide Nylon
9.5% Acrylonitrile Butadiene Styrene (ABS)
4% Polyester
2% Steel
5% Silica gel and Plastic
1.5% Polyoxymethylene (POM)</t>
  </si>
  <si>
    <t>43% Expanded Polystyrene (EPS)
22% Polycarbonate (PC)
10.5% Polyamide Nylon
11.5% Acrylonitrile Butadiene Styrene (ABS)
4% Polyester
3.5% Steel
5.5% Silica gel and Plastic</t>
  </si>
  <si>
    <t>The RIDECAMP - Whether you're shredding trails or sending it big on the track, the performance and quality of the RIDECAMP will withstand your best efforts with strategically placed gel in the palm. This modest glove is form-fitted along with a silicone strip and tech thread on the index finger to keep you connected with confidence.  Give it your all.</t>
  </si>
  <si>
    <t>The RIDECAMP - Whether you're shredding trails or sending it big on the track, the performance and quality of the RIDECAMP will withstand your best efforts with strategically placed gel in the palm. This modest glove is form-fitted along with a silicone strip and tech thread on the index finger to keep you connected with confidence. Give it your all.</t>
  </si>
  <si>
    <t>The RIDECAMP - Whether you're shredding trails or sending it big on the track, the performance and quality will withstand your best efforts with this modest glove. Form-fitted specifically for a woman’s hand along with a silicone strip and tech thread to keep you connected with confidence. Give it your all.</t>
  </si>
  <si>
    <t>Confidence Booster. This SmartShock® protection-enhanced glove should provide the confidence to blast through the toughest terrain so you can focus on what's ahead. Constructed with the highest degree of mobility and durability in mind.</t>
  </si>
  <si>
    <t>The RIDECAMP Gel - Whether you're shredding trails or sending it big on the track, the strategically placed performance gel and quality will withstand your best efforts in this modest glove.  Form-fitted specifically for a woman’s hand along with a silicone strip and tech thread to keep you connected with confidence.  Give it your all.</t>
  </si>
  <si>
    <t>The RIDECAMP SF Gel - Whether you're shredding trails or sending it big on the track, the strategically placed performance gel on this short finger glove will withstand your best efforts.  Form-fitted to keep you riding with confidence.  Give it your all.</t>
  </si>
  <si>
    <t>The RIDECAMP SF Gel - Whether you're shredding trails or sending it big on the track, the strategically placed performance gel on this short finger glove will withstand your best efforts.  Form-fitted and strategically designed for a woman’s hand keep you riding with confidence.  Give it your all.</t>
  </si>
  <si>
    <t>Athletic MISSION Tee is made from premium materials for superior comfort. A perfect piece for the active lifestyle.</t>
  </si>
  <si>
    <t>The pull-over hoodie feature a Cotton/Polyester brushed-back fleece. The soft rich fleece is perfect when the temperatures cool down. Classic kangaroo pocket</t>
  </si>
  <si>
    <t>The pull-over hoodie features a Cotton/Polyester brushed-back fleece. The soft rich fleece is perfect when the temperatures cool down. Classic hood, flat drawcord pulls.</t>
  </si>
  <si>
    <t>This Nylon Hooded Jacket features a water-resistant Nylon fabric with logo snap front closure. Classic styling and low-key branding make this a timeless style jacket. Get outside and enjoy!</t>
  </si>
  <si>
    <t>This Nylon Hooded KLUTCH Zipper Front Jacket features a wind-resistant Nylon fabric. Classic styling and low-key branding make this a timeless style jacket.</t>
  </si>
  <si>
    <t>Keep it classy with this classic Flex-Fit style hat. 100% logo deign at front. This is a 100% timeless classic, don't leave home without it.</t>
  </si>
  <si>
    <t>Keep it classy with this classic Snapback style hat. 100% logo design at front with a custom clamp label at back. This is a 100% timeless classic, don't leave home without it.</t>
  </si>
  <si>
    <t>Classic Trucker/Snapback style cap. 100% logo design at front. This is a  timeless classic, so don't leave home without it.</t>
  </si>
  <si>
    <t>Keep it classy with this Unstructured 5 panel Camper cap. Featuring a Cotton/Nylon ripstop fabric with a DWR coating for water resistance. Top it off with front logo design and a custom clamp label at back. This is a 100% timeless classic, don't leave home without it.</t>
  </si>
  <si>
    <t>Keep it classy with this classic Snapback style hat. 100% logo deign at front with a custom clamp label at back. This is a 100% timeless classic, don't leave home without it.</t>
  </si>
  <si>
    <t>Stay warm with this classic skully fit beanie. Made of 100% Acrylic speckled yarns with a raised sonic weld logo.</t>
  </si>
  <si>
    <t>8" Casual or Athletic crew sock. This sock blends functional knits in classic solid colors that will never go out of style.</t>
  </si>
  <si>
    <t>The 6” Mulesing-free Merino Wool performance sock blends functional yarns with stylish design that will never go out of style.</t>
  </si>
  <si>
    <t>Don't get stuck in a rut, the REV knee brace MX sock features a functional blend of moisture wicking yarns. Designed to withstand the friction and irritation caused by riding with knee braces.</t>
  </si>
  <si>
    <t>Be a part of the alumni with the Varsity Jacket. Classic fit, faux leather sleeves with traditional front snap closure. Inner chest pocket to keep your valuables safe and secured. Traditional branding and style to keep you in the class of 100%.</t>
  </si>
  <si>
    <t>Ready for flight:  Durable nylon shell with a quilted inner liner. Heavy-duty front zipper with welt pockets secured by snapped flaps along with sleeve credential pocket. An Inner chest pocket to keep your valuables safe and secure. Timeless styling with 100% branding.</t>
  </si>
  <si>
    <t>This tech fleece blends functionality with stylish design, sure to be your new favorite hoodie. A custom athletic-cut with zippered pockets keeps your essentials in place. Score easy style points with custom heat transfer.</t>
  </si>
  <si>
    <t>Zip hoodie features a Cotton/Polyester heather brushed-back fleece. The soft rich fleece is perfect when the temperatures cool down. Side seam pocket.</t>
  </si>
  <si>
    <t>Keep those chill brisk mornings at bay with the 100% Neck Gator.  Light and easy to stow away while traveling or when your ride heats up. Also great for sunny days with its UPF 50 properties that blocks 98% of UV rays.  100% sublimated branding.</t>
  </si>
  <si>
    <t>Airmatic All Mountain riding gear provides all day comfort for any trail conditions you encounter. Airmatic mesh offers the same exceptional quality as Airmatic. This mesh fabric offers more breathability to keep your core cool to achieve peak performance.</t>
  </si>
  <si>
    <t>Essentially Light This is a must-have in your riding bag. It's compact and highly effective for blocking the wind when you are giving full effort on the road or trails. The reflective logos aid in keeping you visible.</t>
  </si>
  <si>
    <t>This is a must-have for your rides. It's compact and highly effective for blocking the wind while on the road or trails. The reflective logos aid in keeping you visible and stand out in populated areas.</t>
  </si>
  <si>
    <t>Don't let Mother Nature limit your performance. Fitted long sleeve base layer to keep you comfortable and warm on those cold weather days.</t>
  </si>
  <si>
    <t>Don't let Mother Nature limit your performance. Fitted sleeveless base layer to keep your core comfortable and warm on those cold weather days, with the option to layer up your arms.</t>
  </si>
  <si>
    <t>Whether you're looking to keep your helmet clean, reduce the sun in your eyes or head warm on cold days, this cap does it all.</t>
  </si>
  <si>
    <t>The Norg was purpose built to meet the demands of skiers and snowboarders who shred various mountain terrain —in every condition mother nature can throw at them. The Norg is equipped with superior lens changing capabilities utilizing our Gravit8™ magnetic system. Paired with our 3DPlane™ lens technology, you’ll experience an unmatched frame-to-lens fit, with uncompromising performance.</t>
  </si>
  <si>
    <t>The 100% Snowcraft goggle sets the benchmark for a premium performance snow goggle. Delivering utmost protection, visibility, and comfort for optimal performance on the mountain. The Snowcraft lens is compatible with the 100% Snowcraft XL goggle, taking the concept of ‘sharing your experience’ to the next level.</t>
  </si>
  <si>
    <t>The Snowcraft XL is an oversized option of it’s sibling —  for those looking to turn up the volume on the style dial. The Snowcraft XL lens is compatible with the 100% Snowcraft goggle, so you can pack less and focus more on what matters; giving 100% on the mountain.</t>
  </si>
  <si>
    <t>The Valnor pays homage to vintage moto design and culture, coupled with modern styling and innovative technology — resulting in a timeless look with next level performance.</t>
  </si>
  <si>
    <t>The Okan charges forward with premium performance with value in mind. Okan is the essential all-around  snow goggle. From skin-track to summit, and down through the park — the Okan offers a near limitless field of view and superior comfort for the everyday rider.</t>
  </si>
  <si>
    <t>The 100% collection of snow goggles offers several lens options for optimizing your experience on the mountain, in a variety of light and weather conditions.</t>
  </si>
  <si>
    <t>Whether it’s hard-charging trails or hammering hills, the 100% ALTERIS is the rider’s choice for an incredibly lightweight, ventilated and protective trail helmet. Featuring the Smartshock® Rotational Protection, the ALTERIS' patented Smartshock® elastomers begin defusing rotational crash energy immediately upon impact.  Now featuring Fidlock closure technology.</t>
  </si>
  <si>
    <t>- large main compartment
- front zippered accessory stash pocket
- upper zippered fleece lined sunglass/glasses pocket
- padded interior laptop/tablet sleeve
- Internal organization pockets
- Screenprint logos
- padded back panel
- padded shoulder straps
- haul handle at top
- 44cm H x 25cm W x 12cm D
- 13.2L</t>
  </si>
  <si>
    <t>- Large main compartment
- 2 front zippered accessory stash pockets 
- Zippered bottom compartment for shoes/laundry with interior expansion
- Upper zippered fleece lined glasses pocket.
- Padded zippered side entry laptop/tablet pocket with gusset
- Internal organization pockets and mesh zippered stash pocket
- Compression side straps
- Stretch mesh water bottle pocket
- Direct inject/Screenprint branding
- Padded back panel
- Padded shoulder straps with integrated haul handle
- 48.5cm H x 31.75cm W x 20cm D  (19"H x 12.5" W x 8"D)
- 28.25L</t>
  </si>
  <si>
    <t>- Distinct embossed neoprene cuff offers maximum durability and comfort
- Adjustable TPR wrist closure with hook and loop backing ensures proper fit
- TPR details protect the knuckles and top of hand
- Mesh finger gussets enhance mobility and wick away moisture
- Perforated dual-layer Clarino™ palm improves comfort and protects against blisters
- Silicone print on fingers for added grip and lever traction
- Integrated tech thread keeps you connected with your devices</t>
  </si>
  <si>
    <t>- Adjustable TPR wrist closure with hook and loop backing ensures proper fit
- Lightly insulated soft-shell top hand provides protection against colder temps
- Moisture-wicking microfiber interior provides the perfect level of insulation
- Reflective graphics on top of hand offer a clean look with improved visibility
- Dual-layer palm with TEMPER FOAM improves comfort and abrasion protection
- Silicone printed palm graphics increase grip in damp conditions
- Integrated tech-thread keeps you connected with your devices</t>
  </si>
  <si>
    <t>- Adjustable TPR wrist closure with hook and loop backing ensures proper fit
- Lightly insulated soft-shell top hand provides protection against colder temps
- Moisture-wicking microfiber interior provides the perfect level of insulation
- Reflective graphics on top of hand offer a clean look with improved visibility
- Single-layer Clarino® palm for premium comfort
- Silicone printed palm graphics increase grip in damp conditions
- Integrated tech-thread keeps you connected with your devices</t>
  </si>
  <si>
    <t>- Adjustable TPR wrist closure with hook and loop backing ensures proper fit
- Lightly insulated soft-shell top hand provides protection against colder temps
- Moisture-wicking microfiber interior provides the perfect level of insulation
- Reflective graphics on top of hand offer a clean look with improved visibility
- Single-layer Clarino™ palm for premium comfort
- Silicone printed palm graphics increase grip in damp conditions
- Integrated tech-thread keeps you connected with your devices</t>
  </si>
  <si>
    <t>- Slip-on opening for simplicity and minimalist look
- Stretch mesh hand fabric increases breathability &amp; comfort with an ultralightweight feel
- Mesh finger gussets enhance mobility and wick away moisture
- Microfiber thumb aids in cleaning eye protection or removing sweat from face
- Perforated single-layer Clarino™ palm for superior airflow and comfort
- Silicone printed palm and finger graphics for improved grip and lever traction
- Integrated tech-thread keeps you connected with your devices</t>
  </si>
  <si>
    <t>- Stylish embossed slip-on cuff for application ease and comfort
- Seamless mesh top hand improves fit over knuckles and increases airflow
- Mesh finger gussets enhance mobility and wick away moisture
- Thumb overlay aids in reducing blisters
- Perforated single-layer Clarino® palm improves comfort while reducing bunching
- Silicone printed palm and finger graphics improve palm and lever traction
- Integrated tech-thread keeps you connected with your devices</t>
  </si>
  <si>
    <t>- Stylish embossed slip-on cuff for application ease and comfort
- Seamless mesh top hand improves fit over knuckles and increases airflow
- Mesh finger gussets enhance mobility and wick away moisture
- Thumb overlay aids in reducing blisters
- Perforated single-layer Clarino™ palm improves comfort while reducing bunching
- Silicone printed palm and finger graphics improve palm and lever traction
- Integrated tech-thread keeps you connected with your devices</t>
  </si>
  <si>
    <t>- Unique embossed neoprene cuff offers maximum durability and comfort
- Adjustable TPR wrist closure with hook and loop backing ensures proper fit
- Stretch finger gussets enhance mobility and wick away moisture
- Thumb overlay aids in reducing blisters
- Perforated single-layer Clarino™ palm improves comfort with reduced bunching
- Silicone palm graphics complete the factory look and provides added grip
- Integrated tech-thread keeps you connected with your devices</t>
  </si>
  <si>
    <t>- Embossed ergonomic slip-on cuff  
- Durable knit top hand provides comfort and mobility
- Single-layer Clarino™ palm
- Stretch finger gussets
- Silicone printed palm and finger improves grip and lever traction
- Integrated tech-thread keeps you connected with your digital device</t>
  </si>
  <si>
    <t>- Embossed ergonomic slip-on cuff  
- Durable knit top hand provides comfort and mobility
- Single-layer Clarino® palm
- Stretch finger gussets
- Silicone printed palm and finger improves grip and lever traction
- Integrated tech-thread keeps you connected with your digital device</t>
  </si>
  <si>
    <t>- Embossed ergonomic slip-on cuff tailored to accommodate training watch
- Durable knit top hand provides comfort and mobility
- Single-layer Clarino™ palm
- Stretch finger gussets
- Silicone printed palm and fingers improve grip and lever traction
- Integrated tech-thread keeps you connected with your digital device</t>
  </si>
  <si>
    <t>- Special embossed neoprene cuff offers style with maximum durability and comfort
- 4-way stretch top hand to increase abrasion resistance
- SmartShock® knuckles for highest level of impact protection
- Adjustable TPR wrist closure with hook and loop backing ensures proper fit
- Mesh finger gussets enhance mobility and wick away moisture
- Thumb overlay aids in reducing blisters
- Perforated single-layer Clarino™ palm for superior airflow and comfort
- Silicone printed palm and finger graphics improve palm and lever traction
- Integrated tech-thread keeps you connected with your devices</t>
  </si>
  <si>
    <t>- Single-layer PU palm for weather protection
- Laminated mock-mesh top of hand fabric
- Waterproof-breathable insert secured to outer layer for optimal gripping
- Silicone printed palm graphic increases grip in wet conditions
- Reflective graphic on top of hand offer a clean look with improved visibility
- Extended waterproof self-goods pull-on cuff for more coverage
- Conductive index finger &amp; thumb keeps you connected with your digital device</t>
  </si>
  <si>
    <t>- Single-layer PU palm for weather protection
- Lightly insulated soft-shell top hand ensures protection against colder temps
- Moisture wicking microfiber interior provides the perfect level of insulation
- Waterproof-breathable insert secured to outer layer for optimal gripping
- Silicone printed palm graphic increases grip in wet conditions
- Reflective graphic on top of hand offer a clean look with improved visibility
- Embossed graphics for some added texture
- Extended waterproof neoprene pull-on cuff for more coverage
- Conductive index finger &amp; thumb keeps you connected with your digital device</t>
  </si>
  <si>
    <t>- Embossed back panel cuff for simplistic comfort and modern look
- Ultra lightweight 4-way stretch woven with laser perforations for breathability
- Perforated single-layer cool skin palm
- Mesh finger gussets for increased air flow
- Reflective top hand art for added visibility
- Integrated tech thread keeps you connected with your devices</t>
  </si>
  <si>
    <t>- Embossed back panel cuff for simplistic comfort and modern look
- Ultra lightweight 4-way stretch with laser perforations for breathability
- Perforated single-layer cool skin palm
- Mesh finger gussets for increased air flow
- Reflective top hand art for added visibility
- Pull tabs on middle fingers to aid in removal</t>
  </si>
  <si>
    <t>- Embossed inner cuff for sleek comfort and modern look
- Ultra lightweight 4-way stretch woven with laser perforations for breathability
- Clarino® single-layer palm with perforations on fingers
- Silicone print on palm and fingers for added grip
- Mesh finger gussets for increased air flow
- Rubber printed logos on top of hand
- Integrated tech thread keeps you connected with your devices</t>
  </si>
  <si>
    <t>- Stylish embossed slip-on cuff for application ease and comfort.
- Seamless mesh top hand and gussets improve fit over knuckles and increase airflow.
- Thumb overlay aids in reducing blisters. 
- Perforated Clarino™ palm with gel pads for vibration dampening and comfort
- Pull tabs on middle fingers to aid in removal
- Reflective print to aid in visibility.</t>
  </si>
  <si>
    <t>- Slip-on embossed neoprene cuff offers maximum durability, comfort and modern look
- TPR details protect the knuckles and top of hand
- Mesh finger gussets enhance mobility and wick away moisture
- Microfiber thumb aids in cleaning eye protection or removing sweat from face
- Perforated single-layer Clarino™ palm for superior airflow and comfort
- Silicone print on fingers for added grip and lever traction
- Integrated tech thread keeps you connected with your devices</t>
  </si>
  <si>
    <t>- Adjustable embossed neoprene cuff offers style with maximum durability and comfort
- 4-way stretch top hand to increase abrasion resistance
- TPR logos on top of hand and pinky for added protection
- Adjustable TPR wrist closure with hook and loop backing ensures proper fit
- Mesh finger gussets enhance mobility and increase air flow
- Microfiber thumb overlay provides absorbent wiping surface
- Perforated single-layer Clarino™ palm for superior airflow and comfort
- Silicone printed palm and finger graphics improve palm and lever traction
- Integrated tech-thread keeps you connected with your devices</t>
  </si>
  <si>
    <t>- Embossed ergonomic slip-on cuff 
- Durable knit top hand provides comfort and flexibility
- Single-layer Clarino™ palm
- Stretch finger gussets
- Gel pads on palm for vibration dampening and comfort
- Integrated tech-thread keeps you connected with your digital device</t>
  </si>
  <si>
    <t>- Embossed ergonomic slip-on cuff 
- Durable knit top hand provides comfort and flexibility
- Single-layer Clarino™ palm
- Stretch finger gussets
- Gel palm inserts
- Integrated tech-thread keeps you connected with your digital device</t>
  </si>
  <si>
    <t>- Embossed ergonomic slip-on cuff 
- Durable knit top hand provides comfort and flexibility
- Single-layer Clarino™ palm
- Stretch finger gussets
- Gel pads on palm for vibration dampening and comfort
- Pull tabs on middle fingers to aid in removal</t>
  </si>
  <si>
    <t>- Jersey knit tee
- Rib neckband 
- Soft hand screen-print graphic
- Modern Fit</t>
  </si>
  <si>
    <t>- Knit jersey tee
- Rib neckband 
- Soft hand screen-print graphic
- Modern Fit</t>
  </si>
  <si>
    <t>- Jersey knit tee
-  Moisture-wicking performance fabric
-  Quick-drying, dries 4x faster than Cotton
-  Rib neckband
-  Soft hand screen-print graphic
- Modern Fit</t>
  </si>
  <si>
    <t>- Dri-release® jersey chassis w/ 1X1 rib neckband  
- Moisture-wicking performance jersey
- Quick-drying, dries 4x faster than Cotton
- Modern fit 3/4 sleeve chassis with curved hem
- Soft hand screen-print graphic</t>
  </si>
  <si>
    <t>- Jersey knit chassis with moisture management and anti-microbial properties
- Self neckband 
- Left chest patch pocket with laser cut woven label
- Flatlock seams for reduced chaffing
- Heat transfer logo</t>
  </si>
  <si>
    <t>- Cotton/Polyester blend brushed-back fleece chassis 
- Classic pull-over fit
- Rib cuff and hem and neck band finish
- Screen-printed chest logo</t>
  </si>
  <si>
    <t>- Cotton/Polyester blend brushed-back fleece chassis
- Classic pull-over hood fit with kangaroo pouch pocket 
- Rib cuff and hem band finish
- Hood draw cord closure
- Laser cut woven label detail at wearer's left side seam
- Screen-printed chest logo</t>
  </si>
  <si>
    <t>- Cotton/Polyester blend brushed-back fleece chassis 
- Classic pull-over hood fit with kangaroo pouch pocket
- Rib cuff and hem band finish
- Laser cut woven label detail at wearer's left side seam
- Screen-printed chest logo</t>
  </si>
  <si>
    <t>- Cotton/Polyester blend brushed-back fleece chassis 
- Classic pull-over hood fit 
- Rib cuff and hem band finish
- Hood draw cord closure
- Laser cut woven label detail at wearer's left side seam
- Screen-printed chest logo</t>
  </si>
  <si>
    <t>- Cotton/Polyester blend brushed-back fleece chassis 
- Classic zipper front hood fit with front pockets
- Soft jersey hood lining
- Hood draw cord closure
- Laser cut woven label detail at wearer's left side seam
- Embroidered chest logo</t>
  </si>
  <si>
    <t>- Mid-weight brushed-back fleece
- Classic zipper front hood fit with front kangaroo pouch pocket
- Soft jersey hood lining
- Laser cut woven label detail at wearer's left side seam
- Embroidered chest logo</t>
  </si>
  <si>
    <t>- Mid-weight interlock fleece
- Custom athletic-cut with moisture-wicking fabric
- Extended neck zip
- Lycra edge binding
- Reflective heat transfer branding
- Zippered pockets
- Custom trim package
- Modern Athletic fit</t>
  </si>
  <si>
    <t>- Nylon 330D with interior PU waterproof coating
- Water-resistant DWR coated fabric
- Contrast sublimated open hole Polyester mesh lining
- Draw cord closure at hood and bottom opening
- TPR chest logo patch and embroidered sleeve logo
- Custom logo snaps and eyelets
- Welt body pockets
- Standard fit</t>
  </si>
  <si>
    <t>- EVA Rain Jacket
- Welded body pocket and pocket flaps
- Cape back vent with snap for increased breathability
- Adjustable hood with drawcord
- Front placket with snap buttons
- Adjustable cuffs with snap closures
- Long 3/4 length jacket for coverage</t>
  </si>
  <si>
    <t>- Wind-resistant fabric
- Polyester mesh hood &amp; pocket lining
- Draw cord closure at hood and bottom opening
- Low key 100% Branding
- Front zipper pockets
- Classic fit</t>
  </si>
  <si>
    <t>- Twill fabric blend
- Taped seams
- DTM sewn eyelets
- Front logo design
- Woven clamp label at back
- Multi-panel Fit 
- Flexfit hat comes in 2 sizes: S/M and L/XL</t>
  </si>
  <si>
    <t>- Twill fabric blend
- Taped seams
- DTM sewn eyelets
- Front logo design
- Woven clamp label at back
- Snapback hat
- Multi-panel fit 
- One Size Fits Most</t>
  </si>
  <si>
    <t>- Twill fabric blend front and mesh back
- Taped seams
- Sewn eyelets
- Front logo design
- Woven clamp label at back
- Snapback/Trucker hat
- One Size Fits Most</t>
  </si>
  <si>
    <t>- Unstructured adjustable 5 panel Camper cap
- Ripstop fabric water resistant fabric
- DWR coating
- DTM sewn eyelets
- Woven clamp label at back
- Adjustable webbing buckle closure
- Flat Visor
- One Size Fits Most</t>
  </si>
  <si>
    <t>- Acrylic speckled yarn
- Raised sonic weld logo
- Skully fit</t>
  </si>
  <si>
    <t>- Ribbed arch support
- Strategic knit mesh for ventilation
- Moisture wicking
- Flat stitch toe cap
- Reinforced heel and toe
- Logo jacquard design</t>
  </si>
  <si>
    <t>- Custom jacquard designs
- Embroidered or Woven Patch logo
- Knit mesh zones for airflow
- Ribbed arch support</t>
  </si>
  <si>
    <t>- Ribbed arch support
- Strategic knit mesh for ventilation
- Moisture wicking
- Anti-Microbial and odor control
- Flat stitch toe cap
- Reinforced heel and toe
- Logo jacquard design</t>
  </si>
  <si>
    <t>- Specifically designed to be worn with knee braces
- Tall length designed with elastic band with interior anti slip
silicone strip
- Keeps feet cool, dry and comfortable
- Reinforced heel, toe, and ankle for durability
- Ribbed arch support
- Right/Left specific fit for comfort
- Skinlife (Anti-microbial) Base yarn</t>
  </si>
  <si>
    <t>- Custom Cool-max moisture wicking yarn blend
- Ribbed arch support
- Top of foot mesh panels for ventilation
- Thick padded comfort construction
- Strategic heel, toe and foot bed extra dense knit for comfort.
- Left / Right specific for custom fit</t>
  </si>
  <si>
    <t>- Custom Cool-max moisture wicking yarn blend
- Ribbed arch support
- Engineered mesh air channels
- Lightweight construction
- Strategic heel and toe padding
- Left / Right specific for custom fit</t>
  </si>
  <si>
    <t>- Felt body, faux leather sleeves and front welt pockets. 
- Chenille patches for authentic look
- Traditional center front snap closure. 
- Sturdy 2X1 rib cuff, hem &amp; neck bands
- Front Welt pockets
- Classic style branding</t>
  </si>
  <si>
    <t>- Classic fit
- Traditional center front zipper closure with zipper guard. 
- Sturdy 2X1 rib cuff, hem &amp; neck bands
- Front zipper welt pockets with flaps
- Timeless style branding</t>
  </si>
  <si>
    <t>- Extended neck zip
- Lycra edge binding
- Reflective heat transfer branding
- Zippered front pockets
- Custom trim package
- Modern Athletic fit</t>
  </si>
  <si>
    <t>- Cotton/Polyester blend brushed-back fleece chassis
- Classic zipper front hood fit
- Rib cuff and hem band finish
- Hood draw cord closure
- Hidden side seam pockets
- Screen-printed chest logo</t>
  </si>
  <si>
    <t>- Cotton/Polyester blend brushed-back fleece chassis 
- Classic pull-over hood fit with kangaroo pouch pocket
- Rib cuff and hem band finish
- Hood draw cord closure
- Classic kangaroo pouch pocket
- Engineered garment color fade
- Screen-printed chest logo</t>
  </si>
  <si>
    <t>- Cotton/Polyester/Elastane mini-loop stretch french terry 
- Silicone heat transfer logos on  wearer's left front chest and wearer's right inner sleeve
- front printed logo label 
- Forward on side seam zip pockets
- Lined hood 
- Flat draw cords with rounded tips
- Custom trim package</t>
  </si>
  <si>
    <t>- Cotton/Polyester blend brushed-back fleece
- Pull-over hooded raglan sleeve chassis
- Front welt pocket 
- Rib cuff and hem band finish
- Hood draw cord closure
- Laser cut woven label detail at wearer's left side seam
- Screen-printed chest logo</t>
  </si>
  <si>
    <t>- Raised sonic weld logo
- Cuffed opening</t>
  </si>
  <si>
    <t>- Anatomical ribbed arch support
- Strategic knit mesh for ventilation
-  MERYL® Skinlife for anti-itch and anti-odor
-  Moisture wicking yarn blend
-  Flat stitch toe cap
-  Reinforced heel and toe
-  Heat Pressed logo with jacquard stripes</t>
  </si>
  <si>
    <t>- Custom jacquard design
- Knit mesh zones for airflow
- Ribbed arch support
- Heat Pressed logo</t>
  </si>
  <si>
    <t>- Stores up to 4 goggles and accessories
- EVA molded top panel provided extra protection during transport
- 3-D molded rubber grip 
- Interior pockets to keep your essentials organized
- Removable foam insert to store your GoPro camera and mounts
- Padded compartment dividers with sleeves for lens storage</t>
  </si>
  <si>
    <t>- 93/7 poly spandex tubular knit fabric
- Seamless with good stretch and recovery
- Moisture wicking properties
- Multi-use neck and head coverage
- UPF 50</t>
  </si>
  <si>
    <t>- 60" 8-panel auto-open umbrella
- Fully heat transfer printed
- 190T Pongee fabric 
- Fiberglass Frame, Rib &amp; Shaft
- EVA handle</t>
  </si>
  <si>
    <t>- 54" 8-panel auto-open umbrella
- Fully heat transfer printed
- 190T Pongee fabric 
- Fiberglass Frame, Rib &amp; Shaft
- EVA handle</t>
  </si>
  <si>
    <t>- Mid-weight brushed-back fleece
- Self hood lining
- Screen-printed chest logo
- Athletic-style over-lock stitching at critical seams
- Custom trim package
- Modern fit</t>
  </si>
  <si>
    <t>- 85% Polyester / 15% Cotton Dri-release® jersey fabric
- Moisture-wicking performance jersey
- Quick-drying, dries 4x faster than Cotton
- Soft hand screen-print graphic
- 1X1 rib neckline
- Modern Fit</t>
  </si>
  <si>
    <t>- Mid-weight brushed-back fleece
- Self hood-lining
- Screen-printed logos at chest and sleeve
- Contrast round drawcords with plastic tipping
- Athletic-style raglan sleeve construction
- Welt pocket entries
- Custom trim package
- Modern fit</t>
  </si>
  <si>
    <t>- Heavy-weight brushed back fleece
- Screen-printed logos at chest and sleeve
- Custom trim package
- Modern fit</t>
  </si>
  <si>
    <t>- Polyester/Spandex mesh fabric to reduce body temperature
- Moisture management &amp; anti-microbial properties
- Fade resistant sublimated graphics
- Drop tail provides increased coverage in riding position
- Bonded interior neckline
- Limited Edition Chassis has ergonomic construction for maximized comfort and ease of movement
- Limited Edition Chassis has exterior taping at articulated seams</t>
  </si>
  <si>
    <t>- DWR Polyester/Spandex 4-way stretch woven fabric for increased comfort
- Limited Edition features perforated Sensitive Eurojersey® paneling for stretch and ventilation
- BOA System® dial and lace technology for a lightweight, incrementally adjustable waist closure for the ideal fit
- Silicone print on inner waistband to minimize slippage
- Inseam laser holes and perforated leg panels for increased airflow
- Zipper pockets for security of essentials
- Stabilization pocket to store device or tool
- Tapered leg reduces drag and articulated knee improves mobility</t>
  </si>
  <si>
    <t>- DWR Polyester/Spandex 4-way stretch woven fabric for increased comfort
- BOA System dial and lace technology for a lightweight, incrementally adjustable waist closure for the ideal fit
- Silicone print on inner waistband to minimize slippage
- Laser holes for increased airflow
- Zipper pockets for security of essentials
- Stabilization pocket to store device or tool</t>
  </si>
  <si>
    <t>- Polyester, elastane mesh fabric to aid in reducing body temperature
- Moisture management and anti microbial properties
- Taped neckline, arm holes and hem for weight reduction and comfort
- Fade resistant sublimated graphics
- Silicone heat transfer logos
- Tapered fit for improved aerodynamics
- Internal goggle wiper keeps your eye protection clean
- Wear over the R-Core Concept Jersey or as is</t>
  </si>
  <si>
    <t>- Polyester/Elastane jersey fabric
- Moisture Management Properties
- Aerodynamic chassis
- Screen printed graphics
- Laser cut holes 
- Flat-lock seams for comfort and resists chafing
- Wear under the R-Core Concept Bib or as is</t>
  </si>
  <si>
    <t>- Polyester mesh fabric with moisture management and anti-microbial properties
- Drop tail increases coverage in riding position
- Fade resistant sublimated graphics
- Internal goggle wipe keeps your eye protection clean</t>
  </si>
  <si>
    <t>- DWR 2-way mechanical stretch polyester fabric  
- Inseam laser holes for increased air flow
- Stretch-mesh venting at back knee increases airflow and mobility
- Mountaineering-inspired adjustable closure for the perfect fit
- Silicone print on inner waistband to minimize slippage
- Printed graphics
- Zipper pocket for security of essentials
- Articulated knee improves mobility</t>
  </si>
  <si>
    <t>- DWR 2-way mechanical stretch polyester fabric  
- Inseam laser holes for increased air flow
- Mountaineering-inspired adjustable closure for the perfect fit
- Silicone print on inner waistband to minimize slippage
- Printed graphics
- Zipper pocket for security of essentials</t>
  </si>
  <si>
    <t>- DWR 2-way mechanical stretch polyester fabric  
- Inseam laser holes for increased air flow
- Stretch-mesh venting increases airflow and mobility
- Mountaineering-inspired adjustable closure for the perfect fit
- Silicone print on inner waistband to minimize slippage
- Printed graphics
- Zipper pocket for security of essentials
- Articulated knee improves mobility</t>
  </si>
  <si>
    <t>- Ergonomic construction for maximized comfort and ease of movement 
- Knit fabric with moisture management and anti-microbial properties
- Reflective logos for increased visibility
- Drop tail provides full coverage in riding position</t>
  </si>
  <si>
    <t>- DWR lightweight nylon/spandex 4-way stretch woven fabric
- BOA System dial and lace technology for a lightweight, incrementally adjustable waist closure for the ideal fit
- Silicone print on inner waistband to minimize slippage
- Zipper pockets for security of essentials
- Inseam laser perforations for increased airflow
- Stabilization pocket to store device or tool</t>
  </si>
  <si>
    <t>- Technical jersey fabric with a casual t-shirt look and feel
- Fade resistant all over sublimated graphics
- Reflective logo on back for increased visibility
- Drop tail provides full coverage in riding position
- Internal goggle wipe keeps your eye protection clean</t>
  </si>
  <si>
    <t>- Technical jersey fabric with a casual t-shirt look and feel
- Fade resistant sublimated graphics
- Reflective logo on sleeves for increased visibility
- Unique neckline for added style and comfort
- Internal goggle wipe keeps your eye protection clean</t>
  </si>
  <si>
    <t>- Technical mesh knit fabric for breathability with a casual t-shirt look and feel.
- Fade resistant all over sublimated graphics
- Reflective logo on back for increased visibility
- Drop tail provides full coverage in riding position
- Internal goggle wipe keeps your eye protection clean</t>
  </si>
  <si>
    <t>- DWR mid-weight polyester/spandex 4-way stretch woven fabric
- Stretch-mesh back panel increases airflow and mobility
- Mountaineering-inspired adjustable closure for the perfect fit
- Silicone print on inner waistband to minimize slippage
- Zipper pockets for security of essentials
- Stabilization pocket to store device or tool</t>
  </si>
  <si>
    <t>- DWR mid-weight polyester/spandex 4-way stretch woven fabric
- Zipper fly with adjustable metal hook closure for the perfect fit
- Tapered leg reduces drag and articulated knee improves mobility
- Silicone print on inner waistband to minimize slippage
- Zipper pockets for security of essentials
- Stabilization pocket to store device or tool</t>
  </si>
  <si>
    <t>- Polyester mesh fabric with moisture management and anti-microbial properties
- Screen-printed graphics
- Drop tail provides full coverage in riding position
- Internal goggle wipe keeps your eye protection clean</t>
  </si>
  <si>
    <t>- DWR Polyester 2-way mechanical stretch twill fabric
- Stretch mesh fly with adjustable snap waist closure
- Velcro cargo pocket and zipper pocket for security of essentials
- Reflective tape for increased visibility</t>
  </si>
  <si>
    <t>- DWR Polyester 2-way mechanical stretch twill fabric
- Stretch mesh fly with adjustable snap waist closure
- Velcro cargo pocket and zipper pocket for security of essentials
- Reflective tape for increased visibility
- Mesh liner short with brushed elastic and comfy chamois included</t>
  </si>
  <si>
    <t>- DWR Polyester 2-way mechanical stretch twill fabric
- Zipper fly with adjustable snap waist closure
- Zipper pockets for security of essentials
- Reflective tape for increased visibility</t>
  </si>
  <si>
    <t>- DWR Polyester 2-way mechanical stretch twill fabric
- Zipper fly with adjustable snap waist closure
- Zipper pockets for security of essentials
- Reflective tape for increased visibility
- Mesh liner short with brushed elastic and comfy chamois included</t>
  </si>
  <si>
    <t>- Mechanical Stretch Woven with 2.5 layer 10K/10K waterproof/breathable laminate
- Water Resistant Coating to minimize liquid penetration
- Cordura sleeve panels for added abrasion resistance
- Fully taped seams keep you dry in wet conditions
- 2-Way Waterproof CF zipper for added weather protection and ventilation
- Waterproof zippers and taped hand pockets
- Shock cord encased inside hood and hem channels for ideal fit
- Adjustable sleeve tabs for optimal fit with or without gloves
- Back venting for increased air flow
- Aerodynamic fit with drop tail hem for best riding performance
- Microfiber wipe inside pocket to aid in keeping your eye wear clean
- Reflective logos on front and back for visibility
- Snap and loop at inside of hood to consolidate when not riding</t>
  </si>
  <si>
    <t>- Mechanical Stretch Woven with 2.5 layer 10K/10K waterproof/breathable laminate
- Water Resistant Coating to minimize liquid penetration
- Cordura back saddle panel for added abrasion resistance
- Fully taped seams keep you dry in wet conditions
- BOA System® dial and lace technology for a lightweight, incrementally adjustable waist closure for the ideal fit
- Waterproof pocket zippers for added security of essentials
- Stabilization pocket to store device or tool
- Silicone print on inner waistband to minimize slippage
- Aerodynamic fit for best riding performance
- Reflective logos for added visibility.</t>
  </si>
  <si>
    <t>- Mechanical Stretch Woven with 2.5 layer 10K/10K waterproof/breathable laminate
- Water Resistant Coating to minimize liquid penetration
- Cordura back saddle and knee panels for added abrasion resistance
- Fully taped seams keep you dry in wet conditions
- BOA System® dial and lace technology for a lightweight, incrementally adjustable waist closure for the ideal fit
- Waterproof pocket zippers for added security of essentials
- Waterproof hem zippers to aid in dressing and removal with ease
- Stabilization pocket to store device or tool
- Silicone print on inner waistband to minimize slippage
- Aerodynamic fit for best riding performance
- Reflective logos for added visibility.</t>
  </si>
  <si>
    <t>- Mechanical stretch woven micro rip-stop
- Water Resistant Coating to minimize liquid penetration
- Ideal for blocking wind on the road or trails
- Zippered side pockets for add security
- Microfiber wipe inside pocket to aid in keeping your eye wear clean
- Reflective taping and logos on front and back for visibility
- Elastic binding detail at body and sleeve hems
- Back venting for increased air flow
- Aerodynamic fit and drop tail hem for best riding performance</t>
  </si>
  <si>
    <t>- Mechanical stretch woven micro rip-stop
- Water Resistant Coating to minimize liquid penetration
- Ideal for blocking wind 
- Zippered side pocket for added security
- Back zippers allow access to jersey pockets
- Microfiber wipe inside pocket to aid in keeping your eye wear clean
- Reflective taping and logos on front and back for visibility
- Elastic binding detail at body hem
- Back venting for increased air flow
- Slim fit for best riding performance</t>
  </si>
  <si>
    <t>- Nylon/Elastane/Polyester yarns blended for the ideal cooling formula
- Light and functional material
- Durable with elasticity for comfort
- Optimal for any workout activity
- Quick dry properties
- Open knit design
- Jacquard logos</t>
  </si>
  <si>
    <t>- Yarns are infused with charcoal coffee particles that provide thermal insulation
- Yarns have anti-microbial properties providing powerful deodorizing effect
- Wicking polyester pulls moisture away from your skin keeping you dry
- Flat lock seam construction to minimize chafing
- Knit construction for increased mobility
- Heat transfer chest logo</t>
  </si>
  <si>
    <t>- Yarns are infused with charcoal coffee particles that provide thermal insulation
- Yarns have anti-microbial properties providing powerful deodorizing effect
- Wicking polyester pulls moisture away from your skin keeping you dry
- Flat lock seam construction to minimize chafing
- Knit construction for increased mobility</t>
  </si>
  <si>
    <t>- Polyester/Elastane mesh with effective quick dry and anti microbial properties
- Taped neckline and straps for seamless feel &amp; to prevent chafing
- Flat-locked seams for maximum comfort &amp; minimal chafing
- Back pocket to hold riding essentials
- Leg pockets for added storage
- Twill tape loop closures to secure shorts to bib
- 3” Nylon/Elastane/Silicone gripper cuffs for optimal stay support
- Premium quality chamois for maximum performance</t>
  </si>
  <si>
    <t>.- Polyester/Elastane quick dry, anti-microbial mesh
- Brushed logo elastic waistband for comfort
- Flat-locked seams maximize comfort while minimizing chafing
- Premium chamois for max performance</t>
  </si>
  <si>
    <t>- Polyester/Elastane quick dry, anti-microbial mesh
- Brushed logo elastic waistband for comfort
- Flat-locked seams maximize comfort while minimizing chafing
- Chamois for max performance</t>
  </si>
  <si>
    <t>- Polyester/Elastane quick dry, anti-microbial mesh
- Brushed logo elastic waistband for comfort
- Flat-locked seams maximize comfort while minimizing chafing
- Premium chamois for max performance</t>
  </si>
  <si>
    <t>- Polyester/Spandex mesh with moisture management properties
- Fade resistant sublimated graphics
- Full zip front
- Brushed elastic with silicone logo on inside back hem keeps jersey in place
- Multi-compartment back pocket with elastic opening for support
- Extra zippered pocket to secure valuables
- Reflective elements for added visibility</t>
  </si>
  <si>
    <t>- Nylon/Spandex dyed paneling for bold color and no grin through
- Mesh back panel for breathability
- Silicone-backed cuffs maintain placement while riding
- Heat Transfer logos
- Flat locked seams to minimize chafing and increase comfort
- Premium chamois with moisture management and odor-controlling properties
- Reflective elements for added visibility</t>
  </si>
  <si>
    <t>- Polyester/Spandex mesh with moisture management properties
- Fade resistant sublimated graphics
- Full zip front
- Brushed elastic with silicone logo on inside back hem keeps jersey in place
- Multi-compartment back pocket with elastic opening for support
- Reflective elements for added visibility</t>
  </si>
  <si>
    <t>- Nylon/Spandex dyed paneling for bold color and no grin through
- Mash back panel for breathability
- Silicone-backed cuffs maintain placement while riding
- Heat Transfer logos
- Flat locked seams to minimize chafing and increase comfort
- Premium chamois with moisture management and odor controlling properties
- Reflective elements for added visibility</t>
  </si>
  <si>
    <t>- Polyester/Spandex mesh with moisture management properties
- Brushed Elastic with Silicone logo on top opening keeps sleeve in place
- Flat locked seams to minimize chafing and increase comfort
- Reflective logos for added visibility</t>
  </si>
  <si>
    <t>- Nylon/Spandex jersey with moisture management properties
- Brushed Elastic with Silicone logo on top opening keeps sleeve in place
- Flat locked seams to minimize chafing and increase comfort
- Reflective logos for added visibility</t>
  </si>
  <si>
    <t>- Polyester/Spandex mesh with moisture management properties
- Taped seams for added comfort
-  Elastic back for flexible fit
- Visor can be used up or down depending on sun or style preference
- Printed logos on top &amp; bottom of visor</t>
  </si>
  <si>
    <t>- DWR lightweight nylon/spandex 4-way stretch woven fabric
- BOA System dial and lace technology for a lightweight, incrementally adjustable waist closure for the ideal fit
- Silicone print on inner waistband to minimize slippage
- Zipper pockets for security of essentials
- Stabilization pocket to store device or tool
- Inseam laser perforations and back knee vent for increased airflow</t>
  </si>
  <si>
    <t>- Frame: Minimal frame design works in union with distinct lens shape to increase visibility
- Strap: Premium strap trim elevates performance and adds rich detail
- Foam: Triple-layer face foam provides excellent moisture management
- Lens: Anti-fog polycarbonate lens with integrated pins for seamless tear off application
- Vents: Upper vents force air in and channel out moisture to reduce fogging</t>
  </si>
  <si>
    <t>- Gravit8™  — 8 Magnetic touch-points provide a secure fit while ensuring easy lens changing and unrivaled performance.
- 3DPlane™ Molded Lens Technology provides seamless lens-to-goggle chasis fit
- UltraHD® Optical Clarity Lens Technology - maximum protection with uncompromised optics
- HiPER® Contrasting Lens Technology filters out certain color wavelengths to create more contrast
- High Altitude Lens Technology alleviates lens distortion by releasing pressure at higher altitudes. 
- Scratch and Impact Resistant Lens with hydro and oleophobic coatings keep your lens smudge, scratch, and moisture free 
- Dual Pane Anti-Fog Lens keeps your vision clear by regulating the temperature of the space between two lenses
- Flexible goggle frame with multi-layer face foam with moisture wicking micro-fleece, for maximum comfort, next to skin.
- OTG compatible — The goggle frame fits comfortably over Rx glasses, without compromising the fit, form, or function of the snow goggle. 
- Adjustable 50mm strap with slip resistant grippers strategically placed allows the goggle to remain secure in variable terrain and volatile environments.
- Spare lens included with magnetic protective cover, which adheres to the goggle chassis over the attached goggle — protecting both lenses at once during storage.
- Microfiber goggle bag with segmented pocket for extra lens carrying, lens cleaning, and protection off the hill.</t>
  </si>
  <si>
    <t>- Premium Injection-molded 2mm impact-rated, shatter-resistant lens
- UltraHD® Optical Clarity Lens Technology - maximum protection with uncompromised optics
- HiPER® Contrasting Lens Technology filters out non-essential color wavelengths and enhances the ones needed for optimal detail.
- High Altitude Lens Technology alleviates lens distortion by releasing pressure at higher altitudes. 
- Scratch and Impact Resistant Lens with hydro and oleophobic coatings keep your lens smudge, scratch, and moisture free 
- Dual Pane Anti-Fog Lens keeps your vision clear by regulating the temperature of the space between two lenses
- Flexible goggle frame with multi-layer face foam with moisture wicking micro-fleece, for maximum comfort, next to skin.
- OTG compatible — The goggle frame fits comfortably over Rx glasses, without compromising the fit, form, or function of the snow goggle. 
- Adjustable 45mm goggle strap with slip resistant grippers strategically placed allows the goggle to remain secure in variable terrain and volatile environments.
- Spare lens included — compatible with the Snowcraft XL Goggle by 100%
- Microfiber goggle bag with segmented pocket for extra lens carrying, lens cleaning, and protection</t>
  </si>
  <si>
    <t>- Premium Injection-molded 2mm impact-rated, shatter-resistant lens
- UltraHD® Optical Clarity Lens Technology - maximum protection with uncompromised optics
- HiPER® Contrasting Lens Technology filters out certain color wavelengths to create more contrast
- High Altitude Lens Technology alleviates lens distortion by releasing pressure at higher altitudes. 
- Scratch and Impact Resistant Lens with hydro and oleophobic coatings keep your lens smudge, scratch, and moisture free 
- Dual Pane Anti-Fog Lens keeps your vision clear by regulating the temperature of the space between two lenses
- Flexible goggle frame with multi-layer face foam with moisture wicking micro-fleece, for maximum comfort, next to skin.
- OTG compatible — The goggle frame fits comfortably over Rx glasses, without compromising the fit, form, or function of the snow goggle. 
- Adjustable 50mm strap with slip resistant grippers strategically placed allows the goggle to remain secure in variable terrain and volatile environments.
- Spare lens included — compatible with the Snowcraft Goggle by 100%
- Microfiber goggle bag with segmented pocket for extra lens carrying, lens cleaning, and protection</t>
  </si>
  <si>
    <t>- Premium Injection-molded 2mm impact-rated, shatter-resistant lens
- UltraHD® Optical Clarity Lens Technology - maximum protection with uncompromised optics
- HiPER® Contrasting Lens Technology filters out certain color wavelengths to create more contrast
- High Altitude Lens Technology alleviates lens distortion by releasing pressure at higher altitudes. 
- Scratch and Impact Resistant Lens with hydro and oleophobic coatings keep your lens smudge, scratch, and moisture free 
- Dual Pane Anti-Fog Lens keeps your vision clear by regulating the temperature of the space between two lenses
- Flexible goggle frame with multi-layer face foam with moisture wicking micro-fleece, for maximum comfort, next to skin.
- Adjustable 40mm goggle strap with slip resistant grippers strategically placed allows the goggle to remain secure in variable terrain and volatile environments.
- Microfiber goggle bag with segmented pocket for extra lens carrying, lens cleaning, and protection</t>
  </si>
  <si>
    <t>- Premium Injection-molded 2mm impact-rated, shatter-resistant lens
- UltraHD® Optical Clarity Lens Technology - maximum protection with uncompromised optics
- HiPER® Contrasting Lens Technology filters out certain color wavelengths to create more contrast
- High Altitude Lens Technology alleviates lens distortion by releasing pressure at higher altitudes. 
- Scratch and Impact Resistant Lens with hydro and oleophobic coatings keep your lens smudge, scratch, and moisture free 
- Dual Pane Anti-Fog Lens keeps your vision clear by regulating the temperature of the space between two lenses
- Flexible goggle frame with multi-layer face foam with moisture wicking micro-fleece, for maximum comfort, next to skin.
- Adjustable 45mm goggle strap with slip resistant grippers strategically placed allows the goggle to remain secure in variable terrain and volatile environments.
- Microfiber goggle bag with segmented pocket for extra lens carrying, lens cleaning, and protection</t>
  </si>
  <si>
    <t>- Premium Injection-molded 2mm impact-rated, shatter-resistant lens
- UltraHD® Optical Clarity Lens Technology - maximum protection with uncompromised optics
- HiPER® Contrasting Lens Technology filters out certain color wavelengths to create more contrast
- High Altitude Lens Technology alleviates lens distortion by releasing pressure at higher altitudes. 
- Scratch and Impact Resistant Lens with hydro and oleophobic coatings keep your lens smudge, scratch, and moisture free 
- Dual Pane Anti-Fog Lens keeps your vision clear by regulating the temperature of the space between two lenses</t>
  </si>
  <si>
    <t>- Premium Injection-molded 2mm impact-rated, shatter-resistant lens
- UltraHD® Optical Clarity Lens Technology - maximum protection with uncompromised optics
- HiPER® Contrasting Lens Technology filters out certain color wavelengths to create more contrast
- High Altitude Lens Technology alleviates lens distortion by releasing pressure at higher altitudes.
- Scratch and Impact Resistant Lens with hydro and oleophobic coatings keep your lens smudge, scratch, and moisture free
- Dual Pane Anti-Fog Lens keeps your vision clear by regulating the temperature of the space between two lenses</t>
  </si>
  <si>
    <t>-	Complies to protective equipment CE directive 89/686/EEC for MTB
-	Ultra-light slip on sleeve design
-	Slightly pre-curved chassis for attack position
-	Nylon, anti-abrasion, outer skin
-	Perforated neoprene chassis for best fit and comfort
-	Tacky silicone elastic print helps prevent slippage
-	Fully ventilated inner arm mesh adds cooling</t>
  </si>
  <si>
    <t>-	Complies to protective equipment CE directive 89/686/EEC for MTB
-	Ultra-light slip on sleeve design
-	Pre-curved chassis for attack position
-	Lightly padded, nylon, anti-abrasion outer skin
-	Fully perforated neoprene chassis for breathability
-	Tacky silicone elastic webbing helps prevent slippage
-	Fully ventilated rear mesh for maximum cooling</t>
  </si>
  <si>
    <t>-	Impact tested and certified to CE EN 1621-1:2012 Level 1
-	Sleek, comfortable slip-on sleeves
-	Completely pre-curved chassis for attack position
-	Nylon, anti-abrasion, outer skin
-	Mobility flex joint for smooth articulation
-	Tacky silicone elastic webbing helps prevent slippage
-	Wicking fabric adds cooling</t>
  </si>
  <si>
    <t>-	Impact tested and certified to CE EN 1621-1:2012 Level 1
-	Sleek, comfortable slip-on sleeves
-	Completely pre-curved chassis for attack position
-	Nylon, anti-abrasion, outer skin
-	Mobility flex joint for smooth articulation
-	Tacky silicone elastic webbing helps prevent slippage
-	Fully ventilated rear mesh for maximum cooling</t>
  </si>
  <si>
    <t>-	Impact tested and certified to CE EN 1621-1:2012 Level 1
-	Sleek, comfortable slip-on sleeves
-	Lateral protection upgrades over the Teratec
-	Completely pre-curved chassis for attack position
-	Nylon, anti-abrasion, outer skin
-	Mobility flex joint for smooth articulation
-	Tacky silicone elastic webbing helps prevent slippage
-	Fully ventilated rear mesh for maximum cooling</t>
  </si>
  <si>
    <t>-	Impact tested and certified to CE EN 1621-1:2012 Level 1
-	Sleek, comfortable slip-on sleeves
-	Lateral protection upgrades over the Teratec
-	Completely pre-curved chassis for attack position
-	Fully vented Nylon, anti-abrasion, outer skin
-	Mobility flex joint for smooth articulation
-	Tacky silicone elastic webbing helps prevent slippage
-	Fully ventilated rear mesh for maximum cooling</t>
  </si>
  <si>
    <t>-	Impact tested and certified to CE EN 1621-1:2012 Level 1
-	Hard plastic outer shell for abrasion resistance
-	Pre-curved chassis for attack position
-	Spandex flex joint for ease of movement
-	Strategically placed embossed ventilated foam padding
-	Tacky silicone elastic webbing helps prevent slippage
-	Adjustable hook and loop upper and forearm closures
-	Fortified injection molded plastic shields</t>
  </si>
  <si>
    <t>-	Impact tested and certified to CE EN 1621-1:2012 Level 1
-	Hard plastic outer shell for abrasion resistance
-	Extra impact padding on outside of knee and calf
-	Perforated neoprene chassis for breathability
-	Strategically placed perimeter embossed foam padding with ventilation
-	Internal elastic flex joint maintains chassis compression during pedaling
-	Tacky silicone elastic webbing helps prevent slippage
-	Hook and loop thigh and calf closures with security cinch</t>
  </si>
  <si>
    <t>-	SmartShock® elbow protectors are impact tested and certified to the highest level of CE impact protection, CE EN 1621-1: 2014 Level 2 Type A
-	Fully ventilated plastic outer shell adds abrasion resistance
-	Rubberized, ventilated outer skin print for durability
-	Strategically placed perimeter embossed foam padding with ventilation
-	Tacky silicone elastic webbing to prevent slippage
-	Adjustable hook and loop upper and forearm closures</t>
  </si>
  <si>
    <t>-	SmartShock® knee protectors are impact tested and certified to the highest level of CE impact protection, CE EN 1621-1: 2014 Level 2 Type A
-	Fully ventilated plastic outer shell adds abrasion resistance
-	Rubberized, ventilated outer skin print for durability
-	Strategically placed perimeter embossed foam padding with ventilation
-	Tacky silicone elastic webbing to prevent slippage
-	Strategically placed perimeter embossed foam padding with ventilation
-	Fully ventilated plastic protective cup with high impact absorption
-	Pre-curved chassis for attack position
-	Internal elastic flex joint maintains chassis compression during pedaling
-	Tacky silicone elastic webbing helps prevent slippage
-	Thigh cinch for customizable fit and security
-	Calf cinch for added security</t>
  </si>
  <si>
    <t>-	SmartShock® back protector is impact tested and certified to the highest level of CE impact protection, CE EN 1621-2: 2014 Level 2
-	SmartShock® elbow and shoulder protectors are impact tested and certified to the highest level of CE impact protection, CE EN 1621-1: 2014 Level 2 Type A
-	SmartShock® chest protector is impact tested and certified to pr EN 1621-3: Level 1 full chest Type A
-	All protection panels are perforated to maximize ventilation 
-	Durable mesh body has anti-microbial and wicking properties for maximum comfort
-	Stretch Cordura® shoulder and sleeve panels add abrasion protection
-	Zipper in cuffs and off-set front zipper for easy on or off
-	Silicone elastic at the waist helps keep the protection in place
-	Removable protection inserts provide versatility to match your riding demands
-	Removable protection inserts also make washing easier</t>
  </si>
  <si>
    <t>-	SmartShock® back protector is impact tested and certified to the highest level of CE impact protection, CE EN 1621-2: 2014 Level 2
-	SmartShock® shoulder protectors are impact tested and certified to the highest level of CE impact protection, CE EN 1621-1: 2014 Level 2 Type A
-	SmartShock® chest protector is impact tested and certified to pr EN 1621-3: Level 1 full chest Type A
-	All protection panels are perforated to maximize ventilation 
-	Durable mesh body has anti-microbial and wicking properties for maximum comfort
-	Stretch Cordura® shoulder panels add abrasion protection
-	Off-set front zipper for easy on or off
-	Silicone elastic at the waist helps keep the protection in place
-	Removable protection inserts provide versatility to match your riding demands
-	Removable protection inserts also make washing easier</t>
  </si>
  <si>
    <t>-	SmartShock® back protector is impact tested and certified to the highest level of CE impact protection, CE EN 1621-2: 2014 Level 2
-	SmartShock® chest protector is impact tested and certified to pr EN 1621-3: Level 1 full chest Type A
-	All protection panels are perforated to maximize ventilation 
-	Durable mesh body has anti-microbial and wicking properties for maximum comfort
-	Stretch Cordura® shoulder and sleeve panels add abrasion protection
-	Zipper in cuffs and off-set front zipper for easy on or off
-	Silicone elastic at the waist helps keep the protection in place
-	Removable protection inserts provide versatility to match your riding demands
-	Removable protection inserts also make washing easier</t>
  </si>
  <si>
    <t>- Carbon Fiber shell with Patent Pending injection molded chin bar integration
- Smartshock® Rotational Protective System (14 point)
- Incredibly sturdy, full face downhill helmet
- Multi-Density EPS foam injection molded with polycarbonate in 2 size specific molds (SM/MD &amp; LG/XL)
- Massive airflow with a class-leading 20 ventilation ports
- Multi-point adjustable visor designed for maximum vision and goggle stowage
- Washable, moisture-wicking anti-microbial liner
- D-Ring buckle for maximum security
- The Aircraft 2 is tested and certified according to ASTM (F1952-15), CPSC (16 CFR 1203), CE (EN 1078:2012+A1:2012), and AS/NZS (2063:2008) Bicycle Standards</t>
  </si>
  <si>
    <t>- Ultra-light design featuring a composite fiberglass shell
- Active cooling system increases airflow offering maximum ventilation while riding and also while rider is stationary
- Removable comfort liner, cheek pads and chin strap covers for easy washing
- Engineered single shell and EPS to achieve the best fit
- Compatible with inflatable emergency helmet release systems
- Padded polyurethane chin bar interior for enhanced impact protection
- Adjustable visor with lightweight screws
- Helmets shipped from USA are globally standardized (CPSC, CPSIA, ASTM, CE, AS/NZS)
- Helmets shipped outside of the USA are standardized (CPSC, CPSIA, ASTM, CE)</t>
  </si>
  <si>
    <t>- Two aluminum side screws
- Single plastic thumb twist forehead screw</t>
  </si>
  <si>
    <t>- For use on Aircraft Helmets
- Supports both MIPS and non-MIPS models
- Injection Molded</t>
  </si>
  <si>
    <t>- Moisture Wicking
- Removable
- Washable</t>
  </si>
  <si>
    <t>- For use on Trajecta Helmets
- Injection Molded</t>
  </si>
  <si>
    <t>- For use on Altec Helmets
- Injection Molded</t>
  </si>
  <si>
    <t>- For use on Altis Helmets
- Injection Molded</t>
  </si>
  <si>
    <t>- For use on Status Helmets
- Injection Molded</t>
  </si>
  <si>
    <t>- For use on Status Youth Helmets
- Injection Molded</t>
  </si>
  <si>
    <t>https://fs.amplifi.io//file?id=3811efab-944b-4b00-b50a-2ac0ff08b18e</t>
  </si>
  <si>
    <t>https://fs.amplifi.io//file?id=929b5697-d578-4db8-9fc2-ab1e61f2e966</t>
  </si>
  <si>
    <t>https://fs.amplifi.io//file?id=ccb8b3e4-e686-47f2-879d-b34d9d0e2aa1</t>
  </si>
  <si>
    <t>https://fs.amplifi.io//file?id=d43a7477-7882-4421-a8ba-b3e667bd243d</t>
  </si>
  <si>
    <t>https://fs.amplifi.io//file?id=59124ec1-102e-4704-b137-53baf08233d8</t>
  </si>
  <si>
    <t>https://fs.amplifi.io//file?id=3817167d-7bb0-40e4-b2fd-6feb7022131f</t>
  </si>
  <si>
    <t>https://fs.amplifi.io//file?id=8a2653d7-97eb-4ac1-b7c2-a5dfeac3aa74</t>
  </si>
  <si>
    <t>List</t>
  </si>
  <si>
    <t>SKU to Exclude</t>
  </si>
  <si>
    <t>*</t>
  </si>
  <si>
    <t>2W Distributor - Bike</t>
  </si>
  <si>
    <t>80007-00001 to 15</t>
  </si>
  <si>
    <t>80015-00001 to 18</t>
  </si>
  <si>
    <t>removed</t>
  </si>
  <si>
    <t>80009-00001 to 12</t>
  </si>
  <si>
    <t>LineList</t>
  </si>
  <si>
    <t>Bike, Moto, Snowboard, Snowmobile</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</si>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</sst>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9]0.0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
      <sz val="11"/>
      <color rgb="FF1D2129"/>
      <name val="Calibri"/>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C000"/>
        <bgColor indexed="64"/>
      </patternFill>
    </fill>
    <fill>
      <patternFill patternType="solid">
        <fgColor theme="4" tint="0.59999389629810485"/>
        <bgColor indexed="64"/>
      </patternFill>
    </fill>
    <fill>
      <patternFill patternType="solid">
        <fgColor theme="8" tint="0.59999389629810485"/>
        <bgColor indexed="64"/>
      </patternFill>
    </fill>
    <fill>
      <patternFill patternType="solid">
        <fgColor theme="7"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0" fontId="0" fillId="0" borderId="0" xfId="0" applyAlignment="1">
      <alignment wrapText="1"/>
    </xf>
    <xf numFmtId="0" fontId="0" fillId="33" borderId="0" xfId="0" applyFill="1"/>
    <xf numFmtId="0" fontId="0" fillId="34" borderId="0" xfId="0" applyFill="1"/>
    <xf numFmtId="0" fontId="0" fillId="0" borderId="0" xfId="0" applyFill="1"/>
    <xf numFmtId="0" fontId="0" fillId="35" borderId="0" xfId="0" applyFill="1"/>
    <xf numFmtId="0" fontId="19" fillId="0" borderId="0" xfId="0" applyFont="1" applyAlignment="1">
      <alignment horizontal="left" vertical="top"/>
    </xf>
    <xf numFmtId="0" fontId="19" fillId="0" borderId="0" xfId="0" applyFont="1" applyAlignment="1">
      <alignment horizontal="left" vertical="center"/>
    </xf>
    <xf numFmtId="9" fontId="19" fillId="0" borderId="0" xfId="0" applyNumberFormat="1" applyFont="1" applyAlignment="1">
      <alignment horizontal="left" vertical="top"/>
    </xf>
    <xf numFmtId="0" fontId="19" fillId="0" borderId="0" xfId="0" applyFont="1" applyAlignment="1">
      <alignment horizontal="center" vertical="top"/>
    </xf>
    <xf numFmtId="164" fontId="19" fillId="0" borderId="0" xfId="0" applyNumberFormat="1" applyFont="1" applyAlignment="1">
      <alignment horizontal="right" vertical="top"/>
    </xf>
    <xf numFmtId="0" fontId="0" fillId="0" borderId="0" xfId="0" applyAlignment="1"/>
    <xf numFmtId="0" fontId="19" fillId="0" borderId="0" xfId="0" quotePrefix="1" applyFont="1" applyAlignment="1">
      <alignment horizontal="left" vertical="top"/>
    </xf>
    <xf numFmtId="0" fontId="0" fillId="34" borderId="0" xfId="0" applyFill="1" applyAlignment="1"/>
    <xf numFmtId="0" fontId="0" fillId="0" borderId="0" xfId="0" applyFill="1" applyAlignment="1"/>
    <xf numFmtId="0" fontId="0" fillId="35" borderId="0" xfId="0" applyFill="1" applyAlignment="1"/>
    <xf numFmtId="0" fontId="0" fillId="36" borderId="0" xfId="0" applyFill="1" applyAlignment="1"/>
    <xf numFmtId="0" fontId="19" fillId="36" borderId="0" xfId="0" applyFont="1" applyFill="1" applyAlignment="1">
      <alignment horizontal="left" vertical="top"/>
    </xf>
    <xf numFmtId="0" fontId="19" fillId="37" borderId="0" xfId="0" applyFont="1" applyFill="1" applyAlignment="1">
      <alignment horizontal="left" vertical="top"/>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633"/>
  <sheetViews>
    <sheetView workbookViewId="0">
      <pane xSplit="5" ySplit="2" topLeftCell="BB258" activePane="bottomRight" state="frozen"/>
      <selection pane="topRight" activeCell="F1" sqref="F1"/>
      <selection pane="bottomLeft" activeCell="A3" sqref="A3"/>
      <selection pane="bottomRight" activeCell="AY257" sqref="AY257"/>
    </sheetView>
  </sheetViews>
  <sheetFormatPr baseColWidth="10" defaultRowHeight="19" customHeight="1" x14ac:dyDescent="0.2"/>
  <cols>
    <col min="2" max="2" width="25.6640625" customWidth="1"/>
    <col min="3" max="4" width="21.5" bestFit="1" customWidth="1"/>
    <col min="5" max="5" width="15.83203125" bestFit="1" customWidth="1"/>
    <col min="6" max="6" width="12" bestFit="1" customWidth="1"/>
    <col min="7" max="7" width="33.83203125" bestFit="1" customWidth="1"/>
    <col min="8" max="8" width="39.83203125" bestFit="1" customWidth="1"/>
    <col min="9" max="9" width="25.6640625" bestFit="1" customWidth="1"/>
    <col min="10" max="14" width="25.6640625" customWidth="1"/>
    <col min="15" max="15" width="42.6640625" bestFit="1" customWidth="1"/>
    <col min="16" max="16" width="25.6640625" customWidth="1"/>
    <col min="17" max="17" width="72.33203125" bestFit="1" customWidth="1"/>
    <col min="18" max="18" width="11.6640625" bestFit="1" customWidth="1"/>
    <col min="19" max="19" width="11" bestFit="1" customWidth="1"/>
    <col min="20" max="21" width="21.5" bestFit="1" customWidth="1"/>
    <col min="22" max="27" width="15.5" bestFit="1" customWidth="1"/>
    <col min="28" max="34" width="8" bestFit="1" customWidth="1"/>
    <col min="35" max="36" width="15.6640625" bestFit="1" customWidth="1"/>
    <col min="37" max="37" width="13.83203125" bestFit="1" customWidth="1"/>
    <col min="38" max="38" width="37.5" bestFit="1" customWidth="1"/>
    <col min="39" max="39" width="255.83203125" bestFit="1" customWidth="1"/>
    <col min="40" max="40" width="111.5" bestFit="1" customWidth="1"/>
    <col min="41" max="41" width="19.83203125" bestFit="1" customWidth="1"/>
    <col min="42" max="55" width="19.83203125" customWidth="1"/>
    <col min="56" max="56" width="111.5" customWidth="1"/>
    <col min="57" max="57" width="88.83203125" bestFit="1" customWidth="1"/>
    <col min="58" max="58" width="60.5" style="4" bestFit="1" customWidth="1"/>
    <col min="59" max="68" width="10.83203125" style="4"/>
  </cols>
  <sheetData>
    <row r="1" spans="1:68" ht="19" customHeight="1" x14ac:dyDescent="0.2">
      <c r="A1" s="3" t="s">
        <v>5328</v>
      </c>
      <c r="B1" s="3" t="s">
        <v>5405</v>
      </c>
      <c r="C1" t="s">
        <v>0</v>
      </c>
      <c r="D1" t="s">
        <v>8036</v>
      </c>
      <c r="E1" t="s">
        <v>1</v>
      </c>
      <c r="F1" s="4" t="s">
        <v>2</v>
      </c>
      <c r="G1" t="s">
        <v>3</v>
      </c>
      <c r="H1" t="s">
        <v>4</v>
      </c>
      <c r="I1" t="s">
        <v>5</v>
      </c>
      <c r="J1" s="4" t="s">
        <v>5406</v>
      </c>
      <c r="K1" s="4" t="s">
        <v>5407</v>
      </c>
      <c r="L1" s="4" t="s">
        <v>5411</v>
      </c>
      <c r="M1" s="4" t="s">
        <v>5408</v>
      </c>
      <c r="N1" s="4" t="s">
        <v>5409</v>
      </c>
      <c r="O1" s="4" t="s">
        <v>5949</v>
      </c>
      <c r="P1" s="4" t="s">
        <v>8037</v>
      </c>
      <c r="Q1" t="s">
        <v>6</v>
      </c>
      <c r="R1" t="s">
        <v>7</v>
      </c>
      <c r="S1" t="s">
        <v>8</v>
      </c>
      <c r="T1" t="s">
        <v>9</v>
      </c>
      <c r="U1" t="s">
        <v>10</v>
      </c>
      <c r="V1" t="s">
        <v>11</v>
      </c>
      <c r="W1" t="s">
        <v>12</v>
      </c>
      <c r="X1" t="s">
        <v>13</v>
      </c>
      <c r="Y1" t="s">
        <v>14</v>
      </c>
      <c r="Z1" t="s">
        <v>15</v>
      </c>
      <c r="AA1" t="s">
        <v>16</v>
      </c>
      <c r="AB1" t="s">
        <v>17</v>
      </c>
      <c r="AC1" t="s">
        <v>18</v>
      </c>
      <c r="AD1" t="s">
        <v>19</v>
      </c>
      <c r="AE1" t="s">
        <v>20</v>
      </c>
      <c r="AF1" t="s">
        <v>21</v>
      </c>
      <c r="AG1" t="s">
        <v>22</v>
      </c>
      <c r="AH1" t="s">
        <v>23</v>
      </c>
      <c r="AI1" t="s">
        <v>24</v>
      </c>
      <c r="AJ1" t="s">
        <v>25</v>
      </c>
      <c r="AK1" t="s">
        <v>26</v>
      </c>
      <c r="AL1" t="s">
        <v>27</v>
      </c>
      <c r="AM1" t="s">
        <v>28</v>
      </c>
      <c r="AN1" t="s">
        <v>29</v>
      </c>
      <c r="AO1" s="5" t="s">
        <v>8038</v>
      </c>
      <c r="AP1" s="5" t="s">
        <v>8039</v>
      </c>
      <c r="AQ1" s="5" t="s">
        <v>8040</v>
      </c>
      <c r="AR1" s="5" t="s">
        <v>8041</v>
      </c>
      <c r="AS1" s="5" t="s">
        <v>8042</v>
      </c>
      <c r="AT1" s="5" t="s">
        <v>8043</v>
      </c>
      <c r="AU1" s="5" t="s">
        <v>8044</v>
      </c>
      <c r="AV1" s="5" t="s">
        <v>8045</v>
      </c>
      <c r="AW1" s="5" t="s">
        <v>8046</v>
      </c>
      <c r="AX1" s="5" t="s">
        <v>8047</v>
      </c>
      <c r="AY1" s="5" t="s">
        <v>8048</v>
      </c>
      <c r="AZ1" s="5" t="s">
        <v>8049</v>
      </c>
      <c r="BA1" s="5" t="s">
        <v>8050</v>
      </c>
      <c r="BB1" s="5" t="s">
        <v>8051</v>
      </c>
      <c r="BC1" s="5" t="s">
        <v>8052</v>
      </c>
      <c r="BD1" t="s">
        <v>5950</v>
      </c>
      <c r="BE1" t="s">
        <v>30</v>
      </c>
      <c r="BF1" s="4" t="s">
        <v>5951</v>
      </c>
      <c r="BG1" s="4" t="s">
        <v>5952</v>
      </c>
      <c r="BH1" s="4" t="s">
        <v>5953</v>
      </c>
      <c r="BI1" s="4" t="s">
        <v>5954</v>
      </c>
      <c r="BJ1" s="4" t="s">
        <v>5955</v>
      </c>
      <c r="BK1" s="4" t="s">
        <v>5956</v>
      </c>
      <c r="BL1" s="4" t="s">
        <v>5957</v>
      </c>
      <c r="BM1" s="4" t="s">
        <v>5958</v>
      </c>
      <c r="BN1" s="4" t="s">
        <v>5959</v>
      </c>
      <c r="BO1" s="4" t="s">
        <v>5960</v>
      </c>
      <c r="BP1" s="4" t="s">
        <v>5961</v>
      </c>
    </row>
    <row r="2" spans="1:68" ht="19" customHeight="1" x14ac:dyDescent="0.2">
      <c r="A2">
        <v>1</v>
      </c>
      <c r="B2" t="str">
        <f t="shared" ref="B2:B65" si="0">C2</f>
        <v>10000-00000</v>
      </c>
      <c r="C2" t="s">
        <v>31</v>
      </c>
      <c r="D2" t="str">
        <f>C2</f>
        <v>10000-00000</v>
      </c>
      <c r="E2" t="s">
        <v>32</v>
      </c>
      <c r="F2" t="s">
        <v>5948</v>
      </c>
      <c r="G2" t="s">
        <v>33</v>
      </c>
      <c r="H2" t="s">
        <v>34</v>
      </c>
      <c r="I2" t="s">
        <v>34</v>
      </c>
      <c r="J2" t="s">
        <v>5329</v>
      </c>
      <c r="K2" t="s">
        <v>5333</v>
      </c>
      <c r="L2" t="s">
        <v>5412</v>
      </c>
      <c r="M2" t="s">
        <v>34</v>
      </c>
      <c r="N2" t="s">
        <v>5359</v>
      </c>
      <c r="P2" t="s">
        <v>5425</v>
      </c>
      <c r="Q2" t="s">
        <v>35</v>
      </c>
      <c r="R2" t="b">
        <v>1</v>
      </c>
      <c r="S2" t="b">
        <v>1</v>
      </c>
      <c r="T2" t="s">
        <v>31</v>
      </c>
      <c r="U2" t="s">
        <v>31</v>
      </c>
      <c r="V2" t="s">
        <v>36</v>
      </c>
      <c r="W2" t="s">
        <v>37</v>
      </c>
      <c r="X2" t="s">
        <v>38</v>
      </c>
      <c r="Y2" t="s">
        <v>39</v>
      </c>
      <c r="AB2" t="s">
        <v>40</v>
      </c>
      <c r="AC2" t="s">
        <v>41</v>
      </c>
      <c r="AD2" t="s">
        <v>42</v>
      </c>
      <c r="AE2" t="s">
        <v>43</v>
      </c>
      <c r="AF2" t="s">
        <v>44</v>
      </c>
      <c r="AI2">
        <v>32.5</v>
      </c>
      <c r="AJ2">
        <v>32.5</v>
      </c>
      <c r="AK2" t="s">
        <v>45</v>
      </c>
      <c r="AL2" s="1" t="s">
        <v>46</v>
      </c>
      <c r="AM2" t="s">
        <v>47</v>
      </c>
      <c r="AN2" s="1" t="s">
        <v>48</v>
      </c>
      <c r="AO2" s="1" t="str">
        <f>IF(E2="Moto","",IF(E2="Snowboard","",IF(E2="Snowmobile","",AO$1)))</f>
        <v/>
      </c>
      <c r="AP2" s="1"/>
      <c r="AQ2" s="1"/>
      <c r="AR2" s="1"/>
      <c r="AS2" s="1"/>
      <c r="AT2" s="1"/>
      <c r="AU2" s="1"/>
      <c r="AV2" s="1"/>
      <c r="AW2" s="1"/>
      <c r="AX2" s="1"/>
      <c r="AY2" s="1"/>
      <c r="AZ2" s="1"/>
      <c r="BA2" s="1"/>
      <c r="BB2" s="1"/>
      <c r="BC2" s="1"/>
      <c r="BD2" s="1" t="s">
        <v>5115</v>
      </c>
      <c r="BE2" t="str">
        <f t="shared" ref="BE2:BE65" si="1">IF(BD2="","",BD2&amp;"&amp;variant=thumb&amp;extension=png")</f>
        <v>https://fs.amplifi.io//file?id=49b96c13-97be-4197-b853-60594abd3ff9&amp;variant=thumb&amp;extension=png</v>
      </c>
      <c r="BF2" s="4" t="s">
        <v>5115</v>
      </c>
    </row>
    <row r="3" spans="1:68" ht="19" customHeight="1" x14ac:dyDescent="0.2">
      <c r="A3">
        <v>2</v>
      </c>
      <c r="B3" t="str">
        <f t="shared" si="0"/>
        <v>10000-00005</v>
      </c>
      <c r="C3" t="s">
        <v>49</v>
      </c>
      <c r="D3" t="str">
        <f t="shared" ref="D3:D66" si="2">C3</f>
        <v>10000-00005</v>
      </c>
      <c r="E3" t="s">
        <v>32</v>
      </c>
      <c r="F3" t="s">
        <v>5948</v>
      </c>
      <c r="G3" t="s">
        <v>33</v>
      </c>
      <c r="H3" t="s">
        <v>34</v>
      </c>
      <c r="I3" t="s">
        <v>34</v>
      </c>
      <c r="J3" t="s">
        <v>5329</v>
      </c>
      <c r="K3" t="s">
        <v>5333</v>
      </c>
      <c r="L3" t="s">
        <v>5412</v>
      </c>
      <c r="M3" t="s">
        <v>34</v>
      </c>
      <c r="N3" t="s">
        <v>5359</v>
      </c>
      <c r="P3" t="s">
        <v>5425</v>
      </c>
      <c r="Q3" t="s">
        <v>50</v>
      </c>
      <c r="R3" t="b">
        <v>1</v>
      </c>
      <c r="S3" t="b">
        <v>1</v>
      </c>
      <c r="T3" t="s">
        <v>49</v>
      </c>
      <c r="U3" t="s">
        <v>49</v>
      </c>
      <c r="V3" t="s">
        <v>51</v>
      </c>
      <c r="W3" t="s">
        <v>52</v>
      </c>
      <c r="X3" t="s">
        <v>53</v>
      </c>
      <c r="Y3" t="s">
        <v>54</v>
      </c>
      <c r="AB3" t="s">
        <v>40</v>
      </c>
      <c r="AC3" t="s">
        <v>41</v>
      </c>
      <c r="AD3" t="s">
        <v>42</v>
      </c>
      <c r="AE3" t="s">
        <v>43</v>
      </c>
      <c r="AF3" t="s">
        <v>44</v>
      </c>
      <c r="AI3">
        <v>32.5</v>
      </c>
      <c r="AJ3">
        <v>32.5</v>
      </c>
      <c r="AK3" t="s">
        <v>45</v>
      </c>
      <c r="AL3" s="1" t="s">
        <v>46</v>
      </c>
      <c r="AM3" t="s">
        <v>47</v>
      </c>
      <c r="AN3" s="1" t="s">
        <v>48</v>
      </c>
      <c r="AO3" s="1" t="str">
        <f t="shared" ref="AO3:AO66" si="3">IF(E3="Moto","",IF(E3="Snowboard","",IF(E3="Snowmobile","",AO$1)))</f>
        <v/>
      </c>
      <c r="AP3" s="1"/>
      <c r="AQ3" s="1"/>
      <c r="AR3" s="1"/>
      <c r="AS3" s="1"/>
      <c r="AT3" s="1"/>
      <c r="AU3" s="1"/>
      <c r="AV3" s="1"/>
      <c r="AW3" s="1"/>
      <c r="AX3" s="1"/>
      <c r="AY3" s="1"/>
      <c r="AZ3" s="1"/>
      <c r="BA3" s="1"/>
      <c r="BB3" s="1"/>
      <c r="BC3" s="1"/>
      <c r="BD3" s="1" t="s">
        <v>5116</v>
      </c>
      <c r="BE3" t="str">
        <f t="shared" si="1"/>
        <v>https://fs.amplifi.io//file?id=702e291b-2df4-40e9-9d3c-99de9139f842&amp;variant=thumb&amp;extension=png</v>
      </c>
      <c r="BF3" s="4" t="s">
        <v>5116</v>
      </c>
    </row>
    <row r="4" spans="1:68" ht="19" customHeight="1" x14ac:dyDescent="0.2">
      <c r="A4">
        <v>3</v>
      </c>
      <c r="B4" t="str">
        <f t="shared" si="0"/>
        <v>10000-00010</v>
      </c>
      <c r="C4" t="s">
        <v>55</v>
      </c>
      <c r="D4" t="str">
        <f t="shared" si="2"/>
        <v>10000-00010</v>
      </c>
      <c r="E4" t="s">
        <v>32</v>
      </c>
      <c r="F4" t="s">
        <v>5948</v>
      </c>
      <c r="G4" t="s">
        <v>33</v>
      </c>
      <c r="H4" t="s">
        <v>34</v>
      </c>
      <c r="I4" t="s">
        <v>34</v>
      </c>
      <c r="J4" t="s">
        <v>5329</v>
      </c>
      <c r="K4" t="s">
        <v>5333</v>
      </c>
      <c r="L4" t="s">
        <v>5412</v>
      </c>
      <c r="M4" t="s">
        <v>34</v>
      </c>
      <c r="N4" t="s">
        <v>5359</v>
      </c>
      <c r="P4" t="s">
        <v>5425</v>
      </c>
      <c r="Q4" t="s">
        <v>56</v>
      </c>
      <c r="R4" t="b">
        <v>1</v>
      </c>
      <c r="S4" t="b">
        <v>1</v>
      </c>
      <c r="T4" t="s">
        <v>55</v>
      </c>
      <c r="U4" t="s">
        <v>55</v>
      </c>
      <c r="V4" t="s">
        <v>57</v>
      </c>
      <c r="W4" t="s">
        <v>58</v>
      </c>
      <c r="X4" t="s">
        <v>59</v>
      </c>
      <c r="Y4" t="s">
        <v>60</v>
      </c>
      <c r="AB4" t="s">
        <v>40</v>
      </c>
      <c r="AC4" t="s">
        <v>41</v>
      </c>
      <c r="AD4" t="s">
        <v>42</v>
      </c>
      <c r="AE4" t="s">
        <v>43</v>
      </c>
      <c r="AF4" t="s">
        <v>44</v>
      </c>
      <c r="AI4">
        <v>32.5</v>
      </c>
      <c r="AJ4">
        <v>32.5</v>
      </c>
      <c r="AK4" t="s">
        <v>45</v>
      </c>
      <c r="AL4" s="1" t="s">
        <v>46</v>
      </c>
      <c r="AM4" t="s">
        <v>47</v>
      </c>
      <c r="AN4" s="1" t="s">
        <v>48</v>
      </c>
      <c r="AO4" s="1" t="str">
        <f t="shared" si="3"/>
        <v/>
      </c>
      <c r="AP4" s="1"/>
      <c r="AQ4" s="1"/>
      <c r="AR4" s="1"/>
      <c r="AS4" s="1"/>
      <c r="AT4" s="1"/>
      <c r="AU4" s="1"/>
      <c r="AV4" s="1"/>
      <c r="AW4" s="1"/>
      <c r="AX4" s="1"/>
      <c r="AY4" s="1"/>
      <c r="AZ4" s="1"/>
      <c r="BA4" s="1"/>
      <c r="BB4" s="1"/>
      <c r="BC4" s="1"/>
      <c r="BD4" s="1" t="s">
        <v>5117</v>
      </c>
      <c r="BE4" t="str">
        <f t="shared" si="1"/>
        <v>https://fs.amplifi.io//file?id=54fa7a1a-6a08-4523-a55e-1744e1d1028e&amp;variant=thumb&amp;extension=png</v>
      </c>
      <c r="BF4" s="4" t="s">
        <v>5117</v>
      </c>
    </row>
    <row r="5" spans="1:68" ht="19" customHeight="1" x14ac:dyDescent="0.2">
      <c r="A5">
        <v>4</v>
      </c>
      <c r="B5" t="str">
        <f t="shared" si="0"/>
        <v>10000-00015</v>
      </c>
      <c r="C5" t="s">
        <v>61</v>
      </c>
      <c r="D5" t="str">
        <f t="shared" si="2"/>
        <v>10000-00015</v>
      </c>
      <c r="E5" t="s">
        <v>32</v>
      </c>
      <c r="F5" t="s">
        <v>5948</v>
      </c>
      <c r="G5" t="s">
        <v>33</v>
      </c>
      <c r="H5" t="s">
        <v>34</v>
      </c>
      <c r="I5" t="s">
        <v>34</v>
      </c>
      <c r="J5" t="s">
        <v>5329</v>
      </c>
      <c r="K5" t="s">
        <v>5333</v>
      </c>
      <c r="L5" t="s">
        <v>5412</v>
      </c>
      <c r="M5" t="s">
        <v>34</v>
      </c>
      <c r="N5" t="s">
        <v>5359</v>
      </c>
      <c r="P5" t="s">
        <v>5425</v>
      </c>
      <c r="Q5" t="s">
        <v>62</v>
      </c>
      <c r="R5" t="b">
        <v>1</v>
      </c>
      <c r="S5" t="b">
        <v>0</v>
      </c>
      <c r="T5" t="s">
        <v>61</v>
      </c>
      <c r="U5" t="s">
        <v>61</v>
      </c>
      <c r="V5" t="s">
        <v>63</v>
      </c>
      <c r="W5" t="s">
        <v>64</v>
      </c>
      <c r="X5" t="s">
        <v>65</v>
      </c>
      <c r="Y5" t="s">
        <v>66</v>
      </c>
      <c r="AB5" t="s">
        <v>40</v>
      </c>
      <c r="AC5" t="s">
        <v>41</v>
      </c>
      <c r="AD5" t="s">
        <v>42</v>
      </c>
      <c r="AE5" t="s">
        <v>43</v>
      </c>
      <c r="AF5" t="s">
        <v>44</v>
      </c>
      <c r="AI5">
        <v>32.5</v>
      </c>
      <c r="AJ5">
        <v>32.5</v>
      </c>
      <c r="AK5" t="s">
        <v>45</v>
      </c>
      <c r="AL5" s="1" t="s">
        <v>46</v>
      </c>
      <c r="AM5" t="s">
        <v>47</v>
      </c>
      <c r="AN5" s="1" t="s">
        <v>48</v>
      </c>
      <c r="AO5" s="1" t="str">
        <f t="shared" si="3"/>
        <v/>
      </c>
      <c r="AP5" s="1"/>
      <c r="AQ5" s="1"/>
      <c r="AR5" s="1"/>
      <c r="AS5" s="1"/>
      <c r="AT5" s="1"/>
      <c r="AU5" s="1"/>
      <c r="AV5" s="1"/>
      <c r="AW5" s="1"/>
      <c r="AX5" s="1"/>
      <c r="AY5" s="1"/>
      <c r="AZ5" s="1"/>
      <c r="BA5" s="1"/>
      <c r="BB5" s="1"/>
      <c r="BC5" s="1"/>
      <c r="BD5" s="1" t="s">
        <v>5118</v>
      </c>
      <c r="BE5" t="str">
        <f t="shared" si="1"/>
        <v>https://fs.amplifi.io//file?id=d108c315-1470-4d25-93ce-f7a8827b304a&amp;variant=thumb&amp;extension=png</v>
      </c>
      <c r="BF5" s="4" t="s">
        <v>5118</v>
      </c>
    </row>
    <row r="6" spans="1:68" ht="19" customHeight="1" x14ac:dyDescent="0.2">
      <c r="A6">
        <v>5</v>
      </c>
      <c r="B6" t="str">
        <f t="shared" si="0"/>
        <v>10000-00025</v>
      </c>
      <c r="C6" t="s">
        <v>67</v>
      </c>
      <c r="D6" t="str">
        <f t="shared" si="2"/>
        <v>10000-00025</v>
      </c>
      <c r="E6" t="s">
        <v>32</v>
      </c>
      <c r="F6" t="s">
        <v>5948</v>
      </c>
      <c r="G6" t="s">
        <v>33</v>
      </c>
      <c r="H6" t="s">
        <v>34</v>
      </c>
      <c r="I6" t="s">
        <v>34</v>
      </c>
      <c r="J6" t="s">
        <v>5329</v>
      </c>
      <c r="K6" t="s">
        <v>5333</v>
      </c>
      <c r="L6" t="s">
        <v>5412</v>
      </c>
      <c r="M6" t="s">
        <v>34</v>
      </c>
      <c r="N6" t="s">
        <v>5359</v>
      </c>
      <c r="P6" t="s">
        <v>5425</v>
      </c>
      <c r="Q6" t="s">
        <v>68</v>
      </c>
      <c r="R6" t="b">
        <v>1</v>
      </c>
      <c r="S6" t="b">
        <v>1</v>
      </c>
      <c r="T6" t="s">
        <v>67</v>
      </c>
      <c r="U6" t="s">
        <v>67</v>
      </c>
      <c r="V6" t="s">
        <v>69</v>
      </c>
      <c r="W6" t="s">
        <v>70</v>
      </c>
      <c r="X6" t="s">
        <v>71</v>
      </c>
      <c r="Y6" t="s">
        <v>72</v>
      </c>
      <c r="AB6" t="s">
        <v>40</v>
      </c>
      <c r="AC6" t="s">
        <v>41</v>
      </c>
      <c r="AD6" t="s">
        <v>42</v>
      </c>
      <c r="AE6" t="s">
        <v>43</v>
      </c>
      <c r="AF6" t="s">
        <v>44</v>
      </c>
      <c r="AI6">
        <v>32.5</v>
      </c>
      <c r="AJ6">
        <v>32.5</v>
      </c>
      <c r="AK6" t="s">
        <v>45</v>
      </c>
      <c r="AL6" s="1" t="s">
        <v>46</v>
      </c>
      <c r="AM6" t="s">
        <v>47</v>
      </c>
      <c r="AN6" s="1" t="s">
        <v>48</v>
      </c>
      <c r="AO6" s="1" t="str">
        <f t="shared" si="3"/>
        <v/>
      </c>
      <c r="AP6" s="1"/>
      <c r="AQ6" s="1"/>
      <c r="AR6" s="1"/>
      <c r="AS6" s="1"/>
      <c r="AT6" s="1"/>
      <c r="AU6" s="1"/>
      <c r="AV6" s="1"/>
      <c r="AW6" s="1"/>
      <c r="AX6" s="1"/>
      <c r="AY6" s="1"/>
      <c r="AZ6" s="1"/>
      <c r="BA6" s="1"/>
      <c r="BB6" s="1"/>
      <c r="BC6" s="1"/>
      <c r="BD6" s="1" t="s">
        <v>5119</v>
      </c>
      <c r="BE6" t="str">
        <f t="shared" si="1"/>
        <v>https://fs.amplifi.io//file?id=b7320249-3743-4089-a568-147913c99830&amp;variant=thumb&amp;extension=png</v>
      </c>
      <c r="BF6" s="4" t="s">
        <v>5119</v>
      </c>
    </row>
    <row r="7" spans="1:68" ht="19" customHeight="1" x14ac:dyDescent="0.2">
      <c r="A7">
        <v>6</v>
      </c>
      <c r="B7" t="str">
        <f t="shared" si="0"/>
        <v>10001-00000</v>
      </c>
      <c r="C7" t="s">
        <v>73</v>
      </c>
      <c r="D7" t="str">
        <f t="shared" si="2"/>
        <v>10001-00000</v>
      </c>
      <c r="E7" t="s">
        <v>32</v>
      </c>
      <c r="F7" t="s">
        <v>5948</v>
      </c>
      <c r="G7" t="s">
        <v>33</v>
      </c>
      <c r="H7" t="s">
        <v>74</v>
      </c>
      <c r="I7" t="s">
        <v>34</v>
      </c>
      <c r="J7" t="s">
        <v>5329</v>
      </c>
      <c r="K7" t="s">
        <v>5333</v>
      </c>
      <c r="L7" t="s">
        <v>5412</v>
      </c>
      <c r="M7" t="s">
        <v>34</v>
      </c>
      <c r="N7" t="s">
        <v>5359</v>
      </c>
      <c r="P7" t="s">
        <v>5426</v>
      </c>
      <c r="Q7" t="s">
        <v>35</v>
      </c>
      <c r="R7" t="b">
        <v>1</v>
      </c>
      <c r="S7" t="b">
        <v>1</v>
      </c>
      <c r="T7" t="s">
        <v>73</v>
      </c>
      <c r="U7" t="s">
        <v>73</v>
      </c>
      <c r="V7" t="s">
        <v>75</v>
      </c>
      <c r="W7" t="s">
        <v>76</v>
      </c>
      <c r="X7" t="s">
        <v>77</v>
      </c>
      <c r="AB7" t="s">
        <v>40</v>
      </c>
      <c r="AC7" t="s">
        <v>41</v>
      </c>
      <c r="AD7" t="s">
        <v>42</v>
      </c>
      <c r="AE7" t="s">
        <v>43</v>
      </c>
      <c r="AI7">
        <v>26.5</v>
      </c>
      <c r="AJ7">
        <v>26.5</v>
      </c>
      <c r="AK7" t="s">
        <v>45</v>
      </c>
      <c r="AL7" s="1" t="s">
        <v>46</v>
      </c>
      <c r="AM7" t="s">
        <v>47</v>
      </c>
      <c r="AN7" s="1" t="s">
        <v>48</v>
      </c>
      <c r="AO7" s="1" t="str">
        <f t="shared" si="3"/>
        <v/>
      </c>
      <c r="AP7" s="1"/>
      <c r="AQ7" s="1"/>
      <c r="AR7" s="1"/>
      <c r="AS7" s="1"/>
      <c r="AT7" s="1"/>
      <c r="AU7" s="1"/>
      <c r="AV7" s="1"/>
      <c r="AW7" s="1"/>
      <c r="AX7" s="1"/>
      <c r="AY7" s="1"/>
      <c r="AZ7" s="1"/>
      <c r="BA7" s="1"/>
      <c r="BB7" s="1"/>
      <c r="BC7" s="1"/>
      <c r="BD7" s="1" t="s">
        <v>5120</v>
      </c>
      <c r="BE7" t="str">
        <f t="shared" si="1"/>
        <v>https://fs.amplifi.io//file?id=5fcc6cac-b815-47fb-b130-e46be9152db8&amp;variant=thumb&amp;extension=png</v>
      </c>
      <c r="BF7" s="4" t="s">
        <v>5120</v>
      </c>
      <c r="BG7" s="4" t="s">
        <v>5962</v>
      </c>
    </row>
    <row r="8" spans="1:68" ht="19" customHeight="1" x14ac:dyDescent="0.2">
      <c r="A8">
        <v>7</v>
      </c>
      <c r="B8" t="str">
        <f t="shared" si="0"/>
        <v>10001-00004</v>
      </c>
      <c r="C8" t="s">
        <v>78</v>
      </c>
      <c r="D8" t="str">
        <f t="shared" si="2"/>
        <v>10001-00004</v>
      </c>
      <c r="E8" t="s">
        <v>32</v>
      </c>
      <c r="F8" t="s">
        <v>5948</v>
      </c>
      <c r="G8" t="s">
        <v>33</v>
      </c>
      <c r="H8" t="s">
        <v>74</v>
      </c>
      <c r="I8" t="s">
        <v>34</v>
      </c>
      <c r="J8" t="s">
        <v>5329</v>
      </c>
      <c r="K8" t="s">
        <v>5333</v>
      </c>
      <c r="L8" t="s">
        <v>5412</v>
      </c>
      <c r="M8" t="s">
        <v>34</v>
      </c>
      <c r="N8" t="s">
        <v>5359</v>
      </c>
      <c r="P8" t="s">
        <v>5426</v>
      </c>
      <c r="Q8" t="s">
        <v>56</v>
      </c>
      <c r="R8" t="b">
        <v>1</v>
      </c>
      <c r="S8" t="b">
        <v>1</v>
      </c>
      <c r="T8" t="s">
        <v>78</v>
      </c>
      <c r="U8" t="s">
        <v>78</v>
      </c>
      <c r="V8" t="s">
        <v>79</v>
      </c>
      <c r="W8" t="s">
        <v>80</v>
      </c>
      <c r="X8" t="s">
        <v>81</v>
      </c>
      <c r="AB8" t="s">
        <v>40</v>
      </c>
      <c r="AC8" t="s">
        <v>41</v>
      </c>
      <c r="AD8" t="s">
        <v>42</v>
      </c>
      <c r="AE8" t="s">
        <v>43</v>
      </c>
      <c r="AI8">
        <v>26.5</v>
      </c>
      <c r="AJ8">
        <v>26.5</v>
      </c>
      <c r="AK8" t="s">
        <v>45</v>
      </c>
      <c r="AL8" s="1" t="s">
        <v>46</v>
      </c>
      <c r="AM8" t="s">
        <v>47</v>
      </c>
      <c r="AN8" s="1" t="s">
        <v>48</v>
      </c>
      <c r="AO8" s="1" t="str">
        <f t="shared" si="3"/>
        <v/>
      </c>
      <c r="AP8" s="1"/>
      <c r="AQ8" s="1"/>
      <c r="AR8" s="1"/>
      <c r="AS8" s="1"/>
      <c r="AT8" s="1"/>
      <c r="AU8" s="1"/>
      <c r="AV8" s="1"/>
      <c r="AW8" s="1"/>
      <c r="AX8" s="1"/>
      <c r="AY8" s="1"/>
      <c r="AZ8" s="1"/>
      <c r="BA8" s="1"/>
      <c r="BB8" s="1"/>
      <c r="BC8" s="1"/>
      <c r="BD8" s="1" t="s">
        <v>5121</v>
      </c>
      <c r="BE8" t="str">
        <f t="shared" si="1"/>
        <v>https://fs.amplifi.io//file?id=73b94358-8929-4d8b-b88d-2d866842d352&amp;variant=thumb&amp;extension=png</v>
      </c>
      <c r="BF8" s="4" t="s">
        <v>5121</v>
      </c>
    </row>
    <row r="9" spans="1:68" ht="19" customHeight="1" x14ac:dyDescent="0.2">
      <c r="A9">
        <v>8</v>
      </c>
      <c r="B9" t="str">
        <f t="shared" si="0"/>
        <v>10001-00008</v>
      </c>
      <c r="C9" t="s">
        <v>82</v>
      </c>
      <c r="D9" t="str">
        <f t="shared" si="2"/>
        <v>10001-00008</v>
      </c>
      <c r="E9" t="s">
        <v>32</v>
      </c>
      <c r="F9" t="s">
        <v>5948</v>
      </c>
      <c r="G9" t="s">
        <v>33</v>
      </c>
      <c r="H9" t="s">
        <v>74</v>
      </c>
      <c r="I9" t="s">
        <v>34</v>
      </c>
      <c r="J9" t="s">
        <v>5329</v>
      </c>
      <c r="K9" t="s">
        <v>5333</v>
      </c>
      <c r="L9" t="s">
        <v>5412</v>
      </c>
      <c r="M9" t="s">
        <v>34</v>
      </c>
      <c r="N9" t="s">
        <v>5359</v>
      </c>
      <c r="P9" t="s">
        <v>5426</v>
      </c>
      <c r="Q9" t="s">
        <v>68</v>
      </c>
      <c r="R9" t="b">
        <v>1</v>
      </c>
      <c r="S9" t="b">
        <v>1</v>
      </c>
      <c r="T9" t="s">
        <v>82</v>
      </c>
      <c r="U9" t="s">
        <v>82</v>
      </c>
      <c r="V9" t="s">
        <v>83</v>
      </c>
      <c r="W9" t="s">
        <v>84</v>
      </c>
      <c r="X9" t="s">
        <v>85</v>
      </c>
      <c r="AB9" t="s">
        <v>40</v>
      </c>
      <c r="AC9" t="s">
        <v>41</v>
      </c>
      <c r="AD9" t="s">
        <v>42</v>
      </c>
      <c r="AE9" t="s">
        <v>43</v>
      </c>
      <c r="AI9">
        <v>26.5</v>
      </c>
      <c r="AJ9">
        <v>26.5</v>
      </c>
      <c r="AK9" t="s">
        <v>45</v>
      </c>
      <c r="AL9" s="1" t="s">
        <v>46</v>
      </c>
      <c r="AM9" t="s">
        <v>47</v>
      </c>
      <c r="AN9" s="1" t="s">
        <v>48</v>
      </c>
      <c r="AO9" s="1" t="str">
        <f t="shared" si="3"/>
        <v/>
      </c>
      <c r="AP9" s="1"/>
      <c r="AQ9" s="1"/>
      <c r="AR9" s="1"/>
      <c r="AS9" s="1"/>
      <c r="AT9" s="1"/>
      <c r="AU9" s="1"/>
      <c r="AV9" s="1"/>
      <c r="AW9" s="1"/>
      <c r="AX9" s="1"/>
      <c r="AY9" s="1"/>
      <c r="AZ9" s="1"/>
      <c r="BA9" s="1"/>
      <c r="BB9" s="1"/>
      <c r="BC9" s="1"/>
      <c r="BD9" s="1" t="s">
        <v>5122</v>
      </c>
      <c r="BE9" t="str">
        <f t="shared" si="1"/>
        <v>https://fs.amplifi.io//file?id=8f601035-6659-46af-8e4f-0613e2c04c0f&amp;variant=thumb&amp;extension=png</v>
      </c>
      <c r="BF9" s="4" t="s">
        <v>5122</v>
      </c>
    </row>
    <row r="10" spans="1:68" ht="19" customHeight="1" x14ac:dyDescent="0.2">
      <c r="A10">
        <v>9</v>
      </c>
      <c r="B10" t="str">
        <f t="shared" si="0"/>
        <v>10008-00005</v>
      </c>
      <c r="C10" t="s">
        <v>86</v>
      </c>
      <c r="D10" t="str">
        <f t="shared" si="2"/>
        <v>10008-00005</v>
      </c>
      <c r="E10" t="s">
        <v>32</v>
      </c>
      <c r="F10" t="s">
        <v>5948</v>
      </c>
      <c r="G10" t="s">
        <v>87</v>
      </c>
      <c r="H10" t="s">
        <v>34</v>
      </c>
      <c r="I10" t="s">
        <v>34</v>
      </c>
      <c r="J10" t="s">
        <v>5329</v>
      </c>
      <c r="K10" t="s">
        <v>5333</v>
      </c>
      <c r="L10" t="s">
        <v>5412</v>
      </c>
      <c r="M10" t="s">
        <v>34</v>
      </c>
      <c r="N10" t="s">
        <v>5359</v>
      </c>
      <c r="P10" t="s">
        <v>5425</v>
      </c>
      <c r="Q10" t="s">
        <v>88</v>
      </c>
      <c r="R10" t="b">
        <v>1</v>
      </c>
      <c r="S10" t="b">
        <v>1</v>
      </c>
      <c r="T10" t="s">
        <v>86</v>
      </c>
      <c r="U10" t="s">
        <v>86</v>
      </c>
      <c r="V10" t="s">
        <v>89</v>
      </c>
      <c r="W10" t="s">
        <v>90</v>
      </c>
      <c r="X10" t="s">
        <v>91</v>
      </c>
      <c r="Y10" t="s">
        <v>92</v>
      </c>
      <c r="AB10" t="s">
        <v>40</v>
      </c>
      <c r="AC10" t="s">
        <v>41</v>
      </c>
      <c r="AD10" t="s">
        <v>42</v>
      </c>
      <c r="AE10" t="s">
        <v>43</v>
      </c>
      <c r="AF10" t="s">
        <v>44</v>
      </c>
      <c r="AI10">
        <v>29.5</v>
      </c>
      <c r="AJ10">
        <v>29.5</v>
      </c>
      <c r="AK10" t="s">
        <v>45</v>
      </c>
      <c r="AL10" s="1" t="s">
        <v>93</v>
      </c>
      <c r="AM10" t="s">
        <v>94</v>
      </c>
      <c r="AN10" s="1" t="s">
        <v>95</v>
      </c>
      <c r="AO10" s="1" t="str">
        <f t="shared" si="3"/>
        <v/>
      </c>
      <c r="AP10" s="1"/>
      <c r="AQ10" s="1"/>
      <c r="AR10" s="1"/>
      <c r="AS10" s="1"/>
      <c r="AT10" s="1"/>
      <c r="AU10" s="1"/>
      <c r="AV10" s="1"/>
      <c r="AW10" s="1"/>
      <c r="AX10" s="1"/>
      <c r="AY10" s="1"/>
      <c r="AZ10" s="1"/>
      <c r="BA10" s="1"/>
      <c r="BB10" s="1"/>
      <c r="BC10" s="1"/>
      <c r="BD10" s="1" t="s">
        <v>5123</v>
      </c>
      <c r="BE10" t="str">
        <f t="shared" si="1"/>
        <v>https://fs.amplifi.io//file?id=0928ccac-a9a7-469f-b7d5-ddc7053a8215&amp;variant=thumb&amp;extension=png</v>
      </c>
      <c r="BF10" s="4" t="s">
        <v>5123</v>
      </c>
    </row>
    <row r="11" spans="1:68" ht="19" customHeight="1" x14ac:dyDescent="0.2">
      <c r="A11">
        <v>10</v>
      </c>
      <c r="B11" t="str">
        <f t="shared" si="0"/>
        <v>10008-00010</v>
      </c>
      <c r="C11" t="s">
        <v>96</v>
      </c>
      <c r="D11" t="str">
        <f t="shared" si="2"/>
        <v>10008-00010</v>
      </c>
      <c r="E11" t="s">
        <v>32</v>
      </c>
      <c r="F11" t="s">
        <v>5948</v>
      </c>
      <c r="G11" t="s">
        <v>87</v>
      </c>
      <c r="H11" t="s">
        <v>34</v>
      </c>
      <c r="I11" t="s">
        <v>34</v>
      </c>
      <c r="J11" t="s">
        <v>5329</v>
      </c>
      <c r="K11" t="s">
        <v>5333</v>
      </c>
      <c r="L11" t="s">
        <v>5412</v>
      </c>
      <c r="M11" t="s">
        <v>34</v>
      </c>
      <c r="N11" t="s">
        <v>5359</v>
      </c>
      <c r="P11" t="s">
        <v>5425</v>
      </c>
      <c r="Q11" t="s">
        <v>97</v>
      </c>
      <c r="R11" t="b">
        <v>1</v>
      </c>
      <c r="S11" t="b">
        <v>1</v>
      </c>
      <c r="T11" t="s">
        <v>96</v>
      </c>
      <c r="U11" t="s">
        <v>96</v>
      </c>
      <c r="V11" t="s">
        <v>98</v>
      </c>
      <c r="W11" t="s">
        <v>99</v>
      </c>
      <c r="X11" t="s">
        <v>100</v>
      </c>
      <c r="Y11" t="s">
        <v>101</v>
      </c>
      <c r="AB11" t="s">
        <v>40</v>
      </c>
      <c r="AC11" t="s">
        <v>41</v>
      </c>
      <c r="AD11" t="s">
        <v>42</v>
      </c>
      <c r="AE11" t="s">
        <v>43</v>
      </c>
      <c r="AF11" t="s">
        <v>44</v>
      </c>
      <c r="AI11">
        <v>29.5</v>
      </c>
      <c r="AJ11">
        <v>29.5</v>
      </c>
      <c r="AK11" t="s">
        <v>45</v>
      </c>
      <c r="AL11" s="1" t="s">
        <v>93</v>
      </c>
      <c r="AM11" t="s">
        <v>94</v>
      </c>
      <c r="AN11" s="1" t="s">
        <v>95</v>
      </c>
      <c r="AO11" s="1" t="str">
        <f t="shared" si="3"/>
        <v/>
      </c>
      <c r="AP11" s="1"/>
      <c r="AQ11" s="1"/>
      <c r="AR11" s="1"/>
      <c r="AS11" s="1"/>
      <c r="AT11" s="1"/>
      <c r="AU11" s="1"/>
      <c r="AV11" s="1"/>
      <c r="AW11" s="1"/>
      <c r="AX11" s="1"/>
      <c r="AY11" s="1"/>
      <c r="AZ11" s="1"/>
      <c r="BA11" s="1"/>
      <c r="BB11" s="1"/>
      <c r="BC11" s="1"/>
      <c r="BD11" s="1" t="s">
        <v>5124</v>
      </c>
      <c r="BE11" t="str">
        <f t="shared" si="1"/>
        <v>https://fs.amplifi.io//file?id=6741be02-65f7-4018-b176-d0c0a7ce4672&amp;variant=thumb&amp;extension=png</v>
      </c>
      <c r="BF11" s="4" t="s">
        <v>5124</v>
      </c>
    </row>
    <row r="12" spans="1:68" ht="19" customHeight="1" x14ac:dyDescent="0.2">
      <c r="A12">
        <v>11</v>
      </c>
      <c r="B12" t="str">
        <f t="shared" si="0"/>
        <v>10008-00015</v>
      </c>
      <c r="C12" t="s">
        <v>102</v>
      </c>
      <c r="D12" t="str">
        <f t="shared" si="2"/>
        <v>10008-00015</v>
      </c>
      <c r="E12" t="s">
        <v>32</v>
      </c>
      <c r="F12" t="s">
        <v>5948</v>
      </c>
      <c r="G12" t="s">
        <v>87</v>
      </c>
      <c r="H12" t="s">
        <v>34</v>
      </c>
      <c r="I12" t="s">
        <v>34</v>
      </c>
      <c r="J12" t="s">
        <v>5329</v>
      </c>
      <c r="K12" t="s">
        <v>5333</v>
      </c>
      <c r="L12" t="s">
        <v>5412</v>
      </c>
      <c r="M12" t="s">
        <v>34</v>
      </c>
      <c r="N12" t="s">
        <v>5359</v>
      </c>
      <c r="P12" t="s">
        <v>5425</v>
      </c>
      <c r="Q12" t="s">
        <v>103</v>
      </c>
      <c r="R12" t="b">
        <v>1</v>
      </c>
      <c r="S12" t="b">
        <v>1</v>
      </c>
      <c r="T12" t="s">
        <v>102</v>
      </c>
      <c r="U12" t="s">
        <v>102</v>
      </c>
      <c r="V12" t="s">
        <v>104</v>
      </c>
      <c r="W12" t="s">
        <v>105</v>
      </c>
      <c r="X12" t="s">
        <v>106</v>
      </c>
      <c r="Y12" t="s">
        <v>107</v>
      </c>
      <c r="AB12" t="s">
        <v>40</v>
      </c>
      <c r="AC12" t="s">
        <v>41</v>
      </c>
      <c r="AD12" t="s">
        <v>42</v>
      </c>
      <c r="AE12" t="s">
        <v>43</v>
      </c>
      <c r="AF12" t="s">
        <v>44</v>
      </c>
      <c r="AI12">
        <v>29.5</v>
      </c>
      <c r="AJ12">
        <v>29.5</v>
      </c>
      <c r="AK12" t="s">
        <v>45</v>
      </c>
      <c r="AL12" s="1" t="s">
        <v>93</v>
      </c>
      <c r="AM12" t="s">
        <v>94</v>
      </c>
      <c r="AN12" s="1" t="s">
        <v>95</v>
      </c>
      <c r="AO12" s="1" t="str">
        <f t="shared" si="3"/>
        <v/>
      </c>
      <c r="AP12" s="1"/>
      <c r="AQ12" s="1"/>
      <c r="AR12" s="1"/>
      <c r="AS12" s="1"/>
      <c r="AT12" s="1"/>
      <c r="AU12" s="1"/>
      <c r="AV12" s="1"/>
      <c r="AW12" s="1"/>
      <c r="AX12" s="1"/>
      <c r="AY12" s="1"/>
      <c r="AZ12" s="1"/>
      <c r="BA12" s="1"/>
      <c r="BB12" s="1"/>
      <c r="BC12" s="1"/>
      <c r="BD12" s="1" t="s">
        <v>5125</v>
      </c>
      <c r="BE12" t="str">
        <f t="shared" si="1"/>
        <v>https://fs.amplifi.io//file?id=4463d059-9dce-45aa-b12e-6dd4e5f02757&amp;variant=thumb&amp;extension=png</v>
      </c>
      <c r="BF12" s="4" t="s">
        <v>5125</v>
      </c>
    </row>
    <row r="13" spans="1:68" ht="19" customHeight="1" x14ac:dyDescent="0.2">
      <c r="A13">
        <v>12</v>
      </c>
      <c r="B13" t="str">
        <f t="shared" si="0"/>
        <v>10009-00000</v>
      </c>
      <c r="C13" t="s">
        <v>108</v>
      </c>
      <c r="D13" t="str">
        <f t="shared" si="2"/>
        <v>10009-00000</v>
      </c>
      <c r="E13" t="s">
        <v>32</v>
      </c>
      <c r="F13" t="s">
        <v>5948</v>
      </c>
      <c r="G13" t="s">
        <v>87</v>
      </c>
      <c r="H13" t="s">
        <v>74</v>
      </c>
      <c r="I13" t="s">
        <v>34</v>
      </c>
      <c r="J13" t="s">
        <v>5329</v>
      </c>
      <c r="K13" t="s">
        <v>5333</v>
      </c>
      <c r="L13" t="s">
        <v>5412</v>
      </c>
      <c r="M13" t="s">
        <v>34</v>
      </c>
      <c r="N13" t="s">
        <v>5359</v>
      </c>
      <c r="P13" t="s">
        <v>5426</v>
      </c>
      <c r="Q13" t="s">
        <v>88</v>
      </c>
      <c r="R13" t="b">
        <v>1</v>
      </c>
      <c r="S13" t="b">
        <v>1</v>
      </c>
      <c r="T13" t="s">
        <v>108</v>
      </c>
      <c r="U13" t="s">
        <v>108</v>
      </c>
      <c r="V13" t="s">
        <v>109</v>
      </c>
      <c r="W13" t="s">
        <v>110</v>
      </c>
      <c r="X13" t="s">
        <v>111</v>
      </c>
      <c r="AB13" t="s">
        <v>40</v>
      </c>
      <c r="AC13" t="s">
        <v>41</v>
      </c>
      <c r="AD13" t="s">
        <v>42</v>
      </c>
      <c r="AE13" t="s">
        <v>43</v>
      </c>
      <c r="AI13">
        <v>24.5</v>
      </c>
      <c r="AJ13">
        <v>24.5</v>
      </c>
      <c r="AK13" t="s">
        <v>45</v>
      </c>
      <c r="AL13" s="1" t="s">
        <v>93</v>
      </c>
      <c r="AM13" t="s">
        <v>94</v>
      </c>
      <c r="AN13" s="1" t="s">
        <v>95</v>
      </c>
      <c r="AO13" s="1" t="str">
        <f t="shared" si="3"/>
        <v/>
      </c>
      <c r="AP13" s="1"/>
      <c r="AQ13" s="1"/>
      <c r="AR13" s="1"/>
      <c r="AS13" s="1"/>
      <c r="AT13" s="1"/>
      <c r="AU13" s="1"/>
      <c r="AV13" s="1"/>
      <c r="AW13" s="1"/>
      <c r="AX13" s="1"/>
      <c r="AY13" s="1"/>
      <c r="AZ13" s="1"/>
      <c r="BA13" s="1"/>
      <c r="BB13" s="1"/>
      <c r="BC13" s="1"/>
      <c r="BD13" s="1" t="s">
        <v>5126</v>
      </c>
      <c r="BE13" t="str">
        <f t="shared" si="1"/>
        <v>https://fs.amplifi.io//file?id=c98087f1-ebf9-4f03-a50f-c25fe6c8ec07&amp;variant=thumb&amp;extension=png</v>
      </c>
      <c r="BF13" s="4" t="s">
        <v>5126</v>
      </c>
    </row>
    <row r="14" spans="1:68" ht="19" customHeight="1" x14ac:dyDescent="0.2">
      <c r="A14">
        <v>13</v>
      </c>
      <c r="B14" t="str">
        <f t="shared" si="0"/>
        <v>10009-00004</v>
      </c>
      <c r="C14" t="s">
        <v>112</v>
      </c>
      <c r="D14" t="str">
        <f t="shared" si="2"/>
        <v>10009-00004</v>
      </c>
      <c r="E14" t="s">
        <v>32</v>
      </c>
      <c r="F14" t="s">
        <v>5948</v>
      </c>
      <c r="G14" t="s">
        <v>87</v>
      </c>
      <c r="H14" t="s">
        <v>74</v>
      </c>
      <c r="I14" t="s">
        <v>34</v>
      </c>
      <c r="J14" t="s">
        <v>5329</v>
      </c>
      <c r="K14" t="s">
        <v>5333</v>
      </c>
      <c r="L14" t="s">
        <v>5412</v>
      </c>
      <c r="M14" t="s">
        <v>34</v>
      </c>
      <c r="N14" t="s">
        <v>5359</v>
      </c>
      <c r="P14" t="s">
        <v>5426</v>
      </c>
      <c r="Q14" t="s">
        <v>97</v>
      </c>
      <c r="R14" t="b">
        <v>1</v>
      </c>
      <c r="S14" t="b">
        <v>1</v>
      </c>
      <c r="T14" t="s">
        <v>112</v>
      </c>
      <c r="U14" t="s">
        <v>112</v>
      </c>
      <c r="V14" t="s">
        <v>113</v>
      </c>
      <c r="W14" t="s">
        <v>114</v>
      </c>
      <c r="X14" t="s">
        <v>115</v>
      </c>
      <c r="AB14" t="s">
        <v>40</v>
      </c>
      <c r="AC14" t="s">
        <v>41</v>
      </c>
      <c r="AD14" t="s">
        <v>42</v>
      </c>
      <c r="AE14" t="s">
        <v>43</v>
      </c>
      <c r="AI14">
        <v>24.5</v>
      </c>
      <c r="AJ14">
        <v>24.5</v>
      </c>
      <c r="AK14" t="s">
        <v>45</v>
      </c>
      <c r="AL14" s="1" t="s">
        <v>93</v>
      </c>
      <c r="AM14" t="s">
        <v>94</v>
      </c>
      <c r="AN14" s="1" t="s">
        <v>95</v>
      </c>
      <c r="AO14" s="1" t="str">
        <f t="shared" si="3"/>
        <v/>
      </c>
      <c r="AP14" s="1"/>
      <c r="AQ14" s="1"/>
      <c r="AR14" s="1"/>
      <c r="AS14" s="1"/>
      <c r="AT14" s="1"/>
      <c r="AU14" s="1"/>
      <c r="AV14" s="1"/>
      <c r="AW14" s="1"/>
      <c r="AX14" s="1"/>
      <c r="AY14" s="1"/>
      <c r="AZ14" s="1"/>
      <c r="BA14" s="1"/>
      <c r="BB14" s="1"/>
      <c r="BC14" s="1"/>
      <c r="BD14" s="1" t="s">
        <v>5127</v>
      </c>
      <c r="BE14" t="str">
        <f t="shared" si="1"/>
        <v>https://fs.amplifi.io//file?id=ab7e7fac-2c22-4419-ac1f-295021aaebdc&amp;variant=thumb&amp;extension=png</v>
      </c>
      <c r="BF14" s="4" t="s">
        <v>5127</v>
      </c>
    </row>
    <row r="15" spans="1:68" ht="19" customHeight="1" x14ac:dyDescent="0.2">
      <c r="A15">
        <v>14</v>
      </c>
      <c r="B15" t="str">
        <f t="shared" si="0"/>
        <v>10010-00000</v>
      </c>
      <c r="C15" t="s">
        <v>116</v>
      </c>
      <c r="D15" t="str">
        <f t="shared" si="2"/>
        <v>10010-00000</v>
      </c>
      <c r="E15" t="s">
        <v>32</v>
      </c>
      <c r="F15" t="s">
        <v>5948</v>
      </c>
      <c r="G15" t="s">
        <v>117</v>
      </c>
      <c r="H15" t="s">
        <v>34</v>
      </c>
      <c r="I15" t="s">
        <v>34</v>
      </c>
      <c r="J15" t="s">
        <v>5329</v>
      </c>
      <c r="K15" t="s">
        <v>5333</v>
      </c>
      <c r="L15" t="s">
        <v>5412</v>
      </c>
      <c r="M15" t="s">
        <v>34</v>
      </c>
      <c r="N15" t="s">
        <v>5359</v>
      </c>
      <c r="P15" t="s">
        <v>5425</v>
      </c>
      <c r="Q15" t="s">
        <v>118</v>
      </c>
      <c r="R15" t="b">
        <v>1</v>
      </c>
      <c r="S15" t="b">
        <v>1</v>
      </c>
      <c r="T15" t="s">
        <v>116</v>
      </c>
      <c r="U15" t="s">
        <v>116</v>
      </c>
      <c r="V15" t="s">
        <v>119</v>
      </c>
      <c r="W15" t="s">
        <v>120</v>
      </c>
      <c r="X15" t="s">
        <v>121</v>
      </c>
      <c r="Y15" t="s">
        <v>122</v>
      </c>
      <c r="AB15" t="s">
        <v>40</v>
      </c>
      <c r="AC15" t="s">
        <v>41</v>
      </c>
      <c r="AD15" t="s">
        <v>42</v>
      </c>
      <c r="AE15" t="s">
        <v>43</v>
      </c>
      <c r="AF15" t="s">
        <v>44</v>
      </c>
      <c r="AI15">
        <v>29.5</v>
      </c>
      <c r="AJ15">
        <v>29.5</v>
      </c>
      <c r="AK15" t="s">
        <v>45</v>
      </c>
      <c r="AL15" s="1" t="s">
        <v>123</v>
      </c>
      <c r="AM15" t="s">
        <v>124</v>
      </c>
      <c r="AN15" s="1" t="s">
        <v>125</v>
      </c>
      <c r="AO15" s="1" t="str">
        <f t="shared" si="3"/>
        <v/>
      </c>
      <c r="AP15" s="1"/>
      <c r="AQ15" s="1"/>
      <c r="AR15" s="1"/>
      <c r="AS15" s="1"/>
      <c r="AT15" s="1"/>
      <c r="AU15" s="1"/>
      <c r="AV15" s="1"/>
      <c r="AW15" s="1"/>
      <c r="AX15" s="1"/>
      <c r="AY15" s="1"/>
      <c r="AZ15" s="1"/>
      <c r="BA15" s="1"/>
      <c r="BB15" s="1"/>
      <c r="BC15" s="1"/>
      <c r="BD15" s="1" t="s">
        <v>5128</v>
      </c>
      <c r="BE15" t="str">
        <f t="shared" si="1"/>
        <v>https://fs.amplifi.io//file?id=bb4c5dce-b2e0-4de9-9fde-956885604e02&amp;variant=thumb&amp;extension=png</v>
      </c>
      <c r="BF15" s="4" t="s">
        <v>5128</v>
      </c>
    </row>
    <row r="16" spans="1:68" ht="19" customHeight="1" x14ac:dyDescent="0.2">
      <c r="A16">
        <v>15</v>
      </c>
      <c r="B16" t="str">
        <f t="shared" si="0"/>
        <v>10010-00005</v>
      </c>
      <c r="C16" t="s">
        <v>126</v>
      </c>
      <c r="D16" t="str">
        <f t="shared" si="2"/>
        <v>10010-00005</v>
      </c>
      <c r="E16" t="s">
        <v>32</v>
      </c>
      <c r="F16" t="s">
        <v>5948</v>
      </c>
      <c r="G16" t="s">
        <v>117</v>
      </c>
      <c r="H16" t="s">
        <v>34</v>
      </c>
      <c r="I16" t="s">
        <v>34</v>
      </c>
      <c r="J16" t="s">
        <v>5329</v>
      </c>
      <c r="K16" t="s">
        <v>5333</v>
      </c>
      <c r="L16" t="s">
        <v>5412</v>
      </c>
      <c r="M16" t="s">
        <v>34</v>
      </c>
      <c r="N16" t="s">
        <v>5359</v>
      </c>
      <c r="P16" t="s">
        <v>5425</v>
      </c>
      <c r="Q16" t="s">
        <v>127</v>
      </c>
      <c r="R16" t="b">
        <v>1</v>
      </c>
      <c r="S16" t="b">
        <v>1</v>
      </c>
      <c r="T16" t="s">
        <v>126</v>
      </c>
      <c r="U16" t="s">
        <v>126</v>
      </c>
      <c r="V16" t="s">
        <v>128</v>
      </c>
      <c r="W16" t="s">
        <v>129</v>
      </c>
      <c r="X16" t="s">
        <v>130</v>
      </c>
      <c r="Y16" t="s">
        <v>131</v>
      </c>
      <c r="AB16" t="s">
        <v>40</v>
      </c>
      <c r="AC16" t="s">
        <v>41</v>
      </c>
      <c r="AD16" t="s">
        <v>42</v>
      </c>
      <c r="AE16" t="s">
        <v>43</v>
      </c>
      <c r="AF16" t="s">
        <v>44</v>
      </c>
      <c r="AI16">
        <v>29.5</v>
      </c>
      <c r="AJ16">
        <v>29.5</v>
      </c>
      <c r="AK16" t="s">
        <v>45</v>
      </c>
      <c r="AL16" s="1" t="s">
        <v>123</v>
      </c>
      <c r="AM16" t="s">
        <v>124</v>
      </c>
      <c r="AN16" s="1" t="s">
        <v>125</v>
      </c>
      <c r="AO16" s="1" t="str">
        <f t="shared" si="3"/>
        <v/>
      </c>
      <c r="AP16" s="1"/>
      <c r="AQ16" s="1"/>
      <c r="AR16" s="1"/>
      <c r="AS16" s="1"/>
      <c r="AT16" s="1"/>
      <c r="AU16" s="1"/>
      <c r="AV16" s="1"/>
      <c r="AW16" s="1"/>
      <c r="AX16" s="1"/>
      <c r="AY16" s="1"/>
      <c r="AZ16" s="1"/>
      <c r="BA16" s="1"/>
      <c r="BB16" s="1"/>
      <c r="BC16" s="1"/>
      <c r="BD16" s="1" t="s">
        <v>5129</v>
      </c>
      <c r="BE16" t="str">
        <f t="shared" si="1"/>
        <v>https://fs.amplifi.io//file?id=adadd4e6-d28d-43b1-882e-7e5123c95933&amp;variant=thumb&amp;extension=png</v>
      </c>
      <c r="BF16" s="4" t="s">
        <v>5129</v>
      </c>
    </row>
    <row r="17" spans="1:61" ht="19" customHeight="1" x14ac:dyDescent="0.2">
      <c r="A17">
        <v>16</v>
      </c>
      <c r="B17" t="str">
        <f t="shared" si="0"/>
        <v>10010-00025</v>
      </c>
      <c r="C17" t="s">
        <v>132</v>
      </c>
      <c r="D17" t="str">
        <f t="shared" si="2"/>
        <v>10010-00025</v>
      </c>
      <c r="E17" t="s">
        <v>32</v>
      </c>
      <c r="F17" t="s">
        <v>5948</v>
      </c>
      <c r="G17" t="s">
        <v>117</v>
      </c>
      <c r="H17" t="s">
        <v>34</v>
      </c>
      <c r="I17" t="s">
        <v>34</v>
      </c>
      <c r="J17" t="s">
        <v>5329</v>
      </c>
      <c r="K17" t="s">
        <v>5333</v>
      </c>
      <c r="L17" t="s">
        <v>5412</v>
      </c>
      <c r="M17" t="s">
        <v>34</v>
      </c>
      <c r="N17" t="s">
        <v>5359</v>
      </c>
      <c r="P17" t="s">
        <v>5425</v>
      </c>
      <c r="Q17" t="s">
        <v>133</v>
      </c>
      <c r="R17" t="b">
        <v>1</v>
      </c>
      <c r="S17" t="b">
        <v>1</v>
      </c>
      <c r="T17" t="s">
        <v>132</v>
      </c>
      <c r="U17" t="s">
        <v>132</v>
      </c>
      <c r="V17" t="s">
        <v>134</v>
      </c>
      <c r="W17" t="s">
        <v>135</v>
      </c>
      <c r="X17" t="s">
        <v>136</v>
      </c>
      <c r="Y17" t="s">
        <v>137</v>
      </c>
      <c r="AB17" t="s">
        <v>40</v>
      </c>
      <c r="AC17" t="s">
        <v>41</v>
      </c>
      <c r="AD17" t="s">
        <v>42</v>
      </c>
      <c r="AE17" t="s">
        <v>43</v>
      </c>
      <c r="AF17" t="s">
        <v>44</v>
      </c>
      <c r="AI17">
        <v>29.5</v>
      </c>
      <c r="AJ17">
        <v>29.5</v>
      </c>
      <c r="AK17" t="s">
        <v>45</v>
      </c>
      <c r="AL17" s="1" t="s">
        <v>123</v>
      </c>
      <c r="AM17" t="s">
        <v>124</v>
      </c>
      <c r="AN17" s="1" t="s">
        <v>125</v>
      </c>
      <c r="AO17" s="1" t="str">
        <f t="shared" si="3"/>
        <v/>
      </c>
      <c r="AP17" s="1"/>
      <c r="AQ17" s="1"/>
      <c r="AR17" s="1"/>
      <c r="AS17" s="1"/>
      <c r="AT17" s="1"/>
      <c r="AU17" s="1"/>
      <c r="AV17" s="1"/>
      <c r="AW17" s="1"/>
      <c r="AX17" s="1"/>
      <c r="AY17" s="1"/>
      <c r="AZ17" s="1"/>
      <c r="BA17" s="1"/>
      <c r="BB17" s="1"/>
      <c r="BC17" s="1"/>
      <c r="BD17" s="1" t="s">
        <v>5130</v>
      </c>
      <c r="BE17" t="str">
        <f t="shared" si="1"/>
        <v>https://fs.amplifi.io//file?id=d7375fc5-86fe-4592-ba5d-b33f9caf1177&amp;variant=thumb&amp;extension=png</v>
      </c>
      <c r="BF17" s="4" t="s">
        <v>5130</v>
      </c>
    </row>
    <row r="18" spans="1:61" ht="19" customHeight="1" x14ac:dyDescent="0.2">
      <c r="A18">
        <v>17</v>
      </c>
      <c r="B18" t="str">
        <f t="shared" si="0"/>
        <v>10011-00000</v>
      </c>
      <c r="C18" t="s">
        <v>138</v>
      </c>
      <c r="D18" t="str">
        <f t="shared" si="2"/>
        <v>10011-00000</v>
      </c>
      <c r="E18" t="s">
        <v>139</v>
      </c>
      <c r="F18" t="s">
        <v>5948</v>
      </c>
      <c r="G18" t="s">
        <v>140</v>
      </c>
      <c r="H18" t="s">
        <v>34</v>
      </c>
      <c r="I18" t="s">
        <v>34</v>
      </c>
      <c r="J18" t="s">
        <v>5329</v>
      </c>
      <c r="K18" t="s">
        <v>5333</v>
      </c>
      <c r="L18" t="s">
        <v>5412</v>
      </c>
      <c r="M18" t="s">
        <v>34</v>
      </c>
      <c r="N18" t="s">
        <v>5359</v>
      </c>
      <c r="P18" t="s">
        <v>5425</v>
      </c>
      <c r="Q18" t="s">
        <v>141</v>
      </c>
      <c r="R18" t="b">
        <v>1</v>
      </c>
      <c r="S18" t="b">
        <v>1</v>
      </c>
      <c r="T18" t="s">
        <v>138</v>
      </c>
      <c r="U18" t="s">
        <v>138</v>
      </c>
      <c r="V18" t="s">
        <v>142</v>
      </c>
      <c r="W18" t="s">
        <v>143</v>
      </c>
      <c r="X18" t="s">
        <v>144</v>
      </c>
      <c r="Y18" t="s">
        <v>145</v>
      </c>
      <c r="AB18" t="s">
        <v>40</v>
      </c>
      <c r="AC18" t="s">
        <v>41</v>
      </c>
      <c r="AD18" t="s">
        <v>42</v>
      </c>
      <c r="AE18" t="s">
        <v>43</v>
      </c>
      <c r="AF18" t="s">
        <v>44</v>
      </c>
      <c r="AI18">
        <v>24.5</v>
      </c>
      <c r="AJ18">
        <v>24.5</v>
      </c>
      <c r="AK18" t="s">
        <v>45</v>
      </c>
      <c r="AL18" s="1" t="s">
        <v>146</v>
      </c>
      <c r="AM18" t="s">
        <v>147</v>
      </c>
      <c r="AN18" s="1" t="s">
        <v>148</v>
      </c>
      <c r="AO18" s="1" t="str">
        <f t="shared" si="3"/>
        <v>2W Distributor Bike</v>
      </c>
      <c r="AP18" s="1"/>
      <c r="AQ18" s="1"/>
      <c r="AR18" s="1"/>
      <c r="AS18" s="1"/>
      <c r="AT18" s="1"/>
      <c r="AU18" s="1"/>
      <c r="AV18" s="1"/>
      <c r="AW18" s="1"/>
      <c r="AX18" s="1"/>
      <c r="AY18" s="1"/>
      <c r="AZ18" s="1"/>
      <c r="BA18" s="1"/>
      <c r="BB18" s="1"/>
      <c r="BC18" s="1"/>
      <c r="BD18" s="1" t="s">
        <v>5451</v>
      </c>
      <c r="BE18" t="str">
        <f t="shared" si="1"/>
        <v>https://fs.amplifi.io//file?id=14913a6c-be9e-4a8b-9a64-24be34a05614&amp;variant=thumb&amp;extension=png</v>
      </c>
      <c r="BF18" s="4" t="s">
        <v>5451</v>
      </c>
    </row>
    <row r="19" spans="1:61" ht="19" customHeight="1" x14ac:dyDescent="0.2">
      <c r="A19">
        <v>18</v>
      </c>
      <c r="B19" t="str">
        <f t="shared" si="0"/>
        <v>10011-00005</v>
      </c>
      <c r="C19" t="s">
        <v>149</v>
      </c>
      <c r="D19" t="str">
        <f t="shared" si="2"/>
        <v>10011-00005</v>
      </c>
      <c r="E19" t="s">
        <v>139</v>
      </c>
      <c r="F19" t="s">
        <v>5948</v>
      </c>
      <c r="G19" t="s">
        <v>140</v>
      </c>
      <c r="H19" t="s">
        <v>34</v>
      </c>
      <c r="I19" t="s">
        <v>34</v>
      </c>
      <c r="J19" t="s">
        <v>5329</v>
      </c>
      <c r="K19" t="s">
        <v>5333</v>
      </c>
      <c r="L19" t="s">
        <v>5412</v>
      </c>
      <c r="M19" t="s">
        <v>34</v>
      </c>
      <c r="N19" t="s">
        <v>5359</v>
      </c>
      <c r="P19" t="s">
        <v>5425</v>
      </c>
      <c r="Q19" t="s">
        <v>88</v>
      </c>
      <c r="R19" t="b">
        <v>1</v>
      </c>
      <c r="S19" t="b">
        <v>1</v>
      </c>
      <c r="T19" t="s">
        <v>149</v>
      </c>
      <c r="U19" t="s">
        <v>149</v>
      </c>
      <c r="V19" t="s">
        <v>150</v>
      </c>
      <c r="W19" t="s">
        <v>151</v>
      </c>
      <c r="X19" t="s">
        <v>152</v>
      </c>
      <c r="Y19" t="s">
        <v>153</v>
      </c>
      <c r="AB19" t="s">
        <v>40</v>
      </c>
      <c r="AC19" t="s">
        <v>41</v>
      </c>
      <c r="AD19" t="s">
        <v>42</v>
      </c>
      <c r="AE19" t="s">
        <v>43</v>
      </c>
      <c r="AF19" t="s">
        <v>44</v>
      </c>
      <c r="AI19">
        <v>24.5</v>
      </c>
      <c r="AJ19">
        <v>24.5</v>
      </c>
      <c r="AK19" t="s">
        <v>45</v>
      </c>
      <c r="AL19" s="1" t="s">
        <v>146</v>
      </c>
      <c r="AM19" t="s">
        <v>147</v>
      </c>
      <c r="AN19" s="1" t="s">
        <v>148</v>
      </c>
      <c r="AO19" s="1" t="str">
        <f t="shared" si="3"/>
        <v>2W Distributor Bike</v>
      </c>
      <c r="AP19" s="1"/>
      <c r="AQ19" s="1"/>
      <c r="AR19" s="1"/>
      <c r="AS19" s="1"/>
      <c r="AT19" s="1"/>
      <c r="AU19" s="1"/>
      <c r="AV19" s="1"/>
      <c r="AW19" s="1"/>
      <c r="AX19" s="1"/>
      <c r="AY19" s="1"/>
      <c r="AZ19" s="1"/>
      <c r="BA19" s="1"/>
      <c r="BB19" s="1"/>
      <c r="BC19" s="1"/>
      <c r="BD19" s="1" t="s">
        <v>5454</v>
      </c>
      <c r="BE19" t="str">
        <f t="shared" si="1"/>
        <v>https://fs.amplifi.io//file?id=5305d797-9411-4619-a647-e6944ed44eb2&amp;variant=thumb&amp;extension=png</v>
      </c>
      <c r="BF19" s="4" t="s">
        <v>5963</v>
      </c>
      <c r="BG19" s="4" t="s">
        <v>5454</v>
      </c>
    </row>
    <row r="20" spans="1:61" ht="19" customHeight="1" x14ac:dyDescent="0.2">
      <c r="A20">
        <v>19</v>
      </c>
      <c r="B20" t="str">
        <f t="shared" si="0"/>
        <v>10011-00010</v>
      </c>
      <c r="C20" t="s">
        <v>154</v>
      </c>
      <c r="D20" t="str">
        <f t="shared" si="2"/>
        <v>10011-00010</v>
      </c>
      <c r="E20" t="s">
        <v>139</v>
      </c>
      <c r="F20" t="s">
        <v>5948</v>
      </c>
      <c r="G20" t="s">
        <v>140</v>
      </c>
      <c r="H20" t="s">
        <v>34</v>
      </c>
      <c r="I20" t="s">
        <v>34</v>
      </c>
      <c r="J20" t="s">
        <v>5329</v>
      </c>
      <c r="K20" t="s">
        <v>5333</v>
      </c>
      <c r="L20" t="s">
        <v>5412</v>
      </c>
      <c r="M20" t="s">
        <v>34</v>
      </c>
      <c r="N20" t="s">
        <v>5359</v>
      </c>
      <c r="P20" t="s">
        <v>5425</v>
      </c>
      <c r="Q20" t="s">
        <v>97</v>
      </c>
      <c r="R20" t="b">
        <v>1</v>
      </c>
      <c r="S20" t="b">
        <v>1</v>
      </c>
      <c r="T20" t="s">
        <v>154</v>
      </c>
      <c r="U20" t="s">
        <v>154</v>
      </c>
      <c r="V20" t="s">
        <v>155</v>
      </c>
      <c r="W20" t="s">
        <v>156</v>
      </c>
      <c r="X20" t="s">
        <v>157</v>
      </c>
      <c r="Y20" t="s">
        <v>158</v>
      </c>
      <c r="AB20" t="s">
        <v>40</v>
      </c>
      <c r="AC20" t="s">
        <v>41</v>
      </c>
      <c r="AD20" t="s">
        <v>42</v>
      </c>
      <c r="AE20" t="s">
        <v>43</v>
      </c>
      <c r="AF20" t="s">
        <v>44</v>
      </c>
      <c r="AI20">
        <v>24.5</v>
      </c>
      <c r="AJ20">
        <v>24.5</v>
      </c>
      <c r="AK20" t="s">
        <v>45</v>
      </c>
      <c r="AL20" s="1" t="s">
        <v>146</v>
      </c>
      <c r="AM20" t="s">
        <v>147</v>
      </c>
      <c r="AN20" s="1" t="s">
        <v>148</v>
      </c>
      <c r="AO20" s="1" t="str">
        <f t="shared" si="3"/>
        <v>2W Distributor Bike</v>
      </c>
      <c r="AP20" s="1"/>
      <c r="AQ20" s="1"/>
      <c r="AR20" s="1"/>
      <c r="AS20" s="1"/>
      <c r="AT20" s="1"/>
      <c r="AU20" s="1"/>
      <c r="AV20" s="1"/>
      <c r="AW20" s="1"/>
      <c r="AX20" s="1"/>
      <c r="AY20" s="1"/>
      <c r="AZ20" s="1"/>
      <c r="BA20" s="1"/>
      <c r="BB20" s="1"/>
      <c r="BC20" s="1"/>
      <c r="BD20" s="1" t="s">
        <v>5455</v>
      </c>
      <c r="BE20" t="str">
        <f t="shared" si="1"/>
        <v>https://fs.amplifi.io//file?id=3480ee8a-95e2-4a52-9fcd-2df8fa0771fe&amp;variant=thumb&amp;extension=png</v>
      </c>
      <c r="BF20" s="4" t="s">
        <v>5964</v>
      </c>
      <c r="BG20" s="4" t="s">
        <v>5455</v>
      </c>
      <c r="BH20" s="4" t="s">
        <v>5965</v>
      </c>
    </row>
    <row r="21" spans="1:61" ht="19" customHeight="1" x14ac:dyDescent="0.2">
      <c r="A21">
        <v>20</v>
      </c>
      <c r="B21" t="str">
        <f t="shared" si="0"/>
        <v>10011-00015</v>
      </c>
      <c r="C21" t="s">
        <v>159</v>
      </c>
      <c r="D21" t="str">
        <f t="shared" si="2"/>
        <v>10011-00015</v>
      </c>
      <c r="E21" t="s">
        <v>139</v>
      </c>
      <c r="F21" t="s">
        <v>5948</v>
      </c>
      <c r="G21" t="s">
        <v>140</v>
      </c>
      <c r="H21" t="s">
        <v>34</v>
      </c>
      <c r="I21" t="s">
        <v>34</v>
      </c>
      <c r="J21" t="s">
        <v>5329</v>
      </c>
      <c r="K21" t="s">
        <v>5333</v>
      </c>
      <c r="L21" t="s">
        <v>5412</v>
      </c>
      <c r="M21" t="s">
        <v>34</v>
      </c>
      <c r="N21" t="s">
        <v>5359</v>
      </c>
      <c r="P21" t="s">
        <v>5425</v>
      </c>
      <c r="Q21" t="s">
        <v>160</v>
      </c>
      <c r="R21" t="b">
        <v>1</v>
      </c>
      <c r="S21" t="b">
        <v>1</v>
      </c>
      <c r="T21" t="s">
        <v>159</v>
      </c>
      <c r="U21" t="s">
        <v>159</v>
      </c>
      <c r="V21" t="s">
        <v>161</v>
      </c>
      <c r="W21" t="s">
        <v>162</v>
      </c>
      <c r="X21" t="s">
        <v>163</v>
      </c>
      <c r="Y21" t="s">
        <v>164</v>
      </c>
      <c r="AB21" t="s">
        <v>40</v>
      </c>
      <c r="AC21" t="s">
        <v>41</v>
      </c>
      <c r="AD21" t="s">
        <v>42</v>
      </c>
      <c r="AE21" t="s">
        <v>43</v>
      </c>
      <c r="AF21" t="s">
        <v>44</v>
      </c>
      <c r="AI21">
        <v>24.5</v>
      </c>
      <c r="AJ21">
        <v>24.5</v>
      </c>
      <c r="AK21" t="s">
        <v>45</v>
      </c>
      <c r="AL21" s="1" t="s">
        <v>146</v>
      </c>
      <c r="AM21" t="s">
        <v>147</v>
      </c>
      <c r="AN21" s="1" t="s">
        <v>148</v>
      </c>
      <c r="AO21" s="1" t="str">
        <f t="shared" si="3"/>
        <v>2W Distributor Bike</v>
      </c>
      <c r="AP21" s="1"/>
      <c r="AQ21" s="1"/>
      <c r="AR21" s="1"/>
      <c r="AS21" s="1"/>
      <c r="AT21" s="1"/>
      <c r="AU21" s="1"/>
      <c r="AV21" s="1"/>
      <c r="AW21" s="1"/>
      <c r="AX21" s="1"/>
      <c r="AY21" s="1"/>
      <c r="AZ21" s="1"/>
      <c r="BA21" s="1"/>
      <c r="BB21" s="1"/>
      <c r="BC21" s="1"/>
      <c r="BD21" s="1" t="s">
        <v>5456</v>
      </c>
      <c r="BE21" t="str">
        <f t="shared" si="1"/>
        <v>https://fs.amplifi.io//file?id=a17f9a18-13c9-4fc0-a3a7-cdce8ee659eb&amp;variant=thumb&amp;extension=png</v>
      </c>
      <c r="BF21" s="4" t="s">
        <v>5966</v>
      </c>
      <c r="BG21" s="4" t="s">
        <v>5456</v>
      </c>
    </row>
    <row r="22" spans="1:61" ht="19" customHeight="1" x14ac:dyDescent="0.2">
      <c r="A22">
        <v>21</v>
      </c>
      <c r="B22" t="str">
        <f t="shared" si="0"/>
        <v>10011-00020</v>
      </c>
      <c r="C22" t="s">
        <v>165</v>
      </c>
      <c r="D22" t="str">
        <f t="shared" si="2"/>
        <v>10011-00020</v>
      </c>
      <c r="E22" t="s">
        <v>139</v>
      </c>
      <c r="F22" t="s">
        <v>5948</v>
      </c>
      <c r="G22" t="s">
        <v>140</v>
      </c>
      <c r="H22" t="s">
        <v>34</v>
      </c>
      <c r="I22" t="s">
        <v>34</v>
      </c>
      <c r="J22" t="s">
        <v>5329</v>
      </c>
      <c r="K22" t="s">
        <v>5333</v>
      </c>
      <c r="L22" t="s">
        <v>5412</v>
      </c>
      <c r="M22" t="s">
        <v>34</v>
      </c>
      <c r="N22" t="s">
        <v>5359</v>
      </c>
      <c r="P22" t="s">
        <v>5425</v>
      </c>
      <c r="Q22" t="s">
        <v>103</v>
      </c>
      <c r="R22" t="b">
        <v>1</v>
      </c>
      <c r="S22" t="b">
        <v>1</v>
      </c>
      <c r="T22" t="s">
        <v>165</v>
      </c>
      <c r="U22" t="s">
        <v>165</v>
      </c>
      <c r="V22" t="s">
        <v>166</v>
      </c>
      <c r="W22" t="s">
        <v>167</v>
      </c>
      <c r="X22" t="s">
        <v>168</v>
      </c>
      <c r="Y22" t="s">
        <v>169</v>
      </c>
      <c r="AB22" t="s">
        <v>40</v>
      </c>
      <c r="AC22" t="s">
        <v>41</v>
      </c>
      <c r="AD22" t="s">
        <v>42</v>
      </c>
      <c r="AE22" t="s">
        <v>43</v>
      </c>
      <c r="AF22" t="s">
        <v>44</v>
      </c>
      <c r="AI22">
        <v>24.5</v>
      </c>
      <c r="AJ22">
        <v>24.5</v>
      </c>
      <c r="AK22" t="s">
        <v>45</v>
      </c>
      <c r="AL22" s="1" t="s">
        <v>146</v>
      </c>
      <c r="AM22" t="s">
        <v>147</v>
      </c>
      <c r="AN22" s="1" t="s">
        <v>148</v>
      </c>
      <c r="AO22" s="1" t="str">
        <f t="shared" si="3"/>
        <v>2W Distributor Bike</v>
      </c>
      <c r="AP22" s="1"/>
      <c r="AQ22" s="1"/>
      <c r="AR22" s="1"/>
      <c r="AS22" s="1"/>
      <c r="AT22" s="1"/>
      <c r="AU22" s="1"/>
      <c r="AV22" s="1"/>
      <c r="AW22" s="1"/>
      <c r="AX22" s="1"/>
      <c r="AY22" s="1"/>
      <c r="AZ22" s="1"/>
      <c r="BA22" s="1"/>
      <c r="BB22" s="1"/>
      <c r="BC22" s="1"/>
      <c r="BD22" s="1" t="s">
        <v>5452</v>
      </c>
      <c r="BE22" t="str">
        <f t="shared" si="1"/>
        <v>https://fs.amplifi.io//file?id=641b4873-73b8-4b20-8252-3e39247d26ee&amp;variant=thumb&amp;extension=png</v>
      </c>
      <c r="BF22" s="4" t="s">
        <v>5452</v>
      </c>
    </row>
    <row r="23" spans="1:61" ht="19" customHeight="1" x14ac:dyDescent="0.2">
      <c r="A23">
        <v>22</v>
      </c>
      <c r="B23" t="str">
        <f t="shared" si="0"/>
        <v>10012-00000</v>
      </c>
      <c r="C23" t="s">
        <v>170</v>
      </c>
      <c r="D23" t="str">
        <f t="shared" si="2"/>
        <v>10012-00000</v>
      </c>
      <c r="E23" t="s">
        <v>139</v>
      </c>
      <c r="F23" t="s">
        <v>5948</v>
      </c>
      <c r="G23" t="s">
        <v>140</v>
      </c>
      <c r="H23" t="s">
        <v>74</v>
      </c>
      <c r="I23" t="s">
        <v>34</v>
      </c>
      <c r="J23" t="s">
        <v>5329</v>
      </c>
      <c r="K23" t="s">
        <v>5333</v>
      </c>
      <c r="L23" t="s">
        <v>5412</v>
      </c>
      <c r="M23" t="s">
        <v>34</v>
      </c>
      <c r="N23" t="s">
        <v>5359</v>
      </c>
      <c r="P23" t="s">
        <v>5426</v>
      </c>
      <c r="Q23" t="s">
        <v>35</v>
      </c>
      <c r="R23" t="b">
        <v>1</v>
      </c>
      <c r="S23" t="b">
        <v>1</v>
      </c>
      <c r="T23" t="s">
        <v>170</v>
      </c>
      <c r="U23" t="s">
        <v>170</v>
      </c>
      <c r="V23" t="s">
        <v>171</v>
      </c>
      <c r="W23" t="s">
        <v>172</v>
      </c>
      <c r="X23" t="s">
        <v>173</v>
      </c>
      <c r="AB23" t="s">
        <v>40</v>
      </c>
      <c r="AC23" t="s">
        <v>41</v>
      </c>
      <c r="AD23" t="s">
        <v>42</v>
      </c>
      <c r="AE23" t="s">
        <v>43</v>
      </c>
      <c r="AI23">
        <v>24.5</v>
      </c>
      <c r="AJ23">
        <v>24.5</v>
      </c>
      <c r="AK23" t="s">
        <v>45</v>
      </c>
      <c r="AL23" s="1" t="s">
        <v>146</v>
      </c>
      <c r="AM23" t="s">
        <v>147</v>
      </c>
      <c r="AN23" s="1" t="s">
        <v>174</v>
      </c>
      <c r="AO23" s="1" t="str">
        <f t="shared" si="3"/>
        <v>2W Distributor Bike</v>
      </c>
      <c r="AP23" s="1"/>
      <c r="AQ23" s="1"/>
      <c r="AR23" s="1"/>
      <c r="AS23" s="1"/>
      <c r="AT23" s="1"/>
      <c r="AU23" s="1"/>
      <c r="AV23" s="1"/>
      <c r="AW23" s="1"/>
      <c r="AX23" s="1"/>
      <c r="AY23" s="1"/>
      <c r="AZ23" s="1"/>
      <c r="BA23" s="1"/>
      <c r="BB23" s="1"/>
      <c r="BC23" s="1"/>
      <c r="BD23" s="1" t="s">
        <v>5457</v>
      </c>
      <c r="BE23" t="str">
        <f t="shared" si="1"/>
        <v>https://fs.amplifi.io//file?id=9d08a2f3-e9a6-48a6-836a-cef13a4e2845&amp;variant=thumb&amp;extension=png</v>
      </c>
      <c r="BF23" s="4" t="s">
        <v>5967</v>
      </c>
      <c r="BG23" s="4" t="s">
        <v>5457</v>
      </c>
      <c r="BH23" s="4" t="s">
        <v>5968</v>
      </c>
    </row>
    <row r="24" spans="1:61" ht="19" customHeight="1" x14ac:dyDescent="0.2">
      <c r="A24">
        <v>23</v>
      </c>
      <c r="B24" t="str">
        <f t="shared" si="0"/>
        <v>10012-00004</v>
      </c>
      <c r="C24" t="s">
        <v>175</v>
      </c>
      <c r="D24" t="str">
        <f t="shared" si="2"/>
        <v>10012-00004</v>
      </c>
      <c r="E24" t="s">
        <v>139</v>
      </c>
      <c r="F24" t="s">
        <v>5948</v>
      </c>
      <c r="G24" t="s">
        <v>140</v>
      </c>
      <c r="H24" t="s">
        <v>74</v>
      </c>
      <c r="I24" t="s">
        <v>34</v>
      </c>
      <c r="J24" t="s">
        <v>5329</v>
      </c>
      <c r="K24" t="s">
        <v>5333</v>
      </c>
      <c r="L24" t="s">
        <v>5412</v>
      </c>
      <c r="M24" t="s">
        <v>34</v>
      </c>
      <c r="N24" t="s">
        <v>5359</v>
      </c>
      <c r="P24" t="s">
        <v>5426</v>
      </c>
      <c r="Q24" t="s">
        <v>103</v>
      </c>
      <c r="R24" t="b">
        <v>1</v>
      </c>
      <c r="S24" t="b">
        <v>1</v>
      </c>
      <c r="T24" t="s">
        <v>175</v>
      </c>
      <c r="U24" t="s">
        <v>175</v>
      </c>
      <c r="V24" t="s">
        <v>176</v>
      </c>
      <c r="W24" t="s">
        <v>177</v>
      </c>
      <c r="X24" t="s">
        <v>178</v>
      </c>
      <c r="AB24" t="s">
        <v>40</v>
      </c>
      <c r="AC24" t="s">
        <v>41</v>
      </c>
      <c r="AD24" t="s">
        <v>42</v>
      </c>
      <c r="AE24" t="s">
        <v>43</v>
      </c>
      <c r="AI24">
        <v>24.5</v>
      </c>
      <c r="AJ24">
        <v>24.5</v>
      </c>
      <c r="AK24" t="s">
        <v>45</v>
      </c>
      <c r="AL24" s="1" t="s">
        <v>146</v>
      </c>
      <c r="AM24" t="s">
        <v>147</v>
      </c>
      <c r="AN24" s="1" t="s">
        <v>174</v>
      </c>
      <c r="AO24" s="1" t="str">
        <f t="shared" si="3"/>
        <v>2W Distributor Bike</v>
      </c>
      <c r="AP24" s="1"/>
      <c r="AQ24" s="1"/>
      <c r="AR24" s="1"/>
      <c r="AS24" s="1"/>
      <c r="AT24" s="1"/>
      <c r="AU24" s="1"/>
      <c r="AV24" s="1"/>
      <c r="AW24" s="1"/>
      <c r="AX24" s="1"/>
      <c r="AY24" s="1"/>
      <c r="AZ24" s="1"/>
      <c r="BA24" s="1"/>
      <c r="BB24" s="1"/>
      <c r="BC24" s="1"/>
      <c r="BD24" s="1" t="s">
        <v>5453</v>
      </c>
      <c r="BE24" t="str">
        <f t="shared" si="1"/>
        <v>https://fs.amplifi.io//file?id=1980fbd0-7360-49bd-b37a-49b2fb18c9ca&amp;variant=thumb&amp;extension=png</v>
      </c>
      <c r="BF24" s="4" t="s">
        <v>5453</v>
      </c>
    </row>
    <row r="25" spans="1:61" ht="19" customHeight="1" x14ac:dyDescent="0.2">
      <c r="A25">
        <v>24</v>
      </c>
      <c r="B25" t="str">
        <f t="shared" si="0"/>
        <v>10017-00000</v>
      </c>
      <c r="C25" t="s">
        <v>179</v>
      </c>
      <c r="D25" t="str">
        <f t="shared" si="2"/>
        <v>10017-00000</v>
      </c>
      <c r="E25" t="s">
        <v>139</v>
      </c>
      <c r="F25" t="s">
        <v>5948</v>
      </c>
      <c r="G25" t="s">
        <v>180</v>
      </c>
      <c r="H25" t="s">
        <v>34</v>
      </c>
      <c r="I25" t="s">
        <v>34</v>
      </c>
      <c r="J25" t="s">
        <v>5329</v>
      </c>
      <c r="K25" t="s">
        <v>5333</v>
      </c>
      <c r="L25" t="s">
        <v>5412</v>
      </c>
      <c r="M25" t="s">
        <v>34</v>
      </c>
      <c r="N25" t="s">
        <v>5360</v>
      </c>
      <c r="P25" t="s">
        <v>5425</v>
      </c>
      <c r="Q25" t="s">
        <v>88</v>
      </c>
      <c r="R25" t="b">
        <v>1</v>
      </c>
      <c r="S25" t="b">
        <v>1</v>
      </c>
      <c r="T25" t="s">
        <v>179</v>
      </c>
      <c r="U25" t="s">
        <v>179</v>
      </c>
      <c r="V25" t="s">
        <v>181</v>
      </c>
      <c r="W25" t="s">
        <v>182</v>
      </c>
      <c r="X25" t="s">
        <v>183</v>
      </c>
      <c r="Y25" t="s">
        <v>184</v>
      </c>
      <c r="AB25" t="s">
        <v>40</v>
      </c>
      <c r="AC25" t="s">
        <v>41</v>
      </c>
      <c r="AD25" t="s">
        <v>42</v>
      </c>
      <c r="AE25" t="s">
        <v>43</v>
      </c>
      <c r="AF25" t="s">
        <v>44</v>
      </c>
      <c r="AI25">
        <v>39.5</v>
      </c>
      <c r="AJ25">
        <v>39.5</v>
      </c>
      <c r="AK25" t="s">
        <v>45</v>
      </c>
      <c r="AL25" s="1" t="s">
        <v>185</v>
      </c>
      <c r="AM25" t="s">
        <v>186</v>
      </c>
      <c r="AN25" s="1" t="s">
        <v>187</v>
      </c>
      <c r="AO25" s="1" t="str">
        <f t="shared" si="3"/>
        <v>2W Distributor Bike</v>
      </c>
      <c r="AP25" s="1"/>
      <c r="AQ25" s="1"/>
      <c r="AR25" s="1"/>
      <c r="AS25" s="1"/>
      <c r="AT25" s="1"/>
      <c r="AU25" s="1"/>
      <c r="AV25" s="1"/>
      <c r="AW25" s="1"/>
      <c r="AX25" s="1"/>
      <c r="AY25" s="1"/>
      <c r="AZ25" s="1"/>
      <c r="BA25" s="1"/>
      <c r="BB25" s="1"/>
      <c r="BC25" s="1"/>
      <c r="BD25" s="1" t="s">
        <v>5131</v>
      </c>
      <c r="BE25" t="str">
        <f t="shared" si="1"/>
        <v>https://fs.amplifi.io//file?id=3c570780-d89f-4410-8101-0e224f123dfb&amp;variant=thumb&amp;extension=png</v>
      </c>
      <c r="BF25" s="4" t="s">
        <v>5131</v>
      </c>
    </row>
    <row r="26" spans="1:61" ht="19" customHeight="1" x14ac:dyDescent="0.2">
      <c r="A26">
        <v>25</v>
      </c>
      <c r="B26" t="str">
        <f t="shared" si="0"/>
        <v>10017-00005</v>
      </c>
      <c r="C26" t="s">
        <v>188</v>
      </c>
      <c r="D26" t="str">
        <f t="shared" si="2"/>
        <v>10017-00005</v>
      </c>
      <c r="E26" t="s">
        <v>139</v>
      </c>
      <c r="F26" t="s">
        <v>5948</v>
      </c>
      <c r="G26" t="s">
        <v>180</v>
      </c>
      <c r="H26" t="s">
        <v>34</v>
      </c>
      <c r="I26" t="s">
        <v>34</v>
      </c>
      <c r="J26" t="s">
        <v>5329</v>
      </c>
      <c r="K26" t="s">
        <v>5333</v>
      </c>
      <c r="L26" t="s">
        <v>5412</v>
      </c>
      <c r="M26" t="s">
        <v>34</v>
      </c>
      <c r="N26" t="s">
        <v>5360</v>
      </c>
      <c r="P26" t="s">
        <v>5425</v>
      </c>
      <c r="Q26" t="s">
        <v>97</v>
      </c>
      <c r="R26" t="b">
        <v>1</v>
      </c>
      <c r="S26" t="b">
        <v>1</v>
      </c>
      <c r="T26" t="s">
        <v>188</v>
      </c>
      <c r="U26" t="s">
        <v>188</v>
      </c>
      <c r="V26" t="s">
        <v>189</v>
      </c>
      <c r="W26" t="s">
        <v>190</v>
      </c>
      <c r="X26" t="s">
        <v>191</v>
      </c>
      <c r="Y26" t="s">
        <v>192</v>
      </c>
      <c r="AB26" t="s">
        <v>40</v>
      </c>
      <c r="AC26" t="s">
        <v>41</v>
      </c>
      <c r="AD26" t="s">
        <v>42</v>
      </c>
      <c r="AE26" t="s">
        <v>43</v>
      </c>
      <c r="AF26" t="s">
        <v>44</v>
      </c>
      <c r="AI26">
        <v>39.5</v>
      </c>
      <c r="AJ26">
        <v>39.5</v>
      </c>
      <c r="AK26" t="s">
        <v>45</v>
      </c>
      <c r="AL26" s="1" t="s">
        <v>185</v>
      </c>
      <c r="AM26" t="s">
        <v>186</v>
      </c>
      <c r="AN26" s="1" t="s">
        <v>187</v>
      </c>
      <c r="AO26" s="1" t="str">
        <f t="shared" si="3"/>
        <v>2W Distributor Bike</v>
      </c>
      <c r="AP26" s="1"/>
      <c r="AQ26" s="1"/>
      <c r="AR26" s="1"/>
      <c r="AS26" s="1"/>
      <c r="AT26" s="1"/>
      <c r="AU26" s="1"/>
      <c r="AV26" s="1"/>
      <c r="AW26" s="1"/>
      <c r="AX26" s="1"/>
      <c r="AY26" s="1"/>
      <c r="AZ26" s="1"/>
      <c r="BA26" s="1"/>
      <c r="BB26" s="1"/>
      <c r="BC26" s="1"/>
      <c r="BD26" s="1" t="s">
        <v>5132</v>
      </c>
      <c r="BE26" t="str">
        <f t="shared" si="1"/>
        <v>https://fs.amplifi.io//file?id=c03eeb20-c4be-4ba8-9693-ab2824e36755&amp;variant=thumb&amp;extension=png</v>
      </c>
      <c r="BF26" s="4" t="s">
        <v>5132</v>
      </c>
    </row>
    <row r="27" spans="1:61" ht="19" customHeight="1" x14ac:dyDescent="0.2">
      <c r="A27">
        <v>26</v>
      </c>
      <c r="B27" t="str">
        <f t="shared" si="0"/>
        <v>10018-00000</v>
      </c>
      <c r="C27" t="s">
        <v>193</v>
      </c>
      <c r="D27" t="str">
        <f t="shared" si="2"/>
        <v>10018-00000</v>
      </c>
      <c r="E27" t="s">
        <v>139</v>
      </c>
      <c r="F27" t="s">
        <v>5948</v>
      </c>
      <c r="G27" t="s">
        <v>194</v>
      </c>
      <c r="H27" t="s">
        <v>34</v>
      </c>
      <c r="I27" t="s">
        <v>34</v>
      </c>
      <c r="J27" t="s">
        <v>5329</v>
      </c>
      <c r="K27" t="s">
        <v>5333</v>
      </c>
      <c r="L27" t="s">
        <v>5412</v>
      </c>
      <c r="M27" t="s">
        <v>34</v>
      </c>
      <c r="N27" t="s">
        <v>5360</v>
      </c>
      <c r="P27" t="s">
        <v>5425</v>
      </c>
      <c r="Q27" t="s">
        <v>88</v>
      </c>
      <c r="R27" t="b">
        <v>1</v>
      </c>
      <c r="S27" t="b">
        <v>1</v>
      </c>
      <c r="T27" t="s">
        <v>193</v>
      </c>
      <c r="U27" t="s">
        <v>193</v>
      </c>
      <c r="V27" t="s">
        <v>195</v>
      </c>
      <c r="W27" t="s">
        <v>196</v>
      </c>
      <c r="X27" t="s">
        <v>197</v>
      </c>
      <c r="Y27" t="s">
        <v>198</v>
      </c>
      <c r="AB27" t="s">
        <v>40</v>
      </c>
      <c r="AC27" t="s">
        <v>41</v>
      </c>
      <c r="AD27" t="s">
        <v>42</v>
      </c>
      <c r="AE27" t="s">
        <v>43</v>
      </c>
      <c r="AF27" t="s">
        <v>44</v>
      </c>
      <c r="AI27">
        <v>44.5</v>
      </c>
      <c r="AJ27">
        <v>44.5</v>
      </c>
      <c r="AK27" t="s">
        <v>45</v>
      </c>
      <c r="AL27" s="1" t="s">
        <v>199</v>
      </c>
      <c r="AM27" t="s">
        <v>200</v>
      </c>
      <c r="AN27" s="1" t="s">
        <v>201</v>
      </c>
      <c r="AO27" s="1" t="str">
        <f t="shared" si="3"/>
        <v>2W Distributor Bike</v>
      </c>
      <c r="AP27" s="1"/>
      <c r="AQ27" s="1"/>
      <c r="AR27" s="1"/>
      <c r="AS27" s="1"/>
      <c r="AT27" s="1"/>
      <c r="AU27" s="1"/>
      <c r="AV27" s="1"/>
      <c r="AW27" s="1"/>
      <c r="AX27" s="1"/>
      <c r="AY27" s="1"/>
      <c r="AZ27" s="1"/>
      <c r="BA27" s="1"/>
      <c r="BB27" s="1"/>
      <c r="BC27" s="1"/>
      <c r="BD27" s="1" t="s">
        <v>5133</v>
      </c>
      <c r="BE27" t="str">
        <f t="shared" si="1"/>
        <v>https://fs.amplifi.io//file?id=78d7d038-9f2b-4b0c-a5ed-210de2a26549&amp;variant=thumb&amp;extension=png</v>
      </c>
      <c r="BF27" s="4" t="s">
        <v>5133</v>
      </c>
    </row>
    <row r="28" spans="1:61" ht="19" customHeight="1" x14ac:dyDescent="0.2">
      <c r="A28">
        <v>27</v>
      </c>
      <c r="B28" t="str">
        <f t="shared" si="0"/>
        <v>10018-00005</v>
      </c>
      <c r="C28" t="s">
        <v>202</v>
      </c>
      <c r="D28" t="str">
        <f t="shared" si="2"/>
        <v>10018-00005</v>
      </c>
      <c r="E28" t="s">
        <v>139</v>
      </c>
      <c r="F28" t="s">
        <v>5948</v>
      </c>
      <c r="G28" t="s">
        <v>194</v>
      </c>
      <c r="H28" t="s">
        <v>34</v>
      </c>
      <c r="I28" t="s">
        <v>34</v>
      </c>
      <c r="J28" t="s">
        <v>5329</v>
      </c>
      <c r="K28" t="s">
        <v>5333</v>
      </c>
      <c r="L28" t="s">
        <v>5412</v>
      </c>
      <c r="M28" t="s">
        <v>34</v>
      </c>
      <c r="N28" t="s">
        <v>5360</v>
      </c>
      <c r="P28" t="s">
        <v>5425</v>
      </c>
      <c r="Q28" t="s">
        <v>50</v>
      </c>
      <c r="R28" t="b">
        <v>1</v>
      </c>
      <c r="S28" t="b">
        <v>1</v>
      </c>
      <c r="T28" t="s">
        <v>202</v>
      </c>
      <c r="U28" t="s">
        <v>202</v>
      </c>
      <c r="V28" t="s">
        <v>203</v>
      </c>
      <c r="W28" t="s">
        <v>204</v>
      </c>
      <c r="X28" t="s">
        <v>205</v>
      </c>
      <c r="Y28" t="s">
        <v>206</v>
      </c>
      <c r="AB28" t="s">
        <v>40</v>
      </c>
      <c r="AC28" t="s">
        <v>41</v>
      </c>
      <c r="AD28" t="s">
        <v>42</v>
      </c>
      <c r="AE28" t="s">
        <v>43</v>
      </c>
      <c r="AF28" t="s">
        <v>44</v>
      </c>
      <c r="AI28">
        <v>44.5</v>
      </c>
      <c r="AJ28">
        <v>44.5</v>
      </c>
      <c r="AK28" t="s">
        <v>45</v>
      </c>
      <c r="AL28" s="1" t="s">
        <v>199</v>
      </c>
      <c r="AM28" t="s">
        <v>200</v>
      </c>
      <c r="AN28" s="1" t="s">
        <v>201</v>
      </c>
      <c r="AO28" s="1" t="str">
        <f t="shared" si="3"/>
        <v>2W Distributor Bike</v>
      </c>
      <c r="AP28" s="1"/>
      <c r="AQ28" s="1"/>
      <c r="AR28" s="1"/>
      <c r="AS28" s="1"/>
      <c r="AT28" s="1"/>
      <c r="AU28" s="1"/>
      <c r="AV28" s="1"/>
      <c r="AW28" s="1"/>
      <c r="AX28" s="1"/>
      <c r="AY28" s="1"/>
      <c r="AZ28" s="1"/>
      <c r="BA28" s="1"/>
      <c r="BB28" s="1"/>
      <c r="BC28" s="1"/>
      <c r="BD28" s="1" t="s">
        <v>5134</v>
      </c>
      <c r="BE28" t="str">
        <f t="shared" si="1"/>
        <v>https://fs.amplifi.io//file?id=dcad5eea-be6f-489e-a5c0-1cb8d08538a0&amp;variant=thumb&amp;extension=png</v>
      </c>
      <c r="BF28" s="4" t="s">
        <v>5134</v>
      </c>
    </row>
    <row r="29" spans="1:61" ht="19" customHeight="1" x14ac:dyDescent="0.2">
      <c r="A29">
        <v>28</v>
      </c>
      <c r="B29" t="str">
        <f t="shared" si="0"/>
        <v>10019-00000</v>
      </c>
      <c r="C29" t="s">
        <v>207</v>
      </c>
      <c r="D29" t="str">
        <f t="shared" si="2"/>
        <v>10019-00000</v>
      </c>
      <c r="E29" t="s">
        <v>208</v>
      </c>
      <c r="F29" t="s">
        <v>5948</v>
      </c>
      <c r="G29" t="s">
        <v>209</v>
      </c>
      <c r="H29" t="s">
        <v>210</v>
      </c>
      <c r="I29" t="s">
        <v>34</v>
      </c>
      <c r="J29" t="s">
        <v>5329</v>
      </c>
      <c r="K29" t="s">
        <v>5333</v>
      </c>
      <c r="L29" t="s">
        <v>5412</v>
      </c>
      <c r="M29" t="s">
        <v>34</v>
      </c>
      <c r="N29" t="s">
        <v>5359</v>
      </c>
      <c r="P29" t="s">
        <v>5425</v>
      </c>
      <c r="Q29" t="s">
        <v>88</v>
      </c>
      <c r="R29" t="b">
        <v>1</v>
      </c>
      <c r="S29" t="b">
        <v>1</v>
      </c>
      <c r="T29" t="s">
        <v>207</v>
      </c>
      <c r="U29" t="s">
        <v>207</v>
      </c>
      <c r="V29" t="s">
        <v>211</v>
      </c>
      <c r="W29" t="s">
        <v>212</v>
      </c>
      <c r="X29" t="s">
        <v>213</v>
      </c>
      <c r="Y29" t="s">
        <v>214</v>
      </c>
      <c r="AB29" t="s">
        <v>40</v>
      </c>
      <c r="AC29" t="s">
        <v>41</v>
      </c>
      <c r="AD29" t="s">
        <v>42</v>
      </c>
      <c r="AE29" t="s">
        <v>43</v>
      </c>
      <c r="AF29" t="s">
        <v>44</v>
      </c>
      <c r="AI29">
        <v>39.5</v>
      </c>
      <c r="AJ29">
        <v>39.5</v>
      </c>
      <c r="AK29" t="s">
        <v>45</v>
      </c>
      <c r="AL29" s="1" t="s">
        <v>215</v>
      </c>
      <c r="AM29" t="s">
        <v>216</v>
      </c>
      <c r="AN29" s="1" t="s">
        <v>217</v>
      </c>
      <c r="AO29" s="1" t="str">
        <f t="shared" si="3"/>
        <v>2W Distributor Bike</v>
      </c>
      <c r="AP29" s="1"/>
      <c r="AQ29" s="1"/>
      <c r="AR29" s="1"/>
      <c r="AS29" s="1"/>
      <c r="AT29" s="1"/>
      <c r="AU29" s="1"/>
      <c r="AV29" s="1"/>
      <c r="AW29" s="1"/>
      <c r="AX29" s="1"/>
      <c r="AY29" s="1"/>
      <c r="AZ29" s="1"/>
      <c r="BA29" s="1"/>
      <c r="BB29" s="1"/>
      <c r="BC29" s="1"/>
      <c r="BD29" s="1" t="s">
        <v>5458</v>
      </c>
      <c r="BE29" t="str">
        <f t="shared" si="1"/>
        <v>https://fs.amplifi.io//file?id=59da8e01-d7bd-4027-9b77-945584921448&amp;variant=thumb&amp;extension=png</v>
      </c>
      <c r="BF29" s="4" t="s">
        <v>5969</v>
      </c>
      <c r="BG29" s="4" t="s">
        <v>5970</v>
      </c>
      <c r="BH29" s="4" t="s">
        <v>5458</v>
      </c>
      <c r="BI29" s="4" t="s">
        <v>5971</v>
      </c>
    </row>
    <row r="30" spans="1:61" ht="19" customHeight="1" x14ac:dyDescent="0.2">
      <c r="A30">
        <v>29</v>
      </c>
      <c r="B30" t="str">
        <f t="shared" si="0"/>
        <v>10019-00005</v>
      </c>
      <c r="C30" t="s">
        <v>218</v>
      </c>
      <c r="D30" t="str">
        <f t="shared" si="2"/>
        <v>10019-00005</v>
      </c>
      <c r="E30" t="s">
        <v>208</v>
      </c>
      <c r="F30" t="s">
        <v>5948</v>
      </c>
      <c r="G30" t="s">
        <v>209</v>
      </c>
      <c r="H30" t="s">
        <v>210</v>
      </c>
      <c r="I30" t="s">
        <v>34</v>
      </c>
      <c r="J30" t="s">
        <v>5329</v>
      </c>
      <c r="K30" t="s">
        <v>5333</v>
      </c>
      <c r="L30" t="s">
        <v>5412</v>
      </c>
      <c r="M30" t="s">
        <v>34</v>
      </c>
      <c r="N30" t="s">
        <v>5359</v>
      </c>
      <c r="P30" t="s">
        <v>5425</v>
      </c>
      <c r="Q30" t="s">
        <v>219</v>
      </c>
      <c r="R30" t="b">
        <v>1</v>
      </c>
      <c r="S30" t="b">
        <v>1</v>
      </c>
      <c r="T30" t="s">
        <v>218</v>
      </c>
      <c r="U30" t="s">
        <v>218</v>
      </c>
      <c r="V30" t="s">
        <v>220</v>
      </c>
      <c r="W30" t="s">
        <v>221</v>
      </c>
      <c r="X30" t="s">
        <v>222</v>
      </c>
      <c r="Y30" t="s">
        <v>223</v>
      </c>
      <c r="AB30" t="s">
        <v>40</v>
      </c>
      <c r="AC30" t="s">
        <v>41</v>
      </c>
      <c r="AD30" t="s">
        <v>42</v>
      </c>
      <c r="AE30" t="s">
        <v>43</v>
      </c>
      <c r="AF30" t="s">
        <v>44</v>
      </c>
      <c r="AI30">
        <v>39.5</v>
      </c>
      <c r="AJ30">
        <v>39.5</v>
      </c>
      <c r="AK30" t="s">
        <v>45</v>
      </c>
      <c r="AL30" s="1" t="s">
        <v>215</v>
      </c>
      <c r="AM30" t="s">
        <v>216</v>
      </c>
      <c r="AN30" s="1" t="s">
        <v>217</v>
      </c>
      <c r="AO30" s="1" t="str">
        <f t="shared" si="3"/>
        <v>2W Distributor Bike</v>
      </c>
      <c r="AP30" s="1"/>
      <c r="AQ30" s="1"/>
      <c r="AR30" s="1"/>
      <c r="AS30" s="1"/>
      <c r="AT30" s="1"/>
      <c r="AU30" s="1"/>
      <c r="AV30" s="1"/>
      <c r="AW30" s="1"/>
      <c r="AX30" s="1"/>
      <c r="AY30" s="1"/>
      <c r="AZ30" s="1"/>
      <c r="BA30" s="1"/>
      <c r="BB30" s="1"/>
      <c r="BC30" s="1"/>
      <c r="BD30" s="1" t="s">
        <v>5459</v>
      </c>
      <c r="BE30" t="str">
        <f t="shared" si="1"/>
        <v>https://fs.amplifi.io//file?id=7b4e93ed-ac52-43ac-8eba-5e970dd6460a&amp;variant=thumb&amp;extension=png</v>
      </c>
      <c r="BF30" s="4" t="s">
        <v>5972</v>
      </c>
      <c r="BG30" s="4" t="s">
        <v>5459</v>
      </c>
    </row>
    <row r="31" spans="1:61" ht="19" customHeight="1" x14ac:dyDescent="0.2">
      <c r="A31">
        <v>30</v>
      </c>
      <c r="B31" t="str">
        <f t="shared" si="0"/>
        <v>10019-00010</v>
      </c>
      <c r="C31" t="s">
        <v>224</v>
      </c>
      <c r="D31" t="str">
        <f t="shared" si="2"/>
        <v>10019-00010</v>
      </c>
      <c r="E31" t="s">
        <v>208</v>
      </c>
      <c r="F31" t="s">
        <v>5948</v>
      </c>
      <c r="G31" t="s">
        <v>209</v>
      </c>
      <c r="H31" t="s">
        <v>210</v>
      </c>
      <c r="I31" t="s">
        <v>34</v>
      </c>
      <c r="J31" t="s">
        <v>5329</v>
      </c>
      <c r="K31" t="s">
        <v>5333</v>
      </c>
      <c r="L31" t="s">
        <v>5412</v>
      </c>
      <c r="M31" t="s">
        <v>34</v>
      </c>
      <c r="N31" t="s">
        <v>5359</v>
      </c>
      <c r="P31" t="s">
        <v>5425</v>
      </c>
      <c r="Q31" t="s">
        <v>133</v>
      </c>
      <c r="R31" t="b">
        <v>1</v>
      </c>
      <c r="S31" t="b">
        <v>1</v>
      </c>
      <c r="T31" t="s">
        <v>224</v>
      </c>
      <c r="U31" t="s">
        <v>224</v>
      </c>
      <c r="V31" t="s">
        <v>225</v>
      </c>
      <c r="W31" t="s">
        <v>226</v>
      </c>
      <c r="X31" t="s">
        <v>227</v>
      </c>
      <c r="Y31" t="s">
        <v>228</v>
      </c>
      <c r="AB31" t="s">
        <v>40</v>
      </c>
      <c r="AC31" t="s">
        <v>41</v>
      </c>
      <c r="AD31" t="s">
        <v>42</v>
      </c>
      <c r="AE31" t="s">
        <v>43</v>
      </c>
      <c r="AF31" t="s">
        <v>44</v>
      </c>
      <c r="AI31">
        <v>39.5</v>
      </c>
      <c r="AJ31">
        <v>39.5</v>
      </c>
      <c r="AK31" t="s">
        <v>45</v>
      </c>
      <c r="AL31" s="1" t="s">
        <v>215</v>
      </c>
      <c r="AM31" t="s">
        <v>216</v>
      </c>
      <c r="AN31" s="1" t="s">
        <v>217</v>
      </c>
      <c r="AO31" s="1" t="str">
        <f t="shared" si="3"/>
        <v>2W Distributor Bike</v>
      </c>
      <c r="AP31" s="1"/>
      <c r="AQ31" s="1"/>
      <c r="AR31" s="1"/>
      <c r="AS31" s="1"/>
      <c r="AT31" s="1"/>
      <c r="AU31" s="1"/>
      <c r="AV31" s="1"/>
      <c r="AW31" s="1"/>
      <c r="AX31" s="1"/>
      <c r="AY31" s="1"/>
      <c r="AZ31" s="1"/>
      <c r="BA31" s="1"/>
      <c r="BB31" s="1"/>
      <c r="BC31" s="1"/>
      <c r="BD31" s="1" t="s">
        <v>5460</v>
      </c>
      <c r="BE31" t="str">
        <f t="shared" si="1"/>
        <v>https://fs.amplifi.io//file?id=066c04e8-451a-4f13-8fb1-5f7e3fbe5bb3&amp;variant=thumb&amp;extension=png</v>
      </c>
      <c r="BF31" s="4" t="s">
        <v>5973</v>
      </c>
      <c r="BG31" s="4" t="s">
        <v>5460</v>
      </c>
    </row>
    <row r="32" spans="1:61" ht="19" customHeight="1" x14ac:dyDescent="0.2">
      <c r="A32">
        <v>31</v>
      </c>
      <c r="B32" t="str">
        <f t="shared" si="0"/>
        <v>10021-00000</v>
      </c>
      <c r="C32" t="s">
        <v>229</v>
      </c>
      <c r="D32" t="str">
        <f t="shared" si="2"/>
        <v>10021-00000</v>
      </c>
      <c r="E32" t="s">
        <v>208</v>
      </c>
      <c r="F32" t="s">
        <v>5948</v>
      </c>
      <c r="G32" t="s">
        <v>209</v>
      </c>
      <c r="H32" t="s">
        <v>230</v>
      </c>
      <c r="I32" t="s">
        <v>34</v>
      </c>
      <c r="J32" t="s">
        <v>5329</v>
      </c>
      <c r="K32" t="s">
        <v>5333</v>
      </c>
      <c r="L32" t="s">
        <v>5412</v>
      </c>
      <c r="M32" t="s">
        <v>34</v>
      </c>
      <c r="N32" t="s">
        <v>5361</v>
      </c>
      <c r="P32" t="s">
        <v>5425</v>
      </c>
      <c r="Q32" t="s">
        <v>88</v>
      </c>
      <c r="R32" t="b">
        <v>1</v>
      </c>
      <c r="S32" t="b">
        <v>1</v>
      </c>
      <c r="T32" t="s">
        <v>229</v>
      </c>
      <c r="U32" t="s">
        <v>229</v>
      </c>
      <c r="V32" t="s">
        <v>231</v>
      </c>
      <c r="W32" t="s">
        <v>232</v>
      </c>
      <c r="X32" t="s">
        <v>233</v>
      </c>
      <c r="Y32" t="s">
        <v>234</v>
      </c>
      <c r="AB32" t="s">
        <v>40</v>
      </c>
      <c r="AC32" t="s">
        <v>41</v>
      </c>
      <c r="AD32" t="s">
        <v>42</v>
      </c>
      <c r="AE32" t="s">
        <v>43</v>
      </c>
      <c r="AF32" t="s">
        <v>44</v>
      </c>
      <c r="AI32">
        <v>36.5</v>
      </c>
      <c r="AJ32">
        <v>36.5</v>
      </c>
      <c r="AK32" t="s">
        <v>45</v>
      </c>
      <c r="AL32" s="1" t="s">
        <v>215</v>
      </c>
      <c r="AM32" t="s">
        <v>216</v>
      </c>
      <c r="AN32" s="1" t="s">
        <v>235</v>
      </c>
      <c r="AO32" s="1" t="str">
        <f t="shared" si="3"/>
        <v>2W Distributor Bike</v>
      </c>
      <c r="AP32" s="1"/>
      <c r="AQ32" s="1"/>
      <c r="AR32" s="1"/>
      <c r="AS32" s="1"/>
      <c r="AT32" s="1"/>
      <c r="AU32" s="1"/>
      <c r="AV32" s="1"/>
      <c r="AW32" s="1"/>
      <c r="AX32" s="1"/>
      <c r="AY32" s="1"/>
      <c r="AZ32" s="1"/>
      <c r="BA32" s="1"/>
      <c r="BB32" s="1"/>
      <c r="BC32" s="1"/>
      <c r="BD32" s="1" t="s">
        <v>5135</v>
      </c>
      <c r="BE32" t="str">
        <f t="shared" si="1"/>
        <v>https://fs.amplifi.io//file?id=a8fd26f8-e4e9-4cb4-996b-af42fde910ab&amp;variant=thumb&amp;extension=png</v>
      </c>
      <c r="BF32" s="4" t="s">
        <v>5135</v>
      </c>
      <c r="BG32" s="4" t="s">
        <v>5974</v>
      </c>
    </row>
    <row r="33" spans="1:61" ht="19" customHeight="1" x14ac:dyDescent="0.2">
      <c r="A33">
        <v>32</v>
      </c>
      <c r="B33" t="str">
        <f t="shared" si="0"/>
        <v>10021-00005</v>
      </c>
      <c r="C33" t="s">
        <v>236</v>
      </c>
      <c r="D33" t="str">
        <f t="shared" si="2"/>
        <v>10021-00005</v>
      </c>
      <c r="E33" t="s">
        <v>208</v>
      </c>
      <c r="F33" t="s">
        <v>5948</v>
      </c>
      <c r="G33" t="s">
        <v>209</v>
      </c>
      <c r="H33" t="s">
        <v>230</v>
      </c>
      <c r="I33" t="s">
        <v>34</v>
      </c>
      <c r="J33" t="s">
        <v>5329</v>
      </c>
      <c r="K33" t="s">
        <v>5333</v>
      </c>
      <c r="L33" t="s">
        <v>5412</v>
      </c>
      <c r="M33" t="s">
        <v>34</v>
      </c>
      <c r="N33" t="s">
        <v>5361</v>
      </c>
      <c r="P33" t="s">
        <v>5425</v>
      </c>
      <c r="Q33" t="s">
        <v>219</v>
      </c>
      <c r="R33" t="b">
        <v>1</v>
      </c>
      <c r="S33" t="b">
        <v>1</v>
      </c>
      <c r="T33" t="s">
        <v>236</v>
      </c>
      <c r="U33" t="s">
        <v>236</v>
      </c>
      <c r="V33" t="s">
        <v>237</v>
      </c>
      <c r="W33" t="s">
        <v>238</v>
      </c>
      <c r="X33" t="s">
        <v>239</v>
      </c>
      <c r="Y33" t="s">
        <v>240</v>
      </c>
      <c r="AB33" t="s">
        <v>40</v>
      </c>
      <c r="AC33" t="s">
        <v>41</v>
      </c>
      <c r="AD33" t="s">
        <v>42</v>
      </c>
      <c r="AE33" t="s">
        <v>43</v>
      </c>
      <c r="AF33" t="s">
        <v>44</v>
      </c>
      <c r="AI33">
        <v>36.5</v>
      </c>
      <c r="AJ33">
        <v>36.5</v>
      </c>
      <c r="AK33" t="s">
        <v>45</v>
      </c>
      <c r="AL33" s="1" t="s">
        <v>215</v>
      </c>
      <c r="AM33" t="s">
        <v>216</v>
      </c>
      <c r="AN33" s="1" t="s">
        <v>235</v>
      </c>
      <c r="AO33" s="1" t="str">
        <f t="shared" si="3"/>
        <v>2W Distributor Bike</v>
      </c>
      <c r="AP33" s="1"/>
      <c r="AQ33" s="1"/>
      <c r="AR33" s="1"/>
      <c r="AS33" s="1"/>
      <c r="AT33" s="1"/>
      <c r="AU33" s="1"/>
      <c r="AV33" s="1"/>
      <c r="AW33" s="1"/>
      <c r="AX33" s="1"/>
      <c r="AY33" s="1"/>
      <c r="AZ33" s="1"/>
      <c r="BA33" s="1"/>
      <c r="BB33" s="1"/>
      <c r="BC33" s="1"/>
      <c r="BD33" s="1" t="s">
        <v>5461</v>
      </c>
      <c r="BE33" t="str">
        <f t="shared" si="1"/>
        <v>https://fs.amplifi.io//file?id=662e698b-991b-4f1e-8491-69576e07e67b&amp;variant=thumb&amp;extension=png</v>
      </c>
      <c r="BF33" s="4" t="s">
        <v>5975</v>
      </c>
      <c r="BG33" s="4" t="s">
        <v>5461</v>
      </c>
    </row>
    <row r="34" spans="1:61" ht="19" customHeight="1" x14ac:dyDescent="0.2">
      <c r="A34">
        <v>33</v>
      </c>
      <c r="B34" t="str">
        <f t="shared" si="0"/>
        <v>10021-00010</v>
      </c>
      <c r="C34" t="s">
        <v>241</v>
      </c>
      <c r="D34" t="str">
        <f t="shared" si="2"/>
        <v>10021-00010</v>
      </c>
      <c r="E34" t="s">
        <v>208</v>
      </c>
      <c r="F34" t="s">
        <v>5948</v>
      </c>
      <c r="G34" t="s">
        <v>209</v>
      </c>
      <c r="H34" t="s">
        <v>230</v>
      </c>
      <c r="I34" t="s">
        <v>34</v>
      </c>
      <c r="J34" t="s">
        <v>5329</v>
      </c>
      <c r="K34" t="s">
        <v>5333</v>
      </c>
      <c r="L34" t="s">
        <v>5412</v>
      </c>
      <c r="M34" t="s">
        <v>34</v>
      </c>
      <c r="N34" t="s">
        <v>5361</v>
      </c>
      <c r="P34" t="s">
        <v>5425</v>
      </c>
      <c r="Q34" t="s">
        <v>133</v>
      </c>
      <c r="R34" t="b">
        <v>1</v>
      </c>
      <c r="S34" t="b">
        <v>1</v>
      </c>
      <c r="T34" t="s">
        <v>241</v>
      </c>
      <c r="U34" t="s">
        <v>241</v>
      </c>
      <c r="V34" t="s">
        <v>242</v>
      </c>
      <c r="W34" t="s">
        <v>243</v>
      </c>
      <c r="X34" t="s">
        <v>244</v>
      </c>
      <c r="Y34" t="s">
        <v>245</v>
      </c>
      <c r="AB34" t="s">
        <v>40</v>
      </c>
      <c r="AC34" t="s">
        <v>41</v>
      </c>
      <c r="AD34" t="s">
        <v>42</v>
      </c>
      <c r="AE34" t="s">
        <v>43</v>
      </c>
      <c r="AF34" t="s">
        <v>44</v>
      </c>
      <c r="AI34">
        <v>36.5</v>
      </c>
      <c r="AJ34">
        <v>36.5</v>
      </c>
      <c r="AK34" t="s">
        <v>45</v>
      </c>
      <c r="AL34" s="1" t="s">
        <v>215</v>
      </c>
      <c r="AM34" t="s">
        <v>216</v>
      </c>
      <c r="AN34" s="1" t="s">
        <v>235</v>
      </c>
      <c r="AO34" s="1" t="str">
        <f t="shared" si="3"/>
        <v>2W Distributor Bike</v>
      </c>
      <c r="AP34" s="1"/>
      <c r="AQ34" s="1"/>
      <c r="AR34" s="1"/>
      <c r="AS34" s="1"/>
      <c r="AT34" s="1"/>
      <c r="AU34" s="1"/>
      <c r="AV34" s="1"/>
      <c r="AW34" s="1"/>
      <c r="AX34" s="1"/>
      <c r="AY34" s="1"/>
      <c r="AZ34" s="1"/>
      <c r="BA34" s="1"/>
      <c r="BB34" s="1"/>
      <c r="BC34" s="1"/>
      <c r="BD34" s="1" t="s">
        <v>5462</v>
      </c>
      <c r="BE34" t="str">
        <f t="shared" si="1"/>
        <v>https://fs.amplifi.io//file?id=608a5ce3-451d-4e2c-9447-dd0fbec67cf4&amp;variant=thumb&amp;extension=png</v>
      </c>
      <c r="BF34" s="4" t="s">
        <v>5462</v>
      </c>
      <c r="BG34" s="4" t="s">
        <v>5976</v>
      </c>
    </row>
    <row r="35" spans="1:61" ht="19" customHeight="1" x14ac:dyDescent="0.2">
      <c r="A35">
        <v>34</v>
      </c>
      <c r="B35" t="str">
        <f t="shared" si="0"/>
        <v>10023-00000</v>
      </c>
      <c r="C35" t="s">
        <v>246</v>
      </c>
      <c r="D35" t="str">
        <f t="shared" si="2"/>
        <v>10023-00000</v>
      </c>
      <c r="E35" t="s">
        <v>208</v>
      </c>
      <c r="F35" t="s">
        <v>5948</v>
      </c>
      <c r="G35" t="s">
        <v>247</v>
      </c>
      <c r="H35" t="s">
        <v>34</v>
      </c>
      <c r="I35" t="s">
        <v>34</v>
      </c>
      <c r="J35" t="s">
        <v>5329</v>
      </c>
      <c r="K35" t="s">
        <v>5333</v>
      </c>
      <c r="L35" t="s">
        <v>5412</v>
      </c>
      <c r="M35" t="s">
        <v>34</v>
      </c>
      <c r="N35" t="s">
        <v>5359</v>
      </c>
      <c r="P35" t="s">
        <v>5425</v>
      </c>
      <c r="Q35" t="s">
        <v>88</v>
      </c>
      <c r="R35" t="b">
        <v>1</v>
      </c>
      <c r="S35" t="b">
        <v>1</v>
      </c>
      <c r="T35" t="s">
        <v>246</v>
      </c>
      <c r="U35" t="s">
        <v>246</v>
      </c>
      <c r="V35" t="s">
        <v>248</v>
      </c>
      <c r="W35" t="s">
        <v>249</v>
      </c>
      <c r="X35" t="s">
        <v>250</v>
      </c>
      <c r="Y35" t="s">
        <v>251</v>
      </c>
      <c r="AB35" t="s">
        <v>40</v>
      </c>
      <c r="AC35" t="s">
        <v>41</v>
      </c>
      <c r="AD35" t="s">
        <v>42</v>
      </c>
      <c r="AE35" t="s">
        <v>43</v>
      </c>
      <c r="AF35" t="s">
        <v>44</v>
      </c>
      <c r="AI35">
        <v>36.5</v>
      </c>
      <c r="AJ35">
        <v>36.5</v>
      </c>
      <c r="AK35" t="s">
        <v>45</v>
      </c>
      <c r="AL35" s="1" t="s">
        <v>252</v>
      </c>
      <c r="AM35" t="s">
        <v>216</v>
      </c>
      <c r="AN35" s="1" t="s">
        <v>253</v>
      </c>
      <c r="AO35" s="1" t="str">
        <f t="shared" si="3"/>
        <v>2W Distributor Bike</v>
      </c>
      <c r="AP35" s="1"/>
      <c r="AQ35" s="1"/>
      <c r="AR35" s="1"/>
      <c r="AS35" s="1"/>
      <c r="AT35" s="1"/>
      <c r="AU35" s="1"/>
      <c r="AV35" s="1"/>
      <c r="AW35" s="1"/>
      <c r="AX35" s="1"/>
      <c r="AY35" s="1"/>
      <c r="AZ35" s="1"/>
      <c r="BA35" s="1"/>
      <c r="BB35" s="1"/>
      <c r="BC35" s="1"/>
      <c r="BD35" s="1" t="s">
        <v>5136</v>
      </c>
      <c r="BE35" t="str">
        <f t="shared" si="1"/>
        <v>https://fs.amplifi.io//file?id=286f060f-c2e5-466a-ae0e-be565a8df7e9&amp;variant=thumb&amp;extension=png</v>
      </c>
      <c r="BF35" s="4" t="s">
        <v>5136</v>
      </c>
    </row>
    <row r="36" spans="1:61" ht="19" customHeight="1" x14ac:dyDescent="0.2">
      <c r="A36">
        <v>35</v>
      </c>
      <c r="B36" t="str">
        <f t="shared" si="0"/>
        <v>10023-00005</v>
      </c>
      <c r="C36" t="s">
        <v>254</v>
      </c>
      <c r="D36" t="str">
        <f t="shared" si="2"/>
        <v>10023-00005</v>
      </c>
      <c r="E36" t="s">
        <v>208</v>
      </c>
      <c r="F36" t="s">
        <v>5948</v>
      </c>
      <c r="G36" t="s">
        <v>247</v>
      </c>
      <c r="H36" t="s">
        <v>34</v>
      </c>
      <c r="I36" t="s">
        <v>34</v>
      </c>
      <c r="J36" t="s">
        <v>5329</v>
      </c>
      <c r="K36" t="s">
        <v>5333</v>
      </c>
      <c r="L36" t="s">
        <v>5412</v>
      </c>
      <c r="M36" t="s">
        <v>34</v>
      </c>
      <c r="N36" t="s">
        <v>5359</v>
      </c>
      <c r="P36" t="s">
        <v>5425</v>
      </c>
      <c r="Q36" t="s">
        <v>97</v>
      </c>
      <c r="R36" t="b">
        <v>1</v>
      </c>
      <c r="S36" t="b">
        <v>1</v>
      </c>
      <c r="T36" t="s">
        <v>254</v>
      </c>
      <c r="U36" t="s">
        <v>254</v>
      </c>
      <c r="V36" t="s">
        <v>255</v>
      </c>
      <c r="W36" t="s">
        <v>256</v>
      </c>
      <c r="X36" t="s">
        <v>257</v>
      </c>
      <c r="Y36" t="s">
        <v>258</v>
      </c>
      <c r="AB36" t="s">
        <v>40</v>
      </c>
      <c r="AC36" t="s">
        <v>41</v>
      </c>
      <c r="AD36" t="s">
        <v>42</v>
      </c>
      <c r="AE36" t="s">
        <v>43</v>
      </c>
      <c r="AF36" t="s">
        <v>44</v>
      </c>
      <c r="AI36">
        <v>36.5</v>
      </c>
      <c r="AJ36">
        <v>36.5</v>
      </c>
      <c r="AK36" t="s">
        <v>45</v>
      </c>
      <c r="AL36" s="1" t="s">
        <v>252</v>
      </c>
      <c r="AM36" t="s">
        <v>216</v>
      </c>
      <c r="AN36" s="1" t="s">
        <v>253</v>
      </c>
      <c r="AO36" s="1" t="str">
        <f t="shared" si="3"/>
        <v>2W Distributor Bike</v>
      </c>
      <c r="AP36" s="1"/>
      <c r="AQ36" s="1"/>
      <c r="AR36" s="1"/>
      <c r="AS36" s="1"/>
      <c r="AT36" s="1"/>
      <c r="AU36" s="1"/>
      <c r="AV36" s="1"/>
      <c r="AW36" s="1"/>
      <c r="AX36" s="1"/>
      <c r="AY36" s="1"/>
      <c r="AZ36" s="1"/>
      <c r="BA36" s="1"/>
      <c r="BB36" s="1"/>
      <c r="BC36" s="1"/>
      <c r="BD36" s="1" t="s">
        <v>5137</v>
      </c>
      <c r="BE36" t="str">
        <f t="shared" si="1"/>
        <v>https://fs.amplifi.io//file?id=aa580512-1e22-4126-a4fe-b6395f926668&amp;variant=thumb&amp;extension=png</v>
      </c>
      <c r="BF36" s="4" t="s">
        <v>5137</v>
      </c>
      <c r="BG36" s="4" t="s">
        <v>5977</v>
      </c>
    </row>
    <row r="37" spans="1:61" ht="19" customHeight="1" x14ac:dyDescent="0.2">
      <c r="A37">
        <v>36</v>
      </c>
      <c r="B37" t="str">
        <f t="shared" si="0"/>
        <v>10023-00010</v>
      </c>
      <c r="C37" t="s">
        <v>259</v>
      </c>
      <c r="D37" t="str">
        <f t="shared" si="2"/>
        <v>10023-00010</v>
      </c>
      <c r="E37" t="s">
        <v>208</v>
      </c>
      <c r="F37" t="s">
        <v>5948</v>
      </c>
      <c r="G37" t="s">
        <v>247</v>
      </c>
      <c r="H37" t="s">
        <v>34</v>
      </c>
      <c r="I37" t="s">
        <v>34</v>
      </c>
      <c r="J37" t="s">
        <v>5329</v>
      </c>
      <c r="K37" t="s">
        <v>5333</v>
      </c>
      <c r="L37" t="s">
        <v>5412</v>
      </c>
      <c r="M37" t="s">
        <v>34</v>
      </c>
      <c r="N37" t="s">
        <v>5359</v>
      </c>
      <c r="P37" t="s">
        <v>5425</v>
      </c>
      <c r="Q37" t="s">
        <v>133</v>
      </c>
      <c r="R37" t="b">
        <v>1</v>
      </c>
      <c r="S37" t="b">
        <v>1</v>
      </c>
      <c r="T37" t="s">
        <v>259</v>
      </c>
      <c r="U37" t="s">
        <v>259</v>
      </c>
      <c r="V37" t="s">
        <v>260</v>
      </c>
      <c r="W37" t="s">
        <v>261</v>
      </c>
      <c r="X37" t="s">
        <v>262</v>
      </c>
      <c r="Y37" t="s">
        <v>263</v>
      </c>
      <c r="AB37" t="s">
        <v>40</v>
      </c>
      <c r="AC37" t="s">
        <v>41</v>
      </c>
      <c r="AD37" t="s">
        <v>42</v>
      </c>
      <c r="AE37" t="s">
        <v>43</v>
      </c>
      <c r="AF37" t="s">
        <v>44</v>
      </c>
      <c r="AI37">
        <v>36.5</v>
      </c>
      <c r="AJ37">
        <v>36.5</v>
      </c>
      <c r="AK37" t="s">
        <v>45</v>
      </c>
      <c r="AL37" s="1" t="s">
        <v>252</v>
      </c>
      <c r="AM37" t="s">
        <v>216</v>
      </c>
      <c r="AN37" s="1" t="s">
        <v>253</v>
      </c>
      <c r="AO37" s="1" t="str">
        <f t="shared" si="3"/>
        <v>2W Distributor Bike</v>
      </c>
      <c r="AP37" s="1"/>
      <c r="AQ37" s="1"/>
      <c r="AR37" s="1"/>
      <c r="AS37" s="1"/>
      <c r="AT37" s="1"/>
      <c r="AU37" s="1"/>
      <c r="AV37" s="1"/>
      <c r="AW37" s="1"/>
      <c r="AX37" s="1"/>
      <c r="AY37" s="1"/>
      <c r="AZ37" s="1"/>
      <c r="BA37" s="1"/>
      <c r="BB37" s="1"/>
      <c r="BC37" s="1"/>
      <c r="BD37" s="1" t="s">
        <v>5138</v>
      </c>
      <c r="BE37" t="str">
        <f t="shared" si="1"/>
        <v>https://fs.amplifi.io//file?id=b71b3cca-3a40-40be-a85b-ebe6394e22a1&amp;variant=thumb&amp;extension=png</v>
      </c>
      <c r="BF37" s="4" t="s">
        <v>5138</v>
      </c>
    </row>
    <row r="38" spans="1:61" ht="19" customHeight="1" x14ac:dyDescent="0.2">
      <c r="A38">
        <v>37</v>
      </c>
      <c r="B38" t="str">
        <f t="shared" si="0"/>
        <v>10023-00015</v>
      </c>
      <c r="C38" t="s">
        <v>264</v>
      </c>
      <c r="D38" t="str">
        <f t="shared" si="2"/>
        <v>10023-00015</v>
      </c>
      <c r="E38" t="s">
        <v>208</v>
      </c>
      <c r="F38" t="s">
        <v>5948</v>
      </c>
      <c r="G38" t="s">
        <v>247</v>
      </c>
      <c r="H38" t="s">
        <v>34</v>
      </c>
      <c r="I38" t="s">
        <v>34</v>
      </c>
      <c r="J38" t="s">
        <v>5329</v>
      </c>
      <c r="K38" t="s">
        <v>5333</v>
      </c>
      <c r="L38" t="s">
        <v>5412</v>
      </c>
      <c r="M38" t="s">
        <v>34</v>
      </c>
      <c r="N38" t="s">
        <v>5359</v>
      </c>
      <c r="P38" t="s">
        <v>5425</v>
      </c>
      <c r="Q38" t="s">
        <v>219</v>
      </c>
      <c r="R38" t="b">
        <v>1</v>
      </c>
      <c r="S38" t="b">
        <v>1</v>
      </c>
      <c r="T38" t="s">
        <v>264</v>
      </c>
      <c r="U38" t="s">
        <v>264</v>
      </c>
      <c r="V38" t="s">
        <v>265</v>
      </c>
      <c r="W38" t="s">
        <v>266</v>
      </c>
      <c r="X38" t="s">
        <v>267</v>
      </c>
      <c r="Y38" t="s">
        <v>268</v>
      </c>
      <c r="AB38" t="s">
        <v>40</v>
      </c>
      <c r="AC38" t="s">
        <v>41</v>
      </c>
      <c r="AD38" t="s">
        <v>42</v>
      </c>
      <c r="AE38" t="s">
        <v>43</v>
      </c>
      <c r="AF38" t="s">
        <v>44</v>
      </c>
      <c r="AI38">
        <v>36.5</v>
      </c>
      <c r="AJ38">
        <v>36.5</v>
      </c>
      <c r="AK38" t="s">
        <v>45</v>
      </c>
      <c r="AL38" s="1" t="s">
        <v>252</v>
      </c>
      <c r="AM38" t="s">
        <v>216</v>
      </c>
      <c r="AN38" s="1" t="s">
        <v>253</v>
      </c>
      <c r="AO38" s="1" t="str">
        <f t="shared" si="3"/>
        <v>2W Distributor Bike</v>
      </c>
      <c r="AP38" s="1"/>
      <c r="AQ38" s="1"/>
      <c r="AR38" s="1"/>
      <c r="AS38" s="1"/>
      <c r="AT38" s="1"/>
      <c r="AU38" s="1"/>
      <c r="AV38" s="1"/>
      <c r="AW38" s="1"/>
      <c r="AX38" s="1"/>
      <c r="AY38" s="1"/>
      <c r="AZ38" s="1"/>
      <c r="BA38" s="1"/>
      <c r="BB38" s="1"/>
      <c r="BC38" s="1"/>
      <c r="BD38" s="1" t="s">
        <v>5139</v>
      </c>
      <c r="BE38" t="str">
        <f t="shared" si="1"/>
        <v>https://fs.amplifi.io//file?id=0bc4de64-6e19-4fb2-8363-752729b528d8&amp;variant=thumb&amp;extension=png</v>
      </c>
      <c r="BF38" s="4" t="s">
        <v>5139</v>
      </c>
    </row>
    <row r="39" spans="1:61" ht="19" customHeight="1" x14ac:dyDescent="0.2">
      <c r="A39">
        <v>38</v>
      </c>
      <c r="B39" t="str">
        <f t="shared" si="0"/>
        <v>10024-00000</v>
      </c>
      <c r="C39" t="s">
        <v>269</v>
      </c>
      <c r="D39" t="str">
        <f t="shared" si="2"/>
        <v>10024-00000</v>
      </c>
      <c r="E39" t="s">
        <v>208</v>
      </c>
      <c r="F39" t="s">
        <v>5948</v>
      </c>
      <c r="G39" t="s">
        <v>270</v>
      </c>
      <c r="H39" t="s">
        <v>271</v>
      </c>
      <c r="I39" t="s">
        <v>34</v>
      </c>
      <c r="J39" t="s">
        <v>5329</v>
      </c>
      <c r="K39" t="s">
        <v>5333</v>
      </c>
      <c r="L39" t="s">
        <v>5412</v>
      </c>
      <c r="M39" t="s">
        <v>34</v>
      </c>
      <c r="N39" t="s">
        <v>5361</v>
      </c>
      <c r="P39" t="s">
        <v>5425</v>
      </c>
      <c r="Q39" t="s">
        <v>88</v>
      </c>
      <c r="R39" t="b">
        <v>1</v>
      </c>
      <c r="S39" t="b">
        <v>1</v>
      </c>
      <c r="T39" t="s">
        <v>269</v>
      </c>
      <c r="U39" t="s">
        <v>269</v>
      </c>
      <c r="V39" t="s">
        <v>272</v>
      </c>
      <c r="W39" t="s">
        <v>273</v>
      </c>
      <c r="X39" t="s">
        <v>274</v>
      </c>
      <c r="Y39" t="s">
        <v>275</v>
      </c>
      <c r="AB39" t="s">
        <v>40</v>
      </c>
      <c r="AC39" t="s">
        <v>41</v>
      </c>
      <c r="AD39" t="s">
        <v>42</v>
      </c>
      <c r="AE39" t="s">
        <v>43</v>
      </c>
      <c r="AF39" t="s">
        <v>44</v>
      </c>
      <c r="AI39">
        <v>29.5</v>
      </c>
      <c r="AJ39">
        <v>29.5</v>
      </c>
      <c r="AK39" t="s">
        <v>45</v>
      </c>
      <c r="AL39" s="1" t="s">
        <v>276</v>
      </c>
      <c r="AM39" t="s">
        <v>277</v>
      </c>
      <c r="AN39" s="1" t="s">
        <v>278</v>
      </c>
      <c r="AO39" s="1" t="str">
        <f t="shared" si="3"/>
        <v>2W Distributor Bike</v>
      </c>
      <c r="AP39" s="1"/>
      <c r="AQ39" s="1"/>
      <c r="AR39" s="1"/>
      <c r="AS39" s="1"/>
      <c r="AT39" s="1"/>
      <c r="AU39" s="1"/>
      <c r="AV39" s="1"/>
      <c r="AW39" s="1"/>
      <c r="AX39" s="1"/>
      <c r="AY39" s="1"/>
      <c r="AZ39" s="1"/>
      <c r="BA39" s="1"/>
      <c r="BB39" s="1"/>
      <c r="BC39" s="1"/>
      <c r="BD39" s="1" t="s">
        <v>5140</v>
      </c>
      <c r="BE39" t="str">
        <f t="shared" si="1"/>
        <v>https://fs.amplifi.io//file?id=298b72f2-c46f-4364-9100-de0307fa7503&amp;variant=thumb&amp;extension=png</v>
      </c>
      <c r="BF39" s="4" t="s">
        <v>5140</v>
      </c>
    </row>
    <row r="40" spans="1:61" ht="19" customHeight="1" x14ac:dyDescent="0.2">
      <c r="A40">
        <v>39</v>
      </c>
      <c r="B40" t="str">
        <f t="shared" si="0"/>
        <v>10024-00005</v>
      </c>
      <c r="C40" t="s">
        <v>279</v>
      </c>
      <c r="D40" t="str">
        <f t="shared" si="2"/>
        <v>10024-00005</v>
      </c>
      <c r="E40" t="s">
        <v>208</v>
      </c>
      <c r="F40" t="s">
        <v>5948</v>
      </c>
      <c r="G40" t="s">
        <v>270</v>
      </c>
      <c r="H40" t="s">
        <v>271</v>
      </c>
      <c r="I40" t="s">
        <v>34</v>
      </c>
      <c r="J40" t="s">
        <v>5329</v>
      </c>
      <c r="K40" t="s">
        <v>5333</v>
      </c>
      <c r="L40" t="s">
        <v>5412</v>
      </c>
      <c r="M40" t="s">
        <v>34</v>
      </c>
      <c r="N40" t="s">
        <v>5361</v>
      </c>
      <c r="P40" t="s">
        <v>5425</v>
      </c>
      <c r="Q40" t="s">
        <v>97</v>
      </c>
      <c r="R40" t="b">
        <v>1</v>
      </c>
      <c r="S40" t="b">
        <v>1</v>
      </c>
      <c r="T40" t="s">
        <v>279</v>
      </c>
      <c r="U40" t="s">
        <v>279</v>
      </c>
      <c r="V40" t="s">
        <v>280</v>
      </c>
      <c r="W40" t="s">
        <v>281</v>
      </c>
      <c r="X40" t="s">
        <v>282</v>
      </c>
      <c r="Y40" t="s">
        <v>283</v>
      </c>
      <c r="AB40" t="s">
        <v>40</v>
      </c>
      <c r="AC40" t="s">
        <v>41</v>
      </c>
      <c r="AD40" t="s">
        <v>42</v>
      </c>
      <c r="AE40" t="s">
        <v>43</v>
      </c>
      <c r="AF40" t="s">
        <v>44</v>
      </c>
      <c r="AI40">
        <v>29.5</v>
      </c>
      <c r="AJ40">
        <v>29.5</v>
      </c>
      <c r="AK40" t="s">
        <v>45</v>
      </c>
      <c r="AL40" s="1" t="s">
        <v>276</v>
      </c>
      <c r="AM40" t="s">
        <v>277</v>
      </c>
      <c r="AN40" s="1" t="s">
        <v>278</v>
      </c>
      <c r="AO40" s="1" t="str">
        <f t="shared" si="3"/>
        <v>2W Distributor Bike</v>
      </c>
      <c r="AP40" s="1"/>
      <c r="AQ40" s="1"/>
      <c r="AR40" s="1"/>
      <c r="AS40" s="1"/>
      <c r="AT40" s="1"/>
      <c r="AU40" s="1"/>
      <c r="AV40" s="1"/>
      <c r="AW40" s="1"/>
      <c r="AX40" s="1"/>
      <c r="AY40" s="1"/>
      <c r="AZ40" s="1"/>
      <c r="BA40" s="1"/>
      <c r="BB40" s="1"/>
      <c r="BC40" s="1"/>
      <c r="BD40" s="1" t="s">
        <v>5141</v>
      </c>
      <c r="BE40" t="str">
        <f t="shared" si="1"/>
        <v>https://fs.amplifi.io//file?id=426dab87-271c-4eee-b876-ba495f47d526&amp;variant=thumb&amp;extension=png</v>
      </c>
      <c r="BF40" s="4" t="s">
        <v>5141</v>
      </c>
    </row>
    <row r="41" spans="1:61" ht="19" customHeight="1" x14ac:dyDescent="0.2">
      <c r="A41">
        <v>40</v>
      </c>
      <c r="B41" t="str">
        <f t="shared" si="0"/>
        <v>10026-00000</v>
      </c>
      <c r="C41" t="s">
        <v>284</v>
      </c>
      <c r="D41" t="str">
        <f t="shared" si="2"/>
        <v>10026-00000</v>
      </c>
      <c r="E41" t="s">
        <v>208</v>
      </c>
      <c r="F41" t="s">
        <v>5948</v>
      </c>
      <c r="G41" t="s">
        <v>285</v>
      </c>
      <c r="H41" t="s">
        <v>34</v>
      </c>
      <c r="I41" t="s">
        <v>34</v>
      </c>
      <c r="J41" t="s">
        <v>5329</v>
      </c>
      <c r="K41" t="s">
        <v>5333</v>
      </c>
      <c r="L41" t="s">
        <v>5412</v>
      </c>
      <c r="M41" t="s">
        <v>34</v>
      </c>
      <c r="N41" t="s">
        <v>5359</v>
      </c>
      <c r="P41" t="s">
        <v>5425</v>
      </c>
      <c r="Q41" t="s">
        <v>35</v>
      </c>
      <c r="R41" t="b">
        <v>1</v>
      </c>
      <c r="S41" t="b">
        <v>1</v>
      </c>
      <c r="T41" t="s">
        <v>284</v>
      </c>
      <c r="U41" t="s">
        <v>284</v>
      </c>
      <c r="V41" t="s">
        <v>286</v>
      </c>
      <c r="W41" t="s">
        <v>287</v>
      </c>
      <c r="X41" t="s">
        <v>288</v>
      </c>
      <c r="Y41" t="s">
        <v>289</v>
      </c>
      <c r="AB41" t="s">
        <v>40</v>
      </c>
      <c r="AC41" t="s">
        <v>41</v>
      </c>
      <c r="AD41" t="s">
        <v>42</v>
      </c>
      <c r="AE41" t="s">
        <v>43</v>
      </c>
      <c r="AF41" t="s">
        <v>44</v>
      </c>
      <c r="AI41">
        <v>34.5</v>
      </c>
      <c r="AJ41">
        <v>34.5</v>
      </c>
      <c r="AK41" t="s">
        <v>45</v>
      </c>
      <c r="AL41" s="1" t="s">
        <v>290</v>
      </c>
      <c r="AM41" t="s">
        <v>291</v>
      </c>
      <c r="AN41" s="1" t="s">
        <v>292</v>
      </c>
      <c r="AO41" s="1" t="str">
        <f t="shared" si="3"/>
        <v>2W Distributor Bike</v>
      </c>
      <c r="AP41" s="1"/>
      <c r="AQ41" s="1"/>
      <c r="AR41" s="1"/>
      <c r="AS41" s="1"/>
      <c r="AT41" s="1"/>
      <c r="AU41" s="1"/>
      <c r="AV41" s="1"/>
      <c r="AW41" s="1"/>
      <c r="AX41" s="1"/>
      <c r="AY41" s="1"/>
      <c r="AZ41" s="1"/>
      <c r="BA41" s="1"/>
      <c r="BB41" s="1"/>
      <c r="BC41" s="1"/>
      <c r="BD41" s="1" t="s">
        <v>5463</v>
      </c>
      <c r="BE41" t="str">
        <f t="shared" si="1"/>
        <v>https://fs.amplifi.io//file?id=678b0e29-598a-42eb-baab-7ee60d670528&amp;variant=thumb&amp;extension=png</v>
      </c>
      <c r="BF41" s="4" t="s">
        <v>5978</v>
      </c>
      <c r="BG41" s="4" t="s">
        <v>5979</v>
      </c>
      <c r="BH41" s="4" t="s">
        <v>5980</v>
      </c>
      <c r="BI41" s="4" t="s">
        <v>5463</v>
      </c>
    </row>
    <row r="42" spans="1:61" ht="19" customHeight="1" x14ac:dyDescent="0.2">
      <c r="A42">
        <v>41</v>
      </c>
      <c r="B42" t="str">
        <f t="shared" si="0"/>
        <v>10026-00005</v>
      </c>
      <c r="C42" t="s">
        <v>293</v>
      </c>
      <c r="D42" t="str">
        <f t="shared" si="2"/>
        <v>10026-00005</v>
      </c>
      <c r="E42" t="s">
        <v>208</v>
      </c>
      <c r="F42" t="s">
        <v>5948</v>
      </c>
      <c r="G42" t="s">
        <v>285</v>
      </c>
      <c r="H42" t="s">
        <v>34</v>
      </c>
      <c r="I42" t="s">
        <v>34</v>
      </c>
      <c r="J42" t="s">
        <v>5329</v>
      </c>
      <c r="K42" t="s">
        <v>5333</v>
      </c>
      <c r="L42" t="s">
        <v>5412</v>
      </c>
      <c r="M42" t="s">
        <v>34</v>
      </c>
      <c r="N42" t="s">
        <v>5359</v>
      </c>
      <c r="P42" t="s">
        <v>5425</v>
      </c>
      <c r="Q42" t="s">
        <v>97</v>
      </c>
      <c r="R42" t="b">
        <v>1</v>
      </c>
      <c r="S42" t="b">
        <v>1</v>
      </c>
      <c r="T42" t="s">
        <v>293</v>
      </c>
      <c r="U42" t="s">
        <v>293</v>
      </c>
      <c r="V42" t="s">
        <v>294</v>
      </c>
      <c r="W42" t="s">
        <v>295</v>
      </c>
      <c r="X42" t="s">
        <v>296</v>
      </c>
      <c r="Y42" t="s">
        <v>297</v>
      </c>
      <c r="AB42" t="s">
        <v>40</v>
      </c>
      <c r="AC42" t="s">
        <v>41</v>
      </c>
      <c r="AD42" t="s">
        <v>42</v>
      </c>
      <c r="AE42" t="s">
        <v>43</v>
      </c>
      <c r="AF42" t="s">
        <v>44</v>
      </c>
      <c r="AI42">
        <v>34.5</v>
      </c>
      <c r="AJ42">
        <v>34.5</v>
      </c>
      <c r="AK42" t="s">
        <v>45</v>
      </c>
      <c r="AL42" s="1" t="s">
        <v>290</v>
      </c>
      <c r="AM42" t="s">
        <v>291</v>
      </c>
      <c r="AN42" s="1" t="s">
        <v>292</v>
      </c>
      <c r="AO42" s="1" t="str">
        <f t="shared" si="3"/>
        <v>2W Distributor Bike</v>
      </c>
      <c r="AP42" s="1"/>
      <c r="AQ42" s="1"/>
      <c r="AR42" s="1"/>
      <c r="AS42" s="1"/>
      <c r="AT42" s="1"/>
      <c r="AU42" s="1"/>
      <c r="AV42" s="1"/>
      <c r="AW42" s="1"/>
      <c r="AX42" s="1"/>
      <c r="AY42" s="1"/>
      <c r="AZ42" s="1"/>
      <c r="BA42" s="1"/>
      <c r="BB42" s="1"/>
      <c r="BC42" s="1"/>
      <c r="BD42" s="1" t="s">
        <v>5464</v>
      </c>
      <c r="BE42" t="str">
        <f t="shared" si="1"/>
        <v>https://fs.amplifi.io//file?id=38ec5dd6-df4f-4c49-9cbe-8f8f3e69baba&amp;variant=thumb&amp;extension=png</v>
      </c>
      <c r="BF42" s="4" t="s">
        <v>5981</v>
      </c>
      <c r="BG42" s="4" t="s">
        <v>5982</v>
      </c>
      <c r="BH42" s="4" t="s">
        <v>5464</v>
      </c>
      <c r="BI42" s="4" t="s">
        <v>5983</v>
      </c>
    </row>
    <row r="43" spans="1:61" ht="19" customHeight="1" x14ac:dyDescent="0.2">
      <c r="A43">
        <v>42</v>
      </c>
      <c r="B43" t="str">
        <f t="shared" si="0"/>
        <v>10026-00015</v>
      </c>
      <c r="C43" t="s">
        <v>298</v>
      </c>
      <c r="D43" t="str">
        <f t="shared" si="2"/>
        <v>10026-00015</v>
      </c>
      <c r="E43" t="s">
        <v>208</v>
      </c>
      <c r="F43" t="s">
        <v>5948</v>
      </c>
      <c r="G43" t="s">
        <v>285</v>
      </c>
      <c r="H43" t="s">
        <v>34</v>
      </c>
      <c r="I43" t="s">
        <v>34</v>
      </c>
      <c r="J43" t="s">
        <v>5329</v>
      </c>
      <c r="K43" t="s">
        <v>5333</v>
      </c>
      <c r="L43" t="s">
        <v>5412</v>
      </c>
      <c r="M43" t="s">
        <v>34</v>
      </c>
      <c r="N43" t="s">
        <v>5359</v>
      </c>
      <c r="P43" t="s">
        <v>5425</v>
      </c>
      <c r="Q43" t="s">
        <v>103</v>
      </c>
      <c r="R43" t="b">
        <v>1</v>
      </c>
      <c r="S43" t="b">
        <v>1</v>
      </c>
      <c r="T43" t="s">
        <v>298</v>
      </c>
      <c r="U43" t="s">
        <v>298</v>
      </c>
      <c r="V43" t="s">
        <v>299</v>
      </c>
      <c r="W43" t="s">
        <v>300</v>
      </c>
      <c r="X43" t="s">
        <v>301</v>
      </c>
      <c r="Y43" t="s">
        <v>302</v>
      </c>
      <c r="AB43" t="s">
        <v>40</v>
      </c>
      <c r="AC43" t="s">
        <v>41</v>
      </c>
      <c r="AD43" t="s">
        <v>42</v>
      </c>
      <c r="AE43" t="s">
        <v>43</v>
      </c>
      <c r="AF43" t="s">
        <v>44</v>
      </c>
      <c r="AI43">
        <v>34.5</v>
      </c>
      <c r="AJ43">
        <v>34.5</v>
      </c>
      <c r="AK43" t="s">
        <v>45</v>
      </c>
      <c r="AL43" s="1" t="s">
        <v>290</v>
      </c>
      <c r="AM43" t="s">
        <v>291</v>
      </c>
      <c r="AN43" s="1" t="s">
        <v>292</v>
      </c>
      <c r="AO43" s="1" t="str">
        <f t="shared" si="3"/>
        <v>2W Distributor Bike</v>
      </c>
      <c r="AP43" s="1"/>
      <c r="AQ43" s="1"/>
      <c r="AR43" s="1"/>
      <c r="AS43" s="1"/>
      <c r="AT43" s="1"/>
      <c r="AU43" s="1"/>
      <c r="AV43" s="1"/>
      <c r="AW43" s="1"/>
      <c r="AX43" s="1"/>
      <c r="AY43" s="1"/>
      <c r="AZ43" s="1"/>
      <c r="BA43" s="1"/>
      <c r="BB43" s="1"/>
      <c r="BC43" s="1"/>
      <c r="BD43" s="1" t="s">
        <v>5142</v>
      </c>
      <c r="BE43" t="str">
        <f t="shared" si="1"/>
        <v>https://fs.amplifi.io//file?id=a64d73d4-03dc-4690-8699-7617946699b1&amp;variant=thumb&amp;extension=png</v>
      </c>
      <c r="BF43" s="4" t="s">
        <v>5142</v>
      </c>
      <c r="BG43" s="4" t="s">
        <v>5984</v>
      </c>
    </row>
    <row r="44" spans="1:61" ht="19" customHeight="1" x14ac:dyDescent="0.2">
      <c r="A44">
        <v>43</v>
      </c>
      <c r="B44" t="str">
        <f t="shared" si="0"/>
        <v>10027-00000</v>
      </c>
      <c r="C44" t="s">
        <v>303</v>
      </c>
      <c r="D44" t="str">
        <f t="shared" si="2"/>
        <v>10027-00000</v>
      </c>
      <c r="E44" t="s">
        <v>208</v>
      </c>
      <c r="F44" t="s">
        <v>5948</v>
      </c>
      <c r="G44" t="s">
        <v>304</v>
      </c>
      <c r="H44" t="s">
        <v>34</v>
      </c>
      <c r="I44" t="s">
        <v>34</v>
      </c>
      <c r="J44" t="s">
        <v>5329</v>
      </c>
      <c r="K44" t="s">
        <v>5333</v>
      </c>
      <c r="L44" t="s">
        <v>5412</v>
      </c>
      <c r="M44" t="s">
        <v>34</v>
      </c>
      <c r="N44" t="s">
        <v>5359</v>
      </c>
      <c r="P44" t="s">
        <v>5425</v>
      </c>
      <c r="Q44" t="s">
        <v>88</v>
      </c>
      <c r="R44" t="b">
        <v>1</v>
      </c>
      <c r="S44" t="b">
        <v>1</v>
      </c>
      <c r="T44" t="s">
        <v>303</v>
      </c>
      <c r="U44" t="s">
        <v>303</v>
      </c>
      <c r="V44" t="s">
        <v>305</v>
      </c>
      <c r="W44" t="s">
        <v>306</v>
      </c>
      <c r="X44" t="s">
        <v>307</v>
      </c>
      <c r="Y44" t="s">
        <v>308</v>
      </c>
      <c r="AB44" t="s">
        <v>40</v>
      </c>
      <c r="AC44" t="s">
        <v>41</v>
      </c>
      <c r="AD44" t="s">
        <v>42</v>
      </c>
      <c r="AE44" t="s">
        <v>43</v>
      </c>
      <c r="AF44" t="s">
        <v>44</v>
      </c>
      <c r="AI44">
        <v>36.5</v>
      </c>
      <c r="AJ44">
        <v>36.5</v>
      </c>
      <c r="AK44" t="s">
        <v>45</v>
      </c>
      <c r="AL44" s="1" t="s">
        <v>309</v>
      </c>
      <c r="AM44" t="s">
        <v>310</v>
      </c>
      <c r="AN44" s="1" t="s">
        <v>311</v>
      </c>
      <c r="AO44" s="1" t="str">
        <f t="shared" si="3"/>
        <v>2W Distributor Bike</v>
      </c>
      <c r="AP44" s="1"/>
      <c r="AQ44" s="1"/>
      <c r="AR44" s="1"/>
      <c r="AS44" s="1"/>
      <c r="AT44" s="1"/>
      <c r="AU44" s="1"/>
      <c r="AV44" s="1"/>
      <c r="AW44" s="1"/>
      <c r="AX44" s="1"/>
      <c r="AY44" s="1"/>
      <c r="AZ44" s="1"/>
      <c r="BA44" s="1"/>
      <c r="BB44" s="1"/>
      <c r="BC44" s="1"/>
      <c r="BD44" s="1" t="s">
        <v>5465</v>
      </c>
      <c r="BE44" t="str">
        <f t="shared" si="1"/>
        <v>https://fs.amplifi.io//file?id=45359ac0-96a2-4ceb-a87b-4cc7ecab6950&amp;variant=thumb&amp;extension=png</v>
      </c>
      <c r="BF44" s="4" t="s">
        <v>5465</v>
      </c>
      <c r="BG44" s="4" t="s">
        <v>5985</v>
      </c>
      <c r="BH44" s="4" t="s">
        <v>5986</v>
      </c>
      <c r="BI44" s="4" t="s">
        <v>5987</v>
      </c>
    </row>
    <row r="45" spans="1:61" ht="19" customHeight="1" x14ac:dyDescent="0.2">
      <c r="A45">
        <v>44</v>
      </c>
      <c r="B45" t="str">
        <f t="shared" si="0"/>
        <v>10027-00010</v>
      </c>
      <c r="C45" t="s">
        <v>312</v>
      </c>
      <c r="D45" t="str">
        <f t="shared" si="2"/>
        <v>10027-00010</v>
      </c>
      <c r="E45" t="s">
        <v>208</v>
      </c>
      <c r="F45" t="s">
        <v>5948</v>
      </c>
      <c r="G45" t="s">
        <v>304</v>
      </c>
      <c r="H45" t="s">
        <v>34</v>
      </c>
      <c r="I45" t="s">
        <v>34</v>
      </c>
      <c r="J45" t="s">
        <v>5329</v>
      </c>
      <c r="K45" t="s">
        <v>5333</v>
      </c>
      <c r="L45" t="s">
        <v>5412</v>
      </c>
      <c r="M45" t="s">
        <v>34</v>
      </c>
      <c r="N45" t="s">
        <v>5359</v>
      </c>
      <c r="P45" t="s">
        <v>5425</v>
      </c>
      <c r="Q45" t="s">
        <v>97</v>
      </c>
      <c r="R45" t="b">
        <v>1</v>
      </c>
      <c r="S45" t="b">
        <v>1</v>
      </c>
      <c r="T45" t="s">
        <v>312</v>
      </c>
      <c r="U45" t="s">
        <v>312</v>
      </c>
      <c r="V45" t="s">
        <v>313</v>
      </c>
      <c r="W45" t="s">
        <v>314</v>
      </c>
      <c r="X45" t="s">
        <v>315</v>
      </c>
      <c r="Y45" t="s">
        <v>316</v>
      </c>
      <c r="AB45" t="s">
        <v>40</v>
      </c>
      <c r="AC45" t="s">
        <v>41</v>
      </c>
      <c r="AD45" t="s">
        <v>42</v>
      </c>
      <c r="AE45" t="s">
        <v>43</v>
      </c>
      <c r="AF45" t="s">
        <v>44</v>
      </c>
      <c r="AI45">
        <v>36.5</v>
      </c>
      <c r="AJ45">
        <v>36.5</v>
      </c>
      <c r="AK45" t="s">
        <v>45</v>
      </c>
      <c r="AL45" s="1" t="s">
        <v>309</v>
      </c>
      <c r="AM45" t="s">
        <v>310</v>
      </c>
      <c r="AN45" s="1" t="s">
        <v>311</v>
      </c>
      <c r="AO45" s="1" t="str">
        <f t="shared" si="3"/>
        <v>2W Distributor Bike</v>
      </c>
      <c r="AP45" s="1"/>
      <c r="AQ45" s="1"/>
      <c r="AR45" s="1"/>
      <c r="AS45" s="1"/>
      <c r="AT45" s="1"/>
      <c r="AU45" s="1"/>
      <c r="AV45" s="1"/>
      <c r="AW45" s="1"/>
      <c r="AX45" s="1"/>
      <c r="AY45" s="1"/>
      <c r="AZ45" s="1"/>
      <c r="BA45" s="1"/>
      <c r="BB45" s="1"/>
      <c r="BC45" s="1"/>
      <c r="BD45" s="1" t="s">
        <v>5143</v>
      </c>
      <c r="BE45" t="str">
        <f t="shared" si="1"/>
        <v>https://fs.amplifi.io//file?id=31e46e93-c39e-4168-87ce-5b564a192e9f&amp;variant=thumb&amp;extension=png</v>
      </c>
      <c r="BF45" s="4" t="s">
        <v>5143</v>
      </c>
    </row>
    <row r="46" spans="1:61" ht="19" customHeight="1" x14ac:dyDescent="0.2">
      <c r="A46">
        <v>45</v>
      </c>
      <c r="B46" t="str">
        <f t="shared" si="0"/>
        <v>10027-00015</v>
      </c>
      <c r="C46" t="s">
        <v>317</v>
      </c>
      <c r="D46" t="str">
        <f t="shared" si="2"/>
        <v>10027-00015</v>
      </c>
      <c r="E46" t="s">
        <v>208</v>
      </c>
      <c r="F46" t="s">
        <v>5948</v>
      </c>
      <c r="G46" t="s">
        <v>304</v>
      </c>
      <c r="H46" t="s">
        <v>34</v>
      </c>
      <c r="I46" t="s">
        <v>34</v>
      </c>
      <c r="J46" t="s">
        <v>5329</v>
      </c>
      <c r="K46" t="s">
        <v>5333</v>
      </c>
      <c r="L46" t="s">
        <v>5412</v>
      </c>
      <c r="M46" t="s">
        <v>34</v>
      </c>
      <c r="N46" t="s">
        <v>5359</v>
      </c>
      <c r="P46" t="s">
        <v>5425</v>
      </c>
      <c r="Q46" t="s">
        <v>318</v>
      </c>
      <c r="R46" t="b">
        <v>1</v>
      </c>
      <c r="S46" t="b">
        <v>1</v>
      </c>
      <c r="T46" t="s">
        <v>317</v>
      </c>
      <c r="U46" t="s">
        <v>317</v>
      </c>
      <c r="V46" t="s">
        <v>319</v>
      </c>
      <c r="W46" t="s">
        <v>320</v>
      </c>
      <c r="X46" t="s">
        <v>321</v>
      </c>
      <c r="Y46" t="s">
        <v>322</v>
      </c>
      <c r="AB46" t="s">
        <v>40</v>
      </c>
      <c r="AC46" t="s">
        <v>41</v>
      </c>
      <c r="AD46" t="s">
        <v>42</v>
      </c>
      <c r="AE46" t="s">
        <v>43</v>
      </c>
      <c r="AF46" t="s">
        <v>44</v>
      </c>
      <c r="AI46">
        <v>36.5</v>
      </c>
      <c r="AJ46">
        <v>36.5</v>
      </c>
      <c r="AK46" t="s">
        <v>45</v>
      </c>
      <c r="AL46" s="1" t="s">
        <v>309</v>
      </c>
      <c r="AM46" t="s">
        <v>310</v>
      </c>
      <c r="AN46" s="1" t="s">
        <v>311</v>
      </c>
      <c r="AO46" s="1" t="str">
        <f t="shared" si="3"/>
        <v>2W Distributor Bike</v>
      </c>
      <c r="AP46" s="1"/>
      <c r="AQ46" s="1"/>
      <c r="AR46" s="1"/>
      <c r="AS46" s="1"/>
      <c r="AT46" s="1"/>
      <c r="AU46" s="1"/>
      <c r="AV46" s="1"/>
      <c r="AW46" s="1"/>
      <c r="AX46" s="1"/>
      <c r="AY46" s="1"/>
      <c r="AZ46" s="1"/>
      <c r="BA46" s="1"/>
      <c r="BB46" s="1"/>
      <c r="BC46" s="1"/>
      <c r="BD46" s="1" t="s">
        <v>5144</v>
      </c>
      <c r="BE46" t="str">
        <f t="shared" si="1"/>
        <v>https://fs.amplifi.io//file?id=62fb5c74-b4ed-491d-89d6-bf97612d6262&amp;variant=thumb&amp;extension=png</v>
      </c>
      <c r="BF46" s="4" t="s">
        <v>5144</v>
      </c>
      <c r="BG46" s="4" t="s">
        <v>5988</v>
      </c>
    </row>
    <row r="47" spans="1:61" ht="19" customHeight="1" x14ac:dyDescent="0.2">
      <c r="A47">
        <v>46</v>
      </c>
      <c r="B47" t="str">
        <f t="shared" si="0"/>
        <v>20000-00000</v>
      </c>
      <c r="C47" t="s">
        <v>323</v>
      </c>
      <c r="D47" t="str">
        <f t="shared" si="2"/>
        <v>20000-00000</v>
      </c>
      <c r="E47" t="s">
        <v>139</v>
      </c>
      <c r="F47" t="s">
        <v>5948</v>
      </c>
      <c r="G47" t="s">
        <v>324</v>
      </c>
      <c r="H47" t="s">
        <v>325</v>
      </c>
      <c r="I47" t="s">
        <v>326</v>
      </c>
      <c r="J47" t="s">
        <v>5329</v>
      </c>
      <c r="K47" t="s">
        <v>5333</v>
      </c>
      <c r="L47" t="s">
        <v>5412</v>
      </c>
      <c r="M47" t="s">
        <v>5334</v>
      </c>
      <c r="N47" t="s">
        <v>5359</v>
      </c>
      <c r="P47" t="s">
        <v>5425</v>
      </c>
      <c r="Q47" t="s">
        <v>88</v>
      </c>
      <c r="R47" t="b">
        <v>1</v>
      </c>
      <c r="S47" t="b">
        <v>1</v>
      </c>
      <c r="T47" t="s">
        <v>323</v>
      </c>
      <c r="U47" t="s">
        <v>323</v>
      </c>
      <c r="V47" t="s">
        <v>327</v>
      </c>
      <c r="W47" t="s">
        <v>328</v>
      </c>
      <c r="X47" t="s">
        <v>329</v>
      </c>
      <c r="Y47" t="s">
        <v>330</v>
      </c>
      <c r="AB47" t="s">
        <v>40</v>
      </c>
      <c r="AC47" t="s">
        <v>41</v>
      </c>
      <c r="AD47" t="s">
        <v>42</v>
      </c>
      <c r="AE47" t="s">
        <v>43</v>
      </c>
      <c r="AF47" t="s">
        <v>44</v>
      </c>
      <c r="AI47">
        <v>23</v>
      </c>
      <c r="AJ47">
        <v>25</v>
      </c>
      <c r="AK47" t="s">
        <v>331</v>
      </c>
      <c r="AL47" s="1" t="s">
        <v>332</v>
      </c>
      <c r="AM47" t="s">
        <v>333</v>
      </c>
      <c r="AN47" s="1" t="s">
        <v>334</v>
      </c>
      <c r="AO47" s="1" t="str">
        <f t="shared" si="3"/>
        <v>2W Distributor Bike</v>
      </c>
      <c r="AP47" s="1"/>
      <c r="AQ47" s="1"/>
      <c r="AR47" s="1"/>
      <c r="AS47" s="1"/>
      <c r="AT47" s="1"/>
      <c r="AU47" s="1"/>
      <c r="AV47" s="1"/>
      <c r="AW47" s="1"/>
      <c r="AX47" s="1"/>
      <c r="AY47" s="1"/>
      <c r="AZ47" s="1"/>
      <c r="BA47" s="1"/>
      <c r="BB47" s="1"/>
      <c r="BC47" s="1"/>
      <c r="BD47" s="1" t="s">
        <v>5466</v>
      </c>
      <c r="BE47" t="str">
        <f t="shared" si="1"/>
        <v>https://fs.amplifi.io//file?id=d1531584-ff42-4337-9d72-f235301efde2&amp;variant=thumb&amp;extension=png</v>
      </c>
      <c r="BF47" s="4" t="s">
        <v>5989</v>
      </c>
      <c r="BG47" s="4" t="s">
        <v>5466</v>
      </c>
    </row>
    <row r="48" spans="1:61" ht="19" customHeight="1" x14ac:dyDescent="0.2">
      <c r="A48">
        <v>47</v>
      </c>
      <c r="B48" t="str">
        <f t="shared" si="0"/>
        <v>20000-00005</v>
      </c>
      <c r="C48" t="s">
        <v>335</v>
      </c>
      <c r="D48" t="str">
        <f t="shared" si="2"/>
        <v>20000-00005</v>
      </c>
      <c r="E48" t="s">
        <v>139</v>
      </c>
      <c r="F48" t="s">
        <v>5948</v>
      </c>
      <c r="G48" t="s">
        <v>336</v>
      </c>
      <c r="H48" t="s">
        <v>325</v>
      </c>
      <c r="I48" t="s">
        <v>326</v>
      </c>
      <c r="J48" t="s">
        <v>5329</v>
      </c>
      <c r="K48" t="s">
        <v>5333</v>
      </c>
      <c r="L48" t="s">
        <v>5412</v>
      </c>
      <c r="M48" t="s">
        <v>5334</v>
      </c>
      <c r="N48" t="s">
        <v>5359</v>
      </c>
      <c r="P48" t="s">
        <v>5425</v>
      </c>
      <c r="Q48" t="s">
        <v>88</v>
      </c>
      <c r="R48" t="b">
        <v>1</v>
      </c>
      <c r="S48" t="b">
        <v>1</v>
      </c>
      <c r="T48" t="s">
        <v>335</v>
      </c>
      <c r="U48" t="s">
        <v>335</v>
      </c>
      <c r="V48" t="s">
        <v>337</v>
      </c>
      <c r="W48" t="s">
        <v>338</v>
      </c>
      <c r="X48" t="s">
        <v>339</v>
      </c>
      <c r="Y48" t="s">
        <v>340</v>
      </c>
      <c r="AB48" t="s">
        <v>40</v>
      </c>
      <c r="AC48" t="s">
        <v>41</v>
      </c>
      <c r="AD48" t="s">
        <v>42</v>
      </c>
      <c r="AE48" t="s">
        <v>43</v>
      </c>
      <c r="AF48" t="s">
        <v>44</v>
      </c>
      <c r="AI48">
        <v>23</v>
      </c>
      <c r="AJ48">
        <v>25</v>
      </c>
      <c r="AK48" t="s">
        <v>331</v>
      </c>
      <c r="AL48" s="1" t="s">
        <v>332</v>
      </c>
      <c r="AM48" t="s">
        <v>333</v>
      </c>
      <c r="AN48" s="1" t="s">
        <v>334</v>
      </c>
      <c r="AO48" s="1" t="str">
        <f t="shared" si="3"/>
        <v>2W Distributor Bike</v>
      </c>
      <c r="AP48" s="1"/>
      <c r="AQ48" s="1"/>
      <c r="AR48" s="1"/>
      <c r="AS48" s="1"/>
      <c r="AT48" s="1"/>
      <c r="AU48" s="1"/>
      <c r="AV48" s="1"/>
      <c r="AW48" s="1"/>
      <c r="AX48" s="1"/>
      <c r="AY48" s="1"/>
      <c r="AZ48" s="1"/>
      <c r="BA48" s="1"/>
      <c r="BB48" s="1"/>
      <c r="BC48" s="1"/>
      <c r="BD48" s="1" t="s">
        <v>5145</v>
      </c>
      <c r="BE48" t="str">
        <f t="shared" si="1"/>
        <v>https://fs.amplifi.io//file?id=f2320d8a-2300-43d6-864f-ee4e83496f3f&amp;variant=thumb&amp;extension=png</v>
      </c>
      <c r="BF48" s="4" t="s">
        <v>5145</v>
      </c>
      <c r="BG48" s="4" t="s">
        <v>5990</v>
      </c>
    </row>
    <row r="49" spans="1:63" ht="19" customHeight="1" x14ac:dyDescent="0.2">
      <c r="A49">
        <v>48</v>
      </c>
      <c r="B49" t="str">
        <f t="shared" si="0"/>
        <v>20000-00010</v>
      </c>
      <c r="C49" t="s">
        <v>341</v>
      </c>
      <c r="D49" t="str">
        <f t="shared" si="2"/>
        <v>20000-00010</v>
      </c>
      <c r="E49" t="s">
        <v>139</v>
      </c>
      <c r="F49" t="s">
        <v>5948</v>
      </c>
      <c r="G49" t="s">
        <v>336</v>
      </c>
      <c r="H49" t="s">
        <v>325</v>
      </c>
      <c r="I49" t="s">
        <v>326</v>
      </c>
      <c r="J49" t="s">
        <v>5329</v>
      </c>
      <c r="K49" t="s">
        <v>5333</v>
      </c>
      <c r="L49" t="s">
        <v>5412</v>
      </c>
      <c r="M49" t="s">
        <v>5334</v>
      </c>
      <c r="N49" t="s">
        <v>5359</v>
      </c>
      <c r="P49" t="s">
        <v>5425</v>
      </c>
      <c r="Q49" t="s">
        <v>103</v>
      </c>
      <c r="R49" t="b">
        <v>1</v>
      </c>
      <c r="S49" t="b">
        <v>1</v>
      </c>
      <c r="T49" t="s">
        <v>341</v>
      </c>
      <c r="U49" t="s">
        <v>341</v>
      </c>
      <c r="V49" t="s">
        <v>342</v>
      </c>
      <c r="W49" t="s">
        <v>343</v>
      </c>
      <c r="X49" t="s">
        <v>344</v>
      </c>
      <c r="Y49" t="s">
        <v>345</v>
      </c>
      <c r="AB49" t="s">
        <v>40</v>
      </c>
      <c r="AC49" t="s">
        <v>41</v>
      </c>
      <c r="AD49" t="s">
        <v>42</v>
      </c>
      <c r="AE49" t="s">
        <v>43</v>
      </c>
      <c r="AF49" t="s">
        <v>44</v>
      </c>
      <c r="AI49">
        <v>23</v>
      </c>
      <c r="AJ49">
        <v>25</v>
      </c>
      <c r="AK49" t="s">
        <v>331</v>
      </c>
      <c r="AL49" s="1" t="s">
        <v>332</v>
      </c>
      <c r="AM49" t="s">
        <v>333</v>
      </c>
      <c r="AN49" s="1" t="s">
        <v>334</v>
      </c>
      <c r="AO49" s="1" t="str">
        <f t="shared" si="3"/>
        <v>2W Distributor Bike</v>
      </c>
      <c r="AP49" s="1"/>
      <c r="AQ49" s="1"/>
      <c r="AR49" s="1"/>
      <c r="AS49" s="1"/>
      <c r="AT49" s="1"/>
      <c r="AU49" s="1"/>
      <c r="AV49" s="1"/>
      <c r="AW49" s="1"/>
      <c r="AX49" s="1"/>
      <c r="AY49" s="1"/>
      <c r="AZ49" s="1"/>
      <c r="BA49" s="1"/>
      <c r="BB49" s="1"/>
      <c r="BC49" s="1"/>
      <c r="BD49" s="1" t="s">
        <v>5467</v>
      </c>
      <c r="BE49" t="str">
        <f t="shared" si="1"/>
        <v>https://fs.amplifi.io//file?id=628cdaf9-d048-4bec-bd0f-c3b5c05fa91b&amp;variant=thumb&amp;extension=png</v>
      </c>
      <c r="BF49" s="4" t="s">
        <v>5991</v>
      </c>
      <c r="BG49" s="4" t="s">
        <v>5467</v>
      </c>
      <c r="BH49" s="4" t="s">
        <v>5992</v>
      </c>
      <c r="BI49" s="4" t="s">
        <v>5993</v>
      </c>
      <c r="BJ49" s="4" t="s">
        <v>5994</v>
      </c>
      <c r="BK49" s="4" t="s">
        <v>5995</v>
      </c>
    </row>
    <row r="50" spans="1:63" ht="19" customHeight="1" x14ac:dyDescent="0.2">
      <c r="A50">
        <v>49</v>
      </c>
      <c r="B50" t="str">
        <f t="shared" si="0"/>
        <v>20000-00015</v>
      </c>
      <c r="C50" t="s">
        <v>346</v>
      </c>
      <c r="D50" t="str">
        <f t="shared" si="2"/>
        <v>20000-00015</v>
      </c>
      <c r="E50" t="s">
        <v>139</v>
      </c>
      <c r="F50" t="s">
        <v>5948</v>
      </c>
      <c r="G50" t="s">
        <v>336</v>
      </c>
      <c r="H50" t="s">
        <v>325</v>
      </c>
      <c r="I50" t="s">
        <v>326</v>
      </c>
      <c r="J50" t="s">
        <v>5329</v>
      </c>
      <c r="K50" t="s">
        <v>5333</v>
      </c>
      <c r="L50" t="s">
        <v>5412</v>
      </c>
      <c r="M50" t="s">
        <v>5334</v>
      </c>
      <c r="N50" t="s">
        <v>5359</v>
      </c>
      <c r="P50" t="s">
        <v>5425</v>
      </c>
      <c r="Q50" t="s">
        <v>347</v>
      </c>
      <c r="R50" t="b">
        <v>1</v>
      </c>
      <c r="S50" t="b">
        <v>1</v>
      </c>
      <c r="T50" t="s">
        <v>346</v>
      </c>
      <c r="U50" t="s">
        <v>346</v>
      </c>
      <c r="V50" t="s">
        <v>348</v>
      </c>
      <c r="W50" t="s">
        <v>349</v>
      </c>
      <c r="X50" t="s">
        <v>350</v>
      </c>
      <c r="Y50" t="s">
        <v>351</v>
      </c>
      <c r="AB50" t="s">
        <v>40</v>
      </c>
      <c r="AC50" t="s">
        <v>41</v>
      </c>
      <c r="AD50" t="s">
        <v>42</v>
      </c>
      <c r="AE50" t="s">
        <v>43</v>
      </c>
      <c r="AF50" t="s">
        <v>44</v>
      </c>
      <c r="AI50">
        <v>23</v>
      </c>
      <c r="AJ50">
        <v>25</v>
      </c>
      <c r="AK50" t="s">
        <v>331</v>
      </c>
      <c r="AL50" s="1" t="s">
        <v>332</v>
      </c>
      <c r="AM50" t="s">
        <v>333</v>
      </c>
      <c r="AN50" s="1" t="s">
        <v>334</v>
      </c>
      <c r="AO50" s="1" t="str">
        <f t="shared" si="3"/>
        <v>2W Distributor Bike</v>
      </c>
      <c r="AP50" s="1"/>
      <c r="AQ50" s="1"/>
      <c r="AR50" s="1"/>
      <c r="AS50" s="1"/>
      <c r="AT50" s="1"/>
      <c r="AU50" s="1"/>
      <c r="AV50" s="1"/>
      <c r="AW50" s="1"/>
      <c r="AX50" s="1"/>
      <c r="AY50" s="1"/>
      <c r="AZ50" s="1"/>
      <c r="BA50" s="1"/>
      <c r="BB50" s="1"/>
      <c r="BC50" s="1"/>
      <c r="BD50" s="1" t="s">
        <v>5146</v>
      </c>
      <c r="BE50" t="str">
        <f t="shared" si="1"/>
        <v>https://fs.amplifi.io//file?id=c080add4-0f9e-4915-ab0e-96ed68a62c6d&amp;variant=thumb&amp;extension=png</v>
      </c>
      <c r="BF50" s="4" t="s">
        <v>5146</v>
      </c>
      <c r="BG50" s="4" t="s">
        <v>5996</v>
      </c>
      <c r="BH50" s="4" t="s">
        <v>5997</v>
      </c>
      <c r="BI50" s="4" t="s">
        <v>5998</v>
      </c>
      <c r="BJ50" s="4" t="s">
        <v>5999</v>
      </c>
      <c r="BK50" s="4" t="s">
        <v>6000</v>
      </c>
    </row>
    <row r="51" spans="1:63" ht="19" customHeight="1" x14ac:dyDescent="0.2">
      <c r="A51">
        <v>50</v>
      </c>
      <c r="B51" t="str">
        <f t="shared" si="0"/>
        <v>20000-00020</v>
      </c>
      <c r="C51" t="s">
        <v>352</v>
      </c>
      <c r="D51" t="str">
        <f t="shared" si="2"/>
        <v>20000-00020</v>
      </c>
      <c r="E51" t="s">
        <v>139</v>
      </c>
      <c r="F51" t="s">
        <v>5948</v>
      </c>
      <c r="G51" t="s">
        <v>353</v>
      </c>
      <c r="H51" t="s">
        <v>325</v>
      </c>
      <c r="I51" t="s">
        <v>326</v>
      </c>
      <c r="J51" t="s">
        <v>5329</v>
      </c>
      <c r="K51" t="s">
        <v>5333</v>
      </c>
      <c r="L51" t="s">
        <v>5412</v>
      </c>
      <c r="M51" t="s">
        <v>5334</v>
      </c>
      <c r="N51" t="s">
        <v>5359</v>
      </c>
      <c r="P51" t="s">
        <v>5425</v>
      </c>
      <c r="Q51" t="s">
        <v>88</v>
      </c>
      <c r="R51" t="b">
        <v>1</v>
      </c>
      <c r="S51" t="b">
        <v>1</v>
      </c>
      <c r="T51" t="s">
        <v>352</v>
      </c>
      <c r="U51" t="s">
        <v>352</v>
      </c>
      <c r="V51" t="s">
        <v>354</v>
      </c>
      <c r="W51" t="s">
        <v>355</v>
      </c>
      <c r="X51" t="s">
        <v>356</v>
      </c>
      <c r="Y51" t="s">
        <v>357</v>
      </c>
      <c r="AB51" t="s">
        <v>40</v>
      </c>
      <c r="AC51" t="s">
        <v>41</v>
      </c>
      <c r="AD51" t="s">
        <v>42</v>
      </c>
      <c r="AE51" t="s">
        <v>43</v>
      </c>
      <c r="AF51" t="s">
        <v>44</v>
      </c>
      <c r="AI51">
        <v>23</v>
      </c>
      <c r="AJ51">
        <v>25</v>
      </c>
      <c r="AK51" t="s">
        <v>331</v>
      </c>
      <c r="AL51" s="1" t="s">
        <v>332</v>
      </c>
      <c r="AM51" t="s">
        <v>333</v>
      </c>
      <c r="AN51" s="1" t="s">
        <v>334</v>
      </c>
      <c r="AO51" s="1" t="str">
        <f t="shared" si="3"/>
        <v>2W Distributor Bike</v>
      </c>
      <c r="AP51" s="1"/>
      <c r="AQ51" s="1"/>
      <c r="AR51" s="1"/>
      <c r="AS51" s="1"/>
      <c r="AT51" s="1"/>
      <c r="AU51" s="1"/>
      <c r="AV51" s="1"/>
      <c r="AW51" s="1"/>
      <c r="AX51" s="1"/>
      <c r="AY51" s="1"/>
      <c r="AZ51" s="1"/>
      <c r="BA51" s="1"/>
      <c r="BB51" s="1"/>
      <c r="BC51" s="1"/>
      <c r="BD51" s="1" t="s">
        <v>5147</v>
      </c>
      <c r="BE51" t="str">
        <f t="shared" si="1"/>
        <v>https://fs.amplifi.io//file?id=a7e193e9-690f-4954-9d64-406065abb35a&amp;variant=thumb&amp;extension=png</v>
      </c>
      <c r="BF51" s="4" t="s">
        <v>5147</v>
      </c>
      <c r="BG51" s="4" t="s">
        <v>6001</v>
      </c>
    </row>
    <row r="52" spans="1:63" ht="19" customHeight="1" x14ac:dyDescent="0.2">
      <c r="A52">
        <v>51</v>
      </c>
      <c r="B52" t="str">
        <f t="shared" si="0"/>
        <v>20000-00025</v>
      </c>
      <c r="C52" t="s">
        <v>358</v>
      </c>
      <c r="D52" t="str">
        <f t="shared" si="2"/>
        <v>20000-00025</v>
      </c>
      <c r="E52" t="s">
        <v>139</v>
      </c>
      <c r="F52" t="s">
        <v>5948</v>
      </c>
      <c r="G52" t="s">
        <v>353</v>
      </c>
      <c r="H52" t="s">
        <v>325</v>
      </c>
      <c r="I52" t="s">
        <v>326</v>
      </c>
      <c r="J52" t="s">
        <v>5329</v>
      </c>
      <c r="K52" t="s">
        <v>5333</v>
      </c>
      <c r="L52" t="s">
        <v>5412</v>
      </c>
      <c r="M52" t="s">
        <v>5334</v>
      </c>
      <c r="N52" t="s">
        <v>5359</v>
      </c>
      <c r="P52" t="s">
        <v>5425</v>
      </c>
      <c r="Q52" t="s">
        <v>359</v>
      </c>
      <c r="R52" t="b">
        <v>1</v>
      </c>
      <c r="S52" t="b">
        <v>1</v>
      </c>
      <c r="T52" t="s">
        <v>358</v>
      </c>
      <c r="U52" t="s">
        <v>358</v>
      </c>
      <c r="V52" t="s">
        <v>360</v>
      </c>
      <c r="W52" t="s">
        <v>361</v>
      </c>
      <c r="X52" t="s">
        <v>362</v>
      </c>
      <c r="Y52" t="s">
        <v>363</v>
      </c>
      <c r="AB52" t="s">
        <v>40</v>
      </c>
      <c r="AC52" t="s">
        <v>41</v>
      </c>
      <c r="AD52" t="s">
        <v>42</v>
      </c>
      <c r="AE52" t="s">
        <v>43</v>
      </c>
      <c r="AF52" t="s">
        <v>44</v>
      </c>
      <c r="AI52">
        <v>23</v>
      </c>
      <c r="AJ52">
        <v>25</v>
      </c>
      <c r="AK52" t="s">
        <v>331</v>
      </c>
      <c r="AL52" s="1" t="s">
        <v>332</v>
      </c>
      <c r="AM52" t="s">
        <v>333</v>
      </c>
      <c r="AN52" s="1" t="s">
        <v>334</v>
      </c>
      <c r="AO52" s="1" t="str">
        <f t="shared" si="3"/>
        <v>2W Distributor Bike</v>
      </c>
      <c r="AP52" s="1"/>
      <c r="AQ52" s="1"/>
      <c r="AR52" s="1"/>
      <c r="AS52" s="1"/>
      <c r="AT52" s="1"/>
      <c r="AU52" s="1"/>
      <c r="AV52" s="1"/>
      <c r="AW52" s="1"/>
      <c r="AX52" s="1"/>
      <c r="AY52" s="1"/>
      <c r="AZ52" s="1"/>
      <c r="BA52" s="1"/>
      <c r="BB52" s="1"/>
      <c r="BC52" s="1"/>
      <c r="BD52" s="1" t="s">
        <v>5148</v>
      </c>
      <c r="BE52" t="str">
        <f t="shared" si="1"/>
        <v>https://fs.amplifi.io//file?id=8d5f98b5-a96a-40f3-9c31-d4ca64a4c6a4&amp;variant=thumb&amp;extension=png</v>
      </c>
      <c r="BF52" s="4" t="s">
        <v>5148</v>
      </c>
      <c r="BG52" s="4" t="s">
        <v>6002</v>
      </c>
    </row>
    <row r="53" spans="1:63" ht="19" customHeight="1" x14ac:dyDescent="0.2">
      <c r="A53">
        <v>52</v>
      </c>
      <c r="B53" t="str">
        <f t="shared" si="0"/>
        <v>20000-00030</v>
      </c>
      <c r="C53" t="s">
        <v>364</v>
      </c>
      <c r="D53" t="str">
        <f t="shared" si="2"/>
        <v>20000-00030</v>
      </c>
      <c r="E53" t="s">
        <v>139</v>
      </c>
      <c r="F53" t="s">
        <v>5948</v>
      </c>
      <c r="G53" t="s">
        <v>353</v>
      </c>
      <c r="H53" t="s">
        <v>325</v>
      </c>
      <c r="I53" t="s">
        <v>326</v>
      </c>
      <c r="J53" t="s">
        <v>5329</v>
      </c>
      <c r="K53" t="s">
        <v>5333</v>
      </c>
      <c r="L53" t="s">
        <v>5412</v>
      </c>
      <c r="M53" t="s">
        <v>5334</v>
      </c>
      <c r="N53" t="s">
        <v>5359</v>
      </c>
      <c r="P53" t="s">
        <v>5425</v>
      </c>
      <c r="Q53" t="s">
        <v>365</v>
      </c>
      <c r="R53" t="b">
        <v>1</v>
      </c>
      <c r="S53" t="b">
        <v>1</v>
      </c>
      <c r="T53" t="s">
        <v>364</v>
      </c>
      <c r="U53" t="s">
        <v>364</v>
      </c>
      <c r="V53" t="s">
        <v>366</v>
      </c>
      <c r="W53" t="s">
        <v>367</v>
      </c>
      <c r="X53" t="s">
        <v>368</v>
      </c>
      <c r="Y53" t="s">
        <v>369</v>
      </c>
      <c r="AB53" t="s">
        <v>40</v>
      </c>
      <c r="AC53" t="s">
        <v>41</v>
      </c>
      <c r="AD53" t="s">
        <v>42</v>
      </c>
      <c r="AE53" t="s">
        <v>43</v>
      </c>
      <c r="AF53" t="s">
        <v>44</v>
      </c>
      <c r="AI53">
        <v>23</v>
      </c>
      <c r="AJ53">
        <v>25</v>
      </c>
      <c r="AK53" t="s">
        <v>331</v>
      </c>
      <c r="AL53" s="1" t="s">
        <v>332</v>
      </c>
      <c r="AM53" t="s">
        <v>333</v>
      </c>
      <c r="AN53" s="1" t="s">
        <v>334</v>
      </c>
      <c r="AO53" s="1" t="str">
        <f t="shared" si="3"/>
        <v>2W Distributor Bike</v>
      </c>
      <c r="AP53" s="1"/>
      <c r="AQ53" s="1"/>
      <c r="AR53" s="1"/>
      <c r="AS53" s="1"/>
      <c r="AT53" s="1"/>
      <c r="AU53" s="1"/>
      <c r="AV53" s="1"/>
      <c r="AW53" s="1"/>
      <c r="AX53" s="1"/>
      <c r="AY53" s="1"/>
      <c r="AZ53" s="1"/>
      <c r="BA53" s="1"/>
      <c r="BB53" s="1"/>
      <c r="BC53" s="1"/>
      <c r="BD53" s="1" t="s">
        <v>5468</v>
      </c>
      <c r="BE53" t="str">
        <f t="shared" si="1"/>
        <v>https://fs.amplifi.io//file?id=52d44919-f46d-4b11-8733-26e960b5efa4&amp;variant=thumb&amp;extension=png</v>
      </c>
      <c r="BF53" s="4" t="s">
        <v>6003</v>
      </c>
      <c r="BG53" s="4" t="s">
        <v>6004</v>
      </c>
      <c r="BH53" s="4" t="s">
        <v>6005</v>
      </c>
      <c r="BI53" s="4" t="s">
        <v>6006</v>
      </c>
      <c r="BJ53" s="4" t="s">
        <v>6007</v>
      </c>
      <c r="BK53" s="4" t="s">
        <v>5468</v>
      </c>
    </row>
    <row r="54" spans="1:63" ht="19" customHeight="1" x14ac:dyDescent="0.2">
      <c r="A54">
        <v>53</v>
      </c>
      <c r="B54" t="str">
        <f t="shared" si="0"/>
        <v>20000-00035</v>
      </c>
      <c r="C54" t="s">
        <v>370</v>
      </c>
      <c r="D54" t="str">
        <f t="shared" si="2"/>
        <v>20000-00035</v>
      </c>
      <c r="E54" t="s">
        <v>139</v>
      </c>
      <c r="F54" t="s">
        <v>5948</v>
      </c>
      <c r="G54" t="s">
        <v>353</v>
      </c>
      <c r="H54" t="s">
        <v>325</v>
      </c>
      <c r="I54" t="s">
        <v>326</v>
      </c>
      <c r="J54" t="s">
        <v>5329</v>
      </c>
      <c r="K54" t="s">
        <v>5333</v>
      </c>
      <c r="L54" t="s">
        <v>5412</v>
      </c>
      <c r="M54" t="s">
        <v>5334</v>
      </c>
      <c r="N54" t="s">
        <v>5359</v>
      </c>
      <c r="P54" t="s">
        <v>5425</v>
      </c>
      <c r="Q54" t="s">
        <v>371</v>
      </c>
      <c r="R54" t="b">
        <v>1</v>
      </c>
      <c r="S54" t="b">
        <v>1</v>
      </c>
      <c r="T54" t="s">
        <v>370</v>
      </c>
      <c r="U54" t="s">
        <v>370</v>
      </c>
      <c r="V54" t="s">
        <v>372</v>
      </c>
      <c r="W54" t="s">
        <v>373</v>
      </c>
      <c r="X54" t="s">
        <v>374</v>
      </c>
      <c r="Y54" t="s">
        <v>375</v>
      </c>
      <c r="AB54" t="s">
        <v>40</v>
      </c>
      <c r="AC54" t="s">
        <v>41</v>
      </c>
      <c r="AD54" t="s">
        <v>42</v>
      </c>
      <c r="AE54" t="s">
        <v>43</v>
      </c>
      <c r="AF54" t="s">
        <v>44</v>
      </c>
      <c r="AI54">
        <v>23</v>
      </c>
      <c r="AJ54">
        <v>25</v>
      </c>
      <c r="AK54" t="s">
        <v>331</v>
      </c>
      <c r="AL54" s="1" t="s">
        <v>332</v>
      </c>
      <c r="AM54" t="s">
        <v>333</v>
      </c>
      <c r="AN54" s="1" t="s">
        <v>334</v>
      </c>
      <c r="AO54" s="1" t="str">
        <f t="shared" si="3"/>
        <v>2W Distributor Bike</v>
      </c>
      <c r="AP54" s="1"/>
      <c r="AQ54" s="1"/>
      <c r="AR54" s="1"/>
      <c r="AS54" s="1"/>
      <c r="AT54" s="1"/>
      <c r="AU54" s="1"/>
      <c r="AV54" s="1"/>
      <c r="AW54" s="1"/>
      <c r="AX54" s="1"/>
      <c r="AY54" s="1"/>
      <c r="AZ54" s="1"/>
      <c r="BA54" s="1"/>
      <c r="BB54" s="1"/>
      <c r="BC54" s="1"/>
      <c r="BD54" s="1" t="s">
        <v>5469</v>
      </c>
      <c r="BE54" t="str">
        <f t="shared" si="1"/>
        <v>https://fs.amplifi.io//file?id=a14d6b89-cadc-4516-ab09-8b02b9fdba6a&amp;variant=thumb&amp;extension=png</v>
      </c>
      <c r="BF54" s="4" t="s">
        <v>6008</v>
      </c>
      <c r="BG54" s="4" t="s">
        <v>6009</v>
      </c>
      <c r="BH54" s="4" t="s">
        <v>5469</v>
      </c>
      <c r="BI54" s="4" t="s">
        <v>6010</v>
      </c>
      <c r="BJ54" s="4" t="s">
        <v>6011</v>
      </c>
      <c r="BK54" s="4" t="s">
        <v>6012</v>
      </c>
    </row>
    <row r="55" spans="1:63" ht="19" customHeight="1" x14ac:dyDescent="0.2">
      <c r="A55">
        <v>54</v>
      </c>
      <c r="B55" t="str">
        <f t="shared" si="0"/>
        <v>20000-00040</v>
      </c>
      <c r="C55" t="s">
        <v>376</v>
      </c>
      <c r="D55" t="str">
        <f t="shared" si="2"/>
        <v>20000-00040</v>
      </c>
      <c r="E55" t="s">
        <v>139</v>
      </c>
      <c r="F55" t="s">
        <v>5948</v>
      </c>
      <c r="G55" t="s">
        <v>353</v>
      </c>
      <c r="H55" t="s">
        <v>325</v>
      </c>
      <c r="I55" t="s">
        <v>326</v>
      </c>
      <c r="J55" t="s">
        <v>5329</v>
      </c>
      <c r="K55" t="s">
        <v>5333</v>
      </c>
      <c r="L55" t="s">
        <v>5412</v>
      </c>
      <c r="M55" t="s">
        <v>5334</v>
      </c>
      <c r="N55" t="s">
        <v>5359</v>
      </c>
      <c r="P55" t="s">
        <v>5425</v>
      </c>
      <c r="Q55" t="s">
        <v>377</v>
      </c>
      <c r="R55" t="b">
        <v>1</v>
      </c>
      <c r="S55" t="b">
        <v>1</v>
      </c>
      <c r="T55" t="s">
        <v>376</v>
      </c>
      <c r="U55" t="s">
        <v>376</v>
      </c>
      <c r="V55" t="s">
        <v>378</v>
      </c>
      <c r="W55" t="s">
        <v>379</v>
      </c>
      <c r="X55" t="s">
        <v>380</v>
      </c>
      <c r="Y55" t="s">
        <v>381</v>
      </c>
      <c r="AB55" t="s">
        <v>40</v>
      </c>
      <c r="AC55" t="s">
        <v>41</v>
      </c>
      <c r="AD55" t="s">
        <v>42</v>
      </c>
      <c r="AE55" t="s">
        <v>43</v>
      </c>
      <c r="AF55" t="s">
        <v>44</v>
      </c>
      <c r="AI55">
        <v>23</v>
      </c>
      <c r="AJ55">
        <v>25</v>
      </c>
      <c r="AK55" t="s">
        <v>331</v>
      </c>
      <c r="AL55" s="1" t="s">
        <v>332</v>
      </c>
      <c r="AM55" t="s">
        <v>333</v>
      </c>
      <c r="AN55" s="1" t="s">
        <v>334</v>
      </c>
      <c r="AO55" s="1" t="str">
        <f t="shared" si="3"/>
        <v>2W Distributor Bike</v>
      </c>
      <c r="AP55" s="1"/>
      <c r="AQ55" s="1"/>
      <c r="AR55" s="1"/>
      <c r="AS55" s="1"/>
      <c r="AT55" s="1"/>
      <c r="AU55" s="1"/>
      <c r="AV55" s="1"/>
      <c r="AW55" s="1"/>
      <c r="AX55" s="1"/>
      <c r="AY55" s="1"/>
      <c r="AZ55" s="1"/>
      <c r="BA55" s="1"/>
      <c r="BB55" s="1"/>
      <c r="BC55" s="1"/>
      <c r="BD55" s="1" t="s">
        <v>5470</v>
      </c>
      <c r="BE55" t="str">
        <f t="shared" si="1"/>
        <v>https://fs.amplifi.io//file?id=48d8404a-dfac-47f5-9a7d-46076b0df59e&amp;variant=thumb&amp;extension=png</v>
      </c>
      <c r="BF55" s="4" t="s">
        <v>6013</v>
      </c>
      <c r="BG55" s="4" t="s">
        <v>6014</v>
      </c>
      <c r="BH55" s="4" t="s">
        <v>5470</v>
      </c>
      <c r="BI55" s="4" t="s">
        <v>6015</v>
      </c>
    </row>
    <row r="56" spans="1:63" ht="19" customHeight="1" x14ac:dyDescent="0.2">
      <c r="A56">
        <v>55</v>
      </c>
      <c r="B56" t="str">
        <f t="shared" si="0"/>
        <v>20000-00045</v>
      </c>
      <c r="C56" t="s">
        <v>382</v>
      </c>
      <c r="D56" t="str">
        <f t="shared" si="2"/>
        <v>20000-00045</v>
      </c>
      <c r="E56" t="s">
        <v>139</v>
      </c>
      <c r="F56" t="s">
        <v>5948</v>
      </c>
      <c r="G56" t="s">
        <v>353</v>
      </c>
      <c r="H56" t="s">
        <v>325</v>
      </c>
      <c r="I56" t="s">
        <v>326</v>
      </c>
      <c r="J56" t="s">
        <v>5329</v>
      </c>
      <c r="K56" t="s">
        <v>5333</v>
      </c>
      <c r="L56" t="s">
        <v>5412</v>
      </c>
      <c r="M56" t="s">
        <v>5334</v>
      </c>
      <c r="N56" t="s">
        <v>5359</v>
      </c>
      <c r="P56" t="s">
        <v>5425</v>
      </c>
      <c r="Q56" t="s">
        <v>383</v>
      </c>
      <c r="R56" t="b">
        <v>1</v>
      </c>
      <c r="S56" t="b">
        <v>1</v>
      </c>
      <c r="T56" t="s">
        <v>382</v>
      </c>
      <c r="U56" t="s">
        <v>382</v>
      </c>
      <c r="V56" t="s">
        <v>384</v>
      </c>
      <c r="W56" t="s">
        <v>385</v>
      </c>
      <c r="X56" t="s">
        <v>386</v>
      </c>
      <c r="Y56" t="s">
        <v>387</v>
      </c>
      <c r="AB56" t="s">
        <v>40</v>
      </c>
      <c r="AC56" t="s">
        <v>41</v>
      </c>
      <c r="AD56" t="s">
        <v>42</v>
      </c>
      <c r="AE56" t="s">
        <v>43</v>
      </c>
      <c r="AF56" t="s">
        <v>44</v>
      </c>
      <c r="AI56">
        <v>23</v>
      </c>
      <c r="AJ56">
        <v>25</v>
      </c>
      <c r="AK56" t="s">
        <v>331</v>
      </c>
      <c r="AL56" s="1" t="s">
        <v>332</v>
      </c>
      <c r="AM56" t="s">
        <v>333</v>
      </c>
      <c r="AN56" s="1" t="s">
        <v>334</v>
      </c>
      <c r="AO56" s="1" t="str">
        <f t="shared" si="3"/>
        <v>2W Distributor Bike</v>
      </c>
      <c r="AP56" s="1"/>
      <c r="AQ56" s="1"/>
      <c r="AR56" s="1"/>
      <c r="AS56" s="1"/>
      <c r="AT56" s="1"/>
      <c r="AU56" s="1"/>
      <c r="AV56" s="1"/>
      <c r="AW56" s="1"/>
      <c r="AX56" s="1"/>
      <c r="AY56" s="1"/>
      <c r="AZ56" s="1"/>
      <c r="BA56" s="1"/>
      <c r="BB56" s="1"/>
      <c r="BC56" s="1"/>
      <c r="BD56" s="1" t="s">
        <v>5471</v>
      </c>
      <c r="BE56" t="str">
        <f t="shared" si="1"/>
        <v>https://fs.amplifi.io//file?id=e34b2007-4398-4033-a9ee-7dd620dcf1c3&amp;variant=thumb&amp;extension=png</v>
      </c>
      <c r="BF56" s="4" t="s">
        <v>6016</v>
      </c>
      <c r="BG56" s="4" t="s">
        <v>5471</v>
      </c>
      <c r="BH56" s="4" t="s">
        <v>6017</v>
      </c>
      <c r="BI56" s="4" t="s">
        <v>6018</v>
      </c>
    </row>
    <row r="57" spans="1:63" ht="19" customHeight="1" x14ac:dyDescent="0.2">
      <c r="A57">
        <v>56</v>
      </c>
      <c r="B57" t="str">
        <f t="shared" si="0"/>
        <v>20000-00050</v>
      </c>
      <c r="C57" t="s">
        <v>388</v>
      </c>
      <c r="D57" t="str">
        <f t="shared" si="2"/>
        <v>20000-00050</v>
      </c>
      <c r="E57" t="s">
        <v>139</v>
      </c>
      <c r="F57" t="s">
        <v>5948</v>
      </c>
      <c r="G57" t="s">
        <v>353</v>
      </c>
      <c r="H57" t="s">
        <v>325</v>
      </c>
      <c r="I57" t="s">
        <v>326</v>
      </c>
      <c r="J57" t="s">
        <v>5329</v>
      </c>
      <c r="K57" t="s">
        <v>5333</v>
      </c>
      <c r="L57" t="s">
        <v>5412</v>
      </c>
      <c r="M57" t="s">
        <v>5334</v>
      </c>
      <c r="N57" t="s">
        <v>5359</v>
      </c>
      <c r="P57" t="s">
        <v>5425</v>
      </c>
      <c r="Q57" t="s">
        <v>389</v>
      </c>
      <c r="R57" t="b">
        <v>1</v>
      </c>
      <c r="S57" t="b">
        <v>1</v>
      </c>
      <c r="T57" t="s">
        <v>388</v>
      </c>
      <c r="U57" t="s">
        <v>388</v>
      </c>
      <c r="V57" t="s">
        <v>390</v>
      </c>
      <c r="W57" t="s">
        <v>391</v>
      </c>
      <c r="X57" t="s">
        <v>392</v>
      </c>
      <c r="Y57" t="s">
        <v>393</v>
      </c>
      <c r="AB57" t="s">
        <v>40</v>
      </c>
      <c r="AC57" t="s">
        <v>41</v>
      </c>
      <c r="AD57" t="s">
        <v>42</v>
      </c>
      <c r="AE57" t="s">
        <v>43</v>
      </c>
      <c r="AF57" t="s">
        <v>44</v>
      </c>
      <c r="AI57">
        <v>23</v>
      </c>
      <c r="AJ57">
        <v>25</v>
      </c>
      <c r="AK57" t="s">
        <v>331</v>
      </c>
      <c r="AL57" s="1" t="s">
        <v>332</v>
      </c>
      <c r="AM57" t="s">
        <v>333</v>
      </c>
      <c r="AN57" s="1" t="s">
        <v>334</v>
      </c>
      <c r="AO57" s="1" t="str">
        <f t="shared" si="3"/>
        <v>2W Distributor Bike</v>
      </c>
      <c r="AP57" s="1"/>
      <c r="AQ57" s="1"/>
      <c r="AR57" s="1"/>
      <c r="AS57" s="1"/>
      <c r="AT57" s="1"/>
      <c r="AU57" s="1"/>
      <c r="AV57" s="1"/>
      <c r="AW57" s="1"/>
      <c r="AX57" s="1"/>
      <c r="AY57" s="1"/>
      <c r="AZ57" s="1"/>
      <c r="BA57" s="1"/>
      <c r="BB57" s="1"/>
      <c r="BC57" s="1"/>
      <c r="BD57" s="1" t="s">
        <v>5149</v>
      </c>
      <c r="BE57" t="str">
        <f t="shared" si="1"/>
        <v>https://fs.amplifi.io//file?id=b156be7d-8e9a-4bbc-8a8b-3fb0491a119c&amp;variant=thumb&amp;extension=png</v>
      </c>
      <c r="BF57" s="4" t="s">
        <v>5149</v>
      </c>
      <c r="BG57" s="4" t="s">
        <v>6019</v>
      </c>
    </row>
    <row r="58" spans="1:63" ht="19" customHeight="1" x14ac:dyDescent="0.2">
      <c r="A58">
        <v>57</v>
      </c>
      <c r="B58" t="str">
        <f t="shared" si="0"/>
        <v>20001-00000</v>
      </c>
      <c r="C58" t="s">
        <v>394</v>
      </c>
      <c r="D58" t="str">
        <f t="shared" si="2"/>
        <v>20001-00000</v>
      </c>
      <c r="E58" t="s">
        <v>139</v>
      </c>
      <c r="F58" t="s">
        <v>5948</v>
      </c>
      <c r="G58" t="s">
        <v>336</v>
      </c>
      <c r="H58" t="s">
        <v>395</v>
      </c>
      <c r="I58" t="s">
        <v>326</v>
      </c>
      <c r="J58" t="s">
        <v>5329</v>
      </c>
      <c r="K58" t="s">
        <v>5333</v>
      </c>
      <c r="L58" t="s">
        <v>5412</v>
      </c>
      <c r="M58" t="s">
        <v>5334</v>
      </c>
      <c r="N58" t="s">
        <v>5359</v>
      </c>
      <c r="P58" t="s">
        <v>5426</v>
      </c>
      <c r="Q58" t="s">
        <v>88</v>
      </c>
      <c r="R58" t="b">
        <v>1</v>
      </c>
      <c r="S58" t="b">
        <v>1</v>
      </c>
      <c r="T58" t="s">
        <v>394</v>
      </c>
      <c r="U58" t="s">
        <v>394</v>
      </c>
      <c r="V58" t="s">
        <v>396</v>
      </c>
      <c r="W58" t="s">
        <v>397</v>
      </c>
      <c r="X58" t="s">
        <v>398</v>
      </c>
      <c r="AB58" t="s">
        <v>40</v>
      </c>
      <c r="AC58" t="s">
        <v>41</v>
      </c>
      <c r="AD58" t="s">
        <v>42</v>
      </c>
      <c r="AE58" t="s">
        <v>43</v>
      </c>
      <c r="AI58">
        <v>20</v>
      </c>
      <c r="AJ58">
        <v>22</v>
      </c>
      <c r="AK58" t="s">
        <v>331</v>
      </c>
      <c r="AL58" s="1" t="s">
        <v>399</v>
      </c>
      <c r="AM58" t="s">
        <v>333</v>
      </c>
      <c r="AN58" s="1" t="s">
        <v>334</v>
      </c>
      <c r="AO58" s="1" t="str">
        <f t="shared" si="3"/>
        <v>2W Distributor Bike</v>
      </c>
      <c r="AP58" s="1"/>
      <c r="AQ58" s="1"/>
      <c r="AR58" s="1"/>
      <c r="AS58" s="1"/>
      <c r="AT58" s="1"/>
      <c r="AU58" s="1"/>
      <c r="AV58" s="1"/>
      <c r="AW58" s="1"/>
      <c r="AX58" s="1"/>
      <c r="AY58" s="1"/>
      <c r="AZ58" s="1"/>
      <c r="BA58" s="1"/>
      <c r="BB58" s="1"/>
      <c r="BC58" s="1"/>
      <c r="BD58" s="1" t="s">
        <v>5150</v>
      </c>
      <c r="BE58" t="str">
        <f t="shared" si="1"/>
        <v>https://fs.amplifi.io//file?id=d92ecc30-c0e9-49a8-9426-809178d680eb&amp;variant=thumb&amp;extension=png</v>
      </c>
      <c r="BF58" s="4" t="s">
        <v>5150</v>
      </c>
    </row>
    <row r="59" spans="1:63" ht="19" customHeight="1" x14ac:dyDescent="0.2">
      <c r="A59">
        <v>58</v>
      </c>
      <c r="B59" t="str">
        <f t="shared" si="0"/>
        <v>20001-00004</v>
      </c>
      <c r="C59" t="s">
        <v>400</v>
      </c>
      <c r="D59" t="str">
        <f t="shared" si="2"/>
        <v>20001-00004</v>
      </c>
      <c r="E59" t="s">
        <v>139</v>
      </c>
      <c r="F59" t="s">
        <v>5948</v>
      </c>
      <c r="G59" t="s">
        <v>353</v>
      </c>
      <c r="H59" t="s">
        <v>395</v>
      </c>
      <c r="I59" t="s">
        <v>326</v>
      </c>
      <c r="J59" t="s">
        <v>5329</v>
      </c>
      <c r="K59" t="s">
        <v>5333</v>
      </c>
      <c r="L59" t="s">
        <v>5412</v>
      </c>
      <c r="M59" t="s">
        <v>5334</v>
      </c>
      <c r="N59" t="s">
        <v>5359</v>
      </c>
      <c r="P59" t="s">
        <v>5426</v>
      </c>
      <c r="Q59" t="s">
        <v>88</v>
      </c>
      <c r="R59" t="b">
        <v>1</v>
      </c>
      <c r="S59" t="b">
        <v>1</v>
      </c>
      <c r="T59" t="s">
        <v>400</v>
      </c>
      <c r="U59" t="s">
        <v>400</v>
      </c>
      <c r="V59" t="s">
        <v>401</v>
      </c>
      <c r="W59" t="s">
        <v>402</v>
      </c>
      <c r="X59" t="s">
        <v>403</v>
      </c>
      <c r="AB59" t="s">
        <v>40</v>
      </c>
      <c r="AC59" t="s">
        <v>41</v>
      </c>
      <c r="AD59" t="s">
        <v>42</v>
      </c>
      <c r="AE59" t="s">
        <v>43</v>
      </c>
      <c r="AI59">
        <v>20</v>
      </c>
      <c r="AJ59">
        <v>22</v>
      </c>
      <c r="AK59" t="s">
        <v>331</v>
      </c>
      <c r="AL59" s="1" t="s">
        <v>399</v>
      </c>
      <c r="AM59" t="s">
        <v>333</v>
      </c>
      <c r="AN59" s="1" t="s">
        <v>334</v>
      </c>
      <c r="AO59" s="1" t="str">
        <f t="shared" si="3"/>
        <v>2W Distributor Bike</v>
      </c>
      <c r="AP59" s="1"/>
      <c r="AQ59" s="1"/>
      <c r="AR59" s="1"/>
      <c r="AS59" s="1"/>
      <c r="AT59" s="1"/>
      <c r="AU59" s="1"/>
      <c r="AV59" s="1"/>
      <c r="AW59" s="1"/>
      <c r="AX59" s="1"/>
      <c r="AY59" s="1"/>
      <c r="AZ59" s="1"/>
      <c r="BA59" s="1"/>
      <c r="BB59" s="1"/>
      <c r="BC59" s="1"/>
      <c r="BD59" s="1" t="s">
        <v>5151</v>
      </c>
      <c r="BE59" t="str">
        <f t="shared" si="1"/>
        <v>https://fs.amplifi.io//file?id=9a3445d5-09db-41e7-9de9-ace16a622bba&amp;variant=thumb&amp;extension=png</v>
      </c>
      <c r="BF59" s="4" t="s">
        <v>5151</v>
      </c>
    </row>
    <row r="60" spans="1:63" ht="19" customHeight="1" x14ac:dyDescent="0.2">
      <c r="A60">
        <v>59</v>
      </c>
      <c r="B60" t="str">
        <f t="shared" si="0"/>
        <v>20001-00008</v>
      </c>
      <c r="C60" t="s">
        <v>404</v>
      </c>
      <c r="D60" t="str">
        <f t="shared" si="2"/>
        <v>20001-00008</v>
      </c>
      <c r="E60" t="s">
        <v>139</v>
      </c>
      <c r="F60" t="s">
        <v>5948</v>
      </c>
      <c r="G60" t="s">
        <v>353</v>
      </c>
      <c r="H60" t="s">
        <v>395</v>
      </c>
      <c r="I60" t="s">
        <v>326</v>
      </c>
      <c r="J60" t="s">
        <v>5329</v>
      </c>
      <c r="K60" t="s">
        <v>5333</v>
      </c>
      <c r="L60" t="s">
        <v>5412</v>
      </c>
      <c r="M60" t="s">
        <v>5334</v>
      </c>
      <c r="N60" t="s">
        <v>5359</v>
      </c>
      <c r="P60" t="s">
        <v>5426</v>
      </c>
      <c r="Q60" t="s">
        <v>359</v>
      </c>
      <c r="R60" t="b">
        <v>1</v>
      </c>
      <c r="S60" t="b">
        <v>1</v>
      </c>
      <c r="T60" t="s">
        <v>404</v>
      </c>
      <c r="U60" t="s">
        <v>404</v>
      </c>
      <c r="V60" t="s">
        <v>405</v>
      </c>
      <c r="W60" t="s">
        <v>406</v>
      </c>
      <c r="X60" t="s">
        <v>407</v>
      </c>
      <c r="AB60" t="s">
        <v>40</v>
      </c>
      <c r="AC60" t="s">
        <v>41</v>
      </c>
      <c r="AD60" t="s">
        <v>42</v>
      </c>
      <c r="AE60" t="s">
        <v>43</v>
      </c>
      <c r="AI60">
        <v>20</v>
      </c>
      <c r="AJ60">
        <v>22</v>
      </c>
      <c r="AK60" t="s">
        <v>331</v>
      </c>
      <c r="AL60" s="1" t="s">
        <v>399</v>
      </c>
      <c r="AM60" t="s">
        <v>333</v>
      </c>
      <c r="AN60" s="1" t="s">
        <v>334</v>
      </c>
      <c r="AO60" s="1" t="str">
        <f t="shared" si="3"/>
        <v>2W Distributor Bike</v>
      </c>
      <c r="AP60" s="1"/>
      <c r="AQ60" s="1"/>
      <c r="AR60" s="1"/>
      <c r="AS60" s="1"/>
      <c r="AT60" s="1"/>
      <c r="AU60" s="1"/>
      <c r="AV60" s="1"/>
      <c r="AW60" s="1"/>
      <c r="AX60" s="1"/>
      <c r="AY60" s="1"/>
      <c r="AZ60" s="1"/>
      <c r="BA60" s="1"/>
      <c r="BB60" s="1"/>
      <c r="BC60" s="1"/>
      <c r="BD60" s="1" t="s">
        <v>5152</v>
      </c>
      <c r="BE60" t="str">
        <f t="shared" si="1"/>
        <v>https://fs.amplifi.io//file?id=c6f94434-a5e7-4f34-8744-8a713396fac2&amp;variant=thumb&amp;extension=png</v>
      </c>
      <c r="BF60" s="4" t="s">
        <v>5152</v>
      </c>
      <c r="BG60" s="4" t="s">
        <v>6020</v>
      </c>
      <c r="BH60" s="4" t="s">
        <v>6021</v>
      </c>
      <c r="BI60" s="4" t="s">
        <v>6022</v>
      </c>
    </row>
    <row r="61" spans="1:63" ht="19" customHeight="1" x14ac:dyDescent="0.2">
      <c r="A61">
        <v>60</v>
      </c>
      <c r="B61" t="str">
        <f t="shared" si="0"/>
        <v>20001-00012</v>
      </c>
      <c r="C61" t="s">
        <v>408</v>
      </c>
      <c r="D61" t="str">
        <f t="shared" si="2"/>
        <v>20001-00012</v>
      </c>
      <c r="E61" t="s">
        <v>139</v>
      </c>
      <c r="F61" t="s">
        <v>5948</v>
      </c>
      <c r="G61" t="s">
        <v>353</v>
      </c>
      <c r="H61" t="s">
        <v>395</v>
      </c>
      <c r="I61" t="s">
        <v>326</v>
      </c>
      <c r="J61" t="s">
        <v>5329</v>
      </c>
      <c r="K61" t="s">
        <v>5333</v>
      </c>
      <c r="L61" t="s">
        <v>5412</v>
      </c>
      <c r="M61" t="s">
        <v>5334</v>
      </c>
      <c r="N61" t="s">
        <v>5359</v>
      </c>
      <c r="P61" t="s">
        <v>5426</v>
      </c>
      <c r="Q61" t="s">
        <v>383</v>
      </c>
      <c r="R61" t="b">
        <v>1</v>
      </c>
      <c r="S61" t="b">
        <v>1</v>
      </c>
      <c r="T61" t="s">
        <v>408</v>
      </c>
      <c r="U61" t="s">
        <v>408</v>
      </c>
      <c r="V61" t="s">
        <v>409</v>
      </c>
      <c r="W61" t="s">
        <v>410</v>
      </c>
      <c r="X61" t="s">
        <v>411</v>
      </c>
      <c r="AB61" t="s">
        <v>40</v>
      </c>
      <c r="AC61" t="s">
        <v>41</v>
      </c>
      <c r="AD61" t="s">
        <v>42</v>
      </c>
      <c r="AE61" t="s">
        <v>43</v>
      </c>
      <c r="AI61">
        <v>20</v>
      </c>
      <c r="AJ61">
        <v>22</v>
      </c>
      <c r="AK61" t="s">
        <v>331</v>
      </c>
      <c r="AL61" s="1" t="s">
        <v>399</v>
      </c>
      <c r="AM61" t="s">
        <v>333</v>
      </c>
      <c r="AN61" s="1" t="s">
        <v>334</v>
      </c>
      <c r="AO61" s="1" t="str">
        <f t="shared" si="3"/>
        <v>2W Distributor Bike</v>
      </c>
      <c r="AP61" s="1"/>
      <c r="AQ61" s="1"/>
      <c r="AR61" s="1"/>
      <c r="AS61" s="1"/>
      <c r="AT61" s="1"/>
      <c r="AU61" s="1"/>
      <c r="AV61" s="1"/>
      <c r="AW61" s="1"/>
      <c r="AX61" s="1"/>
      <c r="AY61" s="1"/>
      <c r="AZ61" s="1"/>
      <c r="BA61" s="1"/>
      <c r="BB61" s="1"/>
      <c r="BC61" s="1"/>
      <c r="BD61" s="1" t="s">
        <v>5472</v>
      </c>
      <c r="BE61" t="str">
        <f t="shared" si="1"/>
        <v>https://fs.amplifi.io//file?id=8981886d-b74d-4905-a7a9-afb82a385b04&amp;variant=thumb&amp;extension=png</v>
      </c>
      <c r="BF61" s="4" t="s">
        <v>6023</v>
      </c>
      <c r="BG61" s="4" t="s">
        <v>6024</v>
      </c>
      <c r="BH61" s="4" t="s">
        <v>6025</v>
      </c>
      <c r="BI61" s="4" t="s">
        <v>5472</v>
      </c>
    </row>
    <row r="62" spans="1:63" ht="19" customHeight="1" x14ac:dyDescent="0.2">
      <c r="A62">
        <v>61</v>
      </c>
      <c r="B62" t="str">
        <f t="shared" si="0"/>
        <v>20002-00000</v>
      </c>
      <c r="C62" t="s">
        <v>412</v>
      </c>
      <c r="D62" t="str">
        <f t="shared" si="2"/>
        <v>20002-00000</v>
      </c>
      <c r="E62" t="s">
        <v>139</v>
      </c>
      <c r="F62" t="s">
        <v>5948</v>
      </c>
      <c r="G62" t="s">
        <v>353</v>
      </c>
      <c r="H62" t="s">
        <v>413</v>
      </c>
      <c r="I62" t="s">
        <v>326</v>
      </c>
      <c r="J62" t="s">
        <v>5329</v>
      </c>
      <c r="K62" t="s">
        <v>5333</v>
      </c>
      <c r="L62" t="s">
        <v>5412</v>
      </c>
      <c r="M62" t="s">
        <v>5334</v>
      </c>
      <c r="N62" t="s">
        <v>5359</v>
      </c>
      <c r="P62" t="s">
        <v>5424</v>
      </c>
      <c r="Q62" t="s">
        <v>88</v>
      </c>
      <c r="R62" t="b">
        <v>1</v>
      </c>
      <c r="S62" t="b">
        <v>1</v>
      </c>
      <c r="T62" t="s">
        <v>412</v>
      </c>
      <c r="U62" t="s">
        <v>412</v>
      </c>
      <c r="V62" t="s">
        <v>414</v>
      </c>
      <c r="W62" t="s">
        <v>415</v>
      </c>
      <c r="X62" t="s">
        <v>416</v>
      </c>
      <c r="AB62" t="s">
        <v>40</v>
      </c>
      <c r="AC62" t="s">
        <v>41</v>
      </c>
      <c r="AD62" t="s">
        <v>42</v>
      </c>
      <c r="AE62" t="s">
        <v>43</v>
      </c>
      <c r="AI62">
        <v>23</v>
      </c>
      <c r="AJ62">
        <v>25</v>
      </c>
      <c r="AK62" t="s">
        <v>331</v>
      </c>
      <c r="AL62" s="1" t="s">
        <v>399</v>
      </c>
      <c r="AM62" t="s">
        <v>417</v>
      </c>
      <c r="AN62" s="1" t="s">
        <v>334</v>
      </c>
      <c r="AO62" s="1" t="str">
        <f t="shared" si="3"/>
        <v>2W Distributor Bike</v>
      </c>
      <c r="AP62" s="1"/>
      <c r="AQ62" s="1"/>
      <c r="AR62" s="1"/>
      <c r="AS62" s="1"/>
      <c r="AT62" s="1"/>
      <c r="AU62" s="1"/>
      <c r="AV62" s="1"/>
      <c r="AW62" s="1"/>
      <c r="AX62" s="1"/>
      <c r="AY62" s="1"/>
      <c r="AZ62" s="1"/>
      <c r="BA62" s="1"/>
      <c r="BB62" s="1"/>
      <c r="BC62" s="1"/>
      <c r="BD62" s="1" t="s">
        <v>5153</v>
      </c>
      <c r="BE62" t="str">
        <f t="shared" si="1"/>
        <v>https://fs.amplifi.io//file?id=39fa4a48-fd4b-41b6-ab6f-157f25be0a4e&amp;variant=thumb&amp;extension=png</v>
      </c>
      <c r="BF62" s="4" t="s">
        <v>5153</v>
      </c>
    </row>
    <row r="63" spans="1:63" ht="19" customHeight="1" x14ac:dyDescent="0.2">
      <c r="A63">
        <v>62</v>
      </c>
      <c r="B63" t="str">
        <f t="shared" si="0"/>
        <v>20002-00004</v>
      </c>
      <c r="C63" t="s">
        <v>418</v>
      </c>
      <c r="D63" t="str">
        <f t="shared" si="2"/>
        <v>20002-00004</v>
      </c>
      <c r="E63" t="s">
        <v>139</v>
      </c>
      <c r="F63" t="s">
        <v>5948</v>
      </c>
      <c r="G63" t="s">
        <v>353</v>
      </c>
      <c r="H63" t="s">
        <v>413</v>
      </c>
      <c r="I63" t="s">
        <v>326</v>
      </c>
      <c r="J63" t="s">
        <v>5329</v>
      </c>
      <c r="K63" t="s">
        <v>5333</v>
      </c>
      <c r="L63" t="s">
        <v>5412</v>
      </c>
      <c r="M63" t="s">
        <v>5334</v>
      </c>
      <c r="N63" t="s">
        <v>5359</v>
      </c>
      <c r="P63" t="s">
        <v>5424</v>
      </c>
      <c r="Q63" t="s">
        <v>419</v>
      </c>
      <c r="R63" t="b">
        <v>1</v>
      </c>
      <c r="S63" t="b">
        <v>1</v>
      </c>
      <c r="T63" t="s">
        <v>418</v>
      </c>
      <c r="U63" t="s">
        <v>418</v>
      </c>
      <c r="V63" t="s">
        <v>420</v>
      </c>
      <c r="W63" t="s">
        <v>421</v>
      </c>
      <c r="X63" t="s">
        <v>422</v>
      </c>
      <c r="AB63" t="s">
        <v>40</v>
      </c>
      <c r="AC63" t="s">
        <v>41</v>
      </c>
      <c r="AD63" t="s">
        <v>42</v>
      </c>
      <c r="AE63" t="s">
        <v>43</v>
      </c>
      <c r="AI63">
        <v>23</v>
      </c>
      <c r="AJ63">
        <v>25</v>
      </c>
      <c r="AK63" t="s">
        <v>331</v>
      </c>
      <c r="AL63" s="1" t="s">
        <v>399</v>
      </c>
      <c r="AM63" t="s">
        <v>417</v>
      </c>
      <c r="AN63" s="1" t="s">
        <v>334</v>
      </c>
      <c r="AO63" s="1" t="str">
        <f t="shared" si="3"/>
        <v>2W Distributor Bike</v>
      </c>
      <c r="AP63" s="1"/>
      <c r="AQ63" s="1"/>
      <c r="AR63" s="1"/>
      <c r="AS63" s="1"/>
      <c r="AT63" s="1"/>
      <c r="AU63" s="1"/>
      <c r="AV63" s="1"/>
      <c r="AW63" s="1"/>
      <c r="AX63" s="1"/>
      <c r="AY63" s="1"/>
      <c r="AZ63" s="1"/>
      <c r="BA63" s="1"/>
      <c r="BB63" s="1"/>
      <c r="BC63" s="1"/>
      <c r="BD63" s="1" t="s">
        <v>5473</v>
      </c>
      <c r="BE63" t="str">
        <f t="shared" si="1"/>
        <v>https://fs.amplifi.io//file?id=00e4724f-b809-4842-a33e-ec6b9e1aec68&amp;variant=thumb&amp;extension=png</v>
      </c>
      <c r="BF63" s="4" t="s">
        <v>6026</v>
      </c>
      <c r="BG63" s="4" t="s">
        <v>5473</v>
      </c>
    </row>
    <row r="64" spans="1:63" ht="19" customHeight="1" x14ac:dyDescent="0.2">
      <c r="A64">
        <v>63</v>
      </c>
      <c r="B64" t="str">
        <f t="shared" si="0"/>
        <v>20006-00000</v>
      </c>
      <c r="C64" t="s">
        <v>423</v>
      </c>
      <c r="D64" t="str">
        <f t="shared" si="2"/>
        <v>20006-00000</v>
      </c>
      <c r="E64" t="s">
        <v>139</v>
      </c>
      <c r="F64" t="s">
        <v>5948</v>
      </c>
      <c r="G64" t="s">
        <v>424</v>
      </c>
      <c r="H64" t="s">
        <v>425</v>
      </c>
      <c r="I64" t="s">
        <v>326</v>
      </c>
      <c r="J64" t="s">
        <v>5329</v>
      </c>
      <c r="K64" t="s">
        <v>5333</v>
      </c>
      <c r="L64" t="s">
        <v>5412</v>
      </c>
      <c r="M64" t="s">
        <v>5334</v>
      </c>
      <c r="N64" t="s">
        <v>5359</v>
      </c>
      <c r="P64" t="s">
        <v>5425</v>
      </c>
      <c r="Q64" t="s">
        <v>88</v>
      </c>
      <c r="R64" t="b">
        <v>1</v>
      </c>
      <c r="S64" t="b">
        <v>1</v>
      </c>
      <c r="T64" t="s">
        <v>423</v>
      </c>
      <c r="U64" t="s">
        <v>423</v>
      </c>
      <c r="V64" t="s">
        <v>426</v>
      </c>
      <c r="W64" t="s">
        <v>427</v>
      </c>
      <c r="X64" t="s">
        <v>428</v>
      </c>
      <c r="Y64" t="s">
        <v>429</v>
      </c>
      <c r="AB64" t="s">
        <v>40</v>
      </c>
      <c r="AC64" t="s">
        <v>41</v>
      </c>
      <c r="AD64" t="s">
        <v>42</v>
      </c>
      <c r="AE64" t="s">
        <v>43</v>
      </c>
      <c r="AF64" t="s">
        <v>44</v>
      </c>
      <c r="AI64">
        <v>30</v>
      </c>
      <c r="AJ64">
        <v>32</v>
      </c>
      <c r="AK64" t="s">
        <v>331</v>
      </c>
      <c r="AL64" s="1" t="s">
        <v>399</v>
      </c>
      <c r="AM64" t="s">
        <v>417</v>
      </c>
      <c r="AN64" s="1" t="s">
        <v>334</v>
      </c>
      <c r="AO64" s="1" t="str">
        <f t="shared" si="3"/>
        <v>2W Distributor Bike</v>
      </c>
      <c r="AP64" s="1"/>
      <c r="AQ64" s="1"/>
      <c r="AR64" s="1"/>
      <c r="AS64" s="1"/>
      <c r="AT64" s="1"/>
      <c r="AU64" s="1"/>
      <c r="AV64" s="1"/>
      <c r="AW64" s="1"/>
      <c r="AX64" s="1"/>
      <c r="AY64" s="1"/>
      <c r="AZ64" s="1"/>
      <c r="BA64" s="1"/>
      <c r="BB64" s="1"/>
      <c r="BC64" s="1"/>
      <c r="BD64" s="1" t="s">
        <v>5474</v>
      </c>
      <c r="BE64" t="str">
        <f t="shared" si="1"/>
        <v>https://fs.amplifi.io//file?id=9cd3cdf9-3717-4d55-90f2-832b2a821e9d&amp;variant=thumb&amp;extension=png</v>
      </c>
      <c r="BF64" s="4" t="s">
        <v>6027</v>
      </c>
      <c r="BG64" s="4" t="s">
        <v>5474</v>
      </c>
      <c r="BH64" s="4" t="s">
        <v>6028</v>
      </c>
      <c r="BI64" s="4" t="s">
        <v>6029</v>
      </c>
      <c r="BJ64" s="4" t="s">
        <v>6030</v>
      </c>
      <c r="BK64" s="4" t="s">
        <v>6031</v>
      </c>
    </row>
    <row r="65" spans="1:65" ht="19" customHeight="1" x14ac:dyDescent="0.2">
      <c r="A65">
        <v>64</v>
      </c>
      <c r="B65" t="str">
        <f t="shared" si="0"/>
        <v>20012-00000</v>
      </c>
      <c r="C65" t="s">
        <v>430</v>
      </c>
      <c r="D65" t="str">
        <f t="shared" si="2"/>
        <v>20012-00000</v>
      </c>
      <c r="E65" t="s">
        <v>139</v>
      </c>
      <c r="F65" t="s">
        <v>5948</v>
      </c>
      <c r="G65" t="s">
        <v>353</v>
      </c>
      <c r="H65" t="s">
        <v>431</v>
      </c>
      <c r="I65" t="s">
        <v>326</v>
      </c>
      <c r="J65" t="s">
        <v>5329</v>
      </c>
      <c r="K65" t="s">
        <v>5333</v>
      </c>
      <c r="L65" t="s">
        <v>5412</v>
      </c>
      <c r="M65" t="s">
        <v>5334</v>
      </c>
      <c r="N65" t="s">
        <v>5362</v>
      </c>
      <c r="P65" t="s">
        <v>5425</v>
      </c>
      <c r="Q65" t="s">
        <v>432</v>
      </c>
      <c r="R65" t="b">
        <v>1</v>
      </c>
      <c r="S65" t="b">
        <v>1</v>
      </c>
      <c r="T65" t="s">
        <v>430</v>
      </c>
      <c r="U65" t="s">
        <v>430</v>
      </c>
      <c r="V65" t="s">
        <v>433</v>
      </c>
      <c r="W65" t="s">
        <v>434</v>
      </c>
      <c r="X65" t="s">
        <v>435</v>
      </c>
      <c r="Y65" t="s">
        <v>436</v>
      </c>
      <c r="AB65" t="s">
        <v>40</v>
      </c>
      <c r="AC65" t="s">
        <v>41</v>
      </c>
      <c r="AD65" t="s">
        <v>42</v>
      </c>
      <c r="AE65" t="s">
        <v>43</v>
      </c>
      <c r="AF65" t="s">
        <v>44</v>
      </c>
      <c r="AI65">
        <v>36</v>
      </c>
      <c r="AJ65">
        <v>38</v>
      </c>
      <c r="AK65" t="s">
        <v>437</v>
      </c>
      <c r="AL65" s="1" t="s">
        <v>438</v>
      </c>
      <c r="AM65" t="s">
        <v>439</v>
      </c>
      <c r="AN65" s="1" t="s">
        <v>440</v>
      </c>
      <c r="AO65" s="1" t="str">
        <f t="shared" si="3"/>
        <v>2W Distributor Bike</v>
      </c>
      <c r="AP65" s="1"/>
      <c r="AQ65" s="1"/>
      <c r="AR65" s="1"/>
      <c r="AS65" s="1"/>
      <c r="AT65" s="1"/>
      <c r="AU65" s="1"/>
      <c r="AV65" s="1"/>
      <c r="AW65" s="1"/>
      <c r="AX65" s="1"/>
      <c r="AY65" s="1"/>
      <c r="AZ65" s="1"/>
      <c r="BA65" s="1"/>
      <c r="BB65" s="1"/>
      <c r="BC65" s="1"/>
      <c r="BD65" s="1" t="s">
        <v>5154</v>
      </c>
      <c r="BE65" t="str">
        <f t="shared" si="1"/>
        <v>https://fs.amplifi.io//file?id=1c189235-d331-47d6-b6fa-2dc702591334&amp;variant=thumb&amp;extension=png</v>
      </c>
      <c r="BF65" s="4" t="s">
        <v>5154</v>
      </c>
      <c r="BG65" s="4" t="s">
        <v>6032</v>
      </c>
    </row>
    <row r="66" spans="1:65" ht="19" customHeight="1" x14ac:dyDescent="0.2">
      <c r="A66">
        <v>65</v>
      </c>
      <c r="B66" t="str">
        <f t="shared" ref="B66:B129" si="4">C66</f>
        <v>20014-00000</v>
      </c>
      <c r="C66" t="s">
        <v>441</v>
      </c>
      <c r="D66" t="str">
        <f t="shared" si="2"/>
        <v>20014-00000</v>
      </c>
      <c r="E66" t="s">
        <v>139</v>
      </c>
      <c r="F66" t="s">
        <v>5948</v>
      </c>
      <c r="G66" t="s">
        <v>442</v>
      </c>
      <c r="H66" t="s">
        <v>443</v>
      </c>
      <c r="I66" t="s">
        <v>326</v>
      </c>
      <c r="J66" t="s">
        <v>5329</v>
      </c>
      <c r="K66" t="s">
        <v>5333</v>
      </c>
      <c r="L66" t="s">
        <v>5412</v>
      </c>
      <c r="M66" t="s">
        <v>5334</v>
      </c>
      <c r="N66" t="s">
        <v>5363</v>
      </c>
      <c r="P66" t="s">
        <v>5425</v>
      </c>
      <c r="Q66" t="s">
        <v>88</v>
      </c>
      <c r="R66" t="b">
        <v>1</v>
      </c>
      <c r="S66" t="b">
        <v>1</v>
      </c>
      <c r="T66" t="s">
        <v>441</v>
      </c>
      <c r="U66" t="s">
        <v>441</v>
      </c>
      <c r="V66" t="s">
        <v>444</v>
      </c>
      <c r="W66" t="s">
        <v>445</v>
      </c>
      <c r="X66" t="s">
        <v>446</v>
      </c>
      <c r="Y66" t="s">
        <v>447</v>
      </c>
      <c r="AB66" t="s">
        <v>40</v>
      </c>
      <c r="AC66" t="s">
        <v>41</v>
      </c>
      <c r="AD66" t="s">
        <v>42</v>
      </c>
      <c r="AE66" t="s">
        <v>43</v>
      </c>
      <c r="AF66" t="s">
        <v>44</v>
      </c>
      <c r="AI66">
        <v>39</v>
      </c>
      <c r="AJ66">
        <v>44</v>
      </c>
      <c r="AK66" t="s">
        <v>448</v>
      </c>
      <c r="AL66" s="1" t="s">
        <v>449</v>
      </c>
      <c r="AM66" t="s">
        <v>450</v>
      </c>
      <c r="AN66" s="1" t="s">
        <v>451</v>
      </c>
      <c r="AO66" s="1" t="str">
        <f t="shared" si="3"/>
        <v>2W Distributor Bike</v>
      </c>
      <c r="AP66" s="1"/>
      <c r="AQ66" s="1"/>
      <c r="AR66" s="1"/>
      <c r="AS66" s="1"/>
      <c r="AT66" s="1"/>
      <c r="AU66" s="1"/>
      <c r="AV66" s="1"/>
      <c r="AW66" s="1"/>
      <c r="AX66" s="1"/>
      <c r="AY66" s="1"/>
      <c r="AZ66" s="1"/>
      <c r="BA66" s="1"/>
      <c r="BB66" s="1"/>
      <c r="BC66" s="1"/>
      <c r="BD66" s="1" t="s">
        <v>5475</v>
      </c>
      <c r="BE66" t="str">
        <f t="shared" ref="BE66:BE129" si="5">IF(BD66="","",BD66&amp;"&amp;variant=thumb&amp;extension=png")</f>
        <v>https://fs.amplifi.io//file?id=e0feb616-3601-42cd-a8a7-0db4eb0f272f&amp;variant=thumb&amp;extension=png</v>
      </c>
      <c r="BF66" s="4" t="s">
        <v>6033</v>
      </c>
      <c r="BG66" s="4" t="s">
        <v>6034</v>
      </c>
      <c r="BH66" s="4" t="s">
        <v>6035</v>
      </c>
      <c r="BI66" s="4" t="s">
        <v>5475</v>
      </c>
      <c r="BJ66" s="4" t="s">
        <v>6036</v>
      </c>
      <c r="BK66" s="4" t="s">
        <v>6037</v>
      </c>
    </row>
    <row r="67" spans="1:65" ht="19" customHeight="1" x14ac:dyDescent="0.2">
      <c r="A67">
        <v>66</v>
      </c>
      <c r="B67" t="str">
        <f t="shared" si="4"/>
        <v>20014-00005</v>
      </c>
      <c r="C67" t="s">
        <v>452</v>
      </c>
      <c r="D67" t="str">
        <f t="shared" ref="D67:D130" si="6">C67</f>
        <v>20014-00005</v>
      </c>
      <c r="E67" t="s">
        <v>139</v>
      </c>
      <c r="F67" t="s">
        <v>5948</v>
      </c>
      <c r="G67" t="s">
        <v>442</v>
      </c>
      <c r="H67" t="s">
        <v>443</v>
      </c>
      <c r="I67" t="s">
        <v>326</v>
      </c>
      <c r="J67" t="s">
        <v>5329</v>
      </c>
      <c r="K67" t="s">
        <v>5333</v>
      </c>
      <c r="L67" t="s">
        <v>5412</v>
      </c>
      <c r="M67" t="s">
        <v>5334</v>
      </c>
      <c r="N67" t="s">
        <v>5363</v>
      </c>
      <c r="P67" t="s">
        <v>5425</v>
      </c>
      <c r="Q67" t="s">
        <v>359</v>
      </c>
      <c r="R67" t="b">
        <v>1</v>
      </c>
      <c r="S67" t="b">
        <v>1</v>
      </c>
      <c r="T67" t="s">
        <v>452</v>
      </c>
      <c r="U67" t="s">
        <v>452</v>
      </c>
      <c r="V67" t="s">
        <v>453</v>
      </c>
      <c r="W67" t="s">
        <v>454</v>
      </c>
      <c r="X67" t="s">
        <v>455</v>
      </c>
      <c r="Y67" t="s">
        <v>456</v>
      </c>
      <c r="AB67" t="s">
        <v>40</v>
      </c>
      <c r="AC67" t="s">
        <v>41</v>
      </c>
      <c r="AD67" t="s">
        <v>42</v>
      </c>
      <c r="AE67" t="s">
        <v>43</v>
      </c>
      <c r="AF67" t="s">
        <v>44</v>
      </c>
      <c r="AI67">
        <v>39</v>
      </c>
      <c r="AJ67">
        <v>44</v>
      </c>
      <c r="AK67" t="s">
        <v>448</v>
      </c>
      <c r="AL67" s="1" t="s">
        <v>449</v>
      </c>
      <c r="AM67" t="s">
        <v>450</v>
      </c>
      <c r="AN67" s="1" t="s">
        <v>451</v>
      </c>
      <c r="AO67" s="1" t="str">
        <f t="shared" ref="AO67:AO130" si="7">IF(E67="Moto","",IF(E67="Snowboard","",IF(E67="Snowmobile","",AO$1)))</f>
        <v>2W Distributor Bike</v>
      </c>
      <c r="AP67" s="1"/>
      <c r="AQ67" s="1"/>
      <c r="AR67" s="1"/>
      <c r="AS67" s="1"/>
      <c r="AT67" s="1"/>
      <c r="AU67" s="1"/>
      <c r="AV67" s="1"/>
      <c r="AW67" s="1"/>
      <c r="AX67" s="1"/>
      <c r="AY67" s="1"/>
      <c r="AZ67" s="1"/>
      <c r="BA67" s="1"/>
      <c r="BB67" s="1"/>
      <c r="BC67" s="1"/>
      <c r="BD67" s="1" t="s">
        <v>5476</v>
      </c>
      <c r="BE67" t="str">
        <f t="shared" si="5"/>
        <v>https://fs.amplifi.io//file?id=e8472c9c-16fb-44f4-be13-12a3cd2e5bf9&amp;variant=thumb&amp;extension=png</v>
      </c>
      <c r="BF67" s="4" t="s">
        <v>6038</v>
      </c>
      <c r="BG67" s="4" t="s">
        <v>6039</v>
      </c>
      <c r="BH67" s="4" t="s">
        <v>6040</v>
      </c>
      <c r="BI67" s="4" t="s">
        <v>6041</v>
      </c>
      <c r="BJ67" s="4" t="s">
        <v>6042</v>
      </c>
      <c r="BK67" s="4" t="s">
        <v>5476</v>
      </c>
    </row>
    <row r="68" spans="1:65" ht="19" customHeight="1" x14ac:dyDescent="0.2">
      <c r="A68">
        <v>67</v>
      </c>
      <c r="B68" t="str">
        <f t="shared" si="4"/>
        <v>20014-00010</v>
      </c>
      <c r="C68" t="s">
        <v>457</v>
      </c>
      <c r="D68" t="str">
        <f t="shared" si="6"/>
        <v>20014-00010</v>
      </c>
      <c r="E68" t="s">
        <v>139</v>
      </c>
      <c r="F68" t="s">
        <v>5948</v>
      </c>
      <c r="G68" t="s">
        <v>442</v>
      </c>
      <c r="H68" t="s">
        <v>443</v>
      </c>
      <c r="I68" t="s">
        <v>326</v>
      </c>
      <c r="J68" t="s">
        <v>5329</v>
      </c>
      <c r="K68" t="s">
        <v>5333</v>
      </c>
      <c r="L68" t="s">
        <v>5412</v>
      </c>
      <c r="M68" t="s">
        <v>5334</v>
      </c>
      <c r="N68" t="s">
        <v>5363</v>
      </c>
      <c r="P68" t="s">
        <v>5425</v>
      </c>
      <c r="Q68" t="s">
        <v>458</v>
      </c>
      <c r="R68" t="b">
        <v>1</v>
      </c>
      <c r="S68" t="b">
        <v>1</v>
      </c>
      <c r="T68" t="s">
        <v>457</v>
      </c>
      <c r="U68" t="s">
        <v>457</v>
      </c>
      <c r="V68" t="s">
        <v>459</v>
      </c>
      <c r="W68" t="s">
        <v>460</v>
      </c>
      <c r="X68" t="s">
        <v>461</v>
      </c>
      <c r="Y68" t="s">
        <v>462</v>
      </c>
      <c r="AB68" t="s">
        <v>40</v>
      </c>
      <c r="AC68" t="s">
        <v>41</v>
      </c>
      <c r="AD68" t="s">
        <v>42</v>
      </c>
      <c r="AE68" t="s">
        <v>43</v>
      </c>
      <c r="AF68" t="s">
        <v>44</v>
      </c>
      <c r="AI68">
        <v>39</v>
      </c>
      <c r="AJ68">
        <v>44</v>
      </c>
      <c r="AK68" t="s">
        <v>448</v>
      </c>
      <c r="AL68" s="1" t="s">
        <v>449</v>
      </c>
      <c r="AM68" t="s">
        <v>450</v>
      </c>
      <c r="AN68" s="1" t="s">
        <v>451</v>
      </c>
      <c r="AO68" s="1" t="str">
        <f t="shared" si="7"/>
        <v>2W Distributor Bike</v>
      </c>
      <c r="AP68" s="1"/>
      <c r="AQ68" s="1"/>
      <c r="AR68" s="1"/>
      <c r="AS68" s="1"/>
      <c r="AT68" s="1"/>
      <c r="AU68" s="1"/>
      <c r="AV68" s="1"/>
      <c r="AW68" s="1"/>
      <c r="AX68" s="1"/>
      <c r="AY68" s="1"/>
      <c r="AZ68" s="1"/>
      <c r="BA68" s="1"/>
      <c r="BB68" s="1"/>
      <c r="BC68" s="1"/>
      <c r="BD68" s="1" t="s">
        <v>5477</v>
      </c>
      <c r="BE68" t="str">
        <f t="shared" si="5"/>
        <v>https://fs.amplifi.io//file?id=0bc769d2-386a-4426-b9af-b2e91fc8a5e1&amp;variant=thumb&amp;extension=png</v>
      </c>
      <c r="BF68" s="4" t="s">
        <v>6043</v>
      </c>
      <c r="BG68" s="4" t="s">
        <v>6044</v>
      </c>
      <c r="BH68" s="4" t="s">
        <v>6045</v>
      </c>
      <c r="BI68" s="4" t="s">
        <v>5477</v>
      </c>
      <c r="BJ68" s="4" t="s">
        <v>6046</v>
      </c>
      <c r="BK68" s="4" t="s">
        <v>6047</v>
      </c>
    </row>
    <row r="69" spans="1:65" ht="19" customHeight="1" x14ac:dyDescent="0.2">
      <c r="A69">
        <v>68</v>
      </c>
      <c r="B69" t="str">
        <f t="shared" si="4"/>
        <v>20014-00015</v>
      </c>
      <c r="C69" t="s">
        <v>463</v>
      </c>
      <c r="D69" t="str">
        <f t="shared" si="6"/>
        <v>20014-00015</v>
      </c>
      <c r="E69" t="s">
        <v>139</v>
      </c>
      <c r="F69" t="s">
        <v>5948</v>
      </c>
      <c r="G69" t="s">
        <v>442</v>
      </c>
      <c r="H69" t="s">
        <v>443</v>
      </c>
      <c r="I69" t="s">
        <v>326</v>
      </c>
      <c r="J69" t="s">
        <v>5329</v>
      </c>
      <c r="K69" t="s">
        <v>5333</v>
      </c>
      <c r="L69" t="s">
        <v>5412</v>
      </c>
      <c r="M69" t="s">
        <v>5334</v>
      </c>
      <c r="N69" t="s">
        <v>5363</v>
      </c>
      <c r="P69" t="s">
        <v>5425</v>
      </c>
      <c r="Q69" t="s">
        <v>464</v>
      </c>
      <c r="R69" t="b">
        <v>1</v>
      </c>
      <c r="S69" t="b">
        <v>1</v>
      </c>
      <c r="T69" t="s">
        <v>463</v>
      </c>
      <c r="U69" t="s">
        <v>463</v>
      </c>
      <c r="V69" t="s">
        <v>465</v>
      </c>
      <c r="W69" t="s">
        <v>466</v>
      </c>
      <c r="X69" t="s">
        <v>467</v>
      </c>
      <c r="Y69" t="s">
        <v>468</v>
      </c>
      <c r="AB69" t="s">
        <v>40</v>
      </c>
      <c r="AC69" t="s">
        <v>41</v>
      </c>
      <c r="AD69" t="s">
        <v>42</v>
      </c>
      <c r="AE69" t="s">
        <v>43</v>
      </c>
      <c r="AF69" t="s">
        <v>44</v>
      </c>
      <c r="AI69">
        <v>39</v>
      </c>
      <c r="AJ69">
        <v>44</v>
      </c>
      <c r="AK69" t="s">
        <v>448</v>
      </c>
      <c r="AL69" s="1" t="s">
        <v>449</v>
      </c>
      <c r="AM69" t="s">
        <v>450</v>
      </c>
      <c r="AN69" s="1" t="s">
        <v>451</v>
      </c>
      <c r="AO69" s="1" t="str">
        <f t="shared" si="7"/>
        <v>2W Distributor Bike</v>
      </c>
      <c r="AP69" s="1"/>
      <c r="AQ69" s="1"/>
      <c r="AR69" s="1"/>
      <c r="AS69" s="1"/>
      <c r="AT69" s="1"/>
      <c r="AU69" s="1"/>
      <c r="AV69" s="1"/>
      <c r="AW69" s="1"/>
      <c r="AX69" s="1"/>
      <c r="AY69" s="1"/>
      <c r="AZ69" s="1"/>
      <c r="BA69" s="1"/>
      <c r="BB69" s="1"/>
      <c r="BC69" s="1"/>
      <c r="BD69" s="1" t="s">
        <v>5478</v>
      </c>
      <c r="BE69" t="str">
        <f t="shared" si="5"/>
        <v>https://fs.amplifi.io//file?id=5605277e-78c6-4e07-9335-5999ea14a1c0&amp;variant=thumb&amp;extension=png</v>
      </c>
      <c r="BF69" s="4" t="s">
        <v>6048</v>
      </c>
      <c r="BG69" s="4" t="s">
        <v>6049</v>
      </c>
      <c r="BH69" s="4" t="s">
        <v>6050</v>
      </c>
      <c r="BI69" s="4" t="s">
        <v>5478</v>
      </c>
      <c r="BJ69" s="4" t="s">
        <v>6051</v>
      </c>
      <c r="BK69" s="4" t="s">
        <v>6052</v>
      </c>
    </row>
    <row r="70" spans="1:65" ht="19" customHeight="1" x14ac:dyDescent="0.2">
      <c r="A70">
        <v>69</v>
      </c>
      <c r="B70" t="str">
        <f t="shared" si="4"/>
        <v>20026-00000</v>
      </c>
      <c r="C70" t="s">
        <v>469</v>
      </c>
      <c r="D70" t="str">
        <f t="shared" si="6"/>
        <v>20026-00000</v>
      </c>
      <c r="E70" t="s">
        <v>139</v>
      </c>
      <c r="F70" t="s">
        <v>5948</v>
      </c>
      <c r="G70" t="s">
        <v>353</v>
      </c>
      <c r="H70" t="s">
        <v>470</v>
      </c>
      <c r="I70" t="s">
        <v>326</v>
      </c>
      <c r="J70" t="s">
        <v>5329</v>
      </c>
      <c r="K70" t="s">
        <v>5333</v>
      </c>
      <c r="L70" t="s">
        <v>5412</v>
      </c>
      <c r="M70" t="s">
        <v>5335</v>
      </c>
      <c r="N70" t="s">
        <v>5359</v>
      </c>
      <c r="O70" t="s">
        <v>5429</v>
      </c>
      <c r="P70" t="s">
        <v>5425</v>
      </c>
      <c r="Q70" t="s">
        <v>88</v>
      </c>
      <c r="R70" t="b">
        <v>1</v>
      </c>
      <c r="S70" t="b">
        <v>1</v>
      </c>
      <c r="T70" t="s">
        <v>469</v>
      </c>
      <c r="U70" t="s">
        <v>469</v>
      </c>
      <c r="V70" t="s">
        <v>471</v>
      </c>
      <c r="W70" t="s">
        <v>472</v>
      </c>
      <c r="X70" t="s">
        <v>473</v>
      </c>
      <c r="Y70" t="s">
        <v>474</v>
      </c>
      <c r="AB70" t="s">
        <v>40</v>
      </c>
      <c r="AC70" t="s">
        <v>41</v>
      </c>
      <c r="AD70" t="s">
        <v>42</v>
      </c>
      <c r="AE70" t="s">
        <v>43</v>
      </c>
      <c r="AF70" t="s">
        <v>44</v>
      </c>
      <c r="AI70">
        <v>50</v>
      </c>
      <c r="AJ70">
        <v>55</v>
      </c>
      <c r="AK70" t="s">
        <v>475</v>
      </c>
      <c r="AL70" s="1" t="s">
        <v>476</v>
      </c>
      <c r="AM70" t="s">
        <v>477</v>
      </c>
      <c r="AN70" s="1" t="s">
        <v>478</v>
      </c>
      <c r="AO70" s="1" t="str">
        <f t="shared" si="7"/>
        <v>2W Distributor Bike</v>
      </c>
      <c r="AP70" s="1"/>
      <c r="AQ70" s="1"/>
      <c r="AR70" s="1"/>
      <c r="AS70" s="1"/>
      <c r="AT70" s="1"/>
      <c r="AU70" s="1"/>
      <c r="AV70" s="1"/>
      <c r="AW70" s="1"/>
      <c r="AX70" s="1"/>
      <c r="AY70" s="1"/>
      <c r="AZ70" s="1"/>
      <c r="BA70" s="1"/>
      <c r="BB70" s="1"/>
      <c r="BC70" s="1"/>
      <c r="BD70" s="1" t="s">
        <v>5479</v>
      </c>
      <c r="BE70" t="str">
        <f t="shared" si="5"/>
        <v>https://fs.amplifi.io//file?id=19e24462-298d-4a6a-b0c0-5e7fe79fc706&amp;variant=thumb&amp;extension=png</v>
      </c>
      <c r="BF70" s="4" t="s">
        <v>6053</v>
      </c>
      <c r="BG70" s="4" t="s">
        <v>6054</v>
      </c>
      <c r="BH70" s="4" t="s">
        <v>6055</v>
      </c>
      <c r="BI70" s="4" t="s">
        <v>6056</v>
      </c>
      <c r="BJ70" s="4" t="s">
        <v>6057</v>
      </c>
      <c r="BK70" s="4" t="s">
        <v>5479</v>
      </c>
    </row>
    <row r="71" spans="1:65" ht="19" customHeight="1" x14ac:dyDescent="0.2">
      <c r="A71">
        <v>70</v>
      </c>
      <c r="B71" t="str">
        <f t="shared" si="4"/>
        <v>20026-00005</v>
      </c>
      <c r="C71" t="s">
        <v>479</v>
      </c>
      <c r="D71" t="str">
        <f t="shared" si="6"/>
        <v>20026-00005</v>
      </c>
      <c r="E71" t="s">
        <v>139</v>
      </c>
      <c r="F71" t="s">
        <v>5948</v>
      </c>
      <c r="G71" t="s">
        <v>353</v>
      </c>
      <c r="H71" t="s">
        <v>470</v>
      </c>
      <c r="I71" t="s">
        <v>326</v>
      </c>
      <c r="J71" t="s">
        <v>5329</v>
      </c>
      <c r="K71" t="s">
        <v>5333</v>
      </c>
      <c r="L71" t="s">
        <v>5413</v>
      </c>
      <c r="M71" t="s">
        <v>5335</v>
      </c>
      <c r="N71" t="s">
        <v>5359</v>
      </c>
      <c r="P71" t="s">
        <v>5330</v>
      </c>
      <c r="Q71" t="s">
        <v>480</v>
      </c>
      <c r="R71" t="b">
        <v>1</v>
      </c>
      <c r="S71" t="b">
        <v>1</v>
      </c>
      <c r="T71" t="s">
        <v>479</v>
      </c>
      <c r="U71" t="s">
        <v>479</v>
      </c>
      <c r="V71" t="s">
        <v>481</v>
      </c>
      <c r="W71" t="s">
        <v>482</v>
      </c>
      <c r="X71" t="s">
        <v>483</v>
      </c>
      <c r="Y71" t="s">
        <v>484</v>
      </c>
      <c r="AB71" t="s">
        <v>40</v>
      </c>
      <c r="AC71" t="s">
        <v>41</v>
      </c>
      <c r="AD71" t="s">
        <v>42</v>
      </c>
      <c r="AE71" t="s">
        <v>43</v>
      </c>
      <c r="AF71" t="s">
        <v>44</v>
      </c>
      <c r="AI71">
        <v>50</v>
      </c>
      <c r="AJ71">
        <v>55</v>
      </c>
      <c r="AK71" t="s">
        <v>475</v>
      </c>
      <c r="AL71" s="1" t="s">
        <v>476</v>
      </c>
      <c r="AM71" t="s">
        <v>477</v>
      </c>
      <c r="AN71" s="1" t="s">
        <v>478</v>
      </c>
      <c r="AO71" s="1" t="str">
        <f t="shared" si="7"/>
        <v>2W Distributor Bike</v>
      </c>
      <c r="AP71" s="1"/>
      <c r="AQ71" s="1"/>
      <c r="AR71" s="1"/>
      <c r="AS71" s="1"/>
      <c r="AT71" s="1"/>
      <c r="AU71" s="1"/>
      <c r="AV71" s="1"/>
      <c r="AW71" s="1"/>
      <c r="AX71" s="1"/>
      <c r="AY71" s="1"/>
      <c r="AZ71" s="1"/>
      <c r="BA71" s="1"/>
      <c r="BB71" s="1"/>
      <c r="BC71" s="1"/>
      <c r="BD71" s="1" t="s">
        <v>5480</v>
      </c>
      <c r="BE71" t="str">
        <f t="shared" si="5"/>
        <v>https://fs.amplifi.io//file?id=3dfb4bed-aaaf-4cc5-80d5-a499d7a68dd7&amp;variant=thumb&amp;extension=png</v>
      </c>
      <c r="BF71" s="4" t="s">
        <v>6058</v>
      </c>
      <c r="BG71" s="4" t="s">
        <v>6059</v>
      </c>
      <c r="BH71" s="4" t="s">
        <v>6060</v>
      </c>
      <c r="BI71" s="4" t="s">
        <v>6061</v>
      </c>
      <c r="BJ71" s="4" t="s">
        <v>6062</v>
      </c>
      <c r="BK71" s="4" t="s">
        <v>6063</v>
      </c>
      <c r="BL71" s="4" t="s">
        <v>6064</v>
      </c>
      <c r="BM71" s="4" t="s">
        <v>5480</v>
      </c>
    </row>
    <row r="72" spans="1:65" ht="19" customHeight="1" x14ac:dyDescent="0.2">
      <c r="A72">
        <v>71</v>
      </c>
      <c r="B72" t="str">
        <f t="shared" si="4"/>
        <v>20026-00010</v>
      </c>
      <c r="C72" t="s">
        <v>485</v>
      </c>
      <c r="D72" t="str">
        <f t="shared" si="6"/>
        <v>20026-00010</v>
      </c>
      <c r="E72" t="s">
        <v>139</v>
      </c>
      <c r="F72" t="s">
        <v>5948</v>
      </c>
      <c r="G72" t="s">
        <v>353</v>
      </c>
      <c r="H72" t="s">
        <v>470</v>
      </c>
      <c r="I72" t="s">
        <v>326</v>
      </c>
      <c r="J72" t="s">
        <v>5329</v>
      </c>
      <c r="K72" t="s">
        <v>5333</v>
      </c>
      <c r="L72" t="s">
        <v>5412</v>
      </c>
      <c r="M72" t="s">
        <v>5335</v>
      </c>
      <c r="N72" t="s">
        <v>5359</v>
      </c>
      <c r="O72" t="s">
        <v>5429</v>
      </c>
      <c r="P72" t="s">
        <v>5425</v>
      </c>
      <c r="Q72" t="s">
        <v>486</v>
      </c>
      <c r="R72" t="b">
        <v>1</v>
      </c>
      <c r="S72" t="b">
        <v>1</v>
      </c>
      <c r="T72" t="s">
        <v>485</v>
      </c>
      <c r="U72" t="s">
        <v>485</v>
      </c>
      <c r="V72" t="s">
        <v>487</v>
      </c>
      <c r="W72" t="s">
        <v>488</v>
      </c>
      <c r="X72" t="s">
        <v>489</v>
      </c>
      <c r="Y72" t="s">
        <v>490</v>
      </c>
      <c r="AB72" t="s">
        <v>40</v>
      </c>
      <c r="AC72" t="s">
        <v>41</v>
      </c>
      <c r="AD72" t="s">
        <v>42</v>
      </c>
      <c r="AE72" t="s">
        <v>43</v>
      </c>
      <c r="AF72" t="s">
        <v>44</v>
      </c>
      <c r="AI72">
        <v>50</v>
      </c>
      <c r="AJ72">
        <v>55</v>
      </c>
      <c r="AK72" t="s">
        <v>475</v>
      </c>
      <c r="AL72" s="1" t="s">
        <v>476</v>
      </c>
      <c r="AM72" t="s">
        <v>477</v>
      </c>
      <c r="AN72" s="1" t="s">
        <v>478</v>
      </c>
      <c r="AO72" s="1" t="str">
        <f t="shared" si="7"/>
        <v>2W Distributor Bike</v>
      </c>
      <c r="AP72" s="1"/>
      <c r="AQ72" s="1"/>
      <c r="AR72" s="1"/>
      <c r="AS72" s="1"/>
      <c r="AT72" s="1"/>
      <c r="AU72" s="1"/>
      <c r="AV72" s="1"/>
      <c r="AW72" s="1"/>
      <c r="AX72" s="1"/>
      <c r="AY72" s="1"/>
      <c r="AZ72" s="1"/>
      <c r="BA72" s="1"/>
      <c r="BB72" s="1"/>
      <c r="BC72" s="1"/>
      <c r="BD72" s="1" t="s">
        <v>5421</v>
      </c>
      <c r="BE72" t="str">
        <f t="shared" si="5"/>
        <v>https://fs.amplifi.io//file?id=ffac579a-1865-42f8-884b-52c7c77ab6f8&amp;variant=thumb&amp;extension=png</v>
      </c>
      <c r="BF72" s="4" t="s">
        <v>6065</v>
      </c>
      <c r="BG72" s="4" t="s">
        <v>6066</v>
      </c>
      <c r="BH72" s="4" t="s">
        <v>6067</v>
      </c>
      <c r="BI72" s="4" t="s">
        <v>5421</v>
      </c>
      <c r="BJ72" s="4" t="s">
        <v>6068</v>
      </c>
      <c r="BK72" s="4" t="s">
        <v>6069</v>
      </c>
    </row>
    <row r="73" spans="1:65" ht="19" customHeight="1" x14ac:dyDescent="0.2">
      <c r="A73">
        <v>72</v>
      </c>
      <c r="B73" t="str">
        <f t="shared" si="4"/>
        <v>20026-00015</v>
      </c>
      <c r="C73" t="s">
        <v>491</v>
      </c>
      <c r="D73" t="str">
        <f t="shared" si="6"/>
        <v>20026-00015</v>
      </c>
      <c r="E73" t="s">
        <v>139</v>
      </c>
      <c r="F73" t="s">
        <v>5948</v>
      </c>
      <c r="G73" t="s">
        <v>353</v>
      </c>
      <c r="H73" t="s">
        <v>470</v>
      </c>
      <c r="I73" t="s">
        <v>326</v>
      </c>
      <c r="J73" t="s">
        <v>5329</v>
      </c>
      <c r="K73" t="s">
        <v>5333</v>
      </c>
      <c r="L73" t="s">
        <v>5412</v>
      </c>
      <c r="M73" t="s">
        <v>5335</v>
      </c>
      <c r="N73" t="s">
        <v>5359</v>
      </c>
      <c r="O73" t="s">
        <v>5429</v>
      </c>
      <c r="P73" t="s">
        <v>5425</v>
      </c>
      <c r="Q73" t="s">
        <v>133</v>
      </c>
      <c r="R73" t="b">
        <v>1</v>
      </c>
      <c r="S73" t="b">
        <v>1</v>
      </c>
      <c r="T73" t="s">
        <v>491</v>
      </c>
      <c r="U73" t="s">
        <v>491</v>
      </c>
      <c r="V73" t="s">
        <v>492</v>
      </c>
      <c r="W73" t="s">
        <v>493</v>
      </c>
      <c r="X73" t="s">
        <v>494</v>
      </c>
      <c r="Y73" t="s">
        <v>495</v>
      </c>
      <c r="AB73" t="s">
        <v>40</v>
      </c>
      <c r="AC73" t="s">
        <v>41</v>
      </c>
      <c r="AD73" t="s">
        <v>42</v>
      </c>
      <c r="AE73" t="s">
        <v>43</v>
      </c>
      <c r="AF73" t="s">
        <v>44</v>
      </c>
      <c r="AI73">
        <v>50</v>
      </c>
      <c r="AJ73">
        <v>55</v>
      </c>
      <c r="AK73" t="s">
        <v>475</v>
      </c>
      <c r="AL73" s="1" t="s">
        <v>476</v>
      </c>
      <c r="AM73" t="s">
        <v>477</v>
      </c>
      <c r="AN73" s="1" t="s">
        <v>478</v>
      </c>
      <c r="AO73" s="1" t="str">
        <f t="shared" si="7"/>
        <v>2W Distributor Bike</v>
      </c>
      <c r="AP73" s="1"/>
      <c r="AQ73" s="1"/>
      <c r="AR73" s="1"/>
      <c r="AS73" s="1"/>
      <c r="AT73" s="1"/>
      <c r="AU73" s="1"/>
      <c r="AV73" s="1"/>
      <c r="AW73" s="1"/>
      <c r="AX73" s="1"/>
      <c r="AY73" s="1"/>
      <c r="AZ73" s="1"/>
      <c r="BA73" s="1"/>
      <c r="BB73" s="1"/>
      <c r="BC73" s="1"/>
      <c r="BD73" s="1" t="s">
        <v>5481</v>
      </c>
      <c r="BE73" t="str">
        <f t="shared" si="5"/>
        <v>https://fs.amplifi.io//file?id=bda6e9be-3b0b-46e5-a8c8-facb627fe274&amp;variant=thumb&amp;extension=png</v>
      </c>
      <c r="BF73" s="4" t="s">
        <v>6070</v>
      </c>
      <c r="BG73" s="4" t="s">
        <v>6071</v>
      </c>
      <c r="BH73" s="4" t="s">
        <v>6072</v>
      </c>
      <c r="BI73" s="4" t="s">
        <v>5481</v>
      </c>
    </row>
    <row r="74" spans="1:65" ht="19" customHeight="1" x14ac:dyDescent="0.2">
      <c r="A74">
        <v>73</v>
      </c>
      <c r="B74" t="str">
        <f t="shared" si="4"/>
        <v>20026-00020</v>
      </c>
      <c r="C74" t="s">
        <v>496</v>
      </c>
      <c r="D74" t="str">
        <f t="shared" si="6"/>
        <v>20026-00020</v>
      </c>
      <c r="E74" t="s">
        <v>139</v>
      </c>
      <c r="F74" t="s">
        <v>5948</v>
      </c>
      <c r="G74" t="s">
        <v>497</v>
      </c>
      <c r="H74" t="s">
        <v>470</v>
      </c>
      <c r="I74" t="s">
        <v>326</v>
      </c>
      <c r="J74" t="s">
        <v>5329</v>
      </c>
      <c r="K74" t="s">
        <v>5333</v>
      </c>
      <c r="L74" t="s">
        <v>5412</v>
      </c>
      <c r="M74" t="s">
        <v>5335</v>
      </c>
      <c r="N74" t="s">
        <v>5359</v>
      </c>
      <c r="O74" t="s">
        <v>5430</v>
      </c>
      <c r="P74" t="s">
        <v>5425</v>
      </c>
      <c r="Q74" t="s">
        <v>498</v>
      </c>
      <c r="R74" t="b">
        <v>1</v>
      </c>
      <c r="S74" t="b">
        <v>1</v>
      </c>
      <c r="T74" t="s">
        <v>496</v>
      </c>
      <c r="U74" t="s">
        <v>496</v>
      </c>
      <c r="V74" t="s">
        <v>499</v>
      </c>
      <c r="W74" t="s">
        <v>500</v>
      </c>
      <c r="X74" t="s">
        <v>501</v>
      </c>
      <c r="Y74" t="s">
        <v>502</v>
      </c>
      <c r="AB74" t="s">
        <v>40</v>
      </c>
      <c r="AC74" t="s">
        <v>41</v>
      </c>
      <c r="AD74" t="s">
        <v>42</v>
      </c>
      <c r="AE74" t="s">
        <v>43</v>
      </c>
      <c r="AF74" t="s">
        <v>44</v>
      </c>
      <c r="AI74">
        <v>50</v>
      </c>
      <c r="AJ74">
        <v>55</v>
      </c>
      <c r="AK74" t="s">
        <v>475</v>
      </c>
      <c r="AL74" s="1" t="s">
        <v>476</v>
      </c>
      <c r="AM74" t="s">
        <v>477</v>
      </c>
      <c r="AN74" s="1" t="s">
        <v>478</v>
      </c>
      <c r="AO74" s="1" t="str">
        <f t="shared" si="7"/>
        <v>2W Distributor Bike</v>
      </c>
      <c r="AP74" s="1"/>
      <c r="AQ74" s="1"/>
      <c r="AR74" s="1"/>
      <c r="AS74" s="1"/>
      <c r="AT74" s="1"/>
      <c r="AU74" s="1"/>
      <c r="AV74" s="1"/>
      <c r="AW74" s="1"/>
      <c r="AX74" s="1"/>
      <c r="AY74" s="1"/>
      <c r="AZ74" s="1"/>
      <c r="BA74" s="1"/>
      <c r="BB74" s="1"/>
      <c r="BC74" s="1"/>
      <c r="BD74" s="1" t="s">
        <v>5482</v>
      </c>
      <c r="BE74" t="str">
        <f t="shared" si="5"/>
        <v>https://fs.amplifi.io//file?id=25cc3bc7-34f0-4345-bf28-77471b64d56c&amp;variant=thumb&amp;extension=png</v>
      </c>
      <c r="BF74" s="4" t="s">
        <v>6073</v>
      </c>
      <c r="BG74" s="4" t="s">
        <v>6074</v>
      </c>
      <c r="BH74" s="4" t="s">
        <v>5482</v>
      </c>
      <c r="BI74" s="4" t="s">
        <v>6075</v>
      </c>
      <c r="BJ74" s="4" t="s">
        <v>6076</v>
      </c>
      <c r="BK74" s="4" t="s">
        <v>6077</v>
      </c>
    </row>
    <row r="75" spans="1:65" ht="19" customHeight="1" x14ac:dyDescent="0.2">
      <c r="A75">
        <v>74</v>
      </c>
      <c r="B75" t="str">
        <f t="shared" si="4"/>
        <v>20029-00000</v>
      </c>
      <c r="C75" t="s">
        <v>503</v>
      </c>
      <c r="D75" t="str">
        <f t="shared" si="6"/>
        <v>20029-00000</v>
      </c>
      <c r="E75" t="s">
        <v>139</v>
      </c>
      <c r="F75" t="s">
        <v>5948</v>
      </c>
      <c r="G75" t="s">
        <v>353</v>
      </c>
      <c r="H75" t="s">
        <v>504</v>
      </c>
      <c r="I75" t="s">
        <v>326</v>
      </c>
      <c r="J75" t="s">
        <v>5329</v>
      </c>
      <c r="K75" t="s">
        <v>5333</v>
      </c>
      <c r="L75" t="s">
        <v>5412</v>
      </c>
      <c r="M75" t="s">
        <v>5335</v>
      </c>
      <c r="N75" t="s">
        <v>5359</v>
      </c>
      <c r="O75" t="s">
        <v>5429</v>
      </c>
      <c r="P75" t="s">
        <v>5425</v>
      </c>
      <c r="Q75" t="s">
        <v>88</v>
      </c>
      <c r="R75" t="b">
        <v>1</v>
      </c>
      <c r="S75" t="b">
        <v>1</v>
      </c>
      <c r="T75" t="s">
        <v>503</v>
      </c>
      <c r="U75" t="s">
        <v>503</v>
      </c>
      <c r="V75" t="s">
        <v>505</v>
      </c>
      <c r="W75" t="s">
        <v>506</v>
      </c>
      <c r="X75" t="s">
        <v>507</v>
      </c>
      <c r="Y75" t="s">
        <v>508</v>
      </c>
      <c r="AB75" t="s">
        <v>40</v>
      </c>
      <c r="AC75" t="s">
        <v>41</v>
      </c>
      <c r="AD75" t="s">
        <v>42</v>
      </c>
      <c r="AE75" t="s">
        <v>43</v>
      </c>
      <c r="AF75" t="s">
        <v>44</v>
      </c>
      <c r="AI75">
        <v>50</v>
      </c>
      <c r="AJ75">
        <v>55</v>
      </c>
      <c r="AK75" t="s">
        <v>475</v>
      </c>
      <c r="AL75" s="1" t="s">
        <v>509</v>
      </c>
      <c r="AM75" t="s">
        <v>510</v>
      </c>
      <c r="AN75" s="1" t="s">
        <v>511</v>
      </c>
      <c r="AO75" s="1" t="str">
        <f t="shared" si="7"/>
        <v>2W Distributor Bike</v>
      </c>
      <c r="AP75" s="1"/>
      <c r="AQ75" s="1"/>
      <c r="AR75" s="1"/>
      <c r="AS75" s="1"/>
      <c r="AT75" s="1"/>
      <c r="AU75" s="1"/>
      <c r="AV75" s="1"/>
      <c r="AW75" s="1"/>
      <c r="AX75" s="1"/>
      <c r="AY75" s="1"/>
      <c r="AZ75" s="1"/>
      <c r="BA75" s="1"/>
      <c r="BB75" s="1"/>
      <c r="BC75" s="1"/>
      <c r="BD75" s="1" t="s">
        <v>5155</v>
      </c>
      <c r="BE75" t="str">
        <f t="shared" si="5"/>
        <v>https://fs.amplifi.io//file?id=46049f72-cc88-48b5-b221-b46b10925fac&amp;variant=thumb&amp;extension=png</v>
      </c>
      <c r="BF75" s="4" t="s">
        <v>5155</v>
      </c>
      <c r="BG75" s="4" t="s">
        <v>6078</v>
      </c>
    </row>
    <row r="76" spans="1:65" ht="19" customHeight="1" x14ac:dyDescent="0.2">
      <c r="A76">
        <v>75</v>
      </c>
      <c r="B76" t="str">
        <f t="shared" si="4"/>
        <v>20029-00005</v>
      </c>
      <c r="C76" t="s">
        <v>512</v>
      </c>
      <c r="D76" t="str">
        <f t="shared" si="6"/>
        <v>20029-00005</v>
      </c>
      <c r="E76" t="s">
        <v>139</v>
      </c>
      <c r="F76" t="s">
        <v>5948</v>
      </c>
      <c r="G76" t="s">
        <v>353</v>
      </c>
      <c r="H76" t="s">
        <v>504</v>
      </c>
      <c r="I76" t="s">
        <v>326</v>
      </c>
      <c r="J76" t="s">
        <v>5329</v>
      </c>
      <c r="K76" t="s">
        <v>5333</v>
      </c>
      <c r="L76" t="s">
        <v>5412</v>
      </c>
      <c r="M76" t="s">
        <v>5335</v>
      </c>
      <c r="N76" t="s">
        <v>5359</v>
      </c>
      <c r="O76" t="s">
        <v>5429</v>
      </c>
      <c r="P76" t="s">
        <v>5425</v>
      </c>
      <c r="Q76" t="s">
        <v>480</v>
      </c>
      <c r="R76" t="b">
        <v>1</v>
      </c>
      <c r="S76" t="b">
        <v>1</v>
      </c>
      <c r="T76" t="s">
        <v>512</v>
      </c>
      <c r="U76" t="s">
        <v>512</v>
      </c>
      <c r="V76" t="s">
        <v>513</v>
      </c>
      <c r="W76" t="s">
        <v>514</v>
      </c>
      <c r="X76" t="s">
        <v>515</v>
      </c>
      <c r="Y76" t="s">
        <v>516</v>
      </c>
      <c r="AB76" t="s">
        <v>40</v>
      </c>
      <c r="AC76" t="s">
        <v>41</v>
      </c>
      <c r="AD76" t="s">
        <v>42</v>
      </c>
      <c r="AE76" t="s">
        <v>43</v>
      </c>
      <c r="AF76" t="s">
        <v>44</v>
      </c>
      <c r="AI76">
        <v>50</v>
      </c>
      <c r="AJ76">
        <v>55</v>
      </c>
      <c r="AK76" t="s">
        <v>475</v>
      </c>
      <c r="AL76" s="1" t="s">
        <v>509</v>
      </c>
      <c r="AM76" t="s">
        <v>510</v>
      </c>
      <c r="AN76" s="1" t="s">
        <v>511</v>
      </c>
      <c r="AO76" s="1" t="str">
        <f t="shared" si="7"/>
        <v>2W Distributor Bike</v>
      </c>
      <c r="AP76" s="1"/>
      <c r="AQ76" s="1"/>
      <c r="AR76" s="1"/>
      <c r="AS76" s="1"/>
      <c r="AT76" s="1"/>
      <c r="AU76" s="1"/>
      <c r="AV76" s="1"/>
      <c r="AW76" s="1"/>
      <c r="AX76" s="1"/>
      <c r="AY76" s="1"/>
      <c r="AZ76" s="1"/>
      <c r="BA76" s="1"/>
      <c r="BB76" s="1"/>
      <c r="BC76" s="1"/>
      <c r="BD76" s="1" t="s">
        <v>5483</v>
      </c>
      <c r="BE76" t="str">
        <f t="shared" si="5"/>
        <v>https://fs.amplifi.io//file?id=988db29c-5cef-4b2a-9753-6ed850cb6362&amp;variant=thumb&amp;extension=png</v>
      </c>
      <c r="BF76" s="4" t="s">
        <v>6079</v>
      </c>
      <c r="BG76" s="4" t="s">
        <v>6080</v>
      </c>
      <c r="BH76" s="4" t="s">
        <v>6081</v>
      </c>
      <c r="BI76" s="4" t="s">
        <v>6082</v>
      </c>
      <c r="BJ76" s="4" t="s">
        <v>6083</v>
      </c>
      <c r="BK76" s="4" t="s">
        <v>6084</v>
      </c>
      <c r="BL76" s="4" t="s">
        <v>6085</v>
      </c>
      <c r="BM76" s="4" t="s">
        <v>5483</v>
      </c>
    </row>
    <row r="77" spans="1:65" ht="19" customHeight="1" x14ac:dyDescent="0.2">
      <c r="A77">
        <v>76</v>
      </c>
      <c r="B77" t="str">
        <f t="shared" si="4"/>
        <v>20029-00010</v>
      </c>
      <c r="C77" t="s">
        <v>517</v>
      </c>
      <c r="D77" t="str">
        <f t="shared" si="6"/>
        <v>20029-00010</v>
      </c>
      <c r="E77" t="s">
        <v>139</v>
      </c>
      <c r="F77" t="s">
        <v>5948</v>
      </c>
      <c r="G77" t="s">
        <v>353</v>
      </c>
      <c r="H77" t="s">
        <v>504</v>
      </c>
      <c r="I77" t="s">
        <v>326</v>
      </c>
      <c r="J77" t="s">
        <v>5329</v>
      </c>
      <c r="K77" t="s">
        <v>5333</v>
      </c>
      <c r="L77" t="s">
        <v>5412</v>
      </c>
      <c r="M77" t="s">
        <v>5335</v>
      </c>
      <c r="N77" t="s">
        <v>5359</v>
      </c>
      <c r="O77" t="s">
        <v>5429</v>
      </c>
      <c r="P77" t="s">
        <v>5425</v>
      </c>
      <c r="Q77" t="s">
        <v>486</v>
      </c>
      <c r="R77" t="b">
        <v>1</v>
      </c>
      <c r="S77" t="b">
        <v>1</v>
      </c>
      <c r="T77" t="s">
        <v>517</v>
      </c>
      <c r="U77" t="s">
        <v>517</v>
      </c>
      <c r="V77" t="s">
        <v>518</v>
      </c>
      <c r="W77" t="s">
        <v>519</v>
      </c>
      <c r="X77" t="s">
        <v>520</v>
      </c>
      <c r="Y77" t="s">
        <v>521</v>
      </c>
      <c r="AB77" t="s">
        <v>40</v>
      </c>
      <c r="AC77" t="s">
        <v>41</v>
      </c>
      <c r="AD77" t="s">
        <v>42</v>
      </c>
      <c r="AE77" t="s">
        <v>43</v>
      </c>
      <c r="AF77" t="s">
        <v>44</v>
      </c>
      <c r="AI77">
        <v>50</v>
      </c>
      <c r="AJ77">
        <v>55</v>
      </c>
      <c r="AK77" t="s">
        <v>475</v>
      </c>
      <c r="AL77" s="1" t="s">
        <v>509</v>
      </c>
      <c r="AM77" t="s">
        <v>510</v>
      </c>
      <c r="AN77" s="1" t="s">
        <v>511</v>
      </c>
      <c r="AO77" s="1" t="str">
        <f t="shared" si="7"/>
        <v>2W Distributor Bike</v>
      </c>
      <c r="AP77" s="1"/>
      <c r="AQ77" s="1"/>
      <c r="AR77" s="1"/>
      <c r="AS77" s="1"/>
      <c r="AT77" s="1"/>
      <c r="AU77" s="1"/>
      <c r="AV77" s="1"/>
      <c r="AW77" s="1"/>
      <c r="AX77" s="1"/>
      <c r="AY77" s="1"/>
      <c r="AZ77" s="1"/>
      <c r="BA77" s="1"/>
      <c r="BB77" s="1"/>
      <c r="BC77" s="1"/>
      <c r="BD77" s="1" t="s">
        <v>5484</v>
      </c>
      <c r="BE77" t="str">
        <f t="shared" si="5"/>
        <v>https://fs.amplifi.io//file?id=7662f64d-e30c-4364-8828-38c6173a1403&amp;variant=thumb&amp;extension=png</v>
      </c>
      <c r="BF77" s="4" t="s">
        <v>6086</v>
      </c>
      <c r="BG77" s="4" t="s">
        <v>6087</v>
      </c>
      <c r="BH77" s="4" t="s">
        <v>6088</v>
      </c>
      <c r="BI77" s="4" t="s">
        <v>6089</v>
      </c>
      <c r="BJ77" s="4" t="s">
        <v>6090</v>
      </c>
      <c r="BK77" s="4" t="s">
        <v>5484</v>
      </c>
    </row>
    <row r="78" spans="1:65" ht="19" customHeight="1" x14ac:dyDescent="0.2">
      <c r="A78">
        <v>77</v>
      </c>
      <c r="B78" t="str">
        <f t="shared" si="4"/>
        <v>20029-00015</v>
      </c>
      <c r="C78" t="s">
        <v>522</v>
      </c>
      <c r="D78" t="str">
        <f t="shared" si="6"/>
        <v>20029-00015</v>
      </c>
      <c r="E78" t="s">
        <v>139</v>
      </c>
      <c r="F78" t="s">
        <v>5948</v>
      </c>
      <c r="G78" t="s">
        <v>353</v>
      </c>
      <c r="H78" t="s">
        <v>504</v>
      </c>
      <c r="I78" t="s">
        <v>326</v>
      </c>
      <c r="J78" t="s">
        <v>5329</v>
      </c>
      <c r="K78" t="s">
        <v>5333</v>
      </c>
      <c r="L78" t="s">
        <v>5412</v>
      </c>
      <c r="M78" t="s">
        <v>5335</v>
      </c>
      <c r="N78" t="s">
        <v>5359</v>
      </c>
      <c r="O78" t="s">
        <v>5429</v>
      </c>
      <c r="P78" t="s">
        <v>5425</v>
      </c>
      <c r="Q78" t="s">
        <v>359</v>
      </c>
      <c r="R78" t="b">
        <v>1</v>
      </c>
      <c r="S78" t="b">
        <v>1</v>
      </c>
      <c r="T78" t="s">
        <v>522</v>
      </c>
      <c r="U78" t="s">
        <v>522</v>
      </c>
      <c r="V78" t="s">
        <v>523</v>
      </c>
      <c r="W78" t="s">
        <v>524</v>
      </c>
      <c r="X78" t="s">
        <v>525</v>
      </c>
      <c r="Y78" t="s">
        <v>526</v>
      </c>
      <c r="AB78" t="s">
        <v>40</v>
      </c>
      <c r="AC78" t="s">
        <v>41</v>
      </c>
      <c r="AD78" t="s">
        <v>42</v>
      </c>
      <c r="AE78" t="s">
        <v>43</v>
      </c>
      <c r="AF78" t="s">
        <v>44</v>
      </c>
      <c r="AI78">
        <v>50</v>
      </c>
      <c r="AJ78">
        <v>55</v>
      </c>
      <c r="AK78" t="s">
        <v>475</v>
      </c>
      <c r="AL78" s="1" t="s">
        <v>509</v>
      </c>
      <c r="AM78" t="s">
        <v>510</v>
      </c>
      <c r="AN78" s="1" t="s">
        <v>511</v>
      </c>
      <c r="AO78" s="1" t="str">
        <f t="shared" si="7"/>
        <v>2W Distributor Bike</v>
      </c>
      <c r="AP78" s="1"/>
      <c r="AQ78" s="1"/>
      <c r="AR78" s="1"/>
      <c r="AS78" s="1"/>
      <c r="AT78" s="1"/>
      <c r="AU78" s="1"/>
      <c r="AV78" s="1"/>
      <c r="AW78" s="1"/>
      <c r="AX78" s="1"/>
      <c r="AY78" s="1"/>
      <c r="AZ78" s="1"/>
      <c r="BA78" s="1"/>
      <c r="BB78" s="1"/>
      <c r="BC78" s="1"/>
      <c r="BD78" s="1" t="s">
        <v>5485</v>
      </c>
      <c r="BE78" t="str">
        <f t="shared" si="5"/>
        <v>https://fs.amplifi.io//file?id=c9cf5a3c-3d3e-410e-8090-3766bd2192e1&amp;variant=thumb&amp;extension=png</v>
      </c>
      <c r="BF78" s="4" t="s">
        <v>6091</v>
      </c>
      <c r="BG78" s="4" t="s">
        <v>5485</v>
      </c>
      <c r="BH78" s="4" t="s">
        <v>6092</v>
      </c>
      <c r="BI78" s="4" t="s">
        <v>6093</v>
      </c>
    </row>
    <row r="79" spans="1:65" ht="19" customHeight="1" x14ac:dyDescent="0.2">
      <c r="A79">
        <v>78</v>
      </c>
      <c r="B79" t="str">
        <f t="shared" si="4"/>
        <v>20029-00020</v>
      </c>
      <c r="C79" t="s">
        <v>527</v>
      </c>
      <c r="D79" t="str">
        <f t="shared" si="6"/>
        <v>20029-00020</v>
      </c>
      <c r="E79" t="s">
        <v>139</v>
      </c>
      <c r="F79" t="s">
        <v>5948</v>
      </c>
      <c r="G79" t="s">
        <v>353</v>
      </c>
      <c r="H79" t="s">
        <v>504</v>
      </c>
      <c r="I79" t="s">
        <v>326</v>
      </c>
      <c r="J79" t="s">
        <v>5329</v>
      </c>
      <c r="K79" t="s">
        <v>5333</v>
      </c>
      <c r="L79" t="s">
        <v>5412</v>
      </c>
      <c r="M79" t="s">
        <v>5335</v>
      </c>
      <c r="N79" t="s">
        <v>5359</v>
      </c>
      <c r="O79" t="s">
        <v>5429</v>
      </c>
      <c r="P79" t="s">
        <v>5425</v>
      </c>
      <c r="Q79" t="s">
        <v>377</v>
      </c>
      <c r="R79" t="b">
        <v>1</v>
      </c>
      <c r="S79" t="b">
        <v>1</v>
      </c>
      <c r="T79" t="s">
        <v>527</v>
      </c>
      <c r="U79" t="s">
        <v>527</v>
      </c>
      <c r="V79" t="s">
        <v>528</v>
      </c>
      <c r="W79" t="s">
        <v>529</v>
      </c>
      <c r="X79" t="s">
        <v>530</v>
      </c>
      <c r="Y79" t="s">
        <v>531</v>
      </c>
      <c r="AB79" t="s">
        <v>40</v>
      </c>
      <c r="AC79" t="s">
        <v>41</v>
      </c>
      <c r="AD79" t="s">
        <v>42</v>
      </c>
      <c r="AE79" t="s">
        <v>43</v>
      </c>
      <c r="AF79" t="s">
        <v>44</v>
      </c>
      <c r="AI79">
        <v>50</v>
      </c>
      <c r="AJ79">
        <v>55</v>
      </c>
      <c r="AK79" t="s">
        <v>475</v>
      </c>
      <c r="AL79" s="1" t="s">
        <v>509</v>
      </c>
      <c r="AM79" t="s">
        <v>510</v>
      </c>
      <c r="AN79" s="1" t="s">
        <v>511</v>
      </c>
      <c r="AO79" s="1" t="str">
        <f t="shared" si="7"/>
        <v>2W Distributor Bike</v>
      </c>
      <c r="AP79" s="1"/>
      <c r="AQ79" s="1"/>
      <c r="AR79" s="1"/>
      <c r="AS79" s="1"/>
      <c r="AT79" s="1"/>
      <c r="AU79" s="1"/>
      <c r="AV79" s="1"/>
      <c r="AW79" s="1"/>
      <c r="AX79" s="1"/>
      <c r="AY79" s="1"/>
      <c r="AZ79" s="1"/>
      <c r="BA79" s="1"/>
      <c r="BB79" s="1"/>
      <c r="BC79" s="1"/>
      <c r="BD79" s="1" t="s">
        <v>5486</v>
      </c>
      <c r="BE79" t="str">
        <f t="shared" si="5"/>
        <v>https://fs.amplifi.io//file?id=ff5da2c1-6fe7-4319-a344-131975735361&amp;variant=thumb&amp;extension=png</v>
      </c>
      <c r="BF79" s="4" t="s">
        <v>6094</v>
      </c>
      <c r="BG79" s="4" t="s">
        <v>6095</v>
      </c>
      <c r="BH79" s="4" t="s">
        <v>6096</v>
      </c>
      <c r="BI79" s="4" t="s">
        <v>6097</v>
      </c>
      <c r="BJ79" s="4" t="s">
        <v>6098</v>
      </c>
      <c r="BK79" s="4" t="s">
        <v>6099</v>
      </c>
      <c r="BL79" s="4" t="s">
        <v>5486</v>
      </c>
    </row>
    <row r="80" spans="1:65" ht="19" customHeight="1" x14ac:dyDescent="0.2">
      <c r="A80">
        <v>79</v>
      </c>
      <c r="B80" t="str">
        <f t="shared" si="4"/>
        <v>20029-00025</v>
      </c>
      <c r="C80" t="s">
        <v>532</v>
      </c>
      <c r="D80" t="str">
        <f t="shared" si="6"/>
        <v>20029-00025</v>
      </c>
      <c r="E80" t="s">
        <v>139</v>
      </c>
      <c r="F80" t="s">
        <v>5948</v>
      </c>
      <c r="G80" t="s">
        <v>353</v>
      </c>
      <c r="H80" t="s">
        <v>504</v>
      </c>
      <c r="I80" t="s">
        <v>326</v>
      </c>
      <c r="J80" t="s">
        <v>5329</v>
      </c>
      <c r="K80" t="s">
        <v>5333</v>
      </c>
      <c r="L80" t="s">
        <v>5412</v>
      </c>
      <c r="M80" t="s">
        <v>5335</v>
      </c>
      <c r="N80" t="s">
        <v>5359</v>
      </c>
      <c r="O80" t="s">
        <v>5429</v>
      </c>
      <c r="P80" t="s">
        <v>5425</v>
      </c>
      <c r="Q80" t="s">
        <v>133</v>
      </c>
      <c r="R80" t="b">
        <v>1</v>
      </c>
      <c r="S80" t="b">
        <v>1</v>
      </c>
      <c r="T80" t="s">
        <v>532</v>
      </c>
      <c r="U80" t="s">
        <v>532</v>
      </c>
      <c r="V80" t="s">
        <v>533</v>
      </c>
      <c r="W80" t="s">
        <v>534</v>
      </c>
      <c r="X80" t="s">
        <v>535</v>
      </c>
      <c r="Y80" t="s">
        <v>536</v>
      </c>
      <c r="AB80" t="s">
        <v>40</v>
      </c>
      <c r="AC80" t="s">
        <v>41</v>
      </c>
      <c r="AD80" t="s">
        <v>42</v>
      </c>
      <c r="AE80" t="s">
        <v>43</v>
      </c>
      <c r="AF80" t="s">
        <v>44</v>
      </c>
      <c r="AI80">
        <v>50</v>
      </c>
      <c r="AJ80">
        <v>55</v>
      </c>
      <c r="AK80" t="s">
        <v>475</v>
      </c>
      <c r="AL80" s="1" t="s">
        <v>509</v>
      </c>
      <c r="AM80" t="s">
        <v>510</v>
      </c>
      <c r="AN80" s="1" t="s">
        <v>511</v>
      </c>
      <c r="AO80" s="1" t="str">
        <f t="shared" si="7"/>
        <v>2W Distributor Bike</v>
      </c>
      <c r="AP80" s="1"/>
      <c r="AQ80" s="1"/>
      <c r="AR80" s="1"/>
      <c r="AS80" s="1"/>
      <c r="AT80" s="1"/>
      <c r="AU80" s="1"/>
      <c r="AV80" s="1"/>
      <c r="AW80" s="1"/>
      <c r="AX80" s="1"/>
      <c r="AY80" s="1"/>
      <c r="AZ80" s="1"/>
      <c r="BA80" s="1"/>
      <c r="BB80" s="1"/>
      <c r="BC80" s="1"/>
      <c r="BD80" s="1" t="s">
        <v>5487</v>
      </c>
      <c r="BE80" t="str">
        <f t="shared" si="5"/>
        <v>https://fs.amplifi.io//file?id=d0510bf4-6ea9-40ff-93ee-4c4baeedcc7c&amp;variant=thumb&amp;extension=png</v>
      </c>
      <c r="BF80" s="4" t="s">
        <v>6100</v>
      </c>
      <c r="BG80" s="4" t="s">
        <v>6101</v>
      </c>
      <c r="BH80" s="4" t="s">
        <v>6102</v>
      </c>
      <c r="BI80" s="4" t="s">
        <v>5487</v>
      </c>
    </row>
    <row r="81" spans="1:65" ht="19" customHeight="1" x14ac:dyDescent="0.2">
      <c r="A81">
        <v>80</v>
      </c>
      <c r="B81" t="str">
        <f t="shared" si="4"/>
        <v>20029-00030</v>
      </c>
      <c r="C81" t="s">
        <v>537</v>
      </c>
      <c r="D81" t="str">
        <f t="shared" si="6"/>
        <v>20029-00030</v>
      </c>
      <c r="E81" t="s">
        <v>139</v>
      </c>
      <c r="F81" t="s">
        <v>5948</v>
      </c>
      <c r="G81" t="s">
        <v>324</v>
      </c>
      <c r="H81" t="s">
        <v>504</v>
      </c>
      <c r="I81" t="s">
        <v>326</v>
      </c>
      <c r="J81" t="s">
        <v>5329</v>
      </c>
      <c r="K81" t="s">
        <v>5333</v>
      </c>
      <c r="L81" t="s">
        <v>5412</v>
      </c>
      <c r="M81" t="s">
        <v>5335</v>
      </c>
      <c r="N81" t="s">
        <v>5359</v>
      </c>
      <c r="O81" t="s">
        <v>5429</v>
      </c>
      <c r="P81" t="s">
        <v>5425</v>
      </c>
      <c r="Q81" t="s">
        <v>88</v>
      </c>
      <c r="R81" t="b">
        <v>1</v>
      </c>
      <c r="S81" t="b">
        <v>1</v>
      </c>
      <c r="T81" t="s">
        <v>537</v>
      </c>
      <c r="U81" t="s">
        <v>537</v>
      </c>
      <c r="V81" t="s">
        <v>538</v>
      </c>
      <c r="W81" t="s">
        <v>539</v>
      </c>
      <c r="X81" t="s">
        <v>540</v>
      </c>
      <c r="Y81" t="s">
        <v>541</v>
      </c>
      <c r="AB81" t="s">
        <v>40</v>
      </c>
      <c r="AC81" t="s">
        <v>41</v>
      </c>
      <c r="AD81" t="s">
        <v>42</v>
      </c>
      <c r="AE81" t="s">
        <v>43</v>
      </c>
      <c r="AF81" t="s">
        <v>44</v>
      </c>
      <c r="AI81">
        <v>50</v>
      </c>
      <c r="AJ81">
        <v>55</v>
      </c>
      <c r="AK81" t="s">
        <v>475</v>
      </c>
      <c r="AL81" s="1" t="s">
        <v>509</v>
      </c>
      <c r="AM81" t="s">
        <v>510</v>
      </c>
      <c r="AN81" s="1" t="s">
        <v>511</v>
      </c>
      <c r="AO81" s="1" t="str">
        <f t="shared" si="7"/>
        <v>2W Distributor Bike</v>
      </c>
      <c r="AP81" s="1"/>
      <c r="AQ81" s="1"/>
      <c r="AR81" s="1"/>
      <c r="AS81" s="1"/>
      <c r="AT81" s="1"/>
      <c r="AU81" s="1"/>
      <c r="AV81" s="1"/>
      <c r="AW81" s="1"/>
      <c r="AX81" s="1"/>
      <c r="AY81" s="1"/>
      <c r="AZ81" s="1"/>
      <c r="BA81" s="1"/>
      <c r="BB81" s="1"/>
      <c r="BC81" s="1"/>
      <c r="BD81" s="1" t="s">
        <v>5156</v>
      </c>
      <c r="BE81" t="str">
        <f t="shared" si="5"/>
        <v>https://fs.amplifi.io//file?id=64e65871-c251-4594-aa44-37125b6047e8&amp;variant=thumb&amp;extension=png</v>
      </c>
      <c r="BF81" s="4" t="s">
        <v>5156</v>
      </c>
      <c r="BG81" s="4" t="s">
        <v>6103</v>
      </c>
    </row>
    <row r="82" spans="1:65" ht="19" customHeight="1" x14ac:dyDescent="0.2">
      <c r="A82">
        <v>81</v>
      </c>
      <c r="B82" t="str">
        <f t="shared" si="4"/>
        <v>20030-00000</v>
      </c>
      <c r="C82" t="s">
        <v>542</v>
      </c>
      <c r="D82" t="str">
        <f t="shared" si="6"/>
        <v>20030-00000</v>
      </c>
      <c r="E82" t="s">
        <v>139</v>
      </c>
      <c r="F82" t="s">
        <v>5948</v>
      </c>
      <c r="G82" t="s">
        <v>353</v>
      </c>
      <c r="H82" t="s">
        <v>543</v>
      </c>
      <c r="I82" t="s">
        <v>326</v>
      </c>
      <c r="J82" t="s">
        <v>5329</v>
      </c>
      <c r="K82" t="s">
        <v>5333</v>
      </c>
      <c r="L82" t="s">
        <v>5412</v>
      </c>
      <c r="M82" t="s">
        <v>5335</v>
      </c>
      <c r="N82" t="s">
        <v>5359</v>
      </c>
      <c r="O82" t="s">
        <v>5431</v>
      </c>
      <c r="P82" t="s">
        <v>5426</v>
      </c>
      <c r="Q82" t="s">
        <v>88</v>
      </c>
      <c r="R82" t="b">
        <v>1</v>
      </c>
      <c r="S82" t="b">
        <v>1</v>
      </c>
      <c r="T82" t="s">
        <v>542</v>
      </c>
      <c r="U82" t="s">
        <v>542</v>
      </c>
      <c r="V82" t="s">
        <v>544</v>
      </c>
      <c r="W82" t="s">
        <v>545</v>
      </c>
      <c r="X82" t="s">
        <v>546</v>
      </c>
      <c r="AB82" t="s">
        <v>40</v>
      </c>
      <c r="AC82" t="s">
        <v>41</v>
      </c>
      <c r="AD82" t="s">
        <v>42</v>
      </c>
      <c r="AE82" t="s">
        <v>43</v>
      </c>
      <c r="AI82">
        <v>40</v>
      </c>
      <c r="AJ82">
        <v>45</v>
      </c>
      <c r="AK82" t="s">
        <v>475</v>
      </c>
      <c r="AL82" s="1" t="s">
        <v>547</v>
      </c>
      <c r="AM82" t="s">
        <v>510</v>
      </c>
      <c r="AN82" s="1" t="s">
        <v>548</v>
      </c>
      <c r="AO82" s="1" t="str">
        <f t="shared" si="7"/>
        <v>2W Distributor Bike</v>
      </c>
      <c r="AP82" s="1"/>
      <c r="AQ82" s="1"/>
      <c r="AR82" s="1"/>
      <c r="AS82" s="1"/>
      <c r="AT82" s="1"/>
      <c r="AU82" s="1"/>
      <c r="AV82" s="1"/>
      <c r="AW82" s="1"/>
      <c r="AX82" s="1"/>
      <c r="AY82" s="1"/>
      <c r="AZ82" s="1"/>
      <c r="BA82" s="1"/>
      <c r="BB82" s="1"/>
      <c r="BC82" s="1"/>
      <c r="BD82" s="1" t="s">
        <v>5488</v>
      </c>
      <c r="BE82" t="str">
        <f t="shared" si="5"/>
        <v>https://fs.amplifi.io//file?id=ec7c4961-03ad-4fff-b45e-bae6d15e634e&amp;variant=thumb&amp;extension=png</v>
      </c>
      <c r="BF82" s="4" t="s">
        <v>6104</v>
      </c>
      <c r="BG82" s="4" t="s">
        <v>6105</v>
      </c>
      <c r="BH82" s="4" t="s">
        <v>6106</v>
      </c>
      <c r="BI82" s="4" t="s">
        <v>5488</v>
      </c>
    </row>
    <row r="83" spans="1:65" ht="19" customHeight="1" x14ac:dyDescent="0.2">
      <c r="A83">
        <v>82</v>
      </c>
      <c r="B83" t="str">
        <f t="shared" si="4"/>
        <v>20030-00004</v>
      </c>
      <c r="C83" t="s">
        <v>549</v>
      </c>
      <c r="D83" t="str">
        <f t="shared" si="6"/>
        <v>20030-00004</v>
      </c>
      <c r="E83" t="s">
        <v>139</v>
      </c>
      <c r="F83" t="s">
        <v>5948</v>
      </c>
      <c r="G83" t="s">
        <v>353</v>
      </c>
      <c r="H83" t="s">
        <v>543</v>
      </c>
      <c r="I83" t="s">
        <v>326</v>
      </c>
      <c r="J83" t="s">
        <v>5329</v>
      </c>
      <c r="K83" t="s">
        <v>5333</v>
      </c>
      <c r="L83" t="s">
        <v>5412</v>
      </c>
      <c r="M83" t="s">
        <v>5335</v>
      </c>
      <c r="N83" t="s">
        <v>5359</v>
      </c>
      <c r="O83" t="s">
        <v>5432</v>
      </c>
      <c r="P83" t="s">
        <v>5426</v>
      </c>
      <c r="Q83" t="s">
        <v>359</v>
      </c>
      <c r="R83" t="b">
        <v>1</v>
      </c>
      <c r="S83" t="b">
        <v>1</v>
      </c>
      <c r="T83" t="s">
        <v>549</v>
      </c>
      <c r="U83" t="s">
        <v>549</v>
      </c>
      <c r="V83" t="s">
        <v>550</v>
      </c>
      <c r="W83" t="s">
        <v>551</v>
      </c>
      <c r="X83" t="s">
        <v>552</v>
      </c>
      <c r="AB83" t="s">
        <v>40</v>
      </c>
      <c r="AC83" t="s">
        <v>41</v>
      </c>
      <c r="AD83" t="s">
        <v>42</v>
      </c>
      <c r="AE83" t="s">
        <v>43</v>
      </c>
      <c r="AI83">
        <v>40</v>
      </c>
      <c r="AJ83">
        <v>45</v>
      </c>
      <c r="AK83" t="s">
        <v>475</v>
      </c>
      <c r="AL83" s="1" t="s">
        <v>547</v>
      </c>
      <c r="AM83" t="s">
        <v>510</v>
      </c>
      <c r="AN83" s="1" t="s">
        <v>548</v>
      </c>
      <c r="AO83" s="1" t="str">
        <f t="shared" si="7"/>
        <v>2W Distributor Bike</v>
      </c>
      <c r="AP83" s="1"/>
      <c r="AQ83" s="1"/>
      <c r="AR83" s="1"/>
      <c r="AS83" s="1"/>
      <c r="AT83" s="1"/>
      <c r="AU83" s="1"/>
      <c r="AV83" s="1"/>
      <c r="AW83" s="1"/>
      <c r="AX83" s="1"/>
      <c r="AY83" s="1"/>
      <c r="AZ83" s="1"/>
      <c r="BA83" s="1"/>
      <c r="BB83" s="1"/>
      <c r="BC83" s="1"/>
      <c r="BD83" s="1" t="s">
        <v>5157</v>
      </c>
      <c r="BE83" t="str">
        <f t="shared" si="5"/>
        <v>https://fs.amplifi.io//file?id=e2159e31-5ef6-4122-9c2c-bef351710ed7&amp;variant=thumb&amp;extension=png</v>
      </c>
      <c r="BF83" s="4" t="s">
        <v>5157</v>
      </c>
      <c r="BG83" s="4" t="s">
        <v>6107</v>
      </c>
      <c r="BH83" s="4" t="s">
        <v>6108</v>
      </c>
      <c r="BI83" s="4" t="s">
        <v>6109</v>
      </c>
    </row>
    <row r="84" spans="1:65" ht="19" customHeight="1" x14ac:dyDescent="0.2">
      <c r="A84">
        <v>83</v>
      </c>
      <c r="B84" t="str">
        <f t="shared" si="4"/>
        <v>20031-00000</v>
      </c>
      <c r="C84" t="s">
        <v>553</v>
      </c>
      <c r="D84" t="str">
        <f t="shared" si="6"/>
        <v>20031-00000</v>
      </c>
      <c r="E84" t="s">
        <v>139</v>
      </c>
      <c r="F84" t="s">
        <v>5948</v>
      </c>
      <c r="G84" t="s">
        <v>353</v>
      </c>
      <c r="H84" t="s">
        <v>554</v>
      </c>
      <c r="I84" t="s">
        <v>326</v>
      </c>
      <c r="J84" t="s">
        <v>5329</v>
      </c>
      <c r="K84" t="s">
        <v>5333</v>
      </c>
      <c r="L84" t="s">
        <v>5412</v>
      </c>
      <c r="M84" t="s">
        <v>5335</v>
      </c>
      <c r="N84" t="s">
        <v>5359</v>
      </c>
      <c r="O84" t="s">
        <v>5429</v>
      </c>
      <c r="P84" t="s">
        <v>5424</v>
      </c>
      <c r="Q84" t="s">
        <v>88</v>
      </c>
      <c r="R84" t="b">
        <v>1</v>
      </c>
      <c r="S84" t="b">
        <v>1</v>
      </c>
      <c r="T84" t="s">
        <v>553</v>
      </c>
      <c r="U84" t="s">
        <v>553</v>
      </c>
      <c r="V84" t="s">
        <v>555</v>
      </c>
      <c r="W84" t="s">
        <v>556</v>
      </c>
      <c r="X84" t="s">
        <v>557</v>
      </c>
      <c r="AB84" t="s">
        <v>40</v>
      </c>
      <c r="AC84" t="s">
        <v>41</v>
      </c>
      <c r="AD84" t="s">
        <v>42</v>
      </c>
      <c r="AE84" t="s">
        <v>43</v>
      </c>
      <c r="AI84">
        <v>50</v>
      </c>
      <c r="AJ84">
        <v>55</v>
      </c>
      <c r="AK84" t="s">
        <v>475</v>
      </c>
      <c r="AL84" s="1" t="s">
        <v>509</v>
      </c>
      <c r="AM84" t="s">
        <v>558</v>
      </c>
      <c r="AN84" s="1" t="s">
        <v>559</v>
      </c>
      <c r="AO84" s="1" t="str">
        <f t="shared" si="7"/>
        <v>2W Distributor Bike</v>
      </c>
      <c r="AP84" s="1"/>
      <c r="AQ84" s="1"/>
      <c r="AR84" s="1"/>
      <c r="AS84" s="1"/>
      <c r="AT84" s="1"/>
      <c r="AU84" s="1"/>
      <c r="AV84" s="1"/>
      <c r="AW84" s="1"/>
      <c r="AX84" s="1"/>
      <c r="AY84" s="1"/>
      <c r="AZ84" s="1"/>
      <c r="BA84" s="1"/>
      <c r="BB84" s="1"/>
      <c r="BC84" s="1"/>
      <c r="BD84" s="1" t="s">
        <v>5158</v>
      </c>
      <c r="BE84" t="str">
        <f t="shared" si="5"/>
        <v>https://fs.amplifi.io//file?id=74699a70-3291-49e2-99ed-da758491addd&amp;variant=thumb&amp;extension=png</v>
      </c>
      <c r="BF84" s="4" t="s">
        <v>5158</v>
      </c>
      <c r="BG84" s="4" t="s">
        <v>6110</v>
      </c>
    </row>
    <row r="85" spans="1:65" ht="19" customHeight="1" x14ac:dyDescent="0.2">
      <c r="A85">
        <v>84</v>
      </c>
      <c r="B85" t="str">
        <f t="shared" si="4"/>
        <v>20031-00004</v>
      </c>
      <c r="C85" t="s">
        <v>560</v>
      </c>
      <c r="D85" t="str">
        <f t="shared" si="6"/>
        <v>20031-00004</v>
      </c>
      <c r="E85" t="s">
        <v>139</v>
      </c>
      <c r="F85" t="s">
        <v>5948</v>
      </c>
      <c r="G85" t="s">
        <v>353</v>
      </c>
      <c r="H85" t="s">
        <v>554</v>
      </c>
      <c r="I85" t="s">
        <v>326</v>
      </c>
      <c r="J85" t="s">
        <v>5329</v>
      </c>
      <c r="K85" t="s">
        <v>5333</v>
      </c>
      <c r="L85" t="s">
        <v>5412</v>
      </c>
      <c r="M85" t="s">
        <v>5335</v>
      </c>
      <c r="N85" t="s">
        <v>5359</v>
      </c>
      <c r="O85" t="s">
        <v>5429</v>
      </c>
      <c r="P85" t="s">
        <v>5424</v>
      </c>
      <c r="Q85" t="s">
        <v>359</v>
      </c>
      <c r="R85" t="b">
        <v>1</v>
      </c>
      <c r="S85" t="b">
        <v>1</v>
      </c>
      <c r="T85" t="s">
        <v>560</v>
      </c>
      <c r="U85" t="s">
        <v>560</v>
      </c>
      <c r="V85" t="s">
        <v>561</v>
      </c>
      <c r="W85" t="s">
        <v>562</v>
      </c>
      <c r="X85" t="s">
        <v>563</v>
      </c>
      <c r="AB85" t="s">
        <v>40</v>
      </c>
      <c r="AC85" t="s">
        <v>41</v>
      </c>
      <c r="AD85" t="s">
        <v>42</v>
      </c>
      <c r="AE85" t="s">
        <v>43</v>
      </c>
      <c r="AI85">
        <v>50</v>
      </c>
      <c r="AJ85">
        <v>55</v>
      </c>
      <c r="AK85" t="s">
        <v>475</v>
      </c>
      <c r="AL85" s="1" t="s">
        <v>509</v>
      </c>
      <c r="AM85" t="s">
        <v>558</v>
      </c>
      <c r="AN85" s="1" t="s">
        <v>559</v>
      </c>
      <c r="AO85" s="1" t="str">
        <f t="shared" si="7"/>
        <v>2W Distributor Bike</v>
      </c>
      <c r="AP85" s="1"/>
      <c r="AQ85" s="1"/>
      <c r="AR85" s="1"/>
      <c r="AS85" s="1"/>
      <c r="AT85" s="1"/>
      <c r="AU85" s="1"/>
      <c r="AV85" s="1"/>
      <c r="AW85" s="1"/>
      <c r="AX85" s="1"/>
      <c r="AY85" s="1"/>
      <c r="AZ85" s="1"/>
      <c r="BA85" s="1"/>
      <c r="BB85" s="1"/>
      <c r="BC85" s="1"/>
      <c r="BD85" s="1" t="s">
        <v>5489</v>
      </c>
      <c r="BE85" t="str">
        <f t="shared" si="5"/>
        <v>https://fs.amplifi.io//file?id=5114247f-5ae9-4b42-8135-4bdeb9ef11a1&amp;variant=thumb&amp;extension=png</v>
      </c>
      <c r="BF85" s="4" t="s">
        <v>5489</v>
      </c>
      <c r="BG85" s="4" t="s">
        <v>6111</v>
      </c>
    </row>
    <row r="86" spans="1:65" ht="19" customHeight="1" x14ac:dyDescent="0.2">
      <c r="A86">
        <v>85</v>
      </c>
      <c r="B86" t="str">
        <f t="shared" si="4"/>
        <v>20032-00000</v>
      </c>
      <c r="C86" t="s">
        <v>564</v>
      </c>
      <c r="D86" t="str">
        <f t="shared" si="6"/>
        <v>20032-00000</v>
      </c>
      <c r="E86" t="s">
        <v>139</v>
      </c>
      <c r="F86" t="s">
        <v>5948</v>
      </c>
      <c r="G86" t="s">
        <v>565</v>
      </c>
      <c r="H86" t="s">
        <v>566</v>
      </c>
      <c r="I86" t="s">
        <v>326</v>
      </c>
      <c r="J86" t="s">
        <v>5329</v>
      </c>
      <c r="K86" t="s">
        <v>5333</v>
      </c>
      <c r="L86" t="s">
        <v>5412</v>
      </c>
      <c r="M86" t="s">
        <v>5335</v>
      </c>
      <c r="N86" t="s">
        <v>5359</v>
      </c>
      <c r="O86" t="s">
        <v>5433</v>
      </c>
      <c r="P86" t="s">
        <v>5425</v>
      </c>
      <c r="Q86" t="s">
        <v>88</v>
      </c>
      <c r="R86" t="b">
        <v>1</v>
      </c>
      <c r="S86" t="b">
        <v>1</v>
      </c>
      <c r="T86" t="s">
        <v>564</v>
      </c>
      <c r="U86" t="s">
        <v>564</v>
      </c>
      <c r="V86" t="s">
        <v>567</v>
      </c>
      <c r="W86" t="s">
        <v>568</v>
      </c>
      <c r="X86" t="s">
        <v>569</v>
      </c>
      <c r="Y86" t="s">
        <v>570</v>
      </c>
      <c r="AB86" t="s">
        <v>40</v>
      </c>
      <c r="AC86" t="s">
        <v>41</v>
      </c>
      <c r="AD86" t="s">
        <v>42</v>
      </c>
      <c r="AE86" t="s">
        <v>43</v>
      </c>
      <c r="AF86" t="s">
        <v>44</v>
      </c>
      <c r="AI86">
        <v>75</v>
      </c>
      <c r="AJ86">
        <v>60</v>
      </c>
      <c r="AK86" t="s">
        <v>475</v>
      </c>
      <c r="AL86" s="1" t="s">
        <v>571</v>
      </c>
      <c r="AM86" t="s">
        <v>572</v>
      </c>
      <c r="AN86" s="1" t="s">
        <v>573</v>
      </c>
      <c r="AO86" s="1" t="str">
        <f t="shared" si="7"/>
        <v>2W Distributor Bike</v>
      </c>
      <c r="AP86" s="1"/>
      <c r="AQ86" s="1"/>
      <c r="AR86" s="1"/>
      <c r="AS86" s="1"/>
      <c r="AT86" s="1"/>
      <c r="AU86" s="1"/>
      <c r="AV86" s="1"/>
      <c r="AW86" s="1"/>
      <c r="AX86" s="1"/>
      <c r="AY86" s="1"/>
      <c r="AZ86" s="1"/>
      <c r="BA86" s="1"/>
      <c r="BB86" s="1"/>
      <c r="BC86" s="1"/>
      <c r="BD86" s="1" t="s">
        <v>5490</v>
      </c>
      <c r="BE86" t="str">
        <f t="shared" si="5"/>
        <v>https://fs.amplifi.io//file?id=84bc68b6-15d4-4b6b-9af9-1d14c34510e5&amp;variant=thumb&amp;extension=png</v>
      </c>
      <c r="BF86" s="4" t="s">
        <v>6112</v>
      </c>
      <c r="BG86" s="4" t="s">
        <v>5490</v>
      </c>
    </row>
    <row r="87" spans="1:65" ht="19" customHeight="1" x14ac:dyDescent="0.2">
      <c r="A87">
        <v>86</v>
      </c>
      <c r="B87" t="str">
        <f t="shared" si="4"/>
        <v>20032-00005</v>
      </c>
      <c r="C87" t="s">
        <v>574</v>
      </c>
      <c r="D87" t="str">
        <f t="shared" si="6"/>
        <v>20032-00005</v>
      </c>
      <c r="E87" t="s">
        <v>139</v>
      </c>
      <c r="F87" t="s">
        <v>5948</v>
      </c>
      <c r="G87" t="s">
        <v>565</v>
      </c>
      <c r="H87" t="s">
        <v>566</v>
      </c>
      <c r="I87" t="s">
        <v>326</v>
      </c>
      <c r="J87" t="s">
        <v>5329</v>
      </c>
      <c r="K87" t="s">
        <v>5333</v>
      </c>
      <c r="L87" t="s">
        <v>5412</v>
      </c>
      <c r="M87" t="s">
        <v>5335</v>
      </c>
      <c r="N87" t="s">
        <v>5359</v>
      </c>
      <c r="O87" t="s">
        <v>5433</v>
      </c>
      <c r="P87" t="s">
        <v>5425</v>
      </c>
      <c r="Q87" t="s">
        <v>575</v>
      </c>
      <c r="R87" t="b">
        <v>1</v>
      </c>
      <c r="S87" t="b">
        <v>1</v>
      </c>
      <c r="T87" t="s">
        <v>574</v>
      </c>
      <c r="U87" t="s">
        <v>574</v>
      </c>
      <c r="V87" t="s">
        <v>576</v>
      </c>
      <c r="W87" t="s">
        <v>577</v>
      </c>
      <c r="X87" t="s">
        <v>578</v>
      </c>
      <c r="Y87" t="s">
        <v>579</v>
      </c>
      <c r="AB87" t="s">
        <v>40</v>
      </c>
      <c r="AC87" t="s">
        <v>41</v>
      </c>
      <c r="AD87" t="s">
        <v>42</v>
      </c>
      <c r="AE87" t="s">
        <v>43</v>
      </c>
      <c r="AF87" t="s">
        <v>44</v>
      </c>
      <c r="AI87">
        <v>75</v>
      </c>
      <c r="AJ87">
        <v>60</v>
      </c>
      <c r="AK87" t="s">
        <v>475</v>
      </c>
      <c r="AL87" s="1" t="s">
        <v>571</v>
      </c>
      <c r="AM87" t="s">
        <v>572</v>
      </c>
      <c r="AN87" s="1" t="s">
        <v>573</v>
      </c>
      <c r="AO87" s="1" t="str">
        <f t="shared" si="7"/>
        <v>2W Distributor Bike</v>
      </c>
      <c r="AP87" s="1"/>
      <c r="AQ87" s="1"/>
      <c r="AR87" s="1"/>
      <c r="AS87" s="1"/>
      <c r="AT87" s="1"/>
      <c r="AU87" s="1"/>
      <c r="AV87" s="1"/>
      <c r="AW87" s="1"/>
      <c r="AX87" s="1"/>
      <c r="AY87" s="1"/>
      <c r="AZ87" s="1"/>
      <c r="BA87" s="1"/>
      <c r="BB87" s="1"/>
      <c r="BC87" s="1"/>
      <c r="BD87" s="1" t="s">
        <v>5491</v>
      </c>
      <c r="BE87" t="str">
        <f t="shared" si="5"/>
        <v>https://fs.amplifi.io//file?id=80dbcf94-30b3-42a4-831b-adf6c76e391f&amp;variant=thumb&amp;extension=png</v>
      </c>
      <c r="BF87" s="4" t="s">
        <v>6113</v>
      </c>
      <c r="BG87" s="4" t="s">
        <v>6114</v>
      </c>
      <c r="BH87" s="4" t="s">
        <v>5491</v>
      </c>
      <c r="BI87" s="4" t="s">
        <v>6115</v>
      </c>
      <c r="BJ87" s="4" t="s">
        <v>6116</v>
      </c>
      <c r="BK87" s="4" t="s">
        <v>6117</v>
      </c>
      <c r="BL87" s="4" t="s">
        <v>6118</v>
      </c>
      <c r="BM87" s="4" t="s">
        <v>6119</v>
      </c>
    </row>
    <row r="88" spans="1:65" ht="19" customHeight="1" x14ac:dyDescent="0.2">
      <c r="A88">
        <v>87</v>
      </c>
      <c r="B88" t="str">
        <f t="shared" si="4"/>
        <v>20032-00010</v>
      </c>
      <c r="C88" t="s">
        <v>580</v>
      </c>
      <c r="D88" t="str">
        <f t="shared" si="6"/>
        <v>20032-00010</v>
      </c>
      <c r="E88" t="s">
        <v>139</v>
      </c>
      <c r="F88" t="s">
        <v>5948</v>
      </c>
      <c r="G88" t="s">
        <v>336</v>
      </c>
      <c r="H88" t="s">
        <v>566</v>
      </c>
      <c r="I88" t="s">
        <v>326</v>
      </c>
      <c r="J88" t="s">
        <v>5329</v>
      </c>
      <c r="K88" t="s">
        <v>5333</v>
      </c>
      <c r="L88" t="s">
        <v>5412</v>
      </c>
      <c r="M88" t="s">
        <v>5335</v>
      </c>
      <c r="N88" t="s">
        <v>5359</v>
      </c>
      <c r="O88" t="s">
        <v>5432</v>
      </c>
      <c r="P88" t="s">
        <v>5425</v>
      </c>
      <c r="Q88" t="s">
        <v>88</v>
      </c>
      <c r="R88" t="b">
        <v>1</v>
      </c>
      <c r="S88" t="b">
        <v>1</v>
      </c>
      <c r="T88" t="s">
        <v>580</v>
      </c>
      <c r="U88" t="s">
        <v>580</v>
      </c>
      <c r="V88" t="s">
        <v>581</v>
      </c>
      <c r="W88" t="s">
        <v>582</v>
      </c>
      <c r="X88" t="s">
        <v>583</v>
      </c>
      <c r="Y88" t="s">
        <v>584</v>
      </c>
      <c r="AB88" t="s">
        <v>40</v>
      </c>
      <c r="AC88" t="s">
        <v>41</v>
      </c>
      <c r="AD88" t="s">
        <v>42</v>
      </c>
      <c r="AE88" t="s">
        <v>43</v>
      </c>
      <c r="AF88" t="s">
        <v>44</v>
      </c>
      <c r="AI88">
        <v>55</v>
      </c>
      <c r="AJ88">
        <v>60</v>
      </c>
      <c r="AK88" t="s">
        <v>475</v>
      </c>
      <c r="AL88" s="1" t="s">
        <v>571</v>
      </c>
      <c r="AM88" t="s">
        <v>572</v>
      </c>
      <c r="AN88" s="1" t="s">
        <v>573</v>
      </c>
      <c r="AO88" s="1" t="str">
        <f t="shared" si="7"/>
        <v>2W Distributor Bike</v>
      </c>
      <c r="AP88" s="1"/>
      <c r="AQ88" s="1"/>
      <c r="AR88" s="1"/>
      <c r="AS88" s="1"/>
      <c r="AT88" s="1"/>
      <c r="AU88" s="1"/>
      <c r="AV88" s="1"/>
      <c r="AW88" s="1"/>
      <c r="AX88" s="1"/>
      <c r="AY88" s="1"/>
      <c r="AZ88" s="1"/>
      <c r="BA88" s="1"/>
      <c r="BB88" s="1"/>
      <c r="BC88" s="1"/>
      <c r="BD88" s="1" t="s">
        <v>5159</v>
      </c>
      <c r="BE88" t="str">
        <f t="shared" si="5"/>
        <v>https://fs.amplifi.io//file?id=e9f11d1c-0fd5-46ba-8bc3-fb3e7ee945aa&amp;variant=thumb&amp;extension=png</v>
      </c>
      <c r="BF88" s="4" t="s">
        <v>5159</v>
      </c>
      <c r="BG88" s="4" t="s">
        <v>6120</v>
      </c>
    </row>
    <row r="89" spans="1:65" ht="19" customHeight="1" x14ac:dyDescent="0.2">
      <c r="A89">
        <v>88</v>
      </c>
      <c r="B89" t="str">
        <f t="shared" si="4"/>
        <v>20032-00015</v>
      </c>
      <c r="C89" t="s">
        <v>585</v>
      </c>
      <c r="D89" t="str">
        <f t="shared" si="6"/>
        <v>20032-00015</v>
      </c>
      <c r="E89" t="s">
        <v>139</v>
      </c>
      <c r="F89" t="s">
        <v>5948</v>
      </c>
      <c r="G89" t="s">
        <v>336</v>
      </c>
      <c r="H89" t="s">
        <v>566</v>
      </c>
      <c r="I89" t="s">
        <v>326</v>
      </c>
      <c r="J89" t="s">
        <v>5329</v>
      </c>
      <c r="K89" t="s">
        <v>5333</v>
      </c>
      <c r="L89" t="s">
        <v>5412</v>
      </c>
      <c r="M89" t="s">
        <v>5335</v>
      </c>
      <c r="N89" t="s">
        <v>5359</v>
      </c>
      <c r="O89" t="s">
        <v>5432</v>
      </c>
      <c r="P89" t="s">
        <v>5425</v>
      </c>
      <c r="Q89" t="s">
        <v>103</v>
      </c>
      <c r="R89" t="b">
        <v>1</v>
      </c>
      <c r="S89" t="b">
        <v>1</v>
      </c>
      <c r="T89" t="s">
        <v>585</v>
      </c>
      <c r="U89" t="s">
        <v>585</v>
      </c>
      <c r="V89" t="s">
        <v>586</v>
      </c>
      <c r="W89" t="s">
        <v>587</v>
      </c>
      <c r="X89" t="s">
        <v>588</v>
      </c>
      <c r="Y89" t="s">
        <v>589</v>
      </c>
      <c r="AB89" t="s">
        <v>40</v>
      </c>
      <c r="AC89" t="s">
        <v>41</v>
      </c>
      <c r="AD89" t="s">
        <v>42</v>
      </c>
      <c r="AE89" t="s">
        <v>43</v>
      </c>
      <c r="AF89" t="s">
        <v>44</v>
      </c>
      <c r="AI89">
        <v>55</v>
      </c>
      <c r="AJ89">
        <v>60</v>
      </c>
      <c r="AK89" t="s">
        <v>475</v>
      </c>
      <c r="AL89" s="1" t="s">
        <v>571</v>
      </c>
      <c r="AM89" t="s">
        <v>572</v>
      </c>
      <c r="AN89" s="1" t="s">
        <v>573</v>
      </c>
      <c r="AO89" s="1" t="str">
        <f t="shared" si="7"/>
        <v>2W Distributor Bike</v>
      </c>
      <c r="AP89" s="1"/>
      <c r="AQ89" s="1"/>
      <c r="AR89" s="1"/>
      <c r="AS89" s="1"/>
      <c r="AT89" s="1"/>
      <c r="AU89" s="1"/>
      <c r="AV89" s="1"/>
      <c r="AW89" s="1"/>
      <c r="AX89" s="1"/>
      <c r="AY89" s="1"/>
      <c r="AZ89" s="1"/>
      <c r="BA89" s="1"/>
      <c r="BB89" s="1"/>
      <c r="BC89" s="1"/>
      <c r="BD89" s="1" t="s">
        <v>5492</v>
      </c>
      <c r="BE89" t="str">
        <f t="shared" si="5"/>
        <v>https://fs.amplifi.io//file?id=409f29f3-8532-4db9-9163-90ad908b8c45&amp;variant=thumb&amp;extension=png</v>
      </c>
      <c r="BF89" s="4" t="s">
        <v>6121</v>
      </c>
      <c r="BG89" s="4" t="s">
        <v>6122</v>
      </c>
      <c r="BH89" s="4" t="s">
        <v>6123</v>
      </c>
      <c r="BI89" s="4" t="s">
        <v>5492</v>
      </c>
      <c r="BJ89" s="4" t="s">
        <v>6124</v>
      </c>
      <c r="BK89" s="4" t="s">
        <v>6125</v>
      </c>
    </row>
    <row r="90" spans="1:65" ht="19" customHeight="1" x14ac:dyDescent="0.2">
      <c r="A90">
        <v>89</v>
      </c>
      <c r="B90" t="str">
        <f t="shared" si="4"/>
        <v>20032-00020</v>
      </c>
      <c r="C90" t="s">
        <v>590</v>
      </c>
      <c r="D90" t="str">
        <f t="shared" si="6"/>
        <v>20032-00020</v>
      </c>
      <c r="E90" t="s">
        <v>139</v>
      </c>
      <c r="F90" t="s">
        <v>5948</v>
      </c>
      <c r="G90" t="s">
        <v>336</v>
      </c>
      <c r="H90" t="s">
        <v>566</v>
      </c>
      <c r="I90" t="s">
        <v>326</v>
      </c>
      <c r="J90" t="s">
        <v>5329</v>
      </c>
      <c r="K90" t="s">
        <v>5333</v>
      </c>
      <c r="L90" t="s">
        <v>5412</v>
      </c>
      <c r="M90" t="s">
        <v>5335</v>
      </c>
      <c r="N90" t="s">
        <v>5359</v>
      </c>
      <c r="O90" t="s">
        <v>5432</v>
      </c>
      <c r="P90" t="s">
        <v>5425</v>
      </c>
      <c r="Q90" t="s">
        <v>347</v>
      </c>
      <c r="R90" t="b">
        <v>1</v>
      </c>
      <c r="S90" t="b">
        <v>1</v>
      </c>
      <c r="T90" t="s">
        <v>590</v>
      </c>
      <c r="U90" t="s">
        <v>590</v>
      </c>
      <c r="V90" t="s">
        <v>591</v>
      </c>
      <c r="W90" t="s">
        <v>592</v>
      </c>
      <c r="X90" t="s">
        <v>593</v>
      </c>
      <c r="Y90" t="s">
        <v>594</v>
      </c>
      <c r="AB90" t="s">
        <v>40</v>
      </c>
      <c r="AC90" t="s">
        <v>41</v>
      </c>
      <c r="AD90" t="s">
        <v>42</v>
      </c>
      <c r="AE90" t="s">
        <v>43</v>
      </c>
      <c r="AF90" t="s">
        <v>44</v>
      </c>
      <c r="AI90">
        <v>55</v>
      </c>
      <c r="AJ90">
        <v>60</v>
      </c>
      <c r="AK90" t="s">
        <v>475</v>
      </c>
      <c r="AL90" s="1" t="s">
        <v>571</v>
      </c>
      <c r="AM90" t="s">
        <v>572</v>
      </c>
      <c r="AN90" s="1" t="s">
        <v>573</v>
      </c>
      <c r="AO90" s="1" t="str">
        <f t="shared" si="7"/>
        <v>2W Distributor Bike</v>
      </c>
      <c r="AP90" s="1"/>
      <c r="AQ90" s="1"/>
      <c r="AR90" s="1"/>
      <c r="AS90" s="1"/>
      <c r="AT90" s="1"/>
      <c r="AU90" s="1"/>
      <c r="AV90" s="1"/>
      <c r="AW90" s="1"/>
      <c r="AX90" s="1"/>
      <c r="AY90" s="1"/>
      <c r="AZ90" s="1"/>
      <c r="BA90" s="1"/>
      <c r="BB90" s="1"/>
      <c r="BC90" s="1"/>
      <c r="BD90" s="1" t="s">
        <v>5493</v>
      </c>
      <c r="BE90" t="str">
        <f t="shared" si="5"/>
        <v>https://fs.amplifi.io//file?id=202c7631-aeda-4a65-a01d-ec66d318e55d&amp;variant=thumb&amp;extension=png</v>
      </c>
      <c r="BF90" s="4" t="s">
        <v>6126</v>
      </c>
      <c r="BG90" s="4" t="s">
        <v>6127</v>
      </c>
      <c r="BH90" s="4" t="s">
        <v>6128</v>
      </c>
      <c r="BI90" s="4" t="s">
        <v>6129</v>
      </c>
      <c r="BJ90" s="4" t="s">
        <v>6130</v>
      </c>
      <c r="BK90" s="4" t="s">
        <v>6131</v>
      </c>
      <c r="BL90" s="4" t="s">
        <v>5493</v>
      </c>
      <c r="BM90" s="4" t="s">
        <v>6132</v>
      </c>
    </row>
    <row r="91" spans="1:65" ht="19" customHeight="1" x14ac:dyDescent="0.2">
      <c r="A91">
        <v>90</v>
      </c>
      <c r="B91" t="str">
        <f t="shared" si="4"/>
        <v>20033-00000</v>
      </c>
      <c r="C91" t="s">
        <v>595</v>
      </c>
      <c r="D91" t="str">
        <f t="shared" si="6"/>
        <v>20033-00000</v>
      </c>
      <c r="E91" t="s">
        <v>139</v>
      </c>
      <c r="F91" t="s">
        <v>5948</v>
      </c>
      <c r="G91" t="s">
        <v>336</v>
      </c>
      <c r="H91" t="s">
        <v>596</v>
      </c>
      <c r="I91" t="s">
        <v>326</v>
      </c>
      <c r="J91" t="s">
        <v>5329</v>
      </c>
      <c r="K91" t="s">
        <v>5333</v>
      </c>
      <c r="L91" t="s">
        <v>5412</v>
      </c>
      <c r="M91" t="s">
        <v>5335</v>
      </c>
      <c r="N91" t="s">
        <v>5359</v>
      </c>
      <c r="P91" t="s">
        <v>5426</v>
      </c>
      <c r="Q91" t="s">
        <v>88</v>
      </c>
      <c r="R91" t="b">
        <v>1</v>
      </c>
      <c r="S91" t="b">
        <v>1</v>
      </c>
      <c r="T91" t="s">
        <v>595</v>
      </c>
      <c r="U91" t="s">
        <v>595</v>
      </c>
      <c r="V91" t="s">
        <v>597</v>
      </c>
      <c r="W91" t="s">
        <v>598</v>
      </c>
      <c r="X91" t="s">
        <v>599</v>
      </c>
      <c r="AB91" t="s">
        <v>40</v>
      </c>
      <c r="AC91" t="s">
        <v>41</v>
      </c>
      <c r="AD91" t="s">
        <v>42</v>
      </c>
      <c r="AE91" t="s">
        <v>43</v>
      </c>
      <c r="AI91">
        <v>45</v>
      </c>
      <c r="AJ91">
        <v>50</v>
      </c>
      <c r="AK91" t="s">
        <v>475</v>
      </c>
      <c r="AL91" s="1" t="s">
        <v>509</v>
      </c>
      <c r="AM91" t="s">
        <v>600</v>
      </c>
      <c r="AN91" s="1" t="s">
        <v>601</v>
      </c>
      <c r="AO91" s="1" t="str">
        <f t="shared" si="7"/>
        <v>2W Distributor Bike</v>
      </c>
      <c r="AP91" s="1"/>
      <c r="AQ91" s="1"/>
      <c r="AR91" s="1"/>
      <c r="AS91" s="1"/>
      <c r="AT91" s="1"/>
      <c r="AU91" s="1"/>
      <c r="AV91" s="1"/>
      <c r="AW91" s="1"/>
      <c r="AX91" s="1"/>
      <c r="AY91" s="1"/>
      <c r="AZ91" s="1"/>
      <c r="BA91" s="1"/>
      <c r="BB91" s="1"/>
      <c r="BC91" s="1"/>
      <c r="BD91" s="1" t="s">
        <v>5494</v>
      </c>
      <c r="BE91" t="str">
        <f t="shared" si="5"/>
        <v>https://fs.amplifi.io//file?id=9497df73-8ac5-49a3-84a8-7a098df66780&amp;variant=thumb&amp;extension=png</v>
      </c>
      <c r="BF91" s="4" t="s">
        <v>6133</v>
      </c>
      <c r="BG91" s="4" t="s">
        <v>6134</v>
      </c>
      <c r="BH91" s="4" t="s">
        <v>5494</v>
      </c>
      <c r="BI91" s="4" t="s">
        <v>6135</v>
      </c>
    </row>
    <row r="92" spans="1:65" ht="19" customHeight="1" x14ac:dyDescent="0.2">
      <c r="A92">
        <v>91</v>
      </c>
      <c r="B92" t="str">
        <f t="shared" si="4"/>
        <v>20037-00000</v>
      </c>
      <c r="C92" t="s">
        <v>602</v>
      </c>
      <c r="D92" t="str">
        <f t="shared" si="6"/>
        <v>20037-00000</v>
      </c>
      <c r="E92" t="s">
        <v>139</v>
      </c>
      <c r="F92" t="s">
        <v>5948</v>
      </c>
      <c r="G92" t="s">
        <v>603</v>
      </c>
      <c r="H92" t="s">
        <v>604</v>
      </c>
      <c r="I92" t="s">
        <v>326</v>
      </c>
      <c r="J92" t="s">
        <v>5329</v>
      </c>
      <c r="K92" t="s">
        <v>5333</v>
      </c>
      <c r="L92" t="s">
        <v>5412</v>
      </c>
      <c r="M92" t="s">
        <v>5335</v>
      </c>
      <c r="N92" t="s">
        <v>5362</v>
      </c>
      <c r="O92" t="s">
        <v>5434</v>
      </c>
      <c r="P92" t="s">
        <v>5425</v>
      </c>
      <c r="Q92" t="s">
        <v>88</v>
      </c>
      <c r="R92" t="b">
        <v>1</v>
      </c>
      <c r="S92" t="b">
        <v>1</v>
      </c>
      <c r="T92" t="s">
        <v>602</v>
      </c>
      <c r="U92" t="s">
        <v>602</v>
      </c>
      <c r="V92" t="s">
        <v>605</v>
      </c>
      <c r="W92" t="s">
        <v>606</v>
      </c>
      <c r="X92" t="s">
        <v>607</v>
      </c>
      <c r="Y92" t="s">
        <v>608</v>
      </c>
      <c r="AB92" t="s">
        <v>40</v>
      </c>
      <c r="AC92" t="s">
        <v>41</v>
      </c>
      <c r="AD92" t="s">
        <v>42</v>
      </c>
      <c r="AE92" t="s">
        <v>43</v>
      </c>
      <c r="AF92" t="s">
        <v>44</v>
      </c>
      <c r="AI92">
        <v>80</v>
      </c>
      <c r="AJ92">
        <v>85</v>
      </c>
      <c r="AK92" t="s">
        <v>475</v>
      </c>
      <c r="AL92" s="1" t="s">
        <v>609</v>
      </c>
      <c r="AM92" t="s">
        <v>610</v>
      </c>
      <c r="AN92" s="1" t="s">
        <v>611</v>
      </c>
      <c r="AO92" s="1" t="str">
        <f t="shared" si="7"/>
        <v>2W Distributor Bike</v>
      </c>
      <c r="AP92" s="1"/>
      <c r="AQ92" s="1"/>
      <c r="AR92" s="1"/>
      <c r="AS92" s="1"/>
      <c r="AT92" s="1"/>
      <c r="AU92" s="1"/>
      <c r="AV92" s="1"/>
      <c r="AW92" s="1"/>
      <c r="AX92" s="1"/>
      <c r="AY92" s="1"/>
      <c r="AZ92" s="1"/>
      <c r="BA92" s="1"/>
      <c r="BB92" s="1"/>
      <c r="BC92" s="1"/>
      <c r="BD92" s="1" t="s">
        <v>5495</v>
      </c>
      <c r="BE92" t="str">
        <f t="shared" si="5"/>
        <v>https://fs.amplifi.io//file?id=5049a0da-fb3f-4e7c-a7e9-1782a53e2c24&amp;variant=thumb&amp;extension=png</v>
      </c>
      <c r="BF92" s="4" t="s">
        <v>6136</v>
      </c>
      <c r="BG92" s="4" t="s">
        <v>6137</v>
      </c>
      <c r="BH92" s="4" t="s">
        <v>6138</v>
      </c>
      <c r="BI92" s="4" t="s">
        <v>5495</v>
      </c>
    </row>
    <row r="93" spans="1:65" ht="19" customHeight="1" x14ac:dyDescent="0.2">
      <c r="A93">
        <v>92</v>
      </c>
      <c r="B93" t="str">
        <f t="shared" si="4"/>
        <v>20038-00000</v>
      </c>
      <c r="C93" t="s">
        <v>612</v>
      </c>
      <c r="D93" t="str">
        <f t="shared" si="6"/>
        <v>20038-00000</v>
      </c>
      <c r="E93" t="s">
        <v>139</v>
      </c>
      <c r="F93" t="s">
        <v>5948</v>
      </c>
      <c r="G93" t="s">
        <v>613</v>
      </c>
      <c r="H93" t="s">
        <v>614</v>
      </c>
      <c r="I93" t="s">
        <v>326</v>
      </c>
      <c r="J93" t="s">
        <v>5329</v>
      </c>
      <c r="K93" t="s">
        <v>5333</v>
      </c>
      <c r="L93" t="s">
        <v>5412</v>
      </c>
      <c r="M93" t="s">
        <v>5336</v>
      </c>
      <c r="N93" t="s">
        <v>5364</v>
      </c>
      <c r="P93" t="s">
        <v>5425</v>
      </c>
      <c r="Q93" t="s">
        <v>88</v>
      </c>
      <c r="R93" t="b">
        <v>1</v>
      </c>
      <c r="S93" t="b">
        <v>1</v>
      </c>
      <c r="T93" t="s">
        <v>612</v>
      </c>
      <c r="U93" t="s">
        <v>612</v>
      </c>
      <c r="V93" t="s">
        <v>615</v>
      </c>
      <c r="W93" t="s">
        <v>616</v>
      </c>
      <c r="X93" t="s">
        <v>617</v>
      </c>
      <c r="Y93" t="s">
        <v>618</v>
      </c>
      <c r="AB93" t="s">
        <v>40</v>
      </c>
      <c r="AC93" t="s">
        <v>41</v>
      </c>
      <c r="AD93" t="s">
        <v>42</v>
      </c>
      <c r="AE93" t="s">
        <v>43</v>
      </c>
      <c r="AF93" t="s">
        <v>44</v>
      </c>
      <c r="AI93">
        <v>65</v>
      </c>
      <c r="AJ93">
        <v>70</v>
      </c>
      <c r="AK93" t="s">
        <v>475</v>
      </c>
      <c r="AL93" t="s">
        <v>619</v>
      </c>
      <c r="AM93" t="s">
        <v>620</v>
      </c>
      <c r="AN93" s="1" t="s">
        <v>621</v>
      </c>
      <c r="AO93" s="1" t="str">
        <f t="shared" si="7"/>
        <v>2W Distributor Bike</v>
      </c>
      <c r="AP93" s="1"/>
      <c r="AQ93" s="1"/>
      <c r="AR93" s="1"/>
      <c r="AS93" s="1"/>
      <c r="AT93" s="1"/>
      <c r="AU93" s="1"/>
      <c r="AV93" s="1"/>
      <c r="AW93" s="1"/>
      <c r="AX93" s="1"/>
      <c r="AY93" s="1"/>
      <c r="AZ93" s="1"/>
      <c r="BA93" s="1"/>
      <c r="BB93" s="1"/>
      <c r="BC93" s="1"/>
      <c r="BD93" s="1" t="s">
        <v>5160</v>
      </c>
      <c r="BE93" t="str">
        <f t="shared" si="5"/>
        <v>https://fs.amplifi.io//file?id=d097824b-ae8d-4d09-b22b-3e4686b35432&amp;variant=thumb&amp;extension=png</v>
      </c>
      <c r="BF93" s="4" t="s">
        <v>5160</v>
      </c>
      <c r="BG93" s="4" t="s">
        <v>6139</v>
      </c>
    </row>
    <row r="94" spans="1:65" ht="19" customHeight="1" x14ac:dyDescent="0.2">
      <c r="A94">
        <v>93</v>
      </c>
      <c r="B94" t="str">
        <f t="shared" si="4"/>
        <v>20040-00000</v>
      </c>
      <c r="C94" t="s">
        <v>622</v>
      </c>
      <c r="D94" t="str">
        <f t="shared" si="6"/>
        <v>20040-00000</v>
      </c>
      <c r="E94" t="s">
        <v>139</v>
      </c>
      <c r="F94" t="s">
        <v>5948</v>
      </c>
      <c r="G94" t="s">
        <v>623</v>
      </c>
      <c r="H94" t="s">
        <v>614</v>
      </c>
      <c r="I94" t="s">
        <v>326</v>
      </c>
      <c r="J94" t="s">
        <v>5329</v>
      </c>
      <c r="K94" t="s">
        <v>5333</v>
      </c>
      <c r="L94" t="s">
        <v>5412</v>
      </c>
      <c r="M94" t="s">
        <v>5336</v>
      </c>
      <c r="N94" t="s">
        <v>5360</v>
      </c>
      <c r="P94" t="s">
        <v>5425</v>
      </c>
      <c r="Q94" t="s">
        <v>88</v>
      </c>
      <c r="R94" t="b">
        <v>1</v>
      </c>
      <c r="S94" t="b">
        <v>1</v>
      </c>
      <c r="T94" t="s">
        <v>622</v>
      </c>
      <c r="U94" t="s">
        <v>622</v>
      </c>
      <c r="V94" t="s">
        <v>624</v>
      </c>
      <c r="W94" t="s">
        <v>625</v>
      </c>
      <c r="X94" t="s">
        <v>626</v>
      </c>
      <c r="Y94" t="s">
        <v>627</v>
      </c>
      <c r="AB94" t="s">
        <v>40</v>
      </c>
      <c r="AC94" t="s">
        <v>41</v>
      </c>
      <c r="AD94" t="s">
        <v>42</v>
      </c>
      <c r="AE94" t="s">
        <v>43</v>
      </c>
      <c r="AF94" t="s">
        <v>44</v>
      </c>
      <c r="AI94">
        <v>29.5</v>
      </c>
      <c r="AJ94">
        <v>34.5</v>
      </c>
      <c r="AK94" t="s">
        <v>475</v>
      </c>
      <c r="AL94" t="s">
        <v>628</v>
      </c>
      <c r="AM94" t="s">
        <v>629</v>
      </c>
      <c r="AN94" s="1" t="s">
        <v>630</v>
      </c>
      <c r="AO94" s="1" t="str">
        <f t="shared" si="7"/>
        <v>2W Distributor Bike</v>
      </c>
      <c r="AP94" s="1"/>
      <c r="AQ94" s="1"/>
      <c r="AR94" s="1"/>
      <c r="AS94" s="1"/>
      <c r="AT94" s="1"/>
      <c r="AU94" s="1"/>
      <c r="AV94" s="1"/>
      <c r="AW94" s="1"/>
      <c r="AX94" s="1"/>
      <c r="AY94" s="1"/>
      <c r="AZ94" s="1"/>
      <c r="BA94" s="1"/>
      <c r="BB94" s="1"/>
      <c r="BC94" s="1"/>
      <c r="BD94" s="1" t="s">
        <v>5161</v>
      </c>
      <c r="BE94" t="str">
        <f t="shared" si="5"/>
        <v>https://fs.amplifi.io//file?id=0d6d0ad7-5e8b-46cd-8d43-6f608c2341b6&amp;variant=thumb&amp;extension=png</v>
      </c>
      <c r="BF94" s="4" t="s">
        <v>5161</v>
      </c>
      <c r="BG94" s="4" t="s">
        <v>6140</v>
      </c>
    </row>
    <row r="95" spans="1:65" ht="19" customHeight="1" x14ac:dyDescent="0.2">
      <c r="A95">
        <v>94</v>
      </c>
      <c r="B95" t="str">
        <f t="shared" si="4"/>
        <v>20040-00005</v>
      </c>
      <c r="C95" t="s">
        <v>631</v>
      </c>
      <c r="D95" t="str">
        <f t="shared" si="6"/>
        <v>20040-00005</v>
      </c>
      <c r="E95" t="s">
        <v>139</v>
      </c>
      <c r="F95" t="s">
        <v>5948</v>
      </c>
      <c r="G95" t="s">
        <v>623</v>
      </c>
      <c r="H95" t="s">
        <v>614</v>
      </c>
      <c r="I95" t="s">
        <v>326</v>
      </c>
      <c r="J95" t="s">
        <v>5329</v>
      </c>
      <c r="K95" t="s">
        <v>5333</v>
      </c>
      <c r="L95" t="s">
        <v>5412</v>
      </c>
      <c r="M95" t="s">
        <v>5336</v>
      </c>
      <c r="N95" t="s">
        <v>5360</v>
      </c>
      <c r="P95" t="s">
        <v>5425</v>
      </c>
      <c r="Q95" t="s">
        <v>632</v>
      </c>
      <c r="R95" t="b">
        <v>1</v>
      </c>
      <c r="S95" t="b">
        <v>1</v>
      </c>
      <c r="T95" t="s">
        <v>631</v>
      </c>
      <c r="U95" t="s">
        <v>631</v>
      </c>
      <c r="V95" t="s">
        <v>633</v>
      </c>
      <c r="W95" t="s">
        <v>634</v>
      </c>
      <c r="X95" t="s">
        <v>635</v>
      </c>
      <c r="Y95" t="s">
        <v>636</v>
      </c>
      <c r="AB95" t="s">
        <v>40</v>
      </c>
      <c r="AC95" t="s">
        <v>41</v>
      </c>
      <c r="AD95" t="s">
        <v>42</v>
      </c>
      <c r="AE95" t="s">
        <v>43</v>
      </c>
      <c r="AF95" t="s">
        <v>44</v>
      </c>
      <c r="AI95">
        <v>29.5</v>
      </c>
      <c r="AJ95">
        <v>34.5</v>
      </c>
      <c r="AK95" t="s">
        <v>475</v>
      </c>
      <c r="AL95" t="s">
        <v>628</v>
      </c>
      <c r="AM95" t="s">
        <v>629</v>
      </c>
      <c r="AN95" s="1" t="s">
        <v>630</v>
      </c>
      <c r="AO95" s="1" t="str">
        <f t="shared" si="7"/>
        <v>2W Distributor Bike</v>
      </c>
      <c r="AP95" s="1"/>
      <c r="AQ95" s="1"/>
      <c r="AR95" s="1"/>
      <c r="AS95" s="1"/>
      <c r="AT95" s="1"/>
      <c r="AU95" s="1"/>
      <c r="AV95" s="1"/>
      <c r="AW95" s="1"/>
      <c r="AX95" s="1"/>
      <c r="AY95" s="1"/>
      <c r="AZ95" s="1"/>
      <c r="BA95" s="1"/>
      <c r="BB95" s="1"/>
      <c r="BC95" s="1"/>
      <c r="BD95" s="1" t="s">
        <v>5496</v>
      </c>
      <c r="BE95" t="str">
        <f t="shared" si="5"/>
        <v>https://fs.amplifi.io//file?id=1d41098d-7bcf-4cbf-bfb0-123f2cb7fd7c&amp;variant=thumb&amp;extension=png</v>
      </c>
      <c r="BF95" s="4" t="s">
        <v>6141</v>
      </c>
      <c r="BG95" s="4" t="s">
        <v>5496</v>
      </c>
    </row>
    <row r="96" spans="1:65" ht="19" customHeight="1" x14ac:dyDescent="0.2">
      <c r="A96">
        <v>95</v>
      </c>
      <c r="B96" t="str">
        <f t="shared" si="4"/>
        <v>20040-00010</v>
      </c>
      <c r="C96" t="s">
        <v>637</v>
      </c>
      <c r="D96" t="str">
        <f t="shared" si="6"/>
        <v>20040-00010</v>
      </c>
      <c r="E96" t="s">
        <v>139</v>
      </c>
      <c r="F96" t="s">
        <v>5948</v>
      </c>
      <c r="G96" t="s">
        <v>623</v>
      </c>
      <c r="H96" t="s">
        <v>614</v>
      </c>
      <c r="I96" t="s">
        <v>326</v>
      </c>
      <c r="J96" t="s">
        <v>5329</v>
      </c>
      <c r="K96" t="s">
        <v>5333</v>
      </c>
      <c r="L96" t="s">
        <v>5412</v>
      </c>
      <c r="M96" t="s">
        <v>5336</v>
      </c>
      <c r="N96" t="s">
        <v>5360</v>
      </c>
      <c r="P96" t="s">
        <v>5425</v>
      </c>
      <c r="Q96" t="s">
        <v>638</v>
      </c>
      <c r="R96" t="b">
        <v>1</v>
      </c>
      <c r="S96" t="b">
        <v>1</v>
      </c>
      <c r="T96" t="s">
        <v>637</v>
      </c>
      <c r="U96" t="s">
        <v>637</v>
      </c>
      <c r="V96" t="s">
        <v>639</v>
      </c>
      <c r="W96" t="s">
        <v>640</v>
      </c>
      <c r="X96" t="s">
        <v>641</v>
      </c>
      <c r="Y96" t="s">
        <v>642</v>
      </c>
      <c r="AB96" t="s">
        <v>40</v>
      </c>
      <c r="AC96" t="s">
        <v>41</v>
      </c>
      <c r="AD96" t="s">
        <v>42</v>
      </c>
      <c r="AE96" t="s">
        <v>43</v>
      </c>
      <c r="AF96" t="s">
        <v>44</v>
      </c>
      <c r="AI96">
        <v>29.5</v>
      </c>
      <c r="AJ96">
        <v>34.5</v>
      </c>
      <c r="AK96" t="s">
        <v>475</v>
      </c>
      <c r="AL96" t="s">
        <v>628</v>
      </c>
      <c r="AM96" t="s">
        <v>629</v>
      </c>
      <c r="AN96" s="1" t="s">
        <v>630</v>
      </c>
      <c r="AO96" s="1" t="str">
        <f t="shared" si="7"/>
        <v>2W Distributor Bike</v>
      </c>
      <c r="AP96" s="1"/>
      <c r="AQ96" s="1"/>
      <c r="AR96" s="1"/>
      <c r="AS96" s="1"/>
      <c r="AT96" s="1"/>
      <c r="AU96" s="1"/>
      <c r="AV96" s="1"/>
      <c r="AW96" s="1"/>
      <c r="AX96" s="1"/>
      <c r="AY96" s="1"/>
      <c r="AZ96" s="1"/>
      <c r="BA96" s="1"/>
      <c r="BB96" s="1"/>
      <c r="BC96" s="1"/>
      <c r="BD96" s="1" t="s">
        <v>5162</v>
      </c>
      <c r="BE96" t="str">
        <f t="shared" si="5"/>
        <v>https://fs.amplifi.io//file?id=9429654d-8afc-45e3-99b0-4335c657ee04&amp;variant=thumb&amp;extension=png</v>
      </c>
      <c r="BF96" s="4" t="s">
        <v>5162</v>
      </c>
      <c r="BG96" s="4" t="s">
        <v>6142</v>
      </c>
    </row>
    <row r="97" spans="1:59" ht="19" customHeight="1" x14ac:dyDescent="0.2">
      <c r="A97">
        <v>96</v>
      </c>
      <c r="B97" t="str">
        <f t="shared" si="4"/>
        <v>20043-00000</v>
      </c>
      <c r="C97" t="s">
        <v>643</v>
      </c>
      <c r="D97" t="str">
        <f t="shared" si="6"/>
        <v>20043-00000</v>
      </c>
      <c r="E97" t="s">
        <v>139</v>
      </c>
      <c r="F97" t="s">
        <v>5948</v>
      </c>
      <c r="G97" t="s">
        <v>324</v>
      </c>
      <c r="H97" t="s">
        <v>644</v>
      </c>
      <c r="I97" t="s">
        <v>326</v>
      </c>
      <c r="J97" t="s">
        <v>5329</v>
      </c>
      <c r="K97" t="s">
        <v>5333</v>
      </c>
      <c r="L97" t="s">
        <v>5412</v>
      </c>
      <c r="M97" t="s">
        <v>5337</v>
      </c>
      <c r="N97" t="s">
        <v>5365</v>
      </c>
      <c r="O97" t="s">
        <v>5435</v>
      </c>
      <c r="P97" t="s">
        <v>5427</v>
      </c>
      <c r="Q97" t="s">
        <v>88</v>
      </c>
      <c r="R97" t="b">
        <v>1</v>
      </c>
      <c r="S97" t="b">
        <v>1</v>
      </c>
      <c r="T97" t="s">
        <v>643</v>
      </c>
      <c r="U97" t="s">
        <v>643</v>
      </c>
      <c r="V97" t="s">
        <v>645</v>
      </c>
      <c r="AB97" t="s">
        <v>646</v>
      </c>
      <c r="AC97" t="s">
        <v>647</v>
      </c>
      <c r="AI97">
        <v>28</v>
      </c>
      <c r="AJ97">
        <v>28</v>
      </c>
      <c r="AK97" t="s">
        <v>648</v>
      </c>
      <c r="AL97" s="1" t="s">
        <v>649</v>
      </c>
      <c r="AM97" t="s">
        <v>650</v>
      </c>
      <c r="AN97" s="1" t="s">
        <v>651</v>
      </c>
      <c r="AO97" s="1" t="str">
        <f t="shared" si="7"/>
        <v>2W Distributor Bike</v>
      </c>
      <c r="AP97" s="1"/>
      <c r="AQ97" s="1"/>
      <c r="AR97" s="1"/>
      <c r="AS97" s="1"/>
      <c r="AT97" s="1"/>
      <c r="AU97" s="1"/>
      <c r="AV97" s="1"/>
      <c r="AW97" s="1"/>
      <c r="AX97" s="1"/>
      <c r="AY97" s="1"/>
      <c r="AZ97" s="1"/>
      <c r="BA97" s="1"/>
      <c r="BB97" s="1"/>
      <c r="BC97" s="1"/>
      <c r="BD97" s="1" t="s">
        <v>5497</v>
      </c>
      <c r="BE97" t="str">
        <f t="shared" si="5"/>
        <v>https://fs.amplifi.io//file?id=dc41d9e6-e038-4c24-b63c-2c2f2e13b9be&amp;variant=thumb&amp;extension=png</v>
      </c>
      <c r="BF97" s="4" t="s">
        <v>5497</v>
      </c>
    </row>
    <row r="98" spans="1:59" ht="19" customHeight="1" x14ac:dyDescent="0.2">
      <c r="A98">
        <v>97</v>
      </c>
      <c r="B98" t="str">
        <f t="shared" si="4"/>
        <v>20043-00002</v>
      </c>
      <c r="C98" t="s">
        <v>652</v>
      </c>
      <c r="D98" t="str">
        <f t="shared" si="6"/>
        <v>20043-00002</v>
      </c>
      <c r="E98" t="s">
        <v>139</v>
      </c>
      <c r="F98" t="s">
        <v>5948</v>
      </c>
      <c r="G98" t="s">
        <v>336</v>
      </c>
      <c r="H98" t="s">
        <v>644</v>
      </c>
      <c r="I98" t="s">
        <v>326</v>
      </c>
      <c r="J98" t="s">
        <v>5329</v>
      </c>
      <c r="K98" t="s">
        <v>5333</v>
      </c>
      <c r="L98" t="s">
        <v>5412</v>
      </c>
      <c r="M98" t="s">
        <v>5337</v>
      </c>
      <c r="N98" t="s">
        <v>5365</v>
      </c>
      <c r="O98" t="s">
        <v>5436</v>
      </c>
      <c r="P98" t="s">
        <v>5427</v>
      </c>
      <c r="Q98" t="s">
        <v>88</v>
      </c>
      <c r="R98" t="b">
        <v>1</v>
      </c>
      <c r="S98" t="b">
        <v>1</v>
      </c>
      <c r="T98" t="s">
        <v>652</v>
      </c>
      <c r="U98" t="s">
        <v>652</v>
      </c>
      <c r="V98" t="s">
        <v>653</v>
      </c>
      <c r="AB98" t="s">
        <v>646</v>
      </c>
      <c r="AC98" t="s">
        <v>647</v>
      </c>
      <c r="AI98">
        <v>26</v>
      </c>
      <c r="AJ98">
        <v>28</v>
      </c>
      <c r="AK98" t="s">
        <v>648</v>
      </c>
      <c r="AL98" s="1" t="s">
        <v>649</v>
      </c>
      <c r="AM98" t="s">
        <v>650</v>
      </c>
      <c r="AN98" s="1" t="s">
        <v>651</v>
      </c>
      <c r="AO98" s="1" t="str">
        <f t="shared" si="7"/>
        <v>2W Distributor Bike</v>
      </c>
      <c r="AP98" s="1"/>
      <c r="AQ98" s="1"/>
      <c r="AR98" s="1"/>
      <c r="AS98" s="1"/>
      <c r="AT98" s="1"/>
      <c r="AU98" s="1"/>
      <c r="AV98" s="1"/>
      <c r="AW98" s="1"/>
      <c r="AX98" s="1"/>
      <c r="AY98" s="1"/>
      <c r="AZ98" s="1"/>
      <c r="BA98" s="1"/>
      <c r="BB98" s="1"/>
      <c r="BC98" s="1"/>
      <c r="BD98" s="1" t="s">
        <v>5498</v>
      </c>
      <c r="BE98" t="str">
        <f t="shared" si="5"/>
        <v>https://fs.amplifi.io//file?id=55c3fcae-17e5-486d-a6af-f8eec26e54eb&amp;variant=thumb&amp;extension=png</v>
      </c>
      <c r="BF98" s="4" t="s">
        <v>5498</v>
      </c>
    </row>
    <row r="99" spans="1:59" ht="19" customHeight="1" x14ac:dyDescent="0.2">
      <c r="A99">
        <v>98</v>
      </c>
      <c r="B99" t="str">
        <f t="shared" si="4"/>
        <v>20043-00004</v>
      </c>
      <c r="C99" t="s">
        <v>654</v>
      </c>
      <c r="D99" t="str">
        <f t="shared" si="6"/>
        <v>20043-00004</v>
      </c>
      <c r="E99" t="s">
        <v>139</v>
      </c>
      <c r="F99" t="s">
        <v>5948</v>
      </c>
      <c r="G99" t="s">
        <v>336</v>
      </c>
      <c r="H99" t="s">
        <v>644</v>
      </c>
      <c r="I99" t="s">
        <v>326</v>
      </c>
      <c r="J99" t="s">
        <v>5329</v>
      </c>
      <c r="K99" t="s">
        <v>5333</v>
      </c>
      <c r="L99" t="s">
        <v>5412</v>
      </c>
      <c r="M99" t="s">
        <v>5337</v>
      </c>
      <c r="N99" t="s">
        <v>5365</v>
      </c>
      <c r="O99" t="s">
        <v>5436</v>
      </c>
      <c r="P99" t="s">
        <v>5427</v>
      </c>
      <c r="Q99" t="s">
        <v>103</v>
      </c>
      <c r="R99" t="b">
        <v>1</v>
      </c>
      <c r="S99" t="b">
        <v>1</v>
      </c>
      <c r="T99" t="s">
        <v>654</v>
      </c>
      <c r="U99" t="s">
        <v>654</v>
      </c>
      <c r="V99" t="s">
        <v>655</v>
      </c>
      <c r="AB99" t="s">
        <v>646</v>
      </c>
      <c r="AC99" t="s">
        <v>647</v>
      </c>
      <c r="AI99">
        <v>26</v>
      </c>
      <c r="AJ99">
        <v>28</v>
      </c>
      <c r="AK99" t="s">
        <v>648</v>
      </c>
      <c r="AL99" s="1" t="s">
        <v>649</v>
      </c>
      <c r="AM99" t="s">
        <v>650</v>
      </c>
      <c r="AN99" s="1" t="s">
        <v>651</v>
      </c>
      <c r="AO99" s="1" t="str">
        <f t="shared" si="7"/>
        <v>2W Distributor Bike</v>
      </c>
      <c r="AP99" s="1"/>
      <c r="AQ99" s="1"/>
      <c r="AR99" s="1"/>
      <c r="AS99" s="1"/>
      <c r="AT99" s="1"/>
      <c r="AU99" s="1"/>
      <c r="AV99" s="1"/>
      <c r="AW99" s="1"/>
      <c r="AX99" s="1"/>
      <c r="AY99" s="1"/>
      <c r="AZ99" s="1"/>
      <c r="BA99" s="1"/>
      <c r="BB99" s="1"/>
      <c r="BC99" s="1"/>
      <c r="BD99" s="1" t="s">
        <v>5499</v>
      </c>
      <c r="BE99" t="str">
        <f t="shared" si="5"/>
        <v>https://fs.amplifi.io//file?id=afbf92d0-9929-4d9b-8326-e99ec75dfb9c&amp;variant=thumb&amp;extension=png</v>
      </c>
      <c r="BF99" s="4" t="s">
        <v>5499</v>
      </c>
    </row>
    <row r="100" spans="1:59" ht="19" customHeight="1" x14ac:dyDescent="0.2">
      <c r="A100">
        <v>99</v>
      </c>
      <c r="B100" t="str">
        <f t="shared" si="4"/>
        <v>20043-00006</v>
      </c>
      <c r="C100" t="s">
        <v>656</v>
      </c>
      <c r="D100" t="str">
        <f t="shared" si="6"/>
        <v>20043-00006</v>
      </c>
      <c r="E100" t="s">
        <v>139</v>
      </c>
      <c r="F100" t="s">
        <v>5948</v>
      </c>
      <c r="G100" t="s">
        <v>336</v>
      </c>
      <c r="H100" t="s">
        <v>644</v>
      </c>
      <c r="I100" t="s">
        <v>326</v>
      </c>
      <c r="J100" t="s">
        <v>5329</v>
      </c>
      <c r="K100" t="s">
        <v>5333</v>
      </c>
      <c r="L100" t="s">
        <v>5412</v>
      </c>
      <c r="M100" t="s">
        <v>5337</v>
      </c>
      <c r="N100" t="s">
        <v>5365</v>
      </c>
      <c r="O100" t="s">
        <v>5436</v>
      </c>
      <c r="P100" t="s">
        <v>5427</v>
      </c>
      <c r="Q100" t="s">
        <v>347</v>
      </c>
      <c r="R100" t="b">
        <v>1</v>
      </c>
      <c r="S100" t="b">
        <v>1</v>
      </c>
      <c r="T100" t="s">
        <v>656</v>
      </c>
      <c r="U100" t="s">
        <v>656</v>
      </c>
      <c r="V100" t="s">
        <v>657</v>
      </c>
      <c r="AB100" t="s">
        <v>646</v>
      </c>
      <c r="AC100" t="s">
        <v>647</v>
      </c>
      <c r="AI100">
        <v>26</v>
      </c>
      <c r="AJ100">
        <v>28</v>
      </c>
      <c r="AK100" t="s">
        <v>648</v>
      </c>
      <c r="AL100" s="1" t="s">
        <v>649</v>
      </c>
      <c r="AM100" t="s">
        <v>650</v>
      </c>
      <c r="AN100" s="1" t="s">
        <v>651</v>
      </c>
      <c r="AO100" s="1" t="str">
        <f t="shared" si="7"/>
        <v>2W Distributor Bike</v>
      </c>
      <c r="AP100" s="1"/>
      <c r="AQ100" s="1"/>
      <c r="AR100" s="1"/>
      <c r="AS100" s="1"/>
      <c r="AT100" s="1"/>
      <c r="AU100" s="1"/>
      <c r="AV100" s="1"/>
      <c r="AW100" s="1"/>
      <c r="AX100" s="1"/>
      <c r="AY100" s="1"/>
      <c r="AZ100" s="1"/>
      <c r="BA100" s="1"/>
      <c r="BB100" s="1"/>
      <c r="BC100" s="1"/>
      <c r="BD100" s="1" t="s">
        <v>5500</v>
      </c>
      <c r="BE100" t="str">
        <f t="shared" si="5"/>
        <v>https://fs.amplifi.io//file?id=38db0b4b-8099-4424-8950-6ba4d32634be&amp;variant=thumb&amp;extension=png</v>
      </c>
      <c r="BF100" s="4" t="s">
        <v>5500</v>
      </c>
    </row>
    <row r="101" spans="1:59" ht="19" customHeight="1" x14ac:dyDescent="0.2">
      <c r="A101">
        <v>100</v>
      </c>
      <c r="B101" t="str">
        <f t="shared" si="4"/>
        <v>20043-00008</v>
      </c>
      <c r="C101" t="s">
        <v>658</v>
      </c>
      <c r="D101" t="str">
        <f t="shared" si="6"/>
        <v>20043-00008</v>
      </c>
      <c r="E101" t="s">
        <v>139</v>
      </c>
      <c r="F101" t="s">
        <v>5948</v>
      </c>
      <c r="G101" t="s">
        <v>659</v>
      </c>
      <c r="H101" t="s">
        <v>644</v>
      </c>
      <c r="I101" t="s">
        <v>326</v>
      </c>
      <c r="J101" t="s">
        <v>5329</v>
      </c>
      <c r="K101" t="s">
        <v>5333</v>
      </c>
      <c r="L101" t="s">
        <v>5412</v>
      </c>
      <c r="M101" t="s">
        <v>5337</v>
      </c>
      <c r="N101" t="s">
        <v>5365</v>
      </c>
      <c r="O101" t="s">
        <v>5437</v>
      </c>
      <c r="P101" t="s">
        <v>5427</v>
      </c>
      <c r="Q101" t="s">
        <v>88</v>
      </c>
      <c r="R101" t="b">
        <v>1</v>
      </c>
      <c r="S101" t="b">
        <v>1</v>
      </c>
      <c r="T101" t="s">
        <v>658</v>
      </c>
      <c r="U101" t="s">
        <v>658</v>
      </c>
      <c r="V101" t="s">
        <v>660</v>
      </c>
      <c r="AB101" t="s">
        <v>646</v>
      </c>
      <c r="AC101" t="s">
        <v>647</v>
      </c>
      <c r="AI101">
        <v>32</v>
      </c>
      <c r="AJ101">
        <v>28</v>
      </c>
      <c r="AK101" t="s">
        <v>648</v>
      </c>
      <c r="AL101" s="1" t="s">
        <v>649</v>
      </c>
      <c r="AM101" t="s">
        <v>650</v>
      </c>
      <c r="AN101" s="1" t="s">
        <v>651</v>
      </c>
      <c r="AO101" s="1" t="str">
        <f t="shared" si="7"/>
        <v>2W Distributor Bike</v>
      </c>
      <c r="AP101" s="1"/>
      <c r="AQ101" s="1"/>
      <c r="AR101" s="1"/>
      <c r="AS101" s="1"/>
      <c r="AT101" s="1"/>
      <c r="AU101" s="1"/>
      <c r="AV101" s="1"/>
      <c r="AW101" s="1"/>
      <c r="AX101" s="1"/>
      <c r="AY101" s="1"/>
      <c r="AZ101" s="1"/>
      <c r="BA101" s="1"/>
      <c r="BB101" s="1"/>
      <c r="BC101" s="1"/>
      <c r="BD101" s="1" t="s">
        <v>5163</v>
      </c>
      <c r="BE101" t="str">
        <f t="shared" si="5"/>
        <v>https://fs.amplifi.io//file?id=7e046cba-4fe6-4497-90c9-adb5af5005d4&amp;variant=thumb&amp;extension=png</v>
      </c>
      <c r="BF101" s="4" t="s">
        <v>5163</v>
      </c>
    </row>
    <row r="102" spans="1:59" ht="19" customHeight="1" x14ac:dyDescent="0.2">
      <c r="A102">
        <v>101</v>
      </c>
      <c r="B102" t="str">
        <f t="shared" si="4"/>
        <v>20043-00010</v>
      </c>
      <c r="C102" t="s">
        <v>661</v>
      </c>
      <c r="D102" t="str">
        <f t="shared" si="6"/>
        <v>20043-00010</v>
      </c>
      <c r="E102" t="s">
        <v>139</v>
      </c>
      <c r="F102" t="s">
        <v>5948</v>
      </c>
      <c r="G102" t="s">
        <v>659</v>
      </c>
      <c r="H102" t="s">
        <v>644</v>
      </c>
      <c r="I102" t="s">
        <v>326</v>
      </c>
      <c r="J102" t="s">
        <v>5329</v>
      </c>
      <c r="K102" t="s">
        <v>5333</v>
      </c>
      <c r="L102" t="s">
        <v>5412</v>
      </c>
      <c r="M102" t="s">
        <v>5337</v>
      </c>
      <c r="N102" t="s">
        <v>5365</v>
      </c>
      <c r="O102" t="s">
        <v>5437</v>
      </c>
      <c r="P102" t="s">
        <v>5427</v>
      </c>
      <c r="Q102" t="s">
        <v>103</v>
      </c>
      <c r="R102" t="b">
        <v>1</v>
      </c>
      <c r="S102" t="b">
        <v>1</v>
      </c>
      <c r="T102" t="s">
        <v>661</v>
      </c>
      <c r="U102" t="s">
        <v>661</v>
      </c>
      <c r="V102" t="s">
        <v>662</v>
      </c>
      <c r="AB102" t="s">
        <v>646</v>
      </c>
      <c r="AC102" t="s">
        <v>647</v>
      </c>
      <c r="AI102">
        <v>32</v>
      </c>
      <c r="AJ102">
        <v>28</v>
      </c>
      <c r="AK102" t="s">
        <v>648</v>
      </c>
      <c r="AL102" s="1" t="s">
        <v>649</v>
      </c>
      <c r="AM102" t="s">
        <v>650</v>
      </c>
      <c r="AN102" s="1" t="s">
        <v>651</v>
      </c>
      <c r="AO102" s="1" t="str">
        <f t="shared" si="7"/>
        <v>2W Distributor Bike</v>
      </c>
      <c r="AP102" s="1"/>
      <c r="AQ102" s="1"/>
      <c r="AR102" s="1"/>
      <c r="AS102" s="1"/>
      <c r="AT102" s="1"/>
      <c r="AU102" s="1"/>
      <c r="AV102" s="1"/>
      <c r="AW102" s="1"/>
      <c r="AX102" s="1"/>
      <c r="AY102" s="1"/>
      <c r="AZ102" s="1"/>
      <c r="BA102" s="1"/>
      <c r="BB102" s="1"/>
      <c r="BC102" s="1"/>
      <c r="BD102" s="1" t="s">
        <v>5501</v>
      </c>
      <c r="BE102" t="str">
        <f t="shared" si="5"/>
        <v>https://fs.amplifi.io//file?id=ddb6d617-1e75-4138-860d-e9bb1bec3ca0&amp;variant=thumb&amp;extension=png</v>
      </c>
      <c r="BF102" s="4" t="s">
        <v>6143</v>
      </c>
      <c r="BG102" s="4" t="s">
        <v>5501</v>
      </c>
    </row>
    <row r="103" spans="1:59" ht="19" customHeight="1" x14ac:dyDescent="0.2">
      <c r="A103">
        <v>102</v>
      </c>
      <c r="B103" t="str">
        <f t="shared" si="4"/>
        <v>20043-00012</v>
      </c>
      <c r="C103" t="s">
        <v>663</v>
      </c>
      <c r="D103" t="str">
        <f t="shared" si="6"/>
        <v>20043-00012</v>
      </c>
      <c r="E103" t="s">
        <v>139</v>
      </c>
      <c r="F103" t="s">
        <v>5948</v>
      </c>
      <c r="G103" t="s">
        <v>659</v>
      </c>
      <c r="H103" t="s">
        <v>644</v>
      </c>
      <c r="I103" t="s">
        <v>326</v>
      </c>
      <c r="J103" t="s">
        <v>5329</v>
      </c>
      <c r="K103" t="s">
        <v>5333</v>
      </c>
      <c r="L103" t="s">
        <v>5412</v>
      </c>
      <c r="M103" t="s">
        <v>5337</v>
      </c>
      <c r="N103" t="s">
        <v>5365</v>
      </c>
      <c r="O103" t="s">
        <v>5437</v>
      </c>
      <c r="P103" t="s">
        <v>5427</v>
      </c>
      <c r="Q103" t="s">
        <v>133</v>
      </c>
      <c r="R103" t="b">
        <v>1</v>
      </c>
      <c r="S103" t="b">
        <v>1</v>
      </c>
      <c r="T103" t="s">
        <v>663</v>
      </c>
      <c r="U103" t="s">
        <v>663</v>
      </c>
      <c r="V103" t="s">
        <v>664</v>
      </c>
      <c r="AB103" t="s">
        <v>646</v>
      </c>
      <c r="AC103" t="s">
        <v>647</v>
      </c>
      <c r="AI103">
        <v>32</v>
      </c>
      <c r="AJ103">
        <v>28</v>
      </c>
      <c r="AK103" t="s">
        <v>648</v>
      </c>
      <c r="AL103" s="1" t="s">
        <v>649</v>
      </c>
      <c r="AM103" t="s">
        <v>650</v>
      </c>
      <c r="AN103" s="1" t="s">
        <v>651</v>
      </c>
      <c r="AO103" s="1" t="str">
        <f t="shared" si="7"/>
        <v>2W Distributor Bike</v>
      </c>
      <c r="AP103" s="1"/>
      <c r="AQ103" s="1"/>
      <c r="AR103" s="1"/>
      <c r="AS103" s="1"/>
      <c r="AT103" s="1"/>
      <c r="AU103" s="1"/>
      <c r="AV103" s="1"/>
      <c r="AW103" s="1"/>
      <c r="AX103" s="1"/>
      <c r="AY103" s="1"/>
      <c r="AZ103" s="1"/>
      <c r="BA103" s="1"/>
      <c r="BB103" s="1"/>
      <c r="BC103" s="1"/>
      <c r="BD103" s="1" t="s">
        <v>5502</v>
      </c>
      <c r="BE103" t="str">
        <f t="shared" si="5"/>
        <v>https://fs.amplifi.io//file?id=891902d3-274d-4d82-9244-5bc62c183e9e&amp;variant=thumb&amp;extension=png</v>
      </c>
      <c r="BF103" s="4" t="s">
        <v>6144</v>
      </c>
      <c r="BG103" s="4" t="s">
        <v>5502</v>
      </c>
    </row>
    <row r="104" spans="1:59" ht="19" customHeight="1" x14ac:dyDescent="0.2">
      <c r="A104">
        <v>103</v>
      </c>
      <c r="B104" t="str">
        <f t="shared" si="4"/>
        <v>20044-00000</v>
      </c>
      <c r="C104" t="s">
        <v>665</v>
      </c>
      <c r="D104" t="str">
        <f t="shared" si="6"/>
        <v>20044-00000</v>
      </c>
      <c r="E104" t="s">
        <v>139</v>
      </c>
      <c r="F104" t="s">
        <v>5948</v>
      </c>
      <c r="G104" t="s">
        <v>353</v>
      </c>
      <c r="H104" t="s">
        <v>666</v>
      </c>
      <c r="I104" t="s">
        <v>326</v>
      </c>
      <c r="J104" t="s">
        <v>5329</v>
      </c>
      <c r="K104" t="s">
        <v>5333</v>
      </c>
      <c r="L104" t="s">
        <v>5412</v>
      </c>
      <c r="M104" t="s">
        <v>5337</v>
      </c>
      <c r="N104" t="s">
        <v>5366</v>
      </c>
      <c r="O104" t="s">
        <v>5438</v>
      </c>
      <c r="P104" t="s">
        <v>5427</v>
      </c>
      <c r="Q104" t="s">
        <v>88</v>
      </c>
      <c r="R104" t="b">
        <v>1</v>
      </c>
      <c r="S104" t="b">
        <v>1</v>
      </c>
      <c r="T104" t="s">
        <v>665</v>
      </c>
      <c r="U104" t="s">
        <v>665</v>
      </c>
      <c r="AB104" t="s">
        <v>667</v>
      </c>
      <c r="AI104">
        <v>24</v>
      </c>
      <c r="AJ104">
        <v>26</v>
      </c>
      <c r="AK104" t="s">
        <v>648</v>
      </c>
      <c r="AL104" s="1" t="s">
        <v>668</v>
      </c>
      <c r="AM104" t="s">
        <v>669</v>
      </c>
      <c r="AN104" s="1" t="s">
        <v>670</v>
      </c>
      <c r="AO104" s="1" t="str">
        <f t="shared" si="7"/>
        <v>2W Distributor Bike</v>
      </c>
      <c r="AP104" s="1"/>
      <c r="AQ104" s="1"/>
      <c r="AR104" s="1"/>
      <c r="AS104" s="1"/>
      <c r="AT104" s="1"/>
      <c r="AU104" s="1"/>
      <c r="AV104" s="1"/>
      <c r="AW104" s="1"/>
      <c r="AX104" s="1"/>
      <c r="AY104" s="1"/>
      <c r="AZ104" s="1"/>
      <c r="BA104" s="1"/>
      <c r="BB104" s="1"/>
      <c r="BC104" s="1"/>
      <c r="BD104" s="1" t="s">
        <v>5503</v>
      </c>
      <c r="BE104" t="str">
        <f t="shared" si="5"/>
        <v>https://fs.amplifi.io//file?id=4a8be047-8b38-456c-8370-34b3c615f8bd&amp;variant=thumb&amp;extension=png</v>
      </c>
      <c r="BF104" s="4" t="s">
        <v>5503</v>
      </c>
    </row>
    <row r="105" spans="1:59" ht="19" customHeight="1" x14ac:dyDescent="0.2">
      <c r="A105">
        <v>104</v>
      </c>
      <c r="B105" t="str">
        <f t="shared" si="4"/>
        <v>20044-00001</v>
      </c>
      <c r="C105" t="s">
        <v>671</v>
      </c>
      <c r="D105" t="str">
        <f t="shared" si="6"/>
        <v>20044-00001</v>
      </c>
      <c r="E105" t="s">
        <v>139</v>
      </c>
      <c r="F105" t="s">
        <v>5948</v>
      </c>
      <c r="G105" t="s">
        <v>353</v>
      </c>
      <c r="H105" t="s">
        <v>666</v>
      </c>
      <c r="I105" t="s">
        <v>326</v>
      </c>
      <c r="J105" t="s">
        <v>5329</v>
      </c>
      <c r="K105" t="s">
        <v>5333</v>
      </c>
      <c r="L105" t="s">
        <v>5412</v>
      </c>
      <c r="M105" t="s">
        <v>5337</v>
      </c>
      <c r="N105" t="s">
        <v>5366</v>
      </c>
      <c r="O105" t="s">
        <v>5438</v>
      </c>
      <c r="P105" t="s">
        <v>5427</v>
      </c>
      <c r="Q105" t="s">
        <v>672</v>
      </c>
      <c r="R105" t="b">
        <v>1</v>
      </c>
      <c r="S105" t="b">
        <v>1</v>
      </c>
      <c r="T105" t="s">
        <v>671</v>
      </c>
      <c r="U105" t="s">
        <v>671</v>
      </c>
      <c r="AB105" t="s">
        <v>667</v>
      </c>
      <c r="AI105">
        <v>24</v>
      </c>
      <c r="AJ105">
        <v>26</v>
      </c>
      <c r="AK105" t="s">
        <v>648</v>
      </c>
      <c r="AL105" s="1" t="s">
        <v>668</v>
      </c>
      <c r="AM105" t="s">
        <v>669</v>
      </c>
      <c r="AN105" s="1" t="s">
        <v>670</v>
      </c>
      <c r="AO105" s="1" t="str">
        <f t="shared" si="7"/>
        <v>2W Distributor Bike</v>
      </c>
      <c r="AP105" s="1"/>
      <c r="AQ105" s="1"/>
      <c r="AR105" s="1"/>
      <c r="AS105" s="1"/>
      <c r="AT105" s="1"/>
      <c r="AU105" s="1"/>
      <c r="AV105" s="1"/>
      <c r="AW105" s="1"/>
      <c r="AX105" s="1"/>
      <c r="AY105" s="1"/>
      <c r="AZ105" s="1"/>
      <c r="BA105" s="1"/>
      <c r="BB105" s="1"/>
      <c r="BC105" s="1"/>
      <c r="BD105" s="1" t="s">
        <v>5504</v>
      </c>
      <c r="BE105" t="str">
        <f t="shared" si="5"/>
        <v>https://fs.amplifi.io//file?id=b1b11513-50f3-4aad-b319-a3bdaf43ee8d&amp;variant=thumb&amp;extension=png</v>
      </c>
      <c r="BF105" s="4" t="s">
        <v>6145</v>
      </c>
      <c r="BG105" s="4" t="s">
        <v>5504</v>
      </c>
    </row>
    <row r="106" spans="1:59" ht="19" customHeight="1" x14ac:dyDescent="0.2">
      <c r="A106">
        <v>105</v>
      </c>
      <c r="B106" t="str">
        <f t="shared" si="4"/>
        <v>20044-00002</v>
      </c>
      <c r="C106" t="s">
        <v>673</v>
      </c>
      <c r="D106" t="str">
        <f t="shared" si="6"/>
        <v>20044-00002</v>
      </c>
      <c r="E106" t="s">
        <v>139</v>
      </c>
      <c r="F106" t="s">
        <v>5948</v>
      </c>
      <c r="G106" t="s">
        <v>353</v>
      </c>
      <c r="H106" t="s">
        <v>666</v>
      </c>
      <c r="I106" t="s">
        <v>326</v>
      </c>
      <c r="J106" t="s">
        <v>5329</v>
      </c>
      <c r="K106" t="s">
        <v>5333</v>
      </c>
      <c r="L106" t="s">
        <v>5412</v>
      </c>
      <c r="M106" t="s">
        <v>5337</v>
      </c>
      <c r="N106" t="s">
        <v>5366</v>
      </c>
      <c r="O106" t="s">
        <v>5438</v>
      </c>
      <c r="P106" t="s">
        <v>5427</v>
      </c>
      <c r="Q106" t="s">
        <v>674</v>
      </c>
      <c r="R106" t="b">
        <v>1</v>
      </c>
      <c r="S106" t="b">
        <v>1</v>
      </c>
      <c r="T106" t="s">
        <v>673</v>
      </c>
      <c r="U106" t="s">
        <v>673</v>
      </c>
      <c r="AB106" t="s">
        <v>667</v>
      </c>
      <c r="AI106">
        <v>24</v>
      </c>
      <c r="AJ106">
        <v>26</v>
      </c>
      <c r="AK106" t="s">
        <v>648</v>
      </c>
      <c r="AL106" s="1" t="s">
        <v>668</v>
      </c>
      <c r="AM106" t="s">
        <v>669</v>
      </c>
      <c r="AN106" s="1" t="s">
        <v>670</v>
      </c>
      <c r="AO106" s="1" t="str">
        <f t="shared" si="7"/>
        <v>2W Distributor Bike</v>
      </c>
      <c r="AP106" s="1"/>
      <c r="AQ106" s="1"/>
      <c r="AR106" s="1"/>
      <c r="AS106" s="1"/>
      <c r="AT106" s="1"/>
      <c r="AU106" s="1"/>
      <c r="AV106" s="1"/>
      <c r="AW106" s="1"/>
      <c r="AX106" s="1"/>
      <c r="AY106" s="1"/>
      <c r="AZ106" s="1"/>
      <c r="BA106" s="1"/>
      <c r="BB106" s="1"/>
      <c r="BC106" s="1"/>
      <c r="BD106" s="1" t="s">
        <v>5505</v>
      </c>
      <c r="BE106" t="str">
        <f t="shared" si="5"/>
        <v>https://fs.amplifi.io//file?id=dbbce0fa-cbd0-448f-bd52-8671eda55bf6&amp;variant=thumb&amp;extension=png</v>
      </c>
      <c r="BF106" s="4" t="s">
        <v>6146</v>
      </c>
      <c r="BG106" s="4" t="s">
        <v>5505</v>
      </c>
    </row>
    <row r="107" spans="1:59" ht="19" customHeight="1" x14ac:dyDescent="0.2">
      <c r="A107">
        <v>106</v>
      </c>
      <c r="B107" t="str">
        <f t="shared" si="4"/>
        <v>20044-00003</v>
      </c>
      <c r="C107" t="s">
        <v>675</v>
      </c>
      <c r="D107" t="str">
        <f t="shared" si="6"/>
        <v>20044-00003</v>
      </c>
      <c r="E107" t="s">
        <v>139</v>
      </c>
      <c r="F107" t="s">
        <v>5948</v>
      </c>
      <c r="G107" t="s">
        <v>353</v>
      </c>
      <c r="H107" t="s">
        <v>666</v>
      </c>
      <c r="I107" t="s">
        <v>326</v>
      </c>
      <c r="J107" t="s">
        <v>5329</v>
      </c>
      <c r="K107" t="s">
        <v>5333</v>
      </c>
      <c r="L107" t="s">
        <v>5412</v>
      </c>
      <c r="M107" t="s">
        <v>5337</v>
      </c>
      <c r="N107" t="s">
        <v>5366</v>
      </c>
      <c r="O107" t="s">
        <v>5438</v>
      </c>
      <c r="P107" t="s">
        <v>5427</v>
      </c>
      <c r="Q107" t="s">
        <v>458</v>
      </c>
      <c r="R107" t="b">
        <v>1</v>
      </c>
      <c r="S107" t="b">
        <v>1</v>
      </c>
      <c r="T107" t="s">
        <v>675</v>
      </c>
      <c r="U107" t="s">
        <v>675</v>
      </c>
      <c r="AB107" t="s">
        <v>667</v>
      </c>
      <c r="AI107">
        <v>24</v>
      </c>
      <c r="AJ107">
        <v>26</v>
      </c>
      <c r="AK107" t="s">
        <v>648</v>
      </c>
      <c r="AL107" s="1" t="s">
        <v>668</v>
      </c>
      <c r="AM107" t="s">
        <v>669</v>
      </c>
      <c r="AN107" s="1" t="s">
        <v>670</v>
      </c>
      <c r="AO107" s="1" t="str">
        <f t="shared" si="7"/>
        <v>2W Distributor Bike</v>
      </c>
      <c r="AP107" s="1"/>
      <c r="AQ107" s="1"/>
      <c r="AR107" s="1"/>
      <c r="AS107" s="1"/>
      <c r="AT107" s="1"/>
      <c r="AU107" s="1"/>
      <c r="AV107" s="1"/>
      <c r="AW107" s="1"/>
      <c r="AX107" s="1"/>
      <c r="AY107" s="1"/>
      <c r="AZ107" s="1"/>
      <c r="BA107" s="1"/>
      <c r="BB107" s="1"/>
      <c r="BC107" s="1"/>
      <c r="BD107" s="1" t="s">
        <v>5506</v>
      </c>
      <c r="BE107" t="str">
        <f t="shared" si="5"/>
        <v>https://fs.amplifi.io//file?id=0b5a82eb-a5a7-4c60-acb6-7e80621c79a3&amp;variant=thumb&amp;extension=png</v>
      </c>
      <c r="BF107" s="4" t="s">
        <v>6147</v>
      </c>
      <c r="BG107" s="4" t="s">
        <v>5506</v>
      </c>
    </row>
    <row r="108" spans="1:59" ht="19" customHeight="1" x14ac:dyDescent="0.2">
      <c r="A108">
        <v>107</v>
      </c>
      <c r="B108" t="str">
        <f t="shared" si="4"/>
        <v>20044-00004</v>
      </c>
      <c r="C108" t="s">
        <v>676</v>
      </c>
      <c r="D108" t="str">
        <f t="shared" si="6"/>
        <v>20044-00004</v>
      </c>
      <c r="E108" t="s">
        <v>139</v>
      </c>
      <c r="F108" t="s">
        <v>5948</v>
      </c>
      <c r="G108" t="s">
        <v>353</v>
      </c>
      <c r="H108" t="s">
        <v>666</v>
      </c>
      <c r="I108" t="s">
        <v>326</v>
      </c>
      <c r="J108" t="s">
        <v>5329</v>
      </c>
      <c r="K108" t="s">
        <v>5333</v>
      </c>
      <c r="L108" t="s">
        <v>5412</v>
      </c>
      <c r="M108" t="s">
        <v>5337</v>
      </c>
      <c r="N108" t="s">
        <v>5366</v>
      </c>
      <c r="O108" t="s">
        <v>5438</v>
      </c>
      <c r="P108" t="s">
        <v>5427</v>
      </c>
      <c r="Q108" t="s">
        <v>377</v>
      </c>
      <c r="R108" t="b">
        <v>1</v>
      </c>
      <c r="S108" t="b">
        <v>1</v>
      </c>
      <c r="T108" t="s">
        <v>676</v>
      </c>
      <c r="U108" t="s">
        <v>676</v>
      </c>
      <c r="AB108" t="s">
        <v>667</v>
      </c>
      <c r="AI108">
        <v>24</v>
      </c>
      <c r="AJ108">
        <v>26</v>
      </c>
      <c r="AK108" t="s">
        <v>648</v>
      </c>
      <c r="AL108" s="1" t="s">
        <v>668</v>
      </c>
      <c r="AM108" t="s">
        <v>669</v>
      </c>
      <c r="AN108" s="1" t="s">
        <v>670</v>
      </c>
      <c r="AO108" s="1" t="str">
        <f t="shared" si="7"/>
        <v>2W Distributor Bike</v>
      </c>
      <c r="AP108" s="1"/>
      <c r="AQ108" s="1"/>
      <c r="AR108" s="1"/>
      <c r="AS108" s="1"/>
      <c r="AT108" s="1"/>
      <c r="AU108" s="1"/>
      <c r="AV108" s="1"/>
      <c r="AW108" s="1"/>
      <c r="AX108" s="1"/>
      <c r="AY108" s="1"/>
      <c r="AZ108" s="1"/>
      <c r="BA108" s="1"/>
      <c r="BB108" s="1"/>
      <c r="BC108" s="1"/>
      <c r="BD108" s="1" t="s">
        <v>677</v>
      </c>
      <c r="BE108" t="str">
        <f t="shared" si="5"/>
        <v>https://fs.amplifi.io//file?id=47cfe8a9-2e57-4ef6-bf8b-f8eb762e69dd&amp;variant=thumb&amp;extension=png</v>
      </c>
      <c r="BF108" s="4" t="s">
        <v>677</v>
      </c>
      <c r="BG108" s="4" t="s">
        <v>6148</v>
      </c>
    </row>
    <row r="109" spans="1:59" ht="19" customHeight="1" x14ac:dyDescent="0.2">
      <c r="A109">
        <v>108</v>
      </c>
      <c r="B109" t="str">
        <f t="shared" si="4"/>
        <v>20044-00005</v>
      </c>
      <c r="C109" t="s">
        <v>678</v>
      </c>
      <c r="D109" t="str">
        <f t="shared" si="6"/>
        <v>20044-00005</v>
      </c>
      <c r="E109" t="s">
        <v>139</v>
      </c>
      <c r="F109" t="s">
        <v>5948</v>
      </c>
      <c r="G109" t="s">
        <v>353</v>
      </c>
      <c r="H109" t="s">
        <v>666</v>
      </c>
      <c r="I109" t="s">
        <v>326</v>
      </c>
      <c r="J109" t="s">
        <v>5329</v>
      </c>
      <c r="K109" t="s">
        <v>5333</v>
      </c>
      <c r="L109" t="s">
        <v>5412</v>
      </c>
      <c r="M109" t="s">
        <v>5337</v>
      </c>
      <c r="N109" t="s">
        <v>5366</v>
      </c>
      <c r="O109" t="s">
        <v>5438</v>
      </c>
      <c r="P109" t="s">
        <v>5427</v>
      </c>
      <c r="Q109" t="s">
        <v>133</v>
      </c>
      <c r="R109" t="b">
        <v>1</v>
      </c>
      <c r="S109" t="b">
        <v>1</v>
      </c>
      <c r="T109" t="s">
        <v>678</v>
      </c>
      <c r="U109" t="s">
        <v>678</v>
      </c>
      <c r="AB109" t="s">
        <v>667</v>
      </c>
      <c r="AI109">
        <v>24</v>
      </c>
      <c r="AJ109">
        <v>26</v>
      </c>
      <c r="AK109" t="s">
        <v>648</v>
      </c>
      <c r="AL109" s="1" t="s">
        <v>668</v>
      </c>
      <c r="AM109" t="s">
        <v>669</v>
      </c>
      <c r="AN109" s="1" t="s">
        <v>670</v>
      </c>
      <c r="AO109" s="1" t="str">
        <f t="shared" si="7"/>
        <v>2W Distributor Bike</v>
      </c>
      <c r="AP109" s="1"/>
      <c r="AQ109" s="1"/>
      <c r="AR109" s="1"/>
      <c r="AS109" s="1"/>
      <c r="AT109" s="1"/>
      <c r="AU109" s="1"/>
      <c r="AV109" s="1"/>
      <c r="AW109" s="1"/>
      <c r="AX109" s="1"/>
      <c r="AY109" s="1"/>
      <c r="AZ109" s="1"/>
      <c r="BA109" s="1"/>
      <c r="BB109" s="1"/>
      <c r="BC109" s="1"/>
      <c r="BD109" s="1" t="s">
        <v>679</v>
      </c>
      <c r="BE109" t="str">
        <f t="shared" si="5"/>
        <v>https://fs.amplifi.io//file?id=d6609bdd-c667-4e2c-af27-fc67c42701b9&amp;variant=thumb&amp;extension=png</v>
      </c>
      <c r="BF109" s="4" t="s">
        <v>679</v>
      </c>
      <c r="BG109" s="4" t="s">
        <v>6149</v>
      </c>
    </row>
    <row r="110" spans="1:59" ht="19" customHeight="1" x14ac:dyDescent="0.2">
      <c r="A110">
        <v>109</v>
      </c>
      <c r="B110" t="str">
        <f t="shared" si="4"/>
        <v>20044-00006</v>
      </c>
      <c r="C110" t="s">
        <v>680</v>
      </c>
      <c r="D110" t="str">
        <f t="shared" si="6"/>
        <v>20044-00006</v>
      </c>
      <c r="E110" t="s">
        <v>139</v>
      </c>
      <c r="F110" t="s">
        <v>5948</v>
      </c>
      <c r="G110" t="s">
        <v>353</v>
      </c>
      <c r="H110" t="s">
        <v>666</v>
      </c>
      <c r="I110" t="s">
        <v>326</v>
      </c>
      <c r="J110" t="s">
        <v>5329</v>
      </c>
      <c r="K110" t="s">
        <v>5333</v>
      </c>
      <c r="L110" t="s">
        <v>5412</v>
      </c>
      <c r="M110" t="s">
        <v>5337</v>
      </c>
      <c r="N110" t="s">
        <v>5366</v>
      </c>
      <c r="O110" t="s">
        <v>5438</v>
      </c>
      <c r="P110" t="s">
        <v>5427</v>
      </c>
      <c r="Q110" t="s">
        <v>681</v>
      </c>
      <c r="R110" t="b">
        <v>1</v>
      </c>
      <c r="S110" t="b">
        <v>1</v>
      </c>
      <c r="T110" t="s">
        <v>680</v>
      </c>
      <c r="U110" t="s">
        <v>680</v>
      </c>
      <c r="AB110" t="s">
        <v>667</v>
      </c>
      <c r="AI110">
        <v>24</v>
      </c>
      <c r="AJ110">
        <v>26</v>
      </c>
      <c r="AK110" t="s">
        <v>648</v>
      </c>
      <c r="AL110" s="1" t="s">
        <v>668</v>
      </c>
      <c r="AM110" t="s">
        <v>669</v>
      </c>
      <c r="AN110" s="1" t="s">
        <v>670</v>
      </c>
      <c r="AO110" s="1" t="str">
        <f t="shared" si="7"/>
        <v>2W Distributor Bike</v>
      </c>
      <c r="AP110" s="1"/>
      <c r="AQ110" s="1"/>
      <c r="AR110" s="1"/>
      <c r="AS110" s="1"/>
      <c r="AT110" s="1"/>
      <c r="AU110" s="1"/>
      <c r="AV110" s="1"/>
      <c r="AW110" s="1"/>
      <c r="AX110" s="1"/>
      <c r="AY110" s="1"/>
      <c r="AZ110" s="1"/>
      <c r="BA110" s="1"/>
      <c r="BB110" s="1"/>
      <c r="BC110" s="1"/>
      <c r="BD110" s="1" t="s">
        <v>682</v>
      </c>
      <c r="BE110" t="str">
        <f t="shared" si="5"/>
        <v>https://fs.amplifi.io//file?id=ee171a45-b1a1-4deb-a3d7-91c916906e25&amp;variant=thumb&amp;extension=png</v>
      </c>
      <c r="BF110" s="4" t="s">
        <v>682</v>
      </c>
      <c r="BG110" s="4" t="s">
        <v>6150</v>
      </c>
    </row>
    <row r="111" spans="1:59" ht="19" customHeight="1" x14ac:dyDescent="0.2">
      <c r="A111">
        <v>110</v>
      </c>
      <c r="B111" t="str">
        <f t="shared" si="4"/>
        <v>20044-00007</v>
      </c>
      <c r="C111" t="s">
        <v>683</v>
      </c>
      <c r="D111" t="str">
        <f t="shared" si="6"/>
        <v>20044-00007</v>
      </c>
      <c r="E111" t="s">
        <v>139</v>
      </c>
      <c r="F111" t="s">
        <v>5948</v>
      </c>
      <c r="G111" t="s">
        <v>353</v>
      </c>
      <c r="H111" t="s">
        <v>666</v>
      </c>
      <c r="I111" t="s">
        <v>326</v>
      </c>
      <c r="J111" t="s">
        <v>5329</v>
      </c>
      <c r="K111" t="s">
        <v>5333</v>
      </c>
      <c r="L111" t="s">
        <v>5412</v>
      </c>
      <c r="M111" t="s">
        <v>5337</v>
      </c>
      <c r="N111" t="s">
        <v>5366</v>
      </c>
      <c r="O111" t="s">
        <v>5439</v>
      </c>
      <c r="P111" t="s">
        <v>5427</v>
      </c>
      <c r="Q111" t="s">
        <v>389</v>
      </c>
      <c r="R111" t="b">
        <v>1</v>
      </c>
      <c r="S111" t="b">
        <v>1</v>
      </c>
      <c r="T111" t="s">
        <v>683</v>
      </c>
      <c r="U111" t="s">
        <v>683</v>
      </c>
      <c r="AB111" t="s">
        <v>667</v>
      </c>
      <c r="AI111">
        <v>24</v>
      </c>
      <c r="AJ111">
        <v>26</v>
      </c>
      <c r="AK111" t="s">
        <v>648</v>
      </c>
      <c r="AL111" s="1" t="s">
        <v>668</v>
      </c>
      <c r="AM111" t="s">
        <v>669</v>
      </c>
      <c r="AN111" s="1" t="s">
        <v>670</v>
      </c>
      <c r="AO111" s="1" t="str">
        <f t="shared" si="7"/>
        <v>2W Distributor Bike</v>
      </c>
      <c r="AP111" s="1"/>
      <c r="AQ111" s="1"/>
      <c r="AR111" s="1"/>
      <c r="AS111" s="1"/>
      <c r="AT111" s="1"/>
      <c r="AU111" s="1"/>
      <c r="AV111" s="1"/>
      <c r="AW111" s="1"/>
      <c r="AX111" s="1"/>
      <c r="AY111" s="1"/>
      <c r="AZ111" s="1"/>
      <c r="BA111" s="1"/>
      <c r="BB111" s="1"/>
      <c r="BC111" s="1"/>
      <c r="BD111" s="1" t="s">
        <v>684</v>
      </c>
      <c r="BE111" t="str">
        <f t="shared" si="5"/>
        <v>https://fs.amplifi.io//file?id=1f20b608-a4dd-45ff-bb2e-efa0a2b6275f&amp;variant=thumb&amp;extension=png</v>
      </c>
      <c r="BF111" s="4" t="s">
        <v>684</v>
      </c>
      <c r="BG111" s="4" t="s">
        <v>6151</v>
      </c>
    </row>
    <row r="112" spans="1:59" ht="19" customHeight="1" x14ac:dyDescent="0.2">
      <c r="A112">
        <v>111</v>
      </c>
      <c r="B112" t="str">
        <f t="shared" si="4"/>
        <v>20044-00008</v>
      </c>
      <c r="C112" t="s">
        <v>685</v>
      </c>
      <c r="D112" t="str">
        <f t="shared" si="6"/>
        <v>20044-00008</v>
      </c>
      <c r="E112" t="s">
        <v>139</v>
      </c>
      <c r="F112" t="s">
        <v>5948</v>
      </c>
      <c r="G112" t="s">
        <v>686</v>
      </c>
      <c r="H112" t="s">
        <v>666</v>
      </c>
      <c r="I112" t="s">
        <v>326</v>
      </c>
      <c r="J112" t="s">
        <v>5329</v>
      </c>
      <c r="K112" t="s">
        <v>5333</v>
      </c>
      <c r="L112" t="s">
        <v>5412</v>
      </c>
      <c r="M112" t="s">
        <v>5337</v>
      </c>
      <c r="N112" t="s">
        <v>5366</v>
      </c>
      <c r="O112" t="s">
        <v>5440</v>
      </c>
      <c r="P112" t="s">
        <v>5427</v>
      </c>
      <c r="Q112" t="s">
        <v>575</v>
      </c>
      <c r="R112" t="b">
        <v>1</v>
      </c>
      <c r="S112" t="b">
        <v>1</v>
      </c>
      <c r="T112" t="s">
        <v>685</v>
      </c>
      <c r="U112" t="s">
        <v>685</v>
      </c>
      <c r="AB112" t="s">
        <v>667</v>
      </c>
      <c r="AI112">
        <v>26</v>
      </c>
      <c r="AJ112">
        <v>26</v>
      </c>
      <c r="AK112" t="s">
        <v>648</v>
      </c>
      <c r="AL112" s="1" t="s">
        <v>668</v>
      </c>
      <c r="AM112" t="s">
        <v>669</v>
      </c>
      <c r="AN112" s="1" t="s">
        <v>670</v>
      </c>
      <c r="AO112" s="1" t="str">
        <f t="shared" si="7"/>
        <v>2W Distributor Bike</v>
      </c>
      <c r="AP112" s="1"/>
      <c r="AQ112" s="1"/>
      <c r="AR112" s="1"/>
      <c r="AS112" s="1"/>
      <c r="AT112" s="1"/>
      <c r="AU112" s="1"/>
      <c r="AV112" s="1"/>
      <c r="AW112" s="1"/>
      <c r="AX112" s="1"/>
      <c r="AY112" s="1"/>
      <c r="AZ112" s="1"/>
      <c r="BA112" s="1"/>
      <c r="BB112" s="1"/>
      <c r="BC112" s="1"/>
      <c r="BD112" s="1" t="s">
        <v>5507</v>
      </c>
      <c r="BE112" t="str">
        <f t="shared" si="5"/>
        <v>https://fs.amplifi.io//file?id=c2d36bc6-8ce1-4700-aae8-b12fd1b1508a&amp;variant=thumb&amp;extension=png</v>
      </c>
      <c r="BF112" s="4" t="s">
        <v>5507</v>
      </c>
    </row>
    <row r="113" spans="1:59" ht="19" customHeight="1" x14ac:dyDescent="0.2">
      <c r="A113">
        <v>112</v>
      </c>
      <c r="B113" t="str">
        <f t="shared" si="4"/>
        <v>20045-00000</v>
      </c>
      <c r="C113" t="s">
        <v>687</v>
      </c>
      <c r="D113" t="str">
        <f t="shared" si="6"/>
        <v>20045-00000</v>
      </c>
      <c r="E113" t="s">
        <v>139</v>
      </c>
      <c r="F113" t="s">
        <v>5948</v>
      </c>
      <c r="G113" t="s">
        <v>705</v>
      </c>
      <c r="H113" t="s">
        <v>688</v>
      </c>
      <c r="I113" t="s">
        <v>326</v>
      </c>
      <c r="J113" t="s">
        <v>5329</v>
      </c>
      <c r="K113" t="s">
        <v>5333</v>
      </c>
      <c r="L113" t="s">
        <v>5412</v>
      </c>
      <c r="M113" t="s">
        <v>5337</v>
      </c>
      <c r="N113" t="s">
        <v>5367</v>
      </c>
      <c r="O113" t="s">
        <v>5441</v>
      </c>
      <c r="P113" t="s">
        <v>5427</v>
      </c>
      <c r="Q113" t="s">
        <v>88</v>
      </c>
      <c r="R113" t="b">
        <v>1</v>
      </c>
      <c r="S113" t="b">
        <v>1</v>
      </c>
      <c r="T113" t="s">
        <v>687</v>
      </c>
      <c r="U113" t="s">
        <v>687</v>
      </c>
      <c r="AB113" t="s">
        <v>667</v>
      </c>
      <c r="AI113">
        <v>26</v>
      </c>
      <c r="AJ113">
        <v>28</v>
      </c>
      <c r="AK113" t="s">
        <v>648</v>
      </c>
      <c r="AL113" s="1" t="s">
        <v>689</v>
      </c>
      <c r="AM113" t="s">
        <v>690</v>
      </c>
      <c r="AN113" s="1" t="s">
        <v>691</v>
      </c>
      <c r="AO113" s="1" t="str">
        <f t="shared" si="7"/>
        <v>2W Distributor Bike</v>
      </c>
      <c r="AP113" s="1"/>
      <c r="AQ113" s="1"/>
      <c r="AR113" s="1"/>
      <c r="AS113" s="1"/>
      <c r="AT113" s="1"/>
      <c r="AU113" s="1"/>
      <c r="AV113" s="1"/>
      <c r="AW113" s="1"/>
      <c r="AX113" s="1"/>
      <c r="AY113" s="1"/>
      <c r="AZ113" s="1"/>
      <c r="BA113" s="1"/>
      <c r="BB113" s="1"/>
      <c r="BC113" s="1"/>
      <c r="BD113" s="1" t="s">
        <v>692</v>
      </c>
      <c r="BE113" t="str">
        <f t="shared" si="5"/>
        <v>https://fs.amplifi.io//file?id=90c028d7-aac7-4066-bba6-b4370eeb372f&amp;variant=thumb&amp;extension=png</v>
      </c>
      <c r="BF113" s="4" t="s">
        <v>692</v>
      </c>
    </row>
    <row r="114" spans="1:59" ht="19" customHeight="1" x14ac:dyDescent="0.2">
      <c r="A114">
        <v>113</v>
      </c>
      <c r="B114" t="str">
        <f t="shared" si="4"/>
        <v>20045-00001</v>
      </c>
      <c r="C114" t="s">
        <v>693</v>
      </c>
      <c r="D114" t="str">
        <f t="shared" si="6"/>
        <v>20045-00001</v>
      </c>
      <c r="E114" t="s">
        <v>139</v>
      </c>
      <c r="F114" t="s">
        <v>5948</v>
      </c>
      <c r="G114" t="s">
        <v>705</v>
      </c>
      <c r="H114" t="s">
        <v>694</v>
      </c>
      <c r="I114" t="s">
        <v>326</v>
      </c>
      <c r="J114" t="s">
        <v>5329</v>
      </c>
      <c r="K114" t="s">
        <v>5333</v>
      </c>
      <c r="L114" t="s">
        <v>5412</v>
      </c>
      <c r="M114" t="s">
        <v>5337</v>
      </c>
      <c r="N114" t="s">
        <v>5367</v>
      </c>
      <c r="O114" t="s">
        <v>5442</v>
      </c>
      <c r="P114" t="s">
        <v>5427</v>
      </c>
      <c r="Q114" t="s">
        <v>88</v>
      </c>
      <c r="R114" t="b">
        <v>1</v>
      </c>
      <c r="S114" t="b">
        <v>1</v>
      </c>
      <c r="T114" t="s">
        <v>693</v>
      </c>
      <c r="U114" t="s">
        <v>693</v>
      </c>
      <c r="AB114" t="s">
        <v>667</v>
      </c>
      <c r="AI114">
        <v>26</v>
      </c>
      <c r="AJ114">
        <v>28</v>
      </c>
      <c r="AK114" t="s">
        <v>648</v>
      </c>
      <c r="AL114" s="1" t="s">
        <v>689</v>
      </c>
      <c r="AM114" t="s">
        <v>690</v>
      </c>
      <c r="AN114" s="1" t="s">
        <v>691</v>
      </c>
      <c r="AO114" s="1" t="str">
        <f t="shared" si="7"/>
        <v>2W Distributor Bike</v>
      </c>
      <c r="AP114" s="1"/>
      <c r="AQ114" s="1"/>
      <c r="AR114" s="1"/>
      <c r="AS114" s="1"/>
      <c r="AT114" s="1"/>
      <c r="AU114" s="1"/>
      <c r="AV114" s="1"/>
      <c r="AW114" s="1"/>
      <c r="AX114" s="1"/>
      <c r="AY114" s="1"/>
      <c r="AZ114" s="1"/>
      <c r="BA114" s="1"/>
      <c r="BB114" s="1"/>
      <c r="BC114" s="1"/>
      <c r="BD114" s="1" t="s">
        <v>695</v>
      </c>
      <c r="BE114" t="str">
        <f t="shared" si="5"/>
        <v>https://fs.amplifi.io//file?id=6c075847-9cfc-43f3-aa15-63bb4bcf9f8c&amp;variant=thumb&amp;extension=png</v>
      </c>
      <c r="BF114" s="4" t="s">
        <v>695</v>
      </c>
    </row>
    <row r="115" spans="1:59" ht="19" customHeight="1" x14ac:dyDescent="0.2">
      <c r="A115">
        <v>114</v>
      </c>
      <c r="B115" t="str">
        <f t="shared" si="4"/>
        <v>20047-00000</v>
      </c>
      <c r="C115" t="s">
        <v>696</v>
      </c>
      <c r="D115" t="str">
        <f t="shared" si="6"/>
        <v>20047-00000</v>
      </c>
      <c r="E115" t="s">
        <v>139</v>
      </c>
      <c r="F115" t="s">
        <v>5948</v>
      </c>
      <c r="G115" t="s">
        <v>353</v>
      </c>
      <c r="H115" t="s">
        <v>697</v>
      </c>
      <c r="I115" t="s">
        <v>326</v>
      </c>
      <c r="J115" t="s">
        <v>5329</v>
      </c>
      <c r="K115" t="s">
        <v>5333</v>
      </c>
      <c r="L115" t="s">
        <v>5412</v>
      </c>
      <c r="M115" t="s">
        <v>5337</v>
      </c>
      <c r="N115" t="s">
        <v>5366</v>
      </c>
      <c r="O115" t="s">
        <v>5443</v>
      </c>
      <c r="P115" t="s">
        <v>5426</v>
      </c>
      <c r="Q115" t="s">
        <v>88</v>
      </c>
      <c r="R115" t="b">
        <v>1</v>
      </c>
      <c r="S115" t="b">
        <v>1</v>
      </c>
      <c r="T115" t="s">
        <v>696</v>
      </c>
      <c r="U115" t="s">
        <v>696</v>
      </c>
      <c r="AB115" t="s">
        <v>667</v>
      </c>
      <c r="AI115">
        <v>22</v>
      </c>
      <c r="AJ115">
        <v>24</v>
      </c>
      <c r="AK115" t="s">
        <v>648</v>
      </c>
      <c r="AL115" s="1" t="s">
        <v>698</v>
      </c>
      <c r="AM115" t="s">
        <v>699</v>
      </c>
      <c r="AN115" s="1" t="s">
        <v>700</v>
      </c>
      <c r="AO115" s="1" t="str">
        <f t="shared" si="7"/>
        <v>2W Distributor Bike</v>
      </c>
      <c r="AP115" s="1"/>
      <c r="AQ115" s="1"/>
      <c r="AR115" s="1"/>
      <c r="AS115" s="1"/>
      <c r="AT115" s="1"/>
      <c r="AU115" s="1"/>
      <c r="AV115" s="1"/>
      <c r="AW115" s="1"/>
      <c r="AX115" s="1"/>
      <c r="AY115" s="1"/>
      <c r="AZ115" s="1"/>
      <c r="BA115" s="1"/>
      <c r="BB115" s="1"/>
      <c r="BC115" s="1"/>
      <c r="BD115" s="1" t="s">
        <v>5508</v>
      </c>
      <c r="BE115" t="str">
        <f t="shared" si="5"/>
        <v>https://fs.amplifi.io//file?id=541c5753-6a4b-49be-807c-844219a04a8a&amp;variant=thumb&amp;extension=png</v>
      </c>
      <c r="BF115" s="4" t="s">
        <v>5508</v>
      </c>
    </row>
    <row r="116" spans="1:59" ht="19" customHeight="1" x14ac:dyDescent="0.2">
      <c r="A116">
        <v>115</v>
      </c>
      <c r="B116" t="str">
        <f t="shared" si="4"/>
        <v>20047-00001</v>
      </c>
      <c r="C116" t="s">
        <v>701</v>
      </c>
      <c r="D116" t="str">
        <f t="shared" si="6"/>
        <v>20047-00001</v>
      </c>
      <c r="E116" t="s">
        <v>139</v>
      </c>
      <c r="F116" t="s">
        <v>5948</v>
      </c>
      <c r="G116" t="s">
        <v>353</v>
      </c>
      <c r="H116" t="s">
        <v>697</v>
      </c>
      <c r="I116" t="s">
        <v>326</v>
      </c>
      <c r="J116" t="s">
        <v>5329</v>
      </c>
      <c r="K116" t="s">
        <v>5333</v>
      </c>
      <c r="L116" t="s">
        <v>5412</v>
      </c>
      <c r="M116" t="s">
        <v>5337</v>
      </c>
      <c r="N116" t="s">
        <v>5366</v>
      </c>
      <c r="O116" t="s">
        <v>5443</v>
      </c>
      <c r="P116" t="s">
        <v>5426</v>
      </c>
      <c r="Q116" t="s">
        <v>458</v>
      </c>
      <c r="R116" t="b">
        <v>1</v>
      </c>
      <c r="S116" t="b">
        <v>1</v>
      </c>
      <c r="T116" t="s">
        <v>701</v>
      </c>
      <c r="U116" t="s">
        <v>701</v>
      </c>
      <c r="AB116" t="s">
        <v>667</v>
      </c>
      <c r="AI116">
        <v>22</v>
      </c>
      <c r="AJ116">
        <v>24</v>
      </c>
      <c r="AK116" t="s">
        <v>648</v>
      </c>
      <c r="AL116" s="1" t="s">
        <v>698</v>
      </c>
      <c r="AM116" t="s">
        <v>699</v>
      </c>
      <c r="AN116" s="1" t="s">
        <v>700</v>
      </c>
      <c r="AO116" s="1" t="str">
        <f t="shared" si="7"/>
        <v>2W Distributor Bike</v>
      </c>
      <c r="AP116" s="1"/>
      <c r="AQ116" s="1"/>
      <c r="AR116" s="1"/>
      <c r="AS116" s="1"/>
      <c r="AT116" s="1"/>
      <c r="AU116" s="1"/>
      <c r="AV116" s="1"/>
      <c r="AW116" s="1"/>
      <c r="AX116" s="1"/>
      <c r="AY116" s="1"/>
      <c r="AZ116" s="1"/>
      <c r="BA116" s="1"/>
      <c r="BB116" s="1"/>
      <c r="BC116" s="1"/>
      <c r="BD116" s="1" t="s">
        <v>5509</v>
      </c>
      <c r="BE116" t="str">
        <f t="shared" si="5"/>
        <v>https://fs.amplifi.io//file?id=6f3344b4-670d-4582-9877-d214d22175b6&amp;variant=thumb&amp;extension=png</v>
      </c>
      <c r="BF116" s="4" t="s">
        <v>6152</v>
      </c>
      <c r="BG116" s="4" t="s">
        <v>5509</v>
      </c>
    </row>
    <row r="117" spans="1:59" ht="19" customHeight="1" x14ac:dyDescent="0.2">
      <c r="A117">
        <v>116</v>
      </c>
      <c r="B117" t="str">
        <f t="shared" si="4"/>
        <v>20047-00002</v>
      </c>
      <c r="C117" t="s">
        <v>702</v>
      </c>
      <c r="D117" t="str">
        <f t="shared" si="6"/>
        <v>20047-00002</v>
      </c>
      <c r="E117" t="s">
        <v>139</v>
      </c>
      <c r="F117" t="s">
        <v>5948</v>
      </c>
      <c r="G117" t="s">
        <v>353</v>
      </c>
      <c r="H117" t="s">
        <v>697</v>
      </c>
      <c r="I117" t="s">
        <v>326</v>
      </c>
      <c r="J117" t="s">
        <v>5329</v>
      </c>
      <c r="K117" t="s">
        <v>5333</v>
      </c>
      <c r="L117" t="s">
        <v>5412</v>
      </c>
      <c r="M117" t="s">
        <v>5337</v>
      </c>
      <c r="N117" t="s">
        <v>5366</v>
      </c>
      <c r="O117" t="s">
        <v>5443</v>
      </c>
      <c r="P117" t="s">
        <v>5426</v>
      </c>
      <c r="Q117" t="s">
        <v>377</v>
      </c>
      <c r="R117" t="b">
        <v>1</v>
      </c>
      <c r="S117" t="b">
        <v>1</v>
      </c>
      <c r="T117" t="s">
        <v>702</v>
      </c>
      <c r="U117" t="s">
        <v>702</v>
      </c>
      <c r="AB117" t="s">
        <v>667</v>
      </c>
      <c r="AI117">
        <v>22</v>
      </c>
      <c r="AJ117">
        <v>24</v>
      </c>
      <c r="AK117" t="s">
        <v>648</v>
      </c>
      <c r="AL117" s="1" t="s">
        <v>698</v>
      </c>
      <c r="AM117" t="s">
        <v>699</v>
      </c>
      <c r="AN117" s="1" t="s">
        <v>700</v>
      </c>
      <c r="AO117" s="1" t="str">
        <f t="shared" si="7"/>
        <v>2W Distributor Bike</v>
      </c>
      <c r="AP117" s="1"/>
      <c r="AQ117" s="1"/>
      <c r="AR117" s="1"/>
      <c r="AS117" s="1"/>
      <c r="AT117" s="1"/>
      <c r="AU117" s="1"/>
      <c r="AV117" s="1"/>
      <c r="AW117" s="1"/>
      <c r="AX117" s="1"/>
      <c r="AY117" s="1"/>
      <c r="AZ117" s="1"/>
      <c r="BA117" s="1"/>
      <c r="BB117" s="1"/>
      <c r="BC117" s="1"/>
      <c r="BD117" s="1" t="s">
        <v>703</v>
      </c>
      <c r="BE117" t="str">
        <f t="shared" si="5"/>
        <v>https://fs.amplifi.io//file?id=2cfab082-346b-429c-b6b6-4ea1f4575b7c&amp;variant=thumb&amp;extension=png</v>
      </c>
      <c r="BF117" s="4" t="s">
        <v>703</v>
      </c>
      <c r="BG117" s="4" t="s">
        <v>6153</v>
      </c>
    </row>
    <row r="118" spans="1:59" ht="19" customHeight="1" x14ac:dyDescent="0.2">
      <c r="A118">
        <v>117</v>
      </c>
      <c r="B118" t="str">
        <f t="shared" si="4"/>
        <v>20047-00004</v>
      </c>
      <c r="C118" t="s">
        <v>704</v>
      </c>
      <c r="D118" t="str">
        <f t="shared" si="6"/>
        <v>20047-00004</v>
      </c>
      <c r="E118" t="s">
        <v>139</v>
      </c>
      <c r="F118" t="s">
        <v>5948</v>
      </c>
      <c r="G118" t="s">
        <v>705</v>
      </c>
      <c r="H118" t="s">
        <v>697</v>
      </c>
      <c r="I118" t="s">
        <v>326</v>
      </c>
      <c r="J118" t="s">
        <v>5329</v>
      </c>
      <c r="K118" t="s">
        <v>5333</v>
      </c>
      <c r="L118" t="s">
        <v>5412</v>
      </c>
      <c r="M118" t="s">
        <v>5337</v>
      </c>
      <c r="N118" t="s">
        <v>5366</v>
      </c>
      <c r="O118" t="s">
        <v>5444</v>
      </c>
      <c r="P118" t="s">
        <v>5426</v>
      </c>
      <c r="Q118" t="s">
        <v>88</v>
      </c>
      <c r="R118" t="b">
        <v>1</v>
      </c>
      <c r="S118" t="b">
        <v>1</v>
      </c>
      <c r="T118" t="s">
        <v>704</v>
      </c>
      <c r="U118" t="s">
        <v>704</v>
      </c>
      <c r="AB118" t="s">
        <v>667</v>
      </c>
      <c r="AI118">
        <v>24</v>
      </c>
      <c r="AJ118">
        <v>24</v>
      </c>
      <c r="AK118" t="s">
        <v>648</v>
      </c>
      <c r="AL118" s="1" t="s">
        <v>698</v>
      </c>
      <c r="AM118" t="s">
        <v>699</v>
      </c>
      <c r="AN118" s="1" t="s">
        <v>700</v>
      </c>
      <c r="AO118" s="1" t="str">
        <f t="shared" si="7"/>
        <v>2W Distributor Bike</v>
      </c>
      <c r="AP118" s="1"/>
      <c r="AQ118" s="1"/>
      <c r="AR118" s="1"/>
      <c r="AS118" s="1"/>
      <c r="AT118" s="1"/>
      <c r="AU118" s="1"/>
      <c r="AV118" s="1"/>
      <c r="AW118" s="1"/>
      <c r="AX118" s="1"/>
      <c r="AY118" s="1"/>
      <c r="AZ118" s="1"/>
      <c r="BA118" s="1"/>
      <c r="BB118" s="1"/>
      <c r="BC118" s="1"/>
      <c r="BD118" s="1" t="s">
        <v>706</v>
      </c>
      <c r="BE118" t="str">
        <f t="shared" si="5"/>
        <v>https://fs.amplifi.io//file?id=d9ad4036-8682-4065-a46b-34f03e75a00b&amp;variant=thumb&amp;extension=png</v>
      </c>
      <c r="BF118" s="4" t="s">
        <v>706</v>
      </c>
    </row>
    <row r="119" spans="1:59" ht="19" customHeight="1" x14ac:dyDescent="0.2">
      <c r="A119">
        <v>118</v>
      </c>
      <c r="B119" t="str">
        <f t="shared" si="4"/>
        <v>20048-00000</v>
      </c>
      <c r="C119" t="s">
        <v>707</v>
      </c>
      <c r="D119" t="str">
        <f t="shared" si="6"/>
        <v>20048-00000</v>
      </c>
      <c r="E119" t="s">
        <v>139</v>
      </c>
      <c r="F119" t="s">
        <v>5948</v>
      </c>
      <c r="G119" t="s">
        <v>353</v>
      </c>
      <c r="H119" t="s">
        <v>708</v>
      </c>
      <c r="I119" t="s">
        <v>326</v>
      </c>
      <c r="J119" t="s">
        <v>5329</v>
      </c>
      <c r="K119" t="s">
        <v>5333</v>
      </c>
      <c r="L119" t="s">
        <v>5412</v>
      </c>
      <c r="M119" t="s">
        <v>1659</v>
      </c>
      <c r="N119" t="s">
        <v>5359</v>
      </c>
      <c r="P119" t="s">
        <v>5427</v>
      </c>
      <c r="Q119" t="s">
        <v>88</v>
      </c>
      <c r="R119" t="b">
        <v>1</v>
      </c>
      <c r="S119" t="b">
        <v>1</v>
      </c>
      <c r="T119" t="s">
        <v>707</v>
      </c>
      <c r="U119" t="s">
        <v>707</v>
      </c>
      <c r="AB119" t="s">
        <v>667</v>
      </c>
      <c r="AI119">
        <v>20</v>
      </c>
      <c r="AJ119">
        <v>22</v>
      </c>
      <c r="AK119" t="s">
        <v>475</v>
      </c>
      <c r="AL119" t="s">
        <v>709</v>
      </c>
      <c r="AM119" t="s">
        <v>710</v>
      </c>
      <c r="AN119" s="1" t="s">
        <v>711</v>
      </c>
      <c r="AO119" s="1" t="str">
        <f t="shared" si="7"/>
        <v>2W Distributor Bike</v>
      </c>
      <c r="AP119" s="1"/>
      <c r="AQ119" s="1"/>
      <c r="AR119" s="1"/>
      <c r="AS119" s="1"/>
      <c r="AT119" s="1"/>
      <c r="AU119" s="1"/>
      <c r="AV119" s="1"/>
      <c r="AW119" s="1"/>
      <c r="AX119" s="1"/>
      <c r="AY119" s="1"/>
      <c r="AZ119" s="1"/>
      <c r="BA119" s="1"/>
      <c r="BB119" s="1"/>
      <c r="BC119" s="1"/>
      <c r="BD119" s="1" t="s">
        <v>712</v>
      </c>
      <c r="BE119" t="str">
        <f t="shared" si="5"/>
        <v>https://fs.amplifi.io//file?id=d555993b-3ef5-46e8-9f3f-961765ce38cc&amp;variant=thumb&amp;extension=png</v>
      </c>
      <c r="BF119" s="4" t="s">
        <v>712</v>
      </c>
    </row>
    <row r="120" spans="1:59" ht="19" customHeight="1" x14ac:dyDescent="0.2">
      <c r="A120">
        <v>119</v>
      </c>
      <c r="B120" t="str">
        <f t="shared" si="4"/>
        <v>20049-00000</v>
      </c>
      <c r="C120" t="s">
        <v>713</v>
      </c>
      <c r="D120" t="str">
        <f t="shared" si="6"/>
        <v>20049-00000</v>
      </c>
      <c r="E120" t="s">
        <v>139</v>
      </c>
      <c r="F120" t="s">
        <v>5948</v>
      </c>
      <c r="G120" t="s">
        <v>714</v>
      </c>
      <c r="H120" t="s">
        <v>715</v>
      </c>
      <c r="I120" t="s">
        <v>326</v>
      </c>
      <c r="J120" t="s">
        <v>5329</v>
      </c>
      <c r="K120" t="s">
        <v>5338</v>
      </c>
      <c r="L120" t="s">
        <v>5414</v>
      </c>
      <c r="M120" t="s">
        <v>5339</v>
      </c>
      <c r="N120" t="s">
        <v>5368</v>
      </c>
      <c r="P120" t="s">
        <v>5425</v>
      </c>
      <c r="Q120" t="s">
        <v>88</v>
      </c>
      <c r="R120" t="b">
        <v>1</v>
      </c>
      <c r="S120" t="b">
        <v>1</v>
      </c>
      <c r="T120" t="s">
        <v>713</v>
      </c>
      <c r="U120" t="s">
        <v>713</v>
      </c>
      <c r="V120" t="s">
        <v>716</v>
      </c>
      <c r="AB120" t="s">
        <v>646</v>
      </c>
      <c r="AC120" t="s">
        <v>647</v>
      </c>
      <c r="AI120">
        <v>12</v>
      </c>
      <c r="AJ120">
        <v>14</v>
      </c>
      <c r="AK120" t="s">
        <v>448</v>
      </c>
      <c r="AL120" s="1" t="s">
        <v>717</v>
      </c>
      <c r="AM120" t="s">
        <v>718</v>
      </c>
      <c r="AN120" s="1" t="s">
        <v>719</v>
      </c>
      <c r="AO120" s="1" t="str">
        <f t="shared" si="7"/>
        <v>2W Distributor Bike</v>
      </c>
      <c r="AP120" s="1"/>
      <c r="AQ120" s="1"/>
      <c r="AR120" s="1"/>
      <c r="AS120" s="1"/>
      <c r="AT120" s="1"/>
      <c r="AU120" s="1"/>
      <c r="AV120" s="1"/>
      <c r="AW120" s="1"/>
      <c r="AX120" s="1"/>
      <c r="AY120" s="1"/>
      <c r="AZ120" s="1"/>
      <c r="BA120" s="1"/>
      <c r="BB120" s="1"/>
      <c r="BC120" s="1"/>
      <c r="BD120" s="1" t="s">
        <v>5164</v>
      </c>
      <c r="BE120" t="str">
        <f t="shared" si="5"/>
        <v>https://fs.amplifi.io//file?id=76d50008-98e7-4426-92e0-e7290174f97d&amp;variant=thumb&amp;extension=png</v>
      </c>
      <c r="BF120" s="4" t="s">
        <v>5164</v>
      </c>
    </row>
    <row r="121" spans="1:59" ht="19" customHeight="1" x14ac:dyDescent="0.2">
      <c r="A121">
        <v>120</v>
      </c>
      <c r="B121" t="str">
        <f t="shared" si="4"/>
        <v>20049-00002</v>
      </c>
      <c r="C121" t="s">
        <v>720</v>
      </c>
      <c r="D121" t="str">
        <f t="shared" si="6"/>
        <v>20049-00002</v>
      </c>
      <c r="E121" t="s">
        <v>139</v>
      </c>
      <c r="F121" t="s">
        <v>5948</v>
      </c>
      <c r="G121" t="s">
        <v>714</v>
      </c>
      <c r="H121" t="s">
        <v>715</v>
      </c>
      <c r="I121" t="s">
        <v>326</v>
      </c>
      <c r="J121" t="s">
        <v>5329</v>
      </c>
      <c r="K121" t="s">
        <v>5338</v>
      </c>
      <c r="L121" t="s">
        <v>5414</v>
      </c>
      <c r="M121" t="s">
        <v>5339</v>
      </c>
      <c r="N121" t="s">
        <v>5368</v>
      </c>
      <c r="P121" t="s">
        <v>5425</v>
      </c>
      <c r="Q121" t="s">
        <v>721</v>
      </c>
      <c r="R121" t="b">
        <v>1</v>
      </c>
      <c r="S121" t="b">
        <v>1</v>
      </c>
      <c r="T121" t="s">
        <v>720</v>
      </c>
      <c r="U121" t="s">
        <v>720</v>
      </c>
      <c r="V121" t="s">
        <v>722</v>
      </c>
      <c r="AB121" t="s">
        <v>646</v>
      </c>
      <c r="AC121" t="s">
        <v>647</v>
      </c>
      <c r="AI121">
        <v>12</v>
      </c>
      <c r="AJ121">
        <v>14</v>
      </c>
      <c r="AK121" t="s">
        <v>448</v>
      </c>
      <c r="AL121" s="1" t="s">
        <v>717</v>
      </c>
      <c r="AM121" t="s">
        <v>718</v>
      </c>
      <c r="AN121" s="1" t="s">
        <v>719</v>
      </c>
      <c r="AO121" s="1" t="str">
        <f t="shared" si="7"/>
        <v>2W Distributor Bike</v>
      </c>
      <c r="AP121" s="1"/>
      <c r="AQ121" s="1"/>
      <c r="AR121" s="1"/>
      <c r="AS121" s="1"/>
      <c r="AT121" s="1"/>
      <c r="AU121" s="1"/>
      <c r="AV121" s="1"/>
      <c r="AW121" s="1"/>
      <c r="AX121" s="1"/>
      <c r="AY121" s="1"/>
      <c r="AZ121" s="1"/>
      <c r="BA121" s="1"/>
      <c r="BB121" s="1"/>
      <c r="BC121" s="1"/>
      <c r="BD121" s="1" t="s">
        <v>5165</v>
      </c>
      <c r="BE121" t="str">
        <f t="shared" si="5"/>
        <v>https://fs.amplifi.io//file?id=42227473-acea-4c80-8734-b58153c4973f&amp;variant=thumb&amp;extension=png</v>
      </c>
      <c r="BF121" s="4" t="s">
        <v>5165</v>
      </c>
    </row>
    <row r="122" spans="1:59" ht="19" customHeight="1" x14ac:dyDescent="0.2">
      <c r="A122">
        <v>121</v>
      </c>
      <c r="B122" t="str">
        <f t="shared" si="4"/>
        <v>20049-00004</v>
      </c>
      <c r="C122" t="s">
        <v>723</v>
      </c>
      <c r="D122" t="str">
        <f t="shared" si="6"/>
        <v>20049-00004</v>
      </c>
      <c r="E122" t="s">
        <v>139</v>
      </c>
      <c r="F122" t="s">
        <v>5948</v>
      </c>
      <c r="G122" t="s">
        <v>714</v>
      </c>
      <c r="H122" t="s">
        <v>715</v>
      </c>
      <c r="I122" t="s">
        <v>326</v>
      </c>
      <c r="J122" t="s">
        <v>5329</v>
      </c>
      <c r="K122" t="s">
        <v>5338</v>
      </c>
      <c r="L122" t="s">
        <v>5414</v>
      </c>
      <c r="M122" t="s">
        <v>5339</v>
      </c>
      <c r="N122" t="s">
        <v>5368</v>
      </c>
      <c r="P122" t="s">
        <v>5425</v>
      </c>
      <c r="Q122" t="s">
        <v>389</v>
      </c>
      <c r="R122" t="b">
        <v>1</v>
      </c>
      <c r="S122" t="b">
        <v>1</v>
      </c>
      <c r="T122" t="s">
        <v>723</v>
      </c>
      <c r="U122" t="s">
        <v>723</v>
      </c>
      <c r="V122" t="s">
        <v>724</v>
      </c>
      <c r="AB122" t="s">
        <v>646</v>
      </c>
      <c r="AC122" t="s">
        <v>647</v>
      </c>
      <c r="AI122">
        <v>12</v>
      </c>
      <c r="AJ122">
        <v>14</v>
      </c>
      <c r="AK122" t="s">
        <v>448</v>
      </c>
      <c r="AL122" s="1" t="s">
        <v>717</v>
      </c>
      <c r="AM122" t="s">
        <v>718</v>
      </c>
      <c r="AN122" s="1" t="s">
        <v>719</v>
      </c>
      <c r="AO122" s="1" t="str">
        <f t="shared" si="7"/>
        <v>2W Distributor Bike</v>
      </c>
      <c r="AP122" s="1"/>
      <c r="AQ122" s="1"/>
      <c r="AR122" s="1"/>
      <c r="AS122" s="1"/>
      <c r="AT122" s="1"/>
      <c r="AU122" s="1"/>
      <c r="AV122" s="1"/>
      <c r="AW122" s="1"/>
      <c r="AX122" s="1"/>
      <c r="AY122" s="1"/>
      <c r="AZ122" s="1"/>
      <c r="BA122" s="1"/>
      <c r="BB122" s="1"/>
      <c r="BC122" s="1"/>
      <c r="BD122" s="1" t="s">
        <v>5166</v>
      </c>
      <c r="BE122" t="str">
        <f t="shared" si="5"/>
        <v>https://fs.amplifi.io//file?id=60e27580-f817-4770-8eba-19ea91ad1a85&amp;variant=thumb&amp;extension=png</v>
      </c>
      <c r="BF122" s="4" t="s">
        <v>5166</v>
      </c>
    </row>
    <row r="123" spans="1:59" ht="19" customHeight="1" x14ac:dyDescent="0.2">
      <c r="A123">
        <v>122</v>
      </c>
      <c r="B123" t="str">
        <f t="shared" si="4"/>
        <v>20049-00006</v>
      </c>
      <c r="C123" t="s">
        <v>725</v>
      </c>
      <c r="D123" t="str">
        <f t="shared" si="6"/>
        <v>20049-00006</v>
      </c>
      <c r="E123" t="s">
        <v>139</v>
      </c>
      <c r="F123" t="s">
        <v>5948</v>
      </c>
      <c r="G123" t="s">
        <v>726</v>
      </c>
      <c r="H123" t="s">
        <v>715</v>
      </c>
      <c r="I123" t="s">
        <v>326</v>
      </c>
      <c r="J123" t="s">
        <v>5329</v>
      </c>
      <c r="K123" t="s">
        <v>5338</v>
      </c>
      <c r="L123" t="s">
        <v>5414</v>
      </c>
      <c r="M123" t="s">
        <v>5339</v>
      </c>
      <c r="N123" t="s">
        <v>5368</v>
      </c>
      <c r="P123" t="s">
        <v>5425</v>
      </c>
      <c r="Q123" t="s">
        <v>389</v>
      </c>
      <c r="R123" t="b">
        <v>1</v>
      </c>
      <c r="S123" t="b">
        <v>1</v>
      </c>
      <c r="T123" t="s">
        <v>725</v>
      </c>
      <c r="U123" t="s">
        <v>725</v>
      </c>
      <c r="V123" t="s">
        <v>727</v>
      </c>
      <c r="AB123" t="s">
        <v>646</v>
      </c>
      <c r="AC123" t="s">
        <v>647</v>
      </c>
      <c r="AI123">
        <v>12</v>
      </c>
      <c r="AJ123">
        <v>14</v>
      </c>
      <c r="AK123" t="s">
        <v>448</v>
      </c>
      <c r="AL123" s="1" t="s">
        <v>717</v>
      </c>
      <c r="AM123" t="s">
        <v>718</v>
      </c>
      <c r="AN123" s="1" t="s">
        <v>719</v>
      </c>
      <c r="AO123" s="1" t="str">
        <f t="shared" si="7"/>
        <v>2W Distributor Bike</v>
      </c>
      <c r="AP123" s="1"/>
      <c r="AQ123" s="1"/>
      <c r="AR123" s="1"/>
      <c r="AS123" s="1"/>
      <c r="AT123" s="1"/>
      <c r="AU123" s="1"/>
      <c r="AV123" s="1"/>
      <c r="AW123" s="1"/>
      <c r="AX123" s="1"/>
      <c r="AY123" s="1"/>
      <c r="AZ123" s="1"/>
      <c r="BA123" s="1"/>
      <c r="BB123" s="1"/>
      <c r="BC123" s="1"/>
      <c r="BD123" s="1" t="s">
        <v>5167</v>
      </c>
      <c r="BE123" t="str">
        <f t="shared" si="5"/>
        <v>https://fs.amplifi.io//file?id=d04cee8a-2247-47d7-9166-e3c192bf769b&amp;variant=thumb&amp;extension=png</v>
      </c>
      <c r="BF123" s="4" t="s">
        <v>5167</v>
      </c>
    </row>
    <row r="124" spans="1:59" ht="19" customHeight="1" x14ac:dyDescent="0.2">
      <c r="A124">
        <v>123</v>
      </c>
      <c r="B124" t="str">
        <f t="shared" si="4"/>
        <v>20049-00008</v>
      </c>
      <c r="C124" t="s">
        <v>728</v>
      </c>
      <c r="D124" t="str">
        <f t="shared" si="6"/>
        <v>20049-00008</v>
      </c>
      <c r="E124" t="s">
        <v>139</v>
      </c>
      <c r="F124" t="s">
        <v>5948</v>
      </c>
      <c r="G124" t="s">
        <v>726</v>
      </c>
      <c r="H124" t="s">
        <v>715</v>
      </c>
      <c r="I124" t="s">
        <v>326</v>
      </c>
      <c r="J124" t="s">
        <v>5329</v>
      </c>
      <c r="K124" t="s">
        <v>5338</v>
      </c>
      <c r="L124" t="s">
        <v>5414</v>
      </c>
      <c r="M124" t="s">
        <v>5339</v>
      </c>
      <c r="N124" t="s">
        <v>5368</v>
      </c>
      <c r="P124" t="s">
        <v>5425</v>
      </c>
      <c r="Q124" t="s">
        <v>88</v>
      </c>
      <c r="R124" t="b">
        <v>1</v>
      </c>
      <c r="S124" t="b">
        <v>1</v>
      </c>
      <c r="T124" t="s">
        <v>728</v>
      </c>
      <c r="U124" t="s">
        <v>728</v>
      </c>
      <c r="V124" t="s">
        <v>729</v>
      </c>
      <c r="AB124" t="s">
        <v>646</v>
      </c>
      <c r="AC124" t="s">
        <v>647</v>
      </c>
      <c r="AI124">
        <v>12</v>
      </c>
      <c r="AJ124">
        <v>14</v>
      </c>
      <c r="AK124" t="s">
        <v>448</v>
      </c>
      <c r="AL124" s="1" t="s">
        <v>717</v>
      </c>
      <c r="AM124" t="s">
        <v>718</v>
      </c>
      <c r="AN124" s="1" t="s">
        <v>719</v>
      </c>
      <c r="AO124" s="1" t="str">
        <f t="shared" si="7"/>
        <v>2W Distributor Bike</v>
      </c>
      <c r="AP124" s="1"/>
      <c r="AQ124" s="1"/>
      <c r="AR124" s="1"/>
      <c r="AS124" s="1"/>
      <c r="AT124" s="1"/>
      <c r="AU124" s="1"/>
      <c r="AV124" s="1"/>
      <c r="AW124" s="1"/>
      <c r="AX124" s="1"/>
      <c r="AY124" s="1"/>
      <c r="AZ124" s="1"/>
      <c r="BA124" s="1"/>
      <c r="BB124" s="1"/>
      <c r="BC124" s="1"/>
      <c r="BD124" s="1" t="s">
        <v>5168</v>
      </c>
      <c r="BE124" t="str">
        <f t="shared" si="5"/>
        <v>https://fs.amplifi.io//file?id=95ba9e87-aa3e-47d1-8157-2211f8309521&amp;variant=thumb&amp;extension=png</v>
      </c>
      <c r="BF124" s="4" t="s">
        <v>5168</v>
      </c>
    </row>
    <row r="125" spans="1:59" ht="19" customHeight="1" x14ac:dyDescent="0.2">
      <c r="A125">
        <v>124</v>
      </c>
      <c r="B125" t="str">
        <f t="shared" si="4"/>
        <v>20050-00000</v>
      </c>
      <c r="C125" t="s">
        <v>730</v>
      </c>
      <c r="D125" t="str">
        <f t="shared" si="6"/>
        <v>20050-00000</v>
      </c>
      <c r="E125" t="s">
        <v>139</v>
      </c>
      <c r="F125" t="s">
        <v>5948</v>
      </c>
      <c r="G125" t="s">
        <v>731</v>
      </c>
      <c r="H125" t="s">
        <v>732</v>
      </c>
      <c r="I125" t="s">
        <v>326</v>
      </c>
      <c r="J125" t="s">
        <v>5329</v>
      </c>
      <c r="K125" t="s">
        <v>5333</v>
      </c>
      <c r="L125" t="s">
        <v>5412</v>
      </c>
      <c r="M125" t="s">
        <v>5339</v>
      </c>
      <c r="N125" t="s">
        <v>5369</v>
      </c>
      <c r="P125" t="s">
        <v>5425</v>
      </c>
      <c r="Q125" t="s">
        <v>88</v>
      </c>
      <c r="R125" t="b">
        <v>1</v>
      </c>
      <c r="S125" t="b">
        <v>1</v>
      </c>
      <c r="T125" t="s">
        <v>730</v>
      </c>
      <c r="U125" t="s">
        <v>730</v>
      </c>
      <c r="V125" t="s">
        <v>733</v>
      </c>
      <c r="AB125" t="s">
        <v>646</v>
      </c>
      <c r="AC125" t="s">
        <v>647</v>
      </c>
      <c r="AI125">
        <v>14</v>
      </c>
      <c r="AJ125">
        <v>16</v>
      </c>
      <c r="AK125" t="s">
        <v>448</v>
      </c>
      <c r="AL125" s="1" t="s">
        <v>734</v>
      </c>
      <c r="AM125" t="s">
        <v>735</v>
      </c>
      <c r="AN125" s="1" t="s">
        <v>736</v>
      </c>
      <c r="AO125" s="1" t="str">
        <f t="shared" si="7"/>
        <v>2W Distributor Bike</v>
      </c>
      <c r="AP125" s="1"/>
      <c r="AQ125" s="1"/>
      <c r="AR125" s="1"/>
      <c r="AS125" s="1"/>
      <c r="AT125" s="1"/>
      <c r="AU125" s="1"/>
      <c r="AV125" s="1"/>
      <c r="AW125" s="1"/>
      <c r="AX125" s="1"/>
      <c r="AY125" s="1"/>
      <c r="AZ125" s="1"/>
      <c r="BA125" s="1"/>
      <c r="BB125" s="1"/>
      <c r="BC125" s="1"/>
      <c r="BD125" s="1" t="s">
        <v>5169</v>
      </c>
      <c r="BE125" t="str">
        <f t="shared" si="5"/>
        <v>https://fs.amplifi.io//file?id=af004edd-89bb-489c-92b0-bfd8b72f157f&amp;variant=thumb&amp;extension=png</v>
      </c>
      <c r="BF125" s="4" t="s">
        <v>5169</v>
      </c>
    </row>
    <row r="126" spans="1:59" ht="19" customHeight="1" x14ac:dyDescent="0.2">
      <c r="A126">
        <v>125</v>
      </c>
      <c r="B126" t="str">
        <f t="shared" si="4"/>
        <v>20050-00002</v>
      </c>
      <c r="C126" t="s">
        <v>737</v>
      </c>
      <c r="D126" t="str">
        <f t="shared" si="6"/>
        <v>20050-00002</v>
      </c>
      <c r="E126" t="s">
        <v>139</v>
      </c>
      <c r="F126" t="s">
        <v>5948</v>
      </c>
      <c r="G126" t="s">
        <v>731</v>
      </c>
      <c r="H126" t="s">
        <v>732</v>
      </c>
      <c r="I126" t="s">
        <v>326</v>
      </c>
      <c r="J126" t="s">
        <v>5329</v>
      </c>
      <c r="K126" t="s">
        <v>5333</v>
      </c>
      <c r="L126" t="s">
        <v>5412</v>
      </c>
      <c r="M126" t="s">
        <v>5339</v>
      </c>
      <c r="N126" t="s">
        <v>5369</v>
      </c>
      <c r="P126" t="s">
        <v>5425</v>
      </c>
      <c r="Q126" t="s">
        <v>219</v>
      </c>
      <c r="R126" t="b">
        <v>1</v>
      </c>
      <c r="S126" t="b">
        <v>1</v>
      </c>
      <c r="T126" t="s">
        <v>737</v>
      </c>
      <c r="U126" t="s">
        <v>737</v>
      </c>
      <c r="V126" t="s">
        <v>738</v>
      </c>
      <c r="AB126" t="s">
        <v>646</v>
      </c>
      <c r="AC126" t="s">
        <v>647</v>
      </c>
      <c r="AI126">
        <v>14</v>
      </c>
      <c r="AJ126">
        <v>16</v>
      </c>
      <c r="AK126" t="s">
        <v>448</v>
      </c>
      <c r="AL126" s="1" t="s">
        <v>734</v>
      </c>
      <c r="AM126" t="s">
        <v>735</v>
      </c>
      <c r="AN126" s="1" t="s">
        <v>736</v>
      </c>
      <c r="AO126" s="1" t="str">
        <f t="shared" si="7"/>
        <v>2W Distributor Bike</v>
      </c>
      <c r="AP126" s="1"/>
      <c r="AQ126" s="1"/>
      <c r="AR126" s="1"/>
      <c r="AS126" s="1"/>
      <c r="AT126" s="1"/>
      <c r="AU126" s="1"/>
      <c r="AV126" s="1"/>
      <c r="AW126" s="1"/>
      <c r="AX126" s="1"/>
      <c r="AY126" s="1"/>
      <c r="AZ126" s="1"/>
      <c r="BA126" s="1"/>
      <c r="BB126" s="1"/>
      <c r="BC126" s="1"/>
      <c r="BD126" s="1" t="s">
        <v>5170</v>
      </c>
      <c r="BE126" t="str">
        <f t="shared" si="5"/>
        <v>https://fs.amplifi.io//file?id=18e02678-14ea-401c-b8e5-977bfc82edc4&amp;variant=thumb&amp;extension=png</v>
      </c>
      <c r="BF126" s="4" t="s">
        <v>5170</v>
      </c>
    </row>
    <row r="127" spans="1:59" ht="19" customHeight="1" x14ac:dyDescent="0.2">
      <c r="A127">
        <v>126</v>
      </c>
      <c r="B127" t="str">
        <f t="shared" si="4"/>
        <v>20050-00004</v>
      </c>
      <c r="C127" t="s">
        <v>739</v>
      </c>
      <c r="D127" t="str">
        <f t="shared" si="6"/>
        <v>20050-00004</v>
      </c>
      <c r="E127" t="s">
        <v>139</v>
      </c>
      <c r="F127" t="s">
        <v>5948</v>
      </c>
      <c r="G127" t="s">
        <v>731</v>
      </c>
      <c r="H127" t="s">
        <v>732</v>
      </c>
      <c r="I127" t="s">
        <v>326</v>
      </c>
      <c r="J127" t="s">
        <v>5329</v>
      </c>
      <c r="K127" t="s">
        <v>5333</v>
      </c>
      <c r="L127" t="s">
        <v>5412</v>
      </c>
      <c r="M127" t="s">
        <v>5339</v>
      </c>
      <c r="N127" t="s">
        <v>5369</v>
      </c>
      <c r="P127" t="s">
        <v>5425</v>
      </c>
      <c r="Q127" t="s">
        <v>133</v>
      </c>
      <c r="R127" t="b">
        <v>1</v>
      </c>
      <c r="S127" t="b">
        <v>1</v>
      </c>
      <c r="T127" t="s">
        <v>739</v>
      </c>
      <c r="U127" t="s">
        <v>739</v>
      </c>
      <c r="V127" t="s">
        <v>740</v>
      </c>
      <c r="AB127" t="s">
        <v>646</v>
      </c>
      <c r="AC127" t="s">
        <v>647</v>
      </c>
      <c r="AI127">
        <v>14</v>
      </c>
      <c r="AJ127">
        <v>16</v>
      </c>
      <c r="AK127" t="s">
        <v>448</v>
      </c>
      <c r="AL127" s="1" t="s">
        <v>734</v>
      </c>
      <c r="AM127" t="s">
        <v>735</v>
      </c>
      <c r="AN127" s="1" t="s">
        <v>736</v>
      </c>
      <c r="AO127" s="1" t="str">
        <f t="shared" si="7"/>
        <v>2W Distributor Bike</v>
      </c>
      <c r="AP127" s="1"/>
      <c r="AQ127" s="1"/>
      <c r="AR127" s="1"/>
      <c r="AS127" s="1"/>
      <c r="AT127" s="1"/>
      <c r="AU127" s="1"/>
      <c r="AV127" s="1"/>
      <c r="AW127" s="1"/>
      <c r="AX127" s="1"/>
      <c r="AY127" s="1"/>
      <c r="AZ127" s="1"/>
      <c r="BA127" s="1"/>
      <c r="BB127" s="1"/>
      <c r="BC127" s="1"/>
      <c r="BD127" s="1" t="s">
        <v>5171</v>
      </c>
      <c r="BE127" t="str">
        <f t="shared" si="5"/>
        <v>https://fs.amplifi.io//file?id=b22e279e-fac9-4acd-9472-af4424c2d11a&amp;variant=thumb&amp;extension=png</v>
      </c>
      <c r="BF127" s="4" t="s">
        <v>5171</v>
      </c>
    </row>
    <row r="128" spans="1:59" ht="19" customHeight="1" x14ac:dyDescent="0.2">
      <c r="A128">
        <v>127</v>
      </c>
      <c r="B128" t="str">
        <f t="shared" si="4"/>
        <v>20050-00006</v>
      </c>
      <c r="C128" t="s">
        <v>741</v>
      </c>
      <c r="D128" t="str">
        <f t="shared" si="6"/>
        <v>20050-00006</v>
      </c>
      <c r="E128" t="s">
        <v>139</v>
      </c>
      <c r="F128" t="s">
        <v>5948</v>
      </c>
      <c r="G128" t="s">
        <v>731</v>
      </c>
      <c r="H128" t="s">
        <v>732</v>
      </c>
      <c r="I128" t="s">
        <v>326</v>
      </c>
      <c r="J128" t="s">
        <v>5329</v>
      </c>
      <c r="K128" t="s">
        <v>5333</v>
      </c>
      <c r="L128" t="s">
        <v>5412</v>
      </c>
      <c r="M128" t="s">
        <v>5339</v>
      </c>
      <c r="N128" t="s">
        <v>5369</v>
      </c>
      <c r="P128" t="s">
        <v>5425</v>
      </c>
      <c r="Q128" t="s">
        <v>103</v>
      </c>
      <c r="R128" t="b">
        <v>1</v>
      </c>
      <c r="S128" t="b">
        <v>1</v>
      </c>
      <c r="T128" t="s">
        <v>741</v>
      </c>
      <c r="U128" t="s">
        <v>741</v>
      </c>
      <c r="V128" t="s">
        <v>742</v>
      </c>
      <c r="AB128" t="s">
        <v>646</v>
      </c>
      <c r="AC128" t="s">
        <v>647</v>
      </c>
      <c r="AI128">
        <v>14</v>
      </c>
      <c r="AJ128">
        <v>16</v>
      </c>
      <c r="AK128" t="s">
        <v>448</v>
      </c>
      <c r="AL128" s="1" t="s">
        <v>734</v>
      </c>
      <c r="AM128" t="s">
        <v>735</v>
      </c>
      <c r="AN128" s="1" t="s">
        <v>736</v>
      </c>
      <c r="AO128" s="1" t="str">
        <f t="shared" si="7"/>
        <v>2W Distributor Bike</v>
      </c>
      <c r="AP128" s="1"/>
      <c r="AQ128" s="1"/>
      <c r="AR128" s="1"/>
      <c r="AS128" s="1"/>
      <c r="AT128" s="1"/>
      <c r="AU128" s="1"/>
      <c r="AV128" s="1"/>
      <c r="AW128" s="1"/>
      <c r="AX128" s="1"/>
      <c r="AY128" s="1"/>
      <c r="AZ128" s="1"/>
      <c r="BA128" s="1"/>
      <c r="BB128" s="1"/>
      <c r="BC128" s="1"/>
      <c r="BD128" s="1" t="s">
        <v>5172</v>
      </c>
      <c r="BE128" t="str">
        <f t="shared" si="5"/>
        <v>https://fs.amplifi.io//file?id=03cb84da-4a65-4839-bc08-457bc802e193&amp;variant=thumb&amp;extension=png</v>
      </c>
      <c r="BF128" s="4" t="s">
        <v>5172</v>
      </c>
    </row>
    <row r="129" spans="1:61" ht="19" customHeight="1" x14ac:dyDescent="0.2">
      <c r="A129">
        <v>128</v>
      </c>
      <c r="B129" t="str">
        <f t="shared" si="4"/>
        <v>20050-00008</v>
      </c>
      <c r="C129" t="s">
        <v>743</v>
      </c>
      <c r="D129" t="str">
        <f t="shared" si="6"/>
        <v>20050-00008</v>
      </c>
      <c r="E129" t="s">
        <v>139</v>
      </c>
      <c r="F129" t="s">
        <v>5948</v>
      </c>
      <c r="G129" t="s">
        <v>731</v>
      </c>
      <c r="H129" t="s">
        <v>732</v>
      </c>
      <c r="I129" t="s">
        <v>326</v>
      </c>
      <c r="J129" t="s">
        <v>5329</v>
      </c>
      <c r="K129" t="s">
        <v>5333</v>
      </c>
      <c r="L129" t="s">
        <v>5412</v>
      </c>
      <c r="M129" t="s">
        <v>5339</v>
      </c>
      <c r="N129" t="s">
        <v>5369</v>
      </c>
      <c r="P129" t="s">
        <v>5425</v>
      </c>
      <c r="Q129" t="s">
        <v>389</v>
      </c>
      <c r="R129" t="b">
        <v>1</v>
      </c>
      <c r="S129" t="b">
        <v>1</v>
      </c>
      <c r="T129" t="s">
        <v>743</v>
      </c>
      <c r="U129" t="s">
        <v>743</v>
      </c>
      <c r="V129" t="s">
        <v>744</v>
      </c>
      <c r="AB129" t="s">
        <v>646</v>
      </c>
      <c r="AC129" t="s">
        <v>647</v>
      </c>
      <c r="AI129">
        <v>14</v>
      </c>
      <c r="AJ129">
        <v>16</v>
      </c>
      <c r="AK129" t="s">
        <v>448</v>
      </c>
      <c r="AL129" s="1" t="s">
        <v>734</v>
      </c>
      <c r="AM129" t="s">
        <v>735</v>
      </c>
      <c r="AN129" s="1" t="s">
        <v>736</v>
      </c>
      <c r="AO129" s="1" t="str">
        <f t="shared" si="7"/>
        <v>2W Distributor Bike</v>
      </c>
      <c r="AP129" s="1"/>
      <c r="AQ129" s="1"/>
      <c r="AR129" s="1"/>
      <c r="AS129" s="1"/>
      <c r="AT129" s="1"/>
      <c r="AU129" s="1"/>
      <c r="AV129" s="1"/>
      <c r="AW129" s="1"/>
      <c r="AX129" s="1"/>
      <c r="AY129" s="1"/>
      <c r="AZ129" s="1"/>
      <c r="BA129" s="1"/>
      <c r="BB129" s="1"/>
      <c r="BC129" s="1"/>
      <c r="BD129" s="1" t="s">
        <v>5173</v>
      </c>
      <c r="BE129" t="str">
        <f t="shared" si="5"/>
        <v>https://fs.amplifi.io//file?id=47f75c2d-d3ad-409a-8545-964e0b3c936a&amp;variant=thumb&amp;extension=png</v>
      </c>
      <c r="BF129" s="4" t="s">
        <v>5173</v>
      </c>
    </row>
    <row r="130" spans="1:61" ht="19" customHeight="1" x14ac:dyDescent="0.2">
      <c r="A130">
        <v>129</v>
      </c>
      <c r="B130" t="str">
        <f t="shared" ref="B130:B193" si="8">C130</f>
        <v>20051-00000</v>
      </c>
      <c r="C130" t="s">
        <v>745</v>
      </c>
      <c r="D130" t="str">
        <f t="shared" si="6"/>
        <v>20051-00000</v>
      </c>
      <c r="E130" t="s">
        <v>139</v>
      </c>
      <c r="F130" t="s">
        <v>5948</v>
      </c>
      <c r="G130" t="s">
        <v>746</v>
      </c>
      <c r="H130" t="s">
        <v>747</v>
      </c>
      <c r="I130" t="s">
        <v>326</v>
      </c>
      <c r="J130" t="s">
        <v>5329</v>
      </c>
      <c r="K130" t="s">
        <v>5333</v>
      </c>
      <c r="L130" t="s">
        <v>5412</v>
      </c>
      <c r="M130" t="s">
        <v>5339</v>
      </c>
      <c r="N130" t="s">
        <v>5370</v>
      </c>
      <c r="P130" t="s">
        <v>5425</v>
      </c>
      <c r="Q130" t="s">
        <v>88</v>
      </c>
      <c r="R130" t="b">
        <v>1</v>
      </c>
      <c r="S130" t="b">
        <v>1</v>
      </c>
      <c r="T130" t="s">
        <v>745</v>
      </c>
      <c r="U130" t="s">
        <v>745</v>
      </c>
      <c r="V130" t="s">
        <v>748</v>
      </c>
      <c r="AB130" t="s">
        <v>646</v>
      </c>
      <c r="AC130" t="s">
        <v>647</v>
      </c>
      <c r="AI130">
        <v>20</v>
      </c>
      <c r="AJ130">
        <v>22</v>
      </c>
      <c r="AK130" t="s">
        <v>448</v>
      </c>
      <c r="AL130" s="1" t="s">
        <v>749</v>
      </c>
      <c r="AM130" t="s">
        <v>750</v>
      </c>
      <c r="AN130" s="1" t="s">
        <v>751</v>
      </c>
      <c r="AO130" s="1" t="str">
        <f t="shared" si="7"/>
        <v>2W Distributor Bike</v>
      </c>
      <c r="AP130" s="1"/>
      <c r="AQ130" s="1"/>
      <c r="AR130" s="1"/>
      <c r="AS130" s="1"/>
      <c r="AT130" s="1"/>
      <c r="AU130" s="1"/>
      <c r="AV130" s="1"/>
      <c r="AW130" s="1"/>
      <c r="AX130" s="1"/>
      <c r="AY130" s="1"/>
      <c r="AZ130" s="1"/>
      <c r="BA130" s="1"/>
      <c r="BB130" s="1"/>
      <c r="BC130" s="1"/>
      <c r="BD130" s="1" t="s">
        <v>5174</v>
      </c>
      <c r="BE130" t="str">
        <f t="shared" ref="BE130:BE193" si="9">IF(BD130="","",BD130&amp;"&amp;variant=thumb&amp;extension=png")</f>
        <v>https://fs.amplifi.io//file?id=7b7889fa-8113-473b-962c-e2cb0aa513f9&amp;variant=thumb&amp;extension=png</v>
      </c>
      <c r="BF130" s="4" t="s">
        <v>5174</v>
      </c>
    </row>
    <row r="131" spans="1:61" ht="19" customHeight="1" x14ac:dyDescent="0.2">
      <c r="A131">
        <v>130</v>
      </c>
      <c r="B131" t="str">
        <f t="shared" si="8"/>
        <v>20051-00002</v>
      </c>
      <c r="C131" t="s">
        <v>752</v>
      </c>
      <c r="D131" t="str">
        <f t="shared" ref="D131:D194" si="10">C131</f>
        <v>20051-00002</v>
      </c>
      <c r="E131" t="s">
        <v>139</v>
      </c>
      <c r="F131" t="s">
        <v>5948</v>
      </c>
      <c r="G131" t="s">
        <v>746</v>
      </c>
      <c r="H131" t="s">
        <v>747</v>
      </c>
      <c r="I131" t="s">
        <v>326</v>
      </c>
      <c r="J131" t="s">
        <v>5329</v>
      </c>
      <c r="K131" t="s">
        <v>5333</v>
      </c>
      <c r="L131" t="s">
        <v>5412</v>
      </c>
      <c r="M131" t="s">
        <v>5339</v>
      </c>
      <c r="N131" t="s">
        <v>5370</v>
      </c>
      <c r="P131" t="s">
        <v>5425</v>
      </c>
      <c r="Q131" t="s">
        <v>35</v>
      </c>
      <c r="R131" t="b">
        <v>1</v>
      </c>
      <c r="S131" t="b">
        <v>1</v>
      </c>
      <c r="T131" t="s">
        <v>752</v>
      </c>
      <c r="U131" t="s">
        <v>752</v>
      </c>
      <c r="V131" t="s">
        <v>753</v>
      </c>
      <c r="AB131" t="s">
        <v>646</v>
      </c>
      <c r="AC131" t="s">
        <v>647</v>
      </c>
      <c r="AI131">
        <v>20</v>
      </c>
      <c r="AJ131">
        <v>22</v>
      </c>
      <c r="AK131" t="s">
        <v>448</v>
      </c>
      <c r="AL131" s="1" t="s">
        <v>749</v>
      </c>
      <c r="AM131" t="s">
        <v>750</v>
      </c>
      <c r="AN131" s="1" t="s">
        <v>751</v>
      </c>
      <c r="AO131" s="1" t="str">
        <f t="shared" ref="AO131:AO194" si="11">IF(E131="Moto","",IF(E131="Snowboard","",IF(E131="Snowmobile","",AO$1)))</f>
        <v>2W Distributor Bike</v>
      </c>
      <c r="AP131" s="1"/>
      <c r="AQ131" s="1"/>
      <c r="AR131" s="1"/>
      <c r="AS131" s="1"/>
      <c r="AT131" s="1"/>
      <c r="AU131" s="1"/>
      <c r="AV131" s="1"/>
      <c r="AW131" s="1"/>
      <c r="AX131" s="1"/>
      <c r="AY131" s="1"/>
      <c r="AZ131" s="1"/>
      <c r="BA131" s="1"/>
      <c r="BB131" s="1"/>
      <c r="BC131" s="1"/>
      <c r="BD131" s="1" t="s">
        <v>5175</v>
      </c>
      <c r="BE131" t="str">
        <f t="shared" si="9"/>
        <v>https://fs.amplifi.io//file?id=e1ff9702-0dbd-4d0e-8652-17c2fc193e43&amp;variant=thumb&amp;extension=png</v>
      </c>
      <c r="BF131" s="4" t="s">
        <v>5175</v>
      </c>
    </row>
    <row r="132" spans="1:61" ht="19" customHeight="1" x14ac:dyDescent="0.2">
      <c r="A132">
        <v>131</v>
      </c>
      <c r="B132" t="str">
        <f t="shared" si="8"/>
        <v>20051-00004</v>
      </c>
      <c r="C132" t="s">
        <v>754</v>
      </c>
      <c r="D132" t="str">
        <f t="shared" si="10"/>
        <v>20051-00004</v>
      </c>
      <c r="E132" t="s">
        <v>139</v>
      </c>
      <c r="F132" t="s">
        <v>5948</v>
      </c>
      <c r="G132" t="s">
        <v>746</v>
      </c>
      <c r="H132" t="s">
        <v>747</v>
      </c>
      <c r="I132" t="s">
        <v>326</v>
      </c>
      <c r="J132" t="s">
        <v>5329</v>
      </c>
      <c r="K132" t="s">
        <v>5333</v>
      </c>
      <c r="L132" t="s">
        <v>5412</v>
      </c>
      <c r="M132" t="s">
        <v>5339</v>
      </c>
      <c r="N132" t="s">
        <v>5370</v>
      </c>
      <c r="P132" t="s">
        <v>5425</v>
      </c>
      <c r="Q132" t="s">
        <v>755</v>
      </c>
      <c r="R132" t="b">
        <v>1</v>
      </c>
      <c r="S132" t="b">
        <v>1</v>
      </c>
      <c r="T132" t="s">
        <v>754</v>
      </c>
      <c r="U132" t="s">
        <v>754</v>
      </c>
      <c r="V132" t="s">
        <v>756</v>
      </c>
      <c r="AB132" t="s">
        <v>646</v>
      </c>
      <c r="AC132" t="s">
        <v>647</v>
      </c>
      <c r="AI132">
        <v>20</v>
      </c>
      <c r="AJ132">
        <v>22</v>
      </c>
      <c r="AK132" t="s">
        <v>448</v>
      </c>
      <c r="AL132" s="1" t="s">
        <v>749</v>
      </c>
      <c r="AM132" t="s">
        <v>750</v>
      </c>
      <c r="AN132" s="1" t="s">
        <v>751</v>
      </c>
      <c r="AO132" s="1" t="str">
        <f t="shared" si="11"/>
        <v>2W Distributor Bike</v>
      </c>
      <c r="AP132" s="1"/>
      <c r="AQ132" s="1"/>
      <c r="AR132" s="1"/>
      <c r="AS132" s="1"/>
      <c r="AT132" s="1"/>
      <c r="AU132" s="1"/>
      <c r="AV132" s="1"/>
      <c r="AW132" s="1"/>
      <c r="AX132" s="1"/>
      <c r="AY132" s="1"/>
      <c r="AZ132" s="1"/>
      <c r="BA132" s="1"/>
      <c r="BB132" s="1"/>
      <c r="BC132" s="1"/>
      <c r="BD132" s="1" t="s">
        <v>5176</v>
      </c>
      <c r="BE132" t="str">
        <f t="shared" si="9"/>
        <v>https://fs.amplifi.io//file?id=9243fa9a-8e8f-44d8-820b-ab2661b867d0&amp;variant=thumb&amp;extension=png</v>
      </c>
      <c r="BF132" s="4" t="s">
        <v>5176</v>
      </c>
    </row>
    <row r="133" spans="1:61" ht="19" customHeight="1" x14ac:dyDescent="0.2">
      <c r="A133">
        <v>132</v>
      </c>
      <c r="B133" t="str">
        <f t="shared" si="8"/>
        <v>29000-00000</v>
      </c>
      <c r="C133" t="s">
        <v>757</v>
      </c>
      <c r="D133" t="str">
        <f t="shared" si="10"/>
        <v>29000-00000</v>
      </c>
      <c r="E133" t="s">
        <v>139</v>
      </c>
      <c r="F133" t="s">
        <v>5948</v>
      </c>
      <c r="G133" t="s">
        <v>705</v>
      </c>
      <c r="H133" t="s">
        <v>758</v>
      </c>
      <c r="I133" t="s">
        <v>759</v>
      </c>
      <c r="J133" t="s">
        <v>5329</v>
      </c>
      <c r="K133" t="s">
        <v>5333</v>
      </c>
      <c r="L133" t="s">
        <v>5412</v>
      </c>
      <c r="M133" t="s">
        <v>758</v>
      </c>
      <c r="N133" t="s">
        <v>5359</v>
      </c>
      <c r="P133" t="s">
        <v>5428</v>
      </c>
      <c r="Q133" t="s">
        <v>88</v>
      </c>
      <c r="R133" t="b">
        <v>1</v>
      </c>
      <c r="S133" t="b">
        <v>1</v>
      </c>
      <c r="T133" t="s">
        <v>757</v>
      </c>
      <c r="U133" t="s">
        <v>757</v>
      </c>
      <c r="AB133" t="s">
        <v>667</v>
      </c>
      <c r="AI133">
        <v>45</v>
      </c>
      <c r="AJ133">
        <v>50</v>
      </c>
      <c r="AK133" t="s">
        <v>475</v>
      </c>
      <c r="AL133" t="s">
        <v>760</v>
      </c>
      <c r="AM133" t="s">
        <v>761</v>
      </c>
      <c r="AN133" s="1" t="s">
        <v>762</v>
      </c>
      <c r="AO133" s="1" t="str">
        <f t="shared" si="11"/>
        <v>2W Distributor Bike</v>
      </c>
      <c r="AP133" s="1"/>
      <c r="AQ133" s="1"/>
      <c r="AR133" s="1"/>
      <c r="AS133" s="1"/>
      <c r="AT133" s="1"/>
      <c r="AU133" s="1"/>
      <c r="AV133" s="1"/>
      <c r="AW133" s="1"/>
      <c r="AX133" s="1"/>
      <c r="AY133" s="1"/>
      <c r="AZ133" s="1"/>
      <c r="BA133" s="1"/>
      <c r="BB133" s="1"/>
      <c r="BC133" s="1"/>
      <c r="BD133" s="1" t="s">
        <v>763</v>
      </c>
      <c r="BE133" t="str">
        <f t="shared" si="9"/>
        <v>https://fs.amplifi.io//file?id=e8b96340-68ca-4701-8403-0bfa12e99551&amp;variant=thumb&amp;extension=png</v>
      </c>
      <c r="BF133" s="4" t="s">
        <v>763</v>
      </c>
    </row>
    <row r="134" spans="1:61" ht="19" customHeight="1" x14ac:dyDescent="0.2">
      <c r="A134">
        <v>133</v>
      </c>
      <c r="B134" t="str">
        <f t="shared" si="8"/>
        <v>29001-00000</v>
      </c>
      <c r="C134" t="s">
        <v>764</v>
      </c>
      <c r="D134" t="str">
        <f t="shared" si="10"/>
        <v>29001-00000</v>
      </c>
      <c r="E134" t="s">
        <v>139</v>
      </c>
      <c r="F134" t="s">
        <v>5948</v>
      </c>
      <c r="G134" t="s">
        <v>765</v>
      </c>
      <c r="H134" t="s">
        <v>766</v>
      </c>
      <c r="I134" t="s">
        <v>759</v>
      </c>
      <c r="J134" t="s">
        <v>5329</v>
      </c>
      <c r="K134" t="s">
        <v>5340</v>
      </c>
      <c r="L134" t="s">
        <v>5412</v>
      </c>
      <c r="M134" t="s">
        <v>766</v>
      </c>
      <c r="N134" t="s">
        <v>5359</v>
      </c>
      <c r="P134" t="s">
        <v>5428</v>
      </c>
      <c r="Q134" t="s">
        <v>88</v>
      </c>
      <c r="R134" t="b">
        <v>1</v>
      </c>
      <c r="S134" t="b">
        <v>1</v>
      </c>
      <c r="T134" t="s">
        <v>764</v>
      </c>
      <c r="U134" t="s">
        <v>764</v>
      </c>
      <c r="AB134" t="s">
        <v>667</v>
      </c>
      <c r="AI134">
        <v>50</v>
      </c>
      <c r="AJ134">
        <v>55</v>
      </c>
      <c r="AK134" t="s">
        <v>475</v>
      </c>
      <c r="AL134" t="s">
        <v>760</v>
      </c>
      <c r="AM134" t="s">
        <v>767</v>
      </c>
      <c r="AN134" s="1" t="s">
        <v>768</v>
      </c>
      <c r="AO134" s="1" t="str">
        <f t="shared" si="11"/>
        <v>2W Distributor Bike</v>
      </c>
      <c r="AP134" s="1"/>
      <c r="AQ134" s="1"/>
      <c r="AR134" s="1"/>
      <c r="AS134" s="1"/>
      <c r="AT134" s="1"/>
      <c r="AU134" s="1"/>
      <c r="AV134" s="1"/>
      <c r="AW134" s="1"/>
      <c r="AX134" s="1"/>
      <c r="AY134" s="1"/>
      <c r="AZ134" s="1"/>
      <c r="BA134" s="1"/>
      <c r="BB134" s="1"/>
      <c r="BC134" s="1"/>
      <c r="BD134" s="1" t="s">
        <v>769</v>
      </c>
      <c r="BE134" t="str">
        <f t="shared" si="9"/>
        <v>https://fs.amplifi.io//file?id=65d55692-506b-4991-8751-2b706592f7e2&amp;variant=thumb&amp;extension=png</v>
      </c>
      <c r="BF134" s="4" t="s">
        <v>769</v>
      </c>
    </row>
    <row r="135" spans="1:61" ht="19" customHeight="1" x14ac:dyDescent="0.2">
      <c r="A135">
        <v>134</v>
      </c>
      <c r="B135" t="str">
        <f t="shared" si="8"/>
        <v>29002-00000</v>
      </c>
      <c r="C135" t="s">
        <v>770</v>
      </c>
      <c r="D135" t="str">
        <f t="shared" si="10"/>
        <v>29002-00000</v>
      </c>
      <c r="E135" t="s">
        <v>139</v>
      </c>
      <c r="F135" t="s">
        <v>5948</v>
      </c>
      <c r="G135" t="s">
        <v>771</v>
      </c>
      <c r="H135" t="s">
        <v>766</v>
      </c>
      <c r="I135" t="s">
        <v>759</v>
      </c>
      <c r="J135" t="s">
        <v>5329</v>
      </c>
      <c r="K135" t="s">
        <v>5338</v>
      </c>
      <c r="L135" t="s">
        <v>5414</v>
      </c>
      <c r="M135" t="s">
        <v>766</v>
      </c>
      <c r="N135" t="s">
        <v>5359</v>
      </c>
      <c r="P135" t="s">
        <v>5428</v>
      </c>
      <c r="Q135" t="s">
        <v>88</v>
      </c>
      <c r="R135" t="b">
        <v>1</v>
      </c>
      <c r="S135" t="b">
        <v>1</v>
      </c>
      <c r="T135" t="s">
        <v>770</v>
      </c>
      <c r="U135" t="s">
        <v>770</v>
      </c>
      <c r="AB135" t="s">
        <v>667</v>
      </c>
      <c r="AI135">
        <v>70</v>
      </c>
      <c r="AJ135">
        <v>75</v>
      </c>
      <c r="AK135" t="s">
        <v>475</v>
      </c>
      <c r="AL135" t="s">
        <v>760</v>
      </c>
      <c r="AM135" t="s">
        <v>772</v>
      </c>
      <c r="AN135" s="1" t="s">
        <v>773</v>
      </c>
      <c r="AO135" s="1" t="str">
        <f t="shared" si="11"/>
        <v>2W Distributor Bike</v>
      </c>
      <c r="AP135" s="1"/>
      <c r="AQ135" s="1"/>
      <c r="AR135" s="1"/>
      <c r="AS135" s="1"/>
      <c r="AT135" s="1"/>
      <c r="AU135" s="1"/>
      <c r="AV135" s="1"/>
      <c r="AW135" s="1"/>
      <c r="AX135" s="1"/>
      <c r="AY135" s="1"/>
      <c r="AZ135" s="1"/>
      <c r="BA135" s="1"/>
      <c r="BB135" s="1"/>
      <c r="BC135" s="1"/>
      <c r="BD135" s="1" t="s">
        <v>774</v>
      </c>
      <c r="BE135" t="str">
        <f t="shared" si="9"/>
        <v>https://fs.amplifi.io//file?id=612fc424-05e5-46c7-8241-fa21a363d8f1&amp;variant=thumb&amp;extension=png</v>
      </c>
      <c r="BF135" s="4" t="s">
        <v>774</v>
      </c>
    </row>
    <row r="136" spans="1:61" ht="19" customHeight="1" x14ac:dyDescent="0.2">
      <c r="A136">
        <v>135</v>
      </c>
      <c r="B136" t="str">
        <f t="shared" si="8"/>
        <v>29006-00000</v>
      </c>
      <c r="C136" t="s">
        <v>775</v>
      </c>
      <c r="D136" t="str">
        <f t="shared" si="10"/>
        <v>29006-00000</v>
      </c>
      <c r="E136" t="s">
        <v>139</v>
      </c>
      <c r="F136" t="s">
        <v>5948</v>
      </c>
      <c r="G136" t="s">
        <v>336</v>
      </c>
      <c r="H136" t="s">
        <v>776</v>
      </c>
      <c r="I136" t="s">
        <v>759</v>
      </c>
      <c r="J136" t="s">
        <v>5329</v>
      </c>
      <c r="K136" t="s">
        <v>5333</v>
      </c>
      <c r="L136" t="s">
        <v>5412</v>
      </c>
      <c r="M136" t="s">
        <v>776</v>
      </c>
      <c r="N136" t="s">
        <v>5371</v>
      </c>
      <c r="P136" t="s">
        <v>5428</v>
      </c>
      <c r="Q136" t="s">
        <v>777</v>
      </c>
      <c r="R136" t="b">
        <v>1</v>
      </c>
      <c r="S136" t="b">
        <v>1</v>
      </c>
      <c r="T136" t="s">
        <v>775</v>
      </c>
      <c r="U136" t="s">
        <v>775</v>
      </c>
      <c r="AB136" t="s">
        <v>667</v>
      </c>
      <c r="AI136">
        <v>35</v>
      </c>
      <c r="AJ136">
        <v>37</v>
      </c>
      <c r="AK136" t="s">
        <v>475</v>
      </c>
      <c r="AL136" t="s">
        <v>760</v>
      </c>
      <c r="AM136" t="s">
        <v>778</v>
      </c>
      <c r="AN136" s="1" t="s">
        <v>779</v>
      </c>
      <c r="AO136" s="1" t="str">
        <f t="shared" si="11"/>
        <v>2W Distributor Bike</v>
      </c>
      <c r="AP136" s="1"/>
      <c r="AQ136" s="1"/>
      <c r="AR136" s="1"/>
      <c r="AS136" s="1"/>
      <c r="AT136" s="1"/>
      <c r="AU136" s="1"/>
      <c r="AV136" s="1"/>
      <c r="AW136" s="1"/>
      <c r="AX136" s="1"/>
      <c r="AY136" s="1"/>
      <c r="AZ136" s="1"/>
      <c r="BA136" s="1"/>
      <c r="BB136" s="1"/>
      <c r="BC136" s="1"/>
      <c r="BD136" s="1" t="s">
        <v>5510</v>
      </c>
      <c r="BE136" t="str">
        <f t="shared" si="9"/>
        <v>https://fs.amplifi.io//file?id=f06f5627-b6b5-4100-af37-a927a1de7d52&amp;variant=thumb&amp;extension=png</v>
      </c>
      <c r="BF136" s="4" t="s">
        <v>6154</v>
      </c>
      <c r="BG136" s="4" t="s">
        <v>5510</v>
      </c>
    </row>
    <row r="137" spans="1:61" ht="19" customHeight="1" x14ac:dyDescent="0.2">
      <c r="A137">
        <v>136</v>
      </c>
      <c r="B137" t="str">
        <f t="shared" si="8"/>
        <v>29012-00000</v>
      </c>
      <c r="C137" t="s">
        <v>780</v>
      </c>
      <c r="D137" t="str">
        <f t="shared" si="10"/>
        <v>29012-00000</v>
      </c>
      <c r="E137" t="s">
        <v>139</v>
      </c>
      <c r="F137" t="s">
        <v>5948</v>
      </c>
      <c r="G137" t="s">
        <v>781</v>
      </c>
      <c r="H137" t="s">
        <v>776</v>
      </c>
      <c r="I137" t="s">
        <v>759</v>
      </c>
      <c r="J137" t="s">
        <v>5329</v>
      </c>
      <c r="K137" t="s">
        <v>5333</v>
      </c>
      <c r="L137" t="s">
        <v>5412</v>
      </c>
      <c r="M137" t="s">
        <v>776</v>
      </c>
      <c r="N137" t="s">
        <v>5359</v>
      </c>
      <c r="P137" t="s">
        <v>5428</v>
      </c>
      <c r="Q137" t="s">
        <v>389</v>
      </c>
      <c r="R137" t="b">
        <v>1</v>
      </c>
      <c r="S137" t="b">
        <v>1</v>
      </c>
      <c r="T137" t="s">
        <v>780</v>
      </c>
      <c r="U137" t="s">
        <v>780</v>
      </c>
      <c r="AB137" t="s">
        <v>667</v>
      </c>
      <c r="AI137">
        <v>35</v>
      </c>
      <c r="AJ137">
        <v>37</v>
      </c>
      <c r="AK137" t="s">
        <v>475</v>
      </c>
      <c r="AL137" t="s">
        <v>760</v>
      </c>
      <c r="AM137" t="s">
        <v>782</v>
      </c>
      <c r="AN137" s="1" t="s">
        <v>783</v>
      </c>
      <c r="AO137" s="1" t="str">
        <f t="shared" si="11"/>
        <v>2W Distributor Bike</v>
      </c>
      <c r="AP137" s="1"/>
      <c r="AQ137" s="1"/>
      <c r="AR137" s="1"/>
      <c r="AS137" s="1"/>
      <c r="AT137" s="1"/>
      <c r="AU137" s="1"/>
      <c r="AV137" s="1"/>
      <c r="AW137" s="1"/>
      <c r="AX137" s="1"/>
      <c r="AY137" s="1"/>
      <c r="AZ137" s="1"/>
      <c r="BA137" s="1"/>
      <c r="BB137" s="1"/>
      <c r="BC137" s="1"/>
      <c r="BD137" s="1" t="s">
        <v>784</v>
      </c>
      <c r="BE137" t="str">
        <f t="shared" si="9"/>
        <v>https://fs.amplifi.io//file?id=f4d2b497-f917-4534-bac0-da7eb1e9ad9b&amp;variant=thumb&amp;extension=png</v>
      </c>
      <c r="BF137" s="4" t="s">
        <v>784</v>
      </c>
      <c r="BG137" s="4" t="s">
        <v>6155</v>
      </c>
    </row>
    <row r="138" spans="1:61" ht="19" customHeight="1" x14ac:dyDescent="0.2">
      <c r="A138">
        <v>137</v>
      </c>
      <c r="B138" t="str">
        <f t="shared" si="8"/>
        <v>40004-00000</v>
      </c>
      <c r="C138" t="s">
        <v>785</v>
      </c>
      <c r="D138" t="str">
        <f t="shared" si="10"/>
        <v>40004-00000</v>
      </c>
      <c r="E138" t="s">
        <v>208</v>
      </c>
      <c r="F138" t="s">
        <v>5948</v>
      </c>
      <c r="G138" t="s">
        <v>786</v>
      </c>
      <c r="H138" t="s">
        <v>787</v>
      </c>
      <c r="I138" t="s">
        <v>788</v>
      </c>
      <c r="J138" t="s">
        <v>5329</v>
      </c>
      <c r="K138" t="s">
        <v>5333</v>
      </c>
      <c r="L138" t="s">
        <v>5412</v>
      </c>
      <c r="M138" t="s">
        <v>5341</v>
      </c>
      <c r="N138" t="s">
        <v>5372</v>
      </c>
      <c r="P138" t="s">
        <v>5425</v>
      </c>
      <c r="Q138" t="s">
        <v>88</v>
      </c>
      <c r="R138" t="b">
        <v>1</v>
      </c>
      <c r="S138" t="b">
        <v>1</v>
      </c>
      <c r="T138" t="s">
        <v>785</v>
      </c>
      <c r="U138" t="s">
        <v>785</v>
      </c>
      <c r="V138" t="s">
        <v>789</v>
      </c>
      <c r="W138" t="s">
        <v>790</v>
      </c>
      <c r="X138" t="s">
        <v>791</v>
      </c>
      <c r="Y138" t="s">
        <v>792</v>
      </c>
      <c r="AB138" t="s">
        <v>40</v>
      </c>
      <c r="AC138" t="s">
        <v>41</v>
      </c>
      <c r="AD138" t="s">
        <v>42</v>
      </c>
      <c r="AE138" t="s">
        <v>43</v>
      </c>
      <c r="AF138" t="s">
        <v>44</v>
      </c>
      <c r="AI138">
        <v>49</v>
      </c>
      <c r="AJ138">
        <v>49</v>
      </c>
      <c r="AK138" t="s">
        <v>448</v>
      </c>
      <c r="AL138" s="1" t="s">
        <v>793</v>
      </c>
      <c r="AM138" t="s">
        <v>794</v>
      </c>
      <c r="AN138" s="1" t="s">
        <v>795</v>
      </c>
      <c r="AO138" s="1" t="str">
        <f t="shared" si="11"/>
        <v>2W Distributor Bike</v>
      </c>
      <c r="AP138" s="1"/>
      <c r="AQ138" s="1"/>
      <c r="AR138" s="1"/>
      <c r="AS138" s="1"/>
      <c r="AT138" s="1"/>
      <c r="AU138" s="1"/>
      <c r="AV138" s="1"/>
      <c r="AW138" s="1"/>
      <c r="AX138" s="1"/>
      <c r="AY138" s="1"/>
      <c r="AZ138" s="1"/>
      <c r="BA138" s="1"/>
      <c r="BB138" s="1"/>
      <c r="BC138" s="1"/>
      <c r="BD138" s="1" t="s">
        <v>5177</v>
      </c>
      <c r="BE138" t="str">
        <f t="shared" si="9"/>
        <v>https://fs.amplifi.io//file?id=ae7d642a-0f57-44d3-88f2-68dbeede7756&amp;variant=thumb&amp;extension=png</v>
      </c>
      <c r="BF138" s="4" t="s">
        <v>5177</v>
      </c>
      <c r="BG138" s="4" t="s">
        <v>6156</v>
      </c>
      <c r="BH138" s="4" t="s">
        <v>6157</v>
      </c>
    </row>
    <row r="139" spans="1:61" ht="19" customHeight="1" x14ac:dyDescent="0.2">
      <c r="A139">
        <v>138</v>
      </c>
      <c r="B139" t="str">
        <f t="shared" si="8"/>
        <v>40006-00000</v>
      </c>
      <c r="C139" t="s">
        <v>796</v>
      </c>
      <c r="D139" t="str">
        <f t="shared" si="10"/>
        <v>40006-00000</v>
      </c>
      <c r="E139" t="s">
        <v>208</v>
      </c>
      <c r="F139" t="s">
        <v>5948</v>
      </c>
      <c r="G139" t="s">
        <v>304</v>
      </c>
      <c r="H139" t="s">
        <v>797</v>
      </c>
      <c r="I139" t="s">
        <v>788</v>
      </c>
      <c r="J139" t="s">
        <v>5329</v>
      </c>
      <c r="K139" t="s">
        <v>5333</v>
      </c>
      <c r="L139" t="s">
        <v>5412</v>
      </c>
      <c r="M139" t="s">
        <v>5342</v>
      </c>
      <c r="N139" t="s">
        <v>797</v>
      </c>
      <c r="P139" t="s">
        <v>5425</v>
      </c>
      <c r="Q139" t="s">
        <v>88</v>
      </c>
      <c r="R139" t="b">
        <v>1</v>
      </c>
      <c r="S139" t="b">
        <v>1</v>
      </c>
      <c r="T139" t="s">
        <v>796</v>
      </c>
      <c r="U139" t="s">
        <v>796</v>
      </c>
      <c r="V139" t="s">
        <v>798</v>
      </c>
      <c r="W139" t="s">
        <v>799</v>
      </c>
      <c r="X139" t="s">
        <v>800</v>
      </c>
      <c r="Y139" t="s">
        <v>801</v>
      </c>
      <c r="Z139" t="s">
        <v>802</v>
      </c>
      <c r="AA139" t="s">
        <v>803</v>
      </c>
      <c r="AB139">
        <v>28</v>
      </c>
      <c r="AC139">
        <v>30</v>
      </c>
      <c r="AD139">
        <v>32</v>
      </c>
      <c r="AE139">
        <v>34</v>
      </c>
      <c r="AF139">
        <v>36</v>
      </c>
      <c r="AG139">
        <v>38</v>
      </c>
      <c r="AH139">
        <v>40</v>
      </c>
      <c r="AI139">
        <v>119</v>
      </c>
      <c r="AJ139">
        <v>119</v>
      </c>
      <c r="AK139" t="s">
        <v>475</v>
      </c>
      <c r="AL139" t="s">
        <v>760</v>
      </c>
      <c r="AM139" t="s">
        <v>804</v>
      </c>
      <c r="AN139" s="1" t="s">
        <v>805</v>
      </c>
      <c r="AO139" s="1" t="str">
        <f t="shared" si="11"/>
        <v>2W Distributor Bike</v>
      </c>
      <c r="AP139" s="1"/>
      <c r="AQ139" s="1"/>
      <c r="AR139" s="1"/>
      <c r="AS139" s="1"/>
      <c r="AT139" s="1"/>
      <c r="AU139" s="1"/>
      <c r="AV139" s="1"/>
      <c r="AW139" s="1"/>
      <c r="AX139" s="1"/>
      <c r="AY139" s="1"/>
      <c r="AZ139" s="1"/>
      <c r="BA139" s="1"/>
      <c r="BB139" s="1"/>
      <c r="BC139" s="1"/>
      <c r="BD139" s="1" t="s">
        <v>5178</v>
      </c>
      <c r="BE139" t="str">
        <f t="shared" si="9"/>
        <v>https://fs.amplifi.io//file?id=41de1758-99c5-4882-b4be-e34d2b371cac&amp;variant=thumb&amp;extension=png</v>
      </c>
      <c r="BF139" s="4" t="s">
        <v>5178</v>
      </c>
      <c r="BG139" s="4" t="s">
        <v>6158</v>
      </c>
      <c r="BH139" s="4" t="s">
        <v>6159</v>
      </c>
      <c r="BI139" s="4" t="s">
        <v>6160</v>
      </c>
    </row>
    <row r="140" spans="1:61" ht="19" customHeight="1" x14ac:dyDescent="0.2">
      <c r="A140">
        <v>139</v>
      </c>
      <c r="B140" t="str">
        <f t="shared" si="8"/>
        <v>40007-00000</v>
      </c>
      <c r="C140" t="s">
        <v>806</v>
      </c>
      <c r="D140" t="str">
        <f t="shared" si="10"/>
        <v>40007-00000</v>
      </c>
      <c r="E140" t="s">
        <v>208</v>
      </c>
      <c r="F140" t="s">
        <v>5948</v>
      </c>
      <c r="G140" t="s">
        <v>304</v>
      </c>
      <c r="H140" t="s">
        <v>807</v>
      </c>
      <c r="I140" t="s">
        <v>788</v>
      </c>
      <c r="J140" t="s">
        <v>5329</v>
      </c>
      <c r="K140" t="s">
        <v>5333</v>
      </c>
      <c r="L140" t="s">
        <v>5412</v>
      </c>
      <c r="M140" t="s">
        <v>5342</v>
      </c>
      <c r="N140" t="s">
        <v>807</v>
      </c>
      <c r="P140" t="s">
        <v>5425</v>
      </c>
      <c r="Q140" t="s">
        <v>88</v>
      </c>
      <c r="R140" t="b">
        <v>1</v>
      </c>
      <c r="S140" t="b">
        <v>1</v>
      </c>
      <c r="T140" t="s">
        <v>806</v>
      </c>
      <c r="U140" t="s">
        <v>806</v>
      </c>
      <c r="V140" t="s">
        <v>808</v>
      </c>
      <c r="W140" t="s">
        <v>809</v>
      </c>
      <c r="X140" t="s">
        <v>810</v>
      </c>
      <c r="Y140" t="s">
        <v>811</v>
      </c>
      <c r="Z140" t="s">
        <v>812</v>
      </c>
      <c r="AA140" t="s">
        <v>813</v>
      </c>
      <c r="AB140">
        <v>28</v>
      </c>
      <c r="AC140">
        <v>30</v>
      </c>
      <c r="AD140">
        <v>32</v>
      </c>
      <c r="AE140">
        <v>34</v>
      </c>
      <c r="AF140">
        <v>36</v>
      </c>
      <c r="AG140">
        <v>38</v>
      </c>
      <c r="AH140">
        <v>40</v>
      </c>
      <c r="AI140">
        <v>89</v>
      </c>
      <c r="AJ140">
        <v>89</v>
      </c>
      <c r="AK140" t="s">
        <v>475</v>
      </c>
      <c r="AL140" t="s">
        <v>760</v>
      </c>
      <c r="AM140" t="s">
        <v>804</v>
      </c>
      <c r="AN140" s="1" t="s">
        <v>814</v>
      </c>
      <c r="AO140" s="1" t="str">
        <f t="shared" si="11"/>
        <v>2W Distributor Bike</v>
      </c>
      <c r="AP140" s="1"/>
      <c r="AQ140" s="1"/>
      <c r="AR140" s="1"/>
      <c r="AS140" s="1"/>
      <c r="AT140" s="1"/>
      <c r="AU140" s="1"/>
      <c r="AV140" s="1"/>
      <c r="AW140" s="1"/>
      <c r="AX140" s="1"/>
      <c r="AY140" s="1"/>
      <c r="AZ140" s="1"/>
      <c r="BA140" s="1"/>
      <c r="BB140" s="1"/>
      <c r="BC140" s="1"/>
      <c r="BD140" s="1" t="s">
        <v>5511</v>
      </c>
      <c r="BE140" t="str">
        <f t="shared" si="9"/>
        <v>https://fs.amplifi.io//file?id=82349fb7-5067-4ee3-8ce9-b23893c77a9c&amp;variant=thumb&amp;extension=png</v>
      </c>
      <c r="BF140" s="4" t="s">
        <v>6161</v>
      </c>
      <c r="BG140" s="4" t="s">
        <v>5511</v>
      </c>
      <c r="BH140" s="4" t="s">
        <v>6162</v>
      </c>
      <c r="BI140" s="4" t="s">
        <v>6163</v>
      </c>
    </row>
    <row r="141" spans="1:61" ht="19" customHeight="1" x14ac:dyDescent="0.2">
      <c r="A141">
        <v>140</v>
      </c>
      <c r="B141" t="str">
        <f t="shared" si="8"/>
        <v>40009-00000</v>
      </c>
      <c r="C141" t="s">
        <v>815</v>
      </c>
      <c r="D141" t="str">
        <f t="shared" si="10"/>
        <v>40009-00000</v>
      </c>
      <c r="E141" t="s">
        <v>208</v>
      </c>
      <c r="F141" t="s">
        <v>5948</v>
      </c>
      <c r="G141" t="s">
        <v>304</v>
      </c>
      <c r="H141" t="s">
        <v>816</v>
      </c>
      <c r="I141" t="s">
        <v>788</v>
      </c>
      <c r="J141" t="s">
        <v>5329</v>
      </c>
      <c r="K141" t="s">
        <v>5333</v>
      </c>
      <c r="L141" t="s">
        <v>5412</v>
      </c>
      <c r="M141" t="s">
        <v>5342</v>
      </c>
      <c r="N141" t="s">
        <v>797</v>
      </c>
      <c r="P141" t="s">
        <v>5426</v>
      </c>
      <c r="Q141" t="s">
        <v>88</v>
      </c>
      <c r="R141" t="b">
        <v>1</v>
      </c>
      <c r="S141" t="b">
        <v>1</v>
      </c>
      <c r="T141" t="s">
        <v>815</v>
      </c>
      <c r="U141" t="s">
        <v>815</v>
      </c>
      <c r="V141" t="s">
        <v>817</v>
      </c>
      <c r="W141" t="s">
        <v>818</v>
      </c>
      <c r="X141" t="s">
        <v>819</v>
      </c>
      <c r="AB141">
        <v>22</v>
      </c>
      <c r="AC141">
        <v>24</v>
      </c>
      <c r="AD141">
        <v>26</v>
      </c>
      <c r="AE141">
        <v>28</v>
      </c>
      <c r="AI141">
        <v>99</v>
      </c>
      <c r="AJ141">
        <v>99</v>
      </c>
      <c r="AK141" t="s">
        <v>475</v>
      </c>
      <c r="AL141" t="s">
        <v>760</v>
      </c>
      <c r="AM141" t="s">
        <v>804</v>
      </c>
      <c r="AN141" s="1" t="s">
        <v>820</v>
      </c>
      <c r="AO141" s="1" t="str">
        <f t="shared" si="11"/>
        <v>2W Distributor Bike</v>
      </c>
      <c r="AP141" s="1"/>
      <c r="AQ141" s="1"/>
      <c r="AR141" s="1"/>
      <c r="AS141" s="1"/>
      <c r="AT141" s="1"/>
      <c r="AU141" s="1"/>
      <c r="AV141" s="1"/>
      <c r="AW141" s="1"/>
      <c r="AX141" s="1"/>
      <c r="AY141" s="1"/>
      <c r="AZ141" s="1"/>
      <c r="BA141" s="1"/>
      <c r="BB141" s="1"/>
      <c r="BC141" s="1"/>
      <c r="BD141" s="1" t="s">
        <v>5512</v>
      </c>
      <c r="BE141" t="str">
        <f t="shared" si="9"/>
        <v>https://fs.amplifi.io//file?id=787256d9-ff0a-4432-90a4-e2688259a6f3&amp;variant=thumb&amp;extension=png</v>
      </c>
      <c r="BF141" s="4" t="s">
        <v>6164</v>
      </c>
      <c r="BG141" s="4" t="s">
        <v>5512</v>
      </c>
      <c r="BH141" s="4" t="s">
        <v>6165</v>
      </c>
      <c r="BI141" s="4" t="s">
        <v>6166</v>
      </c>
    </row>
    <row r="142" spans="1:61" ht="19" customHeight="1" x14ac:dyDescent="0.2">
      <c r="A142">
        <v>141</v>
      </c>
      <c r="B142" t="str">
        <f t="shared" si="8"/>
        <v>40010-00000</v>
      </c>
      <c r="C142" t="s">
        <v>821</v>
      </c>
      <c r="D142" t="str">
        <f t="shared" si="10"/>
        <v>40010-00000</v>
      </c>
      <c r="E142" t="s">
        <v>208</v>
      </c>
      <c r="F142" t="s">
        <v>5948</v>
      </c>
      <c r="G142" t="s">
        <v>304</v>
      </c>
      <c r="H142" t="s">
        <v>822</v>
      </c>
      <c r="I142" t="s">
        <v>788</v>
      </c>
      <c r="J142" t="s">
        <v>5329</v>
      </c>
      <c r="K142" t="s">
        <v>5333</v>
      </c>
      <c r="L142" t="s">
        <v>5412</v>
      </c>
      <c r="M142" t="s">
        <v>5342</v>
      </c>
      <c r="N142" t="s">
        <v>807</v>
      </c>
      <c r="P142" t="s">
        <v>5426</v>
      </c>
      <c r="Q142" t="s">
        <v>88</v>
      </c>
      <c r="R142" t="b">
        <v>1</v>
      </c>
      <c r="S142" t="b">
        <v>1</v>
      </c>
      <c r="T142" t="s">
        <v>821</v>
      </c>
      <c r="U142" t="s">
        <v>821</v>
      </c>
      <c r="V142" t="s">
        <v>823</v>
      </c>
      <c r="W142" t="s">
        <v>824</v>
      </c>
      <c r="X142" t="s">
        <v>825</v>
      </c>
      <c r="AB142">
        <v>22</v>
      </c>
      <c r="AC142">
        <v>24</v>
      </c>
      <c r="AD142">
        <v>26</v>
      </c>
      <c r="AE142">
        <v>28</v>
      </c>
      <c r="AI142">
        <v>84</v>
      </c>
      <c r="AJ142">
        <v>84</v>
      </c>
      <c r="AK142" t="s">
        <v>475</v>
      </c>
      <c r="AL142" t="s">
        <v>760</v>
      </c>
      <c r="AM142" t="s">
        <v>804</v>
      </c>
      <c r="AN142" s="1" t="s">
        <v>820</v>
      </c>
      <c r="AO142" s="1" t="str">
        <f t="shared" si="11"/>
        <v>2W Distributor Bike</v>
      </c>
      <c r="AP142" s="1"/>
      <c r="AQ142" s="1"/>
      <c r="AR142" s="1"/>
      <c r="AS142" s="1"/>
      <c r="AT142" s="1"/>
      <c r="AU142" s="1"/>
      <c r="AV142" s="1"/>
      <c r="AW142" s="1"/>
      <c r="AX142" s="1"/>
      <c r="AY142" s="1"/>
      <c r="AZ142" s="1"/>
      <c r="BA142" s="1"/>
      <c r="BB142" s="1"/>
      <c r="BC142" s="1"/>
      <c r="BD142" s="1" t="s">
        <v>5513</v>
      </c>
      <c r="BE142" t="str">
        <f t="shared" si="9"/>
        <v>https://fs.amplifi.io//file?id=8b0f3c06-58b5-41e8-a0af-c93277b62d87&amp;variant=thumb&amp;extension=png</v>
      </c>
      <c r="BF142" s="4" t="s">
        <v>6167</v>
      </c>
      <c r="BG142" s="4" t="s">
        <v>6168</v>
      </c>
      <c r="BH142" s="4" t="s">
        <v>5513</v>
      </c>
      <c r="BI142" s="4" t="s">
        <v>6169</v>
      </c>
    </row>
    <row r="143" spans="1:61" ht="19" customHeight="1" x14ac:dyDescent="0.2">
      <c r="A143">
        <v>142</v>
      </c>
      <c r="B143" t="str">
        <f t="shared" si="8"/>
        <v>40015-00000</v>
      </c>
      <c r="C143" t="s">
        <v>826</v>
      </c>
      <c r="D143" t="str">
        <f t="shared" si="10"/>
        <v>40015-00000</v>
      </c>
      <c r="E143" t="s">
        <v>208</v>
      </c>
      <c r="F143" t="s">
        <v>5948</v>
      </c>
      <c r="G143" t="s">
        <v>33</v>
      </c>
      <c r="H143" t="s">
        <v>827</v>
      </c>
      <c r="I143" t="s">
        <v>788</v>
      </c>
      <c r="J143" t="s">
        <v>5329</v>
      </c>
      <c r="K143" t="s">
        <v>5333</v>
      </c>
      <c r="L143" t="s">
        <v>5412</v>
      </c>
      <c r="M143" t="s">
        <v>5341</v>
      </c>
      <c r="N143" t="s">
        <v>5372</v>
      </c>
      <c r="P143" t="s">
        <v>5424</v>
      </c>
      <c r="Q143" t="s">
        <v>88</v>
      </c>
      <c r="R143" t="b">
        <v>1</v>
      </c>
      <c r="S143" t="b">
        <v>1</v>
      </c>
      <c r="T143" t="s">
        <v>826</v>
      </c>
      <c r="U143" t="s">
        <v>826</v>
      </c>
      <c r="V143" t="s">
        <v>828</v>
      </c>
      <c r="W143" t="s">
        <v>829</v>
      </c>
      <c r="X143" t="s">
        <v>830</v>
      </c>
      <c r="AB143" t="s">
        <v>40</v>
      </c>
      <c r="AC143" t="s">
        <v>41</v>
      </c>
      <c r="AD143" t="s">
        <v>42</v>
      </c>
      <c r="AE143" t="s">
        <v>43</v>
      </c>
      <c r="AI143">
        <v>49</v>
      </c>
      <c r="AJ143">
        <v>49</v>
      </c>
      <c r="AK143" t="s">
        <v>448</v>
      </c>
      <c r="AL143" t="s">
        <v>760</v>
      </c>
      <c r="AM143" t="s">
        <v>831</v>
      </c>
      <c r="AN143" s="1" t="s">
        <v>832</v>
      </c>
      <c r="AO143" s="1" t="str">
        <f t="shared" si="11"/>
        <v>2W Distributor Bike</v>
      </c>
      <c r="AP143" s="1"/>
      <c r="AQ143" s="1"/>
      <c r="AR143" s="1"/>
      <c r="AS143" s="1"/>
      <c r="AT143" s="1"/>
      <c r="AU143" s="1"/>
      <c r="AV143" s="1"/>
      <c r="AW143" s="1"/>
      <c r="AX143" s="1"/>
      <c r="AY143" s="1"/>
      <c r="AZ143" s="1"/>
      <c r="BA143" s="1"/>
      <c r="BB143" s="1"/>
      <c r="BC143" s="1"/>
      <c r="BD143" s="1" t="s">
        <v>5179</v>
      </c>
      <c r="BE143" t="str">
        <f t="shared" si="9"/>
        <v>https://fs.amplifi.io//file?id=49ccf4ee-f48d-4276-9ad0-87f5c8f6e59a&amp;variant=thumb&amp;extension=png</v>
      </c>
      <c r="BF143" s="4" t="s">
        <v>5179</v>
      </c>
      <c r="BG143" s="4" t="s">
        <v>6170</v>
      </c>
      <c r="BH143" s="4" t="s">
        <v>6171</v>
      </c>
      <c r="BI143" s="4" t="s">
        <v>6172</v>
      </c>
    </row>
    <row r="144" spans="1:61" ht="19" customHeight="1" x14ac:dyDescent="0.2">
      <c r="A144">
        <v>143</v>
      </c>
      <c r="B144" t="str">
        <f t="shared" si="8"/>
        <v>40016-00000</v>
      </c>
      <c r="C144" t="s">
        <v>833</v>
      </c>
      <c r="D144" t="str">
        <f t="shared" si="10"/>
        <v>40016-00000</v>
      </c>
      <c r="E144" t="s">
        <v>208</v>
      </c>
      <c r="F144" t="s">
        <v>5948</v>
      </c>
      <c r="G144" t="s">
        <v>834</v>
      </c>
      <c r="H144" t="s">
        <v>835</v>
      </c>
      <c r="I144" t="s">
        <v>788</v>
      </c>
      <c r="J144" t="s">
        <v>5329</v>
      </c>
      <c r="K144" t="s">
        <v>5333</v>
      </c>
      <c r="L144" t="s">
        <v>5412</v>
      </c>
      <c r="M144" t="s">
        <v>5341</v>
      </c>
      <c r="N144" t="s">
        <v>5372</v>
      </c>
      <c r="P144" t="s">
        <v>5425</v>
      </c>
      <c r="Q144" t="s">
        <v>836</v>
      </c>
      <c r="R144" t="b">
        <v>1</v>
      </c>
      <c r="S144" t="b">
        <v>0</v>
      </c>
      <c r="T144" t="s">
        <v>833</v>
      </c>
      <c r="U144" t="s">
        <v>833</v>
      </c>
      <c r="V144" t="s">
        <v>837</v>
      </c>
      <c r="W144" t="s">
        <v>838</v>
      </c>
      <c r="X144" t="s">
        <v>839</v>
      </c>
      <c r="Y144" t="s">
        <v>840</v>
      </c>
      <c r="AB144" t="s">
        <v>40</v>
      </c>
      <c r="AC144" t="s">
        <v>41</v>
      </c>
      <c r="AD144" t="s">
        <v>42</v>
      </c>
      <c r="AE144" t="s">
        <v>43</v>
      </c>
      <c r="AF144" t="s">
        <v>44</v>
      </c>
      <c r="AI144">
        <v>54</v>
      </c>
      <c r="AJ144">
        <v>54</v>
      </c>
      <c r="AK144" t="s">
        <v>448</v>
      </c>
      <c r="AL144" t="s">
        <v>760</v>
      </c>
      <c r="AM144" t="s">
        <v>841</v>
      </c>
      <c r="AN144" s="1" t="s">
        <v>842</v>
      </c>
      <c r="AO144" s="1" t="str">
        <f t="shared" si="11"/>
        <v>2W Distributor Bike</v>
      </c>
      <c r="AP144" s="1"/>
      <c r="AQ144" s="1"/>
      <c r="AR144" s="1"/>
      <c r="AS144" s="1"/>
      <c r="AT144" s="1"/>
      <c r="AU144" s="1"/>
      <c r="AV144" s="1"/>
      <c r="AW144" s="1"/>
      <c r="AX144" s="1"/>
      <c r="AY144" s="1"/>
      <c r="AZ144" s="1"/>
      <c r="BA144" s="1"/>
      <c r="BB144" s="1"/>
      <c r="BC144" s="1"/>
      <c r="BD144" s="1" t="s">
        <v>5514</v>
      </c>
      <c r="BE144" t="str">
        <f t="shared" si="9"/>
        <v>https://fs.amplifi.io//file?id=17e51924-ee4b-4224-a117-83f5de76a1db&amp;variant=thumb&amp;extension=png</v>
      </c>
      <c r="BF144" s="4" t="s">
        <v>6173</v>
      </c>
      <c r="BG144" s="4" t="s">
        <v>6174</v>
      </c>
      <c r="BH144" s="4" t="s">
        <v>5514</v>
      </c>
      <c r="BI144" s="4" t="s">
        <v>6175</v>
      </c>
    </row>
    <row r="145" spans="1:63" ht="19" customHeight="1" x14ac:dyDescent="0.2">
      <c r="A145">
        <v>144</v>
      </c>
      <c r="B145" t="str">
        <f t="shared" si="8"/>
        <v>40016-00005</v>
      </c>
      <c r="C145" t="s">
        <v>843</v>
      </c>
      <c r="D145" t="str">
        <f t="shared" si="10"/>
        <v>40016-00005</v>
      </c>
      <c r="E145" t="s">
        <v>208</v>
      </c>
      <c r="F145" t="s">
        <v>5948</v>
      </c>
      <c r="G145" t="s">
        <v>834</v>
      </c>
      <c r="H145" t="s">
        <v>835</v>
      </c>
      <c r="I145" t="s">
        <v>788</v>
      </c>
      <c r="J145" t="s">
        <v>5329</v>
      </c>
      <c r="K145" t="s">
        <v>5333</v>
      </c>
      <c r="L145" t="s">
        <v>5412</v>
      </c>
      <c r="M145" t="s">
        <v>5341</v>
      </c>
      <c r="N145" t="s">
        <v>5372</v>
      </c>
      <c r="P145" t="s">
        <v>5425</v>
      </c>
      <c r="Q145" t="s">
        <v>219</v>
      </c>
      <c r="R145" t="b">
        <v>1</v>
      </c>
      <c r="S145" t="b">
        <v>0</v>
      </c>
      <c r="T145" t="s">
        <v>843</v>
      </c>
      <c r="U145" t="s">
        <v>843</v>
      </c>
      <c r="V145" t="s">
        <v>844</v>
      </c>
      <c r="W145" t="s">
        <v>845</v>
      </c>
      <c r="X145" t="s">
        <v>846</v>
      </c>
      <c r="Y145" t="s">
        <v>847</v>
      </c>
      <c r="AB145" t="s">
        <v>40</v>
      </c>
      <c r="AC145" t="s">
        <v>41</v>
      </c>
      <c r="AD145" t="s">
        <v>42</v>
      </c>
      <c r="AE145" t="s">
        <v>43</v>
      </c>
      <c r="AF145" t="s">
        <v>44</v>
      </c>
      <c r="AI145">
        <v>54</v>
      </c>
      <c r="AJ145">
        <v>54</v>
      </c>
      <c r="AK145" t="s">
        <v>448</v>
      </c>
      <c r="AL145" t="s">
        <v>760</v>
      </c>
      <c r="AM145" t="s">
        <v>841</v>
      </c>
      <c r="AN145" s="1" t="s">
        <v>842</v>
      </c>
      <c r="AO145" s="1" t="str">
        <f t="shared" si="11"/>
        <v>2W Distributor Bike</v>
      </c>
      <c r="AP145" s="1"/>
      <c r="AQ145" s="1"/>
      <c r="AR145" s="1"/>
      <c r="AS145" s="1"/>
      <c r="AT145" s="1"/>
      <c r="AU145" s="1"/>
      <c r="AV145" s="1"/>
      <c r="AW145" s="1"/>
      <c r="AX145" s="1"/>
      <c r="AY145" s="1"/>
      <c r="AZ145" s="1"/>
      <c r="BA145" s="1"/>
      <c r="BB145" s="1"/>
      <c r="BC145" s="1"/>
      <c r="BD145" s="1" t="s">
        <v>5515</v>
      </c>
      <c r="BE145" t="str">
        <f t="shared" si="9"/>
        <v>https://fs.amplifi.io//file?id=61fb8bee-3942-47b6-91ca-a1c28785e9c6&amp;variant=thumb&amp;extension=png</v>
      </c>
      <c r="BF145" s="4" t="s">
        <v>6176</v>
      </c>
      <c r="BG145" s="4" t="s">
        <v>6177</v>
      </c>
      <c r="BH145" s="4" t="s">
        <v>6178</v>
      </c>
      <c r="BI145" s="4" t="s">
        <v>5515</v>
      </c>
    </row>
    <row r="146" spans="1:63" ht="19" customHeight="1" x14ac:dyDescent="0.2">
      <c r="A146">
        <v>145</v>
      </c>
      <c r="B146" t="str">
        <f t="shared" si="8"/>
        <v>40019-00000</v>
      </c>
      <c r="C146" t="s">
        <v>848</v>
      </c>
      <c r="D146" t="str">
        <f t="shared" si="10"/>
        <v>40019-00000</v>
      </c>
      <c r="E146" t="s">
        <v>208</v>
      </c>
      <c r="F146" t="s">
        <v>5948</v>
      </c>
      <c r="G146" t="s">
        <v>33</v>
      </c>
      <c r="H146" t="s">
        <v>787</v>
      </c>
      <c r="I146" t="s">
        <v>788</v>
      </c>
      <c r="J146" t="s">
        <v>5329</v>
      </c>
      <c r="K146" t="s">
        <v>5333</v>
      </c>
      <c r="L146" t="s">
        <v>5412</v>
      </c>
      <c r="M146" t="s">
        <v>5341</v>
      </c>
      <c r="N146" t="s">
        <v>5372</v>
      </c>
      <c r="P146" t="s">
        <v>5425</v>
      </c>
      <c r="Q146" t="s">
        <v>88</v>
      </c>
      <c r="R146" t="b">
        <v>1</v>
      </c>
      <c r="S146" t="b">
        <v>1</v>
      </c>
      <c r="T146" t="s">
        <v>848</v>
      </c>
      <c r="U146" t="s">
        <v>848</v>
      </c>
      <c r="V146" t="s">
        <v>849</v>
      </c>
      <c r="W146" t="s">
        <v>850</v>
      </c>
      <c r="X146" t="s">
        <v>851</v>
      </c>
      <c r="Y146" t="s">
        <v>852</v>
      </c>
      <c r="AB146" t="s">
        <v>40</v>
      </c>
      <c r="AC146" t="s">
        <v>41</v>
      </c>
      <c r="AD146" t="s">
        <v>42</v>
      </c>
      <c r="AE146" t="s">
        <v>43</v>
      </c>
      <c r="AF146" t="s">
        <v>44</v>
      </c>
      <c r="AI146">
        <v>59</v>
      </c>
      <c r="AJ146">
        <v>59</v>
      </c>
      <c r="AK146" t="s">
        <v>448</v>
      </c>
      <c r="AL146" t="s">
        <v>760</v>
      </c>
      <c r="AM146" t="s">
        <v>853</v>
      </c>
      <c r="AN146" s="1" t="s">
        <v>854</v>
      </c>
      <c r="AO146" s="1" t="str">
        <f t="shared" si="11"/>
        <v>2W Distributor Bike</v>
      </c>
      <c r="AP146" s="1"/>
      <c r="AQ146" s="1"/>
      <c r="AR146" s="1"/>
      <c r="AS146" s="1"/>
      <c r="AT146" s="1"/>
      <c r="AU146" s="1"/>
      <c r="AV146" s="1"/>
      <c r="AW146" s="1"/>
      <c r="AX146" s="1"/>
      <c r="AY146" s="1"/>
      <c r="AZ146" s="1"/>
      <c r="BA146" s="1"/>
      <c r="BB146" s="1"/>
      <c r="BC146" s="1"/>
      <c r="BD146" s="1" t="s">
        <v>5516</v>
      </c>
      <c r="BE146" t="str">
        <f t="shared" si="9"/>
        <v>https://fs.amplifi.io//file?id=1d4e4839-1e2b-49ad-b028-bfa7982db469&amp;variant=thumb&amp;extension=png</v>
      </c>
      <c r="BF146" s="4" t="s">
        <v>6179</v>
      </c>
      <c r="BG146" s="4" t="s">
        <v>6180</v>
      </c>
      <c r="BH146" s="4" t="s">
        <v>5516</v>
      </c>
      <c r="BI146" s="4" t="s">
        <v>6181</v>
      </c>
    </row>
    <row r="147" spans="1:63" ht="19" customHeight="1" x14ac:dyDescent="0.2">
      <c r="A147">
        <v>146</v>
      </c>
      <c r="B147" t="str">
        <f t="shared" si="8"/>
        <v>40021-00000</v>
      </c>
      <c r="C147" t="s">
        <v>855</v>
      </c>
      <c r="D147" t="str">
        <f t="shared" si="10"/>
        <v>40021-00000</v>
      </c>
      <c r="E147" t="s">
        <v>208</v>
      </c>
      <c r="F147" t="s">
        <v>5948</v>
      </c>
      <c r="G147" t="s">
        <v>33</v>
      </c>
      <c r="H147" t="s">
        <v>807</v>
      </c>
      <c r="I147" t="s">
        <v>788</v>
      </c>
      <c r="J147" t="s">
        <v>5329</v>
      </c>
      <c r="K147" t="s">
        <v>5333</v>
      </c>
      <c r="L147" t="s">
        <v>5412</v>
      </c>
      <c r="M147" t="s">
        <v>5342</v>
      </c>
      <c r="N147" t="s">
        <v>807</v>
      </c>
      <c r="P147" t="s">
        <v>5425</v>
      </c>
      <c r="Q147" t="s">
        <v>88</v>
      </c>
      <c r="R147" t="b">
        <v>1</v>
      </c>
      <c r="S147" t="b">
        <v>1</v>
      </c>
      <c r="T147" t="s">
        <v>855</v>
      </c>
      <c r="U147" t="s">
        <v>855</v>
      </c>
      <c r="V147" t="s">
        <v>856</v>
      </c>
      <c r="W147" t="s">
        <v>857</v>
      </c>
      <c r="X147" t="s">
        <v>858</v>
      </c>
      <c r="Y147" t="s">
        <v>859</v>
      </c>
      <c r="Z147" t="s">
        <v>860</v>
      </c>
      <c r="AA147" t="s">
        <v>861</v>
      </c>
      <c r="AB147">
        <v>28</v>
      </c>
      <c r="AC147">
        <v>30</v>
      </c>
      <c r="AD147">
        <v>32</v>
      </c>
      <c r="AE147">
        <v>34</v>
      </c>
      <c r="AF147">
        <v>36</v>
      </c>
      <c r="AG147">
        <v>38</v>
      </c>
      <c r="AH147">
        <v>40</v>
      </c>
      <c r="AI147">
        <v>99</v>
      </c>
      <c r="AJ147">
        <v>99</v>
      </c>
      <c r="AK147" t="s">
        <v>475</v>
      </c>
      <c r="AL147" s="1" t="s">
        <v>862</v>
      </c>
      <c r="AM147" t="s">
        <v>863</v>
      </c>
      <c r="AN147" s="1" t="s">
        <v>864</v>
      </c>
      <c r="AO147" s="1" t="str">
        <f t="shared" si="11"/>
        <v>2W Distributor Bike</v>
      </c>
      <c r="AP147" s="1"/>
      <c r="AQ147" s="1"/>
      <c r="AR147" s="1"/>
      <c r="AS147" s="1"/>
      <c r="AT147" s="1"/>
      <c r="AU147" s="1"/>
      <c r="AV147" s="1"/>
      <c r="AW147" s="1"/>
      <c r="AX147" s="1"/>
      <c r="AY147" s="1"/>
      <c r="AZ147" s="1"/>
      <c r="BA147" s="1"/>
      <c r="BB147" s="1"/>
      <c r="BC147" s="1"/>
      <c r="BD147" s="1" t="s">
        <v>5180</v>
      </c>
      <c r="BE147" t="str">
        <f t="shared" si="9"/>
        <v>https://fs.amplifi.io//file?id=1f6db9f1-e3ec-4722-9875-70541f51c52b&amp;variant=thumb&amp;extension=png</v>
      </c>
      <c r="BF147" s="4" t="s">
        <v>5180</v>
      </c>
      <c r="BG147" s="4" t="s">
        <v>6182</v>
      </c>
      <c r="BH147" s="4" t="s">
        <v>6183</v>
      </c>
    </row>
    <row r="148" spans="1:63" ht="19" customHeight="1" x14ac:dyDescent="0.2">
      <c r="A148">
        <v>147</v>
      </c>
      <c r="B148" t="str">
        <f t="shared" si="8"/>
        <v>40021-00014</v>
      </c>
      <c r="C148" t="s">
        <v>865</v>
      </c>
      <c r="D148" t="str">
        <f t="shared" si="10"/>
        <v>40021-00014</v>
      </c>
      <c r="E148" t="s">
        <v>208</v>
      </c>
      <c r="F148" t="s">
        <v>5948</v>
      </c>
      <c r="G148" t="s">
        <v>33</v>
      </c>
      <c r="H148" t="s">
        <v>807</v>
      </c>
      <c r="I148" t="s">
        <v>788</v>
      </c>
      <c r="J148" t="s">
        <v>5329</v>
      </c>
      <c r="K148" t="s">
        <v>5333</v>
      </c>
      <c r="L148" t="s">
        <v>5412</v>
      </c>
      <c r="M148" t="s">
        <v>5342</v>
      </c>
      <c r="N148" t="s">
        <v>807</v>
      </c>
      <c r="P148" t="s">
        <v>5425</v>
      </c>
      <c r="Q148" t="s">
        <v>866</v>
      </c>
      <c r="R148" t="b">
        <v>1</v>
      </c>
      <c r="S148" t="b">
        <v>1</v>
      </c>
      <c r="T148" t="s">
        <v>865</v>
      </c>
      <c r="U148" t="s">
        <v>865</v>
      </c>
      <c r="V148" t="s">
        <v>867</v>
      </c>
      <c r="W148" t="s">
        <v>868</v>
      </c>
      <c r="X148" t="s">
        <v>869</v>
      </c>
      <c r="Y148" t="s">
        <v>870</v>
      </c>
      <c r="Z148" t="s">
        <v>871</v>
      </c>
      <c r="AA148" t="s">
        <v>872</v>
      </c>
      <c r="AB148">
        <v>28</v>
      </c>
      <c r="AC148">
        <v>30</v>
      </c>
      <c r="AD148">
        <v>32</v>
      </c>
      <c r="AE148">
        <v>34</v>
      </c>
      <c r="AF148">
        <v>36</v>
      </c>
      <c r="AG148">
        <v>38</v>
      </c>
      <c r="AH148">
        <v>40</v>
      </c>
      <c r="AI148">
        <v>99</v>
      </c>
      <c r="AJ148">
        <v>99</v>
      </c>
      <c r="AK148" t="s">
        <v>475</v>
      </c>
      <c r="AL148" s="1" t="s">
        <v>862</v>
      </c>
      <c r="AM148" t="s">
        <v>863</v>
      </c>
      <c r="AN148" s="1" t="s">
        <v>864</v>
      </c>
      <c r="AO148" s="1" t="str">
        <f t="shared" si="11"/>
        <v>2W Distributor Bike</v>
      </c>
      <c r="AP148" s="1"/>
      <c r="AQ148" s="1"/>
      <c r="AR148" s="1"/>
      <c r="AS148" s="1"/>
      <c r="AT148" s="1"/>
      <c r="AU148" s="1"/>
      <c r="AV148" s="1"/>
      <c r="AW148" s="1"/>
      <c r="AX148" s="1"/>
      <c r="AY148" s="1"/>
      <c r="AZ148" s="1"/>
      <c r="BA148" s="1"/>
      <c r="BB148" s="1"/>
      <c r="BC148" s="1"/>
      <c r="BD148" s="1" t="s">
        <v>5181</v>
      </c>
      <c r="BE148" t="str">
        <f t="shared" si="9"/>
        <v>https://fs.amplifi.io//file?id=1845ad43-075d-4689-b607-be5b04dbb0fc&amp;variant=thumb&amp;extension=png</v>
      </c>
      <c r="BF148" s="4" t="s">
        <v>5181</v>
      </c>
      <c r="BG148" s="4" t="s">
        <v>6184</v>
      </c>
      <c r="BH148" s="4" t="s">
        <v>6185</v>
      </c>
      <c r="BI148" s="4" t="s">
        <v>6186</v>
      </c>
    </row>
    <row r="149" spans="1:63" ht="19" customHeight="1" x14ac:dyDescent="0.2">
      <c r="A149">
        <v>148</v>
      </c>
      <c r="B149" t="str">
        <f t="shared" si="8"/>
        <v>40021-00021</v>
      </c>
      <c r="C149" t="s">
        <v>873</v>
      </c>
      <c r="D149" t="str">
        <f t="shared" si="10"/>
        <v>40021-00021</v>
      </c>
      <c r="E149" t="s">
        <v>208</v>
      </c>
      <c r="F149" t="s">
        <v>5948</v>
      </c>
      <c r="G149" t="s">
        <v>33</v>
      </c>
      <c r="H149" t="s">
        <v>807</v>
      </c>
      <c r="I149" t="s">
        <v>788</v>
      </c>
      <c r="J149" t="s">
        <v>5329</v>
      </c>
      <c r="K149" t="s">
        <v>5333</v>
      </c>
      <c r="L149" t="s">
        <v>5412</v>
      </c>
      <c r="M149" t="s">
        <v>5342</v>
      </c>
      <c r="N149" t="s">
        <v>807</v>
      </c>
      <c r="P149" t="s">
        <v>5425</v>
      </c>
      <c r="Q149" t="s">
        <v>133</v>
      </c>
      <c r="R149" t="b">
        <v>1</v>
      </c>
      <c r="S149" t="b">
        <v>1</v>
      </c>
      <c r="T149" t="s">
        <v>873</v>
      </c>
      <c r="U149" t="s">
        <v>873</v>
      </c>
      <c r="V149" t="s">
        <v>874</v>
      </c>
      <c r="W149" t="s">
        <v>875</v>
      </c>
      <c r="X149" t="s">
        <v>876</v>
      </c>
      <c r="Y149" t="s">
        <v>877</v>
      </c>
      <c r="Z149" t="s">
        <v>878</v>
      </c>
      <c r="AA149" t="s">
        <v>879</v>
      </c>
      <c r="AB149">
        <v>28</v>
      </c>
      <c r="AC149">
        <v>30</v>
      </c>
      <c r="AD149">
        <v>32</v>
      </c>
      <c r="AE149">
        <v>34</v>
      </c>
      <c r="AF149">
        <v>36</v>
      </c>
      <c r="AG149">
        <v>38</v>
      </c>
      <c r="AH149">
        <v>40</v>
      </c>
      <c r="AI149">
        <v>99</v>
      </c>
      <c r="AJ149">
        <v>99</v>
      </c>
      <c r="AK149" t="s">
        <v>475</v>
      </c>
      <c r="AL149" s="1" t="s">
        <v>862</v>
      </c>
      <c r="AM149" t="s">
        <v>863</v>
      </c>
      <c r="AN149" s="1" t="s">
        <v>864</v>
      </c>
      <c r="AO149" s="1" t="str">
        <f t="shared" si="11"/>
        <v>2W Distributor Bike</v>
      </c>
      <c r="AP149" s="1"/>
      <c r="AQ149" s="1"/>
      <c r="AR149" s="1"/>
      <c r="AS149" s="1"/>
      <c r="AT149" s="1"/>
      <c r="AU149" s="1"/>
      <c r="AV149" s="1"/>
      <c r="AW149" s="1"/>
      <c r="AX149" s="1"/>
      <c r="AY149" s="1"/>
      <c r="AZ149" s="1"/>
      <c r="BA149" s="1"/>
      <c r="BB149" s="1"/>
      <c r="BC149" s="1"/>
      <c r="BD149" s="1" t="s">
        <v>5517</v>
      </c>
      <c r="BE149" t="str">
        <f t="shared" si="9"/>
        <v>https://fs.amplifi.io//file?id=8bc78965-d022-479e-b2b5-c279ccd5ef49&amp;variant=thumb&amp;extension=png</v>
      </c>
      <c r="BF149" s="4" t="s">
        <v>6187</v>
      </c>
      <c r="BG149" s="4" t="s">
        <v>6188</v>
      </c>
      <c r="BH149" s="4" t="s">
        <v>5517</v>
      </c>
    </row>
    <row r="150" spans="1:63" ht="19" customHeight="1" x14ac:dyDescent="0.2">
      <c r="A150">
        <v>149</v>
      </c>
      <c r="B150" t="str">
        <f t="shared" si="8"/>
        <v>40023-00000</v>
      </c>
      <c r="C150" t="s">
        <v>880</v>
      </c>
      <c r="D150" t="str">
        <f t="shared" si="10"/>
        <v>40023-00000</v>
      </c>
      <c r="E150" t="s">
        <v>208</v>
      </c>
      <c r="F150" t="s">
        <v>5948</v>
      </c>
      <c r="G150" t="s">
        <v>33</v>
      </c>
      <c r="H150" t="s">
        <v>881</v>
      </c>
      <c r="I150" t="s">
        <v>788</v>
      </c>
      <c r="J150" t="s">
        <v>5329</v>
      </c>
      <c r="K150" t="s">
        <v>5333</v>
      </c>
      <c r="L150" t="s">
        <v>5412</v>
      </c>
      <c r="M150" t="s">
        <v>5342</v>
      </c>
      <c r="N150" t="s">
        <v>807</v>
      </c>
      <c r="P150" t="s">
        <v>5424</v>
      </c>
      <c r="Q150" t="s">
        <v>88</v>
      </c>
      <c r="R150" t="b">
        <v>1</v>
      </c>
      <c r="S150" t="b">
        <v>1</v>
      </c>
      <c r="T150" t="s">
        <v>880</v>
      </c>
      <c r="U150" t="s">
        <v>880</v>
      </c>
      <c r="V150" t="s">
        <v>882</v>
      </c>
      <c r="W150" t="s">
        <v>883</v>
      </c>
      <c r="X150" t="s">
        <v>884</v>
      </c>
      <c r="AB150" t="s">
        <v>40</v>
      </c>
      <c r="AC150" t="s">
        <v>41</v>
      </c>
      <c r="AD150" t="s">
        <v>42</v>
      </c>
      <c r="AE150" t="s">
        <v>43</v>
      </c>
      <c r="AI150">
        <v>99</v>
      </c>
      <c r="AJ150">
        <v>99</v>
      </c>
      <c r="AK150" t="s">
        <v>475</v>
      </c>
      <c r="AL150" s="1" t="s">
        <v>862</v>
      </c>
      <c r="AM150" t="s">
        <v>831</v>
      </c>
      <c r="AN150" s="1" t="s">
        <v>864</v>
      </c>
      <c r="AO150" s="1" t="str">
        <f t="shared" si="11"/>
        <v>2W Distributor Bike</v>
      </c>
      <c r="AP150" s="1"/>
      <c r="AQ150" s="1"/>
      <c r="AR150" s="1"/>
      <c r="AS150" s="1"/>
      <c r="AT150" s="1"/>
      <c r="AU150" s="1"/>
      <c r="AV150" s="1"/>
      <c r="AW150" s="1"/>
      <c r="AX150" s="1"/>
      <c r="AY150" s="1"/>
      <c r="AZ150" s="1"/>
      <c r="BA150" s="1"/>
      <c r="BB150" s="1"/>
      <c r="BC150" s="1"/>
      <c r="BD150" s="1" t="s">
        <v>5518</v>
      </c>
      <c r="BE150" t="str">
        <f t="shared" si="9"/>
        <v>https://fs.amplifi.io//file?id=813226d4-b759-4f54-900d-7de1ecfbe9df&amp;variant=thumb&amp;extension=png</v>
      </c>
      <c r="BF150" s="4" t="s">
        <v>6189</v>
      </c>
      <c r="BG150" s="4" t="s">
        <v>5518</v>
      </c>
    </row>
    <row r="151" spans="1:63" ht="19" customHeight="1" x14ac:dyDescent="0.2">
      <c r="A151">
        <v>150</v>
      </c>
      <c r="B151" t="str">
        <f t="shared" si="8"/>
        <v>40025-00000</v>
      </c>
      <c r="C151" t="s">
        <v>885</v>
      </c>
      <c r="D151" t="str">
        <f t="shared" si="10"/>
        <v>40025-00000</v>
      </c>
      <c r="E151" t="s">
        <v>208</v>
      </c>
      <c r="F151" t="s">
        <v>5948</v>
      </c>
      <c r="G151" t="s">
        <v>33</v>
      </c>
      <c r="H151" t="s">
        <v>797</v>
      </c>
      <c r="I151" t="s">
        <v>788</v>
      </c>
      <c r="J151" t="s">
        <v>5329</v>
      </c>
      <c r="K151" t="s">
        <v>5333</v>
      </c>
      <c r="L151" t="s">
        <v>5412</v>
      </c>
      <c r="M151" t="s">
        <v>5342</v>
      </c>
      <c r="N151" t="s">
        <v>797</v>
      </c>
      <c r="P151" t="s">
        <v>5425</v>
      </c>
      <c r="Q151" t="s">
        <v>88</v>
      </c>
      <c r="R151" t="b">
        <v>1</v>
      </c>
      <c r="S151" t="b">
        <v>1</v>
      </c>
      <c r="T151" t="s">
        <v>885</v>
      </c>
      <c r="U151" t="s">
        <v>885</v>
      </c>
      <c r="V151" t="s">
        <v>886</v>
      </c>
      <c r="W151" t="s">
        <v>887</v>
      </c>
      <c r="X151" t="s">
        <v>888</v>
      </c>
      <c r="Y151" t="s">
        <v>889</v>
      </c>
      <c r="Z151" t="s">
        <v>890</v>
      </c>
      <c r="AA151" t="s">
        <v>891</v>
      </c>
      <c r="AB151">
        <v>28</v>
      </c>
      <c r="AC151">
        <v>30</v>
      </c>
      <c r="AD151">
        <v>32</v>
      </c>
      <c r="AE151">
        <v>34</v>
      </c>
      <c r="AF151">
        <v>36</v>
      </c>
      <c r="AG151">
        <v>38</v>
      </c>
      <c r="AH151">
        <v>40</v>
      </c>
      <c r="AI151">
        <v>119</v>
      </c>
      <c r="AJ151">
        <v>119</v>
      </c>
      <c r="AK151" t="s">
        <v>475</v>
      </c>
      <c r="AL151" s="1" t="s">
        <v>862</v>
      </c>
      <c r="AM151" t="s">
        <v>863</v>
      </c>
      <c r="AN151" s="1" t="s">
        <v>892</v>
      </c>
      <c r="AO151" s="1" t="str">
        <f t="shared" si="11"/>
        <v>2W Distributor Bike</v>
      </c>
      <c r="AP151" s="1"/>
      <c r="AQ151" s="1"/>
      <c r="AR151" s="1"/>
      <c r="AS151" s="1"/>
      <c r="AT151" s="1"/>
      <c r="AU151" s="1"/>
      <c r="AV151" s="1"/>
      <c r="AW151" s="1"/>
      <c r="AX151" s="1"/>
      <c r="AY151" s="1"/>
      <c r="AZ151" s="1"/>
      <c r="BA151" s="1"/>
      <c r="BB151" s="1"/>
      <c r="BC151" s="1"/>
      <c r="BD151" s="1" t="s">
        <v>5519</v>
      </c>
      <c r="BE151" t="str">
        <f t="shared" si="9"/>
        <v>https://fs.amplifi.io//file?id=9ef8a531-9297-45ff-90e3-3bc6bbe0af8d&amp;variant=thumb&amp;extension=png</v>
      </c>
      <c r="BF151" s="4" t="s">
        <v>6190</v>
      </c>
      <c r="BG151" s="4" t="s">
        <v>5519</v>
      </c>
    </row>
    <row r="152" spans="1:63" ht="19" customHeight="1" x14ac:dyDescent="0.2">
      <c r="A152">
        <v>151</v>
      </c>
      <c r="B152" t="str">
        <f t="shared" si="8"/>
        <v>40025-00014</v>
      </c>
      <c r="C152" t="s">
        <v>893</v>
      </c>
      <c r="D152" t="str">
        <f t="shared" si="10"/>
        <v>40025-00014</v>
      </c>
      <c r="E152" t="s">
        <v>208</v>
      </c>
      <c r="F152" t="s">
        <v>5948</v>
      </c>
      <c r="G152" t="s">
        <v>33</v>
      </c>
      <c r="H152" t="s">
        <v>797</v>
      </c>
      <c r="I152" t="s">
        <v>788</v>
      </c>
      <c r="J152" t="s">
        <v>5329</v>
      </c>
      <c r="K152" t="s">
        <v>5333</v>
      </c>
      <c r="L152" t="s">
        <v>5412</v>
      </c>
      <c r="M152" t="s">
        <v>5342</v>
      </c>
      <c r="N152" t="s">
        <v>797</v>
      </c>
      <c r="P152" t="s">
        <v>5425</v>
      </c>
      <c r="Q152" t="s">
        <v>866</v>
      </c>
      <c r="R152" t="b">
        <v>1</v>
      </c>
      <c r="S152" t="b">
        <v>1</v>
      </c>
      <c r="T152" t="s">
        <v>893</v>
      </c>
      <c r="U152" t="s">
        <v>893</v>
      </c>
      <c r="V152" t="s">
        <v>894</v>
      </c>
      <c r="W152" t="s">
        <v>895</v>
      </c>
      <c r="X152" t="s">
        <v>896</v>
      </c>
      <c r="Y152" t="s">
        <v>897</v>
      </c>
      <c r="Z152" t="s">
        <v>898</v>
      </c>
      <c r="AA152" t="s">
        <v>899</v>
      </c>
      <c r="AB152">
        <v>28</v>
      </c>
      <c r="AC152">
        <v>30</v>
      </c>
      <c r="AD152">
        <v>32</v>
      </c>
      <c r="AE152">
        <v>34</v>
      </c>
      <c r="AF152">
        <v>36</v>
      </c>
      <c r="AG152">
        <v>38</v>
      </c>
      <c r="AH152">
        <v>40</v>
      </c>
      <c r="AI152">
        <v>119</v>
      </c>
      <c r="AJ152">
        <v>119</v>
      </c>
      <c r="AK152" t="s">
        <v>475</v>
      </c>
      <c r="AL152" s="1" t="s">
        <v>862</v>
      </c>
      <c r="AM152" t="s">
        <v>863</v>
      </c>
      <c r="AN152" s="1" t="s">
        <v>892</v>
      </c>
      <c r="AO152" s="1" t="str">
        <f t="shared" si="11"/>
        <v>2W Distributor Bike</v>
      </c>
      <c r="AP152" s="1"/>
      <c r="AQ152" s="1"/>
      <c r="AR152" s="1"/>
      <c r="AS152" s="1"/>
      <c r="AT152" s="1"/>
      <c r="AU152" s="1"/>
      <c r="AV152" s="1"/>
      <c r="AW152" s="1"/>
      <c r="AX152" s="1"/>
      <c r="AY152" s="1"/>
      <c r="AZ152" s="1"/>
      <c r="BA152" s="1"/>
      <c r="BB152" s="1"/>
      <c r="BC152" s="1"/>
      <c r="BD152" s="1" t="s">
        <v>5520</v>
      </c>
      <c r="BE152" t="str">
        <f t="shared" si="9"/>
        <v>https://fs.amplifi.io//file?id=7b304845-10bb-40f3-86b9-6c4bdc76e88a&amp;variant=thumb&amp;extension=png</v>
      </c>
      <c r="BF152" s="4" t="s">
        <v>6191</v>
      </c>
      <c r="BG152" s="4" t="s">
        <v>5520</v>
      </c>
      <c r="BH152" s="4" t="s">
        <v>6192</v>
      </c>
    </row>
    <row r="153" spans="1:63" ht="19" customHeight="1" x14ac:dyDescent="0.2">
      <c r="A153">
        <v>152</v>
      </c>
      <c r="B153" t="str">
        <f t="shared" si="8"/>
        <v>40026-00000</v>
      </c>
      <c r="C153" t="s">
        <v>900</v>
      </c>
      <c r="D153" t="str">
        <f t="shared" si="10"/>
        <v>40026-00000</v>
      </c>
      <c r="E153" t="s">
        <v>208</v>
      </c>
      <c r="F153" t="s">
        <v>5948</v>
      </c>
      <c r="G153" t="s">
        <v>33</v>
      </c>
      <c r="H153" t="s">
        <v>901</v>
      </c>
      <c r="I153" t="s">
        <v>788</v>
      </c>
      <c r="J153" t="s">
        <v>5329</v>
      </c>
      <c r="K153" t="s">
        <v>5333</v>
      </c>
      <c r="L153" t="s">
        <v>5412</v>
      </c>
      <c r="M153" t="s">
        <v>5342</v>
      </c>
      <c r="N153" t="s">
        <v>797</v>
      </c>
      <c r="P153" t="s">
        <v>5424</v>
      </c>
      <c r="Q153" t="s">
        <v>88</v>
      </c>
      <c r="R153" t="b">
        <v>1</v>
      </c>
      <c r="S153" t="b">
        <v>1</v>
      </c>
      <c r="T153" t="s">
        <v>900</v>
      </c>
      <c r="U153" t="s">
        <v>900</v>
      </c>
      <c r="V153" t="s">
        <v>902</v>
      </c>
      <c r="W153" t="s">
        <v>903</v>
      </c>
      <c r="X153" t="s">
        <v>904</v>
      </c>
      <c r="AB153" t="s">
        <v>40</v>
      </c>
      <c r="AC153" t="s">
        <v>41</v>
      </c>
      <c r="AD153" t="s">
        <v>42</v>
      </c>
      <c r="AE153" t="s">
        <v>43</v>
      </c>
      <c r="AI153">
        <v>119</v>
      </c>
      <c r="AJ153">
        <v>119</v>
      </c>
      <c r="AK153" t="s">
        <v>475</v>
      </c>
      <c r="AL153" s="1" t="s">
        <v>862</v>
      </c>
      <c r="AM153" t="s">
        <v>863</v>
      </c>
      <c r="AN153" s="1" t="s">
        <v>905</v>
      </c>
      <c r="AO153" s="1" t="str">
        <f t="shared" si="11"/>
        <v>2W Distributor Bike</v>
      </c>
      <c r="AP153" s="1"/>
      <c r="AQ153" s="1"/>
      <c r="AR153" s="1"/>
      <c r="AS153" s="1"/>
      <c r="AT153" s="1"/>
      <c r="AU153" s="1"/>
      <c r="AV153" s="1"/>
      <c r="AW153" s="1"/>
      <c r="AX153" s="1"/>
      <c r="AY153" s="1"/>
      <c r="AZ153" s="1"/>
      <c r="BA153" s="1"/>
      <c r="BB153" s="1"/>
      <c r="BC153" s="1"/>
      <c r="BD153" s="1" t="s">
        <v>5521</v>
      </c>
      <c r="BE153" t="str">
        <f t="shared" si="9"/>
        <v>https://fs.amplifi.io//file?id=8f4b5feb-bc0d-4908-ace1-76c35d13c2aa&amp;variant=thumb&amp;extension=png</v>
      </c>
      <c r="BF153" s="4" t="s">
        <v>6193</v>
      </c>
      <c r="BG153" s="4" t="s">
        <v>5521</v>
      </c>
      <c r="BH153" s="4" t="s">
        <v>6194</v>
      </c>
      <c r="BI153" s="4" t="s">
        <v>6195</v>
      </c>
    </row>
    <row r="154" spans="1:63" ht="19" customHeight="1" x14ac:dyDescent="0.2">
      <c r="A154">
        <v>153</v>
      </c>
      <c r="B154" t="str">
        <f t="shared" si="8"/>
        <v>40026-00004</v>
      </c>
      <c r="C154" t="s">
        <v>906</v>
      </c>
      <c r="D154" t="str">
        <f t="shared" si="10"/>
        <v>40026-00004</v>
      </c>
      <c r="E154" t="s">
        <v>208</v>
      </c>
      <c r="F154" t="s">
        <v>5948</v>
      </c>
      <c r="G154" t="s">
        <v>33</v>
      </c>
      <c r="H154" t="s">
        <v>901</v>
      </c>
      <c r="I154" t="s">
        <v>788</v>
      </c>
      <c r="J154" t="s">
        <v>5329</v>
      </c>
      <c r="K154" t="s">
        <v>5333</v>
      </c>
      <c r="L154" t="s">
        <v>5412</v>
      </c>
      <c r="M154" t="s">
        <v>5342</v>
      </c>
      <c r="N154" t="s">
        <v>797</v>
      </c>
      <c r="P154" t="s">
        <v>5424</v>
      </c>
      <c r="Q154" t="s">
        <v>866</v>
      </c>
      <c r="R154" t="b">
        <v>1</v>
      </c>
      <c r="S154" t="b">
        <v>1</v>
      </c>
      <c r="T154" t="s">
        <v>906</v>
      </c>
      <c r="U154" t="s">
        <v>906</v>
      </c>
      <c r="V154" t="s">
        <v>907</v>
      </c>
      <c r="W154" t="s">
        <v>908</v>
      </c>
      <c r="X154" t="s">
        <v>909</v>
      </c>
      <c r="AB154" t="s">
        <v>40</v>
      </c>
      <c r="AC154" t="s">
        <v>41</v>
      </c>
      <c r="AD154" t="s">
        <v>42</v>
      </c>
      <c r="AE154" t="s">
        <v>43</v>
      </c>
      <c r="AI154">
        <v>119</v>
      </c>
      <c r="AJ154">
        <v>119</v>
      </c>
      <c r="AK154" t="s">
        <v>475</v>
      </c>
      <c r="AL154" s="1" t="s">
        <v>862</v>
      </c>
      <c r="AM154" t="s">
        <v>863</v>
      </c>
      <c r="AN154" s="1" t="s">
        <v>905</v>
      </c>
      <c r="AO154" s="1" t="str">
        <f t="shared" si="11"/>
        <v>2W Distributor Bike</v>
      </c>
      <c r="AP154" s="1"/>
      <c r="AQ154" s="1"/>
      <c r="AR154" s="1"/>
      <c r="AS154" s="1"/>
      <c r="AT154" s="1"/>
      <c r="AU154" s="1"/>
      <c r="AV154" s="1"/>
      <c r="AW154" s="1"/>
      <c r="AX154" s="1"/>
      <c r="AY154" s="1"/>
      <c r="AZ154" s="1"/>
      <c r="BA154" s="1"/>
      <c r="BB154" s="1"/>
      <c r="BC154" s="1"/>
      <c r="BD154" s="1" t="s">
        <v>5182</v>
      </c>
      <c r="BE154" t="str">
        <f t="shared" si="9"/>
        <v>https://fs.amplifi.io//file?id=0521e15c-4194-4c93-bb51-72d70d4ab260&amp;variant=thumb&amp;extension=png</v>
      </c>
      <c r="BF154" s="4" t="s">
        <v>5182</v>
      </c>
      <c r="BG154" s="4" t="s">
        <v>6196</v>
      </c>
      <c r="BH154" s="4" t="s">
        <v>6197</v>
      </c>
      <c r="BI154" s="4" t="s">
        <v>6198</v>
      </c>
    </row>
    <row r="155" spans="1:63" ht="19" customHeight="1" x14ac:dyDescent="0.2">
      <c r="A155">
        <v>154</v>
      </c>
      <c r="B155" t="str">
        <f t="shared" si="8"/>
        <v>40028-00000</v>
      </c>
      <c r="C155" t="s">
        <v>910</v>
      </c>
      <c r="D155" t="str">
        <f t="shared" si="10"/>
        <v>40028-00000</v>
      </c>
      <c r="E155" t="s">
        <v>208</v>
      </c>
      <c r="F155" t="s">
        <v>5948</v>
      </c>
      <c r="G155" t="s">
        <v>140</v>
      </c>
      <c r="H155" t="s">
        <v>787</v>
      </c>
      <c r="I155" t="s">
        <v>788</v>
      </c>
      <c r="J155" t="s">
        <v>5329</v>
      </c>
      <c r="K155" t="s">
        <v>5333</v>
      </c>
      <c r="L155" t="s">
        <v>5412</v>
      </c>
      <c r="M155" t="s">
        <v>5341</v>
      </c>
      <c r="N155" t="s">
        <v>5372</v>
      </c>
      <c r="P155" t="s">
        <v>5425</v>
      </c>
      <c r="Q155" t="s">
        <v>35</v>
      </c>
      <c r="R155" t="b">
        <v>1</v>
      </c>
      <c r="S155" t="b">
        <v>1</v>
      </c>
      <c r="T155" t="s">
        <v>910</v>
      </c>
      <c r="U155" t="s">
        <v>910</v>
      </c>
      <c r="V155" t="s">
        <v>911</v>
      </c>
      <c r="W155" t="s">
        <v>912</v>
      </c>
      <c r="X155" t="s">
        <v>913</v>
      </c>
      <c r="Y155" t="s">
        <v>914</v>
      </c>
      <c r="AB155" t="s">
        <v>40</v>
      </c>
      <c r="AC155" t="s">
        <v>41</v>
      </c>
      <c r="AD155" t="s">
        <v>42</v>
      </c>
      <c r="AE155" t="s">
        <v>43</v>
      </c>
      <c r="AF155" t="s">
        <v>44</v>
      </c>
      <c r="AI155">
        <v>44</v>
      </c>
      <c r="AJ155">
        <v>44</v>
      </c>
      <c r="AK155" t="s">
        <v>448</v>
      </c>
      <c r="AL155" t="s">
        <v>760</v>
      </c>
      <c r="AM155" t="s">
        <v>915</v>
      </c>
      <c r="AN155" s="1" t="s">
        <v>916</v>
      </c>
      <c r="AO155" s="1" t="str">
        <f t="shared" si="11"/>
        <v>2W Distributor Bike</v>
      </c>
      <c r="AP155" s="1"/>
      <c r="AQ155" s="1"/>
      <c r="AR155" s="1"/>
      <c r="AS155" s="1"/>
      <c r="AT155" s="1"/>
      <c r="AU155" s="1"/>
      <c r="AV155" s="1"/>
      <c r="AW155" s="1"/>
      <c r="AX155" s="1"/>
      <c r="AY155" s="1"/>
      <c r="AZ155" s="1"/>
      <c r="BA155" s="1"/>
      <c r="BB155" s="1"/>
      <c r="BC155" s="1"/>
      <c r="BD155" s="1" t="s">
        <v>5183</v>
      </c>
      <c r="BE155" t="str">
        <f t="shared" si="9"/>
        <v>https://fs.amplifi.io//file?id=08bcd821-7b0d-40a2-b4cd-1f578430fb2c&amp;variant=thumb&amp;extension=png</v>
      </c>
      <c r="BF155" s="4" t="s">
        <v>5183</v>
      </c>
      <c r="BG155" s="4" t="s">
        <v>6199</v>
      </c>
      <c r="BH155" s="4" t="s">
        <v>6200</v>
      </c>
    </row>
    <row r="156" spans="1:63" ht="19" customHeight="1" x14ac:dyDescent="0.2">
      <c r="A156">
        <v>155</v>
      </c>
      <c r="B156" t="str">
        <f t="shared" si="8"/>
        <v>40029-00000</v>
      </c>
      <c r="C156" t="s">
        <v>917</v>
      </c>
      <c r="D156" t="str">
        <f t="shared" si="10"/>
        <v>40029-00000</v>
      </c>
      <c r="E156" t="s">
        <v>208</v>
      </c>
      <c r="F156" t="s">
        <v>5948</v>
      </c>
      <c r="G156" t="s">
        <v>140</v>
      </c>
      <c r="H156" t="s">
        <v>807</v>
      </c>
      <c r="I156" t="s">
        <v>788</v>
      </c>
      <c r="J156" t="s">
        <v>5329</v>
      </c>
      <c r="K156" t="s">
        <v>5333</v>
      </c>
      <c r="L156" t="s">
        <v>5412</v>
      </c>
      <c r="M156" t="s">
        <v>5342</v>
      </c>
      <c r="N156" t="s">
        <v>807</v>
      </c>
      <c r="P156" t="s">
        <v>5425</v>
      </c>
      <c r="Q156" t="s">
        <v>88</v>
      </c>
      <c r="R156" t="b">
        <v>1</v>
      </c>
      <c r="S156" t="b">
        <v>1</v>
      </c>
      <c r="T156" t="s">
        <v>917</v>
      </c>
      <c r="U156" t="s">
        <v>917</v>
      </c>
      <c r="V156" t="s">
        <v>918</v>
      </c>
      <c r="W156" t="s">
        <v>919</v>
      </c>
      <c r="X156" t="s">
        <v>920</v>
      </c>
      <c r="Y156" t="s">
        <v>921</v>
      </c>
      <c r="Z156" t="s">
        <v>922</v>
      </c>
      <c r="AA156" t="s">
        <v>923</v>
      </c>
      <c r="AB156">
        <v>28</v>
      </c>
      <c r="AC156">
        <v>30</v>
      </c>
      <c r="AD156">
        <v>32</v>
      </c>
      <c r="AE156">
        <v>34</v>
      </c>
      <c r="AF156">
        <v>36</v>
      </c>
      <c r="AG156">
        <v>38</v>
      </c>
      <c r="AH156">
        <v>40</v>
      </c>
      <c r="AI156">
        <v>69</v>
      </c>
      <c r="AJ156">
        <v>69</v>
      </c>
      <c r="AK156" t="s">
        <v>475</v>
      </c>
      <c r="AL156" t="s">
        <v>760</v>
      </c>
      <c r="AM156" t="s">
        <v>915</v>
      </c>
      <c r="AN156" s="1" t="s">
        <v>924</v>
      </c>
      <c r="AO156" s="1" t="str">
        <f t="shared" si="11"/>
        <v>2W Distributor Bike</v>
      </c>
      <c r="AP156" s="1"/>
      <c r="AQ156" s="1"/>
      <c r="AR156" s="1"/>
      <c r="AS156" s="1"/>
      <c r="AT156" s="1"/>
      <c r="AU156" s="1"/>
      <c r="AV156" s="1"/>
      <c r="AW156" s="1"/>
      <c r="AX156" s="1"/>
      <c r="AY156" s="1"/>
      <c r="AZ156" s="1"/>
      <c r="BA156" s="1"/>
      <c r="BB156" s="1"/>
      <c r="BC156" s="1"/>
      <c r="BD156" s="1" t="s">
        <v>5184</v>
      </c>
      <c r="BE156" t="str">
        <f t="shared" si="9"/>
        <v>https://fs.amplifi.io//file?id=6816ebff-c4de-4636-badf-a1d372f7f9db&amp;variant=thumb&amp;extension=png</v>
      </c>
      <c r="BF156" s="4" t="s">
        <v>5184</v>
      </c>
      <c r="BG156" s="4" t="s">
        <v>6201</v>
      </c>
    </row>
    <row r="157" spans="1:63" ht="19" customHeight="1" x14ac:dyDescent="0.2">
      <c r="A157">
        <v>156</v>
      </c>
      <c r="B157" t="str">
        <f t="shared" si="8"/>
        <v>40029-00007</v>
      </c>
      <c r="C157" t="s">
        <v>925</v>
      </c>
      <c r="D157" t="str">
        <f t="shared" si="10"/>
        <v>40029-00007</v>
      </c>
      <c r="E157" t="s">
        <v>208</v>
      </c>
      <c r="F157" t="s">
        <v>5948</v>
      </c>
      <c r="G157" t="s">
        <v>140</v>
      </c>
      <c r="H157" t="s">
        <v>807</v>
      </c>
      <c r="I157" t="s">
        <v>788</v>
      </c>
      <c r="J157" t="s">
        <v>5329</v>
      </c>
      <c r="K157" t="s">
        <v>5333</v>
      </c>
      <c r="L157" t="s">
        <v>5412</v>
      </c>
      <c r="M157" t="s">
        <v>5342</v>
      </c>
      <c r="N157" t="s">
        <v>807</v>
      </c>
      <c r="P157" t="s">
        <v>5425</v>
      </c>
      <c r="Q157" t="s">
        <v>866</v>
      </c>
      <c r="R157" t="b">
        <v>1</v>
      </c>
      <c r="S157" t="b">
        <v>1</v>
      </c>
      <c r="T157" t="s">
        <v>925</v>
      </c>
      <c r="U157" t="s">
        <v>925</v>
      </c>
      <c r="V157" t="s">
        <v>926</v>
      </c>
      <c r="W157" t="s">
        <v>927</v>
      </c>
      <c r="X157" t="s">
        <v>928</v>
      </c>
      <c r="Y157" t="s">
        <v>929</v>
      </c>
      <c r="Z157" t="s">
        <v>930</v>
      </c>
      <c r="AA157" t="s">
        <v>931</v>
      </c>
      <c r="AB157">
        <v>28</v>
      </c>
      <c r="AC157">
        <v>30</v>
      </c>
      <c r="AD157">
        <v>32</v>
      </c>
      <c r="AE157">
        <v>34</v>
      </c>
      <c r="AF157">
        <v>36</v>
      </c>
      <c r="AG157">
        <v>38</v>
      </c>
      <c r="AH157">
        <v>40</v>
      </c>
      <c r="AI157">
        <v>69</v>
      </c>
      <c r="AJ157">
        <v>69</v>
      </c>
      <c r="AK157" t="s">
        <v>475</v>
      </c>
      <c r="AL157" t="s">
        <v>760</v>
      </c>
      <c r="AM157" t="s">
        <v>915</v>
      </c>
      <c r="AN157" s="1" t="s">
        <v>924</v>
      </c>
      <c r="AO157" s="1" t="str">
        <f t="shared" si="11"/>
        <v>2W Distributor Bike</v>
      </c>
      <c r="AP157" s="1"/>
      <c r="AQ157" s="1"/>
      <c r="AR157" s="1"/>
      <c r="AS157" s="1"/>
      <c r="AT157" s="1"/>
      <c r="AU157" s="1"/>
      <c r="AV157" s="1"/>
      <c r="AW157" s="1"/>
      <c r="AX157" s="1"/>
      <c r="AY157" s="1"/>
      <c r="AZ157" s="1"/>
      <c r="BA157" s="1"/>
      <c r="BB157" s="1"/>
      <c r="BC157" s="1"/>
      <c r="BD157" s="1" t="s">
        <v>5522</v>
      </c>
      <c r="BE157" t="str">
        <f t="shared" si="9"/>
        <v>https://fs.amplifi.io//file?id=dec1b02d-9c75-4ac0-8c6a-0b6162ea7f31&amp;variant=thumb&amp;extension=png</v>
      </c>
      <c r="BF157" s="4" t="s">
        <v>6202</v>
      </c>
      <c r="BG157" s="4" t="s">
        <v>5522</v>
      </c>
    </row>
    <row r="158" spans="1:63" ht="19" customHeight="1" x14ac:dyDescent="0.2">
      <c r="A158">
        <v>157</v>
      </c>
      <c r="B158" t="str">
        <f t="shared" si="8"/>
        <v>40030-00000</v>
      </c>
      <c r="C158" t="s">
        <v>932</v>
      </c>
      <c r="D158" t="str">
        <f t="shared" si="10"/>
        <v>40030-00000</v>
      </c>
      <c r="E158" t="s">
        <v>208</v>
      </c>
      <c r="F158" t="s">
        <v>5948</v>
      </c>
      <c r="G158" t="s">
        <v>140</v>
      </c>
      <c r="H158" t="s">
        <v>933</v>
      </c>
      <c r="I158" t="s">
        <v>788</v>
      </c>
      <c r="J158" t="s">
        <v>5329</v>
      </c>
      <c r="K158" t="s">
        <v>5333</v>
      </c>
      <c r="L158" t="s">
        <v>5412</v>
      </c>
      <c r="M158" t="s">
        <v>5342</v>
      </c>
      <c r="N158" t="s">
        <v>807</v>
      </c>
      <c r="P158" t="s">
        <v>5425</v>
      </c>
      <c r="Q158" t="s">
        <v>88</v>
      </c>
      <c r="R158" t="b">
        <v>1</v>
      </c>
      <c r="S158" t="b">
        <v>1</v>
      </c>
      <c r="T158" t="s">
        <v>932</v>
      </c>
      <c r="U158" t="s">
        <v>932</v>
      </c>
      <c r="V158" t="s">
        <v>934</v>
      </c>
      <c r="W158" t="s">
        <v>935</v>
      </c>
      <c r="X158" t="s">
        <v>936</v>
      </c>
      <c r="Y158" t="s">
        <v>937</v>
      </c>
      <c r="Z158" t="s">
        <v>938</v>
      </c>
      <c r="AA158" t="s">
        <v>939</v>
      </c>
      <c r="AB158">
        <v>28</v>
      </c>
      <c r="AC158">
        <v>30</v>
      </c>
      <c r="AD158">
        <v>32</v>
      </c>
      <c r="AE158">
        <v>34</v>
      </c>
      <c r="AF158">
        <v>36</v>
      </c>
      <c r="AG158">
        <v>38</v>
      </c>
      <c r="AH158">
        <v>40</v>
      </c>
      <c r="AI158">
        <v>99</v>
      </c>
      <c r="AJ158">
        <v>99</v>
      </c>
      <c r="AK158" t="s">
        <v>475</v>
      </c>
      <c r="AL158" s="1" t="s">
        <v>940</v>
      </c>
      <c r="AM158" t="s">
        <v>915</v>
      </c>
      <c r="AN158" s="1" t="s">
        <v>941</v>
      </c>
      <c r="AO158" s="1" t="str">
        <f t="shared" si="11"/>
        <v>2W Distributor Bike</v>
      </c>
      <c r="AP158" s="1"/>
      <c r="AQ158" s="1"/>
      <c r="AR158" s="1"/>
      <c r="AS158" s="1"/>
      <c r="AT158" s="1"/>
      <c r="AU158" s="1"/>
      <c r="AV158" s="1"/>
      <c r="AW158" s="1"/>
      <c r="AX158" s="1"/>
      <c r="AY158" s="1"/>
      <c r="AZ158" s="1"/>
      <c r="BA158" s="1"/>
      <c r="BB158" s="1"/>
      <c r="BC158" s="1"/>
      <c r="BD158" s="1" t="s">
        <v>5523</v>
      </c>
      <c r="BE158" t="str">
        <f t="shared" si="9"/>
        <v>https://fs.amplifi.io//file?id=c0112852-cc42-41db-bf22-7b569e70b683&amp;variant=thumb&amp;extension=png</v>
      </c>
      <c r="BF158" s="4" t="s">
        <v>6203</v>
      </c>
      <c r="BG158" s="4" t="s">
        <v>6204</v>
      </c>
      <c r="BH158" s="4" t="s">
        <v>6205</v>
      </c>
      <c r="BI158" s="4" t="s">
        <v>6206</v>
      </c>
      <c r="BJ158" s="4" t="s">
        <v>5523</v>
      </c>
      <c r="BK158" s="4" t="s">
        <v>6207</v>
      </c>
    </row>
    <row r="159" spans="1:63" ht="19" customHeight="1" x14ac:dyDescent="0.2">
      <c r="A159">
        <v>158</v>
      </c>
      <c r="B159" t="str">
        <f t="shared" si="8"/>
        <v>40033-00000</v>
      </c>
      <c r="C159" t="s">
        <v>942</v>
      </c>
      <c r="D159" t="str">
        <f t="shared" si="10"/>
        <v>40033-00000</v>
      </c>
      <c r="E159" t="s">
        <v>208</v>
      </c>
      <c r="F159" t="s">
        <v>5948</v>
      </c>
      <c r="G159" t="s">
        <v>140</v>
      </c>
      <c r="H159" t="s">
        <v>822</v>
      </c>
      <c r="I159" t="s">
        <v>788</v>
      </c>
      <c r="J159" t="s">
        <v>5329</v>
      </c>
      <c r="K159" t="s">
        <v>5333</v>
      </c>
      <c r="L159" t="s">
        <v>5412</v>
      </c>
      <c r="M159" t="s">
        <v>5342</v>
      </c>
      <c r="N159" t="s">
        <v>807</v>
      </c>
      <c r="P159" t="s">
        <v>5426</v>
      </c>
      <c r="Q159" t="s">
        <v>88</v>
      </c>
      <c r="R159" t="b">
        <v>1</v>
      </c>
      <c r="S159" t="b">
        <v>1</v>
      </c>
      <c r="T159" t="s">
        <v>942</v>
      </c>
      <c r="U159" t="s">
        <v>942</v>
      </c>
      <c r="V159" t="s">
        <v>943</v>
      </c>
      <c r="W159" t="s">
        <v>944</v>
      </c>
      <c r="X159" t="s">
        <v>945</v>
      </c>
      <c r="AB159">
        <v>22</v>
      </c>
      <c r="AC159">
        <v>24</v>
      </c>
      <c r="AD159">
        <v>26</v>
      </c>
      <c r="AE159">
        <v>28</v>
      </c>
      <c r="AI159">
        <v>64</v>
      </c>
      <c r="AJ159">
        <v>64</v>
      </c>
      <c r="AK159" t="s">
        <v>475</v>
      </c>
      <c r="AL159" t="s">
        <v>760</v>
      </c>
      <c r="AM159" t="s">
        <v>915</v>
      </c>
      <c r="AN159" s="1" t="s">
        <v>946</v>
      </c>
      <c r="AO159" s="1" t="str">
        <f t="shared" si="11"/>
        <v>2W Distributor Bike</v>
      </c>
      <c r="AP159" s="1"/>
      <c r="AQ159" s="1"/>
      <c r="AR159" s="1"/>
      <c r="AS159" s="1"/>
      <c r="AT159" s="1"/>
      <c r="AU159" s="1"/>
      <c r="AV159" s="1"/>
      <c r="AW159" s="1"/>
      <c r="AX159" s="1"/>
      <c r="AY159" s="1"/>
      <c r="AZ159" s="1"/>
      <c r="BA159" s="1"/>
      <c r="BB159" s="1"/>
      <c r="BC159" s="1"/>
      <c r="BD159" s="1" t="s">
        <v>5524</v>
      </c>
      <c r="BE159" t="str">
        <f t="shared" si="9"/>
        <v>https://fs.amplifi.io//file?id=5ae0fc8e-b4ad-4e0b-8374-87927846becb&amp;variant=thumb&amp;extension=png</v>
      </c>
      <c r="BF159" s="4" t="s">
        <v>6208</v>
      </c>
      <c r="BG159" s="4" t="s">
        <v>6209</v>
      </c>
      <c r="BH159" s="4" t="s">
        <v>6210</v>
      </c>
      <c r="BI159" s="4" t="s">
        <v>5524</v>
      </c>
    </row>
    <row r="160" spans="1:63" ht="19" customHeight="1" x14ac:dyDescent="0.2">
      <c r="A160">
        <v>159</v>
      </c>
      <c r="B160" t="str">
        <f t="shared" si="8"/>
        <v>40034-00000</v>
      </c>
      <c r="C160" t="s">
        <v>947</v>
      </c>
      <c r="D160" t="str">
        <f t="shared" si="10"/>
        <v>40034-00000</v>
      </c>
      <c r="E160" t="s">
        <v>208</v>
      </c>
      <c r="F160" t="s">
        <v>5948</v>
      </c>
      <c r="G160" t="s">
        <v>140</v>
      </c>
      <c r="H160" t="s">
        <v>948</v>
      </c>
      <c r="I160" t="s">
        <v>788</v>
      </c>
      <c r="J160" t="s">
        <v>5329</v>
      </c>
      <c r="K160" t="s">
        <v>5333</v>
      </c>
      <c r="L160" t="s">
        <v>5412</v>
      </c>
      <c r="M160" t="s">
        <v>5342</v>
      </c>
      <c r="N160" t="s">
        <v>807</v>
      </c>
      <c r="P160" t="s">
        <v>5426</v>
      </c>
      <c r="Q160" t="s">
        <v>88</v>
      </c>
      <c r="R160" t="b">
        <v>1</v>
      </c>
      <c r="S160" t="b">
        <v>1</v>
      </c>
      <c r="T160" t="s">
        <v>947</v>
      </c>
      <c r="U160" t="s">
        <v>947</v>
      </c>
      <c r="V160" t="s">
        <v>949</v>
      </c>
      <c r="W160" t="s">
        <v>950</v>
      </c>
      <c r="X160" t="s">
        <v>951</v>
      </c>
      <c r="AB160">
        <v>22</v>
      </c>
      <c r="AC160">
        <v>24</v>
      </c>
      <c r="AD160">
        <v>26</v>
      </c>
      <c r="AE160">
        <v>28</v>
      </c>
      <c r="AI160">
        <v>89</v>
      </c>
      <c r="AJ160">
        <v>89</v>
      </c>
      <c r="AK160" t="s">
        <v>475</v>
      </c>
      <c r="AL160" s="1" t="s">
        <v>940</v>
      </c>
      <c r="AM160" t="s">
        <v>915</v>
      </c>
      <c r="AN160" s="1" t="s">
        <v>952</v>
      </c>
      <c r="AO160" s="1" t="str">
        <f t="shared" si="11"/>
        <v>2W Distributor Bike</v>
      </c>
      <c r="AP160" s="1"/>
      <c r="AQ160" s="1"/>
      <c r="AR160" s="1"/>
      <c r="AS160" s="1"/>
      <c r="AT160" s="1"/>
      <c r="AU160" s="1"/>
      <c r="AV160" s="1"/>
      <c r="AW160" s="1"/>
      <c r="AX160" s="1"/>
      <c r="AY160" s="1"/>
      <c r="AZ160" s="1"/>
      <c r="BA160" s="1"/>
      <c r="BB160" s="1"/>
      <c r="BC160" s="1"/>
      <c r="BD160" s="1" t="s">
        <v>5525</v>
      </c>
      <c r="BE160" t="str">
        <f t="shared" si="9"/>
        <v>https://fs.amplifi.io//file?id=ce08406e-1ed4-4231-a7b0-b7514e8f514d&amp;variant=thumb&amp;extension=png</v>
      </c>
      <c r="BF160" s="4" t="s">
        <v>6211</v>
      </c>
      <c r="BG160" s="4" t="s">
        <v>5525</v>
      </c>
      <c r="BH160" s="4" t="s">
        <v>6212</v>
      </c>
      <c r="BI160" s="4" t="s">
        <v>6213</v>
      </c>
    </row>
    <row r="161" spans="1:61" ht="19" customHeight="1" x14ac:dyDescent="0.2">
      <c r="A161">
        <v>160</v>
      </c>
      <c r="B161" t="str">
        <f t="shared" si="8"/>
        <v>40035-00000</v>
      </c>
      <c r="C161" t="s">
        <v>953</v>
      </c>
      <c r="D161" t="str">
        <f t="shared" si="10"/>
        <v>40035-00000</v>
      </c>
      <c r="E161" t="s">
        <v>208</v>
      </c>
      <c r="F161" t="s">
        <v>5948</v>
      </c>
      <c r="G161" t="s">
        <v>140</v>
      </c>
      <c r="H161" t="s">
        <v>827</v>
      </c>
      <c r="I161" t="s">
        <v>788</v>
      </c>
      <c r="J161" t="s">
        <v>5329</v>
      </c>
      <c r="K161" t="s">
        <v>5333</v>
      </c>
      <c r="L161" t="s">
        <v>5412</v>
      </c>
      <c r="M161" t="s">
        <v>5341</v>
      </c>
      <c r="N161" t="s">
        <v>5372</v>
      </c>
      <c r="P161" t="s">
        <v>5424</v>
      </c>
      <c r="Q161" t="s">
        <v>721</v>
      </c>
      <c r="R161" t="b">
        <v>1</v>
      </c>
      <c r="S161" t="b">
        <v>1</v>
      </c>
      <c r="T161" t="s">
        <v>953</v>
      </c>
      <c r="U161" t="s">
        <v>953</v>
      </c>
      <c r="V161" t="s">
        <v>954</v>
      </c>
      <c r="W161" t="s">
        <v>955</v>
      </c>
      <c r="X161" t="s">
        <v>956</v>
      </c>
      <c r="AB161" t="s">
        <v>42</v>
      </c>
      <c r="AC161" t="s">
        <v>41</v>
      </c>
      <c r="AD161" t="s">
        <v>40</v>
      </c>
      <c r="AE161" t="s">
        <v>43</v>
      </c>
      <c r="AI161">
        <v>39</v>
      </c>
      <c r="AJ161">
        <v>39</v>
      </c>
      <c r="AK161" t="s">
        <v>448</v>
      </c>
      <c r="AL161" t="s">
        <v>760</v>
      </c>
      <c r="AM161" t="s">
        <v>915</v>
      </c>
      <c r="AN161" s="1" t="s">
        <v>916</v>
      </c>
      <c r="AO161" s="1" t="str">
        <f t="shared" si="11"/>
        <v>2W Distributor Bike</v>
      </c>
      <c r="AP161" s="1"/>
      <c r="AQ161" s="1"/>
      <c r="AR161" s="1"/>
      <c r="AS161" s="1"/>
      <c r="AT161" s="1"/>
      <c r="AU161" s="1"/>
      <c r="AV161" s="1"/>
      <c r="AW161" s="1"/>
      <c r="AX161" s="1"/>
      <c r="AY161" s="1"/>
      <c r="AZ161" s="1"/>
      <c r="BA161" s="1"/>
      <c r="BB161" s="1"/>
      <c r="BC161" s="1"/>
      <c r="BD161" s="1" t="s">
        <v>5185</v>
      </c>
      <c r="BE161" t="str">
        <f t="shared" si="9"/>
        <v>https://fs.amplifi.io//file?id=f6a62f29-1e7b-464a-ae36-2955abc1b18d&amp;variant=thumb&amp;extension=png</v>
      </c>
      <c r="BF161" s="4" t="s">
        <v>5185</v>
      </c>
      <c r="BG161" s="4" t="s">
        <v>6214</v>
      </c>
    </row>
    <row r="162" spans="1:61" ht="19" customHeight="1" x14ac:dyDescent="0.2">
      <c r="A162">
        <v>161</v>
      </c>
      <c r="B162" t="str">
        <f t="shared" si="8"/>
        <v>40036-00000</v>
      </c>
      <c r="C162" t="s">
        <v>957</v>
      </c>
      <c r="D162" t="str">
        <f t="shared" si="10"/>
        <v>40036-00000</v>
      </c>
      <c r="E162" t="s">
        <v>208</v>
      </c>
      <c r="F162" t="s">
        <v>5948</v>
      </c>
      <c r="G162" t="s">
        <v>140</v>
      </c>
      <c r="H162" t="s">
        <v>958</v>
      </c>
      <c r="I162" t="s">
        <v>788</v>
      </c>
      <c r="J162" t="s">
        <v>5329</v>
      </c>
      <c r="K162" t="s">
        <v>5333</v>
      </c>
      <c r="L162" t="s">
        <v>5412</v>
      </c>
      <c r="M162" t="s">
        <v>5341</v>
      </c>
      <c r="N162" t="s">
        <v>5372</v>
      </c>
      <c r="P162" t="s">
        <v>5424</v>
      </c>
      <c r="Q162" t="s">
        <v>432</v>
      </c>
      <c r="R162" t="b">
        <v>1</v>
      </c>
      <c r="S162" t="b">
        <v>1</v>
      </c>
      <c r="T162" t="s">
        <v>957</v>
      </c>
      <c r="U162" t="s">
        <v>957</v>
      </c>
      <c r="V162" t="s">
        <v>959</v>
      </c>
      <c r="W162" t="s">
        <v>960</v>
      </c>
      <c r="X162" t="s">
        <v>961</v>
      </c>
      <c r="AB162" t="s">
        <v>40</v>
      </c>
      <c r="AC162" t="s">
        <v>41</v>
      </c>
      <c r="AD162" t="s">
        <v>42</v>
      </c>
      <c r="AE162" t="s">
        <v>43</v>
      </c>
      <c r="AI162">
        <v>44</v>
      </c>
      <c r="AJ162">
        <v>44</v>
      </c>
      <c r="AK162" t="s">
        <v>448</v>
      </c>
      <c r="AL162" t="s">
        <v>760</v>
      </c>
      <c r="AM162" t="s">
        <v>915</v>
      </c>
      <c r="AN162" s="1" t="s">
        <v>916</v>
      </c>
      <c r="AO162" s="1" t="str">
        <f t="shared" si="11"/>
        <v>2W Distributor Bike</v>
      </c>
      <c r="AP162" s="1"/>
      <c r="AQ162" s="1"/>
      <c r="AR162" s="1"/>
      <c r="AS162" s="1"/>
      <c r="AT162" s="1"/>
      <c r="AU162" s="1"/>
      <c r="AV162" s="1"/>
      <c r="AW162" s="1"/>
      <c r="AX162" s="1"/>
      <c r="AY162" s="1"/>
      <c r="AZ162" s="1"/>
      <c r="BA162" s="1"/>
      <c r="BB162" s="1"/>
      <c r="BC162" s="1"/>
      <c r="BD162" s="1" t="s">
        <v>5526</v>
      </c>
      <c r="BE162" t="str">
        <f t="shared" si="9"/>
        <v>https://fs.amplifi.io//file?id=948f960c-b405-4e97-b46c-732bf0b9a199&amp;variant=thumb&amp;extension=png</v>
      </c>
      <c r="BF162" s="4" t="s">
        <v>6215</v>
      </c>
      <c r="BG162" s="4" t="s">
        <v>5526</v>
      </c>
    </row>
    <row r="163" spans="1:61" ht="19" customHeight="1" x14ac:dyDescent="0.2">
      <c r="A163">
        <v>162</v>
      </c>
      <c r="B163" t="str">
        <f t="shared" si="8"/>
        <v>40037-00000</v>
      </c>
      <c r="C163" t="s">
        <v>962</v>
      </c>
      <c r="D163" t="str">
        <f t="shared" si="10"/>
        <v>40037-00000</v>
      </c>
      <c r="E163" t="s">
        <v>208</v>
      </c>
      <c r="F163" t="s">
        <v>5948</v>
      </c>
      <c r="G163" t="s">
        <v>140</v>
      </c>
      <c r="H163" t="s">
        <v>881</v>
      </c>
      <c r="I163" t="s">
        <v>788</v>
      </c>
      <c r="J163" t="s">
        <v>5329</v>
      </c>
      <c r="K163" t="s">
        <v>5333</v>
      </c>
      <c r="L163" t="s">
        <v>5412</v>
      </c>
      <c r="M163" t="s">
        <v>5342</v>
      </c>
      <c r="N163" t="s">
        <v>807</v>
      </c>
      <c r="P163" t="s">
        <v>5424</v>
      </c>
      <c r="Q163" t="s">
        <v>88</v>
      </c>
      <c r="R163" t="b">
        <v>1</v>
      </c>
      <c r="S163" t="b">
        <v>1</v>
      </c>
      <c r="T163" t="s">
        <v>962</v>
      </c>
      <c r="U163" t="s">
        <v>962</v>
      </c>
      <c r="V163" t="s">
        <v>963</v>
      </c>
      <c r="W163" t="s">
        <v>964</v>
      </c>
      <c r="X163" t="s">
        <v>965</v>
      </c>
      <c r="AB163" t="s">
        <v>40</v>
      </c>
      <c r="AC163" t="s">
        <v>41</v>
      </c>
      <c r="AD163" t="s">
        <v>42</v>
      </c>
      <c r="AE163" t="s">
        <v>43</v>
      </c>
      <c r="AI163">
        <v>69</v>
      </c>
      <c r="AJ163">
        <v>69</v>
      </c>
      <c r="AK163" t="s">
        <v>475</v>
      </c>
      <c r="AL163" t="s">
        <v>760</v>
      </c>
      <c r="AM163" t="s">
        <v>915</v>
      </c>
      <c r="AN163" s="1" t="s">
        <v>966</v>
      </c>
      <c r="AO163" s="1" t="str">
        <f t="shared" si="11"/>
        <v>2W Distributor Bike</v>
      </c>
      <c r="AP163" s="1"/>
      <c r="AQ163" s="1"/>
      <c r="AR163" s="1"/>
      <c r="AS163" s="1"/>
      <c r="AT163" s="1"/>
      <c r="AU163" s="1"/>
      <c r="AV163" s="1"/>
      <c r="AW163" s="1"/>
      <c r="AX163" s="1"/>
      <c r="AY163" s="1"/>
      <c r="AZ163" s="1"/>
      <c r="BA163" s="1"/>
      <c r="BB163" s="1"/>
      <c r="BC163" s="1"/>
      <c r="BD163" s="1" t="s">
        <v>5527</v>
      </c>
      <c r="BE163" t="str">
        <f t="shared" si="9"/>
        <v>https://fs.amplifi.io//file?id=8f7472b5-8727-4135-857d-5c6736e540b0&amp;variant=thumb&amp;extension=png</v>
      </c>
      <c r="BF163" s="4" t="s">
        <v>5527</v>
      </c>
      <c r="BG163" s="4" t="s">
        <v>6216</v>
      </c>
    </row>
    <row r="164" spans="1:61" ht="19" customHeight="1" x14ac:dyDescent="0.2">
      <c r="A164">
        <v>163</v>
      </c>
      <c r="B164" t="str">
        <f t="shared" si="8"/>
        <v>40037-00008</v>
      </c>
      <c r="C164" t="s">
        <v>967</v>
      </c>
      <c r="D164" t="str">
        <f t="shared" si="10"/>
        <v>40037-00008</v>
      </c>
      <c r="E164" t="s">
        <v>208</v>
      </c>
      <c r="F164" t="s">
        <v>5948</v>
      </c>
      <c r="G164" t="s">
        <v>140</v>
      </c>
      <c r="H164" t="s">
        <v>881</v>
      </c>
      <c r="I164" t="s">
        <v>788</v>
      </c>
      <c r="J164" t="s">
        <v>5329</v>
      </c>
      <c r="K164" t="s">
        <v>5333</v>
      </c>
      <c r="L164" t="s">
        <v>5412</v>
      </c>
      <c r="M164" t="s">
        <v>5342</v>
      </c>
      <c r="N164" t="s">
        <v>807</v>
      </c>
      <c r="P164" t="s">
        <v>5424</v>
      </c>
      <c r="Q164" t="s">
        <v>219</v>
      </c>
      <c r="R164" t="b">
        <v>1</v>
      </c>
      <c r="S164" t="b">
        <v>1</v>
      </c>
      <c r="T164" t="s">
        <v>967</v>
      </c>
      <c r="U164" t="s">
        <v>967</v>
      </c>
      <c r="V164" t="s">
        <v>968</v>
      </c>
      <c r="W164" t="s">
        <v>969</v>
      </c>
      <c r="X164" t="s">
        <v>970</v>
      </c>
      <c r="AB164" t="s">
        <v>40</v>
      </c>
      <c r="AC164" t="s">
        <v>41</v>
      </c>
      <c r="AD164" t="s">
        <v>42</v>
      </c>
      <c r="AE164" t="s">
        <v>43</v>
      </c>
      <c r="AI164">
        <v>69</v>
      </c>
      <c r="AJ164">
        <v>69</v>
      </c>
      <c r="AK164" t="s">
        <v>475</v>
      </c>
      <c r="AL164" t="s">
        <v>760</v>
      </c>
      <c r="AM164" t="s">
        <v>915</v>
      </c>
      <c r="AN164" s="1" t="s">
        <v>966</v>
      </c>
      <c r="AO164" s="1" t="str">
        <f t="shared" si="11"/>
        <v>2W Distributor Bike</v>
      </c>
      <c r="AP164" s="1"/>
      <c r="AQ164" s="1"/>
      <c r="AR164" s="1"/>
      <c r="AS164" s="1"/>
      <c r="AT164" s="1"/>
      <c r="AU164" s="1"/>
      <c r="AV164" s="1"/>
      <c r="AW164" s="1"/>
      <c r="AX164" s="1"/>
      <c r="AY164" s="1"/>
      <c r="AZ164" s="1"/>
      <c r="BA164" s="1"/>
      <c r="BB164" s="1"/>
      <c r="BC164" s="1"/>
      <c r="BD164" s="1" t="s">
        <v>5186</v>
      </c>
      <c r="BE164" t="str">
        <f t="shared" si="9"/>
        <v>https://fs.amplifi.io//file?id=88045463-c618-4838-b68d-9de8a04b5549&amp;variant=thumb&amp;extension=png</v>
      </c>
      <c r="BF164" s="4" t="s">
        <v>5186</v>
      </c>
      <c r="BG164" s="4" t="s">
        <v>6217</v>
      </c>
    </row>
    <row r="165" spans="1:61" ht="19" customHeight="1" x14ac:dyDescent="0.2">
      <c r="A165">
        <v>164</v>
      </c>
      <c r="B165" t="str">
        <f t="shared" si="8"/>
        <v>40038-00000</v>
      </c>
      <c r="C165" t="s">
        <v>971</v>
      </c>
      <c r="D165" t="str">
        <f t="shared" si="10"/>
        <v>40038-00000</v>
      </c>
      <c r="E165" t="s">
        <v>208</v>
      </c>
      <c r="F165" t="s">
        <v>5948</v>
      </c>
      <c r="G165" t="s">
        <v>140</v>
      </c>
      <c r="H165" t="s">
        <v>972</v>
      </c>
      <c r="I165" t="s">
        <v>788</v>
      </c>
      <c r="J165" t="s">
        <v>5329</v>
      </c>
      <c r="K165" t="s">
        <v>5333</v>
      </c>
      <c r="L165" t="s">
        <v>5412</v>
      </c>
      <c r="M165" t="s">
        <v>5342</v>
      </c>
      <c r="N165" t="s">
        <v>807</v>
      </c>
      <c r="P165" t="s">
        <v>5424</v>
      </c>
      <c r="Q165" t="s">
        <v>88</v>
      </c>
      <c r="R165" t="b">
        <v>1</v>
      </c>
      <c r="S165" t="b">
        <v>1</v>
      </c>
      <c r="T165" t="s">
        <v>971</v>
      </c>
      <c r="U165" t="s">
        <v>971</v>
      </c>
      <c r="V165" t="s">
        <v>973</v>
      </c>
      <c r="W165" t="s">
        <v>974</v>
      </c>
      <c r="X165" t="s">
        <v>975</v>
      </c>
      <c r="AB165" t="s">
        <v>40</v>
      </c>
      <c r="AC165" t="s">
        <v>41</v>
      </c>
      <c r="AD165" t="s">
        <v>42</v>
      </c>
      <c r="AE165" t="s">
        <v>43</v>
      </c>
      <c r="AI165">
        <v>99</v>
      </c>
      <c r="AJ165">
        <v>99</v>
      </c>
      <c r="AK165" t="s">
        <v>475</v>
      </c>
      <c r="AL165" s="1" t="s">
        <v>940</v>
      </c>
      <c r="AM165" t="s">
        <v>915</v>
      </c>
      <c r="AN165" s="1" t="s">
        <v>976</v>
      </c>
      <c r="AO165" s="1" t="str">
        <f t="shared" si="11"/>
        <v>2W Distributor Bike</v>
      </c>
      <c r="AP165" s="1"/>
      <c r="AQ165" s="1"/>
      <c r="AR165" s="1"/>
      <c r="AS165" s="1"/>
      <c r="AT165" s="1"/>
      <c r="AU165" s="1"/>
      <c r="AV165" s="1"/>
      <c r="AW165" s="1"/>
      <c r="AX165" s="1"/>
      <c r="AY165" s="1"/>
      <c r="AZ165" s="1"/>
      <c r="BA165" s="1"/>
      <c r="BB165" s="1"/>
      <c r="BC165" s="1"/>
      <c r="BD165" s="1" t="s">
        <v>5187</v>
      </c>
      <c r="BE165" t="str">
        <f t="shared" si="9"/>
        <v>https://fs.amplifi.io//file?id=ec33bce4-6057-4c73-9837-f1b56b8f1afd&amp;variant=thumb&amp;extension=png</v>
      </c>
      <c r="BF165" s="4" t="s">
        <v>5187</v>
      </c>
      <c r="BG165" s="4" t="s">
        <v>6218</v>
      </c>
      <c r="BH165" s="4" t="s">
        <v>6219</v>
      </c>
      <c r="BI165" s="4" t="s">
        <v>6220</v>
      </c>
    </row>
    <row r="166" spans="1:61" ht="19" customHeight="1" x14ac:dyDescent="0.2">
      <c r="A166">
        <v>165</v>
      </c>
      <c r="B166" t="str">
        <f t="shared" si="8"/>
        <v>40039-00000</v>
      </c>
      <c r="C166" t="s">
        <v>977</v>
      </c>
      <c r="D166" t="str">
        <f t="shared" si="10"/>
        <v>40039-00000</v>
      </c>
      <c r="E166" t="s">
        <v>208</v>
      </c>
      <c r="F166" t="s">
        <v>5948</v>
      </c>
      <c r="G166" t="s">
        <v>180</v>
      </c>
      <c r="H166" t="s">
        <v>614</v>
      </c>
      <c r="I166" t="s">
        <v>788</v>
      </c>
      <c r="J166" t="s">
        <v>5329</v>
      </c>
      <c r="K166" t="s">
        <v>5333</v>
      </c>
      <c r="L166" t="s">
        <v>5412</v>
      </c>
      <c r="M166" t="s">
        <v>5336</v>
      </c>
      <c r="N166" t="s">
        <v>5360</v>
      </c>
      <c r="P166" t="s">
        <v>5425</v>
      </c>
      <c r="Q166" t="s">
        <v>88</v>
      </c>
      <c r="R166" t="b">
        <v>1</v>
      </c>
      <c r="S166" t="b">
        <v>1</v>
      </c>
      <c r="T166" t="s">
        <v>977</v>
      </c>
      <c r="U166" t="s">
        <v>977</v>
      </c>
      <c r="V166" t="s">
        <v>978</v>
      </c>
      <c r="W166" t="s">
        <v>979</v>
      </c>
      <c r="X166" t="s">
        <v>980</v>
      </c>
      <c r="Y166" t="s">
        <v>981</v>
      </c>
      <c r="AB166" t="s">
        <v>40</v>
      </c>
      <c r="AC166" t="s">
        <v>41</v>
      </c>
      <c r="AD166" t="s">
        <v>42</v>
      </c>
      <c r="AE166" t="s">
        <v>43</v>
      </c>
      <c r="AF166" t="s">
        <v>44</v>
      </c>
      <c r="AI166">
        <v>189</v>
      </c>
      <c r="AJ166">
        <v>189</v>
      </c>
      <c r="AK166" t="s">
        <v>475</v>
      </c>
      <c r="AL166" s="1" t="s">
        <v>982</v>
      </c>
      <c r="AM166" t="s">
        <v>983</v>
      </c>
      <c r="AN166" s="1" t="s">
        <v>984</v>
      </c>
      <c r="AO166" s="1" t="str">
        <f t="shared" si="11"/>
        <v>2W Distributor Bike</v>
      </c>
      <c r="AP166" s="1"/>
      <c r="AQ166" s="1"/>
      <c r="AR166" s="1"/>
      <c r="AS166" s="1"/>
      <c r="AT166" s="1"/>
      <c r="AU166" s="1"/>
      <c r="AV166" s="1"/>
      <c r="AW166" s="1"/>
      <c r="AX166" s="1"/>
      <c r="AY166" s="1"/>
      <c r="AZ166" s="1"/>
      <c r="BA166" s="1"/>
      <c r="BB166" s="1"/>
      <c r="BC166" s="1"/>
      <c r="BD166" s="1" t="s">
        <v>5188</v>
      </c>
      <c r="BE166" t="str">
        <f t="shared" si="9"/>
        <v>https://fs.amplifi.io//file?id=7b9eb63e-1290-47c7-aad9-4da4bda0b21e&amp;variant=thumb&amp;extension=png</v>
      </c>
      <c r="BF166" s="4" t="s">
        <v>5188</v>
      </c>
      <c r="BG166" s="4" t="s">
        <v>6221</v>
      </c>
    </row>
    <row r="167" spans="1:61" ht="19" customHeight="1" x14ac:dyDescent="0.2">
      <c r="A167">
        <v>166</v>
      </c>
      <c r="B167" t="str">
        <f t="shared" si="8"/>
        <v>40040-00000</v>
      </c>
      <c r="C167" t="s">
        <v>985</v>
      </c>
      <c r="D167" t="str">
        <f t="shared" si="10"/>
        <v>40040-00000</v>
      </c>
      <c r="E167" t="s">
        <v>208</v>
      </c>
      <c r="F167" t="s">
        <v>5948</v>
      </c>
      <c r="G167" t="s">
        <v>180</v>
      </c>
      <c r="H167" t="s">
        <v>807</v>
      </c>
      <c r="I167" t="s">
        <v>788</v>
      </c>
      <c r="J167" t="s">
        <v>5329</v>
      </c>
      <c r="K167" t="s">
        <v>5333</v>
      </c>
      <c r="L167" t="s">
        <v>5412</v>
      </c>
      <c r="M167" t="s">
        <v>5342</v>
      </c>
      <c r="N167" t="s">
        <v>807</v>
      </c>
      <c r="P167" t="s">
        <v>5425</v>
      </c>
      <c r="Q167" t="s">
        <v>88</v>
      </c>
      <c r="R167" t="b">
        <v>1</v>
      </c>
      <c r="S167" t="b">
        <v>1</v>
      </c>
      <c r="T167" t="s">
        <v>985</v>
      </c>
      <c r="U167" t="s">
        <v>985</v>
      </c>
      <c r="V167" t="s">
        <v>986</v>
      </c>
      <c r="W167" t="s">
        <v>987</v>
      </c>
      <c r="X167" t="s">
        <v>988</v>
      </c>
      <c r="Y167" t="s">
        <v>989</v>
      </c>
      <c r="Z167" t="s">
        <v>990</v>
      </c>
      <c r="AA167" t="s">
        <v>991</v>
      </c>
      <c r="AB167">
        <v>28</v>
      </c>
      <c r="AC167">
        <v>30</v>
      </c>
      <c r="AD167">
        <v>32</v>
      </c>
      <c r="AE167">
        <v>34</v>
      </c>
      <c r="AF167">
        <v>36</v>
      </c>
      <c r="AG167">
        <v>38</v>
      </c>
      <c r="AH167">
        <v>40</v>
      </c>
      <c r="AI167">
        <v>139</v>
      </c>
      <c r="AJ167">
        <v>139</v>
      </c>
      <c r="AK167" t="s">
        <v>475</v>
      </c>
      <c r="AL167" s="1" t="s">
        <v>992</v>
      </c>
      <c r="AM167" t="s">
        <v>983</v>
      </c>
      <c r="AN167" s="1" t="s">
        <v>993</v>
      </c>
      <c r="AO167" s="1" t="str">
        <f t="shared" si="11"/>
        <v>2W Distributor Bike</v>
      </c>
      <c r="AP167" s="1"/>
      <c r="AQ167" s="1"/>
      <c r="AR167" s="1"/>
      <c r="AS167" s="1"/>
      <c r="AT167" s="1"/>
      <c r="AU167" s="1"/>
      <c r="AV167" s="1"/>
      <c r="AW167" s="1"/>
      <c r="AX167" s="1"/>
      <c r="AY167" s="1"/>
      <c r="AZ167" s="1"/>
      <c r="BA167" s="1"/>
      <c r="BB167" s="1"/>
      <c r="BC167" s="1"/>
      <c r="BD167" s="1" t="s">
        <v>5189</v>
      </c>
      <c r="BE167" t="str">
        <f t="shared" si="9"/>
        <v>https://fs.amplifi.io//file?id=5389194b-61e5-42b6-a9d2-be208e924aa0&amp;variant=thumb&amp;extension=png</v>
      </c>
      <c r="BF167" s="4" t="s">
        <v>5189</v>
      </c>
      <c r="BG167" s="4" t="s">
        <v>6222</v>
      </c>
    </row>
    <row r="168" spans="1:61" ht="19" customHeight="1" x14ac:dyDescent="0.2">
      <c r="A168">
        <v>167</v>
      </c>
      <c r="B168" t="str">
        <f t="shared" si="8"/>
        <v>40041-00000</v>
      </c>
      <c r="C168" t="s">
        <v>994</v>
      </c>
      <c r="D168" t="str">
        <f t="shared" si="10"/>
        <v>40041-00000</v>
      </c>
      <c r="E168" t="s">
        <v>208</v>
      </c>
      <c r="F168" t="s">
        <v>5948</v>
      </c>
      <c r="G168" t="s">
        <v>180</v>
      </c>
      <c r="H168" t="s">
        <v>797</v>
      </c>
      <c r="I168" t="s">
        <v>788</v>
      </c>
      <c r="J168" t="s">
        <v>5329</v>
      </c>
      <c r="K168" t="s">
        <v>5333</v>
      </c>
      <c r="L168" t="s">
        <v>5412</v>
      </c>
      <c r="M168" t="s">
        <v>5342</v>
      </c>
      <c r="N168" t="s">
        <v>797</v>
      </c>
      <c r="P168" t="s">
        <v>5425</v>
      </c>
      <c r="Q168" t="s">
        <v>88</v>
      </c>
      <c r="R168" t="b">
        <v>1</v>
      </c>
      <c r="S168" t="b">
        <v>1</v>
      </c>
      <c r="T168" t="s">
        <v>994</v>
      </c>
      <c r="U168" t="s">
        <v>994</v>
      </c>
      <c r="V168" t="s">
        <v>995</v>
      </c>
      <c r="W168" t="s">
        <v>996</v>
      </c>
      <c r="X168" t="s">
        <v>997</v>
      </c>
      <c r="Y168" t="s">
        <v>998</v>
      </c>
      <c r="Z168" t="s">
        <v>999</v>
      </c>
      <c r="AA168" t="s">
        <v>1000</v>
      </c>
      <c r="AB168">
        <v>28</v>
      </c>
      <c r="AC168">
        <v>30</v>
      </c>
      <c r="AD168">
        <v>32</v>
      </c>
      <c r="AE168">
        <v>34</v>
      </c>
      <c r="AF168">
        <v>36</v>
      </c>
      <c r="AG168">
        <v>38</v>
      </c>
      <c r="AH168">
        <v>40</v>
      </c>
      <c r="AI168">
        <v>169</v>
      </c>
      <c r="AJ168">
        <v>169</v>
      </c>
      <c r="AK168" t="s">
        <v>475</v>
      </c>
      <c r="AL168" s="1" t="s">
        <v>992</v>
      </c>
      <c r="AM168" t="s">
        <v>983</v>
      </c>
      <c r="AN168" s="1" t="s">
        <v>1001</v>
      </c>
      <c r="AO168" s="1" t="str">
        <f t="shared" si="11"/>
        <v>2W Distributor Bike</v>
      </c>
      <c r="AP168" s="1"/>
      <c r="AQ168" s="1"/>
      <c r="AR168" s="1"/>
      <c r="AS168" s="1"/>
      <c r="AT168" s="1"/>
      <c r="AU168" s="1"/>
      <c r="AV168" s="1"/>
      <c r="AW168" s="1"/>
      <c r="AX168" s="1"/>
      <c r="AY168" s="1"/>
      <c r="AZ168" s="1"/>
      <c r="BA168" s="1"/>
      <c r="BB168" s="1"/>
      <c r="BC168" s="1"/>
      <c r="BD168" s="1" t="s">
        <v>5528</v>
      </c>
      <c r="BE168" t="str">
        <f t="shared" si="9"/>
        <v>https://fs.amplifi.io//file?id=6c7f4705-589b-4af5-9f08-ff07b5137be6&amp;variant=thumb&amp;extension=png</v>
      </c>
      <c r="BF168" s="4" t="s">
        <v>6223</v>
      </c>
      <c r="BG168" s="4" t="s">
        <v>5528</v>
      </c>
    </row>
    <row r="169" spans="1:61" ht="19" customHeight="1" x14ac:dyDescent="0.2">
      <c r="A169">
        <v>168</v>
      </c>
      <c r="B169" t="str">
        <f t="shared" si="8"/>
        <v>40042-00000</v>
      </c>
      <c r="C169" t="s">
        <v>1002</v>
      </c>
      <c r="D169" t="str">
        <f t="shared" si="10"/>
        <v>40042-00000</v>
      </c>
      <c r="E169" t="s">
        <v>208</v>
      </c>
      <c r="F169" t="s">
        <v>5948</v>
      </c>
      <c r="G169" t="s">
        <v>1003</v>
      </c>
      <c r="H169" t="s">
        <v>1004</v>
      </c>
      <c r="I169" t="s">
        <v>788</v>
      </c>
      <c r="J169" t="s">
        <v>5329</v>
      </c>
      <c r="K169" t="s">
        <v>5333</v>
      </c>
      <c r="L169" t="s">
        <v>5412</v>
      </c>
      <c r="M169" t="s">
        <v>5336</v>
      </c>
      <c r="N169" t="s">
        <v>5373</v>
      </c>
      <c r="P169" t="s">
        <v>5425</v>
      </c>
      <c r="Q169" t="s">
        <v>88</v>
      </c>
      <c r="R169" t="b">
        <v>1</v>
      </c>
      <c r="S169" t="b">
        <v>1</v>
      </c>
      <c r="T169" t="s">
        <v>1002</v>
      </c>
      <c r="U169" t="s">
        <v>1002</v>
      </c>
      <c r="V169" t="s">
        <v>1005</v>
      </c>
      <c r="W169" t="s">
        <v>1006</v>
      </c>
      <c r="X169" t="s">
        <v>1007</v>
      </c>
      <c r="Y169" t="s">
        <v>1008</v>
      </c>
      <c r="AB169" t="s">
        <v>40</v>
      </c>
      <c r="AC169" t="s">
        <v>41</v>
      </c>
      <c r="AD169" t="s">
        <v>42</v>
      </c>
      <c r="AE169" t="s">
        <v>43</v>
      </c>
      <c r="AF169" t="s">
        <v>44</v>
      </c>
      <c r="AI169">
        <v>99</v>
      </c>
      <c r="AJ169">
        <v>99</v>
      </c>
      <c r="AK169" t="s">
        <v>448</v>
      </c>
      <c r="AL169" t="s">
        <v>619</v>
      </c>
      <c r="AM169" t="s">
        <v>1009</v>
      </c>
      <c r="AN169" s="1" t="s">
        <v>1010</v>
      </c>
      <c r="AO169" s="1" t="str">
        <f t="shared" si="11"/>
        <v>2W Distributor Bike</v>
      </c>
      <c r="AP169" s="1"/>
      <c r="AQ169" s="1"/>
      <c r="AR169" s="1"/>
      <c r="AS169" s="1"/>
      <c r="AT169" s="1"/>
      <c r="AU169" s="1"/>
      <c r="AV169" s="1"/>
      <c r="AW169" s="1"/>
      <c r="AX169" s="1"/>
      <c r="AY169" s="1"/>
      <c r="AZ169" s="1"/>
      <c r="BA169" s="1"/>
      <c r="BB169" s="1"/>
      <c r="BC169" s="1"/>
      <c r="BD169" s="1" t="s">
        <v>5529</v>
      </c>
      <c r="BE169" t="str">
        <f t="shared" si="9"/>
        <v>https://fs.amplifi.io//file?id=455496f2-0473-48fb-929b-ebc1f4b40a1d&amp;variant=thumb&amp;extension=png</v>
      </c>
      <c r="BF169" s="4" t="s">
        <v>6224</v>
      </c>
      <c r="BG169" s="4" t="s">
        <v>6225</v>
      </c>
      <c r="BH169" s="4" t="s">
        <v>5529</v>
      </c>
    </row>
    <row r="170" spans="1:61" ht="19" customHeight="1" x14ac:dyDescent="0.2">
      <c r="A170">
        <v>169</v>
      </c>
      <c r="B170" t="str">
        <f t="shared" si="8"/>
        <v>40043-00000</v>
      </c>
      <c r="C170" t="s">
        <v>1011</v>
      </c>
      <c r="D170" t="str">
        <f t="shared" si="10"/>
        <v>40043-00000</v>
      </c>
      <c r="E170" t="s">
        <v>208</v>
      </c>
      <c r="F170" t="s">
        <v>5948</v>
      </c>
      <c r="G170" t="s">
        <v>1003</v>
      </c>
      <c r="H170" t="s">
        <v>1012</v>
      </c>
      <c r="I170" t="s">
        <v>788</v>
      </c>
      <c r="J170" t="s">
        <v>5329</v>
      </c>
      <c r="K170" t="s">
        <v>5333</v>
      </c>
      <c r="L170" t="s">
        <v>5412</v>
      </c>
      <c r="M170" t="s">
        <v>4251</v>
      </c>
      <c r="N170" t="s">
        <v>5373</v>
      </c>
      <c r="P170" t="s">
        <v>5425</v>
      </c>
      <c r="Q170" t="s">
        <v>88</v>
      </c>
      <c r="R170" t="b">
        <v>1</v>
      </c>
      <c r="S170" t="b">
        <v>1</v>
      </c>
      <c r="T170" t="s">
        <v>1011</v>
      </c>
      <c r="U170" t="s">
        <v>1011</v>
      </c>
      <c r="V170" t="s">
        <v>1013</v>
      </c>
      <c r="W170" t="s">
        <v>1014</v>
      </c>
      <c r="X170" t="s">
        <v>1015</v>
      </c>
      <c r="Y170" t="s">
        <v>1016</v>
      </c>
      <c r="AB170" t="s">
        <v>40</v>
      </c>
      <c r="AC170" t="s">
        <v>41</v>
      </c>
      <c r="AD170" t="s">
        <v>42</v>
      </c>
      <c r="AE170" t="s">
        <v>43</v>
      </c>
      <c r="AF170" t="s">
        <v>44</v>
      </c>
      <c r="AI170">
        <v>79</v>
      </c>
      <c r="AJ170">
        <v>79</v>
      </c>
      <c r="AK170" t="s">
        <v>448</v>
      </c>
      <c r="AL170" t="s">
        <v>619</v>
      </c>
      <c r="AM170" t="s">
        <v>1017</v>
      </c>
      <c r="AN170" s="1" t="s">
        <v>1018</v>
      </c>
      <c r="AO170" s="1" t="str">
        <f t="shared" si="11"/>
        <v>2W Distributor Bike</v>
      </c>
      <c r="AP170" s="1"/>
      <c r="AQ170" s="1"/>
      <c r="AR170" s="1"/>
      <c r="AS170" s="1"/>
      <c r="AT170" s="1"/>
      <c r="AU170" s="1"/>
      <c r="AV170" s="1"/>
      <c r="AW170" s="1"/>
      <c r="AX170" s="1"/>
      <c r="AY170" s="1"/>
      <c r="AZ170" s="1"/>
      <c r="BA170" s="1"/>
      <c r="BB170" s="1"/>
      <c r="BC170" s="1"/>
      <c r="BD170" s="1" t="s">
        <v>5530</v>
      </c>
      <c r="BE170" t="str">
        <f t="shared" si="9"/>
        <v>https://fs.amplifi.io//file?id=04dc2410-4f97-42ed-9920-14f55d3a4e4f&amp;variant=thumb&amp;extension=png</v>
      </c>
      <c r="BF170" s="4" t="s">
        <v>6226</v>
      </c>
      <c r="BG170" s="4" t="s">
        <v>6227</v>
      </c>
      <c r="BH170" s="4" t="s">
        <v>5530</v>
      </c>
    </row>
    <row r="171" spans="1:61" ht="19" customHeight="1" x14ac:dyDescent="0.2">
      <c r="A171">
        <v>170</v>
      </c>
      <c r="B171" t="str">
        <f t="shared" si="8"/>
        <v>40044-00000</v>
      </c>
      <c r="C171" t="s">
        <v>1019</v>
      </c>
      <c r="D171" t="str">
        <f t="shared" si="10"/>
        <v>40044-00000</v>
      </c>
      <c r="E171" t="s">
        <v>208</v>
      </c>
      <c r="F171" t="s">
        <v>5948</v>
      </c>
      <c r="G171" t="s">
        <v>1020</v>
      </c>
      <c r="H171" t="s">
        <v>1021</v>
      </c>
      <c r="I171" t="s">
        <v>788</v>
      </c>
      <c r="J171" t="s">
        <v>5329</v>
      </c>
      <c r="K171" t="s">
        <v>5333</v>
      </c>
      <c r="L171" t="s">
        <v>5412</v>
      </c>
      <c r="M171" t="s">
        <v>5341</v>
      </c>
      <c r="N171" t="s">
        <v>5374</v>
      </c>
      <c r="P171" t="s">
        <v>5425</v>
      </c>
      <c r="Q171" t="s">
        <v>219</v>
      </c>
      <c r="R171" t="b">
        <v>1</v>
      </c>
      <c r="S171" t="b">
        <v>1</v>
      </c>
      <c r="T171" t="s">
        <v>1019</v>
      </c>
      <c r="U171" t="s">
        <v>1019</v>
      </c>
      <c r="V171" t="s">
        <v>1022</v>
      </c>
      <c r="AB171" t="s">
        <v>646</v>
      </c>
      <c r="AC171" t="s">
        <v>647</v>
      </c>
      <c r="AI171">
        <v>39</v>
      </c>
      <c r="AJ171">
        <v>39</v>
      </c>
      <c r="AK171" t="s">
        <v>475</v>
      </c>
      <c r="AL171" s="1" t="s">
        <v>1023</v>
      </c>
      <c r="AM171" t="s">
        <v>1024</v>
      </c>
      <c r="AN171" s="1" t="s">
        <v>1025</v>
      </c>
      <c r="AO171" s="1" t="str">
        <f t="shared" si="11"/>
        <v>2W Distributor Bike</v>
      </c>
      <c r="AP171" s="1"/>
      <c r="AQ171" s="1"/>
      <c r="AR171" s="1"/>
      <c r="AS171" s="1"/>
      <c r="AT171" s="1"/>
      <c r="AU171" s="1"/>
      <c r="AV171" s="1"/>
      <c r="AW171" s="1"/>
      <c r="AX171" s="1"/>
      <c r="AY171" s="1"/>
      <c r="AZ171" s="1"/>
      <c r="BA171" s="1"/>
      <c r="BB171" s="1"/>
      <c r="BC171" s="1"/>
      <c r="BD171" s="1" t="s">
        <v>5190</v>
      </c>
      <c r="BE171" t="str">
        <f t="shared" si="9"/>
        <v>https://fs.amplifi.io//file?id=3c88db46-b634-4053-9190-1d7f82eb99c6&amp;variant=thumb&amp;extension=png</v>
      </c>
      <c r="BF171" s="4" t="s">
        <v>5190</v>
      </c>
      <c r="BG171" s="4" t="s">
        <v>6228</v>
      </c>
      <c r="BH171" s="4" t="s">
        <v>6229</v>
      </c>
      <c r="BI171" s="4" t="s">
        <v>6230</v>
      </c>
    </row>
    <row r="172" spans="1:61" ht="19" customHeight="1" x14ac:dyDescent="0.2">
      <c r="A172">
        <v>171</v>
      </c>
      <c r="B172" t="str">
        <f t="shared" si="8"/>
        <v>40045-00000</v>
      </c>
      <c r="C172" t="s">
        <v>1026</v>
      </c>
      <c r="D172" t="str">
        <f t="shared" si="10"/>
        <v>40045-00000</v>
      </c>
      <c r="E172" t="s">
        <v>208</v>
      </c>
      <c r="F172" t="s">
        <v>5948</v>
      </c>
      <c r="G172" t="s">
        <v>1027</v>
      </c>
      <c r="H172" t="s">
        <v>1028</v>
      </c>
      <c r="I172" t="s">
        <v>788</v>
      </c>
      <c r="J172" t="s">
        <v>5329</v>
      </c>
      <c r="K172" t="s">
        <v>5333</v>
      </c>
      <c r="L172" t="s">
        <v>5412</v>
      </c>
      <c r="M172" t="s">
        <v>5341</v>
      </c>
      <c r="N172" t="s">
        <v>5374</v>
      </c>
      <c r="P172" t="s">
        <v>5425</v>
      </c>
      <c r="Q172" t="s">
        <v>88</v>
      </c>
      <c r="R172" t="b">
        <v>1</v>
      </c>
      <c r="S172" t="b">
        <v>1</v>
      </c>
      <c r="T172" t="s">
        <v>1026</v>
      </c>
      <c r="U172" t="s">
        <v>1026</v>
      </c>
      <c r="V172" t="s">
        <v>1029</v>
      </c>
      <c r="W172" t="s">
        <v>1030</v>
      </c>
      <c r="X172" t="s">
        <v>1031</v>
      </c>
      <c r="Y172" t="s">
        <v>1032</v>
      </c>
      <c r="AB172" t="s">
        <v>40</v>
      </c>
      <c r="AC172" t="s">
        <v>41</v>
      </c>
      <c r="AD172" t="s">
        <v>42</v>
      </c>
      <c r="AE172" t="s">
        <v>43</v>
      </c>
      <c r="AF172" t="s">
        <v>44</v>
      </c>
      <c r="AI172">
        <v>49</v>
      </c>
      <c r="AJ172">
        <v>49</v>
      </c>
      <c r="AK172" t="s">
        <v>475</v>
      </c>
      <c r="AL172" s="1" t="s">
        <v>1033</v>
      </c>
      <c r="AM172" t="s">
        <v>1034</v>
      </c>
      <c r="AN172" s="1" t="s">
        <v>1035</v>
      </c>
      <c r="AO172" s="1" t="str">
        <f t="shared" si="11"/>
        <v>2W Distributor Bike</v>
      </c>
      <c r="AP172" s="1"/>
      <c r="AQ172" s="1"/>
      <c r="AR172" s="1"/>
      <c r="AS172" s="1"/>
      <c r="AT172" s="1"/>
      <c r="AU172" s="1"/>
      <c r="AV172" s="1"/>
      <c r="AW172" s="1"/>
      <c r="AX172" s="1"/>
      <c r="AY172" s="1"/>
      <c r="AZ172" s="1"/>
      <c r="BA172" s="1"/>
      <c r="BB172" s="1"/>
      <c r="BC172" s="1"/>
      <c r="BD172" s="1" t="s">
        <v>5531</v>
      </c>
      <c r="BE172" t="str">
        <f t="shared" si="9"/>
        <v>https://fs.amplifi.io//file?id=d54ee92d-70b5-4403-a163-3a87e9d3d99e&amp;variant=thumb&amp;extension=png</v>
      </c>
      <c r="BF172" s="4" t="s">
        <v>6231</v>
      </c>
      <c r="BG172" s="4" t="s">
        <v>5531</v>
      </c>
    </row>
    <row r="173" spans="1:61" ht="19" customHeight="1" x14ac:dyDescent="0.2">
      <c r="A173">
        <v>172</v>
      </c>
      <c r="B173" t="str">
        <f t="shared" si="8"/>
        <v>40046-00000</v>
      </c>
      <c r="C173" t="s">
        <v>1036</v>
      </c>
      <c r="D173" t="str">
        <f t="shared" si="10"/>
        <v>40046-00000</v>
      </c>
      <c r="E173" t="s">
        <v>208</v>
      </c>
      <c r="F173" t="s">
        <v>5948</v>
      </c>
      <c r="G173" t="s">
        <v>1027</v>
      </c>
      <c r="H173" t="s">
        <v>1037</v>
      </c>
      <c r="I173" t="s">
        <v>788</v>
      </c>
      <c r="J173" t="s">
        <v>5329</v>
      </c>
      <c r="K173" t="s">
        <v>5333</v>
      </c>
      <c r="L173" t="s">
        <v>5412</v>
      </c>
      <c r="M173" t="s">
        <v>5341</v>
      </c>
      <c r="N173" t="s">
        <v>5374</v>
      </c>
      <c r="P173" t="s">
        <v>5425</v>
      </c>
      <c r="Q173" t="s">
        <v>88</v>
      </c>
      <c r="R173" t="b">
        <v>1</v>
      </c>
      <c r="S173" t="b">
        <v>1</v>
      </c>
      <c r="T173" t="s">
        <v>1036</v>
      </c>
      <c r="U173" t="s">
        <v>1036</v>
      </c>
      <c r="V173" t="s">
        <v>1038</v>
      </c>
      <c r="W173" t="s">
        <v>1039</v>
      </c>
      <c r="X173" t="s">
        <v>1040</v>
      </c>
      <c r="Y173" t="s">
        <v>1041</v>
      </c>
      <c r="AB173" t="s">
        <v>40</v>
      </c>
      <c r="AC173" t="s">
        <v>41</v>
      </c>
      <c r="AD173" t="s">
        <v>42</v>
      </c>
      <c r="AE173" t="s">
        <v>43</v>
      </c>
      <c r="AF173" t="s">
        <v>44</v>
      </c>
      <c r="AI173">
        <v>39</v>
      </c>
      <c r="AJ173">
        <v>39</v>
      </c>
      <c r="AK173" t="s">
        <v>475</v>
      </c>
      <c r="AL173" s="1" t="s">
        <v>1033</v>
      </c>
      <c r="AM173" t="s">
        <v>1042</v>
      </c>
      <c r="AN173" s="1" t="s">
        <v>1043</v>
      </c>
      <c r="AO173" s="1" t="str">
        <f t="shared" si="11"/>
        <v>2W Distributor Bike</v>
      </c>
      <c r="AP173" s="1"/>
      <c r="AQ173" s="1"/>
      <c r="AR173" s="1"/>
      <c r="AS173" s="1"/>
      <c r="AT173" s="1"/>
      <c r="AU173" s="1"/>
      <c r="AV173" s="1"/>
      <c r="AW173" s="1"/>
      <c r="AX173" s="1"/>
      <c r="AY173" s="1"/>
      <c r="AZ173" s="1"/>
      <c r="BA173" s="1"/>
      <c r="BB173" s="1"/>
      <c r="BC173" s="1"/>
      <c r="BD173" s="1" t="s">
        <v>5532</v>
      </c>
      <c r="BE173" t="str">
        <f t="shared" si="9"/>
        <v>https://fs.amplifi.io//file?id=9e1a2b2e-32cc-4fd0-a992-dad6fd483a24&amp;variant=thumb&amp;extension=png</v>
      </c>
      <c r="BF173" s="4" t="s">
        <v>5532</v>
      </c>
      <c r="BG173" s="4" t="s">
        <v>6232</v>
      </c>
    </row>
    <row r="174" spans="1:61" ht="19" customHeight="1" x14ac:dyDescent="0.2">
      <c r="A174">
        <v>173</v>
      </c>
      <c r="B174" t="str">
        <f t="shared" si="8"/>
        <v>40047-00000</v>
      </c>
      <c r="C174" t="s">
        <v>1044</v>
      </c>
      <c r="D174" t="str">
        <f t="shared" si="10"/>
        <v>40047-00000</v>
      </c>
      <c r="E174" t="s">
        <v>208</v>
      </c>
      <c r="F174" t="s">
        <v>5948</v>
      </c>
      <c r="G174" t="s">
        <v>1045</v>
      </c>
      <c r="H174" t="s">
        <v>1046</v>
      </c>
      <c r="I174" t="s">
        <v>788</v>
      </c>
      <c r="J174" t="s">
        <v>5329</v>
      </c>
      <c r="K174" t="s">
        <v>5333</v>
      </c>
      <c r="L174" t="s">
        <v>5412</v>
      </c>
      <c r="M174" t="s">
        <v>5343</v>
      </c>
      <c r="N174" t="s">
        <v>5362</v>
      </c>
      <c r="P174" t="s">
        <v>5425</v>
      </c>
      <c r="Q174" t="s">
        <v>88</v>
      </c>
      <c r="R174" t="b">
        <v>1</v>
      </c>
      <c r="S174" t="b">
        <v>1</v>
      </c>
      <c r="T174" t="s">
        <v>1044</v>
      </c>
      <c r="U174" t="s">
        <v>1044</v>
      </c>
      <c r="V174" t="s">
        <v>1047</v>
      </c>
      <c r="W174" t="s">
        <v>1048</v>
      </c>
      <c r="X174" t="s">
        <v>1049</v>
      </c>
      <c r="Y174" t="s">
        <v>1050</v>
      </c>
      <c r="AB174" t="s">
        <v>40</v>
      </c>
      <c r="AC174" t="s">
        <v>41</v>
      </c>
      <c r="AD174" t="s">
        <v>42</v>
      </c>
      <c r="AE174" t="s">
        <v>43</v>
      </c>
      <c r="AF174" t="s">
        <v>44</v>
      </c>
      <c r="AI174">
        <v>109</v>
      </c>
      <c r="AJ174">
        <v>109</v>
      </c>
      <c r="AK174" t="s">
        <v>475</v>
      </c>
      <c r="AL174" s="1" t="s">
        <v>1051</v>
      </c>
      <c r="AM174" t="s">
        <v>1052</v>
      </c>
      <c r="AN174" s="1" t="s">
        <v>1053</v>
      </c>
      <c r="AO174" s="1" t="str">
        <f t="shared" si="11"/>
        <v>2W Distributor Bike</v>
      </c>
      <c r="AP174" s="1"/>
      <c r="AQ174" s="1"/>
      <c r="AR174" s="1"/>
      <c r="AS174" s="1"/>
      <c r="AT174" s="1"/>
      <c r="AU174" s="1"/>
      <c r="AV174" s="1"/>
      <c r="AW174" s="1"/>
      <c r="AX174" s="1"/>
      <c r="AY174" s="1"/>
      <c r="AZ174" s="1"/>
      <c r="BA174" s="1"/>
      <c r="BB174" s="1"/>
      <c r="BC174" s="1"/>
      <c r="BD174" s="1" t="s">
        <v>5533</v>
      </c>
      <c r="BE174" t="str">
        <f t="shared" si="9"/>
        <v>https://fs.amplifi.io//file?id=cb523007-7e76-4305-b5cc-675197efeb6c&amp;variant=thumb&amp;extension=png</v>
      </c>
      <c r="BF174" s="4" t="s">
        <v>6233</v>
      </c>
      <c r="BG174" s="4" t="s">
        <v>6234</v>
      </c>
      <c r="BH174" s="4" t="s">
        <v>5533</v>
      </c>
    </row>
    <row r="175" spans="1:61" ht="19" customHeight="1" x14ac:dyDescent="0.2">
      <c r="A175">
        <v>174</v>
      </c>
      <c r="B175" t="str">
        <f t="shared" si="8"/>
        <v>40048-00000</v>
      </c>
      <c r="C175" t="s">
        <v>1054</v>
      </c>
      <c r="D175" t="str">
        <f t="shared" si="10"/>
        <v>40048-00000</v>
      </c>
      <c r="E175" t="s">
        <v>208</v>
      </c>
      <c r="F175" t="s">
        <v>5948</v>
      </c>
      <c r="G175" t="s">
        <v>1055</v>
      </c>
      <c r="H175" t="s">
        <v>1056</v>
      </c>
      <c r="I175" t="s">
        <v>788</v>
      </c>
      <c r="J175" t="s">
        <v>5329</v>
      </c>
      <c r="K175" t="s">
        <v>5333</v>
      </c>
      <c r="L175" t="s">
        <v>5412</v>
      </c>
      <c r="M175" t="s">
        <v>5342</v>
      </c>
      <c r="N175" t="s">
        <v>807</v>
      </c>
      <c r="P175" t="s">
        <v>5425</v>
      </c>
      <c r="Q175" t="s">
        <v>88</v>
      </c>
      <c r="R175" t="b">
        <v>1</v>
      </c>
      <c r="S175" t="b">
        <v>1</v>
      </c>
      <c r="T175" t="s">
        <v>1054</v>
      </c>
      <c r="U175" t="s">
        <v>1054</v>
      </c>
      <c r="V175" t="s">
        <v>1057</v>
      </c>
      <c r="W175" t="s">
        <v>1058</v>
      </c>
      <c r="X175" t="s">
        <v>1059</v>
      </c>
      <c r="Y175" t="s">
        <v>1060</v>
      </c>
      <c r="Z175" t="s">
        <v>1061</v>
      </c>
      <c r="AA175" t="s">
        <v>1062</v>
      </c>
      <c r="AB175">
        <v>28</v>
      </c>
      <c r="AC175">
        <v>30</v>
      </c>
      <c r="AD175">
        <v>32</v>
      </c>
      <c r="AE175">
        <v>34</v>
      </c>
      <c r="AF175">
        <v>36</v>
      </c>
      <c r="AG175">
        <v>38</v>
      </c>
      <c r="AH175">
        <v>40</v>
      </c>
      <c r="AI175">
        <v>49</v>
      </c>
      <c r="AJ175">
        <v>49</v>
      </c>
      <c r="AK175" t="s">
        <v>475</v>
      </c>
      <c r="AL175" s="1" t="s">
        <v>1051</v>
      </c>
      <c r="AM175" t="s">
        <v>1063</v>
      </c>
      <c r="AN175" s="1" t="s">
        <v>1064</v>
      </c>
      <c r="AO175" s="1" t="str">
        <f t="shared" si="11"/>
        <v>2W Distributor Bike</v>
      </c>
      <c r="AP175" s="1"/>
      <c r="AQ175" s="1"/>
      <c r="AR175" s="1"/>
      <c r="AS175" s="1"/>
      <c r="AT175" s="1"/>
      <c r="AU175" s="1"/>
      <c r="AV175" s="1"/>
      <c r="AW175" s="1"/>
      <c r="AX175" s="1"/>
      <c r="AY175" s="1"/>
      <c r="AZ175" s="1"/>
      <c r="BA175" s="1"/>
      <c r="BB175" s="1"/>
      <c r="BC175" s="1"/>
      <c r="BD175" s="1" t="s">
        <v>5191</v>
      </c>
      <c r="BE175" t="str">
        <f t="shared" si="9"/>
        <v>https://fs.amplifi.io//file?id=d7a8a19d-13a5-4a57-9f35-160444a684bd&amp;variant=thumb&amp;extension=png</v>
      </c>
      <c r="BF175" s="4" t="s">
        <v>5191</v>
      </c>
      <c r="BG175" s="4" t="s">
        <v>6235</v>
      </c>
      <c r="BH175" s="4" t="s">
        <v>6236</v>
      </c>
    </row>
    <row r="176" spans="1:61" ht="19" customHeight="1" x14ac:dyDescent="0.2">
      <c r="A176">
        <v>175</v>
      </c>
      <c r="B176" t="str">
        <f t="shared" si="8"/>
        <v>40049-00000</v>
      </c>
      <c r="C176" t="s">
        <v>1065</v>
      </c>
      <c r="D176" t="str">
        <f t="shared" si="10"/>
        <v>40049-00000</v>
      </c>
      <c r="E176" t="s">
        <v>208</v>
      </c>
      <c r="F176" t="s">
        <v>5948</v>
      </c>
      <c r="G176" t="s">
        <v>1055</v>
      </c>
      <c r="H176" t="s">
        <v>1066</v>
      </c>
      <c r="I176" t="s">
        <v>788</v>
      </c>
      <c r="J176" t="s">
        <v>5329</v>
      </c>
      <c r="K176" t="s">
        <v>5333</v>
      </c>
      <c r="L176" t="s">
        <v>5412</v>
      </c>
      <c r="M176" t="s">
        <v>5342</v>
      </c>
      <c r="N176" t="s">
        <v>807</v>
      </c>
      <c r="P176" t="s">
        <v>5426</v>
      </c>
      <c r="Q176" t="s">
        <v>88</v>
      </c>
      <c r="R176" t="b">
        <v>1</v>
      </c>
      <c r="S176" t="b">
        <v>1</v>
      </c>
      <c r="T176" t="s">
        <v>1065</v>
      </c>
      <c r="U176" t="s">
        <v>1065</v>
      </c>
      <c r="V176" t="s">
        <v>1067</v>
      </c>
      <c r="W176" t="s">
        <v>1068</v>
      </c>
      <c r="X176" t="s">
        <v>1069</v>
      </c>
      <c r="AB176">
        <v>22</v>
      </c>
      <c r="AC176">
        <v>24</v>
      </c>
      <c r="AD176">
        <v>26</v>
      </c>
      <c r="AE176">
        <v>28</v>
      </c>
      <c r="AI176">
        <v>39</v>
      </c>
      <c r="AJ176">
        <v>39</v>
      </c>
      <c r="AK176" t="s">
        <v>475</v>
      </c>
      <c r="AL176" s="1" t="s">
        <v>1051</v>
      </c>
      <c r="AM176" t="s">
        <v>1063</v>
      </c>
      <c r="AN176" s="1" t="s">
        <v>1070</v>
      </c>
      <c r="AO176" s="1" t="str">
        <f t="shared" si="11"/>
        <v>2W Distributor Bike</v>
      </c>
      <c r="AP176" s="1"/>
      <c r="AQ176" s="1"/>
      <c r="AR176" s="1"/>
      <c r="AS176" s="1"/>
      <c r="AT176" s="1"/>
      <c r="AU176" s="1"/>
      <c r="AV176" s="1"/>
      <c r="AW176" s="1"/>
      <c r="AX176" s="1"/>
      <c r="AY176" s="1"/>
      <c r="AZ176" s="1"/>
      <c r="BA176" s="1"/>
      <c r="BB176" s="1"/>
      <c r="BC176" s="1"/>
      <c r="BD176" s="1" t="s">
        <v>5534</v>
      </c>
      <c r="BE176" t="str">
        <f t="shared" si="9"/>
        <v>https://fs.amplifi.io//file?id=581bb2cc-ee2e-412d-a601-9160faa8f4b8&amp;variant=thumb&amp;extension=png</v>
      </c>
      <c r="BF176" s="4" t="s">
        <v>6237</v>
      </c>
      <c r="BG176" s="4" t="s">
        <v>5534</v>
      </c>
    </row>
    <row r="177" spans="1:59" ht="19" customHeight="1" x14ac:dyDescent="0.2">
      <c r="A177">
        <v>176</v>
      </c>
      <c r="B177" t="str">
        <f t="shared" si="8"/>
        <v>40050-00000</v>
      </c>
      <c r="C177" t="s">
        <v>1071</v>
      </c>
      <c r="D177" t="str">
        <f t="shared" si="10"/>
        <v>40050-00000</v>
      </c>
      <c r="E177" t="s">
        <v>208</v>
      </c>
      <c r="F177" t="s">
        <v>5948</v>
      </c>
      <c r="G177" t="s">
        <v>1055</v>
      </c>
      <c r="H177" t="s">
        <v>1072</v>
      </c>
      <c r="I177" t="s">
        <v>788</v>
      </c>
      <c r="J177" t="s">
        <v>5329</v>
      </c>
      <c r="K177" t="s">
        <v>5333</v>
      </c>
      <c r="L177" t="s">
        <v>5412</v>
      </c>
      <c r="M177" t="s">
        <v>5342</v>
      </c>
      <c r="N177" t="s">
        <v>807</v>
      </c>
      <c r="P177" t="s">
        <v>5424</v>
      </c>
      <c r="Q177" t="s">
        <v>88</v>
      </c>
      <c r="R177" t="b">
        <v>1</v>
      </c>
      <c r="S177" t="b">
        <v>1</v>
      </c>
      <c r="T177" t="s">
        <v>1071</v>
      </c>
      <c r="U177" t="s">
        <v>1071</v>
      </c>
      <c r="V177" t="s">
        <v>1073</v>
      </c>
      <c r="W177" t="s">
        <v>1074</v>
      </c>
      <c r="X177" t="s">
        <v>1075</v>
      </c>
      <c r="AB177" t="s">
        <v>40</v>
      </c>
      <c r="AC177" t="s">
        <v>41</v>
      </c>
      <c r="AD177" t="s">
        <v>42</v>
      </c>
      <c r="AE177" t="s">
        <v>43</v>
      </c>
      <c r="AI177">
        <v>49</v>
      </c>
      <c r="AJ177">
        <v>49</v>
      </c>
      <c r="AK177" t="s">
        <v>475</v>
      </c>
      <c r="AL177" s="1" t="s">
        <v>1051</v>
      </c>
      <c r="AM177" t="s">
        <v>1063</v>
      </c>
      <c r="AN177" s="1" t="s">
        <v>1064</v>
      </c>
      <c r="AO177" s="1" t="str">
        <f t="shared" si="11"/>
        <v>2W Distributor Bike</v>
      </c>
      <c r="AP177" s="1"/>
      <c r="AQ177" s="1"/>
      <c r="AR177" s="1"/>
      <c r="AS177" s="1"/>
      <c r="AT177" s="1"/>
      <c r="AU177" s="1"/>
      <c r="AV177" s="1"/>
      <c r="AW177" s="1"/>
      <c r="AX177" s="1"/>
      <c r="AY177" s="1"/>
      <c r="AZ177" s="1"/>
      <c r="BA177" s="1"/>
      <c r="BB177" s="1"/>
      <c r="BC177" s="1"/>
      <c r="BD177" s="1" t="s">
        <v>5535</v>
      </c>
      <c r="BE177" t="str">
        <f t="shared" si="9"/>
        <v>https://fs.amplifi.io//file?id=9363be11-3c31-49e3-a7fc-911e4cd8cd6c&amp;variant=thumb&amp;extension=png</v>
      </c>
      <c r="BF177" s="4" t="s">
        <v>6238</v>
      </c>
      <c r="BG177" s="4" t="s">
        <v>5535</v>
      </c>
    </row>
    <row r="178" spans="1:59" ht="19" customHeight="1" x14ac:dyDescent="0.2">
      <c r="A178">
        <v>177</v>
      </c>
      <c r="B178" t="str">
        <f t="shared" si="8"/>
        <v>40051-00000</v>
      </c>
      <c r="C178" t="s">
        <v>1076</v>
      </c>
      <c r="D178" t="str">
        <f t="shared" si="10"/>
        <v>40051-00000</v>
      </c>
      <c r="E178" t="s">
        <v>208</v>
      </c>
      <c r="F178" t="s">
        <v>5948</v>
      </c>
      <c r="G178" t="s">
        <v>270</v>
      </c>
      <c r="H178" t="s">
        <v>835</v>
      </c>
      <c r="I178" t="s">
        <v>788</v>
      </c>
      <c r="J178" t="s">
        <v>5329</v>
      </c>
      <c r="K178" t="s">
        <v>5333</v>
      </c>
      <c r="L178" t="s">
        <v>5412</v>
      </c>
      <c r="M178" t="s">
        <v>5341</v>
      </c>
      <c r="N178" t="s">
        <v>5372</v>
      </c>
      <c r="P178" t="s">
        <v>5425</v>
      </c>
      <c r="Q178" t="s">
        <v>35</v>
      </c>
      <c r="R178" t="b">
        <v>1</v>
      </c>
      <c r="S178" t="b">
        <v>1</v>
      </c>
      <c r="T178" t="s">
        <v>1076</v>
      </c>
      <c r="U178" t="s">
        <v>1076</v>
      </c>
      <c r="V178" t="s">
        <v>1077</v>
      </c>
      <c r="W178" t="s">
        <v>1078</v>
      </c>
      <c r="X178" t="s">
        <v>1079</v>
      </c>
      <c r="Y178" t="s">
        <v>1080</v>
      </c>
      <c r="AB178" t="s">
        <v>40</v>
      </c>
      <c r="AC178" t="s">
        <v>41</v>
      </c>
      <c r="AD178" t="s">
        <v>42</v>
      </c>
      <c r="AE178" t="s">
        <v>43</v>
      </c>
      <c r="AF178" t="s">
        <v>44</v>
      </c>
      <c r="AI178">
        <v>99</v>
      </c>
      <c r="AJ178">
        <v>99</v>
      </c>
      <c r="AK178" t="s">
        <v>475</v>
      </c>
      <c r="AL178" s="1" t="s">
        <v>1081</v>
      </c>
      <c r="AM178" t="s">
        <v>1082</v>
      </c>
      <c r="AN178" s="1" t="s">
        <v>1083</v>
      </c>
      <c r="AO178" s="1" t="str">
        <f t="shared" si="11"/>
        <v>2W Distributor Bike</v>
      </c>
      <c r="AP178" s="1"/>
      <c r="AQ178" s="1"/>
      <c r="AR178" s="1"/>
      <c r="AS178" s="1"/>
      <c r="AT178" s="1"/>
      <c r="AU178" s="1"/>
      <c r="AV178" s="1"/>
      <c r="AW178" s="1"/>
      <c r="AX178" s="1"/>
      <c r="AY178" s="1"/>
      <c r="AZ178" s="1"/>
      <c r="BA178" s="1"/>
      <c r="BB178" s="1"/>
      <c r="BC178" s="1"/>
      <c r="BD178" s="1" t="s">
        <v>5192</v>
      </c>
      <c r="BE178" t="str">
        <f t="shared" si="9"/>
        <v>https://fs.amplifi.io//file?id=aa531585-c965-4f12-ad27-37fbc312a2ed&amp;variant=thumb&amp;extension=png</v>
      </c>
      <c r="BF178" s="4" t="s">
        <v>5192</v>
      </c>
      <c r="BG178" s="4" t="s">
        <v>6239</v>
      </c>
    </row>
    <row r="179" spans="1:59" ht="19" customHeight="1" x14ac:dyDescent="0.2">
      <c r="A179">
        <v>178</v>
      </c>
      <c r="B179" t="str">
        <f t="shared" si="8"/>
        <v>40052-00000</v>
      </c>
      <c r="C179" t="s">
        <v>1084</v>
      </c>
      <c r="D179" t="str">
        <f t="shared" si="10"/>
        <v>40052-00000</v>
      </c>
      <c r="E179" t="s">
        <v>208</v>
      </c>
      <c r="F179" t="s">
        <v>5948</v>
      </c>
      <c r="G179" t="s">
        <v>270</v>
      </c>
      <c r="H179" t="s">
        <v>1085</v>
      </c>
      <c r="I179" t="s">
        <v>788</v>
      </c>
      <c r="J179" t="s">
        <v>5329</v>
      </c>
      <c r="K179" t="s">
        <v>5333</v>
      </c>
      <c r="L179" t="s">
        <v>5412</v>
      </c>
      <c r="M179" t="s">
        <v>5343</v>
      </c>
      <c r="N179" t="s">
        <v>5359</v>
      </c>
      <c r="P179" t="s">
        <v>5425</v>
      </c>
      <c r="Q179" t="s">
        <v>35</v>
      </c>
      <c r="R179" t="b">
        <v>1</v>
      </c>
      <c r="S179" t="b">
        <v>1</v>
      </c>
      <c r="T179" t="s">
        <v>1084</v>
      </c>
      <c r="U179" t="s">
        <v>1084</v>
      </c>
      <c r="V179" t="s">
        <v>1086</v>
      </c>
      <c r="W179" t="s">
        <v>1087</v>
      </c>
      <c r="X179" t="s">
        <v>1088</v>
      </c>
      <c r="AB179" t="s">
        <v>40</v>
      </c>
      <c r="AC179" t="s">
        <v>41</v>
      </c>
      <c r="AD179" t="s">
        <v>42</v>
      </c>
      <c r="AE179" t="s">
        <v>43</v>
      </c>
      <c r="AI179">
        <v>129</v>
      </c>
      <c r="AJ179">
        <v>129</v>
      </c>
      <c r="AK179" t="s">
        <v>475</v>
      </c>
      <c r="AL179" s="1" t="s">
        <v>1089</v>
      </c>
      <c r="AM179" t="s">
        <v>1090</v>
      </c>
      <c r="AN179" s="1" t="s">
        <v>1091</v>
      </c>
      <c r="AO179" s="1" t="str">
        <f t="shared" si="11"/>
        <v>2W Distributor Bike</v>
      </c>
      <c r="AP179" s="1"/>
      <c r="AQ179" s="1"/>
      <c r="AR179" s="1"/>
      <c r="AS179" s="1"/>
      <c r="AT179" s="1"/>
      <c r="AU179" s="1"/>
      <c r="AV179" s="1"/>
      <c r="AW179" s="1"/>
      <c r="AX179" s="1"/>
      <c r="AY179" s="1"/>
      <c r="AZ179" s="1"/>
      <c r="BA179" s="1"/>
      <c r="BB179" s="1"/>
      <c r="BC179" s="1"/>
      <c r="BD179" s="1" t="s">
        <v>5536</v>
      </c>
      <c r="BE179" t="str">
        <f t="shared" si="9"/>
        <v>https://fs.amplifi.io//file?id=8814dc65-89d5-4ffd-bfec-9ab8a71387b9&amp;variant=thumb&amp;extension=png</v>
      </c>
      <c r="BF179" s="4" t="s">
        <v>6240</v>
      </c>
      <c r="BG179" s="4" t="s">
        <v>5536</v>
      </c>
    </row>
    <row r="180" spans="1:59" ht="19" customHeight="1" x14ac:dyDescent="0.2">
      <c r="A180">
        <v>179</v>
      </c>
      <c r="B180" t="str">
        <f t="shared" si="8"/>
        <v>40053-00000</v>
      </c>
      <c r="C180" t="s">
        <v>1092</v>
      </c>
      <c r="D180" t="str">
        <f t="shared" si="10"/>
        <v>40053-00000</v>
      </c>
      <c r="E180" t="s">
        <v>208</v>
      </c>
      <c r="F180" t="s">
        <v>5948</v>
      </c>
      <c r="G180" t="s">
        <v>270</v>
      </c>
      <c r="H180" t="s">
        <v>827</v>
      </c>
      <c r="I180" t="s">
        <v>788</v>
      </c>
      <c r="J180" t="s">
        <v>5329</v>
      </c>
      <c r="K180" t="s">
        <v>5333</v>
      </c>
      <c r="L180" t="s">
        <v>5412</v>
      </c>
      <c r="M180" t="s">
        <v>5341</v>
      </c>
      <c r="N180" t="s">
        <v>5372</v>
      </c>
      <c r="P180" t="s">
        <v>5424</v>
      </c>
      <c r="Q180" t="s">
        <v>35</v>
      </c>
      <c r="R180" t="b">
        <v>1</v>
      </c>
      <c r="S180" t="b">
        <v>1</v>
      </c>
      <c r="T180" t="s">
        <v>1092</v>
      </c>
      <c r="U180" t="s">
        <v>1092</v>
      </c>
      <c r="V180" t="s">
        <v>1093</v>
      </c>
      <c r="W180" t="s">
        <v>1094</v>
      </c>
      <c r="X180" t="s">
        <v>1095</v>
      </c>
      <c r="AB180" t="s">
        <v>40</v>
      </c>
      <c r="AC180" t="s">
        <v>41</v>
      </c>
      <c r="AD180" t="s">
        <v>42</v>
      </c>
      <c r="AE180" t="s">
        <v>43</v>
      </c>
      <c r="AI180">
        <v>99</v>
      </c>
      <c r="AJ180">
        <v>99</v>
      </c>
      <c r="AK180" t="s">
        <v>475</v>
      </c>
      <c r="AL180" s="1" t="s">
        <v>1081</v>
      </c>
      <c r="AM180" t="s">
        <v>1090</v>
      </c>
      <c r="AN180" s="1" t="s">
        <v>1096</v>
      </c>
      <c r="AO180" s="1" t="str">
        <f t="shared" si="11"/>
        <v>2W Distributor Bike</v>
      </c>
      <c r="AP180" s="1"/>
      <c r="AQ180" s="1"/>
      <c r="AR180" s="1"/>
      <c r="AS180" s="1"/>
      <c r="AT180" s="1"/>
      <c r="AU180" s="1"/>
      <c r="AV180" s="1"/>
      <c r="AW180" s="1"/>
      <c r="AX180" s="1"/>
      <c r="AY180" s="1"/>
      <c r="AZ180" s="1"/>
      <c r="BA180" s="1"/>
      <c r="BB180" s="1"/>
      <c r="BC180" s="1"/>
      <c r="BD180" s="1" t="s">
        <v>5193</v>
      </c>
      <c r="BE180" t="str">
        <f t="shared" si="9"/>
        <v>https://fs.amplifi.io//file?id=bd0de074-6871-4be2-94e3-31b28eb3dd8a&amp;variant=thumb&amp;extension=png</v>
      </c>
      <c r="BF180" s="4" t="s">
        <v>5193</v>
      </c>
      <c r="BG180" s="4" t="s">
        <v>6241</v>
      </c>
    </row>
    <row r="181" spans="1:59" ht="19" customHeight="1" x14ac:dyDescent="0.2">
      <c r="A181">
        <v>180</v>
      </c>
      <c r="B181" t="str">
        <f t="shared" si="8"/>
        <v>40054-00000</v>
      </c>
      <c r="C181" t="s">
        <v>1097</v>
      </c>
      <c r="D181" t="str">
        <f t="shared" si="10"/>
        <v>40054-00000</v>
      </c>
      <c r="E181" t="s">
        <v>208</v>
      </c>
      <c r="F181" t="s">
        <v>5948</v>
      </c>
      <c r="G181" t="s">
        <v>270</v>
      </c>
      <c r="H181" t="s">
        <v>1098</v>
      </c>
      <c r="I181" t="s">
        <v>788</v>
      </c>
      <c r="J181" t="s">
        <v>5329</v>
      </c>
      <c r="K181" t="s">
        <v>5333</v>
      </c>
      <c r="L181" t="s">
        <v>5412</v>
      </c>
      <c r="M181" t="s">
        <v>5343</v>
      </c>
      <c r="N181" t="s">
        <v>5359</v>
      </c>
      <c r="P181" t="s">
        <v>5424</v>
      </c>
      <c r="Q181" t="s">
        <v>35</v>
      </c>
      <c r="R181" t="b">
        <v>1</v>
      </c>
      <c r="S181" t="b">
        <v>1</v>
      </c>
      <c r="T181" t="s">
        <v>1097</v>
      </c>
      <c r="U181" t="s">
        <v>1097</v>
      </c>
      <c r="V181" t="s">
        <v>1099</v>
      </c>
      <c r="W181" t="s">
        <v>1100</v>
      </c>
      <c r="X181" t="s">
        <v>1101</v>
      </c>
      <c r="AB181" t="s">
        <v>40</v>
      </c>
      <c r="AC181" t="s">
        <v>41</v>
      </c>
      <c r="AD181" t="s">
        <v>42</v>
      </c>
      <c r="AE181" t="s">
        <v>43</v>
      </c>
      <c r="AI181">
        <v>129</v>
      </c>
      <c r="AJ181">
        <v>129</v>
      </c>
      <c r="AK181" t="s">
        <v>475</v>
      </c>
      <c r="AL181" s="1" t="s">
        <v>1089</v>
      </c>
      <c r="AM181" t="s">
        <v>1090</v>
      </c>
      <c r="AN181" s="1" t="s">
        <v>1102</v>
      </c>
      <c r="AO181" s="1" t="str">
        <f t="shared" si="11"/>
        <v>2W Distributor Bike</v>
      </c>
      <c r="AP181" s="1"/>
      <c r="AQ181" s="1"/>
      <c r="AR181" s="1"/>
      <c r="AS181" s="1"/>
      <c r="AT181" s="1"/>
      <c r="AU181" s="1"/>
      <c r="AV181" s="1"/>
      <c r="AW181" s="1"/>
      <c r="AX181" s="1"/>
      <c r="AY181" s="1"/>
      <c r="AZ181" s="1"/>
      <c r="BA181" s="1"/>
      <c r="BB181" s="1"/>
      <c r="BC181" s="1"/>
      <c r="BD181" s="1" t="s">
        <v>5537</v>
      </c>
      <c r="BE181" t="str">
        <f t="shared" si="9"/>
        <v>https://fs.amplifi.io//file?id=87850717-4498-4218-a486-b656fc47edd7&amp;variant=thumb&amp;extension=png</v>
      </c>
      <c r="BF181" s="4" t="s">
        <v>6242</v>
      </c>
      <c r="BG181" s="4" t="s">
        <v>5537</v>
      </c>
    </row>
    <row r="182" spans="1:59" ht="19" customHeight="1" x14ac:dyDescent="0.2">
      <c r="A182">
        <v>181</v>
      </c>
      <c r="B182" t="str">
        <f t="shared" si="8"/>
        <v>40055-00000</v>
      </c>
      <c r="C182" t="s">
        <v>1103</v>
      </c>
      <c r="D182" t="str">
        <f t="shared" si="10"/>
        <v>40055-00000</v>
      </c>
      <c r="E182" t="s">
        <v>208</v>
      </c>
      <c r="F182" t="s">
        <v>5948</v>
      </c>
      <c r="G182" t="s">
        <v>270</v>
      </c>
      <c r="H182" t="s">
        <v>1104</v>
      </c>
      <c r="I182" t="s">
        <v>788</v>
      </c>
      <c r="J182" t="s">
        <v>5329</v>
      </c>
      <c r="K182" t="s">
        <v>5333</v>
      </c>
      <c r="L182" t="s">
        <v>5412</v>
      </c>
      <c r="M182" t="s">
        <v>759</v>
      </c>
      <c r="N182" t="s">
        <v>5375</v>
      </c>
      <c r="P182" t="s">
        <v>5427</v>
      </c>
      <c r="Q182" t="s">
        <v>88</v>
      </c>
      <c r="R182" t="b">
        <v>1</v>
      </c>
      <c r="S182" t="b">
        <v>1</v>
      </c>
      <c r="T182" t="s">
        <v>1103</v>
      </c>
      <c r="U182" t="s">
        <v>1103</v>
      </c>
      <c r="V182" t="s">
        <v>1105</v>
      </c>
      <c r="W182" t="s">
        <v>1106</v>
      </c>
      <c r="X182" t="s">
        <v>1107</v>
      </c>
      <c r="Y182" t="s">
        <v>1108</v>
      </c>
      <c r="AB182" t="s">
        <v>40</v>
      </c>
      <c r="AC182" t="s">
        <v>41</v>
      </c>
      <c r="AD182" t="s">
        <v>42</v>
      </c>
      <c r="AE182" t="s">
        <v>43</v>
      </c>
      <c r="AF182" t="s">
        <v>44</v>
      </c>
      <c r="AI182">
        <v>20</v>
      </c>
      <c r="AJ182">
        <v>20</v>
      </c>
      <c r="AK182" t="s">
        <v>475</v>
      </c>
      <c r="AL182" s="1" t="s">
        <v>1081</v>
      </c>
      <c r="AM182" t="s">
        <v>1109</v>
      </c>
      <c r="AN182" s="1" t="s">
        <v>1110</v>
      </c>
      <c r="AO182" s="1" t="str">
        <f t="shared" si="11"/>
        <v>2W Distributor Bike</v>
      </c>
      <c r="AP182" s="1"/>
      <c r="AQ182" s="1"/>
      <c r="AR182" s="1"/>
      <c r="AS182" s="1"/>
      <c r="AT182" s="1"/>
      <c r="AU182" s="1"/>
      <c r="AV182" s="1"/>
      <c r="AW182" s="1"/>
      <c r="AX182" s="1"/>
      <c r="AY182" s="1"/>
      <c r="AZ182" s="1"/>
      <c r="BA182" s="1"/>
      <c r="BB182" s="1"/>
      <c r="BC182" s="1"/>
      <c r="BD182" s="1" t="s">
        <v>5194</v>
      </c>
      <c r="BE182" t="str">
        <f t="shared" si="9"/>
        <v>https://fs.amplifi.io//file?id=71e02ab7-34f2-4ad4-a77b-ab188c1c187c&amp;variant=thumb&amp;extension=png</v>
      </c>
      <c r="BF182" s="4" t="s">
        <v>5194</v>
      </c>
    </row>
    <row r="183" spans="1:59" ht="19" customHeight="1" x14ac:dyDescent="0.2">
      <c r="A183">
        <v>182</v>
      </c>
      <c r="B183" t="str">
        <f t="shared" si="8"/>
        <v>40055-00005</v>
      </c>
      <c r="C183" t="s">
        <v>1111</v>
      </c>
      <c r="D183" t="str">
        <f t="shared" si="10"/>
        <v>40055-00005</v>
      </c>
      <c r="E183" t="s">
        <v>208</v>
      </c>
      <c r="F183" t="s">
        <v>5948</v>
      </c>
      <c r="G183" t="s">
        <v>270</v>
      </c>
      <c r="H183" t="s">
        <v>1104</v>
      </c>
      <c r="I183" t="s">
        <v>788</v>
      </c>
      <c r="J183" t="s">
        <v>5329</v>
      </c>
      <c r="K183" t="s">
        <v>5333</v>
      </c>
      <c r="L183" t="s">
        <v>5412</v>
      </c>
      <c r="M183" t="s">
        <v>759</v>
      </c>
      <c r="N183" t="s">
        <v>5375</v>
      </c>
      <c r="P183" t="s">
        <v>5427</v>
      </c>
      <c r="Q183" t="s">
        <v>389</v>
      </c>
      <c r="R183" t="b">
        <v>1</v>
      </c>
      <c r="S183" t="b">
        <v>1</v>
      </c>
      <c r="T183" t="s">
        <v>1111</v>
      </c>
      <c r="U183" t="s">
        <v>1111</v>
      </c>
      <c r="V183" t="s">
        <v>1112</v>
      </c>
      <c r="W183" t="s">
        <v>1113</v>
      </c>
      <c r="X183" t="s">
        <v>1114</v>
      </c>
      <c r="Y183" t="s">
        <v>1115</v>
      </c>
      <c r="AB183" t="s">
        <v>40</v>
      </c>
      <c r="AC183" t="s">
        <v>41</v>
      </c>
      <c r="AD183" t="s">
        <v>42</v>
      </c>
      <c r="AE183" t="s">
        <v>43</v>
      </c>
      <c r="AF183" t="s">
        <v>44</v>
      </c>
      <c r="AI183">
        <v>20</v>
      </c>
      <c r="AJ183">
        <v>20</v>
      </c>
      <c r="AK183" t="s">
        <v>475</v>
      </c>
      <c r="AL183" s="1" t="s">
        <v>1081</v>
      </c>
      <c r="AM183" t="s">
        <v>1109</v>
      </c>
      <c r="AN183" s="1" t="s">
        <v>1110</v>
      </c>
      <c r="AO183" s="1" t="str">
        <f t="shared" si="11"/>
        <v>2W Distributor Bike</v>
      </c>
      <c r="AP183" s="1"/>
      <c r="AQ183" s="1"/>
      <c r="AR183" s="1"/>
      <c r="AS183" s="1"/>
      <c r="AT183" s="1"/>
      <c r="AU183" s="1"/>
      <c r="AV183" s="1"/>
      <c r="AW183" s="1"/>
      <c r="AX183" s="1"/>
      <c r="AY183" s="1"/>
      <c r="AZ183" s="1"/>
      <c r="BA183" s="1"/>
      <c r="BB183" s="1"/>
      <c r="BC183" s="1"/>
      <c r="BD183" s="1" t="s">
        <v>5195</v>
      </c>
      <c r="BE183" t="str">
        <f t="shared" si="9"/>
        <v>https://fs.amplifi.io//file?id=a5461d6b-76ed-4060-a7ee-bdb30b97e83a&amp;variant=thumb&amp;extension=png</v>
      </c>
      <c r="BF183" s="4" t="s">
        <v>5195</v>
      </c>
    </row>
    <row r="184" spans="1:59" ht="19" customHeight="1" x14ac:dyDescent="0.2">
      <c r="A184">
        <v>183</v>
      </c>
      <c r="B184" t="str">
        <f t="shared" si="8"/>
        <v>40056-00000</v>
      </c>
      <c r="C184" t="s">
        <v>1116</v>
      </c>
      <c r="D184" t="str">
        <f t="shared" si="10"/>
        <v>40056-00000</v>
      </c>
      <c r="E184" t="s">
        <v>208</v>
      </c>
      <c r="F184" t="s">
        <v>5948</v>
      </c>
      <c r="G184" t="s">
        <v>270</v>
      </c>
      <c r="H184" t="s">
        <v>1117</v>
      </c>
      <c r="I184" t="s">
        <v>788</v>
      </c>
      <c r="J184" t="s">
        <v>5329</v>
      </c>
      <c r="K184" t="s">
        <v>5333</v>
      </c>
      <c r="L184" t="s">
        <v>5412</v>
      </c>
      <c r="M184" t="s">
        <v>759</v>
      </c>
      <c r="N184" t="s">
        <v>5375</v>
      </c>
      <c r="P184" t="s">
        <v>5427</v>
      </c>
      <c r="Q184" t="s">
        <v>88</v>
      </c>
      <c r="R184" t="b">
        <v>1</v>
      </c>
      <c r="S184" t="b">
        <v>1</v>
      </c>
      <c r="T184" t="s">
        <v>1116</v>
      </c>
      <c r="U184" t="s">
        <v>1116</v>
      </c>
      <c r="V184" t="s">
        <v>1118</v>
      </c>
      <c r="W184" t="s">
        <v>1119</v>
      </c>
      <c r="X184" t="s">
        <v>1120</v>
      </c>
      <c r="Y184" t="s">
        <v>1121</v>
      </c>
      <c r="AB184" t="s">
        <v>40</v>
      </c>
      <c r="AC184" t="s">
        <v>41</v>
      </c>
      <c r="AD184" t="s">
        <v>42</v>
      </c>
      <c r="AE184" t="s">
        <v>43</v>
      </c>
      <c r="AF184" t="s">
        <v>44</v>
      </c>
      <c r="AI184">
        <v>25</v>
      </c>
      <c r="AJ184">
        <v>25</v>
      </c>
      <c r="AK184" t="s">
        <v>475</v>
      </c>
      <c r="AL184" s="1" t="s">
        <v>1089</v>
      </c>
      <c r="AM184" t="s">
        <v>1122</v>
      </c>
      <c r="AN184" s="1" t="s">
        <v>1123</v>
      </c>
      <c r="AO184" s="1" t="str">
        <f t="shared" si="11"/>
        <v>2W Distributor Bike</v>
      </c>
      <c r="AP184" s="1"/>
      <c r="AQ184" s="1"/>
      <c r="AR184" s="1"/>
      <c r="AS184" s="1"/>
      <c r="AT184" s="1"/>
      <c r="AU184" s="1"/>
      <c r="AV184" s="1"/>
      <c r="AW184" s="1"/>
      <c r="AX184" s="1"/>
      <c r="AY184" s="1"/>
      <c r="AZ184" s="1"/>
      <c r="BA184" s="1"/>
      <c r="BB184" s="1"/>
      <c r="BC184" s="1"/>
      <c r="BD184" s="1" t="s">
        <v>5196</v>
      </c>
      <c r="BE184" t="str">
        <f t="shared" si="9"/>
        <v>https://fs.amplifi.io//file?id=11579f4b-12f0-4283-93a3-49b07c9426c2&amp;variant=thumb&amp;extension=png</v>
      </c>
      <c r="BF184" s="4" t="s">
        <v>5196</v>
      </c>
    </row>
    <row r="185" spans="1:59" ht="19" customHeight="1" x14ac:dyDescent="0.2">
      <c r="A185">
        <v>184</v>
      </c>
      <c r="B185" t="str">
        <f t="shared" si="8"/>
        <v>40057-00000</v>
      </c>
      <c r="C185" t="s">
        <v>1124</v>
      </c>
      <c r="D185" t="str">
        <f t="shared" si="10"/>
        <v>40057-00000</v>
      </c>
      <c r="E185" t="s">
        <v>208</v>
      </c>
      <c r="F185" t="s">
        <v>5948</v>
      </c>
      <c r="G185" t="s">
        <v>270</v>
      </c>
      <c r="H185" t="s">
        <v>1125</v>
      </c>
      <c r="I185" t="s">
        <v>788</v>
      </c>
      <c r="J185" t="s">
        <v>5329</v>
      </c>
      <c r="K185" t="s">
        <v>5333</v>
      </c>
      <c r="L185" t="s">
        <v>5412</v>
      </c>
      <c r="M185" t="s">
        <v>5337</v>
      </c>
      <c r="N185" t="s">
        <v>5376</v>
      </c>
      <c r="P185" t="s">
        <v>5427</v>
      </c>
      <c r="Q185" t="s">
        <v>88</v>
      </c>
      <c r="R185" t="b">
        <v>1</v>
      </c>
      <c r="S185" t="b">
        <v>1</v>
      </c>
      <c r="T185" t="s">
        <v>1124</v>
      </c>
      <c r="U185" t="s">
        <v>1124</v>
      </c>
      <c r="AB185" t="s">
        <v>667</v>
      </c>
      <c r="AI185">
        <v>25</v>
      </c>
      <c r="AJ185">
        <v>25</v>
      </c>
      <c r="AK185" t="s">
        <v>475</v>
      </c>
      <c r="AL185" s="1" t="s">
        <v>1081</v>
      </c>
      <c r="AM185" t="s">
        <v>1126</v>
      </c>
      <c r="AN185" s="1" t="s">
        <v>1127</v>
      </c>
      <c r="AO185" s="1" t="str">
        <f t="shared" si="11"/>
        <v>2W Distributor Bike</v>
      </c>
      <c r="AP185" s="1"/>
      <c r="AQ185" s="1"/>
      <c r="AR185" s="1"/>
      <c r="AS185" s="1"/>
      <c r="AT185" s="1"/>
      <c r="AU185" s="1"/>
      <c r="AV185" s="1"/>
      <c r="AW185" s="1"/>
      <c r="AX185" s="1"/>
      <c r="AY185" s="1"/>
      <c r="AZ185" s="1"/>
      <c r="BA185" s="1"/>
      <c r="BB185" s="1"/>
      <c r="BC185" s="1"/>
      <c r="BD185" s="1" t="s">
        <v>5538</v>
      </c>
      <c r="BE185" t="str">
        <f t="shared" si="9"/>
        <v>https://fs.amplifi.io//file?id=d714e328-a884-4660-8d4a-f63daf0f250e&amp;variant=thumb&amp;extension=png</v>
      </c>
      <c r="BF185" s="4" t="s">
        <v>6243</v>
      </c>
      <c r="BG185" s="4" t="s">
        <v>5538</v>
      </c>
    </row>
    <row r="186" spans="1:59" ht="19" customHeight="1" x14ac:dyDescent="0.2">
      <c r="A186">
        <v>185</v>
      </c>
      <c r="B186" t="str">
        <f t="shared" si="8"/>
        <v>BB-20036-006-01</v>
      </c>
      <c r="C186" t="s">
        <v>1128</v>
      </c>
      <c r="D186" t="str">
        <f t="shared" si="10"/>
        <v>BB-20036-006-01</v>
      </c>
      <c r="E186" t="s">
        <v>1129</v>
      </c>
      <c r="F186" t="e">
        <v>#N/A</v>
      </c>
      <c r="G186" t="s">
        <v>1129</v>
      </c>
      <c r="I186" t="s">
        <v>1130</v>
      </c>
      <c r="J186" t="s">
        <v>5330</v>
      </c>
      <c r="K186" t="s">
        <v>5344</v>
      </c>
      <c r="L186" t="s">
        <v>5330</v>
      </c>
      <c r="M186" t="s">
        <v>5330</v>
      </c>
      <c r="N186" t="s">
        <v>5330</v>
      </c>
      <c r="P186" t="s">
        <v>5330</v>
      </c>
      <c r="Q186" t="s">
        <v>377</v>
      </c>
      <c r="R186" t="e">
        <v>#N/A</v>
      </c>
      <c r="S186" t="b">
        <v>1</v>
      </c>
      <c r="T186" t="s">
        <v>1128</v>
      </c>
      <c r="U186" t="s">
        <v>1128</v>
      </c>
      <c r="AB186" t="s">
        <v>1131</v>
      </c>
      <c r="AI186">
        <v>-1</v>
      </c>
      <c r="AJ186">
        <v>-1</v>
      </c>
      <c r="AK186" t="s">
        <v>648</v>
      </c>
      <c r="AO186" s="1" t="str">
        <f t="shared" si="11"/>
        <v>2W Distributor Bike</v>
      </c>
      <c r="BD186" s="1" t="s">
        <v>1132</v>
      </c>
      <c r="BE186" t="str">
        <f t="shared" si="9"/>
        <v>https://fs.amplifi.io//file?id=2fca3358-d680-43c9-ac06-d216b542976a&amp;variant=thumb&amp;extension=png</v>
      </c>
      <c r="BF186" s="4" t="s">
        <v>1132</v>
      </c>
      <c r="BG186" s="4" t="s">
        <v>6244</v>
      </c>
    </row>
    <row r="187" spans="1:59" ht="19" customHeight="1" x14ac:dyDescent="0.2">
      <c r="A187">
        <v>186</v>
      </c>
      <c r="B187" t="str">
        <f t="shared" si="8"/>
        <v>BB-20039-015-17</v>
      </c>
      <c r="C187" t="s">
        <v>1133</v>
      </c>
      <c r="D187" t="str">
        <f t="shared" si="10"/>
        <v>BB-20039-015-17</v>
      </c>
      <c r="E187" t="s">
        <v>1129</v>
      </c>
      <c r="F187" t="e">
        <v>#N/A</v>
      </c>
      <c r="G187" t="s">
        <v>1129</v>
      </c>
      <c r="I187" t="s">
        <v>1130</v>
      </c>
      <c r="J187" t="s">
        <v>5330</v>
      </c>
      <c r="K187" t="s">
        <v>5344</v>
      </c>
      <c r="L187" t="s">
        <v>5330</v>
      </c>
      <c r="M187" t="s">
        <v>5330</v>
      </c>
      <c r="N187" t="s">
        <v>5330</v>
      </c>
      <c r="P187" t="s">
        <v>5330</v>
      </c>
      <c r="Q187" t="s">
        <v>133</v>
      </c>
      <c r="R187" t="e">
        <v>#N/A</v>
      </c>
      <c r="S187" t="b">
        <v>1</v>
      </c>
      <c r="T187" t="s">
        <v>1133</v>
      </c>
      <c r="U187" t="s">
        <v>1133</v>
      </c>
      <c r="AB187" t="s">
        <v>646</v>
      </c>
      <c r="AI187">
        <v>-1</v>
      </c>
      <c r="AJ187">
        <v>-1</v>
      </c>
      <c r="AK187" t="s">
        <v>648</v>
      </c>
      <c r="AO187" s="1" t="str">
        <f t="shared" si="11"/>
        <v>2W Distributor Bike</v>
      </c>
      <c r="BD187" s="1" t="s">
        <v>1134</v>
      </c>
      <c r="BE187" t="str">
        <f t="shared" si="9"/>
        <v>https://fs.amplifi.io//file?id=cc169cfb-1bff-4437-8061-03c1c9ded213&amp;variant=thumb&amp;extension=png</v>
      </c>
      <c r="BF187" s="4" t="s">
        <v>1134</v>
      </c>
    </row>
    <row r="188" spans="1:59" ht="19" customHeight="1" x14ac:dyDescent="0.2">
      <c r="A188">
        <v>187</v>
      </c>
      <c r="B188" t="str">
        <f t="shared" si="8"/>
        <v>BB-20039-015-18</v>
      </c>
      <c r="C188" t="s">
        <v>1135</v>
      </c>
      <c r="D188" t="str">
        <f t="shared" si="10"/>
        <v>BB-20039-015-18</v>
      </c>
      <c r="E188" t="s">
        <v>1129</v>
      </c>
      <c r="F188" t="e">
        <v>#N/A</v>
      </c>
      <c r="G188" t="s">
        <v>1129</v>
      </c>
      <c r="I188" t="s">
        <v>1130</v>
      </c>
      <c r="J188" t="s">
        <v>5330</v>
      </c>
      <c r="K188" t="s">
        <v>5344</v>
      </c>
      <c r="L188" t="s">
        <v>5330</v>
      </c>
      <c r="M188" t="s">
        <v>5330</v>
      </c>
      <c r="N188" t="s">
        <v>5330</v>
      </c>
      <c r="P188" t="s">
        <v>5330</v>
      </c>
      <c r="Q188" t="s">
        <v>133</v>
      </c>
      <c r="R188" t="e">
        <v>#N/A</v>
      </c>
      <c r="S188" t="b">
        <v>1</v>
      </c>
      <c r="T188" t="s">
        <v>1135</v>
      </c>
      <c r="U188" t="s">
        <v>1135</v>
      </c>
      <c r="AB188" t="s">
        <v>647</v>
      </c>
      <c r="AI188">
        <v>-1</v>
      </c>
      <c r="AJ188">
        <v>-1</v>
      </c>
      <c r="AK188" t="s">
        <v>648</v>
      </c>
      <c r="AO188" s="1" t="str">
        <f t="shared" si="11"/>
        <v>2W Distributor Bike</v>
      </c>
      <c r="BD188" s="1" t="s">
        <v>1134</v>
      </c>
      <c r="BE188" t="str">
        <f t="shared" si="9"/>
        <v>https://fs.amplifi.io//file?id=cc169cfb-1bff-4437-8061-03c1c9ded213&amp;variant=thumb&amp;extension=png</v>
      </c>
      <c r="BF188" s="4" t="s">
        <v>1134</v>
      </c>
    </row>
    <row r="189" spans="1:59" ht="19" customHeight="1" x14ac:dyDescent="0.2">
      <c r="A189">
        <v>188</v>
      </c>
      <c r="B189" t="str">
        <f t="shared" si="8"/>
        <v>BB-20041-455-01</v>
      </c>
      <c r="C189" t="s">
        <v>1136</v>
      </c>
      <c r="D189" t="str">
        <f t="shared" si="10"/>
        <v>BB-20041-455-01</v>
      </c>
      <c r="E189" t="s">
        <v>1129</v>
      </c>
      <c r="F189" t="e">
        <v>#N/A</v>
      </c>
      <c r="G189" t="s">
        <v>1129</v>
      </c>
      <c r="I189" t="s">
        <v>1130</v>
      </c>
      <c r="J189" t="s">
        <v>5330</v>
      </c>
      <c r="K189" t="s">
        <v>5344</v>
      </c>
      <c r="L189" t="s">
        <v>5330</v>
      </c>
      <c r="M189" t="s">
        <v>5330</v>
      </c>
      <c r="N189" t="s">
        <v>5330</v>
      </c>
      <c r="P189" t="s">
        <v>5330</v>
      </c>
      <c r="Q189" t="s">
        <v>1137</v>
      </c>
      <c r="R189" t="e">
        <v>#N/A</v>
      </c>
      <c r="S189" t="b">
        <v>1</v>
      </c>
      <c r="T189" t="s">
        <v>1136</v>
      </c>
      <c r="U189" t="s">
        <v>1136</v>
      </c>
      <c r="AB189" t="s">
        <v>1131</v>
      </c>
      <c r="AI189">
        <v>-1</v>
      </c>
      <c r="AJ189">
        <v>-1</v>
      </c>
      <c r="AK189" t="s">
        <v>648</v>
      </c>
      <c r="AO189" s="1" t="str">
        <f t="shared" si="11"/>
        <v>2W Distributor Bike</v>
      </c>
      <c r="BD189" s="1" t="s">
        <v>1138</v>
      </c>
      <c r="BE189" t="str">
        <f t="shared" si="9"/>
        <v>https://fs.amplifi.io//file?id=1066d45a-05fb-4f25-871b-ed6ab78d3ac1&amp;variant=thumb&amp;extension=png</v>
      </c>
      <c r="BF189" s="4" t="s">
        <v>1138</v>
      </c>
    </row>
    <row r="190" spans="1:59" ht="19" customHeight="1" x14ac:dyDescent="0.2">
      <c r="A190">
        <v>189</v>
      </c>
      <c r="B190" t="str">
        <f t="shared" si="8"/>
        <v>BB-20041-485-01</v>
      </c>
      <c r="C190" t="s">
        <v>1139</v>
      </c>
      <c r="D190" t="str">
        <f t="shared" si="10"/>
        <v>BB-20041-485-01</v>
      </c>
      <c r="E190" t="s">
        <v>1129</v>
      </c>
      <c r="F190" t="e">
        <v>#N/A</v>
      </c>
      <c r="G190" t="s">
        <v>1129</v>
      </c>
      <c r="I190" t="s">
        <v>1130</v>
      </c>
      <c r="J190" t="s">
        <v>5330</v>
      </c>
      <c r="K190" t="s">
        <v>5344</v>
      </c>
      <c r="L190" t="s">
        <v>5330</v>
      </c>
      <c r="M190" t="s">
        <v>5330</v>
      </c>
      <c r="N190" t="s">
        <v>5330</v>
      </c>
      <c r="P190" t="s">
        <v>5330</v>
      </c>
      <c r="Q190" t="s">
        <v>1140</v>
      </c>
      <c r="R190" t="e">
        <v>#N/A</v>
      </c>
      <c r="S190" t="b">
        <v>1</v>
      </c>
      <c r="T190" t="s">
        <v>1139</v>
      </c>
      <c r="U190" t="s">
        <v>1139</v>
      </c>
      <c r="AB190" t="s">
        <v>1131</v>
      </c>
      <c r="AI190">
        <v>-1</v>
      </c>
      <c r="AJ190">
        <v>-1</v>
      </c>
      <c r="AK190" t="s">
        <v>648</v>
      </c>
      <c r="AO190" s="1" t="str">
        <f t="shared" si="11"/>
        <v>2W Distributor Bike</v>
      </c>
      <c r="BD190" s="1" t="s">
        <v>1141</v>
      </c>
      <c r="BE190" t="str">
        <f t="shared" si="9"/>
        <v>https://fs.amplifi.io//file?id=132009b8-b326-4f19-8187-42ac68ae5390&amp;variant=thumb&amp;extension=png</v>
      </c>
      <c r="BF190" s="4" t="s">
        <v>1141</v>
      </c>
    </row>
    <row r="191" spans="1:59" ht="19" customHeight="1" x14ac:dyDescent="0.2">
      <c r="A191">
        <v>190</v>
      </c>
      <c r="B191" t="str">
        <f t="shared" si="8"/>
        <v>BB-20124-376-01</v>
      </c>
      <c r="C191" t="s">
        <v>1142</v>
      </c>
      <c r="D191" t="str">
        <f t="shared" si="10"/>
        <v>BB-20124-376-01</v>
      </c>
      <c r="E191" t="s">
        <v>1129</v>
      </c>
      <c r="F191" t="e">
        <v>#N/A</v>
      </c>
      <c r="G191" t="s">
        <v>1129</v>
      </c>
      <c r="I191" t="s">
        <v>1130</v>
      </c>
      <c r="J191" t="s">
        <v>5330</v>
      </c>
      <c r="K191" t="s">
        <v>5344</v>
      </c>
      <c r="L191" t="s">
        <v>5330</v>
      </c>
      <c r="M191" t="s">
        <v>5330</v>
      </c>
      <c r="N191" t="s">
        <v>5330</v>
      </c>
      <c r="P191" t="s">
        <v>5330</v>
      </c>
      <c r="Q191" t="s">
        <v>35</v>
      </c>
      <c r="R191" t="e">
        <v>#N/A</v>
      </c>
      <c r="S191" t="b">
        <v>1</v>
      </c>
      <c r="T191" t="s">
        <v>1142</v>
      </c>
      <c r="U191" t="s">
        <v>1142</v>
      </c>
      <c r="AB191" t="s">
        <v>1131</v>
      </c>
      <c r="AI191">
        <v>-1</v>
      </c>
      <c r="AJ191">
        <v>-1</v>
      </c>
      <c r="AK191" t="s">
        <v>475</v>
      </c>
      <c r="AO191" s="1" t="str">
        <f t="shared" si="11"/>
        <v>2W Distributor Bike</v>
      </c>
      <c r="BD191" s="1" t="s">
        <v>1143</v>
      </c>
      <c r="BE191" t="str">
        <f t="shared" si="9"/>
        <v>https://fs.amplifi.io//file?id=1b145283-4a81-4e93-8f8b-2eaa75ba3ea5&amp;variant=thumb&amp;extension=png</v>
      </c>
      <c r="BF191" s="4" t="s">
        <v>1143</v>
      </c>
    </row>
    <row r="192" spans="1:59" ht="19" customHeight="1" x14ac:dyDescent="0.2">
      <c r="A192">
        <v>191</v>
      </c>
      <c r="B192" t="str">
        <f t="shared" si="8"/>
        <v>BB-20125-001-01</v>
      </c>
      <c r="C192" t="s">
        <v>1144</v>
      </c>
      <c r="D192" t="str">
        <f t="shared" si="10"/>
        <v>BB-20125-001-01</v>
      </c>
      <c r="E192" t="s">
        <v>1129</v>
      </c>
      <c r="F192" t="e">
        <v>#N/A</v>
      </c>
      <c r="G192" t="s">
        <v>1129</v>
      </c>
      <c r="I192" t="s">
        <v>1130</v>
      </c>
      <c r="J192" t="s">
        <v>5330</v>
      </c>
      <c r="K192" t="s">
        <v>5344</v>
      </c>
      <c r="L192" t="s">
        <v>5330</v>
      </c>
      <c r="M192" t="s">
        <v>5330</v>
      </c>
      <c r="N192" t="s">
        <v>5330</v>
      </c>
      <c r="P192" t="s">
        <v>5330</v>
      </c>
      <c r="Q192" t="s">
        <v>88</v>
      </c>
      <c r="R192" t="e">
        <v>#N/A</v>
      </c>
      <c r="S192" t="b">
        <v>1</v>
      </c>
      <c r="T192" t="s">
        <v>1144</v>
      </c>
      <c r="U192" t="s">
        <v>1144</v>
      </c>
      <c r="AB192" t="s">
        <v>1131</v>
      </c>
      <c r="AI192">
        <v>-1</v>
      </c>
      <c r="AJ192">
        <v>-1</v>
      </c>
      <c r="AK192" t="s">
        <v>475</v>
      </c>
      <c r="AO192" s="1" t="str">
        <f t="shared" si="11"/>
        <v>2W Distributor Bike</v>
      </c>
      <c r="BD192" s="1" t="s">
        <v>1145</v>
      </c>
      <c r="BE192" t="str">
        <f t="shared" si="9"/>
        <v>https://fs.amplifi.io//file?id=6e31cd81-2888-42ef-a36e-f1cc4232aa18&amp;variant=thumb&amp;extension=png</v>
      </c>
      <c r="BF192" s="4" t="s">
        <v>1145</v>
      </c>
    </row>
    <row r="193" spans="1:61" ht="19" customHeight="1" x14ac:dyDescent="0.2">
      <c r="A193">
        <v>192</v>
      </c>
      <c r="B193" t="str">
        <f t="shared" si="8"/>
        <v>BB-32139-000-10</v>
      </c>
      <c r="C193" t="s">
        <v>1146</v>
      </c>
      <c r="D193" t="str">
        <f t="shared" si="10"/>
        <v>BB-32139-000-10</v>
      </c>
      <c r="E193" t="s">
        <v>1129</v>
      </c>
      <c r="F193" t="e">
        <v>#N/A</v>
      </c>
      <c r="G193" t="s">
        <v>1129</v>
      </c>
      <c r="I193" t="s">
        <v>1130</v>
      </c>
      <c r="J193" t="s">
        <v>5330</v>
      </c>
      <c r="K193" t="s">
        <v>5344</v>
      </c>
      <c r="L193" t="s">
        <v>5330</v>
      </c>
      <c r="M193" t="s">
        <v>5330</v>
      </c>
      <c r="N193" t="s">
        <v>5330</v>
      </c>
      <c r="P193" t="s">
        <v>5330</v>
      </c>
      <c r="Q193" t="s">
        <v>389</v>
      </c>
      <c r="R193" t="e">
        <v>#N/A</v>
      </c>
      <c r="S193" t="b">
        <v>1</v>
      </c>
      <c r="T193" t="s">
        <v>1146</v>
      </c>
      <c r="U193" t="s">
        <v>1146</v>
      </c>
      <c r="V193" t="s">
        <v>1148</v>
      </c>
      <c r="W193" t="s">
        <v>1150</v>
      </c>
      <c r="X193" t="s">
        <v>1152</v>
      </c>
      <c r="Y193" t="s">
        <v>1153</v>
      </c>
      <c r="AB193" t="s">
        <v>1147</v>
      </c>
      <c r="AC193" t="s">
        <v>1149</v>
      </c>
      <c r="AD193" t="s">
        <v>1151</v>
      </c>
      <c r="AE193" t="s">
        <v>43</v>
      </c>
      <c r="AF193" t="s">
        <v>1154</v>
      </c>
      <c r="AI193">
        <v>-1</v>
      </c>
      <c r="AJ193">
        <v>-1</v>
      </c>
      <c r="AK193" t="s">
        <v>331</v>
      </c>
      <c r="AO193" s="1" t="str">
        <f t="shared" si="11"/>
        <v>2W Distributor Bike</v>
      </c>
      <c r="BD193" t="s">
        <v>5944</v>
      </c>
      <c r="BE193" t="str">
        <f t="shared" si="9"/>
        <v>https://fs.amplifi.io//file?id=c1944c4a-5d65-444f-8e6a-f32f9ce9155c&amp;variant=thumb&amp;extension=png</v>
      </c>
      <c r="BF193" s="4" t="s">
        <v>5944</v>
      </c>
    </row>
    <row r="194" spans="1:61" ht="19" customHeight="1" x14ac:dyDescent="0.2">
      <c r="A194">
        <v>197</v>
      </c>
      <c r="B194" t="str">
        <f t="shared" ref="B194:B207" si="12">C194</f>
        <v>BB-32140-000-10</v>
      </c>
      <c r="C194" t="s">
        <v>1155</v>
      </c>
      <c r="D194" t="str">
        <f t="shared" si="10"/>
        <v>BB-32140-000-10</v>
      </c>
      <c r="E194" t="s">
        <v>1129</v>
      </c>
      <c r="F194" t="e">
        <v>#N/A</v>
      </c>
      <c r="G194" t="s">
        <v>1129</v>
      </c>
      <c r="I194" t="s">
        <v>1130</v>
      </c>
      <c r="J194" t="s">
        <v>5330</v>
      </c>
      <c r="K194" t="s">
        <v>5344</v>
      </c>
      <c r="L194" t="s">
        <v>5330</v>
      </c>
      <c r="M194" t="s">
        <v>5330</v>
      </c>
      <c r="N194" t="s">
        <v>5330</v>
      </c>
      <c r="P194" t="s">
        <v>5330</v>
      </c>
      <c r="Q194" t="s">
        <v>389</v>
      </c>
      <c r="R194" t="e">
        <v>#N/A</v>
      </c>
      <c r="S194" t="b">
        <v>1</v>
      </c>
      <c r="T194" t="s">
        <v>1155</v>
      </c>
      <c r="U194" t="s">
        <v>1155</v>
      </c>
      <c r="V194" t="s">
        <v>1156</v>
      </c>
      <c r="W194" t="s">
        <v>1157</v>
      </c>
      <c r="X194" t="s">
        <v>1158</v>
      </c>
      <c r="Y194" t="s">
        <v>1159</v>
      </c>
      <c r="AB194" t="s">
        <v>1147</v>
      </c>
      <c r="AC194" t="s">
        <v>1149</v>
      </c>
      <c r="AD194" t="s">
        <v>1151</v>
      </c>
      <c r="AE194" t="s">
        <v>43</v>
      </c>
      <c r="AF194" t="s">
        <v>1154</v>
      </c>
      <c r="AI194">
        <v>-1</v>
      </c>
      <c r="AJ194">
        <v>-1</v>
      </c>
      <c r="AK194" t="s">
        <v>331</v>
      </c>
      <c r="AO194" s="1" t="str">
        <f t="shared" si="11"/>
        <v>2W Distributor Bike</v>
      </c>
      <c r="BD194" t="s">
        <v>5945</v>
      </c>
      <c r="BE194" t="str">
        <f t="shared" ref="BE194:BE257" si="13">IF(BD194="","",BD194&amp;"&amp;variant=thumb&amp;extension=png")</f>
        <v>https://fs.amplifi.io//file?id=85036a59-7445-4a2d-beb4-62278942e03b&amp;variant=thumb&amp;extension=png</v>
      </c>
      <c r="BF194" s="4" t="s">
        <v>5945</v>
      </c>
    </row>
    <row r="195" spans="1:61" ht="19" customHeight="1" x14ac:dyDescent="0.2">
      <c r="A195">
        <v>202</v>
      </c>
      <c r="B195" t="str">
        <f t="shared" si="12"/>
        <v>BB-32141-001-10</v>
      </c>
      <c r="C195" t="s">
        <v>1160</v>
      </c>
      <c r="D195" t="str">
        <f t="shared" ref="D195:D258" si="14">C195</f>
        <v>BB-32141-001-10</v>
      </c>
      <c r="E195" t="s">
        <v>1129</v>
      </c>
      <c r="F195" t="e">
        <v>#N/A</v>
      </c>
      <c r="G195" t="s">
        <v>1129</v>
      </c>
      <c r="I195" t="s">
        <v>1130</v>
      </c>
      <c r="J195" t="s">
        <v>5330</v>
      </c>
      <c r="K195" t="s">
        <v>5344</v>
      </c>
      <c r="L195" t="s">
        <v>5330</v>
      </c>
      <c r="M195" t="s">
        <v>5330</v>
      </c>
      <c r="N195" t="s">
        <v>5330</v>
      </c>
      <c r="P195" t="s">
        <v>5330</v>
      </c>
      <c r="Q195" t="s">
        <v>88</v>
      </c>
      <c r="R195" t="e">
        <v>#N/A</v>
      </c>
      <c r="S195" t="b">
        <v>1</v>
      </c>
      <c r="T195" t="s">
        <v>1160</v>
      </c>
      <c r="U195" t="s">
        <v>1160</v>
      </c>
      <c r="V195" t="s">
        <v>1162</v>
      </c>
      <c r="W195" t="s">
        <v>1163</v>
      </c>
      <c r="X195" t="s">
        <v>1164</v>
      </c>
      <c r="Y195" t="s">
        <v>1165</v>
      </c>
      <c r="AB195" t="s">
        <v>1147</v>
      </c>
      <c r="AC195" t="s">
        <v>1149</v>
      </c>
      <c r="AD195" t="s">
        <v>1151</v>
      </c>
      <c r="AE195" t="s">
        <v>43</v>
      </c>
      <c r="AF195" t="s">
        <v>1154</v>
      </c>
      <c r="AI195">
        <v>-1</v>
      </c>
      <c r="AJ195">
        <v>-1</v>
      </c>
      <c r="AK195" t="s">
        <v>331</v>
      </c>
      <c r="AO195" s="1" t="str">
        <f t="shared" ref="AO195:AO258" si="15">IF(E195="Moto","",IF(E195="Snowboard","",IF(E195="Snowmobile","",AO$1)))</f>
        <v>2W Distributor Bike</v>
      </c>
      <c r="BD195" s="1" t="s">
        <v>1161</v>
      </c>
      <c r="BE195" t="str">
        <f t="shared" si="13"/>
        <v>https://fs.amplifi.io//file?id=07752ae2-238c-454d-873b-c3271167c7f8&amp;variant=thumb&amp;extension=png</v>
      </c>
      <c r="BF195" s="4" t="s">
        <v>1161</v>
      </c>
    </row>
    <row r="196" spans="1:61" ht="19" customHeight="1" x14ac:dyDescent="0.2">
      <c r="A196">
        <v>207</v>
      </c>
      <c r="B196" t="str">
        <f t="shared" si="12"/>
        <v>BB-33008-001-10</v>
      </c>
      <c r="C196" t="s">
        <v>1166</v>
      </c>
      <c r="D196" t="str">
        <f t="shared" si="14"/>
        <v>BB-33008-001-10</v>
      </c>
      <c r="E196" t="s">
        <v>1129</v>
      </c>
      <c r="F196" t="e">
        <v>#N/A</v>
      </c>
      <c r="G196" t="s">
        <v>1129</v>
      </c>
      <c r="I196" t="s">
        <v>1130</v>
      </c>
      <c r="J196" t="s">
        <v>5330</v>
      </c>
      <c r="K196" t="s">
        <v>5344</v>
      </c>
      <c r="L196" t="s">
        <v>5330</v>
      </c>
      <c r="M196" t="s">
        <v>5330</v>
      </c>
      <c r="N196" t="s">
        <v>5330</v>
      </c>
      <c r="P196" t="s">
        <v>5330</v>
      </c>
      <c r="Q196" t="s">
        <v>88</v>
      </c>
      <c r="R196" t="e">
        <v>#N/A</v>
      </c>
      <c r="S196" t="b">
        <v>1</v>
      </c>
      <c r="T196" t="s">
        <v>1166</v>
      </c>
      <c r="U196" t="s">
        <v>1166</v>
      </c>
      <c r="V196" t="s">
        <v>1168</v>
      </c>
      <c r="W196" t="s">
        <v>1169</v>
      </c>
      <c r="X196" t="s">
        <v>1170</v>
      </c>
      <c r="Y196" t="s">
        <v>1171</v>
      </c>
      <c r="AB196" t="s">
        <v>1147</v>
      </c>
      <c r="AC196" t="s">
        <v>1149</v>
      </c>
      <c r="AD196" t="s">
        <v>1151</v>
      </c>
      <c r="AE196" t="s">
        <v>43</v>
      </c>
      <c r="AF196" t="s">
        <v>1154</v>
      </c>
      <c r="AI196">
        <v>-1</v>
      </c>
      <c r="AJ196">
        <v>-1</v>
      </c>
      <c r="AK196" t="s">
        <v>331</v>
      </c>
      <c r="AO196" s="1" t="str">
        <f t="shared" si="15"/>
        <v>2W Distributor Bike</v>
      </c>
      <c r="BD196" s="1" t="s">
        <v>1167</v>
      </c>
      <c r="BE196" t="str">
        <f t="shared" si="13"/>
        <v>https://fs.amplifi.io//file?id=4a2621e8-f7fb-4ed9-8a12-e2f06a5fd49c&amp;variant=thumb&amp;extension=png</v>
      </c>
      <c r="BF196" s="4" t="s">
        <v>1167</v>
      </c>
    </row>
    <row r="197" spans="1:61" ht="19" customHeight="1" x14ac:dyDescent="0.2">
      <c r="A197">
        <v>212</v>
      </c>
      <c r="B197" t="str">
        <f t="shared" si="12"/>
        <v>BB-36045-476-10</v>
      </c>
      <c r="C197" t="s">
        <v>1172</v>
      </c>
      <c r="D197" t="str">
        <f t="shared" si="14"/>
        <v>BB-36045-476-10</v>
      </c>
      <c r="E197" t="s">
        <v>1129</v>
      </c>
      <c r="F197" t="e">
        <v>#N/A</v>
      </c>
      <c r="G197" t="s">
        <v>1129</v>
      </c>
      <c r="I197" t="s">
        <v>1130</v>
      </c>
      <c r="J197" t="s">
        <v>5330</v>
      </c>
      <c r="K197" t="s">
        <v>5344</v>
      </c>
      <c r="L197" t="s">
        <v>5330</v>
      </c>
      <c r="M197" t="s">
        <v>5330</v>
      </c>
      <c r="N197" t="s">
        <v>5330</v>
      </c>
      <c r="P197" t="s">
        <v>5330</v>
      </c>
      <c r="Q197" t="s">
        <v>127</v>
      </c>
      <c r="R197" t="e">
        <v>#N/A</v>
      </c>
      <c r="S197" t="b">
        <v>1</v>
      </c>
      <c r="T197" t="s">
        <v>1172</v>
      </c>
      <c r="U197" t="s">
        <v>1172</v>
      </c>
      <c r="V197" t="s">
        <v>1173</v>
      </c>
      <c r="W197" t="s">
        <v>1174</v>
      </c>
      <c r="X197" t="s">
        <v>1175</v>
      </c>
      <c r="Y197" t="s">
        <v>1176</v>
      </c>
      <c r="AB197" t="s">
        <v>1147</v>
      </c>
      <c r="AC197" t="s">
        <v>1149</v>
      </c>
      <c r="AD197" t="s">
        <v>1151</v>
      </c>
      <c r="AE197" t="s">
        <v>43</v>
      </c>
      <c r="AF197" t="s">
        <v>1154</v>
      </c>
      <c r="AI197">
        <v>-1</v>
      </c>
      <c r="AJ197">
        <v>-1</v>
      </c>
      <c r="AK197" t="s">
        <v>475</v>
      </c>
      <c r="AO197" s="1" t="str">
        <f t="shared" si="15"/>
        <v>2W Distributor Bike</v>
      </c>
      <c r="BD197" s="1" t="s">
        <v>5946</v>
      </c>
      <c r="BE197" t="str">
        <f t="shared" si="13"/>
        <v>https://fs.amplifi.io//file?id=25797b73-cfbb-4ad0-9a82-6789fa37a8c6&amp;variant=thumb&amp;extension=png</v>
      </c>
      <c r="BF197" s="4" t="s">
        <v>5946</v>
      </c>
    </row>
    <row r="198" spans="1:61" ht="19" customHeight="1" x14ac:dyDescent="0.2">
      <c r="A198">
        <v>217</v>
      </c>
      <c r="B198" t="str">
        <f t="shared" si="12"/>
        <v>BB-36045-484-10</v>
      </c>
      <c r="C198" t="s">
        <v>1177</v>
      </c>
      <c r="D198" t="str">
        <f t="shared" si="14"/>
        <v>BB-36045-484-10</v>
      </c>
      <c r="E198" t="s">
        <v>1129</v>
      </c>
      <c r="F198" t="e">
        <v>#N/A</v>
      </c>
      <c r="G198" t="s">
        <v>1129</v>
      </c>
      <c r="I198" t="s">
        <v>1130</v>
      </c>
      <c r="J198" t="s">
        <v>5330</v>
      </c>
      <c r="K198" t="s">
        <v>5344</v>
      </c>
      <c r="L198" t="s">
        <v>5330</v>
      </c>
      <c r="M198" t="s">
        <v>5330</v>
      </c>
      <c r="N198" t="s">
        <v>5330</v>
      </c>
      <c r="P198" t="s">
        <v>5330</v>
      </c>
      <c r="Q198" t="s">
        <v>1178</v>
      </c>
      <c r="R198" t="e">
        <v>#N/A</v>
      </c>
      <c r="S198" t="b">
        <v>1</v>
      </c>
      <c r="T198" t="s">
        <v>1177</v>
      </c>
      <c r="U198" t="s">
        <v>1177</v>
      </c>
      <c r="V198" t="s">
        <v>1180</v>
      </c>
      <c r="W198" t="s">
        <v>1181</v>
      </c>
      <c r="X198" t="s">
        <v>1182</v>
      </c>
      <c r="Y198" t="s">
        <v>1183</v>
      </c>
      <c r="AB198" t="s">
        <v>1147</v>
      </c>
      <c r="AC198" t="s">
        <v>1149</v>
      </c>
      <c r="AD198" t="s">
        <v>1151</v>
      </c>
      <c r="AE198" t="s">
        <v>43</v>
      </c>
      <c r="AF198" t="s">
        <v>1154</v>
      </c>
      <c r="AI198">
        <v>-1</v>
      </c>
      <c r="AJ198">
        <v>-1</v>
      </c>
      <c r="AK198" t="s">
        <v>475</v>
      </c>
      <c r="AO198" s="1" t="str">
        <f t="shared" si="15"/>
        <v>2W Distributor Bike</v>
      </c>
      <c r="BD198" s="1" t="s">
        <v>1179</v>
      </c>
      <c r="BE198" t="str">
        <f t="shared" si="13"/>
        <v>https://fs.amplifi.io//file?id=2911a303-44d0-448a-bb54-35f70c7e8a0c&amp;variant=thumb&amp;extension=png</v>
      </c>
      <c r="BF198" s="4" t="s">
        <v>1179</v>
      </c>
    </row>
    <row r="199" spans="1:61" ht="19" customHeight="1" x14ac:dyDescent="0.2">
      <c r="A199">
        <v>222</v>
      </c>
      <c r="B199" t="str">
        <f t="shared" si="12"/>
        <v>BB-39504-015-10</v>
      </c>
      <c r="C199" t="s">
        <v>1184</v>
      </c>
      <c r="D199" t="str">
        <f t="shared" si="14"/>
        <v>BB-39504-015-10</v>
      </c>
      <c r="E199" t="s">
        <v>1129</v>
      </c>
      <c r="F199" t="e">
        <v>#N/A</v>
      </c>
      <c r="G199" t="s">
        <v>1129</v>
      </c>
      <c r="I199" t="s">
        <v>1130</v>
      </c>
      <c r="J199" t="s">
        <v>5330</v>
      </c>
      <c r="K199" t="s">
        <v>5344</v>
      </c>
      <c r="L199" t="s">
        <v>5330</v>
      </c>
      <c r="M199" t="s">
        <v>5330</v>
      </c>
      <c r="N199" t="s">
        <v>5330</v>
      </c>
      <c r="P199" t="s">
        <v>5330</v>
      </c>
      <c r="Q199" t="s">
        <v>133</v>
      </c>
      <c r="R199" t="e">
        <v>#N/A</v>
      </c>
      <c r="S199" t="b">
        <v>1</v>
      </c>
      <c r="T199" t="s">
        <v>1184</v>
      </c>
      <c r="U199" t="s">
        <v>1184</v>
      </c>
      <c r="V199" t="s">
        <v>1185</v>
      </c>
      <c r="W199" t="s">
        <v>1186</v>
      </c>
      <c r="X199" t="s">
        <v>1187</v>
      </c>
      <c r="Y199" t="s">
        <v>1188</v>
      </c>
      <c r="AB199" t="s">
        <v>1147</v>
      </c>
      <c r="AC199" t="s">
        <v>1149</v>
      </c>
      <c r="AD199" t="s">
        <v>1151</v>
      </c>
      <c r="AE199" t="s">
        <v>43</v>
      </c>
      <c r="AF199" t="s">
        <v>1154</v>
      </c>
      <c r="AI199">
        <v>-1</v>
      </c>
      <c r="AJ199">
        <v>-1</v>
      </c>
      <c r="AK199" t="s">
        <v>475</v>
      </c>
      <c r="AO199" s="1" t="str">
        <f t="shared" si="15"/>
        <v>2W Distributor Bike</v>
      </c>
      <c r="BD199" s="1" t="s">
        <v>5947</v>
      </c>
      <c r="BE199" t="str">
        <f t="shared" si="13"/>
        <v>https://fs.amplifi.io//file?id=72fe9254-3e79-4849-9a53-c69e0e240868&amp;variant=thumb&amp;extension=png</v>
      </c>
      <c r="BF199" s="4" t="s">
        <v>5947</v>
      </c>
    </row>
    <row r="200" spans="1:61" ht="19" customHeight="1" x14ac:dyDescent="0.2">
      <c r="A200">
        <v>227</v>
      </c>
      <c r="B200" t="str">
        <f t="shared" si="12"/>
        <v>01001-487-01</v>
      </c>
      <c r="C200" t="s">
        <v>1189</v>
      </c>
      <c r="D200" t="str">
        <f t="shared" si="14"/>
        <v>01001-487-01</v>
      </c>
      <c r="E200" t="s">
        <v>139</v>
      </c>
      <c r="F200" t="e">
        <v>#N/A</v>
      </c>
      <c r="G200" t="s">
        <v>1190</v>
      </c>
      <c r="H200" t="s">
        <v>758</v>
      </c>
      <c r="I200" t="s">
        <v>759</v>
      </c>
      <c r="J200" t="s">
        <v>5329</v>
      </c>
      <c r="K200" t="s">
        <v>5338</v>
      </c>
      <c r="L200" t="s">
        <v>5333</v>
      </c>
      <c r="M200" t="s">
        <v>758</v>
      </c>
      <c r="N200" t="s">
        <v>5359</v>
      </c>
      <c r="P200" t="s">
        <v>5330</v>
      </c>
      <c r="Q200" t="s">
        <v>1191</v>
      </c>
      <c r="R200" t="e">
        <v>#N/A</v>
      </c>
      <c r="S200" t="b">
        <v>0</v>
      </c>
      <c r="T200" t="s">
        <v>1189</v>
      </c>
      <c r="U200" t="s">
        <v>1189</v>
      </c>
      <c r="AI200">
        <v>45</v>
      </c>
      <c r="AJ200">
        <v>50</v>
      </c>
      <c r="AK200" t="s">
        <v>475</v>
      </c>
      <c r="AL200" t="s">
        <v>760</v>
      </c>
      <c r="AM200" t="s">
        <v>761</v>
      </c>
      <c r="AN200" s="1" t="s">
        <v>762</v>
      </c>
      <c r="AO200" s="1" t="str">
        <f t="shared" si="15"/>
        <v>2W Distributor Bike</v>
      </c>
      <c r="AP200" s="1"/>
      <c r="AQ200" s="1"/>
      <c r="AR200" s="1"/>
      <c r="AS200" s="1"/>
      <c r="AT200" s="1"/>
      <c r="AU200" s="1"/>
      <c r="AV200" s="1"/>
      <c r="AW200" s="1"/>
      <c r="AX200" s="1"/>
      <c r="AY200" s="1"/>
      <c r="AZ200" s="1"/>
      <c r="BA200" s="1"/>
      <c r="BB200" s="1"/>
      <c r="BC200" s="1"/>
      <c r="BD200" s="1" t="s">
        <v>5539</v>
      </c>
      <c r="BE200" t="str">
        <f t="shared" si="13"/>
        <v>https://fs.amplifi.io//file?id=b7b2e855-ce1e-447e-834e-9d35a7c738e5&amp;variant=thumb&amp;extension=png</v>
      </c>
      <c r="BF200" s="4" t="s">
        <v>5539</v>
      </c>
      <c r="BG200" s="4" t="s">
        <v>6245</v>
      </c>
    </row>
    <row r="201" spans="1:61" ht="19" customHeight="1" x14ac:dyDescent="0.2">
      <c r="A201">
        <v>228</v>
      </c>
      <c r="B201" t="str">
        <f t="shared" si="12"/>
        <v>01001-488-01</v>
      </c>
      <c r="C201" t="s">
        <v>1192</v>
      </c>
      <c r="D201" t="str">
        <f t="shared" si="14"/>
        <v>01001-488-01</v>
      </c>
      <c r="E201" t="s">
        <v>139</v>
      </c>
      <c r="F201" t="e">
        <v>#N/A</v>
      </c>
      <c r="G201" t="s">
        <v>1193</v>
      </c>
      <c r="H201" t="s">
        <v>758</v>
      </c>
      <c r="I201" t="s">
        <v>759</v>
      </c>
      <c r="J201" t="s">
        <v>5329</v>
      </c>
      <c r="K201" t="s">
        <v>5338</v>
      </c>
      <c r="L201" t="s">
        <v>5333</v>
      </c>
      <c r="M201" t="s">
        <v>758</v>
      </c>
      <c r="N201" t="s">
        <v>5359</v>
      </c>
      <c r="P201" t="s">
        <v>5330</v>
      </c>
      <c r="Q201" t="s">
        <v>1194</v>
      </c>
      <c r="R201" t="e">
        <v>#N/A</v>
      </c>
      <c r="S201" t="b">
        <v>0</v>
      </c>
      <c r="T201" t="s">
        <v>1192</v>
      </c>
      <c r="U201" t="s">
        <v>1192</v>
      </c>
      <c r="AI201">
        <v>45</v>
      </c>
      <c r="AJ201">
        <v>50</v>
      </c>
      <c r="AK201" t="s">
        <v>475</v>
      </c>
      <c r="AL201" t="s">
        <v>760</v>
      </c>
      <c r="AM201" t="s">
        <v>761</v>
      </c>
      <c r="AN201" s="1" t="s">
        <v>762</v>
      </c>
      <c r="AO201" s="1" t="str">
        <f t="shared" si="15"/>
        <v>2W Distributor Bike</v>
      </c>
      <c r="AP201" s="1"/>
      <c r="AQ201" s="1"/>
      <c r="AR201" s="1"/>
      <c r="AS201" s="1"/>
      <c r="AT201" s="1"/>
      <c r="AU201" s="1"/>
      <c r="AV201" s="1"/>
      <c r="AW201" s="1"/>
      <c r="AX201" s="1"/>
      <c r="AY201" s="1"/>
      <c r="AZ201" s="1"/>
      <c r="BA201" s="1"/>
      <c r="BB201" s="1"/>
      <c r="BC201" s="1"/>
      <c r="BD201" s="1" t="s">
        <v>5540</v>
      </c>
      <c r="BE201" t="str">
        <f t="shared" si="13"/>
        <v>https://fs.amplifi.io//file?id=d32196bd-a6f0-43cb-b3e3-1a26bd20fb14&amp;variant=thumb&amp;extension=png</v>
      </c>
      <c r="BF201" s="4" t="s">
        <v>6246</v>
      </c>
      <c r="BG201" s="4" t="s">
        <v>5540</v>
      </c>
      <c r="BH201" s="4" t="s">
        <v>6247</v>
      </c>
      <c r="BI201" s="4" t="s">
        <v>6248</v>
      </c>
    </row>
    <row r="202" spans="1:61" ht="19" customHeight="1" x14ac:dyDescent="0.2">
      <c r="A202">
        <v>229</v>
      </c>
      <c r="B202" t="str">
        <f t="shared" si="12"/>
        <v>01001-489-01</v>
      </c>
      <c r="C202" t="s">
        <v>1195</v>
      </c>
      <c r="D202" t="str">
        <f t="shared" si="14"/>
        <v>01001-489-01</v>
      </c>
      <c r="E202" t="s">
        <v>139</v>
      </c>
      <c r="F202" t="e">
        <v>#N/A</v>
      </c>
      <c r="G202" t="s">
        <v>1196</v>
      </c>
      <c r="H202" t="s">
        <v>758</v>
      </c>
      <c r="I202" t="s">
        <v>759</v>
      </c>
      <c r="J202" t="s">
        <v>5329</v>
      </c>
      <c r="K202" t="s">
        <v>5338</v>
      </c>
      <c r="L202" t="s">
        <v>5333</v>
      </c>
      <c r="M202" t="s">
        <v>758</v>
      </c>
      <c r="N202" t="s">
        <v>5359</v>
      </c>
      <c r="P202" t="s">
        <v>5330</v>
      </c>
      <c r="Q202" t="s">
        <v>88</v>
      </c>
      <c r="R202" t="e">
        <v>#N/A</v>
      </c>
      <c r="S202" t="b">
        <v>0</v>
      </c>
      <c r="T202" t="s">
        <v>1195</v>
      </c>
      <c r="U202" t="s">
        <v>1195</v>
      </c>
      <c r="AI202">
        <v>45</v>
      </c>
      <c r="AJ202">
        <v>50</v>
      </c>
      <c r="AK202" t="s">
        <v>475</v>
      </c>
      <c r="AL202" t="s">
        <v>760</v>
      </c>
      <c r="AM202" t="s">
        <v>761</v>
      </c>
      <c r="AN202" s="1" t="s">
        <v>762</v>
      </c>
      <c r="AO202" s="1" t="str">
        <f t="shared" si="15"/>
        <v>2W Distributor Bike</v>
      </c>
      <c r="AP202" s="1"/>
      <c r="AQ202" s="1"/>
      <c r="AR202" s="1"/>
      <c r="AS202" s="1"/>
      <c r="AT202" s="1"/>
      <c r="AU202" s="1"/>
      <c r="AV202" s="1"/>
      <c r="AW202" s="1"/>
      <c r="AX202" s="1"/>
      <c r="AY202" s="1"/>
      <c r="AZ202" s="1"/>
      <c r="BA202" s="1"/>
      <c r="BB202" s="1"/>
      <c r="BC202" s="1"/>
      <c r="BD202" s="1" t="s">
        <v>5541</v>
      </c>
      <c r="BE202" t="str">
        <f t="shared" si="13"/>
        <v>https://fs.amplifi.io//file?id=65d09bec-ed9a-4d1b-9bf9-8567a9c881be&amp;variant=thumb&amp;extension=png</v>
      </c>
      <c r="BF202" s="4" t="s">
        <v>6249</v>
      </c>
      <c r="BG202" s="4" t="s">
        <v>6250</v>
      </c>
      <c r="BH202" s="4" t="s">
        <v>6251</v>
      </c>
      <c r="BI202" s="4" t="s">
        <v>5541</v>
      </c>
    </row>
    <row r="203" spans="1:61" ht="19" customHeight="1" x14ac:dyDescent="0.2">
      <c r="A203">
        <v>230</v>
      </c>
      <c r="B203" t="str">
        <f t="shared" si="12"/>
        <v>01004-007-01</v>
      </c>
      <c r="C203" t="s">
        <v>1197</v>
      </c>
      <c r="D203" t="str">
        <f t="shared" si="14"/>
        <v>01004-007-01</v>
      </c>
      <c r="E203" t="s">
        <v>139</v>
      </c>
      <c r="F203" t="s">
        <v>5948</v>
      </c>
      <c r="G203" t="s">
        <v>765</v>
      </c>
      <c r="H203" t="s">
        <v>766</v>
      </c>
      <c r="I203" t="s">
        <v>759</v>
      </c>
      <c r="J203" t="s">
        <v>5329</v>
      </c>
      <c r="K203" t="s">
        <v>5333</v>
      </c>
      <c r="L203" t="s">
        <v>5333</v>
      </c>
      <c r="M203" t="s">
        <v>766</v>
      </c>
      <c r="N203" t="s">
        <v>5359</v>
      </c>
      <c r="P203" t="s">
        <v>5428</v>
      </c>
      <c r="Q203" t="s">
        <v>219</v>
      </c>
      <c r="R203" t="b">
        <v>1</v>
      </c>
      <c r="S203" t="b">
        <v>0</v>
      </c>
      <c r="T203" t="s">
        <v>1197</v>
      </c>
      <c r="U203" t="s">
        <v>1197</v>
      </c>
      <c r="AI203">
        <v>50</v>
      </c>
      <c r="AJ203">
        <v>55</v>
      </c>
      <c r="AK203" t="s">
        <v>475</v>
      </c>
      <c r="AL203" t="s">
        <v>760</v>
      </c>
      <c r="AM203" t="s">
        <v>767</v>
      </c>
      <c r="AN203" s="1" t="s">
        <v>768</v>
      </c>
      <c r="AO203" s="1" t="str">
        <f t="shared" si="15"/>
        <v>2W Distributor Bike</v>
      </c>
      <c r="AP203" s="1"/>
      <c r="AQ203" s="1"/>
      <c r="AR203" s="1"/>
      <c r="AS203" s="1"/>
      <c r="AT203" s="1"/>
      <c r="AU203" s="1"/>
      <c r="AV203" s="1"/>
      <c r="AW203" s="1"/>
      <c r="AX203" s="1"/>
      <c r="AY203" s="1"/>
      <c r="AZ203" s="1"/>
      <c r="BA203" s="1"/>
      <c r="BB203" s="1"/>
      <c r="BC203" s="1"/>
      <c r="BD203" s="1" t="s">
        <v>1198</v>
      </c>
      <c r="BE203" t="str">
        <f t="shared" si="13"/>
        <v>https://fs.amplifi.io//file?id=6c5d0830-6f8a-4879-8ff9-dd880b9c674f&amp;variant=thumb&amp;extension=png</v>
      </c>
      <c r="BF203" s="4" t="s">
        <v>1198</v>
      </c>
      <c r="BG203" s="4" t="s">
        <v>6252</v>
      </c>
      <c r="BH203" s="4" t="s">
        <v>6253</v>
      </c>
      <c r="BI203" s="4" t="s">
        <v>6254</v>
      </c>
    </row>
    <row r="204" spans="1:61" ht="19" customHeight="1" x14ac:dyDescent="0.2">
      <c r="A204">
        <v>231</v>
      </c>
      <c r="B204" t="str">
        <f t="shared" si="12"/>
        <v>01004-068-01</v>
      </c>
      <c r="C204" t="s">
        <v>1199</v>
      </c>
      <c r="D204" t="str">
        <f t="shared" si="14"/>
        <v>01004-068-01</v>
      </c>
      <c r="E204" t="s">
        <v>139</v>
      </c>
      <c r="F204" t="s">
        <v>5948</v>
      </c>
      <c r="G204" t="s">
        <v>765</v>
      </c>
      <c r="H204" t="s">
        <v>766</v>
      </c>
      <c r="I204" t="s">
        <v>759</v>
      </c>
      <c r="J204" t="s">
        <v>5329</v>
      </c>
      <c r="K204" t="s">
        <v>5333</v>
      </c>
      <c r="L204" t="s">
        <v>5333</v>
      </c>
      <c r="M204" t="s">
        <v>766</v>
      </c>
      <c r="N204" t="s">
        <v>5359</v>
      </c>
      <c r="P204" t="s">
        <v>5428</v>
      </c>
      <c r="Q204" t="s">
        <v>1200</v>
      </c>
      <c r="R204" t="b">
        <v>1</v>
      </c>
      <c r="S204" t="b">
        <v>0</v>
      </c>
      <c r="T204" t="s">
        <v>1199</v>
      </c>
      <c r="U204" t="s">
        <v>1199</v>
      </c>
      <c r="AI204">
        <v>50</v>
      </c>
      <c r="AJ204">
        <v>55</v>
      </c>
      <c r="AK204" t="s">
        <v>475</v>
      </c>
      <c r="AL204" t="s">
        <v>760</v>
      </c>
      <c r="AM204" t="s">
        <v>767</v>
      </c>
      <c r="AN204" s="1" t="s">
        <v>768</v>
      </c>
      <c r="AO204" s="1" t="str">
        <f t="shared" si="15"/>
        <v>2W Distributor Bike</v>
      </c>
      <c r="AP204" s="1"/>
      <c r="AQ204" s="1"/>
      <c r="AR204" s="1"/>
      <c r="AS204" s="1"/>
      <c r="AT204" s="1"/>
      <c r="AU204" s="1"/>
      <c r="AV204" s="1"/>
      <c r="AW204" s="1"/>
      <c r="AX204" s="1"/>
      <c r="AY204" s="1"/>
      <c r="AZ204" s="1"/>
      <c r="BA204" s="1"/>
      <c r="BB204" s="1"/>
      <c r="BC204" s="1"/>
      <c r="BD204" s="1" t="s">
        <v>5542</v>
      </c>
      <c r="BE204" t="str">
        <f t="shared" si="13"/>
        <v>https://fs.amplifi.io//file?id=68cdb3d2-3df2-4cf5-bc08-524de84a879c&amp;variant=thumb&amp;extension=png</v>
      </c>
      <c r="BF204" s="4" t="s">
        <v>6255</v>
      </c>
      <c r="BG204" s="4" t="s">
        <v>6256</v>
      </c>
      <c r="BH204" s="4" t="s">
        <v>5542</v>
      </c>
      <c r="BI204" s="4" t="s">
        <v>6257</v>
      </c>
    </row>
    <row r="205" spans="1:61" ht="19" customHeight="1" x14ac:dyDescent="0.2">
      <c r="A205">
        <v>232</v>
      </c>
      <c r="B205" t="str">
        <f t="shared" si="12"/>
        <v>01004-404-01</v>
      </c>
      <c r="C205" t="s">
        <v>1201</v>
      </c>
      <c r="D205" t="str">
        <f t="shared" si="14"/>
        <v>01004-404-01</v>
      </c>
      <c r="E205" t="s">
        <v>139</v>
      </c>
      <c r="F205" t="s">
        <v>5948</v>
      </c>
      <c r="G205" t="s">
        <v>765</v>
      </c>
      <c r="H205" t="s">
        <v>766</v>
      </c>
      <c r="I205" t="s">
        <v>759</v>
      </c>
      <c r="J205" t="s">
        <v>5329</v>
      </c>
      <c r="K205" t="s">
        <v>5333</v>
      </c>
      <c r="L205" t="s">
        <v>5333</v>
      </c>
      <c r="M205" t="s">
        <v>766</v>
      </c>
      <c r="N205" t="s">
        <v>5359</v>
      </c>
      <c r="P205" t="s">
        <v>5428</v>
      </c>
      <c r="Q205" t="s">
        <v>1202</v>
      </c>
      <c r="R205" t="b">
        <v>1</v>
      </c>
      <c r="S205" t="b">
        <v>0</v>
      </c>
      <c r="T205" t="s">
        <v>1201</v>
      </c>
      <c r="U205" t="s">
        <v>1201</v>
      </c>
      <c r="AI205">
        <v>50</v>
      </c>
      <c r="AJ205">
        <v>55</v>
      </c>
      <c r="AK205" t="s">
        <v>475</v>
      </c>
      <c r="AL205" t="s">
        <v>760</v>
      </c>
      <c r="AM205" t="s">
        <v>767</v>
      </c>
      <c r="AN205" s="1" t="s">
        <v>768</v>
      </c>
      <c r="AO205" s="1" t="str">
        <f t="shared" si="15"/>
        <v>2W Distributor Bike</v>
      </c>
      <c r="AP205" s="1"/>
      <c r="AQ205" s="1"/>
      <c r="AR205" s="1"/>
      <c r="AS205" s="1"/>
      <c r="AT205" s="1"/>
      <c r="AU205" s="1"/>
      <c r="AV205" s="1"/>
      <c r="AW205" s="1"/>
      <c r="AX205" s="1"/>
      <c r="AY205" s="1"/>
      <c r="AZ205" s="1"/>
      <c r="BA205" s="1"/>
      <c r="BB205" s="1"/>
      <c r="BC205" s="1"/>
      <c r="BD205" s="1" t="s">
        <v>1203</v>
      </c>
      <c r="BE205" t="str">
        <f t="shared" si="13"/>
        <v>https://fs.amplifi.io//file?id=757e115c-47a2-44ae-a1d1-ce7697186533&amp;variant=thumb&amp;extension=png</v>
      </c>
      <c r="BF205" s="4" t="s">
        <v>1203</v>
      </c>
      <c r="BG205" s="4" t="s">
        <v>6258</v>
      </c>
    </row>
    <row r="206" spans="1:61" ht="19" customHeight="1" x14ac:dyDescent="0.2">
      <c r="A206">
        <v>233</v>
      </c>
      <c r="B206" t="str">
        <f t="shared" si="12"/>
        <v>01005-068-01</v>
      </c>
      <c r="C206" t="s">
        <v>1204</v>
      </c>
      <c r="D206" t="str">
        <f t="shared" si="14"/>
        <v>01005-068-01</v>
      </c>
      <c r="E206" t="s">
        <v>139</v>
      </c>
      <c r="F206" t="s">
        <v>5948</v>
      </c>
      <c r="G206" t="s">
        <v>771</v>
      </c>
      <c r="H206" t="s">
        <v>766</v>
      </c>
      <c r="I206" t="s">
        <v>759</v>
      </c>
      <c r="J206" t="s">
        <v>5329</v>
      </c>
      <c r="K206" t="s">
        <v>5338</v>
      </c>
      <c r="L206" t="s">
        <v>5415</v>
      </c>
      <c r="M206" t="s">
        <v>766</v>
      </c>
      <c r="N206" t="s">
        <v>5359</v>
      </c>
      <c r="P206" t="s">
        <v>5428</v>
      </c>
      <c r="Q206" t="s">
        <v>1200</v>
      </c>
      <c r="R206" t="b">
        <v>1</v>
      </c>
      <c r="S206" t="b">
        <v>0</v>
      </c>
      <c r="T206" t="s">
        <v>1204</v>
      </c>
      <c r="U206" t="s">
        <v>1204</v>
      </c>
      <c r="AI206">
        <v>70</v>
      </c>
      <c r="AJ206">
        <v>75</v>
      </c>
      <c r="AK206" t="s">
        <v>475</v>
      </c>
      <c r="AL206" t="s">
        <v>760</v>
      </c>
      <c r="AM206" t="s">
        <v>772</v>
      </c>
      <c r="AN206" s="1" t="s">
        <v>773</v>
      </c>
      <c r="AO206" s="1" t="str">
        <f t="shared" si="15"/>
        <v>2W Distributor Bike</v>
      </c>
      <c r="AP206" s="1"/>
      <c r="AQ206" s="1"/>
      <c r="AR206" s="1"/>
      <c r="AS206" s="1"/>
      <c r="AT206" s="1"/>
      <c r="AU206" s="1"/>
      <c r="AV206" s="1"/>
      <c r="AW206" s="1"/>
      <c r="AX206" s="1"/>
      <c r="AY206" s="1"/>
      <c r="AZ206" s="1"/>
      <c r="BA206" s="1"/>
      <c r="BB206" s="1"/>
      <c r="BC206" s="1"/>
      <c r="BD206" s="1" t="s">
        <v>1205</v>
      </c>
      <c r="BE206" t="str">
        <f t="shared" si="13"/>
        <v>https://fs.amplifi.io//file?id=c7211058-3983-4a6f-8fce-740f1ceb6a2c&amp;variant=thumb&amp;extension=png</v>
      </c>
      <c r="BF206" s="4" t="s">
        <v>1205</v>
      </c>
      <c r="BG206" s="4" t="s">
        <v>6259</v>
      </c>
    </row>
    <row r="207" spans="1:61" ht="19" customHeight="1" x14ac:dyDescent="0.2">
      <c r="A207">
        <v>234</v>
      </c>
      <c r="B207" t="str">
        <f t="shared" si="12"/>
        <v>01005-435-01</v>
      </c>
      <c r="C207" t="s">
        <v>1206</v>
      </c>
      <c r="D207" t="str">
        <f t="shared" si="14"/>
        <v>01005-435-01</v>
      </c>
      <c r="E207" t="s">
        <v>139</v>
      </c>
      <c r="F207" t="s">
        <v>5948</v>
      </c>
      <c r="G207" t="s">
        <v>771</v>
      </c>
      <c r="H207" t="s">
        <v>766</v>
      </c>
      <c r="I207" t="s">
        <v>759</v>
      </c>
      <c r="J207" t="s">
        <v>5329</v>
      </c>
      <c r="K207" t="s">
        <v>5338</v>
      </c>
      <c r="L207" t="s">
        <v>5415</v>
      </c>
      <c r="M207" t="s">
        <v>766</v>
      </c>
      <c r="N207" t="s">
        <v>5359</v>
      </c>
      <c r="P207" t="s">
        <v>5428</v>
      </c>
      <c r="Q207" t="s">
        <v>1207</v>
      </c>
      <c r="R207" t="b">
        <v>1</v>
      </c>
      <c r="S207" t="b">
        <v>0</v>
      </c>
      <c r="T207" t="s">
        <v>1206</v>
      </c>
      <c r="U207" t="s">
        <v>1206</v>
      </c>
      <c r="AI207">
        <v>70</v>
      </c>
      <c r="AJ207">
        <v>75</v>
      </c>
      <c r="AK207" t="s">
        <v>475</v>
      </c>
      <c r="AL207" t="s">
        <v>760</v>
      </c>
      <c r="AM207" t="s">
        <v>772</v>
      </c>
      <c r="AN207" s="1" t="s">
        <v>773</v>
      </c>
      <c r="AO207" s="1" t="str">
        <f t="shared" si="15"/>
        <v>2W Distributor Bike</v>
      </c>
      <c r="AP207" s="1"/>
      <c r="AQ207" s="1"/>
      <c r="AR207" s="1"/>
      <c r="AS207" s="1"/>
      <c r="AT207" s="1"/>
      <c r="AU207" s="1"/>
      <c r="AV207" s="1"/>
      <c r="AW207" s="1"/>
      <c r="AX207" s="1"/>
      <c r="AY207" s="1"/>
      <c r="AZ207" s="1"/>
      <c r="BA207" s="1"/>
      <c r="BB207" s="1"/>
      <c r="BC207" s="1"/>
      <c r="BD207" s="1" t="s">
        <v>5543</v>
      </c>
      <c r="BE207" t="str">
        <f t="shared" si="13"/>
        <v>https://fs.amplifi.io//file?id=6bd68b74-f97f-4395-b1e2-b42609ccf748&amp;variant=thumb&amp;extension=png</v>
      </c>
      <c r="BF207" s="4" t="s">
        <v>6260</v>
      </c>
      <c r="BG207" s="4" t="s">
        <v>5543</v>
      </c>
      <c r="BH207" s="4" t="s">
        <v>6261</v>
      </c>
      <c r="BI207" s="4" t="s">
        <v>6262</v>
      </c>
    </row>
    <row r="208" spans="1:61" ht="19" customHeight="1" x14ac:dyDescent="0.2">
      <c r="A208">
        <v>235</v>
      </c>
      <c r="B208" t="str">
        <f t="shared" ref="B208:B233" si="16">RIGHT(C208,11)</f>
        <v>10000-00020</v>
      </c>
      <c r="C208" t="s">
        <v>1208</v>
      </c>
      <c r="D208" t="str">
        <f t="shared" si="14"/>
        <v>Z-10000-00020</v>
      </c>
      <c r="E208" t="s">
        <v>32</v>
      </c>
      <c r="F208" t="e">
        <v>#N/A</v>
      </c>
      <c r="G208" t="s">
        <v>33</v>
      </c>
      <c r="H208" t="s">
        <v>34</v>
      </c>
      <c r="I208" t="s">
        <v>34</v>
      </c>
      <c r="J208" t="s">
        <v>5329</v>
      </c>
      <c r="K208" t="s">
        <v>5333</v>
      </c>
      <c r="L208" t="s">
        <v>5333</v>
      </c>
      <c r="M208" t="s">
        <v>34</v>
      </c>
      <c r="N208" t="s">
        <v>5359</v>
      </c>
      <c r="P208" t="s">
        <v>5330</v>
      </c>
      <c r="Q208" t="s">
        <v>127</v>
      </c>
      <c r="R208" t="e">
        <v>#N/A</v>
      </c>
      <c r="S208" t="b">
        <v>0</v>
      </c>
      <c r="T208" t="s">
        <v>1209</v>
      </c>
      <c r="U208" t="s">
        <v>1209</v>
      </c>
      <c r="V208" t="s">
        <v>1210</v>
      </c>
      <c r="W208" t="s">
        <v>1211</v>
      </c>
      <c r="X208" t="s">
        <v>1212</v>
      </c>
      <c r="Y208" t="s">
        <v>1213</v>
      </c>
      <c r="AI208">
        <v>32.5</v>
      </c>
      <c r="AJ208">
        <v>32.5</v>
      </c>
      <c r="AK208" t="s">
        <v>45</v>
      </c>
      <c r="AL208" s="1" t="s">
        <v>46</v>
      </c>
      <c r="AM208" t="s">
        <v>47</v>
      </c>
      <c r="AN208" s="1" t="s">
        <v>48</v>
      </c>
      <c r="AO208" s="1" t="str">
        <f t="shared" si="15"/>
        <v/>
      </c>
      <c r="AP208" s="1"/>
      <c r="AQ208" s="1"/>
      <c r="AR208" s="1"/>
      <c r="AS208" s="1"/>
      <c r="AT208" s="1"/>
      <c r="AU208" s="1"/>
      <c r="AV208" s="1"/>
      <c r="AW208" s="1"/>
      <c r="AX208" s="1"/>
      <c r="AY208" s="1"/>
      <c r="AZ208" s="1"/>
      <c r="BA208" s="1"/>
      <c r="BB208" s="1"/>
      <c r="BC208" s="1"/>
      <c r="BD208" s="1" t="s">
        <v>5544</v>
      </c>
      <c r="BE208" t="str">
        <f t="shared" si="13"/>
        <v>https://fs.amplifi.io//file?id=6de6ecf0-22ec-4fe5-996a-0867b8ecb147&amp;variant=thumb&amp;extension=png</v>
      </c>
      <c r="BF208" s="4" t="s">
        <v>6263</v>
      </c>
      <c r="BG208" s="4" t="s">
        <v>5544</v>
      </c>
    </row>
    <row r="209" spans="1:59" ht="19" customHeight="1" x14ac:dyDescent="0.2">
      <c r="A209">
        <v>236</v>
      </c>
      <c r="B209" t="str">
        <f t="shared" si="16"/>
        <v>10000-00030</v>
      </c>
      <c r="C209" t="s">
        <v>1214</v>
      </c>
      <c r="D209" t="str">
        <f t="shared" si="14"/>
        <v>Z-10000-00030</v>
      </c>
      <c r="E209" t="s">
        <v>32</v>
      </c>
      <c r="F209" t="e">
        <v>#N/A</v>
      </c>
      <c r="G209" t="s">
        <v>33</v>
      </c>
      <c r="H209" t="s">
        <v>34</v>
      </c>
      <c r="I209" t="s">
        <v>34</v>
      </c>
      <c r="J209" t="s">
        <v>5329</v>
      </c>
      <c r="K209" t="s">
        <v>5333</v>
      </c>
      <c r="L209" t="s">
        <v>5333</v>
      </c>
      <c r="M209" t="s">
        <v>34</v>
      </c>
      <c r="N209" t="s">
        <v>5359</v>
      </c>
      <c r="P209" t="s">
        <v>5330</v>
      </c>
      <c r="Q209" t="s">
        <v>389</v>
      </c>
      <c r="R209" t="e">
        <v>#N/A</v>
      </c>
      <c r="S209" t="b">
        <v>0</v>
      </c>
      <c r="T209" t="s">
        <v>1215</v>
      </c>
      <c r="U209" t="s">
        <v>1215</v>
      </c>
      <c r="V209" t="s">
        <v>1216</v>
      </c>
      <c r="W209" t="s">
        <v>1217</v>
      </c>
      <c r="X209" t="s">
        <v>1218</v>
      </c>
      <c r="Y209" t="s">
        <v>1219</v>
      </c>
      <c r="AI209">
        <v>32.5</v>
      </c>
      <c r="AJ209">
        <v>32.5</v>
      </c>
      <c r="AK209" t="s">
        <v>45</v>
      </c>
      <c r="AL209" s="1" t="s">
        <v>46</v>
      </c>
      <c r="AM209" t="s">
        <v>47</v>
      </c>
      <c r="AN209" s="1" t="s">
        <v>48</v>
      </c>
      <c r="AO209" s="1" t="str">
        <f t="shared" si="15"/>
        <v/>
      </c>
      <c r="AP209" s="1"/>
      <c r="AQ209" s="1"/>
      <c r="AR209" s="1"/>
      <c r="AS209" s="1"/>
      <c r="AT209" s="1"/>
      <c r="AU209" s="1"/>
      <c r="AV209" s="1"/>
      <c r="AW209" s="1"/>
      <c r="AX209" s="1"/>
      <c r="AY209" s="1"/>
      <c r="AZ209" s="1"/>
      <c r="BA209" s="1"/>
      <c r="BB209" s="1"/>
      <c r="BC209" s="1"/>
      <c r="BD209" s="1" t="s">
        <v>5197</v>
      </c>
      <c r="BE209" t="str">
        <f t="shared" si="13"/>
        <v>https://fs.amplifi.io//file?id=1a4e240c-32d4-45ce-8fb2-8551e5c95cbb&amp;variant=thumb&amp;extension=png</v>
      </c>
      <c r="BF209" s="4" t="s">
        <v>5197</v>
      </c>
    </row>
    <row r="210" spans="1:59" ht="19" customHeight="1" x14ac:dyDescent="0.2">
      <c r="A210">
        <v>237</v>
      </c>
      <c r="B210" t="str">
        <f t="shared" si="16"/>
        <v>10002-00000</v>
      </c>
      <c r="C210" t="s">
        <v>1220</v>
      </c>
      <c r="D210" t="str">
        <f t="shared" si="14"/>
        <v>Z-10002-00000</v>
      </c>
      <c r="E210" t="s">
        <v>139</v>
      </c>
      <c r="F210" t="e">
        <v>#N/A</v>
      </c>
      <c r="G210" t="s">
        <v>1221</v>
      </c>
      <c r="H210" t="s">
        <v>34</v>
      </c>
      <c r="I210" t="s">
        <v>34</v>
      </c>
      <c r="J210" t="s">
        <v>5329</v>
      </c>
      <c r="K210" t="s">
        <v>5333</v>
      </c>
      <c r="L210" t="s">
        <v>5333</v>
      </c>
      <c r="M210" t="s">
        <v>34</v>
      </c>
      <c r="N210" t="s">
        <v>5359</v>
      </c>
      <c r="P210" t="s">
        <v>5330</v>
      </c>
      <c r="Q210" t="s">
        <v>88</v>
      </c>
      <c r="R210" t="e">
        <v>#N/A</v>
      </c>
      <c r="S210" t="b">
        <v>1</v>
      </c>
      <c r="T210" t="s">
        <v>1222</v>
      </c>
      <c r="U210" t="s">
        <v>1222</v>
      </c>
      <c r="V210" t="s">
        <v>1223</v>
      </c>
      <c r="W210" t="s">
        <v>1224</v>
      </c>
      <c r="X210" t="s">
        <v>1225</v>
      </c>
      <c r="Y210" t="s">
        <v>1226</v>
      </c>
      <c r="AI210">
        <v>35.5</v>
      </c>
      <c r="AJ210">
        <v>35.5</v>
      </c>
      <c r="AK210" t="s">
        <v>45</v>
      </c>
      <c r="AL210" s="1" t="s">
        <v>1227</v>
      </c>
      <c r="AM210" t="s">
        <v>1228</v>
      </c>
      <c r="AN210" s="1" t="s">
        <v>1229</v>
      </c>
      <c r="AO210" s="1" t="str">
        <f t="shared" si="15"/>
        <v>2W Distributor Bike</v>
      </c>
      <c r="AP210" s="1"/>
      <c r="AQ210" s="1"/>
      <c r="AR210" s="1"/>
      <c r="AS210" s="1"/>
      <c r="AT210" s="1"/>
      <c r="AU210" s="1"/>
      <c r="AV210" s="1"/>
      <c r="AW210" s="1"/>
      <c r="AX210" s="1"/>
      <c r="AY210" s="1"/>
      <c r="AZ210" s="1"/>
      <c r="BA210" s="1"/>
      <c r="BB210" s="1"/>
      <c r="BC210" s="1"/>
      <c r="BD210" s="1" t="s">
        <v>5198</v>
      </c>
      <c r="BE210" t="str">
        <f t="shared" si="13"/>
        <v>https://fs.amplifi.io//file?id=51651ff3-3967-4795-b54b-38c96ff6ca2d&amp;variant=thumb&amp;extension=png</v>
      </c>
      <c r="BF210" s="4" t="s">
        <v>5198</v>
      </c>
    </row>
    <row r="211" spans="1:59" ht="19" customHeight="1" x14ac:dyDescent="0.2">
      <c r="A211">
        <v>238</v>
      </c>
      <c r="B211" t="str">
        <f t="shared" si="16"/>
        <v>10002-00005</v>
      </c>
      <c r="C211" t="s">
        <v>1230</v>
      </c>
      <c r="D211" t="str">
        <f t="shared" si="14"/>
        <v>Z-10002-00005</v>
      </c>
      <c r="E211" t="s">
        <v>139</v>
      </c>
      <c r="F211" t="e">
        <v>#N/A</v>
      </c>
      <c r="G211" t="s">
        <v>1221</v>
      </c>
      <c r="H211" t="s">
        <v>34</v>
      </c>
      <c r="I211" t="s">
        <v>34</v>
      </c>
      <c r="J211" t="s">
        <v>5329</v>
      </c>
      <c r="K211" t="s">
        <v>5333</v>
      </c>
      <c r="L211" t="s">
        <v>5333</v>
      </c>
      <c r="M211" t="s">
        <v>34</v>
      </c>
      <c r="N211" t="s">
        <v>5359</v>
      </c>
      <c r="P211" t="s">
        <v>5330</v>
      </c>
      <c r="Q211" t="s">
        <v>1231</v>
      </c>
      <c r="R211" t="e">
        <v>#N/A</v>
      </c>
      <c r="S211" t="b">
        <v>1</v>
      </c>
      <c r="T211" t="s">
        <v>1232</v>
      </c>
      <c r="U211" t="s">
        <v>1232</v>
      </c>
      <c r="V211" t="s">
        <v>1233</v>
      </c>
      <c r="W211" t="s">
        <v>1234</v>
      </c>
      <c r="X211" t="s">
        <v>1235</v>
      </c>
      <c r="Y211" t="s">
        <v>1236</v>
      </c>
      <c r="AI211">
        <v>35.5</v>
      </c>
      <c r="AJ211">
        <v>35.5</v>
      </c>
      <c r="AK211" t="s">
        <v>45</v>
      </c>
      <c r="AL211" s="1" t="s">
        <v>1227</v>
      </c>
      <c r="AM211" t="s">
        <v>1228</v>
      </c>
      <c r="AN211" s="1" t="s">
        <v>1229</v>
      </c>
      <c r="AO211" s="1" t="str">
        <f t="shared" si="15"/>
        <v>2W Distributor Bike</v>
      </c>
      <c r="AP211" s="1"/>
      <c r="AQ211" s="1"/>
      <c r="AR211" s="1"/>
      <c r="AS211" s="1"/>
      <c r="AT211" s="1"/>
      <c r="AU211" s="1"/>
      <c r="AV211" s="1"/>
      <c r="AW211" s="1"/>
      <c r="AX211" s="1"/>
      <c r="AY211" s="1"/>
      <c r="AZ211" s="1"/>
      <c r="BA211" s="1"/>
      <c r="BB211" s="1"/>
      <c r="BC211" s="1"/>
      <c r="BD211" s="1" t="s">
        <v>5199</v>
      </c>
      <c r="BE211" t="str">
        <f t="shared" si="13"/>
        <v>https://fs.amplifi.io//file?id=6d47fe1e-1668-45b0-a0d4-ee12581b4ac7&amp;variant=thumb&amp;extension=png</v>
      </c>
      <c r="BF211" s="4" t="s">
        <v>5199</v>
      </c>
    </row>
    <row r="212" spans="1:59" ht="19" customHeight="1" x14ac:dyDescent="0.2">
      <c r="A212">
        <v>239</v>
      </c>
      <c r="B212" t="str">
        <f t="shared" si="16"/>
        <v>10002-00010</v>
      </c>
      <c r="C212" t="s">
        <v>1237</v>
      </c>
      <c r="D212" t="str">
        <f t="shared" si="14"/>
        <v>Z-10002-00010</v>
      </c>
      <c r="E212" t="s">
        <v>139</v>
      </c>
      <c r="F212" t="e">
        <v>#N/A</v>
      </c>
      <c r="G212" t="s">
        <v>1221</v>
      </c>
      <c r="H212" t="s">
        <v>34</v>
      </c>
      <c r="I212" t="s">
        <v>34</v>
      </c>
      <c r="J212" t="s">
        <v>5329</v>
      </c>
      <c r="K212" t="s">
        <v>5333</v>
      </c>
      <c r="L212" t="s">
        <v>5333</v>
      </c>
      <c r="M212" t="s">
        <v>34</v>
      </c>
      <c r="N212" t="s">
        <v>5359</v>
      </c>
      <c r="P212" t="s">
        <v>5330</v>
      </c>
      <c r="Q212" t="s">
        <v>1238</v>
      </c>
      <c r="R212" t="e">
        <v>#N/A</v>
      </c>
      <c r="S212" t="b">
        <v>1</v>
      </c>
      <c r="T212" t="s">
        <v>1239</v>
      </c>
      <c r="U212" t="s">
        <v>1239</v>
      </c>
      <c r="V212" t="s">
        <v>1240</v>
      </c>
      <c r="W212" t="s">
        <v>1241</v>
      </c>
      <c r="X212" t="s">
        <v>1242</v>
      </c>
      <c r="Y212" t="s">
        <v>1243</v>
      </c>
      <c r="AI212">
        <v>35.5</v>
      </c>
      <c r="AJ212">
        <v>35.5</v>
      </c>
      <c r="AK212" t="s">
        <v>45</v>
      </c>
      <c r="AL212" s="1" t="s">
        <v>1227</v>
      </c>
      <c r="AM212" t="s">
        <v>1228</v>
      </c>
      <c r="AN212" s="1" t="s">
        <v>1229</v>
      </c>
      <c r="AO212" s="1" t="str">
        <f t="shared" si="15"/>
        <v>2W Distributor Bike</v>
      </c>
      <c r="AP212" s="1"/>
      <c r="AQ212" s="1"/>
      <c r="AR212" s="1"/>
      <c r="AS212" s="1"/>
      <c r="AT212" s="1"/>
      <c r="AU212" s="1"/>
      <c r="AV212" s="1"/>
      <c r="AW212" s="1"/>
      <c r="AX212" s="1"/>
      <c r="AY212" s="1"/>
      <c r="AZ212" s="1"/>
      <c r="BA212" s="1"/>
      <c r="BB212" s="1"/>
      <c r="BC212" s="1"/>
      <c r="BD212" s="1" t="s">
        <v>5200</v>
      </c>
      <c r="BE212" t="str">
        <f t="shared" si="13"/>
        <v>https://fs.amplifi.io//file?id=87aecaff-876a-40fe-8bc2-9cbffbaee7a0&amp;variant=thumb&amp;extension=png</v>
      </c>
      <c r="BF212" s="4" t="s">
        <v>5200</v>
      </c>
    </row>
    <row r="213" spans="1:59" ht="19" customHeight="1" x14ac:dyDescent="0.2">
      <c r="A213">
        <v>240</v>
      </c>
      <c r="B213" t="str">
        <f t="shared" si="16"/>
        <v>10002-00015</v>
      </c>
      <c r="C213" t="s">
        <v>1244</v>
      </c>
      <c r="D213" t="str">
        <f t="shared" si="14"/>
        <v>Z-10002-00015</v>
      </c>
      <c r="E213" t="s">
        <v>139</v>
      </c>
      <c r="F213" t="e">
        <v>#N/A</v>
      </c>
      <c r="G213" t="s">
        <v>1221</v>
      </c>
      <c r="H213" t="s">
        <v>34</v>
      </c>
      <c r="I213" t="s">
        <v>34</v>
      </c>
      <c r="J213" t="s">
        <v>5329</v>
      </c>
      <c r="K213" t="s">
        <v>5333</v>
      </c>
      <c r="L213" t="s">
        <v>5333</v>
      </c>
      <c r="M213" t="s">
        <v>34</v>
      </c>
      <c r="N213" t="s">
        <v>5359</v>
      </c>
      <c r="P213" t="s">
        <v>5330</v>
      </c>
      <c r="Q213" t="s">
        <v>118</v>
      </c>
      <c r="R213" t="e">
        <v>#N/A</v>
      </c>
      <c r="S213" t="b">
        <v>1</v>
      </c>
      <c r="T213" t="s">
        <v>1245</v>
      </c>
      <c r="U213" t="s">
        <v>1245</v>
      </c>
      <c r="V213" t="s">
        <v>1246</v>
      </c>
      <c r="W213" t="s">
        <v>1247</v>
      </c>
      <c r="X213" t="s">
        <v>1248</v>
      </c>
      <c r="Y213" t="s">
        <v>1249</v>
      </c>
      <c r="AI213">
        <v>35.5</v>
      </c>
      <c r="AJ213">
        <v>35.5</v>
      </c>
      <c r="AK213" t="s">
        <v>45</v>
      </c>
      <c r="AL213" s="1" t="s">
        <v>1227</v>
      </c>
      <c r="AM213" t="s">
        <v>1228</v>
      </c>
      <c r="AN213" s="1" t="s">
        <v>1229</v>
      </c>
      <c r="AO213" s="1" t="str">
        <f t="shared" si="15"/>
        <v>2W Distributor Bike</v>
      </c>
      <c r="AP213" s="1"/>
      <c r="AQ213" s="1"/>
      <c r="AR213" s="1"/>
      <c r="AS213" s="1"/>
      <c r="AT213" s="1"/>
      <c r="AU213" s="1"/>
      <c r="AV213" s="1"/>
      <c r="AW213" s="1"/>
      <c r="AX213" s="1"/>
      <c r="AY213" s="1"/>
      <c r="AZ213" s="1"/>
      <c r="BA213" s="1"/>
      <c r="BB213" s="1"/>
      <c r="BC213" s="1"/>
      <c r="BD213" s="1" t="s">
        <v>5201</v>
      </c>
      <c r="BE213" t="str">
        <f t="shared" si="13"/>
        <v>https://fs.amplifi.io//file?id=8a1b4f6d-b31b-4f56-bef1-4945a4fe88f0&amp;variant=thumb&amp;extension=png</v>
      </c>
      <c r="BF213" s="4" t="s">
        <v>5201</v>
      </c>
    </row>
    <row r="214" spans="1:59" ht="19" customHeight="1" x14ac:dyDescent="0.2">
      <c r="A214">
        <v>241</v>
      </c>
      <c r="B214" t="str">
        <f t="shared" si="16"/>
        <v>10006-00000</v>
      </c>
      <c r="C214" t="s">
        <v>1250</v>
      </c>
      <c r="D214" t="str">
        <f t="shared" si="14"/>
        <v>Z-10006-00000</v>
      </c>
      <c r="E214" t="s">
        <v>139</v>
      </c>
      <c r="F214" t="e">
        <v>#N/A</v>
      </c>
      <c r="G214" t="s">
        <v>1251</v>
      </c>
      <c r="H214" t="s">
        <v>34</v>
      </c>
      <c r="I214" t="s">
        <v>34</v>
      </c>
      <c r="J214" t="s">
        <v>5329</v>
      </c>
      <c r="K214" t="s">
        <v>5333</v>
      </c>
      <c r="L214" t="s">
        <v>5333</v>
      </c>
      <c r="M214" t="s">
        <v>34</v>
      </c>
      <c r="N214" t="s">
        <v>5359</v>
      </c>
      <c r="P214" t="s">
        <v>5330</v>
      </c>
      <c r="Q214" t="s">
        <v>88</v>
      </c>
      <c r="R214" t="e">
        <v>#N/A</v>
      </c>
      <c r="S214" t="b">
        <v>1</v>
      </c>
      <c r="T214" t="s">
        <v>1252</v>
      </c>
      <c r="U214" t="s">
        <v>1252</v>
      </c>
      <c r="V214" t="s">
        <v>1253</v>
      </c>
      <c r="W214" t="s">
        <v>1254</v>
      </c>
      <c r="X214" t="s">
        <v>1255</v>
      </c>
      <c r="Y214" t="s">
        <v>1256</v>
      </c>
      <c r="AI214">
        <v>37.5</v>
      </c>
      <c r="AJ214">
        <v>37.5</v>
      </c>
      <c r="AK214" t="s">
        <v>45</v>
      </c>
      <c r="AL214" s="1" t="s">
        <v>1257</v>
      </c>
      <c r="AM214" t="s">
        <v>1258</v>
      </c>
      <c r="AN214" s="1" t="s">
        <v>1259</v>
      </c>
      <c r="AO214" s="1" t="str">
        <f t="shared" si="15"/>
        <v>2W Distributor Bike</v>
      </c>
      <c r="AP214" s="1"/>
      <c r="AQ214" s="1"/>
      <c r="AR214" s="1"/>
      <c r="AS214" s="1"/>
      <c r="AT214" s="1"/>
      <c r="AU214" s="1"/>
      <c r="AV214" s="1"/>
      <c r="AW214" s="1"/>
      <c r="AX214" s="1"/>
      <c r="AY214" s="1"/>
      <c r="AZ214" s="1"/>
      <c r="BA214" s="1"/>
      <c r="BB214" s="1"/>
      <c r="BC214" s="1"/>
      <c r="BD214" s="1" t="s">
        <v>1260</v>
      </c>
      <c r="BE214" t="str">
        <f t="shared" si="13"/>
        <v>https://fs.amplifi.io//file?id=d5fbcda5-d5eb-4523-9f38-cf4c74c13153&amp;variant=thumb&amp;extension=png</v>
      </c>
      <c r="BF214" s="4" t="s">
        <v>1260</v>
      </c>
    </row>
    <row r="215" spans="1:59" ht="19" customHeight="1" x14ac:dyDescent="0.2">
      <c r="A215">
        <v>242</v>
      </c>
      <c r="B215" t="str">
        <f t="shared" si="16"/>
        <v>10006-00005</v>
      </c>
      <c r="C215" t="s">
        <v>1261</v>
      </c>
      <c r="D215" t="str">
        <f t="shared" si="14"/>
        <v>Z-10006-00005</v>
      </c>
      <c r="E215" t="s">
        <v>139</v>
      </c>
      <c r="F215" t="e">
        <v>#N/A</v>
      </c>
      <c r="G215" t="s">
        <v>1251</v>
      </c>
      <c r="H215" t="s">
        <v>34</v>
      </c>
      <c r="I215" t="s">
        <v>34</v>
      </c>
      <c r="J215" t="s">
        <v>5329</v>
      </c>
      <c r="K215" t="s">
        <v>5333</v>
      </c>
      <c r="L215" t="s">
        <v>5333</v>
      </c>
      <c r="M215" t="s">
        <v>34</v>
      </c>
      <c r="N215" t="s">
        <v>5359</v>
      </c>
      <c r="P215" t="s">
        <v>5330</v>
      </c>
      <c r="Q215" t="s">
        <v>127</v>
      </c>
      <c r="R215" t="e">
        <v>#N/A</v>
      </c>
      <c r="S215" t="b">
        <v>1</v>
      </c>
      <c r="T215" t="s">
        <v>1262</v>
      </c>
      <c r="U215" t="s">
        <v>1262</v>
      </c>
      <c r="V215" t="s">
        <v>1263</v>
      </c>
      <c r="W215" t="s">
        <v>1264</v>
      </c>
      <c r="X215" t="s">
        <v>1265</v>
      </c>
      <c r="Y215" t="s">
        <v>1266</v>
      </c>
      <c r="AI215">
        <v>37.5</v>
      </c>
      <c r="AJ215">
        <v>37.5</v>
      </c>
      <c r="AK215" t="s">
        <v>45</v>
      </c>
      <c r="AL215" s="1" t="s">
        <v>1257</v>
      </c>
      <c r="AM215" t="s">
        <v>1258</v>
      </c>
      <c r="AN215" s="1" t="s">
        <v>1259</v>
      </c>
      <c r="AO215" s="1" t="str">
        <f t="shared" si="15"/>
        <v>2W Distributor Bike</v>
      </c>
      <c r="AP215" s="1"/>
      <c r="AQ215" s="1"/>
      <c r="AR215" s="1"/>
      <c r="AS215" s="1"/>
      <c r="AT215" s="1"/>
      <c r="AU215" s="1"/>
      <c r="AV215" s="1"/>
      <c r="AW215" s="1"/>
      <c r="AX215" s="1"/>
      <c r="AY215" s="1"/>
      <c r="AZ215" s="1"/>
      <c r="BA215" s="1"/>
      <c r="BB215" s="1"/>
      <c r="BC215" s="1"/>
      <c r="BD215" s="1" t="s">
        <v>1267</v>
      </c>
      <c r="BE215" t="str">
        <f t="shared" si="13"/>
        <v>https://fs.amplifi.io//file?id=d21dc73d-8a4d-4f0f-941c-e876aff7570e&amp;variant=thumb&amp;extension=png</v>
      </c>
      <c r="BF215" s="4" t="s">
        <v>1267</v>
      </c>
    </row>
    <row r="216" spans="1:59" ht="19" customHeight="1" x14ac:dyDescent="0.2">
      <c r="A216">
        <v>243</v>
      </c>
      <c r="B216" t="str">
        <f t="shared" si="16"/>
        <v>10006-00010</v>
      </c>
      <c r="C216" t="s">
        <v>1268</v>
      </c>
      <c r="D216" t="str">
        <f t="shared" si="14"/>
        <v>Z-10006-00010</v>
      </c>
      <c r="E216" t="s">
        <v>139</v>
      </c>
      <c r="F216" t="e">
        <v>#N/A</v>
      </c>
      <c r="G216" t="s">
        <v>1251</v>
      </c>
      <c r="H216" t="s">
        <v>34</v>
      </c>
      <c r="I216" t="s">
        <v>34</v>
      </c>
      <c r="J216" t="s">
        <v>5329</v>
      </c>
      <c r="K216" t="s">
        <v>5333</v>
      </c>
      <c r="L216" t="s">
        <v>5333</v>
      </c>
      <c r="M216" t="s">
        <v>34</v>
      </c>
      <c r="N216" t="s">
        <v>5359</v>
      </c>
      <c r="P216" t="s">
        <v>5330</v>
      </c>
      <c r="Q216" t="s">
        <v>97</v>
      </c>
      <c r="R216" t="e">
        <v>#N/A</v>
      </c>
      <c r="S216" t="b">
        <v>1</v>
      </c>
      <c r="T216" t="s">
        <v>1269</v>
      </c>
      <c r="U216" t="s">
        <v>1269</v>
      </c>
      <c r="V216" t="s">
        <v>1270</v>
      </c>
      <c r="W216" t="s">
        <v>1271</v>
      </c>
      <c r="X216" t="s">
        <v>1272</v>
      </c>
      <c r="Y216" t="s">
        <v>1273</v>
      </c>
      <c r="AI216">
        <v>37.5</v>
      </c>
      <c r="AJ216">
        <v>37.5</v>
      </c>
      <c r="AK216" t="s">
        <v>45</v>
      </c>
      <c r="AL216" s="1" t="s">
        <v>1257</v>
      </c>
      <c r="AM216" t="s">
        <v>1258</v>
      </c>
      <c r="AN216" s="1" t="s">
        <v>1259</v>
      </c>
      <c r="AO216" s="1" t="str">
        <f t="shared" si="15"/>
        <v>2W Distributor Bike</v>
      </c>
      <c r="AP216" s="1"/>
      <c r="AQ216" s="1"/>
      <c r="AR216" s="1"/>
      <c r="AS216" s="1"/>
      <c r="AT216" s="1"/>
      <c r="AU216" s="1"/>
      <c r="AV216" s="1"/>
      <c r="AW216" s="1"/>
      <c r="AX216" s="1"/>
      <c r="AY216" s="1"/>
      <c r="AZ216" s="1"/>
      <c r="BA216" s="1"/>
      <c r="BB216" s="1"/>
      <c r="BC216" s="1"/>
      <c r="BD216" s="1" t="s">
        <v>1274</v>
      </c>
      <c r="BE216" t="str">
        <f t="shared" si="13"/>
        <v>https://fs.amplifi.io//file?id=2827d2a9-eca4-49c9-a18b-9496cadfa269&amp;variant=thumb&amp;extension=png</v>
      </c>
      <c r="BF216" s="4" t="s">
        <v>1274</v>
      </c>
    </row>
    <row r="217" spans="1:59" ht="19" customHeight="1" x14ac:dyDescent="0.2">
      <c r="A217">
        <v>244</v>
      </c>
      <c r="B217" t="str">
        <f t="shared" si="16"/>
        <v>10007-00000</v>
      </c>
      <c r="C217" t="s">
        <v>1275</v>
      </c>
      <c r="D217" t="str">
        <f t="shared" si="14"/>
        <v>Z-10007-00000</v>
      </c>
      <c r="E217" t="s">
        <v>208</v>
      </c>
      <c r="F217" t="e">
        <v>#N/A</v>
      </c>
      <c r="G217" t="s">
        <v>1276</v>
      </c>
      <c r="H217" t="s">
        <v>34</v>
      </c>
      <c r="I217" t="s">
        <v>34</v>
      </c>
      <c r="J217" t="s">
        <v>5329</v>
      </c>
      <c r="K217" t="s">
        <v>5333</v>
      </c>
      <c r="L217" t="s">
        <v>5416</v>
      </c>
      <c r="M217" t="s">
        <v>34</v>
      </c>
      <c r="N217" t="s">
        <v>5359</v>
      </c>
      <c r="P217" t="s">
        <v>5330</v>
      </c>
      <c r="Q217" t="s">
        <v>721</v>
      </c>
      <c r="R217" t="e">
        <v>#N/A</v>
      </c>
      <c r="S217" t="b">
        <v>1</v>
      </c>
      <c r="T217" t="s">
        <v>1277</v>
      </c>
      <c r="U217" t="s">
        <v>1277</v>
      </c>
      <c r="V217" t="s">
        <v>1278</v>
      </c>
      <c r="W217" t="s">
        <v>1279</v>
      </c>
      <c r="X217" t="s">
        <v>1280</v>
      </c>
      <c r="Y217" t="s">
        <v>1281</v>
      </c>
      <c r="AI217">
        <v>29.5</v>
      </c>
      <c r="AJ217">
        <v>29.5</v>
      </c>
      <c r="AK217" t="s">
        <v>45</v>
      </c>
      <c r="AL217" s="1" t="s">
        <v>1282</v>
      </c>
      <c r="AM217" t="s">
        <v>1283</v>
      </c>
      <c r="AN217" s="1" t="s">
        <v>1284</v>
      </c>
      <c r="AO217" s="1" t="str">
        <f t="shared" si="15"/>
        <v>2W Distributor Bike</v>
      </c>
      <c r="AP217" s="1"/>
      <c r="AQ217" s="1"/>
      <c r="AR217" s="1"/>
      <c r="AS217" s="1"/>
      <c r="AT217" s="1"/>
      <c r="AU217" s="1"/>
      <c r="AV217" s="1"/>
      <c r="AW217" s="1"/>
      <c r="AX217" s="1"/>
      <c r="AY217" s="1"/>
      <c r="AZ217" s="1"/>
      <c r="BA217" s="1"/>
      <c r="BB217" s="1"/>
      <c r="BC217" s="1"/>
      <c r="BD217" s="1" t="s">
        <v>5545</v>
      </c>
      <c r="BE217" t="str">
        <f t="shared" si="13"/>
        <v>https://fs.amplifi.io//file?id=7f7e106d-00c6-4092-94c1-1500fe140131&amp;variant=thumb&amp;extension=png</v>
      </c>
      <c r="BF217" s="4" t="s">
        <v>6264</v>
      </c>
      <c r="BG217" s="4" t="s">
        <v>5545</v>
      </c>
    </row>
    <row r="218" spans="1:59" ht="19" customHeight="1" x14ac:dyDescent="0.2">
      <c r="A218">
        <v>245</v>
      </c>
      <c r="B218" t="str">
        <f t="shared" si="16"/>
        <v>10007-00005</v>
      </c>
      <c r="C218" t="s">
        <v>1285</v>
      </c>
      <c r="D218" t="str">
        <f t="shared" si="14"/>
        <v>Z-10007-00005</v>
      </c>
      <c r="E218" t="s">
        <v>208</v>
      </c>
      <c r="F218" t="e">
        <v>#N/A</v>
      </c>
      <c r="G218" t="s">
        <v>1276</v>
      </c>
      <c r="H218" t="s">
        <v>34</v>
      </c>
      <c r="I218" t="s">
        <v>34</v>
      </c>
      <c r="J218" t="s">
        <v>5329</v>
      </c>
      <c r="K218" t="s">
        <v>5333</v>
      </c>
      <c r="L218" t="s">
        <v>5416</v>
      </c>
      <c r="M218" t="s">
        <v>34</v>
      </c>
      <c r="N218" t="s">
        <v>5359</v>
      </c>
      <c r="P218" t="s">
        <v>5330</v>
      </c>
      <c r="Q218" t="s">
        <v>219</v>
      </c>
      <c r="R218" t="e">
        <v>#N/A</v>
      </c>
      <c r="S218" t="b">
        <v>0</v>
      </c>
      <c r="T218" t="s">
        <v>1286</v>
      </c>
      <c r="U218" t="s">
        <v>1286</v>
      </c>
      <c r="V218" t="s">
        <v>1287</v>
      </c>
      <c r="W218" t="s">
        <v>1288</v>
      </c>
      <c r="X218" t="s">
        <v>1289</v>
      </c>
      <c r="Y218" t="s">
        <v>1290</v>
      </c>
      <c r="AI218">
        <v>29.5</v>
      </c>
      <c r="AJ218">
        <v>29.5</v>
      </c>
      <c r="AK218" t="s">
        <v>45</v>
      </c>
      <c r="AL218" s="1" t="s">
        <v>1282</v>
      </c>
      <c r="AM218" t="s">
        <v>1283</v>
      </c>
      <c r="AN218" s="1" t="s">
        <v>1284</v>
      </c>
      <c r="AO218" s="1" t="str">
        <f t="shared" si="15"/>
        <v>2W Distributor Bike</v>
      </c>
      <c r="AP218" s="1"/>
      <c r="AQ218" s="1"/>
      <c r="AR218" s="1"/>
      <c r="AS218" s="1"/>
      <c r="AT218" s="1"/>
      <c r="AU218" s="1"/>
      <c r="AV218" s="1"/>
      <c r="AW218" s="1"/>
      <c r="AX218" s="1"/>
      <c r="AY218" s="1"/>
      <c r="AZ218" s="1"/>
      <c r="BA218" s="1"/>
      <c r="BB218" s="1"/>
      <c r="BC218" s="1"/>
      <c r="BD218" s="1" t="s">
        <v>5546</v>
      </c>
      <c r="BE218" t="str">
        <f t="shared" si="13"/>
        <v>https://fs.amplifi.io//file?id=9f2e0439-9dd2-41af-b6aa-e33213c26058&amp;variant=thumb&amp;extension=png</v>
      </c>
      <c r="BF218" s="4" t="s">
        <v>6265</v>
      </c>
      <c r="BG218" s="4" t="s">
        <v>5546</v>
      </c>
    </row>
    <row r="219" spans="1:59" ht="19" customHeight="1" x14ac:dyDescent="0.2">
      <c r="A219">
        <v>246</v>
      </c>
      <c r="B219" t="str">
        <f t="shared" si="16"/>
        <v>10007-00010</v>
      </c>
      <c r="C219" t="s">
        <v>1291</v>
      </c>
      <c r="D219" t="str">
        <f t="shared" si="14"/>
        <v>Z-10007-00010</v>
      </c>
      <c r="E219" t="s">
        <v>208</v>
      </c>
      <c r="F219" t="e">
        <v>#N/A</v>
      </c>
      <c r="G219" t="s">
        <v>1276</v>
      </c>
      <c r="H219" t="s">
        <v>34</v>
      </c>
      <c r="I219" t="s">
        <v>34</v>
      </c>
      <c r="J219" t="s">
        <v>5329</v>
      </c>
      <c r="K219" t="s">
        <v>5333</v>
      </c>
      <c r="L219" t="s">
        <v>5416</v>
      </c>
      <c r="M219" t="s">
        <v>34</v>
      </c>
      <c r="N219" t="s">
        <v>5359</v>
      </c>
      <c r="P219" t="s">
        <v>5330</v>
      </c>
      <c r="Q219" t="s">
        <v>97</v>
      </c>
      <c r="R219" t="e">
        <v>#N/A</v>
      </c>
      <c r="S219" t="b">
        <v>1</v>
      </c>
      <c r="T219" t="s">
        <v>1292</v>
      </c>
      <c r="U219" t="s">
        <v>1292</v>
      </c>
      <c r="V219" t="s">
        <v>1293</v>
      </c>
      <c r="W219" t="s">
        <v>1294</v>
      </c>
      <c r="X219" t="s">
        <v>1295</v>
      </c>
      <c r="Y219" t="s">
        <v>1296</v>
      </c>
      <c r="AI219">
        <v>29.5</v>
      </c>
      <c r="AJ219">
        <v>29.5</v>
      </c>
      <c r="AK219" t="s">
        <v>45</v>
      </c>
      <c r="AL219" s="1" t="s">
        <v>1282</v>
      </c>
      <c r="AM219" t="s">
        <v>1283</v>
      </c>
      <c r="AN219" s="1" t="s">
        <v>1284</v>
      </c>
      <c r="AO219" s="1" t="str">
        <f t="shared" si="15"/>
        <v>2W Distributor Bike</v>
      </c>
      <c r="AP219" s="1"/>
      <c r="AQ219" s="1"/>
      <c r="AR219" s="1"/>
      <c r="AS219" s="1"/>
      <c r="AT219" s="1"/>
      <c r="AU219" s="1"/>
      <c r="AV219" s="1"/>
      <c r="AW219" s="1"/>
      <c r="AX219" s="1"/>
      <c r="AY219" s="1"/>
      <c r="AZ219" s="1"/>
      <c r="BA219" s="1"/>
      <c r="BB219" s="1"/>
      <c r="BC219" s="1"/>
      <c r="BD219" s="1" t="s">
        <v>5202</v>
      </c>
      <c r="BE219" t="str">
        <f t="shared" si="13"/>
        <v>https://fs.amplifi.io//file?id=94177a91-aad0-4835-baba-be69b1c3e132&amp;variant=thumb&amp;extension=png</v>
      </c>
      <c r="BF219" s="4" t="s">
        <v>5202</v>
      </c>
    </row>
    <row r="220" spans="1:59" ht="19" customHeight="1" x14ac:dyDescent="0.2">
      <c r="A220">
        <v>247</v>
      </c>
      <c r="B220" t="str">
        <f t="shared" si="16"/>
        <v>10007-00015</v>
      </c>
      <c r="C220" t="s">
        <v>1297</v>
      </c>
      <c r="D220" t="str">
        <f t="shared" si="14"/>
        <v>Z-10007-00015</v>
      </c>
      <c r="E220" t="s">
        <v>208</v>
      </c>
      <c r="F220" t="e">
        <v>#N/A</v>
      </c>
      <c r="G220" t="s">
        <v>1276</v>
      </c>
      <c r="H220" t="s">
        <v>34</v>
      </c>
      <c r="I220" t="s">
        <v>34</v>
      </c>
      <c r="J220" t="s">
        <v>5329</v>
      </c>
      <c r="K220" t="s">
        <v>5333</v>
      </c>
      <c r="L220" t="s">
        <v>5416</v>
      </c>
      <c r="M220" t="s">
        <v>34</v>
      </c>
      <c r="N220" t="s">
        <v>5359</v>
      </c>
      <c r="P220" t="s">
        <v>5330</v>
      </c>
      <c r="Q220" t="s">
        <v>318</v>
      </c>
      <c r="R220" t="e">
        <v>#N/A</v>
      </c>
      <c r="S220" t="b">
        <v>0</v>
      </c>
      <c r="T220" t="s">
        <v>1298</v>
      </c>
      <c r="U220" t="s">
        <v>1298</v>
      </c>
      <c r="V220" t="s">
        <v>1299</v>
      </c>
      <c r="W220" t="s">
        <v>1300</v>
      </c>
      <c r="X220" t="s">
        <v>1301</v>
      </c>
      <c r="Y220" t="s">
        <v>1302</v>
      </c>
      <c r="AI220">
        <v>29.5</v>
      </c>
      <c r="AJ220">
        <v>29.5</v>
      </c>
      <c r="AK220" t="s">
        <v>45</v>
      </c>
      <c r="AL220" s="1" t="s">
        <v>1282</v>
      </c>
      <c r="AM220" t="s">
        <v>1283</v>
      </c>
      <c r="AN220" s="1" t="s">
        <v>1284</v>
      </c>
      <c r="AO220" s="1" t="str">
        <f t="shared" si="15"/>
        <v>2W Distributor Bike</v>
      </c>
      <c r="AP220" s="1"/>
      <c r="AQ220" s="1"/>
      <c r="AR220" s="1"/>
      <c r="AS220" s="1"/>
      <c r="AT220" s="1"/>
      <c r="AU220" s="1"/>
      <c r="AV220" s="1"/>
      <c r="AW220" s="1"/>
      <c r="AX220" s="1"/>
      <c r="AY220" s="1"/>
      <c r="AZ220" s="1"/>
      <c r="BA220" s="1"/>
      <c r="BB220" s="1"/>
      <c r="BC220" s="1"/>
      <c r="BD220" s="1" t="s">
        <v>5547</v>
      </c>
      <c r="BE220" t="str">
        <f t="shared" si="13"/>
        <v>https://fs.amplifi.io//file?id=849d4eb9-605d-46ac-800d-8e0855e24650&amp;variant=thumb&amp;extension=png</v>
      </c>
      <c r="BF220" s="4" t="s">
        <v>6266</v>
      </c>
      <c r="BG220" s="4" t="s">
        <v>5547</v>
      </c>
    </row>
    <row r="221" spans="1:59" ht="19" customHeight="1" x14ac:dyDescent="0.2">
      <c r="A221">
        <v>248</v>
      </c>
      <c r="B221" t="str">
        <f t="shared" si="16"/>
        <v>10007-00020</v>
      </c>
      <c r="C221" t="s">
        <v>1303</v>
      </c>
      <c r="D221" t="str">
        <f t="shared" si="14"/>
        <v>Z-10007-00020</v>
      </c>
      <c r="E221" t="s">
        <v>208</v>
      </c>
      <c r="F221" t="e">
        <v>#N/A</v>
      </c>
      <c r="G221" t="s">
        <v>1276</v>
      </c>
      <c r="H221" t="s">
        <v>34</v>
      </c>
      <c r="I221" t="s">
        <v>34</v>
      </c>
      <c r="J221" t="s">
        <v>5329</v>
      </c>
      <c r="K221" t="s">
        <v>5333</v>
      </c>
      <c r="L221" t="s">
        <v>5416</v>
      </c>
      <c r="M221" t="s">
        <v>34</v>
      </c>
      <c r="N221" t="s">
        <v>5359</v>
      </c>
      <c r="P221" t="s">
        <v>5330</v>
      </c>
      <c r="Q221" t="s">
        <v>836</v>
      </c>
      <c r="R221" t="e">
        <v>#N/A</v>
      </c>
      <c r="S221" t="b">
        <v>0</v>
      </c>
      <c r="T221" t="s">
        <v>1304</v>
      </c>
      <c r="U221" t="s">
        <v>1304</v>
      </c>
      <c r="V221" t="s">
        <v>1305</v>
      </c>
      <c r="W221" t="s">
        <v>1306</v>
      </c>
      <c r="X221" t="s">
        <v>1307</v>
      </c>
      <c r="Y221" t="s">
        <v>1308</v>
      </c>
      <c r="AI221">
        <v>29.5</v>
      </c>
      <c r="AJ221">
        <v>29.5</v>
      </c>
      <c r="AK221" t="s">
        <v>45</v>
      </c>
      <c r="AL221" s="1" t="s">
        <v>1282</v>
      </c>
      <c r="AM221" t="s">
        <v>1283</v>
      </c>
      <c r="AN221" s="1" t="s">
        <v>1284</v>
      </c>
      <c r="AO221" s="1" t="str">
        <f t="shared" si="15"/>
        <v>2W Distributor Bike</v>
      </c>
      <c r="AP221" s="1"/>
      <c r="AQ221" s="1"/>
      <c r="AR221" s="1"/>
      <c r="AS221" s="1"/>
      <c r="AT221" s="1"/>
      <c r="AU221" s="1"/>
      <c r="AV221" s="1"/>
      <c r="AW221" s="1"/>
      <c r="AX221" s="1"/>
      <c r="AY221" s="1"/>
      <c r="AZ221" s="1"/>
      <c r="BA221" s="1"/>
      <c r="BB221" s="1"/>
      <c r="BC221" s="1"/>
      <c r="BD221" s="1" t="s">
        <v>5203</v>
      </c>
      <c r="BE221" t="str">
        <f t="shared" si="13"/>
        <v>https://fs.amplifi.io//file?id=7569f019-3611-444f-8995-3975228cc655&amp;variant=thumb&amp;extension=png</v>
      </c>
      <c r="BF221" s="4" t="s">
        <v>5203</v>
      </c>
      <c r="BG221" s="4" t="s">
        <v>6267</v>
      </c>
    </row>
    <row r="222" spans="1:59" ht="19" customHeight="1" x14ac:dyDescent="0.2">
      <c r="A222">
        <v>249</v>
      </c>
      <c r="B222" t="str">
        <f t="shared" si="16"/>
        <v>10008-00000</v>
      </c>
      <c r="C222" t="s">
        <v>1309</v>
      </c>
      <c r="D222" t="str">
        <f t="shared" si="14"/>
        <v>Z-10008-00000</v>
      </c>
      <c r="E222" t="s">
        <v>32</v>
      </c>
      <c r="F222" t="e">
        <v>#N/A</v>
      </c>
      <c r="G222" t="s">
        <v>87</v>
      </c>
      <c r="H222" t="s">
        <v>34</v>
      </c>
      <c r="I222" t="s">
        <v>34</v>
      </c>
      <c r="J222" t="s">
        <v>5329</v>
      </c>
      <c r="K222" t="s">
        <v>5333</v>
      </c>
      <c r="L222" t="s">
        <v>5333</v>
      </c>
      <c r="M222" t="s">
        <v>34</v>
      </c>
      <c r="N222" t="s">
        <v>5359</v>
      </c>
      <c r="P222" t="s">
        <v>5330</v>
      </c>
      <c r="Q222" t="s">
        <v>1310</v>
      </c>
      <c r="R222" t="e">
        <v>#N/A</v>
      </c>
      <c r="S222" t="b">
        <v>0</v>
      </c>
      <c r="T222" t="s">
        <v>1311</v>
      </c>
      <c r="U222" t="s">
        <v>1311</v>
      </c>
      <c r="V222" t="s">
        <v>1312</v>
      </c>
      <c r="W222" t="s">
        <v>1313</v>
      </c>
      <c r="X222" t="s">
        <v>1314</v>
      </c>
      <c r="Y222" t="s">
        <v>1315</v>
      </c>
      <c r="AI222">
        <v>29.5</v>
      </c>
      <c r="AJ222">
        <v>29.5</v>
      </c>
      <c r="AK222" t="s">
        <v>45</v>
      </c>
      <c r="AL222" s="1" t="s">
        <v>93</v>
      </c>
      <c r="AM222" t="s">
        <v>94</v>
      </c>
      <c r="AN222" s="1" t="s">
        <v>95</v>
      </c>
      <c r="AO222" s="1" t="str">
        <f t="shared" si="15"/>
        <v/>
      </c>
      <c r="AP222" s="1"/>
      <c r="AQ222" s="1"/>
      <c r="AR222" s="1"/>
      <c r="AS222" s="1"/>
      <c r="AT222" s="1"/>
      <c r="AU222" s="1"/>
      <c r="AV222" s="1"/>
      <c r="AW222" s="1"/>
      <c r="AX222" s="1"/>
      <c r="AY222" s="1"/>
      <c r="AZ222" s="1"/>
      <c r="BA222" s="1"/>
      <c r="BB222" s="1"/>
      <c r="BC222" s="1"/>
      <c r="BD222" s="1" t="s">
        <v>5204</v>
      </c>
      <c r="BE222" t="str">
        <f t="shared" si="13"/>
        <v>https://fs.amplifi.io//file?id=783ff028-f117-4751-92a7-ae691d05f6b2&amp;variant=thumb&amp;extension=png</v>
      </c>
      <c r="BF222" s="4" t="s">
        <v>5204</v>
      </c>
    </row>
    <row r="223" spans="1:59" ht="19" customHeight="1" x14ac:dyDescent="0.2">
      <c r="A223">
        <v>250</v>
      </c>
      <c r="B223" t="str">
        <f t="shared" si="16"/>
        <v>10008-00020</v>
      </c>
      <c r="C223" t="s">
        <v>1316</v>
      </c>
      <c r="D223" t="str">
        <f t="shared" si="14"/>
        <v>Z-10008-00020</v>
      </c>
      <c r="E223" t="s">
        <v>32</v>
      </c>
      <c r="F223" t="e">
        <v>#N/A</v>
      </c>
      <c r="G223" t="s">
        <v>87</v>
      </c>
      <c r="H223" t="s">
        <v>34</v>
      </c>
      <c r="I223" t="s">
        <v>34</v>
      </c>
      <c r="J223" t="s">
        <v>5329</v>
      </c>
      <c r="K223" t="s">
        <v>5333</v>
      </c>
      <c r="L223" t="s">
        <v>5333</v>
      </c>
      <c r="M223" t="s">
        <v>34</v>
      </c>
      <c r="N223" t="s">
        <v>5359</v>
      </c>
      <c r="P223" t="s">
        <v>5330</v>
      </c>
      <c r="Q223" t="s">
        <v>1317</v>
      </c>
      <c r="R223" t="e">
        <v>#N/A</v>
      </c>
      <c r="S223" t="b">
        <v>0</v>
      </c>
      <c r="T223" t="s">
        <v>1318</v>
      </c>
      <c r="U223" t="s">
        <v>1318</v>
      </c>
      <c r="V223" t="s">
        <v>1319</v>
      </c>
      <c r="W223" t="s">
        <v>1320</v>
      </c>
      <c r="X223" t="s">
        <v>1321</v>
      </c>
      <c r="Y223" t="s">
        <v>1322</v>
      </c>
      <c r="AI223">
        <v>29.5</v>
      </c>
      <c r="AJ223">
        <v>29.5</v>
      </c>
      <c r="AK223" t="s">
        <v>45</v>
      </c>
      <c r="AL223" s="1" t="s">
        <v>93</v>
      </c>
      <c r="AM223" t="s">
        <v>94</v>
      </c>
      <c r="AN223" s="1" t="s">
        <v>95</v>
      </c>
      <c r="AO223" s="1" t="str">
        <f t="shared" si="15"/>
        <v/>
      </c>
      <c r="AP223" s="1"/>
      <c r="AQ223" s="1"/>
      <c r="AR223" s="1"/>
      <c r="AS223" s="1"/>
      <c r="AT223" s="1"/>
      <c r="AU223" s="1"/>
      <c r="AV223" s="1"/>
      <c r="AW223" s="1"/>
      <c r="AX223" s="1"/>
      <c r="AY223" s="1"/>
      <c r="AZ223" s="1"/>
      <c r="BA223" s="1"/>
      <c r="BB223" s="1"/>
      <c r="BC223" s="1"/>
      <c r="BD223" s="1" t="s">
        <v>5205</v>
      </c>
      <c r="BE223" t="str">
        <f t="shared" si="13"/>
        <v>https://fs.amplifi.io//file?id=30f43e44-4e15-41ab-adf3-a44122fdd44c&amp;variant=thumb&amp;extension=png</v>
      </c>
      <c r="BF223" s="4" t="s">
        <v>5205</v>
      </c>
    </row>
    <row r="224" spans="1:59" ht="19" customHeight="1" x14ac:dyDescent="0.2">
      <c r="A224">
        <v>251</v>
      </c>
      <c r="B224" t="str">
        <f t="shared" si="16"/>
        <v>10008-00025</v>
      </c>
      <c r="C224" t="s">
        <v>1323</v>
      </c>
      <c r="D224" t="str">
        <f t="shared" si="14"/>
        <v>Z-10008-00025</v>
      </c>
      <c r="E224" t="s">
        <v>32</v>
      </c>
      <c r="F224" t="e">
        <v>#N/A</v>
      </c>
      <c r="G224" t="s">
        <v>87</v>
      </c>
      <c r="H224" t="s">
        <v>34</v>
      </c>
      <c r="I224" t="s">
        <v>34</v>
      </c>
      <c r="J224" t="s">
        <v>5329</v>
      </c>
      <c r="K224" t="s">
        <v>5333</v>
      </c>
      <c r="L224" t="s">
        <v>5333</v>
      </c>
      <c r="M224" t="s">
        <v>34</v>
      </c>
      <c r="N224" t="s">
        <v>5359</v>
      </c>
      <c r="P224" t="s">
        <v>5330</v>
      </c>
      <c r="Q224" t="s">
        <v>1324</v>
      </c>
      <c r="R224" t="e">
        <v>#N/A</v>
      </c>
      <c r="S224" t="b">
        <v>0</v>
      </c>
      <c r="T224" t="s">
        <v>1325</v>
      </c>
      <c r="U224" t="s">
        <v>1325</v>
      </c>
      <c r="V224" t="s">
        <v>1326</v>
      </c>
      <c r="W224" t="s">
        <v>1327</v>
      </c>
      <c r="X224" t="s">
        <v>1328</v>
      </c>
      <c r="Y224" t="s">
        <v>1329</v>
      </c>
      <c r="AI224">
        <v>29.5</v>
      </c>
      <c r="AJ224">
        <v>29.5</v>
      </c>
      <c r="AK224" t="s">
        <v>45</v>
      </c>
      <c r="AL224" s="1" t="s">
        <v>93</v>
      </c>
      <c r="AM224" t="s">
        <v>94</v>
      </c>
      <c r="AN224" s="1" t="s">
        <v>95</v>
      </c>
      <c r="AO224" s="1" t="str">
        <f t="shared" si="15"/>
        <v/>
      </c>
      <c r="AP224" s="1"/>
      <c r="AQ224" s="1"/>
      <c r="AR224" s="1"/>
      <c r="AS224" s="1"/>
      <c r="AT224" s="1"/>
      <c r="AU224" s="1"/>
      <c r="AV224" s="1"/>
      <c r="AW224" s="1"/>
      <c r="AX224" s="1"/>
      <c r="AY224" s="1"/>
      <c r="AZ224" s="1"/>
      <c r="BA224" s="1"/>
      <c r="BB224" s="1"/>
      <c r="BC224" s="1"/>
      <c r="BD224" s="1" t="s">
        <v>5206</v>
      </c>
      <c r="BE224" t="str">
        <f t="shared" si="13"/>
        <v>https://fs.amplifi.io//file?id=78ba2812-ef6e-451e-a0fd-2759b6e3fc31&amp;variant=thumb&amp;extension=png</v>
      </c>
      <c r="BF224" s="4" t="s">
        <v>5206</v>
      </c>
    </row>
    <row r="225" spans="1:58" ht="19" customHeight="1" x14ac:dyDescent="0.2">
      <c r="A225">
        <v>252</v>
      </c>
      <c r="B225" t="str">
        <f t="shared" si="16"/>
        <v>10009-00008</v>
      </c>
      <c r="C225" t="s">
        <v>1330</v>
      </c>
      <c r="D225" t="str">
        <f t="shared" si="14"/>
        <v>Z-10009-00008</v>
      </c>
      <c r="E225" t="s">
        <v>32</v>
      </c>
      <c r="F225" t="e">
        <v>#N/A</v>
      </c>
      <c r="G225" t="s">
        <v>87</v>
      </c>
      <c r="H225" t="s">
        <v>74</v>
      </c>
      <c r="I225" t="s">
        <v>34</v>
      </c>
      <c r="J225" t="s">
        <v>5329</v>
      </c>
      <c r="K225" t="s">
        <v>5333</v>
      </c>
      <c r="L225" t="s">
        <v>5333</v>
      </c>
      <c r="M225" t="s">
        <v>34</v>
      </c>
      <c r="N225" t="s">
        <v>5359</v>
      </c>
      <c r="P225" t="s">
        <v>5426</v>
      </c>
      <c r="Q225" t="s">
        <v>1317</v>
      </c>
      <c r="R225" t="e">
        <v>#N/A</v>
      </c>
      <c r="S225" t="b">
        <v>0</v>
      </c>
      <c r="T225" t="s">
        <v>1331</v>
      </c>
      <c r="U225" t="s">
        <v>1331</v>
      </c>
      <c r="V225" t="s">
        <v>1332</v>
      </c>
      <c r="W225" t="s">
        <v>1333</v>
      </c>
      <c r="X225" t="s">
        <v>1334</v>
      </c>
      <c r="AI225">
        <v>24.5</v>
      </c>
      <c r="AJ225">
        <v>24.5</v>
      </c>
      <c r="AK225" t="s">
        <v>45</v>
      </c>
      <c r="AL225" s="1" t="s">
        <v>93</v>
      </c>
      <c r="AM225" t="s">
        <v>94</v>
      </c>
      <c r="AN225" s="1" t="s">
        <v>95</v>
      </c>
      <c r="AO225" s="1" t="str">
        <f t="shared" si="15"/>
        <v/>
      </c>
      <c r="AP225" s="1"/>
      <c r="AQ225" s="1"/>
      <c r="AR225" s="1"/>
      <c r="AS225" s="1"/>
      <c r="AT225" s="1"/>
      <c r="AU225" s="1"/>
      <c r="AV225" s="1"/>
      <c r="AW225" s="1"/>
      <c r="AX225" s="1"/>
      <c r="AY225" s="1"/>
      <c r="AZ225" s="1"/>
      <c r="BA225" s="1"/>
      <c r="BB225" s="1"/>
      <c r="BC225" s="1"/>
      <c r="BD225" s="1" t="s">
        <v>5207</v>
      </c>
      <c r="BE225" t="str">
        <f t="shared" si="13"/>
        <v>https://fs.amplifi.io//file?id=1f41055a-254a-4c27-ac93-a76f3c910930&amp;variant=thumb&amp;extension=png</v>
      </c>
      <c r="BF225" s="4" t="s">
        <v>5207</v>
      </c>
    </row>
    <row r="226" spans="1:58" ht="19" customHeight="1" x14ac:dyDescent="0.2">
      <c r="A226">
        <v>253</v>
      </c>
      <c r="B226" t="str">
        <f t="shared" si="16"/>
        <v>10010-00010</v>
      </c>
      <c r="C226" t="s">
        <v>1335</v>
      </c>
      <c r="D226" t="str">
        <f t="shared" si="14"/>
        <v>Z-10010-00010</v>
      </c>
      <c r="E226" t="s">
        <v>32</v>
      </c>
      <c r="F226" t="e">
        <v>#N/A</v>
      </c>
      <c r="G226" t="s">
        <v>117</v>
      </c>
      <c r="H226" t="s">
        <v>34</v>
      </c>
      <c r="I226" t="s">
        <v>34</v>
      </c>
      <c r="J226" t="s">
        <v>5329</v>
      </c>
      <c r="K226" t="s">
        <v>5333</v>
      </c>
      <c r="L226" t="s">
        <v>5333</v>
      </c>
      <c r="M226" t="s">
        <v>34</v>
      </c>
      <c r="N226" t="s">
        <v>5359</v>
      </c>
      <c r="P226" t="s">
        <v>5330</v>
      </c>
      <c r="Q226" t="s">
        <v>1336</v>
      </c>
      <c r="R226" t="e">
        <v>#N/A</v>
      </c>
      <c r="S226" t="b">
        <v>0</v>
      </c>
      <c r="T226" t="s">
        <v>1337</v>
      </c>
      <c r="U226" t="s">
        <v>1337</v>
      </c>
      <c r="V226" t="s">
        <v>1338</v>
      </c>
      <c r="W226" t="s">
        <v>1339</v>
      </c>
      <c r="X226" t="s">
        <v>1340</v>
      </c>
      <c r="Y226" t="s">
        <v>1341</v>
      </c>
      <c r="AI226">
        <v>29.5</v>
      </c>
      <c r="AJ226">
        <v>29.5</v>
      </c>
      <c r="AK226" t="s">
        <v>45</v>
      </c>
      <c r="AL226" s="1" t="s">
        <v>123</v>
      </c>
      <c r="AM226" t="s">
        <v>124</v>
      </c>
      <c r="AN226" s="1" t="s">
        <v>125</v>
      </c>
      <c r="AO226" s="1" t="str">
        <f t="shared" si="15"/>
        <v/>
      </c>
      <c r="AP226" s="1"/>
      <c r="AQ226" s="1"/>
      <c r="AR226" s="1"/>
      <c r="AS226" s="1"/>
      <c r="AT226" s="1"/>
      <c r="AU226" s="1"/>
      <c r="AV226" s="1"/>
      <c r="AW226" s="1"/>
      <c r="AX226" s="1"/>
      <c r="AY226" s="1"/>
      <c r="AZ226" s="1"/>
      <c r="BA226" s="1"/>
      <c r="BB226" s="1"/>
      <c r="BC226" s="1"/>
      <c r="BD226" s="1" t="s">
        <v>5208</v>
      </c>
      <c r="BE226" t="str">
        <f t="shared" si="13"/>
        <v>https://fs.amplifi.io//file?id=095e7b7e-6b25-447d-b11b-f2164410049f&amp;variant=thumb&amp;extension=png</v>
      </c>
      <c r="BF226" s="4" t="s">
        <v>5208</v>
      </c>
    </row>
    <row r="227" spans="1:58" ht="19" customHeight="1" x14ac:dyDescent="0.2">
      <c r="A227">
        <v>254</v>
      </c>
      <c r="B227" t="str">
        <f t="shared" si="16"/>
        <v>10010-00015</v>
      </c>
      <c r="C227" t="s">
        <v>1342</v>
      </c>
      <c r="D227" t="str">
        <f t="shared" si="14"/>
        <v>Z-10010-00015</v>
      </c>
      <c r="E227" t="s">
        <v>32</v>
      </c>
      <c r="F227" t="e">
        <v>#N/A</v>
      </c>
      <c r="G227" t="s">
        <v>117</v>
      </c>
      <c r="H227" t="s">
        <v>34</v>
      </c>
      <c r="I227" t="s">
        <v>34</v>
      </c>
      <c r="J227" t="s">
        <v>5329</v>
      </c>
      <c r="K227" t="s">
        <v>5333</v>
      </c>
      <c r="L227" t="s">
        <v>5333</v>
      </c>
      <c r="M227" t="s">
        <v>34</v>
      </c>
      <c r="N227" t="s">
        <v>5359</v>
      </c>
      <c r="P227" t="s">
        <v>5330</v>
      </c>
      <c r="Q227" t="s">
        <v>1343</v>
      </c>
      <c r="R227" t="e">
        <v>#N/A</v>
      </c>
      <c r="S227" t="b">
        <v>0</v>
      </c>
      <c r="T227" t="s">
        <v>1344</v>
      </c>
      <c r="U227" t="s">
        <v>1344</v>
      </c>
      <c r="V227" t="s">
        <v>1345</v>
      </c>
      <c r="W227" t="s">
        <v>1346</v>
      </c>
      <c r="X227" t="s">
        <v>1347</v>
      </c>
      <c r="Y227" t="s">
        <v>1348</v>
      </c>
      <c r="AI227">
        <v>29.5</v>
      </c>
      <c r="AJ227">
        <v>29.5</v>
      </c>
      <c r="AK227" t="s">
        <v>45</v>
      </c>
      <c r="AL227" s="1" t="s">
        <v>123</v>
      </c>
      <c r="AM227" t="s">
        <v>124</v>
      </c>
      <c r="AN227" s="1" t="s">
        <v>125</v>
      </c>
      <c r="AO227" s="1" t="str">
        <f t="shared" si="15"/>
        <v/>
      </c>
      <c r="AP227" s="1"/>
      <c r="AQ227" s="1"/>
      <c r="AR227" s="1"/>
      <c r="AS227" s="1"/>
      <c r="AT227" s="1"/>
      <c r="AU227" s="1"/>
      <c r="AV227" s="1"/>
      <c r="AW227" s="1"/>
      <c r="AX227" s="1"/>
      <c r="AY227" s="1"/>
      <c r="AZ227" s="1"/>
      <c r="BA227" s="1"/>
      <c r="BB227" s="1"/>
      <c r="BC227" s="1"/>
      <c r="BD227" s="1" t="s">
        <v>5209</v>
      </c>
      <c r="BE227" t="str">
        <f t="shared" si="13"/>
        <v>https://fs.amplifi.io//file?id=94884a8d-8f23-4a6f-8114-b5614dc1a1d3&amp;variant=thumb&amp;extension=png</v>
      </c>
      <c r="BF227" s="4" t="s">
        <v>5209</v>
      </c>
    </row>
    <row r="228" spans="1:58" ht="19" customHeight="1" x14ac:dyDescent="0.2">
      <c r="A228">
        <v>255</v>
      </c>
      <c r="B228" t="str">
        <f t="shared" si="16"/>
        <v>10010-00020</v>
      </c>
      <c r="C228" t="s">
        <v>1349</v>
      </c>
      <c r="D228" t="str">
        <f t="shared" si="14"/>
        <v>Z-10010-00020</v>
      </c>
      <c r="E228" t="s">
        <v>32</v>
      </c>
      <c r="F228" t="e">
        <v>#N/A</v>
      </c>
      <c r="G228" t="s">
        <v>117</v>
      </c>
      <c r="H228" t="s">
        <v>34</v>
      </c>
      <c r="I228" t="s">
        <v>34</v>
      </c>
      <c r="J228" t="s">
        <v>5329</v>
      </c>
      <c r="K228" t="s">
        <v>5333</v>
      </c>
      <c r="L228" t="s">
        <v>5333</v>
      </c>
      <c r="M228" t="s">
        <v>34</v>
      </c>
      <c r="N228" t="s">
        <v>5359</v>
      </c>
      <c r="P228" t="s">
        <v>5330</v>
      </c>
      <c r="Q228" t="s">
        <v>1350</v>
      </c>
      <c r="R228" t="e">
        <v>#N/A</v>
      </c>
      <c r="S228" t="b">
        <v>0</v>
      </c>
      <c r="T228" t="s">
        <v>1351</v>
      </c>
      <c r="U228" t="s">
        <v>1351</v>
      </c>
      <c r="V228" t="s">
        <v>1352</v>
      </c>
      <c r="W228" t="s">
        <v>1353</v>
      </c>
      <c r="X228" t="s">
        <v>1354</v>
      </c>
      <c r="Y228" t="s">
        <v>1355</v>
      </c>
      <c r="AI228">
        <v>29.5</v>
      </c>
      <c r="AJ228">
        <v>29.5</v>
      </c>
      <c r="AK228" t="s">
        <v>45</v>
      </c>
      <c r="AL228" s="1" t="s">
        <v>123</v>
      </c>
      <c r="AM228" t="s">
        <v>124</v>
      </c>
      <c r="AN228" s="1" t="s">
        <v>125</v>
      </c>
      <c r="AO228" s="1" t="str">
        <f t="shared" si="15"/>
        <v/>
      </c>
      <c r="AP228" s="1"/>
      <c r="AQ228" s="1"/>
      <c r="AR228" s="1"/>
      <c r="AS228" s="1"/>
      <c r="AT228" s="1"/>
      <c r="AU228" s="1"/>
      <c r="AV228" s="1"/>
      <c r="AW228" s="1"/>
      <c r="AX228" s="1"/>
      <c r="AY228" s="1"/>
      <c r="AZ228" s="1"/>
      <c r="BA228" s="1"/>
      <c r="BB228" s="1"/>
      <c r="BC228" s="1"/>
      <c r="BD228" s="1" t="s">
        <v>5210</v>
      </c>
      <c r="BE228" t="str">
        <f t="shared" si="13"/>
        <v>https://fs.amplifi.io//file?id=473d284c-a338-4a87-9d7d-d5b0ffba69da&amp;variant=thumb&amp;extension=png</v>
      </c>
      <c r="BF228" s="4" t="s">
        <v>5210</v>
      </c>
    </row>
    <row r="229" spans="1:58" ht="19" customHeight="1" x14ac:dyDescent="0.2">
      <c r="A229">
        <v>256</v>
      </c>
      <c r="B229" t="str">
        <f t="shared" si="16"/>
        <v>10014-00000</v>
      </c>
      <c r="C229" t="s">
        <v>1356</v>
      </c>
      <c r="D229" t="str">
        <f t="shared" si="14"/>
        <v>Z-10014-00000</v>
      </c>
      <c r="E229" t="s">
        <v>139</v>
      </c>
      <c r="F229" t="e">
        <v>#N/A</v>
      </c>
      <c r="G229" t="s">
        <v>1357</v>
      </c>
      <c r="H229" t="s">
        <v>34</v>
      </c>
      <c r="I229" t="s">
        <v>34</v>
      </c>
      <c r="J229" t="s">
        <v>5329</v>
      </c>
      <c r="K229" t="s">
        <v>5333</v>
      </c>
      <c r="L229" t="s">
        <v>5333</v>
      </c>
      <c r="M229" t="s">
        <v>34</v>
      </c>
      <c r="N229" t="s">
        <v>5359</v>
      </c>
      <c r="P229" t="s">
        <v>5330</v>
      </c>
      <c r="Q229" t="s">
        <v>141</v>
      </c>
      <c r="R229" t="e">
        <v>#N/A</v>
      </c>
      <c r="S229" t="b">
        <v>1</v>
      </c>
      <c r="T229" t="s">
        <v>1358</v>
      </c>
      <c r="U229" t="s">
        <v>1358</v>
      </c>
      <c r="V229" t="s">
        <v>1359</v>
      </c>
      <c r="W229" t="s">
        <v>1360</v>
      </c>
      <c r="X229" t="s">
        <v>1361</v>
      </c>
      <c r="Y229" t="s">
        <v>1362</v>
      </c>
      <c r="AI229">
        <v>39.5</v>
      </c>
      <c r="AJ229">
        <v>39.5</v>
      </c>
      <c r="AK229" t="s">
        <v>45</v>
      </c>
      <c r="AL229" s="1" t="s">
        <v>1363</v>
      </c>
      <c r="AM229" t="s">
        <v>1364</v>
      </c>
      <c r="AN229" s="1" t="s">
        <v>1365</v>
      </c>
      <c r="AO229" s="1" t="str">
        <f t="shared" si="15"/>
        <v>2W Distributor Bike</v>
      </c>
      <c r="AP229" s="1"/>
      <c r="AQ229" s="1"/>
      <c r="AR229" s="1"/>
      <c r="AS229" s="1"/>
      <c r="AT229" s="1"/>
      <c r="AU229" s="1"/>
      <c r="AV229" s="1"/>
      <c r="AW229" s="1"/>
      <c r="AX229" s="1"/>
      <c r="AY229" s="1"/>
      <c r="AZ229" s="1"/>
      <c r="BA229" s="1"/>
      <c r="BB229" s="1"/>
      <c r="BC229" s="1"/>
      <c r="BD229" s="1" t="s">
        <v>5211</v>
      </c>
      <c r="BE229" t="str">
        <f t="shared" si="13"/>
        <v>https://fs.amplifi.io//file?id=625de330-0054-4aa0-bb5f-7e7677f9e3e6&amp;variant=thumb&amp;extension=png</v>
      </c>
      <c r="BF229" s="4" t="s">
        <v>5211</v>
      </c>
    </row>
    <row r="230" spans="1:58" ht="19" customHeight="1" x14ac:dyDescent="0.2">
      <c r="A230">
        <v>257</v>
      </c>
      <c r="B230" t="str">
        <f t="shared" si="16"/>
        <v>10014-00005</v>
      </c>
      <c r="C230" t="s">
        <v>1366</v>
      </c>
      <c r="D230" t="str">
        <f t="shared" si="14"/>
        <v>Z-10014-00005</v>
      </c>
      <c r="E230" t="s">
        <v>139</v>
      </c>
      <c r="F230" t="e">
        <v>#N/A</v>
      </c>
      <c r="G230" t="s">
        <v>1357</v>
      </c>
      <c r="H230" t="s">
        <v>34</v>
      </c>
      <c r="I230" t="s">
        <v>34</v>
      </c>
      <c r="J230" t="s">
        <v>5329</v>
      </c>
      <c r="K230" t="s">
        <v>5333</v>
      </c>
      <c r="L230" t="s">
        <v>5333</v>
      </c>
      <c r="M230" t="s">
        <v>34</v>
      </c>
      <c r="N230" t="s">
        <v>5359</v>
      </c>
      <c r="P230" t="s">
        <v>5330</v>
      </c>
      <c r="Q230" t="s">
        <v>88</v>
      </c>
      <c r="R230" t="e">
        <v>#N/A</v>
      </c>
      <c r="S230" t="b">
        <v>1</v>
      </c>
      <c r="T230" t="s">
        <v>1367</v>
      </c>
      <c r="U230" t="s">
        <v>1367</v>
      </c>
      <c r="V230" t="s">
        <v>1368</v>
      </c>
      <c r="W230" t="s">
        <v>1369</v>
      </c>
      <c r="X230" t="s">
        <v>1370</v>
      </c>
      <c r="Y230" t="s">
        <v>1371</v>
      </c>
      <c r="AI230">
        <v>39.5</v>
      </c>
      <c r="AJ230">
        <v>39.5</v>
      </c>
      <c r="AK230" t="s">
        <v>45</v>
      </c>
      <c r="AL230" s="1" t="s">
        <v>1363</v>
      </c>
      <c r="AM230" t="s">
        <v>1364</v>
      </c>
      <c r="AN230" s="1" t="s">
        <v>1365</v>
      </c>
      <c r="AO230" s="1" t="str">
        <f t="shared" si="15"/>
        <v>2W Distributor Bike</v>
      </c>
      <c r="AP230" s="1"/>
      <c r="AQ230" s="1"/>
      <c r="AR230" s="1"/>
      <c r="AS230" s="1"/>
      <c r="AT230" s="1"/>
      <c r="AU230" s="1"/>
      <c r="AV230" s="1"/>
      <c r="AW230" s="1"/>
      <c r="AX230" s="1"/>
      <c r="AY230" s="1"/>
      <c r="AZ230" s="1"/>
      <c r="BA230" s="1"/>
      <c r="BB230" s="1"/>
      <c r="BC230" s="1"/>
      <c r="BD230" s="1" t="s">
        <v>5212</v>
      </c>
      <c r="BE230" t="str">
        <f t="shared" si="13"/>
        <v>https://fs.amplifi.io//file?id=efca946f-acb3-4d4d-bcb2-0aba5e367f2d&amp;variant=thumb&amp;extension=png</v>
      </c>
      <c r="BF230" s="4" t="s">
        <v>5212</v>
      </c>
    </row>
    <row r="231" spans="1:58" ht="19" customHeight="1" x14ac:dyDescent="0.2">
      <c r="A231">
        <v>258</v>
      </c>
      <c r="B231" t="str">
        <f t="shared" si="16"/>
        <v>10014-00010</v>
      </c>
      <c r="C231" t="s">
        <v>1372</v>
      </c>
      <c r="D231" t="str">
        <f t="shared" si="14"/>
        <v>Z-10014-00010</v>
      </c>
      <c r="E231" t="s">
        <v>139</v>
      </c>
      <c r="F231" t="e">
        <v>#N/A</v>
      </c>
      <c r="G231" t="s">
        <v>1357</v>
      </c>
      <c r="H231" t="s">
        <v>34</v>
      </c>
      <c r="I231" t="s">
        <v>34</v>
      </c>
      <c r="J231" t="s">
        <v>5329</v>
      </c>
      <c r="K231" t="s">
        <v>5333</v>
      </c>
      <c r="L231" t="s">
        <v>5333</v>
      </c>
      <c r="M231" t="s">
        <v>34</v>
      </c>
      <c r="N231" t="s">
        <v>5359</v>
      </c>
      <c r="P231" t="s">
        <v>5330</v>
      </c>
      <c r="Q231" t="s">
        <v>1373</v>
      </c>
      <c r="R231" t="e">
        <v>#N/A</v>
      </c>
      <c r="S231" t="b">
        <v>1</v>
      </c>
      <c r="T231" t="s">
        <v>1374</v>
      </c>
      <c r="U231" t="s">
        <v>1374</v>
      </c>
      <c r="V231" t="s">
        <v>1375</v>
      </c>
      <c r="W231" t="s">
        <v>1376</v>
      </c>
      <c r="X231" t="s">
        <v>1377</v>
      </c>
      <c r="Y231" t="s">
        <v>1378</v>
      </c>
      <c r="AI231">
        <v>39.5</v>
      </c>
      <c r="AJ231">
        <v>39.5</v>
      </c>
      <c r="AK231" t="s">
        <v>45</v>
      </c>
      <c r="AL231" s="1" t="s">
        <v>1363</v>
      </c>
      <c r="AM231" t="s">
        <v>1364</v>
      </c>
      <c r="AN231" s="1" t="s">
        <v>1365</v>
      </c>
      <c r="AO231" s="1" t="str">
        <f t="shared" si="15"/>
        <v>2W Distributor Bike</v>
      </c>
      <c r="AP231" s="1"/>
      <c r="AQ231" s="1"/>
      <c r="AR231" s="1"/>
      <c r="AS231" s="1"/>
      <c r="AT231" s="1"/>
      <c r="AU231" s="1"/>
      <c r="AV231" s="1"/>
      <c r="AW231" s="1"/>
      <c r="AX231" s="1"/>
      <c r="AY231" s="1"/>
      <c r="AZ231" s="1"/>
      <c r="BA231" s="1"/>
      <c r="BB231" s="1"/>
      <c r="BC231" s="1"/>
      <c r="BD231" s="1" t="s">
        <v>5213</v>
      </c>
      <c r="BE231" t="str">
        <f t="shared" si="13"/>
        <v>https://fs.amplifi.io//file?id=dba98bb9-8369-45fa-80cc-a7b63b75e474&amp;variant=thumb&amp;extension=png</v>
      </c>
      <c r="BF231" s="4" t="s">
        <v>5213</v>
      </c>
    </row>
    <row r="232" spans="1:58" ht="19" customHeight="1" x14ac:dyDescent="0.2">
      <c r="A232">
        <v>259</v>
      </c>
      <c r="B232" t="str">
        <f t="shared" si="16"/>
        <v>10014-00015</v>
      </c>
      <c r="C232" t="s">
        <v>1379</v>
      </c>
      <c r="D232" t="str">
        <f t="shared" si="14"/>
        <v>Z-10014-00015</v>
      </c>
      <c r="E232" t="s">
        <v>139</v>
      </c>
      <c r="F232" t="e">
        <v>#N/A</v>
      </c>
      <c r="G232" t="s">
        <v>1357</v>
      </c>
      <c r="H232" t="s">
        <v>34</v>
      </c>
      <c r="I232" t="s">
        <v>34</v>
      </c>
      <c r="J232" t="s">
        <v>5329</v>
      </c>
      <c r="K232" t="s">
        <v>5333</v>
      </c>
      <c r="L232" t="s">
        <v>5333</v>
      </c>
      <c r="M232" t="s">
        <v>34</v>
      </c>
      <c r="N232" t="s">
        <v>5359</v>
      </c>
      <c r="P232" t="s">
        <v>5330</v>
      </c>
      <c r="Q232" t="s">
        <v>56</v>
      </c>
      <c r="R232" t="e">
        <v>#N/A</v>
      </c>
      <c r="S232" t="b">
        <v>1</v>
      </c>
      <c r="T232" t="s">
        <v>1380</v>
      </c>
      <c r="U232" t="s">
        <v>1380</v>
      </c>
      <c r="V232" t="s">
        <v>1381</v>
      </c>
      <c r="W232" t="s">
        <v>1382</v>
      </c>
      <c r="X232" t="s">
        <v>1383</v>
      </c>
      <c r="Y232" t="s">
        <v>1384</v>
      </c>
      <c r="AI232">
        <v>39.5</v>
      </c>
      <c r="AJ232">
        <v>39.5</v>
      </c>
      <c r="AK232" t="s">
        <v>45</v>
      </c>
      <c r="AL232" s="1" t="s">
        <v>1363</v>
      </c>
      <c r="AM232" t="s">
        <v>1364</v>
      </c>
      <c r="AN232" s="1" t="s">
        <v>1365</v>
      </c>
      <c r="AO232" s="1" t="str">
        <f t="shared" si="15"/>
        <v>2W Distributor Bike</v>
      </c>
      <c r="AP232" s="1"/>
      <c r="AQ232" s="1"/>
      <c r="AR232" s="1"/>
      <c r="AS232" s="1"/>
      <c r="AT232" s="1"/>
      <c r="AU232" s="1"/>
      <c r="AV232" s="1"/>
      <c r="AW232" s="1"/>
      <c r="AX232" s="1"/>
      <c r="AY232" s="1"/>
      <c r="AZ232" s="1"/>
      <c r="BA232" s="1"/>
      <c r="BB232" s="1"/>
      <c r="BC232" s="1"/>
      <c r="BD232" s="1" t="s">
        <v>5214</v>
      </c>
      <c r="BE232" t="str">
        <f t="shared" si="13"/>
        <v>https://fs.amplifi.io//file?id=787b539f-1a14-4017-8e41-a8aab8bfae47&amp;variant=thumb&amp;extension=png</v>
      </c>
      <c r="BF232" s="4" t="s">
        <v>5214</v>
      </c>
    </row>
    <row r="233" spans="1:58" ht="19" customHeight="1" x14ac:dyDescent="0.2">
      <c r="A233">
        <v>260</v>
      </c>
      <c r="B233" t="str">
        <f t="shared" si="16"/>
        <v>10014-00020</v>
      </c>
      <c r="C233" t="s">
        <v>1385</v>
      </c>
      <c r="D233" t="str">
        <f t="shared" si="14"/>
        <v>Z-10014-00020</v>
      </c>
      <c r="E233" t="s">
        <v>139</v>
      </c>
      <c r="F233" t="e">
        <v>#N/A</v>
      </c>
      <c r="G233" t="s">
        <v>1357</v>
      </c>
      <c r="H233" t="s">
        <v>34</v>
      </c>
      <c r="I233" t="s">
        <v>34</v>
      </c>
      <c r="J233" t="s">
        <v>5329</v>
      </c>
      <c r="K233" t="s">
        <v>5333</v>
      </c>
      <c r="L233" t="s">
        <v>5333</v>
      </c>
      <c r="M233" t="s">
        <v>34</v>
      </c>
      <c r="N233" t="s">
        <v>5359</v>
      </c>
      <c r="P233" t="s">
        <v>5330</v>
      </c>
      <c r="Q233" t="s">
        <v>68</v>
      </c>
      <c r="R233" t="e">
        <v>#N/A</v>
      </c>
      <c r="S233" t="b">
        <v>1</v>
      </c>
      <c r="T233" t="s">
        <v>1386</v>
      </c>
      <c r="U233" t="s">
        <v>1386</v>
      </c>
      <c r="V233" t="s">
        <v>1387</v>
      </c>
      <c r="W233" t="s">
        <v>1388</v>
      </c>
      <c r="X233" t="s">
        <v>1389</v>
      </c>
      <c r="Y233" t="s">
        <v>1390</v>
      </c>
      <c r="AI233">
        <v>39.5</v>
      </c>
      <c r="AJ233">
        <v>39.5</v>
      </c>
      <c r="AK233" t="s">
        <v>45</v>
      </c>
      <c r="AL233" s="1" t="s">
        <v>1363</v>
      </c>
      <c r="AM233" t="s">
        <v>1364</v>
      </c>
      <c r="AN233" s="1" t="s">
        <v>1365</v>
      </c>
      <c r="AO233" s="1" t="str">
        <f t="shared" si="15"/>
        <v>2W Distributor Bike</v>
      </c>
      <c r="AP233" s="1"/>
      <c r="AQ233" s="1"/>
      <c r="AR233" s="1"/>
      <c r="AS233" s="1"/>
      <c r="AT233" s="1"/>
      <c r="AU233" s="1"/>
      <c r="AV233" s="1"/>
      <c r="AW233" s="1"/>
      <c r="AX233" s="1"/>
      <c r="AY233" s="1"/>
      <c r="AZ233" s="1"/>
      <c r="BA233" s="1"/>
      <c r="BB233" s="1"/>
      <c r="BC233" s="1"/>
      <c r="BD233" s="1" t="s">
        <v>5215</v>
      </c>
      <c r="BE233" t="str">
        <f t="shared" si="13"/>
        <v>https://fs.amplifi.io//file?id=6d70176d-916a-47ea-9500-e906a6efa00e&amp;variant=thumb&amp;extension=png</v>
      </c>
      <c r="BF233" s="4" t="s">
        <v>5215</v>
      </c>
    </row>
    <row r="234" spans="1:58" ht="19" customHeight="1" x14ac:dyDescent="0.2">
      <c r="A234">
        <v>261</v>
      </c>
      <c r="B234" t="str">
        <f t="shared" ref="B234:B244" si="17">RIGHT(C234,12)</f>
        <v>10016-003-10</v>
      </c>
      <c r="C234" t="s">
        <v>1391</v>
      </c>
      <c r="D234" t="str">
        <f t="shared" si="14"/>
        <v>Z-10016-003-10</v>
      </c>
      <c r="E234" t="s">
        <v>139</v>
      </c>
      <c r="F234" t="e">
        <v>#N/A</v>
      </c>
      <c r="G234" t="s">
        <v>1392</v>
      </c>
      <c r="H234" t="s">
        <v>34</v>
      </c>
      <c r="I234" t="s">
        <v>34</v>
      </c>
      <c r="J234" t="s">
        <v>5329</v>
      </c>
      <c r="K234" t="s">
        <v>5338</v>
      </c>
      <c r="L234" t="s">
        <v>5415</v>
      </c>
      <c r="M234" t="s">
        <v>34</v>
      </c>
      <c r="N234" t="s">
        <v>5359</v>
      </c>
      <c r="P234" t="s">
        <v>5330</v>
      </c>
      <c r="Q234" t="s">
        <v>103</v>
      </c>
      <c r="R234" t="e">
        <v>#N/A</v>
      </c>
      <c r="S234" t="b">
        <v>1</v>
      </c>
      <c r="T234" t="s">
        <v>1393</v>
      </c>
      <c r="U234" t="s">
        <v>1393</v>
      </c>
      <c r="V234" t="s">
        <v>1394</v>
      </c>
      <c r="W234" t="s">
        <v>1395</v>
      </c>
      <c r="X234" t="s">
        <v>1396</v>
      </c>
      <c r="Y234" t="s">
        <v>1397</v>
      </c>
      <c r="AI234">
        <v>34.5</v>
      </c>
      <c r="AJ234">
        <v>34.5</v>
      </c>
      <c r="AK234" t="s">
        <v>45</v>
      </c>
      <c r="AL234" s="1" t="s">
        <v>1398</v>
      </c>
      <c r="AM234" t="s">
        <v>1399</v>
      </c>
      <c r="AN234" s="1" t="s">
        <v>1400</v>
      </c>
      <c r="AO234" s="1" t="str">
        <f t="shared" si="15"/>
        <v>2W Distributor Bike</v>
      </c>
      <c r="AP234" s="1"/>
      <c r="AQ234" s="1"/>
      <c r="AR234" s="1"/>
      <c r="AS234" s="1"/>
      <c r="AT234" s="1"/>
      <c r="AU234" s="1"/>
      <c r="AV234" s="1"/>
      <c r="AW234" s="1"/>
      <c r="AX234" s="1"/>
      <c r="AY234" s="1"/>
      <c r="AZ234" s="1"/>
      <c r="BA234" s="1"/>
      <c r="BB234" s="1"/>
      <c r="BC234" s="1"/>
      <c r="BD234" s="1" t="s">
        <v>5216</v>
      </c>
      <c r="BE234" t="str">
        <f t="shared" si="13"/>
        <v>https://fs.amplifi.io//file?id=a7bab9a2-6897-4d1b-814b-a556e250b74d&amp;variant=thumb&amp;extension=png</v>
      </c>
      <c r="BF234" s="4" t="s">
        <v>5216</v>
      </c>
    </row>
    <row r="235" spans="1:58" ht="19" customHeight="1" x14ac:dyDescent="0.2">
      <c r="A235">
        <v>262</v>
      </c>
      <c r="B235" t="str">
        <f t="shared" si="17"/>
        <v>10016-004-04</v>
      </c>
      <c r="C235" t="s">
        <v>1401</v>
      </c>
      <c r="D235" t="str">
        <f t="shared" si="14"/>
        <v>Z-10016-004-04</v>
      </c>
      <c r="E235" t="s">
        <v>139</v>
      </c>
      <c r="F235" t="e">
        <v>#N/A</v>
      </c>
      <c r="G235" t="s">
        <v>1392</v>
      </c>
      <c r="H235" t="s">
        <v>74</v>
      </c>
      <c r="I235" t="s">
        <v>34</v>
      </c>
      <c r="J235" t="s">
        <v>5329</v>
      </c>
      <c r="K235" t="s">
        <v>5345</v>
      </c>
      <c r="L235" t="s">
        <v>5417</v>
      </c>
      <c r="M235" t="s">
        <v>34</v>
      </c>
      <c r="N235" t="s">
        <v>5359</v>
      </c>
      <c r="P235" t="s">
        <v>5426</v>
      </c>
      <c r="Q235" t="s">
        <v>97</v>
      </c>
      <c r="R235" t="e">
        <v>#N/A</v>
      </c>
      <c r="S235" t="b">
        <v>1</v>
      </c>
      <c r="T235" t="s">
        <v>1402</v>
      </c>
      <c r="U235" t="s">
        <v>1402</v>
      </c>
      <c r="V235" t="s">
        <v>1403</v>
      </c>
      <c r="W235" t="s">
        <v>1404</v>
      </c>
      <c r="X235" t="s">
        <v>1405</v>
      </c>
      <c r="AI235">
        <v>34.5</v>
      </c>
      <c r="AJ235">
        <v>34.5</v>
      </c>
      <c r="AK235" t="s">
        <v>45</v>
      </c>
      <c r="AL235" s="1" t="s">
        <v>1406</v>
      </c>
      <c r="AM235" t="s">
        <v>1399</v>
      </c>
      <c r="AN235" s="1" t="s">
        <v>1407</v>
      </c>
      <c r="AO235" s="1" t="str">
        <f t="shared" si="15"/>
        <v>2W Distributor Bike</v>
      </c>
      <c r="AP235" s="1"/>
      <c r="AQ235" s="1"/>
      <c r="AR235" s="1"/>
      <c r="AS235" s="1"/>
      <c r="AT235" s="1"/>
      <c r="AU235" s="1"/>
      <c r="AV235" s="1"/>
      <c r="AW235" s="1"/>
      <c r="AX235" s="1"/>
      <c r="AY235" s="1"/>
      <c r="AZ235" s="1"/>
      <c r="BA235" s="1"/>
      <c r="BB235" s="1"/>
      <c r="BC235" s="1"/>
      <c r="BD235" s="1" t="s">
        <v>5217</v>
      </c>
      <c r="BE235" t="str">
        <f t="shared" si="13"/>
        <v>https://fs.amplifi.io//file?id=1567d777-601a-4845-a920-414864c86bc1&amp;variant=thumb&amp;extension=png</v>
      </c>
      <c r="BF235" s="4" t="s">
        <v>5217</v>
      </c>
    </row>
    <row r="236" spans="1:58" ht="19" customHeight="1" x14ac:dyDescent="0.2">
      <c r="A236">
        <v>263</v>
      </c>
      <c r="B236" t="str">
        <f t="shared" si="17"/>
        <v>10016-004-10</v>
      </c>
      <c r="C236" t="s">
        <v>1408</v>
      </c>
      <c r="D236" t="str">
        <f t="shared" si="14"/>
        <v>Z-10016-004-10</v>
      </c>
      <c r="E236" t="s">
        <v>139</v>
      </c>
      <c r="F236" t="e">
        <v>#N/A</v>
      </c>
      <c r="G236" t="s">
        <v>1392</v>
      </c>
      <c r="H236" t="s">
        <v>34</v>
      </c>
      <c r="I236" t="s">
        <v>34</v>
      </c>
      <c r="J236" t="s">
        <v>5329</v>
      </c>
      <c r="K236" t="s">
        <v>5345</v>
      </c>
      <c r="L236" t="s">
        <v>5417</v>
      </c>
      <c r="M236" t="s">
        <v>34</v>
      </c>
      <c r="N236" t="s">
        <v>5359</v>
      </c>
      <c r="P236" t="s">
        <v>5330</v>
      </c>
      <c r="Q236" t="s">
        <v>97</v>
      </c>
      <c r="R236" t="e">
        <v>#N/A</v>
      </c>
      <c r="S236" t="b">
        <v>1</v>
      </c>
      <c r="T236" t="s">
        <v>1409</v>
      </c>
      <c r="U236" t="s">
        <v>1409</v>
      </c>
      <c r="V236" t="s">
        <v>1410</v>
      </c>
      <c r="W236" t="s">
        <v>1411</v>
      </c>
      <c r="X236" t="s">
        <v>1412</v>
      </c>
      <c r="Y236" t="s">
        <v>1413</v>
      </c>
      <c r="AI236">
        <v>34.5</v>
      </c>
      <c r="AJ236">
        <v>34.5</v>
      </c>
      <c r="AK236" t="s">
        <v>45</v>
      </c>
      <c r="AL236" s="1" t="s">
        <v>1398</v>
      </c>
      <c r="AM236" t="s">
        <v>1399</v>
      </c>
      <c r="AN236" s="1" t="s">
        <v>1400</v>
      </c>
      <c r="AO236" s="1" t="str">
        <f t="shared" si="15"/>
        <v>2W Distributor Bike</v>
      </c>
      <c r="AP236" s="1"/>
      <c r="AQ236" s="1"/>
      <c r="AR236" s="1"/>
      <c r="AS236" s="1"/>
      <c r="AT236" s="1"/>
      <c r="AU236" s="1"/>
      <c r="AV236" s="1"/>
      <c r="AW236" s="1"/>
      <c r="AX236" s="1"/>
      <c r="AY236" s="1"/>
      <c r="AZ236" s="1"/>
      <c r="BA236" s="1"/>
      <c r="BB236" s="1"/>
      <c r="BC236" s="1"/>
      <c r="BD236" s="1" t="s">
        <v>5218</v>
      </c>
      <c r="BE236" t="str">
        <f t="shared" si="13"/>
        <v>https://fs.amplifi.io//file?id=38963467-32ed-4dec-be92-88480c895b6c&amp;variant=thumb&amp;extension=png</v>
      </c>
      <c r="BF236" s="4" t="s">
        <v>5218</v>
      </c>
    </row>
    <row r="237" spans="1:58" ht="19" customHeight="1" x14ac:dyDescent="0.2">
      <c r="A237">
        <v>264</v>
      </c>
      <c r="B237" t="str">
        <f t="shared" si="17"/>
        <v>10016-007-10</v>
      </c>
      <c r="C237" t="s">
        <v>1414</v>
      </c>
      <c r="D237" t="str">
        <f t="shared" si="14"/>
        <v>Z-10016-007-10</v>
      </c>
      <c r="E237" t="s">
        <v>139</v>
      </c>
      <c r="F237" t="e">
        <v>#N/A</v>
      </c>
      <c r="G237" t="s">
        <v>1392</v>
      </c>
      <c r="H237" t="s">
        <v>34</v>
      </c>
      <c r="I237" t="s">
        <v>34</v>
      </c>
      <c r="J237" t="s">
        <v>5329</v>
      </c>
      <c r="K237" t="s">
        <v>5345</v>
      </c>
      <c r="L237" t="s">
        <v>5417</v>
      </c>
      <c r="M237" t="s">
        <v>34</v>
      </c>
      <c r="N237" t="s">
        <v>5359</v>
      </c>
      <c r="P237" t="s">
        <v>5330</v>
      </c>
      <c r="Q237" t="s">
        <v>359</v>
      </c>
      <c r="R237" t="e">
        <v>#N/A</v>
      </c>
      <c r="S237" t="b">
        <v>1</v>
      </c>
      <c r="T237" t="s">
        <v>1415</v>
      </c>
      <c r="U237" t="s">
        <v>1415</v>
      </c>
      <c r="V237" t="s">
        <v>1416</v>
      </c>
      <c r="W237" t="s">
        <v>1417</v>
      </c>
      <c r="X237" t="s">
        <v>1418</v>
      </c>
      <c r="AI237">
        <v>34.5</v>
      </c>
      <c r="AJ237">
        <v>34.5</v>
      </c>
      <c r="AK237" t="s">
        <v>45</v>
      </c>
      <c r="AL237" s="1" t="s">
        <v>1398</v>
      </c>
      <c r="AM237" t="s">
        <v>1399</v>
      </c>
      <c r="AN237" s="1" t="s">
        <v>1400</v>
      </c>
      <c r="AO237" s="1" t="str">
        <f t="shared" si="15"/>
        <v>2W Distributor Bike</v>
      </c>
      <c r="AP237" s="1"/>
      <c r="AQ237" s="1"/>
      <c r="AR237" s="1"/>
      <c r="AS237" s="1"/>
      <c r="AT237" s="1"/>
      <c r="AU237" s="1"/>
      <c r="AV237" s="1"/>
      <c r="AW237" s="1"/>
      <c r="AX237" s="1"/>
      <c r="AY237" s="1"/>
      <c r="AZ237" s="1"/>
      <c r="BA237" s="1"/>
      <c r="BB237" s="1"/>
      <c r="BC237" s="1"/>
      <c r="BD237" s="1" t="s">
        <v>5219</v>
      </c>
      <c r="BE237" t="str">
        <f t="shared" si="13"/>
        <v>https://fs.amplifi.io//file?id=463a83d6-878d-427b-9227-9bd49ac65a1e&amp;variant=thumb&amp;extension=png</v>
      </c>
      <c r="BF237" s="4" t="s">
        <v>5219</v>
      </c>
    </row>
    <row r="238" spans="1:58" ht="19" customHeight="1" x14ac:dyDescent="0.2">
      <c r="A238">
        <v>265</v>
      </c>
      <c r="B238" t="str">
        <f t="shared" si="17"/>
        <v>10016-057-04</v>
      </c>
      <c r="C238" t="s">
        <v>1419</v>
      </c>
      <c r="D238" t="str">
        <f t="shared" si="14"/>
        <v>Z-10016-057-04</v>
      </c>
      <c r="E238" t="s">
        <v>139</v>
      </c>
      <c r="F238" t="e">
        <v>#N/A</v>
      </c>
      <c r="G238" t="s">
        <v>1392</v>
      </c>
      <c r="H238" t="s">
        <v>74</v>
      </c>
      <c r="I238" t="s">
        <v>34</v>
      </c>
      <c r="J238" t="s">
        <v>5329</v>
      </c>
      <c r="K238" t="s">
        <v>5345</v>
      </c>
      <c r="L238" t="s">
        <v>5417</v>
      </c>
      <c r="M238" t="s">
        <v>34</v>
      </c>
      <c r="N238" t="s">
        <v>5359</v>
      </c>
      <c r="P238" t="s">
        <v>5426</v>
      </c>
      <c r="Q238" t="s">
        <v>721</v>
      </c>
      <c r="R238" t="e">
        <v>#N/A</v>
      </c>
      <c r="S238" t="b">
        <v>1</v>
      </c>
      <c r="T238" t="s">
        <v>1420</v>
      </c>
      <c r="U238" t="s">
        <v>1420</v>
      </c>
      <c r="V238" t="s">
        <v>1421</v>
      </c>
      <c r="W238" t="s">
        <v>1422</v>
      </c>
      <c r="X238" t="s">
        <v>1423</v>
      </c>
      <c r="AI238">
        <v>34.5</v>
      </c>
      <c r="AJ238">
        <v>34.5</v>
      </c>
      <c r="AK238" t="s">
        <v>45</v>
      </c>
      <c r="AL238" s="1" t="s">
        <v>1406</v>
      </c>
      <c r="AM238" t="s">
        <v>1399</v>
      </c>
      <c r="AN238" s="1" t="s">
        <v>1407</v>
      </c>
      <c r="AO238" s="1" t="str">
        <f t="shared" si="15"/>
        <v>2W Distributor Bike</v>
      </c>
      <c r="AP238" s="1"/>
      <c r="AQ238" s="1"/>
      <c r="AR238" s="1"/>
      <c r="AS238" s="1"/>
      <c r="AT238" s="1"/>
      <c r="AU238" s="1"/>
      <c r="AV238" s="1"/>
      <c r="AW238" s="1"/>
      <c r="AX238" s="1"/>
      <c r="AY238" s="1"/>
      <c r="AZ238" s="1"/>
      <c r="BA238" s="1"/>
      <c r="BB238" s="1"/>
      <c r="BC238" s="1"/>
      <c r="BD238" s="1" t="s">
        <v>5220</v>
      </c>
      <c r="BE238" t="str">
        <f t="shared" si="13"/>
        <v>https://fs.amplifi.io//file?id=62a2549a-3d5a-49d8-a205-2e3ff17e8a21&amp;variant=thumb&amp;extension=png</v>
      </c>
      <c r="BF238" s="4" t="s">
        <v>5220</v>
      </c>
    </row>
    <row r="239" spans="1:58" ht="19" customHeight="1" x14ac:dyDescent="0.2">
      <c r="A239">
        <v>266</v>
      </c>
      <c r="B239" t="str">
        <f t="shared" si="17"/>
        <v>10016-057-10</v>
      </c>
      <c r="C239" t="s">
        <v>1424</v>
      </c>
      <c r="D239" t="str">
        <f t="shared" si="14"/>
        <v>Z-10016-057-10</v>
      </c>
      <c r="E239" t="s">
        <v>139</v>
      </c>
      <c r="F239" t="e">
        <v>#N/A</v>
      </c>
      <c r="G239" t="s">
        <v>1392</v>
      </c>
      <c r="H239" t="s">
        <v>34</v>
      </c>
      <c r="I239" t="s">
        <v>34</v>
      </c>
      <c r="J239" t="s">
        <v>5329</v>
      </c>
      <c r="K239" t="s">
        <v>5345</v>
      </c>
      <c r="L239" t="s">
        <v>5417</v>
      </c>
      <c r="M239" t="s">
        <v>34</v>
      </c>
      <c r="N239" t="s">
        <v>5359</v>
      </c>
      <c r="P239" t="s">
        <v>5330</v>
      </c>
      <c r="Q239" t="s">
        <v>721</v>
      </c>
      <c r="R239" t="e">
        <v>#N/A</v>
      </c>
      <c r="S239" t="b">
        <v>1</v>
      </c>
      <c r="T239" t="s">
        <v>1425</v>
      </c>
      <c r="U239" t="s">
        <v>1425</v>
      </c>
      <c r="V239" t="s">
        <v>1426</v>
      </c>
      <c r="W239" t="s">
        <v>1427</v>
      </c>
      <c r="X239" t="s">
        <v>1428</v>
      </c>
      <c r="Y239" t="s">
        <v>1429</v>
      </c>
      <c r="AI239">
        <v>34.5</v>
      </c>
      <c r="AJ239">
        <v>34.5</v>
      </c>
      <c r="AK239" t="s">
        <v>45</v>
      </c>
      <c r="AL239" s="1" t="s">
        <v>1398</v>
      </c>
      <c r="AM239" t="s">
        <v>1399</v>
      </c>
      <c r="AN239" s="1" t="s">
        <v>1400</v>
      </c>
      <c r="AO239" s="1" t="str">
        <f t="shared" si="15"/>
        <v>2W Distributor Bike</v>
      </c>
      <c r="AP239" s="1"/>
      <c r="AQ239" s="1"/>
      <c r="AR239" s="1"/>
      <c r="AS239" s="1"/>
      <c r="AT239" s="1"/>
      <c r="AU239" s="1"/>
      <c r="AV239" s="1"/>
      <c r="AW239" s="1"/>
      <c r="AX239" s="1"/>
      <c r="AY239" s="1"/>
      <c r="AZ239" s="1"/>
      <c r="BA239" s="1"/>
      <c r="BB239" s="1"/>
      <c r="BC239" s="1"/>
      <c r="BD239" s="1" t="s">
        <v>5221</v>
      </c>
      <c r="BE239" t="str">
        <f t="shared" si="13"/>
        <v>https://fs.amplifi.io//file?id=af3e1d73-292d-4f71-b963-44ca114deecb&amp;variant=thumb&amp;extension=png</v>
      </c>
      <c r="BF239" s="4" t="s">
        <v>5221</v>
      </c>
    </row>
    <row r="240" spans="1:58" ht="19" customHeight="1" x14ac:dyDescent="0.2">
      <c r="A240">
        <v>267</v>
      </c>
      <c r="B240" t="str">
        <f t="shared" si="17"/>
        <v>10016-061-10</v>
      </c>
      <c r="C240" t="s">
        <v>1430</v>
      </c>
      <c r="D240" t="str">
        <f t="shared" si="14"/>
        <v>Z-10016-061-10</v>
      </c>
      <c r="E240" t="s">
        <v>139</v>
      </c>
      <c r="F240" t="e">
        <v>#N/A</v>
      </c>
      <c r="G240" t="s">
        <v>1392</v>
      </c>
      <c r="H240" t="s">
        <v>34</v>
      </c>
      <c r="I240" t="s">
        <v>34</v>
      </c>
      <c r="J240" t="s">
        <v>5329</v>
      </c>
      <c r="K240" t="s">
        <v>5345</v>
      </c>
      <c r="L240" t="s">
        <v>5417</v>
      </c>
      <c r="M240" t="s">
        <v>34</v>
      </c>
      <c r="N240" t="s">
        <v>5359</v>
      </c>
      <c r="P240" t="s">
        <v>5330</v>
      </c>
      <c r="Q240" t="s">
        <v>1431</v>
      </c>
      <c r="R240" t="e">
        <v>#N/A</v>
      </c>
      <c r="S240" t="b">
        <v>1</v>
      </c>
      <c r="T240" t="s">
        <v>1432</v>
      </c>
      <c r="U240" t="s">
        <v>1432</v>
      </c>
      <c r="V240" t="s">
        <v>1433</v>
      </c>
      <c r="W240" t="s">
        <v>1434</v>
      </c>
      <c r="X240" t="s">
        <v>1435</v>
      </c>
      <c r="AI240">
        <v>34.5</v>
      </c>
      <c r="AJ240">
        <v>34.5</v>
      </c>
      <c r="AK240" t="s">
        <v>45</v>
      </c>
      <c r="AL240" s="1" t="s">
        <v>1398</v>
      </c>
      <c r="AM240" t="s">
        <v>1399</v>
      </c>
      <c r="AN240" s="1" t="s">
        <v>1400</v>
      </c>
      <c r="AO240" s="1" t="str">
        <f t="shared" si="15"/>
        <v>2W Distributor Bike</v>
      </c>
      <c r="AP240" s="1"/>
      <c r="AQ240" s="1"/>
      <c r="AR240" s="1"/>
      <c r="AS240" s="1"/>
      <c r="AT240" s="1"/>
      <c r="AU240" s="1"/>
      <c r="AV240" s="1"/>
      <c r="AW240" s="1"/>
      <c r="AX240" s="1"/>
      <c r="AY240" s="1"/>
      <c r="AZ240" s="1"/>
      <c r="BA240" s="1"/>
      <c r="BB240" s="1"/>
      <c r="BC240" s="1"/>
      <c r="BD240" s="1" t="s">
        <v>5222</v>
      </c>
      <c r="BE240" t="str">
        <f t="shared" si="13"/>
        <v>https://fs.amplifi.io//file?id=1a910da8-f2d0-4ec8-89a1-3fc51ad8fd89&amp;variant=thumb&amp;extension=png</v>
      </c>
      <c r="BF240" s="4" t="s">
        <v>5222</v>
      </c>
    </row>
    <row r="241" spans="1:65" ht="19" customHeight="1" x14ac:dyDescent="0.2">
      <c r="A241">
        <v>268</v>
      </c>
      <c r="B241" t="str">
        <f t="shared" si="17"/>
        <v>10016-260-04</v>
      </c>
      <c r="C241" t="s">
        <v>1436</v>
      </c>
      <c r="D241" t="str">
        <f t="shared" si="14"/>
        <v>Z-10016-260-04</v>
      </c>
      <c r="E241" t="s">
        <v>139</v>
      </c>
      <c r="F241" t="e">
        <v>#N/A</v>
      </c>
      <c r="G241" t="s">
        <v>1392</v>
      </c>
      <c r="H241" t="s">
        <v>74</v>
      </c>
      <c r="I241" t="s">
        <v>34</v>
      </c>
      <c r="J241" t="s">
        <v>5329</v>
      </c>
      <c r="K241" t="s">
        <v>5345</v>
      </c>
      <c r="L241" t="s">
        <v>5417</v>
      </c>
      <c r="M241" t="s">
        <v>34</v>
      </c>
      <c r="N241" t="s">
        <v>5359</v>
      </c>
      <c r="P241" t="s">
        <v>5426</v>
      </c>
      <c r="Q241" t="s">
        <v>1373</v>
      </c>
      <c r="R241" t="e">
        <v>#N/A</v>
      </c>
      <c r="S241" t="b">
        <v>1</v>
      </c>
      <c r="T241" t="s">
        <v>1437</v>
      </c>
      <c r="U241" t="s">
        <v>1437</v>
      </c>
      <c r="V241" t="s">
        <v>1438</v>
      </c>
      <c r="W241" t="s">
        <v>1439</v>
      </c>
      <c r="X241" t="s">
        <v>1440</v>
      </c>
      <c r="AI241">
        <v>34.5</v>
      </c>
      <c r="AJ241">
        <v>34.5</v>
      </c>
      <c r="AK241" t="s">
        <v>45</v>
      </c>
      <c r="AL241" s="1" t="s">
        <v>1406</v>
      </c>
      <c r="AM241" t="s">
        <v>1399</v>
      </c>
      <c r="AN241" s="1" t="s">
        <v>1407</v>
      </c>
      <c r="AO241" s="1" t="str">
        <f t="shared" si="15"/>
        <v>2W Distributor Bike</v>
      </c>
      <c r="AP241" s="1"/>
      <c r="AQ241" s="1"/>
      <c r="AR241" s="1"/>
      <c r="AS241" s="1"/>
      <c r="AT241" s="1"/>
      <c r="AU241" s="1"/>
      <c r="AV241" s="1"/>
      <c r="AW241" s="1"/>
      <c r="AX241" s="1"/>
      <c r="AY241" s="1"/>
      <c r="AZ241" s="1"/>
      <c r="BA241" s="1"/>
      <c r="BB241" s="1"/>
      <c r="BC241" s="1"/>
      <c r="BD241" s="1" t="s">
        <v>5223</v>
      </c>
      <c r="BE241" t="str">
        <f t="shared" si="13"/>
        <v>https://fs.amplifi.io//file?id=ea31986d-e8a2-464f-affc-fad65d868bff&amp;variant=thumb&amp;extension=png</v>
      </c>
      <c r="BF241" s="4" t="s">
        <v>5223</v>
      </c>
    </row>
    <row r="242" spans="1:65" ht="19" customHeight="1" x14ac:dyDescent="0.2">
      <c r="A242">
        <v>269</v>
      </c>
      <c r="B242" t="str">
        <f t="shared" si="17"/>
        <v>10016-260-10</v>
      </c>
      <c r="C242" t="s">
        <v>1441</v>
      </c>
      <c r="D242" t="str">
        <f t="shared" si="14"/>
        <v>Z-10016-260-10</v>
      </c>
      <c r="E242" t="s">
        <v>139</v>
      </c>
      <c r="F242" t="e">
        <v>#N/A</v>
      </c>
      <c r="G242" t="s">
        <v>1392</v>
      </c>
      <c r="H242" t="s">
        <v>34</v>
      </c>
      <c r="I242" t="s">
        <v>34</v>
      </c>
      <c r="J242" t="s">
        <v>5329</v>
      </c>
      <c r="K242" t="s">
        <v>5345</v>
      </c>
      <c r="L242" t="s">
        <v>5417</v>
      </c>
      <c r="M242" t="s">
        <v>34</v>
      </c>
      <c r="N242" t="s">
        <v>5359</v>
      </c>
      <c r="P242" t="s">
        <v>5330</v>
      </c>
      <c r="Q242" t="s">
        <v>1373</v>
      </c>
      <c r="R242" t="e">
        <v>#N/A</v>
      </c>
      <c r="S242" t="b">
        <v>1</v>
      </c>
      <c r="T242" t="s">
        <v>1442</v>
      </c>
      <c r="U242" t="s">
        <v>1442</v>
      </c>
      <c r="V242" t="s">
        <v>1443</v>
      </c>
      <c r="W242" t="s">
        <v>1444</v>
      </c>
      <c r="X242" t="s">
        <v>1445</v>
      </c>
      <c r="Y242" t="s">
        <v>1446</v>
      </c>
      <c r="AI242">
        <v>34.5</v>
      </c>
      <c r="AJ242">
        <v>34.5</v>
      </c>
      <c r="AK242" t="s">
        <v>45</v>
      </c>
      <c r="AL242" s="1" t="s">
        <v>1398</v>
      </c>
      <c r="AM242" t="s">
        <v>1399</v>
      </c>
      <c r="AN242" s="1" t="s">
        <v>1400</v>
      </c>
      <c r="AO242" s="1" t="str">
        <f t="shared" si="15"/>
        <v>2W Distributor Bike</v>
      </c>
      <c r="AP242" s="1"/>
      <c r="AQ242" s="1"/>
      <c r="AR242" s="1"/>
      <c r="AS242" s="1"/>
      <c r="AT242" s="1"/>
      <c r="AU242" s="1"/>
      <c r="AV242" s="1"/>
      <c r="AW242" s="1"/>
      <c r="AX242" s="1"/>
      <c r="AY242" s="1"/>
      <c r="AZ242" s="1"/>
      <c r="BA242" s="1"/>
      <c r="BB242" s="1"/>
      <c r="BC242" s="1"/>
      <c r="BD242" s="1" t="s">
        <v>5224</v>
      </c>
      <c r="BE242" t="str">
        <f t="shared" si="13"/>
        <v>https://fs.amplifi.io//file?id=0773741a-2de9-4e6e-8bf7-218047ab33cb&amp;variant=thumb&amp;extension=png</v>
      </c>
      <c r="BF242" s="4" t="s">
        <v>5224</v>
      </c>
    </row>
    <row r="243" spans="1:65" ht="19" customHeight="1" x14ac:dyDescent="0.2">
      <c r="A243">
        <v>270</v>
      </c>
      <c r="B243" t="str">
        <f t="shared" si="17"/>
        <v>10016-493-10</v>
      </c>
      <c r="C243" t="s">
        <v>1447</v>
      </c>
      <c r="D243" t="str">
        <f t="shared" si="14"/>
        <v>Z-10016-493-10</v>
      </c>
      <c r="E243" t="s">
        <v>139</v>
      </c>
      <c r="F243" t="e">
        <v>#N/A</v>
      </c>
      <c r="G243" t="s">
        <v>1392</v>
      </c>
      <c r="H243" t="s">
        <v>34</v>
      </c>
      <c r="I243" t="s">
        <v>34</v>
      </c>
      <c r="J243" t="s">
        <v>5329</v>
      </c>
      <c r="K243" t="s">
        <v>5338</v>
      </c>
      <c r="L243" t="s">
        <v>5415</v>
      </c>
      <c r="M243" t="s">
        <v>34</v>
      </c>
      <c r="N243" t="s">
        <v>5359</v>
      </c>
      <c r="P243" t="s">
        <v>5330</v>
      </c>
      <c r="Q243" t="s">
        <v>1448</v>
      </c>
      <c r="R243" t="e">
        <v>#N/A</v>
      </c>
      <c r="S243" t="b">
        <v>1</v>
      </c>
      <c r="T243" t="s">
        <v>1449</v>
      </c>
      <c r="U243" t="s">
        <v>1449</v>
      </c>
      <c r="V243" t="s">
        <v>1450</v>
      </c>
      <c r="W243" t="s">
        <v>1451</v>
      </c>
      <c r="X243" t="s">
        <v>1452</v>
      </c>
      <c r="Y243" t="s">
        <v>1453</v>
      </c>
      <c r="AI243">
        <v>34.5</v>
      </c>
      <c r="AJ243">
        <v>34.5</v>
      </c>
      <c r="AK243" t="s">
        <v>45</v>
      </c>
      <c r="AL243" s="1" t="s">
        <v>1398</v>
      </c>
      <c r="AM243" t="s">
        <v>1399</v>
      </c>
      <c r="AN243" s="1" t="s">
        <v>1400</v>
      </c>
      <c r="AO243" s="1" t="str">
        <f t="shared" si="15"/>
        <v>2W Distributor Bike</v>
      </c>
      <c r="AP243" s="1"/>
      <c r="AQ243" s="1"/>
      <c r="AR243" s="1"/>
      <c r="AS243" s="1"/>
      <c r="AT243" s="1"/>
      <c r="AU243" s="1"/>
      <c r="AV243" s="1"/>
      <c r="AW243" s="1"/>
      <c r="AX243" s="1"/>
      <c r="AY243" s="1"/>
      <c r="AZ243" s="1"/>
      <c r="BA243" s="1"/>
      <c r="BB243" s="1"/>
      <c r="BC243" s="1"/>
      <c r="BD243" s="1" t="s">
        <v>5225</v>
      </c>
      <c r="BE243" t="str">
        <f t="shared" si="13"/>
        <v>https://fs.amplifi.io//file?id=d55baf9e-9cf2-4055-93f5-7d57ca67057a&amp;variant=thumb&amp;extension=png</v>
      </c>
      <c r="BF243" s="4" t="s">
        <v>5225</v>
      </c>
    </row>
    <row r="244" spans="1:65" ht="19" customHeight="1" x14ac:dyDescent="0.2">
      <c r="A244">
        <v>271</v>
      </c>
      <c r="B244" t="str">
        <f t="shared" si="17"/>
        <v>10016-494-10</v>
      </c>
      <c r="C244" t="s">
        <v>1454</v>
      </c>
      <c r="D244" t="str">
        <f t="shared" si="14"/>
        <v>Z-10016-494-10</v>
      </c>
      <c r="E244" t="s">
        <v>139</v>
      </c>
      <c r="F244" t="e">
        <v>#N/A</v>
      </c>
      <c r="G244" t="s">
        <v>1392</v>
      </c>
      <c r="H244" t="s">
        <v>34</v>
      </c>
      <c r="I244" t="s">
        <v>34</v>
      </c>
      <c r="J244" t="s">
        <v>5329</v>
      </c>
      <c r="K244" t="s">
        <v>5338</v>
      </c>
      <c r="L244" t="s">
        <v>5415</v>
      </c>
      <c r="M244" t="s">
        <v>34</v>
      </c>
      <c r="N244" t="s">
        <v>5359</v>
      </c>
      <c r="P244" t="s">
        <v>5330</v>
      </c>
      <c r="Q244" t="s">
        <v>1455</v>
      </c>
      <c r="R244" t="e">
        <v>#N/A</v>
      </c>
      <c r="S244" t="b">
        <v>1</v>
      </c>
      <c r="T244" t="s">
        <v>1456</v>
      </c>
      <c r="U244" t="s">
        <v>1456</v>
      </c>
      <c r="V244" t="s">
        <v>1457</v>
      </c>
      <c r="W244" t="s">
        <v>1458</v>
      </c>
      <c r="X244" t="s">
        <v>1459</v>
      </c>
      <c r="Y244" t="s">
        <v>1460</v>
      </c>
      <c r="AI244">
        <v>34.5</v>
      </c>
      <c r="AJ244">
        <v>34.5</v>
      </c>
      <c r="AK244" t="s">
        <v>45</v>
      </c>
      <c r="AL244" s="1" t="s">
        <v>1398</v>
      </c>
      <c r="AM244" t="s">
        <v>1399</v>
      </c>
      <c r="AN244" s="1" t="s">
        <v>1400</v>
      </c>
      <c r="AO244" s="1" t="str">
        <f t="shared" si="15"/>
        <v>2W Distributor Bike</v>
      </c>
      <c r="AP244" s="1"/>
      <c r="AQ244" s="1"/>
      <c r="AR244" s="1"/>
      <c r="AS244" s="1"/>
      <c r="AT244" s="1"/>
      <c r="AU244" s="1"/>
      <c r="AV244" s="1"/>
      <c r="AW244" s="1"/>
      <c r="AX244" s="1"/>
      <c r="AY244" s="1"/>
      <c r="AZ244" s="1"/>
      <c r="BA244" s="1"/>
      <c r="BB244" s="1"/>
      <c r="BC244" s="1"/>
      <c r="BD244" s="1" t="s">
        <v>5226</v>
      </c>
      <c r="BE244" t="str">
        <f t="shared" si="13"/>
        <v>https://fs.amplifi.io//file?id=f790c2e4-4e59-4007-9698-3e8d3bdb8976&amp;variant=thumb&amp;extension=png</v>
      </c>
      <c r="BF244" s="4" t="s">
        <v>5226</v>
      </c>
    </row>
    <row r="245" spans="1:65" ht="19" customHeight="1" x14ac:dyDescent="0.2">
      <c r="A245">
        <v>272</v>
      </c>
      <c r="B245" t="str">
        <f>RIGHT(C245,11)</f>
        <v>10026-00010</v>
      </c>
      <c r="C245" t="s">
        <v>1461</v>
      </c>
      <c r="D245" t="str">
        <f t="shared" si="14"/>
        <v>Z-10026-00010</v>
      </c>
      <c r="E245" t="s">
        <v>208</v>
      </c>
      <c r="F245" t="e">
        <v>#N/A</v>
      </c>
      <c r="G245" t="s">
        <v>285</v>
      </c>
      <c r="H245" t="s">
        <v>34</v>
      </c>
      <c r="I245" t="s">
        <v>34</v>
      </c>
      <c r="J245" t="s">
        <v>5329</v>
      </c>
      <c r="K245" t="s">
        <v>5333</v>
      </c>
      <c r="L245" t="s">
        <v>5416</v>
      </c>
      <c r="M245" t="s">
        <v>34</v>
      </c>
      <c r="N245" t="s">
        <v>5359</v>
      </c>
      <c r="P245" t="s">
        <v>5330</v>
      </c>
      <c r="Q245" t="s">
        <v>1462</v>
      </c>
      <c r="R245" t="e">
        <v>#N/A</v>
      </c>
      <c r="S245" t="b">
        <v>0</v>
      </c>
      <c r="T245" t="s">
        <v>1463</v>
      </c>
      <c r="U245" t="s">
        <v>1463</v>
      </c>
      <c r="V245" t="s">
        <v>1464</v>
      </c>
      <c r="W245" t="s">
        <v>1465</v>
      </c>
      <c r="X245" t="s">
        <v>1466</v>
      </c>
      <c r="Y245" t="s">
        <v>1467</v>
      </c>
      <c r="AI245">
        <v>34.5</v>
      </c>
      <c r="AJ245">
        <v>34.5</v>
      </c>
      <c r="AK245" t="s">
        <v>45</v>
      </c>
      <c r="AL245" s="1" t="s">
        <v>290</v>
      </c>
      <c r="AM245" t="s">
        <v>291</v>
      </c>
      <c r="AN245" s="1" t="s">
        <v>292</v>
      </c>
      <c r="AO245" s="1" t="str">
        <f t="shared" si="15"/>
        <v>2W Distributor Bike</v>
      </c>
      <c r="AP245" s="1"/>
      <c r="AQ245" s="1"/>
      <c r="AR245" s="1"/>
      <c r="AS245" s="1"/>
      <c r="AT245" s="1"/>
      <c r="AU245" s="1"/>
      <c r="AV245" s="1"/>
      <c r="AW245" s="1"/>
      <c r="AX245" s="1"/>
      <c r="AY245" s="1"/>
      <c r="AZ245" s="1"/>
      <c r="BA245" s="1"/>
      <c r="BB245" s="1"/>
      <c r="BC245" s="1"/>
      <c r="BD245" s="1" t="s">
        <v>5548</v>
      </c>
      <c r="BE245" t="str">
        <f t="shared" si="13"/>
        <v>https://fs.amplifi.io//file?id=7a618c61-a1f6-40bc-bcde-1b2e39c8723b&amp;variant=thumb&amp;extension=png</v>
      </c>
      <c r="BF245" s="4" t="s">
        <v>6268</v>
      </c>
      <c r="BG245" s="4" t="s">
        <v>6269</v>
      </c>
      <c r="BH245" s="4" t="s">
        <v>5548</v>
      </c>
      <c r="BI245" s="4" t="s">
        <v>6270</v>
      </c>
    </row>
    <row r="246" spans="1:65" ht="19" customHeight="1" x14ac:dyDescent="0.2">
      <c r="A246">
        <v>273</v>
      </c>
      <c r="B246" t="str">
        <f>RIGHT(C246,11)</f>
        <v>10026-00020</v>
      </c>
      <c r="C246" t="s">
        <v>1468</v>
      </c>
      <c r="D246" t="str">
        <f t="shared" si="14"/>
        <v>Z-10026-00020</v>
      </c>
      <c r="E246" t="s">
        <v>208</v>
      </c>
      <c r="F246" t="e">
        <v>#N/A</v>
      </c>
      <c r="G246" t="s">
        <v>285</v>
      </c>
      <c r="H246" t="s">
        <v>34</v>
      </c>
      <c r="I246" t="s">
        <v>34</v>
      </c>
      <c r="J246" t="s">
        <v>5329</v>
      </c>
      <c r="K246" t="s">
        <v>5333</v>
      </c>
      <c r="L246" t="s">
        <v>5416</v>
      </c>
      <c r="M246" t="s">
        <v>34</v>
      </c>
      <c r="N246" t="s">
        <v>5359</v>
      </c>
      <c r="P246" t="s">
        <v>5330</v>
      </c>
      <c r="Q246" t="s">
        <v>836</v>
      </c>
      <c r="R246" t="e">
        <v>#N/A</v>
      </c>
      <c r="S246" t="b">
        <v>0</v>
      </c>
      <c r="T246" t="s">
        <v>1469</v>
      </c>
      <c r="U246" t="s">
        <v>1469</v>
      </c>
      <c r="V246" t="s">
        <v>1470</v>
      </c>
      <c r="W246" t="s">
        <v>1471</v>
      </c>
      <c r="X246" t="s">
        <v>1472</v>
      </c>
      <c r="Y246" t="s">
        <v>1473</v>
      </c>
      <c r="AI246">
        <v>34.5</v>
      </c>
      <c r="AJ246">
        <v>34.5</v>
      </c>
      <c r="AK246" t="s">
        <v>45</v>
      </c>
      <c r="AL246" s="1" t="s">
        <v>290</v>
      </c>
      <c r="AM246" t="s">
        <v>291</v>
      </c>
      <c r="AN246" s="1" t="s">
        <v>292</v>
      </c>
      <c r="AO246" s="1" t="str">
        <f t="shared" si="15"/>
        <v>2W Distributor Bike</v>
      </c>
      <c r="AP246" s="1"/>
      <c r="AQ246" s="1"/>
      <c r="AR246" s="1"/>
      <c r="AS246" s="1"/>
      <c r="AT246" s="1"/>
      <c r="AU246" s="1"/>
      <c r="AV246" s="1"/>
      <c r="AW246" s="1"/>
      <c r="AX246" s="1"/>
      <c r="AY246" s="1"/>
      <c r="AZ246" s="1"/>
      <c r="BA246" s="1"/>
      <c r="BB246" s="1"/>
      <c r="BC246" s="1"/>
      <c r="BD246" s="1" t="s">
        <v>5227</v>
      </c>
      <c r="BE246" t="str">
        <f t="shared" si="13"/>
        <v>https://fs.amplifi.io//file?id=cb561e2e-a481-4e25-840b-a21aa3353681&amp;variant=thumb&amp;extension=png</v>
      </c>
      <c r="BF246" s="4" t="s">
        <v>5227</v>
      </c>
      <c r="BG246" s="4" t="s">
        <v>6271</v>
      </c>
    </row>
    <row r="247" spans="1:65" ht="19" customHeight="1" x14ac:dyDescent="0.2">
      <c r="A247">
        <v>274</v>
      </c>
      <c r="B247" t="str">
        <f>RIGHT(C247,11)</f>
        <v>10027-00005</v>
      </c>
      <c r="C247" t="s">
        <v>1474</v>
      </c>
      <c r="D247" t="str">
        <f t="shared" si="14"/>
        <v>Z-10027-00005</v>
      </c>
      <c r="E247" t="s">
        <v>208</v>
      </c>
      <c r="F247" t="e">
        <v>#N/A</v>
      </c>
      <c r="G247" t="s">
        <v>304</v>
      </c>
      <c r="H247" t="s">
        <v>34</v>
      </c>
      <c r="I247" t="s">
        <v>34</v>
      </c>
      <c r="J247" t="s">
        <v>5329</v>
      </c>
      <c r="K247" t="s">
        <v>5333</v>
      </c>
      <c r="L247" t="s">
        <v>5416</v>
      </c>
      <c r="M247" t="s">
        <v>34</v>
      </c>
      <c r="N247" t="s">
        <v>5359</v>
      </c>
      <c r="P247" t="s">
        <v>5330</v>
      </c>
      <c r="Q247" t="s">
        <v>1475</v>
      </c>
      <c r="R247" t="e">
        <v>#N/A</v>
      </c>
      <c r="S247" t="b">
        <v>0</v>
      </c>
      <c r="T247" t="s">
        <v>1476</v>
      </c>
      <c r="U247" t="s">
        <v>1476</v>
      </c>
      <c r="V247" t="s">
        <v>1477</v>
      </c>
      <c r="W247" t="s">
        <v>1478</v>
      </c>
      <c r="X247" t="s">
        <v>1479</v>
      </c>
      <c r="Y247" t="s">
        <v>1480</v>
      </c>
      <c r="AI247">
        <v>36.5</v>
      </c>
      <c r="AJ247">
        <v>36.5</v>
      </c>
      <c r="AK247" t="s">
        <v>45</v>
      </c>
      <c r="AL247" s="1" t="s">
        <v>309</v>
      </c>
      <c r="AM247" t="s">
        <v>310</v>
      </c>
      <c r="AN247" s="1" t="s">
        <v>311</v>
      </c>
      <c r="AO247" s="1" t="str">
        <f t="shared" si="15"/>
        <v>2W Distributor Bike</v>
      </c>
      <c r="AP247" s="1"/>
      <c r="AQ247" s="1"/>
      <c r="AR247" s="1"/>
      <c r="AS247" s="1"/>
      <c r="AT247" s="1"/>
      <c r="AU247" s="1"/>
      <c r="AV247" s="1"/>
      <c r="AW247" s="1"/>
      <c r="AX247" s="1"/>
      <c r="AY247" s="1"/>
      <c r="AZ247" s="1"/>
      <c r="BA247" s="1"/>
      <c r="BB247" s="1"/>
      <c r="BC247" s="1"/>
      <c r="BD247" s="1" t="s">
        <v>5549</v>
      </c>
      <c r="BE247" t="str">
        <f t="shared" si="13"/>
        <v>https://fs.amplifi.io//file?id=e3a31ef2-1aca-4e7e-aabf-8bf8b39a3975&amp;variant=thumb&amp;extension=png</v>
      </c>
      <c r="BF247" s="4" t="s">
        <v>6272</v>
      </c>
      <c r="BG247" s="4" t="s">
        <v>5549</v>
      </c>
      <c r="BH247" s="4" t="s">
        <v>6273</v>
      </c>
      <c r="BI247" s="4" t="s">
        <v>6274</v>
      </c>
    </row>
    <row r="248" spans="1:65" ht="19" customHeight="1" x14ac:dyDescent="0.2">
      <c r="A248">
        <v>275</v>
      </c>
      <c r="B248" t="str">
        <f>RIGHT(C248,11)</f>
        <v>10027-00020</v>
      </c>
      <c r="C248" t="s">
        <v>1481</v>
      </c>
      <c r="D248" t="str">
        <f t="shared" si="14"/>
        <v>Z-10027-00020</v>
      </c>
      <c r="E248" t="s">
        <v>208</v>
      </c>
      <c r="F248" t="e">
        <v>#N/A</v>
      </c>
      <c r="G248" t="s">
        <v>304</v>
      </c>
      <c r="H248" t="s">
        <v>34</v>
      </c>
      <c r="I248" t="s">
        <v>34</v>
      </c>
      <c r="J248" t="s">
        <v>5329</v>
      </c>
      <c r="K248" t="s">
        <v>5333</v>
      </c>
      <c r="L248" t="s">
        <v>5416</v>
      </c>
      <c r="M248" t="s">
        <v>34</v>
      </c>
      <c r="N248" t="s">
        <v>5359</v>
      </c>
      <c r="P248" t="s">
        <v>5330</v>
      </c>
      <c r="Q248" t="s">
        <v>836</v>
      </c>
      <c r="R248" t="e">
        <v>#N/A</v>
      </c>
      <c r="S248" t="b">
        <v>0</v>
      </c>
      <c r="T248" t="s">
        <v>1482</v>
      </c>
      <c r="U248" t="s">
        <v>1482</v>
      </c>
      <c r="V248" t="s">
        <v>1483</v>
      </c>
      <c r="W248" t="s">
        <v>1484</v>
      </c>
      <c r="X248" t="s">
        <v>1485</v>
      </c>
      <c r="Y248" t="s">
        <v>1486</v>
      </c>
      <c r="AI248">
        <v>36.5</v>
      </c>
      <c r="AJ248">
        <v>36.5</v>
      </c>
      <c r="AK248" t="s">
        <v>45</v>
      </c>
      <c r="AL248" s="1" t="s">
        <v>309</v>
      </c>
      <c r="AM248" t="s">
        <v>310</v>
      </c>
      <c r="AN248" s="1" t="s">
        <v>311</v>
      </c>
      <c r="AO248" s="1" t="str">
        <f t="shared" si="15"/>
        <v>2W Distributor Bike</v>
      </c>
      <c r="AP248" s="1"/>
      <c r="AQ248" s="1"/>
      <c r="AR248" s="1"/>
      <c r="AS248" s="1"/>
      <c r="AT248" s="1"/>
      <c r="AU248" s="1"/>
      <c r="AV248" s="1"/>
      <c r="AW248" s="1"/>
      <c r="AX248" s="1"/>
      <c r="AY248" s="1"/>
      <c r="AZ248" s="1"/>
      <c r="BA248" s="1"/>
      <c r="BB248" s="1"/>
      <c r="BC248" s="1"/>
      <c r="BD248" s="1" t="s">
        <v>5228</v>
      </c>
      <c r="BE248" t="str">
        <f t="shared" si="13"/>
        <v>https://fs.amplifi.io//file?id=fcc434b4-7471-4f71-814e-f05a2925a98c&amp;variant=thumb&amp;extension=png</v>
      </c>
      <c r="BF248" s="4" t="s">
        <v>5228</v>
      </c>
      <c r="BG248" s="4" t="s">
        <v>6275</v>
      </c>
    </row>
    <row r="249" spans="1:65" ht="19" customHeight="1" x14ac:dyDescent="0.2">
      <c r="A249">
        <v>276</v>
      </c>
      <c r="B249" t="str">
        <f>RIGHT(C249,12)</f>
        <v>11016-057-08</v>
      </c>
      <c r="C249" t="s">
        <v>1487</v>
      </c>
      <c r="D249" t="str">
        <f t="shared" si="14"/>
        <v>Z-11016-057-08</v>
      </c>
      <c r="E249" t="s">
        <v>139</v>
      </c>
      <c r="F249" t="e">
        <v>#N/A</v>
      </c>
      <c r="G249" t="s">
        <v>1392</v>
      </c>
      <c r="H249" t="s">
        <v>1488</v>
      </c>
      <c r="I249" t="s">
        <v>34</v>
      </c>
      <c r="J249" t="s">
        <v>5329</v>
      </c>
      <c r="K249" t="s">
        <v>5338</v>
      </c>
      <c r="L249" t="s">
        <v>5415</v>
      </c>
      <c r="M249" t="s">
        <v>34</v>
      </c>
      <c r="N249" t="s">
        <v>5359</v>
      </c>
      <c r="P249" t="s">
        <v>5424</v>
      </c>
      <c r="Q249" t="s">
        <v>721</v>
      </c>
      <c r="R249" t="e">
        <v>#N/A</v>
      </c>
      <c r="S249" t="b">
        <v>1</v>
      </c>
      <c r="T249" t="s">
        <v>1489</v>
      </c>
      <c r="U249" t="s">
        <v>1489</v>
      </c>
      <c r="V249" t="s">
        <v>1490</v>
      </c>
      <c r="W249" t="s">
        <v>1491</v>
      </c>
      <c r="X249" t="s">
        <v>1492</v>
      </c>
      <c r="AI249">
        <v>34.5</v>
      </c>
      <c r="AJ249">
        <v>34.5</v>
      </c>
      <c r="AK249" t="s">
        <v>45</v>
      </c>
      <c r="AL249" s="1" t="s">
        <v>1406</v>
      </c>
      <c r="AM249" t="s">
        <v>1399</v>
      </c>
      <c r="AN249" s="1" t="s">
        <v>1407</v>
      </c>
      <c r="AO249" s="1" t="str">
        <f t="shared" si="15"/>
        <v>2W Distributor Bike</v>
      </c>
      <c r="AP249" s="1"/>
      <c r="AQ249" s="1"/>
      <c r="AR249" s="1"/>
      <c r="AS249" s="1"/>
      <c r="AT249" s="1"/>
      <c r="AU249" s="1"/>
      <c r="AV249" s="1"/>
      <c r="AW249" s="1"/>
      <c r="AX249" s="1"/>
      <c r="AY249" s="1"/>
      <c r="AZ249" s="1"/>
      <c r="BA249" s="1"/>
      <c r="BB249" s="1"/>
      <c r="BC249" s="1"/>
      <c r="BD249" s="1" t="s">
        <v>5229</v>
      </c>
      <c r="BE249" t="str">
        <f t="shared" si="13"/>
        <v>https://fs.amplifi.io//file?id=27dabbf9-b802-4a60-8c67-b8810e0c3b2e&amp;variant=thumb&amp;extension=png</v>
      </c>
      <c r="BF249" s="4" t="s">
        <v>5229</v>
      </c>
    </row>
    <row r="250" spans="1:65" ht="19" customHeight="1" x14ac:dyDescent="0.2">
      <c r="A250">
        <v>277</v>
      </c>
      <c r="B250" t="str">
        <f>RIGHT(C250,12)</f>
        <v>11016-263-08</v>
      </c>
      <c r="C250" t="s">
        <v>1493</v>
      </c>
      <c r="D250" t="str">
        <f t="shared" si="14"/>
        <v>Z-11016-263-08</v>
      </c>
      <c r="E250" t="s">
        <v>139</v>
      </c>
      <c r="F250" t="e">
        <v>#N/A</v>
      </c>
      <c r="G250" t="s">
        <v>1392</v>
      </c>
      <c r="H250" t="s">
        <v>1488</v>
      </c>
      <c r="I250" t="s">
        <v>34</v>
      </c>
      <c r="J250" t="s">
        <v>5329</v>
      </c>
      <c r="K250" t="s">
        <v>5338</v>
      </c>
      <c r="L250" t="s">
        <v>5415</v>
      </c>
      <c r="M250" t="s">
        <v>34</v>
      </c>
      <c r="N250" t="s">
        <v>5359</v>
      </c>
      <c r="P250" t="s">
        <v>5424</v>
      </c>
      <c r="Q250" t="s">
        <v>1494</v>
      </c>
      <c r="R250" t="e">
        <v>#N/A</v>
      </c>
      <c r="S250" t="b">
        <v>1</v>
      </c>
      <c r="T250" t="s">
        <v>1495</v>
      </c>
      <c r="U250" t="s">
        <v>1495</v>
      </c>
      <c r="V250" t="s">
        <v>1496</v>
      </c>
      <c r="W250" t="s">
        <v>1497</v>
      </c>
      <c r="X250" t="s">
        <v>1498</v>
      </c>
      <c r="AI250">
        <v>34.5</v>
      </c>
      <c r="AJ250">
        <v>34.5</v>
      </c>
      <c r="AK250" t="s">
        <v>45</v>
      </c>
      <c r="AL250" s="1" t="s">
        <v>1406</v>
      </c>
      <c r="AM250" t="s">
        <v>1399</v>
      </c>
      <c r="AN250" s="1" t="s">
        <v>1407</v>
      </c>
      <c r="AO250" s="1" t="str">
        <f t="shared" si="15"/>
        <v>2W Distributor Bike</v>
      </c>
      <c r="AP250" s="1"/>
      <c r="AQ250" s="1"/>
      <c r="AR250" s="1"/>
      <c r="AS250" s="1"/>
      <c r="AT250" s="1"/>
      <c r="AU250" s="1"/>
      <c r="AV250" s="1"/>
      <c r="AW250" s="1"/>
      <c r="AX250" s="1"/>
      <c r="AY250" s="1"/>
      <c r="AZ250" s="1"/>
      <c r="BA250" s="1"/>
      <c r="BB250" s="1"/>
      <c r="BC250" s="1"/>
      <c r="BD250" s="1" t="s">
        <v>5230</v>
      </c>
      <c r="BE250" t="str">
        <f t="shared" si="13"/>
        <v>https://fs.amplifi.io//file?id=54188084-2da3-47e4-99a0-289498f3426b&amp;variant=thumb&amp;extension=png</v>
      </c>
      <c r="BF250" s="4" t="s">
        <v>5230</v>
      </c>
    </row>
    <row r="251" spans="1:65" ht="19" customHeight="1" x14ac:dyDescent="0.2">
      <c r="A251">
        <v>278</v>
      </c>
      <c r="B251" t="str">
        <f t="shared" ref="B251:B265" si="18">RIGHT(C251,11)</f>
        <v>20000-00055</v>
      </c>
      <c r="C251" t="s">
        <v>1499</v>
      </c>
      <c r="D251" t="str">
        <f t="shared" si="14"/>
        <v>Z-20000-00055</v>
      </c>
      <c r="E251" t="s">
        <v>139</v>
      </c>
      <c r="F251" t="s">
        <v>5948</v>
      </c>
      <c r="G251" t="s">
        <v>1500</v>
      </c>
      <c r="H251" t="s">
        <v>325</v>
      </c>
      <c r="I251" t="s">
        <v>326</v>
      </c>
      <c r="J251" t="s">
        <v>5329</v>
      </c>
      <c r="K251" t="s">
        <v>5333</v>
      </c>
      <c r="L251" t="s">
        <v>5416</v>
      </c>
      <c r="M251" t="s">
        <v>5334</v>
      </c>
      <c r="N251" t="s">
        <v>5359</v>
      </c>
      <c r="P251" t="s">
        <v>5425</v>
      </c>
      <c r="Q251" t="s">
        <v>359</v>
      </c>
      <c r="R251" t="b">
        <v>1</v>
      </c>
      <c r="S251" t="b">
        <v>0</v>
      </c>
      <c r="T251" t="s">
        <v>1501</v>
      </c>
      <c r="U251" t="s">
        <v>1501</v>
      </c>
      <c r="V251" t="s">
        <v>1502</v>
      </c>
      <c r="W251" t="s">
        <v>1503</v>
      </c>
      <c r="X251" t="s">
        <v>1504</v>
      </c>
      <c r="Y251" t="s">
        <v>1505</v>
      </c>
      <c r="AI251">
        <v>23</v>
      </c>
      <c r="AJ251">
        <v>25</v>
      </c>
      <c r="AK251" t="s">
        <v>331</v>
      </c>
      <c r="AL251" s="1" t="s">
        <v>332</v>
      </c>
      <c r="AM251" t="s">
        <v>333</v>
      </c>
      <c r="AN251" s="1" t="s">
        <v>334</v>
      </c>
      <c r="AO251" s="1" t="str">
        <f t="shared" si="15"/>
        <v>2W Distributor Bike</v>
      </c>
      <c r="AP251" s="1"/>
      <c r="AQ251" s="1"/>
      <c r="AR251" s="1"/>
      <c r="AS251" s="1"/>
      <c r="AT251" s="1"/>
      <c r="AU251" s="1"/>
      <c r="AV251" s="1"/>
      <c r="AW251" s="1"/>
      <c r="AX251" s="1"/>
      <c r="AY251" s="1"/>
      <c r="AZ251" s="1"/>
      <c r="BA251" s="1"/>
      <c r="BB251" s="1"/>
      <c r="BC251" s="1"/>
      <c r="BD251" s="1" t="s">
        <v>5550</v>
      </c>
      <c r="BE251" t="str">
        <f t="shared" si="13"/>
        <v>https://fs.amplifi.io//file?id=4929e10d-081d-4942-a0a5-42dfeb39b4af&amp;variant=thumb&amp;extension=png</v>
      </c>
      <c r="BF251" s="4" t="s">
        <v>6276</v>
      </c>
      <c r="BG251" s="4" t="s">
        <v>5550</v>
      </c>
      <c r="BH251" s="4" t="s">
        <v>6277</v>
      </c>
      <c r="BI251" s="4" t="s">
        <v>6278</v>
      </c>
      <c r="BJ251" s="4" t="s">
        <v>6279</v>
      </c>
      <c r="BK251" s="4" t="s">
        <v>6280</v>
      </c>
    </row>
    <row r="252" spans="1:65" ht="19" customHeight="1" x14ac:dyDescent="0.2">
      <c r="A252">
        <v>279</v>
      </c>
      <c r="B252" t="str">
        <f t="shared" si="18"/>
        <v>20000-00060</v>
      </c>
      <c r="C252" t="s">
        <v>1506</v>
      </c>
      <c r="D252" t="str">
        <f t="shared" si="14"/>
        <v>Z-20000-00060</v>
      </c>
      <c r="E252" t="s">
        <v>139</v>
      </c>
      <c r="F252" t="s">
        <v>5948</v>
      </c>
      <c r="G252" t="s">
        <v>1507</v>
      </c>
      <c r="H252" t="s">
        <v>325</v>
      </c>
      <c r="I252" t="s">
        <v>326</v>
      </c>
      <c r="J252" t="s">
        <v>5329</v>
      </c>
      <c r="K252" t="s">
        <v>5333</v>
      </c>
      <c r="L252" t="s">
        <v>5416</v>
      </c>
      <c r="M252" t="s">
        <v>5334</v>
      </c>
      <c r="N252" t="s">
        <v>5359</v>
      </c>
      <c r="P252" t="s">
        <v>5425</v>
      </c>
      <c r="Q252" t="s">
        <v>1508</v>
      </c>
      <c r="R252" t="b">
        <v>1</v>
      </c>
      <c r="S252" t="b">
        <v>0</v>
      </c>
      <c r="T252" t="s">
        <v>1509</v>
      </c>
      <c r="U252" t="s">
        <v>1509</v>
      </c>
      <c r="V252" t="s">
        <v>1510</v>
      </c>
      <c r="W252" t="s">
        <v>1511</v>
      </c>
      <c r="X252" t="s">
        <v>1512</v>
      </c>
      <c r="Y252" t="s">
        <v>1513</v>
      </c>
      <c r="AI252">
        <v>23</v>
      </c>
      <c r="AJ252">
        <v>25</v>
      </c>
      <c r="AK252" t="s">
        <v>331</v>
      </c>
      <c r="AL252" s="1" t="s">
        <v>332</v>
      </c>
      <c r="AM252" t="s">
        <v>333</v>
      </c>
      <c r="AN252" s="1" t="s">
        <v>334</v>
      </c>
      <c r="AO252" s="1" t="str">
        <f t="shared" si="15"/>
        <v>2W Distributor Bike</v>
      </c>
      <c r="AP252" s="1"/>
      <c r="AQ252" s="1"/>
      <c r="AR252" s="1"/>
      <c r="AS252" s="1"/>
      <c r="AT252" s="1"/>
      <c r="AU252" s="1"/>
      <c r="AV252" s="1"/>
      <c r="AW252" s="1"/>
      <c r="AX252" s="1"/>
      <c r="AY252" s="1"/>
      <c r="AZ252" s="1"/>
      <c r="BA252" s="1"/>
      <c r="BB252" s="1"/>
      <c r="BC252" s="1"/>
      <c r="BD252" s="1" t="s">
        <v>5551</v>
      </c>
      <c r="BE252" t="str">
        <f t="shared" si="13"/>
        <v>https://fs.amplifi.io//file?id=231c297a-d27b-4869-95e0-2004c8208026&amp;variant=thumb&amp;extension=png</v>
      </c>
      <c r="BF252" s="4" t="s">
        <v>6281</v>
      </c>
      <c r="BG252" s="4" t="s">
        <v>5551</v>
      </c>
      <c r="BH252" s="4" t="s">
        <v>6282</v>
      </c>
      <c r="BI252" s="4" t="s">
        <v>6283</v>
      </c>
      <c r="BJ252" s="4" t="s">
        <v>6284</v>
      </c>
      <c r="BK252" s="4" t="s">
        <v>6285</v>
      </c>
    </row>
    <row r="253" spans="1:65" ht="19" customHeight="1" x14ac:dyDescent="0.2">
      <c r="A253">
        <v>280</v>
      </c>
      <c r="B253" t="str">
        <f t="shared" si="18"/>
        <v>20000-00065</v>
      </c>
      <c r="C253" t="s">
        <v>1514</v>
      </c>
      <c r="D253" t="str">
        <f t="shared" si="14"/>
        <v>Z-20000-00065</v>
      </c>
      <c r="E253" t="s">
        <v>139</v>
      </c>
      <c r="F253" t="s">
        <v>5948</v>
      </c>
      <c r="G253" t="s">
        <v>1515</v>
      </c>
      <c r="H253" t="s">
        <v>325</v>
      </c>
      <c r="I253" t="s">
        <v>326</v>
      </c>
      <c r="J253" t="s">
        <v>5329</v>
      </c>
      <c r="K253" t="s">
        <v>5333</v>
      </c>
      <c r="L253" t="s">
        <v>5416</v>
      </c>
      <c r="M253" t="s">
        <v>5334</v>
      </c>
      <c r="N253" t="s">
        <v>5359</v>
      </c>
      <c r="P253" t="s">
        <v>5425</v>
      </c>
      <c r="Q253" t="s">
        <v>1516</v>
      </c>
      <c r="R253" t="b">
        <v>1</v>
      </c>
      <c r="S253" t="b">
        <v>0</v>
      </c>
      <c r="T253" t="s">
        <v>1517</v>
      </c>
      <c r="U253" t="s">
        <v>1517</v>
      </c>
      <c r="V253" t="s">
        <v>1518</v>
      </c>
      <c r="W253" t="s">
        <v>1519</v>
      </c>
      <c r="X253" t="s">
        <v>1520</v>
      </c>
      <c r="Y253" t="s">
        <v>1521</v>
      </c>
      <c r="AI253">
        <v>23</v>
      </c>
      <c r="AJ253">
        <v>25</v>
      </c>
      <c r="AK253" t="s">
        <v>331</v>
      </c>
      <c r="AL253" s="1" t="s">
        <v>332</v>
      </c>
      <c r="AM253" t="s">
        <v>333</v>
      </c>
      <c r="AN253" s="1" t="s">
        <v>334</v>
      </c>
      <c r="AO253" s="1" t="str">
        <f t="shared" si="15"/>
        <v>2W Distributor Bike</v>
      </c>
      <c r="AP253" s="1"/>
      <c r="AQ253" s="1"/>
      <c r="AR253" s="1"/>
      <c r="AS253" s="1"/>
      <c r="AT253" s="1"/>
      <c r="AU253" s="1"/>
      <c r="AV253" s="1"/>
      <c r="AW253" s="1"/>
      <c r="AX253" s="1"/>
      <c r="AY253" s="1"/>
      <c r="AZ253" s="1"/>
      <c r="BA253" s="1"/>
      <c r="BB253" s="1"/>
      <c r="BC253" s="1"/>
      <c r="BD253" s="1" t="s">
        <v>5552</v>
      </c>
      <c r="BE253" t="str">
        <f t="shared" si="13"/>
        <v>https://fs.amplifi.io//file?id=174d50b9-99b6-462c-821b-09e68c10bafa&amp;variant=thumb&amp;extension=png</v>
      </c>
      <c r="BF253" s="4" t="s">
        <v>6286</v>
      </c>
      <c r="BG253" s="4" t="s">
        <v>6287</v>
      </c>
      <c r="BH253" s="4" t="s">
        <v>6288</v>
      </c>
      <c r="BI253" s="4" t="s">
        <v>6289</v>
      </c>
      <c r="BJ253" s="4" t="s">
        <v>5552</v>
      </c>
      <c r="BK253" s="4" t="s">
        <v>6290</v>
      </c>
    </row>
    <row r="254" spans="1:65" ht="19" customHeight="1" x14ac:dyDescent="0.2">
      <c r="A254">
        <v>281</v>
      </c>
      <c r="B254" t="str">
        <f t="shared" si="18"/>
        <v>20000-00070</v>
      </c>
      <c r="C254" t="s">
        <v>1522</v>
      </c>
      <c r="D254" t="str">
        <f t="shared" si="14"/>
        <v>Z-20000-00070</v>
      </c>
      <c r="E254" t="s">
        <v>139</v>
      </c>
      <c r="F254" t="s">
        <v>5948</v>
      </c>
      <c r="G254" t="s">
        <v>1523</v>
      </c>
      <c r="H254" t="s">
        <v>325</v>
      </c>
      <c r="I254" t="s">
        <v>326</v>
      </c>
      <c r="J254" t="s">
        <v>5329</v>
      </c>
      <c r="K254" t="s">
        <v>5333</v>
      </c>
      <c r="L254" t="s">
        <v>5416</v>
      </c>
      <c r="M254" t="s">
        <v>5334</v>
      </c>
      <c r="N254" t="s">
        <v>5359</v>
      </c>
      <c r="P254" t="s">
        <v>5425</v>
      </c>
      <c r="Q254" t="s">
        <v>88</v>
      </c>
      <c r="R254" t="b">
        <v>1</v>
      </c>
      <c r="S254" t="b">
        <v>0</v>
      </c>
      <c r="T254" t="s">
        <v>1524</v>
      </c>
      <c r="U254" t="s">
        <v>1524</v>
      </c>
      <c r="V254" t="s">
        <v>1525</v>
      </c>
      <c r="W254" t="s">
        <v>1526</v>
      </c>
      <c r="X254" t="s">
        <v>1527</v>
      </c>
      <c r="Y254" t="s">
        <v>1528</v>
      </c>
      <c r="AI254">
        <v>23</v>
      </c>
      <c r="AJ254">
        <v>25</v>
      </c>
      <c r="AK254" t="s">
        <v>331</v>
      </c>
      <c r="AL254" s="1" t="s">
        <v>332</v>
      </c>
      <c r="AM254" t="s">
        <v>333</v>
      </c>
      <c r="AN254" s="1" t="s">
        <v>334</v>
      </c>
      <c r="AO254" s="1" t="str">
        <f t="shared" si="15"/>
        <v>2W Distributor Bike</v>
      </c>
      <c r="AP254" s="1"/>
      <c r="AQ254" s="1"/>
      <c r="AR254" s="1"/>
      <c r="AS254" s="1"/>
      <c r="AT254" s="1"/>
      <c r="AU254" s="1"/>
      <c r="AV254" s="1"/>
      <c r="AW254" s="1"/>
      <c r="AX254" s="1"/>
      <c r="AY254" s="1"/>
      <c r="AZ254" s="1"/>
      <c r="BA254" s="1"/>
      <c r="BB254" s="1"/>
      <c r="BC254" s="1"/>
      <c r="BD254" s="1" t="s">
        <v>5231</v>
      </c>
      <c r="BE254" t="str">
        <f t="shared" si="13"/>
        <v>https://fs.amplifi.io//file?id=f4f0eeee-55bf-4980-b238-08e3638e8ce0&amp;variant=thumb&amp;extension=png</v>
      </c>
      <c r="BF254" s="4" t="s">
        <v>5231</v>
      </c>
      <c r="BG254" s="4" t="s">
        <v>6291</v>
      </c>
      <c r="BH254" s="4" t="s">
        <v>6292</v>
      </c>
      <c r="BI254" s="4" t="s">
        <v>6293</v>
      </c>
      <c r="BJ254" s="4" t="s">
        <v>6294</v>
      </c>
      <c r="BK254" s="4" t="s">
        <v>6295</v>
      </c>
    </row>
    <row r="255" spans="1:65" ht="19" customHeight="1" x14ac:dyDescent="0.2">
      <c r="A255">
        <v>282</v>
      </c>
      <c r="B255" t="str">
        <f t="shared" si="18"/>
        <v>20000-00075</v>
      </c>
      <c r="C255" t="s">
        <v>1529</v>
      </c>
      <c r="D255" t="str">
        <f t="shared" si="14"/>
        <v>Z-20000-00075</v>
      </c>
      <c r="E255" t="s">
        <v>139</v>
      </c>
      <c r="F255" t="s">
        <v>5948</v>
      </c>
      <c r="G255" t="s">
        <v>1530</v>
      </c>
      <c r="H255" t="s">
        <v>325</v>
      </c>
      <c r="I255" t="s">
        <v>326</v>
      </c>
      <c r="J255" t="s">
        <v>5329</v>
      </c>
      <c r="K255" t="s">
        <v>5333</v>
      </c>
      <c r="L255" t="s">
        <v>5416</v>
      </c>
      <c r="M255" t="s">
        <v>5334</v>
      </c>
      <c r="N255" t="s">
        <v>5359</v>
      </c>
      <c r="P255" t="s">
        <v>5425</v>
      </c>
      <c r="Q255" t="s">
        <v>377</v>
      </c>
      <c r="R255" t="b">
        <v>1</v>
      </c>
      <c r="S255" t="b">
        <v>0</v>
      </c>
      <c r="T255" t="s">
        <v>1531</v>
      </c>
      <c r="U255" t="s">
        <v>1531</v>
      </c>
      <c r="V255" t="s">
        <v>1532</v>
      </c>
      <c r="W255" t="s">
        <v>1533</v>
      </c>
      <c r="X255" t="s">
        <v>1534</v>
      </c>
      <c r="Y255" t="s">
        <v>1535</v>
      </c>
      <c r="AI255">
        <v>23</v>
      </c>
      <c r="AJ255">
        <v>25</v>
      </c>
      <c r="AK255" t="s">
        <v>331</v>
      </c>
      <c r="AL255" s="1" t="s">
        <v>332</v>
      </c>
      <c r="AM255" t="s">
        <v>333</v>
      </c>
      <c r="AN255" s="1" t="s">
        <v>334</v>
      </c>
      <c r="AO255" s="1" t="str">
        <f t="shared" si="15"/>
        <v>2W Distributor Bike</v>
      </c>
      <c r="AP255" s="1"/>
      <c r="AQ255" s="1"/>
      <c r="AR255" s="1"/>
      <c r="AS255" s="1"/>
      <c r="AT255" s="1"/>
      <c r="AU255" s="1"/>
      <c r="AV255" s="1"/>
      <c r="AW255" s="1"/>
      <c r="AX255" s="1"/>
      <c r="AY255" s="1"/>
      <c r="AZ255" s="1"/>
      <c r="BA255" s="1"/>
      <c r="BB255" s="1"/>
      <c r="BC255" s="1"/>
      <c r="BD255" s="1" t="s">
        <v>5553</v>
      </c>
      <c r="BE255" t="str">
        <f t="shared" si="13"/>
        <v>https://fs.amplifi.io//file?id=92185ffd-c80d-4f9d-8f8f-55d6c48ca845&amp;variant=thumb&amp;extension=png</v>
      </c>
      <c r="BF255" s="4" t="s">
        <v>6296</v>
      </c>
      <c r="BG255" s="4" t="s">
        <v>6297</v>
      </c>
      <c r="BH255" s="4" t="s">
        <v>6298</v>
      </c>
      <c r="BI255" s="4" t="s">
        <v>6299</v>
      </c>
      <c r="BJ255" s="4" t="s">
        <v>5553</v>
      </c>
      <c r="BK255" s="4" t="s">
        <v>6300</v>
      </c>
      <c r="BL255" s="4" t="s">
        <v>6301</v>
      </c>
      <c r="BM255" s="4" t="s">
        <v>6302</v>
      </c>
    </row>
    <row r="256" spans="1:65" ht="19" customHeight="1" x14ac:dyDescent="0.2">
      <c r="A256">
        <v>283</v>
      </c>
      <c r="B256" t="str">
        <f t="shared" si="18"/>
        <v>20000-00080</v>
      </c>
      <c r="C256" t="s">
        <v>1536</v>
      </c>
      <c r="D256" t="str">
        <f t="shared" si="14"/>
        <v>Z-20000-00080</v>
      </c>
      <c r="E256" t="s">
        <v>139</v>
      </c>
      <c r="F256" t="s">
        <v>5948</v>
      </c>
      <c r="G256" t="s">
        <v>1537</v>
      </c>
      <c r="H256" t="s">
        <v>325</v>
      </c>
      <c r="I256" t="s">
        <v>326</v>
      </c>
      <c r="J256" t="s">
        <v>5329</v>
      </c>
      <c r="K256" t="s">
        <v>5333</v>
      </c>
      <c r="L256" t="s">
        <v>5416</v>
      </c>
      <c r="M256" t="s">
        <v>5334</v>
      </c>
      <c r="N256" t="s">
        <v>5359</v>
      </c>
      <c r="P256" t="s">
        <v>5425</v>
      </c>
      <c r="Q256" t="s">
        <v>371</v>
      </c>
      <c r="R256" t="b">
        <v>1</v>
      </c>
      <c r="S256" t="b">
        <v>0</v>
      </c>
      <c r="T256" t="s">
        <v>1538</v>
      </c>
      <c r="U256" t="s">
        <v>1538</v>
      </c>
      <c r="V256" t="s">
        <v>1539</v>
      </c>
      <c r="W256" t="s">
        <v>1540</v>
      </c>
      <c r="X256" t="s">
        <v>1541</v>
      </c>
      <c r="Y256" t="s">
        <v>1542</v>
      </c>
      <c r="AI256">
        <v>23</v>
      </c>
      <c r="AJ256">
        <v>25</v>
      </c>
      <c r="AK256" t="s">
        <v>331</v>
      </c>
      <c r="AL256" s="1" t="s">
        <v>332</v>
      </c>
      <c r="AM256" t="s">
        <v>333</v>
      </c>
      <c r="AN256" s="1" t="s">
        <v>334</v>
      </c>
      <c r="AO256" s="1" t="str">
        <f t="shared" si="15"/>
        <v>2W Distributor Bike</v>
      </c>
      <c r="AP256" s="1"/>
      <c r="AQ256" s="1"/>
      <c r="AR256" s="1"/>
      <c r="AS256" s="1"/>
      <c r="AT256" s="1"/>
      <c r="AU256" s="1"/>
      <c r="AV256" s="1"/>
      <c r="AW256" s="1"/>
      <c r="AX256" s="1"/>
      <c r="AY256" s="1"/>
      <c r="AZ256" s="1"/>
      <c r="BA256" s="1"/>
      <c r="BB256" s="1"/>
      <c r="BC256" s="1"/>
      <c r="BD256" s="1" t="s">
        <v>5554</v>
      </c>
      <c r="BE256" t="str">
        <f t="shared" si="13"/>
        <v>https://fs.amplifi.io//file?id=d8c00ff8-87ea-4c23-88c6-fa82112d7165&amp;variant=thumb&amp;extension=png</v>
      </c>
      <c r="BF256" s="4" t="s">
        <v>6303</v>
      </c>
      <c r="BG256" s="4" t="s">
        <v>6304</v>
      </c>
      <c r="BH256" s="4" t="s">
        <v>6305</v>
      </c>
      <c r="BI256" s="4" t="s">
        <v>6306</v>
      </c>
      <c r="BJ256" s="4" t="s">
        <v>6307</v>
      </c>
      <c r="BK256" s="4" t="s">
        <v>6308</v>
      </c>
      <c r="BL256" s="4" t="s">
        <v>6309</v>
      </c>
      <c r="BM256" s="4" t="s">
        <v>5554</v>
      </c>
    </row>
    <row r="257" spans="1:63" ht="19" customHeight="1" x14ac:dyDescent="0.2">
      <c r="A257">
        <v>284</v>
      </c>
      <c r="B257" t="str">
        <f t="shared" si="18"/>
        <v>20000-00171</v>
      </c>
      <c r="C257" t="s">
        <v>1543</v>
      </c>
      <c r="D257" t="str">
        <f t="shared" si="14"/>
        <v>Z-20000-00171</v>
      </c>
      <c r="E257" t="s">
        <v>139</v>
      </c>
      <c r="F257" t="e">
        <v>#N/A</v>
      </c>
      <c r="G257" t="s">
        <v>1544</v>
      </c>
      <c r="H257" t="s">
        <v>325</v>
      </c>
      <c r="I257" t="s">
        <v>326</v>
      </c>
      <c r="J257" t="s">
        <v>5329</v>
      </c>
      <c r="K257" t="s">
        <v>5333</v>
      </c>
      <c r="L257" t="s">
        <v>5333</v>
      </c>
      <c r="M257" t="s">
        <v>5334</v>
      </c>
      <c r="N257" t="s">
        <v>5359</v>
      </c>
      <c r="P257" t="s">
        <v>5330</v>
      </c>
      <c r="Q257" t="s">
        <v>88</v>
      </c>
      <c r="R257" t="e">
        <v>#N/A</v>
      </c>
      <c r="S257" t="b">
        <v>0</v>
      </c>
      <c r="T257" t="s">
        <v>1545</v>
      </c>
      <c r="U257" t="s">
        <v>1545</v>
      </c>
      <c r="V257" t="s">
        <v>1546</v>
      </c>
      <c r="W257" t="s">
        <v>1547</v>
      </c>
      <c r="X257" t="s">
        <v>1548</v>
      </c>
      <c r="Y257" t="s">
        <v>1549</v>
      </c>
      <c r="AI257">
        <v>25</v>
      </c>
      <c r="AJ257">
        <v>27</v>
      </c>
      <c r="AK257" t="s">
        <v>331</v>
      </c>
      <c r="AL257" s="1" t="s">
        <v>332</v>
      </c>
      <c r="AM257" t="s">
        <v>333</v>
      </c>
      <c r="AN257" s="1" t="s">
        <v>334</v>
      </c>
      <c r="AO257" s="1" t="str">
        <f t="shared" si="15"/>
        <v>2W Distributor Bike</v>
      </c>
      <c r="AP257" s="1"/>
      <c r="AQ257" s="1"/>
      <c r="AR257" s="1"/>
      <c r="AS257" s="1"/>
      <c r="AT257" s="1"/>
      <c r="AU257" s="1"/>
      <c r="AV257" s="1"/>
      <c r="AW257" s="1"/>
      <c r="AX257" s="1"/>
      <c r="AY257" s="1"/>
      <c r="AZ257" s="1"/>
      <c r="BA257" s="1"/>
      <c r="BB257" s="1"/>
      <c r="BC257" s="1"/>
      <c r="BD257" s="1" t="s">
        <v>8053</v>
      </c>
      <c r="BE257" t="str">
        <f t="shared" si="13"/>
        <v>N/A&amp;variant=thumb&amp;extension=png</v>
      </c>
    </row>
    <row r="258" spans="1:63" ht="19" customHeight="1" x14ac:dyDescent="0.2">
      <c r="A258">
        <v>285</v>
      </c>
      <c r="B258" t="str">
        <f t="shared" si="18"/>
        <v>20000-00176</v>
      </c>
      <c r="C258" t="s">
        <v>1550</v>
      </c>
      <c r="D258" t="str">
        <f t="shared" si="14"/>
        <v>Z-20000-00176</v>
      </c>
      <c r="E258" t="s">
        <v>139</v>
      </c>
      <c r="F258" t="e">
        <v>#N/A</v>
      </c>
      <c r="G258" t="s">
        <v>1551</v>
      </c>
      <c r="H258" t="s">
        <v>325</v>
      </c>
      <c r="I258" t="s">
        <v>326</v>
      </c>
      <c r="J258" t="s">
        <v>5329</v>
      </c>
      <c r="K258" t="s">
        <v>5333</v>
      </c>
      <c r="L258" t="s">
        <v>5333</v>
      </c>
      <c r="M258" t="s">
        <v>5334</v>
      </c>
      <c r="N258" t="s">
        <v>5359</v>
      </c>
      <c r="P258" t="s">
        <v>5330</v>
      </c>
      <c r="Q258" t="s">
        <v>88</v>
      </c>
      <c r="R258" t="e">
        <v>#N/A</v>
      </c>
      <c r="S258" t="b">
        <v>0</v>
      </c>
      <c r="T258" t="s">
        <v>1552</v>
      </c>
      <c r="U258" t="s">
        <v>1552</v>
      </c>
      <c r="V258" t="s">
        <v>1553</v>
      </c>
      <c r="W258" t="s">
        <v>1554</v>
      </c>
      <c r="X258" t="s">
        <v>1555</v>
      </c>
      <c r="Y258" t="s">
        <v>1556</v>
      </c>
      <c r="AI258">
        <v>25</v>
      </c>
      <c r="AJ258">
        <v>27</v>
      </c>
      <c r="AK258" t="s">
        <v>331</v>
      </c>
      <c r="AL258" s="1" t="s">
        <v>332</v>
      </c>
      <c r="AM258" t="s">
        <v>333</v>
      </c>
      <c r="AN258" s="1" t="s">
        <v>334</v>
      </c>
      <c r="AO258" s="1" t="str">
        <f t="shared" si="15"/>
        <v>2W Distributor Bike</v>
      </c>
      <c r="AP258" s="1"/>
      <c r="AQ258" s="1"/>
      <c r="AR258" s="1"/>
      <c r="AS258" s="1"/>
      <c r="AT258" s="1"/>
      <c r="AU258" s="1"/>
      <c r="AV258" s="1"/>
      <c r="AW258" s="1"/>
      <c r="AX258" s="1"/>
      <c r="AY258" s="1"/>
      <c r="AZ258" s="1"/>
      <c r="BA258" s="1"/>
      <c r="BB258" s="1"/>
      <c r="BC258" s="1"/>
      <c r="BD258" s="1" t="s">
        <v>8053</v>
      </c>
      <c r="BE258" t="str">
        <f t="shared" ref="BE258:BE321" si="19">IF(BD258="","",BD258&amp;"&amp;variant=thumb&amp;extension=png")</f>
        <v>N/A&amp;variant=thumb&amp;extension=png</v>
      </c>
    </row>
    <row r="259" spans="1:63" ht="19" customHeight="1" x14ac:dyDescent="0.2">
      <c r="A259">
        <v>286</v>
      </c>
      <c r="B259" t="str">
        <f t="shared" si="18"/>
        <v>20001-00020</v>
      </c>
      <c r="C259" t="s">
        <v>1557</v>
      </c>
      <c r="D259" t="str">
        <f t="shared" ref="D259:D322" si="20">C259</f>
        <v>Z-20001-00020</v>
      </c>
      <c r="E259" t="s">
        <v>139</v>
      </c>
      <c r="F259" t="s">
        <v>5948</v>
      </c>
      <c r="G259" t="s">
        <v>1558</v>
      </c>
      <c r="H259" t="s">
        <v>395</v>
      </c>
      <c r="I259" t="s">
        <v>326</v>
      </c>
      <c r="J259" t="s">
        <v>5329</v>
      </c>
      <c r="K259" t="s">
        <v>5333</v>
      </c>
      <c r="L259" t="s">
        <v>5416</v>
      </c>
      <c r="M259" t="s">
        <v>5334</v>
      </c>
      <c r="N259" t="s">
        <v>5359</v>
      </c>
      <c r="P259" t="s">
        <v>5426</v>
      </c>
      <c r="Q259" t="s">
        <v>359</v>
      </c>
      <c r="R259" t="b">
        <v>1</v>
      </c>
      <c r="S259" t="b">
        <v>0</v>
      </c>
      <c r="T259" t="s">
        <v>1559</v>
      </c>
      <c r="U259" t="s">
        <v>1559</v>
      </c>
      <c r="V259" t="s">
        <v>1560</v>
      </c>
      <c r="W259" t="s">
        <v>1561</v>
      </c>
      <c r="X259" t="s">
        <v>1562</v>
      </c>
      <c r="AI259">
        <v>20</v>
      </c>
      <c r="AJ259">
        <v>22</v>
      </c>
      <c r="AK259" t="s">
        <v>331</v>
      </c>
      <c r="AL259" s="1" t="s">
        <v>399</v>
      </c>
      <c r="AM259" t="s">
        <v>333</v>
      </c>
      <c r="AN259" s="1" t="s">
        <v>334</v>
      </c>
      <c r="AO259" s="1" t="str">
        <f t="shared" ref="AO259:AO322" si="21">IF(E259="Moto","",IF(E259="Snowboard","",IF(E259="Snowmobile","",AO$1)))</f>
        <v>2W Distributor Bike</v>
      </c>
      <c r="AP259" s="1"/>
      <c r="AQ259" s="1"/>
      <c r="AR259" s="1"/>
      <c r="AS259" s="1"/>
      <c r="AT259" s="1"/>
      <c r="AU259" s="1"/>
      <c r="AV259" s="1"/>
      <c r="AW259" s="1"/>
      <c r="AX259" s="1"/>
      <c r="AY259" s="1"/>
      <c r="AZ259" s="1"/>
      <c r="BA259" s="1"/>
      <c r="BB259" s="1"/>
      <c r="BC259" s="1"/>
      <c r="BD259" s="1" t="s">
        <v>5555</v>
      </c>
      <c r="BE259" t="str">
        <f t="shared" si="19"/>
        <v>https://fs.amplifi.io//file?id=90ebf30c-b843-49c4-a6ae-f74b55e9a1a3&amp;variant=thumb&amp;extension=png</v>
      </c>
      <c r="BF259" s="4" t="s">
        <v>6310</v>
      </c>
      <c r="BG259" s="4" t="s">
        <v>6311</v>
      </c>
      <c r="BH259" s="4" t="s">
        <v>6312</v>
      </c>
      <c r="BI259" s="4" t="s">
        <v>5555</v>
      </c>
    </row>
    <row r="260" spans="1:63" ht="19" customHeight="1" x14ac:dyDescent="0.2">
      <c r="A260">
        <v>287</v>
      </c>
      <c r="B260" t="str">
        <f t="shared" si="18"/>
        <v>20001-00024</v>
      </c>
      <c r="C260" t="s">
        <v>1563</v>
      </c>
      <c r="D260" t="str">
        <f t="shared" si="20"/>
        <v>Z-20001-00024</v>
      </c>
      <c r="E260" t="s">
        <v>139</v>
      </c>
      <c r="F260" t="s">
        <v>5948</v>
      </c>
      <c r="G260" t="s">
        <v>1530</v>
      </c>
      <c r="H260" t="s">
        <v>395</v>
      </c>
      <c r="I260" t="s">
        <v>326</v>
      </c>
      <c r="J260" t="s">
        <v>5329</v>
      </c>
      <c r="K260" t="s">
        <v>5333</v>
      </c>
      <c r="L260" t="s">
        <v>5416</v>
      </c>
      <c r="M260" t="s">
        <v>5334</v>
      </c>
      <c r="N260" t="s">
        <v>5359</v>
      </c>
      <c r="P260" t="s">
        <v>5426</v>
      </c>
      <c r="Q260" t="s">
        <v>377</v>
      </c>
      <c r="R260" t="b">
        <v>1</v>
      </c>
      <c r="S260" t="b">
        <v>0</v>
      </c>
      <c r="T260" t="s">
        <v>1564</v>
      </c>
      <c r="U260" t="s">
        <v>1564</v>
      </c>
      <c r="V260" t="s">
        <v>1565</v>
      </c>
      <c r="W260" t="s">
        <v>1566</v>
      </c>
      <c r="X260" t="s">
        <v>1567</v>
      </c>
      <c r="AI260">
        <v>20</v>
      </c>
      <c r="AJ260">
        <v>22</v>
      </c>
      <c r="AK260" t="s">
        <v>331</v>
      </c>
      <c r="AL260" s="1" t="s">
        <v>399</v>
      </c>
      <c r="AM260" t="s">
        <v>333</v>
      </c>
      <c r="AN260" s="1" t="s">
        <v>334</v>
      </c>
      <c r="AO260" s="1" t="str">
        <f t="shared" si="21"/>
        <v>2W Distributor Bike</v>
      </c>
      <c r="AP260" s="1"/>
      <c r="AQ260" s="1"/>
      <c r="AR260" s="1"/>
      <c r="AS260" s="1"/>
      <c r="AT260" s="1"/>
      <c r="AU260" s="1"/>
      <c r="AV260" s="1"/>
      <c r="AW260" s="1"/>
      <c r="AX260" s="1"/>
      <c r="AY260" s="1"/>
      <c r="AZ260" s="1"/>
      <c r="BA260" s="1"/>
      <c r="BB260" s="1"/>
      <c r="BC260" s="1"/>
      <c r="BD260" s="1" t="s">
        <v>5232</v>
      </c>
      <c r="BE260" t="str">
        <f t="shared" si="19"/>
        <v>https://fs.amplifi.io//file?id=5a6fc9bb-15d4-4187-a5d6-80a31957c74d&amp;variant=thumb&amp;extension=png</v>
      </c>
      <c r="BF260" s="4" t="s">
        <v>5232</v>
      </c>
      <c r="BG260" s="4" t="s">
        <v>6313</v>
      </c>
      <c r="BH260" s="4" t="s">
        <v>6314</v>
      </c>
      <c r="BI260" s="4" t="s">
        <v>6315</v>
      </c>
      <c r="BJ260" s="4" t="s">
        <v>6316</v>
      </c>
      <c r="BK260" s="4" t="s">
        <v>6317</v>
      </c>
    </row>
    <row r="261" spans="1:63" ht="19" customHeight="1" x14ac:dyDescent="0.2">
      <c r="A261">
        <v>288</v>
      </c>
      <c r="B261" t="str">
        <f t="shared" si="18"/>
        <v>20002-00008</v>
      </c>
      <c r="C261" t="s">
        <v>1568</v>
      </c>
      <c r="D261" t="str">
        <f t="shared" si="20"/>
        <v>Z-20002-00008</v>
      </c>
      <c r="E261" t="s">
        <v>139</v>
      </c>
      <c r="F261" t="s">
        <v>5948</v>
      </c>
      <c r="G261" t="s">
        <v>497</v>
      </c>
      <c r="H261" t="s">
        <v>413</v>
      </c>
      <c r="I261" t="s">
        <v>326</v>
      </c>
      <c r="J261" t="s">
        <v>5329</v>
      </c>
      <c r="K261" t="s">
        <v>5333</v>
      </c>
      <c r="L261" t="s">
        <v>5416</v>
      </c>
      <c r="M261" t="s">
        <v>5334</v>
      </c>
      <c r="N261" t="s">
        <v>5359</v>
      </c>
      <c r="P261" t="s">
        <v>5424</v>
      </c>
      <c r="Q261" t="s">
        <v>389</v>
      </c>
      <c r="R261" t="b">
        <v>1</v>
      </c>
      <c r="S261" t="b">
        <v>0</v>
      </c>
      <c r="T261" t="s">
        <v>1569</v>
      </c>
      <c r="U261" t="s">
        <v>1569</v>
      </c>
      <c r="V261" t="s">
        <v>1570</v>
      </c>
      <c r="W261" t="s">
        <v>1571</v>
      </c>
      <c r="X261" t="s">
        <v>1572</v>
      </c>
      <c r="AI261">
        <v>23</v>
      </c>
      <c r="AJ261">
        <v>25</v>
      </c>
      <c r="AK261" t="s">
        <v>331</v>
      </c>
      <c r="AL261" s="1" t="s">
        <v>399</v>
      </c>
      <c r="AM261" t="s">
        <v>417</v>
      </c>
      <c r="AN261" s="1" t="s">
        <v>334</v>
      </c>
      <c r="AO261" s="1" t="str">
        <f t="shared" si="21"/>
        <v>2W Distributor Bike</v>
      </c>
      <c r="AP261" s="1"/>
      <c r="AQ261" s="1"/>
      <c r="AR261" s="1"/>
      <c r="AS261" s="1"/>
      <c r="AT261" s="1"/>
      <c r="AU261" s="1"/>
      <c r="AV261" s="1"/>
      <c r="AW261" s="1"/>
      <c r="AX261" s="1"/>
      <c r="AY261" s="1"/>
      <c r="AZ261" s="1"/>
      <c r="BA261" s="1"/>
      <c r="BB261" s="1"/>
      <c r="BC261" s="1"/>
      <c r="BD261" s="1" t="s">
        <v>5233</v>
      </c>
      <c r="BE261" t="str">
        <f t="shared" si="19"/>
        <v>https://fs.amplifi.io//file?id=f2eebd45-0ffd-46a2-9605-c9375e138c77&amp;variant=thumb&amp;extension=png</v>
      </c>
      <c r="BF261" s="4" t="s">
        <v>5233</v>
      </c>
      <c r="BG261" s="4" t="s">
        <v>6318</v>
      </c>
    </row>
    <row r="262" spans="1:63" ht="19" customHeight="1" x14ac:dyDescent="0.2">
      <c r="A262">
        <v>289</v>
      </c>
      <c r="B262" t="str">
        <f t="shared" si="18"/>
        <v>20002-00012</v>
      </c>
      <c r="C262" t="s">
        <v>1573</v>
      </c>
      <c r="D262" t="str">
        <f t="shared" si="20"/>
        <v>Z-20002-00012</v>
      </c>
      <c r="E262" t="s">
        <v>139</v>
      </c>
      <c r="F262" t="s">
        <v>5948</v>
      </c>
      <c r="G262" t="s">
        <v>1574</v>
      </c>
      <c r="H262" t="s">
        <v>413</v>
      </c>
      <c r="I262" t="s">
        <v>326</v>
      </c>
      <c r="J262" t="s">
        <v>5329</v>
      </c>
      <c r="K262" t="s">
        <v>5333</v>
      </c>
      <c r="L262" t="s">
        <v>5416</v>
      </c>
      <c r="M262" t="s">
        <v>5334</v>
      </c>
      <c r="N262" t="s">
        <v>5359</v>
      </c>
      <c r="P262" t="s">
        <v>5424</v>
      </c>
      <c r="Q262" t="s">
        <v>383</v>
      </c>
      <c r="R262" t="b">
        <v>1</v>
      </c>
      <c r="S262" t="b">
        <v>0</v>
      </c>
      <c r="T262" t="s">
        <v>1575</v>
      </c>
      <c r="U262" t="s">
        <v>1575</v>
      </c>
      <c r="V262" t="s">
        <v>1576</v>
      </c>
      <c r="W262" t="s">
        <v>1577</v>
      </c>
      <c r="X262" t="s">
        <v>1578</v>
      </c>
      <c r="AI262">
        <v>23</v>
      </c>
      <c r="AJ262">
        <v>25</v>
      </c>
      <c r="AK262" t="s">
        <v>331</v>
      </c>
      <c r="AL262" s="1" t="s">
        <v>399</v>
      </c>
      <c r="AM262" t="s">
        <v>417</v>
      </c>
      <c r="AN262" s="1" t="s">
        <v>334</v>
      </c>
      <c r="AO262" s="1" t="str">
        <f t="shared" si="21"/>
        <v>2W Distributor Bike</v>
      </c>
      <c r="AP262" s="1"/>
      <c r="AQ262" s="1"/>
      <c r="AR262" s="1"/>
      <c r="AS262" s="1"/>
      <c r="AT262" s="1"/>
      <c r="AU262" s="1"/>
      <c r="AV262" s="1"/>
      <c r="AW262" s="1"/>
      <c r="AX262" s="1"/>
      <c r="AY262" s="1"/>
      <c r="AZ262" s="1"/>
      <c r="BA262" s="1"/>
      <c r="BB262" s="1"/>
      <c r="BC262" s="1"/>
      <c r="BD262" s="1" t="s">
        <v>5556</v>
      </c>
      <c r="BE262" t="str">
        <f t="shared" si="19"/>
        <v>https://fs.amplifi.io//file?id=b7eb781b-890c-4c4d-9b4a-dc949f1181f4&amp;variant=thumb&amp;extension=png</v>
      </c>
      <c r="BF262" s="4" t="s">
        <v>6319</v>
      </c>
      <c r="BG262" s="4" t="s">
        <v>5556</v>
      </c>
    </row>
    <row r="263" spans="1:63" ht="19" customHeight="1" x14ac:dyDescent="0.2">
      <c r="A263">
        <v>290</v>
      </c>
      <c r="B263" t="str">
        <f t="shared" si="18"/>
        <v>20027-00000</v>
      </c>
      <c r="C263" t="s">
        <v>1579</v>
      </c>
      <c r="D263" t="str">
        <f t="shared" si="20"/>
        <v>Z-20027-00000</v>
      </c>
      <c r="E263" t="s">
        <v>139</v>
      </c>
      <c r="F263" t="e">
        <v>#N/A</v>
      </c>
      <c r="G263" t="s">
        <v>497</v>
      </c>
      <c r="H263" t="s">
        <v>1580</v>
      </c>
      <c r="I263" t="s">
        <v>326</v>
      </c>
      <c r="J263" t="s">
        <v>5329</v>
      </c>
      <c r="K263" t="s">
        <v>5333</v>
      </c>
      <c r="L263" t="s">
        <v>5333</v>
      </c>
      <c r="M263" t="s">
        <v>5335</v>
      </c>
      <c r="N263" t="s">
        <v>5359</v>
      </c>
      <c r="P263" t="s">
        <v>5426</v>
      </c>
      <c r="Q263" t="s">
        <v>498</v>
      </c>
      <c r="R263" t="e">
        <v>#N/A</v>
      </c>
      <c r="S263" t="b">
        <v>0</v>
      </c>
      <c r="T263" t="s">
        <v>1581</v>
      </c>
      <c r="U263" t="s">
        <v>1581</v>
      </c>
      <c r="V263" t="s">
        <v>1582</v>
      </c>
      <c r="W263" t="s">
        <v>1583</v>
      </c>
      <c r="X263" t="s">
        <v>1584</v>
      </c>
      <c r="AI263">
        <v>40</v>
      </c>
      <c r="AJ263">
        <v>45</v>
      </c>
      <c r="AK263" t="s">
        <v>475</v>
      </c>
      <c r="AL263" s="1" t="s">
        <v>689</v>
      </c>
      <c r="AM263" t="s">
        <v>1585</v>
      </c>
      <c r="AN263" s="1" t="s">
        <v>1586</v>
      </c>
      <c r="AO263" s="1" t="str">
        <f t="shared" si="21"/>
        <v>2W Distributor Bike</v>
      </c>
      <c r="AP263" s="1"/>
      <c r="AQ263" s="1"/>
      <c r="AR263" s="1"/>
      <c r="AS263" s="1"/>
      <c r="AT263" s="1"/>
      <c r="AU263" s="1"/>
      <c r="AV263" s="1"/>
      <c r="AW263" s="1"/>
      <c r="AX263" s="1"/>
      <c r="AY263" s="1"/>
      <c r="AZ263" s="1"/>
      <c r="BA263" s="1"/>
      <c r="BB263" s="1"/>
      <c r="BC263" s="1"/>
      <c r="BD263" s="1" t="s">
        <v>5557</v>
      </c>
      <c r="BE263" t="str">
        <f t="shared" si="19"/>
        <v>https://fs.amplifi.io//file?id=bc0082ef-b2dc-470d-85c8-38cb8337128e&amp;variant=thumb&amp;extension=png</v>
      </c>
      <c r="BF263" s="4" t="s">
        <v>6320</v>
      </c>
      <c r="BG263" s="4" t="s">
        <v>6321</v>
      </c>
      <c r="BH263" s="4" t="s">
        <v>6322</v>
      </c>
      <c r="BI263" s="4" t="s">
        <v>5557</v>
      </c>
    </row>
    <row r="264" spans="1:63" ht="19" customHeight="1" x14ac:dyDescent="0.2">
      <c r="A264">
        <v>291</v>
      </c>
      <c r="B264" t="str">
        <f t="shared" si="18"/>
        <v>20030-00008</v>
      </c>
      <c r="C264" t="s">
        <v>1587</v>
      </c>
      <c r="D264" t="str">
        <f t="shared" si="20"/>
        <v>Z-20030-00008</v>
      </c>
      <c r="E264" t="s">
        <v>139</v>
      </c>
      <c r="F264" t="s">
        <v>5948</v>
      </c>
      <c r="G264" t="s">
        <v>353</v>
      </c>
      <c r="H264" t="s">
        <v>543</v>
      </c>
      <c r="I264" t="s">
        <v>326</v>
      </c>
      <c r="J264" t="s">
        <v>5329</v>
      </c>
      <c r="K264" t="s">
        <v>5333</v>
      </c>
      <c r="L264" t="s">
        <v>5416</v>
      </c>
      <c r="M264" t="s">
        <v>5335</v>
      </c>
      <c r="N264" t="s">
        <v>5359</v>
      </c>
      <c r="O264" t="s">
        <v>5429</v>
      </c>
      <c r="P264" t="s">
        <v>5426</v>
      </c>
      <c r="Q264" t="s">
        <v>1588</v>
      </c>
      <c r="R264" t="b">
        <v>1</v>
      </c>
      <c r="S264" t="b">
        <v>0</v>
      </c>
      <c r="T264" t="s">
        <v>1589</v>
      </c>
      <c r="U264" t="s">
        <v>1589</v>
      </c>
      <c r="V264" t="s">
        <v>1590</v>
      </c>
      <c r="W264" t="s">
        <v>1591</v>
      </c>
      <c r="X264" t="s">
        <v>1592</v>
      </c>
      <c r="AI264">
        <v>40</v>
      </c>
      <c r="AJ264">
        <v>45</v>
      </c>
      <c r="AK264" t="s">
        <v>475</v>
      </c>
      <c r="AL264" s="1" t="s">
        <v>547</v>
      </c>
      <c r="AM264" t="s">
        <v>510</v>
      </c>
      <c r="AN264" s="1" t="s">
        <v>548</v>
      </c>
      <c r="AO264" s="1" t="str">
        <f t="shared" si="21"/>
        <v>2W Distributor Bike</v>
      </c>
      <c r="AP264" s="1"/>
      <c r="AQ264" s="1"/>
      <c r="AR264" s="1"/>
      <c r="AS264" s="1"/>
      <c r="AT264" s="1"/>
      <c r="AU264" s="1"/>
      <c r="AV264" s="1"/>
      <c r="AW264" s="1"/>
      <c r="AX264" s="1"/>
      <c r="AY264" s="1"/>
      <c r="AZ264" s="1"/>
      <c r="BA264" s="1"/>
      <c r="BB264" s="1"/>
      <c r="BC264" s="1"/>
      <c r="BD264" s="1" t="s">
        <v>5234</v>
      </c>
      <c r="BE264" t="str">
        <f t="shared" si="19"/>
        <v>https://fs.amplifi.io//file?id=c2a6b4d1-b696-4eb7-83e1-0138044a4aba&amp;variant=thumb&amp;extension=png</v>
      </c>
      <c r="BF264" s="4" t="s">
        <v>5234</v>
      </c>
      <c r="BG264" s="4" t="s">
        <v>6323</v>
      </c>
      <c r="BH264" s="4" t="s">
        <v>6324</v>
      </c>
      <c r="BI264" s="4" t="s">
        <v>6325</v>
      </c>
    </row>
    <row r="265" spans="1:63" ht="19" customHeight="1" x14ac:dyDescent="0.2">
      <c r="A265">
        <v>292</v>
      </c>
      <c r="B265" t="str">
        <f t="shared" si="18"/>
        <v>20031-00008</v>
      </c>
      <c r="C265" t="s">
        <v>1593</v>
      </c>
      <c r="D265" t="str">
        <f t="shared" si="20"/>
        <v>Z-20031-00008</v>
      </c>
      <c r="E265" t="s">
        <v>139</v>
      </c>
      <c r="F265" t="s">
        <v>5948</v>
      </c>
      <c r="G265" t="s">
        <v>497</v>
      </c>
      <c r="H265" t="s">
        <v>554</v>
      </c>
      <c r="I265" t="s">
        <v>326</v>
      </c>
      <c r="J265" t="s">
        <v>5329</v>
      </c>
      <c r="K265" t="s">
        <v>5333</v>
      </c>
      <c r="L265" t="s">
        <v>5416</v>
      </c>
      <c r="M265" t="s">
        <v>5335</v>
      </c>
      <c r="N265" t="s">
        <v>5359</v>
      </c>
      <c r="O265" t="s">
        <v>5430</v>
      </c>
      <c r="P265" t="s">
        <v>5424</v>
      </c>
      <c r="Q265" t="s">
        <v>498</v>
      </c>
      <c r="R265" t="b">
        <v>1</v>
      </c>
      <c r="S265" t="b">
        <v>0</v>
      </c>
      <c r="T265" t="s">
        <v>1594</v>
      </c>
      <c r="U265" t="s">
        <v>1594</v>
      </c>
      <c r="V265" t="s">
        <v>1595</v>
      </c>
      <c r="W265" t="s">
        <v>1596</v>
      </c>
      <c r="X265" t="s">
        <v>1597</v>
      </c>
      <c r="AI265">
        <v>50</v>
      </c>
      <c r="AJ265">
        <v>55</v>
      </c>
      <c r="AK265" t="s">
        <v>475</v>
      </c>
      <c r="AL265" s="1" t="s">
        <v>509</v>
      </c>
      <c r="AM265" t="s">
        <v>558</v>
      </c>
      <c r="AN265" s="1" t="s">
        <v>559</v>
      </c>
      <c r="AO265" s="1" t="str">
        <f t="shared" si="21"/>
        <v>2W Distributor Bike</v>
      </c>
      <c r="AP265" s="1"/>
      <c r="AQ265" s="1"/>
      <c r="AR265" s="1"/>
      <c r="AS265" s="1"/>
      <c r="AT265" s="1"/>
      <c r="AU265" s="1"/>
      <c r="AV265" s="1"/>
      <c r="AW265" s="1"/>
      <c r="AX265" s="1"/>
      <c r="AY265" s="1"/>
      <c r="AZ265" s="1"/>
      <c r="BA265" s="1"/>
      <c r="BB265" s="1"/>
      <c r="BC265" s="1"/>
      <c r="BD265" s="1" t="s">
        <v>5558</v>
      </c>
      <c r="BE265" t="str">
        <f t="shared" si="19"/>
        <v>https://fs.amplifi.io//file?id=bf856ba7-3a51-493f-8dfe-15e57bcee6dc&amp;variant=thumb&amp;extension=png</v>
      </c>
      <c r="BF265" s="4" t="s">
        <v>6326</v>
      </c>
      <c r="BG265" s="4" t="s">
        <v>6327</v>
      </c>
      <c r="BH265" s="4" t="s">
        <v>6328</v>
      </c>
      <c r="BI265" s="4" t="s">
        <v>5558</v>
      </c>
    </row>
    <row r="266" spans="1:63" ht="19" customHeight="1" x14ac:dyDescent="0.2">
      <c r="A266">
        <v>293</v>
      </c>
      <c r="B266" t="str">
        <f t="shared" ref="B266:B278" si="22">C266</f>
        <v>20044-00009</v>
      </c>
      <c r="C266" t="s">
        <v>1598</v>
      </c>
      <c r="D266" t="str">
        <f t="shared" si="20"/>
        <v>20044-00009</v>
      </c>
      <c r="E266" t="s">
        <v>139</v>
      </c>
      <c r="F266" t="s">
        <v>5948</v>
      </c>
      <c r="G266" t="s">
        <v>1558</v>
      </c>
      <c r="H266" t="s">
        <v>666</v>
      </c>
      <c r="I266" t="s">
        <v>326</v>
      </c>
      <c r="J266" t="s">
        <v>5329</v>
      </c>
      <c r="K266" t="s">
        <v>5333</v>
      </c>
      <c r="L266" t="s">
        <v>5416</v>
      </c>
      <c r="M266" t="s">
        <v>5337</v>
      </c>
      <c r="N266" t="s">
        <v>5366</v>
      </c>
      <c r="O266" t="s">
        <v>5445</v>
      </c>
      <c r="P266" t="s">
        <v>5427</v>
      </c>
      <c r="Q266" t="s">
        <v>88</v>
      </c>
      <c r="R266" t="b">
        <v>1</v>
      </c>
      <c r="S266" t="b">
        <v>0</v>
      </c>
      <c r="T266" t="s">
        <v>1598</v>
      </c>
      <c r="U266" t="s">
        <v>1598</v>
      </c>
      <c r="AI266">
        <v>26</v>
      </c>
      <c r="AJ266">
        <v>26</v>
      </c>
      <c r="AK266" t="s">
        <v>648</v>
      </c>
      <c r="AL266" s="1" t="s">
        <v>668</v>
      </c>
      <c r="AM266" t="s">
        <v>669</v>
      </c>
      <c r="AN266" s="1" t="s">
        <v>670</v>
      </c>
      <c r="AO266" s="1" t="str">
        <f t="shared" si="21"/>
        <v>2W Distributor Bike</v>
      </c>
      <c r="AP266" s="1"/>
      <c r="AQ266" s="1"/>
      <c r="AR266" s="1"/>
      <c r="AS266" s="1"/>
      <c r="AT266" s="1"/>
      <c r="AU266" s="1"/>
      <c r="AV266" s="1"/>
      <c r="AW266" s="1"/>
      <c r="AX266" s="1"/>
      <c r="AY266" s="1"/>
      <c r="AZ266" s="1"/>
      <c r="BA266" s="1"/>
      <c r="BB266" s="1"/>
      <c r="BC266" s="1"/>
      <c r="BD266" s="1" t="s">
        <v>1599</v>
      </c>
      <c r="BE266" t="str">
        <f t="shared" si="19"/>
        <v>https://fs.amplifi.io//file?id=8f149430-a6b5-42ba-bc3f-99bdad048811&amp;variant=thumb&amp;extension=png</v>
      </c>
      <c r="BF266" s="4" t="s">
        <v>1599</v>
      </c>
      <c r="BG266" s="4" t="s">
        <v>6329</v>
      </c>
    </row>
    <row r="267" spans="1:63" ht="19" customHeight="1" x14ac:dyDescent="0.2">
      <c r="A267">
        <v>294</v>
      </c>
      <c r="B267" t="str">
        <f t="shared" si="22"/>
        <v>20044-00010</v>
      </c>
      <c r="C267" t="s">
        <v>1600</v>
      </c>
      <c r="D267" t="str">
        <f t="shared" si="20"/>
        <v>20044-00010</v>
      </c>
      <c r="E267" t="s">
        <v>139</v>
      </c>
      <c r="F267" t="s">
        <v>5948</v>
      </c>
      <c r="G267" t="s">
        <v>1558</v>
      </c>
      <c r="H267" t="s">
        <v>666</v>
      </c>
      <c r="I267" t="s">
        <v>326</v>
      </c>
      <c r="J267" t="s">
        <v>5329</v>
      </c>
      <c r="K267" t="s">
        <v>5333</v>
      </c>
      <c r="L267" t="s">
        <v>5416</v>
      </c>
      <c r="M267" t="s">
        <v>5337</v>
      </c>
      <c r="N267" t="s">
        <v>5366</v>
      </c>
      <c r="O267" t="s">
        <v>5445</v>
      </c>
      <c r="P267" t="s">
        <v>5427</v>
      </c>
      <c r="Q267" t="s">
        <v>1601</v>
      </c>
      <c r="R267" t="b">
        <v>1</v>
      </c>
      <c r="S267" t="b">
        <v>0</v>
      </c>
      <c r="T267" t="s">
        <v>1600</v>
      </c>
      <c r="U267" t="s">
        <v>1600</v>
      </c>
      <c r="AI267">
        <v>26</v>
      </c>
      <c r="AJ267">
        <v>26</v>
      </c>
      <c r="AK267" t="s">
        <v>648</v>
      </c>
      <c r="AL267" s="1" t="s">
        <v>668</v>
      </c>
      <c r="AM267" t="s">
        <v>669</v>
      </c>
      <c r="AN267" s="1" t="s">
        <v>670</v>
      </c>
      <c r="AO267" s="1" t="str">
        <f t="shared" si="21"/>
        <v>2W Distributor Bike</v>
      </c>
      <c r="AP267" s="1"/>
      <c r="AQ267" s="1"/>
      <c r="AR267" s="1"/>
      <c r="AS267" s="1"/>
      <c r="AT267" s="1"/>
      <c r="AU267" s="1"/>
      <c r="AV267" s="1"/>
      <c r="AW267" s="1"/>
      <c r="AX267" s="1"/>
      <c r="AY267" s="1"/>
      <c r="AZ267" s="1"/>
      <c r="BA267" s="1"/>
      <c r="BB267" s="1"/>
      <c r="BC267" s="1"/>
      <c r="BD267" s="1" t="s">
        <v>5559</v>
      </c>
      <c r="BE267" t="str">
        <f t="shared" si="19"/>
        <v>https://fs.amplifi.io//file?id=622d11f5-3115-4337-99fc-a26841569005&amp;variant=thumb&amp;extension=png</v>
      </c>
      <c r="BF267" s="4" t="s">
        <v>6330</v>
      </c>
      <c r="BG267" s="4" t="s">
        <v>5559</v>
      </c>
    </row>
    <row r="268" spans="1:63" ht="19" customHeight="1" x14ac:dyDescent="0.2">
      <c r="A268">
        <v>295</v>
      </c>
      <c r="B268" t="str">
        <f t="shared" si="22"/>
        <v>20044-00011</v>
      </c>
      <c r="C268" t="s">
        <v>1602</v>
      </c>
      <c r="D268" t="str">
        <f t="shared" si="20"/>
        <v>20044-00011</v>
      </c>
      <c r="E268" t="s">
        <v>139</v>
      </c>
      <c r="F268" t="s">
        <v>5948</v>
      </c>
      <c r="G268" t="s">
        <v>1558</v>
      </c>
      <c r="H268" t="s">
        <v>666</v>
      </c>
      <c r="I268" t="s">
        <v>326</v>
      </c>
      <c r="J268" t="s">
        <v>5329</v>
      </c>
      <c r="K268" t="s">
        <v>5333</v>
      </c>
      <c r="L268" t="s">
        <v>5416</v>
      </c>
      <c r="M268" t="s">
        <v>5337</v>
      </c>
      <c r="N268" t="s">
        <v>5366</v>
      </c>
      <c r="O268" t="s">
        <v>5445</v>
      </c>
      <c r="P268" t="s">
        <v>5427</v>
      </c>
      <c r="Q268" t="s">
        <v>458</v>
      </c>
      <c r="R268" t="b">
        <v>1</v>
      </c>
      <c r="S268" t="b">
        <v>0</v>
      </c>
      <c r="T268" t="s">
        <v>1602</v>
      </c>
      <c r="U268" t="s">
        <v>1602</v>
      </c>
      <c r="AI268">
        <v>26</v>
      </c>
      <c r="AJ268">
        <v>26</v>
      </c>
      <c r="AK268" t="s">
        <v>648</v>
      </c>
      <c r="AL268" s="1" t="s">
        <v>668</v>
      </c>
      <c r="AM268" t="s">
        <v>669</v>
      </c>
      <c r="AN268" s="1" t="s">
        <v>670</v>
      </c>
      <c r="AO268" s="1" t="str">
        <f t="shared" si="21"/>
        <v>2W Distributor Bike</v>
      </c>
      <c r="AP268" s="1"/>
      <c r="AQ268" s="1"/>
      <c r="AR268" s="1"/>
      <c r="AS268" s="1"/>
      <c r="AT268" s="1"/>
      <c r="AU268" s="1"/>
      <c r="AV268" s="1"/>
      <c r="AW268" s="1"/>
      <c r="AX268" s="1"/>
      <c r="AY268" s="1"/>
      <c r="AZ268" s="1"/>
      <c r="BA268" s="1"/>
      <c r="BB268" s="1"/>
      <c r="BC268" s="1"/>
      <c r="BD268" s="1" t="s">
        <v>5560</v>
      </c>
      <c r="BE268" t="str">
        <f t="shared" si="19"/>
        <v>https://fs.amplifi.io//file?id=5dfcef03-cf67-4b9a-9652-6f00d49416e7&amp;variant=thumb&amp;extension=png</v>
      </c>
      <c r="BF268" s="4" t="s">
        <v>6331</v>
      </c>
      <c r="BG268" s="4" t="s">
        <v>5560</v>
      </c>
    </row>
    <row r="269" spans="1:63" ht="19" customHeight="1" x14ac:dyDescent="0.2">
      <c r="A269">
        <v>296</v>
      </c>
      <c r="B269" t="str">
        <f t="shared" si="22"/>
        <v>20044-00012</v>
      </c>
      <c r="C269" t="s">
        <v>1603</v>
      </c>
      <c r="D269" t="str">
        <f t="shared" si="20"/>
        <v>20044-00012</v>
      </c>
      <c r="E269" t="s">
        <v>139</v>
      </c>
      <c r="F269" t="s">
        <v>5948</v>
      </c>
      <c r="G269" t="s">
        <v>1523</v>
      </c>
      <c r="H269" t="s">
        <v>666</v>
      </c>
      <c r="I269" t="s">
        <v>326</v>
      </c>
      <c r="J269" t="s">
        <v>5329</v>
      </c>
      <c r="K269" t="s">
        <v>5333</v>
      </c>
      <c r="L269" t="s">
        <v>5416</v>
      </c>
      <c r="M269" t="s">
        <v>5337</v>
      </c>
      <c r="N269" t="s">
        <v>5366</v>
      </c>
      <c r="O269" t="s">
        <v>5445</v>
      </c>
      <c r="P269" t="s">
        <v>5427</v>
      </c>
      <c r="Q269" t="s">
        <v>674</v>
      </c>
      <c r="R269" t="b">
        <v>1</v>
      </c>
      <c r="S269" t="b">
        <v>0</v>
      </c>
      <c r="T269" t="s">
        <v>1603</v>
      </c>
      <c r="U269" t="s">
        <v>1603</v>
      </c>
      <c r="AI269">
        <v>26</v>
      </c>
      <c r="AJ269">
        <v>26</v>
      </c>
      <c r="AK269" t="s">
        <v>648</v>
      </c>
      <c r="AL269" s="1" t="s">
        <v>668</v>
      </c>
      <c r="AM269" t="s">
        <v>669</v>
      </c>
      <c r="AN269" s="1" t="s">
        <v>670</v>
      </c>
      <c r="AO269" s="1" t="str">
        <f t="shared" si="21"/>
        <v>2W Distributor Bike</v>
      </c>
      <c r="AP269" s="1"/>
      <c r="AQ269" s="1"/>
      <c r="AR269" s="1"/>
      <c r="AS269" s="1"/>
      <c r="AT269" s="1"/>
      <c r="AU269" s="1"/>
      <c r="AV269" s="1"/>
      <c r="AW269" s="1"/>
      <c r="AX269" s="1"/>
      <c r="AY269" s="1"/>
      <c r="AZ269" s="1"/>
      <c r="BA269" s="1"/>
      <c r="BB269" s="1"/>
      <c r="BC269" s="1"/>
      <c r="BD269" s="1" t="s">
        <v>1604</v>
      </c>
      <c r="BE269" t="str">
        <f t="shared" si="19"/>
        <v>https://fs.amplifi.io//file?id=9330edda-870e-407c-a12a-4ea1b2cdd59c&amp;variant=thumb&amp;extension=png</v>
      </c>
      <c r="BF269" s="4" t="s">
        <v>6332</v>
      </c>
      <c r="BG269" s="4" t="s">
        <v>1604</v>
      </c>
    </row>
    <row r="270" spans="1:63" ht="19" customHeight="1" x14ac:dyDescent="0.2">
      <c r="A270">
        <v>297</v>
      </c>
      <c r="B270" t="str">
        <f t="shared" si="22"/>
        <v>20044-00013</v>
      </c>
      <c r="C270" t="s">
        <v>1605</v>
      </c>
      <c r="D270" t="str">
        <f t="shared" si="20"/>
        <v>20044-00013</v>
      </c>
      <c r="E270" t="s">
        <v>139</v>
      </c>
      <c r="F270" t="s">
        <v>5948</v>
      </c>
      <c r="G270" t="s">
        <v>1515</v>
      </c>
      <c r="H270" t="s">
        <v>666</v>
      </c>
      <c r="I270" t="s">
        <v>326</v>
      </c>
      <c r="J270" t="s">
        <v>5329</v>
      </c>
      <c r="K270" t="s">
        <v>5333</v>
      </c>
      <c r="L270" t="s">
        <v>5416</v>
      </c>
      <c r="M270" t="s">
        <v>5337</v>
      </c>
      <c r="N270" t="s">
        <v>5366</v>
      </c>
      <c r="O270" t="s">
        <v>5446</v>
      </c>
      <c r="P270" t="s">
        <v>5427</v>
      </c>
      <c r="Q270" t="s">
        <v>219</v>
      </c>
      <c r="R270" t="b">
        <v>1</v>
      </c>
      <c r="S270" t="b">
        <v>0</v>
      </c>
      <c r="T270" t="s">
        <v>1605</v>
      </c>
      <c r="U270" t="s">
        <v>1605</v>
      </c>
      <c r="AI270">
        <v>26</v>
      </c>
      <c r="AJ270">
        <v>26</v>
      </c>
      <c r="AK270" t="s">
        <v>648</v>
      </c>
      <c r="AL270" s="1" t="s">
        <v>668</v>
      </c>
      <c r="AM270" t="s">
        <v>669</v>
      </c>
      <c r="AN270" s="1" t="s">
        <v>670</v>
      </c>
      <c r="AO270" s="1" t="str">
        <f t="shared" si="21"/>
        <v>2W Distributor Bike</v>
      </c>
      <c r="AP270" s="1"/>
      <c r="AQ270" s="1"/>
      <c r="AR270" s="1"/>
      <c r="AS270" s="1"/>
      <c r="AT270" s="1"/>
      <c r="AU270" s="1"/>
      <c r="AV270" s="1"/>
      <c r="AW270" s="1"/>
      <c r="AX270" s="1"/>
      <c r="AY270" s="1"/>
      <c r="AZ270" s="1"/>
      <c r="BA270" s="1"/>
      <c r="BB270" s="1"/>
      <c r="BC270" s="1"/>
      <c r="BD270" s="1" t="s">
        <v>1606</v>
      </c>
      <c r="BE270" t="str">
        <f t="shared" si="19"/>
        <v>https://fs.amplifi.io//file?id=a2e836f0-28e9-4f63-9f2d-b2baf6ffb73a&amp;variant=thumb&amp;extension=png</v>
      </c>
      <c r="BF270" s="4" t="s">
        <v>1606</v>
      </c>
    </row>
    <row r="271" spans="1:63" ht="19" customHeight="1" x14ac:dyDescent="0.2">
      <c r="A271">
        <v>298</v>
      </c>
      <c r="B271" t="str">
        <f t="shared" si="22"/>
        <v>20044-00014</v>
      </c>
      <c r="C271" t="s">
        <v>1607</v>
      </c>
      <c r="D271" t="str">
        <f t="shared" si="20"/>
        <v>20044-00014</v>
      </c>
      <c r="E271" t="s">
        <v>139</v>
      </c>
      <c r="F271" t="s">
        <v>5948</v>
      </c>
      <c r="G271" t="s">
        <v>1608</v>
      </c>
      <c r="H271" t="s">
        <v>666</v>
      </c>
      <c r="I271" t="s">
        <v>326</v>
      </c>
      <c r="J271" t="s">
        <v>5329</v>
      </c>
      <c r="K271" t="s">
        <v>5333</v>
      </c>
      <c r="L271" t="s">
        <v>5416</v>
      </c>
      <c r="M271" t="s">
        <v>5337</v>
      </c>
      <c r="N271" t="s">
        <v>5366</v>
      </c>
      <c r="O271" t="s">
        <v>5447</v>
      </c>
      <c r="P271" t="s">
        <v>5427</v>
      </c>
      <c r="Q271" t="s">
        <v>88</v>
      </c>
      <c r="R271" t="b">
        <v>1</v>
      </c>
      <c r="S271" t="b">
        <v>0</v>
      </c>
      <c r="T271" t="s">
        <v>1607</v>
      </c>
      <c r="U271" t="s">
        <v>1607</v>
      </c>
      <c r="AI271">
        <v>26</v>
      </c>
      <c r="AJ271">
        <v>26</v>
      </c>
      <c r="AK271" t="s">
        <v>648</v>
      </c>
      <c r="AL271" s="1" t="s">
        <v>668</v>
      </c>
      <c r="AM271" t="s">
        <v>669</v>
      </c>
      <c r="AN271" s="1" t="s">
        <v>670</v>
      </c>
      <c r="AO271" s="1" t="str">
        <f t="shared" si="21"/>
        <v>2W Distributor Bike</v>
      </c>
      <c r="AP271" s="1"/>
      <c r="AQ271" s="1"/>
      <c r="AR271" s="1"/>
      <c r="AS271" s="1"/>
      <c r="AT271" s="1"/>
      <c r="AU271" s="1"/>
      <c r="AV271" s="1"/>
      <c r="AW271" s="1"/>
      <c r="AX271" s="1"/>
      <c r="AY271" s="1"/>
      <c r="AZ271" s="1"/>
      <c r="BA271" s="1"/>
      <c r="BB271" s="1"/>
      <c r="BC271" s="1"/>
      <c r="BD271" s="1" t="s">
        <v>5561</v>
      </c>
      <c r="BE271" t="str">
        <f t="shared" si="19"/>
        <v>https://fs.amplifi.io//file?id=9a893d00-fcc5-4638-94be-d115ac1e0c6e&amp;variant=thumb&amp;extension=png</v>
      </c>
      <c r="BF271" s="4" t="s">
        <v>6333</v>
      </c>
      <c r="BG271" s="4" t="s">
        <v>5561</v>
      </c>
    </row>
    <row r="272" spans="1:63" ht="19" customHeight="1" x14ac:dyDescent="0.2">
      <c r="A272">
        <v>299</v>
      </c>
      <c r="B272" t="str">
        <f t="shared" si="22"/>
        <v>20044-00015</v>
      </c>
      <c r="C272" t="s">
        <v>1609</v>
      </c>
      <c r="D272" t="str">
        <f t="shared" si="20"/>
        <v>20044-00015</v>
      </c>
      <c r="E272" t="s">
        <v>139</v>
      </c>
      <c r="F272" t="s">
        <v>5948</v>
      </c>
      <c r="G272" t="s">
        <v>1608</v>
      </c>
      <c r="H272" t="s">
        <v>666</v>
      </c>
      <c r="I272" t="s">
        <v>326</v>
      </c>
      <c r="J272" t="s">
        <v>5329</v>
      </c>
      <c r="K272" t="s">
        <v>5333</v>
      </c>
      <c r="L272" t="s">
        <v>5416</v>
      </c>
      <c r="M272" t="s">
        <v>5337</v>
      </c>
      <c r="N272" t="s">
        <v>5366</v>
      </c>
      <c r="O272" t="s">
        <v>5447</v>
      </c>
      <c r="P272" t="s">
        <v>5427</v>
      </c>
      <c r="Q272" t="s">
        <v>1610</v>
      </c>
      <c r="R272" t="b">
        <v>1</v>
      </c>
      <c r="S272" t="b">
        <v>0</v>
      </c>
      <c r="T272" t="s">
        <v>1609</v>
      </c>
      <c r="U272" t="s">
        <v>1609</v>
      </c>
      <c r="AI272">
        <v>26</v>
      </c>
      <c r="AJ272">
        <v>26</v>
      </c>
      <c r="AK272" t="s">
        <v>648</v>
      </c>
      <c r="AL272" s="1" t="s">
        <v>668</v>
      </c>
      <c r="AM272" t="s">
        <v>669</v>
      </c>
      <c r="AN272" s="1" t="s">
        <v>670</v>
      </c>
      <c r="AO272" s="1" t="str">
        <f t="shared" si="21"/>
        <v>2W Distributor Bike</v>
      </c>
      <c r="AP272" s="1"/>
      <c r="AQ272" s="1"/>
      <c r="AR272" s="1"/>
      <c r="AS272" s="1"/>
      <c r="AT272" s="1"/>
      <c r="AU272" s="1"/>
      <c r="AV272" s="1"/>
      <c r="AW272" s="1"/>
      <c r="AX272" s="1"/>
      <c r="AY272" s="1"/>
      <c r="AZ272" s="1"/>
      <c r="BA272" s="1"/>
      <c r="BB272" s="1"/>
      <c r="BC272" s="1"/>
      <c r="BD272" s="1" t="s">
        <v>5562</v>
      </c>
      <c r="BE272" t="str">
        <f t="shared" si="19"/>
        <v>https://fs.amplifi.io//file?id=8bb620ee-4756-4f6b-8282-f88fdb6f659c&amp;variant=thumb&amp;extension=png</v>
      </c>
      <c r="BF272" s="4" t="s">
        <v>6334</v>
      </c>
      <c r="BG272" s="4" t="s">
        <v>5562</v>
      </c>
    </row>
    <row r="273" spans="1:67" ht="19" customHeight="1" x14ac:dyDescent="0.2">
      <c r="A273">
        <v>300</v>
      </c>
      <c r="B273" t="str">
        <f t="shared" si="22"/>
        <v>20047-00005</v>
      </c>
      <c r="C273" t="s">
        <v>1611</v>
      </c>
      <c r="D273" t="str">
        <f t="shared" si="20"/>
        <v>20047-00005</v>
      </c>
      <c r="E273" t="s">
        <v>139</v>
      </c>
      <c r="F273" t="s">
        <v>5948</v>
      </c>
      <c r="G273" t="s">
        <v>1515</v>
      </c>
      <c r="H273" t="s">
        <v>697</v>
      </c>
      <c r="I273" t="s">
        <v>326</v>
      </c>
      <c r="J273" t="s">
        <v>5329</v>
      </c>
      <c r="K273" t="s">
        <v>5333</v>
      </c>
      <c r="L273" t="s">
        <v>5416</v>
      </c>
      <c r="M273" t="s">
        <v>5337</v>
      </c>
      <c r="N273" t="s">
        <v>5366</v>
      </c>
      <c r="O273" t="s">
        <v>5448</v>
      </c>
      <c r="P273" t="s">
        <v>5426</v>
      </c>
      <c r="Q273" t="s">
        <v>219</v>
      </c>
      <c r="R273" t="b">
        <v>1</v>
      </c>
      <c r="S273" t="b">
        <v>0</v>
      </c>
      <c r="T273" t="s">
        <v>1611</v>
      </c>
      <c r="U273" t="s">
        <v>1611</v>
      </c>
      <c r="AI273">
        <v>26</v>
      </c>
      <c r="AJ273">
        <v>24</v>
      </c>
      <c r="AK273" t="s">
        <v>648</v>
      </c>
      <c r="AL273" s="1" t="s">
        <v>698</v>
      </c>
      <c r="AM273" t="s">
        <v>699</v>
      </c>
      <c r="AN273" s="1" t="s">
        <v>700</v>
      </c>
      <c r="AO273" s="1" t="str">
        <f t="shared" si="21"/>
        <v>2W Distributor Bike</v>
      </c>
      <c r="AP273" s="1"/>
      <c r="AQ273" s="1"/>
      <c r="AR273" s="1"/>
      <c r="AS273" s="1"/>
      <c r="AT273" s="1"/>
      <c r="AU273" s="1"/>
      <c r="AV273" s="1"/>
      <c r="AW273" s="1"/>
      <c r="AX273" s="1"/>
      <c r="AY273" s="1"/>
      <c r="AZ273" s="1"/>
      <c r="BA273" s="1"/>
      <c r="BB273" s="1"/>
      <c r="BC273" s="1"/>
      <c r="BD273" s="1" t="s">
        <v>5563</v>
      </c>
      <c r="BE273" t="str">
        <f t="shared" si="19"/>
        <v>https://fs.amplifi.io//file?id=34e0ede5-ccff-4b64-ac1d-d6c509a0bee6&amp;variant=thumb&amp;extension=png</v>
      </c>
      <c r="BF273" s="4" t="s">
        <v>6335</v>
      </c>
      <c r="BG273" s="4" t="s">
        <v>5563</v>
      </c>
    </row>
    <row r="274" spans="1:67" ht="19" customHeight="1" x14ac:dyDescent="0.2">
      <c r="A274">
        <v>301</v>
      </c>
      <c r="B274" t="str">
        <f t="shared" si="22"/>
        <v>20047-00006</v>
      </c>
      <c r="C274" t="s">
        <v>1612</v>
      </c>
      <c r="D274" t="str">
        <f t="shared" si="20"/>
        <v>20047-00006</v>
      </c>
      <c r="E274" t="s">
        <v>139</v>
      </c>
      <c r="F274" t="s">
        <v>5948</v>
      </c>
      <c r="G274" t="s">
        <v>1523</v>
      </c>
      <c r="H274" t="s">
        <v>697</v>
      </c>
      <c r="I274" t="s">
        <v>326</v>
      </c>
      <c r="J274" t="s">
        <v>5329</v>
      </c>
      <c r="K274" t="s">
        <v>5333</v>
      </c>
      <c r="L274" t="s">
        <v>5416</v>
      </c>
      <c r="M274" t="s">
        <v>5337</v>
      </c>
      <c r="N274" t="s">
        <v>5366</v>
      </c>
      <c r="O274" t="s">
        <v>5449</v>
      </c>
      <c r="P274" t="s">
        <v>5426</v>
      </c>
      <c r="Q274" t="s">
        <v>674</v>
      </c>
      <c r="R274" t="b">
        <v>1</v>
      </c>
      <c r="S274" t="b">
        <v>0</v>
      </c>
      <c r="T274" t="s">
        <v>1612</v>
      </c>
      <c r="U274" t="s">
        <v>1612</v>
      </c>
      <c r="AI274">
        <v>24</v>
      </c>
      <c r="AJ274">
        <v>24</v>
      </c>
      <c r="AK274" t="s">
        <v>648</v>
      </c>
      <c r="AL274" s="1" t="s">
        <v>698</v>
      </c>
      <c r="AM274" t="s">
        <v>699</v>
      </c>
      <c r="AN274" s="1" t="s">
        <v>700</v>
      </c>
      <c r="AO274" s="1" t="str">
        <f t="shared" si="21"/>
        <v>2W Distributor Bike</v>
      </c>
      <c r="AP274" s="1"/>
      <c r="AQ274" s="1"/>
      <c r="AR274" s="1"/>
      <c r="AS274" s="1"/>
      <c r="AT274" s="1"/>
      <c r="AU274" s="1"/>
      <c r="AV274" s="1"/>
      <c r="AW274" s="1"/>
      <c r="AX274" s="1"/>
      <c r="AY274" s="1"/>
      <c r="AZ274" s="1"/>
      <c r="BA274" s="1"/>
      <c r="BB274" s="1"/>
      <c r="BC274" s="1"/>
      <c r="BD274" s="1" t="s">
        <v>1613</v>
      </c>
      <c r="BE274" t="str">
        <f t="shared" si="19"/>
        <v>https://fs.amplifi.io//file?id=0d999b1f-b076-4f91-adc0-4d22292d6b00&amp;variant=thumb&amp;extension=png</v>
      </c>
      <c r="BF274" s="4" t="s">
        <v>1613</v>
      </c>
      <c r="BG274" s="4" t="s">
        <v>6336</v>
      </c>
    </row>
    <row r="275" spans="1:67" ht="19" customHeight="1" x14ac:dyDescent="0.2">
      <c r="A275">
        <v>302</v>
      </c>
      <c r="B275" t="str">
        <f t="shared" si="22"/>
        <v>20050-057-01</v>
      </c>
      <c r="C275" t="s">
        <v>1614</v>
      </c>
      <c r="D275" t="str">
        <f t="shared" si="20"/>
        <v>20050-057-01</v>
      </c>
      <c r="E275" t="s">
        <v>139</v>
      </c>
      <c r="F275" t="e">
        <v>#N/A</v>
      </c>
      <c r="G275" t="s">
        <v>705</v>
      </c>
      <c r="H275" t="s">
        <v>1615</v>
      </c>
      <c r="I275" t="s">
        <v>326</v>
      </c>
      <c r="J275" t="s">
        <v>5329</v>
      </c>
      <c r="K275" t="s">
        <v>5338</v>
      </c>
      <c r="L275" t="s">
        <v>5415</v>
      </c>
      <c r="M275" t="s">
        <v>5337</v>
      </c>
      <c r="N275" t="s">
        <v>5366</v>
      </c>
      <c r="P275" t="s">
        <v>5330</v>
      </c>
      <c r="Q275" t="s">
        <v>432</v>
      </c>
      <c r="R275" t="e">
        <v>#N/A</v>
      </c>
      <c r="S275" t="b">
        <v>0</v>
      </c>
      <c r="T275" t="s">
        <v>1614</v>
      </c>
      <c r="U275" t="s">
        <v>1614</v>
      </c>
      <c r="AI275">
        <v>26</v>
      </c>
      <c r="AJ275">
        <v>28</v>
      </c>
      <c r="AK275" t="s">
        <v>648</v>
      </c>
      <c r="AL275" t="s">
        <v>1616</v>
      </c>
      <c r="AM275" t="s">
        <v>1617</v>
      </c>
      <c r="AN275" s="1" t="s">
        <v>1618</v>
      </c>
      <c r="AO275" s="1" t="str">
        <f t="shared" si="21"/>
        <v>2W Distributor Bike</v>
      </c>
      <c r="AP275" s="1"/>
      <c r="AQ275" s="1"/>
      <c r="AR275" s="1"/>
      <c r="AS275" s="1"/>
      <c r="AT275" s="1"/>
      <c r="AU275" s="1"/>
      <c r="AV275" s="1"/>
      <c r="AW275" s="1"/>
      <c r="AX275" s="1"/>
      <c r="AY275" s="1"/>
      <c r="AZ275" s="1"/>
      <c r="BA275" s="1"/>
      <c r="BB275" s="1"/>
      <c r="BC275" s="1"/>
      <c r="BD275" s="1" t="s">
        <v>1619</v>
      </c>
      <c r="BE275" t="str">
        <f t="shared" si="19"/>
        <v>https://fs.amplifi.io//file?id=508d5bcf-aeff-45a5-a28e-8cd8d0eaaf05&amp;variant=thumb&amp;extension=png</v>
      </c>
      <c r="BF275" s="4" t="s">
        <v>1619</v>
      </c>
    </row>
    <row r="276" spans="1:67" ht="19" customHeight="1" x14ac:dyDescent="0.2">
      <c r="A276">
        <v>303</v>
      </c>
      <c r="B276" t="str">
        <f t="shared" si="22"/>
        <v>20070-245-01</v>
      </c>
      <c r="C276" t="s">
        <v>1620</v>
      </c>
      <c r="D276" t="str">
        <f t="shared" si="20"/>
        <v>20070-245-01</v>
      </c>
      <c r="E276" t="s">
        <v>139</v>
      </c>
      <c r="F276" t="e">
        <v>#N/A</v>
      </c>
      <c r="G276" t="s">
        <v>705</v>
      </c>
      <c r="H276" t="s">
        <v>1621</v>
      </c>
      <c r="I276" t="s">
        <v>326</v>
      </c>
      <c r="J276" t="s">
        <v>5329</v>
      </c>
      <c r="K276" t="s">
        <v>5338</v>
      </c>
      <c r="L276" t="s">
        <v>5415</v>
      </c>
      <c r="M276" t="s">
        <v>5337</v>
      </c>
      <c r="N276" t="s">
        <v>5366</v>
      </c>
      <c r="P276" t="s">
        <v>5330</v>
      </c>
      <c r="Q276" t="s">
        <v>1622</v>
      </c>
      <c r="R276" t="e">
        <v>#N/A</v>
      </c>
      <c r="S276" t="b">
        <v>0</v>
      </c>
      <c r="T276" t="s">
        <v>1620</v>
      </c>
      <c r="U276" t="s">
        <v>1620</v>
      </c>
      <c r="AI276">
        <v>26</v>
      </c>
      <c r="AJ276">
        <v>28</v>
      </c>
      <c r="AK276" t="s">
        <v>648</v>
      </c>
      <c r="AL276" t="s">
        <v>1616</v>
      </c>
      <c r="AM276" t="s">
        <v>1617</v>
      </c>
      <c r="AN276" s="1" t="s">
        <v>1623</v>
      </c>
      <c r="AO276" s="1" t="str">
        <f t="shared" si="21"/>
        <v>2W Distributor Bike</v>
      </c>
      <c r="AP276" s="1"/>
      <c r="AQ276" s="1"/>
      <c r="AR276" s="1"/>
      <c r="AS276" s="1"/>
      <c r="AT276" s="1"/>
      <c r="AU276" s="1"/>
      <c r="AV276" s="1"/>
      <c r="AW276" s="1"/>
      <c r="AX276" s="1"/>
      <c r="AY276" s="1"/>
      <c r="AZ276" s="1"/>
      <c r="BA276" s="1"/>
      <c r="BB276" s="1"/>
      <c r="BC276" s="1"/>
      <c r="BD276" s="1" t="s">
        <v>5564</v>
      </c>
      <c r="BE276" t="str">
        <f t="shared" si="19"/>
        <v>https://fs.amplifi.io//file?id=47a7a8df-6528-45e9-97ee-fc0bd3b41b34&amp;variant=thumb&amp;extension=png</v>
      </c>
      <c r="BF276" s="4" t="s">
        <v>6337</v>
      </c>
      <c r="BG276" s="4" t="s">
        <v>5564</v>
      </c>
    </row>
    <row r="277" spans="1:67" ht="19" customHeight="1" x14ac:dyDescent="0.2">
      <c r="A277">
        <v>304</v>
      </c>
      <c r="B277" t="str">
        <f t="shared" si="22"/>
        <v>20072-000-01</v>
      </c>
      <c r="C277" t="s">
        <v>1624</v>
      </c>
      <c r="D277" t="str">
        <f t="shared" si="20"/>
        <v>20072-000-01</v>
      </c>
      <c r="E277" t="s">
        <v>139</v>
      </c>
      <c r="F277" t="e">
        <v>#N/A</v>
      </c>
      <c r="G277" t="s">
        <v>1625</v>
      </c>
      <c r="H277" t="s">
        <v>1621</v>
      </c>
      <c r="I277" t="s">
        <v>326</v>
      </c>
      <c r="J277" t="s">
        <v>5329</v>
      </c>
      <c r="K277" t="s">
        <v>5338</v>
      </c>
      <c r="L277" t="s">
        <v>5415</v>
      </c>
      <c r="M277" t="s">
        <v>5337</v>
      </c>
      <c r="N277" t="s">
        <v>5366</v>
      </c>
      <c r="P277" t="s">
        <v>5330</v>
      </c>
      <c r="Q277" t="s">
        <v>389</v>
      </c>
      <c r="R277" t="e">
        <v>#N/A</v>
      </c>
      <c r="S277" t="b">
        <v>0</v>
      </c>
      <c r="T277" t="s">
        <v>1624</v>
      </c>
      <c r="U277" t="s">
        <v>1624</v>
      </c>
      <c r="AI277">
        <v>28</v>
      </c>
      <c r="AJ277">
        <v>30</v>
      </c>
      <c r="AK277" t="s">
        <v>648</v>
      </c>
      <c r="AL277" t="s">
        <v>1616</v>
      </c>
      <c r="AM277" t="s">
        <v>1626</v>
      </c>
      <c r="AN277" s="1" t="s">
        <v>1627</v>
      </c>
      <c r="AO277" s="1" t="str">
        <f t="shared" si="21"/>
        <v>2W Distributor Bike</v>
      </c>
      <c r="AP277" s="1"/>
      <c r="AQ277" s="1"/>
      <c r="AR277" s="1"/>
      <c r="AS277" s="1"/>
      <c r="AT277" s="1"/>
      <c r="AU277" s="1"/>
      <c r="AV277" s="1"/>
      <c r="AW277" s="1"/>
      <c r="AX277" s="1"/>
      <c r="AY277" s="1"/>
      <c r="AZ277" s="1"/>
      <c r="BA277" s="1"/>
      <c r="BB277" s="1"/>
      <c r="BC277" s="1"/>
      <c r="BD277" s="1" t="s">
        <v>5565</v>
      </c>
      <c r="BE277" t="str">
        <f t="shared" si="19"/>
        <v>https://fs.amplifi.io//file?id=0b0ef98a-7cfa-4712-ae5c-f476485f7cfb&amp;variant=thumb&amp;extension=png</v>
      </c>
      <c r="BF277" s="4" t="s">
        <v>6338</v>
      </c>
      <c r="BG277" s="4" t="s">
        <v>5565</v>
      </c>
    </row>
    <row r="278" spans="1:67" ht="19" customHeight="1" x14ac:dyDescent="0.2">
      <c r="A278">
        <v>305</v>
      </c>
      <c r="B278" t="str">
        <f t="shared" si="22"/>
        <v>20072-015-01</v>
      </c>
      <c r="C278" t="s">
        <v>1628</v>
      </c>
      <c r="D278" t="str">
        <f t="shared" si="20"/>
        <v>20072-015-01</v>
      </c>
      <c r="E278" t="s">
        <v>139</v>
      </c>
      <c r="F278" t="e">
        <v>#N/A</v>
      </c>
      <c r="G278" t="s">
        <v>1625</v>
      </c>
      <c r="H278" t="s">
        <v>1621</v>
      </c>
      <c r="I278" t="s">
        <v>326</v>
      </c>
      <c r="J278" t="s">
        <v>5329</v>
      </c>
      <c r="K278" t="s">
        <v>5338</v>
      </c>
      <c r="L278" t="s">
        <v>5415</v>
      </c>
      <c r="M278" t="s">
        <v>5337</v>
      </c>
      <c r="N278" t="s">
        <v>5366</v>
      </c>
      <c r="P278" t="s">
        <v>5330</v>
      </c>
      <c r="Q278" t="s">
        <v>133</v>
      </c>
      <c r="R278" t="e">
        <v>#N/A</v>
      </c>
      <c r="S278" t="b">
        <v>0</v>
      </c>
      <c r="T278" t="s">
        <v>1628</v>
      </c>
      <c r="U278" t="s">
        <v>1628</v>
      </c>
      <c r="AI278">
        <v>28</v>
      </c>
      <c r="AJ278">
        <v>30</v>
      </c>
      <c r="AK278" t="s">
        <v>648</v>
      </c>
      <c r="AL278" t="s">
        <v>1616</v>
      </c>
      <c r="AM278" t="s">
        <v>1626</v>
      </c>
      <c r="AN278" s="1" t="s">
        <v>1627</v>
      </c>
      <c r="AO278" s="1" t="str">
        <f t="shared" si="21"/>
        <v>2W Distributor Bike</v>
      </c>
      <c r="AP278" s="1"/>
      <c r="AQ278" s="1"/>
      <c r="AR278" s="1"/>
      <c r="AS278" s="1"/>
      <c r="AT278" s="1"/>
      <c r="AU278" s="1"/>
      <c r="AV278" s="1"/>
      <c r="AW278" s="1"/>
      <c r="AX278" s="1"/>
      <c r="AY278" s="1"/>
      <c r="AZ278" s="1"/>
      <c r="BA278" s="1"/>
      <c r="BB278" s="1"/>
      <c r="BC278" s="1"/>
      <c r="BD278" s="1" t="s">
        <v>5566</v>
      </c>
      <c r="BE278" t="str">
        <f t="shared" si="19"/>
        <v>https://fs.amplifi.io//file?id=ed63c0e3-8b0a-4b5c-b368-c455fe777536&amp;variant=thumb&amp;extension=png</v>
      </c>
      <c r="BF278" s="4" t="s">
        <v>6339</v>
      </c>
      <c r="BG278" s="4" t="s">
        <v>5566</v>
      </c>
    </row>
    <row r="279" spans="1:67" ht="19" customHeight="1" x14ac:dyDescent="0.2">
      <c r="A279">
        <v>306</v>
      </c>
      <c r="B279" t="str">
        <f>RIGHT(C279,11)</f>
        <v>20074-00000</v>
      </c>
      <c r="C279" t="s">
        <v>1629</v>
      </c>
      <c r="D279" t="str">
        <f t="shared" si="20"/>
        <v>Z-20074-00000</v>
      </c>
      <c r="E279" t="s">
        <v>139</v>
      </c>
      <c r="F279" t="s">
        <v>5948</v>
      </c>
      <c r="G279" t="s">
        <v>1630</v>
      </c>
      <c r="H279" t="s">
        <v>604</v>
      </c>
      <c r="I279" t="s">
        <v>326</v>
      </c>
      <c r="J279" t="s">
        <v>5329</v>
      </c>
      <c r="K279" t="s">
        <v>5333</v>
      </c>
      <c r="L279" t="s">
        <v>5416</v>
      </c>
      <c r="M279" t="s">
        <v>5335</v>
      </c>
      <c r="N279" t="s">
        <v>5362</v>
      </c>
      <c r="O279" t="s">
        <v>5450</v>
      </c>
      <c r="P279" t="s">
        <v>5425</v>
      </c>
      <c r="Q279" t="s">
        <v>88</v>
      </c>
      <c r="R279" t="b">
        <v>1</v>
      </c>
      <c r="S279" t="b">
        <v>0</v>
      </c>
      <c r="T279" t="s">
        <v>1631</v>
      </c>
      <c r="U279" t="s">
        <v>1631</v>
      </c>
      <c r="V279" t="s">
        <v>1632</v>
      </c>
      <c r="W279" t="s">
        <v>1633</v>
      </c>
      <c r="X279" t="s">
        <v>1634</v>
      </c>
      <c r="Y279" t="s">
        <v>1635</v>
      </c>
      <c r="AI279">
        <v>80</v>
      </c>
      <c r="AJ279">
        <v>85</v>
      </c>
      <c r="AK279" t="s">
        <v>475</v>
      </c>
      <c r="AL279" s="1" t="s">
        <v>1636</v>
      </c>
      <c r="AM279" t="s">
        <v>1637</v>
      </c>
      <c r="AN279" s="1" t="s">
        <v>1638</v>
      </c>
      <c r="AO279" s="1" t="str">
        <f t="shared" si="21"/>
        <v>2W Distributor Bike</v>
      </c>
      <c r="AP279" s="1"/>
      <c r="AQ279" s="1"/>
      <c r="AR279" s="1"/>
      <c r="AS279" s="1"/>
      <c r="AT279" s="1"/>
      <c r="AU279" s="1"/>
      <c r="AV279" s="1"/>
      <c r="AW279" s="1"/>
      <c r="AX279" s="1"/>
      <c r="AY279" s="1"/>
      <c r="AZ279" s="1"/>
      <c r="BA279" s="1"/>
      <c r="BB279" s="1"/>
      <c r="BC279" s="1"/>
      <c r="BD279" s="1" t="s">
        <v>5567</v>
      </c>
      <c r="BE279" t="str">
        <f t="shared" si="19"/>
        <v>https://fs.amplifi.io//file?id=97bc49eb-9d14-4951-822b-25d555ea23d2&amp;variant=thumb&amp;extension=png</v>
      </c>
      <c r="BF279" s="4" t="s">
        <v>6340</v>
      </c>
      <c r="BG279" s="4" t="s">
        <v>6341</v>
      </c>
      <c r="BH279" s="4" t="s">
        <v>6342</v>
      </c>
      <c r="BI279" s="4" t="s">
        <v>6343</v>
      </c>
      <c r="BJ279" s="4" t="s">
        <v>6344</v>
      </c>
      <c r="BK279" s="4" t="s">
        <v>5567</v>
      </c>
      <c r="BL279" s="4" t="s">
        <v>6345</v>
      </c>
      <c r="BM279" s="4" t="s">
        <v>6346</v>
      </c>
      <c r="BN279" s="4" t="s">
        <v>6347</v>
      </c>
      <c r="BO279" s="4" t="s">
        <v>6348</v>
      </c>
    </row>
    <row r="280" spans="1:67" ht="19" customHeight="1" x14ac:dyDescent="0.2">
      <c r="A280">
        <v>307</v>
      </c>
      <c r="B280" t="str">
        <f>C280</f>
        <v>20088-289-01</v>
      </c>
      <c r="C280" t="s">
        <v>1639</v>
      </c>
      <c r="D280" t="str">
        <f t="shared" si="20"/>
        <v>20088-289-01</v>
      </c>
      <c r="E280" t="s">
        <v>139</v>
      </c>
      <c r="F280" t="e">
        <v>#N/A</v>
      </c>
      <c r="G280" t="s">
        <v>1640</v>
      </c>
      <c r="H280" t="s">
        <v>1641</v>
      </c>
      <c r="I280" t="s">
        <v>326</v>
      </c>
      <c r="J280" t="s">
        <v>5329</v>
      </c>
      <c r="K280" t="s">
        <v>5338</v>
      </c>
      <c r="L280" t="s">
        <v>5415</v>
      </c>
      <c r="M280" t="s">
        <v>5337</v>
      </c>
      <c r="N280" t="s">
        <v>5366</v>
      </c>
      <c r="P280" t="s">
        <v>5330</v>
      </c>
      <c r="Q280" t="s">
        <v>1642</v>
      </c>
      <c r="R280" t="e">
        <v>#N/A</v>
      </c>
      <c r="S280" t="b">
        <v>0</v>
      </c>
      <c r="T280" t="s">
        <v>1639</v>
      </c>
      <c r="U280" t="s">
        <v>1639</v>
      </c>
      <c r="AI280">
        <v>28</v>
      </c>
      <c r="AJ280">
        <v>30</v>
      </c>
      <c r="AK280" t="s">
        <v>648</v>
      </c>
      <c r="AL280" t="s">
        <v>1616</v>
      </c>
      <c r="AM280" t="s">
        <v>1643</v>
      </c>
      <c r="AN280" s="1" t="s">
        <v>1644</v>
      </c>
      <c r="AO280" s="1" t="str">
        <f t="shared" si="21"/>
        <v>2W Distributor Bike</v>
      </c>
      <c r="AP280" s="1"/>
      <c r="AQ280" s="1"/>
      <c r="AR280" s="1"/>
      <c r="AS280" s="1"/>
      <c r="AT280" s="1"/>
      <c r="AU280" s="1"/>
      <c r="AV280" s="1"/>
      <c r="AW280" s="1"/>
      <c r="AX280" s="1"/>
      <c r="AY280" s="1"/>
      <c r="AZ280" s="1"/>
      <c r="BA280" s="1"/>
      <c r="BB280" s="1"/>
      <c r="BC280" s="1"/>
      <c r="BD280" s="1" t="s">
        <v>5568</v>
      </c>
      <c r="BE280" t="str">
        <f t="shared" si="19"/>
        <v>https://fs.amplifi.io//file?id=0db87990-21e6-4e24-8149-e367f0b655a9&amp;variant=thumb&amp;extension=png</v>
      </c>
      <c r="BF280" s="4" t="s">
        <v>6349</v>
      </c>
      <c r="BG280" s="4" t="s">
        <v>5568</v>
      </c>
    </row>
    <row r="281" spans="1:67" ht="19" customHeight="1" x14ac:dyDescent="0.2">
      <c r="A281">
        <v>308</v>
      </c>
      <c r="B281" t="str">
        <f>C281</f>
        <v>20090-431-01</v>
      </c>
      <c r="C281" t="s">
        <v>1645</v>
      </c>
      <c r="D281" t="str">
        <f t="shared" si="20"/>
        <v>20090-431-01</v>
      </c>
      <c r="E281" t="s">
        <v>139</v>
      </c>
      <c r="F281" t="e">
        <v>#N/A</v>
      </c>
      <c r="G281" t="s">
        <v>1646</v>
      </c>
      <c r="H281" t="s">
        <v>1647</v>
      </c>
      <c r="I281" t="s">
        <v>326</v>
      </c>
      <c r="J281" t="s">
        <v>5329</v>
      </c>
      <c r="K281" t="s">
        <v>5338</v>
      </c>
      <c r="L281" t="s">
        <v>5415</v>
      </c>
      <c r="M281" t="s">
        <v>5337</v>
      </c>
      <c r="N281" t="s">
        <v>5377</v>
      </c>
      <c r="P281" t="s">
        <v>5330</v>
      </c>
      <c r="Q281" t="s">
        <v>1648</v>
      </c>
      <c r="R281" t="e">
        <v>#N/A</v>
      </c>
      <c r="S281" t="b">
        <v>0</v>
      </c>
      <c r="T281" t="s">
        <v>1645</v>
      </c>
      <c r="U281" t="s">
        <v>1645</v>
      </c>
      <c r="AI281">
        <v>30</v>
      </c>
      <c r="AJ281">
        <v>32</v>
      </c>
      <c r="AK281" t="s">
        <v>648</v>
      </c>
      <c r="AL281" s="1" t="s">
        <v>1649</v>
      </c>
      <c r="AM281" t="s">
        <v>1650</v>
      </c>
      <c r="AN281" s="1" t="s">
        <v>1651</v>
      </c>
      <c r="AO281" s="1" t="str">
        <f t="shared" si="21"/>
        <v>2W Distributor Bike</v>
      </c>
      <c r="AP281" s="1"/>
      <c r="AQ281" s="1"/>
      <c r="AR281" s="1"/>
      <c r="AS281" s="1"/>
      <c r="AT281" s="1"/>
      <c r="AU281" s="1"/>
      <c r="AV281" s="1"/>
      <c r="AW281" s="1"/>
      <c r="AX281" s="1"/>
      <c r="AY281" s="1"/>
      <c r="AZ281" s="1"/>
      <c r="BA281" s="1"/>
      <c r="BB281" s="1"/>
      <c r="BC281" s="1"/>
      <c r="BD281" s="1" t="s">
        <v>5235</v>
      </c>
      <c r="BE281" t="str">
        <f t="shared" si="19"/>
        <v>https://fs.amplifi.io//file?id=caee44e0-9115-466f-9167-ee8c3b60f2be&amp;variant=thumb&amp;extension=png</v>
      </c>
      <c r="BF281" s="4" t="s">
        <v>6350</v>
      </c>
      <c r="BG281" s="4" t="s">
        <v>5235</v>
      </c>
    </row>
    <row r="282" spans="1:67" ht="19" customHeight="1" x14ac:dyDescent="0.2">
      <c r="A282">
        <v>309</v>
      </c>
      <c r="B282" t="str">
        <f>C282</f>
        <v>20092-003-01</v>
      </c>
      <c r="C282" t="s">
        <v>1652</v>
      </c>
      <c r="D282" t="str">
        <f t="shared" si="20"/>
        <v>20092-003-01</v>
      </c>
      <c r="E282" t="s">
        <v>139</v>
      </c>
      <c r="F282" t="e">
        <v>#N/A</v>
      </c>
      <c r="G282" t="s">
        <v>659</v>
      </c>
      <c r="H282" t="s">
        <v>1653</v>
      </c>
      <c r="I282" t="s">
        <v>326</v>
      </c>
      <c r="J282" t="s">
        <v>5329</v>
      </c>
      <c r="K282" t="s">
        <v>5338</v>
      </c>
      <c r="L282" t="s">
        <v>5415</v>
      </c>
      <c r="M282" t="s">
        <v>5337</v>
      </c>
      <c r="N282" t="s">
        <v>5366</v>
      </c>
      <c r="P282" t="s">
        <v>5426</v>
      </c>
      <c r="Q282" t="s">
        <v>103</v>
      </c>
      <c r="R282" t="e">
        <v>#N/A</v>
      </c>
      <c r="S282" t="b">
        <v>0</v>
      </c>
      <c r="T282" t="s">
        <v>1652</v>
      </c>
      <c r="U282" t="s">
        <v>1652</v>
      </c>
      <c r="AI282">
        <v>28</v>
      </c>
      <c r="AJ282">
        <v>30</v>
      </c>
      <c r="AK282" t="s">
        <v>648</v>
      </c>
      <c r="AL282" s="1" t="s">
        <v>1654</v>
      </c>
      <c r="AM282" t="s">
        <v>1655</v>
      </c>
      <c r="AN282" s="1" t="s">
        <v>1656</v>
      </c>
      <c r="AO282" s="1" t="str">
        <f t="shared" si="21"/>
        <v>2W Distributor Bike</v>
      </c>
      <c r="AP282" s="1"/>
      <c r="AQ282" s="1"/>
      <c r="AR282" s="1"/>
      <c r="AS282" s="1"/>
      <c r="AT282" s="1"/>
      <c r="AU282" s="1"/>
      <c r="AV282" s="1"/>
      <c r="AW282" s="1"/>
      <c r="AX282" s="1"/>
      <c r="AY282" s="1"/>
      <c r="AZ282" s="1"/>
      <c r="BA282" s="1"/>
      <c r="BB282" s="1"/>
      <c r="BC282" s="1"/>
      <c r="BD282" s="1" t="s">
        <v>5569</v>
      </c>
      <c r="BE282" t="str">
        <f t="shared" si="19"/>
        <v>https://fs.amplifi.io//file?id=87fa87c8-8c48-46c9-81d3-a6291eb1b4ce&amp;variant=thumb&amp;extension=png</v>
      </c>
      <c r="BF282" s="4" t="s">
        <v>6351</v>
      </c>
      <c r="BG282" s="4" t="s">
        <v>5569</v>
      </c>
    </row>
    <row r="283" spans="1:67" ht="19" customHeight="1" x14ac:dyDescent="0.2">
      <c r="A283">
        <v>310</v>
      </c>
      <c r="B283" t="str">
        <f>C283</f>
        <v>20126-001-01</v>
      </c>
      <c r="C283" t="s">
        <v>1657</v>
      </c>
      <c r="D283" t="str">
        <f t="shared" si="20"/>
        <v>20126-001-01</v>
      </c>
      <c r="E283" t="s">
        <v>139</v>
      </c>
      <c r="F283" t="s">
        <v>5948</v>
      </c>
      <c r="G283" t="s">
        <v>1658</v>
      </c>
      <c r="H283" t="s">
        <v>1659</v>
      </c>
      <c r="I283" t="s">
        <v>326</v>
      </c>
      <c r="J283" t="s">
        <v>5329</v>
      </c>
      <c r="K283" t="s">
        <v>5338</v>
      </c>
      <c r="L283" t="s">
        <v>5418</v>
      </c>
      <c r="M283" t="s">
        <v>1659</v>
      </c>
      <c r="N283" t="s">
        <v>5359</v>
      </c>
      <c r="P283" t="s">
        <v>5427</v>
      </c>
      <c r="Q283" t="s">
        <v>88</v>
      </c>
      <c r="R283" t="b">
        <v>1</v>
      </c>
      <c r="S283" t="b">
        <v>0</v>
      </c>
      <c r="T283" t="s">
        <v>1657</v>
      </c>
      <c r="U283" t="s">
        <v>1657</v>
      </c>
      <c r="AI283">
        <v>20</v>
      </c>
      <c r="AJ283">
        <v>22</v>
      </c>
      <c r="AK283" t="s">
        <v>475</v>
      </c>
      <c r="AL283" t="s">
        <v>709</v>
      </c>
      <c r="AM283" t="s">
        <v>1660</v>
      </c>
      <c r="AN283" s="1" t="s">
        <v>1661</v>
      </c>
      <c r="AO283" s="1" t="str">
        <f t="shared" si="21"/>
        <v>2W Distributor Bike</v>
      </c>
      <c r="AP283" s="1"/>
      <c r="AQ283" s="1"/>
      <c r="AR283" s="1"/>
      <c r="AS283" s="1"/>
      <c r="AT283" s="1"/>
      <c r="AU283" s="1"/>
      <c r="AV283" s="1"/>
      <c r="AW283" s="1"/>
      <c r="AX283" s="1"/>
      <c r="AY283" s="1"/>
      <c r="AZ283" s="1"/>
      <c r="BA283" s="1"/>
      <c r="BB283" s="1"/>
      <c r="BC283" s="1"/>
      <c r="BD283" s="1" t="s">
        <v>1662</v>
      </c>
      <c r="BE283" t="str">
        <f t="shared" si="19"/>
        <v>https://fs.amplifi.io//file?id=94cd7bd3-556b-4594-9971-0ee71be3e549&amp;variant=thumb&amp;extension=png</v>
      </c>
      <c r="BF283" s="4" t="s">
        <v>1662</v>
      </c>
      <c r="BG283" s="4" t="s">
        <v>6352</v>
      </c>
    </row>
    <row r="284" spans="1:67" ht="19" customHeight="1" x14ac:dyDescent="0.2">
      <c r="A284">
        <v>311</v>
      </c>
      <c r="B284" t="str">
        <f>C284</f>
        <v>20126-188-01</v>
      </c>
      <c r="C284" t="s">
        <v>1663</v>
      </c>
      <c r="D284" t="str">
        <f t="shared" si="20"/>
        <v>20126-188-01</v>
      </c>
      <c r="E284" t="s">
        <v>139</v>
      </c>
      <c r="F284" t="s">
        <v>5948</v>
      </c>
      <c r="G284" t="s">
        <v>1658</v>
      </c>
      <c r="H284" t="s">
        <v>1659</v>
      </c>
      <c r="I284" t="s">
        <v>326</v>
      </c>
      <c r="J284" t="s">
        <v>5329</v>
      </c>
      <c r="K284" t="s">
        <v>5338</v>
      </c>
      <c r="L284" t="s">
        <v>5418</v>
      </c>
      <c r="M284" t="s">
        <v>1659</v>
      </c>
      <c r="N284" t="s">
        <v>5359</v>
      </c>
      <c r="P284" t="s">
        <v>5427</v>
      </c>
      <c r="Q284" t="s">
        <v>359</v>
      </c>
      <c r="R284" t="b">
        <v>1</v>
      </c>
      <c r="S284" t="b">
        <v>0</v>
      </c>
      <c r="T284" t="s">
        <v>1663</v>
      </c>
      <c r="U284" t="s">
        <v>1663</v>
      </c>
      <c r="AI284">
        <v>20</v>
      </c>
      <c r="AJ284">
        <v>22</v>
      </c>
      <c r="AK284" t="s">
        <v>475</v>
      </c>
      <c r="AL284" t="s">
        <v>709</v>
      </c>
      <c r="AM284" t="s">
        <v>1660</v>
      </c>
      <c r="AN284" s="1" t="s">
        <v>1661</v>
      </c>
      <c r="AO284" s="1" t="str">
        <f t="shared" si="21"/>
        <v>2W Distributor Bike</v>
      </c>
      <c r="AP284" s="1"/>
      <c r="AQ284" s="1"/>
      <c r="AR284" s="1"/>
      <c r="AS284" s="1"/>
      <c r="AT284" s="1"/>
      <c r="AU284" s="1"/>
      <c r="AV284" s="1"/>
      <c r="AW284" s="1"/>
      <c r="AX284" s="1"/>
      <c r="AY284" s="1"/>
      <c r="AZ284" s="1"/>
      <c r="BA284" s="1"/>
      <c r="BB284" s="1"/>
      <c r="BC284" s="1"/>
      <c r="BD284" s="1" t="s">
        <v>5570</v>
      </c>
      <c r="BE284" t="str">
        <f t="shared" si="19"/>
        <v>https://fs.amplifi.io//file?id=ae7d8b66-db65-411c-81f9-61685d89090f&amp;variant=thumb&amp;extension=png</v>
      </c>
      <c r="BF284" s="4" t="s">
        <v>6353</v>
      </c>
      <c r="BG284" s="4" t="s">
        <v>5570</v>
      </c>
    </row>
    <row r="285" spans="1:67" ht="19" customHeight="1" x14ac:dyDescent="0.2">
      <c r="A285">
        <v>312</v>
      </c>
      <c r="B285" t="str">
        <f t="shared" ref="B285:B329" si="23">RIGHT(C285,12)</f>
        <v>24005-490-17</v>
      </c>
      <c r="C285" t="s">
        <v>1664</v>
      </c>
      <c r="D285" t="str">
        <f t="shared" si="20"/>
        <v>Z-24005-490-17</v>
      </c>
      <c r="E285" t="s">
        <v>139</v>
      </c>
      <c r="F285" t="s">
        <v>5948</v>
      </c>
      <c r="G285" t="s">
        <v>714</v>
      </c>
      <c r="H285" t="s">
        <v>715</v>
      </c>
      <c r="I285" t="s">
        <v>326</v>
      </c>
      <c r="J285" t="s">
        <v>5329</v>
      </c>
      <c r="K285" t="s">
        <v>5338</v>
      </c>
      <c r="L285" t="s">
        <v>5418</v>
      </c>
      <c r="M285" t="s">
        <v>5339</v>
      </c>
      <c r="N285" t="s">
        <v>5368</v>
      </c>
      <c r="P285" t="s">
        <v>5425</v>
      </c>
      <c r="Q285" t="s">
        <v>1191</v>
      </c>
      <c r="R285" t="b">
        <v>1</v>
      </c>
      <c r="S285" t="b">
        <v>0</v>
      </c>
      <c r="T285" t="s">
        <v>1665</v>
      </c>
      <c r="U285" t="s">
        <v>1665</v>
      </c>
      <c r="V285" t="s">
        <v>1666</v>
      </c>
      <c r="AI285">
        <v>12</v>
      </c>
      <c r="AJ285">
        <v>14</v>
      </c>
      <c r="AK285" t="s">
        <v>448</v>
      </c>
      <c r="AL285" s="1" t="s">
        <v>717</v>
      </c>
      <c r="AM285" t="s">
        <v>718</v>
      </c>
      <c r="AN285" s="1" t="s">
        <v>719</v>
      </c>
      <c r="AO285" s="1" t="str">
        <f t="shared" si="21"/>
        <v>2W Distributor Bike</v>
      </c>
      <c r="AP285" s="1"/>
      <c r="AQ285" s="1"/>
      <c r="AR285" s="1"/>
      <c r="AS285" s="1"/>
      <c r="AT285" s="1"/>
      <c r="AU285" s="1"/>
      <c r="AV285" s="1"/>
      <c r="AW285" s="1"/>
      <c r="AX285" s="1"/>
      <c r="AY285" s="1"/>
      <c r="AZ285" s="1"/>
      <c r="BA285" s="1"/>
      <c r="BB285" s="1"/>
      <c r="BC285" s="1"/>
      <c r="BD285" s="1" t="s">
        <v>5236</v>
      </c>
      <c r="BE285" t="str">
        <f t="shared" si="19"/>
        <v>https://fs.amplifi.io//file?id=234ce238-7ed5-49a7-b391-d55fbb23376e&amp;variant=thumb&amp;extension=png</v>
      </c>
      <c r="BF285" s="4" t="s">
        <v>5236</v>
      </c>
    </row>
    <row r="286" spans="1:67" ht="19" customHeight="1" x14ac:dyDescent="0.2">
      <c r="A286">
        <v>313</v>
      </c>
      <c r="B286" t="str">
        <f t="shared" si="23"/>
        <v>24005-491-17</v>
      </c>
      <c r="C286" t="s">
        <v>1667</v>
      </c>
      <c r="D286" t="str">
        <f t="shared" si="20"/>
        <v>Z-24005-491-17</v>
      </c>
      <c r="E286" t="s">
        <v>139</v>
      </c>
      <c r="F286" t="s">
        <v>5948</v>
      </c>
      <c r="G286" t="s">
        <v>714</v>
      </c>
      <c r="H286" t="s">
        <v>715</v>
      </c>
      <c r="I286" t="s">
        <v>326</v>
      </c>
      <c r="J286" t="s">
        <v>5329</v>
      </c>
      <c r="K286" t="s">
        <v>5338</v>
      </c>
      <c r="L286" t="s">
        <v>5418</v>
      </c>
      <c r="M286" t="s">
        <v>5339</v>
      </c>
      <c r="N286" t="s">
        <v>5368</v>
      </c>
      <c r="P286" t="s">
        <v>5425</v>
      </c>
      <c r="Q286" t="s">
        <v>1668</v>
      </c>
      <c r="R286" t="b">
        <v>1</v>
      </c>
      <c r="S286" t="b">
        <v>0</v>
      </c>
      <c r="T286" t="s">
        <v>1669</v>
      </c>
      <c r="U286" t="s">
        <v>1669</v>
      </c>
      <c r="V286" t="s">
        <v>1670</v>
      </c>
      <c r="AI286">
        <v>12</v>
      </c>
      <c r="AJ286">
        <v>14</v>
      </c>
      <c r="AK286" t="s">
        <v>448</v>
      </c>
      <c r="AL286" s="1" t="s">
        <v>717</v>
      </c>
      <c r="AM286" t="s">
        <v>718</v>
      </c>
      <c r="AN286" s="1" t="s">
        <v>719</v>
      </c>
      <c r="AO286" s="1" t="str">
        <f t="shared" si="21"/>
        <v>2W Distributor Bike</v>
      </c>
      <c r="AP286" s="1"/>
      <c r="AQ286" s="1"/>
      <c r="AR286" s="1"/>
      <c r="AS286" s="1"/>
      <c r="AT286" s="1"/>
      <c r="AU286" s="1"/>
      <c r="AV286" s="1"/>
      <c r="AW286" s="1"/>
      <c r="AX286" s="1"/>
      <c r="AY286" s="1"/>
      <c r="AZ286" s="1"/>
      <c r="BA286" s="1"/>
      <c r="BB286" s="1"/>
      <c r="BC286" s="1"/>
      <c r="BD286" s="1" t="s">
        <v>5237</v>
      </c>
      <c r="BE286" t="str">
        <f t="shared" si="19"/>
        <v>https://fs.amplifi.io//file?id=dcbdb07d-09c4-4843-a6ed-0a8c9aa9fb9d&amp;variant=thumb&amp;extension=png</v>
      </c>
      <c r="BF286" s="4" t="s">
        <v>5237</v>
      </c>
    </row>
    <row r="287" spans="1:67" ht="19" customHeight="1" x14ac:dyDescent="0.2">
      <c r="A287">
        <v>314</v>
      </c>
      <c r="B287" t="str">
        <f t="shared" si="23"/>
        <v>24006-014-17</v>
      </c>
      <c r="C287" t="s">
        <v>1671</v>
      </c>
      <c r="D287" t="str">
        <f t="shared" si="20"/>
        <v>Z-24006-014-17</v>
      </c>
      <c r="E287" t="s">
        <v>139</v>
      </c>
      <c r="F287" t="s">
        <v>5948</v>
      </c>
      <c r="G287" t="s">
        <v>746</v>
      </c>
      <c r="H287" t="s">
        <v>747</v>
      </c>
      <c r="I287" t="s">
        <v>326</v>
      </c>
      <c r="J287" t="s">
        <v>5329</v>
      </c>
      <c r="K287" t="s">
        <v>5338</v>
      </c>
      <c r="L287" t="s">
        <v>5418</v>
      </c>
      <c r="M287" t="s">
        <v>5339</v>
      </c>
      <c r="N287" t="s">
        <v>5370</v>
      </c>
      <c r="P287" t="s">
        <v>5425</v>
      </c>
      <c r="Q287" t="s">
        <v>1672</v>
      </c>
      <c r="R287" t="b">
        <v>1</v>
      </c>
      <c r="S287" t="b">
        <v>0</v>
      </c>
      <c r="T287" t="s">
        <v>1673</v>
      </c>
      <c r="U287" t="s">
        <v>1673</v>
      </c>
      <c r="V287" t="s">
        <v>1674</v>
      </c>
      <c r="AI287">
        <v>20</v>
      </c>
      <c r="AJ287">
        <v>22</v>
      </c>
      <c r="AK287" t="s">
        <v>448</v>
      </c>
      <c r="AL287" s="1" t="s">
        <v>749</v>
      </c>
      <c r="AM287" t="s">
        <v>750</v>
      </c>
      <c r="AN287" s="1" t="s">
        <v>751</v>
      </c>
      <c r="AO287" s="1" t="str">
        <f t="shared" si="21"/>
        <v>2W Distributor Bike</v>
      </c>
      <c r="AP287" s="1"/>
      <c r="AQ287" s="1"/>
      <c r="AR287" s="1"/>
      <c r="AS287" s="1"/>
      <c r="AT287" s="1"/>
      <c r="AU287" s="1"/>
      <c r="AV287" s="1"/>
      <c r="AW287" s="1"/>
      <c r="AX287" s="1"/>
      <c r="AY287" s="1"/>
      <c r="AZ287" s="1"/>
      <c r="BA287" s="1"/>
      <c r="BB287" s="1"/>
      <c r="BC287" s="1"/>
      <c r="BD287" s="1" t="s">
        <v>5238</v>
      </c>
      <c r="BE287" t="str">
        <f t="shared" si="19"/>
        <v>https://fs.amplifi.io//file?id=644390c3-c021-478b-981b-eacd2c4a5b81&amp;variant=thumb&amp;extension=png</v>
      </c>
      <c r="BF287" s="4" t="s">
        <v>5238</v>
      </c>
    </row>
    <row r="288" spans="1:67" ht="19" customHeight="1" x14ac:dyDescent="0.2">
      <c r="A288">
        <v>315</v>
      </c>
      <c r="B288" t="str">
        <f t="shared" si="23"/>
        <v>24006-455-17</v>
      </c>
      <c r="C288" t="s">
        <v>1675</v>
      </c>
      <c r="D288" t="str">
        <f t="shared" si="20"/>
        <v>Z-24006-455-17</v>
      </c>
      <c r="E288" t="s">
        <v>139</v>
      </c>
      <c r="F288" t="s">
        <v>5948</v>
      </c>
      <c r="G288" t="s">
        <v>746</v>
      </c>
      <c r="H288" t="s">
        <v>747</v>
      </c>
      <c r="I288" t="s">
        <v>326</v>
      </c>
      <c r="J288" t="s">
        <v>5329</v>
      </c>
      <c r="K288" t="s">
        <v>5338</v>
      </c>
      <c r="L288" t="s">
        <v>5418</v>
      </c>
      <c r="M288" t="s">
        <v>5339</v>
      </c>
      <c r="N288" t="s">
        <v>5370</v>
      </c>
      <c r="P288" t="s">
        <v>5425</v>
      </c>
      <c r="Q288" t="s">
        <v>1676</v>
      </c>
      <c r="R288" t="b">
        <v>1</v>
      </c>
      <c r="S288" t="b">
        <v>0</v>
      </c>
      <c r="T288" t="s">
        <v>1677</v>
      </c>
      <c r="U288" t="s">
        <v>1677</v>
      </c>
      <c r="V288" t="s">
        <v>1678</v>
      </c>
      <c r="AI288">
        <v>20</v>
      </c>
      <c r="AJ288">
        <v>22</v>
      </c>
      <c r="AK288" t="s">
        <v>448</v>
      </c>
      <c r="AL288" s="1" t="s">
        <v>749</v>
      </c>
      <c r="AM288" t="s">
        <v>750</v>
      </c>
      <c r="AN288" s="1" t="s">
        <v>751</v>
      </c>
      <c r="AO288" s="1" t="str">
        <f t="shared" si="21"/>
        <v>2W Distributor Bike</v>
      </c>
      <c r="AP288" s="1"/>
      <c r="AQ288" s="1"/>
      <c r="AR288" s="1"/>
      <c r="AS288" s="1"/>
      <c r="AT288" s="1"/>
      <c r="AU288" s="1"/>
      <c r="AV288" s="1"/>
      <c r="AW288" s="1"/>
      <c r="AX288" s="1"/>
      <c r="AY288" s="1"/>
      <c r="AZ288" s="1"/>
      <c r="BA288" s="1"/>
      <c r="BB288" s="1"/>
      <c r="BC288" s="1"/>
      <c r="BD288" s="1" t="s">
        <v>5239</v>
      </c>
      <c r="BE288" t="str">
        <f t="shared" si="19"/>
        <v>https://fs.amplifi.io//file?id=592eea7d-0ac5-4317-9770-f589cc98798f&amp;variant=thumb&amp;extension=png</v>
      </c>
      <c r="BF288" s="4" t="s">
        <v>5239</v>
      </c>
    </row>
    <row r="289" spans="1:58" ht="19" customHeight="1" x14ac:dyDescent="0.2">
      <c r="A289">
        <v>316</v>
      </c>
      <c r="B289" t="str">
        <f t="shared" si="23"/>
        <v>24006-456-17</v>
      </c>
      <c r="C289" t="s">
        <v>1679</v>
      </c>
      <c r="D289" t="str">
        <f t="shared" si="20"/>
        <v>Z-24006-456-17</v>
      </c>
      <c r="E289" t="s">
        <v>139</v>
      </c>
      <c r="F289" t="s">
        <v>5948</v>
      </c>
      <c r="G289" t="s">
        <v>746</v>
      </c>
      <c r="H289" t="s">
        <v>747</v>
      </c>
      <c r="I289" t="s">
        <v>326</v>
      </c>
      <c r="J289" t="s">
        <v>5329</v>
      </c>
      <c r="K289" t="s">
        <v>5338</v>
      </c>
      <c r="L289" t="s">
        <v>5418</v>
      </c>
      <c r="M289" t="s">
        <v>5339</v>
      </c>
      <c r="N289" t="s">
        <v>5370</v>
      </c>
      <c r="P289" t="s">
        <v>5425</v>
      </c>
      <c r="Q289" t="s">
        <v>1680</v>
      </c>
      <c r="R289" t="b">
        <v>1</v>
      </c>
      <c r="S289" t="b">
        <v>0</v>
      </c>
      <c r="T289" t="s">
        <v>1681</v>
      </c>
      <c r="U289" t="s">
        <v>1681</v>
      </c>
      <c r="V289" t="s">
        <v>1682</v>
      </c>
      <c r="AI289">
        <v>20</v>
      </c>
      <c r="AJ289">
        <v>22</v>
      </c>
      <c r="AK289" t="s">
        <v>448</v>
      </c>
      <c r="AL289" s="1" t="s">
        <v>749</v>
      </c>
      <c r="AM289" t="s">
        <v>750</v>
      </c>
      <c r="AN289" s="1" t="s">
        <v>751</v>
      </c>
      <c r="AO289" s="1" t="str">
        <f t="shared" si="21"/>
        <v>2W Distributor Bike</v>
      </c>
      <c r="AP289" s="1"/>
      <c r="AQ289" s="1"/>
      <c r="AR289" s="1"/>
      <c r="AS289" s="1"/>
      <c r="AT289" s="1"/>
      <c r="AU289" s="1"/>
      <c r="AV289" s="1"/>
      <c r="AW289" s="1"/>
      <c r="AX289" s="1"/>
      <c r="AY289" s="1"/>
      <c r="AZ289" s="1"/>
      <c r="BA289" s="1"/>
      <c r="BB289" s="1"/>
      <c r="BC289" s="1"/>
      <c r="BD289" s="1" t="s">
        <v>5240</v>
      </c>
      <c r="BE289" t="str">
        <f t="shared" si="19"/>
        <v>https://fs.amplifi.io//file?id=c11d2716-9f4a-419d-9380-ba582c15e78f&amp;variant=thumb&amp;extension=png</v>
      </c>
      <c r="BF289" s="4" t="s">
        <v>5240</v>
      </c>
    </row>
    <row r="290" spans="1:58" ht="19" customHeight="1" x14ac:dyDescent="0.2">
      <c r="A290">
        <v>317</v>
      </c>
      <c r="B290" t="str">
        <f t="shared" si="23"/>
        <v>24006-457-17</v>
      </c>
      <c r="C290" t="s">
        <v>1683</v>
      </c>
      <c r="D290" t="str">
        <f t="shared" si="20"/>
        <v>Z-24006-457-17</v>
      </c>
      <c r="E290" t="s">
        <v>139</v>
      </c>
      <c r="F290" t="s">
        <v>5948</v>
      </c>
      <c r="G290" t="s">
        <v>746</v>
      </c>
      <c r="H290" t="s">
        <v>747</v>
      </c>
      <c r="I290" t="s">
        <v>326</v>
      </c>
      <c r="J290" t="s">
        <v>5329</v>
      </c>
      <c r="K290" t="s">
        <v>5338</v>
      </c>
      <c r="L290" t="s">
        <v>5418</v>
      </c>
      <c r="M290" t="s">
        <v>5339</v>
      </c>
      <c r="N290" t="s">
        <v>5370</v>
      </c>
      <c r="P290" t="s">
        <v>5425</v>
      </c>
      <c r="Q290" t="s">
        <v>1684</v>
      </c>
      <c r="R290" t="b">
        <v>1</v>
      </c>
      <c r="S290" t="b">
        <v>0</v>
      </c>
      <c r="T290" t="s">
        <v>1685</v>
      </c>
      <c r="U290" t="s">
        <v>1685</v>
      </c>
      <c r="V290" t="s">
        <v>1686</v>
      </c>
      <c r="AI290">
        <v>20</v>
      </c>
      <c r="AJ290">
        <v>22</v>
      </c>
      <c r="AK290" t="s">
        <v>448</v>
      </c>
      <c r="AL290" s="1" t="s">
        <v>749</v>
      </c>
      <c r="AM290" t="s">
        <v>750</v>
      </c>
      <c r="AN290" s="1" t="s">
        <v>751</v>
      </c>
      <c r="AO290" s="1" t="str">
        <f t="shared" si="21"/>
        <v>2W Distributor Bike</v>
      </c>
      <c r="AP290" s="1"/>
      <c r="AQ290" s="1"/>
      <c r="AR290" s="1"/>
      <c r="AS290" s="1"/>
      <c r="AT290" s="1"/>
      <c r="AU290" s="1"/>
      <c r="AV290" s="1"/>
      <c r="AW290" s="1"/>
      <c r="AX290" s="1"/>
      <c r="AY290" s="1"/>
      <c r="AZ290" s="1"/>
      <c r="BA290" s="1"/>
      <c r="BB290" s="1"/>
      <c r="BC290" s="1"/>
      <c r="BD290" s="1" t="s">
        <v>5241</v>
      </c>
      <c r="BE290" t="str">
        <f t="shared" si="19"/>
        <v>https://fs.amplifi.io//file?id=eb174824-4375-4c60-ac75-5a59c1107571&amp;variant=thumb&amp;extension=png</v>
      </c>
      <c r="BF290" s="4" t="s">
        <v>5241</v>
      </c>
    </row>
    <row r="291" spans="1:58" ht="19" customHeight="1" x14ac:dyDescent="0.2">
      <c r="A291">
        <v>318</v>
      </c>
      <c r="B291" t="str">
        <f t="shared" si="23"/>
        <v>24007-011-17</v>
      </c>
      <c r="C291" t="s">
        <v>1687</v>
      </c>
      <c r="D291" t="str">
        <f t="shared" si="20"/>
        <v>Z-24007-011-17</v>
      </c>
      <c r="E291" t="s">
        <v>32</v>
      </c>
      <c r="F291" t="e">
        <v>#N/A</v>
      </c>
      <c r="G291" t="s">
        <v>1688</v>
      </c>
      <c r="H291" t="s">
        <v>1689</v>
      </c>
      <c r="I291" t="s">
        <v>326</v>
      </c>
      <c r="J291" t="s">
        <v>5329</v>
      </c>
      <c r="K291" t="s">
        <v>5346</v>
      </c>
      <c r="L291" t="s">
        <v>5419</v>
      </c>
      <c r="M291" t="s">
        <v>5339</v>
      </c>
      <c r="N291" t="s">
        <v>5368</v>
      </c>
      <c r="P291" t="s">
        <v>5330</v>
      </c>
      <c r="Q291" t="s">
        <v>118</v>
      </c>
      <c r="R291" t="e">
        <v>#N/A</v>
      </c>
      <c r="S291" t="b">
        <v>0</v>
      </c>
      <c r="T291" t="s">
        <v>1690</v>
      </c>
      <c r="U291" t="s">
        <v>1690</v>
      </c>
      <c r="V291" t="s">
        <v>1691</v>
      </c>
      <c r="AI291">
        <v>20</v>
      </c>
      <c r="AJ291">
        <v>22</v>
      </c>
      <c r="AK291" t="s">
        <v>448</v>
      </c>
      <c r="AL291" s="1" t="s">
        <v>1692</v>
      </c>
      <c r="AM291" t="s">
        <v>1693</v>
      </c>
      <c r="AN291" s="1" t="s">
        <v>1694</v>
      </c>
      <c r="AO291" s="1" t="str">
        <f t="shared" si="21"/>
        <v/>
      </c>
      <c r="AP291" s="1"/>
      <c r="AQ291" s="1"/>
      <c r="AR291" s="1"/>
      <c r="AS291" s="1"/>
      <c r="AT291" s="1"/>
      <c r="AU291" s="1"/>
      <c r="AV291" s="1"/>
      <c r="AW291" s="1"/>
      <c r="AX291" s="1"/>
      <c r="AY291" s="1"/>
      <c r="AZ291" s="1"/>
      <c r="BA291" s="1"/>
      <c r="BB291" s="1"/>
      <c r="BC291" s="1"/>
      <c r="BD291" s="1" t="s">
        <v>5242</v>
      </c>
      <c r="BE291" t="str">
        <f t="shared" si="19"/>
        <v>https://fs.amplifi.io//file?id=5edee597-f2c5-479e-bd47-716dc87492a8&amp;variant=thumb&amp;extension=png</v>
      </c>
      <c r="BF291" s="4" t="s">
        <v>5242</v>
      </c>
    </row>
    <row r="292" spans="1:58" ht="19" customHeight="1" x14ac:dyDescent="0.2">
      <c r="A292">
        <v>319</v>
      </c>
      <c r="B292" t="str">
        <f t="shared" si="23"/>
        <v>24007-214-17</v>
      </c>
      <c r="C292" t="s">
        <v>1695</v>
      </c>
      <c r="D292" t="str">
        <f t="shared" si="20"/>
        <v>Z-24007-214-17</v>
      </c>
      <c r="E292" t="s">
        <v>32</v>
      </c>
      <c r="F292" t="e">
        <v>#N/A</v>
      </c>
      <c r="G292" t="s">
        <v>1688</v>
      </c>
      <c r="H292" t="s">
        <v>1689</v>
      </c>
      <c r="I292" t="s">
        <v>326</v>
      </c>
      <c r="J292" t="s">
        <v>5329</v>
      </c>
      <c r="K292" t="s">
        <v>5346</v>
      </c>
      <c r="L292" t="s">
        <v>5419</v>
      </c>
      <c r="M292" t="s">
        <v>5339</v>
      </c>
      <c r="N292" t="s">
        <v>5368</v>
      </c>
      <c r="P292" t="s">
        <v>5330</v>
      </c>
      <c r="Q292" t="s">
        <v>1137</v>
      </c>
      <c r="R292" t="e">
        <v>#N/A</v>
      </c>
      <c r="S292" t="b">
        <v>0</v>
      </c>
      <c r="T292" t="s">
        <v>1696</v>
      </c>
      <c r="U292" t="s">
        <v>1696</v>
      </c>
      <c r="V292" t="s">
        <v>1697</v>
      </c>
      <c r="AI292">
        <v>20</v>
      </c>
      <c r="AJ292">
        <v>22</v>
      </c>
      <c r="AK292" t="s">
        <v>448</v>
      </c>
      <c r="AL292" s="1" t="s">
        <v>1692</v>
      </c>
      <c r="AM292" t="s">
        <v>1693</v>
      </c>
      <c r="AN292" s="1" t="s">
        <v>1694</v>
      </c>
      <c r="AO292" s="1" t="str">
        <f t="shared" si="21"/>
        <v/>
      </c>
      <c r="AP292" s="1"/>
      <c r="AQ292" s="1"/>
      <c r="AR292" s="1"/>
      <c r="AS292" s="1"/>
      <c r="AT292" s="1"/>
      <c r="AU292" s="1"/>
      <c r="AV292" s="1"/>
      <c r="AW292" s="1"/>
      <c r="AX292" s="1"/>
      <c r="AY292" s="1"/>
      <c r="AZ292" s="1"/>
      <c r="BA292" s="1"/>
      <c r="BB292" s="1"/>
      <c r="BC292" s="1"/>
      <c r="BD292" s="1" t="s">
        <v>5243</v>
      </c>
      <c r="BE292" t="str">
        <f t="shared" si="19"/>
        <v>https://fs.amplifi.io//file?id=192d2a3e-a399-486b-84f5-d250710bca14&amp;variant=thumb&amp;extension=png</v>
      </c>
      <c r="BF292" s="4" t="s">
        <v>5243</v>
      </c>
    </row>
    <row r="293" spans="1:58" ht="19" customHeight="1" x14ac:dyDescent="0.2">
      <c r="A293">
        <v>320</v>
      </c>
      <c r="B293" t="str">
        <f t="shared" si="23"/>
        <v>24007-350-17</v>
      </c>
      <c r="C293" t="s">
        <v>1698</v>
      </c>
      <c r="D293" t="str">
        <f t="shared" si="20"/>
        <v>Z-24007-350-17</v>
      </c>
      <c r="E293" t="s">
        <v>32</v>
      </c>
      <c r="F293" t="e">
        <v>#N/A</v>
      </c>
      <c r="G293" t="s">
        <v>1688</v>
      </c>
      <c r="H293" t="s">
        <v>1689</v>
      </c>
      <c r="I293" t="s">
        <v>326</v>
      </c>
      <c r="J293" t="s">
        <v>5329</v>
      </c>
      <c r="K293" t="s">
        <v>5346</v>
      </c>
      <c r="L293" t="s">
        <v>5419</v>
      </c>
      <c r="M293" t="s">
        <v>5339</v>
      </c>
      <c r="N293" t="s">
        <v>5368</v>
      </c>
      <c r="P293" t="s">
        <v>5330</v>
      </c>
      <c r="Q293" t="s">
        <v>1194</v>
      </c>
      <c r="R293" t="e">
        <v>#N/A</v>
      </c>
      <c r="S293" t="b">
        <v>0</v>
      </c>
      <c r="T293" t="s">
        <v>1699</v>
      </c>
      <c r="U293" t="s">
        <v>1699</v>
      </c>
      <c r="V293" t="s">
        <v>1700</v>
      </c>
      <c r="AI293">
        <v>20</v>
      </c>
      <c r="AJ293">
        <v>22</v>
      </c>
      <c r="AK293" t="s">
        <v>448</v>
      </c>
      <c r="AL293" s="1" t="s">
        <v>1692</v>
      </c>
      <c r="AM293" t="s">
        <v>1693</v>
      </c>
      <c r="AN293" s="1" t="s">
        <v>1694</v>
      </c>
      <c r="AO293" s="1" t="str">
        <f t="shared" si="21"/>
        <v/>
      </c>
      <c r="AP293" s="1"/>
      <c r="AQ293" s="1"/>
      <c r="AR293" s="1"/>
      <c r="AS293" s="1"/>
      <c r="AT293" s="1"/>
      <c r="AU293" s="1"/>
      <c r="AV293" s="1"/>
      <c r="AW293" s="1"/>
      <c r="AX293" s="1"/>
      <c r="AY293" s="1"/>
      <c r="AZ293" s="1"/>
      <c r="BA293" s="1"/>
      <c r="BB293" s="1"/>
      <c r="BC293" s="1"/>
      <c r="BD293" s="1" t="s">
        <v>5244</v>
      </c>
      <c r="BE293" t="str">
        <f t="shared" si="19"/>
        <v>https://fs.amplifi.io//file?id=02e5cb6a-bedc-46e7-8a09-9f3953d875f9&amp;variant=thumb&amp;extension=png</v>
      </c>
      <c r="BF293" s="4" t="s">
        <v>5244</v>
      </c>
    </row>
    <row r="294" spans="1:58" ht="19" customHeight="1" x14ac:dyDescent="0.2">
      <c r="A294">
        <v>321</v>
      </c>
      <c r="B294" t="str">
        <f t="shared" si="23"/>
        <v>24007-353-17</v>
      </c>
      <c r="C294" t="s">
        <v>1701</v>
      </c>
      <c r="D294" t="str">
        <f t="shared" si="20"/>
        <v>Z-24007-353-17</v>
      </c>
      <c r="E294" t="s">
        <v>32</v>
      </c>
      <c r="F294" t="e">
        <v>#N/A</v>
      </c>
      <c r="G294" t="s">
        <v>1688</v>
      </c>
      <c r="H294" t="s">
        <v>1689</v>
      </c>
      <c r="I294" t="s">
        <v>326</v>
      </c>
      <c r="J294" t="s">
        <v>5329</v>
      </c>
      <c r="K294" t="s">
        <v>5346</v>
      </c>
      <c r="L294" t="s">
        <v>5419</v>
      </c>
      <c r="M294" t="s">
        <v>5339</v>
      </c>
      <c r="N294" t="s">
        <v>5368</v>
      </c>
      <c r="P294" t="s">
        <v>5330</v>
      </c>
      <c r="Q294" t="s">
        <v>721</v>
      </c>
      <c r="R294" t="e">
        <v>#N/A</v>
      </c>
      <c r="S294" t="b">
        <v>0</v>
      </c>
      <c r="T294" t="s">
        <v>1702</v>
      </c>
      <c r="U294" t="s">
        <v>1702</v>
      </c>
      <c r="V294" t="s">
        <v>1703</v>
      </c>
      <c r="AI294">
        <v>20</v>
      </c>
      <c r="AJ294">
        <v>22</v>
      </c>
      <c r="AK294" t="s">
        <v>448</v>
      </c>
      <c r="AL294" s="1" t="s">
        <v>1692</v>
      </c>
      <c r="AM294" t="s">
        <v>1693</v>
      </c>
      <c r="AN294" s="1" t="s">
        <v>1694</v>
      </c>
      <c r="AO294" s="1" t="str">
        <f t="shared" si="21"/>
        <v/>
      </c>
      <c r="AP294" s="1"/>
      <c r="AQ294" s="1"/>
      <c r="AR294" s="1"/>
      <c r="AS294" s="1"/>
      <c r="AT294" s="1"/>
      <c r="AU294" s="1"/>
      <c r="AV294" s="1"/>
      <c r="AW294" s="1"/>
      <c r="AX294" s="1"/>
      <c r="AY294" s="1"/>
      <c r="AZ294" s="1"/>
      <c r="BA294" s="1"/>
      <c r="BB294" s="1"/>
      <c r="BC294" s="1"/>
      <c r="BD294" s="1" t="s">
        <v>5245</v>
      </c>
      <c r="BE294" t="str">
        <f t="shared" si="19"/>
        <v>https://fs.amplifi.io//file?id=7e2bdc9b-ac87-4a7e-b169-f5aca1a127fd&amp;variant=thumb&amp;extension=png</v>
      </c>
      <c r="BF294" s="4" t="s">
        <v>5245</v>
      </c>
    </row>
    <row r="295" spans="1:58" ht="19" customHeight="1" x14ac:dyDescent="0.2">
      <c r="A295">
        <v>322</v>
      </c>
      <c r="B295" t="str">
        <f t="shared" si="23"/>
        <v>24008-005-17</v>
      </c>
      <c r="C295" t="s">
        <v>1704</v>
      </c>
      <c r="D295" t="str">
        <f t="shared" si="20"/>
        <v>Z-24008-005-17</v>
      </c>
      <c r="E295" t="s">
        <v>32</v>
      </c>
      <c r="F295" t="e">
        <v>#N/A</v>
      </c>
      <c r="G295" t="s">
        <v>1705</v>
      </c>
      <c r="H295" t="s">
        <v>1706</v>
      </c>
      <c r="I295" t="s">
        <v>326</v>
      </c>
      <c r="J295" t="s">
        <v>5329</v>
      </c>
      <c r="K295" t="s">
        <v>5346</v>
      </c>
      <c r="L295" t="s">
        <v>5419</v>
      </c>
      <c r="M295" t="s">
        <v>5339</v>
      </c>
      <c r="N295" t="s">
        <v>5368</v>
      </c>
      <c r="P295" t="s">
        <v>5330</v>
      </c>
      <c r="Q295" t="s">
        <v>1707</v>
      </c>
      <c r="R295" t="e">
        <v>#N/A</v>
      </c>
      <c r="S295" t="b">
        <v>0</v>
      </c>
      <c r="T295" t="s">
        <v>1708</v>
      </c>
      <c r="U295" t="s">
        <v>1708</v>
      </c>
      <c r="V295" t="s">
        <v>1709</v>
      </c>
      <c r="AI295">
        <v>20</v>
      </c>
      <c r="AJ295">
        <v>22</v>
      </c>
      <c r="AK295" t="s">
        <v>448</v>
      </c>
      <c r="AL295" s="1" t="s">
        <v>1710</v>
      </c>
      <c r="AM295" t="s">
        <v>1711</v>
      </c>
      <c r="AN295" s="1" t="s">
        <v>1712</v>
      </c>
      <c r="AO295" s="1" t="str">
        <f t="shared" si="21"/>
        <v/>
      </c>
      <c r="AP295" s="1"/>
      <c r="AQ295" s="1"/>
      <c r="AR295" s="1"/>
      <c r="AS295" s="1"/>
      <c r="AT295" s="1"/>
      <c r="AU295" s="1"/>
      <c r="AV295" s="1"/>
      <c r="AW295" s="1"/>
      <c r="AX295" s="1"/>
      <c r="AY295" s="1"/>
      <c r="AZ295" s="1"/>
      <c r="BA295" s="1"/>
      <c r="BB295" s="1"/>
      <c r="BC295" s="1"/>
      <c r="BD295" s="1" t="s">
        <v>5246</v>
      </c>
      <c r="BE295" t="str">
        <f t="shared" si="19"/>
        <v>https://fs.amplifi.io//file?id=ed0b1169-ce8a-4c7e-b921-d2243d59ce0d&amp;variant=thumb&amp;extension=png</v>
      </c>
      <c r="BF295" s="4" t="s">
        <v>5246</v>
      </c>
    </row>
    <row r="296" spans="1:58" ht="19" customHeight="1" x14ac:dyDescent="0.2">
      <c r="A296">
        <v>323</v>
      </c>
      <c r="B296" t="str">
        <f t="shared" si="23"/>
        <v>24008-022-17</v>
      </c>
      <c r="C296" t="s">
        <v>1713</v>
      </c>
      <c r="D296" t="str">
        <f t="shared" si="20"/>
        <v>Z-24008-022-17</v>
      </c>
      <c r="E296" t="s">
        <v>32</v>
      </c>
      <c r="F296" t="e">
        <v>#N/A</v>
      </c>
      <c r="G296" t="s">
        <v>1705</v>
      </c>
      <c r="H296" t="s">
        <v>1706</v>
      </c>
      <c r="I296" t="s">
        <v>326</v>
      </c>
      <c r="J296" t="s">
        <v>5329</v>
      </c>
      <c r="K296" t="s">
        <v>5346</v>
      </c>
      <c r="L296" t="s">
        <v>5419</v>
      </c>
      <c r="M296" t="s">
        <v>5339</v>
      </c>
      <c r="N296" t="s">
        <v>5368</v>
      </c>
      <c r="P296" t="s">
        <v>5330</v>
      </c>
      <c r="Q296" t="s">
        <v>1714</v>
      </c>
      <c r="R296" t="e">
        <v>#N/A</v>
      </c>
      <c r="S296" t="b">
        <v>0</v>
      </c>
      <c r="T296" t="s">
        <v>1715</v>
      </c>
      <c r="U296" t="s">
        <v>1715</v>
      </c>
      <c r="V296" t="s">
        <v>1716</v>
      </c>
      <c r="AI296">
        <v>20</v>
      </c>
      <c r="AJ296">
        <v>22</v>
      </c>
      <c r="AK296" t="s">
        <v>448</v>
      </c>
      <c r="AL296" s="1" t="s">
        <v>1710</v>
      </c>
      <c r="AM296" t="s">
        <v>1711</v>
      </c>
      <c r="AN296" s="1" t="s">
        <v>1712</v>
      </c>
      <c r="AO296" s="1" t="str">
        <f t="shared" si="21"/>
        <v/>
      </c>
      <c r="AP296" s="1"/>
      <c r="AQ296" s="1"/>
      <c r="AR296" s="1"/>
      <c r="AS296" s="1"/>
      <c r="AT296" s="1"/>
      <c r="AU296" s="1"/>
      <c r="AV296" s="1"/>
      <c r="AW296" s="1"/>
      <c r="AX296" s="1"/>
      <c r="AY296" s="1"/>
      <c r="AZ296" s="1"/>
      <c r="BA296" s="1"/>
      <c r="BB296" s="1"/>
      <c r="BC296" s="1"/>
      <c r="BD296" s="1" t="s">
        <v>5247</v>
      </c>
      <c r="BE296" t="str">
        <f t="shared" si="19"/>
        <v>https://fs.amplifi.io//file?id=910af3f4-bb40-4cc0-aa9f-37a6599e8e2c&amp;variant=thumb&amp;extension=png</v>
      </c>
      <c r="BF296" s="4" t="s">
        <v>5247</v>
      </c>
    </row>
    <row r="297" spans="1:58" ht="19" customHeight="1" x14ac:dyDescent="0.2">
      <c r="A297">
        <v>324</v>
      </c>
      <c r="B297" t="str">
        <f t="shared" si="23"/>
        <v>24008-264-17</v>
      </c>
      <c r="C297" t="s">
        <v>1717</v>
      </c>
      <c r="D297" t="str">
        <f t="shared" si="20"/>
        <v>Z-24008-264-17</v>
      </c>
      <c r="E297" t="s">
        <v>32</v>
      </c>
      <c r="F297" t="e">
        <v>#N/A</v>
      </c>
      <c r="G297" t="s">
        <v>1705</v>
      </c>
      <c r="H297" t="s">
        <v>1706</v>
      </c>
      <c r="I297" t="s">
        <v>326</v>
      </c>
      <c r="J297" t="s">
        <v>5329</v>
      </c>
      <c r="K297" t="s">
        <v>5346</v>
      </c>
      <c r="L297" t="s">
        <v>5419</v>
      </c>
      <c r="M297" t="s">
        <v>5339</v>
      </c>
      <c r="N297" t="s">
        <v>5368</v>
      </c>
      <c r="P297" t="s">
        <v>5330</v>
      </c>
      <c r="Q297" t="s">
        <v>1718</v>
      </c>
      <c r="R297" t="e">
        <v>#N/A</v>
      </c>
      <c r="S297" t="b">
        <v>0</v>
      </c>
      <c r="T297" t="s">
        <v>1719</v>
      </c>
      <c r="U297" t="s">
        <v>1719</v>
      </c>
      <c r="V297" t="s">
        <v>1720</v>
      </c>
      <c r="AI297">
        <v>20</v>
      </c>
      <c r="AJ297">
        <v>22</v>
      </c>
      <c r="AK297" t="s">
        <v>448</v>
      </c>
      <c r="AL297" s="1" t="s">
        <v>1710</v>
      </c>
      <c r="AM297" t="s">
        <v>1711</v>
      </c>
      <c r="AN297" s="1" t="s">
        <v>1712</v>
      </c>
      <c r="AO297" s="1" t="str">
        <f t="shared" si="21"/>
        <v/>
      </c>
      <c r="AP297" s="1"/>
      <c r="AQ297" s="1"/>
      <c r="AR297" s="1"/>
      <c r="AS297" s="1"/>
      <c r="AT297" s="1"/>
      <c r="AU297" s="1"/>
      <c r="AV297" s="1"/>
      <c r="AW297" s="1"/>
      <c r="AX297" s="1"/>
      <c r="AY297" s="1"/>
      <c r="AZ297" s="1"/>
      <c r="BA297" s="1"/>
      <c r="BB297" s="1"/>
      <c r="BC297" s="1"/>
      <c r="BD297" s="1" t="s">
        <v>5248</v>
      </c>
      <c r="BE297" t="str">
        <f t="shared" si="19"/>
        <v>https://fs.amplifi.io//file?id=340cdd65-e20b-48b3-8f7d-741667b874cd&amp;variant=thumb&amp;extension=png</v>
      </c>
      <c r="BF297" s="4" t="s">
        <v>5248</v>
      </c>
    </row>
    <row r="298" spans="1:58" ht="19" customHeight="1" x14ac:dyDescent="0.2">
      <c r="A298">
        <v>325</v>
      </c>
      <c r="B298" t="str">
        <f t="shared" si="23"/>
        <v>24014-007-17</v>
      </c>
      <c r="C298" t="s">
        <v>1721</v>
      </c>
      <c r="D298" t="str">
        <f t="shared" si="20"/>
        <v>Z-24014-007-17</v>
      </c>
      <c r="E298" t="s">
        <v>32</v>
      </c>
      <c r="F298" t="e">
        <v>#N/A</v>
      </c>
      <c r="G298" t="s">
        <v>1722</v>
      </c>
      <c r="H298" t="s">
        <v>1723</v>
      </c>
      <c r="I298" t="s">
        <v>326</v>
      </c>
      <c r="J298" t="s">
        <v>5329</v>
      </c>
      <c r="K298" t="s">
        <v>5347</v>
      </c>
      <c r="L298" t="s">
        <v>5420</v>
      </c>
      <c r="M298" t="s">
        <v>5339</v>
      </c>
      <c r="N298" t="s">
        <v>5368</v>
      </c>
      <c r="P298" t="s">
        <v>5330</v>
      </c>
      <c r="Q298" t="s">
        <v>219</v>
      </c>
      <c r="R298" t="e">
        <v>#N/A</v>
      </c>
      <c r="S298" t="b">
        <v>0</v>
      </c>
      <c r="T298" t="s">
        <v>1724</v>
      </c>
      <c r="U298" t="s">
        <v>1724</v>
      </c>
      <c r="V298" t="s">
        <v>1725</v>
      </c>
      <c r="AI298">
        <v>35</v>
      </c>
      <c r="AJ298">
        <v>37</v>
      </c>
      <c r="AK298" t="s">
        <v>448</v>
      </c>
      <c r="AL298" s="1" t="s">
        <v>1726</v>
      </c>
      <c r="AM298" t="s">
        <v>1727</v>
      </c>
      <c r="AN298" s="1" t="s">
        <v>1728</v>
      </c>
      <c r="AO298" s="1" t="str">
        <f t="shared" si="21"/>
        <v/>
      </c>
      <c r="AP298" s="1"/>
      <c r="AQ298" s="1"/>
      <c r="AR298" s="1"/>
      <c r="AS298" s="1"/>
      <c r="AT298" s="1"/>
      <c r="AU298" s="1"/>
      <c r="AV298" s="1"/>
      <c r="AW298" s="1"/>
      <c r="AX298" s="1"/>
      <c r="AY298" s="1"/>
      <c r="AZ298" s="1"/>
      <c r="BA298" s="1"/>
      <c r="BB298" s="1"/>
      <c r="BC298" s="1"/>
      <c r="BD298" s="1" t="s">
        <v>5249</v>
      </c>
      <c r="BE298" t="str">
        <f t="shared" si="19"/>
        <v>https://fs.amplifi.io//file?id=bb518cb1-e411-42bc-83c2-2c05ef4a8535&amp;variant=thumb&amp;extension=png</v>
      </c>
      <c r="BF298" s="4" t="s">
        <v>5249</v>
      </c>
    </row>
    <row r="299" spans="1:58" ht="19" customHeight="1" x14ac:dyDescent="0.2">
      <c r="A299">
        <v>326</v>
      </c>
      <c r="B299" t="str">
        <f t="shared" si="23"/>
        <v>24014-013-17</v>
      </c>
      <c r="C299" t="s">
        <v>1729</v>
      </c>
      <c r="D299" t="str">
        <f t="shared" si="20"/>
        <v>Z-24014-013-17</v>
      </c>
      <c r="E299" t="s">
        <v>32</v>
      </c>
      <c r="F299" t="e">
        <v>#N/A</v>
      </c>
      <c r="G299" t="s">
        <v>1722</v>
      </c>
      <c r="H299" t="s">
        <v>1723</v>
      </c>
      <c r="I299" t="s">
        <v>326</v>
      </c>
      <c r="J299" t="s">
        <v>5329</v>
      </c>
      <c r="K299" t="s">
        <v>5347</v>
      </c>
      <c r="L299" t="s">
        <v>5420</v>
      </c>
      <c r="M299" t="s">
        <v>5339</v>
      </c>
      <c r="N299" t="s">
        <v>5368</v>
      </c>
      <c r="P299" t="s">
        <v>5330</v>
      </c>
      <c r="Q299" t="s">
        <v>632</v>
      </c>
      <c r="R299" t="e">
        <v>#N/A</v>
      </c>
      <c r="S299" t="b">
        <v>0</v>
      </c>
      <c r="T299" t="s">
        <v>1730</v>
      </c>
      <c r="U299" t="s">
        <v>1730</v>
      </c>
      <c r="V299" t="s">
        <v>1731</v>
      </c>
      <c r="AI299">
        <v>35</v>
      </c>
      <c r="AJ299">
        <v>37</v>
      </c>
      <c r="AK299" t="s">
        <v>448</v>
      </c>
      <c r="AL299" s="1" t="s">
        <v>1726</v>
      </c>
      <c r="AM299" t="s">
        <v>1727</v>
      </c>
      <c r="AN299" s="1" t="s">
        <v>1728</v>
      </c>
      <c r="AO299" s="1" t="str">
        <f t="shared" si="21"/>
        <v/>
      </c>
      <c r="AP299" s="1"/>
      <c r="AQ299" s="1"/>
      <c r="AR299" s="1"/>
      <c r="AS299" s="1"/>
      <c r="AT299" s="1"/>
      <c r="AU299" s="1"/>
      <c r="AV299" s="1"/>
      <c r="AW299" s="1"/>
      <c r="AX299" s="1"/>
      <c r="AY299" s="1"/>
      <c r="AZ299" s="1"/>
      <c r="BA299" s="1"/>
      <c r="BB299" s="1"/>
      <c r="BC299" s="1"/>
      <c r="BD299" s="1" t="s">
        <v>5250</v>
      </c>
      <c r="BE299" t="str">
        <f t="shared" si="19"/>
        <v>https://fs.amplifi.io//file?id=53f849b2-75f3-45f3-b8f0-bee7a8a2a328&amp;variant=thumb&amp;extension=png</v>
      </c>
      <c r="BF299" s="4" t="s">
        <v>5250</v>
      </c>
    </row>
    <row r="300" spans="1:58" ht="19" customHeight="1" x14ac:dyDescent="0.2">
      <c r="A300">
        <v>327</v>
      </c>
      <c r="B300" t="str">
        <f t="shared" si="23"/>
        <v>24014-375-17</v>
      </c>
      <c r="C300" t="s">
        <v>1732</v>
      </c>
      <c r="D300" t="str">
        <f t="shared" si="20"/>
        <v>Z-24014-375-17</v>
      </c>
      <c r="E300" t="s">
        <v>32</v>
      </c>
      <c r="F300" t="e">
        <v>#N/A</v>
      </c>
      <c r="G300" t="s">
        <v>1722</v>
      </c>
      <c r="H300" t="s">
        <v>1723</v>
      </c>
      <c r="I300" t="s">
        <v>326</v>
      </c>
      <c r="J300" t="s">
        <v>5329</v>
      </c>
      <c r="K300" t="s">
        <v>5347</v>
      </c>
      <c r="L300" t="s">
        <v>5420</v>
      </c>
      <c r="M300" t="s">
        <v>5339</v>
      </c>
      <c r="N300" t="s">
        <v>5368</v>
      </c>
      <c r="P300" t="s">
        <v>5330</v>
      </c>
      <c r="Q300" t="s">
        <v>62</v>
      </c>
      <c r="R300" t="e">
        <v>#N/A</v>
      </c>
      <c r="S300" t="b">
        <v>0</v>
      </c>
      <c r="T300" t="s">
        <v>1733</v>
      </c>
      <c r="U300" t="s">
        <v>1733</v>
      </c>
      <c r="V300" t="s">
        <v>1734</v>
      </c>
      <c r="AI300">
        <v>35</v>
      </c>
      <c r="AJ300">
        <v>37</v>
      </c>
      <c r="AK300" t="s">
        <v>448</v>
      </c>
      <c r="AL300" s="1" t="s">
        <v>1726</v>
      </c>
      <c r="AM300" t="s">
        <v>1727</v>
      </c>
      <c r="AN300" s="1" t="s">
        <v>1728</v>
      </c>
      <c r="AO300" s="1" t="str">
        <f t="shared" si="21"/>
        <v/>
      </c>
      <c r="AP300" s="1"/>
      <c r="AQ300" s="1"/>
      <c r="AR300" s="1"/>
      <c r="AS300" s="1"/>
      <c r="AT300" s="1"/>
      <c r="AU300" s="1"/>
      <c r="AV300" s="1"/>
      <c r="AW300" s="1"/>
      <c r="AX300" s="1"/>
      <c r="AY300" s="1"/>
      <c r="AZ300" s="1"/>
      <c r="BA300" s="1"/>
      <c r="BB300" s="1"/>
      <c r="BC300" s="1"/>
      <c r="BD300" s="1" t="s">
        <v>5251</v>
      </c>
      <c r="BE300" t="str">
        <f t="shared" si="19"/>
        <v>https://fs.amplifi.io//file?id=75f92104-c88b-47e3-b5cf-e0594d2db7be&amp;variant=thumb&amp;extension=png</v>
      </c>
      <c r="BF300" s="4" t="s">
        <v>5251</v>
      </c>
    </row>
    <row r="301" spans="1:58" ht="19" customHeight="1" x14ac:dyDescent="0.2">
      <c r="A301">
        <v>328</v>
      </c>
      <c r="B301" t="str">
        <f t="shared" si="23"/>
        <v>24014-415-17</v>
      </c>
      <c r="C301" t="s">
        <v>1735</v>
      </c>
      <c r="D301" t="str">
        <f t="shared" si="20"/>
        <v>Z-24014-415-17</v>
      </c>
      <c r="E301" t="s">
        <v>32</v>
      </c>
      <c r="F301" t="e">
        <v>#N/A</v>
      </c>
      <c r="G301" t="s">
        <v>1722</v>
      </c>
      <c r="H301" t="s">
        <v>1723</v>
      </c>
      <c r="I301" t="s">
        <v>326</v>
      </c>
      <c r="J301" t="s">
        <v>5329</v>
      </c>
      <c r="K301" t="s">
        <v>5347</v>
      </c>
      <c r="L301" t="s">
        <v>5420</v>
      </c>
      <c r="M301" t="s">
        <v>5339</v>
      </c>
      <c r="N301" t="s">
        <v>5368</v>
      </c>
      <c r="P301" t="s">
        <v>5330</v>
      </c>
      <c r="Q301" t="s">
        <v>1736</v>
      </c>
      <c r="R301" t="e">
        <v>#N/A</v>
      </c>
      <c r="S301" t="b">
        <v>0</v>
      </c>
      <c r="T301" t="s">
        <v>1737</v>
      </c>
      <c r="U301" t="s">
        <v>1737</v>
      </c>
      <c r="V301" t="s">
        <v>1738</v>
      </c>
      <c r="AI301">
        <v>35</v>
      </c>
      <c r="AJ301">
        <v>37</v>
      </c>
      <c r="AK301" t="s">
        <v>448</v>
      </c>
      <c r="AL301" s="1" t="s">
        <v>1726</v>
      </c>
      <c r="AM301" t="s">
        <v>1727</v>
      </c>
      <c r="AN301" s="1" t="s">
        <v>1728</v>
      </c>
      <c r="AO301" s="1" t="str">
        <f t="shared" si="21"/>
        <v/>
      </c>
      <c r="AP301" s="1"/>
      <c r="AQ301" s="1"/>
      <c r="AR301" s="1"/>
      <c r="AS301" s="1"/>
      <c r="AT301" s="1"/>
      <c r="AU301" s="1"/>
      <c r="AV301" s="1"/>
      <c r="AW301" s="1"/>
      <c r="AX301" s="1"/>
      <c r="AY301" s="1"/>
      <c r="AZ301" s="1"/>
      <c r="BA301" s="1"/>
      <c r="BB301" s="1"/>
      <c r="BC301" s="1"/>
      <c r="BD301" s="1" t="s">
        <v>5252</v>
      </c>
      <c r="BE301" t="str">
        <f t="shared" si="19"/>
        <v>https://fs.amplifi.io//file?id=88073972-8581-4b1f-83a1-000748b7200b&amp;variant=thumb&amp;extension=png</v>
      </c>
      <c r="BF301" s="4" t="s">
        <v>5252</v>
      </c>
    </row>
    <row r="302" spans="1:58" ht="19" customHeight="1" x14ac:dyDescent="0.2">
      <c r="A302">
        <v>329</v>
      </c>
      <c r="B302" t="str">
        <f t="shared" si="23"/>
        <v>24014-416-17</v>
      </c>
      <c r="C302" t="s">
        <v>1739</v>
      </c>
      <c r="D302" t="str">
        <f t="shared" si="20"/>
        <v>Z-24014-416-17</v>
      </c>
      <c r="E302" t="s">
        <v>32</v>
      </c>
      <c r="F302" t="e">
        <v>#N/A</v>
      </c>
      <c r="G302" t="s">
        <v>1722</v>
      </c>
      <c r="H302" t="s">
        <v>1723</v>
      </c>
      <c r="I302" t="s">
        <v>326</v>
      </c>
      <c r="J302" t="s">
        <v>5329</v>
      </c>
      <c r="K302" t="s">
        <v>5347</v>
      </c>
      <c r="L302" t="s">
        <v>5420</v>
      </c>
      <c r="M302" t="s">
        <v>5339</v>
      </c>
      <c r="N302" t="s">
        <v>5368</v>
      </c>
      <c r="P302" t="s">
        <v>5330</v>
      </c>
      <c r="Q302" t="s">
        <v>1740</v>
      </c>
      <c r="R302" t="e">
        <v>#N/A</v>
      </c>
      <c r="S302" t="b">
        <v>0</v>
      </c>
      <c r="T302" t="s">
        <v>1741</v>
      </c>
      <c r="U302" t="s">
        <v>1741</v>
      </c>
      <c r="V302" t="s">
        <v>1742</v>
      </c>
      <c r="AI302">
        <v>35</v>
      </c>
      <c r="AJ302">
        <v>37</v>
      </c>
      <c r="AK302" t="s">
        <v>448</v>
      </c>
      <c r="AL302" s="1" t="s">
        <v>1726</v>
      </c>
      <c r="AM302" t="s">
        <v>1727</v>
      </c>
      <c r="AN302" s="1" t="s">
        <v>1728</v>
      </c>
      <c r="AO302" s="1" t="str">
        <f t="shared" si="21"/>
        <v/>
      </c>
      <c r="AP302" s="1"/>
      <c r="AQ302" s="1"/>
      <c r="AR302" s="1"/>
      <c r="AS302" s="1"/>
      <c r="AT302" s="1"/>
      <c r="AU302" s="1"/>
      <c r="AV302" s="1"/>
      <c r="AW302" s="1"/>
      <c r="AX302" s="1"/>
      <c r="AY302" s="1"/>
      <c r="AZ302" s="1"/>
      <c r="BA302" s="1"/>
      <c r="BB302" s="1"/>
      <c r="BC302" s="1"/>
      <c r="BD302" s="1" t="s">
        <v>5253</v>
      </c>
      <c r="BE302" t="str">
        <f t="shared" si="19"/>
        <v>https://fs.amplifi.io//file?id=985cc496-dc5c-4cd4-8d95-ab0953359d92&amp;variant=thumb&amp;extension=png</v>
      </c>
      <c r="BF302" s="4" t="s">
        <v>5253</v>
      </c>
    </row>
    <row r="303" spans="1:58" ht="19" customHeight="1" x14ac:dyDescent="0.2">
      <c r="A303">
        <v>330</v>
      </c>
      <c r="B303" t="str">
        <f t="shared" si="23"/>
        <v>24017-376-17</v>
      </c>
      <c r="C303" t="s">
        <v>1743</v>
      </c>
      <c r="D303" t="str">
        <f t="shared" si="20"/>
        <v>Z-24017-376-17</v>
      </c>
      <c r="E303" t="s">
        <v>139</v>
      </c>
      <c r="F303" t="s">
        <v>5948</v>
      </c>
      <c r="G303" t="s">
        <v>1744</v>
      </c>
      <c r="H303" t="s">
        <v>715</v>
      </c>
      <c r="I303" t="s">
        <v>326</v>
      </c>
      <c r="J303" t="s">
        <v>5329</v>
      </c>
      <c r="K303" t="s">
        <v>5338</v>
      </c>
      <c r="L303" t="s">
        <v>5418</v>
      </c>
      <c r="M303" t="s">
        <v>5339</v>
      </c>
      <c r="N303" t="s">
        <v>5369</v>
      </c>
      <c r="P303" t="s">
        <v>5425</v>
      </c>
      <c r="Q303" t="s">
        <v>35</v>
      </c>
      <c r="R303" t="b">
        <v>1</v>
      </c>
      <c r="S303" t="b">
        <v>0</v>
      </c>
      <c r="T303" t="s">
        <v>1745</v>
      </c>
      <c r="U303" t="s">
        <v>1745</v>
      </c>
      <c r="V303" t="s">
        <v>1746</v>
      </c>
      <c r="AI303">
        <v>14</v>
      </c>
      <c r="AJ303">
        <v>16</v>
      </c>
      <c r="AK303" t="s">
        <v>448</v>
      </c>
      <c r="AL303" s="1" t="s">
        <v>1747</v>
      </c>
      <c r="AM303" t="s">
        <v>1748</v>
      </c>
      <c r="AN303" s="1" t="s">
        <v>1749</v>
      </c>
      <c r="AO303" s="1" t="str">
        <f t="shared" si="21"/>
        <v>2W Distributor Bike</v>
      </c>
      <c r="AP303" s="1"/>
      <c r="AQ303" s="1"/>
      <c r="AR303" s="1"/>
      <c r="AS303" s="1"/>
      <c r="AT303" s="1"/>
      <c r="AU303" s="1"/>
      <c r="AV303" s="1"/>
      <c r="AW303" s="1"/>
      <c r="AX303" s="1"/>
      <c r="AY303" s="1"/>
      <c r="AZ303" s="1"/>
      <c r="BA303" s="1"/>
      <c r="BB303" s="1"/>
      <c r="BC303" s="1"/>
      <c r="BD303" s="1" t="s">
        <v>5254</v>
      </c>
      <c r="BE303" t="str">
        <f t="shared" si="19"/>
        <v>https://fs.amplifi.io//file?id=23ab37be-d075-4732-8038-fa5a0cee8923&amp;variant=thumb&amp;extension=png</v>
      </c>
      <c r="BF303" s="4" t="s">
        <v>5254</v>
      </c>
    </row>
    <row r="304" spans="1:58" ht="19" customHeight="1" x14ac:dyDescent="0.2">
      <c r="A304">
        <v>331</v>
      </c>
      <c r="B304" t="str">
        <f t="shared" si="23"/>
        <v>24017-419-17</v>
      </c>
      <c r="C304" t="s">
        <v>1750</v>
      </c>
      <c r="D304" t="str">
        <f t="shared" si="20"/>
        <v>Z-24017-419-17</v>
      </c>
      <c r="E304" t="s">
        <v>139</v>
      </c>
      <c r="F304" t="s">
        <v>5948</v>
      </c>
      <c r="G304" t="s">
        <v>1744</v>
      </c>
      <c r="H304" t="s">
        <v>715</v>
      </c>
      <c r="I304" t="s">
        <v>326</v>
      </c>
      <c r="J304" t="s">
        <v>5329</v>
      </c>
      <c r="K304" t="s">
        <v>5338</v>
      </c>
      <c r="L304" t="s">
        <v>5418</v>
      </c>
      <c r="M304" t="s">
        <v>5339</v>
      </c>
      <c r="N304" t="s">
        <v>5369</v>
      </c>
      <c r="P304" t="s">
        <v>5425</v>
      </c>
      <c r="Q304" t="s">
        <v>1751</v>
      </c>
      <c r="R304" t="b">
        <v>1</v>
      </c>
      <c r="S304" t="b">
        <v>0</v>
      </c>
      <c r="T304" t="s">
        <v>1752</v>
      </c>
      <c r="U304" t="s">
        <v>1752</v>
      </c>
      <c r="V304" t="s">
        <v>1753</v>
      </c>
      <c r="AI304">
        <v>14</v>
      </c>
      <c r="AJ304">
        <v>16</v>
      </c>
      <c r="AK304" t="s">
        <v>448</v>
      </c>
      <c r="AL304" s="1" t="s">
        <v>1747</v>
      </c>
      <c r="AM304" t="s">
        <v>1748</v>
      </c>
      <c r="AN304" s="1" t="s">
        <v>1749</v>
      </c>
      <c r="AO304" s="1" t="str">
        <f t="shared" si="21"/>
        <v>2W Distributor Bike</v>
      </c>
      <c r="AP304" s="1"/>
      <c r="AQ304" s="1"/>
      <c r="AR304" s="1"/>
      <c r="AS304" s="1"/>
      <c r="AT304" s="1"/>
      <c r="AU304" s="1"/>
      <c r="AV304" s="1"/>
      <c r="AW304" s="1"/>
      <c r="AX304" s="1"/>
      <c r="AY304" s="1"/>
      <c r="AZ304" s="1"/>
      <c r="BA304" s="1"/>
      <c r="BB304" s="1"/>
      <c r="BC304" s="1"/>
      <c r="BD304" s="1" t="s">
        <v>5255</v>
      </c>
      <c r="BE304" t="str">
        <f t="shared" si="19"/>
        <v>https://fs.amplifi.io//file?id=6ecb9d53-c9d5-482e-8d4e-f7f5a928f614&amp;variant=thumb&amp;extension=png</v>
      </c>
      <c r="BF304" s="4" t="s">
        <v>5255</v>
      </c>
    </row>
    <row r="305" spans="1:61" ht="19" customHeight="1" x14ac:dyDescent="0.2">
      <c r="A305">
        <v>332</v>
      </c>
      <c r="B305" t="str">
        <f t="shared" si="23"/>
        <v>24017-458-17</v>
      </c>
      <c r="C305" t="s">
        <v>1754</v>
      </c>
      <c r="D305" t="str">
        <f t="shared" si="20"/>
        <v>Z-24017-458-17</v>
      </c>
      <c r="E305" t="s">
        <v>139</v>
      </c>
      <c r="F305" t="s">
        <v>5948</v>
      </c>
      <c r="G305" t="s">
        <v>1755</v>
      </c>
      <c r="H305" t="s">
        <v>715</v>
      </c>
      <c r="I305" t="s">
        <v>326</v>
      </c>
      <c r="J305" t="s">
        <v>5329</v>
      </c>
      <c r="K305" t="s">
        <v>5338</v>
      </c>
      <c r="L305" t="s">
        <v>5418</v>
      </c>
      <c r="M305" t="s">
        <v>5339</v>
      </c>
      <c r="N305" t="s">
        <v>5369</v>
      </c>
      <c r="P305" t="s">
        <v>5425</v>
      </c>
      <c r="Q305" t="s">
        <v>1756</v>
      </c>
      <c r="R305" t="b">
        <v>1</v>
      </c>
      <c r="S305" t="b">
        <v>0</v>
      </c>
      <c r="T305" t="s">
        <v>1757</v>
      </c>
      <c r="U305" t="s">
        <v>1757</v>
      </c>
      <c r="V305" t="s">
        <v>1758</v>
      </c>
      <c r="AI305">
        <v>14</v>
      </c>
      <c r="AJ305">
        <v>16</v>
      </c>
      <c r="AK305" t="s">
        <v>448</v>
      </c>
      <c r="AL305" s="1" t="s">
        <v>1747</v>
      </c>
      <c r="AM305" t="s">
        <v>1748</v>
      </c>
      <c r="AN305" s="1" t="s">
        <v>1749</v>
      </c>
      <c r="AO305" s="1" t="str">
        <f t="shared" si="21"/>
        <v>2W Distributor Bike</v>
      </c>
      <c r="AP305" s="1"/>
      <c r="AQ305" s="1"/>
      <c r="AR305" s="1"/>
      <c r="AS305" s="1"/>
      <c r="AT305" s="1"/>
      <c r="AU305" s="1"/>
      <c r="AV305" s="1"/>
      <c r="AW305" s="1"/>
      <c r="AX305" s="1"/>
      <c r="AY305" s="1"/>
      <c r="AZ305" s="1"/>
      <c r="BA305" s="1"/>
      <c r="BB305" s="1"/>
      <c r="BC305" s="1"/>
      <c r="BD305" s="1" t="s">
        <v>5256</v>
      </c>
      <c r="BE305" t="str">
        <f t="shared" si="19"/>
        <v>https://fs.amplifi.io//file?id=de4846bb-88a6-4e07-b636-92d3f76955a4&amp;variant=thumb&amp;extension=png</v>
      </c>
      <c r="BF305" s="4" t="s">
        <v>5256</v>
      </c>
    </row>
    <row r="306" spans="1:61" ht="19" customHeight="1" x14ac:dyDescent="0.2">
      <c r="A306">
        <v>333</v>
      </c>
      <c r="B306" t="str">
        <f t="shared" si="23"/>
        <v>24017-459-17</v>
      </c>
      <c r="C306" t="s">
        <v>1759</v>
      </c>
      <c r="D306" t="str">
        <f t="shared" si="20"/>
        <v>Z-24017-459-17</v>
      </c>
      <c r="E306" t="s">
        <v>139</v>
      </c>
      <c r="F306" t="s">
        <v>5948</v>
      </c>
      <c r="G306" t="s">
        <v>1755</v>
      </c>
      <c r="H306" t="s">
        <v>715</v>
      </c>
      <c r="I306" t="s">
        <v>326</v>
      </c>
      <c r="J306" t="s">
        <v>5329</v>
      </c>
      <c r="K306" t="s">
        <v>5338</v>
      </c>
      <c r="L306" t="s">
        <v>5418</v>
      </c>
      <c r="M306" t="s">
        <v>5339</v>
      </c>
      <c r="N306" t="s">
        <v>5369</v>
      </c>
      <c r="P306" t="s">
        <v>5425</v>
      </c>
      <c r="Q306" t="s">
        <v>1760</v>
      </c>
      <c r="R306" t="b">
        <v>1</v>
      </c>
      <c r="S306" t="b">
        <v>0</v>
      </c>
      <c r="T306" t="s">
        <v>1761</v>
      </c>
      <c r="U306" t="s">
        <v>1761</v>
      </c>
      <c r="V306" t="s">
        <v>1762</v>
      </c>
      <c r="AI306">
        <v>14</v>
      </c>
      <c r="AJ306">
        <v>16</v>
      </c>
      <c r="AK306" t="s">
        <v>448</v>
      </c>
      <c r="AL306" s="1" t="s">
        <v>1747</v>
      </c>
      <c r="AM306" t="s">
        <v>1748</v>
      </c>
      <c r="AN306" s="1" t="s">
        <v>1749</v>
      </c>
      <c r="AO306" s="1" t="str">
        <f t="shared" si="21"/>
        <v>2W Distributor Bike</v>
      </c>
      <c r="AP306" s="1"/>
      <c r="AQ306" s="1"/>
      <c r="AR306" s="1"/>
      <c r="AS306" s="1"/>
      <c r="AT306" s="1"/>
      <c r="AU306" s="1"/>
      <c r="AV306" s="1"/>
      <c r="AW306" s="1"/>
      <c r="AX306" s="1"/>
      <c r="AY306" s="1"/>
      <c r="AZ306" s="1"/>
      <c r="BA306" s="1"/>
      <c r="BB306" s="1"/>
      <c r="BC306" s="1"/>
      <c r="BD306" s="1" t="s">
        <v>5257</v>
      </c>
      <c r="BE306" t="str">
        <f t="shared" si="19"/>
        <v>https://fs.amplifi.io//file?id=65fe9e43-4396-40d9-8211-aa4221d2e379&amp;variant=thumb&amp;extension=png</v>
      </c>
      <c r="BF306" s="4" t="s">
        <v>5257</v>
      </c>
    </row>
    <row r="307" spans="1:61" ht="19" customHeight="1" x14ac:dyDescent="0.2">
      <c r="A307">
        <v>334</v>
      </c>
      <c r="B307" t="str">
        <f t="shared" si="23"/>
        <v>24022-001-17</v>
      </c>
      <c r="C307" t="s">
        <v>1763</v>
      </c>
      <c r="D307" t="str">
        <f t="shared" si="20"/>
        <v>Z-24022-001-17</v>
      </c>
      <c r="E307" t="s">
        <v>139</v>
      </c>
      <c r="F307" t="s">
        <v>5948</v>
      </c>
      <c r="G307" t="s">
        <v>1764</v>
      </c>
      <c r="H307" t="s">
        <v>732</v>
      </c>
      <c r="I307" t="s">
        <v>326</v>
      </c>
      <c r="J307" t="s">
        <v>5329</v>
      </c>
      <c r="K307" t="s">
        <v>5338</v>
      </c>
      <c r="L307" t="s">
        <v>5418</v>
      </c>
      <c r="M307" t="s">
        <v>5339</v>
      </c>
      <c r="N307" t="s">
        <v>5369</v>
      </c>
      <c r="P307" t="s">
        <v>5425</v>
      </c>
      <c r="Q307" t="s">
        <v>88</v>
      </c>
      <c r="R307" t="b">
        <v>1</v>
      </c>
      <c r="S307" t="b">
        <v>0</v>
      </c>
      <c r="T307" t="s">
        <v>1765</v>
      </c>
      <c r="U307" t="s">
        <v>1765</v>
      </c>
      <c r="V307" t="s">
        <v>1766</v>
      </c>
      <c r="AI307">
        <v>14</v>
      </c>
      <c r="AJ307">
        <v>16</v>
      </c>
      <c r="AK307" t="s">
        <v>448</v>
      </c>
      <c r="AL307" s="1" t="s">
        <v>1767</v>
      </c>
      <c r="AM307" t="s">
        <v>1768</v>
      </c>
      <c r="AN307" s="1" t="s">
        <v>1769</v>
      </c>
      <c r="AO307" s="1" t="str">
        <f t="shared" si="21"/>
        <v>2W Distributor Bike</v>
      </c>
      <c r="AP307" s="1"/>
      <c r="AQ307" s="1"/>
      <c r="AR307" s="1"/>
      <c r="AS307" s="1"/>
      <c r="AT307" s="1"/>
      <c r="AU307" s="1"/>
      <c r="AV307" s="1"/>
      <c r="AW307" s="1"/>
      <c r="AX307" s="1"/>
      <c r="AY307" s="1"/>
      <c r="AZ307" s="1"/>
      <c r="BA307" s="1"/>
      <c r="BB307" s="1"/>
      <c r="BC307" s="1"/>
      <c r="BD307" s="1" t="s">
        <v>5258</v>
      </c>
      <c r="BE307" t="str">
        <f t="shared" si="19"/>
        <v>https://fs.amplifi.io//file?id=7fcb9223-b630-4ddc-9792-4863033a7519&amp;variant=thumb&amp;extension=png</v>
      </c>
      <c r="BF307" s="4" t="s">
        <v>5258</v>
      </c>
    </row>
    <row r="308" spans="1:61" ht="19" customHeight="1" x14ac:dyDescent="0.2">
      <c r="A308">
        <v>335</v>
      </c>
      <c r="B308" t="str">
        <f t="shared" si="23"/>
        <v>24022-008-17</v>
      </c>
      <c r="C308" t="s">
        <v>1770</v>
      </c>
      <c r="D308" t="str">
        <f t="shared" si="20"/>
        <v>Z-24022-008-17</v>
      </c>
      <c r="E308" t="s">
        <v>139</v>
      </c>
      <c r="F308" t="s">
        <v>5948</v>
      </c>
      <c r="G308" t="s">
        <v>1764</v>
      </c>
      <c r="H308" t="s">
        <v>732</v>
      </c>
      <c r="I308" t="s">
        <v>326</v>
      </c>
      <c r="J308" t="s">
        <v>5329</v>
      </c>
      <c r="K308" t="s">
        <v>5338</v>
      </c>
      <c r="L308" t="s">
        <v>5418</v>
      </c>
      <c r="M308" t="s">
        <v>5339</v>
      </c>
      <c r="N308" t="s">
        <v>5369</v>
      </c>
      <c r="P308" t="s">
        <v>5425</v>
      </c>
      <c r="Q308" t="s">
        <v>1771</v>
      </c>
      <c r="R308" t="b">
        <v>1</v>
      </c>
      <c r="S308" t="b">
        <v>0</v>
      </c>
      <c r="T308" t="s">
        <v>1772</v>
      </c>
      <c r="U308" t="s">
        <v>1772</v>
      </c>
      <c r="V308" t="s">
        <v>1773</v>
      </c>
      <c r="AI308">
        <v>14</v>
      </c>
      <c r="AJ308">
        <v>16</v>
      </c>
      <c r="AK308" t="s">
        <v>448</v>
      </c>
      <c r="AL308" s="1" t="s">
        <v>1767</v>
      </c>
      <c r="AM308" t="s">
        <v>1768</v>
      </c>
      <c r="AN308" s="1" t="s">
        <v>1769</v>
      </c>
      <c r="AO308" s="1" t="str">
        <f t="shared" si="21"/>
        <v>2W Distributor Bike</v>
      </c>
      <c r="AP308" s="1"/>
      <c r="AQ308" s="1"/>
      <c r="AR308" s="1"/>
      <c r="AS308" s="1"/>
      <c r="AT308" s="1"/>
      <c r="AU308" s="1"/>
      <c r="AV308" s="1"/>
      <c r="AW308" s="1"/>
      <c r="AX308" s="1"/>
      <c r="AY308" s="1"/>
      <c r="AZ308" s="1"/>
      <c r="BA308" s="1"/>
      <c r="BB308" s="1"/>
      <c r="BC308" s="1"/>
      <c r="BD308" s="1" t="s">
        <v>5259</v>
      </c>
      <c r="BE308" t="str">
        <f t="shared" si="19"/>
        <v>https://fs.amplifi.io//file?id=ffee78fa-9313-4ec6-a6b2-2da33268f4bd&amp;variant=thumb&amp;extension=png</v>
      </c>
      <c r="BF308" s="4" t="s">
        <v>5259</v>
      </c>
    </row>
    <row r="309" spans="1:61" ht="19" customHeight="1" x14ac:dyDescent="0.2">
      <c r="A309">
        <v>336</v>
      </c>
      <c r="B309" t="str">
        <f t="shared" si="23"/>
        <v>24022-460-17</v>
      </c>
      <c r="C309" t="s">
        <v>1774</v>
      </c>
      <c r="D309" t="str">
        <f t="shared" si="20"/>
        <v>Z-24022-460-17</v>
      </c>
      <c r="E309" t="s">
        <v>139</v>
      </c>
      <c r="F309" t="s">
        <v>5948</v>
      </c>
      <c r="G309" t="s">
        <v>1764</v>
      </c>
      <c r="H309" t="s">
        <v>732</v>
      </c>
      <c r="I309" t="s">
        <v>326</v>
      </c>
      <c r="J309" t="s">
        <v>5329</v>
      </c>
      <c r="K309" t="s">
        <v>5338</v>
      </c>
      <c r="L309" t="s">
        <v>5418</v>
      </c>
      <c r="M309" t="s">
        <v>5339</v>
      </c>
      <c r="N309" t="s">
        <v>5369</v>
      </c>
      <c r="P309" t="s">
        <v>5425</v>
      </c>
      <c r="Q309" t="s">
        <v>1775</v>
      </c>
      <c r="R309" t="b">
        <v>1</v>
      </c>
      <c r="S309" t="b">
        <v>0</v>
      </c>
      <c r="T309" t="s">
        <v>1776</v>
      </c>
      <c r="U309" t="s">
        <v>1776</v>
      </c>
      <c r="V309" t="s">
        <v>1777</v>
      </c>
      <c r="AI309">
        <v>14</v>
      </c>
      <c r="AJ309">
        <v>16</v>
      </c>
      <c r="AK309" t="s">
        <v>448</v>
      </c>
      <c r="AL309" s="1" t="s">
        <v>1767</v>
      </c>
      <c r="AM309" t="s">
        <v>1768</v>
      </c>
      <c r="AN309" s="1" t="s">
        <v>1769</v>
      </c>
      <c r="AO309" s="1" t="str">
        <f t="shared" si="21"/>
        <v>2W Distributor Bike</v>
      </c>
      <c r="AP309" s="1"/>
      <c r="AQ309" s="1"/>
      <c r="AR309" s="1"/>
      <c r="AS309" s="1"/>
      <c r="AT309" s="1"/>
      <c r="AU309" s="1"/>
      <c r="AV309" s="1"/>
      <c r="AW309" s="1"/>
      <c r="AX309" s="1"/>
      <c r="AY309" s="1"/>
      <c r="AZ309" s="1"/>
      <c r="BA309" s="1"/>
      <c r="BB309" s="1"/>
      <c r="BC309" s="1"/>
      <c r="BD309" s="1" t="s">
        <v>5260</v>
      </c>
      <c r="BE309" t="str">
        <f t="shared" si="19"/>
        <v>https://fs.amplifi.io//file?id=d3440720-c54b-420a-99a7-453c2bd4abd1&amp;variant=thumb&amp;extension=png</v>
      </c>
      <c r="BF309" s="4" t="s">
        <v>5260</v>
      </c>
    </row>
    <row r="310" spans="1:61" ht="19" customHeight="1" x14ac:dyDescent="0.2">
      <c r="A310">
        <v>337</v>
      </c>
      <c r="B310" t="str">
        <f t="shared" si="23"/>
        <v>24107-000-17</v>
      </c>
      <c r="C310" t="s">
        <v>1778</v>
      </c>
      <c r="D310" t="str">
        <f t="shared" si="20"/>
        <v>Z-24107-000-17</v>
      </c>
      <c r="E310" t="s">
        <v>32</v>
      </c>
      <c r="F310" t="e">
        <v>#N/A</v>
      </c>
      <c r="G310" t="s">
        <v>1688</v>
      </c>
      <c r="H310" t="s">
        <v>1779</v>
      </c>
      <c r="I310" t="s">
        <v>326</v>
      </c>
      <c r="J310" t="s">
        <v>5329</v>
      </c>
      <c r="K310" t="s">
        <v>5345</v>
      </c>
      <c r="L310" t="s">
        <v>5417</v>
      </c>
      <c r="M310" t="s">
        <v>5339</v>
      </c>
      <c r="N310" t="s">
        <v>5368</v>
      </c>
      <c r="P310" t="s">
        <v>5426</v>
      </c>
      <c r="Q310" t="s">
        <v>1780</v>
      </c>
      <c r="R310" t="e">
        <v>#N/A</v>
      </c>
      <c r="S310" t="b">
        <v>0</v>
      </c>
      <c r="T310" t="s">
        <v>1781</v>
      </c>
      <c r="U310" t="s">
        <v>1781</v>
      </c>
      <c r="V310" t="s">
        <v>1782</v>
      </c>
      <c r="AI310">
        <v>20</v>
      </c>
      <c r="AJ310">
        <v>22</v>
      </c>
      <c r="AK310" t="s">
        <v>448</v>
      </c>
      <c r="AL310" s="1" t="s">
        <v>1783</v>
      </c>
      <c r="AM310" t="s">
        <v>1693</v>
      </c>
      <c r="AN310" s="1" t="s">
        <v>1694</v>
      </c>
      <c r="AO310" s="1" t="str">
        <f t="shared" si="21"/>
        <v/>
      </c>
      <c r="AP310" s="1"/>
      <c r="AQ310" s="1"/>
      <c r="AR310" s="1"/>
      <c r="AS310" s="1"/>
      <c r="AT310" s="1"/>
      <c r="AU310" s="1"/>
      <c r="AV310" s="1"/>
      <c r="AW310" s="1"/>
      <c r="AX310" s="1"/>
      <c r="AY310" s="1"/>
      <c r="AZ310" s="1"/>
      <c r="BA310" s="1"/>
      <c r="BB310" s="1"/>
      <c r="BC310" s="1"/>
      <c r="BD310" s="1" t="s">
        <v>5261</v>
      </c>
      <c r="BE310" t="str">
        <f t="shared" si="19"/>
        <v>https://fs.amplifi.io//file?id=1ff20a5c-f41a-4ae7-b679-e20da6781bf1&amp;variant=thumb&amp;extension=png</v>
      </c>
      <c r="BF310" s="4" t="s">
        <v>5261</v>
      </c>
    </row>
    <row r="311" spans="1:61" ht="19" customHeight="1" x14ac:dyDescent="0.2">
      <c r="A311">
        <v>338</v>
      </c>
      <c r="B311" t="str">
        <f t="shared" si="23"/>
        <v>24107-057-17</v>
      </c>
      <c r="C311" t="s">
        <v>1784</v>
      </c>
      <c r="D311" t="str">
        <f t="shared" si="20"/>
        <v>Z-24107-057-17</v>
      </c>
      <c r="E311" t="s">
        <v>32</v>
      </c>
      <c r="F311" t="e">
        <v>#N/A</v>
      </c>
      <c r="G311" t="s">
        <v>1688</v>
      </c>
      <c r="H311" t="s">
        <v>1779</v>
      </c>
      <c r="I311" t="s">
        <v>326</v>
      </c>
      <c r="J311" t="s">
        <v>5329</v>
      </c>
      <c r="K311" t="s">
        <v>5345</v>
      </c>
      <c r="L311" t="s">
        <v>5417</v>
      </c>
      <c r="M311" t="s">
        <v>5339</v>
      </c>
      <c r="N311" t="s">
        <v>5368</v>
      </c>
      <c r="P311" t="s">
        <v>5426</v>
      </c>
      <c r="Q311" t="s">
        <v>721</v>
      </c>
      <c r="R311" t="e">
        <v>#N/A</v>
      </c>
      <c r="S311" t="b">
        <v>0</v>
      </c>
      <c r="T311" t="s">
        <v>1785</v>
      </c>
      <c r="U311" t="s">
        <v>1785</v>
      </c>
      <c r="V311" t="s">
        <v>1786</v>
      </c>
      <c r="AI311">
        <v>20</v>
      </c>
      <c r="AJ311">
        <v>22</v>
      </c>
      <c r="AK311" t="s">
        <v>448</v>
      </c>
      <c r="AL311" s="1" t="s">
        <v>1783</v>
      </c>
      <c r="AM311" t="s">
        <v>1693</v>
      </c>
      <c r="AN311" s="1" t="s">
        <v>1694</v>
      </c>
      <c r="AO311" s="1" t="str">
        <f t="shared" si="21"/>
        <v/>
      </c>
      <c r="AP311" s="1"/>
      <c r="AQ311" s="1"/>
      <c r="AR311" s="1"/>
      <c r="AS311" s="1"/>
      <c r="AT311" s="1"/>
      <c r="AU311" s="1"/>
      <c r="AV311" s="1"/>
      <c r="AW311" s="1"/>
      <c r="AX311" s="1"/>
      <c r="AY311" s="1"/>
      <c r="AZ311" s="1"/>
      <c r="BA311" s="1"/>
      <c r="BB311" s="1"/>
      <c r="BC311" s="1"/>
      <c r="BD311" s="1" t="s">
        <v>5262</v>
      </c>
      <c r="BE311" t="str">
        <f t="shared" si="19"/>
        <v>https://fs.amplifi.io//file?id=897025f4-69ee-4781-b69f-e36dffddaad3&amp;variant=thumb&amp;extension=png</v>
      </c>
      <c r="BF311" s="4" t="s">
        <v>5262</v>
      </c>
    </row>
    <row r="312" spans="1:61" ht="19" customHeight="1" x14ac:dyDescent="0.2">
      <c r="A312">
        <v>339</v>
      </c>
      <c r="B312" t="str">
        <f t="shared" si="23"/>
        <v>29006-015-10</v>
      </c>
      <c r="C312" t="s">
        <v>1787</v>
      </c>
      <c r="D312" t="str">
        <f t="shared" si="20"/>
        <v>Z-29006-015-10</v>
      </c>
      <c r="E312" t="s">
        <v>139</v>
      </c>
      <c r="F312" t="e">
        <v>#N/A</v>
      </c>
      <c r="G312" t="s">
        <v>1788</v>
      </c>
      <c r="H312" t="s">
        <v>504</v>
      </c>
      <c r="I312" t="s">
        <v>326</v>
      </c>
      <c r="J312" t="s">
        <v>5329</v>
      </c>
      <c r="K312" t="s">
        <v>5338</v>
      </c>
      <c r="L312" t="s">
        <v>5415</v>
      </c>
      <c r="M312" t="s">
        <v>5335</v>
      </c>
      <c r="N312" t="s">
        <v>5359</v>
      </c>
      <c r="P312" t="s">
        <v>5330</v>
      </c>
      <c r="Q312" t="s">
        <v>133</v>
      </c>
      <c r="R312" t="e">
        <v>#N/A</v>
      </c>
      <c r="S312" t="b">
        <v>0</v>
      </c>
      <c r="T312" t="s">
        <v>1789</v>
      </c>
      <c r="U312" t="s">
        <v>1789</v>
      </c>
      <c r="V312" t="s">
        <v>1790</v>
      </c>
      <c r="W312" t="s">
        <v>1791</v>
      </c>
      <c r="X312" t="s">
        <v>1792</v>
      </c>
      <c r="AI312">
        <v>50</v>
      </c>
      <c r="AJ312">
        <v>55</v>
      </c>
      <c r="AK312" t="s">
        <v>475</v>
      </c>
      <c r="AL312" s="1" t="s">
        <v>509</v>
      </c>
      <c r="AM312" t="s">
        <v>1793</v>
      </c>
      <c r="AN312" s="1" t="s">
        <v>1794</v>
      </c>
      <c r="AO312" s="1" t="str">
        <f t="shared" si="21"/>
        <v>2W Distributor Bike</v>
      </c>
      <c r="AP312" s="1"/>
      <c r="AQ312" s="1"/>
      <c r="AR312" s="1"/>
      <c r="AS312" s="1"/>
      <c r="AT312" s="1"/>
      <c r="AU312" s="1"/>
      <c r="AV312" s="1"/>
      <c r="AW312" s="1"/>
      <c r="AX312" s="1"/>
      <c r="AY312" s="1"/>
      <c r="AZ312" s="1"/>
      <c r="BA312" s="1"/>
      <c r="BB312" s="1"/>
      <c r="BC312" s="1"/>
      <c r="BD312" s="1" t="s">
        <v>5263</v>
      </c>
      <c r="BE312" t="str">
        <f t="shared" si="19"/>
        <v>https://fs.amplifi.io//file?id=4bc26681-257b-4c09-84ce-ebc1bf4cf567&amp;variant=thumb&amp;extension=png</v>
      </c>
      <c r="BF312" s="4" t="s">
        <v>5263</v>
      </c>
      <c r="BG312" s="4" t="s">
        <v>6354</v>
      </c>
    </row>
    <row r="313" spans="1:61" ht="19" customHeight="1" x14ac:dyDescent="0.2">
      <c r="A313">
        <v>340</v>
      </c>
      <c r="B313" t="str">
        <f t="shared" si="23"/>
        <v>29007-002-10</v>
      </c>
      <c r="C313" t="s">
        <v>1795</v>
      </c>
      <c r="D313" t="str">
        <f t="shared" si="20"/>
        <v>Z-29007-002-10</v>
      </c>
      <c r="E313" t="s">
        <v>139</v>
      </c>
      <c r="F313" t="e">
        <v>#N/A</v>
      </c>
      <c r="G313" t="s">
        <v>1796</v>
      </c>
      <c r="H313" t="s">
        <v>470</v>
      </c>
      <c r="I313" t="s">
        <v>326</v>
      </c>
      <c r="J313" t="s">
        <v>5329</v>
      </c>
      <c r="K313" t="s">
        <v>5338</v>
      </c>
      <c r="L313" t="s">
        <v>5415</v>
      </c>
      <c r="M313" t="s">
        <v>5335</v>
      </c>
      <c r="N313" t="s">
        <v>5359</v>
      </c>
      <c r="P313" t="s">
        <v>5330</v>
      </c>
      <c r="Q313" t="s">
        <v>50</v>
      </c>
      <c r="R313" t="e">
        <v>#N/A</v>
      </c>
      <c r="S313" t="b">
        <v>0</v>
      </c>
      <c r="T313" t="s">
        <v>1797</v>
      </c>
      <c r="U313" t="s">
        <v>1797</v>
      </c>
      <c r="V313" t="s">
        <v>1798</v>
      </c>
      <c r="W313" t="s">
        <v>1799</v>
      </c>
      <c r="X313" t="s">
        <v>1800</v>
      </c>
      <c r="AI313">
        <v>50</v>
      </c>
      <c r="AJ313">
        <v>55</v>
      </c>
      <c r="AK313" t="s">
        <v>475</v>
      </c>
      <c r="AL313" s="1" t="s">
        <v>509</v>
      </c>
      <c r="AM313" t="s">
        <v>477</v>
      </c>
      <c r="AN313" s="1" t="s">
        <v>1801</v>
      </c>
      <c r="AO313" s="1" t="str">
        <f t="shared" si="21"/>
        <v>2W Distributor Bike</v>
      </c>
      <c r="AP313" s="1"/>
      <c r="AQ313" s="1"/>
      <c r="AR313" s="1"/>
      <c r="AS313" s="1"/>
      <c r="AT313" s="1"/>
      <c r="AU313" s="1"/>
      <c r="AV313" s="1"/>
      <c r="AW313" s="1"/>
      <c r="AX313" s="1"/>
      <c r="AY313" s="1"/>
      <c r="AZ313" s="1"/>
      <c r="BA313" s="1"/>
      <c r="BB313" s="1"/>
      <c r="BC313" s="1"/>
      <c r="BD313" s="1" t="s">
        <v>5264</v>
      </c>
      <c r="BE313" t="str">
        <f t="shared" si="19"/>
        <v>https://fs.amplifi.io//file?id=b519698d-bf68-4e2c-9dc0-6ff2bb878b09&amp;variant=thumb&amp;extension=png</v>
      </c>
      <c r="BF313" s="4" t="s">
        <v>5264</v>
      </c>
    </row>
    <row r="314" spans="1:61" ht="19" customHeight="1" x14ac:dyDescent="0.2">
      <c r="A314">
        <v>341</v>
      </c>
      <c r="B314" t="str">
        <f t="shared" si="23"/>
        <v>33009-486-10</v>
      </c>
      <c r="C314" t="s">
        <v>1802</v>
      </c>
      <c r="D314" t="str">
        <f t="shared" si="20"/>
        <v>Z-33009-486-10</v>
      </c>
      <c r="E314" t="s">
        <v>139</v>
      </c>
      <c r="F314" t="s">
        <v>5948</v>
      </c>
      <c r="G314" t="s">
        <v>424</v>
      </c>
      <c r="H314" t="s">
        <v>425</v>
      </c>
      <c r="I314" t="s">
        <v>326</v>
      </c>
      <c r="J314" t="s">
        <v>5329</v>
      </c>
      <c r="K314" t="s">
        <v>5338</v>
      </c>
      <c r="L314" t="s">
        <v>5418</v>
      </c>
      <c r="M314" t="s">
        <v>5334</v>
      </c>
      <c r="N314" t="s">
        <v>5359</v>
      </c>
      <c r="P314" t="s">
        <v>5425</v>
      </c>
      <c r="Q314" t="s">
        <v>1803</v>
      </c>
      <c r="R314" t="b">
        <v>1</v>
      </c>
      <c r="S314" t="b">
        <v>0</v>
      </c>
      <c r="T314" t="s">
        <v>1804</v>
      </c>
      <c r="U314" t="s">
        <v>1804</v>
      </c>
      <c r="V314" t="s">
        <v>1805</v>
      </c>
      <c r="W314" t="s">
        <v>1806</v>
      </c>
      <c r="X314" t="s">
        <v>1807</v>
      </c>
      <c r="Y314" t="s">
        <v>1808</v>
      </c>
      <c r="AI314">
        <v>30</v>
      </c>
      <c r="AJ314">
        <v>32</v>
      </c>
      <c r="AK314" t="s">
        <v>331</v>
      </c>
      <c r="AL314" s="1" t="s">
        <v>399</v>
      </c>
      <c r="AM314" t="s">
        <v>417</v>
      </c>
      <c r="AN314" s="1" t="s">
        <v>334</v>
      </c>
      <c r="AO314" s="1" t="str">
        <f t="shared" si="21"/>
        <v>2W Distributor Bike</v>
      </c>
      <c r="AP314" s="1"/>
      <c r="AQ314" s="1"/>
      <c r="AR314" s="1"/>
      <c r="AS314" s="1"/>
      <c r="AT314" s="1"/>
      <c r="AU314" s="1"/>
      <c r="AV314" s="1"/>
      <c r="AW314" s="1"/>
      <c r="AX314" s="1"/>
      <c r="AY314" s="1"/>
      <c r="AZ314" s="1"/>
      <c r="BA314" s="1"/>
      <c r="BB314" s="1"/>
      <c r="BC314" s="1"/>
      <c r="BD314" s="1" t="s">
        <v>5571</v>
      </c>
      <c r="BE314" t="str">
        <f t="shared" si="19"/>
        <v>https://fs.amplifi.io//file?id=89db3a2b-338b-4476-b9bc-7f0a1b35993f&amp;variant=thumb&amp;extension=png</v>
      </c>
      <c r="BF314" s="4" t="s">
        <v>6355</v>
      </c>
      <c r="BG314" s="4" t="s">
        <v>6356</v>
      </c>
      <c r="BH314" s="4" t="s">
        <v>5571</v>
      </c>
      <c r="BI314" s="4" t="s">
        <v>6357</v>
      </c>
    </row>
    <row r="315" spans="1:61" ht="19" customHeight="1" x14ac:dyDescent="0.2">
      <c r="A315">
        <v>342</v>
      </c>
      <c r="B315" t="str">
        <f t="shared" si="23"/>
        <v>34127-404-04</v>
      </c>
      <c r="C315" t="s">
        <v>1809</v>
      </c>
      <c r="D315" t="str">
        <f t="shared" si="20"/>
        <v>Z-34127-404-04</v>
      </c>
      <c r="E315" t="s">
        <v>139</v>
      </c>
      <c r="F315" t="e">
        <v>#N/A</v>
      </c>
      <c r="G315" t="s">
        <v>1810</v>
      </c>
      <c r="H315" t="s">
        <v>543</v>
      </c>
      <c r="I315" t="s">
        <v>326</v>
      </c>
      <c r="J315" t="s">
        <v>5329</v>
      </c>
      <c r="K315" t="s">
        <v>5338</v>
      </c>
      <c r="L315" t="s">
        <v>5415</v>
      </c>
      <c r="M315" t="s">
        <v>5335</v>
      </c>
      <c r="N315" t="s">
        <v>5359</v>
      </c>
      <c r="P315" t="s">
        <v>5426</v>
      </c>
      <c r="Q315" t="s">
        <v>1202</v>
      </c>
      <c r="R315" t="e">
        <v>#N/A</v>
      </c>
      <c r="S315" t="b">
        <v>1</v>
      </c>
      <c r="T315" t="s">
        <v>1811</v>
      </c>
      <c r="U315" t="s">
        <v>1811</v>
      </c>
      <c r="V315" t="s">
        <v>1812</v>
      </c>
      <c r="W315" t="s">
        <v>1813</v>
      </c>
      <c r="X315" t="s">
        <v>1814</v>
      </c>
      <c r="AI315">
        <v>40</v>
      </c>
      <c r="AJ315">
        <v>45</v>
      </c>
      <c r="AK315" t="s">
        <v>475</v>
      </c>
      <c r="AL315" s="1" t="s">
        <v>509</v>
      </c>
      <c r="AM315" t="s">
        <v>1815</v>
      </c>
      <c r="AN315" s="1" t="s">
        <v>1816</v>
      </c>
      <c r="AO315" s="1" t="str">
        <f t="shared" si="21"/>
        <v>2W Distributor Bike</v>
      </c>
      <c r="AP315" s="1"/>
      <c r="AQ315" s="1"/>
      <c r="AR315" s="1"/>
      <c r="AS315" s="1"/>
      <c r="AT315" s="1"/>
      <c r="AU315" s="1"/>
      <c r="AV315" s="1"/>
      <c r="AW315" s="1"/>
      <c r="AX315" s="1"/>
      <c r="AY315" s="1"/>
      <c r="AZ315" s="1"/>
      <c r="BA315" s="1"/>
      <c r="BB315" s="1"/>
      <c r="BC315" s="1"/>
      <c r="BD315" s="1" t="s">
        <v>5572</v>
      </c>
      <c r="BE315" t="str">
        <f t="shared" si="19"/>
        <v>https://fs.amplifi.io//file?id=f0dd7526-6566-4ed5-8f0c-d260c65e6c2e&amp;variant=thumb&amp;extension=png</v>
      </c>
      <c r="BF315" s="4" t="s">
        <v>6358</v>
      </c>
      <c r="BG315" s="4" t="s">
        <v>5572</v>
      </c>
    </row>
    <row r="316" spans="1:61" ht="19" customHeight="1" x14ac:dyDescent="0.2">
      <c r="A316">
        <v>343</v>
      </c>
      <c r="B316" t="str">
        <f t="shared" si="23"/>
        <v>34128-001-04</v>
      </c>
      <c r="C316" t="s">
        <v>1817</v>
      </c>
      <c r="D316" t="str">
        <f t="shared" si="20"/>
        <v>Z-34128-001-04</v>
      </c>
      <c r="E316" t="s">
        <v>139</v>
      </c>
      <c r="F316" t="s">
        <v>5948</v>
      </c>
      <c r="G316" t="s">
        <v>1788</v>
      </c>
      <c r="H316" t="s">
        <v>543</v>
      </c>
      <c r="I316" t="s">
        <v>326</v>
      </c>
      <c r="J316" t="s">
        <v>5329</v>
      </c>
      <c r="K316" t="s">
        <v>5338</v>
      </c>
      <c r="L316" t="s">
        <v>5418</v>
      </c>
      <c r="M316" t="s">
        <v>5335</v>
      </c>
      <c r="N316" t="s">
        <v>5359</v>
      </c>
      <c r="P316" t="s">
        <v>5426</v>
      </c>
      <c r="Q316" t="s">
        <v>1818</v>
      </c>
      <c r="R316" t="b">
        <v>1</v>
      </c>
      <c r="S316" t="b">
        <v>0</v>
      </c>
      <c r="T316" t="s">
        <v>1819</v>
      </c>
      <c r="U316" t="s">
        <v>1819</v>
      </c>
      <c r="V316" t="s">
        <v>1820</v>
      </c>
      <c r="W316" t="s">
        <v>1821</v>
      </c>
      <c r="X316" t="s">
        <v>1822</v>
      </c>
      <c r="AI316">
        <v>40</v>
      </c>
      <c r="AJ316">
        <v>45</v>
      </c>
      <c r="AK316" t="s">
        <v>475</v>
      </c>
      <c r="AL316" s="1" t="s">
        <v>509</v>
      </c>
      <c r="AM316" t="s">
        <v>1823</v>
      </c>
      <c r="AN316" s="1" t="s">
        <v>1816</v>
      </c>
      <c r="AO316" s="1" t="str">
        <f t="shared" si="21"/>
        <v>2W Distributor Bike</v>
      </c>
      <c r="AP316" s="1"/>
      <c r="AQ316" s="1"/>
      <c r="AR316" s="1"/>
      <c r="AS316" s="1"/>
      <c r="AT316" s="1"/>
      <c r="AU316" s="1"/>
      <c r="AV316" s="1"/>
      <c r="AW316" s="1"/>
      <c r="AX316" s="1"/>
      <c r="AY316" s="1"/>
      <c r="AZ316" s="1"/>
      <c r="BA316" s="1"/>
      <c r="BB316" s="1"/>
      <c r="BC316" s="1"/>
      <c r="BD316" s="1" t="s">
        <v>5265</v>
      </c>
      <c r="BE316" t="str">
        <f t="shared" si="19"/>
        <v>https://fs.amplifi.io//file?id=29b19f84-3c96-468e-8122-c17fd9692e07&amp;variant=thumb&amp;extension=png</v>
      </c>
      <c r="BF316" s="4" t="s">
        <v>5265</v>
      </c>
      <c r="BG316" s="4" t="s">
        <v>6359</v>
      </c>
    </row>
    <row r="317" spans="1:61" ht="19" customHeight="1" x14ac:dyDescent="0.2">
      <c r="A317">
        <v>344</v>
      </c>
      <c r="B317" t="str">
        <f t="shared" si="23"/>
        <v>35030-001-10</v>
      </c>
      <c r="C317" t="s">
        <v>1824</v>
      </c>
      <c r="D317" t="str">
        <f t="shared" si="20"/>
        <v>Z-35030-001-10</v>
      </c>
      <c r="E317" t="s">
        <v>139</v>
      </c>
      <c r="F317" t="s">
        <v>5948</v>
      </c>
      <c r="G317" t="s">
        <v>1825</v>
      </c>
      <c r="H317" t="s">
        <v>325</v>
      </c>
      <c r="I317" t="s">
        <v>326</v>
      </c>
      <c r="J317" t="s">
        <v>5329</v>
      </c>
      <c r="K317" t="s">
        <v>5338</v>
      </c>
      <c r="L317" t="s">
        <v>5418</v>
      </c>
      <c r="M317" t="s">
        <v>5334</v>
      </c>
      <c r="N317" t="s">
        <v>5362</v>
      </c>
      <c r="P317" t="s">
        <v>5425</v>
      </c>
      <c r="Q317" t="s">
        <v>88</v>
      </c>
      <c r="R317" t="b">
        <v>1</v>
      </c>
      <c r="S317" t="b">
        <v>0</v>
      </c>
      <c r="T317" t="s">
        <v>1826</v>
      </c>
      <c r="U317" t="s">
        <v>1826</v>
      </c>
      <c r="V317" t="s">
        <v>1827</v>
      </c>
      <c r="W317" t="s">
        <v>1828</v>
      </c>
      <c r="X317" t="s">
        <v>1829</v>
      </c>
      <c r="Y317" t="s">
        <v>1830</v>
      </c>
      <c r="AI317">
        <v>32</v>
      </c>
      <c r="AJ317">
        <v>34</v>
      </c>
      <c r="AK317" t="s">
        <v>437</v>
      </c>
      <c r="AL317" s="1" t="s">
        <v>1831</v>
      </c>
      <c r="AM317" t="s">
        <v>1832</v>
      </c>
      <c r="AN317" s="1" t="s">
        <v>1833</v>
      </c>
      <c r="AO317" s="1" t="str">
        <f t="shared" si="21"/>
        <v>2W Distributor Bike</v>
      </c>
      <c r="AP317" s="1"/>
      <c r="AQ317" s="1"/>
      <c r="AR317" s="1"/>
      <c r="AS317" s="1"/>
      <c r="AT317" s="1"/>
      <c r="AU317" s="1"/>
      <c r="AV317" s="1"/>
      <c r="AW317" s="1"/>
      <c r="AX317" s="1"/>
      <c r="AY317" s="1"/>
      <c r="AZ317" s="1"/>
      <c r="BA317" s="1"/>
      <c r="BB317" s="1"/>
      <c r="BC317" s="1"/>
      <c r="BD317" s="1" t="s">
        <v>5266</v>
      </c>
      <c r="BE317" t="str">
        <f t="shared" si="19"/>
        <v>https://fs.amplifi.io//file?id=3a211413-9792-4c26-93aa-ea0865d35516&amp;variant=thumb&amp;extension=png</v>
      </c>
      <c r="BF317" s="4" t="s">
        <v>5266</v>
      </c>
      <c r="BG317" s="4" t="s">
        <v>6360</v>
      </c>
    </row>
    <row r="318" spans="1:61" ht="19" customHeight="1" x14ac:dyDescent="0.2">
      <c r="A318">
        <v>345</v>
      </c>
      <c r="B318" t="str">
        <f t="shared" si="23"/>
        <v>35031-000-10</v>
      </c>
      <c r="C318" t="s">
        <v>1834</v>
      </c>
      <c r="D318" t="str">
        <f t="shared" si="20"/>
        <v>Z-35031-000-10</v>
      </c>
      <c r="E318" t="s">
        <v>139</v>
      </c>
      <c r="F318" t="s">
        <v>5948</v>
      </c>
      <c r="G318" t="s">
        <v>1835</v>
      </c>
      <c r="H318" t="s">
        <v>325</v>
      </c>
      <c r="I318" t="s">
        <v>326</v>
      </c>
      <c r="J318" t="s">
        <v>5329</v>
      </c>
      <c r="K318" t="s">
        <v>5338</v>
      </c>
      <c r="L318" t="s">
        <v>5418</v>
      </c>
      <c r="M318" t="s">
        <v>5334</v>
      </c>
      <c r="N318" t="s">
        <v>5362</v>
      </c>
      <c r="P318" t="s">
        <v>5425</v>
      </c>
      <c r="Q318" t="s">
        <v>389</v>
      </c>
      <c r="R318" t="b">
        <v>1</v>
      </c>
      <c r="S318" t="b">
        <v>0</v>
      </c>
      <c r="T318" t="s">
        <v>1836</v>
      </c>
      <c r="U318" t="s">
        <v>1836</v>
      </c>
      <c r="V318" t="s">
        <v>1837</v>
      </c>
      <c r="W318" t="s">
        <v>1838</v>
      </c>
      <c r="X318" t="s">
        <v>1839</v>
      </c>
      <c r="Y318" t="s">
        <v>1840</v>
      </c>
      <c r="AI318">
        <v>32</v>
      </c>
      <c r="AJ318">
        <v>34</v>
      </c>
      <c r="AK318" t="s">
        <v>437</v>
      </c>
      <c r="AL318" s="1" t="s">
        <v>1831</v>
      </c>
      <c r="AM318" t="s">
        <v>1832</v>
      </c>
      <c r="AN318" s="1" t="s">
        <v>1833</v>
      </c>
      <c r="AO318" s="1" t="str">
        <f t="shared" si="21"/>
        <v>2W Distributor Bike</v>
      </c>
      <c r="AP318" s="1"/>
      <c r="AQ318" s="1"/>
      <c r="AR318" s="1"/>
      <c r="AS318" s="1"/>
      <c r="AT318" s="1"/>
      <c r="AU318" s="1"/>
      <c r="AV318" s="1"/>
      <c r="AW318" s="1"/>
      <c r="AX318" s="1"/>
      <c r="AY318" s="1"/>
      <c r="AZ318" s="1"/>
      <c r="BA318" s="1"/>
      <c r="BB318" s="1"/>
      <c r="BC318" s="1"/>
      <c r="BD318" s="1" t="s">
        <v>5573</v>
      </c>
      <c r="BE318" t="str">
        <f t="shared" si="19"/>
        <v>https://fs.amplifi.io//file?id=4502d3f2-d118-4691-979f-8d7ec8adf90a&amp;variant=thumb&amp;extension=png</v>
      </c>
      <c r="BF318" s="4" t="s">
        <v>6361</v>
      </c>
      <c r="BG318" s="4" t="s">
        <v>5573</v>
      </c>
    </row>
    <row r="319" spans="1:61" ht="19" customHeight="1" x14ac:dyDescent="0.2">
      <c r="A319">
        <v>346</v>
      </c>
      <c r="B319" t="str">
        <f t="shared" si="23"/>
        <v>36038-396-10</v>
      </c>
      <c r="C319" t="s">
        <v>1841</v>
      </c>
      <c r="D319" t="str">
        <f t="shared" si="20"/>
        <v>Z-36038-396-10</v>
      </c>
      <c r="E319" t="s">
        <v>139</v>
      </c>
      <c r="F319" t="s">
        <v>5948</v>
      </c>
      <c r="G319" t="s">
        <v>1842</v>
      </c>
      <c r="H319" t="s">
        <v>504</v>
      </c>
      <c r="I319" t="s">
        <v>326</v>
      </c>
      <c r="J319" t="s">
        <v>5329</v>
      </c>
      <c r="K319" t="s">
        <v>5338</v>
      </c>
      <c r="L319" t="s">
        <v>5418</v>
      </c>
      <c r="M319" t="s">
        <v>5335</v>
      </c>
      <c r="N319" t="s">
        <v>5359</v>
      </c>
      <c r="P319" t="s">
        <v>5425</v>
      </c>
      <c r="Q319" t="s">
        <v>480</v>
      </c>
      <c r="R319" t="b">
        <v>1</v>
      </c>
      <c r="S319" t="b">
        <v>0</v>
      </c>
      <c r="T319" t="s">
        <v>1843</v>
      </c>
      <c r="U319" t="s">
        <v>1843</v>
      </c>
      <c r="V319" t="s">
        <v>1844</v>
      </c>
      <c r="W319" t="s">
        <v>1845</v>
      </c>
      <c r="X319" t="s">
        <v>1846</v>
      </c>
      <c r="Y319" t="s">
        <v>1847</v>
      </c>
      <c r="AI319">
        <v>50</v>
      </c>
      <c r="AJ319">
        <v>55</v>
      </c>
      <c r="AK319" t="s">
        <v>475</v>
      </c>
      <c r="AL319" s="1" t="s">
        <v>509</v>
      </c>
      <c r="AM319" t="s">
        <v>1848</v>
      </c>
      <c r="AN319" s="1" t="s">
        <v>1849</v>
      </c>
      <c r="AO319" s="1" t="str">
        <f t="shared" si="21"/>
        <v>2W Distributor Bike</v>
      </c>
      <c r="AP319" s="1"/>
      <c r="AQ319" s="1"/>
      <c r="AR319" s="1"/>
      <c r="AS319" s="1"/>
      <c r="AT319" s="1"/>
      <c r="AU319" s="1"/>
      <c r="AV319" s="1"/>
      <c r="AW319" s="1"/>
      <c r="AX319" s="1"/>
      <c r="AY319" s="1"/>
      <c r="AZ319" s="1"/>
      <c r="BA319" s="1"/>
      <c r="BB319" s="1"/>
      <c r="BC319" s="1"/>
      <c r="BD319" s="1" t="s">
        <v>5267</v>
      </c>
      <c r="BE319" t="str">
        <f t="shared" si="19"/>
        <v>https://fs.amplifi.io//file?id=75935027-1804-482b-aa99-37c44a74851a&amp;variant=thumb&amp;extension=png</v>
      </c>
      <c r="BF319" s="4" t="s">
        <v>5267</v>
      </c>
      <c r="BG319" s="4" t="s">
        <v>6362</v>
      </c>
    </row>
    <row r="320" spans="1:61" ht="19" customHeight="1" x14ac:dyDescent="0.2">
      <c r="A320">
        <v>347</v>
      </c>
      <c r="B320" t="str">
        <f t="shared" si="23"/>
        <v>36038-398-10</v>
      </c>
      <c r="C320" t="s">
        <v>1850</v>
      </c>
      <c r="D320" t="str">
        <f t="shared" si="20"/>
        <v>Z-36038-398-10</v>
      </c>
      <c r="E320" t="s">
        <v>139</v>
      </c>
      <c r="F320" t="s">
        <v>5948</v>
      </c>
      <c r="G320" t="s">
        <v>1842</v>
      </c>
      <c r="H320" t="s">
        <v>504</v>
      </c>
      <c r="I320" t="s">
        <v>326</v>
      </c>
      <c r="J320" t="s">
        <v>5329</v>
      </c>
      <c r="K320" t="s">
        <v>5338</v>
      </c>
      <c r="L320" t="s">
        <v>5418</v>
      </c>
      <c r="M320" t="s">
        <v>5335</v>
      </c>
      <c r="N320" t="s">
        <v>5359</v>
      </c>
      <c r="P320" t="s">
        <v>5425</v>
      </c>
      <c r="Q320" t="s">
        <v>1851</v>
      </c>
      <c r="R320" t="b">
        <v>1</v>
      </c>
      <c r="S320" t="b">
        <v>0</v>
      </c>
      <c r="T320" t="s">
        <v>1852</v>
      </c>
      <c r="U320" t="s">
        <v>1852</v>
      </c>
      <c r="V320" t="s">
        <v>1853</v>
      </c>
      <c r="W320" t="s">
        <v>1854</v>
      </c>
      <c r="X320" t="s">
        <v>1855</v>
      </c>
      <c r="Y320" t="s">
        <v>1856</v>
      </c>
      <c r="AI320">
        <v>50</v>
      </c>
      <c r="AJ320">
        <v>55</v>
      </c>
      <c r="AK320" t="s">
        <v>475</v>
      </c>
      <c r="AL320" s="1" t="s">
        <v>509</v>
      </c>
      <c r="AM320" t="s">
        <v>1848</v>
      </c>
      <c r="AN320" s="1" t="s">
        <v>1849</v>
      </c>
      <c r="AO320" s="1" t="str">
        <f t="shared" si="21"/>
        <v>2W Distributor Bike</v>
      </c>
      <c r="AP320" s="1"/>
      <c r="AQ320" s="1"/>
      <c r="AR320" s="1"/>
      <c r="AS320" s="1"/>
      <c r="AT320" s="1"/>
      <c r="AU320" s="1"/>
      <c r="AV320" s="1"/>
      <c r="AW320" s="1"/>
      <c r="AX320" s="1"/>
      <c r="AY320" s="1"/>
      <c r="AZ320" s="1"/>
      <c r="BA320" s="1"/>
      <c r="BB320" s="1"/>
      <c r="BC320" s="1"/>
      <c r="BD320" s="1" t="s">
        <v>5574</v>
      </c>
      <c r="BE320" t="str">
        <f t="shared" si="19"/>
        <v>https://fs.amplifi.io//file?id=fc19fd73-3339-4b81-b394-a21433d7db21&amp;variant=thumb&amp;extension=png</v>
      </c>
      <c r="BF320" s="4" t="s">
        <v>6363</v>
      </c>
      <c r="BG320" s="4" t="s">
        <v>5574</v>
      </c>
    </row>
    <row r="321" spans="1:61" ht="19" customHeight="1" x14ac:dyDescent="0.2">
      <c r="A321">
        <v>348</v>
      </c>
      <c r="B321" t="str">
        <f t="shared" si="23"/>
        <v>36039-404-10</v>
      </c>
      <c r="C321" t="s">
        <v>1857</v>
      </c>
      <c r="D321" t="str">
        <f t="shared" si="20"/>
        <v>Z-36039-404-10</v>
      </c>
      <c r="E321" t="s">
        <v>139</v>
      </c>
      <c r="F321" t="e">
        <v>#N/A</v>
      </c>
      <c r="G321" t="s">
        <v>1858</v>
      </c>
      <c r="H321" t="s">
        <v>504</v>
      </c>
      <c r="I321" t="s">
        <v>326</v>
      </c>
      <c r="J321" t="s">
        <v>5329</v>
      </c>
      <c r="K321" t="s">
        <v>5338</v>
      </c>
      <c r="L321" t="s">
        <v>5418</v>
      </c>
      <c r="M321" t="s">
        <v>5335</v>
      </c>
      <c r="N321" t="s">
        <v>5359</v>
      </c>
      <c r="P321" t="s">
        <v>5330</v>
      </c>
      <c r="Q321" t="s">
        <v>1202</v>
      </c>
      <c r="R321" t="e">
        <v>#N/A</v>
      </c>
      <c r="S321" t="b">
        <v>0</v>
      </c>
      <c r="T321" t="s">
        <v>1859</v>
      </c>
      <c r="U321" t="s">
        <v>1859</v>
      </c>
      <c r="V321" t="s">
        <v>1860</v>
      </c>
      <c r="W321" t="s">
        <v>1861</v>
      </c>
      <c r="X321" t="s">
        <v>1862</v>
      </c>
      <c r="Y321" t="s">
        <v>1863</v>
      </c>
      <c r="AI321">
        <v>50</v>
      </c>
      <c r="AJ321">
        <v>55</v>
      </c>
      <c r="AK321" t="s">
        <v>475</v>
      </c>
      <c r="AL321" s="1" t="s">
        <v>509</v>
      </c>
      <c r="AM321" t="s">
        <v>1864</v>
      </c>
      <c r="AN321" s="1" t="s">
        <v>1865</v>
      </c>
      <c r="AO321" s="1" t="str">
        <f t="shared" si="21"/>
        <v>2W Distributor Bike</v>
      </c>
      <c r="AP321" s="1"/>
      <c r="AQ321" s="1"/>
      <c r="AR321" s="1"/>
      <c r="AS321" s="1"/>
      <c r="AT321" s="1"/>
      <c r="AU321" s="1"/>
      <c r="AV321" s="1"/>
      <c r="AW321" s="1"/>
      <c r="AX321" s="1"/>
      <c r="AY321" s="1"/>
      <c r="AZ321" s="1"/>
      <c r="BA321" s="1"/>
      <c r="BB321" s="1"/>
      <c r="BC321" s="1"/>
      <c r="BD321" s="1" t="s">
        <v>5268</v>
      </c>
      <c r="BE321" t="str">
        <f t="shared" si="19"/>
        <v>https://fs.amplifi.io//file?id=b3ad4850-40d5-47c4-a821-7ebf51a05799&amp;variant=thumb&amp;extension=png</v>
      </c>
      <c r="BF321" s="4" t="s">
        <v>5268</v>
      </c>
      <c r="BG321" s="4" t="s">
        <v>6364</v>
      </c>
    </row>
    <row r="322" spans="1:61" ht="19" customHeight="1" x14ac:dyDescent="0.2">
      <c r="A322">
        <v>349</v>
      </c>
      <c r="B322" t="str">
        <f t="shared" si="23"/>
        <v>36040-397-10</v>
      </c>
      <c r="C322" t="s">
        <v>1866</v>
      </c>
      <c r="D322" t="str">
        <f t="shared" si="20"/>
        <v>Z-36040-397-10</v>
      </c>
      <c r="E322" t="s">
        <v>139</v>
      </c>
      <c r="F322" t="s">
        <v>5948</v>
      </c>
      <c r="G322" t="s">
        <v>1558</v>
      </c>
      <c r="H322" t="s">
        <v>470</v>
      </c>
      <c r="I322" t="s">
        <v>326</v>
      </c>
      <c r="J322" t="s">
        <v>5329</v>
      </c>
      <c r="K322" t="s">
        <v>5338</v>
      </c>
      <c r="L322" t="s">
        <v>5418</v>
      </c>
      <c r="M322" t="s">
        <v>5335</v>
      </c>
      <c r="N322" t="s">
        <v>5359</v>
      </c>
      <c r="P322" t="s">
        <v>5425</v>
      </c>
      <c r="Q322" t="s">
        <v>486</v>
      </c>
      <c r="R322" t="b">
        <v>1</v>
      </c>
      <c r="S322" t="b">
        <v>0</v>
      </c>
      <c r="T322" t="s">
        <v>1867</v>
      </c>
      <c r="U322" t="s">
        <v>1867</v>
      </c>
      <c r="V322" t="s">
        <v>1868</v>
      </c>
      <c r="W322" t="s">
        <v>1869</v>
      </c>
      <c r="X322" t="s">
        <v>1870</v>
      </c>
      <c r="Y322" t="s">
        <v>1871</v>
      </c>
      <c r="AI322">
        <v>50</v>
      </c>
      <c r="AJ322">
        <v>55</v>
      </c>
      <c r="AK322" t="s">
        <v>475</v>
      </c>
      <c r="AL322" s="1" t="s">
        <v>689</v>
      </c>
      <c r="AM322" t="s">
        <v>1872</v>
      </c>
      <c r="AN322" s="1" t="s">
        <v>1873</v>
      </c>
      <c r="AO322" s="1" t="str">
        <f t="shared" si="21"/>
        <v>2W Distributor Bike</v>
      </c>
      <c r="AP322" s="1"/>
      <c r="AQ322" s="1"/>
      <c r="AR322" s="1"/>
      <c r="AS322" s="1"/>
      <c r="AT322" s="1"/>
      <c r="AU322" s="1"/>
      <c r="AV322" s="1"/>
      <c r="AW322" s="1"/>
      <c r="AX322" s="1"/>
      <c r="AY322" s="1"/>
      <c r="AZ322" s="1"/>
      <c r="BA322" s="1"/>
      <c r="BB322" s="1"/>
      <c r="BC322" s="1"/>
      <c r="BD322" s="1" t="s">
        <v>5575</v>
      </c>
      <c r="BE322" t="str">
        <f t="shared" ref="BE322:BE385" si="24">IF(BD322="","",BD322&amp;"&amp;variant=thumb&amp;extension=png")</f>
        <v>https://fs.amplifi.io//file?id=f16bf46e-b095-4d08-b12e-8bb69b774bef&amp;variant=thumb&amp;extension=png</v>
      </c>
      <c r="BF322" s="4" t="s">
        <v>6365</v>
      </c>
      <c r="BG322" s="4" t="s">
        <v>5575</v>
      </c>
    </row>
    <row r="323" spans="1:61" ht="19" customHeight="1" x14ac:dyDescent="0.2">
      <c r="A323">
        <v>350</v>
      </c>
      <c r="B323" t="str">
        <f t="shared" si="23"/>
        <v>36040-403-10</v>
      </c>
      <c r="C323" t="s">
        <v>1874</v>
      </c>
      <c r="D323" t="str">
        <f t="shared" ref="D323:D386" si="25">C323</f>
        <v>Z-36040-403-10</v>
      </c>
      <c r="E323" t="s">
        <v>139</v>
      </c>
      <c r="F323" t="s">
        <v>5948</v>
      </c>
      <c r="G323" t="s">
        <v>1558</v>
      </c>
      <c r="H323" t="s">
        <v>470</v>
      </c>
      <c r="I323" t="s">
        <v>326</v>
      </c>
      <c r="J323" t="s">
        <v>5329</v>
      </c>
      <c r="K323" t="s">
        <v>5338</v>
      </c>
      <c r="L323" t="s">
        <v>5418</v>
      </c>
      <c r="M323" t="s">
        <v>5335</v>
      </c>
      <c r="N323" t="s">
        <v>5359</v>
      </c>
      <c r="P323" t="s">
        <v>5425</v>
      </c>
      <c r="Q323" t="s">
        <v>1875</v>
      </c>
      <c r="R323" t="b">
        <v>1</v>
      </c>
      <c r="S323" t="b">
        <v>0</v>
      </c>
      <c r="T323" t="s">
        <v>1876</v>
      </c>
      <c r="U323" t="s">
        <v>1876</v>
      </c>
      <c r="V323" t="s">
        <v>1877</v>
      </c>
      <c r="W323" t="s">
        <v>1878</v>
      </c>
      <c r="X323" t="s">
        <v>1879</v>
      </c>
      <c r="Y323" t="s">
        <v>1880</v>
      </c>
      <c r="AI323">
        <v>50</v>
      </c>
      <c r="AJ323">
        <v>55</v>
      </c>
      <c r="AK323" t="s">
        <v>475</v>
      </c>
      <c r="AL323" s="1" t="s">
        <v>689</v>
      </c>
      <c r="AM323" t="s">
        <v>1872</v>
      </c>
      <c r="AN323" s="1" t="s">
        <v>1873</v>
      </c>
      <c r="AO323" s="1" t="str">
        <f t="shared" ref="AO323:AO386" si="26">IF(E323="Moto","",IF(E323="Snowboard","",IF(E323="Snowmobile","",AO$1)))</f>
        <v>2W Distributor Bike</v>
      </c>
      <c r="AP323" s="1"/>
      <c r="AQ323" s="1"/>
      <c r="AR323" s="1"/>
      <c r="AS323" s="1"/>
      <c r="AT323" s="1"/>
      <c r="AU323" s="1"/>
      <c r="AV323" s="1"/>
      <c r="AW323" s="1"/>
      <c r="AX323" s="1"/>
      <c r="AY323" s="1"/>
      <c r="AZ323" s="1"/>
      <c r="BA323" s="1"/>
      <c r="BB323" s="1"/>
      <c r="BC323" s="1"/>
      <c r="BD323" s="1" t="s">
        <v>5576</v>
      </c>
      <c r="BE323" t="str">
        <f t="shared" si="24"/>
        <v>https://fs.amplifi.io//file?id=2d00ab72-3951-448c-ae0e-dbe79efa3386&amp;variant=thumb&amp;extension=png</v>
      </c>
      <c r="BF323" s="4" t="s">
        <v>6366</v>
      </c>
      <c r="BG323" s="4" t="s">
        <v>5576</v>
      </c>
    </row>
    <row r="324" spans="1:61" ht="19" customHeight="1" x14ac:dyDescent="0.2">
      <c r="A324">
        <v>351</v>
      </c>
      <c r="B324" t="str">
        <f t="shared" si="23"/>
        <v>36041-025-10</v>
      </c>
      <c r="C324" t="s">
        <v>1881</v>
      </c>
      <c r="D324" t="str">
        <f t="shared" si="25"/>
        <v>Z-36041-025-10</v>
      </c>
      <c r="E324" t="s">
        <v>139</v>
      </c>
      <c r="F324" t="s">
        <v>5948</v>
      </c>
      <c r="G324" t="s">
        <v>1882</v>
      </c>
      <c r="H324" t="s">
        <v>470</v>
      </c>
      <c r="I324" t="s">
        <v>326</v>
      </c>
      <c r="J324" t="s">
        <v>5329</v>
      </c>
      <c r="K324" t="s">
        <v>5338</v>
      </c>
      <c r="L324" t="s">
        <v>5418</v>
      </c>
      <c r="M324" t="s">
        <v>5335</v>
      </c>
      <c r="N324" t="s">
        <v>5359</v>
      </c>
      <c r="P324" t="s">
        <v>5425</v>
      </c>
      <c r="Q324" t="s">
        <v>359</v>
      </c>
      <c r="R324" t="b">
        <v>1</v>
      </c>
      <c r="S324" t="b">
        <v>0</v>
      </c>
      <c r="T324" t="s">
        <v>1883</v>
      </c>
      <c r="U324" t="s">
        <v>1883</v>
      </c>
      <c r="V324" t="s">
        <v>1884</v>
      </c>
      <c r="W324" t="s">
        <v>1885</v>
      </c>
      <c r="X324" t="s">
        <v>1886</v>
      </c>
      <c r="Y324" t="s">
        <v>1887</v>
      </c>
      <c r="AI324">
        <v>50</v>
      </c>
      <c r="AJ324">
        <v>55</v>
      </c>
      <c r="AK324" t="s">
        <v>475</v>
      </c>
      <c r="AL324" s="1" t="s">
        <v>689</v>
      </c>
      <c r="AM324" t="s">
        <v>1888</v>
      </c>
      <c r="AN324" s="1" t="s">
        <v>1873</v>
      </c>
      <c r="AO324" s="1" t="str">
        <f t="shared" si="26"/>
        <v>2W Distributor Bike</v>
      </c>
      <c r="AP324" s="1"/>
      <c r="AQ324" s="1"/>
      <c r="AR324" s="1"/>
      <c r="AS324" s="1"/>
      <c r="AT324" s="1"/>
      <c r="AU324" s="1"/>
      <c r="AV324" s="1"/>
      <c r="AW324" s="1"/>
      <c r="AX324" s="1"/>
      <c r="AY324" s="1"/>
      <c r="AZ324" s="1"/>
      <c r="BA324" s="1"/>
      <c r="BB324" s="1"/>
      <c r="BC324" s="1"/>
      <c r="BD324" s="1" t="s">
        <v>5577</v>
      </c>
      <c r="BE324" t="str">
        <f t="shared" si="24"/>
        <v>https://fs.amplifi.io//file?id=c1544486-0017-4232-bf5c-7cbb0531c06c&amp;variant=thumb&amp;extension=png</v>
      </c>
      <c r="BF324" s="4" t="s">
        <v>5577</v>
      </c>
      <c r="BG324" s="4" t="s">
        <v>6367</v>
      </c>
    </row>
    <row r="325" spans="1:61" ht="19" customHeight="1" x14ac:dyDescent="0.2">
      <c r="A325">
        <v>352</v>
      </c>
      <c r="B325" t="str">
        <f t="shared" si="23"/>
        <v>37002-019-10</v>
      </c>
      <c r="C325" t="s">
        <v>1889</v>
      </c>
      <c r="D325" t="str">
        <f t="shared" si="25"/>
        <v>Z-37002-019-10</v>
      </c>
      <c r="E325" t="s">
        <v>139</v>
      </c>
      <c r="F325" t="e">
        <v>#N/A</v>
      </c>
      <c r="G325" t="s">
        <v>603</v>
      </c>
      <c r="H325" t="s">
        <v>604</v>
      </c>
      <c r="I325" t="s">
        <v>326</v>
      </c>
      <c r="J325" t="s">
        <v>5329</v>
      </c>
      <c r="K325" t="s">
        <v>5338</v>
      </c>
      <c r="L325" t="s">
        <v>5415</v>
      </c>
      <c r="M325" t="s">
        <v>5335</v>
      </c>
      <c r="N325" t="s">
        <v>5362</v>
      </c>
      <c r="P325" t="s">
        <v>5330</v>
      </c>
      <c r="Q325" t="s">
        <v>88</v>
      </c>
      <c r="R325" t="e">
        <v>#N/A</v>
      </c>
      <c r="S325" t="b">
        <v>0</v>
      </c>
      <c r="T325" t="s">
        <v>1890</v>
      </c>
      <c r="U325" t="s">
        <v>1890</v>
      </c>
      <c r="V325" t="s">
        <v>1891</v>
      </c>
      <c r="W325" t="s">
        <v>1892</v>
      </c>
      <c r="X325" t="s">
        <v>1893</v>
      </c>
      <c r="Y325" t="s">
        <v>1894</v>
      </c>
      <c r="AI325">
        <v>80</v>
      </c>
      <c r="AJ325">
        <v>85</v>
      </c>
      <c r="AK325" t="s">
        <v>1895</v>
      </c>
      <c r="AL325" s="1" t="s">
        <v>438</v>
      </c>
      <c r="AM325" t="s">
        <v>610</v>
      </c>
      <c r="AN325" s="1" t="s">
        <v>611</v>
      </c>
      <c r="AO325" s="1" t="str">
        <f t="shared" si="26"/>
        <v>2W Distributor Bike</v>
      </c>
      <c r="AP325" s="1"/>
      <c r="AQ325" s="1"/>
      <c r="AR325" s="1"/>
      <c r="AS325" s="1"/>
      <c r="AT325" s="1"/>
      <c r="AU325" s="1"/>
      <c r="AV325" s="1"/>
      <c r="AW325" s="1"/>
      <c r="AX325" s="1"/>
      <c r="AY325" s="1"/>
      <c r="AZ325" s="1"/>
      <c r="BA325" s="1"/>
      <c r="BB325" s="1"/>
      <c r="BC325" s="1"/>
      <c r="BD325" s="1" t="s">
        <v>5578</v>
      </c>
      <c r="BE325" t="str">
        <f t="shared" si="24"/>
        <v>https://fs.amplifi.io//file?id=675736cc-3ed2-4ab7-91f6-d8b509305c4f&amp;variant=thumb&amp;extension=png</v>
      </c>
      <c r="BF325" s="4" t="s">
        <v>6368</v>
      </c>
      <c r="BG325" s="4" t="s">
        <v>6369</v>
      </c>
      <c r="BH325" s="4" t="s">
        <v>6370</v>
      </c>
      <c r="BI325" s="4" t="s">
        <v>5578</v>
      </c>
    </row>
    <row r="326" spans="1:61" ht="19" customHeight="1" x14ac:dyDescent="0.2">
      <c r="A326">
        <v>353</v>
      </c>
      <c r="B326" t="str">
        <f t="shared" si="23"/>
        <v>37002-399-10</v>
      </c>
      <c r="C326" t="s">
        <v>1896</v>
      </c>
      <c r="D326" t="str">
        <f t="shared" si="25"/>
        <v>Z-37002-399-10</v>
      </c>
      <c r="E326" t="s">
        <v>139</v>
      </c>
      <c r="F326" t="e">
        <v>#N/A</v>
      </c>
      <c r="G326" t="s">
        <v>603</v>
      </c>
      <c r="H326" t="s">
        <v>604</v>
      </c>
      <c r="I326" t="s">
        <v>326</v>
      </c>
      <c r="J326" t="s">
        <v>5329</v>
      </c>
      <c r="K326" t="s">
        <v>5338</v>
      </c>
      <c r="L326" t="s">
        <v>5415</v>
      </c>
      <c r="M326" t="s">
        <v>5335</v>
      </c>
      <c r="N326" t="s">
        <v>5362</v>
      </c>
      <c r="P326" t="s">
        <v>5330</v>
      </c>
      <c r="Q326" t="s">
        <v>1897</v>
      </c>
      <c r="R326" t="e">
        <v>#N/A</v>
      </c>
      <c r="S326" t="b">
        <v>0</v>
      </c>
      <c r="T326" t="s">
        <v>1898</v>
      </c>
      <c r="U326" t="s">
        <v>1898</v>
      </c>
      <c r="V326" t="s">
        <v>1899</v>
      </c>
      <c r="W326" t="s">
        <v>1900</v>
      </c>
      <c r="X326" t="s">
        <v>1901</v>
      </c>
      <c r="Y326" t="s">
        <v>1902</v>
      </c>
      <c r="AI326">
        <v>80</v>
      </c>
      <c r="AJ326">
        <v>85</v>
      </c>
      <c r="AK326" t="s">
        <v>1895</v>
      </c>
      <c r="AL326" s="1" t="s">
        <v>438</v>
      </c>
      <c r="AM326" t="s">
        <v>610</v>
      </c>
      <c r="AN326" s="1" t="s">
        <v>611</v>
      </c>
      <c r="AO326" s="1" t="str">
        <f t="shared" si="26"/>
        <v>2W Distributor Bike</v>
      </c>
      <c r="AP326" s="1"/>
      <c r="AQ326" s="1"/>
      <c r="AR326" s="1"/>
      <c r="AS326" s="1"/>
      <c r="AT326" s="1"/>
      <c r="AU326" s="1"/>
      <c r="AV326" s="1"/>
      <c r="AW326" s="1"/>
      <c r="AX326" s="1"/>
      <c r="AY326" s="1"/>
      <c r="AZ326" s="1"/>
      <c r="BA326" s="1"/>
      <c r="BB326" s="1"/>
      <c r="BC326" s="1"/>
      <c r="BD326" s="1" t="s">
        <v>5269</v>
      </c>
      <c r="BE326" t="str">
        <f t="shared" si="24"/>
        <v>https://fs.amplifi.io//file?id=f2615c09-9cad-471e-b85c-bb615291a8e7&amp;variant=thumb&amp;extension=png</v>
      </c>
      <c r="BF326" s="4" t="s">
        <v>6371</v>
      </c>
      <c r="BG326" s="4" t="s">
        <v>5269</v>
      </c>
    </row>
    <row r="327" spans="1:61" ht="19" customHeight="1" x14ac:dyDescent="0.2">
      <c r="A327">
        <v>354</v>
      </c>
      <c r="B327" t="str">
        <f t="shared" si="23"/>
        <v>39011-052-10</v>
      </c>
      <c r="C327" t="s">
        <v>1903</v>
      </c>
      <c r="D327" t="str">
        <f t="shared" si="25"/>
        <v>Z-39011-052-10</v>
      </c>
      <c r="E327" t="s">
        <v>139</v>
      </c>
      <c r="F327" t="e">
        <v>#N/A</v>
      </c>
      <c r="G327" t="s">
        <v>1904</v>
      </c>
      <c r="H327" t="s">
        <v>614</v>
      </c>
      <c r="I327" t="s">
        <v>326</v>
      </c>
      <c r="J327" t="s">
        <v>5329</v>
      </c>
      <c r="K327" t="s">
        <v>5338</v>
      </c>
      <c r="L327" t="s">
        <v>5415</v>
      </c>
      <c r="M327" t="s">
        <v>5336</v>
      </c>
      <c r="N327" t="s">
        <v>5359</v>
      </c>
      <c r="P327" t="s">
        <v>5330</v>
      </c>
      <c r="Q327" t="s">
        <v>866</v>
      </c>
      <c r="R327" t="e">
        <v>#N/A</v>
      </c>
      <c r="S327" t="b">
        <v>0</v>
      </c>
      <c r="T327" t="s">
        <v>1905</v>
      </c>
      <c r="U327" t="s">
        <v>1905</v>
      </c>
      <c r="V327" t="s">
        <v>1906</v>
      </c>
      <c r="W327" t="s">
        <v>1907</v>
      </c>
      <c r="X327" t="s">
        <v>1908</v>
      </c>
      <c r="Y327" t="s">
        <v>1909</v>
      </c>
      <c r="AI327">
        <v>120</v>
      </c>
      <c r="AJ327">
        <v>125</v>
      </c>
      <c r="AK327" t="s">
        <v>475</v>
      </c>
      <c r="AL327" t="s">
        <v>760</v>
      </c>
      <c r="AM327" t="s">
        <v>1910</v>
      </c>
      <c r="AN327" s="1" t="s">
        <v>1911</v>
      </c>
      <c r="AO327" s="1" t="str">
        <f t="shared" si="26"/>
        <v>2W Distributor Bike</v>
      </c>
      <c r="AP327" s="1"/>
      <c r="AQ327" s="1"/>
      <c r="AR327" s="1"/>
      <c r="AS327" s="1"/>
      <c r="AT327" s="1"/>
      <c r="AU327" s="1"/>
      <c r="AV327" s="1"/>
      <c r="AW327" s="1"/>
      <c r="AX327" s="1"/>
      <c r="AY327" s="1"/>
      <c r="AZ327" s="1"/>
      <c r="BA327" s="1"/>
      <c r="BB327" s="1"/>
      <c r="BC327" s="1"/>
      <c r="BD327" s="1" t="s">
        <v>5579</v>
      </c>
      <c r="BE327" t="str">
        <f t="shared" si="24"/>
        <v>https://fs.amplifi.io//file?id=99e41c14-29d3-4387-b117-a938d194090f&amp;variant=thumb&amp;extension=png</v>
      </c>
      <c r="BF327" s="4" t="s">
        <v>6372</v>
      </c>
      <c r="BG327" s="4" t="s">
        <v>5579</v>
      </c>
    </row>
    <row r="328" spans="1:61" ht="19" customHeight="1" x14ac:dyDescent="0.2">
      <c r="A328">
        <v>355</v>
      </c>
      <c r="B328" t="str">
        <f t="shared" si="23"/>
        <v>39012-001-10</v>
      </c>
      <c r="C328" t="s">
        <v>1912</v>
      </c>
      <c r="D328" t="str">
        <f t="shared" si="25"/>
        <v>Z-39012-001-10</v>
      </c>
      <c r="E328" t="s">
        <v>139</v>
      </c>
      <c r="F328" t="e">
        <v>#N/A</v>
      </c>
      <c r="G328" t="s">
        <v>1913</v>
      </c>
      <c r="H328" t="s">
        <v>614</v>
      </c>
      <c r="I328" t="s">
        <v>326</v>
      </c>
      <c r="J328" t="s">
        <v>5329</v>
      </c>
      <c r="K328" t="s">
        <v>5338</v>
      </c>
      <c r="L328" t="s">
        <v>5415</v>
      </c>
      <c r="M328" t="s">
        <v>5336</v>
      </c>
      <c r="N328" t="s">
        <v>5359</v>
      </c>
      <c r="P328" t="s">
        <v>5330</v>
      </c>
      <c r="Q328" t="s">
        <v>88</v>
      </c>
      <c r="R328" t="e">
        <v>#N/A</v>
      </c>
      <c r="S328" t="b">
        <v>0</v>
      </c>
      <c r="T328" t="s">
        <v>1914</v>
      </c>
      <c r="U328" t="s">
        <v>1914</v>
      </c>
      <c r="V328" t="s">
        <v>1915</v>
      </c>
      <c r="W328" t="s">
        <v>1916</v>
      </c>
      <c r="X328" t="s">
        <v>1917</v>
      </c>
      <c r="Y328" t="s">
        <v>1918</v>
      </c>
      <c r="AI328">
        <v>60</v>
      </c>
      <c r="AJ328">
        <v>60</v>
      </c>
      <c r="AK328" t="s">
        <v>475</v>
      </c>
      <c r="AL328" t="s">
        <v>1919</v>
      </c>
      <c r="AM328" t="s">
        <v>1920</v>
      </c>
      <c r="AN328" s="1" t="s">
        <v>1921</v>
      </c>
      <c r="AO328" s="1" t="str">
        <f t="shared" si="26"/>
        <v>2W Distributor Bike</v>
      </c>
      <c r="AP328" s="1"/>
      <c r="AQ328" s="1"/>
      <c r="AR328" s="1"/>
      <c r="AS328" s="1"/>
      <c r="AT328" s="1"/>
      <c r="AU328" s="1"/>
      <c r="AV328" s="1"/>
      <c r="AW328" s="1"/>
      <c r="AX328" s="1"/>
      <c r="AY328" s="1"/>
      <c r="AZ328" s="1"/>
      <c r="BA328" s="1"/>
      <c r="BB328" s="1"/>
      <c r="BC328" s="1"/>
      <c r="BD328" s="1" t="s">
        <v>5580</v>
      </c>
      <c r="BE328" t="str">
        <f t="shared" si="24"/>
        <v>https://fs.amplifi.io//file?id=a19701a6-e8e4-47d9-80d4-62fe9de12a92&amp;variant=thumb&amp;extension=png</v>
      </c>
      <c r="BF328" s="4" t="s">
        <v>6373</v>
      </c>
      <c r="BG328" s="4" t="s">
        <v>5580</v>
      </c>
    </row>
    <row r="329" spans="1:61" ht="19" customHeight="1" x14ac:dyDescent="0.2">
      <c r="A329">
        <v>356</v>
      </c>
      <c r="B329" t="str">
        <f t="shared" si="23"/>
        <v>39012-007-10</v>
      </c>
      <c r="C329" t="s">
        <v>1922</v>
      </c>
      <c r="D329" t="str">
        <f t="shared" si="25"/>
        <v>Z-39012-007-10</v>
      </c>
      <c r="E329" t="s">
        <v>139</v>
      </c>
      <c r="F329" t="e">
        <v>#N/A</v>
      </c>
      <c r="G329" t="s">
        <v>1913</v>
      </c>
      <c r="H329" t="s">
        <v>614</v>
      </c>
      <c r="I329" t="s">
        <v>326</v>
      </c>
      <c r="J329" t="s">
        <v>5329</v>
      </c>
      <c r="K329" t="s">
        <v>5338</v>
      </c>
      <c r="L329" t="s">
        <v>5415</v>
      </c>
      <c r="M329" t="s">
        <v>5336</v>
      </c>
      <c r="N329" t="s">
        <v>5359</v>
      </c>
      <c r="P329" t="s">
        <v>5330</v>
      </c>
      <c r="Q329" t="s">
        <v>219</v>
      </c>
      <c r="R329" t="e">
        <v>#N/A</v>
      </c>
      <c r="S329" t="b">
        <v>0</v>
      </c>
      <c r="T329" t="s">
        <v>1923</v>
      </c>
      <c r="U329" t="s">
        <v>1923</v>
      </c>
      <c r="V329" t="s">
        <v>1924</v>
      </c>
      <c r="W329" t="s">
        <v>1925</v>
      </c>
      <c r="X329" t="s">
        <v>1926</v>
      </c>
      <c r="Y329" t="s">
        <v>1927</v>
      </c>
      <c r="AI329">
        <v>60</v>
      </c>
      <c r="AJ329">
        <v>60</v>
      </c>
      <c r="AK329" t="s">
        <v>475</v>
      </c>
      <c r="AL329" t="s">
        <v>1919</v>
      </c>
      <c r="AM329" t="s">
        <v>1920</v>
      </c>
      <c r="AN329" s="1" t="s">
        <v>1921</v>
      </c>
      <c r="AO329" s="1" t="str">
        <f t="shared" si="26"/>
        <v>2W Distributor Bike</v>
      </c>
      <c r="AP329" s="1"/>
      <c r="AQ329" s="1"/>
      <c r="AR329" s="1"/>
      <c r="AS329" s="1"/>
      <c r="AT329" s="1"/>
      <c r="AU329" s="1"/>
      <c r="AV329" s="1"/>
      <c r="AW329" s="1"/>
      <c r="AX329" s="1"/>
      <c r="AY329" s="1"/>
      <c r="AZ329" s="1"/>
      <c r="BA329" s="1"/>
      <c r="BB329" s="1"/>
      <c r="BC329" s="1"/>
      <c r="BD329" s="1" t="s">
        <v>5270</v>
      </c>
      <c r="BE329" t="str">
        <f t="shared" si="24"/>
        <v>https://fs.amplifi.io//file?id=ea899529-b18d-4f93-a630-349d030e9399&amp;variant=thumb&amp;extension=png</v>
      </c>
      <c r="BF329" s="4" t="s">
        <v>5270</v>
      </c>
      <c r="BG329" s="4" t="s">
        <v>6374</v>
      </c>
    </row>
    <row r="330" spans="1:61" ht="19" customHeight="1" x14ac:dyDescent="0.2">
      <c r="A330">
        <v>357</v>
      </c>
      <c r="B330" t="str">
        <f t="shared" ref="B330:B361" si="27">RIGHT(C330,11)</f>
        <v>40000-00000</v>
      </c>
      <c r="C330" t="s">
        <v>1928</v>
      </c>
      <c r="D330" t="str">
        <f t="shared" si="25"/>
        <v>Z-40000-00000</v>
      </c>
      <c r="E330" t="s">
        <v>208</v>
      </c>
      <c r="F330" t="e">
        <v>#N/A</v>
      </c>
      <c r="G330" t="s">
        <v>1929</v>
      </c>
      <c r="H330" t="s">
        <v>787</v>
      </c>
      <c r="I330" t="s">
        <v>788</v>
      </c>
      <c r="J330" t="s">
        <v>5329</v>
      </c>
      <c r="K330" t="s">
        <v>5333</v>
      </c>
      <c r="L330" t="s">
        <v>5416</v>
      </c>
      <c r="M330" t="s">
        <v>5341</v>
      </c>
      <c r="N330" t="s">
        <v>5372</v>
      </c>
      <c r="P330" t="s">
        <v>5330</v>
      </c>
      <c r="Q330" t="s">
        <v>721</v>
      </c>
      <c r="R330" t="e">
        <v>#N/A</v>
      </c>
      <c r="S330" t="b">
        <v>0</v>
      </c>
      <c r="T330" t="s">
        <v>1930</v>
      </c>
      <c r="U330" t="s">
        <v>1930</v>
      </c>
      <c r="V330" t="s">
        <v>1931</v>
      </c>
      <c r="W330" t="s">
        <v>1932</v>
      </c>
      <c r="X330" t="s">
        <v>1933</v>
      </c>
      <c r="Y330" t="s">
        <v>1934</v>
      </c>
      <c r="AI330">
        <v>79</v>
      </c>
      <c r="AJ330">
        <v>79</v>
      </c>
      <c r="AK330" t="s">
        <v>448</v>
      </c>
      <c r="AL330" s="1" t="s">
        <v>1935</v>
      </c>
      <c r="AM330" t="s">
        <v>1936</v>
      </c>
      <c r="AN330" s="1" t="s">
        <v>1937</v>
      </c>
      <c r="AO330" s="1" t="str">
        <f t="shared" si="26"/>
        <v>2W Distributor Bike</v>
      </c>
      <c r="AP330" s="1"/>
      <c r="AQ330" s="1"/>
      <c r="AR330" s="1"/>
      <c r="AS330" s="1"/>
      <c r="AT330" s="1"/>
      <c r="AU330" s="1"/>
      <c r="AV330" s="1"/>
      <c r="AW330" s="1"/>
      <c r="AX330" s="1"/>
      <c r="AY330" s="1"/>
      <c r="AZ330" s="1"/>
      <c r="BA330" s="1"/>
      <c r="BB330" s="1"/>
      <c r="BC330" s="1"/>
      <c r="BD330" s="1" t="s">
        <v>5581</v>
      </c>
      <c r="BE330" t="str">
        <f t="shared" si="24"/>
        <v>https://fs.amplifi.io//file?id=07bebb07-375f-4855-b16c-2dc0ca39f10b&amp;variant=thumb&amp;extension=png</v>
      </c>
      <c r="BF330" s="4" t="s">
        <v>6375</v>
      </c>
      <c r="BG330" s="4" t="s">
        <v>6376</v>
      </c>
      <c r="BH330" s="4" t="s">
        <v>5581</v>
      </c>
      <c r="BI330" s="4" t="s">
        <v>6377</v>
      </c>
    </row>
    <row r="331" spans="1:61" ht="19" customHeight="1" x14ac:dyDescent="0.2">
      <c r="A331">
        <v>358</v>
      </c>
      <c r="B331" t="str">
        <f t="shared" si="27"/>
        <v>40000-00005</v>
      </c>
      <c r="C331" t="s">
        <v>1938</v>
      </c>
      <c r="D331" t="str">
        <f t="shared" si="25"/>
        <v>Z-40000-00005</v>
      </c>
      <c r="E331" t="s">
        <v>208</v>
      </c>
      <c r="F331" t="e">
        <v>#N/A</v>
      </c>
      <c r="G331" t="s">
        <v>1929</v>
      </c>
      <c r="H331" t="s">
        <v>787</v>
      </c>
      <c r="I331" t="s">
        <v>788</v>
      </c>
      <c r="J331" t="s">
        <v>5329</v>
      </c>
      <c r="K331" t="s">
        <v>5333</v>
      </c>
      <c r="L331" t="s">
        <v>5416</v>
      </c>
      <c r="M331" t="s">
        <v>5341</v>
      </c>
      <c r="N331" t="s">
        <v>5372</v>
      </c>
      <c r="P331" t="s">
        <v>5330</v>
      </c>
      <c r="Q331" t="s">
        <v>1939</v>
      </c>
      <c r="R331" t="e">
        <v>#N/A</v>
      </c>
      <c r="S331" t="b">
        <v>0</v>
      </c>
      <c r="T331" t="s">
        <v>1940</v>
      </c>
      <c r="U331" t="s">
        <v>1940</v>
      </c>
      <c r="V331" t="s">
        <v>1941</v>
      </c>
      <c r="W331" t="s">
        <v>1942</v>
      </c>
      <c r="X331" t="s">
        <v>1943</v>
      </c>
      <c r="Y331" t="s">
        <v>1944</v>
      </c>
      <c r="AI331">
        <v>79</v>
      </c>
      <c r="AJ331">
        <v>79</v>
      </c>
      <c r="AK331" t="s">
        <v>448</v>
      </c>
      <c r="AL331" s="1" t="s">
        <v>1935</v>
      </c>
      <c r="AM331" t="s">
        <v>1936</v>
      </c>
      <c r="AN331" s="1" t="s">
        <v>1937</v>
      </c>
      <c r="AO331" s="1" t="str">
        <f t="shared" si="26"/>
        <v>2W Distributor Bike</v>
      </c>
      <c r="AP331" s="1"/>
      <c r="AQ331" s="1"/>
      <c r="AR331" s="1"/>
      <c r="AS331" s="1"/>
      <c r="AT331" s="1"/>
      <c r="AU331" s="1"/>
      <c r="AV331" s="1"/>
      <c r="AW331" s="1"/>
      <c r="AX331" s="1"/>
      <c r="AY331" s="1"/>
      <c r="AZ331" s="1"/>
      <c r="BA331" s="1"/>
      <c r="BB331" s="1"/>
      <c r="BC331" s="1"/>
      <c r="BD331" s="1" t="s">
        <v>5582</v>
      </c>
      <c r="BE331" t="str">
        <f t="shared" si="24"/>
        <v>https://fs.amplifi.io//file?id=b4f188f3-e46e-4598-ba80-df6b121bed2f&amp;variant=thumb&amp;extension=png</v>
      </c>
      <c r="BF331" s="4" t="s">
        <v>6378</v>
      </c>
      <c r="BG331" s="4" t="s">
        <v>6379</v>
      </c>
      <c r="BH331" s="4" t="s">
        <v>5582</v>
      </c>
      <c r="BI331" s="4" t="s">
        <v>6380</v>
      </c>
    </row>
    <row r="332" spans="1:61" ht="19" customHeight="1" x14ac:dyDescent="0.2">
      <c r="A332">
        <v>359</v>
      </c>
      <c r="B332" t="str">
        <f t="shared" si="27"/>
        <v>40000-00010</v>
      </c>
      <c r="C332" t="s">
        <v>1945</v>
      </c>
      <c r="D332" t="str">
        <f t="shared" si="25"/>
        <v>Z-40000-00010</v>
      </c>
      <c r="E332" t="s">
        <v>208</v>
      </c>
      <c r="F332" t="e">
        <v>#N/A</v>
      </c>
      <c r="G332" t="s">
        <v>1929</v>
      </c>
      <c r="H332" t="s">
        <v>787</v>
      </c>
      <c r="I332" t="s">
        <v>788</v>
      </c>
      <c r="J332" t="s">
        <v>5329</v>
      </c>
      <c r="K332" t="s">
        <v>5333</v>
      </c>
      <c r="L332" t="s">
        <v>5416</v>
      </c>
      <c r="M332" t="s">
        <v>5341</v>
      </c>
      <c r="N332" t="s">
        <v>5372</v>
      </c>
      <c r="P332" t="s">
        <v>5330</v>
      </c>
      <c r="Q332" t="s">
        <v>1462</v>
      </c>
      <c r="R332" t="e">
        <v>#N/A</v>
      </c>
      <c r="S332" t="b">
        <v>0</v>
      </c>
      <c r="T332" t="s">
        <v>1946</v>
      </c>
      <c r="U332" t="s">
        <v>1946</v>
      </c>
      <c r="V332" t="s">
        <v>1947</v>
      </c>
      <c r="W332" t="s">
        <v>1948</v>
      </c>
      <c r="X332" t="s">
        <v>1949</v>
      </c>
      <c r="Y332" t="s">
        <v>1950</v>
      </c>
      <c r="AI332">
        <v>79</v>
      </c>
      <c r="AJ332">
        <v>79</v>
      </c>
      <c r="AK332" t="s">
        <v>448</v>
      </c>
      <c r="AL332" s="1" t="s">
        <v>1935</v>
      </c>
      <c r="AM332" t="s">
        <v>1936</v>
      </c>
      <c r="AN332" s="1" t="s">
        <v>1937</v>
      </c>
      <c r="AO332" s="1" t="str">
        <f t="shared" si="26"/>
        <v>2W Distributor Bike</v>
      </c>
      <c r="AP332" s="1"/>
      <c r="AQ332" s="1"/>
      <c r="AR332" s="1"/>
      <c r="AS332" s="1"/>
      <c r="AT332" s="1"/>
      <c r="AU332" s="1"/>
      <c r="AV332" s="1"/>
      <c r="AW332" s="1"/>
      <c r="AX332" s="1"/>
      <c r="AY332" s="1"/>
      <c r="AZ332" s="1"/>
      <c r="BA332" s="1"/>
      <c r="BB332" s="1"/>
      <c r="BC332" s="1"/>
      <c r="BD332" s="1" t="s">
        <v>5583</v>
      </c>
      <c r="BE332" t="str">
        <f t="shared" si="24"/>
        <v>https://fs.amplifi.io//file?id=f23d7045-1af2-4831-af88-c14194cc915c&amp;variant=thumb&amp;extension=png</v>
      </c>
      <c r="BF332" s="4" t="s">
        <v>6381</v>
      </c>
      <c r="BG332" s="4" t="s">
        <v>5583</v>
      </c>
      <c r="BH332" s="4" t="s">
        <v>6382</v>
      </c>
      <c r="BI332" s="4" t="s">
        <v>6383</v>
      </c>
    </row>
    <row r="333" spans="1:61" ht="19" customHeight="1" x14ac:dyDescent="0.2">
      <c r="A333">
        <v>360</v>
      </c>
      <c r="B333" t="str">
        <f t="shared" si="27"/>
        <v>40000-00015</v>
      </c>
      <c r="C333" t="s">
        <v>1951</v>
      </c>
      <c r="D333" t="str">
        <f t="shared" si="25"/>
        <v>Z-40000-00015</v>
      </c>
      <c r="E333" t="s">
        <v>208</v>
      </c>
      <c r="F333" t="e">
        <v>#N/A</v>
      </c>
      <c r="G333" t="s">
        <v>1952</v>
      </c>
      <c r="H333" t="s">
        <v>787</v>
      </c>
      <c r="I333" t="s">
        <v>788</v>
      </c>
      <c r="J333" t="s">
        <v>5329</v>
      </c>
      <c r="K333" t="s">
        <v>5333</v>
      </c>
      <c r="L333" t="s">
        <v>5416</v>
      </c>
      <c r="M333" t="s">
        <v>5341</v>
      </c>
      <c r="N333" t="s">
        <v>5372</v>
      </c>
      <c r="P333" t="s">
        <v>5330</v>
      </c>
      <c r="Q333" t="s">
        <v>674</v>
      </c>
      <c r="R333" t="e">
        <v>#N/A</v>
      </c>
      <c r="S333" t="b">
        <v>0</v>
      </c>
      <c r="T333" t="s">
        <v>1953</v>
      </c>
      <c r="U333" t="s">
        <v>1953</v>
      </c>
      <c r="V333" t="s">
        <v>1954</v>
      </c>
      <c r="W333" t="s">
        <v>1955</v>
      </c>
      <c r="X333" t="s">
        <v>1956</v>
      </c>
      <c r="Y333" t="s">
        <v>1957</v>
      </c>
      <c r="AI333">
        <v>84</v>
      </c>
      <c r="AJ333">
        <v>84</v>
      </c>
      <c r="AK333" t="s">
        <v>448</v>
      </c>
      <c r="AL333" s="1" t="s">
        <v>1935</v>
      </c>
      <c r="AM333" t="s">
        <v>1936</v>
      </c>
      <c r="AN333" s="1" t="s">
        <v>1937</v>
      </c>
      <c r="AO333" s="1" t="str">
        <f t="shared" si="26"/>
        <v>2W Distributor Bike</v>
      </c>
      <c r="AP333" s="1"/>
      <c r="AQ333" s="1"/>
      <c r="AR333" s="1"/>
      <c r="AS333" s="1"/>
      <c r="AT333" s="1"/>
      <c r="AU333" s="1"/>
      <c r="AV333" s="1"/>
      <c r="AW333" s="1"/>
      <c r="AX333" s="1"/>
      <c r="AY333" s="1"/>
      <c r="AZ333" s="1"/>
      <c r="BA333" s="1"/>
      <c r="BB333" s="1"/>
      <c r="BC333" s="1"/>
      <c r="BD333" s="1" t="s">
        <v>5584</v>
      </c>
      <c r="BE333" t="str">
        <f t="shared" si="24"/>
        <v>https://fs.amplifi.io//file?id=072598d5-dc86-4337-b26f-b481ca03ff6e&amp;variant=thumb&amp;extension=png</v>
      </c>
      <c r="BF333" s="4" t="s">
        <v>6384</v>
      </c>
      <c r="BG333" s="4" t="s">
        <v>5584</v>
      </c>
      <c r="BH333" s="4" t="s">
        <v>6385</v>
      </c>
      <c r="BI333" s="4" t="s">
        <v>6386</v>
      </c>
    </row>
    <row r="334" spans="1:61" ht="19" customHeight="1" x14ac:dyDescent="0.2">
      <c r="A334">
        <v>361</v>
      </c>
      <c r="B334" t="str">
        <f t="shared" si="27"/>
        <v>40000-00020</v>
      </c>
      <c r="C334" t="s">
        <v>1958</v>
      </c>
      <c r="D334" t="str">
        <f t="shared" si="25"/>
        <v>Z-40000-00020</v>
      </c>
      <c r="E334" t="s">
        <v>208</v>
      </c>
      <c r="F334" t="e">
        <v>#N/A</v>
      </c>
      <c r="G334" t="s">
        <v>1952</v>
      </c>
      <c r="H334" t="s">
        <v>787</v>
      </c>
      <c r="I334" t="s">
        <v>788</v>
      </c>
      <c r="J334" t="s">
        <v>5329</v>
      </c>
      <c r="K334" t="s">
        <v>5333</v>
      </c>
      <c r="L334" t="s">
        <v>5416</v>
      </c>
      <c r="M334" t="s">
        <v>5341</v>
      </c>
      <c r="N334" t="s">
        <v>5372</v>
      </c>
      <c r="P334" t="s">
        <v>5330</v>
      </c>
      <c r="Q334" t="s">
        <v>1959</v>
      </c>
      <c r="R334" t="e">
        <v>#N/A</v>
      </c>
      <c r="S334" t="b">
        <v>0</v>
      </c>
      <c r="T334" t="s">
        <v>1960</v>
      </c>
      <c r="U334" t="s">
        <v>1960</v>
      </c>
      <c r="V334" t="s">
        <v>1961</v>
      </c>
      <c r="W334" t="s">
        <v>1962</v>
      </c>
      <c r="X334" t="s">
        <v>1963</v>
      </c>
      <c r="Y334" t="s">
        <v>1964</v>
      </c>
      <c r="AI334">
        <v>84</v>
      </c>
      <c r="AJ334">
        <v>84</v>
      </c>
      <c r="AK334" t="s">
        <v>448</v>
      </c>
      <c r="AL334" s="1" t="s">
        <v>1935</v>
      </c>
      <c r="AM334" t="s">
        <v>1936</v>
      </c>
      <c r="AN334" s="1" t="s">
        <v>1937</v>
      </c>
      <c r="AO334" s="1" t="str">
        <f t="shared" si="26"/>
        <v>2W Distributor Bike</v>
      </c>
      <c r="AP334" s="1"/>
      <c r="AQ334" s="1"/>
      <c r="AR334" s="1"/>
      <c r="AS334" s="1"/>
      <c r="AT334" s="1"/>
      <c r="AU334" s="1"/>
      <c r="AV334" s="1"/>
      <c r="AW334" s="1"/>
      <c r="AX334" s="1"/>
      <c r="AY334" s="1"/>
      <c r="AZ334" s="1"/>
      <c r="BA334" s="1"/>
      <c r="BB334" s="1"/>
      <c r="BC334" s="1"/>
      <c r="BD334" s="1" t="s">
        <v>5585</v>
      </c>
      <c r="BE334" t="str">
        <f t="shared" si="24"/>
        <v>https://fs.amplifi.io//file?id=e2cd5062-5594-4429-a58b-e669d5a87b33&amp;variant=thumb&amp;extension=png</v>
      </c>
      <c r="BF334" s="4" t="s">
        <v>6387</v>
      </c>
      <c r="BG334" s="4" t="s">
        <v>6388</v>
      </c>
      <c r="BH334" s="4" t="s">
        <v>5585</v>
      </c>
      <c r="BI334" s="4" t="s">
        <v>6389</v>
      </c>
    </row>
    <row r="335" spans="1:61" ht="19" customHeight="1" x14ac:dyDescent="0.2">
      <c r="A335">
        <v>362</v>
      </c>
      <c r="B335" t="str">
        <f t="shared" si="27"/>
        <v>40001-00000</v>
      </c>
      <c r="C335" t="s">
        <v>1965</v>
      </c>
      <c r="D335" t="str">
        <f t="shared" si="25"/>
        <v>Z-40001-00000</v>
      </c>
      <c r="E335" t="s">
        <v>208</v>
      </c>
      <c r="F335" t="e">
        <v>#N/A</v>
      </c>
      <c r="G335" t="s">
        <v>1929</v>
      </c>
      <c r="H335" t="s">
        <v>797</v>
      </c>
      <c r="I335" t="s">
        <v>788</v>
      </c>
      <c r="J335" t="s">
        <v>5329</v>
      </c>
      <c r="K335" t="s">
        <v>5333</v>
      </c>
      <c r="L335" t="s">
        <v>5416</v>
      </c>
      <c r="M335" t="s">
        <v>5342</v>
      </c>
      <c r="N335" t="s">
        <v>797</v>
      </c>
      <c r="P335" t="s">
        <v>5330</v>
      </c>
      <c r="Q335" t="s">
        <v>88</v>
      </c>
      <c r="R335" t="e">
        <v>#N/A</v>
      </c>
      <c r="S335" t="b">
        <v>0</v>
      </c>
      <c r="T335" t="s">
        <v>1966</v>
      </c>
      <c r="U335" t="s">
        <v>1966</v>
      </c>
      <c r="V335" t="s">
        <v>1967</v>
      </c>
      <c r="W335" t="s">
        <v>1968</v>
      </c>
      <c r="X335" t="s">
        <v>1969</v>
      </c>
      <c r="Y335" t="s">
        <v>1970</v>
      </c>
      <c r="Z335" t="s">
        <v>1971</v>
      </c>
      <c r="AA335" t="s">
        <v>1972</v>
      </c>
      <c r="AI335">
        <v>149</v>
      </c>
      <c r="AJ335">
        <v>149</v>
      </c>
      <c r="AK335" t="s">
        <v>475</v>
      </c>
      <c r="AL335" s="1" t="s">
        <v>1973</v>
      </c>
      <c r="AM335" t="s">
        <v>1936</v>
      </c>
      <c r="AN335" s="1" t="s">
        <v>1974</v>
      </c>
      <c r="AO335" s="1" t="str">
        <f t="shared" si="26"/>
        <v>2W Distributor Bike</v>
      </c>
      <c r="AP335" s="1"/>
      <c r="AQ335" s="1"/>
      <c r="AR335" s="1"/>
      <c r="AS335" s="1"/>
      <c r="AT335" s="1"/>
      <c r="AU335" s="1"/>
      <c r="AV335" s="1"/>
      <c r="AW335" s="1"/>
      <c r="AX335" s="1"/>
      <c r="AY335" s="1"/>
      <c r="AZ335" s="1"/>
      <c r="BA335" s="1"/>
      <c r="BB335" s="1"/>
      <c r="BC335" s="1"/>
      <c r="BD335" s="1" t="s">
        <v>5586</v>
      </c>
      <c r="BE335" t="str">
        <f t="shared" si="24"/>
        <v>https://fs.amplifi.io//file?id=5ae30fe5-9149-4521-88d1-8bffb009f779&amp;variant=thumb&amp;extension=png</v>
      </c>
      <c r="BF335" s="4" t="s">
        <v>6390</v>
      </c>
      <c r="BG335" s="4" t="s">
        <v>5586</v>
      </c>
      <c r="BH335" s="4" t="s">
        <v>6391</v>
      </c>
      <c r="BI335" s="4" t="s">
        <v>6392</v>
      </c>
    </row>
    <row r="336" spans="1:61" ht="19" customHeight="1" x14ac:dyDescent="0.2">
      <c r="A336">
        <v>363</v>
      </c>
      <c r="B336" t="str">
        <f t="shared" si="27"/>
        <v>40001-00007</v>
      </c>
      <c r="C336" t="s">
        <v>1975</v>
      </c>
      <c r="D336" t="str">
        <f t="shared" si="25"/>
        <v>Z-40001-00007</v>
      </c>
      <c r="E336" t="s">
        <v>208</v>
      </c>
      <c r="F336" t="e">
        <v>#N/A</v>
      </c>
      <c r="G336" t="s">
        <v>1952</v>
      </c>
      <c r="H336" t="s">
        <v>797</v>
      </c>
      <c r="I336" t="s">
        <v>788</v>
      </c>
      <c r="J336" t="s">
        <v>5329</v>
      </c>
      <c r="K336" t="s">
        <v>5333</v>
      </c>
      <c r="L336" t="s">
        <v>5416</v>
      </c>
      <c r="M336" t="s">
        <v>5342</v>
      </c>
      <c r="N336" t="s">
        <v>797</v>
      </c>
      <c r="P336" t="s">
        <v>5330</v>
      </c>
      <c r="Q336" t="s">
        <v>674</v>
      </c>
      <c r="R336" t="e">
        <v>#N/A</v>
      </c>
      <c r="S336" t="b">
        <v>0</v>
      </c>
      <c r="T336" t="s">
        <v>1976</v>
      </c>
      <c r="U336" t="s">
        <v>1976</v>
      </c>
      <c r="V336" t="s">
        <v>1977</v>
      </c>
      <c r="W336" t="s">
        <v>1978</v>
      </c>
      <c r="X336" t="s">
        <v>1979</v>
      </c>
      <c r="Y336" t="s">
        <v>1980</v>
      </c>
      <c r="Z336" t="s">
        <v>1981</v>
      </c>
      <c r="AA336" t="s">
        <v>1982</v>
      </c>
      <c r="AI336">
        <v>159</v>
      </c>
      <c r="AJ336">
        <v>159</v>
      </c>
      <c r="AK336" t="s">
        <v>475</v>
      </c>
      <c r="AL336" s="1" t="s">
        <v>1973</v>
      </c>
      <c r="AM336" t="s">
        <v>1936</v>
      </c>
      <c r="AN336" s="1" t="s">
        <v>1974</v>
      </c>
      <c r="AO336" s="1" t="str">
        <f t="shared" si="26"/>
        <v>2W Distributor Bike</v>
      </c>
      <c r="AP336" s="1"/>
      <c r="AQ336" s="1"/>
      <c r="AR336" s="1"/>
      <c r="AS336" s="1"/>
      <c r="AT336" s="1"/>
      <c r="AU336" s="1"/>
      <c r="AV336" s="1"/>
      <c r="AW336" s="1"/>
      <c r="AX336" s="1"/>
      <c r="AY336" s="1"/>
      <c r="AZ336" s="1"/>
      <c r="BA336" s="1"/>
      <c r="BB336" s="1"/>
      <c r="BC336" s="1"/>
      <c r="BD336" s="1" t="s">
        <v>5271</v>
      </c>
      <c r="BE336" t="str">
        <f t="shared" si="24"/>
        <v>https://fs.amplifi.io//file?id=448963b8-ac55-4808-9ee9-9f8711317a71&amp;variant=thumb&amp;extension=png</v>
      </c>
      <c r="BF336" s="4" t="s">
        <v>5271</v>
      </c>
      <c r="BG336" s="4" t="s">
        <v>6393</v>
      </c>
      <c r="BH336" s="4" t="s">
        <v>6394</v>
      </c>
      <c r="BI336" s="4" t="s">
        <v>6395</v>
      </c>
    </row>
    <row r="337" spans="1:63" ht="19" customHeight="1" x14ac:dyDescent="0.2">
      <c r="A337">
        <v>364</v>
      </c>
      <c r="B337" t="str">
        <f t="shared" si="27"/>
        <v>40001-00014</v>
      </c>
      <c r="C337" t="s">
        <v>1983</v>
      </c>
      <c r="D337" t="str">
        <f t="shared" si="25"/>
        <v>Z-40001-00014</v>
      </c>
      <c r="E337" t="s">
        <v>208</v>
      </c>
      <c r="F337" t="e">
        <v>#N/A</v>
      </c>
      <c r="G337" t="s">
        <v>1929</v>
      </c>
      <c r="H337" t="s">
        <v>797</v>
      </c>
      <c r="I337" t="s">
        <v>788</v>
      </c>
      <c r="J337" t="s">
        <v>5329</v>
      </c>
      <c r="K337" t="s">
        <v>5333</v>
      </c>
      <c r="L337" t="s">
        <v>5416</v>
      </c>
      <c r="M337" t="s">
        <v>5342</v>
      </c>
      <c r="N337" t="s">
        <v>797</v>
      </c>
      <c r="P337" t="s">
        <v>5330</v>
      </c>
      <c r="Q337" t="s">
        <v>219</v>
      </c>
      <c r="R337" t="e">
        <v>#N/A</v>
      </c>
      <c r="S337" t="b">
        <v>0</v>
      </c>
      <c r="T337" t="s">
        <v>1984</v>
      </c>
      <c r="U337" t="s">
        <v>1984</v>
      </c>
      <c r="V337" t="s">
        <v>1985</v>
      </c>
      <c r="W337" t="s">
        <v>1986</v>
      </c>
      <c r="X337" t="s">
        <v>1987</v>
      </c>
      <c r="Y337" t="s">
        <v>1988</v>
      </c>
      <c r="Z337" t="s">
        <v>1989</v>
      </c>
      <c r="AA337" t="s">
        <v>1990</v>
      </c>
      <c r="AI337">
        <v>149</v>
      </c>
      <c r="AJ337">
        <v>149</v>
      </c>
      <c r="AK337" t="s">
        <v>475</v>
      </c>
      <c r="AL337" s="1" t="s">
        <v>1973</v>
      </c>
      <c r="AM337" t="s">
        <v>1936</v>
      </c>
      <c r="AN337" s="1" t="s">
        <v>1974</v>
      </c>
      <c r="AO337" s="1" t="str">
        <f t="shared" si="26"/>
        <v>2W Distributor Bike</v>
      </c>
      <c r="AP337" s="1"/>
      <c r="AQ337" s="1"/>
      <c r="AR337" s="1"/>
      <c r="AS337" s="1"/>
      <c r="AT337" s="1"/>
      <c r="AU337" s="1"/>
      <c r="AV337" s="1"/>
      <c r="AW337" s="1"/>
      <c r="AX337" s="1"/>
      <c r="AY337" s="1"/>
      <c r="AZ337" s="1"/>
      <c r="BA337" s="1"/>
      <c r="BB337" s="1"/>
      <c r="BC337" s="1"/>
      <c r="BD337" s="1" t="s">
        <v>5272</v>
      </c>
      <c r="BE337" t="str">
        <f t="shared" si="24"/>
        <v>https://fs.amplifi.io//file?id=cd1914bb-5c15-4f68-8ae7-66ff44bf6dba&amp;variant=thumb&amp;extension=png</v>
      </c>
      <c r="BF337" s="4" t="s">
        <v>5272</v>
      </c>
      <c r="BG337" s="4" t="s">
        <v>6396</v>
      </c>
      <c r="BH337" s="4" t="s">
        <v>6397</v>
      </c>
      <c r="BI337" s="4" t="s">
        <v>6398</v>
      </c>
    </row>
    <row r="338" spans="1:63" ht="19" customHeight="1" x14ac:dyDescent="0.2">
      <c r="A338">
        <v>365</v>
      </c>
      <c r="B338" t="str">
        <f t="shared" si="27"/>
        <v>40001-00021</v>
      </c>
      <c r="C338" t="s">
        <v>1991</v>
      </c>
      <c r="D338" t="str">
        <f t="shared" si="25"/>
        <v>Z-40001-00021</v>
      </c>
      <c r="E338" t="s">
        <v>208</v>
      </c>
      <c r="F338" t="e">
        <v>#N/A</v>
      </c>
      <c r="G338" t="s">
        <v>1929</v>
      </c>
      <c r="H338" t="s">
        <v>797</v>
      </c>
      <c r="I338" t="s">
        <v>788</v>
      </c>
      <c r="J338" t="s">
        <v>5329</v>
      </c>
      <c r="K338" t="s">
        <v>5333</v>
      </c>
      <c r="L338" t="s">
        <v>5416</v>
      </c>
      <c r="M338" t="s">
        <v>5342</v>
      </c>
      <c r="N338" t="s">
        <v>797</v>
      </c>
      <c r="P338" t="s">
        <v>5330</v>
      </c>
      <c r="Q338" t="s">
        <v>836</v>
      </c>
      <c r="R338" t="e">
        <v>#N/A</v>
      </c>
      <c r="S338" t="b">
        <v>0</v>
      </c>
      <c r="T338" t="s">
        <v>1992</v>
      </c>
      <c r="U338" t="s">
        <v>1992</v>
      </c>
      <c r="V338" t="s">
        <v>1993</v>
      </c>
      <c r="W338" t="s">
        <v>1994</v>
      </c>
      <c r="X338" t="s">
        <v>1995</v>
      </c>
      <c r="Y338" t="s">
        <v>1996</v>
      </c>
      <c r="Z338" t="s">
        <v>1997</v>
      </c>
      <c r="AA338" t="s">
        <v>1998</v>
      </c>
      <c r="AI338">
        <v>149</v>
      </c>
      <c r="AJ338">
        <v>149</v>
      </c>
      <c r="AK338" t="s">
        <v>475</v>
      </c>
      <c r="AL338" s="1" t="s">
        <v>1973</v>
      </c>
      <c r="AM338" t="s">
        <v>1936</v>
      </c>
      <c r="AN338" s="1" t="s">
        <v>1974</v>
      </c>
      <c r="AO338" s="1" t="str">
        <f t="shared" si="26"/>
        <v>2W Distributor Bike</v>
      </c>
      <c r="AP338" s="1"/>
      <c r="AQ338" s="1"/>
      <c r="AR338" s="1"/>
      <c r="AS338" s="1"/>
      <c r="AT338" s="1"/>
      <c r="AU338" s="1"/>
      <c r="AV338" s="1"/>
      <c r="AW338" s="1"/>
      <c r="AX338" s="1"/>
      <c r="AY338" s="1"/>
      <c r="AZ338" s="1"/>
      <c r="BA338" s="1"/>
      <c r="BB338" s="1"/>
      <c r="BC338" s="1"/>
      <c r="BD338" s="1" t="s">
        <v>5587</v>
      </c>
      <c r="BE338" t="str">
        <f t="shared" si="24"/>
        <v>https://fs.amplifi.io//file?id=8e9427dc-dccf-4204-82a5-63671d4efc91&amp;variant=thumb&amp;extension=png</v>
      </c>
      <c r="BF338" s="4" t="s">
        <v>6399</v>
      </c>
      <c r="BG338" s="4" t="s">
        <v>6400</v>
      </c>
      <c r="BH338" s="4" t="s">
        <v>5587</v>
      </c>
      <c r="BI338" s="4" t="s">
        <v>6401</v>
      </c>
    </row>
    <row r="339" spans="1:63" ht="19" customHeight="1" x14ac:dyDescent="0.2">
      <c r="A339">
        <v>366</v>
      </c>
      <c r="B339" t="str">
        <f t="shared" si="27"/>
        <v>40001-00028</v>
      </c>
      <c r="C339" t="s">
        <v>1999</v>
      </c>
      <c r="D339" t="str">
        <f t="shared" si="25"/>
        <v>Z-40001-00028</v>
      </c>
      <c r="E339" t="s">
        <v>208</v>
      </c>
      <c r="F339" t="e">
        <v>#N/A</v>
      </c>
      <c r="G339" t="s">
        <v>1952</v>
      </c>
      <c r="H339" t="s">
        <v>797</v>
      </c>
      <c r="I339" t="s">
        <v>788</v>
      </c>
      <c r="J339" t="s">
        <v>5329</v>
      </c>
      <c r="K339" t="s">
        <v>5333</v>
      </c>
      <c r="L339" t="s">
        <v>5416</v>
      </c>
      <c r="M339" t="s">
        <v>5342</v>
      </c>
      <c r="N339" t="s">
        <v>797</v>
      </c>
      <c r="P339" t="s">
        <v>5330</v>
      </c>
      <c r="Q339" t="s">
        <v>1959</v>
      </c>
      <c r="R339" t="e">
        <v>#N/A</v>
      </c>
      <c r="S339" t="b">
        <v>0</v>
      </c>
      <c r="T339" t="s">
        <v>2000</v>
      </c>
      <c r="U339" t="s">
        <v>2000</v>
      </c>
      <c r="V339" t="s">
        <v>2001</v>
      </c>
      <c r="W339" t="s">
        <v>2002</v>
      </c>
      <c r="X339" t="s">
        <v>2003</v>
      </c>
      <c r="Y339" t="s">
        <v>2004</v>
      </c>
      <c r="Z339" t="s">
        <v>2005</v>
      </c>
      <c r="AA339" t="s">
        <v>2006</v>
      </c>
      <c r="AI339">
        <v>159</v>
      </c>
      <c r="AJ339">
        <v>159</v>
      </c>
      <c r="AK339" t="s">
        <v>475</v>
      </c>
      <c r="AL339" s="1" t="s">
        <v>1973</v>
      </c>
      <c r="AM339" t="s">
        <v>1936</v>
      </c>
      <c r="AN339" s="1" t="s">
        <v>1974</v>
      </c>
      <c r="AO339" s="1" t="str">
        <f t="shared" si="26"/>
        <v>2W Distributor Bike</v>
      </c>
      <c r="AP339" s="1"/>
      <c r="AQ339" s="1"/>
      <c r="AR339" s="1"/>
      <c r="AS339" s="1"/>
      <c r="AT339" s="1"/>
      <c r="AU339" s="1"/>
      <c r="AV339" s="1"/>
      <c r="AW339" s="1"/>
      <c r="AX339" s="1"/>
      <c r="AY339" s="1"/>
      <c r="AZ339" s="1"/>
      <c r="BA339" s="1"/>
      <c r="BB339" s="1"/>
      <c r="BC339" s="1"/>
      <c r="BD339" s="1" t="s">
        <v>5588</v>
      </c>
      <c r="BE339" t="str">
        <f t="shared" si="24"/>
        <v>https://fs.amplifi.io//file?id=d8e9c90e-5284-4384-9f29-1738ac330df6&amp;variant=thumb&amp;extension=png</v>
      </c>
      <c r="BF339" s="4" t="s">
        <v>6402</v>
      </c>
      <c r="BG339" s="4" t="s">
        <v>6403</v>
      </c>
      <c r="BH339" s="4" t="s">
        <v>5588</v>
      </c>
      <c r="BI339" s="4" t="s">
        <v>6404</v>
      </c>
    </row>
    <row r="340" spans="1:63" ht="19" customHeight="1" x14ac:dyDescent="0.2">
      <c r="A340">
        <v>367</v>
      </c>
      <c r="B340" t="str">
        <f t="shared" si="27"/>
        <v>40002-00000</v>
      </c>
      <c r="C340" t="s">
        <v>2007</v>
      </c>
      <c r="D340" t="str">
        <f t="shared" si="25"/>
        <v>Z-40002-00000</v>
      </c>
      <c r="E340" t="s">
        <v>208</v>
      </c>
      <c r="F340" t="e">
        <v>#N/A</v>
      </c>
      <c r="G340" t="s">
        <v>1929</v>
      </c>
      <c r="H340" t="s">
        <v>807</v>
      </c>
      <c r="I340" t="s">
        <v>788</v>
      </c>
      <c r="J340" t="s">
        <v>5329</v>
      </c>
      <c r="K340" t="s">
        <v>5333</v>
      </c>
      <c r="L340" t="s">
        <v>5416</v>
      </c>
      <c r="M340" t="s">
        <v>5342</v>
      </c>
      <c r="N340" t="s">
        <v>807</v>
      </c>
      <c r="P340" t="s">
        <v>5330</v>
      </c>
      <c r="Q340" t="s">
        <v>88</v>
      </c>
      <c r="R340" t="e">
        <v>#N/A</v>
      </c>
      <c r="S340" t="b">
        <v>1</v>
      </c>
      <c r="T340" t="s">
        <v>2008</v>
      </c>
      <c r="U340" t="s">
        <v>2008</v>
      </c>
      <c r="V340" t="s">
        <v>2009</v>
      </c>
      <c r="W340" t="s">
        <v>2010</v>
      </c>
      <c r="X340" t="s">
        <v>2011</v>
      </c>
      <c r="Y340" t="s">
        <v>2012</v>
      </c>
      <c r="Z340" t="s">
        <v>2013</v>
      </c>
      <c r="AA340" t="s">
        <v>2014</v>
      </c>
      <c r="AI340">
        <v>129</v>
      </c>
      <c r="AJ340">
        <v>129</v>
      </c>
      <c r="AK340" t="s">
        <v>475</v>
      </c>
      <c r="AL340" s="1" t="s">
        <v>1973</v>
      </c>
      <c r="AM340" t="s">
        <v>1936</v>
      </c>
      <c r="AN340" s="1" t="s">
        <v>2015</v>
      </c>
      <c r="AO340" s="1" t="str">
        <f t="shared" si="26"/>
        <v>2W Distributor Bike</v>
      </c>
      <c r="AP340" s="1"/>
      <c r="AQ340" s="1"/>
      <c r="AR340" s="1"/>
      <c r="AS340" s="1"/>
      <c r="AT340" s="1"/>
      <c r="AU340" s="1"/>
      <c r="AV340" s="1"/>
      <c r="AW340" s="1"/>
      <c r="AX340" s="1"/>
      <c r="AY340" s="1"/>
      <c r="AZ340" s="1"/>
      <c r="BA340" s="1"/>
      <c r="BB340" s="1"/>
      <c r="BC340" s="1"/>
      <c r="BD340" s="1" t="s">
        <v>5589</v>
      </c>
      <c r="BE340" t="str">
        <f t="shared" si="24"/>
        <v>https://fs.amplifi.io//file?id=943ec368-0a05-4984-a2cd-7e71bae0f57f&amp;variant=thumb&amp;extension=png</v>
      </c>
      <c r="BF340" s="4" t="s">
        <v>6405</v>
      </c>
      <c r="BG340" s="4" t="s">
        <v>5589</v>
      </c>
    </row>
    <row r="341" spans="1:63" ht="19" customHeight="1" x14ac:dyDescent="0.2">
      <c r="A341">
        <v>368</v>
      </c>
      <c r="B341" t="str">
        <f t="shared" si="27"/>
        <v>40003-00000</v>
      </c>
      <c r="C341" t="s">
        <v>2016</v>
      </c>
      <c r="D341" t="str">
        <f t="shared" si="25"/>
        <v>Z-40003-00000</v>
      </c>
      <c r="E341" t="s">
        <v>208</v>
      </c>
      <c r="F341" t="e">
        <v>#N/A</v>
      </c>
      <c r="G341" t="s">
        <v>786</v>
      </c>
      <c r="H341" t="s">
        <v>2017</v>
      </c>
      <c r="I341" t="s">
        <v>788</v>
      </c>
      <c r="J341" t="s">
        <v>5329</v>
      </c>
      <c r="K341" t="s">
        <v>5333</v>
      </c>
      <c r="L341" t="s">
        <v>5416</v>
      </c>
      <c r="M341" t="s">
        <v>5341</v>
      </c>
      <c r="N341" t="s">
        <v>5372</v>
      </c>
      <c r="P341" t="s">
        <v>5330</v>
      </c>
      <c r="Q341" t="s">
        <v>88</v>
      </c>
      <c r="R341" t="e">
        <v>#N/A</v>
      </c>
      <c r="S341" t="b">
        <v>0</v>
      </c>
      <c r="T341" t="s">
        <v>2018</v>
      </c>
      <c r="U341" t="s">
        <v>2018</v>
      </c>
      <c r="V341" t="s">
        <v>2019</v>
      </c>
      <c r="W341" t="s">
        <v>2020</v>
      </c>
      <c r="X341" t="s">
        <v>2021</v>
      </c>
      <c r="Y341" t="s">
        <v>2022</v>
      </c>
      <c r="AI341">
        <v>59</v>
      </c>
      <c r="AJ341">
        <v>59</v>
      </c>
      <c r="AK341" t="s">
        <v>475</v>
      </c>
      <c r="AL341" s="1" t="s">
        <v>1935</v>
      </c>
      <c r="AM341" t="s">
        <v>2023</v>
      </c>
      <c r="AN341" s="1" t="s">
        <v>2024</v>
      </c>
      <c r="AO341" s="1" t="str">
        <f t="shared" si="26"/>
        <v>2W Distributor Bike</v>
      </c>
      <c r="AP341" s="1"/>
      <c r="AQ341" s="1"/>
      <c r="AR341" s="1"/>
      <c r="AS341" s="1"/>
      <c r="AT341" s="1"/>
      <c r="AU341" s="1"/>
      <c r="AV341" s="1"/>
      <c r="AW341" s="1"/>
      <c r="AX341" s="1"/>
      <c r="AY341" s="1"/>
      <c r="AZ341" s="1"/>
      <c r="BA341" s="1"/>
      <c r="BB341" s="1"/>
      <c r="BC341" s="1"/>
      <c r="BD341" s="1" t="s">
        <v>5590</v>
      </c>
      <c r="BE341" t="str">
        <f t="shared" si="24"/>
        <v>https://fs.amplifi.io//file?id=38c001b5-ea10-4827-b4ea-1d25ffd00dc2&amp;variant=thumb&amp;extension=png</v>
      </c>
      <c r="BF341" s="4" t="s">
        <v>6406</v>
      </c>
      <c r="BG341" s="4" t="s">
        <v>6407</v>
      </c>
      <c r="BH341" s="4" t="s">
        <v>5590</v>
      </c>
      <c r="BI341" s="4" t="s">
        <v>6408</v>
      </c>
    </row>
    <row r="342" spans="1:63" ht="19" customHeight="1" x14ac:dyDescent="0.2">
      <c r="A342">
        <v>369</v>
      </c>
      <c r="B342" t="str">
        <f t="shared" si="27"/>
        <v>40003-00005</v>
      </c>
      <c r="C342" t="s">
        <v>2025</v>
      </c>
      <c r="D342" t="str">
        <f t="shared" si="25"/>
        <v>Z-40003-00005</v>
      </c>
      <c r="E342" t="s">
        <v>208</v>
      </c>
      <c r="F342" t="e">
        <v>#N/A</v>
      </c>
      <c r="G342" t="s">
        <v>786</v>
      </c>
      <c r="H342" t="s">
        <v>2017</v>
      </c>
      <c r="I342" t="s">
        <v>788</v>
      </c>
      <c r="J342" t="s">
        <v>5329</v>
      </c>
      <c r="K342" t="s">
        <v>5333</v>
      </c>
      <c r="L342" t="s">
        <v>5416</v>
      </c>
      <c r="M342" t="s">
        <v>5341</v>
      </c>
      <c r="N342" t="s">
        <v>5372</v>
      </c>
      <c r="P342" t="s">
        <v>5330</v>
      </c>
      <c r="Q342" t="s">
        <v>1207</v>
      </c>
      <c r="R342" t="e">
        <v>#N/A</v>
      </c>
      <c r="S342" t="b">
        <v>1</v>
      </c>
      <c r="T342" t="s">
        <v>2026</v>
      </c>
      <c r="U342" t="s">
        <v>2026</v>
      </c>
      <c r="V342" t="s">
        <v>2027</v>
      </c>
      <c r="W342" t="s">
        <v>2028</v>
      </c>
      <c r="X342" t="s">
        <v>2029</v>
      </c>
      <c r="Y342" t="s">
        <v>2030</v>
      </c>
      <c r="AI342">
        <v>59</v>
      </c>
      <c r="AJ342">
        <v>59</v>
      </c>
      <c r="AK342" t="s">
        <v>475</v>
      </c>
      <c r="AL342" s="1" t="s">
        <v>1935</v>
      </c>
      <c r="AM342" t="s">
        <v>2023</v>
      </c>
      <c r="AN342" s="1" t="s">
        <v>2024</v>
      </c>
      <c r="AO342" s="1" t="str">
        <f t="shared" si="26"/>
        <v>2W Distributor Bike</v>
      </c>
      <c r="AP342" s="1"/>
      <c r="AQ342" s="1"/>
      <c r="AR342" s="1"/>
      <c r="AS342" s="1"/>
      <c r="AT342" s="1"/>
      <c r="AU342" s="1"/>
      <c r="AV342" s="1"/>
      <c r="AW342" s="1"/>
      <c r="AX342" s="1"/>
      <c r="AY342" s="1"/>
      <c r="AZ342" s="1"/>
      <c r="BA342" s="1"/>
      <c r="BB342" s="1"/>
      <c r="BC342" s="1"/>
      <c r="BD342" s="1" t="s">
        <v>5591</v>
      </c>
      <c r="BE342" t="str">
        <f t="shared" si="24"/>
        <v>https://fs.amplifi.io//file?id=55259e2c-3b29-4694-af42-550dae17d40e&amp;variant=thumb&amp;extension=png</v>
      </c>
      <c r="BF342" s="4" t="s">
        <v>6409</v>
      </c>
      <c r="BG342" s="4" t="s">
        <v>6410</v>
      </c>
      <c r="BH342" s="4" t="s">
        <v>5591</v>
      </c>
      <c r="BI342" s="4" t="s">
        <v>6411</v>
      </c>
      <c r="BJ342" s="4" t="s">
        <v>6412</v>
      </c>
      <c r="BK342" s="4" t="s">
        <v>6413</v>
      </c>
    </row>
    <row r="343" spans="1:63" ht="19" customHeight="1" x14ac:dyDescent="0.2">
      <c r="A343">
        <v>370</v>
      </c>
      <c r="B343" t="str">
        <f t="shared" si="27"/>
        <v>40003-00010</v>
      </c>
      <c r="C343" t="s">
        <v>2031</v>
      </c>
      <c r="D343" t="str">
        <f t="shared" si="25"/>
        <v>Z-40003-00010</v>
      </c>
      <c r="E343" t="s">
        <v>208</v>
      </c>
      <c r="F343" t="e">
        <v>#N/A</v>
      </c>
      <c r="G343" t="s">
        <v>786</v>
      </c>
      <c r="H343" t="s">
        <v>2017</v>
      </c>
      <c r="I343" t="s">
        <v>788</v>
      </c>
      <c r="J343" t="s">
        <v>5329</v>
      </c>
      <c r="K343" t="s">
        <v>5333</v>
      </c>
      <c r="L343" t="s">
        <v>5416</v>
      </c>
      <c r="M343" t="s">
        <v>5341</v>
      </c>
      <c r="N343" t="s">
        <v>5372</v>
      </c>
      <c r="P343" t="s">
        <v>5330</v>
      </c>
      <c r="Q343" t="s">
        <v>103</v>
      </c>
      <c r="R343" t="e">
        <v>#N/A</v>
      </c>
      <c r="S343" t="b">
        <v>1</v>
      </c>
      <c r="T343" t="s">
        <v>2032</v>
      </c>
      <c r="U343" t="s">
        <v>2032</v>
      </c>
      <c r="V343" t="s">
        <v>2033</v>
      </c>
      <c r="W343" t="s">
        <v>2034</v>
      </c>
      <c r="X343" t="s">
        <v>2035</v>
      </c>
      <c r="Y343" t="s">
        <v>2036</v>
      </c>
      <c r="AI343">
        <v>59</v>
      </c>
      <c r="AJ343">
        <v>59</v>
      </c>
      <c r="AK343" t="s">
        <v>475</v>
      </c>
      <c r="AL343" s="1" t="s">
        <v>1935</v>
      </c>
      <c r="AM343" t="s">
        <v>2023</v>
      </c>
      <c r="AN343" s="1" t="s">
        <v>2024</v>
      </c>
      <c r="AO343" s="1" t="str">
        <f t="shared" si="26"/>
        <v>2W Distributor Bike</v>
      </c>
      <c r="AP343" s="1"/>
      <c r="AQ343" s="1"/>
      <c r="AR343" s="1"/>
      <c r="AS343" s="1"/>
      <c r="AT343" s="1"/>
      <c r="AU343" s="1"/>
      <c r="AV343" s="1"/>
      <c r="AW343" s="1"/>
      <c r="AX343" s="1"/>
      <c r="AY343" s="1"/>
      <c r="AZ343" s="1"/>
      <c r="BA343" s="1"/>
      <c r="BB343" s="1"/>
      <c r="BC343" s="1"/>
      <c r="BD343" s="1" t="s">
        <v>5592</v>
      </c>
      <c r="BE343" t="str">
        <f t="shared" si="24"/>
        <v>https://fs.amplifi.io//file?id=2ecade9d-a114-49f1-92fe-d277517304a9&amp;variant=thumb&amp;extension=png</v>
      </c>
      <c r="BF343" s="4" t="s">
        <v>6414</v>
      </c>
      <c r="BG343" s="4" t="s">
        <v>5592</v>
      </c>
      <c r="BH343" s="4" t="s">
        <v>6415</v>
      </c>
    </row>
    <row r="344" spans="1:63" ht="19" customHeight="1" x14ac:dyDescent="0.2">
      <c r="A344">
        <v>371</v>
      </c>
      <c r="B344" t="str">
        <f t="shared" si="27"/>
        <v>40004-00005</v>
      </c>
      <c r="C344" t="s">
        <v>2037</v>
      </c>
      <c r="D344" t="str">
        <f t="shared" si="25"/>
        <v>Z-40004-00005</v>
      </c>
      <c r="E344" t="s">
        <v>208</v>
      </c>
      <c r="F344" t="e">
        <v>#N/A</v>
      </c>
      <c r="G344" t="s">
        <v>786</v>
      </c>
      <c r="H344" t="s">
        <v>787</v>
      </c>
      <c r="I344" t="s">
        <v>788</v>
      </c>
      <c r="J344" t="s">
        <v>5329</v>
      </c>
      <c r="K344" t="s">
        <v>5333</v>
      </c>
      <c r="L344" t="s">
        <v>5416</v>
      </c>
      <c r="M344" t="s">
        <v>5341</v>
      </c>
      <c r="N344" t="s">
        <v>5372</v>
      </c>
      <c r="P344" t="s">
        <v>5330</v>
      </c>
      <c r="Q344" t="s">
        <v>219</v>
      </c>
      <c r="R344" t="e">
        <v>#N/A</v>
      </c>
      <c r="S344" t="b">
        <v>0</v>
      </c>
      <c r="T344" t="s">
        <v>2038</v>
      </c>
      <c r="U344" t="s">
        <v>2038</v>
      </c>
      <c r="V344" t="s">
        <v>2039</v>
      </c>
      <c r="W344" t="s">
        <v>2040</v>
      </c>
      <c r="X344" t="s">
        <v>2041</v>
      </c>
      <c r="Y344" t="s">
        <v>2042</v>
      </c>
      <c r="AI344">
        <v>49</v>
      </c>
      <c r="AJ344">
        <v>49</v>
      </c>
      <c r="AK344" t="s">
        <v>448</v>
      </c>
      <c r="AL344" s="1" t="s">
        <v>793</v>
      </c>
      <c r="AM344" t="s">
        <v>794</v>
      </c>
      <c r="AN344" s="1" t="s">
        <v>795</v>
      </c>
      <c r="AO344" s="1" t="str">
        <f t="shared" si="26"/>
        <v>2W Distributor Bike</v>
      </c>
      <c r="AP344" s="1"/>
      <c r="AQ344" s="1"/>
      <c r="AR344" s="1"/>
      <c r="AS344" s="1"/>
      <c r="AT344" s="1"/>
      <c r="AU344" s="1"/>
      <c r="AV344" s="1"/>
      <c r="AW344" s="1"/>
      <c r="AX344" s="1"/>
      <c r="AY344" s="1"/>
      <c r="AZ344" s="1"/>
      <c r="BA344" s="1"/>
      <c r="BB344" s="1"/>
      <c r="BC344" s="1"/>
      <c r="BD344" s="1" t="s">
        <v>5593</v>
      </c>
      <c r="BE344" t="str">
        <f t="shared" si="24"/>
        <v>https://fs.amplifi.io//file?id=7121b786-3f4f-4a08-90a2-9d59afca8842&amp;variant=thumb&amp;extension=png</v>
      </c>
      <c r="BF344" s="4" t="s">
        <v>6416</v>
      </c>
      <c r="BG344" s="4" t="s">
        <v>6409</v>
      </c>
      <c r="BH344" s="4" t="s">
        <v>6410</v>
      </c>
      <c r="BI344" s="4" t="s">
        <v>5593</v>
      </c>
    </row>
    <row r="345" spans="1:63" ht="19" customHeight="1" x14ac:dyDescent="0.2">
      <c r="A345">
        <v>372</v>
      </c>
      <c r="B345" t="str">
        <f t="shared" si="27"/>
        <v>40005-00000</v>
      </c>
      <c r="C345" t="s">
        <v>2043</v>
      </c>
      <c r="D345" t="str">
        <f t="shared" si="25"/>
        <v>Z-40005-00000</v>
      </c>
      <c r="E345" t="s">
        <v>208</v>
      </c>
      <c r="F345" t="e">
        <v>#N/A</v>
      </c>
      <c r="G345" t="s">
        <v>304</v>
      </c>
      <c r="H345" t="s">
        <v>787</v>
      </c>
      <c r="I345" t="s">
        <v>788</v>
      </c>
      <c r="J345" t="s">
        <v>5329</v>
      </c>
      <c r="K345" t="s">
        <v>5333</v>
      </c>
      <c r="L345" t="s">
        <v>5416</v>
      </c>
      <c r="M345" t="s">
        <v>5341</v>
      </c>
      <c r="N345" t="s">
        <v>5372</v>
      </c>
      <c r="P345" t="s">
        <v>5330</v>
      </c>
      <c r="Q345" t="s">
        <v>2044</v>
      </c>
      <c r="R345" t="e">
        <v>#N/A</v>
      </c>
      <c r="S345" t="b">
        <v>0</v>
      </c>
      <c r="T345" t="s">
        <v>2045</v>
      </c>
      <c r="U345" t="s">
        <v>2045</v>
      </c>
      <c r="V345" t="s">
        <v>2046</v>
      </c>
      <c r="W345" t="s">
        <v>2047</v>
      </c>
      <c r="X345" t="s">
        <v>2048</v>
      </c>
      <c r="Y345" t="s">
        <v>2049</v>
      </c>
      <c r="AI345">
        <v>59</v>
      </c>
      <c r="AJ345">
        <v>59</v>
      </c>
      <c r="AK345" t="s">
        <v>448</v>
      </c>
      <c r="AL345" t="s">
        <v>760</v>
      </c>
      <c r="AM345" t="s">
        <v>804</v>
      </c>
      <c r="AN345" s="1" t="s">
        <v>2050</v>
      </c>
      <c r="AO345" s="1" t="str">
        <f t="shared" si="26"/>
        <v>2W Distributor Bike</v>
      </c>
      <c r="AP345" s="1"/>
      <c r="AQ345" s="1"/>
      <c r="AR345" s="1"/>
      <c r="AS345" s="1"/>
      <c r="AT345" s="1"/>
      <c r="AU345" s="1"/>
      <c r="AV345" s="1"/>
      <c r="AW345" s="1"/>
      <c r="AX345" s="1"/>
      <c r="AY345" s="1"/>
      <c r="AZ345" s="1"/>
      <c r="BA345" s="1"/>
      <c r="BB345" s="1"/>
      <c r="BC345" s="1"/>
      <c r="BD345" s="1" t="s">
        <v>5594</v>
      </c>
      <c r="BE345" t="str">
        <f t="shared" si="24"/>
        <v>https://fs.amplifi.io//file?id=14401306-6417-4e32-a56c-5cc4a2f4fd0b&amp;variant=thumb&amp;extension=png</v>
      </c>
      <c r="BF345" s="4" t="s">
        <v>5594</v>
      </c>
      <c r="BG345" s="4" t="s">
        <v>6417</v>
      </c>
      <c r="BH345" s="4" t="s">
        <v>6418</v>
      </c>
      <c r="BI345" s="4" t="s">
        <v>6419</v>
      </c>
    </row>
    <row r="346" spans="1:63" ht="19" customHeight="1" x14ac:dyDescent="0.2">
      <c r="A346">
        <v>373</v>
      </c>
      <c r="B346" t="str">
        <f t="shared" si="27"/>
        <v>40005-00005</v>
      </c>
      <c r="C346" t="s">
        <v>2051</v>
      </c>
      <c r="D346" t="str">
        <f t="shared" si="25"/>
        <v>Z-40005-00005</v>
      </c>
      <c r="E346" t="s">
        <v>208</v>
      </c>
      <c r="F346" t="e">
        <v>#N/A</v>
      </c>
      <c r="G346" t="s">
        <v>304</v>
      </c>
      <c r="H346" t="s">
        <v>787</v>
      </c>
      <c r="I346" t="s">
        <v>788</v>
      </c>
      <c r="J346" t="s">
        <v>5329</v>
      </c>
      <c r="K346" t="s">
        <v>5333</v>
      </c>
      <c r="L346" t="s">
        <v>5416</v>
      </c>
      <c r="M346" t="s">
        <v>5341</v>
      </c>
      <c r="N346" t="s">
        <v>5372</v>
      </c>
      <c r="P346" t="s">
        <v>5330</v>
      </c>
      <c r="Q346" t="s">
        <v>1939</v>
      </c>
      <c r="R346" t="e">
        <v>#N/A</v>
      </c>
      <c r="S346" t="b">
        <v>0</v>
      </c>
      <c r="T346" t="s">
        <v>2052</v>
      </c>
      <c r="U346" t="s">
        <v>2052</v>
      </c>
      <c r="V346" t="s">
        <v>2053</v>
      </c>
      <c r="W346" t="s">
        <v>2054</v>
      </c>
      <c r="X346" t="s">
        <v>2055</v>
      </c>
      <c r="Y346" t="s">
        <v>2056</v>
      </c>
      <c r="AI346">
        <v>59</v>
      </c>
      <c r="AJ346">
        <v>59</v>
      </c>
      <c r="AK346" t="s">
        <v>448</v>
      </c>
      <c r="AL346" t="s">
        <v>760</v>
      </c>
      <c r="AM346" t="s">
        <v>804</v>
      </c>
      <c r="AN346" s="1" t="s">
        <v>2050</v>
      </c>
      <c r="AO346" s="1" t="str">
        <f t="shared" si="26"/>
        <v>2W Distributor Bike</v>
      </c>
      <c r="AP346" s="1"/>
      <c r="AQ346" s="1"/>
      <c r="AR346" s="1"/>
      <c r="AS346" s="1"/>
      <c r="AT346" s="1"/>
      <c r="AU346" s="1"/>
      <c r="AV346" s="1"/>
      <c r="AW346" s="1"/>
      <c r="AX346" s="1"/>
      <c r="AY346" s="1"/>
      <c r="AZ346" s="1"/>
      <c r="BA346" s="1"/>
      <c r="BB346" s="1"/>
      <c r="BC346" s="1"/>
      <c r="BD346" s="1" t="s">
        <v>5595</v>
      </c>
      <c r="BE346" t="str">
        <f t="shared" si="24"/>
        <v>https://fs.amplifi.io//file?id=0bee4462-744a-46f4-afa8-62ca90fce860&amp;variant=thumb&amp;extension=png</v>
      </c>
      <c r="BF346" s="4" t="s">
        <v>6420</v>
      </c>
      <c r="BG346" s="4" t="s">
        <v>6421</v>
      </c>
      <c r="BH346" s="4" t="s">
        <v>5595</v>
      </c>
      <c r="BI346" s="4" t="s">
        <v>6422</v>
      </c>
    </row>
    <row r="347" spans="1:63" ht="19" customHeight="1" x14ac:dyDescent="0.2">
      <c r="A347">
        <v>374</v>
      </c>
      <c r="B347" t="str">
        <f t="shared" si="27"/>
        <v>40005-00010</v>
      </c>
      <c r="C347" t="s">
        <v>2057</v>
      </c>
      <c r="D347" t="str">
        <f t="shared" si="25"/>
        <v>Z-40005-00010</v>
      </c>
      <c r="E347" t="s">
        <v>208</v>
      </c>
      <c r="F347" t="e">
        <v>#N/A</v>
      </c>
      <c r="G347" t="s">
        <v>304</v>
      </c>
      <c r="H347" t="s">
        <v>787</v>
      </c>
      <c r="I347" t="s">
        <v>788</v>
      </c>
      <c r="J347" t="s">
        <v>5329</v>
      </c>
      <c r="K347" t="s">
        <v>5333</v>
      </c>
      <c r="L347" t="s">
        <v>5416</v>
      </c>
      <c r="M347" t="s">
        <v>5341</v>
      </c>
      <c r="N347" t="s">
        <v>5372</v>
      </c>
      <c r="P347" t="s">
        <v>5330</v>
      </c>
      <c r="Q347" t="s">
        <v>118</v>
      </c>
      <c r="R347" t="e">
        <v>#N/A</v>
      </c>
      <c r="S347" t="b">
        <v>1</v>
      </c>
      <c r="T347" t="s">
        <v>2058</v>
      </c>
      <c r="U347" t="s">
        <v>2058</v>
      </c>
      <c r="V347" t="s">
        <v>2059</v>
      </c>
      <c r="W347" t="s">
        <v>2060</v>
      </c>
      <c r="X347" t="s">
        <v>2061</v>
      </c>
      <c r="Y347" t="s">
        <v>2062</v>
      </c>
      <c r="AI347">
        <v>59</v>
      </c>
      <c r="AJ347">
        <v>59</v>
      </c>
      <c r="AK347" t="s">
        <v>448</v>
      </c>
      <c r="AL347" t="s">
        <v>760</v>
      </c>
      <c r="AM347" t="s">
        <v>804</v>
      </c>
      <c r="AN347" s="1" t="s">
        <v>2050</v>
      </c>
      <c r="AO347" s="1" t="str">
        <f t="shared" si="26"/>
        <v>2W Distributor Bike</v>
      </c>
      <c r="AP347" s="1"/>
      <c r="AQ347" s="1"/>
      <c r="AR347" s="1"/>
      <c r="AS347" s="1"/>
      <c r="AT347" s="1"/>
      <c r="AU347" s="1"/>
      <c r="AV347" s="1"/>
      <c r="AW347" s="1"/>
      <c r="AX347" s="1"/>
      <c r="AY347" s="1"/>
      <c r="AZ347" s="1"/>
      <c r="BA347" s="1"/>
      <c r="BB347" s="1"/>
      <c r="BC347" s="1"/>
      <c r="BD347" s="1" t="s">
        <v>5273</v>
      </c>
      <c r="BE347" t="str">
        <f t="shared" si="24"/>
        <v>https://fs.amplifi.io//file?id=a63e1128-fa00-403d-8389-d4b37bacd13d&amp;variant=thumb&amp;extension=png</v>
      </c>
      <c r="BF347" s="4" t="s">
        <v>5273</v>
      </c>
      <c r="BG347" s="4" t="s">
        <v>6423</v>
      </c>
      <c r="BH347" s="4" t="s">
        <v>6424</v>
      </c>
    </row>
    <row r="348" spans="1:63" ht="19" customHeight="1" x14ac:dyDescent="0.2">
      <c r="A348">
        <v>375</v>
      </c>
      <c r="B348" t="str">
        <f t="shared" si="27"/>
        <v>40008-00000</v>
      </c>
      <c r="C348" t="s">
        <v>2063</v>
      </c>
      <c r="D348" t="str">
        <f t="shared" si="25"/>
        <v>Z-40008-00000</v>
      </c>
      <c r="E348" t="s">
        <v>208</v>
      </c>
      <c r="F348" t="e">
        <v>#N/A</v>
      </c>
      <c r="G348" t="s">
        <v>304</v>
      </c>
      <c r="H348" t="s">
        <v>2064</v>
      </c>
      <c r="I348" t="s">
        <v>788</v>
      </c>
      <c r="J348" t="s">
        <v>5329</v>
      </c>
      <c r="K348" t="s">
        <v>5333</v>
      </c>
      <c r="L348" t="s">
        <v>5416</v>
      </c>
      <c r="M348" t="s">
        <v>5341</v>
      </c>
      <c r="N348" t="s">
        <v>5372</v>
      </c>
      <c r="P348" t="s">
        <v>5426</v>
      </c>
      <c r="Q348" t="s">
        <v>2044</v>
      </c>
      <c r="R348" t="e">
        <v>#N/A</v>
      </c>
      <c r="S348" t="b">
        <v>0</v>
      </c>
      <c r="T348" t="s">
        <v>2065</v>
      </c>
      <c r="U348" t="s">
        <v>2065</v>
      </c>
      <c r="V348" t="s">
        <v>2066</v>
      </c>
      <c r="W348" t="s">
        <v>2067</v>
      </c>
      <c r="X348" t="s">
        <v>2068</v>
      </c>
      <c r="AI348">
        <v>45</v>
      </c>
      <c r="AJ348">
        <v>45</v>
      </c>
      <c r="AK348" t="s">
        <v>448</v>
      </c>
      <c r="AL348" t="s">
        <v>760</v>
      </c>
      <c r="AM348" t="s">
        <v>2069</v>
      </c>
      <c r="AN348" s="1" t="s">
        <v>2050</v>
      </c>
      <c r="AO348" s="1" t="str">
        <f t="shared" si="26"/>
        <v>2W Distributor Bike</v>
      </c>
      <c r="AP348" s="1"/>
      <c r="AQ348" s="1"/>
      <c r="AR348" s="1"/>
      <c r="AS348" s="1"/>
      <c r="AT348" s="1"/>
      <c r="AU348" s="1"/>
      <c r="AV348" s="1"/>
      <c r="AW348" s="1"/>
      <c r="AX348" s="1"/>
      <c r="AY348" s="1"/>
      <c r="AZ348" s="1"/>
      <c r="BA348" s="1"/>
      <c r="BB348" s="1"/>
      <c r="BC348" s="1"/>
      <c r="BD348" s="1" t="s">
        <v>5596</v>
      </c>
      <c r="BE348" t="str">
        <f t="shared" si="24"/>
        <v>https://fs.amplifi.io//file?id=8cec95ad-9bc3-4557-8d66-956c519e3bc3&amp;variant=thumb&amp;extension=png</v>
      </c>
      <c r="BF348" s="4" t="s">
        <v>6425</v>
      </c>
      <c r="BG348" s="4" t="s">
        <v>6426</v>
      </c>
      <c r="BH348" s="4" t="s">
        <v>6427</v>
      </c>
      <c r="BI348" s="4" t="s">
        <v>5596</v>
      </c>
    </row>
    <row r="349" spans="1:63" ht="19" customHeight="1" x14ac:dyDescent="0.2">
      <c r="A349">
        <v>376</v>
      </c>
      <c r="B349" t="str">
        <f t="shared" si="27"/>
        <v>40008-00004</v>
      </c>
      <c r="C349" t="s">
        <v>2070</v>
      </c>
      <c r="D349" t="str">
        <f t="shared" si="25"/>
        <v>Z-40008-00004</v>
      </c>
      <c r="E349" t="s">
        <v>208</v>
      </c>
      <c r="F349" t="e">
        <v>#N/A</v>
      </c>
      <c r="G349" t="s">
        <v>304</v>
      </c>
      <c r="H349" t="s">
        <v>2064</v>
      </c>
      <c r="I349" t="s">
        <v>788</v>
      </c>
      <c r="J349" t="s">
        <v>5329</v>
      </c>
      <c r="K349" t="s">
        <v>5333</v>
      </c>
      <c r="L349" t="s">
        <v>5416</v>
      </c>
      <c r="M349" t="s">
        <v>5341</v>
      </c>
      <c r="N349" t="s">
        <v>5372</v>
      </c>
      <c r="P349" t="s">
        <v>5426</v>
      </c>
      <c r="Q349" t="s">
        <v>118</v>
      </c>
      <c r="R349" t="e">
        <v>#N/A</v>
      </c>
      <c r="S349" t="b">
        <v>1</v>
      </c>
      <c r="T349" t="s">
        <v>2071</v>
      </c>
      <c r="U349" t="s">
        <v>2071</v>
      </c>
      <c r="V349" t="s">
        <v>2072</v>
      </c>
      <c r="W349" t="s">
        <v>2073</v>
      </c>
      <c r="X349" t="s">
        <v>2074</v>
      </c>
      <c r="AI349">
        <v>45</v>
      </c>
      <c r="AJ349">
        <v>45</v>
      </c>
      <c r="AK349" t="s">
        <v>448</v>
      </c>
      <c r="AL349" t="s">
        <v>760</v>
      </c>
      <c r="AM349" t="s">
        <v>2069</v>
      </c>
      <c r="AN349" s="1" t="s">
        <v>2050</v>
      </c>
      <c r="AO349" s="1" t="str">
        <f t="shared" si="26"/>
        <v>2W Distributor Bike</v>
      </c>
      <c r="AP349" s="1"/>
      <c r="AQ349" s="1"/>
      <c r="AR349" s="1"/>
      <c r="AS349" s="1"/>
      <c r="AT349" s="1"/>
      <c r="AU349" s="1"/>
      <c r="AV349" s="1"/>
      <c r="AW349" s="1"/>
      <c r="AX349" s="1"/>
      <c r="AY349" s="1"/>
      <c r="AZ349" s="1"/>
      <c r="BA349" s="1"/>
      <c r="BB349" s="1"/>
      <c r="BC349" s="1"/>
      <c r="BD349" s="1" t="s">
        <v>5597</v>
      </c>
      <c r="BE349" t="str">
        <f t="shared" si="24"/>
        <v>https://fs.amplifi.io//file?id=26121172-3e9a-4f64-9008-5034da13a79a&amp;variant=thumb&amp;extension=png</v>
      </c>
      <c r="BF349" s="4" t="s">
        <v>6428</v>
      </c>
      <c r="BG349" s="4" t="s">
        <v>5597</v>
      </c>
      <c r="BH349" s="4" t="s">
        <v>6429</v>
      </c>
    </row>
    <row r="350" spans="1:63" ht="19" customHeight="1" x14ac:dyDescent="0.2">
      <c r="A350">
        <v>377</v>
      </c>
      <c r="B350" t="str">
        <f t="shared" si="27"/>
        <v>40011-00000</v>
      </c>
      <c r="C350" t="s">
        <v>2075</v>
      </c>
      <c r="D350" t="str">
        <f t="shared" si="25"/>
        <v>Z-40011-00000</v>
      </c>
      <c r="E350" t="s">
        <v>208</v>
      </c>
      <c r="F350" t="e">
        <v>#N/A</v>
      </c>
      <c r="G350" t="s">
        <v>1276</v>
      </c>
      <c r="H350" t="s">
        <v>835</v>
      </c>
      <c r="I350" t="s">
        <v>788</v>
      </c>
      <c r="J350" t="s">
        <v>5329</v>
      </c>
      <c r="K350" t="s">
        <v>5333</v>
      </c>
      <c r="L350" t="s">
        <v>5416</v>
      </c>
      <c r="M350" t="s">
        <v>5341</v>
      </c>
      <c r="N350" t="s">
        <v>5372</v>
      </c>
      <c r="P350" t="s">
        <v>5330</v>
      </c>
      <c r="Q350" t="s">
        <v>35</v>
      </c>
      <c r="R350" t="e">
        <v>#N/A</v>
      </c>
      <c r="S350" t="b">
        <v>0</v>
      </c>
      <c r="T350" t="s">
        <v>2076</v>
      </c>
      <c r="U350" t="s">
        <v>2076</v>
      </c>
      <c r="V350" t="s">
        <v>2077</v>
      </c>
      <c r="W350" t="s">
        <v>2078</v>
      </c>
      <c r="X350" t="s">
        <v>2079</v>
      </c>
      <c r="Y350" t="s">
        <v>2080</v>
      </c>
      <c r="AI350">
        <v>69</v>
      </c>
      <c r="AJ350">
        <v>69</v>
      </c>
      <c r="AK350" t="s">
        <v>448</v>
      </c>
      <c r="AL350" s="1" t="s">
        <v>449</v>
      </c>
      <c r="AM350" t="s">
        <v>2081</v>
      </c>
      <c r="AN350" s="1" t="s">
        <v>2082</v>
      </c>
      <c r="AO350" s="1" t="str">
        <f t="shared" si="26"/>
        <v>2W Distributor Bike</v>
      </c>
      <c r="AP350" s="1"/>
      <c r="AQ350" s="1"/>
      <c r="AR350" s="1"/>
      <c r="AS350" s="1"/>
      <c r="AT350" s="1"/>
      <c r="AU350" s="1"/>
      <c r="AV350" s="1"/>
      <c r="AW350" s="1"/>
      <c r="AX350" s="1"/>
      <c r="AY350" s="1"/>
      <c r="AZ350" s="1"/>
      <c r="BA350" s="1"/>
      <c r="BB350" s="1"/>
      <c r="BC350" s="1"/>
      <c r="BD350" s="1" t="s">
        <v>5598</v>
      </c>
      <c r="BE350" t="str">
        <f t="shared" si="24"/>
        <v>https://fs.amplifi.io//file?id=c427d43d-6043-463a-bbb1-f7a60088bfdc&amp;variant=thumb&amp;extension=png</v>
      </c>
      <c r="BF350" s="4" t="s">
        <v>6430</v>
      </c>
      <c r="BG350" s="4" t="s">
        <v>6431</v>
      </c>
      <c r="BH350" s="4" t="s">
        <v>6432</v>
      </c>
      <c r="BI350" s="4" t="s">
        <v>5598</v>
      </c>
    </row>
    <row r="351" spans="1:63" ht="19" customHeight="1" x14ac:dyDescent="0.2">
      <c r="A351">
        <v>378</v>
      </c>
      <c r="B351" t="str">
        <f t="shared" si="27"/>
        <v>40011-00005</v>
      </c>
      <c r="C351" t="s">
        <v>2083</v>
      </c>
      <c r="D351" t="str">
        <f t="shared" si="25"/>
        <v>Z-40011-00005</v>
      </c>
      <c r="E351" t="s">
        <v>208</v>
      </c>
      <c r="F351" t="e">
        <v>#N/A</v>
      </c>
      <c r="G351" t="s">
        <v>1276</v>
      </c>
      <c r="H351" t="s">
        <v>835</v>
      </c>
      <c r="I351" t="s">
        <v>788</v>
      </c>
      <c r="J351" t="s">
        <v>5329</v>
      </c>
      <c r="K351" t="s">
        <v>5333</v>
      </c>
      <c r="L351" t="s">
        <v>5416</v>
      </c>
      <c r="M351" t="s">
        <v>5341</v>
      </c>
      <c r="N351" t="s">
        <v>5372</v>
      </c>
      <c r="P351" t="s">
        <v>5330</v>
      </c>
      <c r="Q351" t="s">
        <v>2084</v>
      </c>
      <c r="R351" t="e">
        <v>#N/A</v>
      </c>
      <c r="S351" t="b">
        <v>0</v>
      </c>
      <c r="T351" t="s">
        <v>2085</v>
      </c>
      <c r="U351" t="s">
        <v>2085</v>
      </c>
      <c r="V351" t="s">
        <v>2086</v>
      </c>
      <c r="W351" t="s">
        <v>2087</v>
      </c>
      <c r="X351" t="s">
        <v>2088</v>
      </c>
      <c r="Y351" t="s">
        <v>2089</v>
      </c>
      <c r="AI351">
        <v>69</v>
      </c>
      <c r="AJ351">
        <v>69</v>
      </c>
      <c r="AK351" t="s">
        <v>448</v>
      </c>
      <c r="AL351" s="1" t="s">
        <v>449</v>
      </c>
      <c r="AM351" t="s">
        <v>2081</v>
      </c>
      <c r="AN351" s="1" t="s">
        <v>2082</v>
      </c>
      <c r="AO351" s="1" t="str">
        <f t="shared" si="26"/>
        <v>2W Distributor Bike</v>
      </c>
      <c r="AP351" s="1"/>
      <c r="AQ351" s="1"/>
      <c r="AR351" s="1"/>
      <c r="AS351" s="1"/>
      <c r="AT351" s="1"/>
      <c r="AU351" s="1"/>
      <c r="AV351" s="1"/>
      <c r="AW351" s="1"/>
      <c r="AX351" s="1"/>
      <c r="AY351" s="1"/>
      <c r="AZ351" s="1"/>
      <c r="BA351" s="1"/>
      <c r="BB351" s="1"/>
      <c r="BC351" s="1"/>
      <c r="BD351" s="1" t="s">
        <v>5599</v>
      </c>
      <c r="BE351" t="str">
        <f t="shared" si="24"/>
        <v>https://fs.amplifi.io//file?id=f9ffa9bc-217c-4c71-9f73-e429157ff4eb&amp;variant=thumb&amp;extension=png</v>
      </c>
      <c r="BF351" s="4" t="s">
        <v>6433</v>
      </c>
      <c r="BG351" s="4" t="s">
        <v>6434</v>
      </c>
      <c r="BH351" s="4" t="s">
        <v>5599</v>
      </c>
      <c r="BI351" s="4" t="s">
        <v>6435</v>
      </c>
    </row>
    <row r="352" spans="1:63" ht="19" customHeight="1" x14ac:dyDescent="0.2">
      <c r="A352">
        <v>379</v>
      </c>
      <c r="B352" t="str">
        <f t="shared" si="27"/>
        <v>40011-00010</v>
      </c>
      <c r="C352" t="s">
        <v>2090</v>
      </c>
      <c r="D352" t="str">
        <f t="shared" si="25"/>
        <v>Z-40011-00010</v>
      </c>
      <c r="E352" t="s">
        <v>208</v>
      </c>
      <c r="F352" t="e">
        <v>#N/A</v>
      </c>
      <c r="G352" t="s">
        <v>1276</v>
      </c>
      <c r="H352" t="s">
        <v>835</v>
      </c>
      <c r="I352" t="s">
        <v>788</v>
      </c>
      <c r="J352" t="s">
        <v>5329</v>
      </c>
      <c r="K352" t="s">
        <v>5333</v>
      </c>
      <c r="L352" t="s">
        <v>5416</v>
      </c>
      <c r="M352" t="s">
        <v>5341</v>
      </c>
      <c r="N352" t="s">
        <v>5372</v>
      </c>
      <c r="P352" t="s">
        <v>5330</v>
      </c>
      <c r="Q352" t="s">
        <v>1462</v>
      </c>
      <c r="R352" t="e">
        <v>#N/A</v>
      </c>
      <c r="S352" t="b">
        <v>0</v>
      </c>
      <c r="T352" t="s">
        <v>2091</v>
      </c>
      <c r="U352" t="s">
        <v>2091</v>
      </c>
      <c r="V352" t="s">
        <v>2092</v>
      </c>
      <c r="W352" t="s">
        <v>2093</v>
      </c>
      <c r="X352" t="s">
        <v>2094</v>
      </c>
      <c r="Y352" t="s">
        <v>2095</v>
      </c>
      <c r="AI352">
        <v>69</v>
      </c>
      <c r="AJ352">
        <v>69</v>
      </c>
      <c r="AK352" t="s">
        <v>448</v>
      </c>
      <c r="AL352" s="1" t="s">
        <v>449</v>
      </c>
      <c r="AM352" t="s">
        <v>2081</v>
      </c>
      <c r="AN352" s="1" t="s">
        <v>2082</v>
      </c>
      <c r="AO352" s="1" t="str">
        <f t="shared" si="26"/>
        <v>2W Distributor Bike</v>
      </c>
      <c r="AP352" s="1"/>
      <c r="AQ352" s="1"/>
      <c r="AR352" s="1"/>
      <c r="AS352" s="1"/>
      <c r="AT352" s="1"/>
      <c r="AU352" s="1"/>
      <c r="AV352" s="1"/>
      <c r="AW352" s="1"/>
      <c r="AX352" s="1"/>
      <c r="AY352" s="1"/>
      <c r="AZ352" s="1"/>
      <c r="BA352" s="1"/>
      <c r="BB352" s="1"/>
      <c r="BC352" s="1"/>
      <c r="BD352" s="1" t="s">
        <v>5600</v>
      </c>
      <c r="BE352" t="str">
        <f t="shared" si="24"/>
        <v>https://fs.amplifi.io//file?id=e422d7ad-dae5-4552-8edb-4a028e1adcff&amp;variant=thumb&amp;extension=png</v>
      </c>
      <c r="BF352" s="4" t="s">
        <v>6436</v>
      </c>
      <c r="BG352" s="4" t="s">
        <v>6437</v>
      </c>
      <c r="BH352" s="4" t="s">
        <v>5600</v>
      </c>
      <c r="BI352" s="4" t="s">
        <v>6438</v>
      </c>
    </row>
    <row r="353" spans="1:61" ht="19" customHeight="1" x14ac:dyDescent="0.2">
      <c r="A353">
        <v>380</v>
      </c>
      <c r="B353" t="str">
        <f t="shared" si="27"/>
        <v>40012-00000</v>
      </c>
      <c r="C353" t="s">
        <v>2096</v>
      </c>
      <c r="D353" t="str">
        <f t="shared" si="25"/>
        <v>Z-40012-00000</v>
      </c>
      <c r="E353" t="s">
        <v>208</v>
      </c>
      <c r="F353" t="e">
        <v>#N/A</v>
      </c>
      <c r="G353" t="s">
        <v>1276</v>
      </c>
      <c r="H353" t="s">
        <v>807</v>
      </c>
      <c r="I353" t="s">
        <v>788</v>
      </c>
      <c r="J353" t="s">
        <v>5329</v>
      </c>
      <c r="K353" t="s">
        <v>5333</v>
      </c>
      <c r="L353" t="s">
        <v>5416</v>
      </c>
      <c r="M353" t="s">
        <v>5342</v>
      </c>
      <c r="N353" t="s">
        <v>807</v>
      </c>
      <c r="P353" t="s">
        <v>5330</v>
      </c>
      <c r="Q353" t="s">
        <v>88</v>
      </c>
      <c r="R353" t="e">
        <v>#N/A</v>
      </c>
      <c r="S353" t="b">
        <v>1</v>
      </c>
      <c r="T353" t="s">
        <v>2097</v>
      </c>
      <c r="U353" t="s">
        <v>2097</v>
      </c>
      <c r="V353" t="s">
        <v>2098</v>
      </c>
      <c r="W353" t="s">
        <v>2099</v>
      </c>
      <c r="X353" t="s">
        <v>2100</v>
      </c>
      <c r="Y353" t="s">
        <v>2101</v>
      </c>
      <c r="Z353" t="s">
        <v>2102</v>
      </c>
      <c r="AA353" t="s">
        <v>2103</v>
      </c>
      <c r="AI353">
        <v>139</v>
      </c>
      <c r="AJ353">
        <v>139</v>
      </c>
      <c r="AK353" t="s">
        <v>475</v>
      </c>
      <c r="AL353" s="1" t="s">
        <v>1051</v>
      </c>
      <c r="AM353" t="s">
        <v>2104</v>
      </c>
      <c r="AN353" s="1" t="s">
        <v>2105</v>
      </c>
      <c r="AO353" s="1" t="str">
        <f t="shared" si="26"/>
        <v>2W Distributor Bike</v>
      </c>
      <c r="AP353" s="1"/>
      <c r="AQ353" s="1"/>
      <c r="AR353" s="1"/>
      <c r="AS353" s="1"/>
      <c r="AT353" s="1"/>
      <c r="AU353" s="1"/>
      <c r="AV353" s="1"/>
      <c r="AW353" s="1"/>
      <c r="AX353" s="1"/>
      <c r="AY353" s="1"/>
      <c r="AZ353" s="1"/>
      <c r="BA353" s="1"/>
      <c r="BB353" s="1"/>
      <c r="BC353" s="1"/>
      <c r="BD353" s="1" t="s">
        <v>5601</v>
      </c>
      <c r="BE353" t="str">
        <f t="shared" si="24"/>
        <v>https://fs.amplifi.io//file?id=7172f45e-b408-4886-9f89-d09d04753c5d&amp;variant=thumb&amp;extension=png</v>
      </c>
      <c r="BF353" s="4" t="s">
        <v>6439</v>
      </c>
      <c r="BG353" s="4" t="s">
        <v>6440</v>
      </c>
      <c r="BH353" s="4" t="s">
        <v>5601</v>
      </c>
    </row>
    <row r="354" spans="1:61" ht="19" customHeight="1" x14ac:dyDescent="0.2">
      <c r="A354">
        <v>381</v>
      </c>
      <c r="B354" t="str">
        <f t="shared" si="27"/>
        <v>40012-00007</v>
      </c>
      <c r="C354" t="s">
        <v>2106</v>
      </c>
      <c r="D354" t="str">
        <f t="shared" si="25"/>
        <v>Z-40012-00007</v>
      </c>
      <c r="E354" t="s">
        <v>208</v>
      </c>
      <c r="F354" t="e">
        <v>#N/A</v>
      </c>
      <c r="G354" t="s">
        <v>1276</v>
      </c>
      <c r="H354" t="s">
        <v>807</v>
      </c>
      <c r="I354" t="s">
        <v>788</v>
      </c>
      <c r="J354" t="s">
        <v>5329</v>
      </c>
      <c r="K354" t="s">
        <v>5333</v>
      </c>
      <c r="L354" t="s">
        <v>5416</v>
      </c>
      <c r="M354" t="s">
        <v>5342</v>
      </c>
      <c r="N354" t="s">
        <v>807</v>
      </c>
      <c r="P354" t="s">
        <v>5330</v>
      </c>
      <c r="Q354" t="s">
        <v>866</v>
      </c>
      <c r="R354" t="e">
        <v>#N/A</v>
      </c>
      <c r="S354" t="b">
        <v>1</v>
      </c>
      <c r="T354" t="s">
        <v>2107</v>
      </c>
      <c r="U354" t="s">
        <v>2107</v>
      </c>
      <c r="V354" t="s">
        <v>2108</v>
      </c>
      <c r="W354" t="s">
        <v>2109</v>
      </c>
      <c r="X354" t="s">
        <v>2110</v>
      </c>
      <c r="Y354" t="s">
        <v>2111</v>
      </c>
      <c r="Z354" t="s">
        <v>2112</v>
      </c>
      <c r="AA354" t="s">
        <v>2113</v>
      </c>
      <c r="AI354">
        <v>139</v>
      </c>
      <c r="AJ354">
        <v>139</v>
      </c>
      <c r="AK354" t="s">
        <v>475</v>
      </c>
      <c r="AL354" s="1" t="s">
        <v>1051</v>
      </c>
      <c r="AM354" t="s">
        <v>2104</v>
      </c>
      <c r="AN354" s="1" t="s">
        <v>2105</v>
      </c>
      <c r="AO354" s="1" t="str">
        <f t="shared" si="26"/>
        <v>2W Distributor Bike</v>
      </c>
      <c r="AP354" s="1"/>
      <c r="AQ354" s="1"/>
      <c r="AR354" s="1"/>
      <c r="AS354" s="1"/>
      <c r="AT354" s="1"/>
      <c r="AU354" s="1"/>
      <c r="AV354" s="1"/>
      <c r="AW354" s="1"/>
      <c r="AX354" s="1"/>
      <c r="AY354" s="1"/>
      <c r="AZ354" s="1"/>
      <c r="BA354" s="1"/>
      <c r="BB354" s="1"/>
      <c r="BC354" s="1"/>
      <c r="BD354" s="1" t="s">
        <v>5602</v>
      </c>
      <c r="BE354" t="str">
        <f t="shared" si="24"/>
        <v>https://fs.amplifi.io//file?id=0e96ed54-162f-4200-82b3-7d799e46b5a0&amp;variant=thumb&amp;extension=png</v>
      </c>
      <c r="BF354" s="4" t="s">
        <v>6441</v>
      </c>
      <c r="BG354" s="4" t="s">
        <v>6442</v>
      </c>
      <c r="BH354" s="4" t="s">
        <v>5602</v>
      </c>
    </row>
    <row r="355" spans="1:61" ht="19" customHeight="1" x14ac:dyDescent="0.2">
      <c r="A355">
        <v>382</v>
      </c>
      <c r="B355" t="str">
        <f t="shared" si="27"/>
        <v>40012-00014</v>
      </c>
      <c r="C355" t="s">
        <v>2114</v>
      </c>
      <c r="D355" t="str">
        <f t="shared" si="25"/>
        <v>Z-40012-00014</v>
      </c>
      <c r="E355" t="s">
        <v>208</v>
      </c>
      <c r="F355" t="e">
        <v>#N/A</v>
      </c>
      <c r="G355" t="s">
        <v>1276</v>
      </c>
      <c r="H355" t="s">
        <v>807</v>
      </c>
      <c r="I355" t="s">
        <v>788</v>
      </c>
      <c r="J355" t="s">
        <v>5329</v>
      </c>
      <c r="K355" t="s">
        <v>5333</v>
      </c>
      <c r="L355" t="s">
        <v>5416</v>
      </c>
      <c r="M355" t="s">
        <v>5342</v>
      </c>
      <c r="N355" t="s">
        <v>807</v>
      </c>
      <c r="P355" t="s">
        <v>5330</v>
      </c>
      <c r="Q355" t="s">
        <v>674</v>
      </c>
      <c r="R355" t="e">
        <v>#N/A</v>
      </c>
      <c r="S355" t="b">
        <v>0</v>
      </c>
      <c r="T355" t="s">
        <v>2115</v>
      </c>
      <c r="U355" t="s">
        <v>2115</v>
      </c>
      <c r="V355" t="s">
        <v>2116</v>
      </c>
      <c r="W355" t="s">
        <v>2117</v>
      </c>
      <c r="X355" t="s">
        <v>2118</v>
      </c>
      <c r="Y355" t="s">
        <v>2119</v>
      </c>
      <c r="Z355" t="s">
        <v>2120</v>
      </c>
      <c r="AA355" t="s">
        <v>2121</v>
      </c>
      <c r="AI355">
        <v>139</v>
      </c>
      <c r="AJ355">
        <v>139</v>
      </c>
      <c r="AK355" t="s">
        <v>475</v>
      </c>
      <c r="AL355" s="1" t="s">
        <v>1051</v>
      </c>
      <c r="AM355" t="s">
        <v>2104</v>
      </c>
      <c r="AN355" s="1" t="s">
        <v>2105</v>
      </c>
      <c r="AO355" s="1" t="str">
        <f t="shared" si="26"/>
        <v>2W Distributor Bike</v>
      </c>
      <c r="AP355" s="1"/>
      <c r="AQ355" s="1"/>
      <c r="AR355" s="1"/>
      <c r="AS355" s="1"/>
      <c r="AT355" s="1"/>
      <c r="AU355" s="1"/>
      <c r="AV355" s="1"/>
      <c r="AW355" s="1"/>
      <c r="AX355" s="1"/>
      <c r="AY355" s="1"/>
      <c r="AZ355" s="1"/>
      <c r="BA355" s="1"/>
      <c r="BB355" s="1"/>
      <c r="BC355" s="1"/>
      <c r="BD355" s="1" t="s">
        <v>5274</v>
      </c>
      <c r="BE355" t="str">
        <f t="shared" si="24"/>
        <v>https://fs.amplifi.io//file?id=6716df8a-897c-4d95-acb8-42bb642e8a26&amp;variant=thumb&amp;extension=png</v>
      </c>
      <c r="BF355" s="4" t="s">
        <v>5274</v>
      </c>
      <c r="BG355" s="4" t="s">
        <v>6443</v>
      </c>
      <c r="BH355" s="4" t="s">
        <v>6444</v>
      </c>
      <c r="BI355" s="4" t="s">
        <v>6445</v>
      </c>
    </row>
    <row r="356" spans="1:61" ht="19" customHeight="1" x14ac:dyDescent="0.2">
      <c r="A356">
        <v>383</v>
      </c>
      <c r="B356" t="str">
        <f t="shared" si="27"/>
        <v>40014-00000</v>
      </c>
      <c r="C356" t="s">
        <v>2122</v>
      </c>
      <c r="D356" t="str">
        <f t="shared" si="25"/>
        <v>Z-40014-00000</v>
      </c>
      <c r="E356" t="s">
        <v>208</v>
      </c>
      <c r="F356" t="e">
        <v>#N/A</v>
      </c>
      <c r="G356" t="s">
        <v>33</v>
      </c>
      <c r="H356" t="s">
        <v>835</v>
      </c>
      <c r="I356" t="s">
        <v>788</v>
      </c>
      <c r="J356" t="s">
        <v>5329</v>
      </c>
      <c r="K356" t="s">
        <v>5333</v>
      </c>
      <c r="L356" t="s">
        <v>5416</v>
      </c>
      <c r="M356" t="s">
        <v>5341</v>
      </c>
      <c r="N356" t="s">
        <v>5372</v>
      </c>
      <c r="P356" t="s">
        <v>5330</v>
      </c>
      <c r="Q356" t="s">
        <v>35</v>
      </c>
      <c r="R356" t="e">
        <v>#N/A</v>
      </c>
      <c r="S356" t="b">
        <v>0</v>
      </c>
      <c r="T356" t="s">
        <v>2123</v>
      </c>
      <c r="U356" t="s">
        <v>2123</v>
      </c>
      <c r="V356" t="s">
        <v>2124</v>
      </c>
      <c r="W356" t="s">
        <v>2125</v>
      </c>
      <c r="X356" t="s">
        <v>2126</v>
      </c>
      <c r="Y356" t="s">
        <v>2127</v>
      </c>
      <c r="AI356">
        <v>49</v>
      </c>
      <c r="AJ356">
        <v>49</v>
      </c>
      <c r="AK356" t="s">
        <v>448</v>
      </c>
      <c r="AL356" t="s">
        <v>760</v>
      </c>
      <c r="AM356" t="s">
        <v>841</v>
      </c>
      <c r="AN356" s="1" t="s">
        <v>854</v>
      </c>
      <c r="AO356" s="1" t="str">
        <f t="shared" si="26"/>
        <v>2W Distributor Bike</v>
      </c>
      <c r="AP356" s="1"/>
      <c r="AQ356" s="1"/>
      <c r="AR356" s="1"/>
      <c r="AS356" s="1"/>
      <c r="AT356" s="1"/>
      <c r="AU356" s="1"/>
      <c r="AV356" s="1"/>
      <c r="AW356" s="1"/>
      <c r="AX356" s="1"/>
      <c r="AY356" s="1"/>
      <c r="AZ356" s="1"/>
      <c r="BA356" s="1"/>
      <c r="BB356" s="1"/>
      <c r="BC356" s="1"/>
      <c r="BD356" s="1" t="s">
        <v>5275</v>
      </c>
      <c r="BE356" t="str">
        <f t="shared" si="24"/>
        <v>https://fs.amplifi.io//file?id=45ea4712-e46a-44e8-a7df-13dd4ad4afd8&amp;variant=thumb&amp;extension=png</v>
      </c>
      <c r="BF356" s="4" t="s">
        <v>5275</v>
      </c>
      <c r="BG356" s="4" t="s">
        <v>6446</v>
      </c>
      <c r="BH356" s="4" t="s">
        <v>6447</v>
      </c>
      <c r="BI356" s="4" t="s">
        <v>6448</v>
      </c>
    </row>
    <row r="357" spans="1:61" ht="19" customHeight="1" x14ac:dyDescent="0.2">
      <c r="A357">
        <v>384</v>
      </c>
      <c r="B357" t="str">
        <f t="shared" si="27"/>
        <v>40014-00005</v>
      </c>
      <c r="C357" t="s">
        <v>2128</v>
      </c>
      <c r="D357" t="str">
        <f t="shared" si="25"/>
        <v>Z-40014-00005</v>
      </c>
      <c r="E357" t="s">
        <v>208</v>
      </c>
      <c r="F357" t="e">
        <v>#N/A</v>
      </c>
      <c r="G357" t="s">
        <v>2129</v>
      </c>
      <c r="H357" t="s">
        <v>835</v>
      </c>
      <c r="I357" t="s">
        <v>788</v>
      </c>
      <c r="J357" t="s">
        <v>5329</v>
      </c>
      <c r="K357" t="s">
        <v>5333</v>
      </c>
      <c r="L357" t="s">
        <v>5416</v>
      </c>
      <c r="M357" t="s">
        <v>5341</v>
      </c>
      <c r="N357" t="s">
        <v>5372</v>
      </c>
      <c r="P357" t="s">
        <v>5330</v>
      </c>
      <c r="Q357" t="s">
        <v>2130</v>
      </c>
      <c r="R357" t="e">
        <v>#N/A</v>
      </c>
      <c r="S357" t="b">
        <v>0</v>
      </c>
      <c r="T357" t="s">
        <v>2131</v>
      </c>
      <c r="U357" t="s">
        <v>2131</v>
      </c>
      <c r="V357" t="s">
        <v>2132</v>
      </c>
      <c r="W357" t="s">
        <v>2133</v>
      </c>
      <c r="X357" t="s">
        <v>2134</v>
      </c>
      <c r="Y357" t="s">
        <v>2135</v>
      </c>
      <c r="AI357">
        <v>54</v>
      </c>
      <c r="AJ357">
        <v>54</v>
      </c>
      <c r="AK357" t="s">
        <v>448</v>
      </c>
      <c r="AL357" t="s">
        <v>760</v>
      </c>
      <c r="AM357" t="s">
        <v>841</v>
      </c>
      <c r="AN357" s="1" t="s">
        <v>854</v>
      </c>
      <c r="AO357" s="1" t="str">
        <f t="shared" si="26"/>
        <v>2W Distributor Bike</v>
      </c>
      <c r="AP357" s="1"/>
      <c r="AQ357" s="1"/>
      <c r="AR357" s="1"/>
      <c r="AS357" s="1"/>
      <c r="AT357" s="1"/>
      <c r="AU357" s="1"/>
      <c r="AV357" s="1"/>
      <c r="AW357" s="1"/>
      <c r="AX357" s="1"/>
      <c r="AY357" s="1"/>
      <c r="AZ357" s="1"/>
      <c r="BA357" s="1"/>
      <c r="BB357" s="1"/>
      <c r="BC357" s="1"/>
      <c r="BD357" s="1" t="s">
        <v>5603</v>
      </c>
      <c r="BE357" t="str">
        <f t="shared" si="24"/>
        <v>https://fs.amplifi.io//file?id=cf7190df-33e2-4568-850a-aefc31b2b474&amp;variant=thumb&amp;extension=png</v>
      </c>
      <c r="BF357" s="4" t="s">
        <v>6449</v>
      </c>
      <c r="BG357" s="4" t="s">
        <v>6450</v>
      </c>
      <c r="BH357" s="4" t="s">
        <v>6451</v>
      </c>
      <c r="BI357" s="4" t="s">
        <v>5603</v>
      </c>
    </row>
    <row r="358" spans="1:61" ht="19" customHeight="1" x14ac:dyDescent="0.2">
      <c r="A358">
        <v>385</v>
      </c>
      <c r="B358" t="str">
        <f t="shared" si="27"/>
        <v>40014-00010</v>
      </c>
      <c r="C358" t="s">
        <v>2136</v>
      </c>
      <c r="D358" t="str">
        <f t="shared" si="25"/>
        <v>Z-40014-00010</v>
      </c>
      <c r="E358" t="s">
        <v>208</v>
      </c>
      <c r="F358" t="e">
        <v>#N/A</v>
      </c>
      <c r="G358" t="s">
        <v>33</v>
      </c>
      <c r="H358" t="s">
        <v>835</v>
      </c>
      <c r="I358" t="s">
        <v>788</v>
      </c>
      <c r="J358" t="s">
        <v>5329</v>
      </c>
      <c r="K358" t="s">
        <v>5333</v>
      </c>
      <c r="L358" t="s">
        <v>5416</v>
      </c>
      <c r="M358" t="s">
        <v>5341</v>
      </c>
      <c r="N358" t="s">
        <v>5372</v>
      </c>
      <c r="P358" t="s">
        <v>5330</v>
      </c>
      <c r="Q358" t="s">
        <v>2137</v>
      </c>
      <c r="R358" t="e">
        <v>#N/A</v>
      </c>
      <c r="S358" t="b">
        <v>0</v>
      </c>
      <c r="T358" t="s">
        <v>2138</v>
      </c>
      <c r="U358" t="s">
        <v>2138</v>
      </c>
      <c r="V358" t="s">
        <v>2139</v>
      </c>
      <c r="W358" t="s">
        <v>2140</v>
      </c>
      <c r="X358" t="s">
        <v>2141</v>
      </c>
      <c r="Y358" t="s">
        <v>2142</v>
      </c>
      <c r="AI358">
        <v>49</v>
      </c>
      <c r="AJ358">
        <v>49</v>
      </c>
      <c r="AK358" t="s">
        <v>448</v>
      </c>
      <c r="AL358" t="s">
        <v>760</v>
      </c>
      <c r="AM358" t="s">
        <v>841</v>
      </c>
      <c r="AN358" s="1" t="s">
        <v>854</v>
      </c>
      <c r="AO358" s="1" t="str">
        <f t="shared" si="26"/>
        <v>2W Distributor Bike</v>
      </c>
      <c r="AP358" s="1"/>
      <c r="AQ358" s="1"/>
      <c r="AR358" s="1"/>
      <c r="AS358" s="1"/>
      <c r="AT358" s="1"/>
      <c r="AU358" s="1"/>
      <c r="AV358" s="1"/>
      <c r="AW358" s="1"/>
      <c r="AX358" s="1"/>
      <c r="AY358" s="1"/>
      <c r="AZ358" s="1"/>
      <c r="BA358" s="1"/>
      <c r="BB358" s="1"/>
      <c r="BC358" s="1"/>
      <c r="BD358" s="1" t="s">
        <v>5604</v>
      </c>
      <c r="BE358" t="str">
        <f t="shared" si="24"/>
        <v>https://fs.amplifi.io//file?id=562b26b2-f23a-40b5-a6d4-6a7b7727841d&amp;variant=thumb&amp;extension=png</v>
      </c>
      <c r="BF358" s="4" t="s">
        <v>6452</v>
      </c>
      <c r="BG358" s="4" t="s">
        <v>6453</v>
      </c>
      <c r="BH358" s="4" t="s">
        <v>6454</v>
      </c>
      <c r="BI358" s="4" t="s">
        <v>5604</v>
      </c>
    </row>
    <row r="359" spans="1:61" ht="19" customHeight="1" x14ac:dyDescent="0.2">
      <c r="A359">
        <v>386</v>
      </c>
      <c r="B359" t="str">
        <f t="shared" si="27"/>
        <v>40014-00015</v>
      </c>
      <c r="C359" t="s">
        <v>2143</v>
      </c>
      <c r="D359" t="str">
        <f t="shared" si="25"/>
        <v>Z-40014-00015</v>
      </c>
      <c r="E359" t="s">
        <v>208</v>
      </c>
      <c r="F359" t="e">
        <v>#N/A</v>
      </c>
      <c r="G359" t="s">
        <v>33</v>
      </c>
      <c r="H359" t="s">
        <v>835</v>
      </c>
      <c r="I359" t="s">
        <v>788</v>
      </c>
      <c r="J359" t="s">
        <v>5329</v>
      </c>
      <c r="K359" t="s">
        <v>5333</v>
      </c>
      <c r="L359" t="s">
        <v>5416</v>
      </c>
      <c r="M359" t="s">
        <v>5341</v>
      </c>
      <c r="N359" t="s">
        <v>5372</v>
      </c>
      <c r="P359" t="s">
        <v>5330</v>
      </c>
      <c r="Q359" t="s">
        <v>2144</v>
      </c>
      <c r="R359" t="e">
        <v>#N/A</v>
      </c>
      <c r="S359" t="b">
        <v>0</v>
      </c>
      <c r="T359" t="s">
        <v>2145</v>
      </c>
      <c r="U359" t="s">
        <v>2145</v>
      </c>
      <c r="V359" t="s">
        <v>2146</v>
      </c>
      <c r="W359" t="s">
        <v>2147</v>
      </c>
      <c r="X359" t="s">
        <v>2148</v>
      </c>
      <c r="Y359" t="s">
        <v>2149</v>
      </c>
      <c r="AI359">
        <v>49</v>
      </c>
      <c r="AJ359">
        <v>49</v>
      </c>
      <c r="AK359" t="s">
        <v>448</v>
      </c>
      <c r="AL359" t="s">
        <v>760</v>
      </c>
      <c r="AM359" t="s">
        <v>841</v>
      </c>
      <c r="AN359" s="1" t="s">
        <v>854</v>
      </c>
      <c r="AO359" s="1" t="str">
        <f t="shared" si="26"/>
        <v>2W Distributor Bike</v>
      </c>
      <c r="AP359" s="1"/>
      <c r="AQ359" s="1"/>
      <c r="AR359" s="1"/>
      <c r="AS359" s="1"/>
      <c r="AT359" s="1"/>
      <c r="AU359" s="1"/>
      <c r="AV359" s="1"/>
      <c r="AW359" s="1"/>
      <c r="AX359" s="1"/>
      <c r="AY359" s="1"/>
      <c r="AZ359" s="1"/>
      <c r="BA359" s="1"/>
      <c r="BB359" s="1"/>
      <c r="BC359" s="1"/>
      <c r="BD359" s="1" t="s">
        <v>5605</v>
      </c>
      <c r="BE359" t="str">
        <f t="shared" si="24"/>
        <v>https://fs.amplifi.io//file?id=6a691a9d-6243-401f-b74d-da7eb344dafa&amp;variant=thumb&amp;extension=png</v>
      </c>
      <c r="BF359" s="4" t="s">
        <v>6455</v>
      </c>
      <c r="BG359" s="4" t="s">
        <v>6456</v>
      </c>
      <c r="BH359" s="4" t="s">
        <v>5605</v>
      </c>
      <c r="BI359" s="4" t="s">
        <v>6457</v>
      </c>
    </row>
    <row r="360" spans="1:61" ht="19" customHeight="1" x14ac:dyDescent="0.2">
      <c r="A360">
        <v>387</v>
      </c>
      <c r="B360" t="str">
        <f t="shared" si="27"/>
        <v>40015-00004</v>
      </c>
      <c r="C360" t="s">
        <v>2150</v>
      </c>
      <c r="D360" t="str">
        <f t="shared" si="25"/>
        <v>Z-40015-00004</v>
      </c>
      <c r="E360" t="s">
        <v>208</v>
      </c>
      <c r="F360" t="e">
        <v>#N/A</v>
      </c>
      <c r="G360" t="s">
        <v>33</v>
      </c>
      <c r="H360" t="s">
        <v>827</v>
      </c>
      <c r="I360" t="s">
        <v>788</v>
      </c>
      <c r="J360" t="s">
        <v>5329</v>
      </c>
      <c r="K360" t="s">
        <v>5333</v>
      </c>
      <c r="L360" t="s">
        <v>5416</v>
      </c>
      <c r="M360" t="s">
        <v>5341</v>
      </c>
      <c r="N360" t="s">
        <v>5372</v>
      </c>
      <c r="P360" t="s">
        <v>5424</v>
      </c>
      <c r="Q360" t="s">
        <v>2151</v>
      </c>
      <c r="R360" t="e">
        <v>#N/A</v>
      </c>
      <c r="S360" t="b">
        <v>0</v>
      </c>
      <c r="T360" t="s">
        <v>2152</v>
      </c>
      <c r="U360" t="s">
        <v>2152</v>
      </c>
      <c r="V360" t="s">
        <v>2153</v>
      </c>
      <c r="W360" t="s">
        <v>2154</v>
      </c>
      <c r="X360" t="s">
        <v>2155</v>
      </c>
      <c r="AI360">
        <v>49</v>
      </c>
      <c r="AJ360">
        <v>49</v>
      </c>
      <c r="AK360" t="s">
        <v>448</v>
      </c>
      <c r="AL360" t="s">
        <v>760</v>
      </c>
      <c r="AM360" t="s">
        <v>831</v>
      </c>
      <c r="AN360" s="1" t="s">
        <v>832</v>
      </c>
      <c r="AO360" s="1" t="str">
        <f t="shared" si="26"/>
        <v>2W Distributor Bike</v>
      </c>
      <c r="AP360" s="1"/>
      <c r="AQ360" s="1"/>
      <c r="AR360" s="1"/>
      <c r="AS360" s="1"/>
      <c r="AT360" s="1"/>
      <c r="AU360" s="1"/>
      <c r="AV360" s="1"/>
      <c r="AW360" s="1"/>
      <c r="AX360" s="1"/>
      <c r="AY360" s="1"/>
      <c r="AZ360" s="1"/>
      <c r="BA360" s="1"/>
      <c r="BB360" s="1"/>
      <c r="BC360" s="1"/>
      <c r="BD360" s="1" t="s">
        <v>5606</v>
      </c>
      <c r="BE360" t="str">
        <f t="shared" si="24"/>
        <v>https://fs.amplifi.io//file?id=784f9419-eff4-4e3c-a12f-97303d9107e6&amp;variant=thumb&amp;extension=png</v>
      </c>
      <c r="BF360" s="4" t="s">
        <v>6458</v>
      </c>
      <c r="BG360" s="4" t="s">
        <v>6459</v>
      </c>
      <c r="BH360" s="4" t="s">
        <v>5606</v>
      </c>
      <c r="BI360" s="4" t="s">
        <v>6460</v>
      </c>
    </row>
    <row r="361" spans="1:61" ht="19" customHeight="1" x14ac:dyDescent="0.2">
      <c r="A361">
        <v>388</v>
      </c>
      <c r="B361" t="str">
        <f t="shared" si="27"/>
        <v>40015-00008</v>
      </c>
      <c r="C361" t="s">
        <v>2156</v>
      </c>
      <c r="D361" t="str">
        <f t="shared" si="25"/>
        <v>Z-40015-00008</v>
      </c>
      <c r="E361" t="s">
        <v>208</v>
      </c>
      <c r="F361" t="e">
        <v>#N/A</v>
      </c>
      <c r="G361" t="s">
        <v>33</v>
      </c>
      <c r="H361" t="s">
        <v>827</v>
      </c>
      <c r="I361" t="s">
        <v>788</v>
      </c>
      <c r="J361" t="s">
        <v>5329</v>
      </c>
      <c r="K361" t="s">
        <v>5333</v>
      </c>
      <c r="L361" t="s">
        <v>5416</v>
      </c>
      <c r="M361" t="s">
        <v>5341</v>
      </c>
      <c r="N361" t="s">
        <v>5372</v>
      </c>
      <c r="P361" t="s">
        <v>5424</v>
      </c>
      <c r="Q361" t="s">
        <v>836</v>
      </c>
      <c r="R361" t="e">
        <v>#N/A</v>
      </c>
      <c r="S361" t="b">
        <v>0</v>
      </c>
      <c r="T361" t="s">
        <v>2157</v>
      </c>
      <c r="U361" t="s">
        <v>2157</v>
      </c>
      <c r="V361" t="s">
        <v>2158</v>
      </c>
      <c r="W361" t="s">
        <v>2159</v>
      </c>
      <c r="X361" t="s">
        <v>2160</v>
      </c>
      <c r="AI361">
        <v>49</v>
      </c>
      <c r="AJ361">
        <v>49</v>
      </c>
      <c r="AK361" t="s">
        <v>448</v>
      </c>
      <c r="AL361" t="s">
        <v>760</v>
      </c>
      <c r="AM361" t="s">
        <v>831</v>
      </c>
      <c r="AN361" s="1" t="s">
        <v>832</v>
      </c>
      <c r="AO361" s="1" t="str">
        <f t="shared" si="26"/>
        <v>2W Distributor Bike</v>
      </c>
      <c r="AP361" s="1"/>
      <c r="AQ361" s="1"/>
      <c r="AR361" s="1"/>
      <c r="AS361" s="1"/>
      <c r="AT361" s="1"/>
      <c r="AU361" s="1"/>
      <c r="AV361" s="1"/>
      <c r="AW361" s="1"/>
      <c r="AX361" s="1"/>
      <c r="AY361" s="1"/>
      <c r="AZ361" s="1"/>
      <c r="BA361" s="1"/>
      <c r="BB361" s="1"/>
      <c r="BC361" s="1"/>
      <c r="BD361" s="1" t="s">
        <v>5607</v>
      </c>
      <c r="BE361" t="str">
        <f t="shared" si="24"/>
        <v>https://fs.amplifi.io//file?id=6e123dfb-f5d1-4910-9497-9612fb14506d&amp;variant=thumb&amp;extension=png</v>
      </c>
      <c r="BF361" s="4" t="s">
        <v>6461</v>
      </c>
      <c r="BG361" s="4" t="s">
        <v>5607</v>
      </c>
      <c r="BH361" s="4" t="s">
        <v>6462</v>
      </c>
      <c r="BI361" s="4" t="s">
        <v>6463</v>
      </c>
    </row>
    <row r="362" spans="1:61" ht="19" customHeight="1" x14ac:dyDescent="0.2">
      <c r="A362">
        <v>389</v>
      </c>
      <c r="B362" t="str">
        <f t="shared" ref="B362:B384" si="28">RIGHT(C362,11)</f>
        <v>40018-00000</v>
      </c>
      <c r="C362" t="s">
        <v>2161</v>
      </c>
      <c r="D362" t="str">
        <f t="shared" si="25"/>
        <v>Z-40018-00000</v>
      </c>
      <c r="E362" t="s">
        <v>208</v>
      </c>
      <c r="F362" t="e">
        <v>#N/A</v>
      </c>
      <c r="G362" t="s">
        <v>33</v>
      </c>
      <c r="H362" t="s">
        <v>2162</v>
      </c>
      <c r="I362" t="s">
        <v>788</v>
      </c>
      <c r="J362" t="s">
        <v>5329</v>
      </c>
      <c r="K362" t="s">
        <v>5333</v>
      </c>
      <c r="L362" t="s">
        <v>5416</v>
      </c>
      <c r="M362" t="s">
        <v>5341</v>
      </c>
      <c r="N362" t="s">
        <v>5372</v>
      </c>
      <c r="P362" t="s">
        <v>5330</v>
      </c>
      <c r="Q362" t="s">
        <v>88</v>
      </c>
      <c r="R362" t="e">
        <v>#N/A</v>
      </c>
      <c r="S362" t="b">
        <v>1</v>
      </c>
      <c r="T362" t="s">
        <v>2163</v>
      </c>
      <c r="U362" t="s">
        <v>2163</v>
      </c>
      <c r="V362" t="s">
        <v>2164</v>
      </c>
      <c r="W362" t="s">
        <v>2165</v>
      </c>
      <c r="X362" t="s">
        <v>2166</v>
      </c>
      <c r="Y362" t="s">
        <v>2167</v>
      </c>
      <c r="AI362">
        <v>54</v>
      </c>
      <c r="AJ362">
        <v>54</v>
      </c>
      <c r="AK362" t="s">
        <v>448</v>
      </c>
      <c r="AL362" t="s">
        <v>760</v>
      </c>
      <c r="AM362" t="s">
        <v>841</v>
      </c>
      <c r="AN362" s="1" t="s">
        <v>2168</v>
      </c>
      <c r="AO362" s="1" t="str">
        <f t="shared" si="26"/>
        <v>2W Distributor Bike</v>
      </c>
      <c r="AP362" s="1"/>
      <c r="AQ362" s="1"/>
      <c r="AR362" s="1"/>
      <c r="AS362" s="1"/>
      <c r="AT362" s="1"/>
      <c r="AU362" s="1"/>
      <c r="AV362" s="1"/>
      <c r="AW362" s="1"/>
      <c r="AX362" s="1"/>
      <c r="AY362" s="1"/>
      <c r="AZ362" s="1"/>
      <c r="BA362" s="1"/>
      <c r="BB362" s="1"/>
      <c r="BC362" s="1"/>
      <c r="BD362" s="1" t="s">
        <v>5608</v>
      </c>
      <c r="BE362" t="str">
        <f t="shared" si="24"/>
        <v>https://fs.amplifi.io//file?id=1fdd4273-98f3-40a7-844a-c87779445888&amp;variant=thumb&amp;extension=png</v>
      </c>
      <c r="BF362" s="4" t="s">
        <v>6464</v>
      </c>
      <c r="BG362" s="4" t="s">
        <v>5608</v>
      </c>
    </row>
    <row r="363" spans="1:61" ht="19" customHeight="1" x14ac:dyDescent="0.2">
      <c r="A363">
        <v>390</v>
      </c>
      <c r="B363" t="str">
        <f t="shared" si="28"/>
        <v>40018-00005</v>
      </c>
      <c r="C363" t="s">
        <v>2169</v>
      </c>
      <c r="D363" t="str">
        <f t="shared" si="25"/>
        <v>Z-40018-00005</v>
      </c>
      <c r="E363" t="s">
        <v>208</v>
      </c>
      <c r="F363" t="e">
        <v>#N/A</v>
      </c>
      <c r="G363" t="s">
        <v>33</v>
      </c>
      <c r="H363" t="s">
        <v>2162</v>
      </c>
      <c r="I363" t="s">
        <v>788</v>
      </c>
      <c r="J363" t="s">
        <v>5329</v>
      </c>
      <c r="K363" t="s">
        <v>5333</v>
      </c>
      <c r="L363" t="s">
        <v>5416</v>
      </c>
      <c r="M363" t="s">
        <v>5341</v>
      </c>
      <c r="N363" t="s">
        <v>5372</v>
      </c>
      <c r="P363" t="s">
        <v>5330</v>
      </c>
      <c r="Q363" t="s">
        <v>632</v>
      </c>
      <c r="R363" t="e">
        <v>#N/A</v>
      </c>
      <c r="S363" t="b">
        <v>1</v>
      </c>
      <c r="T363" t="s">
        <v>2170</v>
      </c>
      <c r="U363" t="s">
        <v>2170</v>
      </c>
      <c r="V363" t="s">
        <v>2171</v>
      </c>
      <c r="W363" t="s">
        <v>2172</v>
      </c>
      <c r="X363" t="s">
        <v>2173</v>
      </c>
      <c r="Y363" t="s">
        <v>2174</v>
      </c>
      <c r="AI363">
        <v>54</v>
      </c>
      <c r="AJ363">
        <v>54</v>
      </c>
      <c r="AK363" t="s">
        <v>448</v>
      </c>
      <c r="AL363" t="s">
        <v>760</v>
      </c>
      <c r="AM363" t="s">
        <v>841</v>
      </c>
      <c r="AN363" s="1" t="s">
        <v>2168</v>
      </c>
      <c r="AO363" s="1" t="str">
        <f t="shared" si="26"/>
        <v>2W Distributor Bike</v>
      </c>
      <c r="AP363" s="1"/>
      <c r="AQ363" s="1"/>
      <c r="AR363" s="1"/>
      <c r="AS363" s="1"/>
      <c r="AT363" s="1"/>
      <c r="AU363" s="1"/>
      <c r="AV363" s="1"/>
      <c r="AW363" s="1"/>
      <c r="AX363" s="1"/>
      <c r="AY363" s="1"/>
      <c r="AZ363" s="1"/>
      <c r="BA363" s="1"/>
      <c r="BB363" s="1"/>
      <c r="BC363" s="1"/>
      <c r="BD363" s="1" t="s">
        <v>5276</v>
      </c>
      <c r="BE363" t="str">
        <f t="shared" si="24"/>
        <v>https://fs.amplifi.io//file?id=f2819f29-4092-43f5-a958-fad325ddaabe&amp;variant=thumb&amp;extension=png</v>
      </c>
      <c r="BF363" s="4" t="s">
        <v>5276</v>
      </c>
      <c r="BG363" s="4" t="s">
        <v>6465</v>
      </c>
      <c r="BH363" s="4" t="s">
        <v>6466</v>
      </c>
    </row>
    <row r="364" spans="1:61" ht="19" customHeight="1" x14ac:dyDescent="0.2">
      <c r="A364">
        <v>391</v>
      </c>
      <c r="B364" t="str">
        <f t="shared" si="28"/>
        <v>40019-00005</v>
      </c>
      <c r="C364" t="s">
        <v>2175</v>
      </c>
      <c r="D364" t="str">
        <f t="shared" si="25"/>
        <v>Z-40019-00005</v>
      </c>
      <c r="E364" t="s">
        <v>208</v>
      </c>
      <c r="F364" t="e">
        <v>#N/A</v>
      </c>
      <c r="G364" t="s">
        <v>2129</v>
      </c>
      <c r="H364" t="s">
        <v>787</v>
      </c>
      <c r="I364" t="s">
        <v>788</v>
      </c>
      <c r="J364" t="s">
        <v>5329</v>
      </c>
      <c r="K364" t="s">
        <v>5333</v>
      </c>
      <c r="L364" t="s">
        <v>5416</v>
      </c>
      <c r="M364" t="s">
        <v>5341</v>
      </c>
      <c r="N364" t="s">
        <v>5372</v>
      </c>
      <c r="P364" t="s">
        <v>5330</v>
      </c>
      <c r="Q364" t="s">
        <v>2130</v>
      </c>
      <c r="R364" t="e">
        <v>#N/A</v>
      </c>
      <c r="S364" t="b">
        <v>0</v>
      </c>
      <c r="T364" t="s">
        <v>2176</v>
      </c>
      <c r="U364" t="s">
        <v>2176</v>
      </c>
      <c r="V364" t="s">
        <v>2177</v>
      </c>
      <c r="W364" t="s">
        <v>2178</v>
      </c>
      <c r="X364" t="s">
        <v>2179</v>
      </c>
      <c r="Y364" t="s">
        <v>2180</v>
      </c>
      <c r="AI364">
        <v>64</v>
      </c>
      <c r="AJ364">
        <v>64</v>
      </c>
      <c r="AK364" t="s">
        <v>448</v>
      </c>
      <c r="AL364" t="s">
        <v>760</v>
      </c>
      <c r="AM364" t="s">
        <v>853</v>
      </c>
      <c r="AN364" s="1" t="s">
        <v>854</v>
      </c>
      <c r="AO364" s="1" t="str">
        <f t="shared" si="26"/>
        <v>2W Distributor Bike</v>
      </c>
      <c r="AP364" s="1"/>
      <c r="AQ364" s="1"/>
      <c r="AR364" s="1"/>
      <c r="AS364" s="1"/>
      <c r="AT364" s="1"/>
      <c r="AU364" s="1"/>
      <c r="AV364" s="1"/>
      <c r="AW364" s="1"/>
      <c r="AX364" s="1"/>
      <c r="AY364" s="1"/>
      <c r="AZ364" s="1"/>
      <c r="BA364" s="1"/>
      <c r="BB364" s="1"/>
      <c r="BC364" s="1"/>
      <c r="BD364" s="1" t="s">
        <v>5609</v>
      </c>
      <c r="BE364" t="str">
        <f t="shared" si="24"/>
        <v>https://fs.amplifi.io//file?id=856d5148-d158-4709-8ade-91daa4edb75a&amp;variant=thumb&amp;extension=png</v>
      </c>
      <c r="BF364" s="4" t="s">
        <v>6467</v>
      </c>
      <c r="BG364" s="4" t="s">
        <v>6468</v>
      </c>
      <c r="BH364" s="4" t="s">
        <v>5609</v>
      </c>
      <c r="BI364" s="4" t="s">
        <v>6469</v>
      </c>
    </row>
    <row r="365" spans="1:61" ht="19" customHeight="1" x14ac:dyDescent="0.2">
      <c r="A365">
        <v>392</v>
      </c>
      <c r="B365" t="str">
        <f t="shared" si="28"/>
        <v>40019-00010</v>
      </c>
      <c r="C365" t="s">
        <v>2181</v>
      </c>
      <c r="D365" t="str">
        <f t="shared" si="25"/>
        <v>Z-40019-00010</v>
      </c>
      <c r="E365" t="s">
        <v>208</v>
      </c>
      <c r="F365" t="e">
        <v>#N/A</v>
      </c>
      <c r="G365" t="s">
        <v>33</v>
      </c>
      <c r="H365" t="s">
        <v>787</v>
      </c>
      <c r="I365" t="s">
        <v>788</v>
      </c>
      <c r="J365" t="s">
        <v>5329</v>
      </c>
      <c r="K365" t="s">
        <v>5333</v>
      </c>
      <c r="L365" t="s">
        <v>5416</v>
      </c>
      <c r="M365" t="s">
        <v>5341</v>
      </c>
      <c r="N365" t="s">
        <v>5372</v>
      </c>
      <c r="P365" t="s">
        <v>5330</v>
      </c>
      <c r="Q365" t="s">
        <v>2182</v>
      </c>
      <c r="R365" t="e">
        <v>#N/A</v>
      </c>
      <c r="S365" t="b">
        <v>0</v>
      </c>
      <c r="T365" t="s">
        <v>2183</v>
      </c>
      <c r="U365" t="s">
        <v>2183</v>
      </c>
      <c r="V365" t="s">
        <v>2184</v>
      </c>
      <c r="W365" t="s">
        <v>2185</v>
      </c>
      <c r="X365" t="s">
        <v>2186</v>
      </c>
      <c r="Y365" t="s">
        <v>2187</v>
      </c>
      <c r="AI365">
        <v>59</v>
      </c>
      <c r="AJ365">
        <v>59</v>
      </c>
      <c r="AK365" t="s">
        <v>448</v>
      </c>
      <c r="AL365" t="s">
        <v>760</v>
      </c>
      <c r="AM365" t="s">
        <v>853</v>
      </c>
      <c r="AN365" s="1" t="s">
        <v>854</v>
      </c>
      <c r="AO365" s="1" t="str">
        <f t="shared" si="26"/>
        <v>2W Distributor Bike</v>
      </c>
      <c r="AP365" s="1"/>
      <c r="AQ365" s="1"/>
      <c r="AR365" s="1"/>
      <c r="AS365" s="1"/>
      <c r="AT365" s="1"/>
      <c r="AU365" s="1"/>
      <c r="AV365" s="1"/>
      <c r="AW365" s="1"/>
      <c r="AX365" s="1"/>
      <c r="AY365" s="1"/>
      <c r="AZ365" s="1"/>
      <c r="BA365" s="1"/>
      <c r="BB365" s="1"/>
      <c r="BC365" s="1"/>
      <c r="BD365" s="1" t="s">
        <v>5610</v>
      </c>
      <c r="BE365" t="str">
        <f t="shared" si="24"/>
        <v>https://fs.amplifi.io//file?id=f125675a-5105-41b6-8505-7b2350d15428&amp;variant=thumb&amp;extension=png</v>
      </c>
      <c r="BF365" s="4" t="s">
        <v>6470</v>
      </c>
      <c r="BG365" s="4" t="s">
        <v>5610</v>
      </c>
      <c r="BH365" s="4" t="s">
        <v>6471</v>
      </c>
      <c r="BI365" s="4" t="s">
        <v>6472</v>
      </c>
    </row>
    <row r="366" spans="1:61" ht="19" customHeight="1" x14ac:dyDescent="0.2">
      <c r="A366">
        <v>393</v>
      </c>
      <c r="B366" t="str">
        <f t="shared" si="28"/>
        <v>40019-00015</v>
      </c>
      <c r="C366" t="s">
        <v>2188</v>
      </c>
      <c r="D366" t="str">
        <f t="shared" si="25"/>
        <v>Z-40019-00015</v>
      </c>
      <c r="E366" t="s">
        <v>208</v>
      </c>
      <c r="F366" t="e">
        <v>#N/A</v>
      </c>
      <c r="G366" t="s">
        <v>33</v>
      </c>
      <c r="H366" t="s">
        <v>787</v>
      </c>
      <c r="I366" t="s">
        <v>788</v>
      </c>
      <c r="J366" t="s">
        <v>5329</v>
      </c>
      <c r="K366" t="s">
        <v>5333</v>
      </c>
      <c r="L366" t="s">
        <v>5416</v>
      </c>
      <c r="M366" t="s">
        <v>5341</v>
      </c>
      <c r="N366" t="s">
        <v>5372</v>
      </c>
      <c r="P366" t="s">
        <v>5330</v>
      </c>
      <c r="Q366" t="s">
        <v>836</v>
      </c>
      <c r="R366" t="e">
        <v>#N/A</v>
      </c>
      <c r="S366" t="b">
        <v>0</v>
      </c>
      <c r="T366" t="s">
        <v>2189</v>
      </c>
      <c r="U366" t="s">
        <v>2189</v>
      </c>
      <c r="V366" t="s">
        <v>2190</v>
      </c>
      <c r="W366" t="s">
        <v>2191</v>
      </c>
      <c r="X366" t="s">
        <v>2192</v>
      </c>
      <c r="Y366" t="s">
        <v>2193</v>
      </c>
      <c r="AI366">
        <v>59</v>
      </c>
      <c r="AJ366">
        <v>59</v>
      </c>
      <c r="AK366" t="s">
        <v>448</v>
      </c>
      <c r="AL366" t="s">
        <v>760</v>
      </c>
      <c r="AM366" t="s">
        <v>853</v>
      </c>
      <c r="AN366" s="1" t="s">
        <v>854</v>
      </c>
      <c r="AO366" s="1" t="str">
        <f t="shared" si="26"/>
        <v>2W Distributor Bike</v>
      </c>
      <c r="AP366" s="1"/>
      <c r="AQ366" s="1"/>
      <c r="AR366" s="1"/>
      <c r="AS366" s="1"/>
      <c r="AT366" s="1"/>
      <c r="AU366" s="1"/>
      <c r="AV366" s="1"/>
      <c r="AW366" s="1"/>
      <c r="AX366" s="1"/>
      <c r="AY366" s="1"/>
      <c r="AZ366" s="1"/>
      <c r="BA366" s="1"/>
      <c r="BB366" s="1"/>
      <c r="BC366" s="1"/>
      <c r="BD366" s="1" t="s">
        <v>5277</v>
      </c>
      <c r="BE366" t="str">
        <f t="shared" si="24"/>
        <v>https://fs.amplifi.io//file?id=5f21f5cb-4290-4cda-a957-26aa6fbcecd8&amp;variant=thumb&amp;extension=png</v>
      </c>
      <c r="BF366" s="4" t="s">
        <v>5277</v>
      </c>
      <c r="BG366" s="4" t="s">
        <v>6473</v>
      </c>
      <c r="BH366" s="4" t="s">
        <v>6474</v>
      </c>
      <c r="BI366" s="4" t="s">
        <v>6475</v>
      </c>
    </row>
    <row r="367" spans="1:61" ht="19" customHeight="1" x14ac:dyDescent="0.2">
      <c r="A367">
        <v>394</v>
      </c>
      <c r="B367" t="str">
        <f t="shared" si="28"/>
        <v>40021-00007</v>
      </c>
      <c r="C367" t="s">
        <v>2194</v>
      </c>
      <c r="D367" t="str">
        <f t="shared" si="25"/>
        <v>Z-40021-00007</v>
      </c>
      <c r="E367" t="s">
        <v>208</v>
      </c>
      <c r="F367" t="e">
        <v>#N/A</v>
      </c>
      <c r="G367" t="s">
        <v>2129</v>
      </c>
      <c r="H367" t="s">
        <v>807</v>
      </c>
      <c r="I367" t="s">
        <v>788</v>
      </c>
      <c r="J367" t="s">
        <v>5329</v>
      </c>
      <c r="K367" t="s">
        <v>5333</v>
      </c>
      <c r="L367" t="s">
        <v>5416</v>
      </c>
      <c r="M367" t="s">
        <v>5342</v>
      </c>
      <c r="N367" t="s">
        <v>807</v>
      </c>
      <c r="P367" t="s">
        <v>5330</v>
      </c>
      <c r="Q367" t="s">
        <v>2130</v>
      </c>
      <c r="R367" t="e">
        <v>#N/A</v>
      </c>
      <c r="S367" t="b">
        <v>0</v>
      </c>
      <c r="T367" t="s">
        <v>2195</v>
      </c>
      <c r="U367" t="s">
        <v>2195</v>
      </c>
      <c r="V367" t="s">
        <v>2196</v>
      </c>
      <c r="W367" t="s">
        <v>2197</v>
      </c>
      <c r="X367" t="s">
        <v>2198</v>
      </c>
      <c r="Y367" t="s">
        <v>2199</v>
      </c>
      <c r="Z367" t="s">
        <v>2200</v>
      </c>
      <c r="AA367" t="s">
        <v>2201</v>
      </c>
      <c r="AI367">
        <v>109</v>
      </c>
      <c r="AJ367">
        <v>109</v>
      </c>
      <c r="AK367" t="s">
        <v>475</v>
      </c>
      <c r="AL367" s="1" t="s">
        <v>862</v>
      </c>
      <c r="AM367" t="s">
        <v>863</v>
      </c>
      <c r="AN367" s="1" t="s">
        <v>864</v>
      </c>
      <c r="AO367" s="1" t="str">
        <f t="shared" si="26"/>
        <v>2W Distributor Bike</v>
      </c>
      <c r="AP367" s="1"/>
      <c r="AQ367" s="1"/>
      <c r="AR367" s="1"/>
      <c r="AS367" s="1"/>
      <c r="AT367" s="1"/>
      <c r="AU367" s="1"/>
      <c r="AV367" s="1"/>
      <c r="AW367" s="1"/>
      <c r="AX367" s="1"/>
      <c r="AY367" s="1"/>
      <c r="AZ367" s="1"/>
      <c r="BA367" s="1"/>
      <c r="BB367" s="1"/>
      <c r="BC367" s="1"/>
      <c r="BD367" s="1" t="s">
        <v>5611</v>
      </c>
      <c r="BE367" t="str">
        <f t="shared" si="24"/>
        <v>https://fs.amplifi.io//file?id=b534f0c2-d681-4e70-8137-41a6a6e19c93&amp;variant=thumb&amp;extension=png</v>
      </c>
      <c r="BF367" s="4" t="s">
        <v>6476</v>
      </c>
      <c r="BG367" s="4" t="s">
        <v>6477</v>
      </c>
      <c r="BH367" s="4" t="s">
        <v>5611</v>
      </c>
      <c r="BI367" s="4" t="s">
        <v>6478</v>
      </c>
    </row>
    <row r="368" spans="1:61" ht="19" customHeight="1" x14ac:dyDescent="0.2">
      <c r="A368">
        <v>395</v>
      </c>
      <c r="B368" t="str">
        <f t="shared" si="28"/>
        <v>40023-00004</v>
      </c>
      <c r="C368" t="s">
        <v>2202</v>
      </c>
      <c r="D368" t="str">
        <f t="shared" si="25"/>
        <v>Z-40023-00004</v>
      </c>
      <c r="E368" t="s">
        <v>208</v>
      </c>
      <c r="F368" t="e">
        <v>#N/A</v>
      </c>
      <c r="G368" t="s">
        <v>33</v>
      </c>
      <c r="H368" t="s">
        <v>881</v>
      </c>
      <c r="I368" t="s">
        <v>788</v>
      </c>
      <c r="J368" t="s">
        <v>5329</v>
      </c>
      <c r="K368" t="s">
        <v>5333</v>
      </c>
      <c r="L368" t="s">
        <v>5416</v>
      </c>
      <c r="M368" t="s">
        <v>5342</v>
      </c>
      <c r="N368" t="s">
        <v>807</v>
      </c>
      <c r="P368" t="s">
        <v>5424</v>
      </c>
      <c r="Q368" t="s">
        <v>2203</v>
      </c>
      <c r="R368" t="e">
        <v>#N/A</v>
      </c>
      <c r="S368" t="b">
        <v>0</v>
      </c>
      <c r="T368" t="s">
        <v>2204</v>
      </c>
      <c r="U368" t="s">
        <v>2204</v>
      </c>
      <c r="V368" t="s">
        <v>2205</v>
      </c>
      <c r="W368" t="s">
        <v>2206</v>
      </c>
      <c r="X368" t="s">
        <v>2207</v>
      </c>
      <c r="AI368">
        <v>99</v>
      </c>
      <c r="AJ368">
        <v>99</v>
      </c>
      <c r="AK368" t="s">
        <v>475</v>
      </c>
      <c r="AL368" s="1" t="s">
        <v>862</v>
      </c>
      <c r="AM368" t="s">
        <v>831</v>
      </c>
      <c r="AN368" s="1" t="s">
        <v>864</v>
      </c>
      <c r="AO368" s="1" t="str">
        <f t="shared" si="26"/>
        <v>2W Distributor Bike</v>
      </c>
      <c r="AP368" s="1"/>
      <c r="AQ368" s="1"/>
      <c r="AR368" s="1"/>
      <c r="AS368" s="1"/>
      <c r="AT368" s="1"/>
      <c r="AU368" s="1"/>
      <c r="AV368" s="1"/>
      <c r="AW368" s="1"/>
      <c r="AX368" s="1"/>
      <c r="AY368" s="1"/>
      <c r="AZ368" s="1"/>
      <c r="BA368" s="1"/>
      <c r="BB368" s="1"/>
      <c r="BC368" s="1"/>
      <c r="BD368" s="1" t="s">
        <v>5612</v>
      </c>
      <c r="BE368" t="str">
        <f t="shared" si="24"/>
        <v>https://fs.amplifi.io//file?id=870d6446-ab3b-463a-8627-62f518dcbfea&amp;variant=thumb&amp;extension=png</v>
      </c>
      <c r="BF368" s="4" t="s">
        <v>6479</v>
      </c>
      <c r="BG368" s="4" t="s">
        <v>5612</v>
      </c>
      <c r="BH368" s="4" t="s">
        <v>6480</v>
      </c>
      <c r="BI368" s="4" t="s">
        <v>6481</v>
      </c>
    </row>
    <row r="369" spans="1:61" ht="19" customHeight="1" x14ac:dyDescent="0.2">
      <c r="A369">
        <v>396</v>
      </c>
      <c r="B369" t="str">
        <f t="shared" si="28"/>
        <v>40023-00008</v>
      </c>
      <c r="C369" t="s">
        <v>2208</v>
      </c>
      <c r="D369" t="str">
        <f t="shared" si="25"/>
        <v>Z-40023-00008</v>
      </c>
      <c r="E369" t="s">
        <v>208</v>
      </c>
      <c r="F369" t="e">
        <v>#N/A</v>
      </c>
      <c r="G369" t="s">
        <v>33</v>
      </c>
      <c r="H369" t="s">
        <v>881</v>
      </c>
      <c r="I369" t="s">
        <v>788</v>
      </c>
      <c r="J369" t="s">
        <v>5329</v>
      </c>
      <c r="K369" t="s">
        <v>5333</v>
      </c>
      <c r="L369" t="s">
        <v>5416</v>
      </c>
      <c r="M369" t="s">
        <v>5342</v>
      </c>
      <c r="N369" t="s">
        <v>807</v>
      </c>
      <c r="P369" t="s">
        <v>5424</v>
      </c>
      <c r="Q369" t="s">
        <v>836</v>
      </c>
      <c r="R369" t="e">
        <v>#N/A</v>
      </c>
      <c r="S369" t="b">
        <v>0</v>
      </c>
      <c r="T369" t="s">
        <v>2209</v>
      </c>
      <c r="U369" t="s">
        <v>2209</v>
      </c>
      <c r="V369" t="s">
        <v>2210</v>
      </c>
      <c r="W369" t="s">
        <v>2211</v>
      </c>
      <c r="X369" t="s">
        <v>2212</v>
      </c>
      <c r="AI369">
        <v>99</v>
      </c>
      <c r="AJ369">
        <v>99</v>
      </c>
      <c r="AK369" t="s">
        <v>475</v>
      </c>
      <c r="AL369" s="1" t="s">
        <v>862</v>
      </c>
      <c r="AM369" t="s">
        <v>831</v>
      </c>
      <c r="AN369" s="1" t="s">
        <v>864</v>
      </c>
      <c r="AO369" s="1" t="str">
        <f t="shared" si="26"/>
        <v>2W Distributor Bike</v>
      </c>
      <c r="AP369" s="1"/>
      <c r="AQ369" s="1"/>
      <c r="AR369" s="1"/>
      <c r="AS369" s="1"/>
      <c r="AT369" s="1"/>
      <c r="AU369" s="1"/>
      <c r="AV369" s="1"/>
      <c r="AW369" s="1"/>
      <c r="AX369" s="1"/>
      <c r="AY369" s="1"/>
      <c r="AZ369" s="1"/>
      <c r="BA369" s="1"/>
      <c r="BB369" s="1"/>
      <c r="BC369" s="1"/>
      <c r="BD369" s="1" t="s">
        <v>5278</v>
      </c>
      <c r="BE369" t="str">
        <f t="shared" si="24"/>
        <v>https://fs.amplifi.io//file?id=cfe17870-7736-41bb-a21f-316df07231f1&amp;variant=thumb&amp;extension=png</v>
      </c>
      <c r="BF369" s="4" t="s">
        <v>5278</v>
      </c>
      <c r="BG369" s="4" t="s">
        <v>6482</v>
      </c>
      <c r="BH369" s="4" t="s">
        <v>6483</v>
      </c>
      <c r="BI369" s="4" t="s">
        <v>6484</v>
      </c>
    </row>
    <row r="370" spans="1:61" ht="19" customHeight="1" x14ac:dyDescent="0.2">
      <c r="A370">
        <v>397</v>
      </c>
      <c r="B370" t="str">
        <f t="shared" si="28"/>
        <v>40025-00007</v>
      </c>
      <c r="C370" t="s">
        <v>2213</v>
      </c>
      <c r="D370" t="str">
        <f t="shared" si="25"/>
        <v>Z-40025-00007</v>
      </c>
      <c r="E370" t="s">
        <v>208</v>
      </c>
      <c r="F370" t="e">
        <v>#N/A</v>
      </c>
      <c r="G370" t="s">
        <v>2129</v>
      </c>
      <c r="H370" t="s">
        <v>797</v>
      </c>
      <c r="I370" t="s">
        <v>788</v>
      </c>
      <c r="J370" t="s">
        <v>5329</v>
      </c>
      <c r="K370" t="s">
        <v>5333</v>
      </c>
      <c r="L370" t="s">
        <v>5416</v>
      </c>
      <c r="M370" t="s">
        <v>5342</v>
      </c>
      <c r="N370" t="s">
        <v>797</v>
      </c>
      <c r="P370" t="s">
        <v>5330</v>
      </c>
      <c r="Q370" t="s">
        <v>2130</v>
      </c>
      <c r="R370" t="e">
        <v>#N/A</v>
      </c>
      <c r="S370" t="b">
        <v>0</v>
      </c>
      <c r="T370" t="s">
        <v>2214</v>
      </c>
      <c r="U370" t="s">
        <v>2214</v>
      </c>
      <c r="V370" t="s">
        <v>2215</v>
      </c>
      <c r="W370" t="s">
        <v>2216</v>
      </c>
      <c r="X370" t="s">
        <v>2217</v>
      </c>
      <c r="Y370" t="s">
        <v>2218</v>
      </c>
      <c r="Z370" t="s">
        <v>2219</v>
      </c>
      <c r="AA370" t="s">
        <v>2220</v>
      </c>
      <c r="AI370">
        <v>129</v>
      </c>
      <c r="AJ370">
        <v>129</v>
      </c>
      <c r="AK370" t="s">
        <v>475</v>
      </c>
      <c r="AL370" s="1" t="s">
        <v>862</v>
      </c>
      <c r="AM370" t="s">
        <v>863</v>
      </c>
      <c r="AN370" s="1" t="s">
        <v>892</v>
      </c>
      <c r="AO370" s="1" t="str">
        <f t="shared" si="26"/>
        <v>2W Distributor Bike</v>
      </c>
      <c r="AP370" s="1"/>
      <c r="AQ370" s="1"/>
      <c r="AR370" s="1"/>
      <c r="AS370" s="1"/>
      <c r="AT370" s="1"/>
      <c r="AU370" s="1"/>
      <c r="AV370" s="1"/>
      <c r="AW370" s="1"/>
      <c r="AX370" s="1"/>
      <c r="AY370" s="1"/>
      <c r="AZ370" s="1"/>
      <c r="BA370" s="1"/>
      <c r="BB370" s="1"/>
      <c r="BC370" s="1"/>
      <c r="BD370" s="1" t="s">
        <v>5613</v>
      </c>
      <c r="BE370" t="str">
        <f t="shared" si="24"/>
        <v>https://fs.amplifi.io//file?id=4dafb125-9f3c-4714-8e23-5cc2c05310b0&amp;variant=thumb&amp;extension=png</v>
      </c>
      <c r="BF370" s="4" t="s">
        <v>6485</v>
      </c>
      <c r="BG370" s="4" t="s">
        <v>6486</v>
      </c>
      <c r="BH370" s="4" t="s">
        <v>6487</v>
      </c>
      <c r="BI370" s="4" t="s">
        <v>5613</v>
      </c>
    </row>
    <row r="371" spans="1:61" ht="19" customHeight="1" x14ac:dyDescent="0.2">
      <c r="A371">
        <v>398</v>
      </c>
      <c r="B371" t="str">
        <f t="shared" si="28"/>
        <v>40027-00000</v>
      </c>
      <c r="C371" t="s">
        <v>2221</v>
      </c>
      <c r="D371" t="str">
        <f t="shared" si="25"/>
        <v>Z-40027-00000</v>
      </c>
      <c r="E371" t="s">
        <v>208</v>
      </c>
      <c r="F371" t="e">
        <v>#N/A</v>
      </c>
      <c r="G371" t="s">
        <v>140</v>
      </c>
      <c r="H371" t="s">
        <v>835</v>
      </c>
      <c r="I371" t="s">
        <v>788</v>
      </c>
      <c r="J371" t="s">
        <v>5329</v>
      </c>
      <c r="K371" t="s">
        <v>5333</v>
      </c>
      <c r="L371" t="s">
        <v>5416</v>
      </c>
      <c r="M371" t="s">
        <v>5341</v>
      </c>
      <c r="N371" t="s">
        <v>5372</v>
      </c>
      <c r="P371" t="s">
        <v>5330</v>
      </c>
      <c r="Q371" t="s">
        <v>2222</v>
      </c>
      <c r="R371" t="e">
        <v>#N/A</v>
      </c>
      <c r="S371" t="b">
        <v>0</v>
      </c>
      <c r="T371" t="s">
        <v>2223</v>
      </c>
      <c r="U371" t="s">
        <v>2223</v>
      </c>
      <c r="V371" t="s">
        <v>2224</v>
      </c>
      <c r="W371" t="s">
        <v>2225</v>
      </c>
      <c r="X371" t="s">
        <v>2226</v>
      </c>
      <c r="Y371" t="s">
        <v>2227</v>
      </c>
      <c r="AI371">
        <v>39</v>
      </c>
      <c r="AJ371">
        <v>39</v>
      </c>
      <c r="AK371" t="s">
        <v>448</v>
      </c>
      <c r="AL371" t="s">
        <v>760</v>
      </c>
      <c r="AM371" t="s">
        <v>915</v>
      </c>
      <c r="AN371" s="1" t="s">
        <v>916</v>
      </c>
      <c r="AO371" s="1" t="str">
        <f t="shared" si="26"/>
        <v>2W Distributor Bike</v>
      </c>
      <c r="AP371" s="1"/>
      <c r="AQ371" s="1"/>
      <c r="AR371" s="1"/>
      <c r="AS371" s="1"/>
      <c r="AT371" s="1"/>
      <c r="AU371" s="1"/>
      <c r="AV371" s="1"/>
      <c r="AW371" s="1"/>
      <c r="AX371" s="1"/>
      <c r="AY371" s="1"/>
      <c r="AZ371" s="1"/>
      <c r="BA371" s="1"/>
      <c r="BB371" s="1"/>
      <c r="BC371" s="1"/>
      <c r="BD371" s="1" t="s">
        <v>5279</v>
      </c>
      <c r="BE371" t="str">
        <f t="shared" si="24"/>
        <v>https://fs.amplifi.io//file?id=6cfa20cd-7adf-4938-8909-c2b4ddc470e6&amp;variant=thumb&amp;extension=png</v>
      </c>
      <c r="BF371" s="4" t="s">
        <v>5279</v>
      </c>
      <c r="BG371" s="4" t="s">
        <v>6488</v>
      </c>
      <c r="BH371" s="4" t="s">
        <v>6489</v>
      </c>
      <c r="BI371" s="4" t="s">
        <v>6490</v>
      </c>
    </row>
    <row r="372" spans="1:61" ht="19" customHeight="1" x14ac:dyDescent="0.2">
      <c r="A372">
        <v>399</v>
      </c>
      <c r="B372" t="str">
        <f t="shared" si="28"/>
        <v>40027-00005</v>
      </c>
      <c r="C372" t="s">
        <v>2228</v>
      </c>
      <c r="D372" t="str">
        <f t="shared" si="25"/>
        <v>Z-40027-00005</v>
      </c>
      <c r="E372" t="s">
        <v>208</v>
      </c>
      <c r="F372" t="e">
        <v>#N/A</v>
      </c>
      <c r="G372" t="s">
        <v>140</v>
      </c>
      <c r="H372" t="s">
        <v>835</v>
      </c>
      <c r="I372" t="s">
        <v>788</v>
      </c>
      <c r="J372" t="s">
        <v>5329</v>
      </c>
      <c r="K372" t="s">
        <v>5333</v>
      </c>
      <c r="L372" t="s">
        <v>5416</v>
      </c>
      <c r="M372" t="s">
        <v>5341</v>
      </c>
      <c r="N372" t="s">
        <v>5372</v>
      </c>
      <c r="P372" t="s">
        <v>5330</v>
      </c>
      <c r="Q372" t="s">
        <v>35</v>
      </c>
      <c r="R372" t="e">
        <v>#N/A</v>
      </c>
      <c r="S372" t="b">
        <v>1</v>
      </c>
      <c r="T372" t="s">
        <v>2229</v>
      </c>
      <c r="U372" t="s">
        <v>2229</v>
      </c>
      <c r="V372" t="s">
        <v>2230</v>
      </c>
      <c r="W372" t="s">
        <v>2231</v>
      </c>
      <c r="X372" t="s">
        <v>2232</v>
      </c>
      <c r="Y372" t="s">
        <v>2233</v>
      </c>
      <c r="AI372">
        <v>39</v>
      </c>
      <c r="AJ372">
        <v>39</v>
      </c>
      <c r="AK372" t="s">
        <v>448</v>
      </c>
      <c r="AL372" t="s">
        <v>760</v>
      </c>
      <c r="AM372" t="s">
        <v>915</v>
      </c>
      <c r="AN372" s="1" t="s">
        <v>916</v>
      </c>
      <c r="AO372" s="1" t="str">
        <f t="shared" si="26"/>
        <v>2W Distributor Bike</v>
      </c>
      <c r="AP372" s="1"/>
      <c r="AQ372" s="1"/>
      <c r="AR372" s="1"/>
      <c r="AS372" s="1"/>
      <c r="AT372" s="1"/>
      <c r="AU372" s="1"/>
      <c r="AV372" s="1"/>
      <c r="AW372" s="1"/>
      <c r="AX372" s="1"/>
      <c r="AY372" s="1"/>
      <c r="AZ372" s="1"/>
      <c r="BA372" s="1"/>
      <c r="BB372" s="1"/>
      <c r="BC372" s="1"/>
      <c r="BD372" s="1" t="s">
        <v>5280</v>
      </c>
      <c r="BE372" t="str">
        <f t="shared" si="24"/>
        <v>https://fs.amplifi.io//file?id=ba2cb706-de90-4ba7-884c-980e2d3455c2&amp;variant=thumb&amp;extension=png</v>
      </c>
      <c r="BF372" s="4" t="s">
        <v>5280</v>
      </c>
      <c r="BG372" s="4" t="s">
        <v>6491</v>
      </c>
      <c r="BH372" s="4" t="s">
        <v>6492</v>
      </c>
    </row>
    <row r="373" spans="1:61" ht="19" customHeight="1" x14ac:dyDescent="0.2">
      <c r="A373">
        <v>400</v>
      </c>
      <c r="B373" t="str">
        <f t="shared" si="28"/>
        <v>40027-00010</v>
      </c>
      <c r="C373" t="s">
        <v>2234</v>
      </c>
      <c r="D373" t="str">
        <f t="shared" si="25"/>
        <v>Z-40027-00010</v>
      </c>
      <c r="E373" t="s">
        <v>208</v>
      </c>
      <c r="F373" t="e">
        <v>#N/A</v>
      </c>
      <c r="G373" t="s">
        <v>140</v>
      </c>
      <c r="H373" t="s">
        <v>835</v>
      </c>
      <c r="I373" t="s">
        <v>788</v>
      </c>
      <c r="J373" t="s">
        <v>5329</v>
      </c>
      <c r="K373" t="s">
        <v>5333</v>
      </c>
      <c r="L373" t="s">
        <v>5416</v>
      </c>
      <c r="M373" t="s">
        <v>5341</v>
      </c>
      <c r="N373" t="s">
        <v>5372</v>
      </c>
      <c r="P373" t="s">
        <v>5330</v>
      </c>
      <c r="Q373" t="s">
        <v>2235</v>
      </c>
      <c r="R373" t="e">
        <v>#N/A</v>
      </c>
      <c r="S373" t="b">
        <v>1</v>
      </c>
      <c r="T373" t="s">
        <v>2236</v>
      </c>
      <c r="U373" t="s">
        <v>2236</v>
      </c>
      <c r="V373" t="s">
        <v>2237</v>
      </c>
      <c r="W373" t="s">
        <v>2238</v>
      </c>
      <c r="X373" t="s">
        <v>2239</v>
      </c>
      <c r="Y373" t="s">
        <v>2240</v>
      </c>
      <c r="AI373">
        <v>39</v>
      </c>
      <c r="AJ373">
        <v>39</v>
      </c>
      <c r="AK373" t="s">
        <v>448</v>
      </c>
      <c r="AL373" t="s">
        <v>760</v>
      </c>
      <c r="AM373" t="s">
        <v>915</v>
      </c>
      <c r="AN373" s="1" t="s">
        <v>916</v>
      </c>
      <c r="AO373" s="1" t="str">
        <f t="shared" si="26"/>
        <v>2W Distributor Bike</v>
      </c>
      <c r="AP373" s="1"/>
      <c r="AQ373" s="1"/>
      <c r="AR373" s="1"/>
      <c r="AS373" s="1"/>
      <c r="AT373" s="1"/>
      <c r="AU373" s="1"/>
      <c r="AV373" s="1"/>
      <c r="AW373" s="1"/>
      <c r="AX373" s="1"/>
      <c r="AY373" s="1"/>
      <c r="AZ373" s="1"/>
      <c r="BA373" s="1"/>
      <c r="BB373" s="1"/>
      <c r="BC373" s="1"/>
      <c r="BD373" s="1" t="s">
        <v>5614</v>
      </c>
      <c r="BE373" t="str">
        <f t="shared" si="24"/>
        <v>https://fs.amplifi.io//file?id=e64c37f3-1cfa-4f1f-a671-66bf644d25aa&amp;variant=thumb&amp;extension=png</v>
      </c>
      <c r="BF373" s="4" t="s">
        <v>6493</v>
      </c>
      <c r="BG373" s="4" t="s">
        <v>5614</v>
      </c>
    </row>
    <row r="374" spans="1:61" ht="19" customHeight="1" x14ac:dyDescent="0.2">
      <c r="A374">
        <v>401</v>
      </c>
      <c r="B374" t="str">
        <f t="shared" si="28"/>
        <v>40027-00015</v>
      </c>
      <c r="C374" t="s">
        <v>2241</v>
      </c>
      <c r="D374" t="str">
        <f t="shared" si="25"/>
        <v>Z-40027-00015</v>
      </c>
      <c r="E374" t="s">
        <v>208</v>
      </c>
      <c r="F374" t="e">
        <v>#N/A</v>
      </c>
      <c r="G374" t="s">
        <v>140</v>
      </c>
      <c r="H374" t="s">
        <v>835</v>
      </c>
      <c r="I374" t="s">
        <v>788</v>
      </c>
      <c r="J374" t="s">
        <v>5329</v>
      </c>
      <c r="K374" t="s">
        <v>5333</v>
      </c>
      <c r="L374" t="s">
        <v>5416</v>
      </c>
      <c r="M374" t="s">
        <v>5341</v>
      </c>
      <c r="N374" t="s">
        <v>5372</v>
      </c>
      <c r="P374" t="s">
        <v>5330</v>
      </c>
      <c r="Q374" t="s">
        <v>2242</v>
      </c>
      <c r="R374" t="e">
        <v>#N/A</v>
      </c>
      <c r="S374" t="b">
        <v>1</v>
      </c>
      <c r="T374" t="s">
        <v>2243</v>
      </c>
      <c r="U374" t="s">
        <v>2243</v>
      </c>
      <c r="V374" t="s">
        <v>2244</v>
      </c>
      <c r="W374" t="s">
        <v>2245</v>
      </c>
      <c r="X374" t="s">
        <v>2246</v>
      </c>
      <c r="Y374" t="s">
        <v>2247</v>
      </c>
      <c r="AI374">
        <v>39</v>
      </c>
      <c r="AJ374">
        <v>39</v>
      </c>
      <c r="AK374" t="s">
        <v>448</v>
      </c>
      <c r="AL374" t="s">
        <v>760</v>
      </c>
      <c r="AM374" t="s">
        <v>915</v>
      </c>
      <c r="AN374" s="1" t="s">
        <v>916</v>
      </c>
      <c r="AO374" s="1" t="str">
        <f t="shared" si="26"/>
        <v>2W Distributor Bike</v>
      </c>
      <c r="AP374" s="1"/>
      <c r="AQ374" s="1"/>
      <c r="AR374" s="1"/>
      <c r="AS374" s="1"/>
      <c r="AT374" s="1"/>
      <c r="AU374" s="1"/>
      <c r="AV374" s="1"/>
      <c r="AW374" s="1"/>
      <c r="AX374" s="1"/>
      <c r="AY374" s="1"/>
      <c r="AZ374" s="1"/>
      <c r="BA374" s="1"/>
      <c r="BB374" s="1"/>
      <c r="BC374" s="1"/>
      <c r="BD374" s="1" t="s">
        <v>5615</v>
      </c>
      <c r="BE374" t="str">
        <f t="shared" si="24"/>
        <v>https://fs.amplifi.io//file?id=24f90ddb-28df-4f67-b26f-cfce411ff409&amp;variant=thumb&amp;extension=png</v>
      </c>
      <c r="BF374" s="4" t="s">
        <v>6494</v>
      </c>
      <c r="BG374" s="4" t="s">
        <v>6495</v>
      </c>
      <c r="BH374" s="4" t="s">
        <v>5615</v>
      </c>
      <c r="BI374" s="4" t="s">
        <v>6496</v>
      </c>
    </row>
    <row r="375" spans="1:61" ht="19" customHeight="1" x14ac:dyDescent="0.2">
      <c r="A375">
        <v>402</v>
      </c>
      <c r="B375" t="str">
        <f t="shared" si="28"/>
        <v>40029-00014</v>
      </c>
      <c r="C375" t="s">
        <v>2248</v>
      </c>
      <c r="D375" t="str">
        <f t="shared" si="25"/>
        <v>Z-40029-00014</v>
      </c>
      <c r="E375" t="s">
        <v>208</v>
      </c>
      <c r="F375" t="e">
        <v>#N/A</v>
      </c>
      <c r="G375" t="s">
        <v>140</v>
      </c>
      <c r="H375" t="s">
        <v>807</v>
      </c>
      <c r="I375" t="s">
        <v>788</v>
      </c>
      <c r="J375" t="s">
        <v>5329</v>
      </c>
      <c r="K375" t="s">
        <v>5333</v>
      </c>
      <c r="L375" t="s">
        <v>5416</v>
      </c>
      <c r="M375" t="s">
        <v>5342</v>
      </c>
      <c r="N375" t="s">
        <v>807</v>
      </c>
      <c r="P375" t="s">
        <v>5330</v>
      </c>
      <c r="Q375" t="s">
        <v>674</v>
      </c>
      <c r="R375" t="e">
        <v>#N/A</v>
      </c>
      <c r="S375" t="b">
        <v>0</v>
      </c>
      <c r="T375" t="s">
        <v>2249</v>
      </c>
      <c r="U375" t="s">
        <v>2249</v>
      </c>
      <c r="V375" t="s">
        <v>2250</v>
      </c>
      <c r="W375" t="s">
        <v>2251</v>
      </c>
      <c r="X375" t="s">
        <v>2252</v>
      </c>
      <c r="Y375" t="s">
        <v>2253</v>
      </c>
      <c r="Z375" t="s">
        <v>2254</v>
      </c>
      <c r="AA375" t="s">
        <v>2255</v>
      </c>
      <c r="AI375">
        <v>69</v>
      </c>
      <c r="AJ375">
        <v>69</v>
      </c>
      <c r="AK375" t="s">
        <v>475</v>
      </c>
      <c r="AL375" t="s">
        <v>760</v>
      </c>
      <c r="AM375" t="s">
        <v>915</v>
      </c>
      <c r="AN375" s="1" t="s">
        <v>924</v>
      </c>
      <c r="AO375" s="1" t="str">
        <f t="shared" si="26"/>
        <v>2W Distributor Bike</v>
      </c>
      <c r="AP375" s="1"/>
      <c r="AQ375" s="1"/>
      <c r="AR375" s="1"/>
      <c r="AS375" s="1"/>
      <c r="AT375" s="1"/>
      <c r="AU375" s="1"/>
      <c r="AV375" s="1"/>
      <c r="AW375" s="1"/>
      <c r="AX375" s="1"/>
      <c r="AY375" s="1"/>
      <c r="AZ375" s="1"/>
      <c r="BA375" s="1"/>
      <c r="BB375" s="1"/>
      <c r="BC375" s="1"/>
      <c r="BD375" s="1" t="s">
        <v>5616</v>
      </c>
      <c r="BE375" t="str">
        <f t="shared" si="24"/>
        <v>https://fs.amplifi.io//file?id=4a86abf3-64a3-455c-b100-0f397e172925&amp;variant=thumb&amp;extension=png</v>
      </c>
      <c r="BF375" s="4" t="s">
        <v>6497</v>
      </c>
      <c r="BG375" s="4" t="s">
        <v>5616</v>
      </c>
      <c r="BH375" s="4" t="s">
        <v>6498</v>
      </c>
      <c r="BI375" s="4" t="s">
        <v>6499</v>
      </c>
    </row>
    <row r="376" spans="1:61" ht="19" customHeight="1" x14ac:dyDescent="0.2">
      <c r="A376">
        <v>403</v>
      </c>
      <c r="B376" t="str">
        <f t="shared" si="28"/>
        <v>40029-00021</v>
      </c>
      <c r="C376" t="s">
        <v>2256</v>
      </c>
      <c r="D376" t="str">
        <f t="shared" si="25"/>
        <v>Z-40029-00021</v>
      </c>
      <c r="E376" t="s">
        <v>208</v>
      </c>
      <c r="F376" t="e">
        <v>#N/A</v>
      </c>
      <c r="G376" t="s">
        <v>140</v>
      </c>
      <c r="H376" t="s">
        <v>807</v>
      </c>
      <c r="I376" t="s">
        <v>788</v>
      </c>
      <c r="J376" t="s">
        <v>5329</v>
      </c>
      <c r="K376" t="s">
        <v>5333</v>
      </c>
      <c r="L376" t="s">
        <v>5416</v>
      </c>
      <c r="M376" t="s">
        <v>5342</v>
      </c>
      <c r="N376" t="s">
        <v>807</v>
      </c>
      <c r="P376" t="s">
        <v>5330</v>
      </c>
      <c r="Q376" t="s">
        <v>133</v>
      </c>
      <c r="R376" t="e">
        <v>#N/A</v>
      </c>
      <c r="S376" t="b">
        <v>1</v>
      </c>
      <c r="T376" t="s">
        <v>2257</v>
      </c>
      <c r="U376" t="s">
        <v>2257</v>
      </c>
      <c r="V376" t="s">
        <v>2258</v>
      </c>
      <c r="W376" t="s">
        <v>2259</v>
      </c>
      <c r="X376" t="s">
        <v>2260</v>
      </c>
      <c r="Y376" t="s">
        <v>2261</v>
      </c>
      <c r="Z376" t="s">
        <v>2262</v>
      </c>
      <c r="AA376" t="s">
        <v>2263</v>
      </c>
      <c r="AI376">
        <v>69</v>
      </c>
      <c r="AJ376">
        <v>69</v>
      </c>
      <c r="AK376" t="s">
        <v>475</v>
      </c>
      <c r="AL376" t="s">
        <v>760</v>
      </c>
      <c r="AM376" t="s">
        <v>915</v>
      </c>
      <c r="AN376" s="1" t="s">
        <v>924</v>
      </c>
      <c r="AO376" s="1" t="str">
        <f t="shared" si="26"/>
        <v>2W Distributor Bike</v>
      </c>
      <c r="AP376" s="1"/>
      <c r="AQ376" s="1"/>
      <c r="AR376" s="1"/>
      <c r="AS376" s="1"/>
      <c r="AT376" s="1"/>
      <c r="AU376" s="1"/>
      <c r="AV376" s="1"/>
      <c r="AW376" s="1"/>
      <c r="AX376" s="1"/>
      <c r="AY376" s="1"/>
      <c r="AZ376" s="1"/>
      <c r="BA376" s="1"/>
      <c r="BB376" s="1"/>
      <c r="BC376" s="1"/>
      <c r="BD376" s="1" t="s">
        <v>5617</v>
      </c>
      <c r="BE376" t="str">
        <f t="shared" si="24"/>
        <v>https://fs.amplifi.io//file?id=ad67c139-81cb-4cc1-95b3-2a7000a0c7d1&amp;variant=thumb&amp;extension=png</v>
      </c>
      <c r="BF376" s="4" t="s">
        <v>6500</v>
      </c>
      <c r="BG376" s="4" t="s">
        <v>6501</v>
      </c>
      <c r="BH376" s="4" t="s">
        <v>5617</v>
      </c>
    </row>
    <row r="377" spans="1:61" ht="19" customHeight="1" x14ac:dyDescent="0.2">
      <c r="A377">
        <v>404</v>
      </c>
      <c r="B377" t="str">
        <f t="shared" si="28"/>
        <v>40031-00000</v>
      </c>
      <c r="C377" t="s">
        <v>2264</v>
      </c>
      <c r="D377" t="str">
        <f t="shared" si="25"/>
        <v>Z-40031-00000</v>
      </c>
      <c r="E377" t="s">
        <v>208</v>
      </c>
      <c r="F377" t="e">
        <v>#N/A</v>
      </c>
      <c r="G377" t="s">
        <v>140</v>
      </c>
      <c r="H377" t="s">
        <v>2265</v>
      </c>
      <c r="I377" t="s">
        <v>788</v>
      </c>
      <c r="J377" t="s">
        <v>5329</v>
      </c>
      <c r="K377" t="s">
        <v>5333</v>
      </c>
      <c r="L377" t="s">
        <v>5416</v>
      </c>
      <c r="M377" t="s">
        <v>5341</v>
      </c>
      <c r="N377" t="s">
        <v>5372</v>
      </c>
      <c r="P377" t="s">
        <v>5426</v>
      </c>
      <c r="Q377" t="s">
        <v>35</v>
      </c>
      <c r="R377" t="e">
        <v>#N/A</v>
      </c>
      <c r="S377" t="b">
        <v>1</v>
      </c>
      <c r="T377" t="s">
        <v>2266</v>
      </c>
      <c r="U377" t="s">
        <v>2266</v>
      </c>
      <c r="V377" t="s">
        <v>2267</v>
      </c>
      <c r="W377" t="s">
        <v>2268</v>
      </c>
      <c r="X377" t="s">
        <v>2269</v>
      </c>
      <c r="AI377">
        <v>34</v>
      </c>
      <c r="AJ377">
        <v>34</v>
      </c>
      <c r="AK377" t="s">
        <v>448</v>
      </c>
      <c r="AL377" t="s">
        <v>760</v>
      </c>
      <c r="AM377" t="s">
        <v>915</v>
      </c>
      <c r="AN377" s="1" t="s">
        <v>916</v>
      </c>
      <c r="AO377" s="1" t="str">
        <f t="shared" si="26"/>
        <v>2W Distributor Bike</v>
      </c>
      <c r="AP377" s="1"/>
      <c r="AQ377" s="1"/>
      <c r="AR377" s="1"/>
      <c r="AS377" s="1"/>
      <c r="AT377" s="1"/>
      <c r="AU377" s="1"/>
      <c r="AV377" s="1"/>
      <c r="AW377" s="1"/>
      <c r="AX377" s="1"/>
      <c r="AY377" s="1"/>
      <c r="AZ377" s="1"/>
      <c r="BA377" s="1"/>
      <c r="BB377" s="1"/>
      <c r="BC377" s="1"/>
      <c r="BD377" s="1" t="s">
        <v>5281</v>
      </c>
      <c r="BE377" t="str">
        <f t="shared" si="24"/>
        <v>https://fs.amplifi.io//file?id=e82d2d73-0b4b-4399-b710-7a2a717999a5&amp;variant=thumb&amp;extension=png</v>
      </c>
      <c r="BF377" s="4" t="s">
        <v>5281</v>
      </c>
      <c r="BG377" s="4" t="s">
        <v>6502</v>
      </c>
    </row>
    <row r="378" spans="1:61" ht="19" customHeight="1" x14ac:dyDescent="0.2">
      <c r="A378">
        <v>405</v>
      </c>
      <c r="B378" t="str">
        <f t="shared" si="28"/>
        <v>40031-00004</v>
      </c>
      <c r="C378" t="s">
        <v>2270</v>
      </c>
      <c r="D378" t="str">
        <f t="shared" si="25"/>
        <v>Z-40031-00004</v>
      </c>
      <c r="E378" t="s">
        <v>208</v>
      </c>
      <c r="F378" t="e">
        <v>#N/A</v>
      </c>
      <c r="G378" t="s">
        <v>140</v>
      </c>
      <c r="H378" t="s">
        <v>2265</v>
      </c>
      <c r="I378" t="s">
        <v>788</v>
      </c>
      <c r="J378" t="s">
        <v>5329</v>
      </c>
      <c r="K378" t="s">
        <v>5333</v>
      </c>
      <c r="L378" t="s">
        <v>5416</v>
      </c>
      <c r="M378" t="s">
        <v>5341</v>
      </c>
      <c r="N378" t="s">
        <v>5372</v>
      </c>
      <c r="P378" t="s">
        <v>5426</v>
      </c>
      <c r="Q378" t="s">
        <v>2235</v>
      </c>
      <c r="R378" t="e">
        <v>#N/A</v>
      </c>
      <c r="S378" t="b">
        <v>1</v>
      </c>
      <c r="T378" t="s">
        <v>2271</v>
      </c>
      <c r="U378" t="s">
        <v>2271</v>
      </c>
      <c r="V378" t="s">
        <v>2272</v>
      </c>
      <c r="W378" t="s">
        <v>2273</v>
      </c>
      <c r="X378" t="s">
        <v>2274</v>
      </c>
      <c r="AI378">
        <v>34</v>
      </c>
      <c r="AJ378">
        <v>34</v>
      </c>
      <c r="AK378" t="s">
        <v>448</v>
      </c>
      <c r="AL378" t="s">
        <v>760</v>
      </c>
      <c r="AM378" t="s">
        <v>915</v>
      </c>
      <c r="AN378" s="1" t="s">
        <v>916</v>
      </c>
      <c r="AO378" s="1" t="str">
        <f t="shared" si="26"/>
        <v>2W Distributor Bike</v>
      </c>
      <c r="AP378" s="1"/>
      <c r="AQ378" s="1"/>
      <c r="AR378" s="1"/>
      <c r="AS378" s="1"/>
      <c r="AT378" s="1"/>
      <c r="AU378" s="1"/>
      <c r="AV378" s="1"/>
      <c r="AW378" s="1"/>
      <c r="AX378" s="1"/>
      <c r="AY378" s="1"/>
      <c r="AZ378" s="1"/>
      <c r="BA378" s="1"/>
      <c r="BB378" s="1"/>
      <c r="BC378" s="1"/>
      <c r="BD378" s="1" t="s">
        <v>5282</v>
      </c>
      <c r="BE378" t="str">
        <f t="shared" si="24"/>
        <v>https://fs.amplifi.io//file?id=aa24bd49-4145-4b49-82f9-c6c9b99ac2df&amp;variant=thumb&amp;extension=png</v>
      </c>
      <c r="BF378" s="4" t="s">
        <v>5282</v>
      </c>
      <c r="BG378" s="4" t="s">
        <v>6503</v>
      </c>
    </row>
    <row r="379" spans="1:61" ht="19" customHeight="1" x14ac:dyDescent="0.2">
      <c r="A379">
        <v>406</v>
      </c>
      <c r="B379" t="str">
        <f t="shared" si="28"/>
        <v>40033-00004</v>
      </c>
      <c r="C379" t="s">
        <v>2275</v>
      </c>
      <c r="D379" t="str">
        <f t="shared" si="25"/>
        <v>Z-40033-00004</v>
      </c>
      <c r="E379" t="s">
        <v>208</v>
      </c>
      <c r="F379" t="e">
        <v>#N/A</v>
      </c>
      <c r="G379" t="s">
        <v>140</v>
      </c>
      <c r="H379" t="s">
        <v>822</v>
      </c>
      <c r="I379" t="s">
        <v>788</v>
      </c>
      <c r="J379" t="s">
        <v>5329</v>
      </c>
      <c r="K379" t="s">
        <v>5333</v>
      </c>
      <c r="L379" t="s">
        <v>5416</v>
      </c>
      <c r="M379" t="s">
        <v>5342</v>
      </c>
      <c r="N379" t="s">
        <v>807</v>
      </c>
      <c r="P379" t="s">
        <v>5426</v>
      </c>
      <c r="Q379" t="s">
        <v>133</v>
      </c>
      <c r="R379" t="e">
        <v>#N/A</v>
      </c>
      <c r="S379" t="b">
        <v>1</v>
      </c>
      <c r="T379" t="s">
        <v>2276</v>
      </c>
      <c r="U379" t="s">
        <v>2276</v>
      </c>
      <c r="V379" t="s">
        <v>2277</v>
      </c>
      <c r="W379" t="s">
        <v>2278</v>
      </c>
      <c r="X379" t="s">
        <v>2279</v>
      </c>
      <c r="AI379">
        <v>64</v>
      </c>
      <c r="AJ379">
        <v>64</v>
      </c>
      <c r="AK379" t="s">
        <v>475</v>
      </c>
      <c r="AL379" t="s">
        <v>760</v>
      </c>
      <c r="AM379" t="s">
        <v>915</v>
      </c>
      <c r="AN379" s="1" t="s">
        <v>946</v>
      </c>
      <c r="AO379" s="1" t="str">
        <f t="shared" si="26"/>
        <v>2W Distributor Bike</v>
      </c>
      <c r="AP379" s="1"/>
      <c r="AQ379" s="1"/>
      <c r="AR379" s="1"/>
      <c r="AS379" s="1"/>
      <c r="AT379" s="1"/>
      <c r="AU379" s="1"/>
      <c r="AV379" s="1"/>
      <c r="AW379" s="1"/>
      <c r="AX379" s="1"/>
      <c r="AY379" s="1"/>
      <c r="AZ379" s="1"/>
      <c r="BA379" s="1"/>
      <c r="BB379" s="1"/>
      <c r="BC379" s="1"/>
      <c r="BD379" s="1" t="s">
        <v>5618</v>
      </c>
      <c r="BE379" t="str">
        <f t="shared" si="24"/>
        <v>https://fs.amplifi.io//file?id=dde7cf7f-e0d3-46fc-8692-cb48adccbc59&amp;variant=thumb&amp;extension=png</v>
      </c>
      <c r="BF379" s="4" t="s">
        <v>6504</v>
      </c>
      <c r="BG379" s="4" t="s">
        <v>5618</v>
      </c>
    </row>
    <row r="380" spans="1:61" ht="19" customHeight="1" x14ac:dyDescent="0.2">
      <c r="A380">
        <v>407</v>
      </c>
      <c r="B380" t="str">
        <f t="shared" si="28"/>
        <v>40035-00004</v>
      </c>
      <c r="C380" t="s">
        <v>2280</v>
      </c>
      <c r="D380" t="str">
        <f t="shared" si="25"/>
        <v>Z-40035-00004</v>
      </c>
      <c r="E380" t="s">
        <v>208</v>
      </c>
      <c r="F380" t="e">
        <v>#N/A</v>
      </c>
      <c r="G380" t="s">
        <v>140</v>
      </c>
      <c r="H380" t="s">
        <v>827</v>
      </c>
      <c r="I380" t="s">
        <v>788</v>
      </c>
      <c r="J380" t="s">
        <v>5329</v>
      </c>
      <c r="K380" t="s">
        <v>5333</v>
      </c>
      <c r="L380" t="s">
        <v>5416</v>
      </c>
      <c r="M380" t="s">
        <v>5341</v>
      </c>
      <c r="N380" t="s">
        <v>5372</v>
      </c>
      <c r="P380" t="s">
        <v>5424</v>
      </c>
      <c r="Q380" t="s">
        <v>2281</v>
      </c>
      <c r="R380" t="e">
        <v>#N/A</v>
      </c>
      <c r="S380" t="b">
        <v>0</v>
      </c>
      <c r="T380" t="s">
        <v>2282</v>
      </c>
      <c r="U380" t="s">
        <v>2282</v>
      </c>
      <c r="V380" t="s">
        <v>2283</v>
      </c>
      <c r="W380" t="s">
        <v>2284</v>
      </c>
      <c r="X380" t="s">
        <v>2285</v>
      </c>
      <c r="AI380">
        <v>39</v>
      </c>
      <c r="AJ380">
        <v>39</v>
      </c>
      <c r="AK380" t="s">
        <v>448</v>
      </c>
      <c r="AL380" t="s">
        <v>760</v>
      </c>
      <c r="AM380" t="s">
        <v>915</v>
      </c>
      <c r="AN380" s="1" t="s">
        <v>916</v>
      </c>
      <c r="AO380" s="1" t="str">
        <f t="shared" si="26"/>
        <v>2W Distributor Bike</v>
      </c>
      <c r="AP380" s="1"/>
      <c r="AQ380" s="1"/>
      <c r="AR380" s="1"/>
      <c r="AS380" s="1"/>
      <c r="AT380" s="1"/>
      <c r="AU380" s="1"/>
      <c r="AV380" s="1"/>
      <c r="AW380" s="1"/>
      <c r="AX380" s="1"/>
      <c r="AY380" s="1"/>
      <c r="AZ380" s="1"/>
      <c r="BA380" s="1"/>
      <c r="BB380" s="1"/>
      <c r="BC380" s="1"/>
      <c r="BD380" s="1" t="s">
        <v>5619</v>
      </c>
      <c r="BE380" t="str">
        <f t="shared" si="24"/>
        <v>https://fs.amplifi.io//file?id=cd87e48a-546d-4ea1-922f-d0311a091fa3&amp;variant=thumb&amp;extension=png</v>
      </c>
      <c r="BF380" s="4" t="s">
        <v>6505</v>
      </c>
      <c r="BG380" s="4" t="s">
        <v>5619</v>
      </c>
      <c r="BH380" s="4" t="s">
        <v>6506</v>
      </c>
      <c r="BI380" s="4" t="s">
        <v>6507</v>
      </c>
    </row>
    <row r="381" spans="1:61" ht="19" customHeight="1" x14ac:dyDescent="0.2">
      <c r="A381">
        <v>408</v>
      </c>
      <c r="B381" t="str">
        <f t="shared" si="28"/>
        <v>40035-00008</v>
      </c>
      <c r="C381" t="s">
        <v>2286</v>
      </c>
      <c r="D381" t="str">
        <f t="shared" si="25"/>
        <v>Z-40035-00008</v>
      </c>
      <c r="E381" t="s">
        <v>208</v>
      </c>
      <c r="F381" t="e">
        <v>#N/A</v>
      </c>
      <c r="G381" t="s">
        <v>140</v>
      </c>
      <c r="H381" t="s">
        <v>827</v>
      </c>
      <c r="I381" t="s">
        <v>788</v>
      </c>
      <c r="J381" t="s">
        <v>5329</v>
      </c>
      <c r="K381" t="s">
        <v>5333</v>
      </c>
      <c r="L381" t="s">
        <v>5416</v>
      </c>
      <c r="M381" t="s">
        <v>5341</v>
      </c>
      <c r="N381" t="s">
        <v>5372</v>
      </c>
      <c r="P381" t="s">
        <v>5424</v>
      </c>
      <c r="Q381" t="s">
        <v>2287</v>
      </c>
      <c r="R381" t="e">
        <v>#N/A</v>
      </c>
      <c r="S381" t="b">
        <v>1</v>
      </c>
      <c r="T381" t="s">
        <v>2288</v>
      </c>
      <c r="U381" t="s">
        <v>2288</v>
      </c>
      <c r="V381" t="s">
        <v>2289</v>
      </c>
      <c r="W381" t="s">
        <v>2290</v>
      </c>
      <c r="X381" t="s">
        <v>2291</v>
      </c>
      <c r="AI381">
        <v>39</v>
      </c>
      <c r="AJ381">
        <v>39</v>
      </c>
      <c r="AK381" t="s">
        <v>448</v>
      </c>
      <c r="AL381" t="s">
        <v>760</v>
      </c>
      <c r="AM381" t="s">
        <v>915</v>
      </c>
      <c r="AN381" s="1" t="s">
        <v>916</v>
      </c>
      <c r="AO381" s="1" t="str">
        <f t="shared" si="26"/>
        <v>2W Distributor Bike</v>
      </c>
      <c r="AP381" s="1"/>
      <c r="AQ381" s="1"/>
      <c r="AR381" s="1"/>
      <c r="AS381" s="1"/>
      <c r="AT381" s="1"/>
      <c r="AU381" s="1"/>
      <c r="AV381" s="1"/>
      <c r="AW381" s="1"/>
      <c r="AX381" s="1"/>
      <c r="AY381" s="1"/>
      <c r="AZ381" s="1"/>
      <c r="BA381" s="1"/>
      <c r="BB381" s="1"/>
      <c r="BC381" s="1"/>
      <c r="BD381" s="1" t="s">
        <v>5283</v>
      </c>
      <c r="BE381" t="str">
        <f t="shared" si="24"/>
        <v>https://fs.amplifi.io//file?id=67b61add-d196-40e4-8970-1d6e5354f8f3&amp;variant=thumb&amp;extension=png</v>
      </c>
      <c r="BF381" s="4" t="s">
        <v>5283</v>
      </c>
      <c r="BG381" s="4" t="s">
        <v>6508</v>
      </c>
    </row>
    <row r="382" spans="1:61" ht="19" customHeight="1" x14ac:dyDescent="0.2">
      <c r="A382">
        <v>409</v>
      </c>
      <c r="B382" t="str">
        <f t="shared" si="28"/>
        <v>40037-00004</v>
      </c>
      <c r="C382" t="s">
        <v>2292</v>
      </c>
      <c r="D382" t="str">
        <f t="shared" si="25"/>
        <v>Z-40037-00004</v>
      </c>
      <c r="E382" t="s">
        <v>208</v>
      </c>
      <c r="F382" t="e">
        <v>#N/A</v>
      </c>
      <c r="G382" t="s">
        <v>140</v>
      </c>
      <c r="H382" t="s">
        <v>881</v>
      </c>
      <c r="I382" t="s">
        <v>788</v>
      </c>
      <c r="J382" t="s">
        <v>5329</v>
      </c>
      <c r="K382" t="s">
        <v>5333</v>
      </c>
      <c r="L382" t="s">
        <v>5416</v>
      </c>
      <c r="M382" t="s">
        <v>5342</v>
      </c>
      <c r="N382" t="s">
        <v>807</v>
      </c>
      <c r="P382" t="s">
        <v>5424</v>
      </c>
      <c r="Q382" t="s">
        <v>674</v>
      </c>
      <c r="R382" t="e">
        <v>#N/A</v>
      </c>
      <c r="S382" t="b">
        <v>0</v>
      </c>
      <c r="T382" t="s">
        <v>2293</v>
      </c>
      <c r="U382" t="s">
        <v>2293</v>
      </c>
      <c r="V382" t="s">
        <v>2294</v>
      </c>
      <c r="W382" t="s">
        <v>2295</v>
      </c>
      <c r="X382" t="s">
        <v>2296</v>
      </c>
      <c r="AI382">
        <v>69</v>
      </c>
      <c r="AJ382">
        <v>69</v>
      </c>
      <c r="AK382" t="s">
        <v>475</v>
      </c>
      <c r="AL382" t="s">
        <v>760</v>
      </c>
      <c r="AM382" t="s">
        <v>915</v>
      </c>
      <c r="AN382" s="1" t="s">
        <v>966</v>
      </c>
      <c r="AO382" s="1" t="str">
        <f t="shared" si="26"/>
        <v>2W Distributor Bike</v>
      </c>
      <c r="AP382" s="1"/>
      <c r="AQ382" s="1"/>
      <c r="AR382" s="1"/>
      <c r="AS382" s="1"/>
      <c r="AT382" s="1"/>
      <c r="AU382" s="1"/>
      <c r="AV382" s="1"/>
      <c r="AW382" s="1"/>
      <c r="AX382" s="1"/>
      <c r="AY382" s="1"/>
      <c r="AZ382" s="1"/>
      <c r="BA382" s="1"/>
      <c r="BB382" s="1"/>
      <c r="BC382" s="1"/>
      <c r="BD382" s="1" t="s">
        <v>5620</v>
      </c>
      <c r="BE382" t="str">
        <f t="shared" si="24"/>
        <v>https://fs.amplifi.io//file?id=29c5ec71-a06a-4290-b866-99723f6f657e&amp;variant=thumb&amp;extension=png</v>
      </c>
      <c r="BF382" s="4" t="s">
        <v>6509</v>
      </c>
      <c r="BG382" s="4" t="s">
        <v>6510</v>
      </c>
      <c r="BH382" s="4" t="s">
        <v>6511</v>
      </c>
      <c r="BI382" s="4" t="s">
        <v>5620</v>
      </c>
    </row>
    <row r="383" spans="1:61" ht="19" customHeight="1" x14ac:dyDescent="0.2">
      <c r="A383">
        <v>410</v>
      </c>
      <c r="B383" t="str">
        <f t="shared" si="28"/>
        <v>40051-00005</v>
      </c>
      <c r="C383" t="s">
        <v>2297</v>
      </c>
      <c r="D383" t="str">
        <f t="shared" si="25"/>
        <v>Z-40051-00005</v>
      </c>
      <c r="E383" t="s">
        <v>208</v>
      </c>
      <c r="F383" t="e">
        <v>#N/A</v>
      </c>
      <c r="G383" t="s">
        <v>270</v>
      </c>
      <c r="H383" t="s">
        <v>835</v>
      </c>
      <c r="I383" t="s">
        <v>788</v>
      </c>
      <c r="J383" t="s">
        <v>5329</v>
      </c>
      <c r="K383" t="s">
        <v>5333</v>
      </c>
      <c r="L383" t="s">
        <v>5416</v>
      </c>
      <c r="M383" t="s">
        <v>5341</v>
      </c>
      <c r="N383" t="s">
        <v>5372</v>
      </c>
      <c r="P383" t="s">
        <v>5330</v>
      </c>
      <c r="Q383" t="s">
        <v>377</v>
      </c>
      <c r="R383" t="e">
        <v>#N/A</v>
      </c>
      <c r="S383" t="b">
        <v>0</v>
      </c>
      <c r="T383" t="s">
        <v>2298</v>
      </c>
      <c r="U383" t="s">
        <v>2298</v>
      </c>
      <c r="V383" t="s">
        <v>2299</v>
      </c>
      <c r="W383" t="s">
        <v>2300</v>
      </c>
      <c r="X383" t="s">
        <v>2301</v>
      </c>
      <c r="Y383" t="s">
        <v>2302</v>
      </c>
      <c r="AI383">
        <v>99</v>
      </c>
      <c r="AJ383">
        <v>99</v>
      </c>
      <c r="AK383" t="s">
        <v>475</v>
      </c>
      <c r="AL383" s="1" t="s">
        <v>1081</v>
      </c>
      <c r="AM383" t="s">
        <v>1082</v>
      </c>
      <c r="AN383" s="1" t="s">
        <v>1083</v>
      </c>
      <c r="AO383" s="1" t="str">
        <f t="shared" si="26"/>
        <v>2W Distributor Bike</v>
      </c>
      <c r="AP383" s="1"/>
      <c r="AQ383" s="1"/>
      <c r="AR383" s="1"/>
      <c r="AS383" s="1"/>
      <c r="AT383" s="1"/>
      <c r="AU383" s="1"/>
      <c r="AV383" s="1"/>
      <c r="AW383" s="1"/>
      <c r="AX383" s="1"/>
      <c r="AY383" s="1"/>
      <c r="AZ383" s="1"/>
      <c r="BA383" s="1"/>
      <c r="BB383" s="1"/>
      <c r="BC383" s="1"/>
      <c r="BD383" s="1" t="s">
        <v>5284</v>
      </c>
      <c r="BE383" t="str">
        <f t="shared" si="24"/>
        <v>https://fs.amplifi.io//file?id=b27e9a29-7797-440e-8d05-1e5b30640f60&amp;variant=thumb&amp;extension=png</v>
      </c>
      <c r="BF383" s="4" t="s">
        <v>5284</v>
      </c>
      <c r="BG383" s="4" t="s">
        <v>6512</v>
      </c>
      <c r="BH383" s="4" t="s">
        <v>6513</v>
      </c>
      <c r="BI383" s="4" t="s">
        <v>6514</v>
      </c>
    </row>
    <row r="384" spans="1:61" ht="19" customHeight="1" x14ac:dyDescent="0.2">
      <c r="A384">
        <v>411</v>
      </c>
      <c r="B384" t="str">
        <f t="shared" si="28"/>
        <v>40052-00004</v>
      </c>
      <c r="C384" t="s">
        <v>2303</v>
      </c>
      <c r="D384" t="str">
        <f t="shared" si="25"/>
        <v>Z-40052-00004</v>
      </c>
      <c r="E384" t="s">
        <v>208</v>
      </c>
      <c r="F384" t="e">
        <v>#N/A</v>
      </c>
      <c r="G384" t="s">
        <v>270</v>
      </c>
      <c r="H384" t="s">
        <v>1085</v>
      </c>
      <c r="I384" t="s">
        <v>788</v>
      </c>
      <c r="J384" t="s">
        <v>5329</v>
      </c>
      <c r="K384" t="s">
        <v>5333</v>
      </c>
      <c r="L384" t="s">
        <v>5416</v>
      </c>
      <c r="M384" t="s">
        <v>5343</v>
      </c>
      <c r="N384" t="s">
        <v>5359</v>
      </c>
      <c r="P384" t="s">
        <v>5330</v>
      </c>
      <c r="Q384" t="s">
        <v>118</v>
      </c>
      <c r="R384" t="e">
        <v>#N/A</v>
      </c>
      <c r="S384" t="b">
        <v>0</v>
      </c>
      <c r="T384" t="s">
        <v>2304</v>
      </c>
      <c r="U384" t="s">
        <v>2304</v>
      </c>
      <c r="V384" t="s">
        <v>2305</v>
      </c>
      <c r="W384" t="s">
        <v>2306</v>
      </c>
      <c r="X384" t="s">
        <v>2307</v>
      </c>
      <c r="AI384">
        <v>129</v>
      </c>
      <c r="AJ384">
        <v>129</v>
      </c>
      <c r="AK384" t="s">
        <v>475</v>
      </c>
      <c r="AL384" s="1" t="s">
        <v>1089</v>
      </c>
      <c r="AM384" t="s">
        <v>1090</v>
      </c>
      <c r="AN384" s="1" t="s">
        <v>1091</v>
      </c>
      <c r="AO384" s="1" t="str">
        <f t="shared" si="26"/>
        <v>2W Distributor Bike</v>
      </c>
      <c r="AP384" s="1"/>
      <c r="AQ384" s="1"/>
      <c r="AR384" s="1"/>
      <c r="AS384" s="1"/>
      <c r="AT384" s="1"/>
      <c r="AU384" s="1"/>
      <c r="AV384" s="1"/>
      <c r="AW384" s="1"/>
      <c r="AX384" s="1"/>
      <c r="AY384" s="1"/>
      <c r="AZ384" s="1"/>
      <c r="BA384" s="1"/>
      <c r="BB384" s="1"/>
      <c r="BC384" s="1"/>
      <c r="BD384" s="1" t="s">
        <v>5285</v>
      </c>
      <c r="BE384" t="str">
        <f t="shared" si="24"/>
        <v>https://fs.amplifi.io//file?id=a546a249-efc5-431f-9a97-0ae646429f6e&amp;variant=thumb&amp;extension=png</v>
      </c>
      <c r="BF384" s="4" t="s">
        <v>5285</v>
      </c>
      <c r="BG384" s="4" t="s">
        <v>6515</v>
      </c>
    </row>
    <row r="385" spans="1:63" ht="19" customHeight="1" x14ac:dyDescent="0.2">
      <c r="A385">
        <v>412</v>
      </c>
      <c r="B385" t="str">
        <f t="shared" ref="B385:B448" si="29">C385</f>
        <v>50000-00001</v>
      </c>
      <c r="C385" t="s">
        <v>2308</v>
      </c>
      <c r="D385" t="str">
        <f t="shared" si="25"/>
        <v>50000-00001</v>
      </c>
      <c r="E385" t="s">
        <v>139</v>
      </c>
      <c r="F385" t="e">
        <v>#N/A</v>
      </c>
      <c r="G385" t="s">
        <v>2309</v>
      </c>
      <c r="H385" t="s">
        <v>2310</v>
      </c>
      <c r="I385" t="s">
        <v>2311</v>
      </c>
      <c r="J385" t="s">
        <v>5331</v>
      </c>
      <c r="K385" t="s">
        <v>5333</v>
      </c>
      <c r="L385" t="s">
        <v>5333</v>
      </c>
      <c r="M385" t="s">
        <v>5348</v>
      </c>
      <c r="N385" t="s">
        <v>5378</v>
      </c>
      <c r="P385" t="s">
        <v>5330</v>
      </c>
      <c r="Q385" t="s">
        <v>2312</v>
      </c>
      <c r="R385" t="e">
        <v>#N/A</v>
      </c>
      <c r="S385" t="b">
        <v>0</v>
      </c>
      <c r="T385" t="s">
        <v>2308</v>
      </c>
      <c r="U385" t="s">
        <v>2308</v>
      </c>
      <c r="AI385">
        <v>95</v>
      </c>
      <c r="AJ385">
        <v>110</v>
      </c>
      <c r="AK385" t="s">
        <v>475</v>
      </c>
      <c r="AL385" s="1" t="s">
        <v>2313</v>
      </c>
      <c r="AM385" t="s">
        <v>2314</v>
      </c>
      <c r="AN385" t="e">
        <v>#NAME?</v>
      </c>
      <c r="AO385" s="1" t="str">
        <f t="shared" si="26"/>
        <v>2W Distributor Bike</v>
      </c>
      <c r="BD385" s="1" t="s">
        <v>2315</v>
      </c>
      <c r="BE385" t="str">
        <f t="shared" si="24"/>
        <v>https://fs.amplifi.io//file?id=8f625910-2ad4-4ee0-b957-5c5449e1a39d&amp;variant=thumb&amp;extension=png</v>
      </c>
      <c r="BF385" s="4" t="s">
        <v>2315</v>
      </c>
    </row>
    <row r="386" spans="1:63" ht="19" customHeight="1" x14ac:dyDescent="0.2">
      <c r="A386">
        <v>413</v>
      </c>
      <c r="B386" t="str">
        <f t="shared" si="29"/>
        <v>50000-00002</v>
      </c>
      <c r="C386" t="s">
        <v>2316</v>
      </c>
      <c r="D386" t="str">
        <f t="shared" si="25"/>
        <v>50000-00002</v>
      </c>
      <c r="E386" t="s">
        <v>139</v>
      </c>
      <c r="F386" t="e">
        <v>#N/A</v>
      </c>
      <c r="G386" t="s">
        <v>2309</v>
      </c>
      <c r="H386" t="s">
        <v>2310</v>
      </c>
      <c r="I386" t="s">
        <v>2311</v>
      </c>
      <c r="J386" t="s">
        <v>5331</v>
      </c>
      <c r="K386" t="s">
        <v>5333</v>
      </c>
      <c r="L386" t="s">
        <v>5333</v>
      </c>
      <c r="M386" t="s">
        <v>5348</v>
      </c>
      <c r="N386" t="s">
        <v>5378</v>
      </c>
      <c r="P386" t="s">
        <v>5330</v>
      </c>
      <c r="Q386" t="s">
        <v>2317</v>
      </c>
      <c r="R386" t="e">
        <v>#N/A</v>
      </c>
      <c r="S386" t="b">
        <v>0</v>
      </c>
      <c r="T386" t="s">
        <v>2316</v>
      </c>
      <c r="U386" t="s">
        <v>2316</v>
      </c>
      <c r="AI386">
        <v>95</v>
      </c>
      <c r="AJ386">
        <v>110</v>
      </c>
      <c r="AK386" t="s">
        <v>475</v>
      </c>
      <c r="AL386" s="1" t="s">
        <v>2313</v>
      </c>
      <c r="AM386" t="s">
        <v>2314</v>
      </c>
      <c r="AN386" t="e">
        <v>#NAME?</v>
      </c>
      <c r="AO386" s="1" t="str">
        <f t="shared" si="26"/>
        <v>2W Distributor Bike</v>
      </c>
      <c r="BD386" s="1" t="s">
        <v>2318</v>
      </c>
      <c r="BE386" t="str">
        <f t="shared" ref="BE386:BE449" si="30">IF(BD386="","",BD386&amp;"&amp;variant=thumb&amp;extension=png")</f>
        <v>https://fs.amplifi.io//file?id=23673eb0-d39a-4162-8175-f17a67289dce&amp;variant=thumb&amp;extension=png</v>
      </c>
      <c r="BF386" s="4" t="s">
        <v>2318</v>
      </c>
    </row>
    <row r="387" spans="1:63" ht="19" customHeight="1" x14ac:dyDescent="0.2">
      <c r="A387">
        <v>414</v>
      </c>
      <c r="B387" t="str">
        <f t="shared" si="29"/>
        <v>50000-00003</v>
      </c>
      <c r="C387" t="s">
        <v>2319</v>
      </c>
      <c r="D387" t="str">
        <f t="shared" ref="D387:D450" si="31">C387</f>
        <v>50000-00003</v>
      </c>
      <c r="E387" t="s">
        <v>139</v>
      </c>
      <c r="F387" t="e">
        <v>#N/A</v>
      </c>
      <c r="G387" t="s">
        <v>2309</v>
      </c>
      <c r="H387" t="s">
        <v>2310</v>
      </c>
      <c r="I387" t="s">
        <v>2311</v>
      </c>
      <c r="J387" t="s">
        <v>5331</v>
      </c>
      <c r="K387" t="s">
        <v>5333</v>
      </c>
      <c r="L387" t="s">
        <v>5333</v>
      </c>
      <c r="M387" t="s">
        <v>5348</v>
      </c>
      <c r="N387" t="s">
        <v>5378</v>
      </c>
      <c r="P387" t="s">
        <v>5330</v>
      </c>
      <c r="Q387" t="s">
        <v>2320</v>
      </c>
      <c r="R387" t="e">
        <v>#N/A</v>
      </c>
      <c r="S387" t="b">
        <v>0</v>
      </c>
      <c r="T387" t="s">
        <v>2319</v>
      </c>
      <c r="U387" t="s">
        <v>2319</v>
      </c>
      <c r="AI387">
        <v>95</v>
      </c>
      <c r="AJ387">
        <v>110</v>
      </c>
      <c r="AK387" t="s">
        <v>475</v>
      </c>
      <c r="AL387" s="1" t="s">
        <v>2313</v>
      </c>
      <c r="AM387" t="s">
        <v>2314</v>
      </c>
      <c r="AN387" t="e">
        <v>#NAME?</v>
      </c>
      <c r="AO387" s="1" t="str">
        <f t="shared" ref="AO387:AO450" si="32">IF(E387="Moto","",IF(E387="Snowboard","",IF(E387="Snowmobile","",AO$1)))</f>
        <v>2W Distributor Bike</v>
      </c>
      <c r="BD387" s="1" t="s">
        <v>2321</v>
      </c>
      <c r="BE387" t="str">
        <f t="shared" si="30"/>
        <v>https://fs.amplifi.io//file?id=695deed9-f1e4-49af-8e7b-2e258b5af8db&amp;variant=thumb&amp;extension=png</v>
      </c>
      <c r="BF387" s="4" t="s">
        <v>2321</v>
      </c>
    </row>
    <row r="388" spans="1:63" ht="19" customHeight="1" x14ac:dyDescent="0.2">
      <c r="A388">
        <v>415</v>
      </c>
      <c r="B388" t="str">
        <f t="shared" si="29"/>
        <v>50000-00004</v>
      </c>
      <c r="C388" t="s">
        <v>2322</v>
      </c>
      <c r="D388" t="str">
        <f t="shared" si="31"/>
        <v>50000-00004</v>
      </c>
      <c r="E388" t="s">
        <v>139</v>
      </c>
      <c r="F388" t="e">
        <v>#N/A</v>
      </c>
      <c r="G388" t="s">
        <v>2309</v>
      </c>
      <c r="H388" t="s">
        <v>2310</v>
      </c>
      <c r="I388" t="s">
        <v>2311</v>
      </c>
      <c r="J388" t="s">
        <v>5331</v>
      </c>
      <c r="K388" t="s">
        <v>5333</v>
      </c>
      <c r="L388" t="s">
        <v>5333</v>
      </c>
      <c r="M388" t="s">
        <v>5348</v>
      </c>
      <c r="N388" t="s">
        <v>5378</v>
      </c>
      <c r="P388" t="s">
        <v>5330</v>
      </c>
      <c r="Q388" t="s">
        <v>2323</v>
      </c>
      <c r="R388" t="e">
        <v>#N/A</v>
      </c>
      <c r="S388" t="b">
        <v>0</v>
      </c>
      <c r="T388" t="s">
        <v>2322</v>
      </c>
      <c r="U388" t="s">
        <v>2322</v>
      </c>
      <c r="AI388">
        <v>95</v>
      </c>
      <c r="AJ388">
        <v>110</v>
      </c>
      <c r="AK388" t="s">
        <v>475</v>
      </c>
      <c r="AL388" s="1" t="s">
        <v>2313</v>
      </c>
      <c r="AM388" t="s">
        <v>2314</v>
      </c>
      <c r="AN388" t="e">
        <v>#NAME?</v>
      </c>
      <c r="AO388" s="1" t="str">
        <f t="shared" si="32"/>
        <v>2W Distributor Bike</v>
      </c>
      <c r="BD388" s="1" t="s">
        <v>2324</v>
      </c>
      <c r="BE388" t="str">
        <f t="shared" si="30"/>
        <v>https://fs.amplifi.io//file?id=e945c403-d6ba-4a20-afca-98e2a8e3c46d&amp;variant=thumb&amp;extension=png</v>
      </c>
      <c r="BF388" s="4" t="s">
        <v>2324</v>
      </c>
    </row>
    <row r="389" spans="1:63" ht="19" customHeight="1" x14ac:dyDescent="0.2">
      <c r="A389">
        <v>416</v>
      </c>
      <c r="B389" t="str">
        <f t="shared" si="29"/>
        <v>50000-00005</v>
      </c>
      <c r="C389" t="s">
        <v>2325</v>
      </c>
      <c r="D389" t="str">
        <f t="shared" si="31"/>
        <v>50000-00005</v>
      </c>
      <c r="E389" t="s">
        <v>139</v>
      </c>
      <c r="F389" t="e">
        <v>#N/A</v>
      </c>
      <c r="G389" t="s">
        <v>2309</v>
      </c>
      <c r="H389" t="s">
        <v>2310</v>
      </c>
      <c r="I389" t="s">
        <v>2311</v>
      </c>
      <c r="J389" t="s">
        <v>5331</v>
      </c>
      <c r="K389" t="s">
        <v>5333</v>
      </c>
      <c r="L389" t="s">
        <v>5333</v>
      </c>
      <c r="M389" t="s">
        <v>5348</v>
      </c>
      <c r="N389" t="s">
        <v>5378</v>
      </c>
      <c r="P389" t="s">
        <v>5330</v>
      </c>
      <c r="Q389" t="s">
        <v>2326</v>
      </c>
      <c r="R389" t="e">
        <v>#N/A</v>
      </c>
      <c r="S389" t="b">
        <v>0</v>
      </c>
      <c r="T389" t="s">
        <v>2325</v>
      </c>
      <c r="U389" t="s">
        <v>2325</v>
      </c>
      <c r="AI389">
        <v>95</v>
      </c>
      <c r="AJ389">
        <v>110</v>
      </c>
      <c r="AK389" t="s">
        <v>475</v>
      </c>
      <c r="AL389" s="1" t="s">
        <v>2313</v>
      </c>
      <c r="AM389" t="s">
        <v>2314</v>
      </c>
      <c r="AN389" t="e">
        <v>#NAME?</v>
      </c>
      <c r="AO389" s="1" t="str">
        <f t="shared" si="32"/>
        <v>2W Distributor Bike</v>
      </c>
      <c r="BD389" s="1" t="s">
        <v>2327</v>
      </c>
      <c r="BE389" t="str">
        <f t="shared" si="30"/>
        <v>https://fs.amplifi.io//file?id=4c1915cb-f65f-4890-aae0-0493356dc6c4&amp;variant=thumb&amp;extension=png</v>
      </c>
      <c r="BF389" s="4" t="s">
        <v>2327</v>
      </c>
    </row>
    <row r="390" spans="1:63" ht="19" customHeight="1" x14ac:dyDescent="0.2">
      <c r="A390">
        <v>417</v>
      </c>
      <c r="B390" t="str">
        <f t="shared" si="29"/>
        <v>50000-00006</v>
      </c>
      <c r="C390" t="s">
        <v>2328</v>
      </c>
      <c r="D390" t="str">
        <f t="shared" si="31"/>
        <v>50000-00006</v>
      </c>
      <c r="E390" t="s">
        <v>139</v>
      </c>
      <c r="F390" t="e">
        <v>#N/A</v>
      </c>
      <c r="G390" t="s">
        <v>2309</v>
      </c>
      <c r="H390" t="s">
        <v>2310</v>
      </c>
      <c r="I390" t="s">
        <v>2311</v>
      </c>
      <c r="J390" t="s">
        <v>5331</v>
      </c>
      <c r="K390" t="s">
        <v>5333</v>
      </c>
      <c r="L390" t="s">
        <v>5333</v>
      </c>
      <c r="M390" t="s">
        <v>5348</v>
      </c>
      <c r="N390" t="s">
        <v>5378</v>
      </c>
      <c r="P390" t="s">
        <v>5330</v>
      </c>
      <c r="Q390" t="s">
        <v>2329</v>
      </c>
      <c r="R390" t="e">
        <v>#N/A</v>
      </c>
      <c r="S390" t="b">
        <v>0</v>
      </c>
      <c r="T390" t="s">
        <v>2328</v>
      </c>
      <c r="U390" t="s">
        <v>2328</v>
      </c>
      <c r="AI390">
        <v>95</v>
      </c>
      <c r="AJ390">
        <v>110</v>
      </c>
      <c r="AK390" t="s">
        <v>475</v>
      </c>
      <c r="AL390" s="1" t="s">
        <v>2313</v>
      </c>
      <c r="AM390" t="s">
        <v>2314</v>
      </c>
      <c r="AN390" t="e">
        <v>#NAME?</v>
      </c>
      <c r="AO390" s="1" t="str">
        <f t="shared" si="32"/>
        <v>2W Distributor Bike</v>
      </c>
      <c r="BD390" s="1" t="s">
        <v>2330</v>
      </c>
      <c r="BE390" t="str">
        <f t="shared" si="30"/>
        <v>https://fs.amplifi.io//file?id=93af9156-9d75-42d3-8474-50aaa9706af3&amp;variant=thumb&amp;extension=png</v>
      </c>
      <c r="BF390" s="4" t="s">
        <v>2330</v>
      </c>
    </row>
    <row r="391" spans="1:63" ht="19" customHeight="1" x14ac:dyDescent="0.2">
      <c r="A391">
        <v>418</v>
      </c>
      <c r="B391" t="str">
        <f t="shared" si="29"/>
        <v>50000-00007</v>
      </c>
      <c r="C391" t="s">
        <v>2331</v>
      </c>
      <c r="D391" t="str">
        <f t="shared" si="31"/>
        <v>50000-00007</v>
      </c>
      <c r="E391" t="s">
        <v>139</v>
      </c>
      <c r="F391" t="e">
        <v>#N/A</v>
      </c>
      <c r="G391" t="s">
        <v>2309</v>
      </c>
      <c r="H391" t="s">
        <v>2310</v>
      </c>
      <c r="I391" t="s">
        <v>2311</v>
      </c>
      <c r="J391" t="s">
        <v>5331</v>
      </c>
      <c r="K391" t="s">
        <v>5333</v>
      </c>
      <c r="L391" t="s">
        <v>5333</v>
      </c>
      <c r="M391" t="s">
        <v>5348</v>
      </c>
      <c r="N391" t="s">
        <v>5378</v>
      </c>
      <c r="P391" t="s">
        <v>5330</v>
      </c>
      <c r="Q391" t="s">
        <v>2332</v>
      </c>
      <c r="R391" t="e">
        <v>#N/A</v>
      </c>
      <c r="S391" t="b">
        <v>0</v>
      </c>
      <c r="T391" t="s">
        <v>2331</v>
      </c>
      <c r="U391" t="s">
        <v>2331</v>
      </c>
      <c r="AI391">
        <v>95</v>
      </c>
      <c r="AJ391">
        <v>110</v>
      </c>
      <c r="AK391" t="s">
        <v>475</v>
      </c>
      <c r="AL391" s="1" t="s">
        <v>2313</v>
      </c>
      <c r="AM391" t="s">
        <v>2314</v>
      </c>
      <c r="AN391" t="e">
        <v>#NAME?</v>
      </c>
      <c r="AO391" s="1" t="str">
        <f t="shared" si="32"/>
        <v>2W Distributor Bike</v>
      </c>
      <c r="BD391" s="1" t="s">
        <v>2333</v>
      </c>
      <c r="BE391" t="str">
        <f t="shared" si="30"/>
        <v>https://fs.amplifi.io//file?id=30dc7af4-7f82-433d-aa0e-7d48cef0fe0f&amp;variant=thumb&amp;extension=png</v>
      </c>
      <c r="BF391" s="4" t="s">
        <v>2333</v>
      </c>
    </row>
    <row r="392" spans="1:63" ht="19" customHeight="1" x14ac:dyDescent="0.2">
      <c r="A392">
        <v>419</v>
      </c>
      <c r="B392" t="str">
        <f t="shared" si="29"/>
        <v>50000-00008</v>
      </c>
      <c r="C392" t="s">
        <v>2334</v>
      </c>
      <c r="D392" t="str">
        <f t="shared" si="31"/>
        <v>50000-00008</v>
      </c>
      <c r="E392" t="s">
        <v>139</v>
      </c>
      <c r="F392" t="e">
        <v>#N/A</v>
      </c>
      <c r="G392" t="s">
        <v>2309</v>
      </c>
      <c r="H392" t="s">
        <v>2310</v>
      </c>
      <c r="I392" t="s">
        <v>2311</v>
      </c>
      <c r="J392" t="s">
        <v>5331</v>
      </c>
      <c r="K392" t="s">
        <v>5333</v>
      </c>
      <c r="L392" t="s">
        <v>5333</v>
      </c>
      <c r="M392" t="s">
        <v>5348</v>
      </c>
      <c r="N392" t="s">
        <v>5378</v>
      </c>
      <c r="P392" t="s">
        <v>5330</v>
      </c>
      <c r="Q392" t="s">
        <v>2335</v>
      </c>
      <c r="R392" t="e">
        <v>#N/A</v>
      </c>
      <c r="S392" t="b">
        <v>0</v>
      </c>
      <c r="T392" t="s">
        <v>2334</v>
      </c>
      <c r="U392" t="s">
        <v>2334</v>
      </c>
      <c r="AI392">
        <v>95</v>
      </c>
      <c r="AJ392">
        <v>110</v>
      </c>
      <c r="AK392" t="s">
        <v>475</v>
      </c>
      <c r="AL392" s="1" t="s">
        <v>2313</v>
      </c>
      <c r="AM392" t="s">
        <v>2314</v>
      </c>
      <c r="AN392" t="e">
        <v>#NAME?</v>
      </c>
      <c r="AO392" s="1" t="str">
        <f t="shared" si="32"/>
        <v>2W Distributor Bike</v>
      </c>
      <c r="BD392" s="1" t="s">
        <v>2336</v>
      </c>
      <c r="BE392" t="str">
        <f t="shared" si="30"/>
        <v>https://fs.amplifi.io//file?id=31180bfe-6872-4c62-b5ae-f030e2764194&amp;variant=thumb&amp;extension=png</v>
      </c>
      <c r="BF392" s="4" t="s">
        <v>2336</v>
      </c>
    </row>
    <row r="393" spans="1:63" ht="19" customHeight="1" x14ac:dyDescent="0.2">
      <c r="A393">
        <v>420</v>
      </c>
      <c r="B393" t="str">
        <f t="shared" si="29"/>
        <v>50003-00001</v>
      </c>
      <c r="C393" t="s">
        <v>2337</v>
      </c>
      <c r="D393" t="str">
        <f t="shared" si="31"/>
        <v>50003-00001</v>
      </c>
      <c r="E393" t="s">
        <v>139</v>
      </c>
      <c r="F393" t="s">
        <v>5948</v>
      </c>
      <c r="G393" t="s">
        <v>2338</v>
      </c>
      <c r="H393" t="s">
        <v>2310</v>
      </c>
      <c r="I393" t="s">
        <v>2311</v>
      </c>
      <c r="J393" t="s">
        <v>5331</v>
      </c>
      <c r="K393" t="s">
        <v>5333</v>
      </c>
      <c r="L393" t="s">
        <v>5416</v>
      </c>
      <c r="M393" t="s">
        <v>5348</v>
      </c>
      <c r="N393" t="s">
        <v>5379</v>
      </c>
      <c r="P393" t="s">
        <v>5427</v>
      </c>
      <c r="Q393" t="s">
        <v>2339</v>
      </c>
      <c r="R393" t="b">
        <v>1</v>
      </c>
      <c r="S393" t="b">
        <v>1</v>
      </c>
      <c r="T393" t="s">
        <v>2337</v>
      </c>
      <c r="U393" t="s">
        <v>2337</v>
      </c>
      <c r="AI393">
        <v>120</v>
      </c>
      <c r="AJ393">
        <v>135</v>
      </c>
      <c r="AK393" t="s">
        <v>475</v>
      </c>
      <c r="AL393" s="1" t="s">
        <v>2340</v>
      </c>
      <c r="AM393" t="s">
        <v>2341</v>
      </c>
      <c r="AN393" s="1" t="s">
        <v>2342</v>
      </c>
      <c r="AO393" s="1" t="str">
        <f t="shared" si="32"/>
        <v>2W Distributor Bike</v>
      </c>
      <c r="AP393" s="1"/>
      <c r="AQ393" s="1"/>
      <c r="AR393" s="1"/>
      <c r="AS393" s="1"/>
      <c r="AT393" s="1"/>
      <c r="AU393" s="1"/>
      <c r="AV393" s="1"/>
      <c r="AW393" s="1"/>
      <c r="AX393" s="1"/>
      <c r="AY393" s="1"/>
      <c r="AZ393" s="1"/>
      <c r="BA393" s="1"/>
      <c r="BB393" s="1"/>
      <c r="BC393" s="1"/>
      <c r="BD393" s="1" t="s">
        <v>2343</v>
      </c>
      <c r="BE393" t="str">
        <f t="shared" si="30"/>
        <v>https://fs.amplifi.io//file?id=e216113a-8b39-44f4-9c0c-1111a005d5a1&amp;variant=thumb&amp;extension=png</v>
      </c>
      <c r="BF393" s="4" t="s">
        <v>2343</v>
      </c>
    </row>
    <row r="394" spans="1:63" ht="19" customHeight="1" x14ac:dyDescent="0.2">
      <c r="A394">
        <v>421</v>
      </c>
      <c r="B394" t="str">
        <f t="shared" si="29"/>
        <v>50003-00002</v>
      </c>
      <c r="C394" t="s">
        <v>2344</v>
      </c>
      <c r="D394" t="str">
        <f t="shared" si="31"/>
        <v>50003-00002</v>
      </c>
      <c r="E394" t="s">
        <v>139</v>
      </c>
      <c r="F394" t="e">
        <v>#N/A</v>
      </c>
      <c r="G394" t="s">
        <v>2338</v>
      </c>
      <c r="H394" t="s">
        <v>2310</v>
      </c>
      <c r="I394" t="s">
        <v>2311</v>
      </c>
      <c r="J394" t="s">
        <v>5331</v>
      </c>
      <c r="K394" t="s">
        <v>5333</v>
      </c>
      <c r="L394" t="s">
        <v>5333</v>
      </c>
      <c r="M394" t="s">
        <v>5348</v>
      </c>
      <c r="N394" t="s">
        <v>5379</v>
      </c>
      <c r="P394" t="s">
        <v>5330</v>
      </c>
      <c r="Q394" t="s">
        <v>2345</v>
      </c>
      <c r="R394" t="e">
        <v>#N/A</v>
      </c>
      <c r="S394" t="b">
        <v>0</v>
      </c>
      <c r="T394" t="s">
        <v>2344</v>
      </c>
      <c r="U394" t="s">
        <v>2344</v>
      </c>
      <c r="AI394">
        <v>120</v>
      </c>
      <c r="AJ394">
        <v>135</v>
      </c>
      <c r="AK394" t="s">
        <v>475</v>
      </c>
      <c r="AL394" s="1" t="s">
        <v>2340</v>
      </c>
      <c r="AM394" t="s">
        <v>2341</v>
      </c>
      <c r="AN394" s="1" t="s">
        <v>2342</v>
      </c>
      <c r="AO394" s="1" t="str">
        <f t="shared" si="32"/>
        <v>2W Distributor Bike</v>
      </c>
      <c r="AP394" s="1"/>
      <c r="AQ394" s="1"/>
      <c r="AR394" s="1"/>
      <c r="AS394" s="1"/>
      <c r="AT394" s="1"/>
      <c r="AU394" s="1"/>
      <c r="AV394" s="1"/>
      <c r="AW394" s="1"/>
      <c r="AX394" s="1"/>
      <c r="AY394" s="1"/>
      <c r="AZ394" s="1"/>
      <c r="BA394" s="1"/>
      <c r="BB394" s="1"/>
      <c r="BC394" s="1"/>
      <c r="BD394" s="1" t="s">
        <v>2346</v>
      </c>
      <c r="BE394" t="str">
        <f t="shared" si="30"/>
        <v>https://fs.amplifi.io//file?id=fbad6ddb-34b7-4a42-9b07-21743792d527&amp;variant=thumb&amp;extension=png</v>
      </c>
      <c r="BF394" s="4" t="s">
        <v>6516</v>
      </c>
      <c r="BG394" s="4" t="s">
        <v>2346</v>
      </c>
    </row>
    <row r="395" spans="1:63" ht="19" customHeight="1" x14ac:dyDescent="0.2">
      <c r="A395">
        <v>422</v>
      </c>
      <c r="B395" t="str">
        <f t="shared" si="29"/>
        <v>50003-00003</v>
      </c>
      <c r="C395" t="s">
        <v>2347</v>
      </c>
      <c r="D395" t="str">
        <f t="shared" si="31"/>
        <v>50003-00003</v>
      </c>
      <c r="E395" t="s">
        <v>139</v>
      </c>
      <c r="F395" t="e">
        <v>#N/A</v>
      </c>
      <c r="G395" t="s">
        <v>2338</v>
      </c>
      <c r="H395" t="s">
        <v>2310</v>
      </c>
      <c r="I395" t="s">
        <v>2311</v>
      </c>
      <c r="J395" t="s">
        <v>5331</v>
      </c>
      <c r="K395" t="s">
        <v>5333</v>
      </c>
      <c r="L395" t="s">
        <v>5333</v>
      </c>
      <c r="M395" t="s">
        <v>5348</v>
      </c>
      <c r="N395" t="s">
        <v>5379</v>
      </c>
      <c r="P395" t="s">
        <v>5330</v>
      </c>
      <c r="Q395" t="s">
        <v>2348</v>
      </c>
      <c r="R395" t="e">
        <v>#N/A</v>
      </c>
      <c r="S395" t="b">
        <v>0</v>
      </c>
      <c r="T395" t="s">
        <v>2347</v>
      </c>
      <c r="U395" t="s">
        <v>2347</v>
      </c>
      <c r="AI395">
        <v>120</v>
      </c>
      <c r="AJ395">
        <v>135</v>
      </c>
      <c r="AK395" t="s">
        <v>475</v>
      </c>
      <c r="AL395" s="1" t="s">
        <v>2340</v>
      </c>
      <c r="AM395" t="s">
        <v>2341</v>
      </c>
      <c r="AN395" s="1" t="s">
        <v>2342</v>
      </c>
      <c r="AO395" s="1" t="str">
        <f t="shared" si="32"/>
        <v>2W Distributor Bike</v>
      </c>
      <c r="AP395" s="1"/>
      <c r="AQ395" s="1"/>
      <c r="AR395" s="1"/>
      <c r="AS395" s="1"/>
      <c r="AT395" s="1"/>
      <c r="AU395" s="1"/>
      <c r="AV395" s="1"/>
      <c r="AW395" s="1"/>
      <c r="AX395" s="1"/>
      <c r="AY395" s="1"/>
      <c r="AZ395" s="1"/>
      <c r="BA395" s="1"/>
      <c r="BB395" s="1"/>
      <c r="BC395" s="1"/>
      <c r="BD395" s="1" t="s">
        <v>5621</v>
      </c>
      <c r="BE395" t="str">
        <f t="shared" si="30"/>
        <v>https://fs.amplifi.io//file?id=c80879ae-4eb6-41e9-b67d-ebc9e3d8661d&amp;variant=thumb&amp;extension=png</v>
      </c>
      <c r="BF395" s="4" t="s">
        <v>6517</v>
      </c>
      <c r="BG395" s="4" t="s">
        <v>5621</v>
      </c>
    </row>
    <row r="396" spans="1:63" ht="19" customHeight="1" x14ac:dyDescent="0.2">
      <c r="A396">
        <v>423</v>
      </c>
      <c r="B396" t="str">
        <f t="shared" si="29"/>
        <v>50003-00004</v>
      </c>
      <c r="C396" t="s">
        <v>2349</v>
      </c>
      <c r="D396" t="str">
        <f t="shared" si="31"/>
        <v>50003-00004</v>
      </c>
      <c r="E396" t="s">
        <v>139</v>
      </c>
      <c r="F396" t="e">
        <v>#N/A</v>
      </c>
      <c r="G396" t="s">
        <v>2338</v>
      </c>
      <c r="H396" t="s">
        <v>2310</v>
      </c>
      <c r="I396" t="s">
        <v>2311</v>
      </c>
      <c r="J396" t="s">
        <v>5331</v>
      </c>
      <c r="K396" t="s">
        <v>5333</v>
      </c>
      <c r="L396" t="s">
        <v>5416</v>
      </c>
      <c r="M396" t="s">
        <v>5348</v>
      </c>
      <c r="N396" t="s">
        <v>5379</v>
      </c>
      <c r="P396" t="s">
        <v>5330</v>
      </c>
      <c r="Q396" t="s">
        <v>2350</v>
      </c>
      <c r="R396" t="e">
        <v>#N/A</v>
      </c>
      <c r="S396" t="b">
        <v>0</v>
      </c>
      <c r="T396" t="s">
        <v>2349</v>
      </c>
      <c r="U396" t="s">
        <v>2349</v>
      </c>
      <c r="AI396">
        <v>120</v>
      </c>
      <c r="AJ396">
        <v>135</v>
      </c>
      <c r="AK396" t="s">
        <v>475</v>
      </c>
      <c r="AL396" s="1" t="s">
        <v>2340</v>
      </c>
      <c r="AM396" t="s">
        <v>2341</v>
      </c>
      <c r="AN396" s="1" t="s">
        <v>2342</v>
      </c>
      <c r="AO396" s="1" t="str">
        <f t="shared" si="32"/>
        <v>2W Distributor Bike</v>
      </c>
      <c r="AP396" s="1"/>
      <c r="AQ396" s="1"/>
      <c r="AR396" s="1"/>
      <c r="AS396" s="1"/>
      <c r="AT396" s="1"/>
      <c r="AU396" s="1"/>
      <c r="AV396" s="1"/>
      <c r="AW396" s="1"/>
      <c r="AX396" s="1"/>
      <c r="AY396" s="1"/>
      <c r="AZ396" s="1"/>
      <c r="BA396" s="1"/>
      <c r="BB396" s="1"/>
      <c r="BC396" s="1"/>
      <c r="BD396" s="1" t="s">
        <v>5622</v>
      </c>
      <c r="BE396" t="str">
        <f t="shared" si="30"/>
        <v>https://fs.amplifi.io//file?id=8f5d577c-6735-438b-9c49-4d8670ec8398&amp;variant=thumb&amp;extension=png</v>
      </c>
      <c r="BF396" s="4" t="s">
        <v>6518</v>
      </c>
      <c r="BG396" s="4" t="s">
        <v>6519</v>
      </c>
      <c r="BH396" s="4" t="s">
        <v>6520</v>
      </c>
      <c r="BI396" s="4" t="s">
        <v>6521</v>
      </c>
      <c r="BJ396" s="4" t="s">
        <v>6522</v>
      </c>
      <c r="BK396" s="4" t="s">
        <v>5622</v>
      </c>
    </row>
    <row r="397" spans="1:63" ht="19" customHeight="1" x14ac:dyDescent="0.2">
      <c r="A397">
        <v>424</v>
      </c>
      <c r="B397" t="str">
        <f t="shared" si="29"/>
        <v>50004-00001</v>
      </c>
      <c r="C397" t="s">
        <v>2351</v>
      </c>
      <c r="D397" t="str">
        <f t="shared" si="31"/>
        <v>50004-00001</v>
      </c>
      <c r="E397" t="s">
        <v>139</v>
      </c>
      <c r="F397" t="s">
        <v>5948</v>
      </c>
      <c r="G397" t="s">
        <v>2352</v>
      </c>
      <c r="H397" t="s">
        <v>2310</v>
      </c>
      <c r="I397" t="s">
        <v>2311</v>
      </c>
      <c r="J397" t="s">
        <v>5331</v>
      </c>
      <c r="K397" t="s">
        <v>5333</v>
      </c>
      <c r="L397" t="s">
        <v>5416</v>
      </c>
      <c r="M397" t="s">
        <v>5348</v>
      </c>
      <c r="N397" t="s">
        <v>638</v>
      </c>
      <c r="P397" t="s">
        <v>5427</v>
      </c>
      <c r="Q397" t="s">
        <v>88</v>
      </c>
      <c r="R397" t="b">
        <v>1</v>
      </c>
      <c r="S397" t="b">
        <v>1</v>
      </c>
      <c r="T397" t="s">
        <v>2351</v>
      </c>
      <c r="U397" t="s">
        <v>2351</v>
      </c>
      <c r="AI397">
        <v>90</v>
      </c>
      <c r="AJ397">
        <v>105</v>
      </c>
      <c r="AK397" t="s">
        <v>475</v>
      </c>
      <c r="AL397" s="1" t="s">
        <v>2340</v>
      </c>
      <c r="AM397" t="s">
        <v>2341</v>
      </c>
      <c r="AN397" s="1" t="s">
        <v>2342</v>
      </c>
      <c r="AO397" s="1" t="str">
        <f t="shared" si="32"/>
        <v>2W Distributor Bike</v>
      </c>
      <c r="AP397" s="1"/>
      <c r="AQ397" s="1"/>
      <c r="AR397" s="1"/>
      <c r="AS397" s="1"/>
      <c r="AT397" s="1"/>
      <c r="AU397" s="1"/>
      <c r="AV397" s="1"/>
      <c r="AW397" s="1"/>
      <c r="AX397" s="1"/>
      <c r="AY397" s="1"/>
      <c r="AZ397" s="1"/>
      <c r="BA397" s="1"/>
      <c r="BB397" s="1"/>
      <c r="BC397" s="1"/>
      <c r="BD397" s="1" t="s">
        <v>2353</v>
      </c>
      <c r="BE397" t="str">
        <f t="shared" si="30"/>
        <v>https://fs.amplifi.io//file?id=131d84a0-4b6f-46c8-961f-9f5e02799398&amp;variant=thumb&amp;extension=png</v>
      </c>
      <c r="BF397" s="4" t="s">
        <v>2353</v>
      </c>
    </row>
    <row r="398" spans="1:63" ht="19" customHeight="1" x14ac:dyDescent="0.2">
      <c r="A398">
        <v>425</v>
      </c>
      <c r="B398" t="str">
        <f t="shared" si="29"/>
        <v>50004-00002</v>
      </c>
      <c r="C398" t="s">
        <v>2354</v>
      </c>
      <c r="D398" t="str">
        <f t="shared" si="31"/>
        <v>50004-00002</v>
      </c>
      <c r="E398" t="s">
        <v>139</v>
      </c>
      <c r="F398" t="s">
        <v>5948</v>
      </c>
      <c r="G398" t="s">
        <v>2352</v>
      </c>
      <c r="H398" t="s">
        <v>2310</v>
      </c>
      <c r="I398" t="s">
        <v>2311</v>
      </c>
      <c r="J398" t="s">
        <v>5331</v>
      </c>
      <c r="K398" t="s">
        <v>5333</v>
      </c>
      <c r="L398" t="s">
        <v>5416</v>
      </c>
      <c r="M398" t="s">
        <v>5348</v>
      </c>
      <c r="N398" t="s">
        <v>638</v>
      </c>
      <c r="P398" t="s">
        <v>5427</v>
      </c>
      <c r="Q398" t="s">
        <v>2355</v>
      </c>
      <c r="R398" t="b">
        <v>1</v>
      </c>
      <c r="S398" t="b">
        <v>1</v>
      </c>
      <c r="T398" t="s">
        <v>2354</v>
      </c>
      <c r="U398" t="s">
        <v>2354</v>
      </c>
      <c r="AI398">
        <v>90</v>
      </c>
      <c r="AJ398">
        <v>105</v>
      </c>
      <c r="AK398" t="s">
        <v>475</v>
      </c>
      <c r="AL398" s="1" t="s">
        <v>2340</v>
      </c>
      <c r="AM398" t="s">
        <v>2341</v>
      </c>
      <c r="AN398" s="1" t="s">
        <v>2342</v>
      </c>
      <c r="AO398" s="1" t="str">
        <f t="shared" si="32"/>
        <v>2W Distributor Bike</v>
      </c>
      <c r="AP398" s="1"/>
      <c r="AQ398" s="1"/>
      <c r="AR398" s="1"/>
      <c r="AS398" s="1"/>
      <c r="AT398" s="1"/>
      <c r="AU398" s="1"/>
      <c r="AV398" s="1"/>
      <c r="AW398" s="1"/>
      <c r="AX398" s="1"/>
      <c r="AY398" s="1"/>
      <c r="AZ398" s="1"/>
      <c r="BA398" s="1"/>
      <c r="BB398" s="1"/>
      <c r="BC398" s="1"/>
      <c r="BD398" s="1" t="s">
        <v>2356</v>
      </c>
      <c r="BE398" t="str">
        <f t="shared" si="30"/>
        <v>https://fs.amplifi.io//file?id=72e95d53-477f-401e-a286-16ac08ef4999&amp;variant=thumb&amp;extension=png</v>
      </c>
      <c r="BF398" s="4" t="s">
        <v>2356</v>
      </c>
    </row>
    <row r="399" spans="1:63" ht="19" customHeight="1" x14ac:dyDescent="0.2">
      <c r="A399">
        <v>426</v>
      </c>
      <c r="B399" t="str">
        <f t="shared" si="29"/>
        <v>50004-00003</v>
      </c>
      <c r="C399" t="s">
        <v>2357</v>
      </c>
      <c r="D399" t="str">
        <f t="shared" si="31"/>
        <v>50004-00003</v>
      </c>
      <c r="E399" t="s">
        <v>139</v>
      </c>
      <c r="F399" t="s">
        <v>5948</v>
      </c>
      <c r="G399" t="s">
        <v>2352</v>
      </c>
      <c r="H399" t="s">
        <v>2310</v>
      </c>
      <c r="I399" t="s">
        <v>2311</v>
      </c>
      <c r="J399" t="s">
        <v>5331</v>
      </c>
      <c r="K399" t="s">
        <v>5333</v>
      </c>
      <c r="L399" t="s">
        <v>5416</v>
      </c>
      <c r="M399" t="s">
        <v>5348</v>
      </c>
      <c r="N399" t="s">
        <v>638</v>
      </c>
      <c r="P399" t="s">
        <v>5427</v>
      </c>
      <c r="Q399" t="s">
        <v>2358</v>
      </c>
      <c r="R399" t="b">
        <v>1</v>
      </c>
      <c r="S399" t="b">
        <v>1</v>
      </c>
      <c r="T399" t="s">
        <v>2357</v>
      </c>
      <c r="U399" t="s">
        <v>2357</v>
      </c>
      <c r="AI399">
        <v>90</v>
      </c>
      <c r="AJ399">
        <v>105</v>
      </c>
      <c r="AK399" t="s">
        <v>475</v>
      </c>
      <c r="AL399" s="1" t="s">
        <v>2340</v>
      </c>
      <c r="AM399" t="s">
        <v>2341</v>
      </c>
      <c r="AN399" s="1" t="s">
        <v>2342</v>
      </c>
      <c r="AO399" s="1" t="str">
        <f t="shared" si="32"/>
        <v>2W Distributor Bike</v>
      </c>
      <c r="AP399" s="1"/>
      <c r="AQ399" s="1"/>
      <c r="AR399" s="1"/>
      <c r="AS399" s="1"/>
      <c r="AT399" s="1"/>
      <c r="AU399" s="1"/>
      <c r="AV399" s="1"/>
      <c r="AW399" s="1"/>
      <c r="AX399" s="1"/>
      <c r="AY399" s="1"/>
      <c r="AZ399" s="1"/>
      <c r="BA399" s="1"/>
      <c r="BB399" s="1"/>
      <c r="BC399" s="1"/>
      <c r="BD399" s="1" t="s">
        <v>2359</v>
      </c>
      <c r="BE399" t="str">
        <f t="shared" si="30"/>
        <v>https://fs.amplifi.io//file?id=9043ce26-9dff-45ba-8ffd-9d735d605475&amp;variant=thumb&amp;extension=png</v>
      </c>
      <c r="BF399" s="4" t="s">
        <v>2359</v>
      </c>
    </row>
    <row r="400" spans="1:63" ht="19" customHeight="1" x14ac:dyDescent="0.2">
      <c r="A400">
        <v>427</v>
      </c>
      <c r="B400" t="str">
        <f t="shared" si="29"/>
        <v>50004-00004</v>
      </c>
      <c r="C400" t="s">
        <v>2360</v>
      </c>
      <c r="D400" t="str">
        <f t="shared" si="31"/>
        <v>50004-00004</v>
      </c>
      <c r="E400" t="s">
        <v>139</v>
      </c>
      <c r="F400" t="s">
        <v>5948</v>
      </c>
      <c r="G400" t="s">
        <v>2352</v>
      </c>
      <c r="H400" t="s">
        <v>2310</v>
      </c>
      <c r="I400" t="s">
        <v>2311</v>
      </c>
      <c r="J400" t="s">
        <v>5331</v>
      </c>
      <c r="K400" t="s">
        <v>5333</v>
      </c>
      <c r="L400" t="s">
        <v>5416</v>
      </c>
      <c r="M400" t="s">
        <v>5348</v>
      </c>
      <c r="N400" t="s">
        <v>638</v>
      </c>
      <c r="P400" t="s">
        <v>5427</v>
      </c>
      <c r="Q400" t="s">
        <v>347</v>
      </c>
      <c r="R400" t="b">
        <v>1</v>
      </c>
      <c r="S400" t="b">
        <v>1</v>
      </c>
      <c r="T400" t="s">
        <v>2360</v>
      </c>
      <c r="U400" t="s">
        <v>2360</v>
      </c>
      <c r="AI400">
        <v>90</v>
      </c>
      <c r="AJ400">
        <v>105</v>
      </c>
      <c r="AK400" t="s">
        <v>475</v>
      </c>
      <c r="AL400" s="1" t="s">
        <v>2340</v>
      </c>
      <c r="AM400" t="s">
        <v>2341</v>
      </c>
      <c r="AN400" s="1" t="s">
        <v>2342</v>
      </c>
      <c r="AO400" s="1" t="str">
        <f t="shared" si="32"/>
        <v>2W Distributor Bike</v>
      </c>
      <c r="AP400" s="1"/>
      <c r="AQ400" s="1"/>
      <c r="AR400" s="1"/>
      <c r="AS400" s="1"/>
      <c r="AT400" s="1"/>
      <c r="AU400" s="1"/>
      <c r="AV400" s="1"/>
      <c r="AW400" s="1"/>
      <c r="AX400" s="1"/>
      <c r="AY400" s="1"/>
      <c r="AZ400" s="1"/>
      <c r="BA400" s="1"/>
      <c r="BB400" s="1"/>
      <c r="BC400" s="1"/>
      <c r="BD400" s="1" t="s">
        <v>2361</v>
      </c>
      <c r="BE400" t="str">
        <f t="shared" si="30"/>
        <v>https://fs.amplifi.io//file?id=4682769b-45b5-411d-ab90-c10301f98f11&amp;variant=thumb&amp;extension=png</v>
      </c>
      <c r="BF400" s="4" t="s">
        <v>2361</v>
      </c>
    </row>
    <row r="401" spans="1:61" ht="19" customHeight="1" x14ac:dyDescent="0.2">
      <c r="A401">
        <v>428</v>
      </c>
      <c r="B401" t="str">
        <f t="shared" si="29"/>
        <v>50004-00005</v>
      </c>
      <c r="C401" t="s">
        <v>2362</v>
      </c>
      <c r="D401" t="str">
        <f t="shared" si="31"/>
        <v>50004-00005</v>
      </c>
      <c r="E401" t="s">
        <v>139</v>
      </c>
      <c r="F401" t="e">
        <v>#N/A</v>
      </c>
      <c r="G401" t="s">
        <v>2352</v>
      </c>
      <c r="H401" t="s">
        <v>2310</v>
      </c>
      <c r="I401" t="s">
        <v>2311</v>
      </c>
      <c r="J401" t="s">
        <v>5331</v>
      </c>
      <c r="K401" t="s">
        <v>5333</v>
      </c>
      <c r="L401" t="s">
        <v>5333</v>
      </c>
      <c r="M401" t="s">
        <v>5348</v>
      </c>
      <c r="N401" t="s">
        <v>638</v>
      </c>
      <c r="P401" t="s">
        <v>5330</v>
      </c>
      <c r="Q401" t="s">
        <v>2363</v>
      </c>
      <c r="R401" t="e">
        <v>#N/A</v>
      </c>
      <c r="S401" t="b">
        <v>0</v>
      </c>
      <c r="T401" t="s">
        <v>2362</v>
      </c>
      <c r="U401" t="s">
        <v>2362</v>
      </c>
      <c r="AI401">
        <v>90</v>
      </c>
      <c r="AJ401">
        <v>105</v>
      </c>
      <c r="AK401" t="s">
        <v>475</v>
      </c>
      <c r="AL401" s="1" t="s">
        <v>2340</v>
      </c>
      <c r="AM401" t="s">
        <v>2341</v>
      </c>
      <c r="AN401" s="1" t="s">
        <v>2342</v>
      </c>
      <c r="AO401" s="1" t="str">
        <f t="shared" si="32"/>
        <v>2W Distributor Bike</v>
      </c>
      <c r="AP401" s="1"/>
      <c r="AQ401" s="1"/>
      <c r="AR401" s="1"/>
      <c r="AS401" s="1"/>
      <c r="AT401" s="1"/>
      <c r="AU401" s="1"/>
      <c r="AV401" s="1"/>
      <c r="AW401" s="1"/>
      <c r="AX401" s="1"/>
      <c r="AY401" s="1"/>
      <c r="AZ401" s="1"/>
      <c r="BA401" s="1"/>
      <c r="BB401" s="1"/>
      <c r="BC401" s="1"/>
      <c r="BD401" s="1" t="s">
        <v>5623</v>
      </c>
      <c r="BE401" t="str">
        <f t="shared" si="30"/>
        <v>https://fs.amplifi.io//file?id=43fbd039-3909-4af7-87c1-93b8e1c758ec&amp;variant=thumb&amp;extension=png</v>
      </c>
      <c r="BF401" s="4" t="s">
        <v>6523</v>
      </c>
      <c r="BG401" s="4" t="s">
        <v>5623</v>
      </c>
    </row>
    <row r="402" spans="1:61" ht="19" customHeight="1" x14ac:dyDescent="0.2">
      <c r="A402">
        <v>429</v>
      </c>
      <c r="B402" t="str">
        <f t="shared" si="29"/>
        <v>50004-00006</v>
      </c>
      <c r="C402" t="s">
        <v>2364</v>
      </c>
      <c r="D402" t="str">
        <f t="shared" si="31"/>
        <v>50004-00006</v>
      </c>
      <c r="E402" t="s">
        <v>139</v>
      </c>
      <c r="F402" t="e">
        <v>#N/A</v>
      </c>
      <c r="G402" t="s">
        <v>2352</v>
      </c>
      <c r="H402" t="s">
        <v>2310</v>
      </c>
      <c r="I402" t="s">
        <v>2311</v>
      </c>
      <c r="J402" t="s">
        <v>5331</v>
      </c>
      <c r="K402" t="s">
        <v>5333</v>
      </c>
      <c r="L402" t="s">
        <v>5333</v>
      </c>
      <c r="M402" t="s">
        <v>5348</v>
      </c>
      <c r="N402" t="s">
        <v>638</v>
      </c>
      <c r="P402" t="s">
        <v>5330</v>
      </c>
      <c r="Q402" t="s">
        <v>2365</v>
      </c>
      <c r="R402" t="e">
        <v>#N/A</v>
      </c>
      <c r="S402" t="b">
        <v>0</v>
      </c>
      <c r="T402" t="s">
        <v>2364</v>
      </c>
      <c r="U402" t="s">
        <v>2364</v>
      </c>
      <c r="AI402">
        <v>90</v>
      </c>
      <c r="AJ402">
        <v>105</v>
      </c>
      <c r="AK402" t="s">
        <v>475</v>
      </c>
      <c r="AL402" s="1" t="s">
        <v>2340</v>
      </c>
      <c r="AM402" t="s">
        <v>2341</v>
      </c>
      <c r="AN402" s="1" t="s">
        <v>2342</v>
      </c>
      <c r="AO402" s="1" t="str">
        <f t="shared" si="32"/>
        <v>2W Distributor Bike</v>
      </c>
      <c r="AP402" s="1"/>
      <c r="AQ402" s="1"/>
      <c r="AR402" s="1"/>
      <c r="AS402" s="1"/>
      <c r="AT402" s="1"/>
      <c r="AU402" s="1"/>
      <c r="AV402" s="1"/>
      <c r="AW402" s="1"/>
      <c r="AX402" s="1"/>
      <c r="AY402" s="1"/>
      <c r="AZ402" s="1"/>
      <c r="BA402" s="1"/>
      <c r="BB402" s="1"/>
      <c r="BC402" s="1"/>
      <c r="BD402" s="1" t="s">
        <v>5286</v>
      </c>
      <c r="BE402" t="str">
        <f t="shared" si="30"/>
        <v>https://fs.amplifi.io//file?id=8b4e46b9-10c1-4069-bb51-3ab86198e94a&amp;variant=thumb&amp;extension=png</v>
      </c>
      <c r="BF402" s="4" t="s">
        <v>5286</v>
      </c>
      <c r="BG402" s="4" t="s">
        <v>6524</v>
      </c>
    </row>
    <row r="403" spans="1:61" ht="19" customHeight="1" x14ac:dyDescent="0.2">
      <c r="A403">
        <v>430</v>
      </c>
      <c r="B403" t="str">
        <f t="shared" si="29"/>
        <v>50004-00007</v>
      </c>
      <c r="C403" t="s">
        <v>2366</v>
      </c>
      <c r="D403" t="str">
        <f t="shared" si="31"/>
        <v>50004-00007</v>
      </c>
      <c r="E403" t="s">
        <v>139</v>
      </c>
      <c r="F403" t="e">
        <v>#N/A</v>
      </c>
      <c r="G403" t="s">
        <v>2352</v>
      </c>
      <c r="H403" t="s">
        <v>2310</v>
      </c>
      <c r="I403" t="s">
        <v>2311</v>
      </c>
      <c r="J403" t="s">
        <v>5331</v>
      </c>
      <c r="K403" t="s">
        <v>5333</v>
      </c>
      <c r="L403" t="s">
        <v>5333</v>
      </c>
      <c r="M403" t="s">
        <v>5348</v>
      </c>
      <c r="N403" t="s">
        <v>638</v>
      </c>
      <c r="P403" t="s">
        <v>5330</v>
      </c>
      <c r="Q403" t="s">
        <v>2367</v>
      </c>
      <c r="R403" t="e">
        <v>#N/A</v>
      </c>
      <c r="S403" t="b">
        <v>0</v>
      </c>
      <c r="T403" t="s">
        <v>2366</v>
      </c>
      <c r="U403" t="s">
        <v>2366</v>
      </c>
      <c r="AI403">
        <v>90</v>
      </c>
      <c r="AJ403">
        <v>105</v>
      </c>
      <c r="AK403" t="s">
        <v>475</v>
      </c>
      <c r="AL403" s="1" t="s">
        <v>2340</v>
      </c>
      <c r="AM403" t="s">
        <v>2341</v>
      </c>
      <c r="AN403" s="1" t="s">
        <v>2342</v>
      </c>
      <c r="AO403" s="1" t="str">
        <f t="shared" si="32"/>
        <v>2W Distributor Bike</v>
      </c>
      <c r="AP403" s="1"/>
      <c r="AQ403" s="1"/>
      <c r="AR403" s="1"/>
      <c r="AS403" s="1"/>
      <c r="AT403" s="1"/>
      <c r="AU403" s="1"/>
      <c r="AV403" s="1"/>
      <c r="AW403" s="1"/>
      <c r="AX403" s="1"/>
      <c r="AY403" s="1"/>
      <c r="AZ403" s="1"/>
      <c r="BA403" s="1"/>
      <c r="BB403" s="1"/>
      <c r="BC403" s="1"/>
      <c r="BD403" s="1" t="s">
        <v>5624</v>
      </c>
      <c r="BE403" t="str">
        <f t="shared" si="30"/>
        <v>https://fs.amplifi.io//file?id=7dac78e0-aa44-4ad8-b39f-0c7598389043&amp;variant=thumb&amp;extension=png</v>
      </c>
      <c r="BF403" s="4" t="s">
        <v>6525</v>
      </c>
      <c r="BG403" s="4" t="s">
        <v>5624</v>
      </c>
    </row>
    <row r="404" spans="1:61" ht="19" customHeight="1" x14ac:dyDescent="0.2">
      <c r="A404">
        <v>431</v>
      </c>
      <c r="B404" t="str">
        <f t="shared" si="29"/>
        <v>50004-00008</v>
      </c>
      <c r="C404" t="s">
        <v>2368</v>
      </c>
      <c r="D404" t="str">
        <f t="shared" si="31"/>
        <v>50004-00008</v>
      </c>
      <c r="E404" t="s">
        <v>139</v>
      </c>
      <c r="F404" t="e">
        <v>#N/A</v>
      </c>
      <c r="G404" t="s">
        <v>2352</v>
      </c>
      <c r="H404" t="s">
        <v>2310</v>
      </c>
      <c r="I404" t="s">
        <v>2311</v>
      </c>
      <c r="J404" t="s">
        <v>5331</v>
      </c>
      <c r="K404" t="s">
        <v>5333</v>
      </c>
      <c r="L404" t="s">
        <v>5333</v>
      </c>
      <c r="M404" t="s">
        <v>5348</v>
      </c>
      <c r="N404" t="s">
        <v>638</v>
      </c>
      <c r="P404" t="s">
        <v>5330</v>
      </c>
      <c r="Q404" t="s">
        <v>2369</v>
      </c>
      <c r="R404" t="e">
        <v>#N/A</v>
      </c>
      <c r="S404" t="b">
        <v>0</v>
      </c>
      <c r="T404" t="s">
        <v>2368</v>
      </c>
      <c r="U404" t="s">
        <v>2368</v>
      </c>
      <c r="AI404">
        <v>90</v>
      </c>
      <c r="AJ404">
        <v>105</v>
      </c>
      <c r="AK404" t="s">
        <v>475</v>
      </c>
      <c r="AL404" s="1" t="s">
        <v>2340</v>
      </c>
      <c r="AM404" t="s">
        <v>2341</v>
      </c>
      <c r="AN404" s="1" t="s">
        <v>2342</v>
      </c>
      <c r="AO404" s="1" t="str">
        <f t="shared" si="32"/>
        <v>2W Distributor Bike</v>
      </c>
      <c r="AP404" s="1"/>
      <c r="AQ404" s="1"/>
      <c r="AR404" s="1"/>
      <c r="AS404" s="1"/>
      <c r="AT404" s="1"/>
      <c r="AU404" s="1"/>
      <c r="AV404" s="1"/>
      <c r="AW404" s="1"/>
      <c r="AX404" s="1"/>
      <c r="AY404" s="1"/>
      <c r="AZ404" s="1"/>
      <c r="BA404" s="1"/>
      <c r="BB404" s="1"/>
      <c r="BC404" s="1"/>
      <c r="BD404" s="1" t="s">
        <v>5625</v>
      </c>
      <c r="BE404" t="str">
        <f t="shared" si="30"/>
        <v>https://fs.amplifi.io//file?id=9b9beae3-3dfa-4d7a-9f32-03aa57160bab&amp;variant=thumb&amp;extension=png</v>
      </c>
      <c r="BF404" s="4" t="s">
        <v>6526</v>
      </c>
      <c r="BG404" s="4" t="s">
        <v>5625</v>
      </c>
    </row>
    <row r="405" spans="1:61" ht="19" customHeight="1" x14ac:dyDescent="0.2">
      <c r="A405">
        <v>432</v>
      </c>
      <c r="B405" t="str">
        <f t="shared" si="29"/>
        <v>50004-00009</v>
      </c>
      <c r="C405" t="s">
        <v>2370</v>
      </c>
      <c r="D405" t="str">
        <f t="shared" si="31"/>
        <v>50004-00009</v>
      </c>
      <c r="E405" t="s">
        <v>139</v>
      </c>
      <c r="F405" t="e">
        <v>#N/A</v>
      </c>
      <c r="G405" t="s">
        <v>2352</v>
      </c>
      <c r="H405" t="s">
        <v>2310</v>
      </c>
      <c r="I405" t="s">
        <v>2311</v>
      </c>
      <c r="J405" t="s">
        <v>5331</v>
      </c>
      <c r="K405" t="s">
        <v>5333</v>
      </c>
      <c r="L405" t="s">
        <v>5333</v>
      </c>
      <c r="M405" t="s">
        <v>5348</v>
      </c>
      <c r="N405" t="s">
        <v>638</v>
      </c>
      <c r="P405" t="s">
        <v>5330</v>
      </c>
      <c r="Q405" t="s">
        <v>2371</v>
      </c>
      <c r="R405" t="e">
        <v>#N/A</v>
      </c>
      <c r="S405" t="b">
        <v>0</v>
      </c>
      <c r="T405" t="s">
        <v>2370</v>
      </c>
      <c r="U405" t="s">
        <v>2370</v>
      </c>
      <c r="AI405">
        <v>90</v>
      </c>
      <c r="AJ405">
        <v>105</v>
      </c>
      <c r="AK405" t="s">
        <v>475</v>
      </c>
      <c r="AL405" s="1" t="s">
        <v>2340</v>
      </c>
      <c r="AM405" t="s">
        <v>2341</v>
      </c>
      <c r="AN405" s="1" t="s">
        <v>2342</v>
      </c>
      <c r="AO405" s="1" t="str">
        <f t="shared" si="32"/>
        <v>2W Distributor Bike</v>
      </c>
      <c r="AP405" s="1"/>
      <c r="AQ405" s="1"/>
      <c r="AR405" s="1"/>
      <c r="AS405" s="1"/>
      <c r="AT405" s="1"/>
      <c r="AU405" s="1"/>
      <c r="AV405" s="1"/>
      <c r="AW405" s="1"/>
      <c r="AX405" s="1"/>
      <c r="AY405" s="1"/>
      <c r="AZ405" s="1"/>
      <c r="BA405" s="1"/>
      <c r="BB405" s="1"/>
      <c r="BC405" s="1"/>
      <c r="BD405" s="1" t="s">
        <v>5287</v>
      </c>
      <c r="BE405" t="str">
        <f t="shared" si="30"/>
        <v>https://fs.amplifi.io//file?id=253d4c59-12c2-4640-8ec9-ba765013fbff&amp;variant=thumb&amp;extension=png</v>
      </c>
      <c r="BF405" s="4" t="s">
        <v>5287</v>
      </c>
      <c r="BG405" s="4" t="s">
        <v>6527</v>
      </c>
    </row>
    <row r="406" spans="1:61" ht="19" customHeight="1" x14ac:dyDescent="0.2">
      <c r="A406">
        <v>433</v>
      </c>
      <c r="B406" t="str">
        <f t="shared" si="29"/>
        <v>50004-00010</v>
      </c>
      <c r="C406" t="s">
        <v>2372</v>
      </c>
      <c r="D406" t="str">
        <f t="shared" si="31"/>
        <v>50004-00010</v>
      </c>
      <c r="E406" t="s">
        <v>139</v>
      </c>
      <c r="F406" t="e">
        <v>#N/A</v>
      </c>
      <c r="G406" t="s">
        <v>2352</v>
      </c>
      <c r="H406" t="s">
        <v>2310</v>
      </c>
      <c r="I406" t="s">
        <v>2311</v>
      </c>
      <c r="J406" t="s">
        <v>5331</v>
      </c>
      <c r="K406" t="s">
        <v>5333</v>
      </c>
      <c r="L406" t="s">
        <v>5333</v>
      </c>
      <c r="M406" t="s">
        <v>5348</v>
      </c>
      <c r="N406" t="s">
        <v>638</v>
      </c>
      <c r="P406" t="s">
        <v>5330</v>
      </c>
      <c r="Q406" t="s">
        <v>2373</v>
      </c>
      <c r="R406" t="e">
        <v>#N/A</v>
      </c>
      <c r="S406" t="b">
        <v>0</v>
      </c>
      <c r="T406" t="s">
        <v>2372</v>
      </c>
      <c r="U406" t="s">
        <v>2372</v>
      </c>
      <c r="AI406">
        <v>90</v>
      </c>
      <c r="AJ406">
        <v>105</v>
      </c>
      <c r="AK406" t="s">
        <v>475</v>
      </c>
      <c r="AL406" s="1" t="s">
        <v>2340</v>
      </c>
      <c r="AM406" t="s">
        <v>2341</v>
      </c>
      <c r="AN406" s="1" t="s">
        <v>2342</v>
      </c>
      <c r="AO406" s="1" t="str">
        <f t="shared" si="32"/>
        <v>2W Distributor Bike</v>
      </c>
      <c r="AP406" s="1"/>
      <c r="AQ406" s="1"/>
      <c r="AR406" s="1"/>
      <c r="AS406" s="1"/>
      <c r="AT406" s="1"/>
      <c r="AU406" s="1"/>
      <c r="AV406" s="1"/>
      <c r="AW406" s="1"/>
      <c r="AX406" s="1"/>
      <c r="AY406" s="1"/>
      <c r="AZ406" s="1"/>
      <c r="BA406" s="1"/>
      <c r="BB406" s="1"/>
      <c r="BC406" s="1"/>
      <c r="BD406" s="1" t="s">
        <v>2374</v>
      </c>
      <c r="BE406" t="str">
        <f t="shared" si="30"/>
        <v>https://fs.amplifi.io//file?id=484eba33-844b-4a44-b1a8-2af505e6c593&amp;variant=thumb&amp;extension=png</v>
      </c>
      <c r="BF406" s="4" t="s">
        <v>2374</v>
      </c>
      <c r="BG406" s="4" t="s">
        <v>6528</v>
      </c>
    </row>
    <row r="407" spans="1:61" ht="19" customHeight="1" x14ac:dyDescent="0.2">
      <c r="A407">
        <v>434</v>
      </c>
      <c r="B407" t="str">
        <f t="shared" si="29"/>
        <v>50004-00011</v>
      </c>
      <c r="C407" t="s">
        <v>2375</v>
      </c>
      <c r="D407" t="str">
        <f t="shared" si="31"/>
        <v>50004-00011</v>
      </c>
      <c r="E407" t="s">
        <v>139</v>
      </c>
      <c r="F407" t="e">
        <v>#N/A</v>
      </c>
      <c r="G407" t="s">
        <v>2352</v>
      </c>
      <c r="H407" t="s">
        <v>2310</v>
      </c>
      <c r="I407" t="s">
        <v>2311</v>
      </c>
      <c r="J407" t="s">
        <v>5331</v>
      </c>
      <c r="K407" t="s">
        <v>5333</v>
      </c>
      <c r="L407" t="s">
        <v>5333</v>
      </c>
      <c r="M407" t="s">
        <v>5348</v>
      </c>
      <c r="N407" t="s">
        <v>638</v>
      </c>
      <c r="P407" t="s">
        <v>5330</v>
      </c>
      <c r="Q407" t="s">
        <v>2376</v>
      </c>
      <c r="R407" t="e">
        <v>#N/A</v>
      </c>
      <c r="S407" t="b">
        <v>0</v>
      </c>
      <c r="T407" t="s">
        <v>2375</v>
      </c>
      <c r="U407" t="s">
        <v>2375</v>
      </c>
      <c r="AI407">
        <v>90</v>
      </c>
      <c r="AJ407">
        <v>105</v>
      </c>
      <c r="AK407" t="s">
        <v>475</v>
      </c>
      <c r="AL407" s="1" t="s">
        <v>2340</v>
      </c>
      <c r="AM407" t="s">
        <v>2341</v>
      </c>
      <c r="AN407" s="1" t="s">
        <v>2342</v>
      </c>
      <c r="AO407" s="1" t="str">
        <f t="shared" si="32"/>
        <v>2W Distributor Bike</v>
      </c>
      <c r="AP407" s="1"/>
      <c r="AQ407" s="1"/>
      <c r="AR407" s="1"/>
      <c r="AS407" s="1"/>
      <c r="AT407" s="1"/>
      <c r="AU407" s="1"/>
      <c r="AV407" s="1"/>
      <c r="AW407" s="1"/>
      <c r="AX407" s="1"/>
      <c r="AY407" s="1"/>
      <c r="AZ407" s="1"/>
      <c r="BA407" s="1"/>
      <c r="BB407" s="1"/>
      <c r="BC407" s="1"/>
      <c r="BD407" s="1" t="s">
        <v>2377</v>
      </c>
      <c r="BE407" t="str">
        <f t="shared" si="30"/>
        <v>https://fs.amplifi.io//file?id=e9a80cca-0430-4f39-a189-4b0b1449f3fa&amp;variant=thumb&amp;extension=png</v>
      </c>
      <c r="BF407" s="4" t="s">
        <v>2377</v>
      </c>
      <c r="BG407" s="4" t="s">
        <v>6529</v>
      </c>
    </row>
    <row r="408" spans="1:61" ht="19" customHeight="1" x14ac:dyDescent="0.2">
      <c r="A408">
        <v>435</v>
      </c>
      <c r="B408" t="str">
        <f t="shared" si="29"/>
        <v>50004-00012</v>
      </c>
      <c r="C408" t="s">
        <v>2378</v>
      </c>
      <c r="D408" t="str">
        <f t="shared" si="31"/>
        <v>50004-00012</v>
      </c>
      <c r="E408" t="s">
        <v>139</v>
      </c>
      <c r="F408" t="e">
        <v>#N/A</v>
      </c>
      <c r="G408" t="s">
        <v>2352</v>
      </c>
      <c r="H408" t="s">
        <v>2310</v>
      </c>
      <c r="I408" t="s">
        <v>2311</v>
      </c>
      <c r="J408" t="s">
        <v>5331</v>
      </c>
      <c r="K408" t="s">
        <v>5333</v>
      </c>
      <c r="L408" t="s">
        <v>5416</v>
      </c>
      <c r="M408" t="s">
        <v>5348</v>
      </c>
      <c r="N408" t="s">
        <v>638</v>
      </c>
      <c r="P408" t="s">
        <v>5330</v>
      </c>
      <c r="Q408" t="s">
        <v>2379</v>
      </c>
      <c r="R408" t="e">
        <v>#N/A</v>
      </c>
      <c r="S408" t="b">
        <v>0</v>
      </c>
      <c r="T408" t="s">
        <v>2378</v>
      </c>
      <c r="U408" t="s">
        <v>2378</v>
      </c>
      <c r="AI408">
        <v>90</v>
      </c>
      <c r="AJ408">
        <v>105</v>
      </c>
      <c r="AK408" t="s">
        <v>475</v>
      </c>
      <c r="AL408" s="1" t="s">
        <v>2340</v>
      </c>
      <c r="AM408" t="s">
        <v>2341</v>
      </c>
      <c r="AN408" s="1" t="s">
        <v>2342</v>
      </c>
      <c r="AO408" s="1" t="str">
        <f t="shared" si="32"/>
        <v>2W Distributor Bike</v>
      </c>
      <c r="AP408" s="1"/>
      <c r="AQ408" s="1"/>
      <c r="AR408" s="1"/>
      <c r="AS408" s="1"/>
      <c r="AT408" s="1"/>
      <c r="AU408" s="1"/>
      <c r="AV408" s="1"/>
      <c r="AW408" s="1"/>
      <c r="AX408" s="1"/>
      <c r="AY408" s="1"/>
      <c r="AZ408" s="1"/>
      <c r="BA408" s="1"/>
      <c r="BB408" s="1"/>
      <c r="BC408" s="1"/>
      <c r="BD408" s="1" t="s">
        <v>5626</v>
      </c>
      <c r="BE408" t="str">
        <f t="shared" si="30"/>
        <v>https://fs.amplifi.io//file?id=8000ddd6-1017-420f-98ad-df2f6e96ea38&amp;variant=thumb&amp;extension=png</v>
      </c>
      <c r="BF408" s="4" t="s">
        <v>6530</v>
      </c>
      <c r="BG408" s="4" t="s">
        <v>6531</v>
      </c>
      <c r="BH408" s="4" t="s">
        <v>5626</v>
      </c>
      <c r="BI408" s="4" t="s">
        <v>6532</v>
      </c>
    </row>
    <row r="409" spans="1:61" ht="19" customHeight="1" x14ac:dyDescent="0.2">
      <c r="A409">
        <v>436</v>
      </c>
      <c r="B409" t="str">
        <f t="shared" si="29"/>
        <v>50004-00013</v>
      </c>
      <c r="C409" t="s">
        <v>2380</v>
      </c>
      <c r="D409" t="str">
        <f t="shared" si="31"/>
        <v>50004-00013</v>
      </c>
      <c r="E409" t="s">
        <v>139</v>
      </c>
      <c r="F409" t="e">
        <v>#N/A</v>
      </c>
      <c r="G409" t="s">
        <v>2352</v>
      </c>
      <c r="H409" t="s">
        <v>2310</v>
      </c>
      <c r="I409" t="s">
        <v>2311</v>
      </c>
      <c r="J409" t="s">
        <v>5331</v>
      </c>
      <c r="K409" t="s">
        <v>5333</v>
      </c>
      <c r="L409" t="s">
        <v>5416</v>
      </c>
      <c r="M409" t="s">
        <v>5348</v>
      </c>
      <c r="N409" t="s">
        <v>638</v>
      </c>
      <c r="P409" t="s">
        <v>5330</v>
      </c>
      <c r="Q409" t="s">
        <v>2381</v>
      </c>
      <c r="R409" t="e">
        <v>#N/A</v>
      </c>
      <c r="S409" t="b">
        <v>0</v>
      </c>
      <c r="T409" t="s">
        <v>2380</v>
      </c>
      <c r="U409" t="s">
        <v>2380</v>
      </c>
      <c r="AI409">
        <v>90</v>
      </c>
      <c r="AJ409">
        <v>105</v>
      </c>
      <c r="AK409" t="s">
        <v>475</v>
      </c>
      <c r="AL409" s="1" t="s">
        <v>2340</v>
      </c>
      <c r="AM409" t="s">
        <v>2341</v>
      </c>
      <c r="AN409" s="1" t="s">
        <v>2342</v>
      </c>
      <c r="AO409" s="1" t="str">
        <f t="shared" si="32"/>
        <v>2W Distributor Bike</v>
      </c>
      <c r="AP409" s="1"/>
      <c r="AQ409" s="1"/>
      <c r="AR409" s="1"/>
      <c r="AS409" s="1"/>
      <c r="AT409" s="1"/>
      <c r="AU409" s="1"/>
      <c r="AV409" s="1"/>
      <c r="AW409" s="1"/>
      <c r="AX409" s="1"/>
      <c r="AY409" s="1"/>
      <c r="AZ409" s="1"/>
      <c r="BA409" s="1"/>
      <c r="BB409" s="1"/>
      <c r="BC409" s="1"/>
      <c r="BD409" s="1" t="s">
        <v>5627</v>
      </c>
      <c r="BE409" t="str">
        <f t="shared" si="30"/>
        <v>https://fs.amplifi.io//file?id=f631ea77-cd2a-4cd7-b9cf-2b15443b5a86&amp;variant=thumb&amp;extension=png</v>
      </c>
      <c r="BF409" s="4" t="s">
        <v>6533</v>
      </c>
      <c r="BG409" s="4" t="s">
        <v>6534</v>
      </c>
      <c r="BH409" s="4" t="s">
        <v>5627</v>
      </c>
      <c r="BI409" s="4" t="s">
        <v>6535</v>
      </c>
    </row>
    <row r="410" spans="1:61" ht="19" customHeight="1" x14ac:dyDescent="0.2">
      <c r="A410">
        <v>437</v>
      </c>
      <c r="B410" t="str">
        <f t="shared" si="29"/>
        <v>50004-00014</v>
      </c>
      <c r="C410" t="s">
        <v>2382</v>
      </c>
      <c r="D410" t="str">
        <f t="shared" si="31"/>
        <v>50004-00014</v>
      </c>
      <c r="E410" t="s">
        <v>139</v>
      </c>
      <c r="F410" t="e">
        <v>#N/A</v>
      </c>
      <c r="G410" t="s">
        <v>2352</v>
      </c>
      <c r="H410" t="s">
        <v>2310</v>
      </c>
      <c r="I410" t="s">
        <v>2311</v>
      </c>
      <c r="J410" t="s">
        <v>5331</v>
      </c>
      <c r="K410" t="s">
        <v>5333</v>
      </c>
      <c r="L410" t="s">
        <v>5416</v>
      </c>
      <c r="M410" t="s">
        <v>5348</v>
      </c>
      <c r="N410" t="s">
        <v>638</v>
      </c>
      <c r="P410" t="s">
        <v>5330</v>
      </c>
      <c r="Q410" t="s">
        <v>2383</v>
      </c>
      <c r="R410" t="e">
        <v>#N/A</v>
      </c>
      <c r="S410" t="b">
        <v>0</v>
      </c>
      <c r="T410" t="s">
        <v>2382</v>
      </c>
      <c r="U410" t="s">
        <v>2382</v>
      </c>
      <c r="AI410">
        <v>90</v>
      </c>
      <c r="AJ410">
        <v>105</v>
      </c>
      <c r="AK410" t="s">
        <v>475</v>
      </c>
      <c r="AL410" s="1" t="s">
        <v>2340</v>
      </c>
      <c r="AM410" t="s">
        <v>2341</v>
      </c>
      <c r="AN410" s="1" t="s">
        <v>2342</v>
      </c>
      <c r="AO410" s="1" t="str">
        <f t="shared" si="32"/>
        <v>2W Distributor Bike</v>
      </c>
      <c r="AP410" s="1"/>
      <c r="AQ410" s="1"/>
      <c r="AR410" s="1"/>
      <c r="AS410" s="1"/>
      <c r="AT410" s="1"/>
      <c r="AU410" s="1"/>
      <c r="AV410" s="1"/>
      <c r="AW410" s="1"/>
      <c r="AX410" s="1"/>
      <c r="AY410" s="1"/>
      <c r="AZ410" s="1"/>
      <c r="BA410" s="1"/>
      <c r="BB410" s="1"/>
      <c r="BC410" s="1"/>
      <c r="BD410" s="1" t="s">
        <v>5628</v>
      </c>
      <c r="BE410" t="str">
        <f t="shared" si="30"/>
        <v>https://fs.amplifi.io//file?id=0e7fd9c5-034a-40dc-818e-601434da69a4&amp;variant=thumb&amp;extension=png</v>
      </c>
      <c r="BF410" s="4" t="s">
        <v>6536</v>
      </c>
      <c r="BG410" s="4" t="s">
        <v>6537</v>
      </c>
      <c r="BH410" s="4" t="s">
        <v>6538</v>
      </c>
      <c r="BI410" s="4" t="s">
        <v>5628</v>
      </c>
    </row>
    <row r="411" spans="1:61" ht="19" customHeight="1" x14ac:dyDescent="0.2">
      <c r="A411">
        <v>438</v>
      </c>
      <c r="B411" t="str">
        <f t="shared" si="29"/>
        <v>50005-00001</v>
      </c>
      <c r="C411" t="s">
        <v>2384</v>
      </c>
      <c r="D411" t="str">
        <f t="shared" si="31"/>
        <v>50005-00001</v>
      </c>
      <c r="E411" t="s">
        <v>139</v>
      </c>
      <c r="F411" t="s">
        <v>5948</v>
      </c>
      <c r="G411" t="s">
        <v>2352</v>
      </c>
      <c r="H411" t="s">
        <v>2310</v>
      </c>
      <c r="I411" t="s">
        <v>2311</v>
      </c>
      <c r="J411" t="s">
        <v>5331</v>
      </c>
      <c r="K411" t="s">
        <v>5333</v>
      </c>
      <c r="L411" t="s">
        <v>5416</v>
      </c>
      <c r="M411" t="s">
        <v>5348</v>
      </c>
      <c r="N411" t="s">
        <v>5379</v>
      </c>
      <c r="P411" t="s">
        <v>5427</v>
      </c>
      <c r="Q411" t="s">
        <v>88</v>
      </c>
      <c r="R411" t="b">
        <v>1</v>
      </c>
      <c r="S411" t="b">
        <v>1</v>
      </c>
      <c r="T411" t="s">
        <v>2384</v>
      </c>
      <c r="U411" t="s">
        <v>2384</v>
      </c>
      <c r="AI411">
        <v>100</v>
      </c>
      <c r="AJ411">
        <v>115</v>
      </c>
      <c r="AK411" t="s">
        <v>475</v>
      </c>
      <c r="AL411" s="1" t="s">
        <v>2340</v>
      </c>
      <c r="AM411" t="s">
        <v>2341</v>
      </c>
      <c r="AN411" s="1" t="s">
        <v>2342</v>
      </c>
      <c r="AO411" s="1" t="str">
        <f t="shared" si="32"/>
        <v>2W Distributor Bike</v>
      </c>
      <c r="AP411" s="1"/>
      <c r="AQ411" s="1"/>
      <c r="AR411" s="1"/>
      <c r="AS411" s="1"/>
      <c r="AT411" s="1"/>
      <c r="AU411" s="1"/>
      <c r="AV411" s="1"/>
      <c r="AW411" s="1"/>
      <c r="AX411" s="1"/>
      <c r="AY411" s="1"/>
      <c r="AZ411" s="1"/>
      <c r="BA411" s="1"/>
      <c r="BB411" s="1"/>
      <c r="BC411" s="1"/>
      <c r="BD411" s="1" t="s">
        <v>2385</v>
      </c>
      <c r="BE411" t="str">
        <f t="shared" si="30"/>
        <v>https://fs.amplifi.io//file?id=f63dad1c-a330-429a-8d5a-26eda18bf4cf&amp;variant=thumb&amp;extension=png</v>
      </c>
      <c r="BF411" s="4" t="s">
        <v>2385</v>
      </c>
    </row>
    <row r="412" spans="1:61" ht="19" customHeight="1" x14ac:dyDescent="0.2">
      <c r="A412">
        <v>439</v>
      </c>
      <c r="B412" t="str">
        <f t="shared" si="29"/>
        <v>50005-00002</v>
      </c>
      <c r="C412" t="s">
        <v>2386</v>
      </c>
      <c r="D412" t="str">
        <f t="shared" si="31"/>
        <v>50005-00002</v>
      </c>
      <c r="E412" t="s">
        <v>139</v>
      </c>
      <c r="F412" t="s">
        <v>5948</v>
      </c>
      <c r="G412" t="s">
        <v>2352</v>
      </c>
      <c r="H412" t="s">
        <v>2310</v>
      </c>
      <c r="I412" t="s">
        <v>2311</v>
      </c>
      <c r="J412" t="s">
        <v>5331</v>
      </c>
      <c r="K412" t="s">
        <v>5333</v>
      </c>
      <c r="L412" t="s">
        <v>5416</v>
      </c>
      <c r="M412" t="s">
        <v>5348</v>
      </c>
      <c r="N412" t="s">
        <v>5379</v>
      </c>
      <c r="P412" t="s">
        <v>5427</v>
      </c>
      <c r="Q412" t="s">
        <v>2355</v>
      </c>
      <c r="R412" t="b">
        <v>1</v>
      </c>
      <c r="S412" t="b">
        <v>1</v>
      </c>
      <c r="T412" t="s">
        <v>2386</v>
      </c>
      <c r="U412" t="s">
        <v>2386</v>
      </c>
      <c r="AI412">
        <v>100</v>
      </c>
      <c r="AJ412">
        <v>115</v>
      </c>
      <c r="AK412" t="s">
        <v>475</v>
      </c>
      <c r="AL412" s="1" t="s">
        <v>2340</v>
      </c>
      <c r="AM412" t="s">
        <v>2341</v>
      </c>
      <c r="AN412" s="1" t="s">
        <v>2342</v>
      </c>
      <c r="AO412" s="1" t="str">
        <f t="shared" si="32"/>
        <v>2W Distributor Bike</v>
      </c>
      <c r="AP412" s="1"/>
      <c r="AQ412" s="1"/>
      <c r="AR412" s="1"/>
      <c r="AS412" s="1"/>
      <c r="AT412" s="1"/>
      <c r="AU412" s="1"/>
      <c r="AV412" s="1"/>
      <c r="AW412" s="1"/>
      <c r="AX412" s="1"/>
      <c r="AY412" s="1"/>
      <c r="AZ412" s="1"/>
      <c r="BA412" s="1"/>
      <c r="BB412" s="1"/>
      <c r="BC412" s="1"/>
      <c r="BD412" s="1" t="s">
        <v>2387</v>
      </c>
      <c r="BE412" t="str">
        <f t="shared" si="30"/>
        <v>https://fs.amplifi.io//file?id=265b8383-1bd9-4076-bc8b-b80853c00ece&amp;variant=thumb&amp;extension=png</v>
      </c>
      <c r="BF412" s="4" t="s">
        <v>2387</v>
      </c>
    </row>
    <row r="413" spans="1:61" ht="19" customHeight="1" x14ac:dyDescent="0.2">
      <c r="A413">
        <v>440</v>
      </c>
      <c r="B413" t="str">
        <f t="shared" si="29"/>
        <v>50005-00003</v>
      </c>
      <c r="C413" t="s">
        <v>2388</v>
      </c>
      <c r="D413" t="str">
        <f t="shared" si="31"/>
        <v>50005-00003</v>
      </c>
      <c r="E413" t="s">
        <v>139</v>
      </c>
      <c r="F413" t="s">
        <v>5948</v>
      </c>
      <c r="G413" t="s">
        <v>2352</v>
      </c>
      <c r="H413" t="s">
        <v>2310</v>
      </c>
      <c r="I413" t="s">
        <v>2311</v>
      </c>
      <c r="J413" t="s">
        <v>5331</v>
      </c>
      <c r="K413" t="s">
        <v>5333</v>
      </c>
      <c r="L413" t="s">
        <v>5416</v>
      </c>
      <c r="M413" t="s">
        <v>5348</v>
      </c>
      <c r="N413" t="s">
        <v>5379</v>
      </c>
      <c r="P413" t="s">
        <v>5427</v>
      </c>
      <c r="Q413" t="s">
        <v>2358</v>
      </c>
      <c r="R413" t="b">
        <v>1</v>
      </c>
      <c r="S413" t="b">
        <v>1</v>
      </c>
      <c r="T413" t="s">
        <v>2388</v>
      </c>
      <c r="U413" t="s">
        <v>2388</v>
      </c>
      <c r="AI413">
        <v>100</v>
      </c>
      <c r="AJ413">
        <v>115</v>
      </c>
      <c r="AK413" t="s">
        <v>475</v>
      </c>
      <c r="AL413" s="1" t="s">
        <v>2340</v>
      </c>
      <c r="AM413" t="s">
        <v>2341</v>
      </c>
      <c r="AN413" s="1" t="s">
        <v>2342</v>
      </c>
      <c r="AO413" s="1" t="str">
        <f t="shared" si="32"/>
        <v>2W Distributor Bike</v>
      </c>
      <c r="AP413" s="1"/>
      <c r="AQ413" s="1"/>
      <c r="AR413" s="1"/>
      <c r="AS413" s="1"/>
      <c r="AT413" s="1"/>
      <c r="AU413" s="1"/>
      <c r="AV413" s="1"/>
      <c r="AW413" s="1"/>
      <c r="AX413" s="1"/>
      <c r="AY413" s="1"/>
      <c r="AZ413" s="1"/>
      <c r="BA413" s="1"/>
      <c r="BB413" s="1"/>
      <c r="BC413" s="1"/>
      <c r="BD413" s="1" t="s">
        <v>2389</v>
      </c>
      <c r="BE413" t="str">
        <f t="shared" si="30"/>
        <v>https://fs.amplifi.io//file?id=85a06be0-bfeb-4b24-b65e-ea65e9100eeb&amp;variant=thumb&amp;extension=png</v>
      </c>
      <c r="BF413" s="4" t="s">
        <v>2389</v>
      </c>
    </row>
    <row r="414" spans="1:61" ht="19" customHeight="1" x14ac:dyDescent="0.2">
      <c r="A414">
        <v>441</v>
      </c>
      <c r="B414" t="str">
        <f t="shared" si="29"/>
        <v>50005-00004</v>
      </c>
      <c r="C414" t="s">
        <v>2390</v>
      </c>
      <c r="D414" t="str">
        <f t="shared" si="31"/>
        <v>50005-00004</v>
      </c>
      <c r="E414" t="s">
        <v>139</v>
      </c>
      <c r="F414" t="s">
        <v>5948</v>
      </c>
      <c r="G414" t="s">
        <v>2352</v>
      </c>
      <c r="H414" t="s">
        <v>2310</v>
      </c>
      <c r="I414" t="s">
        <v>2311</v>
      </c>
      <c r="J414" t="s">
        <v>5331</v>
      </c>
      <c r="K414" t="s">
        <v>5333</v>
      </c>
      <c r="L414" t="s">
        <v>5416</v>
      </c>
      <c r="M414" t="s">
        <v>5348</v>
      </c>
      <c r="N414" t="s">
        <v>5379</v>
      </c>
      <c r="P414" t="s">
        <v>5427</v>
      </c>
      <c r="Q414" t="s">
        <v>347</v>
      </c>
      <c r="R414" t="b">
        <v>1</v>
      </c>
      <c r="S414" t="b">
        <v>1</v>
      </c>
      <c r="T414" t="s">
        <v>2390</v>
      </c>
      <c r="U414" t="s">
        <v>2390</v>
      </c>
      <c r="AI414">
        <v>100</v>
      </c>
      <c r="AJ414">
        <v>115</v>
      </c>
      <c r="AK414" t="s">
        <v>475</v>
      </c>
      <c r="AL414" s="1" t="s">
        <v>2340</v>
      </c>
      <c r="AM414" t="s">
        <v>2341</v>
      </c>
      <c r="AN414" s="1" t="s">
        <v>2342</v>
      </c>
      <c r="AO414" s="1" t="str">
        <f t="shared" si="32"/>
        <v>2W Distributor Bike</v>
      </c>
      <c r="AP414" s="1"/>
      <c r="AQ414" s="1"/>
      <c r="AR414" s="1"/>
      <c r="AS414" s="1"/>
      <c r="AT414" s="1"/>
      <c r="AU414" s="1"/>
      <c r="AV414" s="1"/>
      <c r="AW414" s="1"/>
      <c r="AX414" s="1"/>
      <c r="AY414" s="1"/>
      <c r="AZ414" s="1"/>
      <c r="BA414" s="1"/>
      <c r="BB414" s="1"/>
      <c r="BC414" s="1"/>
      <c r="BD414" s="1" t="s">
        <v>2391</v>
      </c>
      <c r="BE414" t="str">
        <f t="shared" si="30"/>
        <v>https://fs.amplifi.io//file?id=f8929b29-2056-4bbd-a2bd-1fb121153b23&amp;variant=thumb&amp;extension=png</v>
      </c>
      <c r="BF414" s="4" t="s">
        <v>2391</v>
      </c>
    </row>
    <row r="415" spans="1:61" ht="19" customHeight="1" x14ac:dyDescent="0.2">
      <c r="A415">
        <v>442</v>
      </c>
      <c r="B415" t="str">
        <f t="shared" si="29"/>
        <v>50005-00005</v>
      </c>
      <c r="C415" t="s">
        <v>2392</v>
      </c>
      <c r="D415" t="str">
        <f t="shared" si="31"/>
        <v>50005-00005</v>
      </c>
      <c r="E415" t="s">
        <v>139</v>
      </c>
      <c r="F415" t="e">
        <v>#N/A</v>
      </c>
      <c r="G415" t="s">
        <v>2352</v>
      </c>
      <c r="H415" t="s">
        <v>2310</v>
      </c>
      <c r="I415" t="s">
        <v>2311</v>
      </c>
      <c r="J415" t="s">
        <v>5331</v>
      </c>
      <c r="K415" t="s">
        <v>5333</v>
      </c>
      <c r="L415" t="s">
        <v>5333</v>
      </c>
      <c r="M415" t="s">
        <v>5348</v>
      </c>
      <c r="N415" t="s">
        <v>5379</v>
      </c>
      <c r="P415" t="s">
        <v>5330</v>
      </c>
      <c r="Q415" t="s">
        <v>2363</v>
      </c>
      <c r="R415" t="e">
        <v>#N/A</v>
      </c>
      <c r="S415" t="b">
        <v>0</v>
      </c>
      <c r="T415" t="s">
        <v>2392</v>
      </c>
      <c r="U415" t="s">
        <v>2392</v>
      </c>
      <c r="AI415">
        <v>100</v>
      </c>
      <c r="AJ415">
        <v>115</v>
      </c>
      <c r="AK415" t="s">
        <v>475</v>
      </c>
      <c r="AL415" s="1" t="s">
        <v>2340</v>
      </c>
      <c r="AM415" t="s">
        <v>2341</v>
      </c>
      <c r="AN415" s="1" t="s">
        <v>2342</v>
      </c>
      <c r="AO415" s="1" t="str">
        <f t="shared" si="32"/>
        <v>2W Distributor Bike</v>
      </c>
      <c r="AP415" s="1"/>
      <c r="AQ415" s="1"/>
      <c r="AR415" s="1"/>
      <c r="AS415" s="1"/>
      <c r="AT415" s="1"/>
      <c r="AU415" s="1"/>
      <c r="AV415" s="1"/>
      <c r="AW415" s="1"/>
      <c r="AX415" s="1"/>
      <c r="AY415" s="1"/>
      <c r="AZ415" s="1"/>
      <c r="BA415" s="1"/>
      <c r="BB415" s="1"/>
      <c r="BC415" s="1"/>
      <c r="BD415" s="1" t="s">
        <v>2393</v>
      </c>
      <c r="BE415" t="str">
        <f t="shared" si="30"/>
        <v>https://fs.amplifi.io//file?id=23ba85a1-c01a-4f64-841c-df72c228b455&amp;variant=thumb&amp;extension=png</v>
      </c>
      <c r="BF415" s="4" t="s">
        <v>2393</v>
      </c>
      <c r="BG415" s="4" t="s">
        <v>6539</v>
      </c>
    </row>
    <row r="416" spans="1:61" ht="19" customHeight="1" x14ac:dyDescent="0.2">
      <c r="A416">
        <v>443</v>
      </c>
      <c r="B416" t="str">
        <f t="shared" si="29"/>
        <v>50005-00006</v>
      </c>
      <c r="C416" t="s">
        <v>2394</v>
      </c>
      <c r="D416" t="str">
        <f t="shared" si="31"/>
        <v>50005-00006</v>
      </c>
      <c r="E416" t="s">
        <v>139</v>
      </c>
      <c r="F416" t="e">
        <v>#N/A</v>
      </c>
      <c r="G416" t="s">
        <v>2352</v>
      </c>
      <c r="H416" t="s">
        <v>2310</v>
      </c>
      <c r="I416" t="s">
        <v>2311</v>
      </c>
      <c r="J416" t="s">
        <v>5331</v>
      </c>
      <c r="K416" t="s">
        <v>5333</v>
      </c>
      <c r="L416" t="s">
        <v>5333</v>
      </c>
      <c r="M416" t="s">
        <v>5348</v>
      </c>
      <c r="N416" t="s">
        <v>5379</v>
      </c>
      <c r="P416" t="s">
        <v>5330</v>
      </c>
      <c r="Q416" t="s">
        <v>2365</v>
      </c>
      <c r="R416" t="e">
        <v>#N/A</v>
      </c>
      <c r="S416" t="b">
        <v>0</v>
      </c>
      <c r="T416" t="s">
        <v>2394</v>
      </c>
      <c r="U416" t="s">
        <v>2394</v>
      </c>
      <c r="AI416">
        <v>100</v>
      </c>
      <c r="AJ416">
        <v>115</v>
      </c>
      <c r="AK416" t="s">
        <v>475</v>
      </c>
      <c r="AL416" s="1" t="s">
        <v>2340</v>
      </c>
      <c r="AM416" t="s">
        <v>2341</v>
      </c>
      <c r="AN416" s="1" t="s">
        <v>2342</v>
      </c>
      <c r="AO416" s="1" t="str">
        <f t="shared" si="32"/>
        <v>2W Distributor Bike</v>
      </c>
      <c r="AP416" s="1"/>
      <c r="AQ416" s="1"/>
      <c r="AR416" s="1"/>
      <c r="AS416" s="1"/>
      <c r="AT416" s="1"/>
      <c r="AU416" s="1"/>
      <c r="AV416" s="1"/>
      <c r="AW416" s="1"/>
      <c r="AX416" s="1"/>
      <c r="AY416" s="1"/>
      <c r="AZ416" s="1"/>
      <c r="BA416" s="1"/>
      <c r="BB416" s="1"/>
      <c r="BC416" s="1"/>
      <c r="BD416" s="1" t="s">
        <v>5629</v>
      </c>
      <c r="BE416" t="str">
        <f t="shared" si="30"/>
        <v>https://fs.amplifi.io//file?id=4effc199-417a-4985-84ff-be46c42d9a78&amp;variant=thumb&amp;extension=png</v>
      </c>
      <c r="BF416" s="4" t="s">
        <v>6540</v>
      </c>
      <c r="BG416" s="4" t="s">
        <v>5629</v>
      </c>
    </row>
    <row r="417" spans="1:64" ht="19" customHeight="1" x14ac:dyDescent="0.2">
      <c r="A417">
        <v>444</v>
      </c>
      <c r="B417" t="str">
        <f t="shared" si="29"/>
        <v>50005-00007</v>
      </c>
      <c r="C417" t="s">
        <v>2395</v>
      </c>
      <c r="D417" t="str">
        <f t="shared" si="31"/>
        <v>50005-00007</v>
      </c>
      <c r="E417" t="s">
        <v>139</v>
      </c>
      <c r="F417" t="e">
        <v>#N/A</v>
      </c>
      <c r="G417" t="s">
        <v>2352</v>
      </c>
      <c r="H417" t="s">
        <v>2310</v>
      </c>
      <c r="I417" t="s">
        <v>2311</v>
      </c>
      <c r="J417" t="s">
        <v>5331</v>
      </c>
      <c r="K417" t="s">
        <v>5333</v>
      </c>
      <c r="L417" t="s">
        <v>5333</v>
      </c>
      <c r="M417" t="s">
        <v>5348</v>
      </c>
      <c r="N417" t="s">
        <v>5379</v>
      </c>
      <c r="P417" t="s">
        <v>5330</v>
      </c>
      <c r="Q417" t="s">
        <v>2367</v>
      </c>
      <c r="R417" t="e">
        <v>#N/A</v>
      </c>
      <c r="S417" t="b">
        <v>0</v>
      </c>
      <c r="T417" t="s">
        <v>2395</v>
      </c>
      <c r="U417" t="s">
        <v>2395</v>
      </c>
      <c r="AI417">
        <v>100</v>
      </c>
      <c r="AJ417">
        <v>115</v>
      </c>
      <c r="AK417" t="s">
        <v>475</v>
      </c>
      <c r="AL417" s="1" t="s">
        <v>2340</v>
      </c>
      <c r="AM417" t="s">
        <v>2341</v>
      </c>
      <c r="AN417" s="1" t="s">
        <v>2342</v>
      </c>
      <c r="AO417" s="1" t="str">
        <f t="shared" si="32"/>
        <v>2W Distributor Bike</v>
      </c>
      <c r="AP417" s="1"/>
      <c r="AQ417" s="1"/>
      <c r="AR417" s="1"/>
      <c r="AS417" s="1"/>
      <c r="AT417" s="1"/>
      <c r="AU417" s="1"/>
      <c r="AV417" s="1"/>
      <c r="AW417" s="1"/>
      <c r="AX417" s="1"/>
      <c r="AY417" s="1"/>
      <c r="AZ417" s="1"/>
      <c r="BA417" s="1"/>
      <c r="BB417" s="1"/>
      <c r="BC417" s="1"/>
      <c r="BD417" s="1" t="s">
        <v>5630</v>
      </c>
      <c r="BE417" t="str">
        <f t="shared" si="30"/>
        <v>https://fs.amplifi.io//file?id=497700f5-6dd8-427c-87d5-f89fb7035cb0&amp;variant=thumb&amp;extension=png</v>
      </c>
      <c r="BF417" s="4" t="s">
        <v>6541</v>
      </c>
      <c r="BG417" s="4" t="s">
        <v>5630</v>
      </c>
    </row>
    <row r="418" spans="1:64" ht="19" customHeight="1" x14ac:dyDescent="0.2">
      <c r="A418">
        <v>445</v>
      </c>
      <c r="B418" t="str">
        <f t="shared" si="29"/>
        <v>50005-00008</v>
      </c>
      <c r="C418" t="s">
        <v>2396</v>
      </c>
      <c r="D418" t="str">
        <f t="shared" si="31"/>
        <v>50005-00008</v>
      </c>
      <c r="E418" t="s">
        <v>139</v>
      </c>
      <c r="F418" t="e">
        <v>#N/A</v>
      </c>
      <c r="G418" t="s">
        <v>2352</v>
      </c>
      <c r="H418" t="s">
        <v>2310</v>
      </c>
      <c r="I418" t="s">
        <v>2311</v>
      </c>
      <c r="J418" t="s">
        <v>5331</v>
      </c>
      <c r="K418" t="s">
        <v>5333</v>
      </c>
      <c r="L418" t="s">
        <v>5333</v>
      </c>
      <c r="M418" t="s">
        <v>5348</v>
      </c>
      <c r="N418" t="s">
        <v>5379</v>
      </c>
      <c r="P418" t="s">
        <v>5330</v>
      </c>
      <c r="Q418" t="s">
        <v>2369</v>
      </c>
      <c r="R418" t="e">
        <v>#N/A</v>
      </c>
      <c r="S418" t="b">
        <v>0</v>
      </c>
      <c r="T418" t="s">
        <v>2396</v>
      </c>
      <c r="U418" t="s">
        <v>2396</v>
      </c>
      <c r="AI418">
        <v>100</v>
      </c>
      <c r="AJ418">
        <v>115</v>
      </c>
      <c r="AK418" t="s">
        <v>475</v>
      </c>
      <c r="AL418" s="1" t="s">
        <v>2340</v>
      </c>
      <c r="AM418" t="s">
        <v>2341</v>
      </c>
      <c r="AN418" s="1" t="s">
        <v>2342</v>
      </c>
      <c r="AO418" s="1" t="str">
        <f t="shared" si="32"/>
        <v>2W Distributor Bike</v>
      </c>
      <c r="AP418" s="1"/>
      <c r="AQ418" s="1"/>
      <c r="AR418" s="1"/>
      <c r="AS418" s="1"/>
      <c r="AT418" s="1"/>
      <c r="AU418" s="1"/>
      <c r="AV418" s="1"/>
      <c r="AW418" s="1"/>
      <c r="AX418" s="1"/>
      <c r="AY418" s="1"/>
      <c r="AZ418" s="1"/>
      <c r="BA418" s="1"/>
      <c r="BB418" s="1"/>
      <c r="BC418" s="1"/>
      <c r="BD418" s="1" t="s">
        <v>5631</v>
      </c>
      <c r="BE418" t="str">
        <f t="shared" si="30"/>
        <v>https://fs.amplifi.io//file?id=87ed02c3-b11c-4acc-9504-c9a5cde38624&amp;variant=thumb&amp;extension=png</v>
      </c>
      <c r="BF418" s="4" t="s">
        <v>5631</v>
      </c>
      <c r="BG418" s="4" t="s">
        <v>6542</v>
      </c>
    </row>
    <row r="419" spans="1:64" ht="19" customHeight="1" x14ac:dyDescent="0.2">
      <c r="A419">
        <v>446</v>
      </c>
      <c r="B419" t="str">
        <f t="shared" si="29"/>
        <v>50005-00009</v>
      </c>
      <c r="C419" t="s">
        <v>2397</v>
      </c>
      <c r="D419" t="str">
        <f t="shared" si="31"/>
        <v>50005-00009</v>
      </c>
      <c r="E419" t="s">
        <v>139</v>
      </c>
      <c r="F419" t="e">
        <v>#N/A</v>
      </c>
      <c r="G419" t="s">
        <v>2352</v>
      </c>
      <c r="H419" t="s">
        <v>2310</v>
      </c>
      <c r="I419" t="s">
        <v>2311</v>
      </c>
      <c r="J419" t="s">
        <v>5331</v>
      </c>
      <c r="K419" t="s">
        <v>5333</v>
      </c>
      <c r="L419" t="s">
        <v>5333</v>
      </c>
      <c r="M419" t="s">
        <v>5348</v>
      </c>
      <c r="N419" t="s">
        <v>5379</v>
      </c>
      <c r="P419" t="s">
        <v>5330</v>
      </c>
      <c r="Q419" t="s">
        <v>2371</v>
      </c>
      <c r="R419" t="e">
        <v>#N/A</v>
      </c>
      <c r="S419" t="b">
        <v>0</v>
      </c>
      <c r="T419" t="s">
        <v>2397</v>
      </c>
      <c r="U419" t="s">
        <v>2397</v>
      </c>
      <c r="AI419">
        <v>100</v>
      </c>
      <c r="AJ419">
        <v>115</v>
      </c>
      <c r="AK419" t="s">
        <v>475</v>
      </c>
      <c r="AL419" s="1" t="s">
        <v>2340</v>
      </c>
      <c r="AM419" t="s">
        <v>2341</v>
      </c>
      <c r="AN419" s="1" t="s">
        <v>2342</v>
      </c>
      <c r="AO419" s="1" t="str">
        <f t="shared" si="32"/>
        <v>2W Distributor Bike</v>
      </c>
      <c r="AP419" s="1"/>
      <c r="AQ419" s="1"/>
      <c r="AR419" s="1"/>
      <c r="AS419" s="1"/>
      <c r="AT419" s="1"/>
      <c r="AU419" s="1"/>
      <c r="AV419" s="1"/>
      <c r="AW419" s="1"/>
      <c r="AX419" s="1"/>
      <c r="AY419" s="1"/>
      <c r="AZ419" s="1"/>
      <c r="BA419" s="1"/>
      <c r="BB419" s="1"/>
      <c r="BC419" s="1"/>
      <c r="BD419" s="1" t="s">
        <v>5288</v>
      </c>
      <c r="BE419" t="str">
        <f t="shared" si="30"/>
        <v>https://fs.amplifi.io//file?id=45dc953f-c23f-4b10-8ecb-40c3233981c0&amp;variant=thumb&amp;extension=png</v>
      </c>
      <c r="BF419" s="4" t="s">
        <v>5288</v>
      </c>
      <c r="BG419" s="4" t="s">
        <v>6543</v>
      </c>
    </row>
    <row r="420" spans="1:64" ht="19" customHeight="1" x14ac:dyDescent="0.2">
      <c r="A420">
        <v>447</v>
      </c>
      <c r="B420" t="str">
        <f t="shared" si="29"/>
        <v>50005-00010</v>
      </c>
      <c r="C420" t="s">
        <v>2398</v>
      </c>
      <c r="D420" t="str">
        <f t="shared" si="31"/>
        <v>50005-00010</v>
      </c>
      <c r="E420" t="s">
        <v>139</v>
      </c>
      <c r="F420" t="e">
        <v>#N/A</v>
      </c>
      <c r="G420" t="s">
        <v>2352</v>
      </c>
      <c r="H420" t="s">
        <v>2310</v>
      </c>
      <c r="I420" t="s">
        <v>2311</v>
      </c>
      <c r="J420" t="s">
        <v>5331</v>
      </c>
      <c r="K420" t="s">
        <v>5333</v>
      </c>
      <c r="L420" t="s">
        <v>5333</v>
      </c>
      <c r="M420" t="s">
        <v>5348</v>
      </c>
      <c r="N420" t="s">
        <v>5379</v>
      </c>
      <c r="P420" t="s">
        <v>5330</v>
      </c>
      <c r="Q420" t="s">
        <v>2373</v>
      </c>
      <c r="R420" t="e">
        <v>#N/A</v>
      </c>
      <c r="S420" t="b">
        <v>0</v>
      </c>
      <c r="T420" t="s">
        <v>2398</v>
      </c>
      <c r="U420" t="s">
        <v>2398</v>
      </c>
      <c r="AI420">
        <v>100</v>
      </c>
      <c r="AJ420">
        <v>115</v>
      </c>
      <c r="AK420" t="s">
        <v>475</v>
      </c>
      <c r="AL420" s="1" t="s">
        <v>2340</v>
      </c>
      <c r="AM420" t="s">
        <v>2341</v>
      </c>
      <c r="AN420" s="1" t="s">
        <v>2342</v>
      </c>
      <c r="AO420" s="1" t="str">
        <f t="shared" si="32"/>
        <v>2W Distributor Bike</v>
      </c>
      <c r="AP420" s="1"/>
      <c r="AQ420" s="1"/>
      <c r="AR420" s="1"/>
      <c r="AS420" s="1"/>
      <c r="AT420" s="1"/>
      <c r="AU420" s="1"/>
      <c r="AV420" s="1"/>
      <c r="AW420" s="1"/>
      <c r="AX420" s="1"/>
      <c r="AY420" s="1"/>
      <c r="AZ420" s="1"/>
      <c r="BA420" s="1"/>
      <c r="BB420" s="1"/>
      <c r="BC420" s="1"/>
      <c r="BD420" s="1" t="s">
        <v>5632</v>
      </c>
      <c r="BE420" t="str">
        <f t="shared" si="30"/>
        <v>https://fs.amplifi.io//file?id=4a933c0e-14e6-41e9-992a-81164c3f67fa&amp;variant=thumb&amp;extension=png</v>
      </c>
      <c r="BF420" s="4" t="s">
        <v>6544</v>
      </c>
      <c r="BG420" s="4" t="s">
        <v>5632</v>
      </c>
    </row>
    <row r="421" spans="1:64" ht="19" customHeight="1" x14ac:dyDescent="0.2">
      <c r="A421">
        <v>448</v>
      </c>
      <c r="B421" t="str">
        <f t="shared" si="29"/>
        <v>50005-00011</v>
      </c>
      <c r="C421" t="s">
        <v>2399</v>
      </c>
      <c r="D421" t="str">
        <f t="shared" si="31"/>
        <v>50005-00011</v>
      </c>
      <c r="E421" t="s">
        <v>139</v>
      </c>
      <c r="F421" t="e">
        <v>#N/A</v>
      </c>
      <c r="G421" t="s">
        <v>2352</v>
      </c>
      <c r="H421" t="s">
        <v>2310</v>
      </c>
      <c r="I421" t="s">
        <v>2311</v>
      </c>
      <c r="J421" t="s">
        <v>5331</v>
      </c>
      <c r="K421" t="s">
        <v>5333</v>
      </c>
      <c r="L421" t="s">
        <v>5333</v>
      </c>
      <c r="M421" t="s">
        <v>5348</v>
      </c>
      <c r="N421" t="s">
        <v>5379</v>
      </c>
      <c r="P421" t="s">
        <v>5330</v>
      </c>
      <c r="Q421" t="s">
        <v>2376</v>
      </c>
      <c r="R421" t="e">
        <v>#N/A</v>
      </c>
      <c r="S421" t="b">
        <v>0</v>
      </c>
      <c r="T421" t="s">
        <v>2399</v>
      </c>
      <c r="U421" t="s">
        <v>2399</v>
      </c>
      <c r="AI421">
        <v>100</v>
      </c>
      <c r="AJ421">
        <v>115</v>
      </c>
      <c r="AK421" t="s">
        <v>475</v>
      </c>
      <c r="AL421" s="1" t="s">
        <v>2340</v>
      </c>
      <c r="AM421" t="s">
        <v>2341</v>
      </c>
      <c r="AN421" s="1" t="s">
        <v>2342</v>
      </c>
      <c r="AO421" s="1" t="str">
        <f t="shared" si="32"/>
        <v>2W Distributor Bike</v>
      </c>
      <c r="AP421" s="1"/>
      <c r="AQ421" s="1"/>
      <c r="AR421" s="1"/>
      <c r="AS421" s="1"/>
      <c r="AT421" s="1"/>
      <c r="AU421" s="1"/>
      <c r="AV421" s="1"/>
      <c r="AW421" s="1"/>
      <c r="AX421" s="1"/>
      <c r="AY421" s="1"/>
      <c r="AZ421" s="1"/>
      <c r="BA421" s="1"/>
      <c r="BB421" s="1"/>
      <c r="BC421" s="1"/>
      <c r="BD421" s="1" t="s">
        <v>5633</v>
      </c>
      <c r="BE421" t="str">
        <f t="shared" si="30"/>
        <v>https://fs.amplifi.io//file?id=7192e8d2-d49f-49c9-8768-cc8a451d4a3e&amp;variant=thumb&amp;extension=png</v>
      </c>
      <c r="BF421" s="4" t="s">
        <v>6545</v>
      </c>
      <c r="BG421" s="4" t="s">
        <v>5633</v>
      </c>
    </row>
    <row r="422" spans="1:64" ht="19" customHeight="1" x14ac:dyDescent="0.2">
      <c r="A422">
        <v>449</v>
      </c>
      <c r="B422" t="str">
        <f t="shared" si="29"/>
        <v>50005-00012</v>
      </c>
      <c r="C422" t="s">
        <v>2400</v>
      </c>
      <c r="D422" t="str">
        <f t="shared" si="31"/>
        <v>50005-00012</v>
      </c>
      <c r="E422" t="s">
        <v>139</v>
      </c>
      <c r="F422" t="e">
        <v>#N/A</v>
      </c>
      <c r="G422" t="s">
        <v>2352</v>
      </c>
      <c r="H422" t="s">
        <v>2310</v>
      </c>
      <c r="I422" t="s">
        <v>2311</v>
      </c>
      <c r="J422" t="s">
        <v>5331</v>
      </c>
      <c r="K422" t="s">
        <v>5333</v>
      </c>
      <c r="L422" t="s">
        <v>5416</v>
      </c>
      <c r="M422" t="s">
        <v>5348</v>
      </c>
      <c r="N422" t="s">
        <v>5379</v>
      </c>
      <c r="P422" t="s">
        <v>5330</v>
      </c>
      <c r="Q422" t="s">
        <v>2379</v>
      </c>
      <c r="R422" t="e">
        <v>#N/A</v>
      </c>
      <c r="S422" t="b">
        <v>0</v>
      </c>
      <c r="T422" t="s">
        <v>2400</v>
      </c>
      <c r="U422" t="s">
        <v>2400</v>
      </c>
      <c r="AI422">
        <v>100</v>
      </c>
      <c r="AJ422">
        <v>115</v>
      </c>
      <c r="AK422" t="s">
        <v>475</v>
      </c>
      <c r="AL422" s="1" t="s">
        <v>2340</v>
      </c>
      <c r="AM422" t="s">
        <v>2341</v>
      </c>
      <c r="AN422" s="1" t="s">
        <v>2342</v>
      </c>
      <c r="AO422" s="1" t="str">
        <f t="shared" si="32"/>
        <v>2W Distributor Bike</v>
      </c>
      <c r="AP422" s="1"/>
      <c r="AQ422" s="1"/>
      <c r="AR422" s="1"/>
      <c r="AS422" s="1"/>
      <c r="AT422" s="1"/>
      <c r="AU422" s="1"/>
      <c r="AV422" s="1"/>
      <c r="AW422" s="1"/>
      <c r="AX422" s="1"/>
      <c r="AY422" s="1"/>
      <c r="AZ422" s="1"/>
      <c r="BA422" s="1"/>
      <c r="BB422" s="1"/>
      <c r="BC422" s="1"/>
      <c r="BD422" s="1" t="s">
        <v>5634</v>
      </c>
      <c r="BE422" t="str">
        <f t="shared" si="30"/>
        <v>https://fs.amplifi.io//file?id=028e2b0d-5c0e-4772-9af7-82e342e108f9&amp;variant=thumb&amp;extension=png</v>
      </c>
      <c r="BF422" s="4" t="s">
        <v>6546</v>
      </c>
      <c r="BG422" s="4" t="s">
        <v>6547</v>
      </c>
      <c r="BH422" s="4" t="s">
        <v>5634</v>
      </c>
      <c r="BI422" s="4" t="s">
        <v>6548</v>
      </c>
      <c r="BJ422" s="4" t="s">
        <v>6549</v>
      </c>
      <c r="BK422" s="4" t="s">
        <v>6550</v>
      </c>
    </row>
    <row r="423" spans="1:64" ht="19" customHeight="1" x14ac:dyDescent="0.2">
      <c r="A423">
        <v>450</v>
      </c>
      <c r="B423" t="str">
        <f t="shared" si="29"/>
        <v>50005-00013</v>
      </c>
      <c r="C423" t="s">
        <v>2401</v>
      </c>
      <c r="D423" t="str">
        <f t="shared" si="31"/>
        <v>50005-00013</v>
      </c>
      <c r="E423" t="s">
        <v>139</v>
      </c>
      <c r="F423" t="e">
        <v>#N/A</v>
      </c>
      <c r="G423" t="s">
        <v>2352</v>
      </c>
      <c r="H423" t="s">
        <v>2310</v>
      </c>
      <c r="I423" t="s">
        <v>2311</v>
      </c>
      <c r="J423" t="s">
        <v>5331</v>
      </c>
      <c r="K423" t="s">
        <v>5333</v>
      </c>
      <c r="L423" t="s">
        <v>5416</v>
      </c>
      <c r="M423" t="s">
        <v>5348</v>
      </c>
      <c r="N423" t="s">
        <v>5379</v>
      </c>
      <c r="P423" t="s">
        <v>5330</v>
      </c>
      <c r="Q423" t="s">
        <v>2381</v>
      </c>
      <c r="R423" t="e">
        <v>#N/A</v>
      </c>
      <c r="S423" t="b">
        <v>0</v>
      </c>
      <c r="T423" t="s">
        <v>2401</v>
      </c>
      <c r="U423" t="s">
        <v>2401</v>
      </c>
      <c r="AI423">
        <v>100</v>
      </c>
      <c r="AJ423">
        <v>115</v>
      </c>
      <c r="AK423" t="s">
        <v>475</v>
      </c>
      <c r="AL423" s="1" t="s">
        <v>2340</v>
      </c>
      <c r="AM423" t="s">
        <v>2341</v>
      </c>
      <c r="AN423" s="1" t="s">
        <v>2342</v>
      </c>
      <c r="AO423" s="1" t="str">
        <f t="shared" si="32"/>
        <v>2W Distributor Bike</v>
      </c>
      <c r="AP423" s="1"/>
      <c r="AQ423" s="1"/>
      <c r="AR423" s="1"/>
      <c r="AS423" s="1"/>
      <c r="AT423" s="1"/>
      <c r="AU423" s="1"/>
      <c r="AV423" s="1"/>
      <c r="AW423" s="1"/>
      <c r="AX423" s="1"/>
      <c r="AY423" s="1"/>
      <c r="AZ423" s="1"/>
      <c r="BA423" s="1"/>
      <c r="BB423" s="1"/>
      <c r="BC423" s="1"/>
      <c r="BD423" s="1" t="s">
        <v>2402</v>
      </c>
      <c r="BE423" t="str">
        <f t="shared" si="30"/>
        <v>https://fs.amplifi.io//file?id=0336e1bf-c46a-4d1f-af48-c877376a8096&amp;variant=thumb&amp;extension=png</v>
      </c>
      <c r="BF423" s="4" t="s">
        <v>2402</v>
      </c>
      <c r="BG423" s="4" t="s">
        <v>6551</v>
      </c>
      <c r="BH423" s="4" t="s">
        <v>6552</v>
      </c>
      <c r="BI423" s="4" t="s">
        <v>6553</v>
      </c>
      <c r="BJ423" s="4" t="s">
        <v>6554</v>
      </c>
      <c r="BK423" s="4" t="s">
        <v>6555</v>
      </c>
    </row>
    <row r="424" spans="1:64" ht="19" customHeight="1" x14ac:dyDescent="0.2">
      <c r="A424">
        <v>451</v>
      </c>
      <c r="B424" t="str">
        <f t="shared" si="29"/>
        <v>50005-00014</v>
      </c>
      <c r="C424" t="s">
        <v>2403</v>
      </c>
      <c r="D424" t="str">
        <f t="shared" si="31"/>
        <v>50005-00014</v>
      </c>
      <c r="E424" t="s">
        <v>139</v>
      </c>
      <c r="F424" t="e">
        <v>#N/A</v>
      </c>
      <c r="G424" t="s">
        <v>2352</v>
      </c>
      <c r="H424" t="s">
        <v>2310</v>
      </c>
      <c r="I424" t="s">
        <v>2311</v>
      </c>
      <c r="J424" t="s">
        <v>5331</v>
      </c>
      <c r="K424" t="s">
        <v>5333</v>
      </c>
      <c r="L424" t="s">
        <v>5416</v>
      </c>
      <c r="M424" t="s">
        <v>5348</v>
      </c>
      <c r="N424" t="s">
        <v>5379</v>
      </c>
      <c r="P424" t="s">
        <v>5330</v>
      </c>
      <c r="Q424" t="s">
        <v>2383</v>
      </c>
      <c r="R424" t="e">
        <v>#N/A</v>
      </c>
      <c r="S424" t="b">
        <v>0</v>
      </c>
      <c r="T424" t="s">
        <v>2403</v>
      </c>
      <c r="U424" t="s">
        <v>2403</v>
      </c>
      <c r="AI424">
        <v>100</v>
      </c>
      <c r="AJ424">
        <v>115</v>
      </c>
      <c r="AK424" t="s">
        <v>475</v>
      </c>
      <c r="AL424" s="1" t="s">
        <v>2340</v>
      </c>
      <c r="AM424" t="s">
        <v>2341</v>
      </c>
      <c r="AN424" s="1" t="s">
        <v>2342</v>
      </c>
      <c r="AO424" s="1" t="str">
        <f t="shared" si="32"/>
        <v>2W Distributor Bike</v>
      </c>
      <c r="AP424" s="1"/>
      <c r="AQ424" s="1"/>
      <c r="AR424" s="1"/>
      <c r="AS424" s="1"/>
      <c r="AT424" s="1"/>
      <c r="AU424" s="1"/>
      <c r="AV424" s="1"/>
      <c r="AW424" s="1"/>
      <c r="AX424" s="1"/>
      <c r="AY424" s="1"/>
      <c r="AZ424" s="1"/>
      <c r="BA424" s="1"/>
      <c r="BB424" s="1"/>
      <c r="BC424" s="1"/>
      <c r="BD424" s="1" t="s">
        <v>5635</v>
      </c>
      <c r="BE424" t="str">
        <f t="shared" si="30"/>
        <v>https://fs.amplifi.io//file?id=9a7b8870-a1b7-4c09-81ef-180a5531c0ac&amp;variant=thumb&amp;extension=png</v>
      </c>
      <c r="BF424" s="4" t="s">
        <v>6556</v>
      </c>
      <c r="BG424" s="4" t="s">
        <v>6557</v>
      </c>
      <c r="BH424" s="4" t="s">
        <v>5635</v>
      </c>
      <c r="BI424" s="4" t="s">
        <v>6558</v>
      </c>
      <c r="BJ424" s="4" t="s">
        <v>6559</v>
      </c>
      <c r="BK424" s="4" t="s">
        <v>6560</v>
      </c>
      <c r="BL424" s="4" t="s">
        <v>6561</v>
      </c>
    </row>
    <row r="425" spans="1:64" ht="19" customHeight="1" x14ac:dyDescent="0.2">
      <c r="A425">
        <v>452</v>
      </c>
      <c r="B425" t="str">
        <f t="shared" si="29"/>
        <v>50006-00001</v>
      </c>
      <c r="C425" t="s">
        <v>2404</v>
      </c>
      <c r="D425" t="str">
        <f t="shared" si="31"/>
        <v>50006-00001</v>
      </c>
      <c r="E425" t="s">
        <v>139</v>
      </c>
      <c r="F425" t="s">
        <v>5948</v>
      </c>
      <c r="G425" t="s">
        <v>2405</v>
      </c>
      <c r="H425" t="s">
        <v>2310</v>
      </c>
      <c r="I425" t="s">
        <v>2311</v>
      </c>
      <c r="J425" t="s">
        <v>5331</v>
      </c>
      <c r="K425" t="s">
        <v>5333</v>
      </c>
      <c r="L425" t="s">
        <v>5416</v>
      </c>
      <c r="M425" t="s">
        <v>5348</v>
      </c>
      <c r="N425" t="s">
        <v>5380</v>
      </c>
      <c r="P425" t="s">
        <v>5427</v>
      </c>
      <c r="Q425" t="s">
        <v>88</v>
      </c>
      <c r="R425" t="b">
        <v>1</v>
      </c>
      <c r="S425" t="b">
        <v>1</v>
      </c>
      <c r="T425" t="s">
        <v>2404</v>
      </c>
      <c r="U425" t="s">
        <v>2404</v>
      </c>
      <c r="AI425">
        <v>130</v>
      </c>
      <c r="AJ425">
        <v>145</v>
      </c>
      <c r="AK425" t="s">
        <v>475</v>
      </c>
      <c r="AL425" s="1" t="s">
        <v>2406</v>
      </c>
      <c r="AM425" t="s">
        <v>2407</v>
      </c>
      <c r="AN425" s="1" t="s">
        <v>2408</v>
      </c>
      <c r="AO425" s="1" t="str">
        <f t="shared" si="32"/>
        <v>2W Distributor Bike</v>
      </c>
      <c r="AP425" s="1"/>
      <c r="AQ425" s="1"/>
      <c r="AR425" s="1"/>
      <c r="AS425" s="1"/>
      <c r="AT425" s="1"/>
      <c r="AU425" s="1"/>
      <c r="AV425" s="1"/>
      <c r="AW425" s="1"/>
      <c r="AX425" s="1"/>
      <c r="AY425" s="1"/>
      <c r="AZ425" s="1"/>
      <c r="BA425" s="1"/>
      <c r="BB425" s="1"/>
      <c r="BC425" s="1"/>
      <c r="BD425" s="1" t="s">
        <v>5636</v>
      </c>
      <c r="BE425" t="str">
        <f t="shared" si="30"/>
        <v>https://fs.amplifi.io//file?id=3fd0119e-be33-49bb-89ce-3a5ace7f68a3&amp;variant=thumb&amp;extension=png</v>
      </c>
      <c r="BF425" s="4" t="s">
        <v>6562</v>
      </c>
      <c r="BG425" s="4" t="s">
        <v>5636</v>
      </c>
    </row>
    <row r="426" spans="1:64" ht="19" customHeight="1" x14ac:dyDescent="0.2">
      <c r="A426">
        <v>453</v>
      </c>
      <c r="B426" t="str">
        <f t="shared" si="29"/>
        <v>50006-00002</v>
      </c>
      <c r="C426" t="s">
        <v>2409</v>
      </c>
      <c r="D426" t="str">
        <f t="shared" si="31"/>
        <v>50006-00002</v>
      </c>
      <c r="E426" t="s">
        <v>139</v>
      </c>
      <c r="F426" t="s">
        <v>5948</v>
      </c>
      <c r="G426" t="s">
        <v>2405</v>
      </c>
      <c r="H426" t="s">
        <v>2310</v>
      </c>
      <c r="I426" t="s">
        <v>2311</v>
      </c>
      <c r="J426" t="s">
        <v>5331</v>
      </c>
      <c r="K426" t="s">
        <v>5333</v>
      </c>
      <c r="L426" t="s">
        <v>5416</v>
      </c>
      <c r="M426" t="s">
        <v>5348</v>
      </c>
      <c r="N426" t="s">
        <v>5380</v>
      </c>
      <c r="P426" t="s">
        <v>5427</v>
      </c>
      <c r="Q426" t="s">
        <v>2358</v>
      </c>
      <c r="R426" t="b">
        <v>1</v>
      </c>
      <c r="S426" t="b">
        <v>1</v>
      </c>
      <c r="T426" t="s">
        <v>2409</v>
      </c>
      <c r="U426" t="s">
        <v>2409</v>
      </c>
      <c r="AI426">
        <v>130</v>
      </c>
      <c r="AJ426">
        <v>145</v>
      </c>
      <c r="AK426" t="s">
        <v>475</v>
      </c>
      <c r="AL426" s="1" t="s">
        <v>2406</v>
      </c>
      <c r="AM426" t="s">
        <v>2407</v>
      </c>
      <c r="AN426" s="1" t="s">
        <v>2408</v>
      </c>
      <c r="AO426" s="1" t="str">
        <f t="shared" si="32"/>
        <v>2W Distributor Bike</v>
      </c>
      <c r="AP426" s="1"/>
      <c r="AQ426" s="1"/>
      <c r="AR426" s="1"/>
      <c r="AS426" s="1"/>
      <c r="AT426" s="1"/>
      <c r="AU426" s="1"/>
      <c r="AV426" s="1"/>
      <c r="AW426" s="1"/>
      <c r="AX426" s="1"/>
      <c r="AY426" s="1"/>
      <c r="AZ426" s="1"/>
      <c r="BA426" s="1"/>
      <c r="BB426" s="1"/>
      <c r="BC426" s="1"/>
      <c r="BD426" s="1" t="s">
        <v>5637</v>
      </c>
      <c r="BE426" t="str">
        <f t="shared" si="30"/>
        <v>https://fs.amplifi.io//file?id=f4748005-fc2f-485b-a44a-deb3ab6fed28&amp;variant=thumb&amp;extension=png</v>
      </c>
      <c r="BF426" s="4" t="s">
        <v>6563</v>
      </c>
      <c r="BG426" s="4" t="s">
        <v>5637</v>
      </c>
    </row>
    <row r="427" spans="1:64" ht="19" customHeight="1" x14ac:dyDescent="0.2">
      <c r="A427">
        <v>454</v>
      </c>
      <c r="B427" t="str">
        <f t="shared" si="29"/>
        <v>50007-00001</v>
      </c>
      <c r="C427" t="s">
        <v>2410</v>
      </c>
      <c r="D427" t="str">
        <f t="shared" si="31"/>
        <v>50007-00001</v>
      </c>
      <c r="E427" t="s">
        <v>2411</v>
      </c>
      <c r="F427" t="s">
        <v>5948</v>
      </c>
      <c r="G427" t="s">
        <v>2412</v>
      </c>
      <c r="H427" t="s">
        <v>2310</v>
      </c>
      <c r="I427" t="s">
        <v>2311</v>
      </c>
      <c r="J427" t="s">
        <v>5331</v>
      </c>
      <c r="K427" t="s">
        <v>5333</v>
      </c>
      <c r="L427" t="s">
        <v>5416</v>
      </c>
      <c r="M427" t="s">
        <v>5348</v>
      </c>
      <c r="N427" t="s">
        <v>638</v>
      </c>
      <c r="P427" t="s">
        <v>5427</v>
      </c>
      <c r="Q427" t="s">
        <v>88</v>
      </c>
      <c r="R427" t="b">
        <v>1</v>
      </c>
      <c r="S427" t="b">
        <v>1</v>
      </c>
      <c r="T427" t="s">
        <v>2410</v>
      </c>
      <c r="U427" t="s">
        <v>2410</v>
      </c>
      <c r="AI427">
        <v>100</v>
      </c>
      <c r="AJ427">
        <v>100</v>
      </c>
      <c r="AK427" t="s">
        <v>475</v>
      </c>
      <c r="AL427" s="1" t="s">
        <v>2413</v>
      </c>
      <c r="AM427" t="s">
        <v>2414</v>
      </c>
      <c r="AN427" s="1" t="s">
        <v>2415</v>
      </c>
      <c r="AO427" s="1" t="str">
        <f t="shared" si="32"/>
        <v/>
      </c>
      <c r="AP427" s="1"/>
      <c r="AQ427" s="1"/>
      <c r="AR427" s="1"/>
      <c r="AS427" s="1"/>
      <c r="AT427" s="1"/>
      <c r="AU427" s="1"/>
      <c r="AV427" s="1"/>
      <c r="AW427" s="1"/>
      <c r="AX427" s="1"/>
      <c r="AY427" s="1"/>
      <c r="AZ427" s="1"/>
      <c r="BA427" s="1"/>
      <c r="BB427" s="1"/>
      <c r="BC427" s="1"/>
      <c r="BD427" s="1" t="s">
        <v>8053</v>
      </c>
      <c r="BE427" t="str">
        <f t="shared" si="30"/>
        <v>N/A&amp;variant=thumb&amp;extension=png</v>
      </c>
    </row>
    <row r="428" spans="1:64" ht="19" customHeight="1" x14ac:dyDescent="0.2">
      <c r="A428">
        <v>455</v>
      </c>
      <c r="B428" t="str">
        <f t="shared" si="29"/>
        <v>50007-00002</v>
      </c>
      <c r="C428" t="s">
        <v>2416</v>
      </c>
      <c r="D428" t="str">
        <f t="shared" si="31"/>
        <v>50007-00002</v>
      </c>
      <c r="E428" t="s">
        <v>2411</v>
      </c>
      <c r="F428" t="s">
        <v>5948</v>
      </c>
      <c r="G428" t="s">
        <v>2412</v>
      </c>
      <c r="H428" t="s">
        <v>2310</v>
      </c>
      <c r="I428" t="s">
        <v>2311</v>
      </c>
      <c r="J428" t="s">
        <v>5331</v>
      </c>
      <c r="K428" t="s">
        <v>5333</v>
      </c>
      <c r="L428" t="s">
        <v>5416</v>
      </c>
      <c r="M428" t="s">
        <v>5348</v>
      </c>
      <c r="N428" t="s">
        <v>638</v>
      </c>
      <c r="P428" t="s">
        <v>5427</v>
      </c>
      <c r="Q428" t="s">
        <v>2355</v>
      </c>
      <c r="R428" t="b">
        <v>1</v>
      </c>
      <c r="S428" t="b">
        <v>1</v>
      </c>
      <c r="T428" t="s">
        <v>2416</v>
      </c>
      <c r="U428" t="s">
        <v>2416</v>
      </c>
      <c r="AI428">
        <v>100</v>
      </c>
      <c r="AJ428">
        <v>100</v>
      </c>
      <c r="AK428" t="s">
        <v>475</v>
      </c>
      <c r="AL428" s="1" t="s">
        <v>2413</v>
      </c>
      <c r="AM428" t="s">
        <v>2414</v>
      </c>
      <c r="AN428" s="1" t="s">
        <v>2415</v>
      </c>
      <c r="AO428" s="1" t="str">
        <f t="shared" si="32"/>
        <v/>
      </c>
      <c r="AP428" s="1"/>
      <c r="AQ428" s="1"/>
      <c r="AR428" s="1"/>
      <c r="AS428" s="1"/>
      <c r="AT428" s="1"/>
      <c r="AU428" s="1"/>
      <c r="AV428" s="1"/>
      <c r="AW428" s="1"/>
      <c r="AX428" s="1"/>
      <c r="AY428" s="1"/>
      <c r="AZ428" s="1"/>
      <c r="BA428" s="1"/>
      <c r="BB428" s="1"/>
      <c r="BC428" s="1"/>
      <c r="BD428" s="1" t="s">
        <v>8053</v>
      </c>
      <c r="BE428" t="str">
        <f t="shared" si="30"/>
        <v>N/A&amp;variant=thumb&amp;extension=png</v>
      </c>
    </row>
    <row r="429" spans="1:64" ht="19" customHeight="1" x14ac:dyDescent="0.2">
      <c r="A429">
        <v>456</v>
      </c>
      <c r="B429" t="str">
        <f t="shared" si="29"/>
        <v>50007-00003</v>
      </c>
      <c r="C429" t="s">
        <v>2417</v>
      </c>
      <c r="D429" t="str">
        <f t="shared" si="31"/>
        <v>50007-00003</v>
      </c>
      <c r="E429" t="s">
        <v>2411</v>
      </c>
      <c r="F429" t="s">
        <v>5948</v>
      </c>
      <c r="G429" t="s">
        <v>2412</v>
      </c>
      <c r="H429" t="s">
        <v>2310</v>
      </c>
      <c r="I429" t="s">
        <v>2311</v>
      </c>
      <c r="J429" t="s">
        <v>5331</v>
      </c>
      <c r="K429" t="s">
        <v>5333</v>
      </c>
      <c r="L429" t="s">
        <v>5416</v>
      </c>
      <c r="M429" t="s">
        <v>5348</v>
      </c>
      <c r="N429" t="s">
        <v>638</v>
      </c>
      <c r="P429" t="s">
        <v>5427</v>
      </c>
      <c r="Q429" t="s">
        <v>2358</v>
      </c>
      <c r="R429" t="b">
        <v>1</v>
      </c>
      <c r="S429" t="b">
        <v>1</v>
      </c>
      <c r="T429" t="s">
        <v>2417</v>
      </c>
      <c r="U429" t="s">
        <v>2417</v>
      </c>
      <c r="AI429">
        <v>100</v>
      </c>
      <c r="AJ429">
        <v>100</v>
      </c>
      <c r="AK429" t="s">
        <v>475</v>
      </c>
      <c r="AL429" s="1" t="s">
        <v>2413</v>
      </c>
      <c r="AM429" t="s">
        <v>2414</v>
      </c>
      <c r="AN429" s="1" t="s">
        <v>2415</v>
      </c>
      <c r="AO429" s="1" t="str">
        <f t="shared" si="32"/>
        <v/>
      </c>
      <c r="AP429" s="1"/>
      <c r="AQ429" s="1"/>
      <c r="AR429" s="1"/>
      <c r="AS429" s="1"/>
      <c r="AT429" s="1"/>
      <c r="AU429" s="1"/>
      <c r="AV429" s="1"/>
      <c r="AW429" s="1"/>
      <c r="AX429" s="1"/>
      <c r="AY429" s="1"/>
      <c r="AZ429" s="1"/>
      <c r="BA429" s="1"/>
      <c r="BB429" s="1"/>
      <c r="BC429" s="1"/>
      <c r="BD429" s="1" t="s">
        <v>8053</v>
      </c>
      <c r="BE429" t="str">
        <f t="shared" si="30"/>
        <v>N/A&amp;variant=thumb&amp;extension=png</v>
      </c>
    </row>
    <row r="430" spans="1:64" ht="19" customHeight="1" x14ac:dyDescent="0.2">
      <c r="A430">
        <v>457</v>
      </c>
      <c r="B430" t="str">
        <f t="shared" si="29"/>
        <v>50007-00004</v>
      </c>
      <c r="C430" t="s">
        <v>2418</v>
      </c>
      <c r="D430" t="str">
        <f t="shared" si="31"/>
        <v>50007-00004</v>
      </c>
      <c r="E430" t="s">
        <v>2411</v>
      </c>
      <c r="F430" t="s">
        <v>5948</v>
      </c>
      <c r="G430" t="s">
        <v>2412</v>
      </c>
      <c r="H430" t="s">
        <v>2310</v>
      </c>
      <c r="I430" t="s">
        <v>2311</v>
      </c>
      <c r="J430" t="s">
        <v>5331</v>
      </c>
      <c r="K430" t="s">
        <v>5333</v>
      </c>
      <c r="L430" t="s">
        <v>5416</v>
      </c>
      <c r="M430" t="s">
        <v>5348</v>
      </c>
      <c r="N430" t="s">
        <v>638</v>
      </c>
      <c r="P430" t="s">
        <v>5427</v>
      </c>
      <c r="Q430" t="s">
        <v>347</v>
      </c>
      <c r="R430" t="b">
        <v>1</v>
      </c>
      <c r="S430" t="b">
        <v>1</v>
      </c>
      <c r="T430" t="s">
        <v>2418</v>
      </c>
      <c r="U430" t="s">
        <v>2418</v>
      </c>
      <c r="AI430">
        <v>100</v>
      </c>
      <c r="AJ430">
        <v>100</v>
      </c>
      <c r="AK430" t="s">
        <v>475</v>
      </c>
      <c r="AL430" s="1" t="s">
        <v>2413</v>
      </c>
      <c r="AM430" t="s">
        <v>2414</v>
      </c>
      <c r="AN430" s="1" t="s">
        <v>2415</v>
      </c>
      <c r="AO430" s="1" t="str">
        <f t="shared" si="32"/>
        <v/>
      </c>
      <c r="AP430" s="1"/>
      <c r="AQ430" s="1"/>
      <c r="AR430" s="1"/>
      <c r="AS430" s="1"/>
      <c r="AT430" s="1"/>
      <c r="AU430" s="1"/>
      <c r="AV430" s="1"/>
      <c r="AW430" s="1"/>
      <c r="AX430" s="1"/>
      <c r="AY430" s="1"/>
      <c r="AZ430" s="1"/>
      <c r="BA430" s="1"/>
      <c r="BB430" s="1"/>
      <c r="BC430" s="1"/>
      <c r="BD430" s="1" t="s">
        <v>8053</v>
      </c>
      <c r="BE430" t="str">
        <f t="shared" si="30"/>
        <v>N/A&amp;variant=thumb&amp;extension=png</v>
      </c>
    </row>
    <row r="431" spans="1:64" ht="19" customHeight="1" x14ac:dyDescent="0.2">
      <c r="A431">
        <v>458</v>
      </c>
      <c r="B431" t="str">
        <f t="shared" si="29"/>
        <v>50007-00005</v>
      </c>
      <c r="C431" t="s">
        <v>2419</v>
      </c>
      <c r="D431" t="str">
        <f t="shared" si="31"/>
        <v>50007-00005</v>
      </c>
      <c r="E431" t="s">
        <v>2411</v>
      </c>
      <c r="F431" t="e">
        <v>#N/A</v>
      </c>
      <c r="G431" t="s">
        <v>2412</v>
      </c>
      <c r="H431" t="s">
        <v>2310</v>
      </c>
      <c r="I431" t="s">
        <v>2311</v>
      </c>
      <c r="J431" t="s">
        <v>5331</v>
      </c>
      <c r="K431" t="s">
        <v>5333</v>
      </c>
      <c r="L431" t="s">
        <v>5416</v>
      </c>
      <c r="M431" t="s">
        <v>5348</v>
      </c>
      <c r="N431" t="s">
        <v>638</v>
      </c>
      <c r="P431" t="s">
        <v>5330</v>
      </c>
      <c r="Q431" t="s">
        <v>2365</v>
      </c>
      <c r="R431" t="e">
        <v>#N/A</v>
      </c>
      <c r="S431" t="b">
        <v>0</v>
      </c>
      <c r="T431" t="s">
        <v>2419</v>
      </c>
      <c r="U431" t="s">
        <v>2419</v>
      </c>
      <c r="AI431">
        <v>100</v>
      </c>
      <c r="AJ431">
        <v>100</v>
      </c>
      <c r="AK431" t="s">
        <v>475</v>
      </c>
      <c r="AL431" s="1" t="s">
        <v>2413</v>
      </c>
      <c r="AM431" t="s">
        <v>2414</v>
      </c>
      <c r="AN431" s="1" t="s">
        <v>2415</v>
      </c>
      <c r="AO431" s="1" t="str">
        <f t="shared" si="32"/>
        <v/>
      </c>
      <c r="AP431" s="1"/>
      <c r="AQ431" s="1"/>
      <c r="AR431" s="1"/>
      <c r="AS431" s="1"/>
      <c r="AT431" s="1"/>
      <c r="AU431" s="1"/>
      <c r="AV431" s="1"/>
      <c r="AW431" s="1"/>
      <c r="AX431" s="1"/>
      <c r="AY431" s="1"/>
      <c r="AZ431" s="1"/>
      <c r="BA431" s="1"/>
      <c r="BB431" s="1"/>
      <c r="BC431" s="1"/>
      <c r="BD431" s="1" t="s">
        <v>8053</v>
      </c>
      <c r="BE431" t="str">
        <f t="shared" si="30"/>
        <v>N/A&amp;variant=thumb&amp;extension=png</v>
      </c>
    </row>
    <row r="432" spans="1:64" ht="19" customHeight="1" x14ac:dyDescent="0.2">
      <c r="A432">
        <v>459</v>
      </c>
      <c r="B432" t="str">
        <f t="shared" si="29"/>
        <v>50007-00006</v>
      </c>
      <c r="C432" t="s">
        <v>2420</v>
      </c>
      <c r="D432" t="str">
        <f t="shared" si="31"/>
        <v>50007-00006</v>
      </c>
      <c r="E432" t="s">
        <v>2411</v>
      </c>
      <c r="F432" t="e">
        <v>#N/A</v>
      </c>
      <c r="G432" t="s">
        <v>2412</v>
      </c>
      <c r="H432" t="s">
        <v>2310</v>
      </c>
      <c r="I432" t="s">
        <v>2311</v>
      </c>
      <c r="J432" t="s">
        <v>5331</v>
      </c>
      <c r="K432" t="s">
        <v>5333</v>
      </c>
      <c r="L432" t="s">
        <v>5416</v>
      </c>
      <c r="M432" t="s">
        <v>5348</v>
      </c>
      <c r="N432" t="s">
        <v>638</v>
      </c>
      <c r="P432" t="s">
        <v>5330</v>
      </c>
      <c r="Q432" t="s">
        <v>2371</v>
      </c>
      <c r="R432" t="e">
        <v>#N/A</v>
      </c>
      <c r="S432" t="b">
        <v>0</v>
      </c>
      <c r="T432" t="s">
        <v>2420</v>
      </c>
      <c r="U432" t="s">
        <v>2420</v>
      </c>
      <c r="AI432">
        <v>100</v>
      </c>
      <c r="AJ432">
        <v>100</v>
      </c>
      <c r="AK432" t="s">
        <v>475</v>
      </c>
      <c r="AL432" s="1" t="s">
        <v>2413</v>
      </c>
      <c r="AM432" t="s">
        <v>2414</v>
      </c>
      <c r="AN432" s="1" t="s">
        <v>2415</v>
      </c>
      <c r="AO432" s="1" t="str">
        <f t="shared" si="32"/>
        <v/>
      </c>
      <c r="AP432" s="1"/>
      <c r="AQ432" s="1"/>
      <c r="AR432" s="1"/>
      <c r="AS432" s="1"/>
      <c r="AT432" s="1"/>
      <c r="AU432" s="1"/>
      <c r="AV432" s="1"/>
      <c r="AW432" s="1"/>
      <c r="AX432" s="1"/>
      <c r="AY432" s="1"/>
      <c r="AZ432" s="1"/>
      <c r="BA432" s="1"/>
      <c r="BB432" s="1"/>
      <c r="BC432" s="1"/>
      <c r="BD432" s="1" t="s">
        <v>8053</v>
      </c>
      <c r="BE432" t="str">
        <f t="shared" si="30"/>
        <v>N/A&amp;variant=thumb&amp;extension=png</v>
      </c>
    </row>
    <row r="433" spans="1:59" ht="19" customHeight="1" x14ac:dyDescent="0.2">
      <c r="A433">
        <v>460</v>
      </c>
      <c r="B433" t="str">
        <f t="shared" si="29"/>
        <v>50008-00001</v>
      </c>
      <c r="C433" t="s">
        <v>2421</v>
      </c>
      <c r="D433" t="str">
        <f t="shared" si="31"/>
        <v>50008-00001</v>
      </c>
      <c r="E433" t="s">
        <v>2411</v>
      </c>
      <c r="F433" t="s">
        <v>5948</v>
      </c>
      <c r="G433" t="s">
        <v>2412</v>
      </c>
      <c r="H433" t="s">
        <v>2310</v>
      </c>
      <c r="I433" t="s">
        <v>2311</v>
      </c>
      <c r="J433" t="s">
        <v>5331</v>
      </c>
      <c r="K433" t="s">
        <v>5333</v>
      </c>
      <c r="L433" t="s">
        <v>5416</v>
      </c>
      <c r="M433" t="s">
        <v>5348</v>
      </c>
      <c r="N433" t="s">
        <v>5379</v>
      </c>
      <c r="P433" t="s">
        <v>5427</v>
      </c>
      <c r="Q433" t="s">
        <v>88</v>
      </c>
      <c r="R433" t="b">
        <v>1</v>
      </c>
      <c r="S433" t="b">
        <v>1</v>
      </c>
      <c r="T433" t="s">
        <v>2421</v>
      </c>
      <c r="U433" t="s">
        <v>2421</v>
      </c>
      <c r="AI433">
        <v>110</v>
      </c>
      <c r="AJ433">
        <v>110</v>
      </c>
      <c r="AK433" t="s">
        <v>475</v>
      </c>
      <c r="AL433" s="1" t="s">
        <v>2413</v>
      </c>
      <c r="AM433" t="s">
        <v>2414</v>
      </c>
      <c r="AN433" s="1" t="s">
        <v>2415</v>
      </c>
      <c r="AO433" s="1" t="str">
        <f t="shared" si="32"/>
        <v/>
      </c>
      <c r="AP433" s="1"/>
      <c r="AQ433" s="1"/>
      <c r="AR433" s="1"/>
      <c r="AS433" s="1"/>
      <c r="AT433" s="1"/>
      <c r="AU433" s="1"/>
      <c r="AV433" s="1"/>
      <c r="AW433" s="1"/>
      <c r="AX433" s="1"/>
      <c r="AY433" s="1"/>
      <c r="AZ433" s="1"/>
      <c r="BA433" s="1"/>
      <c r="BB433" s="1"/>
      <c r="BC433" s="1"/>
      <c r="BD433" s="1" t="s">
        <v>8053</v>
      </c>
      <c r="BE433" t="str">
        <f t="shared" si="30"/>
        <v>N/A&amp;variant=thumb&amp;extension=png</v>
      </c>
    </row>
    <row r="434" spans="1:59" ht="19" customHeight="1" x14ac:dyDescent="0.2">
      <c r="A434">
        <v>461</v>
      </c>
      <c r="B434" t="str">
        <f t="shared" si="29"/>
        <v>50008-00002</v>
      </c>
      <c r="C434" t="s">
        <v>2422</v>
      </c>
      <c r="D434" t="str">
        <f t="shared" si="31"/>
        <v>50008-00002</v>
      </c>
      <c r="E434" t="s">
        <v>2411</v>
      </c>
      <c r="F434" t="s">
        <v>5948</v>
      </c>
      <c r="G434" t="s">
        <v>2412</v>
      </c>
      <c r="H434" t="s">
        <v>2310</v>
      </c>
      <c r="I434" t="s">
        <v>2311</v>
      </c>
      <c r="J434" t="s">
        <v>5331</v>
      </c>
      <c r="K434" t="s">
        <v>5333</v>
      </c>
      <c r="L434" t="s">
        <v>5416</v>
      </c>
      <c r="M434" t="s">
        <v>5348</v>
      </c>
      <c r="N434" t="s">
        <v>5379</v>
      </c>
      <c r="P434" t="s">
        <v>5427</v>
      </c>
      <c r="Q434" t="s">
        <v>2355</v>
      </c>
      <c r="R434" t="b">
        <v>1</v>
      </c>
      <c r="S434" t="b">
        <v>1</v>
      </c>
      <c r="T434" t="s">
        <v>2422</v>
      </c>
      <c r="U434" t="s">
        <v>2422</v>
      </c>
      <c r="AI434">
        <v>110</v>
      </c>
      <c r="AJ434">
        <v>110</v>
      </c>
      <c r="AK434" t="s">
        <v>475</v>
      </c>
      <c r="AL434" s="1" t="s">
        <v>2413</v>
      </c>
      <c r="AM434" t="s">
        <v>2414</v>
      </c>
      <c r="AN434" s="1" t="s">
        <v>2415</v>
      </c>
      <c r="AO434" s="1" t="str">
        <f t="shared" si="32"/>
        <v/>
      </c>
      <c r="AP434" s="1"/>
      <c r="AQ434" s="1"/>
      <c r="AR434" s="1"/>
      <c r="AS434" s="1"/>
      <c r="AT434" s="1"/>
      <c r="AU434" s="1"/>
      <c r="AV434" s="1"/>
      <c r="AW434" s="1"/>
      <c r="AX434" s="1"/>
      <c r="AY434" s="1"/>
      <c r="AZ434" s="1"/>
      <c r="BA434" s="1"/>
      <c r="BB434" s="1"/>
      <c r="BC434" s="1"/>
      <c r="BD434" s="1" t="s">
        <v>8053</v>
      </c>
      <c r="BE434" t="str">
        <f t="shared" si="30"/>
        <v>N/A&amp;variant=thumb&amp;extension=png</v>
      </c>
    </row>
    <row r="435" spans="1:59" ht="19" customHeight="1" x14ac:dyDescent="0.2">
      <c r="A435">
        <v>462</v>
      </c>
      <c r="B435" t="str">
        <f t="shared" si="29"/>
        <v>50008-00003</v>
      </c>
      <c r="C435" t="s">
        <v>2423</v>
      </c>
      <c r="D435" t="str">
        <f t="shared" si="31"/>
        <v>50008-00003</v>
      </c>
      <c r="E435" t="s">
        <v>2411</v>
      </c>
      <c r="F435" t="s">
        <v>5948</v>
      </c>
      <c r="G435" t="s">
        <v>2412</v>
      </c>
      <c r="H435" t="s">
        <v>2310</v>
      </c>
      <c r="I435" t="s">
        <v>2311</v>
      </c>
      <c r="J435" t="s">
        <v>5331</v>
      </c>
      <c r="K435" t="s">
        <v>5333</v>
      </c>
      <c r="L435" t="s">
        <v>5416</v>
      </c>
      <c r="M435" t="s">
        <v>5348</v>
      </c>
      <c r="N435" t="s">
        <v>5379</v>
      </c>
      <c r="P435" t="s">
        <v>5427</v>
      </c>
      <c r="Q435" t="s">
        <v>2358</v>
      </c>
      <c r="R435" t="b">
        <v>1</v>
      </c>
      <c r="S435" t="b">
        <v>1</v>
      </c>
      <c r="T435" t="s">
        <v>2423</v>
      </c>
      <c r="U435" t="s">
        <v>2423</v>
      </c>
      <c r="AI435">
        <v>110</v>
      </c>
      <c r="AJ435">
        <v>110</v>
      </c>
      <c r="AK435" t="s">
        <v>475</v>
      </c>
      <c r="AL435" s="1" t="s">
        <v>2413</v>
      </c>
      <c r="AM435" t="s">
        <v>2414</v>
      </c>
      <c r="AN435" s="1" t="s">
        <v>2415</v>
      </c>
      <c r="AO435" s="1" t="str">
        <f t="shared" si="32"/>
        <v/>
      </c>
      <c r="AP435" s="1"/>
      <c r="AQ435" s="1"/>
      <c r="AR435" s="1"/>
      <c r="AS435" s="1"/>
      <c r="AT435" s="1"/>
      <c r="AU435" s="1"/>
      <c r="AV435" s="1"/>
      <c r="AW435" s="1"/>
      <c r="AX435" s="1"/>
      <c r="AY435" s="1"/>
      <c r="AZ435" s="1"/>
      <c r="BA435" s="1"/>
      <c r="BB435" s="1"/>
      <c r="BC435" s="1"/>
      <c r="BD435" s="1" t="s">
        <v>8053</v>
      </c>
      <c r="BE435" t="str">
        <f t="shared" si="30"/>
        <v>N/A&amp;variant=thumb&amp;extension=png</v>
      </c>
    </row>
    <row r="436" spans="1:59" ht="19" customHeight="1" x14ac:dyDescent="0.2">
      <c r="A436">
        <v>463</v>
      </c>
      <c r="B436" t="str">
        <f t="shared" si="29"/>
        <v>50008-00004</v>
      </c>
      <c r="C436" t="s">
        <v>2424</v>
      </c>
      <c r="D436" t="str">
        <f t="shared" si="31"/>
        <v>50008-00004</v>
      </c>
      <c r="E436" t="s">
        <v>2411</v>
      </c>
      <c r="F436" t="s">
        <v>5948</v>
      </c>
      <c r="G436" t="s">
        <v>2412</v>
      </c>
      <c r="H436" t="s">
        <v>2310</v>
      </c>
      <c r="I436" t="s">
        <v>2311</v>
      </c>
      <c r="J436" t="s">
        <v>5331</v>
      </c>
      <c r="K436" t="s">
        <v>5333</v>
      </c>
      <c r="L436" t="s">
        <v>5416</v>
      </c>
      <c r="M436" t="s">
        <v>5348</v>
      </c>
      <c r="N436" t="s">
        <v>5379</v>
      </c>
      <c r="P436" t="s">
        <v>5427</v>
      </c>
      <c r="Q436" t="s">
        <v>347</v>
      </c>
      <c r="R436" t="b">
        <v>1</v>
      </c>
      <c r="S436" t="b">
        <v>1</v>
      </c>
      <c r="T436" t="s">
        <v>2424</v>
      </c>
      <c r="U436" t="s">
        <v>2424</v>
      </c>
      <c r="AI436">
        <v>110</v>
      </c>
      <c r="AJ436">
        <v>110</v>
      </c>
      <c r="AK436" t="s">
        <v>475</v>
      </c>
      <c r="AL436" s="1" t="s">
        <v>2413</v>
      </c>
      <c r="AM436" t="s">
        <v>2414</v>
      </c>
      <c r="AN436" s="1" t="s">
        <v>2415</v>
      </c>
      <c r="AO436" s="1" t="str">
        <f t="shared" si="32"/>
        <v/>
      </c>
      <c r="AP436" s="1"/>
      <c r="AQ436" s="1"/>
      <c r="AR436" s="1"/>
      <c r="AS436" s="1"/>
      <c r="AT436" s="1"/>
      <c r="AU436" s="1"/>
      <c r="AV436" s="1"/>
      <c r="AW436" s="1"/>
      <c r="AX436" s="1"/>
      <c r="AY436" s="1"/>
      <c r="AZ436" s="1"/>
      <c r="BA436" s="1"/>
      <c r="BB436" s="1"/>
      <c r="BC436" s="1"/>
      <c r="BD436" s="1" t="s">
        <v>8053</v>
      </c>
      <c r="BE436" t="str">
        <f t="shared" si="30"/>
        <v>N/A&amp;variant=thumb&amp;extension=png</v>
      </c>
    </row>
    <row r="437" spans="1:59" ht="19" customHeight="1" x14ac:dyDescent="0.2">
      <c r="A437">
        <v>464</v>
      </c>
      <c r="B437" t="str">
        <f t="shared" si="29"/>
        <v>50008-00005</v>
      </c>
      <c r="C437" t="s">
        <v>2425</v>
      </c>
      <c r="D437" t="str">
        <f t="shared" si="31"/>
        <v>50008-00005</v>
      </c>
      <c r="E437" t="s">
        <v>2411</v>
      </c>
      <c r="F437" t="e">
        <v>#N/A</v>
      </c>
      <c r="G437" t="s">
        <v>2412</v>
      </c>
      <c r="H437" t="s">
        <v>2310</v>
      </c>
      <c r="I437" t="s">
        <v>2311</v>
      </c>
      <c r="J437" t="s">
        <v>5331</v>
      </c>
      <c r="K437" t="s">
        <v>5333</v>
      </c>
      <c r="L437" t="s">
        <v>5416</v>
      </c>
      <c r="M437" t="s">
        <v>5348</v>
      </c>
      <c r="N437" t="s">
        <v>5379</v>
      </c>
      <c r="P437" t="s">
        <v>5330</v>
      </c>
      <c r="Q437" t="s">
        <v>2365</v>
      </c>
      <c r="R437" t="e">
        <v>#N/A</v>
      </c>
      <c r="S437" t="b">
        <v>0</v>
      </c>
      <c r="T437" t="s">
        <v>2425</v>
      </c>
      <c r="U437" t="s">
        <v>2425</v>
      </c>
      <c r="AI437">
        <v>110</v>
      </c>
      <c r="AJ437">
        <v>110</v>
      </c>
      <c r="AK437" t="s">
        <v>475</v>
      </c>
      <c r="AL437" s="1" t="s">
        <v>2413</v>
      </c>
      <c r="AM437" t="s">
        <v>2414</v>
      </c>
      <c r="AN437" s="1" t="s">
        <v>2415</v>
      </c>
      <c r="AO437" s="1" t="str">
        <f t="shared" si="32"/>
        <v/>
      </c>
      <c r="AP437" s="1"/>
      <c r="AQ437" s="1"/>
      <c r="AR437" s="1"/>
      <c r="AS437" s="1"/>
      <c r="AT437" s="1"/>
      <c r="AU437" s="1"/>
      <c r="AV437" s="1"/>
      <c r="AW437" s="1"/>
      <c r="AX437" s="1"/>
      <c r="AY437" s="1"/>
      <c r="AZ437" s="1"/>
      <c r="BA437" s="1"/>
      <c r="BB437" s="1"/>
      <c r="BC437" s="1"/>
      <c r="BD437" s="1" t="s">
        <v>8053</v>
      </c>
      <c r="BE437" t="str">
        <f t="shared" si="30"/>
        <v>N/A&amp;variant=thumb&amp;extension=png</v>
      </c>
    </row>
    <row r="438" spans="1:59" ht="19" customHeight="1" x14ac:dyDescent="0.2">
      <c r="A438">
        <v>465</v>
      </c>
      <c r="B438" t="str">
        <f t="shared" si="29"/>
        <v>50008-00006</v>
      </c>
      <c r="C438" t="s">
        <v>2426</v>
      </c>
      <c r="D438" t="str">
        <f t="shared" si="31"/>
        <v>50008-00006</v>
      </c>
      <c r="E438" t="s">
        <v>2411</v>
      </c>
      <c r="F438" t="e">
        <v>#N/A</v>
      </c>
      <c r="G438" t="s">
        <v>2412</v>
      </c>
      <c r="H438" t="s">
        <v>2310</v>
      </c>
      <c r="I438" t="s">
        <v>2311</v>
      </c>
      <c r="J438" t="s">
        <v>5331</v>
      </c>
      <c r="K438" t="s">
        <v>5333</v>
      </c>
      <c r="L438" t="s">
        <v>5416</v>
      </c>
      <c r="M438" t="s">
        <v>5348</v>
      </c>
      <c r="N438" t="s">
        <v>5379</v>
      </c>
      <c r="P438" t="s">
        <v>5330</v>
      </c>
      <c r="Q438" t="s">
        <v>2371</v>
      </c>
      <c r="R438" t="e">
        <v>#N/A</v>
      </c>
      <c r="S438" t="b">
        <v>0</v>
      </c>
      <c r="T438" t="s">
        <v>2426</v>
      </c>
      <c r="U438" t="s">
        <v>2426</v>
      </c>
      <c r="AI438">
        <v>110</v>
      </c>
      <c r="AJ438">
        <v>110</v>
      </c>
      <c r="AK438" t="s">
        <v>475</v>
      </c>
      <c r="AL438" s="1" t="s">
        <v>2413</v>
      </c>
      <c r="AM438" t="s">
        <v>2414</v>
      </c>
      <c r="AN438" s="1" t="s">
        <v>2415</v>
      </c>
      <c r="AO438" s="1" t="str">
        <f t="shared" si="32"/>
        <v/>
      </c>
      <c r="AP438" s="1"/>
      <c r="AQ438" s="1"/>
      <c r="AR438" s="1"/>
      <c r="AS438" s="1"/>
      <c r="AT438" s="1"/>
      <c r="AU438" s="1"/>
      <c r="AV438" s="1"/>
      <c r="AW438" s="1"/>
      <c r="AX438" s="1"/>
      <c r="AY438" s="1"/>
      <c r="AZ438" s="1"/>
      <c r="BA438" s="1"/>
      <c r="BB438" s="1"/>
      <c r="BC438" s="1"/>
      <c r="BD438" s="1" t="s">
        <v>8053</v>
      </c>
      <c r="BE438" t="str">
        <f t="shared" si="30"/>
        <v>N/A&amp;variant=thumb&amp;extension=png</v>
      </c>
    </row>
    <row r="439" spans="1:59" ht="19" customHeight="1" x14ac:dyDescent="0.2">
      <c r="A439">
        <v>466</v>
      </c>
      <c r="B439" t="str">
        <f t="shared" si="29"/>
        <v>50009-00001</v>
      </c>
      <c r="C439" t="s">
        <v>2427</v>
      </c>
      <c r="D439" t="str">
        <f t="shared" si="31"/>
        <v>50009-00001</v>
      </c>
      <c r="E439" t="s">
        <v>139</v>
      </c>
      <c r="F439" t="s">
        <v>5948</v>
      </c>
      <c r="G439" t="s">
        <v>2428</v>
      </c>
      <c r="H439" t="s">
        <v>2310</v>
      </c>
      <c r="I439" t="s">
        <v>2311</v>
      </c>
      <c r="J439" t="s">
        <v>5331</v>
      </c>
      <c r="K439" t="s">
        <v>5333</v>
      </c>
      <c r="L439" t="s">
        <v>5416</v>
      </c>
      <c r="M439" t="s">
        <v>5348</v>
      </c>
      <c r="N439" t="s">
        <v>638</v>
      </c>
      <c r="P439" t="s">
        <v>5427</v>
      </c>
      <c r="Q439" t="s">
        <v>88</v>
      </c>
      <c r="R439" t="b">
        <v>1</v>
      </c>
      <c r="S439" t="b">
        <v>1</v>
      </c>
      <c r="T439" t="s">
        <v>2427</v>
      </c>
      <c r="U439" t="s">
        <v>2427</v>
      </c>
      <c r="AI439">
        <v>65</v>
      </c>
      <c r="AJ439">
        <v>80</v>
      </c>
      <c r="AK439" t="s">
        <v>475</v>
      </c>
      <c r="AL439" s="1" t="s">
        <v>2429</v>
      </c>
      <c r="AM439" t="s">
        <v>2430</v>
      </c>
      <c r="AN439" s="1" t="s">
        <v>2431</v>
      </c>
      <c r="AO439" s="1" t="str">
        <f t="shared" si="32"/>
        <v>2W Distributor Bike</v>
      </c>
      <c r="AP439" s="1"/>
      <c r="AQ439" s="1"/>
      <c r="AR439" s="1"/>
      <c r="AS439" s="1"/>
      <c r="AT439" s="1"/>
      <c r="AU439" s="1"/>
      <c r="AV439" s="1"/>
      <c r="AW439" s="1"/>
      <c r="AX439" s="1"/>
      <c r="AY439" s="1"/>
      <c r="AZ439" s="1"/>
      <c r="BA439" s="1"/>
      <c r="BB439" s="1"/>
      <c r="BC439" s="1"/>
      <c r="BD439" s="1" t="s">
        <v>2432</v>
      </c>
      <c r="BE439" t="str">
        <f t="shared" si="30"/>
        <v>https://fs.amplifi.io//file?id=bd6da40c-448a-4c6c-8f2d-3d1219397bce&amp;variant=thumb&amp;extension=png</v>
      </c>
      <c r="BF439" s="4" t="s">
        <v>2432</v>
      </c>
      <c r="BG439" s="4" t="s">
        <v>6564</v>
      </c>
    </row>
    <row r="440" spans="1:59" ht="19" customHeight="1" x14ac:dyDescent="0.2">
      <c r="A440">
        <v>467</v>
      </c>
      <c r="B440" t="str">
        <f t="shared" si="29"/>
        <v>50009-00002</v>
      </c>
      <c r="C440" t="s">
        <v>2433</v>
      </c>
      <c r="D440" t="str">
        <f t="shared" si="31"/>
        <v>50009-00002</v>
      </c>
      <c r="E440" t="s">
        <v>139</v>
      </c>
      <c r="F440" t="s">
        <v>5948</v>
      </c>
      <c r="G440" t="s">
        <v>2428</v>
      </c>
      <c r="H440" t="s">
        <v>2310</v>
      </c>
      <c r="I440" t="s">
        <v>2311</v>
      </c>
      <c r="J440" t="s">
        <v>5331</v>
      </c>
      <c r="K440" t="s">
        <v>5333</v>
      </c>
      <c r="L440" t="s">
        <v>5416</v>
      </c>
      <c r="M440" t="s">
        <v>5348</v>
      </c>
      <c r="N440" t="s">
        <v>638</v>
      </c>
      <c r="P440" t="s">
        <v>5427</v>
      </c>
      <c r="Q440" t="s">
        <v>50</v>
      </c>
      <c r="R440" t="b">
        <v>1</v>
      </c>
      <c r="S440" t="b">
        <v>1</v>
      </c>
      <c r="T440" t="s">
        <v>2433</v>
      </c>
      <c r="U440" t="s">
        <v>2433</v>
      </c>
      <c r="AI440">
        <v>65</v>
      </c>
      <c r="AJ440">
        <v>80</v>
      </c>
      <c r="AK440" t="s">
        <v>475</v>
      </c>
      <c r="AL440" s="1" t="s">
        <v>2429</v>
      </c>
      <c r="AM440" t="s">
        <v>2430</v>
      </c>
      <c r="AN440" s="1" t="s">
        <v>2431</v>
      </c>
      <c r="AO440" s="1" t="str">
        <f t="shared" si="32"/>
        <v>2W Distributor Bike</v>
      </c>
      <c r="AP440" s="1"/>
      <c r="AQ440" s="1"/>
      <c r="AR440" s="1"/>
      <c r="AS440" s="1"/>
      <c r="AT440" s="1"/>
      <c r="AU440" s="1"/>
      <c r="AV440" s="1"/>
      <c r="AW440" s="1"/>
      <c r="AX440" s="1"/>
      <c r="AY440" s="1"/>
      <c r="AZ440" s="1"/>
      <c r="BA440" s="1"/>
      <c r="BB440" s="1"/>
      <c r="BC440" s="1"/>
      <c r="BD440" s="1" t="s">
        <v>2434</v>
      </c>
      <c r="BE440" t="str">
        <f t="shared" si="30"/>
        <v>https://fs.amplifi.io//file?id=73405738-9f7b-4e75-9f0e-914657aec110&amp;variant=thumb&amp;extension=png</v>
      </c>
      <c r="BF440" s="4" t="s">
        <v>2434</v>
      </c>
      <c r="BG440" s="4" t="s">
        <v>6565</v>
      </c>
    </row>
    <row r="441" spans="1:59" ht="19" customHeight="1" x14ac:dyDescent="0.2">
      <c r="A441">
        <v>468</v>
      </c>
      <c r="B441" t="str">
        <f t="shared" si="29"/>
        <v>50009-00003</v>
      </c>
      <c r="C441" t="s">
        <v>2435</v>
      </c>
      <c r="D441" t="str">
        <f t="shared" si="31"/>
        <v>50009-00003</v>
      </c>
      <c r="E441" t="s">
        <v>139</v>
      </c>
      <c r="F441" t="s">
        <v>5948</v>
      </c>
      <c r="G441" t="s">
        <v>2428</v>
      </c>
      <c r="H441" t="s">
        <v>2310</v>
      </c>
      <c r="I441" t="s">
        <v>2311</v>
      </c>
      <c r="J441" t="s">
        <v>5331</v>
      </c>
      <c r="K441" t="s">
        <v>5333</v>
      </c>
      <c r="L441" t="s">
        <v>5416</v>
      </c>
      <c r="M441" t="s">
        <v>5348</v>
      </c>
      <c r="N441" t="s">
        <v>638</v>
      </c>
      <c r="P441" t="s">
        <v>5427</v>
      </c>
      <c r="Q441" t="s">
        <v>103</v>
      </c>
      <c r="R441" t="b">
        <v>1</v>
      </c>
      <c r="S441" t="b">
        <v>1</v>
      </c>
      <c r="T441" t="s">
        <v>2435</v>
      </c>
      <c r="U441" t="s">
        <v>2435</v>
      </c>
      <c r="AI441">
        <v>65</v>
      </c>
      <c r="AJ441">
        <v>80</v>
      </c>
      <c r="AK441" t="s">
        <v>475</v>
      </c>
      <c r="AL441" s="1" t="s">
        <v>2429</v>
      </c>
      <c r="AM441" t="s">
        <v>2430</v>
      </c>
      <c r="AN441" s="1" t="s">
        <v>2431</v>
      </c>
      <c r="AO441" s="1" t="str">
        <f t="shared" si="32"/>
        <v>2W Distributor Bike</v>
      </c>
      <c r="AP441" s="1"/>
      <c r="AQ441" s="1"/>
      <c r="AR441" s="1"/>
      <c r="AS441" s="1"/>
      <c r="AT441" s="1"/>
      <c r="AU441" s="1"/>
      <c r="AV441" s="1"/>
      <c r="AW441" s="1"/>
      <c r="AX441" s="1"/>
      <c r="AY441" s="1"/>
      <c r="AZ441" s="1"/>
      <c r="BA441" s="1"/>
      <c r="BB441" s="1"/>
      <c r="BC441" s="1"/>
      <c r="BD441" s="1" t="s">
        <v>2436</v>
      </c>
      <c r="BE441" t="str">
        <f t="shared" si="30"/>
        <v>https://fs.amplifi.io//file?id=4d281bc4-f6fd-4c06-884f-0504a6b9898c&amp;variant=thumb&amp;extension=png</v>
      </c>
      <c r="BF441" s="4" t="s">
        <v>2436</v>
      </c>
      <c r="BG441" s="4" t="s">
        <v>6566</v>
      </c>
    </row>
    <row r="442" spans="1:59" ht="19" customHeight="1" x14ac:dyDescent="0.2">
      <c r="A442">
        <v>469</v>
      </c>
      <c r="B442" t="str">
        <f t="shared" si="29"/>
        <v>50009-00004</v>
      </c>
      <c r="C442" t="s">
        <v>2437</v>
      </c>
      <c r="D442" t="str">
        <f t="shared" si="31"/>
        <v>50009-00004</v>
      </c>
      <c r="E442" t="s">
        <v>139</v>
      </c>
      <c r="F442" t="s">
        <v>5948</v>
      </c>
      <c r="G442" t="s">
        <v>2428</v>
      </c>
      <c r="H442" t="s">
        <v>2310</v>
      </c>
      <c r="I442" t="s">
        <v>2311</v>
      </c>
      <c r="J442" t="s">
        <v>5331</v>
      </c>
      <c r="K442" t="s">
        <v>5333</v>
      </c>
      <c r="L442" t="s">
        <v>5416</v>
      </c>
      <c r="M442" t="s">
        <v>5348</v>
      </c>
      <c r="N442" t="s">
        <v>638</v>
      </c>
      <c r="P442" t="s">
        <v>5427</v>
      </c>
      <c r="Q442" t="s">
        <v>2438</v>
      </c>
      <c r="R442" t="b">
        <v>1</v>
      </c>
      <c r="S442" t="b">
        <v>1</v>
      </c>
      <c r="T442" t="s">
        <v>2437</v>
      </c>
      <c r="U442" t="s">
        <v>2437</v>
      </c>
      <c r="AI442">
        <v>65</v>
      </c>
      <c r="AJ442">
        <v>80</v>
      </c>
      <c r="AK442" t="s">
        <v>475</v>
      </c>
      <c r="AL442" s="1" t="s">
        <v>2429</v>
      </c>
      <c r="AM442" t="s">
        <v>2430</v>
      </c>
      <c r="AN442" s="1" t="s">
        <v>2431</v>
      </c>
      <c r="AO442" s="1" t="str">
        <f t="shared" si="32"/>
        <v>2W Distributor Bike</v>
      </c>
      <c r="AP442" s="1"/>
      <c r="AQ442" s="1"/>
      <c r="AR442" s="1"/>
      <c r="AS442" s="1"/>
      <c r="AT442" s="1"/>
      <c r="AU442" s="1"/>
      <c r="AV442" s="1"/>
      <c r="AW442" s="1"/>
      <c r="AX442" s="1"/>
      <c r="AY442" s="1"/>
      <c r="AZ442" s="1"/>
      <c r="BA442" s="1"/>
      <c r="BB442" s="1"/>
      <c r="BC442" s="1"/>
      <c r="BD442" s="1" t="s">
        <v>5638</v>
      </c>
      <c r="BE442" t="str">
        <f t="shared" si="30"/>
        <v>https://fs.amplifi.io//file?id=cee96806-2ba4-493f-bb45-a8d322a97897&amp;variant=thumb&amp;extension=png</v>
      </c>
      <c r="BF442" s="4" t="s">
        <v>6567</v>
      </c>
      <c r="BG442" s="4" t="s">
        <v>5638</v>
      </c>
    </row>
    <row r="443" spans="1:59" ht="19" customHeight="1" x14ac:dyDescent="0.2">
      <c r="A443">
        <v>470</v>
      </c>
      <c r="B443" t="str">
        <f t="shared" si="29"/>
        <v>50009-00005</v>
      </c>
      <c r="C443" t="s">
        <v>2439</v>
      </c>
      <c r="D443" t="str">
        <f t="shared" si="31"/>
        <v>50009-00005</v>
      </c>
      <c r="E443" t="s">
        <v>139</v>
      </c>
      <c r="F443" t="e">
        <v>#N/A</v>
      </c>
      <c r="G443" t="s">
        <v>2428</v>
      </c>
      <c r="H443" t="s">
        <v>2310</v>
      </c>
      <c r="I443" t="s">
        <v>2311</v>
      </c>
      <c r="J443" t="s">
        <v>5331</v>
      </c>
      <c r="K443" t="s">
        <v>5333</v>
      </c>
      <c r="L443" t="s">
        <v>5333</v>
      </c>
      <c r="M443" t="s">
        <v>5348</v>
      </c>
      <c r="N443" t="s">
        <v>638</v>
      </c>
      <c r="P443" t="s">
        <v>5330</v>
      </c>
      <c r="Q443" t="s">
        <v>2440</v>
      </c>
      <c r="R443" t="e">
        <v>#N/A</v>
      </c>
      <c r="S443" t="b">
        <v>0</v>
      </c>
      <c r="T443" t="s">
        <v>2439</v>
      </c>
      <c r="U443" t="s">
        <v>2439</v>
      </c>
      <c r="AI443">
        <v>65</v>
      </c>
      <c r="AJ443">
        <v>80</v>
      </c>
      <c r="AK443" t="s">
        <v>475</v>
      </c>
      <c r="AL443" s="1" t="s">
        <v>2429</v>
      </c>
      <c r="AM443" t="s">
        <v>2430</v>
      </c>
      <c r="AN443" s="1" t="s">
        <v>2431</v>
      </c>
      <c r="AO443" s="1" t="str">
        <f t="shared" si="32"/>
        <v>2W Distributor Bike</v>
      </c>
      <c r="AP443" s="1"/>
      <c r="AQ443" s="1"/>
      <c r="AR443" s="1"/>
      <c r="AS443" s="1"/>
      <c r="AT443" s="1"/>
      <c r="AU443" s="1"/>
      <c r="AV443" s="1"/>
      <c r="AW443" s="1"/>
      <c r="AX443" s="1"/>
      <c r="AY443" s="1"/>
      <c r="AZ443" s="1"/>
      <c r="BA443" s="1"/>
      <c r="BB443" s="1"/>
      <c r="BC443" s="1"/>
      <c r="BD443" s="1" t="s">
        <v>5639</v>
      </c>
      <c r="BE443" t="str">
        <f t="shared" si="30"/>
        <v>https://fs.amplifi.io//file?id=a8c4d0da-0023-41a3-ae40-671bdf10d573&amp;variant=thumb&amp;extension=png</v>
      </c>
      <c r="BF443" s="4" t="s">
        <v>6568</v>
      </c>
      <c r="BG443" s="4" t="s">
        <v>5639</v>
      </c>
    </row>
    <row r="444" spans="1:59" ht="19" customHeight="1" x14ac:dyDescent="0.2">
      <c r="A444">
        <v>471</v>
      </c>
      <c r="B444" t="str">
        <f t="shared" si="29"/>
        <v>50009-00006</v>
      </c>
      <c r="C444" t="s">
        <v>2441</v>
      </c>
      <c r="D444" t="str">
        <f t="shared" si="31"/>
        <v>50009-00006</v>
      </c>
      <c r="E444" t="s">
        <v>139</v>
      </c>
      <c r="F444" t="e">
        <v>#N/A</v>
      </c>
      <c r="G444" t="s">
        <v>2428</v>
      </c>
      <c r="H444" t="s">
        <v>2310</v>
      </c>
      <c r="I444" t="s">
        <v>2311</v>
      </c>
      <c r="J444" t="s">
        <v>5331</v>
      </c>
      <c r="K444" t="s">
        <v>5333</v>
      </c>
      <c r="L444" t="s">
        <v>5333</v>
      </c>
      <c r="M444" t="s">
        <v>5348</v>
      </c>
      <c r="N444" t="s">
        <v>638</v>
      </c>
      <c r="P444" t="s">
        <v>5330</v>
      </c>
      <c r="Q444" t="s">
        <v>2442</v>
      </c>
      <c r="R444" t="e">
        <v>#N/A</v>
      </c>
      <c r="S444" t="b">
        <v>0</v>
      </c>
      <c r="T444" t="s">
        <v>2441</v>
      </c>
      <c r="U444" t="s">
        <v>2441</v>
      </c>
      <c r="AI444">
        <v>65</v>
      </c>
      <c r="AJ444">
        <v>80</v>
      </c>
      <c r="AK444" t="s">
        <v>475</v>
      </c>
      <c r="AL444" s="1" t="s">
        <v>2429</v>
      </c>
      <c r="AM444" t="s">
        <v>2430</v>
      </c>
      <c r="AN444" s="1" t="s">
        <v>2431</v>
      </c>
      <c r="AO444" s="1" t="str">
        <f t="shared" si="32"/>
        <v>2W Distributor Bike</v>
      </c>
      <c r="AP444" s="1"/>
      <c r="AQ444" s="1"/>
      <c r="AR444" s="1"/>
      <c r="AS444" s="1"/>
      <c r="AT444" s="1"/>
      <c r="AU444" s="1"/>
      <c r="AV444" s="1"/>
      <c r="AW444" s="1"/>
      <c r="AX444" s="1"/>
      <c r="AY444" s="1"/>
      <c r="AZ444" s="1"/>
      <c r="BA444" s="1"/>
      <c r="BB444" s="1"/>
      <c r="BC444" s="1"/>
      <c r="BD444" s="1" t="s">
        <v>5640</v>
      </c>
      <c r="BE444" t="str">
        <f t="shared" si="30"/>
        <v>https://fs.amplifi.io//file?id=ab41df7f-0d57-4528-8545-4e96569ff620&amp;variant=thumb&amp;extension=png</v>
      </c>
      <c r="BF444" s="4" t="s">
        <v>5640</v>
      </c>
      <c r="BG444" s="4" t="s">
        <v>6569</v>
      </c>
    </row>
    <row r="445" spans="1:59" ht="19" customHeight="1" x14ac:dyDescent="0.2">
      <c r="A445">
        <v>472</v>
      </c>
      <c r="B445" t="str">
        <f t="shared" si="29"/>
        <v>50009-00007</v>
      </c>
      <c r="C445" t="s">
        <v>2443</v>
      </c>
      <c r="D445" t="str">
        <f t="shared" si="31"/>
        <v>50009-00007</v>
      </c>
      <c r="E445" t="s">
        <v>139</v>
      </c>
      <c r="F445" t="e">
        <v>#N/A</v>
      </c>
      <c r="G445" t="s">
        <v>2428</v>
      </c>
      <c r="H445" t="s">
        <v>2310</v>
      </c>
      <c r="I445" t="s">
        <v>2311</v>
      </c>
      <c r="J445" t="s">
        <v>5331</v>
      </c>
      <c r="K445" t="s">
        <v>5333</v>
      </c>
      <c r="L445" t="s">
        <v>5333</v>
      </c>
      <c r="M445" t="s">
        <v>5348</v>
      </c>
      <c r="N445" t="s">
        <v>638</v>
      </c>
      <c r="P445" t="s">
        <v>5330</v>
      </c>
      <c r="Q445" t="s">
        <v>2444</v>
      </c>
      <c r="R445" t="e">
        <v>#N/A</v>
      </c>
      <c r="S445" t="b">
        <v>0</v>
      </c>
      <c r="T445" t="s">
        <v>2443</v>
      </c>
      <c r="U445" t="s">
        <v>2443</v>
      </c>
      <c r="AI445">
        <v>65</v>
      </c>
      <c r="AJ445">
        <v>80</v>
      </c>
      <c r="AK445" t="s">
        <v>475</v>
      </c>
      <c r="AL445" s="1" t="s">
        <v>2429</v>
      </c>
      <c r="AM445" t="s">
        <v>2430</v>
      </c>
      <c r="AN445" s="1" t="s">
        <v>2431</v>
      </c>
      <c r="AO445" s="1" t="str">
        <f t="shared" si="32"/>
        <v>2W Distributor Bike</v>
      </c>
      <c r="AP445" s="1"/>
      <c r="AQ445" s="1"/>
      <c r="AR445" s="1"/>
      <c r="AS445" s="1"/>
      <c r="AT445" s="1"/>
      <c r="AU445" s="1"/>
      <c r="AV445" s="1"/>
      <c r="AW445" s="1"/>
      <c r="AX445" s="1"/>
      <c r="AY445" s="1"/>
      <c r="AZ445" s="1"/>
      <c r="BA445" s="1"/>
      <c r="BB445" s="1"/>
      <c r="BC445" s="1"/>
      <c r="BD445" s="1" t="s">
        <v>5641</v>
      </c>
      <c r="BE445" t="str">
        <f t="shared" si="30"/>
        <v>https://fs.amplifi.io//file?id=da42a720-7108-4616-ac56-2bda5b76a0e7&amp;variant=thumb&amp;extension=png</v>
      </c>
      <c r="BF445" s="4" t="s">
        <v>6570</v>
      </c>
      <c r="BG445" s="4" t="s">
        <v>5641</v>
      </c>
    </row>
    <row r="446" spans="1:59" ht="19" customHeight="1" x14ac:dyDescent="0.2">
      <c r="A446">
        <v>473</v>
      </c>
      <c r="B446" t="str">
        <f t="shared" si="29"/>
        <v>50009-00008</v>
      </c>
      <c r="C446" t="s">
        <v>2445</v>
      </c>
      <c r="D446" t="str">
        <f t="shared" si="31"/>
        <v>50009-00008</v>
      </c>
      <c r="E446" t="s">
        <v>139</v>
      </c>
      <c r="F446" t="e">
        <v>#N/A</v>
      </c>
      <c r="G446" t="s">
        <v>2428</v>
      </c>
      <c r="H446" t="s">
        <v>2310</v>
      </c>
      <c r="I446" t="s">
        <v>2311</v>
      </c>
      <c r="J446" t="s">
        <v>5331</v>
      </c>
      <c r="K446" t="s">
        <v>5333</v>
      </c>
      <c r="L446" t="s">
        <v>5333</v>
      </c>
      <c r="M446" t="s">
        <v>5348</v>
      </c>
      <c r="N446" t="s">
        <v>638</v>
      </c>
      <c r="P446" t="s">
        <v>5330</v>
      </c>
      <c r="Q446" t="s">
        <v>2446</v>
      </c>
      <c r="R446" t="e">
        <v>#N/A</v>
      </c>
      <c r="S446" t="b">
        <v>0</v>
      </c>
      <c r="T446" t="s">
        <v>2445</v>
      </c>
      <c r="U446" t="s">
        <v>2445</v>
      </c>
      <c r="AI446">
        <v>65</v>
      </c>
      <c r="AJ446">
        <v>80</v>
      </c>
      <c r="AK446" t="s">
        <v>475</v>
      </c>
      <c r="AL446" s="1" t="s">
        <v>2429</v>
      </c>
      <c r="AM446" t="s">
        <v>2430</v>
      </c>
      <c r="AN446" s="1" t="s">
        <v>2431</v>
      </c>
      <c r="AO446" s="1" t="str">
        <f t="shared" si="32"/>
        <v>2W Distributor Bike</v>
      </c>
      <c r="AP446" s="1"/>
      <c r="AQ446" s="1"/>
      <c r="AR446" s="1"/>
      <c r="AS446" s="1"/>
      <c r="AT446" s="1"/>
      <c r="AU446" s="1"/>
      <c r="AV446" s="1"/>
      <c r="AW446" s="1"/>
      <c r="AX446" s="1"/>
      <c r="AY446" s="1"/>
      <c r="AZ446" s="1"/>
      <c r="BA446" s="1"/>
      <c r="BB446" s="1"/>
      <c r="BC446" s="1"/>
      <c r="BD446" s="1" t="s">
        <v>2447</v>
      </c>
      <c r="BE446" t="str">
        <f t="shared" si="30"/>
        <v>https://fs.amplifi.io//file?id=53d1b054-2c53-4d54-9f5f-27897cfa8789&amp;variant=thumb&amp;extension=png</v>
      </c>
      <c r="BF446" s="4" t="s">
        <v>2447</v>
      </c>
      <c r="BG446" s="4" t="s">
        <v>6571</v>
      </c>
    </row>
    <row r="447" spans="1:59" ht="19" customHeight="1" x14ac:dyDescent="0.2">
      <c r="A447">
        <v>474</v>
      </c>
      <c r="B447" t="str">
        <f t="shared" si="29"/>
        <v>50009-00009</v>
      </c>
      <c r="C447" t="s">
        <v>2448</v>
      </c>
      <c r="D447" t="str">
        <f t="shared" si="31"/>
        <v>50009-00009</v>
      </c>
      <c r="E447" t="s">
        <v>139</v>
      </c>
      <c r="F447" t="e">
        <v>#N/A</v>
      </c>
      <c r="G447" t="s">
        <v>2428</v>
      </c>
      <c r="H447" t="s">
        <v>2310</v>
      </c>
      <c r="I447" t="s">
        <v>2311</v>
      </c>
      <c r="J447" t="s">
        <v>5331</v>
      </c>
      <c r="K447" t="s">
        <v>5333</v>
      </c>
      <c r="L447" t="s">
        <v>5333</v>
      </c>
      <c r="M447" t="s">
        <v>5348</v>
      </c>
      <c r="N447" t="s">
        <v>638</v>
      </c>
      <c r="P447" t="s">
        <v>5330</v>
      </c>
      <c r="Q447" t="s">
        <v>2449</v>
      </c>
      <c r="R447" t="e">
        <v>#N/A</v>
      </c>
      <c r="S447" t="b">
        <v>0</v>
      </c>
      <c r="T447" t="s">
        <v>2448</v>
      </c>
      <c r="U447" t="s">
        <v>2448</v>
      </c>
      <c r="AI447">
        <v>65</v>
      </c>
      <c r="AJ447">
        <v>80</v>
      </c>
      <c r="AK447" t="s">
        <v>475</v>
      </c>
      <c r="AL447" s="1" t="s">
        <v>2429</v>
      </c>
      <c r="AM447" t="s">
        <v>2430</v>
      </c>
      <c r="AN447" s="1" t="s">
        <v>2431</v>
      </c>
      <c r="AO447" s="1" t="str">
        <f t="shared" si="32"/>
        <v>2W Distributor Bike</v>
      </c>
      <c r="AP447" s="1"/>
      <c r="AQ447" s="1"/>
      <c r="AR447" s="1"/>
      <c r="AS447" s="1"/>
      <c r="AT447" s="1"/>
      <c r="AU447" s="1"/>
      <c r="AV447" s="1"/>
      <c r="AW447" s="1"/>
      <c r="AX447" s="1"/>
      <c r="AY447" s="1"/>
      <c r="AZ447" s="1"/>
      <c r="BA447" s="1"/>
      <c r="BB447" s="1"/>
      <c r="BC447" s="1"/>
      <c r="BD447" s="1" t="s">
        <v>5642</v>
      </c>
      <c r="BE447" t="str">
        <f t="shared" si="30"/>
        <v>https://fs.amplifi.io//file?id=9c326c68-d2df-49c3-916d-333ea1d066b1&amp;variant=thumb&amp;extension=png</v>
      </c>
      <c r="BF447" s="4" t="s">
        <v>6572</v>
      </c>
      <c r="BG447" s="4" t="s">
        <v>5642</v>
      </c>
    </row>
    <row r="448" spans="1:59" ht="19" customHeight="1" x14ac:dyDescent="0.2">
      <c r="A448">
        <v>475</v>
      </c>
      <c r="B448" t="str">
        <f t="shared" si="29"/>
        <v>50009-00010</v>
      </c>
      <c r="C448" t="s">
        <v>2450</v>
      </c>
      <c r="D448" t="str">
        <f t="shared" si="31"/>
        <v>50009-00010</v>
      </c>
      <c r="E448" t="s">
        <v>139</v>
      </c>
      <c r="F448" t="e">
        <v>#N/A</v>
      </c>
      <c r="G448" t="s">
        <v>2428</v>
      </c>
      <c r="H448" t="s">
        <v>2310</v>
      </c>
      <c r="I448" t="s">
        <v>2311</v>
      </c>
      <c r="J448" t="s">
        <v>5331</v>
      </c>
      <c r="K448" t="s">
        <v>5333</v>
      </c>
      <c r="L448" t="s">
        <v>5333</v>
      </c>
      <c r="M448" t="s">
        <v>5348</v>
      </c>
      <c r="N448" t="s">
        <v>638</v>
      </c>
      <c r="P448" t="s">
        <v>5330</v>
      </c>
      <c r="Q448" t="s">
        <v>2451</v>
      </c>
      <c r="R448" t="e">
        <v>#N/A</v>
      </c>
      <c r="S448" t="b">
        <v>0</v>
      </c>
      <c r="T448" t="s">
        <v>2450</v>
      </c>
      <c r="U448" t="s">
        <v>2450</v>
      </c>
      <c r="AI448">
        <v>65</v>
      </c>
      <c r="AJ448">
        <v>80</v>
      </c>
      <c r="AK448" t="s">
        <v>475</v>
      </c>
      <c r="AL448" s="1" t="s">
        <v>2429</v>
      </c>
      <c r="AM448" t="s">
        <v>2430</v>
      </c>
      <c r="AN448" s="1" t="s">
        <v>2431</v>
      </c>
      <c r="AO448" s="1" t="str">
        <f t="shared" si="32"/>
        <v>2W Distributor Bike</v>
      </c>
      <c r="AP448" s="1"/>
      <c r="AQ448" s="1"/>
      <c r="AR448" s="1"/>
      <c r="AS448" s="1"/>
      <c r="AT448" s="1"/>
      <c r="AU448" s="1"/>
      <c r="AV448" s="1"/>
      <c r="AW448" s="1"/>
      <c r="AX448" s="1"/>
      <c r="AY448" s="1"/>
      <c r="AZ448" s="1"/>
      <c r="BA448" s="1"/>
      <c r="BB448" s="1"/>
      <c r="BC448" s="1"/>
      <c r="BD448" s="1" t="s">
        <v>2452</v>
      </c>
      <c r="BE448" t="str">
        <f t="shared" si="30"/>
        <v>https://fs.amplifi.io//file?id=c29f4c46-aefb-456c-b7f3-b755e8306a80&amp;variant=thumb&amp;extension=png</v>
      </c>
      <c r="BF448" s="4" t="s">
        <v>2452</v>
      </c>
      <c r="BG448" s="4" t="s">
        <v>6573</v>
      </c>
    </row>
    <row r="449" spans="1:63" ht="19" customHeight="1" x14ac:dyDescent="0.2">
      <c r="A449">
        <v>476</v>
      </c>
      <c r="B449" t="str">
        <f t="shared" ref="B449:B512" si="33">C449</f>
        <v>50009-00011</v>
      </c>
      <c r="C449" t="s">
        <v>2453</v>
      </c>
      <c r="D449" t="str">
        <f t="shared" si="31"/>
        <v>50009-00011</v>
      </c>
      <c r="E449" t="s">
        <v>139</v>
      </c>
      <c r="F449" t="e">
        <v>#N/A</v>
      </c>
      <c r="G449" t="s">
        <v>2428</v>
      </c>
      <c r="H449" t="s">
        <v>2310</v>
      </c>
      <c r="I449" t="s">
        <v>2311</v>
      </c>
      <c r="J449" t="s">
        <v>5331</v>
      </c>
      <c r="K449" t="s">
        <v>5333</v>
      </c>
      <c r="L449" t="s">
        <v>5416</v>
      </c>
      <c r="M449" t="s">
        <v>5348</v>
      </c>
      <c r="N449" t="s">
        <v>638</v>
      </c>
      <c r="P449" t="s">
        <v>5330</v>
      </c>
      <c r="Q449" t="s">
        <v>2454</v>
      </c>
      <c r="R449" t="e">
        <v>#N/A</v>
      </c>
      <c r="S449" t="b">
        <v>0</v>
      </c>
      <c r="T449" t="s">
        <v>2453</v>
      </c>
      <c r="U449" t="s">
        <v>2453</v>
      </c>
      <c r="AI449">
        <v>65</v>
      </c>
      <c r="AJ449">
        <v>80</v>
      </c>
      <c r="AK449" t="s">
        <v>475</v>
      </c>
      <c r="AL449" s="1" t="s">
        <v>2429</v>
      </c>
      <c r="AM449" t="s">
        <v>2430</v>
      </c>
      <c r="AN449" s="1" t="s">
        <v>2431</v>
      </c>
      <c r="AO449" s="1" t="str">
        <f t="shared" si="32"/>
        <v>2W Distributor Bike</v>
      </c>
      <c r="AP449" s="1"/>
      <c r="AQ449" s="1"/>
      <c r="AR449" s="1"/>
      <c r="AS449" s="1"/>
      <c r="AT449" s="1"/>
      <c r="AU449" s="1"/>
      <c r="AV449" s="1"/>
      <c r="AW449" s="1"/>
      <c r="AX449" s="1"/>
      <c r="AY449" s="1"/>
      <c r="AZ449" s="1"/>
      <c r="BA449" s="1"/>
      <c r="BB449" s="1"/>
      <c r="BC449" s="1"/>
      <c r="BD449" s="1" t="s">
        <v>5643</v>
      </c>
      <c r="BE449" t="str">
        <f t="shared" si="30"/>
        <v>https://fs.amplifi.io//file?id=a220f8b2-16c5-4f75-8640-20c2d7bca696&amp;variant=thumb&amp;extension=png</v>
      </c>
      <c r="BF449" s="4" t="s">
        <v>6574</v>
      </c>
      <c r="BG449" s="4" t="s">
        <v>6575</v>
      </c>
      <c r="BH449" s="4" t="s">
        <v>5643</v>
      </c>
      <c r="BI449" s="4" t="s">
        <v>6576</v>
      </c>
    </row>
    <row r="450" spans="1:63" ht="19" customHeight="1" x14ac:dyDescent="0.2">
      <c r="A450">
        <v>477</v>
      </c>
      <c r="B450" t="str">
        <f t="shared" si="33"/>
        <v>50009-00012</v>
      </c>
      <c r="C450" t="s">
        <v>2455</v>
      </c>
      <c r="D450" t="str">
        <f t="shared" si="31"/>
        <v>50009-00012</v>
      </c>
      <c r="E450" t="s">
        <v>139</v>
      </c>
      <c r="F450" t="e">
        <v>#N/A</v>
      </c>
      <c r="G450" t="s">
        <v>2428</v>
      </c>
      <c r="H450" t="s">
        <v>2310</v>
      </c>
      <c r="I450" t="s">
        <v>2311</v>
      </c>
      <c r="J450" t="s">
        <v>5331</v>
      </c>
      <c r="K450" t="s">
        <v>5333</v>
      </c>
      <c r="L450" t="s">
        <v>5416</v>
      </c>
      <c r="M450" t="s">
        <v>5348</v>
      </c>
      <c r="N450" t="s">
        <v>638</v>
      </c>
      <c r="P450" t="s">
        <v>5330</v>
      </c>
      <c r="Q450" t="s">
        <v>2456</v>
      </c>
      <c r="R450" t="e">
        <v>#N/A</v>
      </c>
      <c r="S450" t="b">
        <v>0</v>
      </c>
      <c r="T450" t="s">
        <v>2455</v>
      </c>
      <c r="U450" t="s">
        <v>2455</v>
      </c>
      <c r="AI450">
        <v>65</v>
      </c>
      <c r="AJ450">
        <v>80</v>
      </c>
      <c r="AK450" t="s">
        <v>475</v>
      </c>
      <c r="AL450" s="1" t="s">
        <v>2429</v>
      </c>
      <c r="AM450" t="s">
        <v>2430</v>
      </c>
      <c r="AN450" s="1" t="s">
        <v>2431</v>
      </c>
      <c r="AO450" s="1" t="str">
        <f t="shared" si="32"/>
        <v>2W Distributor Bike</v>
      </c>
      <c r="AP450" s="1"/>
      <c r="AQ450" s="1"/>
      <c r="AR450" s="1"/>
      <c r="AS450" s="1"/>
      <c r="AT450" s="1"/>
      <c r="AU450" s="1"/>
      <c r="AV450" s="1"/>
      <c r="AW450" s="1"/>
      <c r="AX450" s="1"/>
      <c r="AY450" s="1"/>
      <c r="AZ450" s="1"/>
      <c r="BA450" s="1"/>
      <c r="BB450" s="1"/>
      <c r="BC450" s="1"/>
      <c r="BD450" s="1" t="s">
        <v>5644</v>
      </c>
      <c r="BE450" t="str">
        <f t="shared" ref="BE450:BE513" si="34">IF(BD450="","",BD450&amp;"&amp;variant=thumb&amp;extension=png")</f>
        <v>https://fs.amplifi.io//file?id=b7cdcf3f-7de9-444c-8df9-293c35c72f8c&amp;variant=thumb&amp;extension=png</v>
      </c>
      <c r="BF450" s="4" t="s">
        <v>6577</v>
      </c>
      <c r="BG450" s="4" t="s">
        <v>6578</v>
      </c>
      <c r="BH450" s="4" t="s">
        <v>6579</v>
      </c>
      <c r="BI450" s="4" t="s">
        <v>5644</v>
      </c>
    </row>
    <row r="451" spans="1:63" ht="19" customHeight="1" x14ac:dyDescent="0.2">
      <c r="A451">
        <v>478</v>
      </c>
      <c r="B451" t="str">
        <f t="shared" si="33"/>
        <v>50009-00013</v>
      </c>
      <c r="C451" t="s">
        <v>2457</v>
      </c>
      <c r="D451" t="str">
        <f t="shared" ref="D451:D514" si="35">C451</f>
        <v>50009-00013</v>
      </c>
      <c r="E451" t="s">
        <v>139</v>
      </c>
      <c r="F451" t="s">
        <v>5948</v>
      </c>
      <c r="G451" t="s">
        <v>2428</v>
      </c>
      <c r="H451" t="s">
        <v>2310</v>
      </c>
      <c r="I451" t="s">
        <v>2311</v>
      </c>
      <c r="J451" t="s">
        <v>5331</v>
      </c>
      <c r="K451" t="s">
        <v>5333</v>
      </c>
      <c r="L451" t="s">
        <v>5416</v>
      </c>
      <c r="M451" t="s">
        <v>5348</v>
      </c>
      <c r="N451" t="s">
        <v>638</v>
      </c>
      <c r="P451" t="s">
        <v>5427</v>
      </c>
      <c r="Q451" t="s">
        <v>377</v>
      </c>
      <c r="R451" t="b">
        <v>1</v>
      </c>
      <c r="S451" t="b">
        <v>1</v>
      </c>
      <c r="T451" t="s">
        <v>2457</v>
      </c>
      <c r="U451" t="s">
        <v>2457</v>
      </c>
      <c r="AI451">
        <v>65</v>
      </c>
      <c r="AJ451">
        <v>80</v>
      </c>
      <c r="AK451" t="s">
        <v>475</v>
      </c>
      <c r="AL451" s="1" t="s">
        <v>2429</v>
      </c>
      <c r="AM451" t="s">
        <v>2430</v>
      </c>
      <c r="AN451" s="1" t="s">
        <v>2431</v>
      </c>
      <c r="AO451" s="1" t="str">
        <f t="shared" ref="AO451:AO514" si="36">IF(E451="Moto","",IF(E451="Snowboard","",IF(E451="Snowmobile","",AO$1)))</f>
        <v>2W Distributor Bike</v>
      </c>
      <c r="AP451" s="1"/>
      <c r="AQ451" s="1"/>
      <c r="AR451" s="1"/>
      <c r="AS451" s="1"/>
      <c r="AT451" s="1"/>
      <c r="AU451" s="1"/>
      <c r="AV451" s="1"/>
      <c r="AW451" s="1"/>
      <c r="AX451" s="1"/>
      <c r="AY451" s="1"/>
      <c r="AZ451" s="1"/>
      <c r="BA451" s="1"/>
      <c r="BB451" s="1"/>
      <c r="BC451" s="1"/>
      <c r="BD451" s="1" t="s">
        <v>5645</v>
      </c>
      <c r="BE451" t="str">
        <f t="shared" si="34"/>
        <v>https://fs.amplifi.io//file?id=88d41b84-61c0-42ce-8128-64ceb91a04a0&amp;variant=thumb&amp;extension=png</v>
      </c>
      <c r="BF451" s="4" t="s">
        <v>6580</v>
      </c>
      <c r="BG451" s="4" t="s">
        <v>5645</v>
      </c>
      <c r="BH451" s="4" t="s">
        <v>6581</v>
      </c>
      <c r="BI451" s="4" t="s">
        <v>6582</v>
      </c>
    </row>
    <row r="452" spans="1:63" ht="19" customHeight="1" x14ac:dyDescent="0.2">
      <c r="A452">
        <v>479</v>
      </c>
      <c r="B452" t="str">
        <f t="shared" si="33"/>
        <v>50009-00014</v>
      </c>
      <c r="C452" t="s">
        <v>2458</v>
      </c>
      <c r="D452" t="str">
        <f t="shared" si="35"/>
        <v>50009-00014</v>
      </c>
      <c r="E452" t="s">
        <v>139</v>
      </c>
      <c r="F452" t="e">
        <v>#N/A</v>
      </c>
      <c r="G452" t="s">
        <v>2428</v>
      </c>
      <c r="H452" t="s">
        <v>2310</v>
      </c>
      <c r="I452" t="s">
        <v>2311</v>
      </c>
      <c r="J452" t="s">
        <v>5331</v>
      </c>
      <c r="K452" t="s">
        <v>5333</v>
      </c>
      <c r="L452" t="s">
        <v>5416</v>
      </c>
      <c r="M452" t="s">
        <v>5348</v>
      </c>
      <c r="N452" t="s">
        <v>638</v>
      </c>
      <c r="P452" t="s">
        <v>5330</v>
      </c>
      <c r="Q452" t="s">
        <v>2459</v>
      </c>
      <c r="R452" t="e">
        <v>#N/A</v>
      </c>
      <c r="S452" t="b">
        <v>0</v>
      </c>
      <c r="T452" t="s">
        <v>2458</v>
      </c>
      <c r="U452" t="s">
        <v>2458</v>
      </c>
      <c r="AI452">
        <v>65</v>
      </c>
      <c r="AJ452">
        <v>80</v>
      </c>
      <c r="AK452" t="s">
        <v>475</v>
      </c>
      <c r="AL452" s="1" t="s">
        <v>2429</v>
      </c>
      <c r="AM452" t="s">
        <v>2430</v>
      </c>
      <c r="AN452" s="1" t="s">
        <v>2431</v>
      </c>
      <c r="AO452" s="1" t="str">
        <f t="shared" si="36"/>
        <v>2W Distributor Bike</v>
      </c>
      <c r="AP452" s="1"/>
      <c r="AQ452" s="1"/>
      <c r="AR452" s="1"/>
      <c r="AS452" s="1"/>
      <c r="AT452" s="1"/>
      <c r="AU452" s="1"/>
      <c r="AV452" s="1"/>
      <c r="AW452" s="1"/>
      <c r="AX452" s="1"/>
      <c r="AY452" s="1"/>
      <c r="AZ452" s="1"/>
      <c r="BA452" s="1"/>
      <c r="BB452" s="1"/>
      <c r="BC452" s="1"/>
      <c r="BD452" s="1" t="s">
        <v>5646</v>
      </c>
      <c r="BE452" t="str">
        <f t="shared" si="34"/>
        <v>https://fs.amplifi.io//file?id=60a1bf4d-db3d-48a8-9f2c-25f264b6e531&amp;variant=thumb&amp;extension=png</v>
      </c>
      <c r="BF452" s="4" t="s">
        <v>6583</v>
      </c>
      <c r="BG452" s="4" t="s">
        <v>6584</v>
      </c>
      <c r="BH452" s="4" t="s">
        <v>5646</v>
      </c>
      <c r="BI452" s="4" t="s">
        <v>6585</v>
      </c>
    </row>
    <row r="453" spans="1:63" ht="19" customHeight="1" x14ac:dyDescent="0.2">
      <c r="A453">
        <v>480</v>
      </c>
      <c r="B453" t="str">
        <f t="shared" si="33"/>
        <v>50009-00015</v>
      </c>
      <c r="C453" t="s">
        <v>2460</v>
      </c>
      <c r="D453" t="str">
        <f t="shared" si="35"/>
        <v>50009-00015</v>
      </c>
      <c r="E453" t="s">
        <v>139</v>
      </c>
      <c r="F453" t="e">
        <v>#N/A</v>
      </c>
      <c r="G453" t="s">
        <v>2428</v>
      </c>
      <c r="H453" t="s">
        <v>2310</v>
      </c>
      <c r="I453" t="s">
        <v>2311</v>
      </c>
      <c r="J453" t="s">
        <v>5331</v>
      </c>
      <c r="K453" t="s">
        <v>5333</v>
      </c>
      <c r="L453" t="s">
        <v>5416</v>
      </c>
      <c r="M453" t="s">
        <v>5348</v>
      </c>
      <c r="N453" t="s">
        <v>638</v>
      </c>
      <c r="P453" t="s">
        <v>5330</v>
      </c>
      <c r="Q453" t="s">
        <v>2461</v>
      </c>
      <c r="R453" t="e">
        <v>#N/A</v>
      </c>
      <c r="S453" t="b">
        <v>0</v>
      </c>
      <c r="T453" t="s">
        <v>2460</v>
      </c>
      <c r="U453" t="s">
        <v>2460</v>
      </c>
      <c r="AI453">
        <v>65</v>
      </c>
      <c r="AJ453">
        <v>80</v>
      </c>
      <c r="AK453" t="s">
        <v>475</v>
      </c>
      <c r="AL453" s="1" t="s">
        <v>2429</v>
      </c>
      <c r="AM453" t="s">
        <v>2430</v>
      </c>
      <c r="AN453" s="1" t="s">
        <v>2431</v>
      </c>
      <c r="AO453" s="1" t="str">
        <f t="shared" si="36"/>
        <v>2W Distributor Bike</v>
      </c>
      <c r="AP453" s="1"/>
      <c r="AQ453" s="1"/>
      <c r="AR453" s="1"/>
      <c r="AS453" s="1"/>
      <c r="AT453" s="1"/>
      <c r="AU453" s="1"/>
      <c r="AV453" s="1"/>
      <c r="AW453" s="1"/>
      <c r="AX453" s="1"/>
      <c r="AY453" s="1"/>
      <c r="AZ453" s="1"/>
      <c r="BA453" s="1"/>
      <c r="BB453" s="1"/>
      <c r="BC453" s="1"/>
      <c r="BD453" s="1" t="s">
        <v>5647</v>
      </c>
      <c r="BE453" t="str">
        <f t="shared" si="34"/>
        <v>https://fs.amplifi.io//file?id=e68f1264-1388-4da2-a7c7-6945716a8317&amp;variant=thumb&amp;extension=png</v>
      </c>
      <c r="BF453" s="4" t="s">
        <v>6586</v>
      </c>
      <c r="BG453" s="4" t="s">
        <v>6587</v>
      </c>
      <c r="BH453" s="4" t="s">
        <v>6588</v>
      </c>
      <c r="BI453" s="4" t="s">
        <v>5647</v>
      </c>
    </row>
    <row r="454" spans="1:63" ht="19" customHeight="1" x14ac:dyDescent="0.2">
      <c r="A454">
        <v>481</v>
      </c>
      <c r="B454" t="str">
        <f t="shared" si="33"/>
        <v>50010-00001</v>
      </c>
      <c r="C454" t="s">
        <v>2462</v>
      </c>
      <c r="D454" t="str">
        <f t="shared" si="35"/>
        <v>50010-00001</v>
      </c>
      <c r="E454" t="s">
        <v>139</v>
      </c>
      <c r="F454" t="s">
        <v>5948</v>
      </c>
      <c r="G454" t="s">
        <v>2428</v>
      </c>
      <c r="H454" t="s">
        <v>2310</v>
      </c>
      <c r="I454" t="s">
        <v>2311</v>
      </c>
      <c r="J454" t="s">
        <v>5331</v>
      </c>
      <c r="K454" t="s">
        <v>5333</v>
      </c>
      <c r="L454" t="s">
        <v>5416</v>
      </c>
      <c r="M454" t="s">
        <v>5348</v>
      </c>
      <c r="N454" t="s">
        <v>5379</v>
      </c>
      <c r="P454" t="s">
        <v>5427</v>
      </c>
      <c r="Q454" t="s">
        <v>88</v>
      </c>
      <c r="R454" t="b">
        <v>1</v>
      </c>
      <c r="S454" t="b">
        <v>1</v>
      </c>
      <c r="T454" t="s">
        <v>2462</v>
      </c>
      <c r="U454" t="s">
        <v>2462</v>
      </c>
      <c r="AI454">
        <v>75</v>
      </c>
      <c r="AJ454">
        <v>85</v>
      </c>
      <c r="AK454" t="s">
        <v>475</v>
      </c>
      <c r="AL454" s="1" t="s">
        <v>2429</v>
      </c>
      <c r="AM454" t="s">
        <v>2430</v>
      </c>
      <c r="AN454" s="1" t="s">
        <v>2431</v>
      </c>
      <c r="AO454" s="1" t="str">
        <f t="shared" si="36"/>
        <v>2W Distributor Bike</v>
      </c>
      <c r="AP454" s="1"/>
      <c r="AQ454" s="1"/>
      <c r="AR454" s="1"/>
      <c r="AS454" s="1"/>
      <c r="AT454" s="1"/>
      <c r="AU454" s="1"/>
      <c r="AV454" s="1"/>
      <c r="AW454" s="1"/>
      <c r="AX454" s="1"/>
      <c r="AY454" s="1"/>
      <c r="AZ454" s="1"/>
      <c r="BA454" s="1"/>
      <c r="BB454" s="1"/>
      <c r="BC454" s="1"/>
      <c r="BD454" s="1" t="s">
        <v>2463</v>
      </c>
      <c r="BE454" t="str">
        <f t="shared" si="34"/>
        <v>https://fs.amplifi.io//file?id=6135e3c2-d270-4f00-b9f1-d78744b43551&amp;variant=thumb&amp;extension=png</v>
      </c>
      <c r="BF454" s="4" t="s">
        <v>2463</v>
      </c>
      <c r="BG454" s="4" t="s">
        <v>6589</v>
      </c>
    </row>
    <row r="455" spans="1:63" ht="19" customHeight="1" x14ac:dyDescent="0.2">
      <c r="A455">
        <v>482</v>
      </c>
      <c r="B455" t="str">
        <f t="shared" si="33"/>
        <v>50010-00002</v>
      </c>
      <c r="C455" t="s">
        <v>2464</v>
      </c>
      <c r="D455" t="str">
        <f t="shared" si="35"/>
        <v>50010-00002</v>
      </c>
      <c r="E455" t="s">
        <v>139</v>
      </c>
      <c r="F455" t="s">
        <v>5948</v>
      </c>
      <c r="G455" t="s">
        <v>2428</v>
      </c>
      <c r="H455" t="s">
        <v>2310</v>
      </c>
      <c r="I455" t="s">
        <v>2311</v>
      </c>
      <c r="J455" t="s">
        <v>5331</v>
      </c>
      <c r="K455" t="s">
        <v>5333</v>
      </c>
      <c r="L455" t="s">
        <v>5416</v>
      </c>
      <c r="M455" t="s">
        <v>5348</v>
      </c>
      <c r="N455" t="s">
        <v>5379</v>
      </c>
      <c r="P455" t="s">
        <v>5427</v>
      </c>
      <c r="Q455" t="s">
        <v>50</v>
      </c>
      <c r="R455" t="b">
        <v>1</v>
      </c>
      <c r="S455" t="b">
        <v>1</v>
      </c>
      <c r="T455" t="s">
        <v>2464</v>
      </c>
      <c r="U455" t="s">
        <v>2464</v>
      </c>
      <c r="AI455">
        <v>75</v>
      </c>
      <c r="AJ455">
        <v>85</v>
      </c>
      <c r="AK455" t="s">
        <v>475</v>
      </c>
      <c r="AL455" s="1" t="s">
        <v>2429</v>
      </c>
      <c r="AM455" t="s">
        <v>2430</v>
      </c>
      <c r="AN455" s="1" t="s">
        <v>2431</v>
      </c>
      <c r="AO455" s="1" t="str">
        <f t="shared" si="36"/>
        <v>2W Distributor Bike</v>
      </c>
      <c r="AP455" s="1"/>
      <c r="AQ455" s="1"/>
      <c r="AR455" s="1"/>
      <c r="AS455" s="1"/>
      <c r="AT455" s="1"/>
      <c r="AU455" s="1"/>
      <c r="AV455" s="1"/>
      <c r="AW455" s="1"/>
      <c r="AX455" s="1"/>
      <c r="AY455" s="1"/>
      <c r="AZ455" s="1"/>
      <c r="BA455" s="1"/>
      <c r="BB455" s="1"/>
      <c r="BC455" s="1"/>
      <c r="BD455" s="1" t="s">
        <v>5648</v>
      </c>
      <c r="BE455" t="str">
        <f t="shared" si="34"/>
        <v>https://fs.amplifi.io//file?id=aae97551-2787-480b-8264-39f6ec18c61d&amp;variant=thumb&amp;extension=png</v>
      </c>
      <c r="BF455" s="4" t="s">
        <v>5648</v>
      </c>
      <c r="BG455" s="4" t="s">
        <v>6590</v>
      </c>
    </row>
    <row r="456" spans="1:63" ht="19" customHeight="1" x14ac:dyDescent="0.2">
      <c r="A456">
        <v>483</v>
      </c>
      <c r="B456" t="str">
        <f t="shared" si="33"/>
        <v>50010-00003</v>
      </c>
      <c r="C456" t="s">
        <v>2465</v>
      </c>
      <c r="D456" t="str">
        <f t="shared" si="35"/>
        <v>50010-00003</v>
      </c>
      <c r="E456" t="s">
        <v>139</v>
      </c>
      <c r="F456" t="s">
        <v>5948</v>
      </c>
      <c r="G456" t="s">
        <v>2428</v>
      </c>
      <c r="H456" t="s">
        <v>2310</v>
      </c>
      <c r="I456" t="s">
        <v>2311</v>
      </c>
      <c r="J456" t="s">
        <v>5331</v>
      </c>
      <c r="K456" t="s">
        <v>5333</v>
      </c>
      <c r="L456" t="s">
        <v>5416</v>
      </c>
      <c r="M456" t="s">
        <v>5348</v>
      </c>
      <c r="N456" t="s">
        <v>5379</v>
      </c>
      <c r="P456" t="s">
        <v>5427</v>
      </c>
      <c r="Q456" t="s">
        <v>103</v>
      </c>
      <c r="R456" t="b">
        <v>1</v>
      </c>
      <c r="S456" t="b">
        <v>1</v>
      </c>
      <c r="T456" t="s">
        <v>2465</v>
      </c>
      <c r="U456" t="s">
        <v>2465</v>
      </c>
      <c r="AI456">
        <v>75</v>
      </c>
      <c r="AJ456">
        <v>85</v>
      </c>
      <c r="AK456" t="s">
        <v>475</v>
      </c>
      <c r="AL456" s="1" t="s">
        <v>2429</v>
      </c>
      <c r="AM456" t="s">
        <v>2430</v>
      </c>
      <c r="AN456" s="1" t="s">
        <v>2431</v>
      </c>
      <c r="AO456" s="1" t="str">
        <f t="shared" si="36"/>
        <v>2W Distributor Bike</v>
      </c>
      <c r="AP456" s="1"/>
      <c r="AQ456" s="1"/>
      <c r="AR456" s="1"/>
      <c r="AS456" s="1"/>
      <c r="AT456" s="1"/>
      <c r="AU456" s="1"/>
      <c r="AV456" s="1"/>
      <c r="AW456" s="1"/>
      <c r="AX456" s="1"/>
      <c r="AY456" s="1"/>
      <c r="AZ456" s="1"/>
      <c r="BA456" s="1"/>
      <c r="BB456" s="1"/>
      <c r="BC456" s="1"/>
      <c r="BD456" s="1" t="s">
        <v>5649</v>
      </c>
      <c r="BE456" t="str">
        <f t="shared" si="34"/>
        <v>https://fs.amplifi.io//file?id=71697b16-8395-430b-a66b-ea34f5203976&amp;variant=thumb&amp;extension=png</v>
      </c>
      <c r="BF456" s="4" t="s">
        <v>6591</v>
      </c>
      <c r="BG456" s="4" t="s">
        <v>5649</v>
      </c>
    </row>
    <row r="457" spans="1:63" ht="19" customHeight="1" x14ac:dyDescent="0.2">
      <c r="A457">
        <v>484</v>
      </c>
      <c r="B457" t="str">
        <f t="shared" si="33"/>
        <v>50010-00004</v>
      </c>
      <c r="C457" t="s">
        <v>2466</v>
      </c>
      <c r="D457" t="str">
        <f t="shared" si="35"/>
        <v>50010-00004</v>
      </c>
      <c r="E457" t="s">
        <v>139</v>
      </c>
      <c r="F457" t="s">
        <v>5948</v>
      </c>
      <c r="G457" t="s">
        <v>2428</v>
      </c>
      <c r="H457" t="s">
        <v>2310</v>
      </c>
      <c r="I457" t="s">
        <v>2311</v>
      </c>
      <c r="J457" t="s">
        <v>5331</v>
      </c>
      <c r="K457" t="s">
        <v>5333</v>
      </c>
      <c r="L457" t="s">
        <v>5416</v>
      </c>
      <c r="M457" t="s">
        <v>5348</v>
      </c>
      <c r="N457" t="s">
        <v>5379</v>
      </c>
      <c r="P457" t="s">
        <v>5427</v>
      </c>
      <c r="Q457" t="s">
        <v>2438</v>
      </c>
      <c r="R457" t="b">
        <v>1</v>
      </c>
      <c r="S457" t="b">
        <v>1</v>
      </c>
      <c r="T457" t="s">
        <v>2466</v>
      </c>
      <c r="U457" t="s">
        <v>2466</v>
      </c>
      <c r="AI457">
        <v>75</v>
      </c>
      <c r="AJ457">
        <v>85</v>
      </c>
      <c r="AK457" t="s">
        <v>475</v>
      </c>
      <c r="AL457" s="1" t="s">
        <v>2429</v>
      </c>
      <c r="AM457" t="s">
        <v>2430</v>
      </c>
      <c r="AN457" s="1" t="s">
        <v>2431</v>
      </c>
      <c r="AO457" s="1" t="str">
        <f t="shared" si="36"/>
        <v>2W Distributor Bike</v>
      </c>
      <c r="AP457" s="1"/>
      <c r="AQ457" s="1"/>
      <c r="AR457" s="1"/>
      <c r="AS457" s="1"/>
      <c r="AT457" s="1"/>
      <c r="AU457" s="1"/>
      <c r="AV457" s="1"/>
      <c r="AW457" s="1"/>
      <c r="AX457" s="1"/>
      <c r="AY457" s="1"/>
      <c r="AZ457" s="1"/>
      <c r="BA457" s="1"/>
      <c r="BB457" s="1"/>
      <c r="BC457" s="1"/>
      <c r="BD457" s="1" t="s">
        <v>2467</v>
      </c>
      <c r="BE457" t="str">
        <f t="shared" si="34"/>
        <v>https://fs.amplifi.io//file?id=09b4edec-132d-4e03-bd29-998e3e8fa780&amp;variant=thumb&amp;extension=png</v>
      </c>
      <c r="BF457" s="4" t="s">
        <v>6592</v>
      </c>
      <c r="BG457" s="4" t="s">
        <v>2467</v>
      </c>
    </row>
    <row r="458" spans="1:63" ht="19" customHeight="1" x14ac:dyDescent="0.2">
      <c r="A458">
        <v>485</v>
      </c>
      <c r="B458" t="str">
        <f t="shared" si="33"/>
        <v>50010-00005</v>
      </c>
      <c r="C458" t="s">
        <v>2468</v>
      </c>
      <c r="D458" t="str">
        <f t="shared" si="35"/>
        <v>50010-00005</v>
      </c>
      <c r="E458" t="s">
        <v>139</v>
      </c>
      <c r="F458" t="e">
        <v>#N/A</v>
      </c>
      <c r="G458" t="s">
        <v>2428</v>
      </c>
      <c r="H458" t="s">
        <v>2310</v>
      </c>
      <c r="I458" t="s">
        <v>2311</v>
      </c>
      <c r="J458" t="s">
        <v>5331</v>
      </c>
      <c r="K458" t="s">
        <v>5333</v>
      </c>
      <c r="L458" t="s">
        <v>5333</v>
      </c>
      <c r="M458" t="s">
        <v>5348</v>
      </c>
      <c r="N458" t="s">
        <v>5379</v>
      </c>
      <c r="P458" t="s">
        <v>5330</v>
      </c>
      <c r="Q458" t="s">
        <v>2440</v>
      </c>
      <c r="R458" t="e">
        <v>#N/A</v>
      </c>
      <c r="S458" t="b">
        <v>0</v>
      </c>
      <c r="T458" t="s">
        <v>2468</v>
      </c>
      <c r="U458" t="s">
        <v>2468</v>
      </c>
      <c r="AI458">
        <v>75</v>
      </c>
      <c r="AJ458">
        <v>85</v>
      </c>
      <c r="AK458" t="s">
        <v>475</v>
      </c>
      <c r="AL458" s="1" t="s">
        <v>2429</v>
      </c>
      <c r="AM458" t="s">
        <v>2430</v>
      </c>
      <c r="AN458" s="1" t="s">
        <v>2431</v>
      </c>
      <c r="AO458" s="1" t="str">
        <f t="shared" si="36"/>
        <v>2W Distributor Bike</v>
      </c>
      <c r="AP458" s="1"/>
      <c r="AQ458" s="1"/>
      <c r="AR458" s="1"/>
      <c r="AS458" s="1"/>
      <c r="AT458" s="1"/>
      <c r="AU458" s="1"/>
      <c r="AV458" s="1"/>
      <c r="AW458" s="1"/>
      <c r="AX458" s="1"/>
      <c r="AY458" s="1"/>
      <c r="AZ458" s="1"/>
      <c r="BA458" s="1"/>
      <c r="BB458" s="1"/>
      <c r="BC458" s="1"/>
      <c r="BD458" s="1" t="s">
        <v>2469</v>
      </c>
      <c r="BE458" t="str">
        <f t="shared" si="34"/>
        <v>https://fs.amplifi.io//file?id=c2be40b1-b783-44b2-ac7c-e5c668b4f068&amp;variant=thumb&amp;extension=png</v>
      </c>
      <c r="BF458" s="4" t="s">
        <v>6593</v>
      </c>
      <c r="BG458" s="4" t="s">
        <v>2469</v>
      </c>
    </row>
    <row r="459" spans="1:63" ht="19" customHeight="1" x14ac:dyDescent="0.2">
      <c r="A459">
        <v>486</v>
      </c>
      <c r="B459" t="str">
        <f t="shared" si="33"/>
        <v>50010-00006</v>
      </c>
      <c r="C459" t="s">
        <v>2470</v>
      </c>
      <c r="D459" t="str">
        <f t="shared" si="35"/>
        <v>50010-00006</v>
      </c>
      <c r="E459" t="s">
        <v>139</v>
      </c>
      <c r="F459" t="e">
        <v>#N/A</v>
      </c>
      <c r="G459" t="s">
        <v>2428</v>
      </c>
      <c r="H459" t="s">
        <v>2310</v>
      </c>
      <c r="I459" t="s">
        <v>2311</v>
      </c>
      <c r="J459" t="s">
        <v>5331</v>
      </c>
      <c r="K459" t="s">
        <v>5333</v>
      </c>
      <c r="L459" t="s">
        <v>5333</v>
      </c>
      <c r="M459" t="s">
        <v>5348</v>
      </c>
      <c r="N459" t="s">
        <v>5379</v>
      </c>
      <c r="P459" t="s">
        <v>5330</v>
      </c>
      <c r="Q459" t="s">
        <v>2442</v>
      </c>
      <c r="R459" t="e">
        <v>#N/A</v>
      </c>
      <c r="S459" t="b">
        <v>0</v>
      </c>
      <c r="T459" t="s">
        <v>2470</v>
      </c>
      <c r="U459" t="s">
        <v>2470</v>
      </c>
      <c r="AI459">
        <v>75</v>
      </c>
      <c r="AJ459">
        <v>85</v>
      </c>
      <c r="AK459" t="s">
        <v>475</v>
      </c>
      <c r="AL459" s="1" t="s">
        <v>2429</v>
      </c>
      <c r="AM459" t="s">
        <v>2430</v>
      </c>
      <c r="AN459" s="1" t="s">
        <v>2431</v>
      </c>
      <c r="AO459" s="1" t="str">
        <f t="shared" si="36"/>
        <v>2W Distributor Bike</v>
      </c>
      <c r="AP459" s="1"/>
      <c r="AQ459" s="1"/>
      <c r="AR459" s="1"/>
      <c r="AS459" s="1"/>
      <c r="AT459" s="1"/>
      <c r="AU459" s="1"/>
      <c r="AV459" s="1"/>
      <c r="AW459" s="1"/>
      <c r="AX459" s="1"/>
      <c r="AY459" s="1"/>
      <c r="AZ459" s="1"/>
      <c r="BA459" s="1"/>
      <c r="BB459" s="1"/>
      <c r="BC459" s="1"/>
      <c r="BD459" s="1" t="s">
        <v>2471</v>
      </c>
      <c r="BE459" t="str">
        <f t="shared" si="34"/>
        <v>https://fs.amplifi.io//file?id=9566347b-c211-4f6c-b259-d67bdad30947&amp;variant=thumb&amp;extension=png</v>
      </c>
      <c r="BF459" s="4" t="s">
        <v>2471</v>
      </c>
      <c r="BG459" s="4" t="s">
        <v>6594</v>
      </c>
    </row>
    <row r="460" spans="1:63" ht="19" customHeight="1" x14ac:dyDescent="0.2">
      <c r="A460">
        <v>487</v>
      </c>
      <c r="B460" t="str">
        <f t="shared" si="33"/>
        <v>50010-00007</v>
      </c>
      <c r="C460" t="s">
        <v>2472</v>
      </c>
      <c r="D460" t="str">
        <f t="shared" si="35"/>
        <v>50010-00007</v>
      </c>
      <c r="E460" t="s">
        <v>139</v>
      </c>
      <c r="F460" t="e">
        <v>#N/A</v>
      </c>
      <c r="G460" t="s">
        <v>2428</v>
      </c>
      <c r="H460" t="s">
        <v>2310</v>
      </c>
      <c r="I460" t="s">
        <v>2311</v>
      </c>
      <c r="J460" t="s">
        <v>5331</v>
      </c>
      <c r="K460" t="s">
        <v>5333</v>
      </c>
      <c r="L460" t="s">
        <v>5333</v>
      </c>
      <c r="M460" t="s">
        <v>5348</v>
      </c>
      <c r="N460" t="s">
        <v>5379</v>
      </c>
      <c r="P460" t="s">
        <v>5330</v>
      </c>
      <c r="Q460" t="s">
        <v>2444</v>
      </c>
      <c r="R460" t="e">
        <v>#N/A</v>
      </c>
      <c r="S460" t="b">
        <v>0</v>
      </c>
      <c r="T460" t="s">
        <v>2472</v>
      </c>
      <c r="U460" t="s">
        <v>2472</v>
      </c>
      <c r="AI460">
        <v>75</v>
      </c>
      <c r="AJ460">
        <v>85</v>
      </c>
      <c r="AK460" t="s">
        <v>475</v>
      </c>
      <c r="AL460" s="1" t="s">
        <v>2429</v>
      </c>
      <c r="AM460" t="s">
        <v>2430</v>
      </c>
      <c r="AN460" s="1" t="s">
        <v>2431</v>
      </c>
      <c r="AO460" s="1" t="str">
        <f t="shared" si="36"/>
        <v>2W Distributor Bike</v>
      </c>
      <c r="AP460" s="1"/>
      <c r="AQ460" s="1"/>
      <c r="AR460" s="1"/>
      <c r="AS460" s="1"/>
      <c r="AT460" s="1"/>
      <c r="AU460" s="1"/>
      <c r="AV460" s="1"/>
      <c r="AW460" s="1"/>
      <c r="AX460" s="1"/>
      <c r="AY460" s="1"/>
      <c r="AZ460" s="1"/>
      <c r="BA460" s="1"/>
      <c r="BB460" s="1"/>
      <c r="BC460" s="1"/>
      <c r="BD460" s="1" t="s">
        <v>2473</v>
      </c>
      <c r="BE460" t="str">
        <f t="shared" si="34"/>
        <v>https://fs.amplifi.io//file?id=338af352-4527-4df3-82ae-0eb3a22f1d1b&amp;variant=thumb&amp;extension=png</v>
      </c>
      <c r="BF460" s="4" t="s">
        <v>2473</v>
      </c>
      <c r="BG460" s="4" t="s">
        <v>6595</v>
      </c>
    </row>
    <row r="461" spans="1:63" ht="19" customHeight="1" x14ac:dyDescent="0.2">
      <c r="A461">
        <v>488</v>
      </c>
      <c r="B461" t="str">
        <f t="shared" si="33"/>
        <v>50010-00008</v>
      </c>
      <c r="C461" t="s">
        <v>2474</v>
      </c>
      <c r="D461" t="str">
        <f t="shared" si="35"/>
        <v>50010-00008</v>
      </c>
      <c r="E461" t="s">
        <v>139</v>
      </c>
      <c r="F461" t="e">
        <v>#N/A</v>
      </c>
      <c r="G461" t="s">
        <v>2428</v>
      </c>
      <c r="H461" t="s">
        <v>2310</v>
      </c>
      <c r="I461" t="s">
        <v>2311</v>
      </c>
      <c r="J461" t="s">
        <v>5331</v>
      </c>
      <c r="K461" t="s">
        <v>5333</v>
      </c>
      <c r="L461" t="s">
        <v>5333</v>
      </c>
      <c r="M461" t="s">
        <v>5348</v>
      </c>
      <c r="N461" t="s">
        <v>5379</v>
      </c>
      <c r="P461" t="s">
        <v>5330</v>
      </c>
      <c r="Q461" t="s">
        <v>2446</v>
      </c>
      <c r="R461" t="e">
        <v>#N/A</v>
      </c>
      <c r="S461" t="b">
        <v>0</v>
      </c>
      <c r="T461" t="s">
        <v>2474</v>
      </c>
      <c r="U461" t="s">
        <v>2474</v>
      </c>
      <c r="AI461">
        <v>75</v>
      </c>
      <c r="AJ461">
        <v>85</v>
      </c>
      <c r="AK461" t="s">
        <v>475</v>
      </c>
      <c r="AL461" s="1" t="s">
        <v>2429</v>
      </c>
      <c r="AM461" t="s">
        <v>2430</v>
      </c>
      <c r="AN461" s="1" t="s">
        <v>2431</v>
      </c>
      <c r="AO461" s="1" t="str">
        <f t="shared" si="36"/>
        <v>2W Distributor Bike</v>
      </c>
      <c r="AP461" s="1"/>
      <c r="AQ461" s="1"/>
      <c r="AR461" s="1"/>
      <c r="AS461" s="1"/>
      <c r="AT461" s="1"/>
      <c r="AU461" s="1"/>
      <c r="AV461" s="1"/>
      <c r="AW461" s="1"/>
      <c r="AX461" s="1"/>
      <c r="AY461" s="1"/>
      <c r="AZ461" s="1"/>
      <c r="BA461" s="1"/>
      <c r="BB461" s="1"/>
      <c r="BC461" s="1"/>
      <c r="BD461" s="1" t="s">
        <v>2475</v>
      </c>
      <c r="BE461" t="str">
        <f t="shared" si="34"/>
        <v>https://fs.amplifi.io//file?id=ce23c597-6316-49e1-ad8e-f3a321f39e97&amp;variant=thumb&amp;extension=png</v>
      </c>
      <c r="BF461" s="4" t="s">
        <v>2475</v>
      </c>
      <c r="BG461" s="4" t="s">
        <v>6596</v>
      </c>
    </row>
    <row r="462" spans="1:63" ht="19" customHeight="1" x14ac:dyDescent="0.2">
      <c r="A462">
        <v>489</v>
      </c>
      <c r="B462" t="str">
        <f t="shared" si="33"/>
        <v>50010-00009</v>
      </c>
      <c r="C462" t="s">
        <v>2476</v>
      </c>
      <c r="D462" t="str">
        <f t="shared" si="35"/>
        <v>50010-00009</v>
      </c>
      <c r="E462" t="s">
        <v>139</v>
      </c>
      <c r="F462" t="e">
        <v>#N/A</v>
      </c>
      <c r="G462" t="s">
        <v>2428</v>
      </c>
      <c r="H462" t="s">
        <v>2310</v>
      </c>
      <c r="I462" t="s">
        <v>2311</v>
      </c>
      <c r="J462" t="s">
        <v>5331</v>
      </c>
      <c r="K462" t="s">
        <v>5333</v>
      </c>
      <c r="L462" t="s">
        <v>5333</v>
      </c>
      <c r="M462" t="s">
        <v>5348</v>
      </c>
      <c r="N462" t="s">
        <v>5379</v>
      </c>
      <c r="P462" t="s">
        <v>5330</v>
      </c>
      <c r="Q462" t="s">
        <v>2449</v>
      </c>
      <c r="R462" t="e">
        <v>#N/A</v>
      </c>
      <c r="S462" t="b">
        <v>0</v>
      </c>
      <c r="T462" t="s">
        <v>2476</v>
      </c>
      <c r="U462" t="s">
        <v>2476</v>
      </c>
      <c r="AI462">
        <v>75</v>
      </c>
      <c r="AJ462">
        <v>85</v>
      </c>
      <c r="AK462" t="s">
        <v>475</v>
      </c>
      <c r="AL462" s="1" t="s">
        <v>2429</v>
      </c>
      <c r="AM462" t="s">
        <v>2430</v>
      </c>
      <c r="AN462" s="1" t="s">
        <v>2431</v>
      </c>
      <c r="AO462" s="1" t="str">
        <f t="shared" si="36"/>
        <v>2W Distributor Bike</v>
      </c>
      <c r="AP462" s="1"/>
      <c r="AQ462" s="1"/>
      <c r="AR462" s="1"/>
      <c r="AS462" s="1"/>
      <c r="AT462" s="1"/>
      <c r="AU462" s="1"/>
      <c r="AV462" s="1"/>
      <c r="AW462" s="1"/>
      <c r="AX462" s="1"/>
      <c r="AY462" s="1"/>
      <c r="AZ462" s="1"/>
      <c r="BA462" s="1"/>
      <c r="BB462" s="1"/>
      <c r="BC462" s="1"/>
      <c r="BD462" s="1" t="s">
        <v>5650</v>
      </c>
      <c r="BE462" t="str">
        <f t="shared" si="34"/>
        <v>https://fs.amplifi.io//file?id=e37bc0a0-a765-44fc-b487-c265e1f1830c&amp;variant=thumb&amp;extension=png</v>
      </c>
      <c r="BF462" s="4" t="s">
        <v>6597</v>
      </c>
      <c r="BG462" s="4" t="s">
        <v>5650</v>
      </c>
    </row>
    <row r="463" spans="1:63" ht="19" customHeight="1" x14ac:dyDescent="0.2">
      <c r="A463">
        <v>490</v>
      </c>
      <c r="B463" t="str">
        <f t="shared" si="33"/>
        <v>50010-00010</v>
      </c>
      <c r="C463" t="s">
        <v>2477</v>
      </c>
      <c r="D463" t="str">
        <f t="shared" si="35"/>
        <v>50010-00010</v>
      </c>
      <c r="E463" t="s">
        <v>139</v>
      </c>
      <c r="F463" t="e">
        <v>#N/A</v>
      </c>
      <c r="G463" t="s">
        <v>2428</v>
      </c>
      <c r="H463" t="s">
        <v>2310</v>
      </c>
      <c r="I463" t="s">
        <v>2311</v>
      </c>
      <c r="J463" t="s">
        <v>5331</v>
      </c>
      <c r="K463" t="s">
        <v>5333</v>
      </c>
      <c r="L463" t="s">
        <v>5333</v>
      </c>
      <c r="M463" t="s">
        <v>5348</v>
      </c>
      <c r="N463" t="s">
        <v>5379</v>
      </c>
      <c r="P463" t="s">
        <v>5330</v>
      </c>
      <c r="Q463" t="s">
        <v>2451</v>
      </c>
      <c r="R463" t="e">
        <v>#N/A</v>
      </c>
      <c r="S463" t="b">
        <v>0</v>
      </c>
      <c r="T463" t="s">
        <v>2477</v>
      </c>
      <c r="U463" t="s">
        <v>2477</v>
      </c>
      <c r="AI463">
        <v>75</v>
      </c>
      <c r="AJ463">
        <v>85</v>
      </c>
      <c r="AK463" t="s">
        <v>475</v>
      </c>
      <c r="AL463" s="1" t="s">
        <v>2429</v>
      </c>
      <c r="AM463" t="s">
        <v>2430</v>
      </c>
      <c r="AN463" s="1" t="s">
        <v>2431</v>
      </c>
      <c r="AO463" s="1" t="str">
        <f t="shared" si="36"/>
        <v>2W Distributor Bike</v>
      </c>
      <c r="AP463" s="1"/>
      <c r="AQ463" s="1"/>
      <c r="AR463" s="1"/>
      <c r="AS463" s="1"/>
      <c r="AT463" s="1"/>
      <c r="AU463" s="1"/>
      <c r="AV463" s="1"/>
      <c r="AW463" s="1"/>
      <c r="AX463" s="1"/>
      <c r="AY463" s="1"/>
      <c r="AZ463" s="1"/>
      <c r="BA463" s="1"/>
      <c r="BB463" s="1"/>
      <c r="BC463" s="1"/>
      <c r="BD463" s="1" t="s">
        <v>5651</v>
      </c>
      <c r="BE463" t="str">
        <f t="shared" si="34"/>
        <v>https://fs.amplifi.io//file?id=89e64352-e34a-49a5-bc23-becbcfbb01e3&amp;variant=thumb&amp;extension=png</v>
      </c>
      <c r="BF463" s="4" t="s">
        <v>6598</v>
      </c>
      <c r="BG463" s="4" t="s">
        <v>5651</v>
      </c>
    </row>
    <row r="464" spans="1:63" ht="19" customHeight="1" x14ac:dyDescent="0.2">
      <c r="A464">
        <v>491</v>
      </c>
      <c r="B464" t="str">
        <f t="shared" si="33"/>
        <v>50010-00011</v>
      </c>
      <c r="C464" t="s">
        <v>2478</v>
      </c>
      <c r="D464" t="str">
        <f t="shared" si="35"/>
        <v>50010-00011</v>
      </c>
      <c r="E464" t="s">
        <v>139</v>
      </c>
      <c r="F464" t="e">
        <v>#N/A</v>
      </c>
      <c r="G464" t="s">
        <v>2428</v>
      </c>
      <c r="H464" t="s">
        <v>2310</v>
      </c>
      <c r="I464" t="s">
        <v>2311</v>
      </c>
      <c r="J464" t="s">
        <v>5331</v>
      </c>
      <c r="K464" t="s">
        <v>5333</v>
      </c>
      <c r="L464" t="s">
        <v>5416</v>
      </c>
      <c r="M464" t="s">
        <v>5348</v>
      </c>
      <c r="N464" t="s">
        <v>5379</v>
      </c>
      <c r="P464" t="s">
        <v>5330</v>
      </c>
      <c r="Q464" t="s">
        <v>2454</v>
      </c>
      <c r="R464" t="e">
        <v>#N/A</v>
      </c>
      <c r="S464" t="b">
        <v>0</v>
      </c>
      <c r="T464" t="s">
        <v>2478</v>
      </c>
      <c r="U464" t="s">
        <v>2478</v>
      </c>
      <c r="AI464">
        <v>75</v>
      </c>
      <c r="AJ464">
        <v>85</v>
      </c>
      <c r="AK464" t="s">
        <v>475</v>
      </c>
      <c r="AL464" s="1" t="s">
        <v>2429</v>
      </c>
      <c r="AM464" t="s">
        <v>2430</v>
      </c>
      <c r="AN464" s="1" t="s">
        <v>2431</v>
      </c>
      <c r="AO464" s="1" t="str">
        <f t="shared" si="36"/>
        <v>2W Distributor Bike</v>
      </c>
      <c r="AP464" s="1"/>
      <c r="AQ464" s="1"/>
      <c r="AR464" s="1"/>
      <c r="AS464" s="1"/>
      <c r="AT464" s="1"/>
      <c r="AU464" s="1"/>
      <c r="AV464" s="1"/>
      <c r="AW464" s="1"/>
      <c r="AX464" s="1"/>
      <c r="AY464" s="1"/>
      <c r="AZ464" s="1"/>
      <c r="BA464" s="1"/>
      <c r="BB464" s="1"/>
      <c r="BC464" s="1"/>
      <c r="BD464" s="1" t="s">
        <v>5652</v>
      </c>
      <c r="BE464" t="str">
        <f t="shared" si="34"/>
        <v>https://fs.amplifi.io//file?id=0d97a85c-bc05-4e45-8a16-e79014e8029a&amp;variant=thumb&amp;extension=png</v>
      </c>
      <c r="BF464" s="4" t="s">
        <v>6599</v>
      </c>
      <c r="BG464" s="4" t="s">
        <v>6600</v>
      </c>
      <c r="BH464" s="4" t="s">
        <v>6601</v>
      </c>
      <c r="BI464" s="4" t="s">
        <v>6602</v>
      </c>
      <c r="BJ464" s="4" t="s">
        <v>6603</v>
      </c>
      <c r="BK464" s="4" t="s">
        <v>5652</v>
      </c>
    </row>
    <row r="465" spans="1:63" ht="19" customHeight="1" x14ac:dyDescent="0.2">
      <c r="A465">
        <v>492</v>
      </c>
      <c r="B465" t="str">
        <f t="shared" si="33"/>
        <v>50010-00012</v>
      </c>
      <c r="C465" t="s">
        <v>2479</v>
      </c>
      <c r="D465" t="str">
        <f t="shared" si="35"/>
        <v>50010-00012</v>
      </c>
      <c r="E465" t="s">
        <v>139</v>
      </c>
      <c r="F465" t="e">
        <v>#N/A</v>
      </c>
      <c r="G465" t="s">
        <v>2428</v>
      </c>
      <c r="H465" t="s">
        <v>2310</v>
      </c>
      <c r="I465" t="s">
        <v>2311</v>
      </c>
      <c r="J465" t="s">
        <v>5331</v>
      </c>
      <c r="K465" t="s">
        <v>5333</v>
      </c>
      <c r="L465" t="s">
        <v>5416</v>
      </c>
      <c r="M465" t="s">
        <v>5348</v>
      </c>
      <c r="N465" t="s">
        <v>5379</v>
      </c>
      <c r="P465" t="s">
        <v>5330</v>
      </c>
      <c r="Q465" t="s">
        <v>2456</v>
      </c>
      <c r="R465" t="e">
        <v>#N/A</v>
      </c>
      <c r="S465" t="b">
        <v>0</v>
      </c>
      <c r="T465" t="s">
        <v>2479</v>
      </c>
      <c r="U465" t="s">
        <v>2479</v>
      </c>
      <c r="AI465">
        <v>75</v>
      </c>
      <c r="AJ465">
        <v>85</v>
      </c>
      <c r="AK465" t="s">
        <v>475</v>
      </c>
      <c r="AL465" s="1" t="s">
        <v>2429</v>
      </c>
      <c r="AM465" t="s">
        <v>2430</v>
      </c>
      <c r="AN465" s="1" t="s">
        <v>2431</v>
      </c>
      <c r="AO465" s="1" t="str">
        <f t="shared" si="36"/>
        <v>2W Distributor Bike</v>
      </c>
      <c r="AP465" s="1"/>
      <c r="AQ465" s="1"/>
      <c r="AR465" s="1"/>
      <c r="AS465" s="1"/>
      <c r="AT465" s="1"/>
      <c r="AU465" s="1"/>
      <c r="AV465" s="1"/>
      <c r="AW465" s="1"/>
      <c r="AX465" s="1"/>
      <c r="AY465" s="1"/>
      <c r="AZ465" s="1"/>
      <c r="BA465" s="1"/>
      <c r="BB465" s="1"/>
      <c r="BC465" s="1"/>
      <c r="BD465" s="1" t="s">
        <v>5653</v>
      </c>
      <c r="BE465" t="str">
        <f t="shared" si="34"/>
        <v>https://fs.amplifi.io//file?id=8274a525-3dd6-4ee8-b2cd-8fc0a8ace5f8&amp;variant=thumb&amp;extension=png</v>
      </c>
      <c r="BF465" s="4" t="s">
        <v>6604</v>
      </c>
      <c r="BG465" s="4" t="s">
        <v>6605</v>
      </c>
      <c r="BH465" s="4" t="s">
        <v>6606</v>
      </c>
      <c r="BI465" s="4" t="s">
        <v>6607</v>
      </c>
      <c r="BJ465" s="4" t="s">
        <v>6608</v>
      </c>
      <c r="BK465" s="4" t="s">
        <v>5653</v>
      </c>
    </row>
    <row r="466" spans="1:63" ht="19" customHeight="1" x14ac:dyDescent="0.2">
      <c r="A466">
        <v>493</v>
      </c>
      <c r="B466" t="str">
        <f t="shared" si="33"/>
        <v>50010-00013</v>
      </c>
      <c r="C466" t="s">
        <v>2480</v>
      </c>
      <c r="D466" t="str">
        <f t="shared" si="35"/>
        <v>50010-00013</v>
      </c>
      <c r="E466" t="s">
        <v>139</v>
      </c>
      <c r="F466" t="s">
        <v>5948</v>
      </c>
      <c r="G466" t="s">
        <v>2428</v>
      </c>
      <c r="H466" t="s">
        <v>2310</v>
      </c>
      <c r="I466" t="s">
        <v>2311</v>
      </c>
      <c r="J466" t="s">
        <v>5331</v>
      </c>
      <c r="K466" t="s">
        <v>5333</v>
      </c>
      <c r="L466" t="s">
        <v>5416</v>
      </c>
      <c r="M466" t="s">
        <v>5348</v>
      </c>
      <c r="N466" t="s">
        <v>5379</v>
      </c>
      <c r="P466" t="s">
        <v>5427</v>
      </c>
      <c r="Q466" t="s">
        <v>377</v>
      </c>
      <c r="R466" t="b">
        <v>1</v>
      </c>
      <c r="S466" t="b">
        <v>1</v>
      </c>
      <c r="T466" t="s">
        <v>2480</v>
      </c>
      <c r="U466" t="s">
        <v>2480</v>
      </c>
      <c r="AI466">
        <v>75</v>
      </c>
      <c r="AJ466">
        <v>85</v>
      </c>
      <c r="AK466" t="s">
        <v>475</v>
      </c>
      <c r="AL466" s="1" t="s">
        <v>2429</v>
      </c>
      <c r="AM466" t="s">
        <v>2430</v>
      </c>
      <c r="AN466" s="1" t="s">
        <v>2431</v>
      </c>
      <c r="AO466" s="1" t="str">
        <f t="shared" si="36"/>
        <v>2W Distributor Bike</v>
      </c>
      <c r="AP466" s="1"/>
      <c r="AQ466" s="1"/>
      <c r="AR466" s="1"/>
      <c r="AS466" s="1"/>
      <c r="AT466" s="1"/>
      <c r="AU466" s="1"/>
      <c r="AV466" s="1"/>
      <c r="AW466" s="1"/>
      <c r="AX466" s="1"/>
      <c r="AY466" s="1"/>
      <c r="AZ466" s="1"/>
      <c r="BA466" s="1"/>
      <c r="BB466" s="1"/>
      <c r="BC466" s="1"/>
      <c r="BD466" s="1" t="s">
        <v>5654</v>
      </c>
      <c r="BE466" t="str">
        <f t="shared" si="34"/>
        <v>https://fs.amplifi.io//file?id=4d6c325c-7ba6-4403-a3bc-7a35f4430ec2&amp;variant=thumb&amp;extension=png</v>
      </c>
      <c r="BF466" s="4" t="s">
        <v>6609</v>
      </c>
      <c r="BG466" s="4" t="s">
        <v>5654</v>
      </c>
      <c r="BH466" s="4" t="s">
        <v>6610</v>
      </c>
      <c r="BI466" s="4" t="s">
        <v>6611</v>
      </c>
      <c r="BJ466" s="4" t="s">
        <v>6612</v>
      </c>
      <c r="BK466" s="4" t="s">
        <v>6613</v>
      </c>
    </row>
    <row r="467" spans="1:63" ht="19" customHeight="1" x14ac:dyDescent="0.2">
      <c r="A467">
        <v>494</v>
      </c>
      <c r="B467" t="str">
        <f t="shared" si="33"/>
        <v>50010-00014</v>
      </c>
      <c r="C467" t="s">
        <v>2481</v>
      </c>
      <c r="D467" t="str">
        <f t="shared" si="35"/>
        <v>50010-00014</v>
      </c>
      <c r="E467" t="s">
        <v>139</v>
      </c>
      <c r="F467" t="e">
        <v>#N/A</v>
      </c>
      <c r="G467" t="s">
        <v>2428</v>
      </c>
      <c r="H467" t="s">
        <v>2310</v>
      </c>
      <c r="I467" t="s">
        <v>2311</v>
      </c>
      <c r="J467" t="s">
        <v>5331</v>
      </c>
      <c r="K467" t="s">
        <v>5333</v>
      </c>
      <c r="L467" t="s">
        <v>5416</v>
      </c>
      <c r="M467" t="s">
        <v>5348</v>
      </c>
      <c r="N467" t="s">
        <v>5379</v>
      </c>
      <c r="P467" t="s">
        <v>5330</v>
      </c>
      <c r="Q467" t="s">
        <v>2459</v>
      </c>
      <c r="R467" t="e">
        <v>#N/A</v>
      </c>
      <c r="S467" t="b">
        <v>0</v>
      </c>
      <c r="T467" t="s">
        <v>2481</v>
      </c>
      <c r="U467" t="s">
        <v>2481</v>
      </c>
      <c r="AI467">
        <v>75</v>
      </c>
      <c r="AJ467">
        <v>85</v>
      </c>
      <c r="AK467" t="s">
        <v>475</v>
      </c>
      <c r="AL467" s="1" t="s">
        <v>2429</v>
      </c>
      <c r="AM467" t="s">
        <v>2430</v>
      </c>
      <c r="AN467" s="1" t="s">
        <v>2431</v>
      </c>
      <c r="AO467" s="1" t="str">
        <f t="shared" si="36"/>
        <v>2W Distributor Bike</v>
      </c>
      <c r="AP467" s="1"/>
      <c r="AQ467" s="1"/>
      <c r="AR467" s="1"/>
      <c r="AS467" s="1"/>
      <c r="AT467" s="1"/>
      <c r="AU467" s="1"/>
      <c r="AV467" s="1"/>
      <c r="AW467" s="1"/>
      <c r="AX467" s="1"/>
      <c r="AY467" s="1"/>
      <c r="AZ467" s="1"/>
      <c r="BA467" s="1"/>
      <c r="BB467" s="1"/>
      <c r="BC467" s="1"/>
      <c r="BD467" s="1" t="s">
        <v>5655</v>
      </c>
      <c r="BE467" t="str">
        <f t="shared" si="34"/>
        <v>https://fs.amplifi.io//file?id=462605b1-327a-4034-9960-814f19771c8d&amp;variant=thumb&amp;extension=png</v>
      </c>
      <c r="BF467" s="4" t="s">
        <v>6614</v>
      </c>
      <c r="BG467" s="4" t="s">
        <v>6615</v>
      </c>
      <c r="BH467" s="4" t="s">
        <v>5655</v>
      </c>
      <c r="BI467" s="4" t="s">
        <v>6616</v>
      </c>
      <c r="BJ467" s="4" t="s">
        <v>6617</v>
      </c>
      <c r="BK467" s="4" t="s">
        <v>6618</v>
      </c>
    </row>
    <row r="468" spans="1:63" ht="19" customHeight="1" x14ac:dyDescent="0.2">
      <c r="A468">
        <v>495</v>
      </c>
      <c r="B468" t="str">
        <f t="shared" si="33"/>
        <v>50010-00015</v>
      </c>
      <c r="C468" t="s">
        <v>2482</v>
      </c>
      <c r="D468" t="str">
        <f t="shared" si="35"/>
        <v>50010-00015</v>
      </c>
      <c r="E468" t="s">
        <v>139</v>
      </c>
      <c r="F468" t="e">
        <v>#N/A</v>
      </c>
      <c r="G468" t="s">
        <v>2428</v>
      </c>
      <c r="H468" t="s">
        <v>2310</v>
      </c>
      <c r="I468" t="s">
        <v>2311</v>
      </c>
      <c r="J468" t="s">
        <v>5331</v>
      </c>
      <c r="K468" t="s">
        <v>5333</v>
      </c>
      <c r="L468" t="s">
        <v>5416</v>
      </c>
      <c r="M468" t="s">
        <v>5348</v>
      </c>
      <c r="N468" t="s">
        <v>5379</v>
      </c>
      <c r="P468" t="s">
        <v>5330</v>
      </c>
      <c r="Q468" t="s">
        <v>2461</v>
      </c>
      <c r="R468" t="e">
        <v>#N/A</v>
      </c>
      <c r="S468" t="b">
        <v>0</v>
      </c>
      <c r="T468" t="s">
        <v>2482</v>
      </c>
      <c r="U468" t="s">
        <v>2482</v>
      </c>
      <c r="AI468">
        <v>75</v>
      </c>
      <c r="AJ468">
        <v>85</v>
      </c>
      <c r="AK468" t="s">
        <v>475</v>
      </c>
      <c r="AL468" s="1" t="s">
        <v>2429</v>
      </c>
      <c r="AM468" t="s">
        <v>2430</v>
      </c>
      <c r="AN468" s="1" t="s">
        <v>2431</v>
      </c>
      <c r="AO468" s="1" t="str">
        <f t="shared" si="36"/>
        <v>2W Distributor Bike</v>
      </c>
      <c r="AP468" s="1"/>
      <c r="AQ468" s="1"/>
      <c r="AR468" s="1"/>
      <c r="AS468" s="1"/>
      <c r="AT468" s="1"/>
      <c r="AU468" s="1"/>
      <c r="AV468" s="1"/>
      <c r="AW468" s="1"/>
      <c r="AX468" s="1"/>
      <c r="AY468" s="1"/>
      <c r="AZ468" s="1"/>
      <c r="BA468" s="1"/>
      <c r="BB468" s="1"/>
      <c r="BC468" s="1"/>
      <c r="BD468" s="1" t="s">
        <v>5656</v>
      </c>
      <c r="BE468" t="str">
        <f t="shared" si="34"/>
        <v>https://fs.amplifi.io//file?id=580002f7-17ed-4e4f-9e6d-1e2da9864233&amp;variant=thumb&amp;extension=png</v>
      </c>
      <c r="BF468" s="4" t="s">
        <v>6619</v>
      </c>
      <c r="BG468" s="4" t="s">
        <v>6620</v>
      </c>
      <c r="BH468" s="4" t="s">
        <v>5656</v>
      </c>
      <c r="BI468" s="4" t="s">
        <v>6621</v>
      </c>
      <c r="BJ468" s="4" t="s">
        <v>6622</v>
      </c>
      <c r="BK468" s="4" t="s">
        <v>6623</v>
      </c>
    </row>
    <row r="469" spans="1:63" ht="19" customHeight="1" x14ac:dyDescent="0.2">
      <c r="A469">
        <v>496</v>
      </c>
      <c r="B469" t="str">
        <f t="shared" si="33"/>
        <v>50011-00001</v>
      </c>
      <c r="C469" t="s">
        <v>2483</v>
      </c>
      <c r="D469" t="str">
        <f t="shared" si="35"/>
        <v>50011-00001</v>
      </c>
      <c r="E469" t="s">
        <v>2411</v>
      </c>
      <c r="F469" t="s">
        <v>5948</v>
      </c>
      <c r="G469" t="s">
        <v>2428</v>
      </c>
      <c r="H469" t="s">
        <v>2310</v>
      </c>
      <c r="I469" t="s">
        <v>2311</v>
      </c>
      <c r="J469" t="s">
        <v>5331</v>
      </c>
      <c r="K469" t="s">
        <v>5333</v>
      </c>
      <c r="L469" t="s">
        <v>5416</v>
      </c>
      <c r="M469" t="s">
        <v>5348</v>
      </c>
      <c r="N469" t="s">
        <v>638</v>
      </c>
      <c r="P469" t="s">
        <v>5427</v>
      </c>
      <c r="Q469" t="s">
        <v>88</v>
      </c>
      <c r="R469" t="b">
        <v>1</v>
      </c>
      <c r="S469" t="b">
        <v>1</v>
      </c>
      <c r="T469" t="s">
        <v>2483</v>
      </c>
      <c r="U469" t="s">
        <v>2483</v>
      </c>
      <c r="AI469">
        <v>70</v>
      </c>
      <c r="AJ469">
        <v>70</v>
      </c>
      <c r="AK469" t="s">
        <v>475</v>
      </c>
      <c r="AL469" s="1" t="s">
        <v>2484</v>
      </c>
      <c r="AM469" t="s">
        <v>2485</v>
      </c>
      <c r="AN469" s="1" t="s">
        <v>2486</v>
      </c>
      <c r="AO469" s="1" t="str">
        <f t="shared" si="36"/>
        <v/>
      </c>
      <c r="AP469" s="1"/>
      <c r="AQ469" s="1"/>
      <c r="AR469" s="1"/>
      <c r="AS469" s="1"/>
      <c r="AT469" s="1"/>
      <c r="AU469" s="1"/>
      <c r="AV469" s="1"/>
      <c r="AW469" s="1"/>
      <c r="AX469" s="1"/>
      <c r="AY469" s="1"/>
      <c r="AZ469" s="1"/>
      <c r="BA469" s="1"/>
      <c r="BB469" s="1"/>
      <c r="BC469" s="1"/>
      <c r="BD469" s="1" t="s">
        <v>8053</v>
      </c>
      <c r="BE469" t="str">
        <f t="shared" si="34"/>
        <v>N/A&amp;variant=thumb&amp;extension=png</v>
      </c>
    </row>
    <row r="470" spans="1:63" ht="19" customHeight="1" x14ac:dyDescent="0.2">
      <c r="A470">
        <v>497</v>
      </c>
      <c r="B470" t="str">
        <f t="shared" si="33"/>
        <v>50011-00002</v>
      </c>
      <c r="C470" t="s">
        <v>2487</v>
      </c>
      <c r="D470" t="str">
        <f t="shared" si="35"/>
        <v>50011-00002</v>
      </c>
      <c r="E470" t="s">
        <v>2411</v>
      </c>
      <c r="F470" t="s">
        <v>5948</v>
      </c>
      <c r="G470" t="s">
        <v>2428</v>
      </c>
      <c r="H470" t="s">
        <v>2310</v>
      </c>
      <c r="I470" t="s">
        <v>2311</v>
      </c>
      <c r="J470" t="s">
        <v>5331</v>
      </c>
      <c r="K470" t="s">
        <v>5333</v>
      </c>
      <c r="L470" t="s">
        <v>5416</v>
      </c>
      <c r="M470" t="s">
        <v>5348</v>
      </c>
      <c r="N470" t="s">
        <v>638</v>
      </c>
      <c r="P470" t="s">
        <v>5427</v>
      </c>
      <c r="Q470" t="s">
        <v>50</v>
      </c>
      <c r="R470" t="b">
        <v>1</v>
      </c>
      <c r="S470" t="b">
        <v>1</v>
      </c>
      <c r="T470" t="s">
        <v>2487</v>
      </c>
      <c r="U470" t="s">
        <v>2487</v>
      </c>
      <c r="AI470">
        <v>70</v>
      </c>
      <c r="AJ470">
        <v>70</v>
      </c>
      <c r="AK470" t="s">
        <v>475</v>
      </c>
      <c r="AL470" s="1" t="s">
        <v>2484</v>
      </c>
      <c r="AM470" t="s">
        <v>2485</v>
      </c>
      <c r="AN470" s="1" t="s">
        <v>2486</v>
      </c>
      <c r="AO470" s="1" t="str">
        <f t="shared" si="36"/>
        <v/>
      </c>
      <c r="AP470" s="1"/>
      <c r="AQ470" s="1"/>
      <c r="AR470" s="1"/>
      <c r="AS470" s="1"/>
      <c r="AT470" s="1"/>
      <c r="AU470" s="1"/>
      <c r="AV470" s="1"/>
      <c r="AW470" s="1"/>
      <c r="AX470" s="1"/>
      <c r="AY470" s="1"/>
      <c r="AZ470" s="1"/>
      <c r="BA470" s="1"/>
      <c r="BB470" s="1"/>
      <c r="BC470" s="1"/>
      <c r="BD470" s="1" t="s">
        <v>8053</v>
      </c>
      <c r="BE470" t="str">
        <f t="shared" si="34"/>
        <v>N/A&amp;variant=thumb&amp;extension=png</v>
      </c>
    </row>
    <row r="471" spans="1:63" ht="19" customHeight="1" x14ac:dyDescent="0.2">
      <c r="A471">
        <v>498</v>
      </c>
      <c r="B471" t="str">
        <f t="shared" si="33"/>
        <v>50011-00003</v>
      </c>
      <c r="C471" t="s">
        <v>2488</v>
      </c>
      <c r="D471" t="str">
        <f t="shared" si="35"/>
        <v>50011-00003</v>
      </c>
      <c r="E471" t="s">
        <v>2411</v>
      </c>
      <c r="F471" t="s">
        <v>5948</v>
      </c>
      <c r="G471" t="s">
        <v>2428</v>
      </c>
      <c r="H471" t="s">
        <v>2310</v>
      </c>
      <c r="I471" t="s">
        <v>2311</v>
      </c>
      <c r="J471" t="s">
        <v>5331</v>
      </c>
      <c r="K471" t="s">
        <v>5333</v>
      </c>
      <c r="L471" t="s">
        <v>5416</v>
      </c>
      <c r="M471" t="s">
        <v>5348</v>
      </c>
      <c r="N471" t="s">
        <v>638</v>
      </c>
      <c r="P471" t="s">
        <v>5427</v>
      </c>
      <c r="Q471" t="s">
        <v>103</v>
      </c>
      <c r="R471" t="b">
        <v>1</v>
      </c>
      <c r="S471" t="b">
        <v>1</v>
      </c>
      <c r="T471" t="s">
        <v>2488</v>
      </c>
      <c r="U471" t="s">
        <v>2488</v>
      </c>
      <c r="AI471">
        <v>70</v>
      </c>
      <c r="AJ471">
        <v>70</v>
      </c>
      <c r="AK471" t="s">
        <v>475</v>
      </c>
      <c r="AL471" s="1" t="s">
        <v>2484</v>
      </c>
      <c r="AM471" t="s">
        <v>2485</v>
      </c>
      <c r="AN471" s="1" t="s">
        <v>2486</v>
      </c>
      <c r="AO471" s="1" t="str">
        <f t="shared" si="36"/>
        <v/>
      </c>
      <c r="AP471" s="1"/>
      <c r="AQ471" s="1"/>
      <c r="AR471" s="1"/>
      <c r="AS471" s="1"/>
      <c r="AT471" s="1"/>
      <c r="AU471" s="1"/>
      <c r="AV471" s="1"/>
      <c r="AW471" s="1"/>
      <c r="AX471" s="1"/>
      <c r="AY471" s="1"/>
      <c r="AZ471" s="1"/>
      <c r="BA471" s="1"/>
      <c r="BB471" s="1"/>
      <c r="BC471" s="1"/>
      <c r="BD471" s="1" t="s">
        <v>8053</v>
      </c>
      <c r="BE471" t="str">
        <f t="shared" si="34"/>
        <v>N/A&amp;variant=thumb&amp;extension=png</v>
      </c>
    </row>
    <row r="472" spans="1:63" ht="19" customHeight="1" x14ac:dyDescent="0.2">
      <c r="A472">
        <v>499</v>
      </c>
      <c r="B472" t="str">
        <f t="shared" si="33"/>
        <v>50011-00004</v>
      </c>
      <c r="C472" t="s">
        <v>2489</v>
      </c>
      <c r="D472" t="str">
        <f t="shared" si="35"/>
        <v>50011-00004</v>
      </c>
      <c r="E472" t="s">
        <v>2411</v>
      </c>
      <c r="F472" t="s">
        <v>5948</v>
      </c>
      <c r="G472" t="s">
        <v>2428</v>
      </c>
      <c r="H472" t="s">
        <v>2310</v>
      </c>
      <c r="I472" t="s">
        <v>2311</v>
      </c>
      <c r="J472" t="s">
        <v>5331</v>
      </c>
      <c r="K472" t="s">
        <v>5333</v>
      </c>
      <c r="L472" t="s">
        <v>5416</v>
      </c>
      <c r="M472" t="s">
        <v>5348</v>
      </c>
      <c r="N472" t="s">
        <v>638</v>
      </c>
      <c r="P472" t="s">
        <v>5427</v>
      </c>
      <c r="Q472" t="s">
        <v>2438</v>
      </c>
      <c r="R472" t="b">
        <v>1</v>
      </c>
      <c r="S472" t="b">
        <v>1</v>
      </c>
      <c r="T472" t="s">
        <v>2489</v>
      </c>
      <c r="U472" t="s">
        <v>2489</v>
      </c>
      <c r="AI472">
        <v>70</v>
      </c>
      <c r="AJ472">
        <v>70</v>
      </c>
      <c r="AK472" t="s">
        <v>475</v>
      </c>
      <c r="AL472" s="1" t="s">
        <v>2484</v>
      </c>
      <c r="AM472" t="s">
        <v>2485</v>
      </c>
      <c r="AN472" s="1" t="s">
        <v>2486</v>
      </c>
      <c r="AO472" s="1" t="str">
        <f t="shared" si="36"/>
        <v/>
      </c>
      <c r="AP472" s="1"/>
      <c r="AQ472" s="1"/>
      <c r="AR472" s="1"/>
      <c r="AS472" s="1"/>
      <c r="AT472" s="1"/>
      <c r="AU472" s="1"/>
      <c r="AV472" s="1"/>
      <c r="AW472" s="1"/>
      <c r="AX472" s="1"/>
      <c r="AY472" s="1"/>
      <c r="AZ472" s="1"/>
      <c r="BA472" s="1"/>
      <c r="BB472" s="1"/>
      <c r="BC472" s="1"/>
      <c r="BD472" s="1" t="s">
        <v>8053</v>
      </c>
      <c r="BE472" t="str">
        <f t="shared" si="34"/>
        <v>N/A&amp;variant=thumb&amp;extension=png</v>
      </c>
    </row>
    <row r="473" spans="1:63" ht="19" customHeight="1" x14ac:dyDescent="0.2">
      <c r="A473">
        <v>500</v>
      </c>
      <c r="B473" t="str">
        <f t="shared" si="33"/>
        <v>50011-00005</v>
      </c>
      <c r="C473" t="s">
        <v>2490</v>
      </c>
      <c r="D473" t="str">
        <f t="shared" si="35"/>
        <v>50011-00005</v>
      </c>
      <c r="E473" t="s">
        <v>2411</v>
      </c>
      <c r="F473" t="e">
        <v>#N/A</v>
      </c>
      <c r="G473" t="s">
        <v>2428</v>
      </c>
      <c r="H473" t="s">
        <v>2310</v>
      </c>
      <c r="I473" t="s">
        <v>2311</v>
      </c>
      <c r="J473" t="s">
        <v>5331</v>
      </c>
      <c r="K473" t="s">
        <v>5333</v>
      </c>
      <c r="L473" t="s">
        <v>5333</v>
      </c>
      <c r="M473" t="s">
        <v>5348</v>
      </c>
      <c r="N473" t="s">
        <v>638</v>
      </c>
      <c r="P473" t="s">
        <v>5330</v>
      </c>
      <c r="Q473" t="s">
        <v>2444</v>
      </c>
      <c r="R473" t="e">
        <v>#N/A</v>
      </c>
      <c r="S473" t="b">
        <v>0</v>
      </c>
      <c r="T473" t="s">
        <v>2490</v>
      </c>
      <c r="U473" t="s">
        <v>2490</v>
      </c>
      <c r="AI473">
        <v>70</v>
      </c>
      <c r="AJ473">
        <v>70</v>
      </c>
      <c r="AK473" t="s">
        <v>475</v>
      </c>
      <c r="AL473" s="1" t="s">
        <v>2484</v>
      </c>
      <c r="AM473" t="s">
        <v>2485</v>
      </c>
      <c r="AN473" s="1" t="s">
        <v>2486</v>
      </c>
      <c r="AO473" s="1" t="str">
        <f t="shared" si="36"/>
        <v/>
      </c>
      <c r="AP473" s="1"/>
      <c r="AQ473" s="1"/>
      <c r="AR473" s="1"/>
      <c r="AS473" s="1"/>
      <c r="AT473" s="1"/>
      <c r="AU473" s="1"/>
      <c r="AV473" s="1"/>
      <c r="AW473" s="1"/>
      <c r="AX473" s="1"/>
      <c r="AY473" s="1"/>
      <c r="AZ473" s="1"/>
      <c r="BA473" s="1"/>
      <c r="BB473" s="1"/>
      <c r="BC473" s="1"/>
      <c r="BD473" s="1" t="s">
        <v>8053</v>
      </c>
      <c r="BE473" t="str">
        <f t="shared" si="34"/>
        <v>N/A&amp;variant=thumb&amp;extension=png</v>
      </c>
    </row>
    <row r="474" spans="1:63" ht="19" customHeight="1" x14ac:dyDescent="0.2">
      <c r="A474">
        <v>501</v>
      </c>
      <c r="B474" t="str">
        <f t="shared" si="33"/>
        <v>50011-00006</v>
      </c>
      <c r="C474" t="s">
        <v>2491</v>
      </c>
      <c r="D474" t="str">
        <f t="shared" si="35"/>
        <v>50011-00006</v>
      </c>
      <c r="E474" t="s">
        <v>2411</v>
      </c>
      <c r="F474" t="e">
        <v>#N/A</v>
      </c>
      <c r="G474" t="s">
        <v>2428</v>
      </c>
      <c r="H474" t="s">
        <v>2310</v>
      </c>
      <c r="I474" t="s">
        <v>2311</v>
      </c>
      <c r="J474" t="s">
        <v>5331</v>
      </c>
      <c r="K474" t="s">
        <v>5333</v>
      </c>
      <c r="L474" t="s">
        <v>5333</v>
      </c>
      <c r="M474" t="s">
        <v>5348</v>
      </c>
      <c r="N474" t="s">
        <v>638</v>
      </c>
      <c r="P474" t="s">
        <v>5330</v>
      </c>
      <c r="Q474" t="s">
        <v>2449</v>
      </c>
      <c r="R474" t="e">
        <v>#N/A</v>
      </c>
      <c r="S474" t="b">
        <v>0</v>
      </c>
      <c r="T474" t="s">
        <v>2491</v>
      </c>
      <c r="U474" t="s">
        <v>2491</v>
      </c>
      <c r="AI474">
        <v>70</v>
      </c>
      <c r="AJ474">
        <v>70</v>
      </c>
      <c r="AK474" t="s">
        <v>475</v>
      </c>
      <c r="AL474" s="1" t="s">
        <v>2484</v>
      </c>
      <c r="AM474" t="s">
        <v>2485</v>
      </c>
      <c r="AN474" s="1" t="s">
        <v>2486</v>
      </c>
      <c r="AO474" s="1" t="str">
        <f t="shared" si="36"/>
        <v/>
      </c>
      <c r="AP474" s="1"/>
      <c r="AQ474" s="1"/>
      <c r="AR474" s="1"/>
      <c r="AS474" s="1"/>
      <c r="AT474" s="1"/>
      <c r="AU474" s="1"/>
      <c r="AV474" s="1"/>
      <c r="AW474" s="1"/>
      <c r="AX474" s="1"/>
      <c r="AY474" s="1"/>
      <c r="AZ474" s="1"/>
      <c r="BA474" s="1"/>
      <c r="BB474" s="1"/>
      <c r="BC474" s="1"/>
      <c r="BD474" s="1" t="s">
        <v>8053</v>
      </c>
      <c r="BE474" t="str">
        <f t="shared" si="34"/>
        <v>N/A&amp;variant=thumb&amp;extension=png</v>
      </c>
    </row>
    <row r="475" spans="1:63" ht="19" customHeight="1" x14ac:dyDescent="0.2">
      <c r="A475">
        <v>502</v>
      </c>
      <c r="B475" t="str">
        <f t="shared" si="33"/>
        <v>50012-00001</v>
      </c>
      <c r="C475" t="s">
        <v>2492</v>
      </c>
      <c r="D475" t="str">
        <f t="shared" si="35"/>
        <v>50012-00001</v>
      </c>
      <c r="E475" t="s">
        <v>2411</v>
      </c>
      <c r="F475" t="s">
        <v>5948</v>
      </c>
      <c r="G475" t="s">
        <v>2428</v>
      </c>
      <c r="H475" t="s">
        <v>2310</v>
      </c>
      <c r="I475" t="s">
        <v>2311</v>
      </c>
      <c r="J475" t="s">
        <v>5331</v>
      </c>
      <c r="K475" t="s">
        <v>5333</v>
      </c>
      <c r="L475" t="s">
        <v>5416</v>
      </c>
      <c r="M475" t="s">
        <v>5348</v>
      </c>
      <c r="N475" t="s">
        <v>5379</v>
      </c>
      <c r="P475" t="s">
        <v>5427</v>
      </c>
      <c r="Q475" t="s">
        <v>88</v>
      </c>
      <c r="R475" t="b">
        <v>1</v>
      </c>
      <c r="S475" t="b">
        <v>1</v>
      </c>
      <c r="T475" t="s">
        <v>2492</v>
      </c>
      <c r="U475" t="s">
        <v>2492</v>
      </c>
      <c r="AI475">
        <v>75</v>
      </c>
      <c r="AJ475">
        <v>75</v>
      </c>
      <c r="AK475" t="s">
        <v>475</v>
      </c>
      <c r="AL475" s="1" t="s">
        <v>2484</v>
      </c>
      <c r="AM475" t="s">
        <v>2485</v>
      </c>
      <c r="AN475" s="1" t="s">
        <v>2486</v>
      </c>
      <c r="AO475" s="1" t="str">
        <f t="shared" si="36"/>
        <v/>
      </c>
      <c r="AP475" s="1"/>
      <c r="AQ475" s="1"/>
      <c r="AR475" s="1"/>
      <c r="AS475" s="1"/>
      <c r="AT475" s="1"/>
      <c r="AU475" s="1"/>
      <c r="AV475" s="1"/>
      <c r="AW475" s="1"/>
      <c r="AX475" s="1"/>
      <c r="AY475" s="1"/>
      <c r="AZ475" s="1"/>
      <c r="BA475" s="1"/>
      <c r="BB475" s="1"/>
      <c r="BC475" s="1"/>
      <c r="BD475" s="1" t="s">
        <v>8053</v>
      </c>
      <c r="BE475" t="str">
        <f t="shared" si="34"/>
        <v>N/A&amp;variant=thumb&amp;extension=png</v>
      </c>
    </row>
    <row r="476" spans="1:63" ht="19" customHeight="1" x14ac:dyDescent="0.2">
      <c r="A476">
        <v>503</v>
      </c>
      <c r="B476" t="str">
        <f t="shared" si="33"/>
        <v>50012-00002</v>
      </c>
      <c r="C476" t="s">
        <v>2493</v>
      </c>
      <c r="D476" t="str">
        <f t="shared" si="35"/>
        <v>50012-00002</v>
      </c>
      <c r="E476" t="s">
        <v>2411</v>
      </c>
      <c r="F476" t="s">
        <v>5948</v>
      </c>
      <c r="G476" t="s">
        <v>2428</v>
      </c>
      <c r="H476" t="s">
        <v>2310</v>
      </c>
      <c r="I476" t="s">
        <v>2311</v>
      </c>
      <c r="J476" t="s">
        <v>5331</v>
      </c>
      <c r="K476" t="s">
        <v>5333</v>
      </c>
      <c r="L476" t="s">
        <v>5416</v>
      </c>
      <c r="M476" t="s">
        <v>5348</v>
      </c>
      <c r="N476" t="s">
        <v>5379</v>
      </c>
      <c r="P476" t="s">
        <v>5427</v>
      </c>
      <c r="Q476" t="s">
        <v>50</v>
      </c>
      <c r="R476" t="b">
        <v>1</v>
      </c>
      <c r="S476" t="b">
        <v>1</v>
      </c>
      <c r="T476" t="s">
        <v>2493</v>
      </c>
      <c r="U476" t="s">
        <v>2493</v>
      </c>
      <c r="AI476">
        <v>75</v>
      </c>
      <c r="AJ476">
        <v>75</v>
      </c>
      <c r="AK476" t="s">
        <v>475</v>
      </c>
      <c r="AL476" s="1" t="s">
        <v>2484</v>
      </c>
      <c r="AM476" t="s">
        <v>2485</v>
      </c>
      <c r="AN476" s="1" t="s">
        <v>2486</v>
      </c>
      <c r="AO476" s="1" t="str">
        <f t="shared" si="36"/>
        <v/>
      </c>
      <c r="AP476" s="1"/>
      <c r="AQ476" s="1"/>
      <c r="AR476" s="1"/>
      <c r="AS476" s="1"/>
      <c r="AT476" s="1"/>
      <c r="AU476" s="1"/>
      <c r="AV476" s="1"/>
      <c r="AW476" s="1"/>
      <c r="AX476" s="1"/>
      <c r="AY476" s="1"/>
      <c r="AZ476" s="1"/>
      <c r="BA476" s="1"/>
      <c r="BB476" s="1"/>
      <c r="BC476" s="1"/>
      <c r="BD476" s="1" t="s">
        <v>8053</v>
      </c>
      <c r="BE476" t="str">
        <f t="shared" si="34"/>
        <v>N/A&amp;variant=thumb&amp;extension=png</v>
      </c>
    </row>
    <row r="477" spans="1:63" ht="19" customHeight="1" x14ac:dyDescent="0.2">
      <c r="A477">
        <v>504</v>
      </c>
      <c r="B477" t="str">
        <f t="shared" si="33"/>
        <v>50012-00003</v>
      </c>
      <c r="C477" t="s">
        <v>2494</v>
      </c>
      <c r="D477" t="str">
        <f t="shared" si="35"/>
        <v>50012-00003</v>
      </c>
      <c r="E477" t="s">
        <v>2411</v>
      </c>
      <c r="F477" t="s">
        <v>5948</v>
      </c>
      <c r="G477" t="s">
        <v>2428</v>
      </c>
      <c r="H477" t="s">
        <v>2310</v>
      </c>
      <c r="I477" t="s">
        <v>2311</v>
      </c>
      <c r="J477" t="s">
        <v>5331</v>
      </c>
      <c r="K477" t="s">
        <v>5333</v>
      </c>
      <c r="L477" t="s">
        <v>5416</v>
      </c>
      <c r="M477" t="s">
        <v>5348</v>
      </c>
      <c r="N477" t="s">
        <v>5379</v>
      </c>
      <c r="P477" t="s">
        <v>5427</v>
      </c>
      <c r="Q477" t="s">
        <v>103</v>
      </c>
      <c r="R477" t="b">
        <v>1</v>
      </c>
      <c r="S477" t="b">
        <v>1</v>
      </c>
      <c r="T477" t="s">
        <v>2494</v>
      </c>
      <c r="U477" t="s">
        <v>2494</v>
      </c>
      <c r="AI477">
        <v>75</v>
      </c>
      <c r="AJ477">
        <v>75</v>
      </c>
      <c r="AK477" t="s">
        <v>475</v>
      </c>
      <c r="AL477" s="1" t="s">
        <v>2484</v>
      </c>
      <c r="AM477" t="s">
        <v>2485</v>
      </c>
      <c r="AN477" s="1" t="s">
        <v>2486</v>
      </c>
      <c r="AO477" s="1" t="str">
        <f t="shared" si="36"/>
        <v/>
      </c>
      <c r="AP477" s="1"/>
      <c r="AQ477" s="1"/>
      <c r="AR477" s="1"/>
      <c r="AS477" s="1"/>
      <c r="AT477" s="1"/>
      <c r="AU477" s="1"/>
      <c r="AV477" s="1"/>
      <c r="AW477" s="1"/>
      <c r="AX477" s="1"/>
      <c r="AY477" s="1"/>
      <c r="AZ477" s="1"/>
      <c r="BA477" s="1"/>
      <c r="BB477" s="1"/>
      <c r="BC477" s="1"/>
      <c r="BD477" s="1" t="s">
        <v>8053</v>
      </c>
      <c r="BE477" t="str">
        <f t="shared" si="34"/>
        <v>N/A&amp;variant=thumb&amp;extension=png</v>
      </c>
    </row>
    <row r="478" spans="1:63" ht="19" customHeight="1" x14ac:dyDescent="0.2">
      <c r="A478">
        <v>505</v>
      </c>
      <c r="B478" t="str">
        <f t="shared" si="33"/>
        <v>50012-00004</v>
      </c>
      <c r="C478" t="s">
        <v>2495</v>
      </c>
      <c r="D478" t="str">
        <f t="shared" si="35"/>
        <v>50012-00004</v>
      </c>
      <c r="E478" t="s">
        <v>2411</v>
      </c>
      <c r="F478" t="s">
        <v>5948</v>
      </c>
      <c r="G478" t="s">
        <v>2428</v>
      </c>
      <c r="H478" t="s">
        <v>2310</v>
      </c>
      <c r="I478" t="s">
        <v>2311</v>
      </c>
      <c r="J478" t="s">
        <v>5331</v>
      </c>
      <c r="K478" t="s">
        <v>5333</v>
      </c>
      <c r="L478" t="s">
        <v>5416</v>
      </c>
      <c r="M478" t="s">
        <v>5348</v>
      </c>
      <c r="N478" t="s">
        <v>5379</v>
      </c>
      <c r="P478" t="s">
        <v>5427</v>
      </c>
      <c r="Q478" t="s">
        <v>2438</v>
      </c>
      <c r="R478" t="b">
        <v>1</v>
      </c>
      <c r="S478" t="b">
        <v>1</v>
      </c>
      <c r="T478" t="s">
        <v>2495</v>
      </c>
      <c r="U478" t="s">
        <v>2495</v>
      </c>
      <c r="AI478">
        <v>75</v>
      </c>
      <c r="AJ478">
        <v>75</v>
      </c>
      <c r="AK478" t="s">
        <v>475</v>
      </c>
      <c r="AL478" s="1" t="s">
        <v>2484</v>
      </c>
      <c r="AM478" t="s">
        <v>2485</v>
      </c>
      <c r="AN478" s="1" t="s">
        <v>2486</v>
      </c>
      <c r="AO478" s="1" t="str">
        <f t="shared" si="36"/>
        <v/>
      </c>
      <c r="AP478" s="1"/>
      <c r="AQ478" s="1"/>
      <c r="AR478" s="1"/>
      <c r="AS478" s="1"/>
      <c r="AT478" s="1"/>
      <c r="AU478" s="1"/>
      <c r="AV478" s="1"/>
      <c r="AW478" s="1"/>
      <c r="AX478" s="1"/>
      <c r="AY478" s="1"/>
      <c r="AZ478" s="1"/>
      <c r="BA478" s="1"/>
      <c r="BB478" s="1"/>
      <c r="BC478" s="1"/>
      <c r="BD478" s="1" t="s">
        <v>8053</v>
      </c>
      <c r="BE478" t="str">
        <f t="shared" si="34"/>
        <v>N/A&amp;variant=thumb&amp;extension=png</v>
      </c>
    </row>
    <row r="479" spans="1:63" ht="19" customHeight="1" x14ac:dyDescent="0.2">
      <c r="A479">
        <v>506</v>
      </c>
      <c r="B479" t="str">
        <f t="shared" si="33"/>
        <v>50012-00005</v>
      </c>
      <c r="C479" t="s">
        <v>2496</v>
      </c>
      <c r="D479" t="str">
        <f t="shared" si="35"/>
        <v>50012-00005</v>
      </c>
      <c r="E479" t="s">
        <v>2411</v>
      </c>
      <c r="F479" t="e">
        <v>#N/A</v>
      </c>
      <c r="G479" t="s">
        <v>2428</v>
      </c>
      <c r="H479" t="s">
        <v>2310</v>
      </c>
      <c r="I479" t="s">
        <v>2311</v>
      </c>
      <c r="J479" t="s">
        <v>5331</v>
      </c>
      <c r="K479" t="s">
        <v>5333</v>
      </c>
      <c r="L479" t="s">
        <v>5333</v>
      </c>
      <c r="M479" t="s">
        <v>5348</v>
      </c>
      <c r="N479" t="s">
        <v>5379</v>
      </c>
      <c r="P479" t="s">
        <v>5330</v>
      </c>
      <c r="Q479" t="s">
        <v>2444</v>
      </c>
      <c r="R479" t="e">
        <v>#N/A</v>
      </c>
      <c r="S479" t="b">
        <v>0</v>
      </c>
      <c r="T479" t="s">
        <v>2496</v>
      </c>
      <c r="U479" t="s">
        <v>2496</v>
      </c>
      <c r="AI479">
        <v>75</v>
      </c>
      <c r="AJ479">
        <v>75</v>
      </c>
      <c r="AK479" t="s">
        <v>475</v>
      </c>
      <c r="AL479" s="1" t="s">
        <v>2484</v>
      </c>
      <c r="AM479" t="s">
        <v>2485</v>
      </c>
      <c r="AN479" s="1" t="s">
        <v>2486</v>
      </c>
      <c r="AO479" s="1" t="str">
        <f t="shared" si="36"/>
        <v/>
      </c>
      <c r="AP479" s="1"/>
      <c r="AQ479" s="1"/>
      <c r="AR479" s="1"/>
      <c r="AS479" s="1"/>
      <c r="AT479" s="1"/>
      <c r="AU479" s="1"/>
      <c r="AV479" s="1"/>
      <c r="AW479" s="1"/>
      <c r="AX479" s="1"/>
      <c r="AY479" s="1"/>
      <c r="AZ479" s="1"/>
      <c r="BA479" s="1"/>
      <c r="BB479" s="1"/>
      <c r="BC479" s="1"/>
      <c r="BD479" s="1" t="s">
        <v>8053</v>
      </c>
      <c r="BE479" t="str">
        <f t="shared" si="34"/>
        <v>N/A&amp;variant=thumb&amp;extension=png</v>
      </c>
    </row>
    <row r="480" spans="1:63" ht="19" customHeight="1" x14ac:dyDescent="0.2">
      <c r="A480">
        <v>507</v>
      </c>
      <c r="B480" t="str">
        <f t="shared" si="33"/>
        <v>50012-00006</v>
      </c>
      <c r="C480" t="s">
        <v>2497</v>
      </c>
      <c r="D480" t="str">
        <f t="shared" si="35"/>
        <v>50012-00006</v>
      </c>
      <c r="E480" t="s">
        <v>2411</v>
      </c>
      <c r="F480" t="e">
        <v>#N/A</v>
      </c>
      <c r="G480" t="s">
        <v>2428</v>
      </c>
      <c r="H480" t="s">
        <v>2310</v>
      </c>
      <c r="I480" t="s">
        <v>2311</v>
      </c>
      <c r="J480" t="s">
        <v>5331</v>
      </c>
      <c r="K480" t="s">
        <v>5333</v>
      </c>
      <c r="L480" t="s">
        <v>5333</v>
      </c>
      <c r="M480" t="s">
        <v>5348</v>
      </c>
      <c r="N480" t="s">
        <v>5379</v>
      </c>
      <c r="P480" t="s">
        <v>5330</v>
      </c>
      <c r="Q480" t="s">
        <v>2449</v>
      </c>
      <c r="R480" t="e">
        <v>#N/A</v>
      </c>
      <c r="S480" t="b">
        <v>0</v>
      </c>
      <c r="T480" t="s">
        <v>2497</v>
      </c>
      <c r="U480" t="s">
        <v>2497</v>
      </c>
      <c r="AI480">
        <v>75</v>
      </c>
      <c r="AJ480">
        <v>75</v>
      </c>
      <c r="AK480" t="s">
        <v>475</v>
      </c>
      <c r="AL480" s="1" t="s">
        <v>2484</v>
      </c>
      <c r="AM480" t="s">
        <v>2485</v>
      </c>
      <c r="AN480" s="1" t="s">
        <v>2486</v>
      </c>
      <c r="AO480" s="1" t="str">
        <f t="shared" si="36"/>
        <v/>
      </c>
      <c r="AP480" s="1"/>
      <c r="AQ480" s="1"/>
      <c r="AR480" s="1"/>
      <c r="AS480" s="1"/>
      <c r="AT480" s="1"/>
      <c r="AU480" s="1"/>
      <c r="AV480" s="1"/>
      <c r="AW480" s="1"/>
      <c r="AX480" s="1"/>
      <c r="AY480" s="1"/>
      <c r="AZ480" s="1"/>
      <c r="BA480" s="1"/>
      <c r="BB480" s="1"/>
      <c r="BC480" s="1"/>
      <c r="BD480" s="1" t="s">
        <v>8053</v>
      </c>
      <c r="BE480" t="str">
        <f t="shared" si="34"/>
        <v>N/A&amp;variant=thumb&amp;extension=png</v>
      </c>
    </row>
    <row r="481" spans="1:59" ht="19" customHeight="1" x14ac:dyDescent="0.2">
      <c r="A481">
        <v>508</v>
      </c>
      <c r="B481" t="str">
        <f t="shared" si="33"/>
        <v>50013-00001</v>
      </c>
      <c r="C481" t="s">
        <v>2498</v>
      </c>
      <c r="D481" t="str">
        <f t="shared" si="35"/>
        <v>50013-00001</v>
      </c>
      <c r="E481" t="s">
        <v>139</v>
      </c>
      <c r="F481" t="s">
        <v>5948</v>
      </c>
      <c r="G481" t="s">
        <v>2499</v>
      </c>
      <c r="H481" t="s">
        <v>2310</v>
      </c>
      <c r="I481" t="s">
        <v>2311</v>
      </c>
      <c r="J481" t="s">
        <v>5331</v>
      </c>
      <c r="K481" t="s">
        <v>5333</v>
      </c>
      <c r="L481" t="s">
        <v>5416</v>
      </c>
      <c r="M481" t="s">
        <v>5348</v>
      </c>
      <c r="N481" t="s">
        <v>638</v>
      </c>
      <c r="P481" t="s">
        <v>5427</v>
      </c>
      <c r="Q481" t="s">
        <v>88</v>
      </c>
      <c r="R481" t="b">
        <v>1</v>
      </c>
      <c r="S481" t="b">
        <v>1</v>
      </c>
      <c r="T481" t="s">
        <v>2498</v>
      </c>
      <c r="U481" t="s">
        <v>2498</v>
      </c>
      <c r="AI481">
        <v>45</v>
      </c>
      <c r="AJ481">
        <v>55</v>
      </c>
      <c r="AK481" t="s">
        <v>475</v>
      </c>
      <c r="AL481" s="1" t="s">
        <v>2500</v>
      </c>
      <c r="AM481" t="s">
        <v>2501</v>
      </c>
      <c r="AN481" s="1" t="s">
        <v>2502</v>
      </c>
      <c r="AO481" s="1" t="str">
        <f t="shared" si="36"/>
        <v>2W Distributor Bike</v>
      </c>
      <c r="AP481" s="1"/>
      <c r="AQ481" s="1"/>
      <c r="AR481" s="1"/>
      <c r="AS481" s="1"/>
      <c r="AT481" s="1"/>
      <c r="AU481" s="1"/>
      <c r="AV481" s="1"/>
      <c r="AW481" s="1"/>
      <c r="AX481" s="1"/>
      <c r="AY481" s="1"/>
      <c r="AZ481" s="1"/>
      <c r="BA481" s="1"/>
      <c r="BB481" s="1"/>
      <c r="BC481" s="1"/>
      <c r="BD481" s="1" t="s">
        <v>2503</v>
      </c>
      <c r="BE481" t="str">
        <f t="shared" si="34"/>
        <v>https://fs.amplifi.io//file?id=4b9426b6-3a2e-48a2-b0d3-e51a37188fb7&amp;variant=thumb&amp;extension=png</v>
      </c>
      <c r="BF481" s="4" t="s">
        <v>2503</v>
      </c>
    </row>
    <row r="482" spans="1:59" ht="19" customHeight="1" x14ac:dyDescent="0.2">
      <c r="A482">
        <v>509</v>
      </c>
      <c r="B482" t="str">
        <f t="shared" si="33"/>
        <v>50013-00002</v>
      </c>
      <c r="C482" t="s">
        <v>2504</v>
      </c>
      <c r="D482" t="str">
        <f t="shared" si="35"/>
        <v>50013-00002</v>
      </c>
      <c r="E482" t="s">
        <v>139</v>
      </c>
      <c r="F482" t="s">
        <v>5948</v>
      </c>
      <c r="G482" t="s">
        <v>2499</v>
      </c>
      <c r="H482" t="s">
        <v>2310</v>
      </c>
      <c r="I482" t="s">
        <v>2311</v>
      </c>
      <c r="J482" t="s">
        <v>5331</v>
      </c>
      <c r="K482" t="s">
        <v>5333</v>
      </c>
      <c r="L482" t="s">
        <v>5416</v>
      </c>
      <c r="M482" t="s">
        <v>5348</v>
      </c>
      <c r="N482" t="s">
        <v>638</v>
      </c>
      <c r="P482" t="s">
        <v>5427</v>
      </c>
      <c r="Q482" t="s">
        <v>50</v>
      </c>
      <c r="R482" t="b">
        <v>1</v>
      </c>
      <c r="S482" t="b">
        <v>1</v>
      </c>
      <c r="T482" t="s">
        <v>2504</v>
      </c>
      <c r="U482" t="s">
        <v>2504</v>
      </c>
      <c r="AI482">
        <v>45</v>
      </c>
      <c r="AJ482">
        <v>55</v>
      </c>
      <c r="AK482" t="s">
        <v>475</v>
      </c>
      <c r="AL482" s="1" t="s">
        <v>2500</v>
      </c>
      <c r="AM482" t="s">
        <v>2501</v>
      </c>
      <c r="AN482" s="1" t="s">
        <v>2502</v>
      </c>
      <c r="AO482" s="1" t="str">
        <f t="shared" si="36"/>
        <v>2W Distributor Bike</v>
      </c>
      <c r="AP482" s="1"/>
      <c r="AQ482" s="1"/>
      <c r="AR482" s="1"/>
      <c r="AS482" s="1"/>
      <c r="AT482" s="1"/>
      <c r="AU482" s="1"/>
      <c r="AV482" s="1"/>
      <c r="AW482" s="1"/>
      <c r="AX482" s="1"/>
      <c r="AY482" s="1"/>
      <c r="AZ482" s="1"/>
      <c r="BA482" s="1"/>
      <c r="BB482" s="1"/>
      <c r="BC482" s="1"/>
      <c r="BD482" s="1" t="s">
        <v>2505</v>
      </c>
      <c r="BE482" t="str">
        <f t="shared" si="34"/>
        <v>https://fs.amplifi.io//file?id=f60de013-d786-4436-9374-1ed679c85ba8&amp;variant=thumb&amp;extension=png</v>
      </c>
      <c r="BF482" s="4" t="s">
        <v>2505</v>
      </c>
    </row>
    <row r="483" spans="1:59" ht="19" customHeight="1" x14ac:dyDescent="0.2">
      <c r="A483">
        <v>510</v>
      </c>
      <c r="B483" t="str">
        <f t="shared" si="33"/>
        <v>50013-00003</v>
      </c>
      <c r="C483" t="s">
        <v>2506</v>
      </c>
      <c r="D483" t="str">
        <f t="shared" si="35"/>
        <v>50013-00003</v>
      </c>
      <c r="E483" t="s">
        <v>139</v>
      </c>
      <c r="F483" t="s">
        <v>5948</v>
      </c>
      <c r="G483" t="s">
        <v>2499</v>
      </c>
      <c r="H483" t="s">
        <v>2310</v>
      </c>
      <c r="I483" t="s">
        <v>2311</v>
      </c>
      <c r="J483" t="s">
        <v>5331</v>
      </c>
      <c r="K483" t="s">
        <v>5333</v>
      </c>
      <c r="L483" t="s">
        <v>5416</v>
      </c>
      <c r="M483" t="s">
        <v>5348</v>
      </c>
      <c r="N483" t="s">
        <v>638</v>
      </c>
      <c r="P483" t="s">
        <v>5427</v>
      </c>
      <c r="Q483" t="s">
        <v>2507</v>
      </c>
      <c r="R483" t="b">
        <v>1</v>
      </c>
      <c r="S483" t="b">
        <v>1</v>
      </c>
      <c r="T483" t="s">
        <v>2506</v>
      </c>
      <c r="U483" t="s">
        <v>2506</v>
      </c>
      <c r="AI483">
        <v>45</v>
      </c>
      <c r="AJ483">
        <v>55</v>
      </c>
      <c r="AK483" t="s">
        <v>475</v>
      </c>
      <c r="AL483" s="1" t="s">
        <v>2500</v>
      </c>
      <c r="AM483" t="s">
        <v>2501</v>
      </c>
      <c r="AN483" s="1" t="s">
        <v>2502</v>
      </c>
      <c r="AO483" s="1" t="str">
        <f t="shared" si="36"/>
        <v>2W Distributor Bike</v>
      </c>
      <c r="AP483" s="1"/>
      <c r="AQ483" s="1"/>
      <c r="AR483" s="1"/>
      <c r="AS483" s="1"/>
      <c r="AT483" s="1"/>
      <c r="AU483" s="1"/>
      <c r="AV483" s="1"/>
      <c r="AW483" s="1"/>
      <c r="AX483" s="1"/>
      <c r="AY483" s="1"/>
      <c r="AZ483" s="1"/>
      <c r="BA483" s="1"/>
      <c r="BB483" s="1"/>
      <c r="BC483" s="1"/>
      <c r="BD483" s="1" t="s">
        <v>2508</v>
      </c>
      <c r="BE483" t="str">
        <f t="shared" si="34"/>
        <v>https://fs.amplifi.io//file?id=9df6311b-5d9a-450e-966f-3cd3ee45ce8b&amp;variant=thumb&amp;extension=png</v>
      </c>
      <c r="BF483" s="4" t="s">
        <v>2508</v>
      </c>
    </row>
    <row r="484" spans="1:59" ht="19" customHeight="1" x14ac:dyDescent="0.2">
      <c r="A484">
        <v>511</v>
      </c>
      <c r="B484" t="str">
        <f t="shared" si="33"/>
        <v>50013-00004</v>
      </c>
      <c r="C484" t="s">
        <v>2509</v>
      </c>
      <c r="D484" t="str">
        <f t="shared" si="35"/>
        <v>50013-00004</v>
      </c>
      <c r="E484" t="s">
        <v>139</v>
      </c>
      <c r="F484" t="s">
        <v>5948</v>
      </c>
      <c r="G484" t="s">
        <v>2499</v>
      </c>
      <c r="H484" t="s">
        <v>2310</v>
      </c>
      <c r="I484" t="s">
        <v>2311</v>
      </c>
      <c r="J484" t="s">
        <v>5331</v>
      </c>
      <c r="K484" t="s">
        <v>5333</v>
      </c>
      <c r="L484" t="s">
        <v>5416</v>
      </c>
      <c r="M484" t="s">
        <v>5348</v>
      </c>
      <c r="N484" t="s">
        <v>638</v>
      </c>
      <c r="P484" t="s">
        <v>5427</v>
      </c>
      <c r="Q484" t="s">
        <v>2510</v>
      </c>
      <c r="R484" t="b">
        <v>1</v>
      </c>
      <c r="S484" t="b">
        <v>1</v>
      </c>
      <c r="T484" t="s">
        <v>2509</v>
      </c>
      <c r="U484" t="s">
        <v>2509</v>
      </c>
      <c r="AI484">
        <v>45</v>
      </c>
      <c r="AJ484">
        <v>55</v>
      </c>
      <c r="AK484" t="s">
        <v>475</v>
      </c>
      <c r="AL484" s="1" t="s">
        <v>2500</v>
      </c>
      <c r="AM484" t="s">
        <v>2501</v>
      </c>
      <c r="AN484" s="1" t="s">
        <v>2502</v>
      </c>
      <c r="AO484" s="1" t="str">
        <f t="shared" si="36"/>
        <v>2W Distributor Bike</v>
      </c>
      <c r="AP484" s="1"/>
      <c r="AQ484" s="1"/>
      <c r="AR484" s="1"/>
      <c r="AS484" s="1"/>
      <c r="AT484" s="1"/>
      <c r="AU484" s="1"/>
      <c r="AV484" s="1"/>
      <c r="AW484" s="1"/>
      <c r="AX484" s="1"/>
      <c r="AY484" s="1"/>
      <c r="AZ484" s="1"/>
      <c r="BA484" s="1"/>
      <c r="BB484" s="1"/>
      <c r="BC484" s="1"/>
      <c r="BD484" s="1" t="s">
        <v>2511</v>
      </c>
      <c r="BE484" t="str">
        <f t="shared" si="34"/>
        <v>https://fs.amplifi.io//file?id=527c1077-f8bf-4a8a-9e28-18a1b73ccca6&amp;variant=thumb&amp;extension=png</v>
      </c>
      <c r="BF484" s="4" t="s">
        <v>2511</v>
      </c>
    </row>
    <row r="485" spans="1:59" ht="19" customHeight="1" x14ac:dyDescent="0.2">
      <c r="A485">
        <v>512</v>
      </c>
      <c r="B485" t="str">
        <f t="shared" si="33"/>
        <v>50013-00005</v>
      </c>
      <c r="C485" t="s">
        <v>2512</v>
      </c>
      <c r="D485" t="str">
        <f t="shared" si="35"/>
        <v>50013-00005</v>
      </c>
      <c r="E485" t="s">
        <v>139</v>
      </c>
      <c r="F485" t="s">
        <v>5948</v>
      </c>
      <c r="G485" t="s">
        <v>2499</v>
      </c>
      <c r="H485" t="s">
        <v>2310</v>
      </c>
      <c r="I485" t="s">
        <v>2311</v>
      </c>
      <c r="J485" t="s">
        <v>5331</v>
      </c>
      <c r="K485" t="s">
        <v>5333</v>
      </c>
      <c r="L485" t="s">
        <v>5416</v>
      </c>
      <c r="M485" t="s">
        <v>5348</v>
      </c>
      <c r="N485" t="s">
        <v>638</v>
      </c>
      <c r="P485" t="s">
        <v>5427</v>
      </c>
      <c r="Q485" t="s">
        <v>2513</v>
      </c>
      <c r="R485" t="b">
        <v>1</v>
      </c>
      <c r="S485" t="b">
        <v>1</v>
      </c>
      <c r="T485" t="s">
        <v>2512</v>
      </c>
      <c r="U485" t="s">
        <v>2512</v>
      </c>
      <c r="AI485">
        <v>45</v>
      </c>
      <c r="AJ485">
        <v>55</v>
      </c>
      <c r="AK485" t="s">
        <v>475</v>
      </c>
      <c r="AL485" s="1" t="s">
        <v>2500</v>
      </c>
      <c r="AM485" t="s">
        <v>2501</v>
      </c>
      <c r="AN485" s="1" t="s">
        <v>2502</v>
      </c>
      <c r="AO485" s="1" t="str">
        <f t="shared" si="36"/>
        <v>2W Distributor Bike</v>
      </c>
      <c r="AP485" s="1"/>
      <c r="AQ485" s="1"/>
      <c r="AR485" s="1"/>
      <c r="AS485" s="1"/>
      <c r="AT485" s="1"/>
      <c r="AU485" s="1"/>
      <c r="AV485" s="1"/>
      <c r="AW485" s="1"/>
      <c r="AX485" s="1"/>
      <c r="AY485" s="1"/>
      <c r="AZ485" s="1"/>
      <c r="BA485" s="1"/>
      <c r="BB485" s="1"/>
      <c r="BC485" s="1"/>
      <c r="BD485" s="1" t="s">
        <v>2514</v>
      </c>
      <c r="BE485" t="str">
        <f t="shared" si="34"/>
        <v>https://fs.amplifi.io//file?id=cae2cae0-4816-4708-bb00-87b53aec5691&amp;variant=thumb&amp;extension=png</v>
      </c>
      <c r="BF485" s="4" t="s">
        <v>2514</v>
      </c>
    </row>
    <row r="486" spans="1:59" ht="19" customHeight="1" x14ac:dyDescent="0.2">
      <c r="A486">
        <v>513</v>
      </c>
      <c r="B486" t="str">
        <f t="shared" si="33"/>
        <v>50013-00006</v>
      </c>
      <c r="C486" t="s">
        <v>2515</v>
      </c>
      <c r="D486" t="str">
        <f t="shared" si="35"/>
        <v>50013-00006</v>
      </c>
      <c r="E486" t="s">
        <v>139</v>
      </c>
      <c r="F486" t="e">
        <v>#N/A</v>
      </c>
      <c r="G486" t="s">
        <v>2499</v>
      </c>
      <c r="H486" t="s">
        <v>2310</v>
      </c>
      <c r="I486" t="s">
        <v>2311</v>
      </c>
      <c r="J486" t="s">
        <v>5331</v>
      </c>
      <c r="K486" t="s">
        <v>5333</v>
      </c>
      <c r="L486" t="s">
        <v>5333</v>
      </c>
      <c r="M486" t="s">
        <v>5348</v>
      </c>
      <c r="N486" t="s">
        <v>638</v>
      </c>
      <c r="P486" t="s">
        <v>5330</v>
      </c>
      <c r="Q486" t="s">
        <v>2516</v>
      </c>
      <c r="R486" t="e">
        <v>#N/A</v>
      </c>
      <c r="S486" t="b">
        <v>0</v>
      </c>
      <c r="T486" t="s">
        <v>2515</v>
      </c>
      <c r="U486" t="s">
        <v>2515</v>
      </c>
      <c r="AI486">
        <v>45</v>
      </c>
      <c r="AJ486">
        <v>55</v>
      </c>
      <c r="AK486" t="s">
        <v>475</v>
      </c>
      <c r="AL486" s="1" t="s">
        <v>2500</v>
      </c>
      <c r="AM486" t="s">
        <v>2501</v>
      </c>
      <c r="AN486" s="1" t="s">
        <v>2502</v>
      </c>
      <c r="AO486" s="1" t="str">
        <f t="shared" si="36"/>
        <v>2W Distributor Bike</v>
      </c>
      <c r="AP486" s="1"/>
      <c r="AQ486" s="1"/>
      <c r="AR486" s="1"/>
      <c r="AS486" s="1"/>
      <c r="AT486" s="1"/>
      <c r="AU486" s="1"/>
      <c r="AV486" s="1"/>
      <c r="AW486" s="1"/>
      <c r="AX486" s="1"/>
      <c r="AY486" s="1"/>
      <c r="AZ486" s="1"/>
      <c r="BA486" s="1"/>
      <c r="BB486" s="1"/>
      <c r="BC486" s="1"/>
      <c r="BD486" s="1" t="s">
        <v>2517</v>
      </c>
      <c r="BE486" t="str">
        <f t="shared" si="34"/>
        <v>https://fs.amplifi.io//file?id=e8b3f1bc-f07e-42b8-9f27-636e2c5533ed&amp;variant=thumb&amp;extension=png</v>
      </c>
      <c r="BF486" s="4" t="s">
        <v>2517</v>
      </c>
    </row>
    <row r="487" spans="1:59" ht="19" customHeight="1" x14ac:dyDescent="0.2">
      <c r="A487">
        <v>514</v>
      </c>
      <c r="B487" t="str">
        <f t="shared" si="33"/>
        <v>50013-00007</v>
      </c>
      <c r="C487" t="s">
        <v>2518</v>
      </c>
      <c r="D487" t="str">
        <f t="shared" si="35"/>
        <v>50013-00007</v>
      </c>
      <c r="E487" t="s">
        <v>139</v>
      </c>
      <c r="F487" t="e">
        <v>#N/A</v>
      </c>
      <c r="G487" t="s">
        <v>2499</v>
      </c>
      <c r="H487" t="s">
        <v>2310</v>
      </c>
      <c r="I487" t="s">
        <v>2311</v>
      </c>
      <c r="J487" t="s">
        <v>5331</v>
      </c>
      <c r="K487" t="s">
        <v>5333</v>
      </c>
      <c r="L487" t="s">
        <v>5333</v>
      </c>
      <c r="M487" t="s">
        <v>5348</v>
      </c>
      <c r="N487" t="s">
        <v>638</v>
      </c>
      <c r="P487" t="s">
        <v>5330</v>
      </c>
      <c r="Q487" t="s">
        <v>2519</v>
      </c>
      <c r="R487" t="e">
        <v>#N/A</v>
      </c>
      <c r="S487" t="b">
        <v>0</v>
      </c>
      <c r="T487" t="s">
        <v>2518</v>
      </c>
      <c r="U487" t="s">
        <v>2518</v>
      </c>
      <c r="AI487">
        <v>45</v>
      </c>
      <c r="AJ487">
        <v>55</v>
      </c>
      <c r="AK487" t="s">
        <v>475</v>
      </c>
      <c r="AL487" s="1" t="s">
        <v>2500</v>
      </c>
      <c r="AM487" t="s">
        <v>2501</v>
      </c>
      <c r="AN487" s="1" t="s">
        <v>2502</v>
      </c>
      <c r="AO487" s="1" t="str">
        <f t="shared" si="36"/>
        <v>2W Distributor Bike</v>
      </c>
      <c r="AP487" s="1"/>
      <c r="AQ487" s="1"/>
      <c r="AR487" s="1"/>
      <c r="AS487" s="1"/>
      <c r="AT487" s="1"/>
      <c r="AU487" s="1"/>
      <c r="AV487" s="1"/>
      <c r="AW487" s="1"/>
      <c r="AX487" s="1"/>
      <c r="AY487" s="1"/>
      <c r="AZ487" s="1"/>
      <c r="BA487" s="1"/>
      <c r="BB487" s="1"/>
      <c r="BC487" s="1"/>
      <c r="BD487" s="1" t="s">
        <v>2520</v>
      </c>
      <c r="BE487" t="str">
        <f t="shared" si="34"/>
        <v>https://fs.amplifi.io//file?id=9e139c3a-826f-4b9e-915e-659fbfe8dae5&amp;variant=thumb&amp;extension=png</v>
      </c>
      <c r="BF487" s="4" t="s">
        <v>2520</v>
      </c>
    </row>
    <row r="488" spans="1:59" ht="19" customHeight="1" x14ac:dyDescent="0.2">
      <c r="A488">
        <v>515</v>
      </c>
      <c r="B488" t="str">
        <f t="shared" si="33"/>
        <v>50013-00008</v>
      </c>
      <c r="C488" t="s">
        <v>2521</v>
      </c>
      <c r="D488" t="str">
        <f t="shared" si="35"/>
        <v>50013-00008</v>
      </c>
      <c r="E488" t="s">
        <v>139</v>
      </c>
      <c r="F488" t="e">
        <v>#N/A</v>
      </c>
      <c r="G488" t="s">
        <v>2499</v>
      </c>
      <c r="H488" t="s">
        <v>2310</v>
      </c>
      <c r="I488" t="s">
        <v>2311</v>
      </c>
      <c r="J488" t="s">
        <v>5331</v>
      </c>
      <c r="K488" t="s">
        <v>5333</v>
      </c>
      <c r="L488" t="s">
        <v>5333</v>
      </c>
      <c r="M488" t="s">
        <v>5348</v>
      </c>
      <c r="N488" t="s">
        <v>638</v>
      </c>
      <c r="P488" t="s">
        <v>5330</v>
      </c>
      <c r="Q488" t="s">
        <v>2522</v>
      </c>
      <c r="R488" t="e">
        <v>#N/A</v>
      </c>
      <c r="S488" t="b">
        <v>0</v>
      </c>
      <c r="T488" t="s">
        <v>2521</v>
      </c>
      <c r="U488" t="s">
        <v>2521</v>
      </c>
      <c r="AI488">
        <v>45</v>
      </c>
      <c r="AJ488">
        <v>55</v>
      </c>
      <c r="AK488" t="s">
        <v>475</v>
      </c>
      <c r="AL488" s="1" t="s">
        <v>2500</v>
      </c>
      <c r="AM488" t="s">
        <v>2501</v>
      </c>
      <c r="AN488" s="1" t="s">
        <v>2502</v>
      </c>
      <c r="AO488" s="1" t="str">
        <f t="shared" si="36"/>
        <v>2W Distributor Bike</v>
      </c>
      <c r="AP488" s="1"/>
      <c r="AQ488" s="1"/>
      <c r="AR488" s="1"/>
      <c r="AS488" s="1"/>
      <c r="AT488" s="1"/>
      <c r="AU488" s="1"/>
      <c r="AV488" s="1"/>
      <c r="AW488" s="1"/>
      <c r="AX488" s="1"/>
      <c r="AY488" s="1"/>
      <c r="AZ488" s="1"/>
      <c r="BA488" s="1"/>
      <c r="BB488" s="1"/>
      <c r="BC488" s="1"/>
      <c r="BD488" s="1" t="s">
        <v>2523</v>
      </c>
      <c r="BE488" t="str">
        <f t="shared" si="34"/>
        <v>https://fs.amplifi.io//file?id=bdd5bb94-00ff-428d-b366-20a73812effb&amp;variant=thumb&amp;extension=png</v>
      </c>
      <c r="BF488" s="4" t="s">
        <v>2523</v>
      </c>
    </row>
    <row r="489" spans="1:59" ht="19" customHeight="1" x14ac:dyDescent="0.2">
      <c r="A489">
        <v>516</v>
      </c>
      <c r="B489" t="str">
        <f t="shared" si="33"/>
        <v>50013-00009</v>
      </c>
      <c r="C489" t="s">
        <v>2524</v>
      </c>
      <c r="D489" t="str">
        <f t="shared" si="35"/>
        <v>50013-00009</v>
      </c>
      <c r="E489" t="s">
        <v>139</v>
      </c>
      <c r="F489" t="e">
        <v>#N/A</v>
      </c>
      <c r="G489" t="s">
        <v>2499</v>
      </c>
      <c r="H489" t="s">
        <v>2310</v>
      </c>
      <c r="I489" t="s">
        <v>2311</v>
      </c>
      <c r="J489" t="s">
        <v>5331</v>
      </c>
      <c r="K489" t="s">
        <v>5333</v>
      </c>
      <c r="L489" t="s">
        <v>5333</v>
      </c>
      <c r="M489" t="s">
        <v>5348</v>
      </c>
      <c r="N489" t="s">
        <v>638</v>
      </c>
      <c r="P489" t="s">
        <v>5330</v>
      </c>
      <c r="Q489" t="s">
        <v>2525</v>
      </c>
      <c r="R489" t="e">
        <v>#N/A</v>
      </c>
      <c r="S489" t="b">
        <v>0</v>
      </c>
      <c r="T489" t="s">
        <v>2524</v>
      </c>
      <c r="U489" t="s">
        <v>2524</v>
      </c>
      <c r="AI489">
        <v>45</v>
      </c>
      <c r="AJ489">
        <v>55</v>
      </c>
      <c r="AK489" t="s">
        <v>475</v>
      </c>
      <c r="AL489" s="1" t="s">
        <v>2500</v>
      </c>
      <c r="AM489" t="s">
        <v>2501</v>
      </c>
      <c r="AN489" s="1" t="s">
        <v>2502</v>
      </c>
      <c r="AO489" s="1" t="str">
        <f t="shared" si="36"/>
        <v>2W Distributor Bike</v>
      </c>
      <c r="AP489" s="1"/>
      <c r="AQ489" s="1"/>
      <c r="AR489" s="1"/>
      <c r="AS489" s="1"/>
      <c r="AT489" s="1"/>
      <c r="AU489" s="1"/>
      <c r="AV489" s="1"/>
      <c r="AW489" s="1"/>
      <c r="AX489" s="1"/>
      <c r="AY489" s="1"/>
      <c r="AZ489" s="1"/>
      <c r="BA489" s="1"/>
      <c r="BB489" s="1"/>
      <c r="BC489" s="1"/>
      <c r="BD489" s="1" t="s">
        <v>2526</v>
      </c>
      <c r="BE489" t="str">
        <f t="shared" si="34"/>
        <v>https://fs.amplifi.io//file?id=93efdf44-a746-425a-9a3f-92eaf5cff278&amp;variant=thumb&amp;extension=png</v>
      </c>
      <c r="BF489" s="4" t="s">
        <v>2526</v>
      </c>
    </row>
    <row r="490" spans="1:59" ht="19" customHeight="1" x14ac:dyDescent="0.2">
      <c r="A490">
        <v>517</v>
      </c>
      <c r="B490" t="str">
        <f t="shared" si="33"/>
        <v>50013-00010</v>
      </c>
      <c r="C490" t="s">
        <v>2527</v>
      </c>
      <c r="D490" t="str">
        <f t="shared" si="35"/>
        <v>50013-00010</v>
      </c>
      <c r="E490" t="s">
        <v>139</v>
      </c>
      <c r="F490" t="e">
        <v>#N/A</v>
      </c>
      <c r="G490" t="s">
        <v>2499</v>
      </c>
      <c r="H490" t="s">
        <v>2310</v>
      </c>
      <c r="I490" t="s">
        <v>2311</v>
      </c>
      <c r="J490" t="s">
        <v>5331</v>
      </c>
      <c r="K490" t="s">
        <v>5333</v>
      </c>
      <c r="L490" t="s">
        <v>5333</v>
      </c>
      <c r="M490" t="s">
        <v>5348</v>
      </c>
      <c r="N490" t="s">
        <v>638</v>
      </c>
      <c r="P490" t="s">
        <v>5330</v>
      </c>
      <c r="Q490" t="s">
        <v>2528</v>
      </c>
      <c r="R490" t="e">
        <v>#N/A</v>
      </c>
      <c r="S490" t="b">
        <v>0</v>
      </c>
      <c r="T490" t="s">
        <v>2527</v>
      </c>
      <c r="U490" t="s">
        <v>2527</v>
      </c>
      <c r="AI490">
        <v>45</v>
      </c>
      <c r="AJ490">
        <v>55</v>
      </c>
      <c r="AK490" t="s">
        <v>475</v>
      </c>
      <c r="AL490" s="1" t="s">
        <v>2500</v>
      </c>
      <c r="AM490" t="s">
        <v>2501</v>
      </c>
      <c r="AN490" s="1" t="s">
        <v>2502</v>
      </c>
      <c r="AO490" s="1" t="str">
        <f t="shared" si="36"/>
        <v>2W Distributor Bike</v>
      </c>
      <c r="AP490" s="1"/>
      <c r="AQ490" s="1"/>
      <c r="AR490" s="1"/>
      <c r="AS490" s="1"/>
      <c r="AT490" s="1"/>
      <c r="AU490" s="1"/>
      <c r="AV490" s="1"/>
      <c r="AW490" s="1"/>
      <c r="AX490" s="1"/>
      <c r="AY490" s="1"/>
      <c r="AZ490" s="1"/>
      <c r="BA490" s="1"/>
      <c r="BB490" s="1"/>
      <c r="BC490" s="1"/>
      <c r="BD490" s="1" t="s">
        <v>2529</v>
      </c>
      <c r="BE490" t="str">
        <f t="shared" si="34"/>
        <v>https://fs.amplifi.io//file?id=c998907b-f6a0-4813-889f-45d4590f9354&amp;variant=thumb&amp;extension=png</v>
      </c>
      <c r="BF490" s="4" t="s">
        <v>2529</v>
      </c>
    </row>
    <row r="491" spans="1:59" ht="19" customHeight="1" x14ac:dyDescent="0.2">
      <c r="A491">
        <v>518</v>
      </c>
      <c r="B491" t="str">
        <f t="shared" si="33"/>
        <v>50013-00011</v>
      </c>
      <c r="C491" t="s">
        <v>2530</v>
      </c>
      <c r="D491" t="str">
        <f t="shared" si="35"/>
        <v>50013-00011</v>
      </c>
      <c r="E491" t="s">
        <v>139</v>
      </c>
      <c r="F491" t="e">
        <v>#N/A</v>
      </c>
      <c r="G491" t="s">
        <v>2499</v>
      </c>
      <c r="H491" t="s">
        <v>2310</v>
      </c>
      <c r="I491" t="s">
        <v>2311</v>
      </c>
      <c r="J491" t="s">
        <v>5331</v>
      </c>
      <c r="K491" t="s">
        <v>5333</v>
      </c>
      <c r="L491" t="s">
        <v>5333</v>
      </c>
      <c r="M491" t="s">
        <v>5348</v>
      </c>
      <c r="N491" t="s">
        <v>638</v>
      </c>
      <c r="P491" t="s">
        <v>5330</v>
      </c>
      <c r="Q491" t="s">
        <v>2531</v>
      </c>
      <c r="R491" t="e">
        <v>#N/A</v>
      </c>
      <c r="S491" t="b">
        <v>0</v>
      </c>
      <c r="T491" t="s">
        <v>2530</v>
      </c>
      <c r="U491" t="s">
        <v>2530</v>
      </c>
      <c r="AI491">
        <v>45</v>
      </c>
      <c r="AJ491">
        <v>55</v>
      </c>
      <c r="AK491" t="s">
        <v>475</v>
      </c>
      <c r="AL491" s="1" t="s">
        <v>2500</v>
      </c>
      <c r="AM491" t="s">
        <v>2501</v>
      </c>
      <c r="AN491" s="1" t="s">
        <v>2502</v>
      </c>
      <c r="AO491" s="1" t="str">
        <f t="shared" si="36"/>
        <v>2W Distributor Bike</v>
      </c>
      <c r="AP491" s="1"/>
      <c r="AQ491" s="1"/>
      <c r="AR491" s="1"/>
      <c r="AS491" s="1"/>
      <c r="AT491" s="1"/>
      <c r="AU491" s="1"/>
      <c r="AV491" s="1"/>
      <c r="AW491" s="1"/>
      <c r="AX491" s="1"/>
      <c r="AY491" s="1"/>
      <c r="AZ491" s="1"/>
      <c r="BA491" s="1"/>
      <c r="BB491" s="1"/>
      <c r="BC491" s="1"/>
      <c r="BD491" s="1" t="s">
        <v>2532</v>
      </c>
      <c r="BE491" t="str">
        <f t="shared" si="34"/>
        <v>https://fs.amplifi.io//file?id=2e4a2cc2-932d-4a2e-a8a8-fb28259b80e5&amp;variant=thumb&amp;extension=png</v>
      </c>
      <c r="BF491" s="4" t="s">
        <v>2532</v>
      </c>
    </row>
    <row r="492" spans="1:59" ht="19" customHeight="1" x14ac:dyDescent="0.2">
      <c r="A492">
        <v>519</v>
      </c>
      <c r="B492" t="str">
        <f t="shared" si="33"/>
        <v>50013-00012</v>
      </c>
      <c r="C492" t="s">
        <v>2533</v>
      </c>
      <c r="D492" t="str">
        <f t="shared" si="35"/>
        <v>50013-00012</v>
      </c>
      <c r="E492" t="s">
        <v>139</v>
      </c>
      <c r="F492" t="e">
        <v>#N/A</v>
      </c>
      <c r="G492" t="s">
        <v>2499</v>
      </c>
      <c r="H492" t="s">
        <v>2310</v>
      </c>
      <c r="I492" t="s">
        <v>2311</v>
      </c>
      <c r="J492" t="s">
        <v>5331</v>
      </c>
      <c r="K492" t="s">
        <v>5333</v>
      </c>
      <c r="L492" t="s">
        <v>5333</v>
      </c>
      <c r="M492" t="s">
        <v>5348</v>
      </c>
      <c r="N492" t="s">
        <v>638</v>
      </c>
      <c r="P492" t="s">
        <v>5330</v>
      </c>
      <c r="Q492" t="s">
        <v>2534</v>
      </c>
      <c r="R492" t="e">
        <v>#N/A</v>
      </c>
      <c r="S492" t="b">
        <v>0</v>
      </c>
      <c r="T492" t="s">
        <v>2533</v>
      </c>
      <c r="U492" t="s">
        <v>2533</v>
      </c>
      <c r="AI492">
        <v>45</v>
      </c>
      <c r="AJ492">
        <v>55</v>
      </c>
      <c r="AK492" t="s">
        <v>475</v>
      </c>
      <c r="AL492" s="1" t="s">
        <v>2500</v>
      </c>
      <c r="AM492" t="s">
        <v>2501</v>
      </c>
      <c r="AN492" s="1" t="s">
        <v>2502</v>
      </c>
      <c r="AO492" s="1" t="str">
        <f t="shared" si="36"/>
        <v>2W Distributor Bike</v>
      </c>
      <c r="AP492" s="1"/>
      <c r="AQ492" s="1"/>
      <c r="AR492" s="1"/>
      <c r="AS492" s="1"/>
      <c r="AT492" s="1"/>
      <c r="AU492" s="1"/>
      <c r="AV492" s="1"/>
      <c r="AW492" s="1"/>
      <c r="AX492" s="1"/>
      <c r="AY492" s="1"/>
      <c r="AZ492" s="1"/>
      <c r="BA492" s="1"/>
      <c r="BB492" s="1"/>
      <c r="BC492" s="1"/>
      <c r="BD492" s="1" t="s">
        <v>2535</v>
      </c>
      <c r="BE492" t="str">
        <f t="shared" si="34"/>
        <v>https://fs.amplifi.io//file?id=c23763bf-5824-45a5-984c-29f2cb800d5a&amp;variant=thumb&amp;extension=png</v>
      </c>
      <c r="BF492" s="4" t="s">
        <v>2535</v>
      </c>
    </row>
    <row r="493" spans="1:59" ht="19" customHeight="1" x14ac:dyDescent="0.2">
      <c r="A493">
        <v>520</v>
      </c>
      <c r="B493" t="str">
        <f t="shared" si="33"/>
        <v>50013-00013</v>
      </c>
      <c r="C493" t="s">
        <v>2536</v>
      </c>
      <c r="D493" t="str">
        <f t="shared" si="35"/>
        <v>50013-00013</v>
      </c>
      <c r="E493" t="s">
        <v>139</v>
      </c>
      <c r="F493" t="e">
        <v>#N/A</v>
      </c>
      <c r="G493" t="s">
        <v>2499</v>
      </c>
      <c r="H493" t="s">
        <v>2310</v>
      </c>
      <c r="I493" t="s">
        <v>2311</v>
      </c>
      <c r="J493" t="s">
        <v>5331</v>
      </c>
      <c r="K493" t="s">
        <v>5333</v>
      </c>
      <c r="L493" t="s">
        <v>5333</v>
      </c>
      <c r="M493" t="s">
        <v>5348</v>
      </c>
      <c r="N493" t="s">
        <v>638</v>
      </c>
      <c r="P493" t="s">
        <v>5330</v>
      </c>
      <c r="Q493" t="s">
        <v>1959</v>
      </c>
      <c r="R493" t="e">
        <v>#N/A</v>
      </c>
      <c r="S493" t="b">
        <v>0</v>
      </c>
      <c r="T493" t="s">
        <v>2536</v>
      </c>
      <c r="U493" t="s">
        <v>2536</v>
      </c>
      <c r="AI493">
        <v>45</v>
      </c>
      <c r="AJ493">
        <v>55</v>
      </c>
      <c r="AK493" t="s">
        <v>475</v>
      </c>
      <c r="AL493" s="1" t="s">
        <v>2500</v>
      </c>
      <c r="AM493" t="s">
        <v>2501</v>
      </c>
      <c r="AN493" s="1" t="s">
        <v>2502</v>
      </c>
      <c r="AO493" s="1" t="str">
        <f t="shared" si="36"/>
        <v>2W Distributor Bike</v>
      </c>
      <c r="AP493" s="1"/>
      <c r="AQ493" s="1"/>
      <c r="AR493" s="1"/>
      <c r="AS493" s="1"/>
      <c r="AT493" s="1"/>
      <c r="AU493" s="1"/>
      <c r="AV493" s="1"/>
      <c r="AW493" s="1"/>
      <c r="AX493" s="1"/>
      <c r="AY493" s="1"/>
      <c r="AZ493" s="1"/>
      <c r="BA493" s="1"/>
      <c r="BB493" s="1"/>
      <c r="BC493" s="1"/>
      <c r="BD493" s="1" t="s">
        <v>2537</v>
      </c>
      <c r="BE493" t="str">
        <f t="shared" si="34"/>
        <v>https://fs.amplifi.io//file?id=27d2f594-5a95-4776-acf5-c8f3615ffaac&amp;variant=thumb&amp;extension=png</v>
      </c>
      <c r="BF493" s="4" t="s">
        <v>2537</v>
      </c>
    </row>
    <row r="494" spans="1:59" ht="19" customHeight="1" x14ac:dyDescent="0.2">
      <c r="A494">
        <v>521</v>
      </c>
      <c r="B494" t="str">
        <f t="shared" si="33"/>
        <v>50013-00014</v>
      </c>
      <c r="C494" t="s">
        <v>2538</v>
      </c>
      <c r="D494" t="str">
        <f t="shared" si="35"/>
        <v>50013-00014</v>
      </c>
      <c r="E494" t="s">
        <v>139</v>
      </c>
      <c r="F494" t="e">
        <v>#N/A</v>
      </c>
      <c r="G494" t="s">
        <v>2499</v>
      </c>
      <c r="H494" t="s">
        <v>2310</v>
      </c>
      <c r="I494" t="s">
        <v>2311</v>
      </c>
      <c r="J494" t="s">
        <v>5331</v>
      </c>
      <c r="K494" t="s">
        <v>5333</v>
      </c>
      <c r="L494" t="s">
        <v>5333</v>
      </c>
      <c r="M494" t="s">
        <v>5348</v>
      </c>
      <c r="N494" t="s">
        <v>638</v>
      </c>
      <c r="P494" t="s">
        <v>5330</v>
      </c>
      <c r="Q494" t="s">
        <v>2539</v>
      </c>
      <c r="R494" t="e">
        <v>#N/A</v>
      </c>
      <c r="S494" t="b">
        <v>0</v>
      </c>
      <c r="T494" t="s">
        <v>2538</v>
      </c>
      <c r="U494" t="s">
        <v>2538</v>
      </c>
      <c r="AI494">
        <v>45</v>
      </c>
      <c r="AJ494">
        <v>55</v>
      </c>
      <c r="AK494" t="s">
        <v>475</v>
      </c>
      <c r="AL494" s="1" t="s">
        <v>2500</v>
      </c>
      <c r="AM494" t="s">
        <v>2501</v>
      </c>
      <c r="AN494" s="1" t="s">
        <v>2502</v>
      </c>
      <c r="AO494" s="1" t="str">
        <f t="shared" si="36"/>
        <v>2W Distributor Bike</v>
      </c>
      <c r="AP494" s="1"/>
      <c r="AQ494" s="1"/>
      <c r="AR494" s="1"/>
      <c r="AS494" s="1"/>
      <c r="AT494" s="1"/>
      <c r="AU494" s="1"/>
      <c r="AV494" s="1"/>
      <c r="AW494" s="1"/>
      <c r="AX494" s="1"/>
      <c r="AY494" s="1"/>
      <c r="AZ494" s="1"/>
      <c r="BA494" s="1"/>
      <c r="BB494" s="1"/>
      <c r="BC494" s="1"/>
      <c r="BD494" s="1" t="s">
        <v>2540</v>
      </c>
      <c r="BE494" t="str">
        <f t="shared" si="34"/>
        <v>https://fs.amplifi.io//file?id=c51b07dc-3f18-43ae-9bc1-00c4f63ae5d1&amp;variant=thumb&amp;extension=png</v>
      </c>
      <c r="BF494" s="4" t="s">
        <v>2540</v>
      </c>
    </row>
    <row r="495" spans="1:59" ht="19" customHeight="1" x14ac:dyDescent="0.2">
      <c r="A495">
        <v>522</v>
      </c>
      <c r="B495" t="str">
        <f t="shared" si="33"/>
        <v>50013-00015</v>
      </c>
      <c r="C495" t="s">
        <v>2541</v>
      </c>
      <c r="D495" t="str">
        <f t="shared" si="35"/>
        <v>50013-00015</v>
      </c>
      <c r="E495" t="s">
        <v>139</v>
      </c>
      <c r="F495" t="e">
        <v>#N/A</v>
      </c>
      <c r="G495" t="s">
        <v>2499</v>
      </c>
      <c r="H495" t="s">
        <v>2310</v>
      </c>
      <c r="I495" t="s">
        <v>2311</v>
      </c>
      <c r="J495" t="s">
        <v>5331</v>
      </c>
      <c r="K495" t="s">
        <v>5333</v>
      </c>
      <c r="L495" t="s">
        <v>5416</v>
      </c>
      <c r="M495" t="s">
        <v>5348</v>
      </c>
      <c r="N495" t="s">
        <v>638</v>
      </c>
      <c r="P495" t="s">
        <v>5330</v>
      </c>
      <c r="Q495" t="s">
        <v>2542</v>
      </c>
      <c r="R495" t="e">
        <v>#N/A</v>
      </c>
      <c r="S495" t="b">
        <v>0</v>
      </c>
      <c r="T495" t="s">
        <v>2541</v>
      </c>
      <c r="U495" t="s">
        <v>2541</v>
      </c>
      <c r="AI495">
        <v>45</v>
      </c>
      <c r="AJ495">
        <v>55</v>
      </c>
      <c r="AK495" t="s">
        <v>475</v>
      </c>
      <c r="AL495" s="1" t="s">
        <v>2500</v>
      </c>
      <c r="AM495" t="s">
        <v>2501</v>
      </c>
      <c r="AN495" s="1" t="s">
        <v>2502</v>
      </c>
      <c r="AO495" s="1" t="str">
        <f t="shared" si="36"/>
        <v>2W Distributor Bike</v>
      </c>
      <c r="AP495" s="1"/>
      <c r="AQ495" s="1"/>
      <c r="AR495" s="1"/>
      <c r="AS495" s="1"/>
      <c r="AT495" s="1"/>
      <c r="AU495" s="1"/>
      <c r="AV495" s="1"/>
      <c r="AW495" s="1"/>
      <c r="AX495" s="1"/>
      <c r="AY495" s="1"/>
      <c r="AZ495" s="1"/>
      <c r="BA495" s="1"/>
      <c r="BB495" s="1"/>
      <c r="BC495" s="1"/>
      <c r="BD495" s="1" t="s">
        <v>2543</v>
      </c>
      <c r="BE495" t="str">
        <f t="shared" si="34"/>
        <v>https://fs.amplifi.io//file?id=48f07786-cc52-4a76-a861-0e6d81812fe2&amp;variant=thumb&amp;extension=png</v>
      </c>
      <c r="BF495" s="4" t="s">
        <v>6624</v>
      </c>
      <c r="BG495" s="4" t="s">
        <v>2543</v>
      </c>
    </row>
    <row r="496" spans="1:59" ht="19" customHeight="1" x14ac:dyDescent="0.2">
      <c r="A496">
        <v>523</v>
      </c>
      <c r="B496" t="str">
        <f t="shared" si="33"/>
        <v>50013-00016</v>
      </c>
      <c r="C496" t="s">
        <v>2544</v>
      </c>
      <c r="D496" t="str">
        <f t="shared" si="35"/>
        <v>50013-00016</v>
      </c>
      <c r="E496" t="s">
        <v>139</v>
      </c>
      <c r="F496" t="e">
        <v>#N/A</v>
      </c>
      <c r="G496" t="s">
        <v>2499</v>
      </c>
      <c r="H496" t="s">
        <v>2310</v>
      </c>
      <c r="I496" t="s">
        <v>2311</v>
      </c>
      <c r="J496" t="s">
        <v>5331</v>
      </c>
      <c r="K496" t="s">
        <v>5333</v>
      </c>
      <c r="L496" t="s">
        <v>5416</v>
      </c>
      <c r="M496" t="s">
        <v>5348</v>
      </c>
      <c r="N496" t="s">
        <v>638</v>
      </c>
      <c r="P496" t="s">
        <v>5330</v>
      </c>
      <c r="Q496" t="s">
        <v>2545</v>
      </c>
      <c r="R496" t="e">
        <v>#N/A</v>
      </c>
      <c r="S496" t="b">
        <v>0</v>
      </c>
      <c r="T496" t="s">
        <v>2544</v>
      </c>
      <c r="U496" t="s">
        <v>2544</v>
      </c>
      <c r="AI496">
        <v>45</v>
      </c>
      <c r="AJ496">
        <v>55</v>
      </c>
      <c r="AK496" t="s">
        <v>475</v>
      </c>
      <c r="AL496" s="1" t="s">
        <v>2500</v>
      </c>
      <c r="AM496" t="s">
        <v>2501</v>
      </c>
      <c r="AN496" s="1" t="s">
        <v>2502</v>
      </c>
      <c r="AO496" s="1" t="str">
        <f t="shared" si="36"/>
        <v>2W Distributor Bike</v>
      </c>
      <c r="AP496" s="1"/>
      <c r="AQ496" s="1"/>
      <c r="AR496" s="1"/>
      <c r="AS496" s="1"/>
      <c r="AT496" s="1"/>
      <c r="AU496" s="1"/>
      <c r="AV496" s="1"/>
      <c r="AW496" s="1"/>
      <c r="AX496" s="1"/>
      <c r="AY496" s="1"/>
      <c r="AZ496" s="1"/>
      <c r="BA496" s="1"/>
      <c r="BB496" s="1"/>
      <c r="BC496" s="1"/>
      <c r="BD496" s="1" t="s">
        <v>5657</v>
      </c>
      <c r="BE496" t="str">
        <f t="shared" si="34"/>
        <v>https://fs.amplifi.io//file?id=5b910af5-2de9-461a-afcb-ea90837e1b12&amp;variant=thumb&amp;extension=png</v>
      </c>
      <c r="BF496" s="4" t="s">
        <v>6625</v>
      </c>
      <c r="BG496" s="4" t="s">
        <v>5657</v>
      </c>
    </row>
    <row r="497" spans="1:59" ht="19" customHeight="1" x14ac:dyDescent="0.2">
      <c r="A497">
        <v>524</v>
      </c>
      <c r="B497" t="str">
        <f t="shared" si="33"/>
        <v>50013-00017</v>
      </c>
      <c r="C497" t="s">
        <v>2546</v>
      </c>
      <c r="D497" t="str">
        <f t="shared" si="35"/>
        <v>50013-00017</v>
      </c>
      <c r="E497" t="s">
        <v>139</v>
      </c>
      <c r="F497" t="e">
        <v>#N/A</v>
      </c>
      <c r="G497" t="s">
        <v>2499</v>
      </c>
      <c r="H497" t="s">
        <v>2310</v>
      </c>
      <c r="I497" t="s">
        <v>2311</v>
      </c>
      <c r="J497" t="s">
        <v>5331</v>
      </c>
      <c r="K497" t="s">
        <v>5333</v>
      </c>
      <c r="L497" t="s">
        <v>5416</v>
      </c>
      <c r="M497" t="s">
        <v>5348</v>
      </c>
      <c r="N497" t="s">
        <v>638</v>
      </c>
      <c r="P497" t="s">
        <v>5330</v>
      </c>
      <c r="Q497" t="s">
        <v>2459</v>
      </c>
      <c r="R497" t="e">
        <v>#N/A</v>
      </c>
      <c r="S497" t="b">
        <v>0</v>
      </c>
      <c r="T497" t="s">
        <v>2546</v>
      </c>
      <c r="U497" t="s">
        <v>2546</v>
      </c>
      <c r="AI497">
        <v>45</v>
      </c>
      <c r="AJ497">
        <v>55</v>
      </c>
      <c r="AK497" t="s">
        <v>475</v>
      </c>
      <c r="AL497" s="1" t="s">
        <v>2500</v>
      </c>
      <c r="AM497" t="s">
        <v>2501</v>
      </c>
      <c r="AN497" s="1" t="s">
        <v>2502</v>
      </c>
      <c r="AO497" s="1" t="str">
        <f t="shared" si="36"/>
        <v>2W Distributor Bike</v>
      </c>
      <c r="AP497" s="1"/>
      <c r="AQ497" s="1"/>
      <c r="AR497" s="1"/>
      <c r="AS497" s="1"/>
      <c r="AT497" s="1"/>
      <c r="AU497" s="1"/>
      <c r="AV497" s="1"/>
      <c r="AW497" s="1"/>
      <c r="AX497" s="1"/>
      <c r="AY497" s="1"/>
      <c r="AZ497" s="1"/>
      <c r="BA497" s="1"/>
      <c r="BB497" s="1"/>
      <c r="BC497" s="1"/>
      <c r="BD497" s="1" t="s">
        <v>5658</v>
      </c>
      <c r="BE497" t="str">
        <f t="shared" si="34"/>
        <v>https://fs.amplifi.io//file?id=23977ef8-1e37-4d67-a655-b96b55076e0c&amp;variant=thumb&amp;extension=png</v>
      </c>
      <c r="BF497" s="4" t="s">
        <v>6626</v>
      </c>
      <c r="BG497" s="4" t="s">
        <v>5658</v>
      </c>
    </row>
    <row r="498" spans="1:59" ht="19" customHeight="1" x14ac:dyDescent="0.2">
      <c r="A498">
        <v>525</v>
      </c>
      <c r="B498" t="str">
        <f t="shared" si="33"/>
        <v>50013-00018</v>
      </c>
      <c r="C498" t="s">
        <v>2547</v>
      </c>
      <c r="D498" t="str">
        <f t="shared" si="35"/>
        <v>50013-00018</v>
      </c>
      <c r="E498" t="s">
        <v>139</v>
      </c>
      <c r="F498" t="e">
        <v>#N/A</v>
      </c>
      <c r="G498" t="s">
        <v>2499</v>
      </c>
      <c r="H498" t="s">
        <v>2310</v>
      </c>
      <c r="I498" t="s">
        <v>2311</v>
      </c>
      <c r="J498" t="s">
        <v>5331</v>
      </c>
      <c r="K498" t="s">
        <v>5333</v>
      </c>
      <c r="L498" t="s">
        <v>5416</v>
      </c>
      <c r="M498" t="s">
        <v>5348</v>
      </c>
      <c r="N498" t="s">
        <v>638</v>
      </c>
      <c r="P498" t="s">
        <v>5330</v>
      </c>
      <c r="Q498" t="s">
        <v>2548</v>
      </c>
      <c r="R498" t="e">
        <v>#N/A</v>
      </c>
      <c r="S498" t="b">
        <v>0</v>
      </c>
      <c r="T498" t="s">
        <v>2547</v>
      </c>
      <c r="U498" t="s">
        <v>2547</v>
      </c>
      <c r="AI498">
        <v>45</v>
      </c>
      <c r="AJ498">
        <v>55</v>
      </c>
      <c r="AK498" t="s">
        <v>475</v>
      </c>
      <c r="AL498" s="1" t="s">
        <v>2500</v>
      </c>
      <c r="AM498" t="s">
        <v>2501</v>
      </c>
      <c r="AN498" s="1" t="s">
        <v>2502</v>
      </c>
      <c r="AO498" s="1" t="str">
        <f t="shared" si="36"/>
        <v>2W Distributor Bike</v>
      </c>
      <c r="AP498" s="1"/>
      <c r="AQ498" s="1"/>
      <c r="AR498" s="1"/>
      <c r="AS498" s="1"/>
      <c r="AT498" s="1"/>
      <c r="AU498" s="1"/>
      <c r="AV498" s="1"/>
      <c r="AW498" s="1"/>
      <c r="AX498" s="1"/>
      <c r="AY498" s="1"/>
      <c r="AZ498" s="1"/>
      <c r="BA498" s="1"/>
      <c r="BB498" s="1"/>
      <c r="BC498" s="1"/>
      <c r="BD498" s="1" t="s">
        <v>2549</v>
      </c>
      <c r="BE498" t="str">
        <f t="shared" si="34"/>
        <v>https://fs.amplifi.io//file?id=baace440-85a8-42b8-835e-e211228d1abd&amp;variant=thumb&amp;extension=png</v>
      </c>
      <c r="BF498" s="4" t="s">
        <v>2549</v>
      </c>
      <c r="BG498" s="4" t="s">
        <v>6627</v>
      </c>
    </row>
    <row r="499" spans="1:59" ht="19" customHeight="1" x14ac:dyDescent="0.2">
      <c r="A499">
        <v>526</v>
      </c>
      <c r="B499" t="str">
        <f t="shared" si="33"/>
        <v>50014-00001</v>
      </c>
      <c r="C499" t="s">
        <v>2550</v>
      </c>
      <c r="D499" t="str">
        <f t="shared" si="35"/>
        <v>50014-00001</v>
      </c>
      <c r="E499" t="s">
        <v>139</v>
      </c>
      <c r="F499" t="s">
        <v>5948</v>
      </c>
      <c r="G499" t="s">
        <v>2499</v>
      </c>
      <c r="H499" t="s">
        <v>2310</v>
      </c>
      <c r="I499" t="s">
        <v>2311</v>
      </c>
      <c r="J499" t="s">
        <v>5331</v>
      </c>
      <c r="K499" t="s">
        <v>5333</v>
      </c>
      <c r="L499" t="s">
        <v>5416</v>
      </c>
      <c r="M499" t="s">
        <v>5348</v>
      </c>
      <c r="N499" t="s">
        <v>5379</v>
      </c>
      <c r="P499" t="s">
        <v>5427</v>
      </c>
      <c r="Q499" t="s">
        <v>88</v>
      </c>
      <c r="R499" t="b">
        <v>1</v>
      </c>
      <c r="S499" t="b">
        <v>1</v>
      </c>
      <c r="T499" t="s">
        <v>2550</v>
      </c>
      <c r="U499" t="s">
        <v>2550</v>
      </c>
      <c r="AI499">
        <v>55</v>
      </c>
      <c r="AJ499">
        <v>65</v>
      </c>
      <c r="AK499" t="s">
        <v>475</v>
      </c>
      <c r="AL499" s="1" t="s">
        <v>2500</v>
      </c>
      <c r="AM499" t="s">
        <v>2501</v>
      </c>
      <c r="AN499" s="1" t="s">
        <v>2502</v>
      </c>
      <c r="AO499" s="1" t="str">
        <f t="shared" si="36"/>
        <v>2W Distributor Bike</v>
      </c>
      <c r="AP499" s="1"/>
      <c r="AQ499" s="1"/>
      <c r="AR499" s="1"/>
      <c r="AS499" s="1"/>
      <c r="AT499" s="1"/>
      <c r="AU499" s="1"/>
      <c r="AV499" s="1"/>
      <c r="AW499" s="1"/>
      <c r="AX499" s="1"/>
      <c r="AY499" s="1"/>
      <c r="AZ499" s="1"/>
      <c r="BA499" s="1"/>
      <c r="BB499" s="1"/>
      <c r="BC499" s="1"/>
      <c r="BD499" s="1" t="s">
        <v>2551</v>
      </c>
      <c r="BE499" t="str">
        <f t="shared" si="34"/>
        <v>https://fs.amplifi.io//file?id=b4d302f3-5106-43f7-9633-a64afa418c6c&amp;variant=thumb&amp;extension=png</v>
      </c>
      <c r="BF499" s="4" t="s">
        <v>2551</v>
      </c>
    </row>
    <row r="500" spans="1:59" ht="19" customHeight="1" x14ac:dyDescent="0.2">
      <c r="A500">
        <v>527</v>
      </c>
      <c r="B500" t="str">
        <f t="shared" si="33"/>
        <v>50014-00002</v>
      </c>
      <c r="C500" t="s">
        <v>2552</v>
      </c>
      <c r="D500" t="str">
        <f t="shared" si="35"/>
        <v>50014-00002</v>
      </c>
      <c r="E500" t="s">
        <v>139</v>
      </c>
      <c r="F500" t="s">
        <v>5948</v>
      </c>
      <c r="G500" t="s">
        <v>2499</v>
      </c>
      <c r="H500" t="s">
        <v>2310</v>
      </c>
      <c r="I500" t="s">
        <v>2311</v>
      </c>
      <c r="J500" t="s">
        <v>5331</v>
      </c>
      <c r="K500" t="s">
        <v>5333</v>
      </c>
      <c r="L500" t="s">
        <v>5416</v>
      </c>
      <c r="M500" t="s">
        <v>5348</v>
      </c>
      <c r="N500" t="s">
        <v>5379</v>
      </c>
      <c r="P500" t="s">
        <v>5427</v>
      </c>
      <c r="Q500" t="s">
        <v>50</v>
      </c>
      <c r="R500" t="b">
        <v>1</v>
      </c>
      <c r="S500" t="b">
        <v>1</v>
      </c>
      <c r="T500" t="s">
        <v>2552</v>
      </c>
      <c r="U500" t="s">
        <v>2552</v>
      </c>
      <c r="AI500">
        <v>55</v>
      </c>
      <c r="AJ500">
        <v>65</v>
      </c>
      <c r="AK500" t="s">
        <v>475</v>
      </c>
      <c r="AL500" s="1" t="s">
        <v>2500</v>
      </c>
      <c r="AM500" t="s">
        <v>2501</v>
      </c>
      <c r="AN500" s="1" t="s">
        <v>2502</v>
      </c>
      <c r="AO500" s="1" t="str">
        <f t="shared" si="36"/>
        <v>2W Distributor Bike</v>
      </c>
      <c r="AP500" s="1"/>
      <c r="AQ500" s="1"/>
      <c r="AR500" s="1"/>
      <c r="AS500" s="1"/>
      <c r="AT500" s="1"/>
      <c r="AU500" s="1"/>
      <c r="AV500" s="1"/>
      <c r="AW500" s="1"/>
      <c r="AX500" s="1"/>
      <c r="AY500" s="1"/>
      <c r="AZ500" s="1"/>
      <c r="BA500" s="1"/>
      <c r="BB500" s="1"/>
      <c r="BC500" s="1"/>
      <c r="BD500" s="1" t="s">
        <v>2553</v>
      </c>
      <c r="BE500" t="str">
        <f t="shared" si="34"/>
        <v>https://fs.amplifi.io//file?id=a311e3d7-8972-42e5-8aa9-db33a3f5c25d&amp;variant=thumb&amp;extension=png</v>
      </c>
      <c r="BF500" s="4" t="s">
        <v>2553</v>
      </c>
    </row>
    <row r="501" spans="1:59" ht="19" customHeight="1" x14ac:dyDescent="0.2">
      <c r="A501">
        <v>528</v>
      </c>
      <c r="B501" t="str">
        <f t="shared" si="33"/>
        <v>50014-00003</v>
      </c>
      <c r="C501" t="s">
        <v>2554</v>
      </c>
      <c r="D501" t="str">
        <f t="shared" si="35"/>
        <v>50014-00003</v>
      </c>
      <c r="E501" t="s">
        <v>139</v>
      </c>
      <c r="F501" t="s">
        <v>5948</v>
      </c>
      <c r="G501" t="s">
        <v>2499</v>
      </c>
      <c r="H501" t="s">
        <v>2310</v>
      </c>
      <c r="I501" t="s">
        <v>2311</v>
      </c>
      <c r="J501" t="s">
        <v>5331</v>
      </c>
      <c r="K501" t="s">
        <v>5333</v>
      </c>
      <c r="L501" t="s">
        <v>5416</v>
      </c>
      <c r="M501" t="s">
        <v>5348</v>
      </c>
      <c r="N501" t="s">
        <v>5379</v>
      </c>
      <c r="P501" t="s">
        <v>5427</v>
      </c>
      <c r="Q501" t="s">
        <v>2507</v>
      </c>
      <c r="R501" t="b">
        <v>1</v>
      </c>
      <c r="S501" t="b">
        <v>1</v>
      </c>
      <c r="T501" t="s">
        <v>2554</v>
      </c>
      <c r="U501" t="s">
        <v>2554</v>
      </c>
      <c r="AI501">
        <v>55</v>
      </c>
      <c r="AJ501">
        <v>65</v>
      </c>
      <c r="AK501" t="s">
        <v>475</v>
      </c>
      <c r="AL501" s="1" t="s">
        <v>2500</v>
      </c>
      <c r="AM501" t="s">
        <v>2501</v>
      </c>
      <c r="AN501" s="1" t="s">
        <v>2502</v>
      </c>
      <c r="AO501" s="1" t="str">
        <f t="shared" si="36"/>
        <v>2W Distributor Bike</v>
      </c>
      <c r="AP501" s="1"/>
      <c r="AQ501" s="1"/>
      <c r="AR501" s="1"/>
      <c r="AS501" s="1"/>
      <c r="AT501" s="1"/>
      <c r="AU501" s="1"/>
      <c r="AV501" s="1"/>
      <c r="AW501" s="1"/>
      <c r="AX501" s="1"/>
      <c r="AY501" s="1"/>
      <c r="AZ501" s="1"/>
      <c r="BA501" s="1"/>
      <c r="BB501" s="1"/>
      <c r="BC501" s="1"/>
      <c r="BD501" s="1" t="s">
        <v>2555</v>
      </c>
      <c r="BE501" t="str">
        <f t="shared" si="34"/>
        <v>https://fs.amplifi.io//file?id=b059156b-6246-4bd4-a016-8ae6b5c8d073&amp;variant=thumb&amp;extension=png</v>
      </c>
      <c r="BF501" s="4" t="s">
        <v>2555</v>
      </c>
    </row>
    <row r="502" spans="1:59" ht="19" customHeight="1" x14ac:dyDescent="0.2">
      <c r="A502">
        <v>529</v>
      </c>
      <c r="B502" t="str">
        <f t="shared" si="33"/>
        <v>50014-00004</v>
      </c>
      <c r="C502" t="s">
        <v>2556</v>
      </c>
      <c r="D502" t="str">
        <f t="shared" si="35"/>
        <v>50014-00004</v>
      </c>
      <c r="E502" t="s">
        <v>139</v>
      </c>
      <c r="F502" t="s">
        <v>5948</v>
      </c>
      <c r="G502" t="s">
        <v>2499</v>
      </c>
      <c r="H502" t="s">
        <v>2310</v>
      </c>
      <c r="I502" t="s">
        <v>2311</v>
      </c>
      <c r="J502" t="s">
        <v>5331</v>
      </c>
      <c r="K502" t="s">
        <v>5333</v>
      </c>
      <c r="L502" t="s">
        <v>5416</v>
      </c>
      <c r="M502" t="s">
        <v>5348</v>
      </c>
      <c r="N502" t="s">
        <v>5379</v>
      </c>
      <c r="P502" t="s">
        <v>5427</v>
      </c>
      <c r="Q502" t="s">
        <v>2510</v>
      </c>
      <c r="R502" t="b">
        <v>1</v>
      </c>
      <c r="S502" t="b">
        <v>1</v>
      </c>
      <c r="T502" t="s">
        <v>2556</v>
      </c>
      <c r="U502" t="s">
        <v>2556</v>
      </c>
      <c r="AI502">
        <v>55</v>
      </c>
      <c r="AJ502">
        <v>65</v>
      </c>
      <c r="AK502" t="s">
        <v>475</v>
      </c>
      <c r="AL502" s="1" t="s">
        <v>2500</v>
      </c>
      <c r="AM502" t="s">
        <v>2501</v>
      </c>
      <c r="AN502" s="1" t="s">
        <v>2502</v>
      </c>
      <c r="AO502" s="1" t="str">
        <f t="shared" si="36"/>
        <v>2W Distributor Bike</v>
      </c>
      <c r="AP502" s="1"/>
      <c r="AQ502" s="1"/>
      <c r="AR502" s="1"/>
      <c r="AS502" s="1"/>
      <c r="AT502" s="1"/>
      <c r="AU502" s="1"/>
      <c r="AV502" s="1"/>
      <c r="AW502" s="1"/>
      <c r="AX502" s="1"/>
      <c r="AY502" s="1"/>
      <c r="AZ502" s="1"/>
      <c r="BA502" s="1"/>
      <c r="BB502" s="1"/>
      <c r="BC502" s="1"/>
      <c r="BD502" s="1" t="s">
        <v>2557</v>
      </c>
      <c r="BE502" t="str">
        <f t="shared" si="34"/>
        <v>https://fs.amplifi.io//file?id=3d742658-2f4c-4a67-9781-5ed1adaf0318&amp;variant=thumb&amp;extension=png</v>
      </c>
      <c r="BF502" s="4" t="s">
        <v>2557</v>
      </c>
    </row>
    <row r="503" spans="1:59" ht="19" customHeight="1" x14ac:dyDescent="0.2">
      <c r="A503">
        <v>530</v>
      </c>
      <c r="B503" t="str">
        <f t="shared" si="33"/>
        <v>50014-00005</v>
      </c>
      <c r="C503" t="s">
        <v>2558</v>
      </c>
      <c r="D503" t="str">
        <f t="shared" si="35"/>
        <v>50014-00005</v>
      </c>
      <c r="E503" t="s">
        <v>139</v>
      </c>
      <c r="F503" t="s">
        <v>5948</v>
      </c>
      <c r="G503" t="s">
        <v>2499</v>
      </c>
      <c r="H503" t="s">
        <v>2310</v>
      </c>
      <c r="I503" t="s">
        <v>2311</v>
      </c>
      <c r="J503" t="s">
        <v>5331</v>
      </c>
      <c r="K503" t="s">
        <v>5333</v>
      </c>
      <c r="L503" t="s">
        <v>5416</v>
      </c>
      <c r="M503" t="s">
        <v>5348</v>
      </c>
      <c r="N503" t="s">
        <v>5379</v>
      </c>
      <c r="P503" t="s">
        <v>5427</v>
      </c>
      <c r="Q503" t="s">
        <v>2513</v>
      </c>
      <c r="R503" t="b">
        <v>1</v>
      </c>
      <c r="S503" t="b">
        <v>1</v>
      </c>
      <c r="T503" t="s">
        <v>2558</v>
      </c>
      <c r="U503" t="s">
        <v>2558</v>
      </c>
      <c r="AI503">
        <v>55</v>
      </c>
      <c r="AJ503">
        <v>65</v>
      </c>
      <c r="AK503" t="s">
        <v>475</v>
      </c>
      <c r="AL503" s="1" t="s">
        <v>2500</v>
      </c>
      <c r="AM503" t="s">
        <v>2501</v>
      </c>
      <c r="AN503" s="1" t="s">
        <v>2502</v>
      </c>
      <c r="AO503" s="1" t="str">
        <f t="shared" si="36"/>
        <v>2W Distributor Bike</v>
      </c>
      <c r="AP503" s="1"/>
      <c r="AQ503" s="1"/>
      <c r="AR503" s="1"/>
      <c r="AS503" s="1"/>
      <c r="AT503" s="1"/>
      <c r="AU503" s="1"/>
      <c r="AV503" s="1"/>
      <c r="AW503" s="1"/>
      <c r="AX503" s="1"/>
      <c r="AY503" s="1"/>
      <c r="AZ503" s="1"/>
      <c r="BA503" s="1"/>
      <c r="BB503" s="1"/>
      <c r="BC503" s="1"/>
      <c r="BD503" s="1" t="s">
        <v>2559</v>
      </c>
      <c r="BE503" t="str">
        <f t="shared" si="34"/>
        <v>https://fs.amplifi.io//file?id=5944983c-a376-4b14-8395-2a836870ca87&amp;variant=thumb&amp;extension=png</v>
      </c>
      <c r="BF503" s="4" t="s">
        <v>2559</v>
      </c>
    </row>
    <row r="504" spans="1:59" ht="19" customHeight="1" x14ac:dyDescent="0.2">
      <c r="A504">
        <v>531</v>
      </c>
      <c r="B504" t="str">
        <f t="shared" si="33"/>
        <v>50014-00006</v>
      </c>
      <c r="C504" t="s">
        <v>2560</v>
      </c>
      <c r="D504" t="str">
        <f t="shared" si="35"/>
        <v>50014-00006</v>
      </c>
      <c r="E504" t="s">
        <v>139</v>
      </c>
      <c r="F504" t="e">
        <v>#N/A</v>
      </c>
      <c r="G504" t="s">
        <v>2499</v>
      </c>
      <c r="H504" t="s">
        <v>2310</v>
      </c>
      <c r="I504" t="s">
        <v>2311</v>
      </c>
      <c r="J504" t="s">
        <v>5331</v>
      </c>
      <c r="K504" t="s">
        <v>5333</v>
      </c>
      <c r="L504" t="s">
        <v>5333</v>
      </c>
      <c r="M504" t="s">
        <v>5348</v>
      </c>
      <c r="N504" t="s">
        <v>5379</v>
      </c>
      <c r="P504" t="s">
        <v>5330</v>
      </c>
      <c r="Q504" t="s">
        <v>2516</v>
      </c>
      <c r="R504" t="e">
        <v>#N/A</v>
      </c>
      <c r="S504" t="b">
        <v>0</v>
      </c>
      <c r="T504" t="s">
        <v>2560</v>
      </c>
      <c r="U504" t="s">
        <v>2560</v>
      </c>
      <c r="AI504">
        <v>55</v>
      </c>
      <c r="AJ504">
        <v>65</v>
      </c>
      <c r="AK504" t="s">
        <v>475</v>
      </c>
      <c r="AL504" s="1" t="s">
        <v>2500</v>
      </c>
      <c r="AM504" t="s">
        <v>2501</v>
      </c>
      <c r="AN504" s="1" t="s">
        <v>2502</v>
      </c>
      <c r="AO504" s="1" t="str">
        <f t="shared" si="36"/>
        <v>2W Distributor Bike</v>
      </c>
      <c r="AP504" s="1"/>
      <c r="AQ504" s="1"/>
      <c r="AR504" s="1"/>
      <c r="AS504" s="1"/>
      <c r="AT504" s="1"/>
      <c r="AU504" s="1"/>
      <c r="AV504" s="1"/>
      <c r="AW504" s="1"/>
      <c r="AX504" s="1"/>
      <c r="AY504" s="1"/>
      <c r="AZ504" s="1"/>
      <c r="BA504" s="1"/>
      <c r="BB504" s="1"/>
      <c r="BC504" s="1"/>
      <c r="BD504" s="1" t="s">
        <v>2561</v>
      </c>
      <c r="BE504" t="str">
        <f t="shared" si="34"/>
        <v>https://fs.amplifi.io//file?id=72ade914-3f3e-40e3-a3c9-78c02fdbcdb3&amp;variant=thumb&amp;extension=png</v>
      </c>
      <c r="BF504" s="4" t="s">
        <v>2561</v>
      </c>
    </row>
    <row r="505" spans="1:59" ht="19" customHeight="1" x14ac:dyDescent="0.2">
      <c r="A505">
        <v>532</v>
      </c>
      <c r="B505" t="str">
        <f t="shared" si="33"/>
        <v>50014-00007</v>
      </c>
      <c r="C505" t="s">
        <v>2562</v>
      </c>
      <c r="D505" t="str">
        <f t="shared" si="35"/>
        <v>50014-00007</v>
      </c>
      <c r="E505" t="s">
        <v>139</v>
      </c>
      <c r="F505" t="e">
        <v>#N/A</v>
      </c>
      <c r="G505" t="s">
        <v>2499</v>
      </c>
      <c r="H505" t="s">
        <v>2310</v>
      </c>
      <c r="I505" t="s">
        <v>2311</v>
      </c>
      <c r="J505" t="s">
        <v>5331</v>
      </c>
      <c r="K505" t="s">
        <v>5333</v>
      </c>
      <c r="L505" t="s">
        <v>5333</v>
      </c>
      <c r="M505" t="s">
        <v>5348</v>
      </c>
      <c r="N505" t="s">
        <v>5379</v>
      </c>
      <c r="P505" t="s">
        <v>5330</v>
      </c>
      <c r="Q505" t="s">
        <v>2519</v>
      </c>
      <c r="R505" t="e">
        <v>#N/A</v>
      </c>
      <c r="S505" t="b">
        <v>0</v>
      </c>
      <c r="T505" t="s">
        <v>2562</v>
      </c>
      <c r="U505" t="s">
        <v>2562</v>
      </c>
      <c r="AI505">
        <v>55</v>
      </c>
      <c r="AJ505">
        <v>65</v>
      </c>
      <c r="AK505" t="s">
        <v>475</v>
      </c>
      <c r="AL505" s="1" t="s">
        <v>2500</v>
      </c>
      <c r="AM505" t="s">
        <v>2501</v>
      </c>
      <c r="AN505" s="1" t="s">
        <v>2502</v>
      </c>
      <c r="AO505" s="1" t="str">
        <f t="shared" si="36"/>
        <v>2W Distributor Bike</v>
      </c>
      <c r="AP505" s="1"/>
      <c r="AQ505" s="1"/>
      <c r="AR505" s="1"/>
      <c r="AS505" s="1"/>
      <c r="AT505" s="1"/>
      <c r="AU505" s="1"/>
      <c r="AV505" s="1"/>
      <c r="AW505" s="1"/>
      <c r="AX505" s="1"/>
      <c r="AY505" s="1"/>
      <c r="AZ505" s="1"/>
      <c r="BA505" s="1"/>
      <c r="BB505" s="1"/>
      <c r="BC505" s="1"/>
      <c r="BD505" s="1" t="s">
        <v>2563</v>
      </c>
      <c r="BE505" t="str">
        <f t="shared" si="34"/>
        <v>https://fs.amplifi.io//file?id=b3a8bf17-0eae-4bb1-acb5-a578a749d1fd&amp;variant=thumb&amp;extension=png</v>
      </c>
      <c r="BF505" s="4" t="s">
        <v>2563</v>
      </c>
    </row>
    <row r="506" spans="1:59" ht="19" customHeight="1" x14ac:dyDescent="0.2">
      <c r="A506">
        <v>533</v>
      </c>
      <c r="B506" t="str">
        <f t="shared" si="33"/>
        <v>50014-00008</v>
      </c>
      <c r="C506" t="s">
        <v>2564</v>
      </c>
      <c r="D506" t="str">
        <f t="shared" si="35"/>
        <v>50014-00008</v>
      </c>
      <c r="E506" t="s">
        <v>139</v>
      </c>
      <c r="F506" t="e">
        <v>#N/A</v>
      </c>
      <c r="G506" t="s">
        <v>2499</v>
      </c>
      <c r="H506" t="s">
        <v>2310</v>
      </c>
      <c r="I506" t="s">
        <v>2311</v>
      </c>
      <c r="J506" t="s">
        <v>5331</v>
      </c>
      <c r="K506" t="s">
        <v>5333</v>
      </c>
      <c r="L506" t="s">
        <v>5333</v>
      </c>
      <c r="M506" t="s">
        <v>5348</v>
      </c>
      <c r="N506" t="s">
        <v>5379</v>
      </c>
      <c r="P506" t="s">
        <v>5330</v>
      </c>
      <c r="Q506" t="s">
        <v>2522</v>
      </c>
      <c r="R506" t="e">
        <v>#N/A</v>
      </c>
      <c r="S506" t="b">
        <v>0</v>
      </c>
      <c r="T506" t="s">
        <v>2564</v>
      </c>
      <c r="U506" t="s">
        <v>2564</v>
      </c>
      <c r="AI506">
        <v>55</v>
      </c>
      <c r="AJ506">
        <v>65</v>
      </c>
      <c r="AK506" t="s">
        <v>475</v>
      </c>
      <c r="AL506" s="1" t="s">
        <v>2500</v>
      </c>
      <c r="AM506" t="s">
        <v>2501</v>
      </c>
      <c r="AN506" s="1" t="s">
        <v>2502</v>
      </c>
      <c r="AO506" s="1" t="str">
        <f t="shared" si="36"/>
        <v>2W Distributor Bike</v>
      </c>
      <c r="AP506" s="1"/>
      <c r="AQ506" s="1"/>
      <c r="AR506" s="1"/>
      <c r="AS506" s="1"/>
      <c r="AT506" s="1"/>
      <c r="AU506" s="1"/>
      <c r="AV506" s="1"/>
      <c r="AW506" s="1"/>
      <c r="AX506" s="1"/>
      <c r="AY506" s="1"/>
      <c r="AZ506" s="1"/>
      <c r="BA506" s="1"/>
      <c r="BB506" s="1"/>
      <c r="BC506" s="1"/>
      <c r="BD506" s="1" t="s">
        <v>2565</v>
      </c>
      <c r="BE506" t="str">
        <f t="shared" si="34"/>
        <v>https://fs.amplifi.io//file?id=ff6bd9e8-d75c-46c8-8a25-584536b517d5&amp;variant=thumb&amp;extension=png</v>
      </c>
      <c r="BF506" s="4" t="s">
        <v>2565</v>
      </c>
    </row>
    <row r="507" spans="1:59" ht="19" customHeight="1" x14ac:dyDescent="0.2">
      <c r="A507">
        <v>534</v>
      </c>
      <c r="B507" t="str">
        <f t="shared" si="33"/>
        <v>50014-00009</v>
      </c>
      <c r="C507" t="s">
        <v>2566</v>
      </c>
      <c r="D507" t="str">
        <f t="shared" si="35"/>
        <v>50014-00009</v>
      </c>
      <c r="E507" t="s">
        <v>139</v>
      </c>
      <c r="F507" t="e">
        <v>#N/A</v>
      </c>
      <c r="G507" t="s">
        <v>2499</v>
      </c>
      <c r="H507" t="s">
        <v>2310</v>
      </c>
      <c r="I507" t="s">
        <v>2311</v>
      </c>
      <c r="J507" t="s">
        <v>5331</v>
      </c>
      <c r="K507" t="s">
        <v>5333</v>
      </c>
      <c r="L507" t="s">
        <v>5333</v>
      </c>
      <c r="M507" t="s">
        <v>5348</v>
      </c>
      <c r="N507" t="s">
        <v>5379</v>
      </c>
      <c r="P507" t="s">
        <v>5330</v>
      </c>
      <c r="Q507" t="s">
        <v>2525</v>
      </c>
      <c r="R507" t="e">
        <v>#N/A</v>
      </c>
      <c r="S507" t="b">
        <v>0</v>
      </c>
      <c r="T507" t="s">
        <v>2566</v>
      </c>
      <c r="U507" t="s">
        <v>2566</v>
      </c>
      <c r="AI507">
        <v>55</v>
      </c>
      <c r="AJ507">
        <v>65</v>
      </c>
      <c r="AK507" t="s">
        <v>475</v>
      </c>
      <c r="AL507" s="1" t="s">
        <v>2500</v>
      </c>
      <c r="AM507" t="s">
        <v>2501</v>
      </c>
      <c r="AN507" s="1" t="s">
        <v>2502</v>
      </c>
      <c r="AO507" s="1" t="str">
        <f t="shared" si="36"/>
        <v>2W Distributor Bike</v>
      </c>
      <c r="AP507" s="1"/>
      <c r="AQ507" s="1"/>
      <c r="AR507" s="1"/>
      <c r="AS507" s="1"/>
      <c r="AT507" s="1"/>
      <c r="AU507" s="1"/>
      <c r="AV507" s="1"/>
      <c r="AW507" s="1"/>
      <c r="AX507" s="1"/>
      <c r="AY507" s="1"/>
      <c r="AZ507" s="1"/>
      <c r="BA507" s="1"/>
      <c r="BB507" s="1"/>
      <c r="BC507" s="1"/>
      <c r="BD507" s="1" t="s">
        <v>2567</v>
      </c>
      <c r="BE507" t="str">
        <f t="shared" si="34"/>
        <v>https://fs.amplifi.io//file?id=fa0737b8-c30b-4a2c-964f-119cc11ca1c0&amp;variant=thumb&amp;extension=png</v>
      </c>
      <c r="BF507" s="4" t="s">
        <v>2567</v>
      </c>
    </row>
    <row r="508" spans="1:59" ht="19" customHeight="1" x14ac:dyDescent="0.2">
      <c r="A508">
        <v>535</v>
      </c>
      <c r="B508" t="str">
        <f t="shared" si="33"/>
        <v>50014-00010</v>
      </c>
      <c r="C508" t="s">
        <v>2568</v>
      </c>
      <c r="D508" t="str">
        <f t="shared" si="35"/>
        <v>50014-00010</v>
      </c>
      <c r="E508" t="s">
        <v>139</v>
      </c>
      <c r="F508" t="e">
        <v>#N/A</v>
      </c>
      <c r="G508" t="s">
        <v>2499</v>
      </c>
      <c r="H508" t="s">
        <v>2310</v>
      </c>
      <c r="I508" t="s">
        <v>2311</v>
      </c>
      <c r="J508" t="s">
        <v>5331</v>
      </c>
      <c r="K508" t="s">
        <v>5333</v>
      </c>
      <c r="L508" t="s">
        <v>5333</v>
      </c>
      <c r="M508" t="s">
        <v>5348</v>
      </c>
      <c r="N508" t="s">
        <v>5379</v>
      </c>
      <c r="P508" t="s">
        <v>5330</v>
      </c>
      <c r="Q508" t="s">
        <v>2528</v>
      </c>
      <c r="R508" t="e">
        <v>#N/A</v>
      </c>
      <c r="S508" t="b">
        <v>0</v>
      </c>
      <c r="T508" t="s">
        <v>2568</v>
      </c>
      <c r="U508" t="s">
        <v>2568</v>
      </c>
      <c r="AI508">
        <v>55</v>
      </c>
      <c r="AJ508">
        <v>65</v>
      </c>
      <c r="AK508" t="s">
        <v>475</v>
      </c>
      <c r="AL508" s="1" t="s">
        <v>2500</v>
      </c>
      <c r="AM508" t="s">
        <v>2501</v>
      </c>
      <c r="AN508" s="1" t="s">
        <v>2502</v>
      </c>
      <c r="AO508" s="1" t="str">
        <f t="shared" si="36"/>
        <v>2W Distributor Bike</v>
      </c>
      <c r="AP508" s="1"/>
      <c r="AQ508" s="1"/>
      <c r="AR508" s="1"/>
      <c r="AS508" s="1"/>
      <c r="AT508" s="1"/>
      <c r="AU508" s="1"/>
      <c r="AV508" s="1"/>
      <c r="AW508" s="1"/>
      <c r="AX508" s="1"/>
      <c r="AY508" s="1"/>
      <c r="AZ508" s="1"/>
      <c r="BA508" s="1"/>
      <c r="BB508" s="1"/>
      <c r="BC508" s="1"/>
      <c r="BD508" s="1" t="s">
        <v>2569</v>
      </c>
      <c r="BE508" t="str">
        <f t="shared" si="34"/>
        <v>https://fs.amplifi.io//file?id=0d69a08e-60c5-496e-ab58-8d8d728dc1bd&amp;variant=thumb&amp;extension=png</v>
      </c>
      <c r="BF508" s="4" t="s">
        <v>2569</v>
      </c>
    </row>
    <row r="509" spans="1:59" ht="19" customHeight="1" x14ac:dyDescent="0.2">
      <c r="A509">
        <v>536</v>
      </c>
      <c r="B509" t="str">
        <f t="shared" si="33"/>
        <v>50014-00011</v>
      </c>
      <c r="C509" t="s">
        <v>2570</v>
      </c>
      <c r="D509" t="str">
        <f t="shared" si="35"/>
        <v>50014-00011</v>
      </c>
      <c r="E509" t="s">
        <v>139</v>
      </c>
      <c r="F509" t="e">
        <v>#N/A</v>
      </c>
      <c r="G509" t="s">
        <v>2499</v>
      </c>
      <c r="H509" t="s">
        <v>2310</v>
      </c>
      <c r="I509" t="s">
        <v>2311</v>
      </c>
      <c r="J509" t="s">
        <v>5331</v>
      </c>
      <c r="K509" t="s">
        <v>5333</v>
      </c>
      <c r="L509" t="s">
        <v>5333</v>
      </c>
      <c r="M509" t="s">
        <v>5348</v>
      </c>
      <c r="N509" t="s">
        <v>5379</v>
      </c>
      <c r="P509" t="s">
        <v>5330</v>
      </c>
      <c r="Q509" t="s">
        <v>2531</v>
      </c>
      <c r="R509" t="e">
        <v>#N/A</v>
      </c>
      <c r="S509" t="b">
        <v>0</v>
      </c>
      <c r="T509" t="s">
        <v>2570</v>
      </c>
      <c r="U509" t="s">
        <v>2570</v>
      </c>
      <c r="AI509">
        <v>55</v>
      </c>
      <c r="AJ509">
        <v>65</v>
      </c>
      <c r="AK509" t="s">
        <v>475</v>
      </c>
      <c r="AL509" s="1" t="s">
        <v>2500</v>
      </c>
      <c r="AM509" t="s">
        <v>2501</v>
      </c>
      <c r="AN509" s="1" t="s">
        <v>2502</v>
      </c>
      <c r="AO509" s="1" t="str">
        <f t="shared" si="36"/>
        <v>2W Distributor Bike</v>
      </c>
      <c r="AP509" s="1"/>
      <c r="AQ509" s="1"/>
      <c r="AR509" s="1"/>
      <c r="AS509" s="1"/>
      <c r="AT509" s="1"/>
      <c r="AU509" s="1"/>
      <c r="AV509" s="1"/>
      <c r="AW509" s="1"/>
      <c r="AX509" s="1"/>
      <c r="AY509" s="1"/>
      <c r="AZ509" s="1"/>
      <c r="BA509" s="1"/>
      <c r="BB509" s="1"/>
      <c r="BC509" s="1"/>
      <c r="BD509" s="1" t="s">
        <v>2571</v>
      </c>
      <c r="BE509" t="str">
        <f t="shared" si="34"/>
        <v>https://fs.amplifi.io//file?id=8cb26a8a-c7b0-4985-9a38-c024ddd5f699&amp;variant=thumb&amp;extension=png</v>
      </c>
      <c r="BF509" s="4" t="s">
        <v>2571</v>
      </c>
    </row>
    <row r="510" spans="1:59" ht="19" customHeight="1" x14ac:dyDescent="0.2">
      <c r="A510">
        <v>537</v>
      </c>
      <c r="B510" t="str">
        <f t="shared" si="33"/>
        <v>50014-00012</v>
      </c>
      <c r="C510" t="s">
        <v>2572</v>
      </c>
      <c r="D510" t="str">
        <f t="shared" si="35"/>
        <v>50014-00012</v>
      </c>
      <c r="E510" t="s">
        <v>139</v>
      </c>
      <c r="F510" t="e">
        <v>#N/A</v>
      </c>
      <c r="G510" t="s">
        <v>2499</v>
      </c>
      <c r="H510" t="s">
        <v>2310</v>
      </c>
      <c r="I510" t="s">
        <v>2311</v>
      </c>
      <c r="J510" t="s">
        <v>5331</v>
      </c>
      <c r="K510" t="s">
        <v>5333</v>
      </c>
      <c r="L510" t="s">
        <v>5333</v>
      </c>
      <c r="M510" t="s">
        <v>5348</v>
      </c>
      <c r="N510" t="s">
        <v>5379</v>
      </c>
      <c r="P510" t="s">
        <v>5330</v>
      </c>
      <c r="Q510" t="s">
        <v>2534</v>
      </c>
      <c r="R510" t="e">
        <v>#N/A</v>
      </c>
      <c r="S510" t="b">
        <v>0</v>
      </c>
      <c r="T510" t="s">
        <v>2572</v>
      </c>
      <c r="U510" t="s">
        <v>2572</v>
      </c>
      <c r="AI510">
        <v>55</v>
      </c>
      <c r="AJ510">
        <v>65</v>
      </c>
      <c r="AK510" t="s">
        <v>475</v>
      </c>
      <c r="AL510" s="1" t="s">
        <v>2500</v>
      </c>
      <c r="AM510" t="s">
        <v>2501</v>
      </c>
      <c r="AN510" s="1" t="s">
        <v>2502</v>
      </c>
      <c r="AO510" s="1" t="str">
        <f t="shared" si="36"/>
        <v>2W Distributor Bike</v>
      </c>
      <c r="AP510" s="1"/>
      <c r="AQ510" s="1"/>
      <c r="AR510" s="1"/>
      <c r="AS510" s="1"/>
      <c r="AT510" s="1"/>
      <c r="AU510" s="1"/>
      <c r="AV510" s="1"/>
      <c r="AW510" s="1"/>
      <c r="AX510" s="1"/>
      <c r="AY510" s="1"/>
      <c r="AZ510" s="1"/>
      <c r="BA510" s="1"/>
      <c r="BB510" s="1"/>
      <c r="BC510" s="1"/>
      <c r="BD510" s="1" t="s">
        <v>2573</v>
      </c>
      <c r="BE510" t="str">
        <f t="shared" si="34"/>
        <v>https://fs.amplifi.io//file?id=27b436d5-66ba-4536-8cd5-8a299075c448&amp;variant=thumb&amp;extension=png</v>
      </c>
      <c r="BF510" s="4" t="s">
        <v>2573</v>
      </c>
    </row>
    <row r="511" spans="1:59" ht="19" customHeight="1" x14ac:dyDescent="0.2">
      <c r="A511">
        <v>538</v>
      </c>
      <c r="B511" t="str">
        <f t="shared" si="33"/>
        <v>50014-00013</v>
      </c>
      <c r="C511" t="s">
        <v>2574</v>
      </c>
      <c r="D511" t="str">
        <f t="shared" si="35"/>
        <v>50014-00013</v>
      </c>
      <c r="E511" t="s">
        <v>139</v>
      </c>
      <c r="F511" t="e">
        <v>#N/A</v>
      </c>
      <c r="G511" t="s">
        <v>2499</v>
      </c>
      <c r="H511" t="s">
        <v>2310</v>
      </c>
      <c r="I511" t="s">
        <v>2311</v>
      </c>
      <c r="J511" t="s">
        <v>5331</v>
      </c>
      <c r="K511" t="s">
        <v>5333</v>
      </c>
      <c r="L511" t="s">
        <v>5333</v>
      </c>
      <c r="M511" t="s">
        <v>5348</v>
      </c>
      <c r="N511" t="s">
        <v>5379</v>
      </c>
      <c r="P511" t="s">
        <v>5330</v>
      </c>
      <c r="Q511" t="s">
        <v>1959</v>
      </c>
      <c r="R511" t="e">
        <v>#N/A</v>
      </c>
      <c r="S511" t="b">
        <v>0</v>
      </c>
      <c r="T511" t="s">
        <v>2574</v>
      </c>
      <c r="U511" t="s">
        <v>2574</v>
      </c>
      <c r="AI511">
        <v>55</v>
      </c>
      <c r="AJ511">
        <v>65</v>
      </c>
      <c r="AK511" t="s">
        <v>475</v>
      </c>
      <c r="AL511" s="1" t="s">
        <v>2500</v>
      </c>
      <c r="AM511" t="s">
        <v>2501</v>
      </c>
      <c r="AN511" s="1" t="s">
        <v>2502</v>
      </c>
      <c r="AO511" s="1" t="str">
        <f t="shared" si="36"/>
        <v>2W Distributor Bike</v>
      </c>
      <c r="AP511" s="1"/>
      <c r="AQ511" s="1"/>
      <c r="AR511" s="1"/>
      <c r="AS511" s="1"/>
      <c r="AT511" s="1"/>
      <c r="AU511" s="1"/>
      <c r="AV511" s="1"/>
      <c r="AW511" s="1"/>
      <c r="AX511" s="1"/>
      <c r="AY511" s="1"/>
      <c r="AZ511" s="1"/>
      <c r="BA511" s="1"/>
      <c r="BB511" s="1"/>
      <c r="BC511" s="1"/>
      <c r="BD511" s="1" t="s">
        <v>2575</v>
      </c>
      <c r="BE511" t="str">
        <f t="shared" si="34"/>
        <v>https://fs.amplifi.io//file?id=6a07fe92-50cd-498f-b2b3-5795bdfd5a3c&amp;variant=thumb&amp;extension=png</v>
      </c>
      <c r="BF511" s="4" t="s">
        <v>2575</v>
      </c>
    </row>
    <row r="512" spans="1:59" ht="19" customHeight="1" x14ac:dyDescent="0.2">
      <c r="A512">
        <v>539</v>
      </c>
      <c r="B512" t="str">
        <f t="shared" si="33"/>
        <v>50014-00014</v>
      </c>
      <c r="C512" t="s">
        <v>2576</v>
      </c>
      <c r="D512" t="str">
        <f t="shared" si="35"/>
        <v>50014-00014</v>
      </c>
      <c r="E512" t="s">
        <v>139</v>
      </c>
      <c r="F512" t="e">
        <v>#N/A</v>
      </c>
      <c r="G512" t="s">
        <v>2499</v>
      </c>
      <c r="H512" t="s">
        <v>2310</v>
      </c>
      <c r="I512" t="s">
        <v>2311</v>
      </c>
      <c r="J512" t="s">
        <v>5331</v>
      </c>
      <c r="K512" t="s">
        <v>5333</v>
      </c>
      <c r="L512" t="s">
        <v>5333</v>
      </c>
      <c r="M512" t="s">
        <v>5348</v>
      </c>
      <c r="N512" t="s">
        <v>5379</v>
      </c>
      <c r="P512" t="s">
        <v>5330</v>
      </c>
      <c r="Q512" t="s">
        <v>2539</v>
      </c>
      <c r="R512" t="e">
        <v>#N/A</v>
      </c>
      <c r="S512" t="b">
        <v>0</v>
      </c>
      <c r="T512" t="s">
        <v>2576</v>
      </c>
      <c r="U512" t="s">
        <v>2576</v>
      </c>
      <c r="AI512">
        <v>55</v>
      </c>
      <c r="AJ512">
        <v>65</v>
      </c>
      <c r="AK512" t="s">
        <v>475</v>
      </c>
      <c r="AL512" s="1" t="s">
        <v>2500</v>
      </c>
      <c r="AM512" t="s">
        <v>2501</v>
      </c>
      <c r="AN512" s="1" t="s">
        <v>2502</v>
      </c>
      <c r="AO512" s="1" t="str">
        <f t="shared" si="36"/>
        <v>2W Distributor Bike</v>
      </c>
      <c r="AP512" s="1"/>
      <c r="AQ512" s="1"/>
      <c r="AR512" s="1"/>
      <c r="AS512" s="1"/>
      <c r="AT512" s="1"/>
      <c r="AU512" s="1"/>
      <c r="AV512" s="1"/>
      <c r="AW512" s="1"/>
      <c r="AX512" s="1"/>
      <c r="AY512" s="1"/>
      <c r="AZ512" s="1"/>
      <c r="BA512" s="1"/>
      <c r="BB512" s="1"/>
      <c r="BC512" s="1"/>
      <c r="BD512" s="1" t="s">
        <v>2577</v>
      </c>
      <c r="BE512" t="str">
        <f t="shared" si="34"/>
        <v>https://fs.amplifi.io//file?id=6459e095-d00e-4189-8c8c-52717647a5f0&amp;variant=thumb&amp;extension=png</v>
      </c>
      <c r="BF512" s="4" t="s">
        <v>2577</v>
      </c>
    </row>
    <row r="513" spans="1:61" ht="19" customHeight="1" x14ac:dyDescent="0.2">
      <c r="A513">
        <v>540</v>
      </c>
      <c r="B513" t="str">
        <f t="shared" ref="B513:B576" si="37">C513</f>
        <v>50014-00015</v>
      </c>
      <c r="C513" t="s">
        <v>2578</v>
      </c>
      <c r="D513" t="str">
        <f t="shared" si="35"/>
        <v>50014-00015</v>
      </c>
      <c r="E513" t="s">
        <v>139</v>
      </c>
      <c r="F513" t="e">
        <v>#N/A</v>
      </c>
      <c r="G513" t="s">
        <v>2499</v>
      </c>
      <c r="H513" t="s">
        <v>2310</v>
      </c>
      <c r="I513" t="s">
        <v>2311</v>
      </c>
      <c r="J513" t="s">
        <v>5331</v>
      </c>
      <c r="K513" t="s">
        <v>5333</v>
      </c>
      <c r="L513" t="s">
        <v>5416</v>
      </c>
      <c r="M513" t="s">
        <v>5348</v>
      </c>
      <c r="N513" t="s">
        <v>5379</v>
      </c>
      <c r="P513" t="s">
        <v>5330</v>
      </c>
      <c r="Q513" t="s">
        <v>2542</v>
      </c>
      <c r="R513" t="e">
        <v>#N/A</v>
      </c>
      <c r="S513" t="b">
        <v>0</v>
      </c>
      <c r="T513" t="s">
        <v>2578</v>
      </c>
      <c r="U513" t="s">
        <v>2578</v>
      </c>
      <c r="AI513">
        <v>55</v>
      </c>
      <c r="AJ513">
        <v>65</v>
      </c>
      <c r="AK513" t="s">
        <v>475</v>
      </c>
      <c r="AL513" s="1" t="s">
        <v>2500</v>
      </c>
      <c r="AM513" t="s">
        <v>2501</v>
      </c>
      <c r="AN513" s="1" t="s">
        <v>2502</v>
      </c>
      <c r="AO513" s="1" t="str">
        <f t="shared" si="36"/>
        <v>2W Distributor Bike</v>
      </c>
      <c r="AP513" s="1"/>
      <c r="AQ513" s="1"/>
      <c r="AR513" s="1"/>
      <c r="AS513" s="1"/>
      <c r="AT513" s="1"/>
      <c r="AU513" s="1"/>
      <c r="AV513" s="1"/>
      <c r="AW513" s="1"/>
      <c r="AX513" s="1"/>
      <c r="AY513" s="1"/>
      <c r="AZ513" s="1"/>
      <c r="BA513" s="1"/>
      <c r="BB513" s="1"/>
      <c r="BC513" s="1"/>
      <c r="BD513" s="1" t="s">
        <v>5659</v>
      </c>
      <c r="BE513" t="str">
        <f t="shared" si="34"/>
        <v>https://fs.amplifi.io//file?id=f8b6a003-0392-47d4-9bba-ad31bc4ac7d9&amp;variant=thumb&amp;extension=png</v>
      </c>
      <c r="BF513" s="4" t="s">
        <v>6628</v>
      </c>
      <c r="BG513" s="4" t="s">
        <v>5659</v>
      </c>
      <c r="BH513" s="4" t="s">
        <v>6629</v>
      </c>
      <c r="BI513" s="4" t="s">
        <v>6630</v>
      </c>
    </row>
    <row r="514" spans="1:61" ht="19" customHeight="1" x14ac:dyDescent="0.2">
      <c r="A514">
        <v>541</v>
      </c>
      <c r="B514" t="str">
        <f t="shared" si="37"/>
        <v>50014-00016</v>
      </c>
      <c r="C514" t="s">
        <v>2579</v>
      </c>
      <c r="D514" t="str">
        <f t="shared" si="35"/>
        <v>50014-00016</v>
      </c>
      <c r="E514" t="s">
        <v>139</v>
      </c>
      <c r="F514" t="e">
        <v>#N/A</v>
      </c>
      <c r="G514" t="s">
        <v>2499</v>
      </c>
      <c r="H514" t="s">
        <v>2310</v>
      </c>
      <c r="I514" t="s">
        <v>2311</v>
      </c>
      <c r="J514" t="s">
        <v>5331</v>
      </c>
      <c r="K514" t="s">
        <v>5333</v>
      </c>
      <c r="L514" t="s">
        <v>5416</v>
      </c>
      <c r="M514" t="s">
        <v>5348</v>
      </c>
      <c r="N514" t="s">
        <v>5379</v>
      </c>
      <c r="P514" t="s">
        <v>5330</v>
      </c>
      <c r="Q514" t="s">
        <v>2545</v>
      </c>
      <c r="R514" t="e">
        <v>#N/A</v>
      </c>
      <c r="S514" t="b">
        <v>0</v>
      </c>
      <c r="T514" t="s">
        <v>2579</v>
      </c>
      <c r="U514" t="s">
        <v>2579</v>
      </c>
      <c r="AI514">
        <v>55</v>
      </c>
      <c r="AJ514">
        <v>65</v>
      </c>
      <c r="AK514" t="s">
        <v>475</v>
      </c>
      <c r="AL514" s="1" t="s">
        <v>2500</v>
      </c>
      <c r="AM514" t="s">
        <v>2501</v>
      </c>
      <c r="AN514" s="1" t="s">
        <v>2502</v>
      </c>
      <c r="AO514" s="1" t="str">
        <f t="shared" si="36"/>
        <v>2W Distributor Bike</v>
      </c>
      <c r="AP514" s="1"/>
      <c r="AQ514" s="1"/>
      <c r="AR514" s="1"/>
      <c r="AS514" s="1"/>
      <c r="AT514" s="1"/>
      <c r="AU514" s="1"/>
      <c r="AV514" s="1"/>
      <c r="AW514" s="1"/>
      <c r="AX514" s="1"/>
      <c r="AY514" s="1"/>
      <c r="AZ514" s="1"/>
      <c r="BA514" s="1"/>
      <c r="BB514" s="1"/>
      <c r="BC514" s="1"/>
      <c r="BD514" s="1" t="s">
        <v>5422</v>
      </c>
      <c r="BE514" t="str">
        <f t="shared" ref="BE514:BE577" si="38">IF(BD514="","",BD514&amp;"&amp;variant=thumb&amp;extension=png")</f>
        <v>https://fs.amplifi.io//file?id=9fc1bee2-f3c8-4660-b043-ba74524928dc&amp;variant=thumb&amp;extension=png</v>
      </c>
      <c r="BF514" s="4" t="s">
        <v>6631</v>
      </c>
      <c r="BG514" s="4" t="s">
        <v>5422</v>
      </c>
      <c r="BH514" s="4" t="s">
        <v>6632</v>
      </c>
      <c r="BI514" s="4" t="s">
        <v>6633</v>
      </c>
    </row>
    <row r="515" spans="1:61" ht="19" customHeight="1" x14ac:dyDescent="0.2">
      <c r="A515">
        <v>542</v>
      </c>
      <c r="B515" t="str">
        <f t="shared" si="37"/>
        <v>50014-00017</v>
      </c>
      <c r="C515" t="s">
        <v>2580</v>
      </c>
      <c r="D515" t="str">
        <f t="shared" ref="D515:D578" si="39">C515</f>
        <v>50014-00017</v>
      </c>
      <c r="E515" t="s">
        <v>139</v>
      </c>
      <c r="F515" t="e">
        <v>#N/A</v>
      </c>
      <c r="G515" t="s">
        <v>2499</v>
      </c>
      <c r="H515" t="s">
        <v>2310</v>
      </c>
      <c r="I515" t="s">
        <v>2311</v>
      </c>
      <c r="J515" t="s">
        <v>5331</v>
      </c>
      <c r="K515" t="s">
        <v>5333</v>
      </c>
      <c r="L515" t="s">
        <v>5416</v>
      </c>
      <c r="M515" t="s">
        <v>5348</v>
      </c>
      <c r="N515" t="s">
        <v>5379</v>
      </c>
      <c r="P515" t="s">
        <v>5330</v>
      </c>
      <c r="Q515" t="s">
        <v>2459</v>
      </c>
      <c r="R515" t="e">
        <v>#N/A</v>
      </c>
      <c r="S515" t="b">
        <v>0</v>
      </c>
      <c r="T515" t="s">
        <v>2580</v>
      </c>
      <c r="U515" t="s">
        <v>2580</v>
      </c>
      <c r="AI515">
        <v>55</v>
      </c>
      <c r="AJ515">
        <v>65</v>
      </c>
      <c r="AK515" t="s">
        <v>475</v>
      </c>
      <c r="AL515" s="1" t="s">
        <v>2500</v>
      </c>
      <c r="AM515" t="s">
        <v>2501</v>
      </c>
      <c r="AN515" s="1" t="s">
        <v>2502</v>
      </c>
      <c r="AO515" s="1" t="str">
        <f t="shared" ref="AO515:AO578" si="40">IF(E515="Moto","",IF(E515="Snowboard","",IF(E515="Snowmobile","",AO$1)))</f>
        <v>2W Distributor Bike</v>
      </c>
      <c r="AP515" s="1"/>
      <c r="AQ515" s="1"/>
      <c r="AR515" s="1"/>
      <c r="AS515" s="1"/>
      <c r="AT515" s="1"/>
      <c r="AU515" s="1"/>
      <c r="AV515" s="1"/>
      <c r="AW515" s="1"/>
      <c r="AX515" s="1"/>
      <c r="AY515" s="1"/>
      <c r="AZ515" s="1"/>
      <c r="BA515" s="1"/>
      <c r="BB515" s="1"/>
      <c r="BC515" s="1"/>
      <c r="BD515" s="1" t="s">
        <v>2581</v>
      </c>
      <c r="BE515" t="str">
        <f t="shared" si="38"/>
        <v>https://fs.amplifi.io//file?id=3ca82a2c-03f5-4565-bbd2-fdd6548f07b9&amp;variant=thumb&amp;extension=png</v>
      </c>
      <c r="BF515" s="4" t="s">
        <v>2581</v>
      </c>
      <c r="BG515" s="4" t="s">
        <v>6634</v>
      </c>
      <c r="BH515" s="4" t="s">
        <v>6635</v>
      </c>
      <c r="BI515" s="4" t="s">
        <v>6636</v>
      </c>
    </row>
    <row r="516" spans="1:61" ht="19" customHeight="1" x14ac:dyDescent="0.2">
      <c r="A516">
        <v>543</v>
      </c>
      <c r="B516" t="str">
        <f t="shared" si="37"/>
        <v>50014-00018</v>
      </c>
      <c r="C516" t="s">
        <v>2582</v>
      </c>
      <c r="D516" t="str">
        <f t="shared" si="39"/>
        <v>50014-00018</v>
      </c>
      <c r="E516" t="s">
        <v>139</v>
      </c>
      <c r="F516" t="e">
        <v>#N/A</v>
      </c>
      <c r="G516" t="s">
        <v>2499</v>
      </c>
      <c r="H516" t="s">
        <v>2310</v>
      </c>
      <c r="I516" t="s">
        <v>2311</v>
      </c>
      <c r="J516" t="s">
        <v>5331</v>
      </c>
      <c r="K516" t="s">
        <v>5333</v>
      </c>
      <c r="L516" t="s">
        <v>5416</v>
      </c>
      <c r="M516" t="s">
        <v>5348</v>
      </c>
      <c r="N516" t="s">
        <v>5379</v>
      </c>
      <c r="P516" t="s">
        <v>5330</v>
      </c>
      <c r="Q516" t="s">
        <v>2548</v>
      </c>
      <c r="R516" t="e">
        <v>#N/A</v>
      </c>
      <c r="S516" t="b">
        <v>0</v>
      </c>
      <c r="T516" t="s">
        <v>2582</v>
      </c>
      <c r="U516" t="s">
        <v>2582</v>
      </c>
      <c r="AI516">
        <v>55</v>
      </c>
      <c r="AJ516">
        <v>65</v>
      </c>
      <c r="AK516" t="s">
        <v>475</v>
      </c>
      <c r="AL516" s="1" t="s">
        <v>2500</v>
      </c>
      <c r="AM516" t="s">
        <v>2501</v>
      </c>
      <c r="AN516" s="1" t="s">
        <v>2502</v>
      </c>
      <c r="AO516" s="1" t="str">
        <f t="shared" si="40"/>
        <v>2W Distributor Bike</v>
      </c>
      <c r="AP516" s="1"/>
      <c r="AQ516" s="1"/>
      <c r="AR516" s="1"/>
      <c r="AS516" s="1"/>
      <c r="AT516" s="1"/>
      <c r="AU516" s="1"/>
      <c r="AV516" s="1"/>
      <c r="AW516" s="1"/>
      <c r="AX516" s="1"/>
      <c r="AY516" s="1"/>
      <c r="AZ516" s="1"/>
      <c r="BA516" s="1"/>
      <c r="BB516" s="1"/>
      <c r="BC516" s="1"/>
      <c r="BD516" s="1" t="s">
        <v>5423</v>
      </c>
      <c r="BE516" t="str">
        <f t="shared" si="38"/>
        <v>https://fs.amplifi.io//file?id=3e58189a-ce6f-4fdd-b1c8-7a4e7624ff80&amp;variant=thumb&amp;extension=png</v>
      </c>
      <c r="BF516" s="4" t="s">
        <v>6637</v>
      </c>
      <c r="BG516" s="4" t="s">
        <v>6638</v>
      </c>
      <c r="BH516" s="4" t="s">
        <v>5423</v>
      </c>
      <c r="BI516" s="4" t="s">
        <v>6639</v>
      </c>
    </row>
    <row r="517" spans="1:61" ht="19" customHeight="1" x14ac:dyDescent="0.2">
      <c r="A517">
        <v>544</v>
      </c>
      <c r="B517" t="str">
        <f t="shared" si="37"/>
        <v>50015-00001</v>
      </c>
      <c r="C517" t="s">
        <v>2583</v>
      </c>
      <c r="D517" t="str">
        <f t="shared" si="39"/>
        <v>50015-00001</v>
      </c>
      <c r="E517" t="s">
        <v>32</v>
      </c>
      <c r="F517" t="s">
        <v>5948</v>
      </c>
      <c r="G517" t="s">
        <v>2499</v>
      </c>
      <c r="H517" t="s">
        <v>2310</v>
      </c>
      <c r="I517" t="s">
        <v>2311</v>
      </c>
      <c r="J517" t="s">
        <v>5331</v>
      </c>
      <c r="K517" t="s">
        <v>5333</v>
      </c>
      <c r="L517" t="s">
        <v>5416</v>
      </c>
      <c r="M517" t="s">
        <v>5348</v>
      </c>
      <c r="N517" t="s">
        <v>638</v>
      </c>
      <c r="P517" t="s">
        <v>5427</v>
      </c>
      <c r="Q517" t="s">
        <v>88</v>
      </c>
      <c r="R517" t="b">
        <v>1</v>
      </c>
      <c r="S517" t="b">
        <v>1</v>
      </c>
      <c r="T517" t="s">
        <v>2583</v>
      </c>
      <c r="U517" t="s">
        <v>2583</v>
      </c>
      <c r="AI517">
        <v>60</v>
      </c>
      <c r="AJ517">
        <v>70</v>
      </c>
      <c r="AK517" t="s">
        <v>475</v>
      </c>
      <c r="AL517" s="1" t="s">
        <v>2500</v>
      </c>
      <c r="AM517" t="s">
        <v>2584</v>
      </c>
      <c r="AN517" s="1" t="s">
        <v>2585</v>
      </c>
      <c r="AO517" s="1" t="str">
        <f t="shared" si="40"/>
        <v/>
      </c>
      <c r="AP517" s="1"/>
      <c r="AQ517" s="1"/>
      <c r="AR517" s="1"/>
      <c r="AS517" s="1"/>
      <c r="AT517" s="1"/>
      <c r="AU517" s="1"/>
      <c r="AV517" s="1"/>
      <c r="AW517" s="1"/>
      <c r="AX517" s="1"/>
      <c r="AY517" s="1"/>
      <c r="AZ517" s="1"/>
      <c r="BA517" s="1"/>
      <c r="BB517" s="1"/>
      <c r="BC517" s="1"/>
      <c r="BD517" s="1" t="s">
        <v>2586</v>
      </c>
      <c r="BE517" t="str">
        <f t="shared" si="38"/>
        <v>https://fs.amplifi.io//file?id=20c68eaf-a762-441b-979f-ee988bc4eff8&amp;variant=thumb&amp;extension=png</v>
      </c>
      <c r="BF517" s="4" t="s">
        <v>2586</v>
      </c>
    </row>
    <row r="518" spans="1:61" ht="19" customHeight="1" x14ac:dyDescent="0.2">
      <c r="A518">
        <v>545</v>
      </c>
      <c r="B518" t="str">
        <f t="shared" si="37"/>
        <v>50015-00002</v>
      </c>
      <c r="C518" t="s">
        <v>2587</v>
      </c>
      <c r="D518" t="str">
        <f t="shared" si="39"/>
        <v>50015-00002</v>
      </c>
      <c r="E518" t="s">
        <v>32</v>
      </c>
      <c r="F518" t="s">
        <v>5948</v>
      </c>
      <c r="G518" t="s">
        <v>2499</v>
      </c>
      <c r="H518" t="s">
        <v>2310</v>
      </c>
      <c r="I518" t="s">
        <v>2311</v>
      </c>
      <c r="J518" t="s">
        <v>5331</v>
      </c>
      <c r="K518" t="s">
        <v>5333</v>
      </c>
      <c r="L518" t="s">
        <v>5416</v>
      </c>
      <c r="M518" t="s">
        <v>5348</v>
      </c>
      <c r="N518" t="s">
        <v>638</v>
      </c>
      <c r="P518" t="s">
        <v>5427</v>
      </c>
      <c r="Q518" t="s">
        <v>50</v>
      </c>
      <c r="R518" t="b">
        <v>1</v>
      </c>
      <c r="S518" t="b">
        <v>1</v>
      </c>
      <c r="T518" t="s">
        <v>2587</v>
      </c>
      <c r="U518" t="s">
        <v>2587</v>
      </c>
      <c r="AI518">
        <v>60</v>
      </c>
      <c r="AJ518">
        <v>70</v>
      </c>
      <c r="AK518" t="s">
        <v>475</v>
      </c>
      <c r="AL518" s="1" t="s">
        <v>2500</v>
      </c>
      <c r="AM518" t="s">
        <v>2584</v>
      </c>
      <c r="AN518" s="1" t="s">
        <v>2585</v>
      </c>
      <c r="AO518" s="1" t="str">
        <f t="shared" si="40"/>
        <v/>
      </c>
      <c r="AP518" s="1"/>
      <c r="AQ518" s="1"/>
      <c r="AR518" s="1"/>
      <c r="AS518" s="1"/>
      <c r="AT518" s="1"/>
      <c r="AU518" s="1"/>
      <c r="AV518" s="1"/>
      <c r="AW518" s="1"/>
      <c r="AX518" s="1"/>
      <c r="AY518" s="1"/>
      <c r="AZ518" s="1"/>
      <c r="BA518" s="1"/>
      <c r="BB518" s="1"/>
      <c r="BC518" s="1"/>
      <c r="BD518" s="1" t="s">
        <v>2588</v>
      </c>
      <c r="BE518" t="str">
        <f t="shared" si="38"/>
        <v>https://fs.amplifi.io//file?id=f50bdb4f-6c6f-4212-94d1-90835176bee7&amp;variant=thumb&amp;extension=png</v>
      </c>
      <c r="BF518" s="4" t="s">
        <v>2588</v>
      </c>
    </row>
    <row r="519" spans="1:61" ht="19" customHeight="1" x14ac:dyDescent="0.2">
      <c r="A519">
        <v>546</v>
      </c>
      <c r="B519" t="str">
        <f t="shared" si="37"/>
        <v>50015-00003</v>
      </c>
      <c r="C519" t="s">
        <v>2589</v>
      </c>
      <c r="D519" t="str">
        <f t="shared" si="39"/>
        <v>50015-00003</v>
      </c>
      <c r="E519" t="s">
        <v>32</v>
      </c>
      <c r="F519" t="s">
        <v>5948</v>
      </c>
      <c r="G519" t="s">
        <v>2499</v>
      </c>
      <c r="H519" t="s">
        <v>2310</v>
      </c>
      <c r="I519" t="s">
        <v>2311</v>
      </c>
      <c r="J519" t="s">
        <v>5331</v>
      </c>
      <c r="K519" t="s">
        <v>5333</v>
      </c>
      <c r="L519" t="s">
        <v>5416</v>
      </c>
      <c r="M519" t="s">
        <v>5348</v>
      </c>
      <c r="N519" t="s">
        <v>638</v>
      </c>
      <c r="P519" t="s">
        <v>5427</v>
      </c>
      <c r="Q519" t="s">
        <v>2507</v>
      </c>
      <c r="R519" t="b">
        <v>1</v>
      </c>
      <c r="S519" t="b">
        <v>1</v>
      </c>
      <c r="T519" t="s">
        <v>2589</v>
      </c>
      <c r="U519" t="s">
        <v>2589</v>
      </c>
      <c r="AI519">
        <v>60</v>
      </c>
      <c r="AJ519">
        <v>70</v>
      </c>
      <c r="AK519" t="s">
        <v>475</v>
      </c>
      <c r="AL519" s="1" t="s">
        <v>2500</v>
      </c>
      <c r="AM519" t="s">
        <v>2584</v>
      </c>
      <c r="AN519" s="1" t="s">
        <v>2585</v>
      </c>
      <c r="AO519" s="1" t="str">
        <f t="shared" si="40"/>
        <v/>
      </c>
      <c r="AP519" s="1"/>
      <c r="AQ519" s="1"/>
      <c r="AR519" s="1"/>
      <c r="AS519" s="1"/>
      <c r="AT519" s="1"/>
      <c r="AU519" s="1"/>
      <c r="AV519" s="1"/>
      <c r="AW519" s="1"/>
      <c r="AX519" s="1"/>
      <c r="AY519" s="1"/>
      <c r="AZ519" s="1"/>
      <c r="BA519" s="1"/>
      <c r="BB519" s="1"/>
      <c r="BC519" s="1"/>
      <c r="BD519" s="1" t="s">
        <v>2590</v>
      </c>
      <c r="BE519" t="str">
        <f t="shared" si="38"/>
        <v>https://fs.amplifi.io//file?id=920cfd77-8b64-40b4-9d65-d2232a0a78f2&amp;variant=thumb&amp;extension=png</v>
      </c>
      <c r="BF519" s="4" t="s">
        <v>2590</v>
      </c>
    </row>
    <row r="520" spans="1:61" ht="19" customHeight="1" x14ac:dyDescent="0.2">
      <c r="A520">
        <v>547</v>
      </c>
      <c r="B520" t="str">
        <f t="shared" si="37"/>
        <v>50015-00004</v>
      </c>
      <c r="C520" t="s">
        <v>2591</v>
      </c>
      <c r="D520" t="str">
        <f t="shared" si="39"/>
        <v>50015-00004</v>
      </c>
      <c r="E520" t="s">
        <v>32</v>
      </c>
      <c r="F520" t="s">
        <v>5948</v>
      </c>
      <c r="G520" t="s">
        <v>2499</v>
      </c>
      <c r="H520" t="s">
        <v>2310</v>
      </c>
      <c r="I520" t="s">
        <v>2311</v>
      </c>
      <c r="J520" t="s">
        <v>5331</v>
      </c>
      <c r="K520" t="s">
        <v>5333</v>
      </c>
      <c r="L520" t="s">
        <v>5416</v>
      </c>
      <c r="M520" t="s">
        <v>5348</v>
      </c>
      <c r="N520" t="s">
        <v>638</v>
      </c>
      <c r="P520" t="s">
        <v>5427</v>
      </c>
      <c r="Q520" t="s">
        <v>2510</v>
      </c>
      <c r="R520" t="b">
        <v>1</v>
      </c>
      <c r="S520" t="b">
        <v>1</v>
      </c>
      <c r="T520" t="s">
        <v>2591</v>
      </c>
      <c r="U520" t="s">
        <v>2591</v>
      </c>
      <c r="AI520">
        <v>60</v>
      </c>
      <c r="AJ520">
        <v>70</v>
      </c>
      <c r="AK520" t="s">
        <v>475</v>
      </c>
      <c r="AL520" s="1" t="s">
        <v>2500</v>
      </c>
      <c r="AM520" t="s">
        <v>2584</v>
      </c>
      <c r="AN520" s="1" t="s">
        <v>2585</v>
      </c>
      <c r="AO520" s="1" t="str">
        <f t="shared" si="40"/>
        <v/>
      </c>
      <c r="AP520" s="1"/>
      <c r="AQ520" s="1"/>
      <c r="AR520" s="1"/>
      <c r="AS520" s="1"/>
      <c r="AT520" s="1"/>
      <c r="AU520" s="1"/>
      <c r="AV520" s="1"/>
      <c r="AW520" s="1"/>
      <c r="AX520" s="1"/>
      <c r="AY520" s="1"/>
      <c r="AZ520" s="1"/>
      <c r="BA520" s="1"/>
      <c r="BB520" s="1"/>
      <c r="BC520" s="1"/>
      <c r="BD520" s="1" t="s">
        <v>2592</v>
      </c>
      <c r="BE520" t="str">
        <f t="shared" si="38"/>
        <v>https://fs.amplifi.io//file?id=3194ae80-1ee6-4e47-9089-6062818fa9a5&amp;variant=thumb&amp;extension=png</v>
      </c>
      <c r="BF520" s="4" t="s">
        <v>2592</v>
      </c>
    </row>
    <row r="521" spans="1:61" ht="19" customHeight="1" x14ac:dyDescent="0.2">
      <c r="A521">
        <v>548</v>
      </c>
      <c r="B521" t="str">
        <f t="shared" si="37"/>
        <v>50015-00005</v>
      </c>
      <c r="C521" t="s">
        <v>2593</v>
      </c>
      <c r="D521" t="str">
        <f t="shared" si="39"/>
        <v>50015-00005</v>
      </c>
      <c r="E521" t="s">
        <v>32</v>
      </c>
      <c r="F521" t="s">
        <v>5948</v>
      </c>
      <c r="G521" t="s">
        <v>2499</v>
      </c>
      <c r="H521" t="s">
        <v>2310</v>
      </c>
      <c r="I521" t="s">
        <v>2311</v>
      </c>
      <c r="J521" t="s">
        <v>5331</v>
      </c>
      <c r="K521" t="s">
        <v>5333</v>
      </c>
      <c r="L521" t="s">
        <v>5416</v>
      </c>
      <c r="M521" t="s">
        <v>5348</v>
      </c>
      <c r="N521" t="s">
        <v>638</v>
      </c>
      <c r="P521" t="s">
        <v>5427</v>
      </c>
      <c r="Q521" t="s">
        <v>2513</v>
      </c>
      <c r="R521" t="b">
        <v>1</v>
      </c>
      <c r="S521" t="b">
        <v>1</v>
      </c>
      <c r="T521" t="s">
        <v>2593</v>
      </c>
      <c r="U521" t="s">
        <v>2593</v>
      </c>
      <c r="AI521">
        <v>60</v>
      </c>
      <c r="AJ521">
        <v>70</v>
      </c>
      <c r="AK521" t="s">
        <v>475</v>
      </c>
      <c r="AL521" s="1" t="s">
        <v>2500</v>
      </c>
      <c r="AM521" t="s">
        <v>2584</v>
      </c>
      <c r="AN521" s="1" t="s">
        <v>2585</v>
      </c>
      <c r="AO521" s="1" t="str">
        <f t="shared" si="40"/>
        <v/>
      </c>
      <c r="AP521" s="1"/>
      <c r="AQ521" s="1"/>
      <c r="AR521" s="1"/>
      <c r="AS521" s="1"/>
      <c r="AT521" s="1"/>
      <c r="AU521" s="1"/>
      <c r="AV521" s="1"/>
      <c r="AW521" s="1"/>
      <c r="AX521" s="1"/>
      <c r="AY521" s="1"/>
      <c r="AZ521" s="1"/>
      <c r="BA521" s="1"/>
      <c r="BB521" s="1"/>
      <c r="BC521" s="1"/>
      <c r="BD521" s="1" t="s">
        <v>2594</v>
      </c>
      <c r="BE521" t="str">
        <f t="shared" si="38"/>
        <v>https://fs.amplifi.io//file?id=61396af4-c3be-4e2f-94aa-01cff77c3b27&amp;variant=thumb&amp;extension=png</v>
      </c>
      <c r="BF521" s="4" t="s">
        <v>2594</v>
      </c>
    </row>
    <row r="522" spans="1:61" ht="19" customHeight="1" x14ac:dyDescent="0.2">
      <c r="A522">
        <v>549</v>
      </c>
      <c r="B522" t="str">
        <f t="shared" si="37"/>
        <v>50016-00001</v>
      </c>
      <c r="C522" t="s">
        <v>2595</v>
      </c>
      <c r="D522" t="str">
        <f t="shared" si="39"/>
        <v>50016-00001</v>
      </c>
      <c r="E522" t="s">
        <v>208</v>
      </c>
      <c r="F522" t="s">
        <v>5948</v>
      </c>
      <c r="G522" t="s">
        <v>2499</v>
      </c>
      <c r="H522" t="s">
        <v>2310</v>
      </c>
      <c r="I522" t="s">
        <v>2311</v>
      </c>
      <c r="J522" t="s">
        <v>5331</v>
      </c>
      <c r="K522" t="s">
        <v>5333</v>
      </c>
      <c r="L522" t="s">
        <v>5416</v>
      </c>
      <c r="M522" t="s">
        <v>5348</v>
      </c>
      <c r="N522" t="s">
        <v>638</v>
      </c>
      <c r="P522" t="s">
        <v>5427</v>
      </c>
      <c r="Q522" t="s">
        <v>88</v>
      </c>
      <c r="R522" t="b">
        <v>1</v>
      </c>
      <c r="S522" t="b">
        <v>1</v>
      </c>
      <c r="T522" t="s">
        <v>2595</v>
      </c>
      <c r="U522" t="s">
        <v>2595</v>
      </c>
      <c r="AI522">
        <v>60</v>
      </c>
      <c r="AJ522">
        <v>70</v>
      </c>
      <c r="AK522" t="s">
        <v>475</v>
      </c>
      <c r="AL522" s="1" t="s">
        <v>2500</v>
      </c>
      <c r="AM522" t="s">
        <v>2596</v>
      </c>
      <c r="AN522" s="1" t="s">
        <v>2502</v>
      </c>
      <c r="AO522" s="1" t="str">
        <f t="shared" si="40"/>
        <v>2W Distributor Bike</v>
      </c>
      <c r="AP522" s="1"/>
      <c r="AQ522" s="1"/>
      <c r="AR522" s="1"/>
      <c r="AS522" s="1"/>
      <c r="AT522" s="1"/>
      <c r="AU522" s="1"/>
      <c r="AV522" s="1"/>
      <c r="AW522" s="1"/>
      <c r="AX522" s="1"/>
      <c r="AY522" s="1"/>
      <c r="AZ522" s="1"/>
      <c r="BA522" s="1"/>
      <c r="BB522" s="1"/>
      <c r="BC522" s="1"/>
      <c r="BD522" s="1" t="s">
        <v>2597</v>
      </c>
      <c r="BE522" t="str">
        <f t="shared" si="38"/>
        <v>https://fs.amplifi.io//file?id=976b3f5c-9438-42a9-b840-b815e2bd7555&amp;variant=thumb&amp;extension=png</v>
      </c>
      <c r="BF522" s="4" t="s">
        <v>2597</v>
      </c>
    </row>
    <row r="523" spans="1:61" ht="19" customHeight="1" x14ac:dyDescent="0.2">
      <c r="A523">
        <v>550</v>
      </c>
      <c r="B523" t="str">
        <f t="shared" si="37"/>
        <v>50016-00002</v>
      </c>
      <c r="C523" t="s">
        <v>2598</v>
      </c>
      <c r="D523" t="str">
        <f t="shared" si="39"/>
        <v>50016-00002</v>
      </c>
      <c r="E523" t="s">
        <v>208</v>
      </c>
      <c r="F523" t="s">
        <v>5948</v>
      </c>
      <c r="G523" t="s">
        <v>2499</v>
      </c>
      <c r="H523" t="s">
        <v>2310</v>
      </c>
      <c r="I523" t="s">
        <v>2311</v>
      </c>
      <c r="J523" t="s">
        <v>5331</v>
      </c>
      <c r="K523" t="s">
        <v>5333</v>
      </c>
      <c r="L523" t="s">
        <v>5416</v>
      </c>
      <c r="M523" t="s">
        <v>5348</v>
      </c>
      <c r="N523" t="s">
        <v>638</v>
      </c>
      <c r="P523" t="s">
        <v>5427</v>
      </c>
      <c r="Q523" t="s">
        <v>50</v>
      </c>
      <c r="R523" t="b">
        <v>1</v>
      </c>
      <c r="S523" t="b">
        <v>1</v>
      </c>
      <c r="T523" t="s">
        <v>2598</v>
      </c>
      <c r="U523" t="s">
        <v>2598</v>
      </c>
      <c r="AI523">
        <v>60</v>
      </c>
      <c r="AJ523">
        <v>70</v>
      </c>
      <c r="AK523" t="s">
        <v>475</v>
      </c>
      <c r="AL523" s="1" t="s">
        <v>2500</v>
      </c>
      <c r="AM523" t="s">
        <v>2596</v>
      </c>
      <c r="AN523" s="1" t="s">
        <v>2502</v>
      </c>
      <c r="AO523" s="1" t="str">
        <f t="shared" si="40"/>
        <v>2W Distributor Bike</v>
      </c>
      <c r="AP523" s="1"/>
      <c r="AQ523" s="1"/>
      <c r="AR523" s="1"/>
      <c r="AS523" s="1"/>
      <c r="AT523" s="1"/>
      <c r="AU523" s="1"/>
      <c r="AV523" s="1"/>
      <c r="AW523" s="1"/>
      <c r="AX523" s="1"/>
      <c r="AY523" s="1"/>
      <c r="AZ523" s="1"/>
      <c r="BA523" s="1"/>
      <c r="BB523" s="1"/>
      <c r="BC523" s="1"/>
      <c r="BD523" s="1" t="s">
        <v>2599</v>
      </c>
      <c r="BE523" t="str">
        <f t="shared" si="38"/>
        <v>https://fs.amplifi.io//file?id=93aa6a3f-a4d9-499c-8e0a-9e1914689c68&amp;variant=thumb&amp;extension=png</v>
      </c>
      <c r="BF523" s="4" t="s">
        <v>2599</v>
      </c>
    </row>
    <row r="524" spans="1:61" ht="19" customHeight="1" x14ac:dyDescent="0.2">
      <c r="A524">
        <v>551</v>
      </c>
      <c r="B524" t="str">
        <f t="shared" si="37"/>
        <v>50016-00003</v>
      </c>
      <c r="C524" t="s">
        <v>2600</v>
      </c>
      <c r="D524" t="str">
        <f t="shared" si="39"/>
        <v>50016-00003</v>
      </c>
      <c r="E524" t="s">
        <v>208</v>
      </c>
      <c r="F524" t="s">
        <v>5948</v>
      </c>
      <c r="G524" t="s">
        <v>2499</v>
      </c>
      <c r="H524" t="s">
        <v>2310</v>
      </c>
      <c r="I524" t="s">
        <v>2311</v>
      </c>
      <c r="J524" t="s">
        <v>5331</v>
      </c>
      <c r="K524" t="s">
        <v>5333</v>
      </c>
      <c r="L524" t="s">
        <v>5416</v>
      </c>
      <c r="M524" t="s">
        <v>5348</v>
      </c>
      <c r="N524" t="s">
        <v>638</v>
      </c>
      <c r="P524" t="s">
        <v>5427</v>
      </c>
      <c r="Q524" t="s">
        <v>2507</v>
      </c>
      <c r="R524" t="b">
        <v>1</v>
      </c>
      <c r="S524" t="b">
        <v>1</v>
      </c>
      <c r="T524" t="s">
        <v>2600</v>
      </c>
      <c r="U524" t="s">
        <v>2600</v>
      </c>
      <c r="AI524">
        <v>60</v>
      </c>
      <c r="AJ524">
        <v>70</v>
      </c>
      <c r="AK524" t="s">
        <v>475</v>
      </c>
      <c r="AL524" s="1" t="s">
        <v>2500</v>
      </c>
      <c r="AM524" t="s">
        <v>2596</v>
      </c>
      <c r="AN524" s="1" t="s">
        <v>2502</v>
      </c>
      <c r="AO524" s="1" t="str">
        <f t="shared" si="40"/>
        <v>2W Distributor Bike</v>
      </c>
      <c r="AP524" s="1"/>
      <c r="AQ524" s="1"/>
      <c r="AR524" s="1"/>
      <c r="AS524" s="1"/>
      <c r="AT524" s="1"/>
      <c r="AU524" s="1"/>
      <c r="AV524" s="1"/>
      <c r="AW524" s="1"/>
      <c r="AX524" s="1"/>
      <c r="AY524" s="1"/>
      <c r="AZ524" s="1"/>
      <c r="BA524" s="1"/>
      <c r="BB524" s="1"/>
      <c r="BC524" s="1"/>
      <c r="BD524" s="1" t="s">
        <v>2601</v>
      </c>
      <c r="BE524" t="str">
        <f t="shared" si="38"/>
        <v>https://fs.amplifi.io//file?id=e6ad5336-1939-47c0-8640-67195a54781e&amp;variant=thumb&amp;extension=png</v>
      </c>
      <c r="BF524" s="4" t="s">
        <v>2601</v>
      </c>
    </row>
    <row r="525" spans="1:61" ht="19" customHeight="1" x14ac:dyDescent="0.2">
      <c r="A525">
        <v>552</v>
      </c>
      <c r="B525" t="str">
        <f t="shared" si="37"/>
        <v>50016-00004</v>
      </c>
      <c r="C525" t="s">
        <v>2602</v>
      </c>
      <c r="D525" t="str">
        <f t="shared" si="39"/>
        <v>50016-00004</v>
      </c>
      <c r="E525" t="s">
        <v>208</v>
      </c>
      <c r="F525" t="s">
        <v>5948</v>
      </c>
      <c r="G525" t="s">
        <v>2499</v>
      </c>
      <c r="H525" t="s">
        <v>2310</v>
      </c>
      <c r="I525" t="s">
        <v>2311</v>
      </c>
      <c r="J525" t="s">
        <v>5331</v>
      </c>
      <c r="K525" t="s">
        <v>5333</v>
      </c>
      <c r="L525" t="s">
        <v>5416</v>
      </c>
      <c r="M525" t="s">
        <v>5348</v>
      </c>
      <c r="N525" t="s">
        <v>638</v>
      </c>
      <c r="P525" t="s">
        <v>5427</v>
      </c>
      <c r="Q525" t="s">
        <v>2510</v>
      </c>
      <c r="R525" t="b">
        <v>1</v>
      </c>
      <c r="S525" t="b">
        <v>1</v>
      </c>
      <c r="T525" t="s">
        <v>2602</v>
      </c>
      <c r="U525" t="s">
        <v>2602</v>
      </c>
      <c r="AI525">
        <v>60</v>
      </c>
      <c r="AJ525">
        <v>70</v>
      </c>
      <c r="AK525" t="s">
        <v>475</v>
      </c>
      <c r="AL525" s="1" t="s">
        <v>2500</v>
      </c>
      <c r="AM525" t="s">
        <v>2596</v>
      </c>
      <c r="AN525" s="1" t="s">
        <v>2502</v>
      </c>
      <c r="AO525" s="1" t="str">
        <f t="shared" si="40"/>
        <v>2W Distributor Bike</v>
      </c>
      <c r="AP525" s="1"/>
      <c r="AQ525" s="1"/>
      <c r="AR525" s="1"/>
      <c r="AS525" s="1"/>
      <c r="AT525" s="1"/>
      <c r="AU525" s="1"/>
      <c r="AV525" s="1"/>
      <c r="AW525" s="1"/>
      <c r="AX525" s="1"/>
      <c r="AY525" s="1"/>
      <c r="AZ525" s="1"/>
      <c r="BA525" s="1"/>
      <c r="BB525" s="1"/>
      <c r="BC525" s="1"/>
      <c r="BD525" s="1" t="s">
        <v>2603</v>
      </c>
      <c r="BE525" t="str">
        <f t="shared" si="38"/>
        <v>https://fs.amplifi.io//file?id=05efe83a-46e2-411f-8bbd-7e0d895490a5&amp;variant=thumb&amp;extension=png</v>
      </c>
      <c r="BF525" s="4" t="s">
        <v>2603</v>
      </c>
    </row>
    <row r="526" spans="1:61" ht="19" customHeight="1" x14ac:dyDescent="0.2">
      <c r="A526">
        <v>553</v>
      </c>
      <c r="B526" t="str">
        <f t="shared" si="37"/>
        <v>50016-00005</v>
      </c>
      <c r="C526" t="s">
        <v>2604</v>
      </c>
      <c r="D526" t="str">
        <f t="shared" si="39"/>
        <v>50016-00005</v>
      </c>
      <c r="E526" t="s">
        <v>208</v>
      </c>
      <c r="F526" t="s">
        <v>5948</v>
      </c>
      <c r="G526" t="s">
        <v>2499</v>
      </c>
      <c r="H526" t="s">
        <v>2310</v>
      </c>
      <c r="I526" t="s">
        <v>2311</v>
      </c>
      <c r="J526" t="s">
        <v>5331</v>
      </c>
      <c r="K526" t="s">
        <v>5333</v>
      </c>
      <c r="L526" t="s">
        <v>5416</v>
      </c>
      <c r="M526" t="s">
        <v>5348</v>
      </c>
      <c r="N526" t="s">
        <v>638</v>
      </c>
      <c r="P526" t="s">
        <v>5427</v>
      </c>
      <c r="Q526" t="s">
        <v>2513</v>
      </c>
      <c r="R526" t="b">
        <v>1</v>
      </c>
      <c r="S526" t="b">
        <v>1</v>
      </c>
      <c r="T526" t="s">
        <v>2604</v>
      </c>
      <c r="U526" t="s">
        <v>2604</v>
      </c>
      <c r="AI526">
        <v>60</v>
      </c>
      <c r="AJ526">
        <v>70</v>
      </c>
      <c r="AK526" t="s">
        <v>475</v>
      </c>
      <c r="AL526" s="1" t="s">
        <v>2500</v>
      </c>
      <c r="AM526" t="s">
        <v>2596</v>
      </c>
      <c r="AN526" s="1" t="s">
        <v>2502</v>
      </c>
      <c r="AO526" s="1" t="str">
        <f t="shared" si="40"/>
        <v>2W Distributor Bike</v>
      </c>
      <c r="AP526" s="1"/>
      <c r="AQ526" s="1"/>
      <c r="AR526" s="1"/>
      <c r="AS526" s="1"/>
      <c r="AT526" s="1"/>
      <c r="AU526" s="1"/>
      <c r="AV526" s="1"/>
      <c r="AW526" s="1"/>
      <c r="AX526" s="1"/>
      <c r="AY526" s="1"/>
      <c r="AZ526" s="1"/>
      <c r="BA526" s="1"/>
      <c r="BB526" s="1"/>
      <c r="BC526" s="1"/>
      <c r="BD526" s="1" t="s">
        <v>2605</v>
      </c>
      <c r="BE526" t="str">
        <f t="shared" si="38"/>
        <v>https://fs.amplifi.io//file?id=310db939-7910-49a0-b989-d7c448cc1d5a&amp;variant=thumb&amp;extension=png</v>
      </c>
      <c r="BF526" s="4" t="s">
        <v>2605</v>
      </c>
    </row>
    <row r="527" spans="1:61" ht="19" customHeight="1" x14ac:dyDescent="0.2">
      <c r="A527">
        <v>554</v>
      </c>
      <c r="B527" t="str">
        <f t="shared" si="37"/>
        <v>50017-00001</v>
      </c>
      <c r="C527" t="s">
        <v>2606</v>
      </c>
      <c r="D527" t="str">
        <f t="shared" si="39"/>
        <v>50017-00001</v>
      </c>
      <c r="E527" t="s">
        <v>139</v>
      </c>
      <c r="F527" t="s">
        <v>5948</v>
      </c>
      <c r="G527" t="s">
        <v>2499</v>
      </c>
      <c r="H527" t="s">
        <v>2310</v>
      </c>
      <c r="I527" t="s">
        <v>2311</v>
      </c>
      <c r="J527" t="s">
        <v>5331</v>
      </c>
      <c r="K527" t="s">
        <v>5333</v>
      </c>
      <c r="L527" t="s">
        <v>5416</v>
      </c>
      <c r="M527" t="s">
        <v>5348</v>
      </c>
      <c r="N527" t="s">
        <v>5380</v>
      </c>
      <c r="P527" t="s">
        <v>5427</v>
      </c>
      <c r="Q527" t="s">
        <v>88</v>
      </c>
      <c r="R527" t="b">
        <v>1</v>
      </c>
      <c r="S527" t="b">
        <v>1</v>
      </c>
      <c r="T527" t="s">
        <v>2606</v>
      </c>
      <c r="U527" t="s">
        <v>2606</v>
      </c>
      <c r="AI527">
        <v>70</v>
      </c>
      <c r="AJ527">
        <v>80</v>
      </c>
      <c r="AK527" t="s">
        <v>475</v>
      </c>
      <c r="AL527" s="1" t="s">
        <v>2607</v>
      </c>
      <c r="AM527" t="s">
        <v>2608</v>
      </c>
      <c r="AN527" s="1" t="s">
        <v>2609</v>
      </c>
      <c r="AO527" s="1" t="str">
        <f t="shared" si="40"/>
        <v>2W Distributor Bike</v>
      </c>
      <c r="AP527" s="1"/>
      <c r="AQ527" s="1"/>
      <c r="AR527" s="1"/>
      <c r="AS527" s="1"/>
      <c r="AT527" s="1"/>
      <c r="AU527" s="1"/>
      <c r="AV527" s="1"/>
      <c r="AW527" s="1"/>
      <c r="AX527" s="1"/>
      <c r="AY527" s="1"/>
      <c r="AZ527" s="1"/>
      <c r="BA527" s="1"/>
      <c r="BB527" s="1"/>
      <c r="BC527" s="1"/>
      <c r="BD527" s="1" t="s">
        <v>2610</v>
      </c>
      <c r="BE527" t="str">
        <f t="shared" si="38"/>
        <v>https://fs.amplifi.io//file?id=a519d597-3a3d-42a8-a4cb-2182695f2ae4&amp;variant=thumb&amp;extension=png</v>
      </c>
      <c r="BF527" s="4" t="s">
        <v>2610</v>
      </c>
    </row>
    <row r="528" spans="1:61" ht="19" customHeight="1" x14ac:dyDescent="0.2">
      <c r="A528">
        <v>555</v>
      </c>
      <c r="B528" t="str">
        <f t="shared" si="37"/>
        <v>50017-00002</v>
      </c>
      <c r="C528" t="s">
        <v>2611</v>
      </c>
      <c r="D528" t="str">
        <f t="shared" si="39"/>
        <v>50017-00002</v>
      </c>
      <c r="E528" t="s">
        <v>139</v>
      </c>
      <c r="F528" t="s">
        <v>5948</v>
      </c>
      <c r="G528" t="s">
        <v>2499</v>
      </c>
      <c r="H528" t="s">
        <v>2310</v>
      </c>
      <c r="I528" t="s">
        <v>2311</v>
      </c>
      <c r="J528" t="s">
        <v>5331</v>
      </c>
      <c r="K528" t="s">
        <v>5333</v>
      </c>
      <c r="L528" t="s">
        <v>5416</v>
      </c>
      <c r="M528" t="s">
        <v>5348</v>
      </c>
      <c r="N528" t="s">
        <v>5380</v>
      </c>
      <c r="P528" t="s">
        <v>5427</v>
      </c>
      <c r="Q528" t="s">
        <v>2507</v>
      </c>
      <c r="R528" t="b">
        <v>1</v>
      </c>
      <c r="S528" t="b">
        <v>1</v>
      </c>
      <c r="T528" t="s">
        <v>2611</v>
      </c>
      <c r="U528" t="s">
        <v>2611</v>
      </c>
      <c r="AI528">
        <v>70</v>
      </c>
      <c r="AJ528">
        <v>80</v>
      </c>
      <c r="AK528" t="s">
        <v>475</v>
      </c>
      <c r="AL528" s="1" t="s">
        <v>2607</v>
      </c>
      <c r="AM528" t="s">
        <v>2608</v>
      </c>
      <c r="AN528" s="1" t="s">
        <v>2609</v>
      </c>
      <c r="AO528" s="1" t="str">
        <f t="shared" si="40"/>
        <v>2W Distributor Bike</v>
      </c>
      <c r="AP528" s="1"/>
      <c r="AQ528" s="1"/>
      <c r="AR528" s="1"/>
      <c r="AS528" s="1"/>
      <c r="AT528" s="1"/>
      <c r="AU528" s="1"/>
      <c r="AV528" s="1"/>
      <c r="AW528" s="1"/>
      <c r="AX528" s="1"/>
      <c r="AY528" s="1"/>
      <c r="AZ528" s="1"/>
      <c r="BA528" s="1"/>
      <c r="BB528" s="1"/>
      <c r="BC528" s="1"/>
      <c r="BD528" s="1" t="s">
        <v>2612</v>
      </c>
      <c r="BE528" t="str">
        <f t="shared" si="38"/>
        <v>https://fs.amplifi.io//file?id=204ec576-04c6-4043-b3c2-83fd662282cc&amp;variant=thumb&amp;extension=png</v>
      </c>
      <c r="BF528" s="4" t="s">
        <v>2612</v>
      </c>
    </row>
    <row r="529" spans="1:59" ht="19" customHeight="1" x14ac:dyDescent="0.2">
      <c r="A529">
        <v>556</v>
      </c>
      <c r="B529" t="str">
        <f t="shared" si="37"/>
        <v>50018-00001</v>
      </c>
      <c r="C529" t="s">
        <v>2613</v>
      </c>
      <c r="D529" t="str">
        <f t="shared" si="39"/>
        <v>50018-00001</v>
      </c>
      <c r="E529" t="s">
        <v>139</v>
      </c>
      <c r="F529" t="s">
        <v>5948</v>
      </c>
      <c r="G529" t="s">
        <v>2499</v>
      </c>
      <c r="H529" t="s">
        <v>2310</v>
      </c>
      <c r="I529" t="s">
        <v>2311</v>
      </c>
      <c r="J529" t="s">
        <v>5331</v>
      </c>
      <c r="K529" t="s">
        <v>5333</v>
      </c>
      <c r="L529" t="s">
        <v>5416</v>
      </c>
      <c r="M529" t="s">
        <v>5348</v>
      </c>
      <c r="N529" t="s">
        <v>638</v>
      </c>
      <c r="P529" t="s">
        <v>5427</v>
      </c>
      <c r="Q529" t="s">
        <v>88</v>
      </c>
      <c r="R529" t="b">
        <v>1</v>
      </c>
      <c r="S529" t="b">
        <v>1</v>
      </c>
      <c r="T529" t="s">
        <v>2613</v>
      </c>
      <c r="U529" t="s">
        <v>2613</v>
      </c>
      <c r="AI529">
        <v>60</v>
      </c>
      <c r="AJ529">
        <v>70</v>
      </c>
      <c r="AK529" t="s">
        <v>475</v>
      </c>
      <c r="AL529" s="1" t="s">
        <v>2614</v>
      </c>
      <c r="AM529" t="s">
        <v>2615</v>
      </c>
      <c r="AN529" s="1" t="s">
        <v>2502</v>
      </c>
      <c r="AO529" s="1" t="str">
        <f t="shared" si="40"/>
        <v>2W Distributor Bike</v>
      </c>
      <c r="AP529" s="1"/>
      <c r="AQ529" s="1"/>
      <c r="AR529" s="1"/>
      <c r="AS529" s="1"/>
      <c r="AT529" s="1"/>
      <c r="AU529" s="1"/>
      <c r="AV529" s="1"/>
      <c r="AW529" s="1"/>
      <c r="AX529" s="1"/>
      <c r="AY529" s="1"/>
      <c r="AZ529" s="1"/>
      <c r="BA529" s="1"/>
      <c r="BB529" s="1"/>
      <c r="BC529" s="1"/>
      <c r="BD529" s="1" t="s">
        <v>2616</v>
      </c>
      <c r="BE529" t="str">
        <f t="shared" si="38"/>
        <v>https://fs.amplifi.io//file?id=db99ad12-2b77-45c7-a7c2-67e523144d35&amp;variant=thumb&amp;extension=png</v>
      </c>
      <c r="BF529" s="4" t="s">
        <v>2616</v>
      </c>
    </row>
    <row r="530" spans="1:59" ht="19" customHeight="1" x14ac:dyDescent="0.2">
      <c r="A530">
        <v>557</v>
      </c>
      <c r="B530" t="str">
        <f t="shared" si="37"/>
        <v>50018-00002</v>
      </c>
      <c r="C530" t="s">
        <v>2617</v>
      </c>
      <c r="D530" t="str">
        <f t="shared" si="39"/>
        <v>50018-00002</v>
      </c>
      <c r="E530" t="s">
        <v>139</v>
      </c>
      <c r="F530" t="s">
        <v>5948</v>
      </c>
      <c r="G530" t="s">
        <v>2499</v>
      </c>
      <c r="H530" t="s">
        <v>2310</v>
      </c>
      <c r="I530" t="s">
        <v>2311</v>
      </c>
      <c r="J530" t="s">
        <v>5331</v>
      </c>
      <c r="K530" t="s">
        <v>5333</v>
      </c>
      <c r="L530" t="s">
        <v>5416</v>
      </c>
      <c r="M530" t="s">
        <v>5348</v>
      </c>
      <c r="N530" t="s">
        <v>638</v>
      </c>
      <c r="P530" t="s">
        <v>5427</v>
      </c>
      <c r="Q530" t="s">
        <v>50</v>
      </c>
      <c r="R530" t="b">
        <v>1</v>
      </c>
      <c r="S530" t="b">
        <v>1</v>
      </c>
      <c r="T530" t="s">
        <v>2617</v>
      </c>
      <c r="U530" t="s">
        <v>2617</v>
      </c>
      <c r="AI530">
        <v>60</v>
      </c>
      <c r="AJ530">
        <v>70</v>
      </c>
      <c r="AK530" t="s">
        <v>475</v>
      </c>
      <c r="AL530" s="1" t="s">
        <v>2614</v>
      </c>
      <c r="AM530" t="s">
        <v>2615</v>
      </c>
      <c r="AN530" s="1" t="s">
        <v>2502</v>
      </c>
      <c r="AO530" s="1" t="str">
        <f t="shared" si="40"/>
        <v>2W Distributor Bike</v>
      </c>
      <c r="AP530" s="1"/>
      <c r="AQ530" s="1"/>
      <c r="AR530" s="1"/>
      <c r="AS530" s="1"/>
      <c r="AT530" s="1"/>
      <c r="AU530" s="1"/>
      <c r="AV530" s="1"/>
      <c r="AW530" s="1"/>
      <c r="AX530" s="1"/>
      <c r="AY530" s="1"/>
      <c r="AZ530" s="1"/>
      <c r="BA530" s="1"/>
      <c r="BB530" s="1"/>
      <c r="BC530" s="1"/>
      <c r="BD530" s="1" t="s">
        <v>2618</v>
      </c>
      <c r="BE530" t="str">
        <f t="shared" si="38"/>
        <v>https://fs.amplifi.io//file?id=23cf4583-0dde-4cf6-a566-f3dcefbb2480&amp;variant=thumb&amp;extension=png</v>
      </c>
      <c r="BF530" s="4" t="s">
        <v>2618</v>
      </c>
    </row>
    <row r="531" spans="1:59" ht="19" customHeight="1" x14ac:dyDescent="0.2">
      <c r="A531">
        <v>558</v>
      </c>
      <c r="B531" t="str">
        <f t="shared" si="37"/>
        <v>50018-00003</v>
      </c>
      <c r="C531" t="s">
        <v>2619</v>
      </c>
      <c r="D531" t="str">
        <f t="shared" si="39"/>
        <v>50018-00003</v>
      </c>
      <c r="E531" t="s">
        <v>139</v>
      </c>
      <c r="F531" t="s">
        <v>5948</v>
      </c>
      <c r="G531" t="s">
        <v>2499</v>
      </c>
      <c r="H531" t="s">
        <v>2310</v>
      </c>
      <c r="I531" t="s">
        <v>2311</v>
      </c>
      <c r="J531" t="s">
        <v>5331</v>
      </c>
      <c r="K531" t="s">
        <v>5333</v>
      </c>
      <c r="L531" t="s">
        <v>5416</v>
      </c>
      <c r="M531" t="s">
        <v>5348</v>
      </c>
      <c r="N531" t="s">
        <v>638</v>
      </c>
      <c r="P531" t="s">
        <v>5427</v>
      </c>
      <c r="Q531" t="s">
        <v>2507</v>
      </c>
      <c r="R531" t="b">
        <v>1</v>
      </c>
      <c r="S531" t="b">
        <v>1</v>
      </c>
      <c r="T531" t="s">
        <v>2619</v>
      </c>
      <c r="U531" t="s">
        <v>2619</v>
      </c>
      <c r="AI531">
        <v>60</v>
      </c>
      <c r="AJ531">
        <v>70</v>
      </c>
      <c r="AK531" t="s">
        <v>475</v>
      </c>
      <c r="AL531" s="1" t="s">
        <v>2614</v>
      </c>
      <c r="AM531" t="s">
        <v>2615</v>
      </c>
      <c r="AN531" s="1" t="s">
        <v>2502</v>
      </c>
      <c r="AO531" s="1" t="str">
        <f t="shared" si="40"/>
        <v>2W Distributor Bike</v>
      </c>
      <c r="AP531" s="1"/>
      <c r="AQ531" s="1"/>
      <c r="AR531" s="1"/>
      <c r="AS531" s="1"/>
      <c r="AT531" s="1"/>
      <c r="AU531" s="1"/>
      <c r="AV531" s="1"/>
      <c r="AW531" s="1"/>
      <c r="AX531" s="1"/>
      <c r="AY531" s="1"/>
      <c r="AZ531" s="1"/>
      <c r="BA531" s="1"/>
      <c r="BB531" s="1"/>
      <c r="BC531" s="1"/>
      <c r="BD531" s="1" t="s">
        <v>2620</v>
      </c>
      <c r="BE531" t="str">
        <f t="shared" si="38"/>
        <v>https://fs.amplifi.io//file?id=3037a784-2deb-48e4-84ac-9a9529b7ca1e&amp;variant=thumb&amp;extension=png</v>
      </c>
      <c r="BF531" s="4" t="s">
        <v>2620</v>
      </c>
    </row>
    <row r="532" spans="1:59" ht="19" customHeight="1" x14ac:dyDescent="0.2">
      <c r="A532">
        <v>559</v>
      </c>
      <c r="B532" t="str">
        <f t="shared" si="37"/>
        <v>50018-00004</v>
      </c>
      <c r="C532" t="s">
        <v>2621</v>
      </c>
      <c r="D532" t="str">
        <f t="shared" si="39"/>
        <v>50018-00004</v>
      </c>
      <c r="E532" t="s">
        <v>139</v>
      </c>
      <c r="F532" t="s">
        <v>5948</v>
      </c>
      <c r="G532" t="s">
        <v>2499</v>
      </c>
      <c r="H532" t="s">
        <v>2310</v>
      </c>
      <c r="I532" t="s">
        <v>2311</v>
      </c>
      <c r="J532" t="s">
        <v>5331</v>
      </c>
      <c r="K532" t="s">
        <v>5333</v>
      </c>
      <c r="L532" t="s">
        <v>5416</v>
      </c>
      <c r="M532" t="s">
        <v>5348</v>
      </c>
      <c r="N532" t="s">
        <v>638</v>
      </c>
      <c r="P532" t="s">
        <v>5427</v>
      </c>
      <c r="Q532" t="s">
        <v>2510</v>
      </c>
      <c r="R532" t="b">
        <v>1</v>
      </c>
      <c r="S532" t="b">
        <v>1</v>
      </c>
      <c r="T532" t="s">
        <v>2621</v>
      </c>
      <c r="U532" t="s">
        <v>2621</v>
      </c>
      <c r="AI532">
        <v>60</v>
      </c>
      <c r="AJ532">
        <v>70</v>
      </c>
      <c r="AK532" t="s">
        <v>475</v>
      </c>
      <c r="AL532" s="1" t="s">
        <v>2614</v>
      </c>
      <c r="AM532" t="s">
        <v>2615</v>
      </c>
      <c r="AN532" s="1" t="s">
        <v>2502</v>
      </c>
      <c r="AO532" s="1" t="str">
        <f t="shared" si="40"/>
        <v>2W Distributor Bike</v>
      </c>
      <c r="AP532" s="1"/>
      <c r="AQ532" s="1"/>
      <c r="AR532" s="1"/>
      <c r="AS532" s="1"/>
      <c r="AT532" s="1"/>
      <c r="AU532" s="1"/>
      <c r="AV532" s="1"/>
      <c r="AW532" s="1"/>
      <c r="AX532" s="1"/>
      <c r="AY532" s="1"/>
      <c r="AZ532" s="1"/>
      <c r="BA532" s="1"/>
      <c r="BB532" s="1"/>
      <c r="BC532" s="1"/>
      <c r="BD532" s="1" t="s">
        <v>2622</v>
      </c>
      <c r="BE532" t="str">
        <f t="shared" si="38"/>
        <v>https://fs.amplifi.io//file?id=24743873-3727-4768-b4b5-71a36fbe4b05&amp;variant=thumb&amp;extension=png</v>
      </c>
      <c r="BF532" s="4" t="s">
        <v>2622</v>
      </c>
    </row>
    <row r="533" spans="1:59" ht="19" customHeight="1" x14ac:dyDescent="0.2">
      <c r="A533">
        <v>560</v>
      </c>
      <c r="B533" t="str">
        <f t="shared" si="37"/>
        <v>50018-00005</v>
      </c>
      <c r="C533" t="s">
        <v>2623</v>
      </c>
      <c r="D533" t="str">
        <f t="shared" si="39"/>
        <v>50018-00005</v>
      </c>
      <c r="E533" t="s">
        <v>139</v>
      </c>
      <c r="F533" t="s">
        <v>5948</v>
      </c>
      <c r="G533" t="s">
        <v>2499</v>
      </c>
      <c r="H533" t="s">
        <v>2310</v>
      </c>
      <c r="I533" t="s">
        <v>2311</v>
      </c>
      <c r="J533" t="s">
        <v>5331</v>
      </c>
      <c r="K533" t="s">
        <v>5333</v>
      </c>
      <c r="L533" t="s">
        <v>5416</v>
      </c>
      <c r="M533" t="s">
        <v>5348</v>
      </c>
      <c r="N533" t="s">
        <v>638</v>
      </c>
      <c r="P533" t="s">
        <v>5427</v>
      </c>
      <c r="Q533" t="s">
        <v>2513</v>
      </c>
      <c r="R533" t="b">
        <v>1</v>
      </c>
      <c r="S533" t="b">
        <v>1</v>
      </c>
      <c r="T533" t="s">
        <v>2623</v>
      </c>
      <c r="U533" t="s">
        <v>2623</v>
      </c>
      <c r="AI533">
        <v>60</v>
      </c>
      <c r="AJ533">
        <v>70</v>
      </c>
      <c r="AK533" t="s">
        <v>475</v>
      </c>
      <c r="AL533" s="1" t="s">
        <v>2614</v>
      </c>
      <c r="AM533" t="s">
        <v>2615</v>
      </c>
      <c r="AN533" s="1" t="s">
        <v>2502</v>
      </c>
      <c r="AO533" s="1" t="str">
        <f t="shared" si="40"/>
        <v>2W Distributor Bike</v>
      </c>
      <c r="AP533" s="1"/>
      <c r="AQ533" s="1"/>
      <c r="AR533" s="1"/>
      <c r="AS533" s="1"/>
      <c r="AT533" s="1"/>
      <c r="AU533" s="1"/>
      <c r="AV533" s="1"/>
      <c r="AW533" s="1"/>
      <c r="AX533" s="1"/>
      <c r="AY533" s="1"/>
      <c r="AZ533" s="1"/>
      <c r="BA533" s="1"/>
      <c r="BB533" s="1"/>
      <c r="BC533" s="1"/>
      <c r="BD533" s="1" t="s">
        <v>2624</v>
      </c>
      <c r="BE533" t="str">
        <f t="shared" si="38"/>
        <v>https://fs.amplifi.io//file?id=3b6e6f44-9ea7-49fd-ac78-aa9eb2e4e06c&amp;variant=thumb&amp;extension=png</v>
      </c>
      <c r="BF533" s="4" t="s">
        <v>2624</v>
      </c>
    </row>
    <row r="534" spans="1:59" ht="19" customHeight="1" x14ac:dyDescent="0.2">
      <c r="A534">
        <v>561</v>
      </c>
      <c r="B534" t="str">
        <f t="shared" si="37"/>
        <v>50019-00001</v>
      </c>
      <c r="C534" t="s">
        <v>2625</v>
      </c>
      <c r="D534" t="str">
        <f t="shared" si="39"/>
        <v>50019-00001</v>
      </c>
      <c r="E534" t="s">
        <v>139</v>
      </c>
      <c r="F534" t="s">
        <v>5948</v>
      </c>
      <c r="G534" t="s">
        <v>2499</v>
      </c>
      <c r="H534" t="s">
        <v>2310</v>
      </c>
      <c r="I534" t="s">
        <v>2311</v>
      </c>
      <c r="J534" t="s">
        <v>5331</v>
      </c>
      <c r="K534" t="s">
        <v>5333</v>
      </c>
      <c r="L534" t="s">
        <v>5416</v>
      </c>
      <c r="M534" t="s">
        <v>5348</v>
      </c>
      <c r="N534" t="s">
        <v>3059</v>
      </c>
      <c r="P534" t="s">
        <v>5427</v>
      </c>
      <c r="Q534" t="s">
        <v>88</v>
      </c>
      <c r="R534" t="b">
        <v>1</v>
      </c>
      <c r="S534" t="b">
        <v>1</v>
      </c>
      <c r="T534" t="s">
        <v>2625</v>
      </c>
      <c r="U534" t="s">
        <v>2625</v>
      </c>
      <c r="AI534">
        <v>60</v>
      </c>
      <c r="AJ534">
        <v>70</v>
      </c>
      <c r="AK534" t="s">
        <v>475</v>
      </c>
      <c r="AL534" s="1" t="s">
        <v>2614</v>
      </c>
      <c r="AM534" t="s">
        <v>2626</v>
      </c>
      <c r="AN534" s="1" t="s">
        <v>2502</v>
      </c>
      <c r="AO534" s="1" t="str">
        <f t="shared" si="40"/>
        <v>2W Distributor Bike</v>
      </c>
      <c r="AP534" s="1"/>
      <c r="AQ534" s="1"/>
      <c r="AR534" s="1"/>
      <c r="AS534" s="1"/>
      <c r="AT534" s="1"/>
      <c r="AU534" s="1"/>
      <c r="AV534" s="1"/>
      <c r="AW534" s="1"/>
      <c r="AX534" s="1"/>
      <c r="AY534" s="1"/>
      <c r="AZ534" s="1"/>
      <c r="BA534" s="1"/>
      <c r="BB534" s="1"/>
      <c r="BC534" s="1"/>
      <c r="BD534" s="1" t="s">
        <v>5660</v>
      </c>
      <c r="BE534" t="str">
        <f t="shared" si="38"/>
        <v>https://fs.amplifi.io//file?id=1bdfe8e6-744e-43fc-9750-ce97efb5ffc1&amp;variant=thumb&amp;extension=png</v>
      </c>
      <c r="BF534" s="4" t="s">
        <v>6640</v>
      </c>
      <c r="BG534" s="4" t="s">
        <v>5660</v>
      </c>
    </row>
    <row r="535" spans="1:59" ht="19" customHeight="1" x14ac:dyDescent="0.2">
      <c r="A535">
        <v>562</v>
      </c>
      <c r="B535" t="str">
        <f t="shared" si="37"/>
        <v>50020-00001</v>
      </c>
      <c r="C535" t="s">
        <v>2627</v>
      </c>
      <c r="D535" t="str">
        <f t="shared" si="39"/>
        <v>50020-00001</v>
      </c>
      <c r="E535" t="s">
        <v>139</v>
      </c>
      <c r="F535" t="s">
        <v>5948</v>
      </c>
      <c r="G535" t="s">
        <v>2499</v>
      </c>
      <c r="H535" t="s">
        <v>2310</v>
      </c>
      <c r="I535" t="s">
        <v>2311</v>
      </c>
      <c r="J535" t="s">
        <v>5331</v>
      </c>
      <c r="K535" t="s">
        <v>5333</v>
      </c>
      <c r="L535" t="s">
        <v>5416</v>
      </c>
      <c r="M535" t="s">
        <v>5348</v>
      </c>
      <c r="N535" t="s">
        <v>638</v>
      </c>
      <c r="P535" t="s">
        <v>5427</v>
      </c>
      <c r="Q535" t="s">
        <v>88</v>
      </c>
      <c r="R535" t="b">
        <v>1</v>
      </c>
      <c r="S535" t="b">
        <v>1</v>
      </c>
      <c r="T535" t="s">
        <v>2627</v>
      </c>
      <c r="U535" t="s">
        <v>2627</v>
      </c>
      <c r="AI535">
        <v>60</v>
      </c>
      <c r="AJ535">
        <v>70</v>
      </c>
      <c r="AK535" t="s">
        <v>475</v>
      </c>
      <c r="AL535" s="1" t="s">
        <v>2500</v>
      </c>
      <c r="AM535" t="s">
        <v>2628</v>
      </c>
      <c r="AN535" s="1" t="s">
        <v>2502</v>
      </c>
      <c r="AO535" s="1" t="str">
        <f t="shared" si="40"/>
        <v>2W Distributor Bike</v>
      </c>
      <c r="AP535" s="1"/>
      <c r="AQ535" s="1"/>
      <c r="AR535" s="1"/>
      <c r="AS535" s="1"/>
      <c r="AT535" s="1"/>
      <c r="AU535" s="1"/>
      <c r="AV535" s="1"/>
      <c r="AW535" s="1"/>
      <c r="AX535" s="1"/>
      <c r="AY535" s="1"/>
      <c r="AZ535" s="1"/>
      <c r="BA535" s="1"/>
      <c r="BB535" s="1"/>
      <c r="BC535" s="1"/>
      <c r="BD535" s="1" t="s">
        <v>2629</v>
      </c>
      <c r="BE535" t="str">
        <f t="shared" si="38"/>
        <v>https://fs.amplifi.io//file?id=954e221a-83a4-496b-ae58-0b6c3d80631b&amp;variant=thumb&amp;extension=png</v>
      </c>
      <c r="BF535" s="4" t="s">
        <v>2629</v>
      </c>
    </row>
    <row r="536" spans="1:59" ht="19" customHeight="1" x14ac:dyDescent="0.2">
      <c r="A536">
        <v>563</v>
      </c>
      <c r="B536" t="str">
        <f t="shared" si="37"/>
        <v>50020-00002</v>
      </c>
      <c r="C536" t="s">
        <v>2630</v>
      </c>
      <c r="D536" t="str">
        <f t="shared" si="39"/>
        <v>50020-00002</v>
      </c>
      <c r="E536" t="s">
        <v>139</v>
      </c>
      <c r="F536" t="s">
        <v>5948</v>
      </c>
      <c r="G536" t="s">
        <v>2499</v>
      </c>
      <c r="H536" t="s">
        <v>2310</v>
      </c>
      <c r="I536" t="s">
        <v>2311</v>
      </c>
      <c r="J536" t="s">
        <v>5331</v>
      </c>
      <c r="K536" t="s">
        <v>5333</v>
      </c>
      <c r="L536" t="s">
        <v>5416</v>
      </c>
      <c r="M536" t="s">
        <v>5348</v>
      </c>
      <c r="N536" t="s">
        <v>638</v>
      </c>
      <c r="P536" t="s">
        <v>5427</v>
      </c>
      <c r="Q536" t="s">
        <v>50</v>
      </c>
      <c r="R536" t="b">
        <v>1</v>
      </c>
      <c r="S536" t="b">
        <v>1</v>
      </c>
      <c r="T536" t="s">
        <v>2630</v>
      </c>
      <c r="U536" t="s">
        <v>2630</v>
      </c>
      <c r="AI536">
        <v>60</v>
      </c>
      <c r="AJ536">
        <v>70</v>
      </c>
      <c r="AK536" t="s">
        <v>475</v>
      </c>
      <c r="AL536" s="1" t="s">
        <v>2500</v>
      </c>
      <c r="AM536" t="s">
        <v>2628</v>
      </c>
      <c r="AN536" s="1" t="s">
        <v>2502</v>
      </c>
      <c r="AO536" s="1" t="str">
        <f t="shared" si="40"/>
        <v>2W Distributor Bike</v>
      </c>
      <c r="AP536" s="1"/>
      <c r="AQ536" s="1"/>
      <c r="AR536" s="1"/>
      <c r="AS536" s="1"/>
      <c r="AT536" s="1"/>
      <c r="AU536" s="1"/>
      <c r="AV536" s="1"/>
      <c r="AW536" s="1"/>
      <c r="AX536" s="1"/>
      <c r="AY536" s="1"/>
      <c r="AZ536" s="1"/>
      <c r="BA536" s="1"/>
      <c r="BB536" s="1"/>
      <c r="BC536" s="1"/>
      <c r="BD536" s="1" t="s">
        <v>2631</v>
      </c>
      <c r="BE536" t="str">
        <f t="shared" si="38"/>
        <v>https://fs.amplifi.io//file?id=6cc8a308-8426-4c4a-b278-60da8a7baee7&amp;variant=thumb&amp;extension=png</v>
      </c>
      <c r="BF536" s="4" t="s">
        <v>2631</v>
      </c>
    </row>
    <row r="537" spans="1:59" ht="19" customHeight="1" x14ac:dyDescent="0.2">
      <c r="A537">
        <v>564</v>
      </c>
      <c r="B537" t="str">
        <f t="shared" si="37"/>
        <v>50020-00003</v>
      </c>
      <c r="C537" t="s">
        <v>2632</v>
      </c>
      <c r="D537" t="str">
        <f t="shared" si="39"/>
        <v>50020-00003</v>
      </c>
      <c r="E537" t="s">
        <v>139</v>
      </c>
      <c r="F537" t="s">
        <v>5948</v>
      </c>
      <c r="G537" t="s">
        <v>2499</v>
      </c>
      <c r="H537" t="s">
        <v>2310</v>
      </c>
      <c r="I537" t="s">
        <v>2311</v>
      </c>
      <c r="J537" t="s">
        <v>5331</v>
      </c>
      <c r="K537" t="s">
        <v>5333</v>
      </c>
      <c r="L537" t="s">
        <v>5416</v>
      </c>
      <c r="M537" t="s">
        <v>5348</v>
      </c>
      <c r="N537" t="s">
        <v>638</v>
      </c>
      <c r="P537" t="s">
        <v>5427</v>
      </c>
      <c r="Q537" t="s">
        <v>2507</v>
      </c>
      <c r="R537" t="b">
        <v>1</v>
      </c>
      <c r="S537" t="b">
        <v>1</v>
      </c>
      <c r="T537" t="s">
        <v>2632</v>
      </c>
      <c r="U537" t="s">
        <v>2632</v>
      </c>
      <c r="AI537">
        <v>60</v>
      </c>
      <c r="AJ537">
        <v>70</v>
      </c>
      <c r="AK537" t="s">
        <v>475</v>
      </c>
      <c r="AL537" s="1" t="s">
        <v>2500</v>
      </c>
      <c r="AM537" t="s">
        <v>2628</v>
      </c>
      <c r="AN537" s="1" t="s">
        <v>2502</v>
      </c>
      <c r="AO537" s="1" t="str">
        <f t="shared" si="40"/>
        <v>2W Distributor Bike</v>
      </c>
      <c r="AP537" s="1"/>
      <c r="AQ537" s="1"/>
      <c r="AR537" s="1"/>
      <c r="AS537" s="1"/>
      <c r="AT537" s="1"/>
      <c r="AU537" s="1"/>
      <c r="AV537" s="1"/>
      <c r="AW537" s="1"/>
      <c r="AX537" s="1"/>
      <c r="AY537" s="1"/>
      <c r="AZ537" s="1"/>
      <c r="BA537" s="1"/>
      <c r="BB537" s="1"/>
      <c r="BC537" s="1"/>
      <c r="BD537" s="1" t="s">
        <v>2633</v>
      </c>
      <c r="BE537" t="str">
        <f t="shared" si="38"/>
        <v>https://fs.amplifi.io//file?id=be250e9d-2791-48fd-b406-d328fd356075&amp;variant=thumb&amp;extension=png</v>
      </c>
      <c r="BF537" s="4" t="s">
        <v>2633</v>
      </c>
    </row>
    <row r="538" spans="1:59" ht="19" customHeight="1" x14ac:dyDescent="0.2">
      <c r="A538">
        <v>565</v>
      </c>
      <c r="B538" t="str">
        <f t="shared" si="37"/>
        <v>50020-00004</v>
      </c>
      <c r="C538" t="s">
        <v>2634</v>
      </c>
      <c r="D538" t="str">
        <f t="shared" si="39"/>
        <v>50020-00004</v>
      </c>
      <c r="E538" t="s">
        <v>139</v>
      </c>
      <c r="F538" t="s">
        <v>5948</v>
      </c>
      <c r="G538" t="s">
        <v>2499</v>
      </c>
      <c r="H538" t="s">
        <v>2310</v>
      </c>
      <c r="I538" t="s">
        <v>2311</v>
      </c>
      <c r="J538" t="s">
        <v>5331</v>
      </c>
      <c r="K538" t="s">
        <v>5333</v>
      </c>
      <c r="L538" t="s">
        <v>5416</v>
      </c>
      <c r="M538" t="s">
        <v>5348</v>
      </c>
      <c r="N538" t="s">
        <v>638</v>
      </c>
      <c r="P538" t="s">
        <v>5427</v>
      </c>
      <c r="Q538" t="s">
        <v>2510</v>
      </c>
      <c r="R538" t="b">
        <v>1</v>
      </c>
      <c r="S538" t="b">
        <v>1</v>
      </c>
      <c r="T538" t="s">
        <v>2634</v>
      </c>
      <c r="U538" t="s">
        <v>2634</v>
      </c>
      <c r="AI538">
        <v>60</v>
      </c>
      <c r="AJ538">
        <v>70</v>
      </c>
      <c r="AK538" t="s">
        <v>475</v>
      </c>
      <c r="AL538" s="1" t="s">
        <v>2500</v>
      </c>
      <c r="AM538" t="s">
        <v>2628</v>
      </c>
      <c r="AN538" s="1" t="s">
        <v>2502</v>
      </c>
      <c r="AO538" s="1" t="str">
        <f t="shared" si="40"/>
        <v>2W Distributor Bike</v>
      </c>
      <c r="AP538" s="1"/>
      <c r="AQ538" s="1"/>
      <c r="AR538" s="1"/>
      <c r="AS538" s="1"/>
      <c r="AT538" s="1"/>
      <c r="AU538" s="1"/>
      <c r="AV538" s="1"/>
      <c r="AW538" s="1"/>
      <c r="AX538" s="1"/>
      <c r="AY538" s="1"/>
      <c r="AZ538" s="1"/>
      <c r="BA538" s="1"/>
      <c r="BB538" s="1"/>
      <c r="BC538" s="1"/>
      <c r="BD538" s="1" t="s">
        <v>2635</v>
      </c>
      <c r="BE538" t="str">
        <f t="shared" si="38"/>
        <v>https://fs.amplifi.io//file?id=62147d1a-1583-4a4c-85c0-8a9c3e7515a5&amp;variant=thumb&amp;extension=png</v>
      </c>
      <c r="BF538" s="4" t="s">
        <v>2635</v>
      </c>
    </row>
    <row r="539" spans="1:59" ht="19" customHeight="1" x14ac:dyDescent="0.2">
      <c r="A539">
        <v>566</v>
      </c>
      <c r="B539" t="str">
        <f t="shared" si="37"/>
        <v>50020-00005</v>
      </c>
      <c r="C539" t="s">
        <v>2636</v>
      </c>
      <c r="D539" t="str">
        <f t="shared" si="39"/>
        <v>50020-00005</v>
      </c>
      <c r="E539" t="s">
        <v>139</v>
      </c>
      <c r="F539" t="s">
        <v>5948</v>
      </c>
      <c r="G539" t="s">
        <v>2499</v>
      </c>
      <c r="H539" t="s">
        <v>2310</v>
      </c>
      <c r="I539" t="s">
        <v>2311</v>
      </c>
      <c r="J539" t="s">
        <v>5331</v>
      </c>
      <c r="K539" t="s">
        <v>5333</v>
      </c>
      <c r="L539" t="s">
        <v>5416</v>
      </c>
      <c r="M539" t="s">
        <v>5348</v>
      </c>
      <c r="N539" t="s">
        <v>638</v>
      </c>
      <c r="P539" t="s">
        <v>5427</v>
      </c>
      <c r="Q539" t="s">
        <v>2513</v>
      </c>
      <c r="R539" t="b">
        <v>1</v>
      </c>
      <c r="S539" t="b">
        <v>1</v>
      </c>
      <c r="T539" t="s">
        <v>2636</v>
      </c>
      <c r="U539" t="s">
        <v>2636</v>
      </c>
      <c r="AI539">
        <v>60</v>
      </c>
      <c r="AJ539">
        <v>70</v>
      </c>
      <c r="AK539" t="s">
        <v>475</v>
      </c>
      <c r="AL539" s="1" t="s">
        <v>2500</v>
      </c>
      <c r="AM539" t="s">
        <v>2628</v>
      </c>
      <c r="AN539" s="1" t="s">
        <v>2502</v>
      </c>
      <c r="AO539" s="1" t="str">
        <f t="shared" si="40"/>
        <v>2W Distributor Bike</v>
      </c>
      <c r="AP539" s="1"/>
      <c r="AQ539" s="1"/>
      <c r="AR539" s="1"/>
      <c r="AS539" s="1"/>
      <c r="AT539" s="1"/>
      <c r="AU539" s="1"/>
      <c r="AV539" s="1"/>
      <c r="AW539" s="1"/>
      <c r="AX539" s="1"/>
      <c r="AY539" s="1"/>
      <c r="AZ539" s="1"/>
      <c r="BA539" s="1"/>
      <c r="BB539" s="1"/>
      <c r="BC539" s="1"/>
      <c r="BD539" s="1" t="s">
        <v>2637</v>
      </c>
      <c r="BE539" t="str">
        <f t="shared" si="38"/>
        <v>https://fs.amplifi.io//file?id=676cd469-295f-4ecb-8d5c-0b3f64e20ddd&amp;variant=thumb&amp;extension=png</v>
      </c>
      <c r="BF539" s="4" t="s">
        <v>2637</v>
      </c>
    </row>
    <row r="540" spans="1:59" ht="19" customHeight="1" x14ac:dyDescent="0.2">
      <c r="A540">
        <v>567</v>
      </c>
      <c r="B540" t="str">
        <f t="shared" si="37"/>
        <v>50021-00001</v>
      </c>
      <c r="C540" t="s">
        <v>2638</v>
      </c>
      <c r="D540" t="str">
        <f t="shared" si="39"/>
        <v>50021-00001</v>
      </c>
      <c r="E540" t="s">
        <v>2411</v>
      </c>
      <c r="F540" t="s">
        <v>5948</v>
      </c>
      <c r="G540" t="s">
        <v>2499</v>
      </c>
      <c r="H540" t="s">
        <v>2310</v>
      </c>
      <c r="I540" t="s">
        <v>2311</v>
      </c>
      <c r="J540" t="s">
        <v>5331</v>
      </c>
      <c r="K540" t="s">
        <v>5333</v>
      </c>
      <c r="L540" t="s">
        <v>5416</v>
      </c>
      <c r="M540" t="s">
        <v>5348</v>
      </c>
      <c r="N540" t="s">
        <v>638</v>
      </c>
      <c r="P540" t="s">
        <v>5427</v>
      </c>
      <c r="Q540" t="s">
        <v>88</v>
      </c>
      <c r="R540" t="b">
        <v>1</v>
      </c>
      <c r="S540" t="b">
        <v>1</v>
      </c>
      <c r="T540" t="s">
        <v>2638</v>
      </c>
      <c r="U540" t="s">
        <v>2638</v>
      </c>
      <c r="AI540">
        <v>60</v>
      </c>
      <c r="AJ540">
        <v>60</v>
      </c>
      <c r="AK540" t="s">
        <v>475</v>
      </c>
      <c r="AL540" s="1" t="s">
        <v>2639</v>
      </c>
      <c r="AM540" t="s">
        <v>2640</v>
      </c>
      <c r="AN540" s="1" t="s">
        <v>2641</v>
      </c>
      <c r="AO540" s="1" t="str">
        <f t="shared" si="40"/>
        <v/>
      </c>
      <c r="AP540" s="1"/>
      <c r="AQ540" s="1"/>
      <c r="AR540" s="1"/>
      <c r="AS540" s="1"/>
      <c r="AT540" s="1"/>
      <c r="AU540" s="1"/>
      <c r="AV540" s="1"/>
      <c r="AW540" s="1"/>
      <c r="AX540" s="1"/>
      <c r="AY540" s="1"/>
      <c r="AZ540" s="1"/>
      <c r="BA540" s="1"/>
      <c r="BB540" s="1"/>
      <c r="BC540" s="1"/>
      <c r="BD540" s="1" t="s">
        <v>8053</v>
      </c>
      <c r="BE540" t="str">
        <f t="shared" si="38"/>
        <v>N/A&amp;variant=thumb&amp;extension=png</v>
      </c>
    </row>
    <row r="541" spans="1:59" ht="19" customHeight="1" x14ac:dyDescent="0.2">
      <c r="A541">
        <v>568</v>
      </c>
      <c r="B541" t="str">
        <f t="shared" si="37"/>
        <v>50021-00002</v>
      </c>
      <c r="C541" t="s">
        <v>2642</v>
      </c>
      <c r="D541" t="str">
        <f t="shared" si="39"/>
        <v>50021-00002</v>
      </c>
      <c r="E541" t="s">
        <v>2411</v>
      </c>
      <c r="F541" t="s">
        <v>5948</v>
      </c>
      <c r="G541" t="s">
        <v>2499</v>
      </c>
      <c r="H541" t="s">
        <v>2310</v>
      </c>
      <c r="I541" t="s">
        <v>2311</v>
      </c>
      <c r="J541" t="s">
        <v>5331</v>
      </c>
      <c r="K541" t="s">
        <v>5333</v>
      </c>
      <c r="L541" t="s">
        <v>5416</v>
      </c>
      <c r="M541" t="s">
        <v>5348</v>
      </c>
      <c r="N541" t="s">
        <v>638</v>
      </c>
      <c r="P541" t="s">
        <v>5427</v>
      </c>
      <c r="Q541" t="s">
        <v>50</v>
      </c>
      <c r="R541" t="b">
        <v>1</v>
      </c>
      <c r="S541" t="b">
        <v>1</v>
      </c>
      <c r="T541" t="s">
        <v>2642</v>
      </c>
      <c r="U541" t="s">
        <v>2642</v>
      </c>
      <c r="AI541">
        <v>60</v>
      </c>
      <c r="AJ541">
        <v>60</v>
      </c>
      <c r="AK541" t="s">
        <v>475</v>
      </c>
      <c r="AL541" s="1" t="s">
        <v>2639</v>
      </c>
      <c r="AM541" t="s">
        <v>2640</v>
      </c>
      <c r="AN541" s="1" t="s">
        <v>2641</v>
      </c>
      <c r="AO541" s="1" t="str">
        <f t="shared" si="40"/>
        <v/>
      </c>
      <c r="AP541" s="1"/>
      <c r="AQ541" s="1"/>
      <c r="AR541" s="1"/>
      <c r="AS541" s="1"/>
      <c r="AT541" s="1"/>
      <c r="AU541" s="1"/>
      <c r="AV541" s="1"/>
      <c r="AW541" s="1"/>
      <c r="AX541" s="1"/>
      <c r="AY541" s="1"/>
      <c r="AZ541" s="1"/>
      <c r="BA541" s="1"/>
      <c r="BB541" s="1"/>
      <c r="BC541" s="1"/>
      <c r="BD541" s="1" t="s">
        <v>8053</v>
      </c>
      <c r="BE541" t="str">
        <f t="shared" si="38"/>
        <v>N/A&amp;variant=thumb&amp;extension=png</v>
      </c>
    </row>
    <row r="542" spans="1:59" ht="19" customHeight="1" x14ac:dyDescent="0.2">
      <c r="A542">
        <v>569</v>
      </c>
      <c r="B542" t="str">
        <f t="shared" si="37"/>
        <v>50021-00003</v>
      </c>
      <c r="C542" t="s">
        <v>2643</v>
      </c>
      <c r="D542" t="str">
        <f t="shared" si="39"/>
        <v>50021-00003</v>
      </c>
      <c r="E542" t="s">
        <v>2411</v>
      </c>
      <c r="F542" t="s">
        <v>5948</v>
      </c>
      <c r="G542" t="s">
        <v>2499</v>
      </c>
      <c r="H542" t="s">
        <v>2310</v>
      </c>
      <c r="I542" t="s">
        <v>2311</v>
      </c>
      <c r="J542" t="s">
        <v>5331</v>
      </c>
      <c r="K542" t="s">
        <v>5333</v>
      </c>
      <c r="L542" t="s">
        <v>5416</v>
      </c>
      <c r="M542" t="s">
        <v>5348</v>
      </c>
      <c r="N542" t="s">
        <v>638</v>
      </c>
      <c r="P542" t="s">
        <v>5427</v>
      </c>
      <c r="Q542" t="s">
        <v>2507</v>
      </c>
      <c r="R542" t="b">
        <v>1</v>
      </c>
      <c r="S542" t="b">
        <v>1</v>
      </c>
      <c r="T542" t="s">
        <v>2643</v>
      </c>
      <c r="U542" t="s">
        <v>2643</v>
      </c>
      <c r="AI542">
        <v>60</v>
      </c>
      <c r="AJ542">
        <v>60</v>
      </c>
      <c r="AK542" t="s">
        <v>475</v>
      </c>
      <c r="AL542" s="1" t="s">
        <v>2639</v>
      </c>
      <c r="AM542" t="s">
        <v>2640</v>
      </c>
      <c r="AN542" s="1" t="s">
        <v>2641</v>
      </c>
      <c r="AO542" s="1" t="str">
        <f t="shared" si="40"/>
        <v/>
      </c>
      <c r="AP542" s="1"/>
      <c r="AQ542" s="1"/>
      <c r="AR542" s="1"/>
      <c r="AS542" s="1"/>
      <c r="AT542" s="1"/>
      <c r="AU542" s="1"/>
      <c r="AV542" s="1"/>
      <c r="AW542" s="1"/>
      <c r="AX542" s="1"/>
      <c r="AY542" s="1"/>
      <c r="AZ542" s="1"/>
      <c r="BA542" s="1"/>
      <c r="BB542" s="1"/>
      <c r="BC542" s="1"/>
      <c r="BD542" s="1" t="s">
        <v>8053</v>
      </c>
      <c r="BE542" t="str">
        <f t="shared" si="38"/>
        <v>N/A&amp;variant=thumb&amp;extension=png</v>
      </c>
    </row>
    <row r="543" spans="1:59" ht="19" customHeight="1" x14ac:dyDescent="0.2">
      <c r="A543">
        <v>570</v>
      </c>
      <c r="B543" t="str">
        <f t="shared" si="37"/>
        <v>50021-00004</v>
      </c>
      <c r="C543" t="s">
        <v>2644</v>
      </c>
      <c r="D543" t="str">
        <f t="shared" si="39"/>
        <v>50021-00004</v>
      </c>
      <c r="E543" t="s">
        <v>2411</v>
      </c>
      <c r="F543" t="s">
        <v>5948</v>
      </c>
      <c r="G543" t="s">
        <v>2499</v>
      </c>
      <c r="H543" t="s">
        <v>2310</v>
      </c>
      <c r="I543" t="s">
        <v>2311</v>
      </c>
      <c r="J543" t="s">
        <v>5331</v>
      </c>
      <c r="K543" t="s">
        <v>5333</v>
      </c>
      <c r="L543" t="s">
        <v>5416</v>
      </c>
      <c r="M543" t="s">
        <v>5348</v>
      </c>
      <c r="N543" t="s">
        <v>638</v>
      </c>
      <c r="P543" t="s">
        <v>5427</v>
      </c>
      <c r="Q543" t="s">
        <v>2510</v>
      </c>
      <c r="R543" t="b">
        <v>1</v>
      </c>
      <c r="S543" t="b">
        <v>1</v>
      </c>
      <c r="T543" t="s">
        <v>2644</v>
      </c>
      <c r="U543" t="s">
        <v>2644</v>
      </c>
      <c r="AI543">
        <v>60</v>
      </c>
      <c r="AJ543">
        <v>60</v>
      </c>
      <c r="AK543" t="s">
        <v>475</v>
      </c>
      <c r="AL543" s="1" t="s">
        <v>2639</v>
      </c>
      <c r="AM543" t="s">
        <v>2640</v>
      </c>
      <c r="AN543" s="1" t="s">
        <v>2641</v>
      </c>
      <c r="AO543" s="1" t="str">
        <f t="shared" si="40"/>
        <v/>
      </c>
      <c r="AP543" s="1"/>
      <c r="AQ543" s="1"/>
      <c r="AR543" s="1"/>
      <c r="AS543" s="1"/>
      <c r="AT543" s="1"/>
      <c r="AU543" s="1"/>
      <c r="AV543" s="1"/>
      <c r="AW543" s="1"/>
      <c r="AX543" s="1"/>
      <c r="AY543" s="1"/>
      <c r="AZ543" s="1"/>
      <c r="BA543" s="1"/>
      <c r="BB543" s="1"/>
      <c r="BC543" s="1"/>
      <c r="BD543" s="1" t="s">
        <v>8053</v>
      </c>
      <c r="BE543" t="str">
        <f t="shared" si="38"/>
        <v>N/A&amp;variant=thumb&amp;extension=png</v>
      </c>
    </row>
    <row r="544" spans="1:59" ht="19" customHeight="1" x14ac:dyDescent="0.2">
      <c r="A544">
        <v>571</v>
      </c>
      <c r="B544" t="str">
        <f t="shared" si="37"/>
        <v>50021-00005</v>
      </c>
      <c r="C544" t="s">
        <v>2645</v>
      </c>
      <c r="D544" t="str">
        <f t="shared" si="39"/>
        <v>50021-00005</v>
      </c>
      <c r="E544" t="s">
        <v>2411</v>
      </c>
      <c r="F544" t="s">
        <v>5948</v>
      </c>
      <c r="G544" t="s">
        <v>2499</v>
      </c>
      <c r="H544" t="s">
        <v>2310</v>
      </c>
      <c r="I544" t="s">
        <v>2311</v>
      </c>
      <c r="J544" t="s">
        <v>5331</v>
      </c>
      <c r="K544" t="s">
        <v>5333</v>
      </c>
      <c r="L544" t="s">
        <v>5416</v>
      </c>
      <c r="M544" t="s">
        <v>5348</v>
      </c>
      <c r="N544" t="s">
        <v>638</v>
      </c>
      <c r="P544" t="s">
        <v>5427</v>
      </c>
      <c r="Q544" t="s">
        <v>2513</v>
      </c>
      <c r="R544" t="b">
        <v>1</v>
      </c>
      <c r="S544" t="b">
        <v>1</v>
      </c>
      <c r="T544" t="s">
        <v>2645</v>
      </c>
      <c r="U544" t="s">
        <v>2645</v>
      </c>
      <c r="AI544">
        <v>60</v>
      </c>
      <c r="AJ544">
        <v>60</v>
      </c>
      <c r="AK544" t="s">
        <v>475</v>
      </c>
      <c r="AL544" s="1" t="s">
        <v>2639</v>
      </c>
      <c r="AM544" t="s">
        <v>2640</v>
      </c>
      <c r="AN544" s="1" t="s">
        <v>2641</v>
      </c>
      <c r="AO544" s="1" t="str">
        <f t="shared" si="40"/>
        <v/>
      </c>
      <c r="AP544" s="1"/>
      <c r="AQ544" s="1"/>
      <c r="AR544" s="1"/>
      <c r="AS544" s="1"/>
      <c r="AT544" s="1"/>
      <c r="AU544" s="1"/>
      <c r="AV544" s="1"/>
      <c r="AW544" s="1"/>
      <c r="AX544" s="1"/>
      <c r="AY544" s="1"/>
      <c r="AZ544" s="1"/>
      <c r="BA544" s="1"/>
      <c r="BB544" s="1"/>
      <c r="BC544" s="1"/>
      <c r="BD544" s="1" t="s">
        <v>8053</v>
      </c>
      <c r="BE544" t="str">
        <f t="shared" si="38"/>
        <v>N/A&amp;variant=thumb&amp;extension=png</v>
      </c>
    </row>
    <row r="545" spans="1:59" ht="19" customHeight="1" x14ac:dyDescent="0.2">
      <c r="A545">
        <v>572</v>
      </c>
      <c r="B545" t="str">
        <f t="shared" si="37"/>
        <v>50021-00006</v>
      </c>
      <c r="C545" t="s">
        <v>2646</v>
      </c>
      <c r="D545" t="str">
        <f t="shared" si="39"/>
        <v>50021-00006</v>
      </c>
      <c r="E545" t="s">
        <v>2411</v>
      </c>
      <c r="F545" t="e">
        <v>#N/A</v>
      </c>
      <c r="G545" t="s">
        <v>2499</v>
      </c>
      <c r="H545" t="s">
        <v>2310</v>
      </c>
      <c r="I545" t="s">
        <v>2311</v>
      </c>
      <c r="J545" t="s">
        <v>5331</v>
      </c>
      <c r="K545" t="s">
        <v>5333</v>
      </c>
      <c r="L545" t="s">
        <v>5333</v>
      </c>
      <c r="M545" t="s">
        <v>5348</v>
      </c>
      <c r="N545" t="s">
        <v>638</v>
      </c>
      <c r="P545" t="s">
        <v>5330</v>
      </c>
      <c r="Q545" t="s">
        <v>2516</v>
      </c>
      <c r="R545" t="e">
        <v>#N/A</v>
      </c>
      <c r="S545" t="b">
        <v>0</v>
      </c>
      <c r="T545" t="s">
        <v>2646</v>
      </c>
      <c r="U545" t="s">
        <v>2646</v>
      </c>
      <c r="AI545">
        <v>60</v>
      </c>
      <c r="AJ545">
        <v>60</v>
      </c>
      <c r="AK545" t="s">
        <v>475</v>
      </c>
      <c r="AL545" s="1" t="s">
        <v>2639</v>
      </c>
      <c r="AM545" t="s">
        <v>2640</v>
      </c>
      <c r="AN545" s="1" t="s">
        <v>2641</v>
      </c>
      <c r="AO545" s="1" t="str">
        <f t="shared" si="40"/>
        <v/>
      </c>
      <c r="AP545" s="1"/>
      <c r="AQ545" s="1"/>
      <c r="AR545" s="1"/>
      <c r="AS545" s="1"/>
      <c r="AT545" s="1"/>
      <c r="AU545" s="1"/>
      <c r="AV545" s="1"/>
      <c r="AW545" s="1"/>
      <c r="AX545" s="1"/>
      <c r="AY545" s="1"/>
      <c r="AZ545" s="1"/>
      <c r="BA545" s="1"/>
      <c r="BB545" s="1"/>
      <c r="BC545" s="1"/>
      <c r="BD545" s="1" t="s">
        <v>8053</v>
      </c>
      <c r="BE545" t="str">
        <f t="shared" si="38"/>
        <v>N/A&amp;variant=thumb&amp;extension=png</v>
      </c>
    </row>
    <row r="546" spans="1:59" ht="19" customHeight="1" x14ac:dyDescent="0.2">
      <c r="A546">
        <v>573</v>
      </c>
      <c r="B546" t="str">
        <f t="shared" si="37"/>
        <v>50021-00007</v>
      </c>
      <c r="C546" t="s">
        <v>2647</v>
      </c>
      <c r="D546" t="str">
        <f t="shared" si="39"/>
        <v>50021-00007</v>
      </c>
      <c r="E546" t="s">
        <v>2411</v>
      </c>
      <c r="F546" t="e">
        <v>#N/A</v>
      </c>
      <c r="G546" t="s">
        <v>2499</v>
      </c>
      <c r="H546" t="s">
        <v>2310</v>
      </c>
      <c r="I546" t="s">
        <v>2311</v>
      </c>
      <c r="J546" t="s">
        <v>5331</v>
      </c>
      <c r="K546" t="s">
        <v>5333</v>
      </c>
      <c r="L546" t="s">
        <v>5333</v>
      </c>
      <c r="M546" t="s">
        <v>5348</v>
      </c>
      <c r="N546" t="s">
        <v>638</v>
      </c>
      <c r="P546" t="s">
        <v>5330</v>
      </c>
      <c r="Q546" t="s">
        <v>2522</v>
      </c>
      <c r="R546" t="e">
        <v>#N/A</v>
      </c>
      <c r="S546" t="b">
        <v>0</v>
      </c>
      <c r="T546" t="s">
        <v>2647</v>
      </c>
      <c r="U546" t="s">
        <v>2647</v>
      </c>
      <c r="AI546">
        <v>60</v>
      </c>
      <c r="AJ546">
        <v>60</v>
      </c>
      <c r="AK546" t="s">
        <v>475</v>
      </c>
      <c r="AL546" s="1" t="s">
        <v>2639</v>
      </c>
      <c r="AM546" t="s">
        <v>2640</v>
      </c>
      <c r="AN546" s="1" t="s">
        <v>2641</v>
      </c>
      <c r="AO546" s="1" t="str">
        <f t="shared" si="40"/>
        <v/>
      </c>
      <c r="AP546" s="1"/>
      <c r="AQ546" s="1"/>
      <c r="AR546" s="1"/>
      <c r="AS546" s="1"/>
      <c r="AT546" s="1"/>
      <c r="AU546" s="1"/>
      <c r="AV546" s="1"/>
      <c r="AW546" s="1"/>
      <c r="AX546" s="1"/>
      <c r="AY546" s="1"/>
      <c r="AZ546" s="1"/>
      <c r="BA546" s="1"/>
      <c r="BB546" s="1"/>
      <c r="BC546" s="1"/>
      <c r="BD546" s="1" t="s">
        <v>8053</v>
      </c>
      <c r="BE546" t="str">
        <f t="shared" si="38"/>
        <v>N/A&amp;variant=thumb&amp;extension=png</v>
      </c>
    </row>
    <row r="547" spans="1:59" ht="19" customHeight="1" x14ac:dyDescent="0.2">
      <c r="A547">
        <v>574</v>
      </c>
      <c r="B547" t="str">
        <f t="shared" si="37"/>
        <v>50022-00001</v>
      </c>
      <c r="C547" t="s">
        <v>2648</v>
      </c>
      <c r="D547" t="str">
        <f t="shared" si="39"/>
        <v>50022-00001</v>
      </c>
      <c r="E547" t="s">
        <v>2411</v>
      </c>
      <c r="F547" t="s">
        <v>5948</v>
      </c>
      <c r="G547" t="s">
        <v>2499</v>
      </c>
      <c r="H547" t="s">
        <v>2310</v>
      </c>
      <c r="I547" t="s">
        <v>2311</v>
      </c>
      <c r="J547" t="s">
        <v>5331</v>
      </c>
      <c r="K547" t="s">
        <v>5333</v>
      </c>
      <c r="L547" t="s">
        <v>5416</v>
      </c>
      <c r="M547" t="s">
        <v>5348</v>
      </c>
      <c r="N547" t="s">
        <v>5379</v>
      </c>
      <c r="P547" t="s">
        <v>5427</v>
      </c>
      <c r="Q547" t="s">
        <v>88</v>
      </c>
      <c r="R547" t="b">
        <v>1</v>
      </c>
      <c r="S547" t="b">
        <v>1</v>
      </c>
      <c r="T547" t="s">
        <v>2648</v>
      </c>
      <c r="U547" t="s">
        <v>2648</v>
      </c>
      <c r="AI547">
        <v>65</v>
      </c>
      <c r="AJ547">
        <v>65</v>
      </c>
      <c r="AK547" t="s">
        <v>475</v>
      </c>
      <c r="AL547" s="1" t="s">
        <v>2639</v>
      </c>
      <c r="AM547" t="s">
        <v>2640</v>
      </c>
      <c r="AN547" s="1" t="s">
        <v>2641</v>
      </c>
      <c r="AO547" s="1" t="str">
        <f t="shared" si="40"/>
        <v/>
      </c>
      <c r="AP547" s="1"/>
      <c r="AQ547" s="1"/>
      <c r="AR547" s="1"/>
      <c r="AS547" s="1"/>
      <c r="AT547" s="1"/>
      <c r="AU547" s="1"/>
      <c r="AV547" s="1"/>
      <c r="AW547" s="1"/>
      <c r="AX547" s="1"/>
      <c r="AY547" s="1"/>
      <c r="AZ547" s="1"/>
      <c r="BA547" s="1"/>
      <c r="BB547" s="1"/>
      <c r="BC547" s="1"/>
      <c r="BD547" s="1" t="s">
        <v>8053</v>
      </c>
      <c r="BE547" t="str">
        <f t="shared" si="38"/>
        <v>N/A&amp;variant=thumb&amp;extension=png</v>
      </c>
    </row>
    <row r="548" spans="1:59" ht="19" customHeight="1" x14ac:dyDescent="0.2">
      <c r="A548">
        <v>575</v>
      </c>
      <c r="B548" t="str">
        <f t="shared" si="37"/>
        <v>50022-00002</v>
      </c>
      <c r="C548" t="s">
        <v>2649</v>
      </c>
      <c r="D548" t="str">
        <f t="shared" si="39"/>
        <v>50022-00002</v>
      </c>
      <c r="E548" t="s">
        <v>2411</v>
      </c>
      <c r="F548" t="s">
        <v>5948</v>
      </c>
      <c r="G548" t="s">
        <v>2499</v>
      </c>
      <c r="H548" t="s">
        <v>2310</v>
      </c>
      <c r="I548" t="s">
        <v>2311</v>
      </c>
      <c r="J548" t="s">
        <v>5331</v>
      </c>
      <c r="K548" t="s">
        <v>5333</v>
      </c>
      <c r="L548" t="s">
        <v>5416</v>
      </c>
      <c r="M548" t="s">
        <v>5348</v>
      </c>
      <c r="N548" t="s">
        <v>5379</v>
      </c>
      <c r="P548" t="s">
        <v>5427</v>
      </c>
      <c r="Q548" t="s">
        <v>50</v>
      </c>
      <c r="R548" t="b">
        <v>1</v>
      </c>
      <c r="S548" t="b">
        <v>1</v>
      </c>
      <c r="T548" t="s">
        <v>2649</v>
      </c>
      <c r="U548" t="s">
        <v>2649</v>
      </c>
      <c r="AI548">
        <v>65</v>
      </c>
      <c r="AJ548">
        <v>65</v>
      </c>
      <c r="AK548" t="s">
        <v>475</v>
      </c>
      <c r="AL548" s="1" t="s">
        <v>2639</v>
      </c>
      <c r="AM548" t="s">
        <v>2640</v>
      </c>
      <c r="AN548" s="1" t="s">
        <v>2641</v>
      </c>
      <c r="AO548" s="1" t="str">
        <f t="shared" si="40"/>
        <v/>
      </c>
      <c r="AP548" s="1"/>
      <c r="AQ548" s="1"/>
      <c r="AR548" s="1"/>
      <c r="AS548" s="1"/>
      <c r="AT548" s="1"/>
      <c r="AU548" s="1"/>
      <c r="AV548" s="1"/>
      <c r="AW548" s="1"/>
      <c r="AX548" s="1"/>
      <c r="AY548" s="1"/>
      <c r="AZ548" s="1"/>
      <c r="BA548" s="1"/>
      <c r="BB548" s="1"/>
      <c r="BC548" s="1"/>
      <c r="BD548" s="1" t="s">
        <v>8053</v>
      </c>
      <c r="BE548" t="str">
        <f t="shared" si="38"/>
        <v>N/A&amp;variant=thumb&amp;extension=png</v>
      </c>
    </row>
    <row r="549" spans="1:59" ht="19" customHeight="1" x14ac:dyDescent="0.2">
      <c r="A549">
        <v>576</v>
      </c>
      <c r="B549" t="str">
        <f t="shared" si="37"/>
        <v>50022-00003</v>
      </c>
      <c r="C549" t="s">
        <v>2650</v>
      </c>
      <c r="D549" t="str">
        <f t="shared" si="39"/>
        <v>50022-00003</v>
      </c>
      <c r="E549" t="s">
        <v>2411</v>
      </c>
      <c r="F549" t="s">
        <v>5948</v>
      </c>
      <c r="G549" t="s">
        <v>2499</v>
      </c>
      <c r="H549" t="s">
        <v>2310</v>
      </c>
      <c r="I549" t="s">
        <v>2311</v>
      </c>
      <c r="J549" t="s">
        <v>5331</v>
      </c>
      <c r="K549" t="s">
        <v>5333</v>
      </c>
      <c r="L549" t="s">
        <v>5416</v>
      </c>
      <c r="M549" t="s">
        <v>5348</v>
      </c>
      <c r="N549" t="s">
        <v>5379</v>
      </c>
      <c r="P549" t="s">
        <v>5427</v>
      </c>
      <c r="Q549" t="s">
        <v>2507</v>
      </c>
      <c r="R549" t="b">
        <v>1</v>
      </c>
      <c r="S549" t="b">
        <v>1</v>
      </c>
      <c r="T549" t="s">
        <v>2650</v>
      </c>
      <c r="U549" t="s">
        <v>2650</v>
      </c>
      <c r="AI549">
        <v>65</v>
      </c>
      <c r="AJ549">
        <v>65</v>
      </c>
      <c r="AK549" t="s">
        <v>475</v>
      </c>
      <c r="AL549" s="1" t="s">
        <v>2639</v>
      </c>
      <c r="AM549" t="s">
        <v>2640</v>
      </c>
      <c r="AN549" s="1" t="s">
        <v>2641</v>
      </c>
      <c r="AO549" s="1" t="str">
        <f t="shared" si="40"/>
        <v/>
      </c>
      <c r="AP549" s="1"/>
      <c r="AQ549" s="1"/>
      <c r="AR549" s="1"/>
      <c r="AS549" s="1"/>
      <c r="AT549" s="1"/>
      <c r="AU549" s="1"/>
      <c r="AV549" s="1"/>
      <c r="AW549" s="1"/>
      <c r="AX549" s="1"/>
      <c r="AY549" s="1"/>
      <c r="AZ549" s="1"/>
      <c r="BA549" s="1"/>
      <c r="BB549" s="1"/>
      <c r="BC549" s="1"/>
      <c r="BD549" s="1" t="s">
        <v>8053</v>
      </c>
      <c r="BE549" t="str">
        <f t="shared" si="38"/>
        <v>N/A&amp;variant=thumb&amp;extension=png</v>
      </c>
    </row>
    <row r="550" spans="1:59" ht="19" customHeight="1" x14ac:dyDescent="0.2">
      <c r="A550">
        <v>577</v>
      </c>
      <c r="B550" t="str">
        <f t="shared" si="37"/>
        <v>50022-00004</v>
      </c>
      <c r="C550" t="s">
        <v>2651</v>
      </c>
      <c r="D550" t="str">
        <f t="shared" si="39"/>
        <v>50022-00004</v>
      </c>
      <c r="E550" t="s">
        <v>2411</v>
      </c>
      <c r="F550" t="s">
        <v>5948</v>
      </c>
      <c r="G550" t="s">
        <v>2499</v>
      </c>
      <c r="H550" t="s">
        <v>2310</v>
      </c>
      <c r="I550" t="s">
        <v>2311</v>
      </c>
      <c r="J550" t="s">
        <v>5331</v>
      </c>
      <c r="K550" t="s">
        <v>5333</v>
      </c>
      <c r="L550" t="s">
        <v>5416</v>
      </c>
      <c r="M550" t="s">
        <v>5348</v>
      </c>
      <c r="N550" t="s">
        <v>5379</v>
      </c>
      <c r="P550" t="s">
        <v>5427</v>
      </c>
      <c r="Q550" t="s">
        <v>2510</v>
      </c>
      <c r="R550" t="b">
        <v>1</v>
      </c>
      <c r="S550" t="b">
        <v>1</v>
      </c>
      <c r="T550" t="s">
        <v>2651</v>
      </c>
      <c r="U550" t="s">
        <v>2651</v>
      </c>
      <c r="AI550">
        <v>65</v>
      </c>
      <c r="AJ550">
        <v>65</v>
      </c>
      <c r="AK550" t="s">
        <v>475</v>
      </c>
      <c r="AL550" s="1" t="s">
        <v>2639</v>
      </c>
      <c r="AM550" t="s">
        <v>2640</v>
      </c>
      <c r="AN550" s="1" t="s">
        <v>2641</v>
      </c>
      <c r="AO550" s="1" t="str">
        <f t="shared" si="40"/>
        <v/>
      </c>
      <c r="AP550" s="1"/>
      <c r="AQ550" s="1"/>
      <c r="AR550" s="1"/>
      <c r="AS550" s="1"/>
      <c r="AT550" s="1"/>
      <c r="AU550" s="1"/>
      <c r="AV550" s="1"/>
      <c r="AW550" s="1"/>
      <c r="AX550" s="1"/>
      <c r="AY550" s="1"/>
      <c r="AZ550" s="1"/>
      <c r="BA550" s="1"/>
      <c r="BB550" s="1"/>
      <c r="BC550" s="1"/>
      <c r="BD550" s="1" t="s">
        <v>8053</v>
      </c>
      <c r="BE550" t="str">
        <f t="shared" si="38"/>
        <v>N/A&amp;variant=thumb&amp;extension=png</v>
      </c>
    </row>
    <row r="551" spans="1:59" ht="19" customHeight="1" x14ac:dyDescent="0.2">
      <c r="A551">
        <v>578</v>
      </c>
      <c r="B551" t="str">
        <f t="shared" si="37"/>
        <v>50022-00005</v>
      </c>
      <c r="C551" t="s">
        <v>2652</v>
      </c>
      <c r="D551" t="str">
        <f t="shared" si="39"/>
        <v>50022-00005</v>
      </c>
      <c r="E551" t="s">
        <v>2411</v>
      </c>
      <c r="F551" t="s">
        <v>5948</v>
      </c>
      <c r="G551" t="s">
        <v>2499</v>
      </c>
      <c r="H551" t="s">
        <v>2310</v>
      </c>
      <c r="I551" t="s">
        <v>2311</v>
      </c>
      <c r="J551" t="s">
        <v>5331</v>
      </c>
      <c r="K551" t="s">
        <v>5333</v>
      </c>
      <c r="L551" t="s">
        <v>5416</v>
      </c>
      <c r="M551" t="s">
        <v>5348</v>
      </c>
      <c r="N551" t="s">
        <v>5379</v>
      </c>
      <c r="P551" t="s">
        <v>5427</v>
      </c>
      <c r="Q551" t="s">
        <v>2513</v>
      </c>
      <c r="R551" t="b">
        <v>1</v>
      </c>
      <c r="S551" t="b">
        <v>1</v>
      </c>
      <c r="T551" t="s">
        <v>2652</v>
      </c>
      <c r="U551" t="s">
        <v>2652</v>
      </c>
      <c r="AI551">
        <v>65</v>
      </c>
      <c r="AJ551">
        <v>65</v>
      </c>
      <c r="AK551" t="s">
        <v>475</v>
      </c>
      <c r="AL551" s="1" t="s">
        <v>2639</v>
      </c>
      <c r="AM551" t="s">
        <v>2640</v>
      </c>
      <c r="AN551" s="1" t="s">
        <v>2641</v>
      </c>
      <c r="AO551" s="1" t="str">
        <f t="shared" si="40"/>
        <v/>
      </c>
      <c r="AP551" s="1"/>
      <c r="AQ551" s="1"/>
      <c r="AR551" s="1"/>
      <c r="AS551" s="1"/>
      <c r="AT551" s="1"/>
      <c r="AU551" s="1"/>
      <c r="AV551" s="1"/>
      <c r="AW551" s="1"/>
      <c r="AX551" s="1"/>
      <c r="AY551" s="1"/>
      <c r="AZ551" s="1"/>
      <c r="BA551" s="1"/>
      <c r="BB551" s="1"/>
      <c r="BC551" s="1"/>
      <c r="BD551" s="1" t="s">
        <v>8053</v>
      </c>
      <c r="BE551" t="str">
        <f t="shared" si="38"/>
        <v>N/A&amp;variant=thumb&amp;extension=png</v>
      </c>
    </row>
    <row r="552" spans="1:59" ht="19" customHeight="1" x14ac:dyDescent="0.2">
      <c r="A552">
        <v>579</v>
      </c>
      <c r="B552" t="str">
        <f t="shared" si="37"/>
        <v>50022-00006</v>
      </c>
      <c r="C552" t="s">
        <v>2653</v>
      </c>
      <c r="D552" t="str">
        <f t="shared" si="39"/>
        <v>50022-00006</v>
      </c>
      <c r="E552" t="s">
        <v>2411</v>
      </c>
      <c r="F552" t="e">
        <v>#N/A</v>
      </c>
      <c r="G552" t="s">
        <v>2499</v>
      </c>
      <c r="H552" t="s">
        <v>2310</v>
      </c>
      <c r="I552" t="s">
        <v>2311</v>
      </c>
      <c r="J552" t="s">
        <v>5331</v>
      </c>
      <c r="K552" t="s">
        <v>5333</v>
      </c>
      <c r="L552" t="s">
        <v>5333</v>
      </c>
      <c r="M552" t="s">
        <v>5348</v>
      </c>
      <c r="N552" t="s">
        <v>5379</v>
      </c>
      <c r="P552" t="s">
        <v>5330</v>
      </c>
      <c r="Q552" t="s">
        <v>2516</v>
      </c>
      <c r="R552" t="e">
        <v>#N/A</v>
      </c>
      <c r="S552" t="b">
        <v>0</v>
      </c>
      <c r="T552" t="s">
        <v>2653</v>
      </c>
      <c r="U552" t="s">
        <v>2653</v>
      </c>
      <c r="AI552">
        <v>65</v>
      </c>
      <c r="AJ552">
        <v>65</v>
      </c>
      <c r="AK552" t="s">
        <v>475</v>
      </c>
      <c r="AL552" s="1" t="s">
        <v>2639</v>
      </c>
      <c r="AM552" t="s">
        <v>2640</v>
      </c>
      <c r="AN552" s="1" t="s">
        <v>2641</v>
      </c>
      <c r="AO552" s="1" t="str">
        <f t="shared" si="40"/>
        <v/>
      </c>
      <c r="AP552" s="1"/>
      <c r="AQ552" s="1"/>
      <c r="AR552" s="1"/>
      <c r="AS552" s="1"/>
      <c r="AT552" s="1"/>
      <c r="AU552" s="1"/>
      <c r="AV552" s="1"/>
      <c r="AW552" s="1"/>
      <c r="AX552" s="1"/>
      <c r="AY552" s="1"/>
      <c r="AZ552" s="1"/>
      <c r="BA552" s="1"/>
      <c r="BB552" s="1"/>
      <c r="BC552" s="1"/>
      <c r="BD552" s="1" t="s">
        <v>8053</v>
      </c>
      <c r="BE552" t="str">
        <f t="shared" si="38"/>
        <v>N/A&amp;variant=thumb&amp;extension=png</v>
      </c>
    </row>
    <row r="553" spans="1:59" ht="19" customHeight="1" x14ac:dyDescent="0.2">
      <c r="A553">
        <v>580</v>
      </c>
      <c r="B553" t="str">
        <f t="shared" si="37"/>
        <v>50022-00007</v>
      </c>
      <c r="C553" t="s">
        <v>2654</v>
      </c>
      <c r="D553" t="str">
        <f t="shared" si="39"/>
        <v>50022-00007</v>
      </c>
      <c r="E553" t="s">
        <v>2411</v>
      </c>
      <c r="F553" t="e">
        <v>#N/A</v>
      </c>
      <c r="G553" t="s">
        <v>2499</v>
      </c>
      <c r="H553" t="s">
        <v>2310</v>
      </c>
      <c r="I553" t="s">
        <v>2311</v>
      </c>
      <c r="J553" t="s">
        <v>5331</v>
      </c>
      <c r="K553" t="s">
        <v>5333</v>
      </c>
      <c r="L553" t="s">
        <v>5333</v>
      </c>
      <c r="M553" t="s">
        <v>5348</v>
      </c>
      <c r="N553" t="s">
        <v>5379</v>
      </c>
      <c r="P553" t="s">
        <v>5330</v>
      </c>
      <c r="Q553" t="s">
        <v>2522</v>
      </c>
      <c r="R553" t="e">
        <v>#N/A</v>
      </c>
      <c r="S553" t="b">
        <v>0</v>
      </c>
      <c r="T553" t="s">
        <v>2654</v>
      </c>
      <c r="U553" t="s">
        <v>2654</v>
      </c>
      <c r="AI553">
        <v>65</v>
      </c>
      <c r="AJ553">
        <v>65</v>
      </c>
      <c r="AK553" t="s">
        <v>475</v>
      </c>
      <c r="AL553" s="1" t="s">
        <v>2639</v>
      </c>
      <c r="AM553" t="s">
        <v>2640</v>
      </c>
      <c r="AN553" s="1" t="s">
        <v>2641</v>
      </c>
      <c r="AO553" s="1" t="str">
        <f t="shared" si="40"/>
        <v/>
      </c>
      <c r="AP553" s="1"/>
      <c r="AQ553" s="1"/>
      <c r="AR553" s="1"/>
      <c r="AS553" s="1"/>
      <c r="AT553" s="1"/>
      <c r="AU553" s="1"/>
      <c r="AV553" s="1"/>
      <c r="AW553" s="1"/>
      <c r="AX553" s="1"/>
      <c r="AY553" s="1"/>
      <c r="AZ553" s="1"/>
      <c r="BA553" s="1"/>
      <c r="BB553" s="1"/>
      <c r="BC553" s="1"/>
      <c r="BD553" s="1" t="s">
        <v>8053</v>
      </c>
      <c r="BE553" t="str">
        <f t="shared" si="38"/>
        <v>N/A&amp;variant=thumb&amp;extension=png</v>
      </c>
    </row>
    <row r="554" spans="1:59" ht="19" customHeight="1" x14ac:dyDescent="0.2">
      <c r="A554">
        <v>581</v>
      </c>
      <c r="B554" t="str">
        <f t="shared" si="37"/>
        <v>50023-00001</v>
      </c>
      <c r="C554" t="s">
        <v>2655</v>
      </c>
      <c r="D554" t="str">
        <f t="shared" si="39"/>
        <v>50023-00001</v>
      </c>
      <c r="E554" t="s">
        <v>139</v>
      </c>
      <c r="F554" t="s">
        <v>5948</v>
      </c>
      <c r="G554" t="s">
        <v>2499</v>
      </c>
      <c r="H554" t="s">
        <v>2310</v>
      </c>
      <c r="I554" t="s">
        <v>2311</v>
      </c>
      <c r="J554" t="s">
        <v>5331</v>
      </c>
      <c r="K554" t="s">
        <v>5333</v>
      </c>
      <c r="L554" t="s">
        <v>5416</v>
      </c>
      <c r="M554" t="s">
        <v>5348</v>
      </c>
      <c r="N554" t="s">
        <v>3059</v>
      </c>
      <c r="P554" t="s">
        <v>5427</v>
      </c>
      <c r="Q554" t="s">
        <v>88</v>
      </c>
      <c r="R554" t="b">
        <v>1</v>
      </c>
      <c r="S554" t="b">
        <v>1</v>
      </c>
      <c r="T554" t="s">
        <v>2655</v>
      </c>
      <c r="U554" t="s">
        <v>2655</v>
      </c>
      <c r="AI554">
        <v>60</v>
      </c>
      <c r="AJ554">
        <v>70</v>
      </c>
      <c r="AK554" t="s">
        <v>475</v>
      </c>
      <c r="AL554" s="1" t="s">
        <v>2500</v>
      </c>
      <c r="AM554" t="s">
        <v>2656</v>
      </c>
      <c r="AN554" s="1" t="s">
        <v>2657</v>
      </c>
      <c r="AO554" s="1" t="str">
        <f t="shared" si="40"/>
        <v>2W Distributor Bike</v>
      </c>
      <c r="AP554" s="1"/>
      <c r="AQ554" s="1"/>
      <c r="AR554" s="1"/>
      <c r="AS554" s="1"/>
      <c r="AT554" s="1"/>
      <c r="AU554" s="1"/>
      <c r="AV554" s="1"/>
      <c r="AW554" s="1"/>
      <c r="AX554" s="1"/>
      <c r="AY554" s="1"/>
      <c r="AZ554" s="1"/>
      <c r="BA554" s="1"/>
      <c r="BB554" s="1"/>
      <c r="BC554" s="1"/>
      <c r="BD554" s="1" t="s">
        <v>5661</v>
      </c>
      <c r="BE554" t="str">
        <f t="shared" si="38"/>
        <v>https://fs.amplifi.io//file?id=02ee890b-fa4d-4585-80c1-548bc0b422a4&amp;variant=thumb&amp;extension=png</v>
      </c>
      <c r="BF554" s="4" t="s">
        <v>6641</v>
      </c>
      <c r="BG554" s="4" t="s">
        <v>5661</v>
      </c>
    </row>
    <row r="555" spans="1:59" ht="19" customHeight="1" x14ac:dyDescent="0.2">
      <c r="A555">
        <v>582</v>
      </c>
      <c r="B555" t="str">
        <f t="shared" si="37"/>
        <v>50024-00001</v>
      </c>
      <c r="C555" t="s">
        <v>2658</v>
      </c>
      <c r="D555" t="str">
        <f t="shared" si="39"/>
        <v>50024-00001</v>
      </c>
      <c r="E555" t="s">
        <v>139</v>
      </c>
      <c r="F555" t="s">
        <v>5948</v>
      </c>
      <c r="G555" t="s">
        <v>2499</v>
      </c>
      <c r="H555" t="s">
        <v>2310</v>
      </c>
      <c r="I555" t="s">
        <v>2311</v>
      </c>
      <c r="J555" t="s">
        <v>5331</v>
      </c>
      <c r="K555" t="s">
        <v>5333</v>
      </c>
      <c r="L555" t="s">
        <v>5416</v>
      </c>
      <c r="M555" t="s">
        <v>5348</v>
      </c>
      <c r="N555" t="s">
        <v>638</v>
      </c>
      <c r="P555" t="s">
        <v>5426</v>
      </c>
      <c r="Q555" t="s">
        <v>2507</v>
      </c>
      <c r="R555" t="b">
        <v>1</v>
      </c>
      <c r="S555" t="b">
        <v>1</v>
      </c>
      <c r="T555" t="s">
        <v>2658</v>
      </c>
      <c r="U555" t="s">
        <v>2658</v>
      </c>
      <c r="AI555">
        <v>35</v>
      </c>
      <c r="AJ555">
        <v>45</v>
      </c>
      <c r="AK555" t="s">
        <v>475</v>
      </c>
      <c r="AL555" s="1" t="s">
        <v>2659</v>
      </c>
      <c r="AM555" t="s">
        <v>2660</v>
      </c>
      <c r="AN555" s="1" t="s">
        <v>2661</v>
      </c>
      <c r="AO555" s="1" t="str">
        <f t="shared" si="40"/>
        <v>2W Distributor Bike</v>
      </c>
      <c r="AP555" s="1"/>
      <c r="AQ555" s="1"/>
      <c r="AR555" s="1"/>
      <c r="AS555" s="1"/>
      <c r="AT555" s="1"/>
      <c r="AU555" s="1"/>
      <c r="AV555" s="1"/>
      <c r="AW555" s="1"/>
      <c r="AX555" s="1"/>
      <c r="AY555" s="1"/>
      <c r="AZ555" s="1"/>
      <c r="BA555" s="1"/>
      <c r="BB555" s="1"/>
      <c r="BC555" s="1"/>
      <c r="BD555" s="1" t="s">
        <v>2662</v>
      </c>
      <c r="BE555" t="str">
        <f t="shared" si="38"/>
        <v>https://fs.amplifi.io//file?id=77f3d916-60e3-4777-b9a8-3cdda2be9034&amp;variant=thumb&amp;extension=png</v>
      </c>
      <c r="BF555" s="4" t="s">
        <v>2662</v>
      </c>
    </row>
    <row r="556" spans="1:59" ht="19" customHeight="1" x14ac:dyDescent="0.2">
      <c r="A556">
        <v>583</v>
      </c>
      <c r="B556" t="str">
        <f t="shared" si="37"/>
        <v>50024-00002</v>
      </c>
      <c r="C556" t="s">
        <v>2663</v>
      </c>
      <c r="D556" t="str">
        <f t="shared" si="39"/>
        <v>50024-00002</v>
      </c>
      <c r="E556" t="s">
        <v>139</v>
      </c>
      <c r="F556" t="s">
        <v>5948</v>
      </c>
      <c r="G556" t="s">
        <v>2499</v>
      </c>
      <c r="H556" t="s">
        <v>2310</v>
      </c>
      <c r="I556" t="s">
        <v>2311</v>
      </c>
      <c r="J556" t="s">
        <v>5331</v>
      </c>
      <c r="K556" t="s">
        <v>5333</v>
      </c>
      <c r="L556" t="s">
        <v>5416</v>
      </c>
      <c r="M556" t="s">
        <v>5348</v>
      </c>
      <c r="N556" t="s">
        <v>638</v>
      </c>
      <c r="P556" t="s">
        <v>5426</v>
      </c>
      <c r="Q556" t="s">
        <v>2513</v>
      </c>
      <c r="R556" t="b">
        <v>1</v>
      </c>
      <c r="S556" t="b">
        <v>1</v>
      </c>
      <c r="T556" t="s">
        <v>2663</v>
      </c>
      <c r="U556" t="s">
        <v>2663</v>
      </c>
      <c r="AI556">
        <v>35</v>
      </c>
      <c r="AJ556">
        <v>45</v>
      </c>
      <c r="AK556" t="s">
        <v>475</v>
      </c>
      <c r="AL556" s="1" t="s">
        <v>2659</v>
      </c>
      <c r="AM556" t="s">
        <v>2660</v>
      </c>
      <c r="AN556" s="1" t="s">
        <v>2661</v>
      </c>
      <c r="AO556" s="1" t="str">
        <f t="shared" si="40"/>
        <v>2W Distributor Bike</v>
      </c>
      <c r="AP556" s="1"/>
      <c r="AQ556" s="1"/>
      <c r="AR556" s="1"/>
      <c r="AS556" s="1"/>
      <c r="AT556" s="1"/>
      <c r="AU556" s="1"/>
      <c r="AV556" s="1"/>
      <c r="AW556" s="1"/>
      <c r="AX556" s="1"/>
      <c r="AY556" s="1"/>
      <c r="AZ556" s="1"/>
      <c r="BA556" s="1"/>
      <c r="BB556" s="1"/>
      <c r="BC556" s="1"/>
      <c r="BD556" s="1" t="s">
        <v>2664</v>
      </c>
      <c r="BE556" t="str">
        <f t="shared" si="38"/>
        <v>https://fs.amplifi.io//file?id=136423d6-430f-48a8-8102-010784a24678&amp;variant=thumb&amp;extension=png</v>
      </c>
      <c r="BF556" s="4" t="s">
        <v>2664</v>
      </c>
    </row>
    <row r="557" spans="1:59" ht="19" customHeight="1" x14ac:dyDescent="0.2">
      <c r="A557">
        <v>584</v>
      </c>
      <c r="B557" t="str">
        <f t="shared" si="37"/>
        <v>50024-00003</v>
      </c>
      <c r="C557" t="s">
        <v>2665</v>
      </c>
      <c r="D557" t="str">
        <f t="shared" si="39"/>
        <v>50024-00003</v>
      </c>
      <c r="E557" t="s">
        <v>139</v>
      </c>
      <c r="F557" t="e">
        <v>#N/A</v>
      </c>
      <c r="G557" t="s">
        <v>2499</v>
      </c>
      <c r="H557" t="s">
        <v>2310</v>
      </c>
      <c r="I557" t="s">
        <v>2311</v>
      </c>
      <c r="J557" t="s">
        <v>5331</v>
      </c>
      <c r="K557" t="s">
        <v>5333</v>
      </c>
      <c r="L557" t="s">
        <v>5333</v>
      </c>
      <c r="M557" t="s">
        <v>5348</v>
      </c>
      <c r="N557" t="s">
        <v>638</v>
      </c>
      <c r="P557" t="s">
        <v>5330</v>
      </c>
      <c r="Q557" t="s">
        <v>2519</v>
      </c>
      <c r="R557" t="e">
        <v>#N/A</v>
      </c>
      <c r="S557" t="b">
        <v>0</v>
      </c>
      <c r="T557" t="s">
        <v>2665</v>
      </c>
      <c r="U557" t="s">
        <v>2665</v>
      </c>
      <c r="AI557">
        <v>35</v>
      </c>
      <c r="AJ557">
        <v>45</v>
      </c>
      <c r="AK557" t="s">
        <v>475</v>
      </c>
      <c r="AL557" s="1" t="s">
        <v>2659</v>
      </c>
      <c r="AM557" t="s">
        <v>2660</v>
      </c>
      <c r="AN557" s="1" t="s">
        <v>2661</v>
      </c>
      <c r="AO557" s="1" t="str">
        <f t="shared" si="40"/>
        <v>2W Distributor Bike</v>
      </c>
      <c r="AP557" s="1"/>
      <c r="AQ557" s="1"/>
      <c r="AR557" s="1"/>
      <c r="AS557" s="1"/>
      <c r="AT557" s="1"/>
      <c r="AU557" s="1"/>
      <c r="AV557" s="1"/>
      <c r="AW557" s="1"/>
      <c r="AX557" s="1"/>
      <c r="AY557" s="1"/>
      <c r="AZ557" s="1"/>
      <c r="BA557" s="1"/>
      <c r="BB557" s="1"/>
      <c r="BC557" s="1"/>
      <c r="BD557" s="1" t="s">
        <v>2666</v>
      </c>
      <c r="BE557" t="str">
        <f t="shared" si="38"/>
        <v>https://fs.amplifi.io//file?id=b38998ac-98e7-4181-9bcb-8aa49bacabca&amp;variant=thumb&amp;extension=png</v>
      </c>
      <c r="BF557" s="4" t="s">
        <v>2666</v>
      </c>
    </row>
    <row r="558" spans="1:59" ht="19" customHeight="1" x14ac:dyDescent="0.2">
      <c r="A558">
        <v>585</v>
      </c>
      <c r="B558" t="str">
        <f t="shared" si="37"/>
        <v>50024-00004</v>
      </c>
      <c r="C558" t="s">
        <v>2667</v>
      </c>
      <c r="D558" t="str">
        <f t="shared" si="39"/>
        <v>50024-00004</v>
      </c>
      <c r="E558" t="s">
        <v>139</v>
      </c>
      <c r="F558" t="e">
        <v>#N/A</v>
      </c>
      <c r="G558" t="s">
        <v>2499</v>
      </c>
      <c r="H558" t="s">
        <v>2310</v>
      </c>
      <c r="I558" t="s">
        <v>2311</v>
      </c>
      <c r="J558" t="s">
        <v>5331</v>
      </c>
      <c r="K558" t="s">
        <v>5333</v>
      </c>
      <c r="L558" t="s">
        <v>5333</v>
      </c>
      <c r="M558" t="s">
        <v>5348</v>
      </c>
      <c r="N558" t="s">
        <v>638</v>
      </c>
      <c r="P558" t="s">
        <v>5330</v>
      </c>
      <c r="Q558" t="s">
        <v>2522</v>
      </c>
      <c r="R558" t="e">
        <v>#N/A</v>
      </c>
      <c r="S558" t="b">
        <v>0</v>
      </c>
      <c r="T558" t="s">
        <v>2667</v>
      </c>
      <c r="U558" t="s">
        <v>2667</v>
      </c>
      <c r="AI558">
        <v>35</v>
      </c>
      <c r="AJ558">
        <v>45</v>
      </c>
      <c r="AK558" t="s">
        <v>475</v>
      </c>
      <c r="AL558" s="1" t="s">
        <v>2659</v>
      </c>
      <c r="AM558" t="s">
        <v>2660</v>
      </c>
      <c r="AN558" s="1" t="s">
        <v>2661</v>
      </c>
      <c r="AO558" s="1" t="str">
        <f t="shared" si="40"/>
        <v>2W Distributor Bike</v>
      </c>
      <c r="AP558" s="1"/>
      <c r="AQ558" s="1"/>
      <c r="AR558" s="1"/>
      <c r="AS558" s="1"/>
      <c r="AT558" s="1"/>
      <c r="AU558" s="1"/>
      <c r="AV558" s="1"/>
      <c r="AW558" s="1"/>
      <c r="AX558" s="1"/>
      <c r="AY558" s="1"/>
      <c r="AZ558" s="1"/>
      <c r="BA558" s="1"/>
      <c r="BB558" s="1"/>
      <c r="BC558" s="1"/>
      <c r="BD558" s="1" t="s">
        <v>2668</v>
      </c>
      <c r="BE558" t="str">
        <f t="shared" si="38"/>
        <v>https://fs.amplifi.io//file?id=2d710f29-5823-4d79-81b0-0314b3115858&amp;variant=thumb&amp;extension=png</v>
      </c>
      <c r="BF558" s="4" t="s">
        <v>2668</v>
      </c>
    </row>
    <row r="559" spans="1:59" ht="19" customHeight="1" x14ac:dyDescent="0.2">
      <c r="A559">
        <v>586</v>
      </c>
      <c r="B559" t="str">
        <f t="shared" si="37"/>
        <v>50024-00005</v>
      </c>
      <c r="C559" t="s">
        <v>2669</v>
      </c>
      <c r="D559" t="str">
        <f t="shared" si="39"/>
        <v>50024-00005</v>
      </c>
      <c r="E559" t="s">
        <v>139</v>
      </c>
      <c r="F559" t="e">
        <v>#N/A</v>
      </c>
      <c r="G559" t="s">
        <v>2499</v>
      </c>
      <c r="H559" t="s">
        <v>2310</v>
      </c>
      <c r="I559" t="s">
        <v>2311</v>
      </c>
      <c r="J559" t="s">
        <v>5331</v>
      </c>
      <c r="K559" t="s">
        <v>5333</v>
      </c>
      <c r="L559" t="s">
        <v>5333</v>
      </c>
      <c r="M559" t="s">
        <v>5348</v>
      </c>
      <c r="N559" t="s">
        <v>638</v>
      </c>
      <c r="P559" t="s">
        <v>5330</v>
      </c>
      <c r="Q559" t="s">
        <v>2525</v>
      </c>
      <c r="R559" t="e">
        <v>#N/A</v>
      </c>
      <c r="S559" t="b">
        <v>0</v>
      </c>
      <c r="T559" t="s">
        <v>2669</v>
      </c>
      <c r="U559" t="s">
        <v>2669</v>
      </c>
      <c r="AI559">
        <v>35</v>
      </c>
      <c r="AJ559">
        <v>45</v>
      </c>
      <c r="AK559" t="s">
        <v>475</v>
      </c>
      <c r="AL559" s="1" t="s">
        <v>2659</v>
      </c>
      <c r="AM559" t="s">
        <v>2660</v>
      </c>
      <c r="AN559" s="1" t="s">
        <v>2661</v>
      </c>
      <c r="AO559" s="1" t="str">
        <f t="shared" si="40"/>
        <v>2W Distributor Bike</v>
      </c>
      <c r="AP559" s="1"/>
      <c r="AQ559" s="1"/>
      <c r="AR559" s="1"/>
      <c r="AS559" s="1"/>
      <c r="AT559" s="1"/>
      <c r="AU559" s="1"/>
      <c r="AV559" s="1"/>
      <c r="AW559" s="1"/>
      <c r="AX559" s="1"/>
      <c r="AY559" s="1"/>
      <c r="AZ559" s="1"/>
      <c r="BA559" s="1"/>
      <c r="BB559" s="1"/>
      <c r="BC559" s="1"/>
      <c r="BD559" s="1" t="s">
        <v>2670</v>
      </c>
      <c r="BE559" t="str">
        <f t="shared" si="38"/>
        <v>https://fs.amplifi.io//file?id=76562735-78ff-4116-b80d-ced28755ebda&amp;variant=thumb&amp;extension=png</v>
      </c>
      <c r="BF559" s="4" t="s">
        <v>2670</v>
      </c>
    </row>
    <row r="560" spans="1:59" ht="19" customHeight="1" x14ac:dyDescent="0.2">
      <c r="A560">
        <v>587</v>
      </c>
      <c r="B560" t="str">
        <f t="shared" si="37"/>
        <v>50024-00006</v>
      </c>
      <c r="C560" t="s">
        <v>2671</v>
      </c>
      <c r="D560" t="str">
        <f t="shared" si="39"/>
        <v>50024-00006</v>
      </c>
      <c r="E560" t="s">
        <v>139</v>
      </c>
      <c r="F560" t="e">
        <v>#N/A</v>
      </c>
      <c r="G560" t="s">
        <v>2499</v>
      </c>
      <c r="H560" t="s">
        <v>2310</v>
      </c>
      <c r="I560" t="s">
        <v>2311</v>
      </c>
      <c r="J560" t="s">
        <v>5331</v>
      </c>
      <c r="K560" t="s">
        <v>5333</v>
      </c>
      <c r="L560" t="s">
        <v>5333</v>
      </c>
      <c r="M560" t="s">
        <v>5348</v>
      </c>
      <c r="N560" t="s">
        <v>638</v>
      </c>
      <c r="P560" t="s">
        <v>5330</v>
      </c>
      <c r="Q560" t="s">
        <v>1959</v>
      </c>
      <c r="R560" t="e">
        <v>#N/A</v>
      </c>
      <c r="S560" t="b">
        <v>0</v>
      </c>
      <c r="T560" t="s">
        <v>2671</v>
      </c>
      <c r="U560" t="s">
        <v>2671</v>
      </c>
      <c r="AI560">
        <v>35</v>
      </c>
      <c r="AJ560">
        <v>45</v>
      </c>
      <c r="AK560" t="s">
        <v>475</v>
      </c>
      <c r="AL560" s="1" t="s">
        <v>2659</v>
      </c>
      <c r="AM560" t="s">
        <v>2660</v>
      </c>
      <c r="AN560" s="1" t="s">
        <v>2661</v>
      </c>
      <c r="AO560" s="1" t="str">
        <f t="shared" si="40"/>
        <v>2W Distributor Bike</v>
      </c>
      <c r="AP560" s="1"/>
      <c r="AQ560" s="1"/>
      <c r="AR560" s="1"/>
      <c r="AS560" s="1"/>
      <c r="AT560" s="1"/>
      <c r="AU560" s="1"/>
      <c r="AV560" s="1"/>
      <c r="AW560" s="1"/>
      <c r="AX560" s="1"/>
      <c r="AY560" s="1"/>
      <c r="AZ560" s="1"/>
      <c r="BA560" s="1"/>
      <c r="BB560" s="1"/>
      <c r="BC560" s="1"/>
      <c r="BD560" s="1" t="s">
        <v>2672</v>
      </c>
      <c r="BE560" t="str">
        <f t="shared" si="38"/>
        <v>https://fs.amplifi.io//file?id=910d94fd-c0c2-4397-80cd-85c083d9304c&amp;variant=thumb&amp;extension=png</v>
      </c>
      <c r="BF560" s="4" t="s">
        <v>2672</v>
      </c>
    </row>
    <row r="561" spans="1:58" ht="19" customHeight="1" x14ac:dyDescent="0.2">
      <c r="A561">
        <v>588</v>
      </c>
      <c r="B561" t="str">
        <f t="shared" si="37"/>
        <v>50025-00001</v>
      </c>
      <c r="C561" t="s">
        <v>2673</v>
      </c>
      <c r="D561" t="str">
        <f t="shared" si="39"/>
        <v>50025-00001</v>
      </c>
      <c r="E561" t="s">
        <v>139</v>
      </c>
      <c r="F561" t="s">
        <v>5948</v>
      </c>
      <c r="G561" t="s">
        <v>2499</v>
      </c>
      <c r="H561" t="s">
        <v>2310</v>
      </c>
      <c r="I561" t="s">
        <v>2311</v>
      </c>
      <c r="J561" t="s">
        <v>5331</v>
      </c>
      <c r="K561" t="s">
        <v>5333</v>
      </c>
      <c r="L561" t="s">
        <v>5416</v>
      </c>
      <c r="M561" t="s">
        <v>5348</v>
      </c>
      <c r="N561" t="s">
        <v>5379</v>
      </c>
      <c r="P561" t="s">
        <v>5426</v>
      </c>
      <c r="Q561" t="s">
        <v>2507</v>
      </c>
      <c r="R561" t="b">
        <v>1</v>
      </c>
      <c r="S561" t="b">
        <v>1</v>
      </c>
      <c r="T561" t="s">
        <v>2673</v>
      </c>
      <c r="U561" t="s">
        <v>2673</v>
      </c>
      <c r="AI561">
        <v>45</v>
      </c>
      <c r="AJ561">
        <v>55</v>
      </c>
      <c r="AK561" t="s">
        <v>475</v>
      </c>
      <c r="AL561" s="1" t="s">
        <v>2659</v>
      </c>
      <c r="AM561" t="s">
        <v>2660</v>
      </c>
      <c r="AN561" s="1" t="s">
        <v>2661</v>
      </c>
      <c r="AO561" s="1" t="str">
        <f t="shared" si="40"/>
        <v>2W Distributor Bike</v>
      </c>
      <c r="AP561" s="1"/>
      <c r="AQ561" s="1"/>
      <c r="AR561" s="1"/>
      <c r="AS561" s="1"/>
      <c r="AT561" s="1"/>
      <c r="AU561" s="1"/>
      <c r="AV561" s="1"/>
      <c r="AW561" s="1"/>
      <c r="AX561" s="1"/>
      <c r="AY561" s="1"/>
      <c r="AZ561" s="1"/>
      <c r="BA561" s="1"/>
      <c r="BB561" s="1"/>
      <c r="BC561" s="1"/>
      <c r="BD561" s="1" t="s">
        <v>2674</v>
      </c>
      <c r="BE561" t="str">
        <f t="shared" si="38"/>
        <v>https://fs.amplifi.io//file?id=ae73f708-5d11-44d3-b2ab-d4c46b63838f&amp;variant=thumb&amp;extension=png</v>
      </c>
      <c r="BF561" s="4" t="s">
        <v>2674</v>
      </c>
    </row>
    <row r="562" spans="1:58" ht="19" customHeight="1" x14ac:dyDescent="0.2">
      <c r="A562">
        <v>589</v>
      </c>
      <c r="B562" t="str">
        <f t="shared" si="37"/>
        <v>50025-00002</v>
      </c>
      <c r="C562" t="s">
        <v>2675</v>
      </c>
      <c r="D562" t="str">
        <f t="shared" si="39"/>
        <v>50025-00002</v>
      </c>
      <c r="E562" t="s">
        <v>139</v>
      </c>
      <c r="F562" t="s">
        <v>5948</v>
      </c>
      <c r="G562" t="s">
        <v>2499</v>
      </c>
      <c r="H562" t="s">
        <v>2310</v>
      </c>
      <c r="I562" t="s">
        <v>2311</v>
      </c>
      <c r="J562" t="s">
        <v>5331</v>
      </c>
      <c r="K562" t="s">
        <v>5333</v>
      </c>
      <c r="L562" t="s">
        <v>5416</v>
      </c>
      <c r="M562" t="s">
        <v>5348</v>
      </c>
      <c r="N562" t="s">
        <v>5379</v>
      </c>
      <c r="P562" t="s">
        <v>5426</v>
      </c>
      <c r="Q562" t="s">
        <v>2513</v>
      </c>
      <c r="R562" t="b">
        <v>1</v>
      </c>
      <c r="S562" t="b">
        <v>1</v>
      </c>
      <c r="T562" t="s">
        <v>2675</v>
      </c>
      <c r="U562" t="s">
        <v>2675</v>
      </c>
      <c r="AI562">
        <v>45</v>
      </c>
      <c r="AJ562">
        <v>55</v>
      </c>
      <c r="AK562" t="s">
        <v>475</v>
      </c>
      <c r="AL562" s="1" t="s">
        <v>2659</v>
      </c>
      <c r="AM562" t="s">
        <v>2660</v>
      </c>
      <c r="AN562" s="1" t="s">
        <v>2661</v>
      </c>
      <c r="AO562" s="1" t="str">
        <f t="shared" si="40"/>
        <v>2W Distributor Bike</v>
      </c>
      <c r="AP562" s="1"/>
      <c r="AQ562" s="1"/>
      <c r="AR562" s="1"/>
      <c r="AS562" s="1"/>
      <c r="AT562" s="1"/>
      <c r="AU562" s="1"/>
      <c r="AV562" s="1"/>
      <c r="AW562" s="1"/>
      <c r="AX562" s="1"/>
      <c r="AY562" s="1"/>
      <c r="AZ562" s="1"/>
      <c r="BA562" s="1"/>
      <c r="BB562" s="1"/>
      <c r="BC562" s="1"/>
      <c r="BD562" s="1" t="s">
        <v>2676</v>
      </c>
      <c r="BE562" t="str">
        <f t="shared" si="38"/>
        <v>https://fs.amplifi.io//file?id=fbf770c4-f4a7-443e-8aef-9eaef2d48679&amp;variant=thumb&amp;extension=png</v>
      </c>
      <c r="BF562" s="4" t="s">
        <v>2676</v>
      </c>
    </row>
    <row r="563" spans="1:58" ht="19" customHeight="1" x14ac:dyDescent="0.2">
      <c r="A563">
        <v>590</v>
      </c>
      <c r="B563" t="str">
        <f t="shared" si="37"/>
        <v>50025-00003</v>
      </c>
      <c r="C563" t="s">
        <v>2677</v>
      </c>
      <c r="D563" t="str">
        <f t="shared" si="39"/>
        <v>50025-00003</v>
      </c>
      <c r="E563" t="s">
        <v>139</v>
      </c>
      <c r="F563" t="e">
        <v>#N/A</v>
      </c>
      <c r="G563" t="s">
        <v>2499</v>
      </c>
      <c r="H563" t="s">
        <v>2310</v>
      </c>
      <c r="I563" t="s">
        <v>2311</v>
      </c>
      <c r="J563" t="s">
        <v>5331</v>
      </c>
      <c r="K563" t="s">
        <v>5333</v>
      </c>
      <c r="L563" t="s">
        <v>5333</v>
      </c>
      <c r="M563" t="s">
        <v>5348</v>
      </c>
      <c r="N563" t="s">
        <v>5379</v>
      </c>
      <c r="P563" t="s">
        <v>5330</v>
      </c>
      <c r="Q563" t="s">
        <v>2519</v>
      </c>
      <c r="R563" t="e">
        <v>#N/A</v>
      </c>
      <c r="S563" t="b">
        <v>0</v>
      </c>
      <c r="T563" t="s">
        <v>2677</v>
      </c>
      <c r="U563" t="s">
        <v>2677</v>
      </c>
      <c r="AI563">
        <v>45</v>
      </c>
      <c r="AJ563">
        <v>55</v>
      </c>
      <c r="AK563" t="s">
        <v>475</v>
      </c>
      <c r="AL563" s="1" t="s">
        <v>2659</v>
      </c>
      <c r="AM563" t="s">
        <v>2660</v>
      </c>
      <c r="AN563" s="1" t="s">
        <v>2661</v>
      </c>
      <c r="AO563" s="1" t="str">
        <f t="shared" si="40"/>
        <v>2W Distributor Bike</v>
      </c>
      <c r="AP563" s="1"/>
      <c r="AQ563" s="1"/>
      <c r="AR563" s="1"/>
      <c r="AS563" s="1"/>
      <c r="AT563" s="1"/>
      <c r="AU563" s="1"/>
      <c r="AV563" s="1"/>
      <c r="AW563" s="1"/>
      <c r="AX563" s="1"/>
      <c r="AY563" s="1"/>
      <c r="AZ563" s="1"/>
      <c r="BA563" s="1"/>
      <c r="BB563" s="1"/>
      <c r="BC563" s="1"/>
      <c r="BD563" s="1" t="s">
        <v>2678</v>
      </c>
      <c r="BE563" t="str">
        <f t="shared" si="38"/>
        <v>https://fs.amplifi.io//file?id=be3cd536-f9d2-4288-af1c-c61fec28c015&amp;variant=thumb&amp;extension=png</v>
      </c>
      <c r="BF563" s="4" t="s">
        <v>2678</v>
      </c>
    </row>
    <row r="564" spans="1:58" ht="19" customHeight="1" x14ac:dyDescent="0.2">
      <c r="A564">
        <v>591</v>
      </c>
      <c r="B564" t="str">
        <f t="shared" si="37"/>
        <v>50025-00004</v>
      </c>
      <c r="C564" t="s">
        <v>2679</v>
      </c>
      <c r="D564" t="str">
        <f t="shared" si="39"/>
        <v>50025-00004</v>
      </c>
      <c r="E564" t="s">
        <v>139</v>
      </c>
      <c r="F564" t="e">
        <v>#N/A</v>
      </c>
      <c r="G564" t="s">
        <v>2499</v>
      </c>
      <c r="H564" t="s">
        <v>2310</v>
      </c>
      <c r="I564" t="s">
        <v>2311</v>
      </c>
      <c r="J564" t="s">
        <v>5331</v>
      </c>
      <c r="K564" t="s">
        <v>5333</v>
      </c>
      <c r="L564" t="s">
        <v>5333</v>
      </c>
      <c r="M564" t="s">
        <v>5348</v>
      </c>
      <c r="N564" t="s">
        <v>5379</v>
      </c>
      <c r="P564" t="s">
        <v>5330</v>
      </c>
      <c r="Q564" t="s">
        <v>2522</v>
      </c>
      <c r="R564" t="e">
        <v>#N/A</v>
      </c>
      <c r="S564" t="b">
        <v>0</v>
      </c>
      <c r="T564" t="s">
        <v>2679</v>
      </c>
      <c r="U564" t="s">
        <v>2679</v>
      </c>
      <c r="AI564">
        <v>45</v>
      </c>
      <c r="AJ564">
        <v>55</v>
      </c>
      <c r="AK564" t="s">
        <v>475</v>
      </c>
      <c r="AL564" s="1" t="s">
        <v>2659</v>
      </c>
      <c r="AM564" t="s">
        <v>2660</v>
      </c>
      <c r="AN564" s="1" t="s">
        <v>2661</v>
      </c>
      <c r="AO564" s="1" t="str">
        <f t="shared" si="40"/>
        <v>2W Distributor Bike</v>
      </c>
      <c r="AP564" s="1"/>
      <c r="AQ564" s="1"/>
      <c r="AR564" s="1"/>
      <c r="AS564" s="1"/>
      <c r="AT564" s="1"/>
      <c r="AU564" s="1"/>
      <c r="AV564" s="1"/>
      <c r="AW564" s="1"/>
      <c r="AX564" s="1"/>
      <c r="AY564" s="1"/>
      <c r="AZ564" s="1"/>
      <c r="BA564" s="1"/>
      <c r="BB564" s="1"/>
      <c r="BC564" s="1"/>
      <c r="BD564" s="1" t="s">
        <v>2680</v>
      </c>
      <c r="BE564" t="str">
        <f t="shared" si="38"/>
        <v>https://fs.amplifi.io//file?id=4fb729c4-5abd-443c-85df-54d03ff6833c&amp;variant=thumb&amp;extension=png</v>
      </c>
      <c r="BF564" s="4" t="s">
        <v>2680</v>
      </c>
    </row>
    <row r="565" spans="1:58" ht="19" customHeight="1" x14ac:dyDescent="0.2">
      <c r="A565">
        <v>592</v>
      </c>
      <c r="B565" t="str">
        <f t="shared" si="37"/>
        <v>50025-00005</v>
      </c>
      <c r="C565" t="s">
        <v>2681</v>
      </c>
      <c r="D565" t="str">
        <f t="shared" si="39"/>
        <v>50025-00005</v>
      </c>
      <c r="E565" t="s">
        <v>139</v>
      </c>
      <c r="F565" t="e">
        <v>#N/A</v>
      </c>
      <c r="G565" t="s">
        <v>2499</v>
      </c>
      <c r="H565" t="s">
        <v>2310</v>
      </c>
      <c r="I565" t="s">
        <v>2311</v>
      </c>
      <c r="J565" t="s">
        <v>5331</v>
      </c>
      <c r="K565" t="s">
        <v>5333</v>
      </c>
      <c r="L565" t="s">
        <v>5333</v>
      </c>
      <c r="M565" t="s">
        <v>5348</v>
      </c>
      <c r="N565" t="s">
        <v>5379</v>
      </c>
      <c r="P565" t="s">
        <v>5330</v>
      </c>
      <c r="Q565" t="s">
        <v>2525</v>
      </c>
      <c r="R565" t="e">
        <v>#N/A</v>
      </c>
      <c r="S565" t="b">
        <v>0</v>
      </c>
      <c r="T565" t="s">
        <v>2681</v>
      </c>
      <c r="U565" t="s">
        <v>2681</v>
      </c>
      <c r="AI565">
        <v>45</v>
      </c>
      <c r="AJ565">
        <v>55</v>
      </c>
      <c r="AK565" t="s">
        <v>475</v>
      </c>
      <c r="AL565" s="1" t="s">
        <v>2659</v>
      </c>
      <c r="AM565" t="s">
        <v>2660</v>
      </c>
      <c r="AN565" s="1" t="s">
        <v>2661</v>
      </c>
      <c r="AO565" s="1" t="str">
        <f t="shared" si="40"/>
        <v>2W Distributor Bike</v>
      </c>
      <c r="AP565" s="1"/>
      <c r="AQ565" s="1"/>
      <c r="AR565" s="1"/>
      <c r="AS565" s="1"/>
      <c r="AT565" s="1"/>
      <c r="AU565" s="1"/>
      <c r="AV565" s="1"/>
      <c r="AW565" s="1"/>
      <c r="AX565" s="1"/>
      <c r="AY565" s="1"/>
      <c r="AZ565" s="1"/>
      <c r="BA565" s="1"/>
      <c r="BB565" s="1"/>
      <c r="BC565" s="1"/>
      <c r="BD565" s="1" t="s">
        <v>2682</v>
      </c>
      <c r="BE565" t="str">
        <f t="shared" si="38"/>
        <v>https://fs.amplifi.io//file?id=dcbd28f0-6cb3-46e1-bea7-946605cebbd9&amp;variant=thumb&amp;extension=png</v>
      </c>
      <c r="BF565" s="4" t="s">
        <v>2682</v>
      </c>
    </row>
    <row r="566" spans="1:58" ht="19" customHeight="1" x14ac:dyDescent="0.2">
      <c r="A566">
        <v>593</v>
      </c>
      <c r="B566" t="str">
        <f t="shared" si="37"/>
        <v>50025-00006</v>
      </c>
      <c r="C566" t="s">
        <v>2683</v>
      </c>
      <c r="D566" t="str">
        <f t="shared" si="39"/>
        <v>50025-00006</v>
      </c>
      <c r="E566" t="s">
        <v>139</v>
      </c>
      <c r="F566" t="e">
        <v>#N/A</v>
      </c>
      <c r="G566" t="s">
        <v>2499</v>
      </c>
      <c r="H566" t="s">
        <v>2310</v>
      </c>
      <c r="I566" t="s">
        <v>2311</v>
      </c>
      <c r="J566" t="s">
        <v>5331</v>
      </c>
      <c r="K566" t="s">
        <v>5333</v>
      </c>
      <c r="L566" t="s">
        <v>5333</v>
      </c>
      <c r="M566" t="s">
        <v>5348</v>
      </c>
      <c r="N566" t="s">
        <v>5379</v>
      </c>
      <c r="P566" t="s">
        <v>5330</v>
      </c>
      <c r="Q566" t="s">
        <v>1959</v>
      </c>
      <c r="R566" t="e">
        <v>#N/A</v>
      </c>
      <c r="S566" t="b">
        <v>0</v>
      </c>
      <c r="T566" t="s">
        <v>2683</v>
      </c>
      <c r="U566" t="s">
        <v>2683</v>
      </c>
      <c r="AI566">
        <v>45</v>
      </c>
      <c r="AJ566">
        <v>55</v>
      </c>
      <c r="AK566" t="s">
        <v>475</v>
      </c>
      <c r="AL566" s="1" t="s">
        <v>2659</v>
      </c>
      <c r="AM566" t="s">
        <v>2660</v>
      </c>
      <c r="AN566" s="1" t="s">
        <v>2661</v>
      </c>
      <c r="AO566" s="1" t="str">
        <f t="shared" si="40"/>
        <v>2W Distributor Bike</v>
      </c>
      <c r="AP566" s="1"/>
      <c r="AQ566" s="1"/>
      <c r="AR566" s="1"/>
      <c r="AS566" s="1"/>
      <c r="AT566" s="1"/>
      <c r="AU566" s="1"/>
      <c r="AV566" s="1"/>
      <c r="AW566" s="1"/>
      <c r="AX566" s="1"/>
      <c r="AY566" s="1"/>
      <c r="AZ566" s="1"/>
      <c r="BA566" s="1"/>
      <c r="BB566" s="1"/>
      <c r="BC566" s="1"/>
      <c r="BD566" s="1" t="s">
        <v>2684</v>
      </c>
      <c r="BE566" t="str">
        <f t="shared" si="38"/>
        <v>https://fs.amplifi.io//file?id=97c65925-cb52-4f1e-82ec-eb8dc3b3553c&amp;variant=thumb&amp;extension=png</v>
      </c>
      <c r="BF566" s="4" t="s">
        <v>2684</v>
      </c>
    </row>
    <row r="567" spans="1:58" ht="19" customHeight="1" x14ac:dyDescent="0.2">
      <c r="A567">
        <v>594</v>
      </c>
      <c r="B567" t="str">
        <f t="shared" si="37"/>
        <v>50026-00001</v>
      </c>
      <c r="C567" t="s">
        <v>2685</v>
      </c>
      <c r="D567" t="str">
        <f t="shared" si="39"/>
        <v>50026-00001</v>
      </c>
      <c r="E567" t="s">
        <v>139</v>
      </c>
      <c r="F567" t="s">
        <v>5948</v>
      </c>
      <c r="G567" t="s">
        <v>2499</v>
      </c>
      <c r="H567" t="s">
        <v>2310</v>
      </c>
      <c r="I567" t="s">
        <v>2311</v>
      </c>
      <c r="J567" t="s">
        <v>5331</v>
      </c>
      <c r="K567" t="s">
        <v>5333</v>
      </c>
      <c r="L567" t="s">
        <v>5416</v>
      </c>
      <c r="M567" t="s">
        <v>5348</v>
      </c>
      <c r="N567" t="s">
        <v>5380</v>
      </c>
      <c r="P567" t="s">
        <v>5426</v>
      </c>
      <c r="Q567" t="s">
        <v>88</v>
      </c>
      <c r="R567" t="b">
        <v>1</v>
      </c>
      <c r="S567" t="b">
        <v>1</v>
      </c>
      <c r="T567" t="s">
        <v>2685</v>
      </c>
      <c r="U567" t="s">
        <v>2685</v>
      </c>
      <c r="AI567">
        <v>60</v>
      </c>
      <c r="AJ567">
        <v>70</v>
      </c>
      <c r="AK567" t="s">
        <v>475</v>
      </c>
      <c r="AL567" s="1" t="s">
        <v>2686</v>
      </c>
      <c r="AM567" t="s">
        <v>2687</v>
      </c>
      <c r="AN567" s="1" t="s">
        <v>2609</v>
      </c>
      <c r="AO567" s="1" t="str">
        <f t="shared" si="40"/>
        <v>2W Distributor Bike</v>
      </c>
      <c r="AP567" s="1"/>
      <c r="AQ567" s="1"/>
      <c r="AR567" s="1"/>
      <c r="AS567" s="1"/>
      <c r="AT567" s="1"/>
      <c r="AU567" s="1"/>
      <c r="AV567" s="1"/>
      <c r="AW567" s="1"/>
      <c r="AX567" s="1"/>
      <c r="AY567" s="1"/>
      <c r="AZ567" s="1"/>
      <c r="BA567" s="1"/>
      <c r="BB567" s="1"/>
      <c r="BC567" s="1"/>
      <c r="BD567" s="1" t="s">
        <v>2688</v>
      </c>
      <c r="BE567" t="str">
        <f t="shared" si="38"/>
        <v>https://fs.amplifi.io//file?id=a934927a-a71d-40f3-a7f1-1dd639a3f8f0&amp;variant=thumb&amp;extension=png</v>
      </c>
      <c r="BF567" s="4" t="s">
        <v>2688</v>
      </c>
    </row>
    <row r="568" spans="1:58" ht="19" customHeight="1" x14ac:dyDescent="0.2">
      <c r="A568">
        <v>595</v>
      </c>
      <c r="B568" t="str">
        <f t="shared" si="37"/>
        <v>50027-00001</v>
      </c>
      <c r="C568" t="s">
        <v>2689</v>
      </c>
      <c r="D568" t="str">
        <f t="shared" si="39"/>
        <v>50027-00001</v>
      </c>
      <c r="E568" t="s">
        <v>139</v>
      </c>
      <c r="F568" t="s">
        <v>5948</v>
      </c>
      <c r="G568" t="s">
        <v>2690</v>
      </c>
      <c r="H568" t="s">
        <v>2310</v>
      </c>
      <c r="I568" t="s">
        <v>2311</v>
      </c>
      <c r="J568" t="s">
        <v>5331</v>
      </c>
      <c r="K568" t="s">
        <v>5333</v>
      </c>
      <c r="L568" t="s">
        <v>5416</v>
      </c>
      <c r="M568" t="s">
        <v>5348</v>
      </c>
      <c r="N568" t="s">
        <v>638</v>
      </c>
      <c r="P568" t="s">
        <v>5427</v>
      </c>
      <c r="Q568" t="s">
        <v>88</v>
      </c>
      <c r="R568" t="b">
        <v>1</v>
      </c>
      <c r="S568" t="b">
        <v>1</v>
      </c>
      <c r="T568" t="s">
        <v>2689</v>
      </c>
      <c r="U568" t="s">
        <v>2689</v>
      </c>
      <c r="AI568">
        <v>25</v>
      </c>
      <c r="AJ568">
        <v>35</v>
      </c>
      <c r="AK568" t="s">
        <v>475</v>
      </c>
      <c r="AL568" s="1" t="s">
        <v>2691</v>
      </c>
      <c r="AM568" t="s">
        <v>2692</v>
      </c>
      <c r="AN568" s="1" t="s">
        <v>2693</v>
      </c>
      <c r="AO568" s="1" t="str">
        <f t="shared" si="40"/>
        <v>2W Distributor Bike</v>
      </c>
      <c r="AP568" s="1"/>
      <c r="AQ568" s="1"/>
      <c r="AR568" s="1"/>
      <c r="AS568" s="1"/>
      <c r="AT568" s="1"/>
      <c r="AU568" s="1"/>
      <c r="AV568" s="1"/>
      <c r="AW568" s="1"/>
      <c r="AX568" s="1"/>
      <c r="AY568" s="1"/>
      <c r="AZ568" s="1"/>
      <c r="BA568" s="1"/>
      <c r="BB568" s="1"/>
      <c r="BC568" s="1"/>
      <c r="BD568" s="1" t="s">
        <v>2694</v>
      </c>
      <c r="BE568" t="str">
        <f t="shared" si="38"/>
        <v>https://fs.amplifi.io//file?id=a448e71c-02f3-4db2-a750-911b5f43a44d&amp;variant=thumb&amp;extension=png</v>
      </c>
      <c r="BF568" s="4" t="s">
        <v>2694</v>
      </c>
    </row>
    <row r="569" spans="1:58" ht="19" customHeight="1" x14ac:dyDescent="0.2">
      <c r="A569">
        <v>596</v>
      </c>
      <c r="B569" t="str">
        <f t="shared" si="37"/>
        <v>50027-00002</v>
      </c>
      <c r="C569" t="s">
        <v>2695</v>
      </c>
      <c r="D569" t="str">
        <f t="shared" si="39"/>
        <v>50027-00002</v>
      </c>
      <c r="E569" t="s">
        <v>139</v>
      </c>
      <c r="F569" t="s">
        <v>5948</v>
      </c>
      <c r="G569" t="s">
        <v>2690</v>
      </c>
      <c r="H569" t="s">
        <v>2310</v>
      </c>
      <c r="I569" t="s">
        <v>2311</v>
      </c>
      <c r="J569" t="s">
        <v>5331</v>
      </c>
      <c r="K569" t="s">
        <v>5333</v>
      </c>
      <c r="L569" t="s">
        <v>5416</v>
      </c>
      <c r="M569" t="s">
        <v>5348</v>
      </c>
      <c r="N569" t="s">
        <v>638</v>
      </c>
      <c r="P569" t="s">
        <v>5427</v>
      </c>
      <c r="Q569" t="s">
        <v>50</v>
      </c>
      <c r="R569" t="b">
        <v>1</v>
      </c>
      <c r="S569" t="b">
        <v>1</v>
      </c>
      <c r="T569" t="s">
        <v>2695</v>
      </c>
      <c r="U569" t="s">
        <v>2695</v>
      </c>
      <c r="AI569">
        <v>25</v>
      </c>
      <c r="AJ569">
        <v>35</v>
      </c>
      <c r="AK569" t="s">
        <v>475</v>
      </c>
      <c r="AL569" s="1" t="s">
        <v>2691</v>
      </c>
      <c r="AM569" t="s">
        <v>2692</v>
      </c>
      <c r="AN569" s="1" t="s">
        <v>2693</v>
      </c>
      <c r="AO569" s="1" t="str">
        <f t="shared" si="40"/>
        <v>2W Distributor Bike</v>
      </c>
      <c r="AP569" s="1"/>
      <c r="AQ569" s="1"/>
      <c r="AR569" s="1"/>
      <c r="AS569" s="1"/>
      <c r="AT569" s="1"/>
      <c r="AU569" s="1"/>
      <c r="AV569" s="1"/>
      <c r="AW569" s="1"/>
      <c r="AX569" s="1"/>
      <c r="AY569" s="1"/>
      <c r="AZ569" s="1"/>
      <c r="BA569" s="1"/>
      <c r="BB569" s="1"/>
      <c r="BC569" s="1"/>
      <c r="BD569" s="1" t="s">
        <v>2696</v>
      </c>
      <c r="BE569" t="str">
        <f t="shared" si="38"/>
        <v>https://fs.amplifi.io//file?id=14192a2f-1ee1-4000-bf9a-74987490a7f8&amp;variant=thumb&amp;extension=png</v>
      </c>
      <c r="BF569" s="4" t="s">
        <v>2696</v>
      </c>
    </row>
    <row r="570" spans="1:58" ht="19" customHeight="1" x14ac:dyDescent="0.2">
      <c r="A570">
        <v>597</v>
      </c>
      <c r="B570" t="str">
        <f t="shared" si="37"/>
        <v>50027-00003</v>
      </c>
      <c r="C570" t="s">
        <v>2697</v>
      </c>
      <c r="D570" t="str">
        <f t="shared" si="39"/>
        <v>50027-00003</v>
      </c>
      <c r="E570" t="s">
        <v>139</v>
      </c>
      <c r="F570" t="s">
        <v>5948</v>
      </c>
      <c r="G570" t="s">
        <v>2690</v>
      </c>
      <c r="H570" t="s">
        <v>2310</v>
      </c>
      <c r="I570" t="s">
        <v>2311</v>
      </c>
      <c r="J570" t="s">
        <v>5331</v>
      </c>
      <c r="K570" t="s">
        <v>5333</v>
      </c>
      <c r="L570" t="s">
        <v>5416</v>
      </c>
      <c r="M570" t="s">
        <v>5348</v>
      </c>
      <c r="N570" t="s">
        <v>638</v>
      </c>
      <c r="P570" t="s">
        <v>5427</v>
      </c>
      <c r="Q570" t="s">
        <v>2507</v>
      </c>
      <c r="R570" t="b">
        <v>1</v>
      </c>
      <c r="S570" t="b">
        <v>1</v>
      </c>
      <c r="T570" t="s">
        <v>2697</v>
      </c>
      <c r="U570" t="s">
        <v>2697</v>
      </c>
      <c r="AI570">
        <v>25</v>
      </c>
      <c r="AJ570">
        <v>35</v>
      </c>
      <c r="AK570" t="s">
        <v>475</v>
      </c>
      <c r="AL570" s="1" t="s">
        <v>2691</v>
      </c>
      <c r="AM570" t="s">
        <v>2692</v>
      </c>
      <c r="AN570" s="1" t="s">
        <v>2693</v>
      </c>
      <c r="AO570" s="1" t="str">
        <f t="shared" si="40"/>
        <v>2W Distributor Bike</v>
      </c>
      <c r="AP570" s="1"/>
      <c r="AQ570" s="1"/>
      <c r="AR570" s="1"/>
      <c r="AS570" s="1"/>
      <c r="AT570" s="1"/>
      <c r="AU570" s="1"/>
      <c r="AV570" s="1"/>
      <c r="AW570" s="1"/>
      <c r="AX570" s="1"/>
      <c r="AY570" s="1"/>
      <c r="AZ570" s="1"/>
      <c r="BA570" s="1"/>
      <c r="BB570" s="1"/>
      <c r="BC570" s="1"/>
      <c r="BD570" s="1" t="s">
        <v>2698</v>
      </c>
      <c r="BE570" t="str">
        <f t="shared" si="38"/>
        <v>https://fs.amplifi.io//file?id=6cd88294-85f7-483d-a1e9-f06ec2d52e84&amp;variant=thumb&amp;extension=png</v>
      </c>
      <c r="BF570" s="4" t="s">
        <v>2698</v>
      </c>
    </row>
    <row r="571" spans="1:58" ht="19" customHeight="1" x14ac:dyDescent="0.2">
      <c r="A571">
        <v>598</v>
      </c>
      <c r="B571" t="str">
        <f t="shared" si="37"/>
        <v>50027-00004</v>
      </c>
      <c r="C571" t="s">
        <v>2699</v>
      </c>
      <c r="D571" t="str">
        <f t="shared" si="39"/>
        <v>50027-00004</v>
      </c>
      <c r="E571" t="s">
        <v>139</v>
      </c>
      <c r="F571" t="s">
        <v>5948</v>
      </c>
      <c r="G571" t="s">
        <v>2690</v>
      </c>
      <c r="H571" t="s">
        <v>2310</v>
      </c>
      <c r="I571" t="s">
        <v>2311</v>
      </c>
      <c r="J571" t="s">
        <v>5331</v>
      </c>
      <c r="K571" t="s">
        <v>5333</v>
      </c>
      <c r="L571" t="s">
        <v>5416</v>
      </c>
      <c r="M571" t="s">
        <v>5348</v>
      </c>
      <c r="N571" t="s">
        <v>638</v>
      </c>
      <c r="P571" t="s">
        <v>5427</v>
      </c>
      <c r="Q571" t="s">
        <v>103</v>
      </c>
      <c r="R571" t="b">
        <v>1</v>
      </c>
      <c r="S571" t="b">
        <v>1</v>
      </c>
      <c r="T571" t="s">
        <v>2699</v>
      </c>
      <c r="U571" t="s">
        <v>2699</v>
      </c>
      <c r="AI571">
        <v>25</v>
      </c>
      <c r="AJ571">
        <v>35</v>
      </c>
      <c r="AK571" t="s">
        <v>475</v>
      </c>
      <c r="AL571" s="1" t="s">
        <v>2691</v>
      </c>
      <c r="AM571" t="s">
        <v>2692</v>
      </c>
      <c r="AN571" s="1" t="s">
        <v>2693</v>
      </c>
      <c r="AO571" s="1" t="str">
        <f t="shared" si="40"/>
        <v>2W Distributor Bike</v>
      </c>
      <c r="AP571" s="1"/>
      <c r="AQ571" s="1"/>
      <c r="AR571" s="1"/>
      <c r="AS571" s="1"/>
      <c r="AT571" s="1"/>
      <c r="AU571" s="1"/>
      <c r="AV571" s="1"/>
      <c r="AW571" s="1"/>
      <c r="AX571" s="1"/>
      <c r="AY571" s="1"/>
      <c r="AZ571" s="1"/>
      <c r="BA571" s="1"/>
      <c r="BB571" s="1"/>
      <c r="BC571" s="1"/>
      <c r="BD571" s="1" t="s">
        <v>2700</v>
      </c>
      <c r="BE571" t="str">
        <f t="shared" si="38"/>
        <v>https://fs.amplifi.io//file?id=d9570633-ee28-4887-ad00-bfc5b6c650db&amp;variant=thumb&amp;extension=png</v>
      </c>
      <c r="BF571" s="4" t="s">
        <v>2700</v>
      </c>
    </row>
    <row r="572" spans="1:58" ht="19" customHeight="1" x14ac:dyDescent="0.2">
      <c r="A572">
        <v>599</v>
      </c>
      <c r="B572" t="str">
        <f t="shared" si="37"/>
        <v>50027-00005</v>
      </c>
      <c r="C572" t="s">
        <v>2701</v>
      </c>
      <c r="D572" t="str">
        <f t="shared" si="39"/>
        <v>50027-00005</v>
      </c>
      <c r="E572" t="s">
        <v>139</v>
      </c>
      <c r="F572" t="s">
        <v>5948</v>
      </c>
      <c r="G572" t="s">
        <v>2690</v>
      </c>
      <c r="H572" t="s">
        <v>2310</v>
      </c>
      <c r="I572" t="s">
        <v>2311</v>
      </c>
      <c r="J572" t="s">
        <v>5331</v>
      </c>
      <c r="K572" t="s">
        <v>5333</v>
      </c>
      <c r="L572" t="s">
        <v>5416</v>
      </c>
      <c r="M572" t="s">
        <v>5348</v>
      </c>
      <c r="N572" t="s">
        <v>638</v>
      </c>
      <c r="P572" t="s">
        <v>5427</v>
      </c>
      <c r="Q572" t="s">
        <v>377</v>
      </c>
      <c r="R572" t="b">
        <v>1</v>
      </c>
      <c r="S572" t="b">
        <v>1</v>
      </c>
      <c r="T572" t="s">
        <v>2701</v>
      </c>
      <c r="U572" t="s">
        <v>2701</v>
      </c>
      <c r="AI572">
        <v>25</v>
      </c>
      <c r="AJ572">
        <v>35</v>
      </c>
      <c r="AK572" t="s">
        <v>475</v>
      </c>
      <c r="AL572" s="1" t="s">
        <v>2691</v>
      </c>
      <c r="AM572" t="s">
        <v>2692</v>
      </c>
      <c r="AN572" s="1" t="s">
        <v>2693</v>
      </c>
      <c r="AO572" s="1" t="str">
        <f t="shared" si="40"/>
        <v>2W Distributor Bike</v>
      </c>
      <c r="AP572" s="1"/>
      <c r="AQ572" s="1"/>
      <c r="AR572" s="1"/>
      <c r="AS572" s="1"/>
      <c r="AT572" s="1"/>
      <c r="AU572" s="1"/>
      <c r="AV572" s="1"/>
      <c r="AW572" s="1"/>
      <c r="AX572" s="1"/>
      <c r="AY572" s="1"/>
      <c r="AZ572" s="1"/>
      <c r="BA572" s="1"/>
      <c r="BB572" s="1"/>
      <c r="BC572" s="1"/>
      <c r="BD572" s="1" t="s">
        <v>2702</v>
      </c>
      <c r="BE572" t="str">
        <f t="shared" si="38"/>
        <v>https://fs.amplifi.io//file?id=d28f508c-100f-4573-b2e7-3356bf337824&amp;variant=thumb&amp;extension=png</v>
      </c>
      <c r="BF572" s="4" t="s">
        <v>2702</v>
      </c>
    </row>
    <row r="573" spans="1:58" ht="19" customHeight="1" x14ac:dyDescent="0.2">
      <c r="A573">
        <v>600</v>
      </c>
      <c r="B573" t="str">
        <f t="shared" si="37"/>
        <v>50027-00006</v>
      </c>
      <c r="C573" t="s">
        <v>2703</v>
      </c>
      <c r="D573" t="str">
        <f t="shared" si="39"/>
        <v>50027-00006</v>
      </c>
      <c r="E573" t="s">
        <v>139</v>
      </c>
      <c r="F573" t="s">
        <v>5948</v>
      </c>
      <c r="G573" t="s">
        <v>2690</v>
      </c>
      <c r="H573" t="s">
        <v>2310</v>
      </c>
      <c r="I573" t="s">
        <v>2311</v>
      </c>
      <c r="J573" t="s">
        <v>5331</v>
      </c>
      <c r="K573" t="s">
        <v>5333</v>
      </c>
      <c r="L573" t="s">
        <v>5416</v>
      </c>
      <c r="M573" t="s">
        <v>5348</v>
      </c>
      <c r="N573" t="s">
        <v>638</v>
      </c>
      <c r="P573" t="s">
        <v>5427</v>
      </c>
      <c r="Q573" t="s">
        <v>2704</v>
      </c>
      <c r="R573" t="b">
        <v>1</v>
      </c>
      <c r="S573" t="b">
        <v>1</v>
      </c>
      <c r="T573" t="s">
        <v>2703</v>
      </c>
      <c r="U573" t="s">
        <v>2703</v>
      </c>
      <c r="AI573">
        <v>25</v>
      </c>
      <c r="AJ573">
        <v>35</v>
      </c>
      <c r="AK573" t="s">
        <v>475</v>
      </c>
      <c r="AL573" s="1" t="s">
        <v>2691</v>
      </c>
      <c r="AM573" t="s">
        <v>2692</v>
      </c>
      <c r="AN573" s="1" t="s">
        <v>2693</v>
      </c>
      <c r="AO573" s="1" t="str">
        <f t="shared" si="40"/>
        <v>2W Distributor Bike</v>
      </c>
      <c r="AP573" s="1"/>
      <c r="AQ573" s="1"/>
      <c r="AR573" s="1"/>
      <c r="AS573" s="1"/>
      <c r="AT573" s="1"/>
      <c r="AU573" s="1"/>
      <c r="AV573" s="1"/>
      <c r="AW573" s="1"/>
      <c r="AX573" s="1"/>
      <c r="AY573" s="1"/>
      <c r="AZ573" s="1"/>
      <c r="BA573" s="1"/>
      <c r="BB573" s="1"/>
      <c r="BC573" s="1"/>
      <c r="BD573" s="1" t="s">
        <v>2705</v>
      </c>
      <c r="BE573" t="str">
        <f t="shared" si="38"/>
        <v>https://fs.amplifi.io//file?id=abdb645d-6b56-4375-bb39-74d6a21f46a4&amp;variant=thumb&amp;extension=png</v>
      </c>
      <c r="BF573" s="4" t="s">
        <v>2705</v>
      </c>
    </row>
    <row r="574" spans="1:58" ht="19" customHeight="1" x14ac:dyDescent="0.2">
      <c r="A574">
        <v>601</v>
      </c>
      <c r="B574" t="str">
        <f t="shared" si="37"/>
        <v>50027-00007</v>
      </c>
      <c r="C574" t="s">
        <v>2706</v>
      </c>
      <c r="D574" t="str">
        <f t="shared" si="39"/>
        <v>50027-00007</v>
      </c>
      <c r="E574" t="s">
        <v>139</v>
      </c>
      <c r="F574" t="s">
        <v>5948</v>
      </c>
      <c r="G574" t="s">
        <v>2690</v>
      </c>
      <c r="H574" t="s">
        <v>2310</v>
      </c>
      <c r="I574" t="s">
        <v>2311</v>
      </c>
      <c r="J574" t="s">
        <v>5331</v>
      </c>
      <c r="K574" t="s">
        <v>5333</v>
      </c>
      <c r="L574" t="s">
        <v>5416</v>
      </c>
      <c r="M574" t="s">
        <v>5348</v>
      </c>
      <c r="N574" t="s">
        <v>638</v>
      </c>
      <c r="P574" t="s">
        <v>5427</v>
      </c>
      <c r="Q574" t="s">
        <v>2707</v>
      </c>
      <c r="R574" t="b">
        <v>1</v>
      </c>
      <c r="S574" t="b">
        <v>1</v>
      </c>
      <c r="T574" t="s">
        <v>2706</v>
      </c>
      <c r="U574" t="s">
        <v>2706</v>
      </c>
      <c r="AI574">
        <v>25</v>
      </c>
      <c r="AJ574">
        <v>35</v>
      </c>
      <c r="AK574" t="s">
        <v>475</v>
      </c>
      <c r="AL574" s="1" t="s">
        <v>2691</v>
      </c>
      <c r="AM574" t="s">
        <v>2692</v>
      </c>
      <c r="AN574" s="1" t="s">
        <v>2693</v>
      </c>
      <c r="AO574" s="1" t="str">
        <f t="shared" si="40"/>
        <v>2W Distributor Bike</v>
      </c>
      <c r="AP574" s="1"/>
      <c r="AQ574" s="1"/>
      <c r="AR574" s="1"/>
      <c r="AS574" s="1"/>
      <c r="AT574" s="1"/>
      <c r="AU574" s="1"/>
      <c r="AV574" s="1"/>
      <c r="AW574" s="1"/>
      <c r="AX574" s="1"/>
      <c r="AY574" s="1"/>
      <c r="AZ574" s="1"/>
      <c r="BA574" s="1"/>
      <c r="BB574" s="1"/>
      <c r="BC574" s="1"/>
      <c r="BD574" s="1" t="s">
        <v>2708</v>
      </c>
      <c r="BE574" t="str">
        <f t="shared" si="38"/>
        <v>https://fs.amplifi.io//file?id=1f450a15-851a-4ad0-a667-c4640ccec7c2&amp;variant=thumb&amp;extension=png</v>
      </c>
      <c r="BF574" s="4" t="s">
        <v>2708</v>
      </c>
    </row>
    <row r="575" spans="1:58" ht="19" customHeight="1" x14ac:dyDescent="0.2">
      <c r="A575">
        <v>602</v>
      </c>
      <c r="B575" t="str">
        <f t="shared" si="37"/>
        <v>50027-00008</v>
      </c>
      <c r="C575" t="s">
        <v>2709</v>
      </c>
      <c r="D575" t="str">
        <f t="shared" si="39"/>
        <v>50027-00008</v>
      </c>
      <c r="E575" t="s">
        <v>139</v>
      </c>
      <c r="F575" t="s">
        <v>5948</v>
      </c>
      <c r="G575" t="s">
        <v>2690</v>
      </c>
      <c r="H575" t="s">
        <v>2310</v>
      </c>
      <c r="I575" t="s">
        <v>2311</v>
      </c>
      <c r="J575" t="s">
        <v>5331</v>
      </c>
      <c r="K575" t="s">
        <v>5333</v>
      </c>
      <c r="L575" t="s">
        <v>5416</v>
      </c>
      <c r="M575" t="s">
        <v>5348</v>
      </c>
      <c r="N575" t="s">
        <v>638</v>
      </c>
      <c r="P575" t="s">
        <v>5427</v>
      </c>
      <c r="Q575" t="s">
        <v>2710</v>
      </c>
      <c r="R575" t="b">
        <v>1</v>
      </c>
      <c r="S575" t="b">
        <v>1</v>
      </c>
      <c r="T575" t="s">
        <v>2709</v>
      </c>
      <c r="U575" t="s">
        <v>2709</v>
      </c>
      <c r="AI575">
        <v>25</v>
      </c>
      <c r="AJ575">
        <v>35</v>
      </c>
      <c r="AK575" t="s">
        <v>475</v>
      </c>
      <c r="AL575" s="1" t="s">
        <v>2691</v>
      </c>
      <c r="AM575" t="s">
        <v>2692</v>
      </c>
      <c r="AN575" s="1" t="s">
        <v>2693</v>
      </c>
      <c r="AO575" s="1" t="str">
        <f t="shared" si="40"/>
        <v>2W Distributor Bike</v>
      </c>
      <c r="AP575" s="1"/>
      <c r="AQ575" s="1"/>
      <c r="AR575" s="1"/>
      <c r="AS575" s="1"/>
      <c r="AT575" s="1"/>
      <c r="AU575" s="1"/>
      <c r="AV575" s="1"/>
      <c r="AW575" s="1"/>
      <c r="AX575" s="1"/>
      <c r="AY575" s="1"/>
      <c r="AZ575" s="1"/>
      <c r="BA575" s="1"/>
      <c r="BB575" s="1"/>
      <c r="BC575" s="1"/>
      <c r="BD575" s="1" t="s">
        <v>2711</v>
      </c>
      <c r="BE575" t="str">
        <f t="shared" si="38"/>
        <v>https://fs.amplifi.io//file?id=1cae3540-6925-4536-8954-b5db42082a6f&amp;variant=thumb&amp;extension=png</v>
      </c>
      <c r="BF575" s="4" t="s">
        <v>2711</v>
      </c>
    </row>
    <row r="576" spans="1:58" ht="19" customHeight="1" x14ac:dyDescent="0.2">
      <c r="A576">
        <v>603</v>
      </c>
      <c r="B576" t="str">
        <f t="shared" si="37"/>
        <v>50027-00009</v>
      </c>
      <c r="C576" t="s">
        <v>2712</v>
      </c>
      <c r="D576" t="str">
        <f t="shared" si="39"/>
        <v>50027-00009</v>
      </c>
      <c r="E576" t="s">
        <v>139</v>
      </c>
      <c r="F576" t="s">
        <v>5948</v>
      </c>
      <c r="G576" t="s">
        <v>2690</v>
      </c>
      <c r="H576" t="s">
        <v>2310</v>
      </c>
      <c r="I576" t="s">
        <v>2311</v>
      </c>
      <c r="J576" t="s">
        <v>5331</v>
      </c>
      <c r="K576" t="s">
        <v>5333</v>
      </c>
      <c r="L576" t="s">
        <v>5416</v>
      </c>
      <c r="M576" t="s">
        <v>5348</v>
      </c>
      <c r="N576" t="s">
        <v>638</v>
      </c>
      <c r="P576" t="s">
        <v>5427</v>
      </c>
      <c r="Q576" t="s">
        <v>2713</v>
      </c>
      <c r="R576" t="b">
        <v>1</v>
      </c>
      <c r="S576" t="b">
        <v>1</v>
      </c>
      <c r="T576" t="s">
        <v>2712</v>
      </c>
      <c r="U576" t="s">
        <v>2712</v>
      </c>
      <c r="AI576">
        <v>25</v>
      </c>
      <c r="AJ576">
        <v>35</v>
      </c>
      <c r="AK576" t="s">
        <v>475</v>
      </c>
      <c r="AL576" s="1" t="s">
        <v>2691</v>
      </c>
      <c r="AM576" t="s">
        <v>2692</v>
      </c>
      <c r="AN576" s="1" t="s">
        <v>2693</v>
      </c>
      <c r="AO576" s="1" t="str">
        <f t="shared" si="40"/>
        <v>2W Distributor Bike</v>
      </c>
      <c r="AP576" s="1"/>
      <c r="AQ576" s="1"/>
      <c r="AR576" s="1"/>
      <c r="AS576" s="1"/>
      <c r="AT576" s="1"/>
      <c r="AU576" s="1"/>
      <c r="AV576" s="1"/>
      <c r="AW576" s="1"/>
      <c r="AX576" s="1"/>
      <c r="AY576" s="1"/>
      <c r="AZ576" s="1"/>
      <c r="BA576" s="1"/>
      <c r="BB576" s="1"/>
      <c r="BC576" s="1"/>
      <c r="BD576" s="1" t="s">
        <v>2714</v>
      </c>
      <c r="BE576" t="str">
        <f t="shared" si="38"/>
        <v>https://fs.amplifi.io//file?id=aa5232b7-2d57-41f8-93b6-82e2a8889d52&amp;variant=thumb&amp;extension=png</v>
      </c>
      <c r="BF576" s="4" t="s">
        <v>2714</v>
      </c>
    </row>
    <row r="577" spans="1:58" ht="19" customHeight="1" x14ac:dyDescent="0.2">
      <c r="A577">
        <v>604</v>
      </c>
      <c r="B577" t="str">
        <f t="shared" ref="B577:B640" si="41">C577</f>
        <v>50027-00010</v>
      </c>
      <c r="C577" t="s">
        <v>2715</v>
      </c>
      <c r="D577" t="str">
        <f t="shared" si="39"/>
        <v>50027-00010</v>
      </c>
      <c r="E577" t="s">
        <v>139</v>
      </c>
      <c r="F577" t="s">
        <v>5948</v>
      </c>
      <c r="G577" t="s">
        <v>2690</v>
      </c>
      <c r="H577" t="s">
        <v>2310</v>
      </c>
      <c r="I577" t="s">
        <v>2311</v>
      </c>
      <c r="J577" t="s">
        <v>5331</v>
      </c>
      <c r="K577" t="s">
        <v>5333</v>
      </c>
      <c r="L577" t="s">
        <v>5416</v>
      </c>
      <c r="M577" t="s">
        <v>5348</v>
      </c>
      <c r="N577" t="s">
        <v>638</v>
      </c>
      <c r="P577" t="s">
        <v>5427</v>
      </c>
      <c r="Q577" t="s">
        <v>2716</v>
      </c>
      <c r="R577" t="b">
        <v>1</v>
      </c>
      <c r="S577" t="b">
        <v>1</v>
      </c>
      <c r="T577" t="s">
        <v>2715</v>
      </c>
      <c r="U577" t="s">
        <v>2715</v>
      </c>
      <c r="AI577">
        <v>25</v>
      </c>
      <c r="AJ577">
        <v>35</v>
      </c>
      <c r="AK577" t="s">
        <v>475</v>
      </c>
      <c r="AL577" s="1" t="s">
        <v>2691</v>
      </c>
      <c r="AM577" t="s">
        <v>2692</v>
      </c>
      <c r="AN577" s="1" t="s">
        <v>2693</v>
      </c>
      <c r="AO577" s="1" t="str">
        <f t="shared" si="40"/>
        <v>2W Distributor Bike</v>
      </c>
      <c r="AP577" s="1"/>
      <c r="AQ577" s="1"/>
      <c r="AR577" s="1"/>
      <c r="AS577" s="1"/>
      <c r="AT577" s="1"/>
      <c r="AU577" s="1"/>
      <c r="AV577" s="1"/>
      <c r="AW577" s="1"/>
      <c r="AX577" s="1"/>
      <c r="AY577" s="1"/>
      <c r="AZ577" s="1"/>
      <c r="BA577" s="1"/>
      <c r="BB577" s="1"/>
      <c r="BC577" s="1"/>
      <c r="BD577" s="1" t="s">
        <v>2717</v>
      </c>
      <c r="BE577" t="str">
        <f t="shared" si="38"/>
        <v>https://fs.amplifi.io//file?id=db36e201-25a8-4493-a43e-030ebeb1b626&amp;variant=thumb&amp;extension=png</v>
      </c>
      <c r="BF577" s="4" t="s">
        <v>2717</v>
      </c>
    </row>
    <row r="578" spans="1:58" ht="19" customHeight="1" x14ac:dyDescent="0.2">
      <c r="A578">
        <v>605</v>
      </c>
      <c r="B578" t="str">
        <f t="shared" si="41"/>
        <v>50027-00011</v>
      </c>
      <c r="C578" t="s">
        <v>2718</v>
      </c>
      <c r="D578" t="str">
        <f t="shared" si="39"/>
        <v>50027-00011</v>
      </c>
      <c r="E578" t="s">
        <v>139</v>
      </c>
      <c r="F578" t="s">
        <v>5948</v>
      </c>
      <c r="G578" t="s">
        <v>2690</v>
      </c>
      <c r="H578" t="s">
        <v>2310</v>
      </c>
      <c r="I578" t="s">
        <v>2311</v>
      </c>
      <c r="J578" t="s">
        <v>5331</v>
      </c>
      <c r="K578" t="s">
        <v>5333</v>
      </c>
      <c r="L578" t="s">
        <v>5416</v>
      </c>
      <c r="M578" t="s">
        <v>5348</v>
      </c>
      <c r="N578" t="s">
        <v>638</v>
      </c>
      <c r="P578" t="s">
        <v>5427</v>
      </c>
      <c r="Q578" t="s">
        <v>2719</v>
      </c>
      <c r="R578" t="b">
        <v>1</v>
      </c>
      <c r="S578" t="b">
        <v>1</v>
      </c>
      <c r="T578" t="s">
        <v>2718</v>
      </c>
      <c r="U578" t="s">
        <v>2718</v>
      </c>
      <c r="AI578">
        <v>25</v>
      </c>
      <c r="AJ578">
        <v>35</v>
      </c>
      <c r="AK578" t="s">
        <v>475</v>
      </c>
      <c r="AL578" s="1" t="s">
        <v>2691</v>
      </c>
      <c r="AM578" t="s">
        <v>2692</v>
      </c>
      <c r="AN578" s="1" t="s">
        <v>2693</v>
      </c>
      <c r="AO578" s="1" t="str">
        <f t="shared" si="40"/>
        <v>2W Distributor Bike</v>
      </c>
      <c r="AP578" s="1"/>
      <c r="AQ578" s="1"/>
      <c r="AR578" s="1"/>
      <c r="AS578" s="1"/>
      <c r="AT578" s="1"/>
      <c r="AU578" s="1"/>
      <c r="AV578" s="1"/>
      <c r="AW578" s="1"/>
      <c r="AX578" s="1"/>
      <c r="AY578" s="1"/>
      <c r="AZ578" s="1"/>
      <c r="BA578" s="1"/>
      <c r="BB578" s="1"/>
      <c r="BC578" s="1"/>
      <c r="BD578" s="1" t="s">
        <v>2720</v>
      </c>
      <c r="BE578" t="str">
        <f t="shared" ref="BE578:BE641" si="42">IF(BD578="","",BD578&amp;"&amp;variant=thumb&amp;extension=png")</f>
        <v>https://fs.amplifi.io//file?id=2b0f5879-a188-4415-a3c8-22ebe08c0ce2&amp;variant=thumb&amp;extension=png</v>
      </c>
      <c r="BF578" s="4" t="s">
        <v>2720</v>
      </c>
    </row>
    <row r="579" spans="1:58" ht="19" customHeight="1" x14ac:dyDescent="0.2">
      <c r="A579">
        <v>606</v>
      </c>
      <c r="B579" t="str">
        <f t="shared" si="41"/>
        <v>50027-00012</v>
      </c>
      <c r="C579" t="s">
        <v>2721</v>
      </c>
      <c r="D579" t="str">
        <f t="shared" ref="D579:D642" si="43">C579</f>
        <v>50027-00012</v>
      </c>
      <c r="E579" t="s">
        <v>139</v>
      </c>
      <c r="F579" t="s">
        <v>5948</v>
      </c>
      <c r="G579" t="s">
        <v>2690</v>
      </c>
      <c r="H579" t="s">
        <v>2310</v>
      </c>
      <c r="I579" t="s">
        <v>2311</v>
      </c>
      <c r="J579" t="s">
        <v>5331</v>
      </c>
      <c r="K579" t="s">
        <v>5333</v>
      </c>
      <c r="L579" t="s">
        <v>5416</v>
      </c>
      <c r="M579" t="s">
        <v>5348</v>
      </c>
      <c r="N579" t="s">
        <v>638</v>
      </c>
      <c r="P579" t="s">
        <v>5427</v>
      </c>
      <c r="Q579" t="s">
        <v>2722</v>
      </c>
      <c r="R579" t="b">
        <v>1</v>
      </c>
      <c r="S579" t="b">
        <v>1</v>
      </c>
      <c r="T579" t="s">
        <v>2721</v>
      </c>
      <c r="U579" t="s">
        <v>2721</v>
      </c>
      <c r="AI579">
        <v>25</v>
      </c>
      <c r="AJ579">
        <v>35</v>
      </c>
      <c r="AK579" t="s">
        <v>475</v>
      </c>
      <c r="AL579" s="1" t="s">
        <v>2691</v>
      </c>
      <c r="AM579" t="s">
        <v>2692</v>
      </c>
      <c r="AN579" s="1" t="s">
        <v>2693</v>
      </c>
      <c r="AO579" s="1" t="str">
        <f t="shared" ref="AO579:AO642" si="44">IF(E579="Moto","",IF(E579="Snowboard","",IF(E579="Snowmobile","",AO$1)))</f>
        <v>2W Distributor Bike</v>
      </c>
      <c r="AP579" s="1"/>
      <c r="AQ579" s="1"/>
      <c r="AR579" s="1"/>
      <c r="AS579" s="1"/>
      <c r="AT579" s="1"/>
      <c r="AU579" s="1"/>
      <c r="AV579" s="1"/>
      <c r="AW579" s="1"/>
      <c r="AX579" s="1"/>
      <c r="AY579" s="1"/>
      <c r="AZ579" s="1"/>
      <c r="BA579" s="1"/>
      <c r="BB579" s="1"/>
      <c r="BC579" s="1"/>
      <c r="BD579" s="1" t="s">
        <v>2723</v>
      </c>
      <c r="BE579" t="str">
        <f t="shared" si="42"/>
        <v>https://fs.amplifi.io//file?id=2e134b3d-8112-49f0-a76a-101ef487ac66&amp;variant=thumb&amp;extension=png</v>
      </c>
      <c r="BF579" s="4" t="s">
        <v>2723</v>
      </c>
    </row>
    <row r="580" spans="1:58" ht="19" customHeight="1" x14ac:dyDescent="0.2">
      <c r="A580">
        <v>607</v>
      </c>
      <c r="B580" t="str">
        <f t="shared" si="41"/>
        <v>50028-00001</v>
      </c>
      <c r="C580" t="s">
        <v>2724</v>
      </c>
      <c r="D580" t="str">
        <f t="shared" si="43"/>
        <v>50028-00001</v>
      </c>
      <c r="E580" t="s">
        <v>139</v>
      </c>
      <c r="F580" t="s">
        <v>5948</v>
      </c>
      <c r="G580" t="s">
        <v>2690</v>
      </c>
      <c r="H580" t="s">
        <v>2310</v>
      </c>
      <c r="I580" t="s">
        <v>2311</v>
      </c>
      <c r="J580" t="s">
        <v>5331</v>
      </c>
      <c r="K580" t="s">
        <v>5333</v>
      </c>
      <c r="L580" t="s">
        <v>5416</v>
      </c>
      <c r="M580" t="s">
        <v>5348</v>
      </c>
      <c r="N580" t="s">
        <v>5379</v>
      </c>
      <c r="P580" t="s">
        <v>5427</v>
      </c>
      <c r="Q580" t="s">
        <v>88</v>
      </c>
      <c r="R580" t="b">
        <v>1</v>
      </c>
      <c r="S580" t="b">
        <v>1</v>
      </c>
      <c r="T580" t="s">
        <v>2724</v>
      </c>
      <c r="U580" t="s">
        <v>2724</v>
      </c>
      <c r="AI580">
        <v>35</v>
      </c>
      <c r="AJ580">
        <v>45</v>
      </c>
      <c r="AK580" t="s">
        <v>475</v>
      </c>
      <c r="AL580" s="1" t="s">
        <v>2691</v>
      </c>
      <c r="AM580" t="s">
        <v>2692</v>
      </c>
      <c r="AN580" s="1" t="s">
        <v>2693</v>
      </c>
      <c r="AO580" s="1" t="str">
        <f t="shared" si="44"/>
        <v>2W Distributor Bike</v>
      </c>
      <c r="AP580" s="1"/>
      <c r="AQ580" s="1"/>
      <c r="AR580" s="1"/>
      <c r="AS580" s="1"/>
      <c r="AT580" s="1"/>
      <c r="AU580" s="1"/>
      <c r="AV580" s="1"/>
      <c r="AW580" s="1"/>
      <c r="AX580" s="1"/>
      <c r="AY580" s="1"/>
      <c r="AZ580" s="1"/>
      <c r="BA580" s="1"/>
      <c r="BB580" s="1"/>
      <c r="BC580" s="1"/>
      <c r="BD580" s="1" t="s">
        <v>2725</v>
      </c>
      <c r="BE580" t="str">
        <f t="shared" si="42"/>
        <v>https://fs.amplifi.io//file?id=4092fce3-3199-4acc-ac5c-ec89b55f07e3&amp;variant=thumb&amp;extension=png</v>
      </c>
      <c r="BF580" s="4" t="s">
        <v>2725</v>
      </c>
    </row>
    <row r="581" spans="1:58" ht="19" customHeight="1" x14ac:dyDescent="0.2">
      <c r="A581">
        <v>608</v>
      </c>
      <c r="B581" t="str">
        <f t="shared" si="41"/>
        <v>50028-00002</v>
      </c>
      <c r="C581" t="s">
        <v>2726</v>
      </c>
      <c r="D581" t="str">
        <f t="shared" si="43"/>
        <v>50028-00002</v>
      </c>
      <c r="E581" t="s">
        <v>139</v>
      </c>
      <c r="F581" t="s">
        <v>5948</v>
      </c>
      <c r="G581" t="s">
        <v>2690</v>
      </c>
      <c r="H581" t="s">
        <v>2310</v>
      </c>
      <c r="I581" t="s">
        <v>2311</v>
      </c>
      <c r="J581" t="s">
        <v>5331</v>
      </c>
      <c r="K581" t="s">
        <v>5333</v>
      </c>
      <c r="L581" t="s">
        <v>5416</v>
      </c>
      <c r="M581" t="s">
        <v>5348</v>
      </c>
      <c r="N581" t="s">
        <v>5379</v>
      </c>
      <c r="P581" t="s">
        <v>5427</v>
      </c>
      <c r="Q581" t="s">
        <v>50</v>
      </c>
      <c r="R581" t="b">
        <v>1</v>
      </c>
      <c r="S581" t="b">
        <v>1</v>
      </c>
      <c r="T581" t="s">
        <v>2726</v>
      </c>
      <c r="U581" t="s">
        <v>2726</v>
      </c>
      <c r="AI581">
        <v>35</v>
      </c>
      <c r="AJ581">
        <v>45</v>
      </c>
      <c r="AK581" t="s">
        <v>475</v>
      </c>
      <c r="AL581" s="1" t="s">
        <v>2691</v>
      </c>
      <c r="AM581" t="s">
        <v>2692</v>
      </c>
      <c r="AN581" s="1" t="s">
        <v>2693</v>
      </c>
      <c r="AO581" s="1" t="str">
        <f t="shared" si="44"/>
        <v>2W Distributor Bike</v>
      </c>
      <c r="AP581" s="1"/>
      <c r="AQ581" s="1"/>
      <c r="AR581" s="1"/>
      <c r="AS581" s="1"/>
      <c r="AT581" s="1"/>
      <c r="AU581" s="1"/>
      <c r="AV581" s="1"/>
      <c r="AW581" s="1"/>
      <c r="AX581" s="1"/>
      <c r="AY581" s="1"/>
      <c r="AZ581" s="1"/>
      <c r="BA581" s="1"/>
      <c r="BB581" s="1"/>
      <c r="BC581" s="1"/>
      <c r="BD581" s="1" t="s">
        <v>2727</v>
      </c>
      <c r="BE581" t="str">
        <f t="shared" si="42"/>
        <v>https://fs.amplifi.io//file?id=e7996b37-186e-46e6-aa53-bf4b50652167&amp;variant=thumb&amp;extension=png</v>
      </c>
      <c r="BF581" s="4" t="s">
        <v>2727</v>
      </c>
    </row>
    <row r="582" spans="1:58" ht="19" customHeight="1" x14ac:dyDescent="0.2">
      <c r="A582">
        <v>609</v>
      </c>
      <c r="B582" t="str">
        <f t="shared" si="41"/>
        <v>50028-00003</v>
      </c>
      <c r="C582" t="s">
        <v>2728</v>
      </c>
      <c r="D582" t="str">
        <f t="shared" si="43"/>
        <v>50028-00003</v>
      </c>
      <c r="E582" t="s">
        <v>139</v>
      </c>
      <c r="F582" t="s">
        <v>5948</v>
      </c>
      <c r="G582" t="s">
        <v>2690</v>
      </c>
      <c r="H582" t="s">
        <v>2310</v>
      </c>
      <c r="I582" t="s">
        <v>2311</v>
      </c>
      <c r="J582" t="s">
        <v>5331</v>
      </c>
      <c r="K582" t="s">
        <v>5333</v>
      </c>
      <c r="L582" t="s">
        <v>5416</v>
      </c>
      <c r="M582" t="s">
        <v>5348</v>
      </c>
      <c r="N582" t="s">
        <v>5379</v>
      </c>
      <c r="P582" t="s">
        <v>5427</v>
      </c>
      <c r="Q582" t="s">
        <v>2507</v>
      </c>
      <c r="R582" t="b">
        <v>1</v>
      </c>
      <c r="S582" t="b">
        <v>1</v>
      </c>
      <c r="T582" t="s">
        <v>2728</v>
      </c>
      <c r="U582" t="s">
        <v>2728</v>
      </c>
      <c r="AI582">
        <v>35</v>
      </c>
      <c r="AJ582">
        <v>45</v>
      </c>
      <c r="AK582" t="s">
        <v>475</v>
      </c>
      <c r="AL582" s="1" t="s">
        <v>2691</v>
      </c>
      <c r="AM582" t="s">
        <v>2692</v>
      </c>
      <c r="AN582" s="1" t="s">
        <v>2693</v>
      </c>
      <c r="AO582" s="1" t="str">
        <f t="shared" si="44"/>
        <v>2W Distributor Bike</v>
      </c>
      <c r="AP582" s="1"/>
      <c r="AQ582" s="1"/>
      <c r="AR582" s="1"/>
      <c r="AS582" s="1"/>
      <c r="AT582" s="1"/>
      <c r="AU582" s="1"/>
      <c r="AV582" s="1"/>
      <c r="AW582" s="1"/>
      <c r="AX582" s="1"/>
      <c r="AY582" s="1"/>
      <c r="AZ582" s="1"/>
      <c r="BA582" s="1"/>
      <c r="BB582" s="1"/>
      <c r="BC582" s="1"/>
      <c r="BD582" s="1" t="s">
        <v>2729</v>
      </c>
      <c r="BE582" t="str">
        <f t="shared" si="42"/>
        <v>https://fs.amplifi.io//file?id=fa9d80cd-b039-415b-b986-06740bcb1f8d&amp;variant=thumb&amp;extension=png</v>
      </c>
      <c r="BF582" s="4" t="s">
        <v>2729</v>
      </c>
    </row>
    <row r="583" spans="1:58" ht="19" customHeight="1" x14ac:dyDescent="0.2">
      <c r="A583">
        <v>610</v>
      </c>
      <c r="B583" t="str">
        <f t="shared" si="41"/>
        <v>50028-00004</v>
      </c>
      <c r="C583" t="s">
        <v>2730</v>
      </c>
      <c r="D583" t="str">
        <f t="shared" si="43"/>
        <v>50028-00004</v>
      </c>
      <c r="E583" t="s">
        <v>139</v>
      </c>
      <c r="F583" t="s">
        <v>5948</v>
      </c>
      <c r="G583" t="s">
        <v>2690</v>
      </c>
      <c r="H583" t="s">
        <v>2310</v>
      </c>
      <c r="I583" t="s">
        <v>2311</v>
      </c>
      <c r="J583" t="s">
        <v>5331</v>
      </c>
      <c r="K583" t="s">
        <v>5333</v>
      </c>
      <c r="L583" t="s">
        <v>5416</v>
      </c>
      <c r="M583" t="s">
        <v>5348</v>
      </c>
      <c r="N583" t="s">
        <v>5379</v>
      </c>
      <c r="P583" t="s">
        <v>5427</v>
      </c>
      <c r="Q583" t="s">
        <v>103</v>
      </c>
      <c r="R583" t="b">
        <v>1</v>
      </c>
      <c r="S583" t="b">
        <v>1</v>
      </c>
      <c r="T583" t="s">
        <v>2730</v>
      </c>
      <c r="U583" t="s">
        <v>2730</v>
      </c>
      <c r="AI583">
        <v>35</v>
      </c>
      <c r="AJ583">
        <v>45</v>
      </c>
      <c r="AK583" t="s">
        <v>475</v>
      </c>
      <c r="AL583" s="1" t="s">
        <v>2691</v>
      </c>
      <c r="AM583" t="s">
        <v>2692</v>
      </c>
      <c r="AN583" s="1" t="s">
        <v>2693</v>
      </c>
      <c r="AO583" s="1" t="str">
        <f t="shared" si="44"/>
        <v>2W Distributor Bike</v>
      </c>
      <c r="AP583" s="1"/>
      <c r="AQ583" s="1"/>
      <c r="AR583" s="1"/>
      <c r="AS583" s="1"/>
      <c r="AT583" s="1"/>
      <c r="AU583" s="1"/>
      <c r="AV583" s="1"/>
      <c r="AW583" s="1"/>
      <c r="AX583" s="1"/>
      <c r="AY583" s="1"/>
      <c r="AZ583" s="1"/>
      <c r="BA583" s="1"/>
      <c r="BB583" s="1"/>
      <c r="BC583" s="1"/>
      <c r="BD583" s="1" t="s">
        <v>2731</v>
      </c>
      <c r="BE583" t="str">
        <f t="shared" si="42"/>
        <v>https://fs.amplifi.io//file?id=8a9a64d4-f326-4f19-8959-3ff9dcdd67ff&amp;variant=thumb&amp;extension=png</v>
      </c>
      <c r="BF583" s="4" t="s">
        <v>2731</v>
      </c>
    </row>
    <row r="584" spans="1:58" ht="19" customHeight="1" x14ac:dyDescent="0.2">
      <c r="A584">
        <v>611</v>
      </c>
      <c r="B584" t="str">
        <f t="shared" si="41"/>
        <v>50028-00005</v>
      </c>
      <c r="C584" t="s">
        <v>2732</v>
      </c>
      <c r="D584" t="str">
        <f t="shared" si="43"/>
        <v>50028-00005</v>
      </c>
      <c r="E584" t="s">
        <v>139</v>
      </c>
      <c r="F584" t="s">
        <v>5948</v>
      </c>
      <c r="G584" t="s">
        <v>2690</v>
      </c>
      <c r="H584" t="s">
        <v>2310</v>
      </c>
      <c r="I584" t="s">
        <v>2311</v>
      </c>
      <c r="J584" t="s">
        <v>5331</v>
      </c>
      <c r="K584" t="s">
        <v>5333</v>
      </c>
      <c r="L584" t="s">
        <v>5416</v>
      </c>
      <c r="M584" t="s">
        <v>5348</v>
      </c>
      <c r="N584" t="s">
        <v>5379</v>
      </c>
      <c r="P584" t="s">
        <v>5427</v>
      </c>
      <c r="Q584" t="s">
        <v>377</v>
      </c>
      <c r="R584" t="b">
        <v>1</v>
      </c>
      <c r="S584" t="b">
        <v>1</v>
      </c>
      <c r="T584" t="s">
        <v>2732</v>
      </c>
      <c r="U584" t="s">
        <v>2732</v>
      </c>
      <c r="AI584">
        <v>35</v>
      </c>
      <c r="AJ584">
        <v>45</v>
      </c>
      <c r="AK584" t="s">
        <v>475</v>
      </c>
      <c r="AL584" s="1" t="s">
        <v>2691</v>
      </c>
      <c r="AM584" t="s">
        <v>2692</v>
      </c>
      <c r="AN584" s="1" t="s">
        <v>2693</v>
      </c>
      <c r="AO584" s="1" t="str">
        <f t="shared" si="44"/>
        <v>2W Distributor Bike</v>
      </c>
      <c r="AP584" s="1"/>
      <c r="AQ584" s="1"/>
      <c r="AR584" s="1"/>
      <c r="AS584" s="1"/>
      <c r="AT584" s="1"/>
      <c r="AU584" s="1"/>
      <c r="AV584" s="1"/>
      <c r="AW584" s="1"/>
      <c r="AX584" s="1"/>
      <c r="AY584" s="1"/>
      <c r="AZ584" s="1"/>
      <c r="BA584" s="1"/>
      <c r="BB584" s="1"/>
      <c r="BC584" s="1"/>
      <c r="BD584" s="1" t="s">
        <v>2733</v>
      </c>
      <c r="BE584" t="str">
        <f t="shared" si="42"/>
        <v>https://fs.amplifi.io//file?id=1403e8c1-055a-45d5-8aec-50ba8e8ec93b&amp;variant=thumb&amp;extension=png</v>
      </c>
      <c r="BF584" s="4" t="s">
        <v>2733</v>
      </c>
    </row>
    <row r="585" spans="1:58" ht="19" customHeight="1" x14ac:dyDescent="0.2">
      <c r="A585">
        <v>612</v>
      </c>
      <c r="B585" t="str">
        <f t="shared" si="41"/>
        <v>50028-00006</v>
      </c>
      <c r="C585" t="s">
        <v>2734</v>
      </c>
      <c r="D585" t="str">
        <f t="shared" si="43"/>
        <v>50028-00006</v>
      </c>
      <c r="E585" t="s">
        <v>139</v>
      </c>
      <c r="F585" t="s">
        <v>5948</v>
      </c>
      <c r="G585" t="s">
        <v>2690</v>
      </c>
      <c r="H585" t="s">
        <v>2310</v>
      </c>
      <c r="I585" t="s">
        <v>2311</v>
      </c>
      <c r="J585" t="s">
        <v>5331</v>
      </c>
      <c r="K585" t="s">
        <v>5333</v>
      </c>
      <c r="L585" t="s">
        <v>5416</v>
      </c>
      <c r="M585" t="s">
        <v>5348</v>
      </c>
      <c r="N585" t="s">
        <v>5379</v>
      </c>
      <c r="P585" t="s">
        <v>5427</v>
      </c>
      <c r="Q585" t="s">
        <v>2704</v>
      </c>
      <c r="R585" t="b">
        <v>1</v>
      </c>
      <c r="S585" t="b">
        <v>1</v>
      </c>
      <c r="T585" t="s">
        <v>2734</v>
      </c>
      <c r="U585" t="s">
        <v>2734</v>
      </c>
      <c r="AI585">
        <v>35</v>
      </c>
      <c r="AJ585">
        <v>45</v>
      </c>
      <c r="AK585" t="s">
        <v>475</v>
      </c>
      <c r="AL585" s="1" t="s">
        <v>2691</v>
      </c>
      <c r="AM585" t="s">
        <v>2692</v>
      </c>
      <c r="AN585" s="1" t="s">
        <v>2693</v>
      </c>
      <c r="AO585" s="1" t="str">
        <f t="shared" si="44"/>
        <v>2W Distributor Bike</v>
      </c>
      <c r="AP585" s="1"/>
      <c r="AQ585" s="1"/>
      <c r="AR585" s="1"/>
      <c r="AS585" s="1"/>
      <c r="AT585" s="1"/>
      <c r="AU585" s="1"/>
      <c r="AV585" s="1"/>
      <c r="AW585" s="1"/>
      <c r="AX585" s="1"/>
      <c r="AY585" s="1"/>
      <c r="AZ585" s="1"/>
      <c r="BA585" s="1"/>
      <c r="BB585" s="1"/>
      <c r="BC585" s="1"/>
      <c r="BD585" s="1" t="s">
        <v>2735</v>
      </c>
      <c r="BE585" t="str">
        <f t="shared" si="42"/>
        <v>https://fs.amplifi.io//file?id=23f05e23-4fbf-42ab-8141-36c3d84f7041&amp;variant=thumb&amp;extension=png</v>
      </c>
      <c r="BF585" s="4" t="s">
        <v>2735</v>
      </c>
    </row>
    <row r="586" spans="1:58" ht="19" customHeight="1" x14ac:dyDescent="0.2">
      <c r="A586">
        <v>613</v>
      </c>
      <c r="B586" t="str">
        <f t="shared" si="41"/>
        <v>50028-00007</v>
      </c>
      <c r="C586" t="s">
        <v>2736</v>
      </c>
      <c r="D586" t="str">
        <f t="shared" si="43"/>
        <v>50028-00007</v>
      </c>
      <c r="E586" t="s">
        <v>139</v>
      </c>
      <c r="F586" t="s">
        <v>5948</v>
      </c>
      <c r="G586" t="s">
        <v>2690</v>
      </c>
      <c r="H586" t="s">
        <v>2310</v>
      </c>
      <c r="I586" t="s">
        <v>2311</v>
      </c>
      <c r="J586" t="s">
        <v>5331</v>
      </c>
      <c r="K586" t="s">
        <v>5333</v>
      </c>
      <c r="L586" t="s">
        <v>5416</v>
      </c>
      <c r="M586" t="s">
        <v>5348</v>
      </c>
      <c r="N586" t="s">
        <v>5379</v>
      </c>
      <c r="P586" t="s">
        <v>5427</v>
      </c>
      <c r="Q586" t="s">
        <v>2707</v>
      </c>
      <c r="R586" t="b">
        <v>1</v>
      </c>
      <c r="S586" t="b">
        <v>1</v>
      </c>
      <c r="T586" t="s">
        <v>2736</v>
      </c>
      <c r="U586" t="s">
        <v>2736</v>
      </c>
      <c r="AI586">
        <v>35</v>
      </c>
      <c r="AJ586">
        <v>45</v>
      </c>
      <c r="AK586" t="s">
        <v>475</v>
      </c>
      <c r="AL586" s="1" t="s">
        <v>2691</v>
      </c>
      <c r="AM586" t="s">
        <v>2692</v>
      </c>
      <c r="AN586" s="1" t="s">
        <v>2693</v>
      </c>
      <c r="AO586" s="1" t="str">
        <f t="shared" si="44"/>
        <v>2W Distributor Bike</v>
      </c>
      <c r="AP586" s="1"/>
      <c r="AQ586" s="1"/>
      <c r="AR586" s="1"/>
      <c r="AS586" s="1"/>
      <c r="AT586" s="1"/>
      <c r="AU586" s="1"/>
      <c r="AV586" s="1"/>
      <c r="AW586" s="1"/>
      <c r="AX586" s="1"/>
      <c r="AY586" s="1"/>
      <c r="AZ586" s="1"/>
      <c r="BA586" s="1"/>
      <c r="BB586" s="1"/>
      <c r="BC586" s="1"/>
      <c r="BD586" s="1" t="s">
        <v>2737</v>
      </c>
      <c r="BE586" t="str">
        <f t="shared" si="42"/>
        <v>https://fs.amplifi.io//file?id=3f1ba2ee-4388-4bcb-b30c-a6be0d80e068&amp;variant=thumb&amp;extension=png</v>
      </c>
      <c r="BF586" s="4" t="s">
        <v>2737</v>
      </c>
    </row>
    <row r="587" spans="1:58" ht="19" customHeight="1" x14ac:dyDescent="0.2">
      <c r="A587">
        <v>614</v>
      </c>
      <c r="B587" t="str">
        <f t="shared" si="41"/>
        <v>50028-00008</v>
      </c>
      <c r="C587" t="s">
        <v>2738</v>
      </c>
      <c r="D587" t="str">
        <f t="shared" si="43"/>
        <v>50028-00008</v>
      </c>
      <c r="E587" t="s">
        <v>139</v>
      </c>
      <c r="F587" t="s">
        <v>5948</v>
      </c>
      <c r="G587" t="s">
        <v>2690</v>
      </c>
      <c r="H587" t="s">
        <v>2310</v>
      </c>
      <c r="I587" t="s">
        <v>2311</v>
      </c>
      <c r="J587" t="s">
        <v>5331</v>
      </c>
      <c r="K587" t="s">
        <v>5333</v>
      </c>
      <c r="L587" t="s">
        <v>5416</v>
      </c>
      <c r="M587" t="s">
        <v>5348</v>
      </c>
      <c r="N587" t="s">
        <v>5379</v>
      </c>
      <c r="P587" t="s">
        <v>5427</v>
      </c>
      <c r="Q587" t="s">
        <v>2710</v>
      </c>
      <c r="R587" t="b">
        <v>1</v>
      </c>
      <c r="S587" t="b">
        <v>1</v>
      </c>
      <c r="T587" t="s">
        <v>2738</v>
      </c>
      <c r="U587" t="s">
        <v>2738</v>
      </c>
      <c r="AI587">
        <v>35</v>
      </c>
      <c r="AJ587">
        <v>45</v>
      </c>
      <c r="AK587" t="s">
        <v>475</v>
      </c>
      <c r="AL587" s="1" t="s">
        <v>2691</v>
      </c>
      <c r="AM587" t="s">
        <v>2692</v>
      </c>
      <c r="AN587" s="1" t="s">
        <v>2693</v>
      </c>
      <c r="AO587" s="1" t="str">
        <f t="shared" si="44"/>
        <v>2W Distributor Bike</v>
      </c>
      <c r="AP587" s="1"/>
      <c r="AQ587" s="1"/>
      <c r="AR587" s="1"/>
      <c r="AS587" s="1"/>
      <c r="AT587" s="1"/>
      <c r="AU587" s="1"/>
      <c r="AV587" s="1"/>
      <c r="AW587" s="1"/>
      <c r="AX587" s="1"/>
      <c r="AY587" s="1"/>
      <c r="AZ587" s="1"/>
      <c r="BA587" s="1"/>
      <c r="BB587" s="1"/>
      <c r="BC587" s="1"/>
      <c r="BD587" s="1" t="s">
        <v>2739</v>
      </c>
      <c r="BE587" t="str">
        <f t="shared" si="42"/>
        <v>https://fs.amplifi.io//file?id=411c0a23-fc1d-41cc-99b1-e1e1af3a2c07&amp;variant=thumb&amp;extension=png</v>
      </c>
      <c r="BF587" s="4" t="s">
        <v>2739</v>
      </c>
    </row>
    <row r="588" spans="1:58" ht="19" customHeight="1" x14ac:dyDescent="0.2">
      <c r="A588">
        <v>615</v>
      </c>
      <c r="B588" t="str">
        <f t="shared" si="41"/>
        <v>50028-00009</v>
      </c>
      <c r="C588" t="s">
        <v>2740</v>
      </c>
      <c r="D588" t="str">
        <f t="shared" si="43"/>
        <v>50028-00009</v>
      </c>
      <c r="E588" t="s">
        <v>139</v>
      </c>
      <c r="F588" t="s">
        <v>5948</v>
      </c>
      <c r="G588" t="s">
        <v>2690</v>
      </c>
      <c r="H588" t="s">
        <v>2310</v>
      </c>
      <c r="I588" t="s">
        <v>2311</v>
      </c>
      <c r="J588" t="s">
        <v>5331</v>
      </c>
      <c r="K588" t="s">
        <v>5333</v>
      </c>
      <c r="L588" t="s">
        <v>5416</v>
      </c>
      <c r="M588" t="s">
        <v>5348</v>
      </c>
      <c r="N588" t="s">
        <v>5379</v>
      </c>
      <c r="P588" t="s">
        <v>5427</v>
      </c>
      <c r="Q588" t="s">
        <v>2713</v>
      </c>
      <c r="R588" t="b">
        <v>1</v>
      </c>
      <c r="S588" t="b">
        <v>1</v>
      </c>
      <c r="T588" t="s">
        <v>2740</v>
      </c>
      <c r="U588" t="s">
        <v>2740</v>
      </c>
      <c r="AI588">
        <v>35</v>
      </c>
      <c r="AJ588">
        <v>45</v>
      </c>
      <c r="AK588" t="s">
        <v>475</v>
      </c>
      <c r="AL588" s="1" t="s">
        <v>2691</v>
      </c>
      <c r="AM588" t="s">
        <v>2692</v>
      </c>
      <c r="AN588" s="1" t="s">
        <v>2693</v>
      </c>
      <c r="AO588" s="1" t="str">
        <f t="shared" si="44"/>
        <v>2W Distributor Bike</v>
      </c>
      <c r="AP588" s="1"/>
      <c r="AQ588" s="1"/>
      <c r="AR588" s="1"/>
      <c r="AS588" s="1"/>
      <c r="AT588" s="1"/>
      <c r="AU588" s="1"/>
      <c r="AV588" s="1"/>
      <c r="AW588" s="1"/>
      <c r="AX588" s="1"/>
      <c r="AY588" s="1"/>
      <c r="AZ588" s="1"/>
      <c r="BA588" s="1"/>
      <c r="BB588" s="1"/>
      <c r="BC588" s="1"/>
      <c r="BD588" s="1" t="s">
        <v>2741</v>
      </c>
      <c r="BE588" t="str">
        <f t="shared" si="42"/>
        <v>https://fs.amplifi.io//file?id=f6ca7cb0-7791-4de9-9f11-063a6833b7c2&amp;variant=thumb&amp;extension=png</v>
      </c>
      <c r="BF588" s="4" t="s">
        <v>2741</v>
      </c>
    </row>
    <row r="589" spans="1:58" ht="19" customHeight="1" x14ac:dyDescent="0.2">
      <c r="A589">
        <v>616</v>
      </c>
      <c r="B589" t="str">
        <f t="shared" si="41"/>
        <v>50028-00010</v>
      </c>
      <c r="C589" t="s">
        <v>2742</v>
      </c>
      <c r="D589" t="str">
        <f t="shared" si="43"/>
        <v>50028-00010</v>
      </c>
      <c r="E589" t="s">
        <v>139</v>
      </c>
      <c r="F589" t="s">
        <v>5948</v>
      </c>
      <c r="G589" t="s">
        <v>2690</v>
      </c>
      <c r="H589" t="s">
        <v>2310</v>
      </c>
      <c r="I589" t="s">
        <v>2311</v>
      </c>
      <c r="J589" t="s">
        <v>5331</v>
      </c>
      <c r="K589" t="s">
        <v>5333</v>
      </c>
      <c r="L589" t="s">
        <v>5416</v>
      </c>
      <c r="M589" t="s">
        <v>5348</v>
      </c>
      <c r="N589" t="s">
        <v>5379</v>
      </c>
      <c r="P589" t="s">
        <v>5427</v>
      </c>
      <c r="Q589" t="s">
        <v>2716</v>
      </c>
      <c r="R589" t="b">
        <v>1</v>
      </c>
      <c r="S589" t="b">
        <v>1</v>
      </c>
      <c r="T589" t="s">
        <v>2742</v>
      </c>
      <c r="U589" t="s">
        <v>2742</v>
      </c>
      <c r="AI589">
        <v>35</v>
      </c>
      <c r="AJ589">
        <v>45</v>
      </c>
      <c r="AK589" t="s">
        <v>475</v>
      </c>
      <c r="AL589" s="1" t="s">
        <v>2691</v>
      </c>
      <c r="AM589" t="s">
        <v>2692</v>
      </c>
      <c r="AN589" s="1" t="s">
        <v>2693</v>
      </c>
      <c r="AO589" s="1" t="str">
        <f t="shared" si="44"/>
        <v>2W Distributor Bike</v>
      </c>
      <c r="AP589" s="1"/>
      <c r="AQ589" s="1"/>
      <c r="AR589" s="1"/>
      <c r="AS589" s="1"/>
      <c r="AT589" s="1"/>
      <c r="AU589" s="1"/>
      <c r="AV589" s="1"/>
      <c r="AW589" s="1"/>
      <c r="AX589" s="1"/>
      <c r="AY589" s="1"/>
      <c r="AZ589" s="1"/>
      <c r="BA589" s="1"/>
      <c r="BB589" s="1"/>
      <c r="BC589" s="1"/>
      <c r="BD589" s="1" t="s">
        <v>2743</v>
      </c>
      <c r="BE589" t="str">
        <f t="shared" si="42"/>
        <v>https://fs.amplifi.io//file?id=5f329b80-b117-40ef-866f-60eeb609e7d8&amp;variant=thumb&amp;extension=png</v>
      </c>
      <c r="BF589" s="4" t="s">
        <v>2743</v>
      </c>
    </row>
    <row r="590" spans="1:58" ht="19" customHeight="1" x14ac:dyDescent="0.2">
      <c r="A590">
        <v>617</v>
      </c>
      <c r="B590" t="str">
        <f t="shared" si="41"/>
        <v>50028-00011</v>
      </c>
      <c r="C590" t="s">
        <v>2744</v>
      </c>
      <c r="D590" t="str">
        <f t="shared" si="43"/>
        <v>50028-00011</v>
      </c>
      <c r="E590" t="s">
        <v>139</v>
      </c>
      <c r="F590" t="s">
        <v>5948</v>
      </c>
      <c r="G590" t="s">
        <v>2690</v>
      </c>
      <c r="H590" t="s">
        <v>2310</v>
      </c>
      <c r="I590" t="s">
        <v>2311</v>
      </c>
      <c r="J590" t="s">
        <v>5331</v>
      </c>
      <c r="K590" t="s">
        <v>5333</v>
      </c>
      <c r="L590" t="s">
        <v>5416</v>
      </c>
      <c r="M590" t="s">
        <v>5348</v>
      </c>
      <c r="N590" t="s">
        <v>5379</v>
      </c>
      <c r="P590" t="s">
        <v>5427</v>
      </c>
      <c r="Q590" t="s">
        <v>2719</v>
      </c>
      <c r="R590" t="b">
        <v>1</v>
      </c>
      <c r="S590" t="b">
        <v>1</v>
      </c>
      <c r="T590" t="s">
        <v>2744</v>
      </c>
      <c r="U590" t="s">
        <v>2744</v>
      </c>
      <c r="AI590">
        <v>35</v>
      </c>
      <c r="AJ590">
        <v>45</v>
      </c>
      <c r="AK590" t="s">
        <v>475</v>
      </c>
      <c r="AL590" s="1" t="s">
        <v>2691</v>
      </c>
      <c r="AM590" t="s">
        <v>2692</v>
      </c>
      <c r="AN590" s="1" t="s">
        <v>2693</v>
      </c>
      <c r="AO590" s="1" t="str">
        <f t="shared" si="44"/>
        <v>2W Distributor Bike</v>
      </c>
      <c r="AP590" s="1"/>
      <c r="AQ590" s="1"/>
      <c r="AR590" s="1"/>
      <c r="AS590" s="1"/>
      <c r="AT590" s="1"/>
      <c r="AU590" s="1"/>
      <c r="AV590" s="1"/>
      <c r="AW590" s="1"/>
      <c r="AX590" s="1"/>
      <c r="AY590" s="1"/>
      <c r="AZ590" s="1"/>
      <c r="BA590" s="1"/>
      <c r="BB590" s="1"/>
      <c r="BC590" s="1"/>
      <c r="BD590" s="1" t="s">
        <v>2745</v>
      </c>
      <c r="BE590" t="str">
        <f t="shared" si="42"/>
        <v>https://fs.amplifi.io//file?id=f4a272fd-ec26-4db6-b4e4-3cb10a51d151&amp;variant=thumb&amp;extension=png</v>
      </c>
      <c r="BF590" s="4" t="s">
        <v>2745</v>
      </c>
    </row>
    <row r="591" spans="1:58" ht="19" customHeight="1" x14ac:dyDescent="0.2">
      <c r="A591">
        <v>618</v>
      </c>
      <c r="B591" t="str">
        <f t="shared" si="41"/>
        <v>50028-00012</v>
      </c>
      <c r="C591" t="s">
        <v>2746</v>
      </c>
      <c r="D591" t="str">
        <f t="shared" si="43"/>
        <v>50028-00012</v>
      </c>
      <c r="E591" t="s">
        <v>139</v>
      </c>
      <c r="F591" t="s">
        <v>5948</v>
      </c>
      <c r="G591" t="s">
        <v>2690</v>
      </c>
      <c r="H591" t="s">
        <v>2310</v>
      </c>
      <c r="I591" t="s">
        <v>2311</v>
      </c>
      <c r="J591" t="s">
        <v>5331</v>
      </c>
      <c r="K591" t="s">
        <v>5333</v>
      </c>
      <c r="L591" t="s">
        <v>5416</v>
      </c>
      <c r="M591" t="s">
        <v>5348</v>
      </c>
      <c r="N591" t="s">
        <v>5379</v>
      </c>
      <c r="P591" t="s">
        <v>5427</v>
      </c>
      <c r="Q591" t="s">
        <v>2722</v>
      </c>
      <c r="R591" t="b">
        <v>1</v>
      </c>
      <c r="S591" t="b">
        <v>1</v>
      </c>
      <c r="T591" t="s">
        <v>2746</v>
      </c>
      <c r="U591" t="s">
        <v>2746</v>
      </c>
      <c r="AI591">
        <v>35</v>
      </c>
      <c r="AJ591">
        <v>45</v>
      </c>
      <c r="AK591" t="s">
        <v>475</v>
      </c>
      <c r="AL591" s="1" t="s">
        <v>2691</v>
      </c>
      <c r="AM591" t="s">
        <v>2692</v>
      </c>
      <c r="AN591" s="1" t="s">
        <v>2693</v>
      </c>
      <c r="AO591" s="1" t="str">
        <f t="shared" si="44"/>
        <v>2W Distributor Bike</v>
      </c>
      <c r="AP591" s="1"/>
      <c r="AQ591" s="1"/>
      <c r="AR591" s="1"/>
      <c r="AS591" s="1"/>
      <c r="AT591" s="1"/>
      <c r="AU591" s="1"/>
      <c r="AV591" s="1"/>
      <c r="AW591" s="1"/>
      <c r="AX591" s="1"/>
      <c r="AY591" s="1"/>
      <c r="AZ591" s="1"/>
      <c r="BA591" s="1"/>
      <c r="BB591" s="1"/>
      <c r="BC591" s="1"/>
      <c r="BD591" s="1" t="s">
        <v>2747</v>
      </c>
      <c r="BE591" t="str">
        <f t="shared" si="42"/>
        <v>https://fs.amplifi.io//file?id=050e2631-328a-4ec5-b87f-6dee048f9e20&amp;variant=thumb&amp;extension=png</v>
      </c>
      <c r="BF591" s="4" t="s">
        <v>2747</v>
      </c>
    </row>
    <row r="592" spans="1:58" ht="19" customHeight="1" x14ac:dyDescent="0.2">
      <c r="A592">
        <v>619</v>
      </c>
      <c r="B592" t="str">
        <f t="shared" si="41"/>
        <v>50029-00001</v>
      </c>
      <c r="C592" t="s">
        <v>2748</v>
      </c>
      <c r="D592" t="str">
        <f t="shared" si="43"/>
        <v>50029-00001</v>
      </c>
      <c r="E592" t="s">
        <v>139</v>
      </c>
      <c r="F592" t="s">
        <v>5948</v>
      </c>
      <c r="G592" t="s">
        <v>2749</v>
      </c>
      <c r="H592" t="s">
        <v>2310</v>
      </c>
      <c r="I592" t="s">
        <v>2311</v>
      </c>
      <c r="J592" t="s">
        <v>5331</v>
      </c>
      <c r="K592" t="s">
        <v>5333</v>
      </c>
      <c r="L592" t="s">
        <v>5416</v>
      </c>
      <c r="M592" t="s">
        <v>5348</v>
      </c>
      <c r="N592" t="s">
        <v>5380</v>
      </c>
      <c r="P592" t="s">
        <v>5427</v>
      </c>
      <c r="Q592" t="s">
        <v>88</v>
      </c>
      <c r="R592" t="b">
        <v>1</v>
      </c>
      <c r="S592" t="b">
        <v>1</v>
      </c>
      <c r="T592" t="s">
        <v>2748</v>
      </c>
      <c r="U592" t="s">
        <v>2748</v>
      </c>
      <c r="AI592">
        <v>55</v>
      </c>
      <c r="AJ592">
        <v>65</v>
      </c>
      <c r="AK592" t="s">
        <v>475</v>
      </c>
      <c r="AL592" s="1" t="s">
        <v>2750</v>
      </c>
      <c r="AM592" t="s">
        <v>2751</v>
      </c>
      <c r="AN592" s="1" t="s">
        <v>2609</v>
      </c>
      <c r="AO592" s="1" t="str">
        <f t="shared" si="44"/>
        <v>2W Distributor Bike</v>
      </c>
      <c r="AP592" s="1"/>
      <c r="AQ592" s="1"/>
      <c r="AR592" s="1"/>
      <c r="AS592" s="1"/>
      <c r="AT592" s="1"/>
      <c r="AU592" s="1"/>
      <c r="AV592" s="1"/>
      <c r="AW592" s="1"/>
      <c r="AX592" s="1"/>
      <c r="AY592" s="1"/>
      <c r="AZ592" s="1"/>
      <c r="BA592" s="1"/>
      <c r="BB592" s="1"/>
      <c r="BC592" s="1"/>
      <c r="BD592" s="1" t="s">
        <v>2752</v>
      </c>
      <c r="BE592" t="str">
        <f t="shared" si="42"/>
        <v>https://fs.amplifi.io//file?id=bd748d46-af35-48bb-8f85-001efc3d0537&amp;variant=thumb&amp;extension=png</v>
      </c>
      <c r="BF592" s="4" t="s">
        <v>2752</v>
      </c>
    </row>
    <row r="593" spans="1:59" ht="19" customHeight="1" x14ac:dyDescent="0.2">
      <c r="A593">
        <v>620</v>
      </c>
      <c r="B593" t="str">
        <f t="shared" si="41"/>
        <v>50030-00001</v>
      </c>
      <c r="C593" t="s">
        <v>2753</v>
      </c>
      <c r="D593" t="str">
        <f t="shared" si="43"/>
        <v>50030-00001</v>
      </c>
      <c r="E593" t="s">
        <v>139</v>
      </c>
      <c r="F593" t="s">
        <v>5948</v>
      </c>
      <c r="G593" t="s">
        <v>2754</v>
      </c>
      <c r="H593" t="s">
        <v>2310</v>
      </c>
      <c r="I593" t="s">
        <v>2311</v>
      </c>
      <c r="J593" t="s">
        <v>5331</v>
      </c>
      <c r="K593" t="s">
        <v>5333</v>
      </c>
      <c r="L593" t="s">
        <v>5416</v>
      </c>
      <c r="M593" t="s">
        <v>5348</v>
      </c>
      <c r="N593" t="s">
        <v>638</v>
      </c>
      <c r="P593" t="s">
        <v>5427</v>
      </c>
      <c r="Q593" t="s">
        <v>88</v>
      </c>
      <c r="R593" t="b">
        <v>1</v>
      </c>
      <c r="S593" t="b">
        <v>1</v>
      </c>
      <c r="T593" t="s">
        <v>2753</v>
      </c>
      <c r="U593" t="s">
        <v>2753</v>
      </c>
      <c r="AI593">
        <v>40</v>
      </c>
      <c r="AJ593">
        <v>50</v>
      </c>
      <c r="AK593" t="s">
        <v>475</v>
      </c>
      <c r="AL593" s="1" t="s">
        <v>2691</v>
      </c>
      <c r="AM593" t="s">
        <v>2755</v>
      </c>
      <c r="AN593" s="1" t="s">
        <v>2756</v>
      </c>
      <c r="AO593" s="1" t="str">
        <f t="shared" si="44"/>
        <v>2W Distributor Bike</v>
      </c>
      <c r="AP593" s="1"/>
      <c r="AQ593" s="1"/>
      <c r="AR593" s="1"/>
      <c r="AS593" s="1"/>
      <c r="AT593" s="1"/>
      <c r="AU593" s="1"/>
      <c r="AV593" s="1"/>
      <c r="AW593" s="1"/>
      <c r="AX593" s="1"/>
      <c r="AY593" s="1"/>
      <c r="AZ593" s="1"/>
      <c r="BA593" s="1"/>
      <c r="BB593" s="1"/>
      <c r="BC593" s="1"/>
      <c r="BD593" s="1" t="s">
        <v>2757</v>
      </c>
      <c r="BE593" t="str">
        <f t="shared" si="42"/>
        <v>https://fs.amplifi.io//file?id=645a5d58-5684-4d8c-84f4-a0eb729e2a48&amp;variant=thumb&amp;extension=png</v>
      </c>
      <c r="BF593" s="4" t="s">
        <v>2757</v>
      </c>
    </row>
    <row r="594" spans="1:59" ht="19" customHeight="1" x14ac:dyDescent="0.2">
      <c r="A594">
        <v>621</v>
      </c>
      <c r="B594" t="str">
        <f t="shared" si="41"/>
        <v>50030-00002</v>
      </c>
      <c r="C594" t="s">
        <v>2758</v>
      </c>
      <c r="D594" t="str">
        <f t="shared" si="43"/>
        <v>50030-00002</v>
      </c>
      <c r="E594" t="s">
        <v>139</v>
      </c>
      <c r="F594" t="s">
        <v>5948</v>
      </c>
      <c r="G594" t="s">
        <v>2754</v>
      </c>
      <c r="H594" t="s">
        <v>2310</v>
      </c>
      <c r="I594" t="s">
        <v>2311</v>
      </c>
      <c r="J594" t="s">
        <v>5331</v>
      </c>
      <c r="K594" t="s">
        <v>5333</v>
      </c>
      <c r="L594" t="s">
        <v>5416</v>
      </c>
      <c r="M594" t="s">
        <v>5348</v>
      </c>
      <c r="N594" t="s">
        <v>638</v>
      </c>
      <c r="P594" t="s">
        <v>5427</v>
      </c>
      <c r="Q594" t="s">
        <v>2507</v>
      </c>
      <c r="R594" t="b">
        <v>1</v>
      </c>
      <c r="S594" t="b">
        <v>1</v>
      </c>
      <c r="T594" t="s">
        <v>2758</v>
      </c>
      <c r="U594" t="s">
        <v>2758</v>
      </c>
      <c r="AI594">
        <v>40</v>
      </c>
      <c r="AJ594">
        <v>50</v>
      </c>
      <c r="AK594" t="s">
        <v>475</v>
      </c>
      <c r="AL594" s="1" t="s">
        <v>2691</v>
      </c>
      <c r="AM594" t="s">
        <v>2755</v>
      </c>
      <c r="AN594" s="1" t="s">
        <v>2756</v>
      </c>
      <c r="AO594" s="1" t="str">
        <f t="shared" si="44"/>
        <v>2W Distributor Bike</v>
      </c>
      <c r="AP594" s="1"/>
      <c r="AQ594" s="1"/>
      <c r="AR594" s="1"/>
      <c r="AS594" s="1"/>
      <c r="AT594" s="1"/>
      <c r="AU594" s="1"/>
      <c r="AV594" s="1"/>
      <c r="AW594" s="1"/>
      <c r="AX594" s="1"/>
      <c r="AY594" s="1"/>
      <c r="AZ594" s="1"/>
      <c r="BA594" s="1"/>
      <c r="BB594" s="1"/>
      <c r="BC594" s="1"/>
      <c r="BD594" s="1" t="s">
        <v>2759</v>
      </c>
      <c r="BE594" t="str">
        <f t="shared" si="42"/>
        <v>https://fs.amplifi.io//file?id=3e8fee92-fca6-4fa1-8e13-72cebb67ddff&amp;variant=thumb&amp;extension=png</v>
      </c>
      <c r="BF594" s="4" t="s">
        <v>2759</v>
      </c>
    </row>
    <row r="595" spans="1:59" ht="19" customHeight="1" x14ac:dyDescent="0.2">
      <c r="A595">
        <v>622</v>
      </c>
      <c r="B595" t="str">
        <f t="shared" si="41"/>
        <v>50030-00003</v>
      </c>
      <c r="C595" t="s">
        <v>2760</v>
      </c>
      <c r="D595" t="str">
        <f t="shared" si="43"/>
        <v>50030-00003</v>
      </c>
      <c r="E595" t="s">
        <v>139</v>
      </c>
      <c r="F595" t="s">
        <v>5948</v>
      </c>
      <c r="G595" t="s">
        <v>2754</v>
      </c>
      <c r="H595" t="s">
        <v>2310</v>
      </c>
      <c r="I595" t="s">
        <v>2311</v>
      </c>
      <c r="J595" t="s">
        <v>5331</v>
      </c>
      <c r="K595" t="s">
        <v>5333</v>
      </c>
      <c r="L595" t="s">
        <v>5416</v>
      </c>
      <c r="M595" t="s">
        <v>5348</v>
      </c>
      <c r="N595" t="s">
        <v>638</v>
      </c>
      <c r="P595" t="s">
        <v>5427</v>
      </c>
      <c r="Q595" t="s">
        <v>2707</v>
      </c>
      <c r="R595" t="b">
        <v>1</v>
      </c>
      <c r="S595" t="b">
        <v>1</v>
      </c>
      <c r="T595" t="s">
        <v>2760</v>
      </c>
      <c r="U595" t="s">
        <v>2760</v>
      </c>
      <c r="AI595">
        <v>40</v>
      </c>
      <c r="AJ595">
        <v>50</v>
      </c>
      <c r="AK595" t="s">
        <v>475</v>
      </c>
      <c r="AL595" s="1" t="s">
        <v>2691</v>
      </c>
      <c r="AM595" t="s">
        <v>2755</v>
      </c>
      <c r="AN595" s="1" t="s">
        <v>2756</v>
      </c>
      <c r="AO595" s="1" t="str">
        <f t="shared" si="44"/>
        <v>2W Distributor Bike</v>
      </c>
      <c r="AP595" s="1"/>
      <c r="AQ595" s="1"/>
      <c r="AR595" s="1"/>
      <c r="AS595" s="1"/>
      <c r="AT595" s="1"/>
      <c r="AU595" s="1"/>
      <c r="AV595" s="1"/>
      <c r="AW595" s="1"/>
      <c r="AX595" s="1"/>
      <c r="AY595" s="1"/>
      <c r="AZ595" s="1"/>
      <c r="BA595" s="1"/>
      <c r="BB595" s="1"/>
      <c r="BC595" s="1"/>
      <c r="BD595" s="1" t="s">
        <v>2761</v>
      </c>
      <c r="BE595" t="str">
        <f t="shared" si="42"/>
        <v>https://fs.amplifi.io//file?id=534887de-6ed6-47fb-80c1-eedc29c34e6b&amp;variant=thumb&amp;extension=png</v>
      </c>
      <c r="BF595" s="4" t="s">
        <v>2761</v>
      </c>
    </row>
    <row r="596" spans="1:59" ht="19" customHeight="1" x14ac:dyDescent="0.2">
      <c r="A596">
        <v>623</v>
      </c>
      <c r="B596" t="str">
        <f t="shared" si="41"/>
        <v>50031-00001</v>
      </c>
      <c r="C596" t="s">
        <v>2762</v>
      </c>
      <c r="D596" t="str">
        <f t="shared" si="43"/>
        <v>50031-00001</v>
      </c>
      <c r="E596" t="s">
        <v>139</v>
      </c>
      <c r="F596" t="s">
        <v>5948</v>
      </c>
      <c r="G596" t="s">
        <v>2763</v>
      </c>
      <c r="H596" t="s">
        <v>2310</v>
      </c>
      <c r="I596" t="s">
        <v>2311</v>
      </c>
      <c r="J596" t="s">
        <v>5331</v>
      </c>
      <c r="K596" t="s">
        <v>5333</v>
      </c>
      <c r="L596" t="s">
        <v>5416</v>
      </c>
      <c r="M596" t="s">
        <v>5348</v>
      </c>
      <c r="N596" t="s">
        <v>638</v>
      </c>
      <c r="P596" t="s">
        <v>5426</v>
      </c>
      <c r="Q596" t="s">
        <v>88</v>
      </c>
      <c r="R596" t="b">
        <v>1</v>
      </c>
      <c r="S596" t="b">
        <v>1</v>
      </c>
      <c r="T596" t="s">
        <v>2762</v>
      </c>
      <c r="U596" t="s">
        <v>2762</v>
      </c>
      <c r="AI596">
        <v>25</v>
      </c>
      <c r="AJ596">
        <v>35</v>
      </c>
      <c r="AK596" t="s">
        <v>475</v>
      </c>
      <c r="AL596" s="1" t="s">
        <v>2764</v>
      </c>
      <c r="AM596" t="s">
        <v>2765</v>
      </c>
      <c r="AN596" s="1" t="s">
        <v>2766</v>
      </c>
      <c r="AO596" s="1" t="str">
        <f t="shared" si="44"/>
        <v>2W Distributor Bike</v>
      </c>
      <c r="AP596" s="1"/>
      <c r="AQ596" s="1"/>
      <c r="AR596" s="1"/>
      <c r="AS596" s="1"/>
      <c r="AT596" s="1"/>
      <c r="AU596" s="1"/>
      <c r="AV596" s="1"/>
      <c r="AW596" s="1"/>
      <c r="AX596" s="1"/>
      <c r="AY596" s="1"/>
      <c r="AZ596" s="1"/>
      <c r="BA596" s="1"/>
      <c r="BB596" s="1"/>
      <c r="BC596" s="1"/>
      <c r="BD596" s="1" t="s">
        <v>2767</v>
      </c>
      <c r="BE596" t="str">
        <f t="shared" si="42"/>
        <v>https://fs.amplifi.io//file?id=5e7e7cf8-b9e9-403b-a8bc-7708607e2478&amp;variant=thumb&amp;extension=png</v>
      </c>
      <c r="BF596" s="4" t="s">
        <v>2767</v>
      </c>
    </row>
    <row r="597" spans="1:59" ht="19" customHeight="1" x14ac:dyDescent="0.2">
      <c r="A597">
        <v>624</v>
      </c>
      <c r="B597" t="str">
        <f t="shared" si="41"/>
        <v>50031-00002</v>
      </c>
      <c r="C597" t="s">
        <v>2768</v>
      </c>
      <c r="D597" t="str">
        <f t="shared" si="43"/>
        <v>50031-00002</v>
      </c>
      <c r="E597" t="s">
        <v>139</v>
      </c>
      <c r="F597" t="s">
        <v>5948</v>
      </c>
      <c r="G597" t="s">
        <v>2763</v>
      </c>
      <c r="H597" t="s">
        <v>2310</v>
      </c>
      <c r="I597" t="s">
        <v>2311</v>
      </c>
      <c r="J597" t="s">
        <v>5331</v>
      </c>
      <c r="K597" t="s">
        <v>5333</v>
      </c>
      <c r="L597" t="s">
        <v>5416</v>
      </c>
      <c r="M597" t="s">
        <v>5348</v>
      </c>
      <c r="N597" t="s">
        <v>638</v>
      </c>
      <c r="P597" t="s">
        <v>5426</v>
      </c>
      <c r="Q597" t="s">
        <v>50</v>
      </c>
      <c r="R597" t="b">
        <v>1</v>
      </c>
      <c r="S597" t="b">
        <v>1</v>
      </c>
      <c r="T597" t="s">
        <v>2768</v>
      </c>
      <c r="U597" t="s">
        <v>2768</v>
      </c>
      <c r="AI597">
        <v>25</v>
      </c>
      <c r="AJ597">
        <v>35</v>
      </c>
      <c r="AK597" t="s">
        <v>475</v>
      </c>
      <c r="AL597" s="1" t="s">
        <v>2764</v>
      </c>
      <c r="AM597" t="s">
        <v>2765</v>
      </c>
      <c r="AN597" s="1" t="s">
        <v>2766</v>
      </c>
      <c r="AO597" s="1" t="str">
        <f t="shared" si="44"/>
        <v>2W Distributor Bike</v>
      </c>
      <c r="AP597" s="1"/>
      <c r="AQ597" s="1"/>
      <c r="AR597" s="1"/>
      <c r="AS597" s="1"/>
      <c r="AT597" s="1"/>
      <c r="AU597" s="1"/>
      <c r="AV597" s="1"/>
      <c r="AW597" s="1"/>
      <c r="AX597" s="1"/>
      <c r="AY597" s="1"/>
      <c r="AZ597" s="1"/>
      <c r="BA597" s="1"/>
      <c r="BB597" s="1"/>
      <c r="BC597" s="1"/>
      <c r="BD597" s="1" t="s">
        <v>2769</v>
      </c>
      <c r="BE597" t="str">
        <f t="shared" si="42"/>
        <v>https://fs.amplifi.io//file?id=c38781b7-4e73-45a2-bfc2-619c058542ef&amp;variant=thumb&amp;extension=png</v>
      </c>
      <c r="BF597" s="4" t="s">
        <v>2769</v>
      </c>
    </row>
    <row r="598" spans="1:59" ht="19" customHeight="1" x14ac:dyDescent="0.2">
      <c r="A598">
        <v>625</v>
      </c>
      <c r="B598" t="str">
        <f t="shared" si="41"/>
        <v>50031-00003</v>
      </c>
      <c r="C598" t="s">
        <v>2770</v>
      </c>
      <c r="D598" t="str">
        <f t="shared" si="43"/>
        <v>50031-00003</v>
      </c>
      <c r="E598" t="s">
        <v>139</v>
      </c>
      <c r="F598" t="s">
        <v>5948</v>
      </c>
      <c r="G598" t="s">
        <v>2763</v>
      </c>
      <c r="H598" t="s">
        <v>2310</v>
      </c>
      <c r="I598" t="s">
        <v>2311</v>
      </c>
      <c r="J598" t="s">
        <v>5331</v>
      </c>
      <c r="K598" t="s">
        <v>5333</v>
      </c>
      <c r="L598" t="s">
        <v>5416</v>
      </c>
      <c r="M598" t="s">
        <v>5348</v>
      </c>
      <c r="N598" t="s">
        <v>638</v>
      </c>
      <c r="P598" t="s">
        <v>5426</v>
      </c>
      <c r="Q598" t="s">
        <v>2507</v>
      </c>
      <c r="R598" t="b">
        <v>1</v>
      </c>
      <c r="S598" t="b">
        <v>1</v>
      </c>
      <c r="T598" t="s">
        <v>2770</v>
      </c>
      <c r="U598" t="s">
        <v>2770</v>
      </c>
      <c r="AI598">
        <v>25</v>
      </c>
      <c r="AJ598">
        <v>35</v>
      </c>
      <c r="AK598" t="s">
        <v>475</v>
      </c>
      <c r="AL598" s="1" t="s">
        <v>2764</v>
      </c>
      <c r="AM598" t="s">
        <v>2765</v>
      </c>
      <c r="AN598" s="1" t="s">
        <v>2766</v>
      </c>
      <c r="AO598" s="1" t="str">
        <f t="shared" si="44"/>
        <v>2W Distributor Bike</v>
      </c>
      <c r="AP598" s="1"/>
      <c r="AQ598" s="1"/>
      <c r="AR598" s="1"/>
      <c r="AS598" s="1"/>
      <c r="AT598" s="1"/>
      <c r="AU598" s="1"/>
      <c r="AV598" s="1"/>
      <c r="AW598" s="1"/>
      <c r="AX598" s="1"/>
      <c r="AY598" s="1"/>
      <c r="AZ598" s="1"/>
      <c r="BA598" s="1"/>
      <c r="BB598" s="1"/>
      <c r="BC598" s="1"/>
      <c r="BD598" s="1" t="s">
        <v>2771</v>
      </c>
      <c r="BE598" t="str">
        <f t="shared" si="42"/>
        <v>https://fs.amplifi.io//file?id=b34f3004-d9c3-4f5d-80dc-6bda27905939&amp;variant=thumb&amp;extension=png</v>
      </c>
      <c r="BF598" s="4" t="s">
        <v>2771</v>
      </c>
    </row>
    <row r="599" spans="1:59" ht="19" customHeight="1" x14ac:dyDescent="0.2">
      <c r="A599">
        <v>626</v>
      </c>
      <c r="B599" t="str">
        <f t="shared" si="41"/>
        <v>50031-00004</v>
      </c>
      <c r="C599" t="s">
        <v>2772</v>
      </c>
      <c r="D599" t="str">
        <f t="shared" si="43"/>
        <v>50031-00004</v>
      </c>
      <c r="E599" t="s">
        <v>139</v>
      </c>
      <c r="F599" t="s">
        <v>5948</v>
      </c>
      <c r="G599" t="s">
        <v>2763</v>
      </c>
      <c r="H599" t="s">
        <v>2310</v>
      </c>
      <c r="I599" t="s">
        <v>2311</v>
      </c>
      <c r="J599" t="s">
        <v>5331</v>
      </c>
      <c r="K599" t="s">
        <v>5333</v>
      </c>
      <c r="L599" t="s">
        <v>5416</v>
      </c>
      <c r="M599" t="s">
        <v>5348</v>
      </c>
      <c r="N599" t="s">
        <v>638</v>
      </c>
      <c r="P599" t="s">
        <v>5426</v>
      </c>
      <c r="Q599" t="s">
        <v>103</v>
      </c>
      <c r="R599" t="b">
        <v>1</v>
      </c>
      <c r="S599" t="b">
        <v>1</v>
      </c>
      <c r="T599" t="s">
        <v>2772</v>
      </c>
      <c r="U599" t="s">
        <v>2772</v>
      </c>
      <c r="AI599">
        <v>25</v>
      </c>
      <c r="AJ599">
        <v>35</v>
      </c>
      <c r="AK599" t="s">
        <v>475</v>
      </c>
      <c r="AL599" s="1" t="s">
        <v>2764</v>
      </c>
      <c r="AM599" t="s">
        <v>2765</v>
      </c>
      <c r="AN599" s="1" t="s">
        <v>2766</v>
      </c>
      <c r="AO599" s="1" t="str">
        <f t="shared" si="44"/>
        <v>2W Distributor Bike</v>
      </c>
      <c r="AP599" s="1"/>
      <c r="AQ599" s="1"/>
      <c r="AR599" s="1"/>
      <c r="AS599" s="1"/>
      <c r="AT599" s="1"/>
      <c r="AU599" s="1"/>
      <c r="AV599" s="1"/>
      <c r="AW599" s="1"/>
      <c r="AX599" s="1"/>
      <c r="AY599" s="1"/>
      <c r="AZ599" s="1"/>
      <c r="BA599" s="1"/>
      <c r="BB599" s="1"/>
      <c r="BC599" s="1"/>
      <c r="BD599" s="1" t="s">
        <v>2773</v>
      </c>
      <c r="BE599" t="str">
        <f t="shared" si="42"/>
        <v>https://fs.amplifi.io//file?id=7c7c5d10-5a6e-4f11-8cea-3d86bc71d480&amp;variant=thumb&amp;extension=png</v>
      </c>
      <c r="BF599" s="4" t="s">
        <v>2773</v>
      </c>
    </row>
    <row r="600" spans="1:59" ht="19" customHeight="1" x14ac:dyDescent="0.2">
      <c r="A600">
        <v>627</v>
      </c>
      <c r="B600" t="str">
        <f t="shared" si="41"/>
        <v>50031-00005</v>
      </c>
      <c r="C600" t="s">
        <v>2774</v>
      </c>
      <c r="D600" t="str">
        <f t="shared" si="43"/>
        <v>50031-00005</v>
      </c>
      <c r="E600" t="s">
        <v>139</v>
      </c>
      <c r="F600" t="s">
        <v>5948</v>
      </c>
      <c r="G600" t="s">
        <v>2763</v>
      </c>
      <c r="H600" t="s">
        <v>2310</v>
      </c>
      <c r="I600" t="s">
        <v>2311</v>
      </c>
      <c r="J600" t="s">
        <v>5331</v>
      </c>
      <c r="K600" t="s">
        <v>5333</v>
      </c>
      <c r="L600" t="s">
        <v>5416</v>
      </c>
      <c r="M600" t="s">
        <v>5348</v>
      </c>
      <c r="N600" t="s">
        <v>638</v>
      </c>
      <c r="P600" t="s">
        <v>5426</v>
      </c>
      <c r="Q600" t="s">
        <v>377</v>
      </c>
      <c r="R600" t="b">
        <v>1</v>
      </c>
      <c r="S600" t="b">
        <v>1</v>
      </c>
      <c r="T600" t="s">
        <v>2774</v>
      </c>
      <c r="U600" t="s">
        <v>2774</v>
      </c>
      <c r="AI600">
        <v>25</v>
      </c>
      <c r="AJ600">
        <v>35</v>
      </c>
      <c r="AK600" t="s">
        <v>475</v>
      </c>
      <c r="AL600" s="1" t="s">
        <v>2764</v>
      </c>
      <c r="AM600" t="s">
        <v>2765</v>
      </c>
      <c r="AN600" s="1" t="s">
        <v>2766</v>
      </c>
      <c r="AO600" s="1" t="str">
        <f t="shared" si="44"/>
        <v>2W Distributor Bike</v>
      </c>
      <c r="AP600" s="1"/>
      <c r="AQ600" s="1"/>
      <c r="AR600" s="1"/>
      <c r="AS600" s="1"/>
      <c r="AT600" s="1"/>
      <c r="AU600" s="1"/>
      <c r="AV600" s="1"/>
      <c r="AW600" s="1"/>
      <c r="AX600" s="1"/>
      <c r="AY600" s="1"/>
      <c r="AZ600" s="1"/>
      <c r="BA600" s="1"/>
      <c r="BB600" s="1"/>
      <c r="BC600" s="1"/>
      <c r="BD600" s="1" t="s">
        <v>2775</v>
      </c>
      <c r="BE600" t="str">
        <f t="shared" si="42"/>
        <v>https://fs.amplifi.io//file?id=96cd8299-a5d1-4f8a-8acf-7db553121fc0&amp;variant=thumb&amp;extension=png</v>
      </c>
      <c r="BF600" s="4" t="s">
        <v>2775</v>
      </c>
    </row>
    <row r="601" spans="1:59" ht="19" customHeight="1" x14ac:dyDescent="0.2">
      <c r="A601">
        <v>628</v>
      </c>
      <c r="B601" t="str">
        <f t="shared" si="41"/>
        <v>50031-00006</v>
      </c>
      <c r="C601" t="s">
        <v>2776</v>
      </c>
      <c r="D601" t="str">
        <f t="shared" si="43"/>
        <v>50031-00006</v>
      </c>
      <c r="E601" t="s">
        <v>139</v>
      </c>
      <c r="F601" t="s">
        <v>5948</v>
      </c>
      <c r="G601" t="s">
        <v>2763</v>
      </c>
      <c r="H601" t="s">
        <v>2310</v>
      </c>
      <c r="I601" t="s">
        <v>2311</v>
      </c>
      <c r="J601" t="s">
        <v>5331</v>
      </c>
      <c r="K601" t="s">
        <v>5333</v>
      </c>
      <c r="L601" t="s">
        <v>5416</v>
      </c>
      <c r="M601" t="s">
        <v>5348</v>
      </c>
      <c r="N601" t="s">
        <v>638</v>
      </c>
      <c r="P601" t="s">
        <v>5426</v>
      </c>
      <c r="Q601" t="s">
        <v>2716</v>
      </c>
      <c r="R601" t="b">
        <v>1</v>
      </c>
      <c r="S601" t="b">
        <v>1</v>
      </c>
      <c r="T601" t="s">
        <v>2776</v>
      </c>
      <c r="U601" t="s">
        <v>2776</v>
      </c>
      <c r="AI601">
        <v>25</v>
      </c>
      <c r="AJ601">
        <v>35</v>
      </c>
      <c r="AK601" t="s">
        <v>475</v>
      </c>
      <c r="AL601" s="1" t="s">
        <v>2764</v>
      </c>
      <c r="AM601" t="s">
        <v>2765</v>
      </c>
      <c r="AN601" s="1" t="s">
        <v>2766</v>
      </c>
      <c r="AO601" s="1" t="str">
        <f t="shared" si="44"/>
        <v>2W Distributor Bike</v>
      </c>
      <c r="AP601" s="1"/>
      <c r="AQ601" s="1"/>
      <c r="AR601" s="1"/>
      <c r="AS601" s="1"/>
      <c r="AT601" s="1"/>
      <c r="AU601" s="1"/>
      <c r="AV601" s="1"/>
      <c r="AW601" s="1"/>
      <c r="AX601" s="1"/>
      <c r="AY601" s="1"/>
      <c r="AZ601" s="1"/>
      <c r="BA601" s="1"/>
      <c r="BB601" s="1"/>
      <c r="BC601" s="1"/>
      <c r="BD601" s="1" t="s">
        <v>2777</v>
      </c>
      <c r="BE601" t="str">
        <f t="shared" si="42"/>
        <v>https://fs.amplifi.io//file?id=a65dcd89-f23d-42bc-ab28-094850120bd3&amp;variant=thumb&amp;extension=png</v>
      </c>
      <c r="BF601" s="4" t="s">
        <v>2777</v>
      </c>
    </row>
    <row r="602" spans="1:59" ht="19" customHeight="1" x14ac:dyDescent="0.2">
      <c r="A602">
        <v>629</v>
      </c>
      <c r="B602" t="str">
        <f t="shared" si="41"/>
        <v>50032-00001</v>
      </c>
      <c r="C602" t="s">
        <v>2778</v>
      </c>
      <c r="D602" t="str">
        <f t="shared" si="43"/>
        <v>50032-00001</v>
      </c>
      <c r="E602" t="s">
        <v>139</v>
      </c>
      <c r="F602" t="s">
        <v>5948</v>
      </c>
      <c r="G602" t="s">
        <v>2763</v>
      </c>
      <c r="H602" t="s">
        <v>2310</v>
      </c>
      <c r="I602" t="s">
        <v>2311</v>
      </c>
      <c r="J602" t="s">
        <v>5331</v>
      </c>
      <c r="K602" t="s">
        <v>5333</v>
      </c>
      <c r="L602" t="s">
        <v>5416</v>
      </c>
      <c r="M602" t="s">
        <v>5348</v>
      </c>
      <c r="N602" t="s">
        <v>5379</v>
      </c>
      <c r="P602" t="s">
        <v>5426</v>
      </c>
      <c r="Q602" t="s">
        <v>88</v>
      </c>
      <c r="R602" t="b">
        <v>1</v>
      </c>
      <c r="S602" t="b">
        <v>1</v>
      </c>
      <c r="T602" t="s">
        <v>2778</v>
      </c>
      <c r="U602" t="s">
        <v>2778</v>
      </c>
      <c r="AI602">
        <v>35</v>
      </c>
      <c r="AJ602">
        <v>45</v>
      </c>
      <c r="AK602" t="s">
        <v>475</v>
      </c>
      <c r="AL602" s="1" t="s">
        <v>2764</v>
      </c>
      <c r="AM602" t="s">
        <v>2765</v>
      </c>
      <c r="AN602" s="1" t="s">
        <v>2766</v>
      </c>
      <c r="AO602" s="1" t="str">
        <f t="shared" si="44"/>
        <v>2W Distributor Bike</v>
      </c>
      <c r="AP602" s="1"/>
      <c r="AQ602" s="1"/>
      <c r="AR602" s="1"/>
      <c r="AS602" s="1"/>
      <c r="AT602" s="1"/>
      <c r="AU602" s="1"/>
      <c r="AV602" s="1"/>
      <c r="AW602" s="1"/>
      <c r="AX602" s="1"/>
      <c r="AY602" s="1"/>
      <c r="AZ602" s="1"/>
      <c r="BA602" s="1"/>
      <c r="BB602" s="1"/>
      <c r="BC602" s="1"/>
      <c r="BD602" s="1" t="s">
        <v>2779</v>
      </c>
      <c r="BE602" t="str">
        <f t="shared" si="42"/>
        <v>https://fs.amplifi.io//file?id=8a689aa3-8432-44a3-907c-2356fee00ed6&amp;variant=thumb&amp;extension=png</v>
      </c>
      <c r="BF602" s="4" t="s">
        <v>2779</v>
      </c>
    </row>
    <row r="603" spans="1:59" ht="19" customHeight="1" x14ac:dyDescent="0.2">
      <c r="A603">
        <v>630</v>
      </c>
      <c r="B603" t="str">
        <f t="shared" si="41"/>
        <v>50032-00002</v>
      </c>
      <c r="C603" t="s">
        <v>2780</v>
      </c>
      <c r="D603" t="str">
        <f t="shared" si="43"/>
        <v>50032-00002</v>
      </c>
      <c r="E603" t="s">
        <v>139</v>
      </c>
      <c r="F603" t="s">
        <v>5948</v>
      </c>
      <c r="G603" t="s">
        <v>2763</v>
      </c>
      <c r="H603" t="s">
        <v>2310</v>
      </c>
      <c r="I603" t="s">
        <v>2311</v>
      </c>
      <c r="J603" t="s">
        <v>5331</v>
      </c>
      <c r="K603" t="s">
        <v>5333</v>
      </c>
      <c r="L603" t="s">
        <v>5416</v>
      </c>
      <c r="M603" t="s">
        <v>5348</v>
      </c>
      <c r="N603" t="s">
        <v>5379</v>
      </c>
      <c r="P603" t="s">
        <v>5426</v>
      </c>
      <c r="Q603" t="s">
        <v>50</v>
      </c>
      <c r="R603" t="b">
        <v>1</v>
      </c>
      <c r="S603" t="b">
        <v>1</v>
      </c>
      <c r="T603" t="s">
        <v>2780</v>
      </c>
      <c r="U603" t="s">
        <v>2780</v>
      </c>
      <c r="AI603">
        <v>35</v>
      </c>
      <c r="AJ603">
        <v>45</v>
      </c>
      <c r="AK603" t="s">
        <v>475</v>
      </c>
      <c r="AL603" s="1" t="s">
        <v>2764</v>
      </c>
      <c r="AM603" t="s">
        <v>2765</v>
      </c>
      <c r="AN603" s="1" t="s">
        <v>2766</v>
      </c>
      <c r="AO603" s="1" t="str">
        <f t="shared" si="44"/>
        <v>2W Distributor Bike</v>
      </c>
      <c r="AP603" s="1"/>
      <c r="AQ603" s="1"/>
      <c r="AR603" s="1"/>
      <c r="AS603" s="1"/>
      <c r="AT603" s="1"/>
      <c r="AU603" s="1"/>
      <c r="AV603" s="1"/>
      <c r="AW603" s="1"/>
      <c r="AX603" s="1"/>
      <c r="AY603" s="1"/>
      <c r="AZ603" s="1"/>
      <c r="BA603" s="1"/>
      <c r="BB603" s="1"/>
      <c r="BC603" s="1"/>
      <c r="BD603" s="1" t="s">
        <v>2781</v>
      </c>
      <c r="BE603" t="str">
        <f t="shared" si="42"/>
        <v>https://fs.amplifi.io//file?id=050b8ec8-1a4b-428d-9eb3-d5a5b30a7eef&amp;variant=thumb&amp;extension=png</v>
      </c>
      <c r="BF603" s="4" t="s">
        <v>2781</v>
      </c>
    </row>
    <row r="604" spans="1:59" ht="19" customHeight="1" x14ac:dyDescent="0.2">
      <c r="A604">
        <v>631</v>
      </c>
      <c r="B604" t="str">
        <f t="shared" si="41"/>
        <v>50032-00003</v>
      </c>
      <c r="C604" t="s">
        <v>2782</v>
      </c>
      <c r="D604" t="str">
        <f t="shared" si="43"/>
        <v>50032-00003</v>
      </c>
      <c r="E604" t="s">
        <v>139</v>
      </c>
      <c r="F604" t="s">
        <v>5948</v>
      </c>
      <c r="G604" t="s">
        <v>2763</v>
      </c>
      <c r="H604" t="s">
        <v>2310</v>
      </c>
      <c r="I604" t="s">
        <v>2311</v>
      </c>
      <c r="J604" t="s">
        <v>5331</v>
      </c>
      <c r="K604" t="s">
        <v>5333</v>
      </c>
      <c r="L604" t="s">
        <v>5416</v>
      </c>
      <c r="M604" t="s">
        <v>5348</v>
      </c>
      <c r="N604" t="s">
        <v>5379</v>
      </c>
      <c r="P604" t="s">
        <v>5426</v>
      </c>
      <c r="Q604" t="s">
        <v>2507</v>
      </c>
      <c r="R604" t="b">
        <v>1</v>
      </c>
      <c r="S604" t="b">
        <v>1</v>
      </c>
      <c r="T604" t="s">
        <v>2782</v>
      </c>
      <c r="U604" t="s">
        <v>2782</v>
      </c>
      <c r="AI604">
        <v>35</v>
      </c>
      <c r="AJ604">
        <v>45</v>
      </c>
      <c r="AK604" t="s">
        <v>475</v>
      </c>
      <c r="AL604" s="1" t="s">
        <v>2764</v>
      </c>
      <c r="AM604" t="s">
        <v>2765</v>
      </c>
      <c r="AN604" s="1" t="s">
        <v>2766</v>
      </c>
      <c r="AO604" s="1" t="str">
        <f t="shared" si="44"/>
        <v>2W Distributor Bike</v>
      </c>
      <c r="AP604" s="1"/>
      <c r="AQ604" s="1"/>
      <c r="AR604" s="1"/>
      <c r="AS604" s="1"/>
      <c r="AT604" s="1"/>
      <c r="AU604" s="1"/>
      <c r="AV604" s="1"/>
      <c r="AW604" s="1"/>
      <c r="AX604" s="1"/>
      <c r="AY604" s="1"/>
      <c r="AZ604" s="1"/>
      <c r="BA604" s="1"/>
      <c r="BB604" s="1"/>
      <c r="BC604" s="1"/>
      <c r="BD604" s="1" t="s">
        <v>2783</v>
      </c>
      <c r="BE604" t="str">
        <f t="shared" si="42"/>
        <v>https://fs.amplifi.io//file?id=0e582b3d-d467-4cc9-a377-b45b47d7cf18&amp;variant=thumb&amp;extension=png</v>
      </c>
      <c r="BF604" s="4" t="s">
        <v>2783</v>
      </c>
    </row>
    <row r="605" spans="1:59" ht="19" customHeight="1" x14ac:dyDescent="0.2">
      <c r="A605">
        <v>632</v>
      </c>
      <c r="B605" t="str">
        <f t="shared" si="41"/>
        <v>50032-00004</v>
      </c>
      <c r="C605" t="s">
        <v>2784</v>
      </c>
      <c r="D605" t="str">
        <f t="shared" si="43"/>
        <v>50032-00004</v>
      </c>
      <c r="E605" t="s">
        <v>139</v>
      </c>
      <c r="F605" t="s">
        <v>5948</v>
      </c>
      <c r="G605" t="s">
        <v>2763</v>
      </c>
      <c r="H605" t="s">
        <v>2310</v>
      </c>
      <c r="I605" t="s">
        <v>2311</v>
      </c>
      <c r="J605" t="s">
        <v>5331</v>
      </c>
      <c r="K605" t="s">
        <v>5333</v>
      </c>
      <c r="L605" t="s">
        <v>5416</v>
      </c>
      <c r="M605" t="s">
        <v>5348</v>
      </c>
      <c r="N605" t="s">
        <v>5379</v>
      </c>
      <c r="P605" t="s">
        <v>5426</v>
      </c>
      <c r="Q605" t="s">
        <v>103</v>
      </c>
      <c r="R605" t="b">
        <v>1</v>
      </c>
      <c r="S605" t="b">
        <v>1</v>
      </c>
      <c r="T605" t="s">
        <v>2784</v>
      </c>
      <c r="U605" t="s">
        <v>2784</v>
      </c>
      <c r="AI605">
        <v>35</v>
      </c>
      <c r="AJ605">
        <v>45</v>
      </c>
      <c r="AK605" t="s">
        <v>475</v>
      </c>
      <c r="AL605" s="1" t="s">
        <v>2764</v>
      </c>
      <c r="AM605" t="s">
        <v>2765</v>
      </c>
      <c r="AN605" s="1" t="s">
        <v>2766</v>
      </c>
      <c r="AO605" s="1" t="str">
        <f t="shared" si="44"/>
        <v>2W Distributor Bike</v>
      </c>
      <c r="AP605" s="1"/>
      <c r="AQ605" s="1"/>
      <c r="AR605" s="1"/>
      <c r="AS605" s="1"/>
      <c r="AT605" s="1"/>
      <c r="AU605" s="1"/>
      <c r="AV605" s="1"/>
      <c r="AW605" s="1"/>
      <c r="AX605" s="1"/>
      <c r="AY605" s="1"/>
      <c r="AZ605" s="1"/>
      <c r="BA605" s="1"/>
      <c r="BB605" s="1"/>
      <c r="BC605" s="1"/>
      <c r="BD605" s="1" t="s">
        <v>2785</v>
      </c>
      <c r="BE605" t="str">
        <f t="shared" si="42"/>
        <v>https://fs.amplifi.io//file?id=50bdbca2-1f87-4012-9010-022a4cb84785&amp;variant=thumb&amp;extension=png</v>
      </c>
      <c r="BF605" s="4" t="s">
        <v>2785</v>
      </c>
    </row>
    <row r="606" spans="1:59" ht="19" customHeight="1" x14ac:dyDescent="0.2">
      <c r="A606">
        <v>633</v>
      </c>
      <c r="B606" t="str">
        <f t="shared" si="41"/>
        <v>50032-00005</v>
      </c>
      <c r="C606" t="s">
        <v>2786</v>
      </c>
      <c r="D606" t="str">
        <f t="shared" si="43"/>
        <v>50032-00005</v>
      </c>
      <c r="E606" t="s">
        <v>139</v>
      </c>
      <c r="F606" t="s">
        <v>5948</v>
      </c>
      <c r="G606" t="s">
        <v>2763</v>
      </c>
      <c r="H606" t="s">
        <v>2310</v>
      </c>
      <c r="I606" t="s">
        <v>2311</v>
      </c>
      <c r="J606" t="s">
        <v>5331</v>
      </c>
      <c r="K606" t="s">
        <v>5333</v>
      </c>
      <c r="L606" t="s">
        <v>5416</v>
      </c>
      <c r="M606" t="s">
        <v>5348</v>
      </c>
      <c r="N606" t="s">
        <v>5379</v>
      </c>
      <c r="P606" t="s">
        <v>5426</v>
      </c>
      <c r="Q606" t="s">
        <v>377</v>
      </c>
      <c r="R606" t="b">
        <v>1</v>
      </c>
      <c r="S606" t="b">
        <v>1</v>
      </c>
      <c r="T606" t="s">
        <v>2786</v>
      </c>
      <c r="U606" t="s">
        <v>2786</v>
      </c>
      <c r="AI606">
        <v>35</v>
      </c>
      <c r="AJ606">
        <v>45</v>
      </c>
      <c r="AK606" t="s">
        <v>475</v>
      </c>
      <c r="AL606" s="1" t="s">
        <v>2764</v>
      </c>
      <c r="AM606" t="s">
        <v>2765</v>
      </c>
      <c r="AN606" s="1" t="s">
        <v>2766</v>
      </c>
      <c r="AO606" s="1" t="str">
        <f t="shared" si="44"/>
        <v>2W Distributor Bike</v>
      </c>
      <c r="AP606" s="1"/>
      <c r="AQ606" s="1"/>
      <c r="AR606" s="1"/>
      <c r="AS606" s="1"/>
      <c r="AT606" s="1"/>
      <c r="AU606" s="1"/>
      <c r="AV606" s="1"/>
      <c r="AW606" s="1"/>
      <c r="AX606" s="1"/>
      <c r="AY606" s="1"/>
      <c r="AZ606" s="1"/>
      <c r="BA606" s="1"/>
      <c r="BB606" s="1"/>
      <c r="BC606" s="1"/>
      <c r="BD606" s="1" t="s">
        <v>2787</v>
      </c>
      <c r="BE606" t="str">
        <f t="shared" si="42"/>
        <v>https://fs.amplifi.io//file?id=e70c4c9c-fcb5-427c-8879-28ef49ea25a8&amp;variant=thumb&amp;extension=png</v>
      </c>
      <c r="BF606" s="4" t="s">
        <v>2787</v>
      </c>
    </row>
    <row r="607" spans="1:59" ht="19" customHeight="1" x14ac:dyDescent="0.2">
      <c r="A607">
        <v>634</v>
      </c>
      <c r="B607" t="str">
        <f t="shared" si="41"/>
        <v>50032-00006</v>
      </c>
      <c r="C607" t="s">
        <v>2788</v>
      </c>
      <c r="D607" t="str">
        <f t="shared" si="43"/>
        <v>50032-00006</v>
      </c>
      <c r="E607" t="s">
        <v>139</v>
      </c>
      <c r="F607" t="s">
        <v>5948</v>
      </c>
      <c r="G607" t="s">
        <v>2763</v>
      </c>
      <c r="H607" t="s">
        <v>2310</v>
      </c>
      <c r="I607" t="s">
        <v>2311</v>
      </c>
      <c r="J607" t="s">
        <v>5331</v>
      </c>
      <c r="K607" t="s">
        <v>5333</v>
      </c>
      <c r="L607" t="s">
        <v>5416</v>
      </c>
      <c r="M607" t="s">
        <v>5348</v>
      </c>
      <c r="N607" t="s">
        <v>5379</v>
      </c>
      <c r="P607" t="s">
        <v>5426</v>
      </c>
      <c r="Q607" t="s">
        <v>2716</v>
      </c>
      <c r="R607" t="b">
        <v>1</v>
      </c>
      <c r="S607" t="b">
        <v>1</v>
      </c>
      <c r="T607" t="s">
        <v>2788</v>
      </c>
      <c r="U607" t="s">
        <v>2788</v>
      </c>
      <c r="AI607">
        <v>35</v>
      </c>
      <c r="AJ607">
        <v>45</v>
      </c>
      <c r="AK607" t="s">
        <v>475</v>
      </c>
      <c r="AL607" s="1" t="s">
        <v>2764</v>
      </c>
      <c r="AM607" t="s">
        <v>2765</v>
      </c>
      <c r="AN607" s="1" t="s">
        <v>2766</v>
      </c>
      <c r="AO607" s="1" t="str">
        <f t="shared" si="44"/>
        <v>2W Distributor Bike</v>
      </c>
      <c r="AP607" s="1"/>
      <c r="AQ607" s="1"/>
      <c r="AR607" s="1"/>
      <c r="AS607" s="1"/>
      <c r="AT607" s="1"/>
      <c r="AU607" s="1"/>
      <c r="AV607" s="1"/>
      <c r="AW607" s="1"/>
      <c r="AX607" s="1"/>
      <c r="AY607" s="1"/>
      <c r="AZ607" s="1"/>
      <c r="BA607" s="1"/>
      <c r="BB607" s="1"/>
      <c r="BC607" s="1"/>
      <c r="BD607" s="1" t="s">
        <v>2789</v>
      </c>
      <c r="BE607" t="str">
        <f t="shared" si="42"/>
        <v>https://fs.amplifi.io//file?id=858fa85a-3318-4d80-ae94-7be004dd82e8&amp;variant=thumb&amp;extension=png</v>
      </c>
      <c r="BF607" s="4" t="s">
        <v>2789</v>
      </c>
    </row>
    <row r="608" spans="1:59" ht="19" customHeight="1" x14ac:dyDescent="0.2">
      <c r="A608">
        <v>635</v>
      </c>
      <c r="B608" t="str">
        <f t="shared" si="41"/>
        <v>50033-00001</v>
      </c>
      <c r="C608" t="s">
        <v>2790</v>
      </c>
      <c r="D608" t="str">
        <f t="shared" si="43"/>
        <v>50033-00001</v>
      </c>
      <c r="E608" t="s">
        <v>139</v>
      </c>
      <c r="F608" t="s">
        <v>5948</v>
      </c>
      <c r="G608" t="s">
        <v>2791</v>
      </c>
      <c r="H608" t="s">
        <v>2310</v>
      </c>
      <c r="I608" t="s">
        <v>2311</v>
      </c>
      <c r="J608" t="s">
        <v>5331</v>
      </c>
      <c r="K608" t="s">
        <v>5333</v>
      </c>
      <c r="L608" t="s">
        <v>5416</v>
      </c>
      <c r="M608" t="s">
        <v>5348</v>
      </c>
      <c r="N608" t="s">
        <v>638</v>
      </c>
      <c r="P608" t="s">
        <v>5426</v>
      </c>
      <c r="Q608" t="s">
        <v>88</v>
      </c>
      <c r="R608" t="b">
        <v>1</v>
      </c>
      <c r="S608" t="b">
        <v>1</v>
      </c>
      <c r="T608" t="s">
        <v>2790</v>
      </c>
      <c r="U608" t="s">
        <v>2790</v>
      </c>
      <c r="AI608">
        <v>17</v>
      </c>
      <c r="AJ608">
        <v>27</v>
      </c>
      <c r="AK608" t="s">
        <v>475</v>
      </c>
      <c r="AL608" s="1" t="s">
        <v>2792</v>
      </c>
      <c r="AM608" t="s">
        <v>2793</v>
      </c>
      <c r="AN608" s="1" t="s">
        <v>2794</v>
      </c>
      <c r="AO608" s="1" t="str">
        <f t="shared" si="44"/>
        <v>2W Distributor Bike</v>
      </c>
      <c r="AP608" s="1"/>
      <c r="AQ608" s="1"/>
      <c r="AR608" s="1"/>
      <c r="AS608" s="1"/>
      <c r="AT608" s="1"/>
      <c r="AU608" s="1"/>
      <c r="AV608" s="1"/>
      <c r="AW608" s="1"/>
      <c r="AX608" s="1"/>
      <c r="AY608" s="1"/>
      <c r="AZ608" s="1"/>
      <c r="BA608" s="1"/>
      <c r="BB608" s="1"/>
      <c r="BC608" s="1"/>
      <c r="BD608" s="1" t="s">
        <v>5662</v>
      </c>
      <c r="BE608" t="str">
        <f t="shared" si="42"/>
        <v>https://fs.amplifi.io//file?id=34d5c985-637c-4d18-8c48-54fa0c209121&amp;variant=thumb&amp;extension=png</v>
      </c>
      <c r="BF608" s="4" t="s">
        <v>6642</v>
      </c>
      <c r="BG608" s="4" t="s">
        <v>5662</v>
      </c>
    </row>
    <row r="609" spans="1:59" ht="19" customHeight="1" x14ac:dyDescent="0.2">
      <c r="A609">
        <v>636</v>
      </c>
      <c r="B609" t="str">
        <f t="shared" si="41"/>
        <v>50033-00002</v>
      </c>
      <c r="C609" t="s">
        <v>2795</v>
      </c>
      <c r="D609" t="str">
        <f t="shared" si="43"/>
        <v>50033-00002</v>
      </c>
      <c r="E609" t="s">
        <v>139</v>
      </c>
      <c r="F609" t="s">
        <v>5948</v>
      </c>
      <c r="G609" t="s">
        <v>2791</v>
      </c>
      <c r="H609" t="s">
        <v>2310</v>
      </c>
      <c r="I609" t="s">
        <v>2311</v>
      </c>
      <c r="J609" t="s">
        <v>5331</v>
      </c>
      <c r="K609" t="s">
        <v>5333</v>
      </c>
      <c r="L609" t="s">
        <v>5416</v>
      </c>
      <c r="M609" t="s">
        <v>5348</v>
      </c>
      <c r="N609" t="s">
        <v>638</v>
      </c>
      <c r="P609" t="s">
        <v>5426</v>
      </c>
      <c r="Q609" t="s">
        <v>103</v>
      </c>
      <c r="R609" t="b">
        <v>1</v>
      </c>
      <c r="S609" t="b">
        <v>1</v>
      </c>
      <c r="T609" t="s">
        <v>2795</v>
      </c>
      <c r="U609" t="s">
        <v>2795</v>
      </c>
      <c r="AI609">
        <v>17</v>
      </c>
      <c r="AJ609">
        <v>27</v>
      </c>
      <c r="AK609" t="s">
        <v>475</v>
      </c>
      <c r="AL609" s="1" t="s">
        <v>2792</v>
      </c>
      <c r="AM609" t="s">
        <v>2793</v>
      </c>
      <c r="AN609" s="1" t="s">
        <v>2794</v>
      </c>
      <c r="AO609" s="1" t="str">
        <f t="shared" si="44"/>
        <v>2W Distributor Bike</v>
      </c>
      <c r="AP609" s="1"/>
      <c r="AQ609" s="1"/>
      <c r="AR609" s="1"/>
      <c r="AS609" s="1"/>
      <c r="AT609" s="1"/>
      <c r="AU609" s="1"/>
      <c r="AV609" s="1"/>
      <c r="AW609" s="1"/>
      <c r="AX609" s="1"/>
      <c r="AY609" s="1"/>
      <c r="AZ609" s="1"/>
      <c r="BA609" s="1"/>
      <c r="BB609" s="1"/>
      <c r="BC609" s="1"/>
      <c r="BD609" s="1" t="s">
        <v>5663</v>
      </c>
      <c r="BE609" t="str">
        <f t="shared" si="42"/>
        <v>https://fs.amplifi.io//file?id=604ff159-9d56-49d6-bd4e-eddcb23ff6f8&amp;variant=thumb&amp;extension=png</v>
      </c>
      <c r="BF609" s="4" t="s">
        <v>6643</v>
      </c>
      <c r="BG609" s="4" t="s">
        <v>5663</v>
      </c>
    </row>
    <row r="610" spans="1:59" ht="19" customHeight="1" x14ac:dyDescent="0.2">
      <c r="A610">
        <v>637</v>
      </c>
      <c r="B610" t="str">
        <f t="shared" si="41"/>
        <v>50033-00003</v>
      </c>
      <c r="C610" t="s">
        <v>2796</v>
      </c>
      <c r="D610" t="str">
        <f t="shared" si="43"/>
        <v>50033-00003</v>
      </c>
      <c r="E610" t="s">
        <v>139</v>
      </c>
      <c r="F610" t="s">
        <v>5948</v>
      </c>
      <c r="G610" t="s">
        <v>2791</v>
      </c>
      <c r="H610" t="s">
        <v>2310</v>
      </c>
      <c r="I610" t="s">
        <v>2311</v>
      </c>
      <c r="J610" t="s">
        <v>5331</v>
      </c>
      <c r="K610" t="s">
        <v>5333</v>
      </c>
      <c r="L610" t="s">
        <v>5416</v>
      </c>
      <c r="M610" t="s">
        <v>5348</v>
      </c>
      <c r="N610" t="s">
        <v>638</v>
      </c>
      <c r="P610" t="s">
        <v>5426</v>
      </c>
      <c r="Q610" t="s">
        <v>2438</v>
      </c>
      <c r="R610" t="b">
        <v>1</v>
      </c>
      <c r="S610" t="b">
        <v>1</v>
      </c>
      <c r="T610" t="s">
        <v>2796</v>
      </c>
      <c r="U610" t="s">
        <v>2796</v>
      </c>
      <c r="AI610">
        <v>17</v>
      </c>
      <c r="AJ610">
        <v>27</v>
      </c>
      <c r="AK610" t="s">
        <v>475</v>
      </c>
      <c r="AL610" s="1" t="s">
        <v>2792</v>
      </c>
      <c r="AM610" t="s">
        <v>2793</v>
      </c>
      <c r="AN610" s="1" t="s">
        <v>2794</v>
      </c>
      <c r="AO610" s="1" t="str">
        <f t="shared" si="44"/>
        <v>2W Distributor Bike</v>
      </c>
      <c r="AP610" s="1"/>
      <c r="AQ610" s="1"/>
      <c r="AR610" s="1"/>
      <c r="AS610" s="1"/>
      <c r="AT610" s="1"/>
      <c r="AU610" s="1"/>
      <c r="AV610" s="1"/>
      <c r="AW610" s="1"/>
      <c r="AX610" s="1"/>
      <c r="AY610" s="1"/>
      <c r="AZ610" s="1"/>
      <c r="BA610" s="1"/>
      <c r="BB610" s="1"/>
      <c r="BC610" s="1"/>
      <c r="BD610" s="1" t="s">
        <v>5664</v>
      </c>
      <c r="BE610" t="str">
        <f t="shared" si="42"/>
        <v>https://fs.amplifi.io//file?id=7d03eab4-9539-43d2-9345-5c6008f1a0d5&amp;variant=thumb&amp;extension=png</v>
      </c>
      <c r="BF610" s="4" t="s">
        <v>5664</v>
      </c>
      <c r="BG610" s="4" t="s">
        <v>6644</v>
      </c>
    </row>
    <row r="611" spans="1:59" ht="19" customHeight="1" x14ac:dyDescent="0.2">
      <c r="A611">
        <v>638</v>
      </c>
      <c r="B611" t="str">
        <f t="shared" si="41"/>
        <v>59000-00001</v>
      </c>
      <c r="C611" t="s">
        <v>2797</v>
      </c>
      <c r="D611" t="str">
        <f t="shared" si="43"/>
        <v>59000-00001</v>
      </c>
      <c r="E611" t="s">
        <v>139</v>
      </c>
      <c r="F611" t="s">
        <v>5948</v>
      </c>
      <c r="G611" t="s">
        <v>2309</v>
      </c>
      <c r="H611" t="s">
        <v>2798</v>
      </c>
      <c r="I611" t="s">
        <v>2799</v>
      </c>
      <c r="J611" t="s">
        <v>5331</v>
      </c>
      <c r="K611" t="s">
        <v>5333</v>
      </c>
      <c r="L611" t="s">
        <v>5416</v>
      </c>
      <c r="M611" t="s">
        <v>5349</v>
      </c>
      <c r="N611" t="s">
        <v>638</v>
      </c>
      <c r="P611" t="s">
        <v>5427</v>
      </c>
      <c r="Q611" t="s">
        <v>638</v>
      </c>
      <c r="R611" t="b">
        <v>1</v>
      </c>
      <c r="S611" t="b">
        <v>1</v>
      </c>
      <c r="T611" t="s">
        <v>2797</v>
      </c>
      <c r="U611" t="s">
        <v>2797</v>
      </c>
      <c r="AI611">
        <v>15</v>
      </c>
      <c r="AJ611">
        <v>17</v>
      </c>
      <c r="AK611" t="s">
        <v>475</v>
      </c>
      <c r="AL611" t="s">
        <v>2800</v>
      </c>
      <c r="AM611" t="s">
        <v>2314</v>
      </c>
      <c r="AN611" t="s">
        <v>2801</v>
      </c>
      <c r="AO611" s="1" t="str">
        <f t="shared" si="44"/>
        <v>2W Distributor Bike</v>
      </c>
      <c r="BD611" s="1" t="s">
        <v>2802</v>
      </c>
      <c r="BE611" t="str">
        <f t="shared" si="42"/>
        <v>https://fs.amplifi.io//file?id=27094362-943d-48d0-b0c3-0b4efb9bf2ad&amp;variant=thumb&amp;extension=png</v>
      </c>
      <c r="BF611" s="4" t="s">
        <v>2802</v>
      </c>
    </row>
    <row r="612" spans="1:59" ht="19" customHeight="1" x14ac:dyDescent="0.2">
      <c r="A612">
        <v>639</v>
      </c>
      <c r="B612" t="str">
        <f t="shared" si="41"/>
        <v>59000-00002</v>
      </c>
      <c r="C612" t="s">
        <v>2803</v>
      </c>
      <c r="D612" t="str">
        <f t="shared" si="43"/>
        <v>59000-00002</v>
      </c>
      <c r="E612" t="s">
        <v>139</v>
      </c>
      <c r="F612" t="s">
        <v>5948</v>
      </c>
      <c r="G612" t="s">
        <v>2309</v>
      </c>
      <c r="H612" t="s">
        <v>2798</v>
      </c>
      <c r="I612" t="s">
        <v>2799</v>
      </c>
      <c r="J612" t="s">
        <v>5331</v>
      </c>
      <c r="K612" t="s">
        <v>5333</v>
      </c>
      <c r="L612" t="s">
        <v>5416</v>
      </c>
      <c r="M612" t="s">
        <v>5349</v>
      </c>
      <c r="N612" t="s">
        <v>638</v>
      </c>
      <c r="P612" t="s">
        <v>5427</v>
      </c>
      <c r="Q612" t="s">
        <v>2804</v>
      </c>
      <c r="R612" t="b">
        <v>1</v>
      </c>
      <c r="S612" t="b">
        <v>1</v>
      </c>
      <c r="T612" t="s">
        <v>2803</v>
      </c>
      <c r="U612" t="s">
        <v>2803</v>
      </c>
      <c r="AI612">
        <v>15</v>
      </c>
      <c r="AJ612">
        <v>17</v>
      </c>
      <c r="AK612" t="s">
        <v>475</v>
      </c>
      <c r="AL612" t="s">
        <v>2800</v>
      </c>
      <c r="AM612" t="s">
        <v>2314</v>
      </c>
      <c r="AN612" t="s">
        <v>2801</v>
      </c>
      <c r="AO612" s="1" t="str">
        <f t="shared" si="44"/>
        <v>2W Distributor Bike</v>
      </c>
      <c r="BD612" s="1" t="s">
        <v>2805</v>
      </c>
      <c r="BE612" t="str">
        <f t="shared" si="42"/>
        <v>https://fs.amplifi.io//file?id=29b2ee73-b393-4182-bf49-f2707a190550&amp;variant=thumb&amp;extension=png</v>
      </c>
      <c r="BF612" s="4" t="s">
        <v>2805</v>
      </c>
    </row>
    <row r="613" spans="1:59" ht="19" customHeight="1" x14ac:dyDescent="0.2">
      <c r="A613">
        <v>640</v>
      </c>
      <c r="B613" t="str">
        <f t="shared" si="41"/>
        <v>59000-00003</v>
      </c>
      <c r="C613" t="s">
        <v>2806</v>
      </c>
      <c r="D613" t="str">
        <f t="shared" si="43"/>
        <v>59000-00003</v>
      </c>
      <c r="E613" t="s">
        <v>139</v>
      </c>
      <c r="F613" t="s">
        <v>5948</v>
      </c>
      <c r="G613" t="s">
        <v>2309</v>
      </c>
      <c r="H613" t="s">
        <v>2798</v>
      </c>
      <c r="I613" t="s">
        <v>2799</v>
      </c>
      <c r="J613" t="s">
        <v>5331</v>
      </c>
      <c r="K613" t="s">
        <v>5333</v>
      </c>
      <c r="L613" t="s">
        <v>5416</v>
      </c>
      <c r="M613" t="s">
        <v>5349</v>
      </c>
      <c r="N613" t="s">
        <v>638</v>
      </c>
      <c r="P613" t="s">
        <v>5427</v>
      </c>
      <c r="Q613" t="s">
        <v>2807</v>
      </c>
      <c r="R613" t="b">
        <v>1</v>
      </c>
      <c r="S613" t="b">
        <v>1</v>
      </c>
      <c r="T613" t="s">
        <v>2806</v>
      </c>
      <c r="U613" t="s">
        <v>2806</v>
      </c>
      <c r="AI613">
        <v>15</v>
      </c>
      <c r="AJ613">
        <v>17</v>
      </c>
      <c r="AK613" t="s">
        <v>475</v>
      </c>
      <c r="AL613" t="s">
        <v>2800</v>
      </c>
      <c r="AM613" t="s">
        <v>2314</v>
      </c>
      <c r="AN613" t="s">
        <v>2801</v>
      </c>
      <c r="AO613" s="1" t="str">
        <f t="shared" si="44"/>
        <v>2W Distributor Bike</v>
      </c>
      <c r="BD613" s="1" t="s">
        <v>5665</v>
      </c>
      <c r="BE613" t="str">
        <f t="shared" si="42"/>
        <v>https://fs.amplifi.io//file?id=8815b519-2ba5-4322-88f6-14ecffb5347c&amp;variant=thumb&amp;extension=png</v>
      </c>
      <c r="BF613" s="4" t="s">
        <v>5665</v>
      </c>
    </row>
    <row r="614" spans="1:59" ht="19" customHeight="1" x14ac:dyDescent="0.2">
      <c r="A614">
        <v>641</v>
      </c>
      <c r="B614" t="str">
        <f t="shared" si="41"/>
        <v>59001-00001</v>
      </c>
      <c r="C614" t="s">
        <v>2808</v>
      </c>
      <c r="D614" t="str">
        <f t="shared" si="43"/>
        <v>59001-00001</v>
      </c>
      <c r="E614" t="s">
        <v>139</v>
      </c>
      <c r="F614" t="s">
        <v>5948</v>
      </c>
      <c r="G614" t="s">
        <v>2309</v>
      </c>
      <c r="H614" t="s">
        <v>2798</v>
      </c>
      <c r="I614" t="s">
        <v>2799</v>
      </c>
      <c r="J614" t="s">
        <v>5331</v>
      </c>
      <c r="K614" t="s">
        <v>5333</v>
      </c>
      <c r="L614" t="s">
        <v>5416</v>
      </c>
      <c r="M614" t="s">
        <v>5349</v>
      </c>
      <c r="N614" t="s">
        <v>5379</v>
      </c>
      <c r="P614" t="s">
        <v>5427</v>
      </c>
      <c r="Q614" t="s">
        <v>2809</v>
      </c>
      <c r="R614" t="b">
        <v>1</v>
      </c>
      <c r="S614" t="b">
        <v>1</v>
      </c>
      <c r="T614" t="s">
        <v>2808</v>
      </c>
      <c r="U614" t="s">
        <v>2808</v>
      </c>
      <c r="AI614">
        <v>24</v>
      </c>
      <c r="AJ614">
        <v>26</v>
      </c>
      <c r="AK614" t="s">
        <v>475</v>
      </c>
      <c r="AL614" t="s">
        <v>2800</v>
      </c>
      <c r="AM614" t="s">
        <v>2314</v>
      </c>
      <c r="AN614" t="s">
        <v>2801</v>
      </c>
      <c r="AO614" s="1" t="str">
        <f t="shared" si="44"/>
        <v>2W Distributor Bike</v>
      </c>
      <c r="BD614" s="1" t="s">
        <v>2810</v>
      </c>
      <c r="BE614" t="str">
        <f t="shared" si="42"/>
        <v>https://fs.amplifi.io//file?id=d028bbe0-bc12-435d-a176-87ce343e1c2d&amp;variant=thumb&amp;extension=png</v>
      </c>
      <c r="BF614" s="4" t="s">
        <v>2810</v>
      </c>
    </row>
    <row r="615" spans="1:59" ht="19" customHeight="1" x14ac:dyDescent="0.2">
      <c r="A615">
        <v>642</v>
      </c>
      <c r="B615" t="str">
        <f t="shared" si="41"/>
        <v>59001-00002</v>
      </c>
      <c r="C615" t="s">
        <v>2811</v>
      </c>
      <c r="D615" t="str">
        <f t="shared" si="43"/>
        <v>59001-00002</v>
      </c>
      <c r="E615" t="s">
        <v>139</v>
      </c>
      <c r="F615" t="s">
        <v>5948</v>
      </c>
      <c r="G615" t="s">
        <v>2309</v>
      </c>
      <c r="H615" t="s">
        <v>2798</v>
      </c>
      <c r="I615" t="s">
        <v>2799</v>
      </c>
      <c r="J615" t="s">
        <v>5331</v>
      </c>
      <c r="K615" t="s">
        <v>5333</v>
      </c>
      <c r="L615" t="s">
        <v>5416</v>
      </c>
      <c r="M615" t="s">
        <v>5349</v>
      </c>
      <c r="N615" t="s">
        <v>5379</v>
      </c>
      <c r="P615" t="s">
        <v>5427</v>
      </c>
      <c r="Q615" t="s">
        <v>2812</v>
      </c>
      <c r="R615" t="b">
        <v>1</v>
      </c>
      <c r="S615" t="b">
        <v>1</v>
      </c>
      <c r="T615" t="s">
        <v>2811</v>
      </c>
      <c r="U615" t="s">
        <v>2811</v>
      </c>
      <c r="AI615">
        <v>24</v>
      </c>
      <c r="AJ615">
        <v>26</v>
      </c>
      <c r="AK615" t="s">
        <v>475</v>
      </c>
      <c r="AL615" t="s">
        <v>2800</v>
      </c>
      <c r="AM615" t="s">
        <v>2314</v>
      </c>
      <c r="AN615" t="s">
        <v>2801</v>
      </c>
      <c r="AO615" s="1" t="str">
        <f t="shared" si="44"/>
        <v>2W Distributor Bike</v>
      </c>
      <c r="BD615" s="1" t="s">
        <v>2813</v>
      </c>
      <c r="BE615" t="str">
        <f t="shared" si="42"/>
        <v>https://fs.amplifi.io//file?id=62d04b8f-0e16-49c1-8eb6-9ab2779d1530&amp;variant=thumb&amp;extension=png</v>
      </c>
      <c r="BF615" s="4" t="s">
        <v>2813</v>
      </c>
    </row>
    <row r="616" spans="1:59" ht="19" customHeight="1" x14ac:dyDescent="0.2">
      <c r="A616">
        <v>643</v>
      </c>
      <c r="B616" t="str">
        <f t="shared" si="41"/>
        <v>59001-00003</v>
      </c>
      <c r="C616" t="s">
        <v>2814</v>
      </c>
      <c r="D616" t="str">
        <f t="shared" si="43"/>
        <v>59001-00003</v>
      </c>
      <c r="E616" t="s">
        <v>139</v>
      </c>
      <c r="F616" t="s">
        <v>5948</v>
      </c>
      <c r="G616" t="s">
        <v>2309</v>
      </c>
      <c r="H616" t="s">
        <v>2798</v>
      </c>
      <c r="I616" t="s">
        <v>2799</v>
      </c>
      <c r="J616" t="s">
        <v>5331</v>
      </c>
      <c r="K616" t="s">
        <v>5333</v>
      </c>
      <c r="L616" t="s">
        <v>5416</v>
      </c>
      <c r="M616" t="s">
        <v>5349</v>
      </c>
      <c r="N616" t="s">
        <v>5379</v>
      </c>
      <c r="P616" t="s">
        <v>5427</v>
      </c>
      <c r="Q616" t="s">
        <v>2815</v>
      </c>
      <c r="R616" t="b">
        <v>1</v>
      </c>
      <c r="S616" t="b">
        <v>1</v>
      </c>
      <c r="T616" t="s">
        <v>2814</v>
      </c>
      <c r="U616" t="s">
        <v>2814</v>
      </c>
      <c r="AI616">
        <v>24</v>
      </c>
      <c r="AJ616">
        <v>26</v>
      </c>
      <c r="AK616" t="s">
        <v>475</v>
      </c>
      <c r="AL616" t="s">
        <v>2800</v>
      </c>
      <c r="AM616" t="s">
        <v>2314</v>
      </c>
      <c r="AN616" t="s">
        <v>2801</v>
      </c>
      <c r="AO616" s="1" t="str">
        <f t="shared" si="44"/>
        <v>2W Distributor Bike</v>
      </c>
      <c r="BD616" s="1" t="s">
        <v>2816</v>
      </c>
      <c r="BE616" t="str">
        <f t="shared" si="42"/>
        <v>https://fs.amplifi.io//file?id=167c888e-494e-47dc-b958-9b9742d9322d&amp;variant=thumb&amp;extension=png</v>
      </c>
      <c r="BF616" s="4" t="s">
        <v>2816</v>
      </c>
    </row>
    <row r="617" spans="1:59" ht="19" customHeight="1" x14ac:dyDescent="0.2">
      <c r="A617">
        <v>644</v>
      </c>
      <c r="B617" t="str">
        <f t="shared" si="41"/>
        <v>59002-00001</v>
      </c>
      <c r="C617" t="s">
        <v>2817</v>
      </c>
      <c r="D617" t="str">
        <f t="shared" si="43"/>
        <v>59002-00001</v>
      </c>
      <c r="E617" t="s">
        <v>139</v>
      </c>
      <c r="F617" t="s">
        <v>5948</v>
      </c>
      <c r="G617" t="s">
        <v>2309</v>
      </c>
      <c r="H617" t="s">
        <v>2818</v>
      </c>
      <c r="I617" t="s">
        <v>2799</v>
      </c>
      <c r="J617" t="s">
        <v>5331</v>
      </c>
      <c r="K617" t="s">
        <v>5333</v>
      </c>
      <c r="L617" t="s">
        <v>5416</v>
      </c>
      <c r="M617" t="s">
        <v>5350</v>
      </c>
      <c r="N617" t="s">
        <v>5381</v>
      </c>
      <c r="P617" t="s">
        <v>5427</v>
      </c>
      <c r="Q617" t="s">
        <v>2819</v>
      </c>
      <c r="R617" t="b">
        <v>1</v>
      </c>
      <c r="S617" t="b">
        <v>1</v>
      </c>
      <c r="T617" t="s">
        <v>2817</v>
      </c>
      <c r="U617" t="s">
        <v>2817</v>
      </c>
      <c r="AI617">
        <v>14</v>
      </c>
      <c r="AJ617">
        <v>17</v>
      </c>
      <c r="AK617" t="s">
        <v>475</v>
      </c>
      <c r="AL617" t="s">
        <v>2820</v>
      </c>
      <c r="AM617" t="s">
        <v>2821</v>
      </c>
      <c r="AN617" t="s">
        <v>2822</v>
      </c>
      <c r="AO617" s="1" t="str">
        <f t="shared" si="44"/>
        <v>2W Distributor Bike</v>
      </c>
      <c r="BD617" s="1" t="s">
        <v>2823</v>
      </c>
      <c r="BE617" t="str">
        <f t="shared" si="42"/>
        <v>https://fs.amplifi.io//file?id=55e6ac87-19ac-43ae-80eb-91257c07e1f8&amp;variant=thumb&amp;extension=png</v>
      </c>
      <c r="BF617" s="4" t="s">
        <v>2823</v>
      </c>
    </row>
    <row r="618" spans="1:59" ht="19" customHeight="1" x14ac:dyDescent="0.2">
      <c r="A618">
        <v>645</v>
      </c>
      <c r="B618" t="str">
        <f t="shared" si="41"/>
        <v>59005-00001</v>
      </c>
      <c r="C618" t="s">
        <v>2824</v>
      </c>
      <c r="D618" t="str">
        <f t="shared" si="43"/>
        <v>59005-00001</v>
      </c>
      <c r="E618" t="s">
        <v>139</v>
      </c>
      <c r="F618" t="s">
        <v>5948</v>
      </c>
      <c r="G618" t="s">
        <v>2825</v>
      </c>
      <c r="H618" t="s">
        <v>2798</v>
      </c>
      <c r="I618" t="s">
        <v>2799</v>
      </c>
      <c r="J618" t="s">
        <v>5331</v>
      </c>
      <c r="K618" t="s">
        <v>5333</v>
      </c>
      <c r="L618" t="s">
        <v>5416</v>
      </c>
      <c r="M618" t="s">
        <v>5349</v>
      </c>
      <c r="N618" t="s">
        <v>638</v>
      </c>
      <c r="P618" t="s">
        <v>5427</v>
      </c>
      <c r="Q618" t="s">
        <v>638</v>
      </c>
      <c r="R618" t="b">
        <v>1</v>
      </c>
      <c r="S618" t="b">
        <v>1</v>
      </c>
      <c r="T618" t="s">
        <v>2824</v>
      </c>
      <c r="U618" t="s">
        <v>2824</v>
      </c>
      <c r="AI618">
        <v>10</v>
      </c>
      <c r="AJ618">
        <v>12</v>
      </c>
      <c r="AK618" t="s">
        <v>475</v>
      </c>
      <c r="AL618" t="s">
        <v>2800</v>
      </c>
      <c r="AM618" t="s">
        <v>2826</v>
      </c>
      <c r="AN618" s="1" t="s">
        <v>2827</v>
      </c>
      <c r="AO618" s="1" t="str">
        <f t="shared" si="44"/>
        <v>2W Distributor Bike</v>
      </c>
      <c r="AP618" s="1"/>
      <c r="AQ618" s="1"/>
      <c r="AR618" s="1"/>
      <c r="AS618" s="1"/>
      <c r="AT618" s="1"/>
      <c r="AU618" s="1"/>
      <c r="AV618" s="1"/>
      <c r="AW618" s="1"/>
      <c r="AX618" s="1"/>
      <c r="AY618" s="1"/>
      <c r="AZ618" s="1"/>
      <c r="BA618" s="1"/>
      <c r="BB618" s="1"/>
      <c r="BC618" s="1"/>
      <c r="BD618" s="1" t="s">
        <v>2828</v>
      </c>
      <c r="BE618" t="str">
        <f t="shared" si="42"/>
        <v>https://fs.amplifi.io//file?id=5c109af2-1f5f-449b-bde7-64fe5ffbbcc6&amp;variant=thumb&amp;extension=png</v>
      </c>
      <c r="BF618" s="4" t="s">
        <v>2828</v>
      </c>
    </row>
    <row r="619" spans="1:59" ht="19" customHeight="1" x14ac:dyDescent="0.2">
      <c r="A619">
        <v>646</v>
      </c>
      <c r="B619" t="str">
        <f t="shared" si="41"/>
        <v>59005-00002</v>
      </c>
      <c r="C619" t="s">
        <v>2829</v>
      </c>
      <c r="D619" t="str">
        <f t="shared" si="43"/>
        <v>59005-00002</v>
      </c>
      <c r="E619" t="s">
        <v>139</v>
      </c>
      <c r="F619" t="s">
        <v>5948</v>
      </c>
      <c r="G619" t="s">
        <v>2825</v>
      </c>
      <c r="H619" t="s">
        <v>2798</v>
      </c>
      <c r="I619" t="s">
        <v>2799</v>
      </c>
      <c r="J619" t="s">
        <v>5331</v>
      </c>
      <c r="K619" t="s">
        <v>5333</v>
      </c>
      <c r="L619" t="s">
        <v>5416</v>
      </c>
      <c r="M619" t="s">
        <v>5349</v>
      </c>
      <c r="N619" t="s">
        <v>638</v>
      </c>
      <c r="P619" t="s">
        <v>5427</v>
      </c>
      <c r="Q619" t="s">
        <v>2804</v>
      </c>
      <c r="R619" t="b">
        <v>1</v>
      </c>
      <c r="S619" t="b">
        <v>1</v>
      </c>
      <c r="T619" t="s">
        <v>2829</v>
      </c>
      <c r="U619" t="s">
        <v>2829</v>
      </c>
      <c r="AI619">
        <v>10</v>
      </c>
      <c r="AJ619">
        <v>12</v>
      </c>
      <c r="AK619" t="s">
        <v>475</v>
      </c>
      <c r="AL619" t="s">
        <v>2800</v>
      </c>
      <c r="AM619" t="s">
        <v>2826</v>
      </c>
      <c r="AN619" s="1" t="s">
        <v>2827</v>
      </c>
      <c r="AO619" s="1" t="str">
        <f t="shared" si="44"/>
        <v>2W Distributor Bike</v>
      </c>
      <c r="AP619" s="1"/>
      <c r="AQ619" s="1"/>
      <c r="AR619" s="1"/>
      <c r="AS619" s="1"/>
      <c r="AT619" s="1"/>
      <c r="AU619" s="1"/>
      <c r="AV619" s="1"/>
      <c r="AW619" s="1"/>
      <c r="AX619" s="1"/>
      <c r="AY619" s="1"/>
      <c r="AZ619" s="1"/>
      <c r="BA619" s="1"/>
      <c r="BB619" s="1"/>
      <c r="BC619" s="1"/>
      <c r="BD619" s="1" t="s">
        <v>2830</v>
      </c>
      <c r="BE619" t="str">
        <f t="shared" si="42"/>
        <v>https://fs.amplifi.io//file?id=a2dc8e91-e531-4ceb-b568-78967b48cfee&amp;variant=thumb&amp;extension=png</v>
      </c>
      <c r="BF619" s="4" t="s">
        <v>2830</v>
      </c>
    </row>
    <row r="620" spans="1:59" ht="19" customHeight="1" x14ac:dyDescent="0.2">
      <c r="A620">
        <v>647</v>
      </c>
      <c r="B620" t="str">
        <f t="shared" si="41"/>
        <v>59006-00001</v>
      </c>
      <c r="C620" t="s">
        <v>2831</v>
      </c>
      <c r="D620" t="str">
        <f t="shared" si="43"/>
        <v>59006-00001</v>
      </c>
      <c r="E620" t="s">
        <v>139</v>
      </c>
      <c r="F620" t="s">
        <v>5948</v>
      </c>
      <c r="G620" t="s">
        <v>2825</v>
      </c>
      <c r="H620" t="s">
        <v>2798</v>
      </c>
      <c r="I620" t="s">
        <v>2799</v>
      </c>
      <c r="J620" t="s">
        <v>5331</v>
      </c>
      <c r="K620" t="s">
        <v>5333</v>
      </c>
      <c r="L620" t="s">
        <v>5416</v>
      </c>
      <c r="M620" t="s">
        <v>5349</v>
      </c>
      <c r="N620" t="s">
        <v>5379</v>
      </c>
      <c r="P620" t="s">
        <v>5427</v>
      </c>
      <c r="Q620" t="s">
        <v>2832</v>
      </c>
      <c r="R620" t="b">
        <v>1</v>
      </c>
      <c r="S620" t="b">
        <v>1</v>
      </c>
      <c r="T620" t="s">
        <v>2831</v>
      </c>
      <c r="U620" t="s">
        <v>2831</v>
      </c>
      <c r="AI620">
        <v>24</v>
      </c>
      <c r="AJ620">
        <v>26</v>
      </c>
      <c r="AK620" t="s">
        <v>475</v>
      </c>
      <c r="AL620" t="s">
        <v>2800</v>
      </c>
      <c r="AM620" t="s">
        <v>2826</v>
      </c>
      <c r="AN620" t="s">
        <v>2801</v>
      </c>
      <c r="AO620" s="1" t="str">
        <f t="shared" si="44"/>
        <v>2W Distributor Bike</v>
      </c>
      <c r="BD620" s="1" t="s">
        <v>2833</v>
      </c>
      <c r="BE620" t="str">
        <f t="shared" si="42"/>
        <v>https://fs.amplifi.io//file?id=d9638ad1-0e1a-4e55-a291-32701ea4c9b6&amp;variant=thumb&amp;extension=png</v>
      </c>
      <c r="BF620" s="4" t="s">
        <v>2833</v>
      </c>
    </row>
    <row r="621" spans="1:59" ht="19" customHeight="1" x14ac:dyDescent="0.2">
      <c r="A621">
        <v>648</v>
      </c>
      <c r="B621" t="str">
        <f t="shared" si="41"/>
        <v>59006-00002</v>
      </c>
      <c r="C621" t="s">
        <v>2834</v>
      </c>
      <c r="D621" t="str">
        <f t="shared" si="43"/>
        <v>59006-00002</v>
      </c>
      <c r="E621" t="s">
        <v>139</v>
      </c>
      <c r="F621" t="s">
        <v>5948</v>
      </c>
      <c r="G621" t="s">
        <v>2825</v>
      </c>
      <c r="H621" t="s">
        <v>2798</v>
      </c>
      <c r="I621" t="s">
        <v>2799</v>
      </c>
      <c r="J621" t="s">
        <v>5331</v>
      </c>
      <c r="K621" t="s">
        <v>5333</v>
      </c>
      <c r="L621" t="s">
        <v>5416</v>
      </c>
      <c r="M621" t="s">
        <v>5349</v>
      </c>
      <c r="N621" t="s">
        <v>5379</v>
      </c>
      <c r="P621" t="s">
        <v>5427</v>
      </c>
      <c r="Q621" t="s">
        <v>2835</v>
      </c>
      <c r="R621" t="b">
        <v>1</v>
      </c>
      <c r="S621" t="b">
        <v>1</v>
      </c>
      <c r="T621" t="s">
        <v>2834</v>
      </c>
      <c r="U621" t="s">
        <v>2834</v>
      </c>
      <c r="AI621">
        <v>24</v>
      </c>
      <c r="AJ621">
        <v>26</v>
      </c>
      <c r="AK621" t="s">
        <v>475</v>
      </c>
      <c r="AL621" t="s">
        <v>2800</v>
      </c>
      <c r="AM621" t="s">
        <v>2826</v>
      </c>
      <c r="AN621" t="s">
        <v>2801</v>
      </c>
      <c r="AO621" s="1" t="str">
        <f t="shared" si="44"/>
        <v>2W Distributor Bike</v>
      </c>
      <c r="BD621" s="1" t="s">
        <v>2836</v>
      </c>
      <c r="BE621" t="str">
        <f t="shared" si="42"/>
        <v>https://fs.amplifi.io//file?id=cd790dca-cdd5-42e4-b650-49254bf5062c&amp;variant=thumb&amp;extension=png</v>
      </c>
      <c r="BF621" s="4" t="s">
        <v>2836</v>
      </c>
    </row>
    <row r="622" spans="1:59" ht="19" customHeight="1" x14ac:dyDescent="0.2">
      <c r="A622">
        <v>649</v>
      </c>
      <c r="B622" t="str">
        <f t="shared" si="41"/>
        <v>59006-00003</v>
      </c>
      <c r="C622" t="s">
        <v>2837</v>
      </c>
      <c r="D622" t="str">
        <f t="shared" si="43"/>
        <v>59006-00003</v>
      </c>
      <c r="E622" t="s">
        <v>139</v>
      </c>
      <c r="F622" t="s">
        <v>5948</v>
      </c>
      <c r="G622" t="s">
        <v>2825</v>
      </c>
      <c r="H622" t="s">
        <v>2798</v>
      </c>
      <c r="I622" t="s">
        <v>2799</v>
      </c>
      <c r="J622" t="s">
        <v>5331</v>
      </c>
      <c r="K622" t="s">
        <v>5333</v>
      </c>
      <c r="L622" t="s">
        <v>5416</v>
      </c>
      <c r="M622" t="s">
        <v>5349</v>
      </c>
      <c r="N622" t="s">
        <v>5379</v>
      </c>
      <c r="P622" t="s">
        <v>5427</v>
      </c>
      <c r="Q622" t="s">
        <v>2812</v>
      </c>
      <c r="R622" t="b">
        <v>1</v>
      </c>
      <c r="S622" t="b">
        <v>1</v>
      </c>
      <c r="T622" t="s">
        <v>2837</v>
      </c>
      <c r="U622" t="s">
        <v>2837</v>
      </c>
      <c r="AI622">
        <v>24</v>
      </c>
      <c r="AJ622">
        <v>26</v>
      </c>
      <c r="AK622" t="s">
        <v>475</v>
      </c>
      <c r="AL622" t="s">
        <v>2800</v>
      </c>
      <c r="AM622" t="s">
        <v>2826</v>
      </c>
      <c r="AN622" t="s">
        <v>2801</v>
      </c>
      <c r="AO622" s="1" t="str">
        <f t="shared" si="44"/>
        <v>2W Distributor Bike</v>
      </c>
      <c r="BD622" s="1" t="s">
        <v>2838</v>
      </c>
      <c r="BE622" t="str">
        <f t="shared" si="42"/>
        <v>https://fs.amplifi.io//file?id=ec87fe6f-c6e9-4cec-9d90-97b1ac9acb86&amp;variant=thumb&amp;extension=png</v>
      </c>
      <c r="BF622" s="4" t="s">
        <v>2838</v>
      </c>
    </row>
    <row r="623" spans="1:59" ht="19" customHeight="1" x14ac:dyDescent="0.2">
      <c r="A623">
        <v>650</v>
      </c>
      <c r="B623" t="str">
        <f t="shared" si="41"/>
        <v>59007-00001</v>
      </c>
      <c r="C623" t="s">
        <v>2839</v>
      </c>
      <c r="D623" t="str">
        <f t="shared" si="43"/>
        <v>59007-00001</v>
      </c>
      <c r="E623" t="s">
        <v>139</v>
      </c>
      <c r="F623" t="s">
        <v>5948</v>
      </c>
      <c r="G623" t="s">
        <v>2825</v>
      </c>
      <c r="H623" t="s">
        <v>2798</v>
      </c>
      <c r="I623" t="s">
        <v>2799</v>
      </c>
      <c r="J623" t="s">
        <v>5331</v>
      </c>
      <c r="K623" t="s">
        <v>5333</v>
      </c>
      <c r="L623" t="s">
        <v>5416</v>
      </c>
      <c r="M623" t="s">
        <v>5349</v>
      </c>
      <c r="N623" t="s">
        <v>5382</v>
      </c>
      <c r="P623" t="s">
        <v>5427</v>
      </c>
      <c r="Q623" t="s">
        <v>638</v>
      </c>
      <c r="R623" t="b">
        <v>1</v>
      </c>
      <c r="S623" t="b">
        <v>0</v>
      </c>
      <c r="T623" t="s">
        <v>2839</v>
      </c>
      <c r="U623" t="s">
        <v>2839</v>
      </c>
      <c r="AI623">
        <v>-1</v>
      </c>
      <c r="AJ623">
        <v>-1</v>
      </c>
      <c r="AK623" t="s">
        <v>45</v>
      </c>
      <c r="AO623" s="1" t="str">
        <f t="shared" si="44"/>
        <v>2W Distributor Bike</v>
      </c>
      <c r="BD623" s="1" t="s">
        <v>2840</v>
      </c>
      <c r="BE623" t="str">
        <f t="shared" si="42"/>
        <v>https://fs.amplifi.io//file?id=24fc67e1-623f-4ef7-a5ad-97b3f6a0683c&amp;variant=thumb&amp;extension=png</v>
      </c>
      <c r="BF623" s="4" t="s">
        <v>2840</v>
      </c>
    </row>
    <row r="624" spans="1:59" ht="19" customHeight="1" x14ac:dyDescent="0.2">
      <c r="A624">
        <v>651</v>
      </c>
      <c r="B624" t="str">
        <f t="shared" si="41"/>
        <v>59009-00001</v>
      </c>
      <c r="C624" t="s">
        <v>2841</v>
      </c>
      <c r="D624" t="str">
        <f t="shared" si="43"/>
        <v>59009-00001</v>
      </c>
      <c r="E624" t="s">
        <v>139</v>
      </c>
      <c r="F624" t="s">
        <v>5948</v>
      </c>
      <c r="G624" t="s">
        <v>2825</v>
      </c>
      <c r="H624" t="s">
        <v>2798</v>
      </c>
      <c r="I624" t="s">
        <v>2799</v>
      </c>
      <c r="J624" t="s">
        <v>5331</v>
      </c>
      <c r="K624" t="s">
        <v>5333</v>
      </c>
      <c r="L624" t="s">
        <v>5416</v>
      </c>
      <c r="M624" t="s">
        <v>5349</v>
      </c>
      <c r="N624" t="s">
        <v>5383</v>
      </c>
      <c r="P624" t="s">
        <v>5427</v>
      </c>
      <c r="Q624" t="s">
        <v>638</v>
      </c>
      <c r="R624" t="b">
        <v>1</v>
      </c>
      <c r="S624" t="b">
        <v>1</v>
      </c>
      <c r="T624" t="s">
        <v>2841</v>
      </c>
      <c r="U624" t="s">
        <v>2841</v>
      </c>
      <c r="AI624">
        <v>17</v>
      </c>
      <c r="AJ624">
        <v>19</v>
      </c>
      <c r="AK624" t="s">
        <v>475</v>
      </c>
      <c r="AL624" t="s">
        <v>2800</v>
      </c>
      <c r="AM624" t="s">
        <v>2826</v>
      </c>
      <c r="AN624" t="s">
        <v>2801</v>
      </c>
      <c r="AO624" s="1" t="str">
        <f t="shared" si="44"/>
        <v>2W Distributor Bike</v>
      </c>
      <c r="BD624" s="1" t="s">
        <v>2842</v>
      </c>
      <c r="BE624" t="str">
        <f t="shared" si="42"/>
        <v>https://fs.amplifi.io//file?id=35251bb8-e66d-4391-9c0e-d90dfe87018e&amp;variant=thumb&amp;extension=png</v>
      </c>
      <c r="BF624" s="4" t="s">
        <v>2842</v>
      </c>
    </row>
    <row r="625" spans="1:59" ht="19" customHeight="1" x14ac:dyDescent="0.2">
      <c r="A625">
        <v>652</v>
      </c>
      <c r="B625" t="str">
        <f t="shared" si="41"/>
        <v>59009-00002</v>
      </c>
      <c r="C625" t="s">
        <v>2843</v>
      </c>
      <c r="D625" t="str">
        <f t="shared" si="43"/>
        <v>59009-00002</v>
      </c>
      <c r="E625" t="s">
        <v>139</v>
      </c>
      <c r="F625" t="s">
        <v>5948</v>
      </c>
      <c r="G625" t="s">
        <v>2825</v>
      </c>
      <c r="H625" t="s">
        <v>2798</v>
      </c>
      <c r="I625" t="s">
        <v>2799</v>
      </c>
      <c r="J625" t="s">
        <v>5331</v>
      </c>
      <c r="K625" t="s">
        <v>5333</v>
      </c>
      <c r="L625" t="s">
        <v>5416</v>
      </c>
      <c r="M625" t="s">
        <v>5349</v>
      </c>
      <c r="N625" t="s">
        <v>5383</v>
      </c>
      <c r="P625" t="s">
        <v>5427</v>
      </c>
      <c r="Q625" t="s">
        <v>2804</v>
      </c>
      <c r="R625" t="b">
        <v>1</v>
      </c>
      <c r="S625" t="b">
        <v>1</v>
      </c>
      <c r="T625" t="s">
        <v>2843</v>
      </c>
      <c r="U625" t="s">
        <v>2843</v>
      </c>
      <c r="AI625">
        <v>17</v>
      </c>
      <c r="AJ625">
        <v>19</v>
      </c>
      <c r="AK625" t="s">
        <v>475</v>
      </c>
      <c r="AL625" t="s">
        <v>2800</v>
      </c>
      <c r="AM625" t="s">
        <v>2826</v>
      </c>
      <c r="AN625" t="s">
        <v>2801</v>
      </c>
      <c r="AO625" s="1" t="str">
        <f t="shared" si="44"/>
        <v>2W Distributor Bike</v>
      </c>
      <c r="BD625" s="1" t="s">
        <v>2844</v>
      </c>
      <c r="BE625" t="str">
        <f t="shared" si="42"/>
        <v>https://fs.amplifi.io//file?id=517b0542-2616-4e8d-bd4e-072f149cc053&amp;variant=thumb&amp;extension=png</v>
      </c>
      <c r="BF625" s="4" t="s">
        <v>2844</v>
      </c>
    </row>
    <row r="626" spans="1:59" ht="19" customHeight="1" x14ac:dyDescent="0.2">
      <c r="A626">
        <v>653</v>
      </c>
      <c r="B626" t="str">
        <f t="shared" si="41"/>
        <v>59010-00001</v>
      </c>
      <c r="C626" t="s">
        <v>2845</v>
      </c>
      <c r="D626" t="str">
        <f t="shared" si="43"/>
        <v>59010-00001</v>
      </c>
      <c r="E626" t="s">
        <v>2846</v>
      </c>
      <c r="F626" t="s">
        <v>5948</v>
      </c>
      <c r="G626" t="s">
        <v>2825</v>
      </c>
      <c r="H626" t="s">
        <v>2798</v>
      </c>
      <c r="I626" t="s">
        <v>2799</v>
      </c>
      <c r="J626" t="s">
        <v>5331</v>
      </c>
      <c r="K626" t="s">
        <v>5333</v>
      </c>
      <c r="L626" t="s">
        <v>5416</v>
      </c>
      <c r="M626" t="s">
        <v>5349</v>
      </c>
      <c r="N626" t="s">
        <v>5383</v>
      </c>
      <c r="P626" t="s">
        <v>5427</v>
      </c>
      <c r="Q626" t="s">
        <v>2812</v>
      </c>
      <c r="R626" t="b">
        <v>1</v>
      </c>
      <c r="S626" t="b">
        <v>1</v>
      </c>
      <c r="T626" t="s">
        <v>2845</v>
      </c>
      <c r="U626" t="s">
        <v>2845</v>
      </c>
      <c r="AI626">
        <v>39</v>
      </c>
      <c r="AJ626">
        <v>41</v>
      </c>
      <c r="AK626" t="s">
        <v>475</v>
      </c>
      <c r="AL626" t="s">
        <v>2800</v>
      </c>
      <c r="AM626" t="s">
        <v>2826</v>
      </c>
      <c r="AN626" t="s">
        <v>2801</v>
      </c>
      <c r="AO626" s="1" t="str">
        <f t="shared" si="44"/>
        <v>2W Distributor Bike</v>
      </c>
      <c r="BD626" s="1" t="s">
        <v>2847</v>
      </c>
      <c r="BE626" t="str">
        <f t="shared" si="42"/>
        <v>https://fs.amplifi.io//file?id=113eeebb-8c2f-4c1a-8484-b21ddc3bbe9e&amp;variant=thumb&amp;extension=png</v>
      </c>
      <c r="BF626" s="4" t="s">
        <v>2847</v>
      </c>
    </row>
    <row r="627" spans="1:59" ht="19" customHeight="1" x14ac:dyDescent="0.2">
      <c r="A627">
        <v>654</v>
      </c>
      <c r="B627" t="str">
        <f t="shared" si="41"/>
        <v>59011-00001</v>
      </c>
      <c r="C627" t="s">
        <v>2848</v>
      </c>
      <c r="D627" t="str">
        <f t="shared" si="43"/>
        <v>59011-00001</v>
      </c>
      <c r="E627" t="s">
        <v>139</v>
      </c>
      <c r="F627" t="s">
        <v>5948</v>
      </c>
      <c r="G627" t="s">
        <v>2825</v>
      </c>
      <c r="H627" t="s">
        <v>2818</v>
      </c>
      <c r="I627" t="s">
        <v>2799</v>
      </c>
      <c r="J627" t="s">
        <v>5331</v>
      </c>
      <c r="K627" t="s">
        <v>5333</v>
      </c>
      <c r="L627" t="s">
        <v>5416</v>
      </c>
      <c r="M627" t="s">
        <v>5350</v>
      </c>
      <c r="N627" t="s">
        <v>5381</v>
      </c>
      <c r="P627" t="s">
        <v>5427</v>
      </c>
      <c r="Q627" t="s">
        <v>2819</v>
      </c>
      <c r="R627" t="b">
        <v>1</v>
      </c>
      <c r="S627" t="b">
        <v>1</v>
      </c>
      <c r="T627" t="s">
        <v>2848</v>
      </c>
      <c r="U627" t="s">
        <v>2848</v>
      </c>
      <c r="AI627">
        <v>14</v>
      </c>
      <c r="AJ627">
        <v>17</v>
      </c>
      <c r="AK627" t="s">
        <v>475</v>
      </c>
      <c r="AL627" t="s">
        <v>2820</v>
      </c>
      <c r="AM627" t="s">
        <v>2826</v>
      </c>
      <c r="AN627" t="s">
        <v>2849</v>
      </c>
      <c r="AO627" s="1" t="str">
        <f t="shared" si="44"/>
        <v>2W Distributor Bike</v>
      </c>
      <c r="BD627" s="1" t="s">
        <v>2850</v>
      </c>
      <c r="BE627" t="str">
        <f t="shared" si="42"/>
        <v>https://fs.amplifi.io//file?id=ca18842a-6fe9-4d4f-8fb6-207e4b9ba65a&amp;variant=thumb&amp;extension=png</v>
      </c>
      <c r="BF627" s="4" t="s">
        <v>2850</v>
      </c>
    </row>
    <row r="628" spans="1:59" ht="19" customHeight="1" x14ac:dyDescent="0.2">
      <c r="A628">
        <v>655</v>
      </c>
      <c r="B628" t="str">
        <f t="shared" si="41"/>
        <v>59012-00001</v>
      </c>
      <c r="C628" t="s">
        <v>2851</v>
      </c>
      <c r="D628" t="str">
        <f t="shared" si="43"/>
        <v>59012-00001</v>
      </c>
      <c r="E628" t="s">
        <v>139</v>
      </c>
      <c r="F628" t="s">
        <v>5948</v>
      </c>
      <c r="G628" t="s">
        <v>2825</v>
      </c>
      <c r="H628" t="s">
        <v>2818</v>
      </c>
      <c r="I628" t="s">
        <v>2799</v>
      </c>
      <c r="J628" t="s">
        <v>5331</v>
      </c>
      <c r="K628" t="s">
        <v>5333</v>
      </c>
      <c r="L628" t="s">
        <v>5416</v>
      </c>
      <c r="M628" t="s">
        <v>5350</v>
      </c>
      <c r="N628" t="s">
        <v>5381</v>
      </c>
      <c r="P628" t="s">
        <v>5427</v>
      </c>
      <c r="Q628" t="s">
        <v>2852</v>
      </c>
      <c r="R628" t="b">
        <v>1</v>
      </c>
      <c r="S628" t="b">
        <v>1</v>
      </c>
      <c r="T628" t="s">
        <v>2851</v>
      </c>
      <c r="U628" t="s">
        <v>2851</v>
      </c>
      <c r="AI628">
        <v>30</v>
      </c>
      <c r="AJ628">
        <v>33</v>
      </c>
      <c r="AK628" t="s">
        <v>475</v>
      </c>
      <c r="AL628" t="s">
        <v>2820</v>
      </c>
      <c r="AM628" t="s">
        <v>2853</v>
      </c>
      <c r="AN628" t="s">
        <v>2854</v>
      </c>
      <c r="AO628" s="1" t="str">
        <f t="shared" si="44"/>
        <v>2W Distributor Bike</v>
      </c>
      <c r="BD628" s="1" t="s">
        <v>2855</v>
      </c>
      <c r="BE628" t="str">
        <f t="shared" si="42"/>
        <v>https://fs.amplifi.io//file?id=acd2df93-a30d-495d-9c61-3764eb9c31d5&amp;variant=thumb&amp;extension=png</v>
      </c>
      <c r="BF628" s="4" t="s">
        <v>2855</v>
      </c>
    </row>
    <row r="629" spans="1:59" ht="19" customHeight="1" x14ac:dyDescent="0.2">
      <c r="A629">
        <v>656</v>
      </c>
      <c r="B629" t="str">
        <f t="shared" si="41"/>
        <v>59013-00001</v>
      </c>
      <c r="C629" t="s">
        <v>2856</v>
      </c>
      <c r="D629" t="str">
        <f t="shared" si="43"/>
        <v>59013-00001</v>
      </c>
      <c r="E629" t="s">
        <v>139</v>
      </c>
      <c r="F629" t="s">
        <v>5948</v>
      </c>
      <c r="G629" t="s">
        <v>2825</v>
      </c>
      <c r="H629" t="s">
        <v>2857</v>
      </c>
      <c r="I629" t="s">
        <v>2799</v>
      </c>
      <c r="J629" t="s">
        <v>5331</v>
      </c>
      <c r="K629" t="s">
        <v>5333</v>
      </c>
      <c r="L629" t="s">
        <v>5412</v>
      </c>
      <c r="M629" t="s">
        <v>5350</v>
      </c>
      <c r="N629" t="s">
        <v>5384</v>
      </c>
      <c r="P629" t="s">
        <v>5427</v>
      </c>
      <c r="Q629" t="s">
        <v>2858</v>
      </c>
      <c r="R629" t="b">
        <v>1</v>
      </c>
      <c r="S629" t="b">
        <v>1</v>
      </c>
      <c r="T629" t="s">
        <v>2856</v>
      </c>
      <c r="U629" t="s">
        <v>2856</v>
      </c>
      <c r="AI629">
        <v>13</v>
      </c>
      <c r="AJ629">
        <v>13</v>
      </c>
      <c r="AK629" t="s">
        <v>1895</v>
      </c>
      <c r="AL629" t="s">
        <v>2820</v>
      </c>
      <c r="AM629" t="s">
        <v>2859</v>
      </c>
      <c r="AN629" t="s">
        <v>2860</v>
      </c>
      <c r="AO629" s="1" t="str">
        <f t="shared" si="44"/>
        <v>2W Distributor Bike</v>
      </c>
      <c r="BD629" s="1" t="s">
        <v>2861</v>
      </c>
      <c r="BE629" t="str">
        <f t="shared" si="42"/>
        <v>https://fs.amplifi.io//file?id=1c936e07-1498-4b41-8737-a3f8b6ee4e47&amp;variant=thumb&amp;extension=png</v>
      </c>
      <c r="BF629" s="4" t="s">
        <v>2861</v>
      </c>
    </row>
    <row r="630" spans="1:59" ht="19" customHeight="1" x14ac:dyDescent="0.2">
      <c r="A630">
        <v>657</v>
      </c>
      <c r="B630" t="str">
        <f t="shared" si="41"/>
        <v>59017-00001</v>
      </c>
      <c r="C630" t="s">
        <v>2862</v>
      </c>
      <c r="D630" t="str">
        <f t="shared" si="43"/>
        <v>59017-00001</v>
      </c>
      <c r="E630" t="s">
        <v>139</v>
      </c>
      <c r="F630" t="s">
        <v>5948</v>
      </c>
      <c r="G630" t="s">
        <v>2863</v>
      </c>
      <c r="H630" t="s">
        <v>2798</v>
      </c>
      <c r="I630" t="s">
        <v>2799</v>
      </c>
      <c r="J630" t="s">
        <v>5331</v>
      </c>
      <c r="K630" t="s">
        <v>5333</v>
      </c>
      <c r="L630" t="s">
        <v>5416</v>
      </c>
      <c r="M630" t="s">
        <v>5349</v>
      </c>
      <c r="N630" t="s">
        <v>638</v>
      </c>
      <c r="P630" t="s">
        <v>5426</v>
      </c>
      <c r="Q630" t="s">
        <v>638</v>
      </c>
      <c r="R630" t="b">
        <v>1</v>
      </c>
      <c r="S630" t="b">
        <v>1</v>
      </c>
      <c r="T630" t="s">
        <v>2862</v>
      </c>
      <c r="U630" t="s">
        <v>2862</v>
      </c>
      <c r="AI630">
        <v>10</v>
      </c>
      <c r="AJ630">
        <v>12</v>
      </c>
      <c r="AK630" t="s">
        <v>475</v>
      </c>
      <c r="AL630" t="s">
        <v>2800</v>
      </c>
      <c r="AM630" t="s">
        <v>2826</v>
      </c>
      <c r="AN630" t="s">
        <v>2801</v>
      </c>
      <c r="AO630" s="1" t="str">
        <f t="shared" si="44"/>
        <v>2W Distributor Bike</v>
      </c>
      <c r="BD630" s="1" t="s">
        <v>2864</v>
      </c>
      <c r="BE630" t="str">
        <f t="shared" si="42"/>
        <v>https://fs.amplifi.io//file?id=c9410a6b-fce0-455b-9b59-84838769b71d&amp;variant=thumb&amp;extension=png</v>
      </c>
      <c r="BF630" s="4" t="s">
        <v>2864</v>
      </c>
    </row>
    <row r="631" spans="1:59" ht="19" customHeight="1" x14ac:dyDescent="0.2">
      <c r="A631">
        <v>658</v>
      </c>
      <c r="B631" t="str">
        <f t="shared" si="41"/>
        <v>59017-00002</v>
      </c>
      <c r="C631" t="s">
        <v>2865</v>
      </c>
      <c r="D631" t="str">
        <f t="shared" si="43"/>
        <v>59017-00002</v>
      </c>
      <c r="E631" t="s">
        <v>139</v>
      </c>
      <c r="F631" t="s">
        <v>5948</v>
      </c>
      <c r="G631" t="s">
        <v>2863</v>
      </c>
      <c r="H631" t="s">
        <v>2798</v>
      </c>
      <c r="I631" t="s">
        <v>2799</v>
      </c>
      <c r="J631" t="s">
        <v>5331</v>
      </c>
      <c r="K631" t="s">
        <v>5333</v>
      </c>
      <c r="L631" t="s">
        <v>5416</v>
      </c>
      <c r="M631" t="s">
        <v>5349</v>
      </c>
      <c r="N631" t="s">
        <v>638</v>
      </c>
      <c r="P631" t="s">
        <v>5426</v>
      </c>
      <c r="Q631" t="s">
        <v>2804</v>
      </c>
      <c r="R631" t="b">
        <v>1</v>
      </c>
      <c r="S631" t="b">
        <v>1</v>
      </c>
      <c r="T631" t="s">
        <v>2865</v>
      </c>
      <c r="U631" t="s">
        <v>2865</v>
      </c>
      <c r="AI631">
        <v>10</v>
      </c>
      <c r="AJ631">
        <v>12</v>
      </c>
      <c r="AK631" t="s">
        <v>475</v>
      </c>
      <c r="AL631" t="s">
        <v>2800</v>
      </c>
      <c r="AM631" t="s">
        <v>2826</v>
      </c>
      <c r="AN631" t="s">
        <v>2801</v>
      </c>
      <c r="AO631" s="1" t="str">
        <f t="shared" si="44"/>
        <v>2W Distributor Bike</v>
      </c>
      <c r="BD631" s="1" t="s">
        <v>2866</v>
      </c>
      <c r="BE631" t="str">
        <f t="shared" si="42"/>
        <v>https://fs.amplifi.io//file?id=0a6ef079-0925-445a-ad64-eb63e53286dd&amp;variant=thumb&amp;extension=png</v>
      </c>
      <c r="BF631" s="4" t="s">
        <v>2866</v>
      </c>
    </row>
    <row r="632" spans="1:59" ht="19" customHeight="1" x14ac:dyDescent="0.2">
      <c r="A632">
        <v>659</v>
      </c>
      <c r="B632" t="str">
        <f t="shared" si="41"/>
        <v>59018-00001</v>
      </c>
      <c r="C632" t="s">
        <v>2867</v>
      </c>
      <c r="D632" t="str">
        <f t="shared" si="43"/>
        <v>59018-00001</v>
      </c>
      <c r="E632" t="s">
        <v>139</v>
      </c>
      <c r="F632" t="s">
        <v>5948</v>
      </c>
      <c r="G632" t="s">
        <v>2863</v>
      </c>
      <c r="H632" t="s">
        <v>2798</v>
      </c>
      <c r="I632" t="s">
        <v>2799</v>
      </c>
      <c r="J632" t="s">
        <v>5331</v>
      </c>
      <c r="K632" t="s">
        <v>5333</v>
      </c>
      <c r="L632" t="s">
        <v>5416</v>
      </c>
      <c r="M632" t="s">
        <v>5349</v>
      </c>
      <c r="N632" t="s">
        <v>5379</v>
      </c>
      <c r="P632" t="s">
        <v>5426</v>
      </c>
      <c r="Q632" t="s">
        <v>2832</v>
      </c>
      <c r="R632" t="b">
        <v>1</v>
      </c>
      <c r="S632" t="b">
        <v>1</v>
      </c>
      <c r="T632" t="s">
        <v>2867</v>
      </c>
      <c r="U632" t="s">
        <v>2867</v>
      </c>
      <c r="AI632">
        <v>24</v>
      </c>
      <c r="AJ632">
        <v>26</v>
      </c>
      <c r="AK632" t="s">
        <v>475</v>
      </c>
      <c r="AL632" t="s">
        <v>2800</v>
      </c>
      <c r="AM632" t="s">
        <v>2826</v>
      </c>
      <c r="AN632" t="s">
        <v>2801</v>
      </c>
      <c r="AO632" s="1" t="str">
        <f t="shared" si="44"/>
        <v>2W Distributor Bike</v>
      </c>
      <c r="BD632" s="1" t="s">
        <v>2868</v>
      </c>
      <c r="BE632" t="str">
        <f t="shared" si="42"/>
        <v>https://fs.amplifi.io//file?id=c2234231-c8cf-4497-afcb-5715b9d205a8&amp;variant=thumb&amp;extension=png</v>
      </c>
      <c r="BF632" s="4" t="s">
        <v>2868</v>
      </c>
    </row>
    <row r="633" spans="1:59" ht="19" customHeight="1" x14ac:dyDescent="0.2">
      <c r="A633">
        <v>660</v>
      </c>
      <c r="B633" t="str">
        <f t="shared" si="41"/>
        <v>59018-00002</v>
      </c>
      <c r="C633" t="s">
        <v>2869</v>
      </c>
      <c r="D633" t="str">
        <f t="shared" si="43"/>
        <v>59018-00002</v>
      </c>
      <c r="E633" t="s">
        <v>139</v>
      </c>
      <c r="F633" t="s">
        <v>5948</v>
      </c>
      <c r="G633" t="s">
        <v>2863</v>
      </c>
      <c r="H633" t="s">
        <v>2798</v>
      </c>
      <c r="I633" t="s">
        <v>2799</v>
      </c>
      <c r="J633" t="s">
        <v>5331</v>
      </c>
      <c r="K633" t="s">
        <v>5333</v>
      </c>
      <c r="L633" t="s">
        <v>5416</v>
      </c>
      <c r="M633" t="s">
        <v>5349</v>
      </c>
      <c r="N633" t="s">
        <v>5379</v>
      </c>
      <c r="P633" t="s">
        <v>5426</v>
      </c>
      <c r="Q633" t="s">
        <v>2835</v>
      </c>
      <c r="R633" t="b">
        <v>1</v>
      </c>
      <c r="S633" t="b">
        <v>1</v>
      </c>
      <c r="T633" t="s">
        <v>2869</v>
      </c>
      <c r="U633" t="s">
        <v>2869</v>
      </c>
      <c r="AI633">
        <v>24</v>
      </c>
      <c r="AJ633">
        <v>26</v>
      </c>
      <c r="AK633" t="s">
        <v>475</v>
      </c>
      <c r="AL633" t="s">
        <v>2800</v>
      </c>
      <c r="AM633" t="s">
        <v>2826</v>
      </c>
      <c r="AN633" t="s">
        <v>2801</v>
      </c>
      <c r="AO633" s="1" t="str">
        <f t="shared" si="44"/>
        <v>2W Distributor Bike</v>
      </c>
      <c r="BD633" s="1" t="s">
        <v>2870</v>
      </c>
      <c r="BE633" t="str">
        <f t="shared" si="42"/>
        <v>https://fs.amplifi.io//file?id=07b0ebad-e682-4b3b-8954-b4d72dd76b41&amp;variant=thumb&amp;extension=png</v>
      </c>
      <c r="BF633" s="4" t="s">
        <v>2870</v>
      </c>
    </row>
    <row r="634" spans="1:59" ht="19" customHeight="1" x14ac:dyDescent="0.2">
      <c r="A634">
        <v>661</v>
      </c>
      <c r="B634" t="str">
        <f t="shared" si="41"/>
        <v>59018-00003</v>
      </c>
      <c r="C634" t="s">
        <v>2871</v>
      </c>
      <c r="D634" t="str">
        <f t="shared" si="43"/>
        <v>59018-00003</v>
      </c>
      <c r="E634" t="s">
        <v>139</v>
      </c>
      <c r="F634" t="s">
        <v>5948</v>
      </c>
      <c r="G634" t="s">
        <v>2863</v>
      </c>
      <c r="H634" t="s">
        <v>2798</v>
      </c>
      <c r="I634" t="s">
        <v>2799</v>
      </c>
      <c r="J634" t="s">
        <v>5331</v>
      </c>
      <c r="K634" t="s">
        <v>5333</v>
      </c>
      <c r="L634" t="s">
        <v>5416</v>
      </c>
      <c r="M634" t="s">
        <v>5349</v>
      </c>
      <c r="N634" t="s">
        <v>5379</v>
      </c>
      <c r="P634" t="s">
        <v>5426</v>
      </c>
      <c r="Q634" t="s">
        <v>2812</v>
      </c>
      <c r="R634" t="b">
        <v>1</v>
      </c>
      <c r="S634" t="b">
        <v>1</v>
      </c>
      <c r="T634" t="s">
        <v>2871</v>
      </c>
      <c r="U634" t="s">
        <v>2871</v>
      </c>
      <c r="AI634">
        <v>24</v>
      </c>
      <c r="AJ634">
        <v>26</v>
      </c>
      <c r="AK634" t="s">
        <v>475</v>
      </c>
      <c r="AL634" t="s">
        <v>2800</v>
      </c>
      <c r="AM634" t="s">
        <v>2826</v>
      </c>
      <c r="AN634" t="s">
        <v>2801</v>
      </c>
      <c r="AO634" s="1" t="str">
        <f t="shared" si="44"/>
        <v>2W Distributor Bike</v>
      </c>
      <c r="BD634" s="1" t="s">
        <v>2872</v>
      </c>
      <c r="BE634" t="str">
        <f t="shared" si="42"/>
        <v>https://fs.amplifi.io//file?id=d4d943e4-f6a7-465c-a7ca-448abc358a61&amp;variant=thumb&amp;extension=png</v>
      </c>
      <c r="BF634" s="4" t="s">
        <v>2872</v>
      </c>
    </row>
    <row r="635" spans="1:59" ht="19" customHeight="1" x14ac:dyDescent="0.2">
      <c r="A635">
        <v>662</v>
      </c>
      <c r="B635" t="str">
        <f t="shared" si="41"/>
        <v>59019-00001</v>
      </c>
      <c r="C635" t="s">
        <v>2873</v>
      </c>
      <c r="D635" t="str">
        <f t="shared" si="43"/>
        <v>59019-00001</v>
      </c>
      <c r="E635" t="s">
        <v>139</v>
      </c>
      <c r="F635" t="s">
        <v>5948</v>
      </c>
      <c r="G635" t="s">
        <v>2863</v>
      </c>
      <c r="H635" t="s">
        <v>2818</v>
      </c>
      <c r="I635" t="s">
        <v>2799</v>
      </c>
      <c r="J635" t="s">
        <v>5331</v>
      </c>
      <c r="K635" t="s">
        <v>5333</v>
      </c>
      <c r="L635" t="s">
        <v>5416</v>
      </c>
      <c r="M635" t="s">
        <v>5350</v>
      </c>
      <c r="N635" t="s">
        <v>5381</v>
      </c>
      <c r="P635" t="s">
        <v>5426</v>
      </c>
      <c r="Q635" t="s">
        <v>2819</v>
      </c>
      <c r="R635" t="b">
        <v>1</v>
      </c>
      <c r="S635" t="b">
        <v>1</v>
      </c>
      <c r="T635" t="s">
        <v>2873</v>
      </c>
      <c r="U635" t="s">
        <v>2873</v>
      </c>
      <c r="AI635">
        <v>14</v>
      </c>
      <c r="AJ635">
        <v>17</v>
      </c>
      <c r="AK635" t="s">
        <v>475</v>
      </c>
      <c r="AL635" t="s">
        <v>2820</v>
      </c>
      <c r="AM635" t="s">
        <v>2826</v>
      </c>
      <c r="AN635" t="s">
        <v>2849</v>
      </c>
      <c r="AO635" s="1" t="str">
        <f t="shared" si="44"/>
        <v>2W Distributor Bike</v>
      </c>
      <c r="BD635" s="1" t="s">
        <v>2874</v>
      </c>
      <c r="BE635" t="str">
        <f t="shared" si="42"/>
        <v>https://fs.amplifi.io//file?id=20d697ef-5ecb-42d2-b3b9-ce48f9eb797f&amp;variant=thumb&amp;extension=png</v>
      </c>
      <c r="BF635" s="4" t="s">
        <v>2874</v>
      </c>
    </row>
    <row r="636" spans="1:59" ht="19" customHeight="1" x14ac:dyDescent="0.2">
      <c r="A636">
        <v>663</v>
      </c>
      <c r="B636" t="str">
        <f t="shared" si="41"/>
        <v>59024-00001</v>
      </c>
      <c r="C636" t="s">
        <v>2875</v>
      </c>
      <c r="D636" t="str">
        <f t="shared" si="43"/>
        <v>59024-00001</v>
      </c>
      <c r="E636" t="s">
        <v>139</v>
      </c>
      <c r="F636" t="s">
        <v>5948</v>
      </c>
      <c r="G636" t="s">
        <v>2876</v>
      </c>
      <c r="H636" t="s">
        <v>2798</v>
      </c>
      <c r="I636" t="s">
        <v>2799</v>
      </c>
      <c r="J636" t="s">
        <v>5331</v>
      </c>
      <c r="K636" t="s">
        <v>5333</v>
      </c>
      <c r="L636" t="s">
        <v>5416</v>
      </c>
      <c r="M636" t="s">
        <v>5349</v>
      </c>
      <c r="N636" t="s">
        <v>5385</v>
      </c>
      <c r="P636" t="s">
        <v>5427</v>
      </c>
      <c r="Q636" t="s">
        <v>638</v>
      </c>
      <c r="R636" t="b">
        <v>1</v>
      </c>
      <c r="S636" t="b">
        <v>1</v>
      </c>
      <c r="T636" t="s">
        <v>2875</v>
      </c>
      <c r="U636" t="s">
        <v>2875</v>
      </c>
      <c r="AI636">
        <v>-1</v>
      </c>
      <c r="AJ636">
        <v>-1</v>
      </c>
      <c r="AK636" t="s">
        <v>45</v>
      </c>
      <c r="AO636" s="1" t="str">
        <f t="shared" si="44"/>
        <v>2W Distributor Bike</v>
      </c>
      <c r="BD636" s="1" t="s">
        <v>2877</v>
      </c>
      <c r="BE636" t="str">
        <f t="shared" si="42"/>
        <v>https://fs.amplifi.io//file?id=e85f9ac7-c356-4c7a-8d48-b986d2bac0db&amp;variant=thumb&amp;extension=png</v>
      </c>
      <c r="BF636" s="4" t="s">
        <v>2877</v>
      </c>
    </row>
    <row r="637" spans="1:59" ht="19" customHeight="1" x14ac:dyDescent="0.2">
      <c r="A637">
        <v>664</v>
      </c>
      <c r="B637" t="str">
        <f t="shared" si="41"/>
        <v>59025-00001</v>
      </c>
      <c r="C637" t="s">
        <v>2878</v>
      </c>
      <c r="D637" t="str">
        <f t="shared" si="43"/>
        <v>59025-00001</v>
      </c>
      <c r="E637" t="s">
        <v>139</v>
      </c>
      <c r="F637" t="s">
        <v>5948</v>
      </c>
      <c r="G637" t="s">
        <v>2879</v>
      </c>
      <c r="H637" t="s">
        <v>2880</v>
      </c>
      <c r="I637" t="s">
        <v>2799</v>
      </c>
      <c r="J637" t="s">
        <v>5331</v>
      </c>
      <c r="K637" t="s">
        <v>5333</v>
      </c>
      <c r="L637" t="s">
        <v>5416</v>
      </c>
      <c r="M637" t="s">
        <v>759</v>
      </c>
      <c r="N637" t="s">
        <v>5386</v>
      </c>
      <c r="P637" t="s">
        <v>5427</v>
      </c>
      <c r="Q637" t="s">
        <v>638</v>
      </c>
      <c r="R637" t="b">
        <v>1</v>
      </c>
      <c r="S637" t="b">
        <v>1</v>
      </c>
      <c r="T637" t="s">
        <v>2878</v>
      </c>
      <c r="U637" t="s">
        <v>2878</v>
      </c>
      <c r="AI637">
        <v>40</v>
      </c>
      <c r="AJ637">
        <v>44</v>
      </c>
      <c r="AK637" t="s">
        <v>475</v>
      </c>
      <c r="AL637" t="s">
        <v>2800</v>
      </c>
      <c r="AM637" t="s">
        <v>2881</v>
      </c>
      <c r="AN637" s="1" t="s">
        <v>2882</v>
      </c>
      <c r="AO637" s="1" t="str">
        <f t="shared" si="44"/>
        <v>2W Distributor Bike</v>
      </c>
      <c r="AP637" s="1"/>
      <c r="AQ637" s="1"/>
      <c r="AR637" s="1"/>
      <c r="AS637" s="1"/>
      <c r="AT637" s="1"/>
      <c r="AU637" s="1"/>
      <c r="AV637" s="1"/>
      <c r="AW637" s="1"/>
      <c r="AX637" s="1"/>
      <c r="AY637" s="1"/>
      <c r="AZ637" s="1"/>
      <c r="BA637" s="1"/>
      <c r="BB637" s="1"/>
      <c r="BC637" s="1"/>
      <c r="BD637" s="1" t="s">
        <v>2883</v>
      </c>
      <c r="BE637" t="str">
        <f t="shared" si="42"/>
        <v>https://fs.amplifi.io//file?id=a8af3ec4-1cf7-4b04-9cc6-5acbc6dae3de&amp;variant=thumb&amp;extension=png</v>
      </c>
      <c r="BF637" s="4" t="s">
        <v>2883</v>
      </c>
      <c r="BG637" s="4" t="s">
        <v>6645</v>
      </c>
    </row>
    <row r="638" spans="1:59" ht="19" customHeight="1" x14ac:dyDescent="0.2">
      <c r="A638">
        <v>665</v>
      </c>
      <c r="B638" t="str">
        <f t="shared" si="41"/>
        <v>59026-00001</v>
      </c>
      <c r="C638" t="s">
        <v>2884</v>
      </c>
      <c r="D638" t="str">
        <f t="shared" si="43"/>
        <v>59026-00001</v>
      </c>
      <c r="E638" t="s">
        <v>139</v>
      </c>
      <c r="F638" t="s">
        <v>5948</v>
      </c>
      <c r="G638" t="s">
        <v>2879</v>
      </c>
      <c r="H638" t="s">
        <v>2885</v>
      </c>
      <c r="I638" t="s">
        <v>2799</v>
      </c>
      <c r="J638" t="s">
        <v>5331</v>
      </c>
      <c r="K638" t="s">
        <v>5333</v>
      </c>
      <c r="L638" t="s">
        <v>5416</v>
      </c>
      <c r="M638" t="s">
        <v>759</v>
      </c>
      <c r="N638" t="s">
        <v>5386</v>
      </c>
      <c r="P638" t="s">
        <v>5427</v>
      </c>
      <c r="Q638" t="s">
        <v>2886</v>
      </c>
      <c r="R638" t="b">
        <v>1</v>
      </c>
      <c r="S638" t="b">
        <v>1</v>
      </c>
      <c r="T638" t="s">
        <v>2884</v>
      </c>
      <c r="U638" t="s">
        <v>2884</v>
      </c>
      <c r="AI638">
        <v>12</v>
      </c>
      <c r="AJ638">
        <v>16</v>
      </c>
      <c r="AK638" t="s">
        <v>475</v>
      </c>
      <c r="AL638" t="s">
        <v>2800</v>
      </c>
      <c r="AM638" t="s">
        <v>2887</v>
      </c>
      <c r="AN638" t="s">
        <v>2888</v>
      </c>
      <c r="AO638" s="1" t="str">
        <f t="shared" si="44"/>
        <v>2W Distributor Bike</v>
      </c>
      <c r="BD638" s="1" t="s">
        <v>2889</v>
      </c>
      <c r="BE638" t="str">
        <f t="shared" si="42"/>
        <v>https://fs.amplifi.io//file?id=caeb443b-11e6-484e-82f4-b4eb027fac28&amp;variant=thumb&amp;extension=png</v>
      </c>
      <c r="BF638" s="4" t="s">
        <v>2889</v>
      </c>
    </row>
    <row r="639" spans="1:59" ht="19" customHeight="1" x14ac:dyDescent="0.2">
      <c r="A639">
        <v>666</v>
      </c>
      <c r="B639" t="str">
        <f t="shared" si="41"/>
        <v>59030-00001</v>
      </c>
      <c r="C639" t="s">
        <v>2890</v>
      </c>
      <c r="D639" t="str">
        <f t="shared" si="43"/>
        <v>59030-00001</v>
      </c>
      <c r="E639" t="s">
        <v>139</v>
      </c>
      <c r="F639" t="s">
        <v>5948</v>
      </c>
      <c r="G639" t="s">
        <v>2891</v>
      </c>
      <c r="H639" t="s">
        <v>2798</v>
      </c>
      <c r="I639" t="s">
        <v>2799</v>
      </c>
      <c r="J639" t="s">
        <v>5331</v>
      </c>
      <c r="K639" t="s">
        <v>5333</v>
      </c>
      <c r="L639" t="s">
        <v>5416</v>
      </c>
      <c r="M639" t="s">
        <v>5349</v>
      </c>
      <c r="N639" t="s">
        <v>5385</v>
      </c>
      <c r="P639" t="s">
        <v>5426</v>
      </c>
      <c r="Q639" t="s">
        <v>638</v>
      </c>
      <c r="R639" t="b">
        <v>1</v>
      </c>
      <c r="S639" t="b">
        <v>1</v>
      </c>
      <c r="T639" t="s">
        <v>2890</v>
      </c>
      <c r="U639" t="s">
        <v>2890</v>
      </c>
      <c r="AI639">
        <v>14</v>
      </c>
      <c r="AJ639">
        <v>14</v>
      </c>
      <c r="AK639" t="s">
        <v>45</v>
      </c>
      <c r="AL639" t="s">
        <v>2800</v>
      </c>
      <c r="AO639" s="1" t="str">
        <f t="shared" si="44"/>
        <v>2W Distributor Bike</v>
      </c>
      <c r="BD639" s="1" t="s">
        <v>2892</v>
      </c>
      <c r="BE639" t="str">
        <f t="shared" si="42"/>
        <v>https://fs.amplifi.io//file?id=52b0e98e-ede6-435e-bcd9-f11139483b78&amp;variant=thumb&amp;extension=png</v>
      </c>
      <c r="BF639" s="4" t="s">
        <v>2892</v>
      </c>
    </row>
    <row r="640" spans="1:59" ht="19" customHeight="1" x14ac:dyDescent="0.2">
      <c r="A640">
        <v>667</v>
      </c>
      <c r="B640" t="str">
        <f t="shared" si="41"/>
        <v>59031-00001</v>
      </c>
      <c r="C640" t="s">
        <v>2893</v>
      </c>
      <c r="D640" t="str">
        <f t="shared" si="43"/>
        <v>59031-00001</v>
      </c>
      <c r="E640" t="s">
        <v>139</v>
      </c>
      <c r="F640" t="s">
        <v>5948</v>
      </c>
      <c r="G640" t="s">
        <v>2894</v>
      </c>
      <c r="H640" t="s">
        <v>2880</v>
      </c>
      <c r="I640" t="s">
        <v>2799</v>
      </c>
      <c r="J640" t="s">
        <v>5331</v>
      </c>
      <c r="K640" t="s">
        <v>5333</v>
      </c>
      <c r="L640" t="s">
        <v>5416</v>
      </c>
      <c r="M640" t="s">
        <v>759</v>
      </c>
      <c r="N640" t="s">
        <v>5386</v>
      </c>
      <c r="P640" t="s">
        <v>5426</v>
      </c>
      <c r="Q640" t="s">
        <v>638</v>
      </c>
      <c r="R640" t="b">
        <v>1</v>
      </c>
      <c r="S640" t="b">
        <v>1</v>
      </c>
      <c r="T640" t="s">
        <v>2893</v>
      </c>
      <c r="U640" t="s">
        <v>2893</v>
      </c>
      <c r="AI640">
        <v>40</v>
      </c>
      <c r="AJ640">
        <v>44</v>
      </c>
      <c r="AK640" t="s">
        <v>475</v>
      </c>
      <c r="AL640" t="s">
        <v>2800</v>
      </c>
      <c r="AM640" t="s">
        <v>2881</v>
      </c>
      <c r="AN640" t="s">
        <v>2801</v>
      </c>
      <c r="AO640" s="1" t="str">
        <f t="shared" si="44"/>
        <v>2W Distributor Bike</v>
      </c>
      <c r="BD640" s="1" t="s">
        <v>5289</v>
      </c>
      <c r="BE640" t="str">
        <f t="shared" si="42"/>
        <v>https://fs.amplifi.io//file?id=5c3a83e6-2749-4294-9f17-a4a8d9d52389&amp;variant=thumb&amp;extension=png</v>
      </c>
      <c r="BF640" s="4" t="s">
        <v>5289</v>
      </c>
      <c r="BG640" s="4" t="s">
        <v>6646</v>
      </c>
    </row>
    <row r="641" spans="1:58" ht="19" customHeight="1" x14ac:dyDescent="0.2">
      <c r="A641">
        <v>668</v>
      </c>
      <c r="B641" t="str">
        <f t="shared" ref="B641:B704" si="45">C641</f>
        <v>59032-00001</v>
      </c>
      <c r="C641" t="s">
        <v>2895</v>
      </c>
      <c r="D641" t="str">
        <f t="shared" si="43"/>
        <v>59032-00001</v>
      </c>
      <c r="E641" t="s">
        <v>139</v>
      </c>
      <c r="F641" t="s">
        <v>5948</v>
      </c>
      <c r="G641" t="s">
        <v>2894</v>
      </c>
      <c r="H641" t="s">
        <v>2885</v>
      </c>
      <c r="I641" t="s">
        <v>2799</v>
      </c>
      <c r="J641" t="s">
        <v>5331</v>
      </c>
      <c r="K641" t="s">
        <v>5333</v>
      </c>
      <c r="L641" t="s">
        <v>5416</v>
      </c>
      <c r="M641" t="s">
        <v>759</v>
      </c>
      <c r="N641" t="s">
        <v>5386</v>
      </c>
      <c r="P641" t="s">
        <v>5426</v>
      </c>
      <c r="Q641" t="s">
        <v>2886</v>
      </c>
      <c r="R641" t="b">
        <v>1</v>
      </c>
      <c r="S641" t="b">
        <v>1</v>
      </c>
      <c r="T641" t="s">
        <v>2895</v>
      </c>
      <c r="U641" t="s">
        <v>2895</v>
      </c>
      <c r="AI641">
        <v>-1</v>
      </c>
      <c r="AJ641">
        <v>-1</v>
      </c>
      <c r="AK641" t="s">
        <v>45</v>
      </c>
      <c r="AO641" s="1" t="str">
        <f t="shared" si="44"/>
        <v>2W Distributor Bike</v>
      </c>
      <c r="BD641" s="1" t="s">
        <v>2896</v>
      </c>
      <c r="BE641" t="str">
        <f t="shared" si="42"/>
        <v>https://fs.amplifi.io//file?id=b23923c8-db1c-4cd5-8899-920ce15d7524&amp;variant=thumb&amp;extension=png</v>
      </c>
      <c r="BF641" s="4" t="s">
        <v>2896</v>
      </c>
    </row>
    <row r="642" spans="1:58" ht="19" customHeight="1" x14ac:dyDescent="0.2">
      <c r="A642">
        <v>669</v>
      </c>
      <c r="B642" t="str">
        <f t="shared" si="45"/>
        <v>59042-00001</v>
      </c>
      <c r="C642" t="s">
        <v>2897</v>
      </c>
      <c r="D642" t="str">
        <f t="shared" si="43"/>
        <v>59042-00001</v>
      </c>
      <c r="E642" t="s">
        <v>139</v>
      </c>
      <c r="F642" t="s">
        <v>5948</v>
      </c>
      <c r="G642" t="s">
        <v>2791</v>
      </c>
      <c r="H642" t="s">
        <v>2798</v>
      </c>
      <c r="I642" t="s">
        <v>2799</v>
      </c>
      <c r="J642" t="s">
        <v>5331</v>
      </c>
      <c r="K642" t="s">
        <v>5333</v>
      </c>
      <c r="L642" t="s">
        <v>5416</v>
      </c>
      <c r="M642" t="s">
        <v>5349</v>
      </c>
      <c r="N642" t="s">
        <v>638</v>
      </c>
      <c r="P642" t="s">
        <v>5426</v>
      </c>
      <c r="Q642" t="s">
        <v>638</v>
      </c>
      <c r="R642" t="b">
        <v>1</v>
      </c>
      <c r="S642" t="b">
        <v>1</v>
      </c>
      <c r="T642" t="s">
        <v>2897</v>
      </c>
      <c r="U642" t="s">
        <v>2897</v>
      </c>
      <c r="AI642">
        <v>10</v>
      </c>
      <c r="AJ642">
        <v>12</v>
      </c>
      <c r="AK642" t="s">
        <v>475</v>
      </c>
      <c r="AL642" t="s">
        <v>2800</v>
      </c>
      <c r="AM642" t="s">
        <v>2898</v>
      </c>
      <c r="AN642" t="s">
        <v>2801</v>
      </c>
      <c r="AO642" s="1" t="str">
        <f t="shared" si="44"/>
        <v>2W Distributor Bike</v>
      </c>
      <c r="BD642" s="1" t="s">
        <v>2899</v>
      </c>
      <c r="BE642" t="str">
        <f t="shared" ref="BE642:BE705" si="46">IF(BD642="","",BD642&amp;"&amp;variant=thumb&amp;extension=png")</f>
        <v>https://fs.amplifi.io//file?id=30223b65-4bbf-4f2e-a7d9-4e54e42a8d92&amp;variant=thumb&amp;extension=png</v>
      </c>
      <c r="BF642" s="4" t="s">
        <v>2899</v>
      </c>
    </row>
    <row r="643" spans="1:58" ht="19" customHeight="1" x14ac:dyDescent="0.2">
      <c r="A643">
        <v>670</v>
      </c>
      <c r="B643" t="str">
        <f t="shared" si="45"/>
        <v>59044-00001</v>
      </c>
      <c r="C643" t="s">
        <v>2900</v>
      </c>
      <c r="D643" t="str">
        <f t="shared" ref="D643:D706" si="47">C643</f>
        <v>59044-00001</v>
      </c>
      <c r="E643" t="s">
        <v>139</v>
      </c>
      <c r="F643" t="s">
        <v>5948</v>
      </c>
      <c r="G643" t="s">
        <v>2901</v>
      </c>
      <c r="H643" t="s">
        <v>2902</v>
      </c>
      <c r="I643" t="s">
        <v>2799</v>
      </c>
      <c r="J643" t="s">
        <v>5331</v>
      </c>
      <c r="K643" t="s">
        <v>5333</v>
      </c>
      <c r="L643" t="s">
        <v>5416</v>
      </c>
      <c r="M643" t="s">
        <v>759</v>
      </c>
      <c r="N643" t="s">
        <v>5386</v>
      </c>
      <c r="P643" t="s">
        <v>5427</v>
      </c>
      <c r="Q643" t="s">
        <v>2903</v>
      </c>
      <c r="R643" t="b">
        <v>1</v>
      </c>
      <c r="S643" t="b">
        <v>1</v>
      </c>
      <c r="T643" t="s">
        <v>2900</v>
      </c>
      <c r="U643" t="s">
        <v>2900</v>
      </c>
      <c r="AI643">
        <v>6.5</v>
      </c>
      <c r="AJ643">
        <v>7.5</v>
      </c>
      <c r="AK643" t="s">
        <v>475</v>
      </c>
      <c r="AL643" t="s">
        <v>2800</v>
      </c>
      <c r="AM643" t="s">
        <v>2904</v>
      </c>
      <c r="AN643" t="s">
        <v>2888</v>
      </c>
      <c r="AO643" s="1" t="str">
        <f t="shared" ref="AO643:AO706" si="48">IF(E643="Moto","",IF(E643="Snowboard","",IF(E643="Snowmobile","",AO$1)))</f>
        <v>2W Distributor Bike</v>
      </c>
      <c r="BD643" s="1" t="s">
        <v>2905</v>
      </c>
      <c r="BE643" t="str">
        <f t="shared" si="46"/>
        <v>https://fs.amplifi.io//file?id=2cf0f2e2-6644-4d7d-924e-f524468f4dd8&amp;variant=thumb&amp;extension=png</v>
      </c>
      <c r="BF643" s="4" t="s">
        <v>2905</v>
      </c>
    </row>
    <row r="644" spans="1:58" ht="19" customHeight="1" x14ac:dyDescent="0.2">
      <c r="A644">
        <v>671</v>
      </c>
      <c r="B644" t="str">
        <f t="shared" si="45"/>
        <v>59045-00001</v>
      </c>
      <c r="C644" t="s">
        <v>2906</v>
      </c>
      <c r="D644" t="str">
        <f t="shared" si="47"/>
        <v>59045-00001</v>
      </c>
      <c r="E644" t="s">
        <v>139</v>
      </c>
      <c r="F644" t="s">
        <v>5948</v>
      </c>
      <c r="G644" t="s">
        <v>2907</v>
      </c>
      <c r="H644" t="s">
        <v>2908</v>
      </c>
      <c r="I644" t="s">
        <v>2799</v>
      </c>
      <c r="J644" t="s">
        <v>5331</v>
      </c>
      <c r="K644" t="s">
        <v>5333</v>
      </c>
      <c r="L644" t="s">
        <v>5416</v>
      </c>
      <c r="M644" t="s">
        <v>759</v>
      </c>
      <c r="N644" t="s">
        <v>5386</v>
      </c>
      <c r="P644" t="s">
        <v>5427</v>
      </c>
      <c r="Q644" t="s">
        <v>2909</v>
      </c>
      <c r="R644" t="b">
        <v>1</v>
      </c>
      <c r="S644" t="b">
        <v>1</v>
      </c>
      <c r="T644" t="s">
        <v>2906</v>
      </c>
      <c r="U644" t="s">
        <v>2906</v>
      </c>
      <c r="AI644">
        <v>15</v>
      </c>
      <c r="AJ644">
        <v>15</v>
      </c>
      <c r="AK644" t="s">
        <v>475</v>
      </c>
      <c r="AL644" s="1" t="s">
        <v>2910</v>
      </c>
      <c r="AM644" t="s">
        <v>2881</v>
      </c>
      <c r="AN644" t="s">
        <v>2911</v>
      </c>
      <c r="AO644" s="1" t="str">
        <f t="shared" si="48"/>
        <v>2W Distributor Bike</v>
      </c>
      <c r="BD644" s="1" t="s">
        <v>2912</v>
      </c>
      <c r="BE644" t="str">
        <f t="shared" si="46"/>
        <v>https://fs.amplifi.io//file?id=708d8533-369b-4edd-883d-86866d3432d1&amp;variant=thumb&amp;extension=png</v>
      </c>
      <c r="BF644" s="4" t="s">
        <v>2912</v>
      </c>
    </row>
    <row r="645" spans="1:58" ht="19" customHeight="1" x14ac:dyDescent="0.2">
      <c r="A645">
        <v>672</v>
      </c>
      <c r="B645" t="str">
        <f t="shared" si="45"/>
        <v>59046-00001</v>
      </c>
      <c r="C645" t="s">
        <v>2913</v>
      </c>
      <c r="D645" t="str">
        <f t="shared" si="47"/>
        <v>59046-00001</v>
      </c>
      <c r="E645" t="s">
        <v>139</v>
      </c>
      <c r="F645" t="s">
        <v>5948</v>
      </c>
      <c r="G645" t="s">
        <v>2907</v>
      </c>
      <c r="H645" t="s">
        <v>2914</v>
      </c>
      <c r="I645" t="s">
        <v>2799</v>
      </c>
      <c r="J645" t="s">
        <v>5331</v>
      </c>
      <c r="K645" t="s">
        <v>5333</v>
      </c>
      <c r="L645" t="s">
        <v>5416</v>
      </c>
      <c r="M645" t="s">
        <v>759</v>
      </c>
      <c r="N645" t="s">
        <v>5386</v>
      </c>
      <c r="P645" t="s">
        <v>5427</v>
      </c>
      <c r="Q645" t="s">
        <v>1191</v>
      </c>
      <c r="R645" t="b">
        <v>1</v>
      </c>
      <c r="S645" t="b">
        <v>1</v>
      </c>
      <c r="T645" t="s">
        <v>2913</v>
      </c>
      <c r="U645" t="s">
        <v>2913</v>
      </c>
      <c r="AI645">
        <v>10</v>
      </c>
      <c r="AJ645">
        <v>13</v>
      </c>
      <c r="AK645" t="s">
        <v>475</v>
      </c>
      <c r="AL645" t="s">
        <v>2800</v>
      </c>
      <c r="AM645" t="s">
        <v>2881</v>
      </c>
      <c r="AN645" t="s">
        <v>2915</v>
      </c>
      <c r="AO645" s="1" t="str">
        <f t="shared" si="48"/>
        <v>2W Distributor Bike</v>
      </c>
      <c r="BD645" s="1" t="s">
        <v>2916</v>
      </c>
      <c r="BE645" t="str">
        <f t="shared" si="46"/>
        <v>https://fs.amplifi.io//file?id=d70cc49b-c974-4fec-ac7f-efee12b1e231&amp;variant=thumb&amp;extension=png</v>
      </c>
      <c r="BF645" s="4" t="s">
        <v>2916</v>
      </c>
    </row>
    <row r="646" spans="1:58" ht="19" customHeight="1" x14ac:dyDescent="0.2">
      <c r="A646">
        <v>673</v>
      </c>
      <c r="B646" t="str">
        <f t="shared" si="45"/>
        <v>59046-00003</v>
      </c>
      <c r="C646" t="s">
        <v>2917</v>
      </c>
      <c r="D646" t="str">
        <f t="shared" si="47"/>
        <v>59046-00003</v>
      </c>
      <c r="E646" t="s">
        <v>139</v>
      </c>
      <c r="F646" t="s">
        <v>5948</v>
      </c>
      <c r="G646" t="s">
        <v>2907</v>
      </c>
      <c r="H646" t="s">
        <v>2914</v>
      </c>
      <c r="I646" t="s">
        <v>2799</v>
      </c>
      <c r="J646" t="s">
        <v>5331</v>
      </c>
      <c r="K646" t="s">
        <v>5333</v>
      </c>
      <c r="L646" t="s">
        <v>5416</v>
      </c>
      <c r="M646" t="s">
        <v>759</v>
      </c>
      <c r="N646" t="s">
        <v>5386</v>
      </c>
      <c r="P646" t="s">
        <v>5427</v>
      </c>
      <c r="Q646" t="s">
        <v>56</v>
      </c>
      <c r="R646" t="b">
        <v>1</v>
      </c>
      <c r="S646" t="b">
        <v>1</v>
      </c>
      <c r="T646" t="s">
        <v>2917</v>
      </c>
      <c r="U646" t="s">
        <v>2917</v>
      </c>
      <c r="AI646">
        <v>10</v>
      </c>
      <c r="AJ646">
        <v>13</v>
      </c>
      <c r="AK646" t="s">
        <v>475</v>
      </c>
      <c r="AL646" t="s">
        <v>2800</v>
      </c>
      <c r="AM646" t="s">
        <v>2881</v>
      </c>
      <c r="AN646" t="s">
        <v>2915</v>
      </c>
      <c r="AO646" s="1" t="str">
        <f t="shared" si="48"/>
        <v>2W Distributor Bike</v>
      </c>
      <c r="BD646" s="1" t="s">
        <v>2918</v>
      </c>
      <c r="BE646" t="str">
        <f t="shared" si="46"/>
        <v>https://fs.amplifi.io//file?id=a37b6028-7d29-46ae-8160-552d01414e38&amp;variant=thumb&amp;extension=png</v>
      </c>
      <c r="BF646" s="4" t="s">
        <v>2918</v>
      </c>
    </row>
    <row r="647" spans="1:58" ht="19" customHeight="1" x14ac:dyDescent="0.2">
      <c r="A647">
        <v>674</v>
      </c>
      <c r="B647" t="str">
        <f t="shared" si="45"/>
        <v>59049-00001</v>
      </c>
      <c r="C647" t="s">
        <v>2919</v>
      </c>
      <c r="D647" t="str">
        <f t="shared" si="47"/>
        <v>59049-00001</v>
      </c>
      <c r="E647" t="s">
        <v>139</v>
      </c>
      <c r="F647" t="s">
        <v>5948</v>
      </c>
      <c r="G647" t="s">
        <v>2352</v>
      </c>
      <c r="H647" t="s">
        <v>2798</v>
      </c>
      <c r="I647" t="s">
        <v>2799</v>
      </c>
      <c r="J647" t="s">
        <v>5331</v>
      </c>
      <c r="K647" t="s">
        <v>5333</v>
      </c>
      <c r="L647" t="s">
        <v>5416</v>
      </c>
      <c r="M647" t="s">
        <v>5349</v>
      </c>
      <c r="N647" t="s">
        <v>5387</v>
      </c>
      <c r="P647" t="s">
        <v>5427</v>
      </c>
      <c r="Q647" t="s">
        <v>50</v>
      </c>
      <c r="R647" t="b">
        <v>1</v>
      </c>
      <c r="S647" t="b">
        <v>1</v>
      </c>
      <c r="T647" t="s">
        <v>2919</v>
      </c>
      <c r="U647" t="s">
        <v>2919</v>
      </c>
      <c r="AI647">
        <v>25</v>
      </c>
      <c r="AJ647">
        <v>27</v>
      </c>
      <c r="AK647" t="s">
        <v>475</v>
      </c>
      <c r="AL647" t="s">
        <v>2800</v>
      </c>
      <c r="AM647" t="s">
        <v>2920</v>
      </c>
      <c r="AN647" s="1" t="s">
        <v>2921</v>
      </c>
      <c r="AO647" s="1" t="str">
        <f t="shared" si="48"/>
        <v>2W Distributor Bike</v>
      </c>
      <c r="AP647" s="1"/>
      <c r="AQ647" s="1"/>
      <c r="AR647" s="1"/>
      <c r="AS647" s="1"/>
      <c r="AT647" s="1"/>
      <c r="AU647" s="1"/>
      <c r="AV647" s="1"/>
      <c r="AW647" s="1"/>
      <c r="AX647" s="1"/>
      <c r="AY647" s="1"/>
      <c r="AZ647" s="1"/>
      <c r="BA647" s="1"/>
      <c r="BB647" s="1"/>
      <c r="BC647" s="1"/>
      <c r="BD647" s="1" t="s">
        <v>2922</v>
      </c>
      <c r="BE647" t="str">
        <f t="shared" si="46"/>
        <v>https://fs.amplifi.io//file?id=2b219662-d36d-4dc2-881a-e66ad834a2c3&amp;variant=thumb&amp;extension=png</v>
      </c>
      <c r="BF647" s="4" t="s">
        <v>2922</v>
      </c>
    </row>
    <row r="648" spans="1:58" ht="19" customHeight="1" x14ac:dyDescent="0.2">
      <c r="A648">
        <v>675</v>
      </c>
      <c r="B648" t="str">
        <f t="shared" si="45"/>
        <v>59049-00002</v>
      </c>
      <c r="C648" t="s">
        <v>2923</v>
      </c>
      <c r="D648" t="str">
        <f t="shared" si="47"/>
        <v>59049-00002</v>
      </c>
      <c r="E648" t="s">
        <v>139</v>
      </c>
      <c r="F648" t="s">
        <v>5948</v>
      </c>
      <c r="G648" t="s">
        <v>2352</v>
      </c>
      <c r="H648" t="s">
        <v>2798</v>
      </c>
      <c r="I648" t="s">
        <v>2799</v>
      </c>
      <c r="J648" t="s">
        <v>5331</v>
      </c>
      <c r="K648" t="s">
        <v>5333</v>
      </c>
      <c r="L648" t="s">
        <v>5416</v>
      </c>
      <c r="M648" t="s">
        <v>5349</v>
      </c>
      <c r="N648" t="s">
        <v>5387</v>
      </c>
      <c r="P648" t="s">
        <v>5427</v>
      </c>
      <c r="Q648" t="s">
        <v>638</v>
      </c>
      <c r="R648" t="b">
        <v>1</v>
      </c>
      <c r="S648" t="b">
        <v>1</v>
      </c>
      <c r="T648" t="s">
        <v>2923</v>
      </c>
      <c r="U648" t="s">
        <v>2923</v>
      </c>
      <c r="AI648">
        <v>25</v>
      </c>
      <c r="AJ648">
        <v>27</v>
      </c>
      <c r="AK648" t="s">
        <v>475</v>
      </c>
      <c r="AL648" t="s">
        <v>2800</v>
      </c>
      <c r="AM648" t="s">
        <v>2920</v>
      </c>
      <c r="AN648" s="1" t="s">
        <v>2921</v>
      </c>
      <c r="AO648" s="1" t="str">
        <f t="shared" si="48"/>
        <v>2W Distributor Bike</v>
      </c>
      <c r="AP648" s="1"/>
      <c r="AQ648" s="1"/>
      <c r="AR648" s="1"/>
      <c r="AS648" s="1"/>
      <c r="AT648" s="1"/>
      <c r="AU648" s="1"/>
      <c r="AV648" s="1"/>
      <c r="AW648" s="1"/>
      <c r="AX648" s="1"/>
      <c r="AY648" s="1"/>
      <c r="AZ648" s="1"/>
      <c r="BA648" s="1"/>
      <c r="BB648" s="1"/>
      <c r="BC648" s="1"/>
      <c r="BD648" s="1" t="s">
        <v>2924</v>
      </c>
      <c r="BE648" t="str">
        <f t="shared" si="46"/>
        <v>https://fs.amplifi.io//file?id=1df653fa-3225-47d6-9bf5-30534938ebbc&amp;variant=thumb&amp;extension=png</v>
      </c>
      <c r="BF648" s="4" t="s">
        <v>2924</v>
      </c>
    </row>
    <row r="649" spans="1:58" ht="19" customHeight="1" x14ac:dyDescent="0.2">
      <c r="A649">
        <v>676</v>
      </c>
      <c r="B649" t="str">
        <f t="shared" si="45"/>
        <v>59049-00003</v>
      </c>
      <c r="C649" t="s">
        <v>2925</v>
      </c>
      <c r="D649" t="str">
        <f t="shared" si="47"/>
        <v>59049-00003</v>
      </c>
      <c r="E649" t="s">
        <v>139</v>
      </c>
      <c r="F649" t="s">
        <v>5948</v>
      </c>
      <c r="G649" t="s">
        <v>2352</v>
      </c>
      <c r="H649" t="s">
        <v>2798</v>
      </c>
      <c r="I649" t="s">
        <v>2799</v>
      </c>
      <c r="J649" t="s">
        <v>5331</v>
      </c>
      <c r="K649" t="s">
        <v>5333</v>
      </c>
      <c r="L649" t="s">
        <v>5416</v>
      </c>
      <c r="M649" t="s">
        <v>5349</v>
      </c>
      <c r="N649" t="s">
        <v>5387</v>
      </c>
      <c r="P649" t="s">
        <v>5427</v>
      </c>
      <c r="Q649" t="s">
        <v>2926</v>
      </c>
      <c r="R649" t="b">
        <v>1</v>
      </c>
      <c r="S649" t="b">
        <v>1</v>
      </c>
      <c r="T649" t="s">
        <v>2925</v>
      </c>
      <c r="U649" t="s">
        <v>2925</v>
      </c>
      <c r="AI649">
        <v>25</v>
      </c>
      <c r="AJ649">
        <v>27</v>
      </c>
      <c r="AK649" t="s">
        <v>475</v>
      </c>
      <c r="AL649" t="s">
        <v>2800</v>
      </c>
      <c r="AM649" t="s">
        <v>2920</v>
      </c>
      <c r="AN649" s="1" t="s">
        <v>2921</v>
      </c>
      <c r="AO649" s="1" t="str">
        <f t="shared" si="48"/>
        <v>2W Distributor Bike</v>
      </c>
      <c r="AP649" s="1"/>
      <c r="AQ649" s="1"/>
      <c r="AR649" s="1"/>
      <c r="AS649" s="1"/>
      <c r="AT649" s="1"/>
      <c r="AU649" s="1"/>
      <c r="AV649" s="1"/>
      <c r="AW649" s="1"/>
      <c r="AX649" s="1"/>
      <c r="AY649" s="1"/>
      <c r="AZ649" s="1"/>
      <c r="BA649" s="1"/>
      <c r="BB649" s="1"/>
      <c r="BC649" s="1"/>
      <c r="BD649" s="1" t="s">
        <v>2927</v>
      </c>
      <c r="BE649" t="str">
        <f t="shared" si="46"/>
        <v>https://fs.amplifi.io//file?id=bdb7ddcf-d534-4afe-b667-1be0030b6519&amp;variant=thumb&amp;extension=png</v>
      </c>
      <c r="BF649" s="4" t="s">
        <v>2927</v>
      </c>
    </row>
    <row r="650" spans="1:58" ht="19" customHeight="1" x14ac:dyDescent="0.2">
      <c r="A650">
        <v>677</v>
      </c>
      <c r="B650" t="str">
        <f t="shared" si="45"/>
        <v>59049-00004</v>
      </c>
      <c r="C650" t="s">
        <v>2928</v>
      </c>
      <c r="D650" t="str">
        <f t="shared" si="47"/>
        <v>59049-00004</v>
      </c>
      <c r="E650" t="s">
        <v>139</v>
      </c>
      <c r="F650" t="s">
        <v>5948</v>
      </c>
      <c r="G650" t="s">
        <v>2352</v>
      </c>
      <c r="H650" t="s">
        <v>2798</v>
      </c>
      <c r="I650" t="s">
        <v>2799</v>
      </c>
      <c r="J650" t="s">
        <v>5331</v>
      </c>
      <c r="K650" t="s">
        <v>5333</v>
      </c>
      <c r="L650" t="s">
        <v>5416</v>
      </c>
      <c r="M650" t="s">
        <v>5349</v>
      </c>
      <c r="N650" t="s">
        <v>5387</v>
      </c>
      <c r="P650" t="s">
        <v>5427</v>
      </c>
      <c r="Q650" t="s">
        <v>2929</v>
      </c>
      <c r="R650" t="b">
        <v>1</v>
      </c>
      <c r="S650" t="b">
        <v>1</v>
      </c>
      <c r="T650" t="s">
        <v>2928</v>
      </c>
      <c r="U650" t="s">
        <v>2928</v>
      </c>
      <c r="AI650">
        <v>25</v>
      </c>
      <c r="AJ650">
        <v>27</v>
      </c>
      <c r="AK650" t="s">
        <v>475</v>
      </c>
      <c r="AL650" t="s">
        <v>2800</v>
      </c>
      <c r="AM650" t="s">
        <v>2920</v>
      </c>
      <c r="AN650" s="1" t="s">
        <v>2921</v>
      </c>
      <c r="AO650" s="1" t="str">
        <f t="shared" si="48"/>
        <v>2W Distributor Bike</v>
      </c>
      <c r="AP650" s="1"/>
      <c r="AQ650" s="1"/>
      <c r="AR650" s="1"/>
      <c r="AS650" s="1"/>
      <c r="AT650" s="1"/>
      <c r="AU650" s="1"/>
      <c r="AV650" s="1"/>
      <c r="AW650" s="1"/>
      <c r="AX650" s="1"/>
      <c r="AY650" s="1"/>
      <c r="AZ650" s="1"/>
      <c r="BA650" s="1"/>
      <c r="BB650" s="1"/>
      <c r="BC650" s="1"/>
      <c r="BD650" s="1" t="s">
        <v>2930</v>
      </c>
      <c r="BE650" t="str">
        <f t="shared" si="46"/>
        <v>https://fs.amplifi.io//file?id=d98f8725-238d-4050-bcfb-12e2cc9a336a&amp;variant=thumb&amp;extension=png</v>
      </c>
      <c r="BF650" s="4" t="s">
        <v>2930</v>
      </c>
    </row>
    <row r="651" spans="1:58" ht="19" customHeight="1" x14ac:dyDescent="0.2">
      <c r="A651">
        <v>678</v>
      </c>
      <c r="B651" t="str">
        <f t="shared" si="45"/>
        <v>59049-00005</v>
      </c>
      <c r="C651" t="s">
        <v>2931</v>
      </c>
      <c r="D651" t="str">
        <f t="shared" si="47"/>
        <v>59049-00005</v>
      </c>
      <c r="E651" t="s">
        <v>139</v>
      </c>
      <c r="F651" t="s">
        <v>5948</v>
      </c>
      <c r="G651" t="s">
        <v>2352</v>
      </c>
      <c r="H651" t="s">
        <v>2798</v>
      </c>
      <c r="I651" t="s">
        <v>2799</v>
      </c>
      <c r="J651" t="s">
        <v>5331</v>
      </c>
      <c r="K651" t="s">
        <v>5333</v>
      </c>
      <c r="L651" t="s">
        <v>5416</v>
      </c>
      <c r="M651" t="s">
        <v>5349</v>
      </c>
      <c r="N651" t="s">
        <v>5387</v>
      </c>
      <c r="P651" t="s">
        <v>5427</v>
      </c>
      <c r="Q651" t="s">
        <v>2804</v>
      </c>
      <c r="R651" t="b">
        <v>1</v>
      </c>
      <c r="S651" t="b">
        <v>1</v>
      </c>
      <c r="T651" t="s">
        <v>2931</v>
      </c>
      <c r="U651" t="s">
        <v>2931</v>
      </c>
      <c r="AI651">
        <v>25</v>
      </c>
      <c r="AJ651">
        <v>27</v>
      </c>
      <c r="AK651" t="s">
        <v>475</v>
      </c>
      <c r="AL651" t="s">
        <v>2800</v>
      </c>
      <c r="AM651" t="s">
        <v>2920</v>
      </c>
      <c r="AN651" s="1" t="s">
        <v>2921</v>
      </c>
      <c r="AO651" s="1" t="str">
        <f t="shared" si="48"/>
        <v>2W Distributor Bike</v>
      </c>
      <c r="AP651" s="1"/>
      <c r="AQ651" s="1"/>
      <c r="AR651" s="1"/>
      <c r="AS651" s="1"/>
      <c r="AT651" s="1"/>
      <c r="AU651" s="1"/>
      <c r="AV651" s="1"/>
      <c r="AW651" s="1"/>
      <c r="AX651" s="1"/>
      <c r="AY651" s="1"/>
      <c r="AZ651" s="1"/>
      <c r="BA651" s="1"/>
      <c r="BB651" s="1"/>
      <c r="BC651" s="1"/>
      <c r="BD651" s="1" t="s">
        <v>2932</v>
      </c>
      <c r="BE651" t="str">
        <f t="shared" si="46"/>
        <v>https://fs.amplifi.io//file?id=911f9f23-c118-47ad-936d-b7581d28b6de&amp;variant=thumb&amp;extension=png</v>
      </c>
      <c r="BF651" s="4" t="s">
        <v>2932</v>
      </c>
    </row>
    <row r="652" spans="1:58" ht="19" customHeight="1" x14ac:dyDescent="0.2">
      <c r="A652">
        <v>679</v>
      </c>
      <c r="B652" t="str">
        <f t="shared" si="45"/>
        <v>59049-00006</v>
      </c>
      <c r="C652" t="s">
        <v>2933</v>
      </c>
      <c r="D652" t="str">
        <f t="shared" si="47"/>
        <v>59049-00006</v>
      </c>
      <c r="E652" t="s">
        <v>139</v>
      </c>
      <c r="F652" t="s">
        <v>5948</v>
      </c>
      <c r="G652" t="s">
        <v>2352</v>
      </c>
      <c r="H652" t="s">
        <v>2798</v>
      </c>
      <c r="I652" t="s">
        <v>2799</v>
      </c>
      <c r="J652" t="s">
        <v>5331</v>
      </c>
      <c r="K652" t="s">
        <v>5333</v>
      </c>
      <c r="L652" t="s">
        <v>5416</v>
      </c>
      <c r="M652" t="s">
        <v>5349</v>
      </c>
      <c r="N652" t="s">
        <v>5387</v>
      </c>
      <c r="P652" t="s">
        <v>5427</v>
      </c>
      <c r="Q652" t="s">
        <v>2438</v>
      </c>
      <c r="R652" t="b">
        <v>1</v>
      </c>
      <c r="S652" t="b">
        <v>1</v>
      </c>
      <c r="T652" t="s">
        <v>2933</v>
      </c>
      <c r="U652" t="s">
        <v>2933</v>
      </c>
      <c r="AI652">
        <v>25</v>
      </c>
      <c r="AJ652">
        <v>27</v>
      </c>
      <c r="AK652" t="s">
        <v>475</v>
      </c>
      <c r="AL652" t="s">
        <v>2800</v>
      </c>
      <c r="AM652" t="s">
        <v>2920</v>
      </c>
      <c r="AN652" s="1" t="s">
        <v>2921</v>
      </c>
      <c r="AO652" s="1" t="str">
        <f t="shared" si="48"/>
        <v>2W Distributor Bike</v>
      </c>
      <c r="AP652" s="1"/>
      <c r="AQ652" s="1"/>
      <c r="AR652" s="1"/>
      <c r="AS652" s="1"/>
      <c r="AT652" s="1"/>
      <c r="AU652" s="1"/>
      <c r="AV652" s="1"/>
      <c r="AW652" s="1"/>
      <c r="AX652" s="1"/>
      <c r="AY652" s="1"/>
      <c r="AZ652" s="1"/>
      <c r="BA652" s="1"/>
      <c r="BB652" s="1"/>
      <c r="BC652" s="1"/>
      <c r="BD652" s="1" t="s">
        <v>2934</v>
      </c>
      <c r="BE652" t="str">
        <f t="shared" si="46"/>
        <v>https://fs.amplifi.io//file?id=00ca0abf-1f53-4395-8ca7-1ea7c0e0af5f&amp;variant=thumb&amp;extension=png</v>
      </c>
      <c r="BF652" s="4" t="s">
        <v>2934</v>
      </c>
    </row>
    <row r="653" spans="1:58" ht="19" customHeight="1" x14ac:dyDescent="0.2">
      <c r="A653">
        <v>680</v>
      </c>
      <c r="B653" t="str">
        <f t="shared" si="45"/>
        <v>59050-00001</v>
      </c>
      <c r="C653" t="s">
        <v>2935</v>
      </c>
      <c r="D653" t="str">
        <f t="shared" si="47"/>
        <v>59050-00001</v>
      </c>
      <c r="E653" t="s">
        <v>139</v>
      </c>
      <c r="F653" t="s">
        <v>5948</v>
      </c>
      <c r="G653" t="s">
        <v>2352</v>
      </c>
      <c r="H653" t="s">
        <v>2798</v>
      </c>
      <c r="I653" t="s">
        <v>2799</v>
      </c>
      <c r="J653" t="s">
        <v>5331</v>
      </c>
      <c r="K653" t="s">
        <v>5333</v>
      </c>
      <c r="L653" t="s">
        <v>5416</v>
      </c>
      <c r="M653" t="s">
        <v>5349</v>
      </c>
      <c r="N653" t="s">
        <v>5387</v>
      </c>
      <c r="P653" t="s">
        <v>5427</v>
      </c>
      <c r="Q653" t="s">
        <v>2936</v>
      </c>
      <c r="R653" t="b">
        <v>1</v>
      </c>
      <c r="S653" t="b">
        <v>1</v>
      </c>
      <c r="T653" t="s">
        <v>2935</v>
      </c>
      <c r="U653" t="s">
        <v>2935</v>
      </c>
      <c r="AI653">
        <v>35</v>
      </c>
      <c r="AJ653">
        <v>37</v>
      </c>
      <c r="AK653" t="s">
        <v>475</v>
      </c>
      <c r="AL653" t="s">
        <v>2800</v>
      </c>
      <c r="AM653" t="s">
        <v>2920</v>
      </c>
      <c r="AN653" s="1" t="s">
        <v>2921</v>
      </c>
      <c r="AO653" s="1" t="str">
        <f t="shared" si="48"/>
        <v>2W Distributor Bike</v>
      </c>
      <c r="AP653" s="1"/>
      <c r="AQ653" s="1"/>
      <c r="AR653" s="1"/>
      <c r="AS653" s="1"/>
      <c r="AT653" s="1"/>
      <c r="AU653" s="1"/>
      <c r="AV653" s="1"/>
      <c r="AW653" s="1"/>
      <c r="AX653" s="1"/>
      <c r="AY653" s="1"/>
      <c r="AZ653" s="1"/>
      <c r="BA653" s="1"/>
      <c r="BB653" s="1"/>
      <c r="BC653" s="1"/>
      <c r="BD653" s="1" t="s">
        <v>2937</v>
      </c>
      <c r="BE653" t="str">
        <f t="shared" si="46"/>
        <v>https://fs.amplifi.io//file?id=5fd64d17-9d17-4361-a9d8-9537f72988dd&amp;variant=thumb&amp;extension=png</v>
      </c>
      <c r="BF653" s="4" t="s">
        <v>2937</v>
      </c>
    </row>
    <row r="654" spans="1:58" ht="19" customHeight="1" x14ac:dyDescent="0.2">
      <c r="A654">
        <v>681</v>
      </c>
      <c r="B654" t="str">
        <f t="shared" si="45"/>
        <v>59050-00002</v>
      </c>
      <c r="C654" t="s">
        <v>2938</v>
      </c>
      <c r="D654" t="str">
        <f t="shared" si="47"/>
        <v>59050-00002</v>
      </c>
      <c r="E654" t="s">
        <v>139</v>
      </c>
      <c r="F654" t="s">
        <v>5948</v>
      </c>
      <c r="G654" t="s">
        <v>2352</v>
      </c>
      <c r="H654" t="s">
        <v>2798</v>
      </c>
      <c r="I654" t="s">
        <v>2799</v>
      </c>
      <c r="J654" t="s">
        <v>5331</v>
      </c>
      <c r="K654" t="s">
        <v>5333</v>
      </c>
      <c r="L654" t="s">
        <v>5416</v>
      </c>
      <c r="M654" t="s">
        <v>5349</v>
      </c>
      <c r="N654" t="s">
        <v>5387</v>
      </c>
      <c r="P654" t="s">
        <v>5427</v>
      </c>
      <c r="Q654" t="s">
        <v>2832</v>
      </c>
      <c r="R654" t="b">
        <v>1</v>
      </c>
      <c r="S654" t="b">
        <v>1</v>
      </c>
      <c r="T654" t="s">
        <v>2938</v>
      </c>
      <c r="U654" t="s">
        <v>2938</v>
      </c>
      <c r="AI654">
        <v>35</v>
      </c>
      <c r="AJ654">
        <v>37</v>
      </c>
      <c r="AK654" t="s">
        <v>475</v>
      </c>
      <c r="AL654" t="s">
        <v>2800</v>
      </c>
      <c r="AM654" t="s">
        <v>2920</v>
      </c>
      <c r="AN654" s="1" t="s">
        <v>2921</v>
      </c>
      <c r="AO654" s="1" t="str">
        <f t="shared" si="48"/>
        <v>2W Distributor Bike</v>
      </c>
      <c r="AP654" s="1"/>
      <c r="AQ654" s="1"/>
      <c r="AR654" s="1"/>
      <c r="AS654" s="1"/>
      <c r="AT654" s="1"/>
      <c r="AU654" s="1"/>
      <c r="AV654" s="1"/>
      <c r="AW654" s="1"/>
      <c r="AX654" s="1"/>
      <c r="AY654" s="1"/>
      <c r="AZ654" s="1"/>
      <c r="BA654" s="1"/>
      <c r="BB654" s="1"/>
      <c r="BC654" s="1"/>
      <c r="BD654" s="1" t="s">
        <v>2939</v>
      </c>
      <c r="BE654" t="str">
        <f t="shared" si="46"/>
        <v>https://fs.amplifi.io//file?id=e8302460-8a91-457c-913f-2097d00e5732&amp;variant=thumb&amp;extension=png</v>
      </c>
      <c r="BF654" s="4" t="s">
        <v>2939</v>
      </c>
    </row>
    <row r="655" spans="1:58" ht="19" customHeight="1" x14ac:dyDescent="0.2">
      <c r="A655">
        <v>682</v>
      </c>
      <c r="B655" t="str">
        <f t="shared" si="45"/>
        <v>59050-00003</v>
      </c>
      <c r="C655" t="s">
        <v>2940</v>
      </c>
      <c r="D655" t="str">
        <f t="shared" si="47"/>
        <v>59050-00003</v>
      </c>
      <c r="E655" t="s">
        <v>139</v>
      </c>
      <c r="F655" t="s">
        <v>5948</v>
      </c>
      <c r="G655" t="s">
        <v>2352</v>
      </c>
      <c r="H655" t="s">
        <v>2798</v>
      </c>
      <c r="I655" t="s">
        <v>2799</v>
      </c>
      <c r="J655" t="s">
        <v>5331</v>
      </c>
      <c r="K655" t="s">
        <v>5333</v>
      </c>
      <c r="L655" t="s">
        <v>5416</v>
      </c>
      <c r="M655" t="s">
        <v>5349</v>
      </c>
      <c r="N655" t="s">
        <v>5387</v>
      </c>
      <c r="P655" t="s">
        <v>5427</v>
      </c>
      <c r="Q655" t="s">
        <v>2835</v>
      </c>
      <c r="R655" t="b">
        <v>1</v>
      </c>
      <c r="S655" t="b">
        <v>1</v>
      </c>
      <c r="T655" t="s">
        <v>2940</v>
      </c>
      <c r="U655" t="s">
        <v>2940</v>
      </c>
      <c r="AI655">
        <v>35</v>
      </c>
      <c r="AJ655">
        <v>37</v>
      </c>
      <c r="AK655" t="s">
        <v>475</v>
      </c>
      <c r="AL655" t="s">
        <v>2800</v>
      </c>
      <c r="AM655" t="s">
        <v>2920</v>
      </c>
      <c r="AN655" s="1" t="s">
        <v>2921</v>
      </c>
      <c r="AO655" s="1" t="str">
        <f t="shared" si="48"/>
        <v>2W Distributor Bike</v>
      </c>
      <c r="AP655" s="1"/>
      <c r="AQ655" s="1"/>
      <c r="AR655" s="1"/>
      <c r="AS655" s="1"/>
      <c r="AT655" s="1"/>
      <c r="AU655" s="1"/>
      <c r="AV655" s="1"/>
      <c r="AW655" s="1"/>
      <c r="AX655" s="1"/>
      <c r="AY655" s="1"/>
      <c r="AZ655" s="1"/>
      <c r="BA655" s="1"/>
      <c r="BB655" s="1"/>
      <c r="BC655" s="1"/>
      <c r="BD655" s="1" t="s">
        <v>2941</v>
      </c>
      <c r="BE655" t="str">
        <f t="shared" si="46"/>
        <v>https://fs.amplifi.io//file?id=deaf98b8-ef35-410d-89b2-5a6ab5d08494&amp;variant=thumb&amp;extension=png</v>
      </c>
      <c r="BF655" s="4" t="s">
        <v>2941</v>
      </c>
    </row>
    <row r="656" spans="1:58" ht="19" customHeight="1" x14ac:dyDescent="0.2">
      <c r="A656">
        <v>683</v>
      </c>
      <c r="B656" t="str">
        <f t="shared" si="45"/>
        <v>59050-00004</v>
      </c>
      <c r="C656" t="s">
        <v>2942</v>
      </c>
      <c r="D656" t="str">
        <f t="shared" si="47"/>
        <v>59050-00004</v>
      </c>
      <c r="E656" t="s">
        <v>139</v>
      </c>
      <c r="F656" t="s">
        <v>5948</v>
      </c>
      <c r="G656" t="s">
        <v>2352</v>
      </c>
      <c r="H656" t="s">
        <v>2798</v>
      </c>
      <c r="I656" t="s">
        <v>2799</v>
      </c>
      <c r="J656" t="s">
        <v>5331</v>
      </c>
      <c r="K656" t="s">
        <v>5333</v>
      </c>
      <c r="L656" t="s">
        <v>5416</v>
      </c>
      <c r="M656" t="s">
        <v>5349</v>
      </c>
      <c r="N656" t="s">
        <v>5387</v>
      </c>
      <c r="P656" t="s">
        <v>5427</v>
      </c>
      <c r="Q656" t="s">
        <v>2812</v>
      </c>
      <c r="R656" t="b">
        <v>1</v>
      </c>
      <c r="S656" t="b">
        <v>1</v>
      </c>
      <c r="T656" t="s">
        <v>2942</v>
      </c>
      <c r="U656" t="s">
        <v>2942</v>
      </c>
      <c r="AI656">
        <v>35</v>
      </c>
      <c r="AJ656">
        <v>37</v>
      </c>
      <c r="AK656" t="s">
        <v>475</v>
      </c>
      <c r="AL656" t="s">
        <v>2800</v>
      </c>
      <c r="AM656" t="s">
        <v>2920</v>
      </c>
      <c r="AN656" s="1" t="s">
        <v>2921</v>
      </c>
      <c r="AO656" s="1" t="str">
        <f t="shared" si="48"/>
        <v>2W Distributor Bike</v>
      </c>
      <c r="AP656" s="1"/>
      <c r="AQ656" s="1"/>
      <c r="AR656" s="1"/>
      <c r="AS656" s="1"/>
      <c r="AT656" s="1"/>
      <c r="AU656" s="1"/>
      <c r="AV656" s="1"/>
      <c r="AW656" s="1"/>
      <c r="AX656" s="1"/>
      <c r="AY656" s="1"/>
      <c r="AZ656" s="1"/>
      <c r="BA656" s="1"/>
      <c r="BB656" s="1"/>
      <c r="BC656" s="1"/>
      <c r="BD656" s="1" t="s">
        <v>2943</v>
      </c>
      <c r="BE656" t="str">
        <f t="shared" si="46"/>
        <v>https://fs.amplifi.io//file?id=89336740-b0bc-4e11-950c-bce853c11b61&amp;variant=thumb&amp;extension=png</v>
      </c>
      <c r="BF656" s="4" t="s">
        <v>2943</v>
      </c>
    </row>
    <row r="657" spans="1:58" ht="19" customHeight="1" x14ac:dyDescent="0.2">
      <c r="A657">
        <v>684</v>
      </c>
      <c r="B657" t="str">
        <f t="shared" si="45"/>
        <v>59050-00005</v>
      </c>
      <c r="C657" t="s">
        <v>2944</v>
      </c>
      <c r="D657" t="str">
        <f t="shared" si="47"/>
        <v>59050-00005</v>
      </c>
      <c r="E657" t="s">
        <v>139</v>
      </c>
      <c r="F657" t="s">
        <v>5948</v>
      </c>
      <c r="G657" t="s">
        <v>2352</v>
      </c>
      <c r="H657" t="s">
        <v>2798</v>
      </c>
      <c r="I657" t="s">
        <v>2799</v>
      </c>
      <c r="J657" t="s">
        <v>5331</v>
      </c>
      <c r="K657" t="s">
        <v>5333</v>
      </c>
      <c r="L657" t="s">
        <v>5416</v>
      </c>
      <c r="M657" t="s">
        <v>5349</v>
      </c>
      <c r="N657" t="s">
        <v>5387</v>
      </c>
      <c r="P657" t="s">
        <v>5427</v>
      </c>
      <c r="Q657" t="s">
        <v>2815</v>
      </c>
      <c r="R657" t="b">
        <v>1</v>
      </c>
      <c r="S657" t="b">
        <v>1</v>
      </c>
      <c r="T657" t="s">
        <v>2944</v>
      </c>
      <c r="U657" t="s">
        <v>2944</v>
      </c>
      <c r="AI657">
        <v>35</v>
      </c>
      <c r="AJ657">
        <v>37</v>
      </c>
      <c r="AK657" t="s">
        <v>475</v>
      </c>
      <c r="AL657" t="s">
        <v>2800</v>
      </c>
      <c r="AM657" t="s">
        <v>2920</v>
      </c>
      <c r="AN657" s="1" t="s">
        <v>2921</v>
      </c>
      <c r="AO657" s="1" t="str">
        <f t="shared" si="48"/>
        <v>2W Distributor Bike</v>
      </c>
      <c r="AP657" s="1"/>
      <c r="AQ657" s="1"/>
      <c r="AR657" s="1"/>
      <c r="AS657" s="1"/>
      <c r="AT657" s="1"/>
      <c r="AU657" s="1"/>
      <c r="AV657" s="1"/>
      <c r="AW657" s="1"/>
      <c r="AX657" s="1"/>
      <c r="AY657" s="1"/>
      <c r="AZ657" s="1"/>
      <c r="BA657" s="1"/>
      <c r="BB657" s="1"/>
      <c r="BC657" s="1"/>
      <c r="BD657" s="1" t="s">
        <v>2945</v>
      </c>
      <c r="BE657" t="str">
        <f t="shared" si="46"/>
        <v>https://fs.amplifi.io//file?id=884bb85d-9422-4cbc-80ab-cc97abd62475&amp;variant=thumb&amp;extension=png</v>
      </c>
      <c r="BF657" s="4" t="s">
        <v>2945</v>
      </c>
    </row>
    <row r="658" spans="1:58" ht="19" customHeight="1" x14ac:dyDescent="0.2">
      <c r="A658">
        <v>685</v>
      </c>
      <c r="B658" t="str">
        <f t="shared" si="45"/>
        <v>59051-00001</v>
      </c>
      <c r="C658" t="s">
        <v>2946</v>
      </c>
      <c r="D658" t="str">
        <f t="shared" si="47"/>
        <v>59051-00001</v>
      </c>
      <c r="E658" t="s">
        <v>139</v>
      </c>
      <c r="F658" t="s">
        <v>5948</v>
      </c>
      <c r="G658" t="s">
        <v>2352</v>
      </c>
      <c r="H658" t="s">
        <v>2798</v>
      </c>
      <c r="I658" t="s">
        <v>2799</v>
      </c>
      <c r="J658" t="s">
        <v>5331</v>
      </c>
      <c r="K658" t="s">
        <v>5333</v>
      </c>
      <c r="L658" t="s">
        <v>5416</v>
      </c>
      <c r="M658" t="s">
        <v>5349</v>
      </c>
      <c r="N658" t="s">
        <v>5382</v>
      </c>
      <c r="P658" t="s">
        <v>5427</v>
      </c>
      <c r="Q658" t="s">
        <v>638</v>
      </c>
      <c r="R658" t="b">
        <v>1</v>
      </c>
      <c r="S658" t="b">
        <v>1</v>
      </c>
      <c r="T658" t="s">
        <v>2946</v>
      </c>
      <c r="U658" t="s">
        <v>2946</v>
      </c>
      <c r="AI658">
        <v>30</v>
      </c>
      <c r="AJ658">
        <v>32</v>
      </c>
      <c r="AK658" t="s">
        <v>475</v>
      </c>
      <c r="AL658" t="s">
        <v>2800</v>
      </c>
      <c r="AM658" t="s">
        <v>2920</v>
      </c>
      <c r="AN658" s="1" t="s">
        <v>2921</v>
      </c>
      <c r="AO658" s="1" t="str">
        <f t="shared" si="48"/>
        <v>2W Distributor Bike</v>
      </c>
      <c r="AP658" s="1"/>
      <c r="AQ658" s="1"/>
      <c r="AR658" s="1"/>
      <c r="AS658" s="1"/>
      <c r="AT658" s="1"/>
      <c r="AU658" s="1"/>
      <c r="AV658" s="1"/>
      <c r="AW658" s="1"/>
      <c r="AX658" s="1"/>
      <c r="AY658" s="1"/>
      <c r="AZ658" s="1"/>
      <c r="BA658" s="1"/>
      <c r="BB658" s="1"/>
      <c r="BC658" s="1"/>
      <c r="BD658" s="1" t="s">
        <v>2947</v>
      </c>
      <c r="BE658" t="str">
        <f t="shared" si="46"/>
        <v>https://fs.amplifi.io//file?id=63c6909d-a828-4594-8dd7-dab10808582a&amp;variant=thumb&amp;extension=png</v>
      </c>
      <c r="BF658" s="4" t="s">
        <v>2947</v>
      </c>
    </row>
    <row r="659" spans="1:58" ht="19" customHeight="1" x14ac:dyDescent="0.2">
      <c r="A659">
        <v>686</v>
      </c>
      <c r="B659" t="str">
        <f t="shared" si="45"/>
        <v>59051-00002</v>
      </c>
      <c r="C659" t="s">
        <v>2948</v>
      </c>
      <c r="D659" t="str">
        <f t="shared" si="47"/>
        <v>59051-00002</v>
      </c>
      <c r="E659" t="s">
        <v>139</v>
      </c>
      <c r="F659" t="s">
        <v>5948</v>
      </c>
      <c r="G659" t="s">
        <v>2352</v>
      </c>
      <c r="H659" t="s">
        <v>2798</v>
      </c>
      <c r="I659" t="s">
        <v>2799</v>
      </c>
      <c r="J659" t="s">
        <v>5331</v>
      </c>
      <c r="K659" t="s">
        <v>5333</v>
      </c>
      <c r="L659" t="s">
        <v>5416</v>
      </c>
      <c r="M659" t="s">
        <v>5349</v>
      </c>
      <c r="N659" t="s">
        <v>5382</v>
      </c>
      <c r="P659" t="s">
        <v>5427</v>
      </c>
      <c r="Q659" t="s">
        <v>2804</v>
      </c>
      <c r="R659" t="b">
        <v>1</v>
      </c>
      <c r="S659" t="b">
        <v>1</v>
      </c>
      <c r="T659" t="s">
        <v>2948</v>
      </c>
      <c r="U659" t="s">
        <v>2948</v>
      </c>
      <c r="AI659">
        <v>30</v>
      </c>
      <c r="AJ659">
        <v>32</v>
      </c>
      <c r="AK659" t="s">
        <v>475</v>
      </c>
      <c r="AL659" t="s">
        <v>2800</v>
      </c>
      <c r="AM659" t="s">
        <v>2920</v>
      </c>
      <c r="AN659" s="1" t="s">
        <v>2921</v>
      </c>
      <c r="AO659" s="1" t="str">
        <f t="shared" si="48"/>
        <v>2W Distributor Bike</v>
      </c>
      <c r="AP659" s="1"/>
      <c r="AQ659" s="1"/>
      <c r="AR659" s="1"/>
      <c r="AS659" s="1"/>
      <c r="AT659" s="1"/>
      <c r="AU659" s="1"/>
      <c r="AV659" s="1"/>
      <c r="AW659" s="1"/>
      <c r="AX659" s="1"/>
      <c r="AY659" s="1"/>
      <c r="AZ659" s="1"/>
      <c r="BA659" s="1"/>
      <c r="BB659" s="1"/>
      <c r="BC659" s="1"/>
      <c r="BD659" s="1" t="s">
        <v>2949</v>
      </c>
      <c r="BE659" t="str">
        <f t="shared" si="46"/>
        <v>https://fs.amplifi.io//file?id=562f0e9e-d858-4905-9cb2-883428724950&amp;variant=thumb&amp;extension=png</v>
      </c>
      <c r="BF659" s="4" t="s">
        <v>2949</v>
      </c>
    </row>
    <row r="660" spans="1:58" ht="19" customHeight="1" x14ac:dyDescent="0.2">
      <c r="A660">
        <v>687</v>
      </c>
      <c r="B660" t="str">
        <f t="shared" si="45"/>
        <v>59052-00001</v>
      </c>
      <c r="C660" t="s">
        <v>2950</v>
      </c>
      <c r="D660" t="str">
        <f t="shared" si="47"/>
        <v>59052-00001</v>
      </c>
      <c r="E660" t="s">
        <v>2846</v>
      </c>
      <c r="F660" t="s">
        <v>5948</v>
      </c>
      <c r="G660" t="s">
        <v>2352</v>
      </c>
      <c r="H660" t="s">
        <v>2798</v>
      </c>
      <c r="I660" t="s">
        <v>2799</v>
      </c>
      <c r="J660" t="s">
        <v>5331</v>
      </c>
      <c r="K660" t="s">
        <v>5333</v>
      </c>
      <c r="L660" t="s">
        <v>5416</v>
      </c>
      <c r="M660" t="s">
        <v>5349</v>
      </c>
      <c r="N660" t="s">
        <v>5383</v>
      </c>
      <c r="P660" t="s">
        <v>5427</v>
      </c>
      <c r="Q660" t="s">
        <v>638</v>
      </c>
      <c r="R660" t="b">
        <v>1</v>
      </c>
      <c r="S660" t="b">
        <v>1</v>
      </c>
      <c r="T660" t="s">
        <v>2950</v>
      </c>
      <c r="U660" t="s">
        <v>2950</v>
      </c>
      <c r="AI660">
        <v>35</v>
      </c>
      <c r="AJ660">
        <v>37</v>
      </c>
      <c r="AK660" t="s">
        <v>475</v>
      </c>
      <c r="AL660" t="s">
        <v>2800</v>
      </c>
      <c r="AM660" t="s">
        <v>2920</v>
      </c>
      <c r="AN660" s="1" t="s">
        <v>2921</v>
      </c>
      <c r="AO660" s="1" t="str">
        <f t="shared" si="48"/>
        <v>2W Distributor Bike</v>
      </c>
      <c r="AP660" s="1"/>
      <c r="AQ660" s="1"/>
      <c r="AR660" s="1"/>
      <c r="AS660" s="1"/>
      <c r="AT660" s="1"/>
      <c r="AU660" s="1"/>
      <c r="AV660" s="1"/>
      <c r="AW660" s="1"/>
      <c r="AX660" s="1"/>
      <c r="AY660" s="1"/>
      <c r="AZ660" s="1"/>
      <c r="BA660" s="1"/>
      <c r="BB660" s="1"/>
      <c r="BC660" s="1"/>
      <c r="BD660" s="1" t="s">
        <v>2951</v>
      </c>
      <c r="BE660" t="str">
        <f t="shared" si="46"/>
        <v>https://fs.amplifi.io//file?id=68fa0413-814b-49dd-bb25-8d741d946fc5&amp;variant=thumb&amp;extension=png</v>
      </c>
      <c r="BF660" s="4" t="s">
        <v>2951</v>
      </c>
    </row>
    <row r="661" spans="1:58" ht="19" customHeight="1" x14ac:dyDescent="0.2">
      <c r="A661">
        <v>688</v>
      </c>
      <c r="B661" t="str">
        <f t="shared" si="45"/>
        <v>59052-00002</v>
      </c>
      <c r="C661" t="s">
        <v>2952</v>
      </c>
      <c r="D661" t="str">
        <f t="shared" si="47"/>
        <v>59052-00002</v>
      </c>
      <c r="E661" t="s">
        <v>2846</v>
      </c>
      <c r="F661" t="s">
        <v>5948</v>
      </c>
      <c r="G661" t="s">
        <v>2352</v>
      </c>
      <c r="H661" t="s">
        <v>2798</v>
      </c>
      <c r="I661" t="s">
        <v>2799</v>
      </c>
      <c r="J661" t="s">
        <v>5331</v>
      </c>
      <c r="K661" t="s">
        <v>5333</v>
      </c>
      <c r="L661" t="s">
        <v>5416</v>
      </c>
      <c r="M661" t="s">
        <v>5349</v>
      </c>
      <c r="N661" t="s">
        <v>5383</v>
      </c>
      <c r="P661" t="s">
        <v>5427</v>
      </c>
      <c r="Q661" t="s">
        <v>2804</v>
      </c>
      <c r="R661" t="b">
        <v>1</v>
      </c>
      <c r="S661" t="b">
        <v>1</v>
      </c>
      <c r="T661" t="s">
        <v>2952</v>
      </c>
      <c r="U661" t="s">
        <v>2952</v>
      </c>
      <c r="AI661">
        <v>35</v>
      </c>
      <c r="AJ661">
        <v>37</v>
      </c>
      <c r="AK661" t="s">
        <v>475</v>
      </c>
      <c r="AL661" t="s">
        <v>2800</v>
      </c>
      <c r="AM661" t="s">
        <v>2920</v>
      </c>
      <c r="AN661" s="1" t="s">
        <v>2921</v>
      </c>
      <c r="AO661" s="1" t="str">
        <f t="shared" si="48"/>
        <v>2W Distributor Bike</v>
      </c>
      <c r="AP661" s="1"/>
      <c r="AQ661" s="1"/>
      <c r="AR661" s="1"/>
      <c r="AS661" s="1"/>
      <c r="AT661" s="1"/>
      <c r="AU661" s="1"/>
      <c r="AV661" s="1"/>
      <c r="AW661" s="1"/>
      <c r="AX661" s="1"/>
      <c r="AY661" s="1"/>
      <c r="AZ661" s="1"/>
      <c r="BA661" s="1"/>
      <c r="BB661" s="1"/>
      <c r="BC661" s="1"/>
      <c r="BD661" s="1" t="s">
        <v>2953</v>
      </c>
      <c r="BE661" t="str">
        <f t="shared" si="46"/>
        <v>https://fs.amplifi.io//file?id=0ccbd29f-f741-46c0-9009-d8ad37689a63&amp;variant=thumb&amp;extension=png</v>
      </c>
      <c r="BF661" s="4" t="s">
        <v>2953</v>
      </c>
    </row>
    <row r="662" spans="1:58" ht="19" customHeight="1" x14ac:dyDescent="0.2">
      <c r="A662">
        <v>689</v>
      </c>
      <c r="B662" t="str">
        <f t="shared" si="45"/>
        <v>59052-00003</v>
      </c>
      <c r="C662" t="s">
        <v>2954</v>
      </c>
      <c r="D662" t="str">
        <f t="shared" si="47"/>
        <v>59052-00003</v>
      </c>
      <c r="E662" t="s">
        <v>2846</v>
      </c>
      <c r="F662" t="s">
        <v>5948</v>
      </c>
      <c r="G662" t="s">
        <v>2352</v>
      </c>
      <c r="H662" t="s">
        <v>2798</v>
      </c>
      <c r="I662" t="s">
        <v>2799</v>
      </c>
      <c r="J662" t="s">
        <v>5331</v>
      </c>
      <c r="K662" t="s">
        <v>5333</v>
      </c>
      <c r="L662" t="s">
        <v>5416</v>
      </c>
      <c r="M662" t="s">
        <v>5349</v>
      </c>
      <c r="N662" t="s">
        <v>5383</v>
      </c>
      <c r="P662" t="s">
        <v>5427</v>
      </c>
      <c r="Q662" t="s">
        <v>2438</v>
      </c>
      <c r="R662" t="b">
        <v>1</v>
      </c>
      <c r="S662" t="b">
        <v>1</v>
      </c>
      <c r="T662" t="s">
        <v>2954</v>
      </c>
      <c r="U662" t="s">
        <v>2954</v>
      </c>
      <c r="AI662">
        <v>35</v>
      </c>
      <c r="AJ662">
        <v>37</v>
      </c>
      <c r="AK662" t="s">
        <v>475</v>
      </c>
      <c r="AL662" t="s">
        <v>2800</v>
      </c>
      <c r="AM662" t="s">
        <v>2920</v>
      </c>
      <c r="AN662" s="1" t="s">
        <v>2921</v>
      </c>
      <c r="AO662" s="1" t="str">
        <f t="shared" si="48"/>
        <v>2W Distributor Bike</v>
      </c>
      <c r="AP662" s="1"/>
      <c r="AQ662" s="1"/>
      <c r="AR662" s="1"/>
      <c r="AS662" s="1"/>
      <c r="AT662" s="1"/>
      <c r="AU662" s="1"/>
      <c r="AV662" s="1"/>
      <c r="AW662" s="1"/>
      <c r="AX662" s="1"/>
      <c r="AY662" s="1"/>
      <c r="AZ662" s="1"/>
      <c r="BA662" s="1"/>
      <c r="BB662" s="1"/>
      <c r="BC662" s="1"/>
      <c r="BD662" s="1" t="s">
        <v>8053</v>
      </c>
      <c r="BE662" t="str">
        <f t="shared" si="46"/>
        <v>N/A&amp;variant=thumb&amp;extension=png</v>
      </c>
    </row>
    <row r="663" spans="1:58" ht="19" customHeight="1" x14ac:dyDescent="0.2">
      <c r="A663">
        <v>690</v>
      </c>
      <c r="B663" t="str">
        <f t="shared" si="45"/>
        <v>59053-00001</v>
      </c>
      <c r="C663" t="s">
        <v>2955</v>
      </c>
      <c r="D663" t="str">
        <f t="shared" si="47"/>
        <v>59053-00001</v>
      </c>
      <c r="E663" t="s">
        <v>2846</v>
      </c>
      <c r="F663" t="s">
        <v>5948</v>
      </c>
      <c r="G663" t="s">
        <v>2352</v>
      </c>
      <c r="H663" t="s">
        <v>2798</v>
      </c>
      <c r="I663" t="s">
        <v>2799</v>
      </c>
      <c r="J663" t="s">
        <v>5331</v>
      </c>
      <c r="K663" t="s">
        <v>5333</v>
      </c>
      <c r="L663" t="s">
        <v>5416</v>
      </c>
      <c r="M663" t="s">
        <v>5349</v>
      </c>
      <c r="N663" t="s">
        <v>5383</v>
      </c>
      <c r="P663" t="s">
        <v>5427</v>
      </c>
      <c r="Q663" t="s">
        <v>2936</v>
      </c>
      <c r="R663" t="b">
        <v>1</v>
      </c>
      <c r="S663" t="b">
        <v>1</v>
      </c>
      <c r="T663" t="s">
        <v>2955</v>
      </c>
      <c r="U663" t="s">
        <v>2955</v>
      </c>
      <c r="AI663">
        <v>45</v>
      </c>
      <c r="AJ663">
        <v>47</v>
      </c>
      <c r="AK663" t="s">
        <v>475</v>
      </c>
      <c r="AL663" t="s">
        <v>2800</v>
      </c>
      <c r="AM663" t="s">
        <v>2920</v>
      </c>
      <c r="AN663" s="1" t="s">
        <v>2921</v>
      </c>
      <c r="AO663" s="1" t="str">
        <f t="shared" si="48"/>
        <v>2W Distributor Bike</v>
      </c>
      <c r="AP663" s="1"/>
      <c r="AQ663" s="1"/>
      <c r="AR663" s="1"/>
      <c r="AS663" s="1"/>
      <c r="AT663" s="1"/>
      <c r="AU663" s="1"/>
      <c r="AV663" s="1"/>
      <c r="AW663" s="1"/>
      <c r="AX663" s="1"/>
      <c r="AY663" s="1"/>
      <c r="AZ663" s="1"/>
      <c r="BA663" s="1"/>
      <c r="BB663" s="1"/>
      <c r="BC663" s="1"/>
      <c r="BD663" s="1" t="s">
        <v>8053</v>
      </c>
      <c r="BE663" t="str">
        <f t="shared" si="46"/>
        <v>N/A&amp;variant=thumb&amp;extension=png</v>
      </c>
    </row>
    <row r="664" spans="1:58" ht="19" customHeight="1" x14ac:dyDescent="0.2">
      <c r="A664">
        <v>691</v>
      </c>
      <c r="B664" t="str">
        <f t="shared" si="45"/>
        <v>59053-00002</v>
      </c>
      <c r="C664" t="s">
        <v>2956</v>
      </c>
      <c r="D664" t="str">
        <f t="shared" si="47"/>
        <v>59053-00002</v>
      </c>
      <c r="E664" t="s">
        <v>2846</v>
      </c>
      <c r="F664" t="s">
        <v>5948</v>
      </c>
      <c r="G664" t="s">
        <v>2352</v>
      </c>
      <c r="H664" t="s">
        <v>2798</v>
      </c>
      <c r="I664" t="s">
        <v>2799</v>
      </c>
      <c r="J664" t="s">
        <v>5331</v>
      </c>
      <c r="K664" t="s">
        <v>5333</v>
      </c>
      <c r="L664" t="s">
        <v>5416</v>
      </c>
      <c r="M664" t="s">
        <v>5349</v>
      </c>
      <c r="N664" t="s">
        <v>5383</v>
      </c>
      <c r="P664" t="s">
        <v>5427</v>
      </c>
      <c r="Q664" t="s">
        <v>2832</v>
      </c>
      <c r="R664" t="b">
        <v>1</v>
      </c>
      <c r="S664" t="b">
        <v>1</v>
      </c>
      <c r="T664" t="s">
        <v>2956</v>
      </c>
      <c r="U664" t="s">
        <v>2956</v>
      </c>
      <c r="AI664">
        <v>45</v>
      </c>
      <c r="AJ664">
        <v>47</v>
      </c>
      <c r="AK664" t="s">
        <v>475</v>
      </c>
      <c r="AL664" t="s">
        <v>2800</v>
      </c>
      <c r="AM664" t="s">
        <v>2920</v>
      </c>
      <c r="AN664" s="1" t="s">
        <v>2921</v>
      </c>
      <c r="AO664" s="1" t="str">
        <f t="shared" si="48"/>
        <v>2W Distributor Bike</v>
      </c>
      <c r="AP664" s="1"/>
      <c r="AQ664" s="1"/>
      <c r="AR664" s="1"/>
      <c r="AS664" s="1"/>
      <c r="AT664" s="1"/>
      <c r="AU664" s="1"/>
      <c r="AV664" s="1"/>
      <c r="AW664" s="1"/>
      <c r="AX664" s="1"/>
      <c r="AY664" s="1"/>
      <c r="AZ664" s="1"/>
      <c r="BA664" s="1"/>
      <c r="BB664" s="1"/>
      <c r="BC664" s="1"/>
      <c r="BD664" s="1" t="s">
        <v>8053</v>
      </c>
      <c r="BE664" t="str">
        <f t="shared" si="46"/>
        <v>N/A&amp;variant=thumb&amp;extension=png</v>
      </c>
    </row>
    <row r="665" spans="1:58" ht="19" customHeight="1" x14ac:dyDescent="0.2">
      <c r="A665">
        <v>692</v>
      </c>
      <c r="B665" t="str">
        <f t="shared" si="45"/>
        <v>59053-00003</v>
      </c>
      <c r="C665" t="s">
        <v>2957</v>
      </c>
      <c r="D665" t="str">
        <f t="shared" si="47"/>
        <v>59053-00003</v>
      </c>
      <c r="E665" t="s">
        <v>2846</v>
      </c>
      <c r="F665" t="s">
        <v>5948</v>
      </c>
      <c r="G665" t="s">
        <v>2352</v>
      </c>
      <c r="H665" t="s">
        <v>2798</v>
      </c>
      <c r="I665" t="s">
        <v>2799</v>
      </c>
      <c r="J665" t="s">
        <v>5331</v>
      </c>
      <c r="K665" t="s">
        <v>5333</v>
      </c>
      <c r="L665" t="s">
        <v>5416</v>
      </c>
      <c r="M665" t="s">
        <v>5349</v>
      </c>
      <c r="N665" t="s">
        <v>5383</v>
      </c>
      <c r="P665" t="s">
        <v>5427</v>
      </c>
      <c r="Q665" t="s">
        <v>2835</v>
      </c>
      <c r="R665" t="b">
        <v>1</v>
      </c>
      <c r="S665" t="b">
        <v>1</v>
      </c>
      <c r="T665" t="s">
        <v>2957</v>
      </c>
      <c r="U665" t="s">
        <v>2957</v>
      </c>
      <c r="AI665">
        <v>45</v>
      </c>
      <c r="AJ665">
        <v>47</v>
      </c>
      <c r="AK665" t="s">
        <v>475</v>
      </c>
      <c r="AL665" t="s">
        <v>2800</v>
      </c>
      <c r="AM665" t="s">
        <v>2920</v>
      </c>
      <c r="AN665" s="1" t="s">
        <v>2921</v>
      </c>
      <c r="AO665" s="1" t="str">
        <f t="shared" si="48"/>
        <v>2W Distributor Bike</v>
      </c>
      <c r="AP665" s="1"/>
      <c r="AQ665" s="1"/>
      <c r="AR665" s="1"/>
      <c r="AS665" s="1"/>
      <c r="AT665" s="1"/>
      <c r="AU665" s="1"/>
      <c r="AV665" s="1"/>
      <c r="AW665" s="1"/>
      <c r="AX665" s="1"/>
      <c r="AY665" s="1"/>
      <c r="AZ665" s="1"/>
      <c r="BA665" s="1"/>
      <c r="BB665" s="1"/>
      <c r="BC665" s="1"/>
      <c r="BD665" s="1" t="s">
        <v>8053</v>
      </c>
      <c r="BE665" t="str">
        <f t="shared" si="46"/>
        <v>N/A&amp;variant=thumb&amp;extension=png</v>
      </c>
    </row>
    <row r="666" spans="1:58" ht="19" customHeight="1" x14ac:dyDescent="0.2">
      <c r="A666">
        <v>693</v>
      </c>
      <c r="B666" t="str">
        <f t="shared" si="45"/>
        <v>59053-00004</v>
      </c>
      <c r="C666" t="s">
        <v>2958</v>
      </c>
      <c r="D666" t="str">
        <f t="shared" si="47"/>
        <v>59053-00004</v>
      </c>
      <c r="E666" t="s">
        <v>2846</v>
      </c>
      <c r="F666" t="s">
        <v>5948</v>
      </c>
      <c r="G666" t="s">
        <v>2352</v>
      </c>
      <c r="H666" t="s">
        <v>2798</v>
      </c>
      <c r="I666" t="s">
        <v>2799</v>
      </c>
      <c r="J666" t="s">
        <v>5331</v>
      </c>
      <c r="K666" t="s">
        <v>5333</v>
      </c>
      <c r="L666" t="s">
        <v>5416</v>
      </c>
      <c r="M666" t="s">
        <v>5349</v>
      </c>
      <c r="N666" t="s">
        <v>5383</v>
      </c>
      <c r="P666" t="s">
        <v>5427</v>
      </c>
      <c r="Q666" t="s">
        <v>2959</v>
      </c>
      <c r="R666" t="b">
        <v>1</v>
      </c>
      <c r="S666" t="b">
        <v>1</v>
      </c>
      <c r="T666" t="s">
        <v>2958</v>
      </c>
      <c r="U666" t="s">
        <v>2958</v>
      </c>
      <c r="AI666">
        <v>45</v>
      </c>
      <c r="AJ666">
        <v>47</v>
      </c>
      <c r="AK666" t="s">
        <v>475</v>
      </c>
      <c r="AL666" t="s">
        <v>2800</v>
      </c>
      <c r="AM666" t="s">
        <v>2920</v>
      </c>
      <c r="AN666" s="1" t="s">
        <v>2921</v>
      </c>
      <c r="AO666" s="1" t="str">
        <f t="shared" si="48"/>
        <v>2W Distributor Bike</v>
      </c>
      <c r="AP666" s="1"/>
      <c r="AQ666" s="1"/>
      <c r="AR666" s="1"/>
      <c r="AS666" s="1"/>
      <c r="AT666" s="1"/>
      <c r="AU666" s="1"/>
      <c r="AV666" s="1"/>
      <c r="AW666" s="1"/>
      <c r="AX666" s="1"/>
      <c r="AY666" s="1"/>
      <c r="AZ666" s="1"/>
      <c r="BA666" s="1"/>
      <c r="BB666" s="1"/>
      <c r="BC666" s="1"/>
      <c r="BD666" s="1" t="s">
        <v>8053</v>
      </c>
      <c r="BE666" t="str">
        <f t="shared" si="46"/>
        <v>N/A&amp;variant=thumb&amp;extension=png</v>
      </c>
    </row>
    <row r="667" spans="1:58" ht="19" customHeight="1" x14ac:dyDescent="0.2">
      <c r="A667">
        <v>694</v>
      </c>
      <c r="B667" t="str">
        <f t="shared" si="45"/>
        <v>59055-00001</v>
      </c>
      <c r="C667" t="s">
        <v>2960</v>
      </c>
      <c r="D667" t="str">
        <f t="shared" si="47"/>
        <v>59055-00001</v>
      </c>
      <c r="E667" t="s">
        <v>139</v>
      </c>
      <c r="F667" t="s">
        <v>5948</v>
      </c>
      <c r="G667" t="s">
        <v>2352</v>
      </c>
      <c r="H667" t="s">
        <v>2798</v>
      </c>
      <c r="I667" t="s">
        <v>2799</v>
      </c>
      <c r="J667" t="s">
        <v>5331</v>
      </c>
      <c r="K667" t="s">
        <v>5333</v>
      </c>
      <c r="L667" t="s">
        <v>5416</v>
      </c>
      <c r="M667" t="s">
        <v>5349</v>
      </c>
      <c r="N667" t="s">
        <v>5388</v>
      </c>
      <c r="P667" t="s">
        <v>5427</v>
      </c>
      <c r="Q667" t="s">
        <v>2936</v>
      </c>
      <c r="R667" t="b">
        <v>1</v>
      </c>
      <c r="S667" t="b">
        <v>1</v>
      </c>
      <c r="T667" t="s">
        <v>2960</v>
      </c>
      <c r="U667" t="s">
        <v>2960</v>
      </c>
      <c r="AI667">
        <v>55</v>
      </c>
      <c r="AJ667">
        <v>57</v>
      </c>
      <c r="AK667" t="s">
        <v>475</v>
      </c>
      <c r="AL667" t="s">
        <v>2800</v>
      </c>
      <c r="AM667" t="s">
        <v>2920</v>
      </c>
      <c r="AN667" s="1" t="s">
        <v>2921</v>
      </c>
      <c r="AO667" s="1" t="str">
        <f t="shared" si="48"/>
        <v>2W Distributor Bike</v>
      </c>
      <c r="AP667" s="1"/>
      <c r="AQ667" s="1"/>
      <c r="AR667" s="1"/>
      <c r="AS667" s="1"/>
      <c r="AT667" s="1"/>
      <c r="AU667" s="1"/>
      <c r="AV667" s="1"/>
      <c r="AW667" s="1"/>
      <c r="AX667" s="1"/>
      <c r="AY667" s="1"/>
      <c r="AZ667" s="1"/>
      <c r="BA667" s="1"/>
      <c r="BB667" s="1"/>
      <c r="BC667" s="1"/>
      <c r="BD667" s="1" t="s">
        <v>2961</v>
      </c>
      <c r="BE667" t="str">
        <f t="shared" si="46"/>
        <v>https://fs.amplifi.io//file?id=b593ce15-4198-475a-b7ff-c9ffbffa011e&amp;variant=thumb&amp;extension=png</v>
      </c>
      <c r="BF667" s="4" t="s">
        <v>2961</v>
      </c>
    </row>
    <row r="668" spans="1:58" ht="19" customHeight="1" x14ac:dyDescent="0.2">
      <c r="A668">
        <v>695</v>
      </c>
      <c r="B668" t="str">
        <f t="shared" si="45"/>
        <v>59055-00002</v>
      </c>
      <c r="C668" t="s">
        <v>2962</v>
      </c>
      <c r="D668" t="str">
        <f t="shared" si="47"/>
        <v>59055-00002</v>
      </c>
      <c r="E668" t="s">
        <v>139</v>
      </c>
      <c r="F668" t="s">
        <v>5948</v>
      </c>
      <c r="G668" t="s">
        <v>2352</v>
      </c>
      <c r="H668" t="s">
        <v>2798</v>
      </c>
      <c r="I668" t="s">
        <v>2799</v>
      </c>
      <c r="J668" t="s">
        <v>5331</v>
      </c>
      <c r="K668" t="s">
        <v>5333</v>
      </c>
      <c r="L668" t="s">
        <v>5416</v>
      </c>
      <c r="M668" t="s">
        <v>5349</v>
      </c>
      <c r="N668" t="s">
        <v>5388</v>
      </c>
      <c r="P668" t="s">
        <v>5427</v>
      </c>
      <c r="Q668" t="s">
        <v>2835</v>
      </c>
      <c r="R668" t="b">
        <v>1</v>
      </c>
      <c r="S668" t="b">
        <v>1</v>
      </c>
      <c r="T668" t="s">
        <v>2962</v>
      </c>
      <c r="U668" t="s">
        <v>2962</v>
      </c>
      <c r="AI668">
        <v>55</v>
      </c>
      <c r="AJ668">
        <v>57</v>
      </c>
      <c r="AK668" t="s">
        <v>475</v>
      </c>
      <c r="AL668" t="s">
        <v>2800</v>
      </c>
      <c r="AM668" t="s">
        <v>2920</v>
      </c>
      <c r="AN668" s="1" t="s">
        <v>2921</v>
      </c>
      <c r="AO668" s="1" t="str">
        <f t="shared" si="48"/>
        <v>2W Distributor Bike</v>
      </c>
      <c r="AP668" s="1"/>
      <c r="AQ668" s="1"/>
      <c r="AR668" s="1"/>
      <c r="AS668" s="1"/>
      <c r="AT668" s="1"/>
      <c r="AU668" s="1"/>
      <c r="AV668" s="1"/>
      <c r="AW668" s="1"/>
      <c r="AX668" s="1"/>
      <c r="AY668" s="1"/>
      <c r="AZ668" s="1"/>
      <c r="BA668" s="1"/>
      <c r="BB668" s="1"/>
      <c r="BC668" s="1"/>
      <c r="BD668" s="1" t="s">
        <v>2963</v>
      </c>
      <c r="BE668" t="str">
        <f t="shared" si="46"/>
        <v>https://fs.amplifi.io//file?id=54a1dac5-bd08-4f06-b724-95de4ca23033&amp;variant=thumb&amp;extension=png</v>
      </c>
      <c r="BF668" s="4" t="s">
        <v>2963</v>
      </c>
    </row>
    <row r="669" spans="1:58" ht="19" customHeight="1" x14ac:dyDescent="0.2">
      <c r="A669">
        <v>696</v>
      </c>
      <c r="B669" t="str">
        <f t="shared" si="45"/>
        <v>59055-00003</v>
      </c>
      <c r="C669" t="s">
        <v>2964</v>
      </c>
      <c r="D669" t="str">
        <f t="shared" si="47"/>
        <v>59055-00003</v>
      </c>
      <c r="E669" t="s">
        <v>139</v>
      </c>
      <c r="F669" t="s">
        <v>5948</v>
      </c>
      <c r="G669" t="s">
        <v>2352</v>
      </c>
      <c r="H669" t="s">
        <v>2798</v>
      </c>
      <c r="I669" t="s">
        <v>2799</v>
      </c>
      <c r="J669" t="s">
        <v>5331</v>
      </c>
      <c r="K669" t="s">
        <v>5333</v>
      </c>
      <c r="L669" t="s">
        <v>5416</v>
      </c>
      <c r="M669" t="s">
        <v>5349</v>
      </c>
      <c r="N669" t="s">
        <v>5388</v>
      </c>
      <c r="P669" t="s">
        <v>5427</v>
      </c>
      <c r="Q669" t="s">
        <v>2812</v>
      </c>
      <c r="R669" t="b">
        <v>1</v>
      </c>
      <c r="S669" t="b">
        <v>1</v>
      </c>
      <c r="T669" t="s">
        <v>2964</v>
      </c>
      <c r="U669" t="s">
        <v>2964</v>
      </c>
      <c r="AI669">
        <v>55</v>
      </c>
      <c r="AJ669">
        <v>57</v>
      </c>
      <c r="AK669" t="s">
        <v>475</v>
      </c>
      <c r="AL669" t="s">
        <v>2800</v>
      </c>
      <c r="AM669" t="s">
        <v>2920</v>
      </c>
      <c r="AN669" s="1" t="s">
        <v>2921</v>
      </c>
      <c r="AO669" s="1" t="str">
        <f t="shared" si="48"/>
        <v>2W Distributor Bike</v>
      </c>
      <c r="AP669" s="1"/>
      <c r="AQ669" s="1"/>
      <c r="AR669" s="1"/>
      <c r="AS669" s="1"/>
      <c r="AT669" s="1"/>
      <c r="AU669" s="1"/>
      <c r="AV669" s="1"/>
      <c r="AW669" s="1"/>
      <c r="AX669" s="1"/>
      <c r="AY669" s="1"/>
      <c r="AZ669" s="1"/>
      <c r="BA669" s="1"/>
      <c r="BB669" s="1"/>
      <c r="BC669" s="1"/>
      <c r="BD669" s="1" t="s">
        <v>2965</v>
      </c>
      <c r="BE669" t="str">
        <f t="shared" si="46"/>
        <v>https://fs.amplifi.io//file?id=096932ed-fb88-4437-bbec-ff1ed4ae938d&amp;variant=thumb&amp;extension=png</v>
      </c>
      <c r="BF669" s="4" t="s">
        <v>2965</v>
      </c>
    </row>
    <row r="670" spans="1:58" ht="19" customHeight="1" x14ac:dyDescent="0.2">
      <c r="A670">
        <v>697</v>
      </c>
      <c r="B670" t="str">
        <f t="shared" si="45"/>
        <v>59056-00001</v>
      </c>
      <c r="C670" t="s">
        <v>2966</v>
      </c>
      <c r="D670" t="str">
        <f t="shared" si="47"/>
        <v>59056-00001</v>
      </c>
      <c r="E670" t="s">
        <v>139</v>
      </c>
      <c r="F670" t="s">
        <v>5948</v>
      </c>
      <c r="G670" t="s">
        <v>2352</v>
      </c>
      <c r="H670" t="s">
        <v>2818</v>
      </c>
      <c r="I670" t="s">
        <v>2799</v>
      </c>
      <c r="J670" t="s">
        <v>5331</v>
      </c>
      <c r="K670" t="s">
        <v>5333</v>
      </c>
      <c r="L670" t="s">
        <v>5416</v>
      </c>
      <c r="M670" t="s">
        <v>5350</v>
      </c>
      <c r="N670" t="s">
        <v>5381</v>
      </c>
      <c r="P670" t="s">
        <v>5427</v>
      </c>
      <c r="Q670" t="s">
        <v>2819</v>
      </c>
      <c r="R670" t="b">
        <v>1</v>
      </c>
      <c r="S670" t="b">
        <v>1</v>
      </c>
      <c r="T670" t="s">
        <v>2966</v>
      </c>
      <c r="U670" t="s">
        <v>2966</v>
      </c>
      <c r="AI670">
        <v>15</v>
      </c>
      <c r="AJ670">
        <v>18</v>
      </c>
      <c r="AK670" t="s">
        <v>475</v>
      </c>
      <c r="AL670" t="s">
        <v>2820</v>
      </c>
      <c r="AM670" t="s">
        <v>2967</v>
      </c>
      <c r="AN670" t="s">
        <v>2849</v>
      </c>
      <c r="AO670" s="1" t="str">
        <f t="shared" si="48"/>
        <v>2W Distributor Bike</v>
      </c>
      <c r="BD670" s="1" t="s">
        <v>2968</v>
      </c>
      <c r="BE670" t="str">
        <f t="shared" si="46"/>
        <v>https://fs.amplifi.io//file?id=847107ef-9b5f-4751-8dc9-2568c0b6c295&amp;variant=thumb&amp;extension=png</v>
      </c>
      <c r="BF670" s="4" t="s">
        <v>2968</v>
      </c>
    </row>
    <row r="671" spans="1:58" ht="19" customHeight="1" x14ac:dyDescent="0.2">
      <c r="A671">
        <v>698</v>
      </c>
      <c r="B671" t="str">
        <f t="shared" si="45"/>
        <v>59057-00001</v>
      </c>
      <c r="C671" t="s">
        <v>2969</v>
      </c>
      <c r="D671" t="str">
        <f t="shared" si="47"/>
        <v>59057-00001</v>
      </c>
      <c r="E671" t="s">
        <v>139</v>
      </c>
      <c r="F671" t="s">
        <v>5948</v>
      </c>
      <c r="G671" t="s">
        <v>2352</v>
      </c>
      <c r="H671" t="s">
        <v>2818</v>
      </c>
      <c r="I671" t="s">
        <v>2799</v>
      </c>
      <c r="J671" t="s">
        <v>5331</v>
      </c>
      <c r="K671" t="s">
        <v>5333</v>
      </c>
      <c r="L671" t="s">
        <v>5416</v>
      </c>
      <c r="M671" t="s">
        <v>5350</v>
      </c>
      <c r="N671" t="s">
        <v>5381</v>
      </c>
      <c r="P671" t="s">
        <v>5427</v>
      </c>
      <c r="Q671" t="s">
        <v>2852</v>
      </c>
      <c r="R671" t="b">
        <v>1</v>
      </c>
      <c r="S671" t="b">
        <v>1</v>
      </c>
      <c r="T671" t="s">
        <v>2969</v>
      </c>
      <c r="U671" t="s">
        <v>2969</v>
      </c>
      <c r="AI671">
        <v>30</v>
      </c>
      <c r="AJ671">
        <v>33</v>
      </c>
      <c r="AK671" t="s">
        <v>475</v>
      </c>
      <c r="AL671" t="s">
        <v>2820</v>
      </c>
      <c r="AM671" t="s">
        <v>2970</v>
      </c>
      <c r="AN671" t="s">
        <v>2854</v>
      </c>
      <c r="AO671" s="1" t="str">
        <f t="shared" si="48"/>
        <v>2W Distributor Bike</v>
      </c>
      <c r="BD671" s="1" t="s">
        <v>2971</v>
      </c>
      <c r="BE671" t="str">
        <f t="shared" si="46"/>
        <v>https://fs.amplifi.io//file?id=2a32a1e8-26b2-4975-a4ef-8afcdc6fb41d&amp;variant=thumb&amp;extension=png</v>
      </c>
      <c r="BF671" s="4" t="s">
        <v>2971</v>
      </c>
    </row>
    <row r="672" spans="1:58" ht="19" customHeight="1" x14ac:dyDescent="0.2">
      <c r="A672">
        <v>699</v>
      </c>
      <c r="B672" t="str">
        <f t="shared" si="45"/>
        <v>59058-00001</v>
      </c>
      <c r="C672" t="s">
        <v>2972</v>
      </c>
      <c r="D672" t="str">
        <f t="shared" si="47"/>
        <v>59058-00001</v>
      </c>
      <c r="E672" t="s">
        <v>139</v>
      </c>
      <c r="F672" t="s">
        <v>5948</v>
      </c>
      <c r="G672" t="s">
        <v>2352</v>
      </c>
      <c r="H672" t="s">
        <v>2857</v>
      </c>
      <c r="I672" t="s">
        <v>2799</v>
      </c>
      <c r="J672" t="s">
        <v>5331</v>
      </c>
      <c r="K672" t="s">
        <v>5333</v>
      </c>
      <c r="L672" t="s">
        <v>5412</v>
      </c>
      <c r="M672" t="s">
        <v>5350</v>
      </c>
      <c r="N672" t="s">
        <v>5384</v>
      </c>
      <c r="P672" t="s">
        <v>5427</v>
      </c>
      <c r="Q672" t="s">
        <v>2858</v>
      </c>
      <c r="R672" t="b">
        <v>1</v>
      </c>
      <c r="S672" t="b">
        <v>1</v>
      </c>
      <c r="T672" t="s">
        <v>2972</v>
      </c>
      <c r="U672" t="s">
        <v>2972</v>
      </c>
      <c r="AI672">
        <v>15</v>
      </c>
      <c r="AJ672">
        <v>18</v>
      </c>
      <c r="AK672" t="s">
        <v>1895</v>
      </c>
      <c r="AL672" t="s">
        <v>2820</v>
      </c>
      <c r="AM672" t="s">
        <v>2973</v>
      </c>
      <c r="AN672" t="s">
        <v>2860</v>
      </c>
      <c r="AO672" s="1" t="str">
        <f t="shared" si="48"/>
        <v>2W Distributor Bike</v>
      </c>
      <c r="BD672" s="1" t="s">
        <v>2974</v>
      </c>
      <c r="BE672" t="str">
        <f t="shared" si="46"/>
        <v>https://fs.amplifi.io//file?id=0886957b-8cdc-403f-8109-bf0cfed01f2f&amp;variant=thumb&amp;extension=png</v>
      </c>
      <c r="BF672" s="4" t="s">
        <v>2974</v>
      </c>
    </row>
    <row r="673" spans="1:67" ht="19" customHeight="1" x14ac:dyDescent="0.2">
      <c r="A673">
        <v>700</v>
      </c>
      <c r="B673" t="str">
        <f t="shared" si="45"/>
        <v>59059-00001</v>
      </c>
      <c r="C673" t="s">
        <v>2975</v>
      </c>
      <c r="D673" t="str">
        <f t="shared" si="47"/>
        <v>59059-00001</v>
      </c>
      <c r="E673" t="s">
        <v>139</v>
      </c>
      <c r="F673" t="s">
        <v>5948</v>
      </c>
      <c r="G673" t="s">
        <v>2352</v>
      </c>
      <c r="H673" t="s">
        <v>2976</v>
      </c>
      <c r="I673" t="s">
        <v>2799</v>
      </c>
      <c r="J673" t="s">
        <v>5331</v>
      </c>
      <c r="K673" t="s">
        <v>5333</v>
      </c>
      <c r="L673" t="s">
        <v>5412</v>
      </c>
      <c r="M673" t="s">
        <v>5350</v>
      </c>
      <c r="N673" t="s">
        <v>5389</v>
      </c>
      <c r="P673" t="s">
        <v>5427</v>
      </c>
      <c r="Q673" t="s">
        <v>2858</v>
      </c>
      <c r="R673" t="b">
        <v>1</v>
      </c>
      <c r="S673" t="b">
        <v>1</v>
      </c>
      <c r="T673" t="s">
        <v>2975</v>
      </c>
      <c r="U673" t="s">
        <v>2975</v>
      </c>
      <c r="AI673">
        <v>30</v>
      </c>
      <c r="AJ673">
        <v>33</v>
      </c>
      <c r="AK673" t="s">
        <v>1895</v>
      </c>
      <c r="AL673" t="s">
        <v>2820</v>
      </c>
      <c r="AM673" t="s">
        <v>2977</v>
      </c>
      <c r="AN673" t="s">
        <v>2860</v>
      </c>
      <c r="AO673" s="1" t="str">
        <f t="shared" si="48"/>
        <v>2W Distributor Bike</v>
      </c>
      <c r="BD673" s="1" t="s">
        <v>2978</v>
      </c>
      <c r="BE673" t="str">
        <f t="shared" si="46"/>
        <v>https://fs.amplifi.io//file?id=76d98e37-730a-4434-9311-c4731993ed8a&amp;variant=thumb&amp;extension=png</v>
      </c>
      <c r="BF673" s="4" t="s">
        <v>2978</v>
      </c>
    </row>
    <row r="674" spans="1:67" ht="19" customHeight="1" x14ac:dyDescent="0.2">
      <c r="A674">
        <v>701</v>
      </c>
      <c r="B674" t="str">
        <f t="shared" si="45"/>
        <v>59060-00001</v>
      </c>
      <c r="C674" t="s">
        <v>2979</v>
      </c>
      <c r="D674" t="str">
        <f t="shared" si="47"/>
        <v>59060-00001</v>
      </c>
      <c r="E674" t="s">
        <v>139</v>
      </c>
      <c r="F674" t="s">
        <v>5948</v>
      </c>
      <c r="G674" t="s">
        <v>2352</v>
      </c>
      <c r="H674" t="s">
        <v>2980</v>
      </c>
      <c r="I674" t="s">
        <v>2799</v>
      </c>
      <c r="J674" t="s">
        <v>5331</v>
      </c>
      <c r="K674" t="s">
        <v>5333</v>
      </c>
      <c r="L674" t="s">
        <v>5416</v>
      </c>
      <c r="M674" t="s">
        <v>759</v>
      </c>
      <c r="N674" t="s">
        <v>5386</v>
      </c>
      <c r="P674" t="s">
        <v>5427</v>
      </c>
      <c r="Q674" t="s">
        <v>88</v>
      </c>
      <c r="R674" t="b">
        <v>1</v>
      </c>
      <c r="S674" t="b">
        <v>1</v>
      </c>
      <c r="T674" t="s">
        <v>2979</v>
      </c>
      <c r="U674" t="s">
        <v>2979</v>
      </c>
      <c r="AI674">
        <v>10</v>
      </c>
      <c r="AJ674">
        <v>11</v>
      </c>
      <c r="AK674" t="s">
        <v>475</v>
      </c>
      <c r="AL674" t="s">
        <v>2800</v>
      </c>
      <c r="AM674" t="s">
        <v>2981</v>
      </c>
      <c r="AN674" t="s">
        <v>2801</v>
      </c>
      <c r="AO674" s="1" t="str">
        <f t="shared" si="48"/>
        <v>2W Distributor Bike</v>
      </c>
      <c r="BD674" s="1" t="s">
        <v>2982</v>
      </c>
      <c r="BE674" t="str">
        <f t="shared" si="46"/>
        <v>https://fs.amplifi.io//file?id=d9000805-a21b-454f-a2cb-58fe83f38477&amp;variant=thumb&amp;extension=png</v>
      </c>
      <c r="BF674" s="4" t="s">
        <v>2982</v>
      </c>
    </row>
    <row r="675" spans="1:67" ht="19" customHeight="1" x14ac:dyDescent="0.2">
      <c r="A675">
        <v>702</v>
      </c>
      <c r="B675" t="str">
        <f t="shared" si="45"/>
        <v>59060-00002</v>
      </c>
      <c r="C675" t="s">
        <v>2983</v>
      </c>
      <c r="D675" t="str">
        <f t="shared" si="47"/>
        <v>59060-00002</v>
      </c>
      <c r="E675" t="s">
        <v>139</v>
      </c>
      <c r="F675" t="s">
        <v>5948</v>
      </c>
      <c r="G675" t="s">
        <v>2352</v>
      </c>
      <c r="H675" t="s">
        <v>2980</v>
      </c>
      <c r="I675" t="s">
        <v>2799</v>
      </c>
      <c r="J675" t="s">
        <v>5331</v>
      </c>
      <c r="K675" t="s">
        <v>5333</v>
      </c>
      <c r="L675" t="s">
        <v>5416</v>
      </c>
      <c r="M675" t="s">
        <v>759</v>
      </c>
      <c r="N675" t="s">
        <v>5386</v>
      </c>
      <c r="P675" t="s">
        <v>5427</v>
      </c>
      <c r="Q675" t="s">
        <v>389</v>
      </c>
      <c r="R675" t="b">
        <v>1</v>
      </c>
      <c r="S675" t="b">
        <v>1</v>
      </c>
      <c r="T675" t="s">
        <v>2983</v>
      </c>
      <c r="U675" t="s">
        <v>2983</v>
      </c>
      <c r="AI675">
        <v>10</v>
      </c>
      <c r="AJ675">
        <v>11</v>
      </c>
      <c r="AK675" t="s">
        <v>475</v>
      </c>
      <c r="AL675" t="s">
        <v>2800</v>
      </c>
      <c r="AM675" t="s">
        <v>2981</v>
      </c>
      <c r="AN675" t="s">
        <v>2801</v>
      </c>
      <c r="AO675" s="1" t="str">
        <f t="shared" si="48"/>
        <v>2W Distributor Bike</v>
      </c>
      <c r="BD675" s="1" t="s">
        <v>2984</v>
      </c>
      <c r="BE675" t="str">
        <f t="shared" si="46"/>
        <v>https://fs.amplifi.io//file?id=f28c0864-0431-4cd9-8151-c654615d0a81&amp;variant=thumb&amp;extension=png</v>
      </c>
      <c r="BF675" s="4" t="s">
        <v>2984</v>
      </c>
    </row>
    <row r="676" spans="1:67" ht="19" customHeight="1" x14ac:dyDescent="0.2">
      <c r="A676">
        <v>703</v>
      </c>
      <c r="B676" t="str">
        <f t="shared" si="45"/>
        <v>59061-00001</v>
      </c>
      <c r="C676" t="s">
        <v>2985</v>
      </c>
      <c r="D676" t="str">
        <f t="shared" si="47"/>
        <v>59061-00001</v>
      </c>
      <c r="E676" t="s">
        <v>2411</v>
      </c>
      <c r="F676" t="s">
        <v>5948</v>
      </c>
      <c r="G676" t="s">
        <v>2412</v>
      </c>
      <c r="H676" t="s">
        <v>2980</v>
      </c>
      <c r="I676" t="s">
        <v>2799</v>
      </c>
      <c r="J676" t="s">
        <v>5331</v>
      </c>
      <c r="K676" t="s">
        <v>5333</v>
      </c>
      <c r="L676" t="s">
        <v>5416</v>
      </c>
      <c r="M676" t="s">
        <v>759</v>
      </c>
      <c r="N676" t="s">
        <v>5386</v>
      </c>
      <c r="P676" t="s">
        <v>5427</v>
      </c>
      <c r="Q676" t="s">
        <v>88</v>
      </c>
      <c r="R676" t="b">
        <v>1</v>
      </c>
      <c r="S676" t="b">
        <v>1</v>
      </c>
      <c r="T676" t="s">
        <v>2985</v>
      </c>
      <c r="U676" t="s">
        <v>2985</v>
      </c>
      <c r="AI676">
        <v>10</v>
      </c>
      <c r="AJ676">
        <v>11</v>
      </c>
      <c r="AK676" t="s">
        <v>475</v>
      </c>
      <c r="AL676" t="s">
        <v>2800</v>
      </c>
      <c r="AM676" t="s">
        <v>2986</v>
      </c>
      <c r="AN676" t="s">
        <v>2801</v>
      </c>
      <c r="AO676" s="1" t="str">
        <f t="shared" si="48"/>
        <v/>
      </c>
      <c r="BD676" s="1" t="s">
        <v>8053</v>
      </c>
      <c r="BE676" t="str">
        <f t="shared" si="46"/>
        <v>N/A&amp;variant=thumb&amp;extension=png</v>
      </c>
    </row>
    <row r="677" spans="1:67" ht="19" customHeight="1" x14ac:dyDescent="0.2">
      <c r="A677">
        <v>704</v>
      </c>
      <c r="B677" t="str">
        <f t="shared" si="45"/>
        <v>59063-00001</v>
      </c>
      <c r="C677" t="s">
        <v>2987</v>
      </c>
      <c r="D677" t="str">
        <f t="shared" si="47"/>
        <v>59063-00001</v>
      </c>
      <c r="E677" t="s">
        <v>139</v>
      </c>
      <c r="F677" t="s">
        <v>5948</v>
      </c>
      <c r="G677" t="s">
        <v>2405</v>
      </c>
      <c r="H677" t="s">
        <v>2798</v>
      </c>
      <c r="I677" t="s">
        <v>2799</v>
      </c>
      <c r="J677" t="s">
        <v>5331</v>
      </c>
      <c r="K677" t="s">
        <v>5333</v>
      </c>
      <c r="L677" t="s">
        <v>5416</v>
      </c>
      <c r="M677" t="s">
        <v>5349</v>
      </c>
      <c r="N677" t="s">
        <v>638</v>
      </c>
      <c r="P677" t="s">
        <v>5427</v>
      </c>
      <c r="Q677" t="s">
        <v>638</v>
      </c>
      <c r="R677" t="b">
        <v>1</v>
      </c>
      <c r="S677" t="b">
        <v>1</v>
      </c>
      <c r="T677" t="s">
        <v>2987</v>
      </c>
      <c r="U677" t="s">
        <v>2987</v>
      </c>
      <c r="AI677">
        <v>28</v>
      </c>
      <c r="AJ677">
        <v>30</v>
      </c>
      <c r="AK677" t="s">
        <v>475</v>
      </c>
      <c r="AL677" t="s">
        <v>2800</v>
      </c>
      <c r="AM677" t="s">
        <v>2988</v>
      </c>
      <c r="AN677" t="s">
        <v>2801</v>
      </c>
      <c r="AO677" s="1" t="str">
        <f t="shared" si="48"/>
        <v>2W Distributor Bike</v>
      </c>
      <c r="BD677" s="1" t="s">
        <v>2989</v>
      </c>
      <c r="BE677" t="str">
        <f t="shared" si="46"/>
        <v>https://fs.amplifi.io//file?id=b5853d2c-5e52-40b4-8c5a-3ef8e832123d&amp;variant=thumb&amp;extension=png</v>
      </c>
      <c r="BF677" s="4" t="s">
        <v>2989</v>
      </c>
    </row>
    <row r="678" spans="1:67" ht="19" customHeight="1" x14ac:dyDescent="0.2">
      <c r="A678">
        <v>705</v>
      </c>
      <c r="B678" t="str">
        <f t="shared" si="45"/>
        <v>59063-00002</v>
      </c>
      <c r="C678" t="s">
        <v>2990</v>
      </c>
      <c r="D678" t="str">
        <f t="shared" si="47"/>
        <v>59063-00002</v>
      </c>
      <c r="E678" t="s">
        <v>139</v>
      </c>
      <c r="F678" t="s">
        <v>5948</v>
      </c>
      <c r="G678" t="s">
        <v>2405</v>
      </c>
      <c r="H678" t="s">
        <v>2798</v>
      </c>
      <c r="I678" t="s">
        <v>2799</v>
      </c>
      <c r="J678" t="s">
        <v>5331</v>
      </c>
      <c r="K678" t="s">
        <v>5333</v>
      </c>
      <c r="L678" t="s">
        <v>5416</v>
      </c>
      <c r="M678" t="s">
        <v>5349</v>
      </c>
      <c r="N678" t="s">
        <v>638</v>
      </c>
      <c r="P678" t="s">
        <v>5427</v>
      </c>
      <c r="Q678" t="s">
        <v>2804</v>
      </c>
      <c r="R678" t="b">
        <v>1</v>
      </c>
      <c r="S678" t="b">
        <v>1</v>
      </c>
      <c r="T678" t="s">
        <v>2990</v>
      </c>
      <c r="U678" t="s">
        <v>2990</v>
      </c>
      <c r="AI678">
        <v>28</v>
      </c>
      <c r="AJ678">
        <v>30</v>
      </c>
      <c r="AK678" t="s">
        <v>475</v>
      </c>
      <c r="AL678" t="s">
        <v>2800</v>
      </c>
      <c r="AM678" t="s">
        <v>2988</v>
      </c>
      <c r="AN678" t="s">
        <v>2801</v>
      </c>
      <c r="AO678" s="1" t="str">
        <f t="shared" si="48"/>
        <v>2W Distributor Bike</v>
      </c>
      <c r="BD678" s="1" t="s">
        <v>2991</v>
      </c>
      <c r="BE678" t="str">
        <f t="shared" si="46"/>
        <v>https://fs.amplifi.io//file?id=ef7144e0-415a-4313-a376-b7b7233e3e10&amp;variant=thumb&amp;extension=png</v>
      </c>
      <c r="BF678" s="4" t="s">
        <v>2991</v>
      </c>
    </row>
    <row r="679" spans="1:67" ht="19" customHeight="1" x14ac:dyDescent="0.2">
      <c r="A679">
        <v>706</v>
      </c>
      <c r="B679" t="str">
        <f t="shared" si="45"/>
        <v>59064-00001</v>
      </c>
      <c r="C679" t="s">
        <v>2992</v>
      </c>
      <c r="D679" t="str">
        <f t="shared" si="47"/>
        <v>59064-00001</v>
      </c>
      <c r="E679" t="s">
        <v>139</v>
      </c>
      <c r="F679" t="s">
        <v>5948</v>
      </c>
      <c r="G679" t="s">
        <v>2405</v>
      </c>
      <c r="H679" t="s">
        <v>2798</v>
      </c>
      <c r="I679" t="s">
        <v>2799</v>
      </c>
      <c r="J679" t="s">
        <v>5331</v>
      </c>
      <c r="K679" t="s">
        <v>5333</v>
      </c>
      <c r="L679" t="s">
        <v>5416</v>
      </c>
      <c r="M679" t="s">
        <v>5349</v>
      </c>
      <c r="N679" t="s">
        <v>5382</v>
      </c>
      <c r="P679" t="s">
        <v>5427</v>
      </c>
      <c r="Q679" t="s">
        <v>638</v>
      </c>
      <c r="R679" t="b">
        <v>1</v>
      </c>
      <c r="S679" t="b">
        <v>1</v>
      </c>
      <c r="T679" t="s">
        <v>2992</v>
      </c>
      <c r="U679" t="s">
        <v>2992</v>
      </c>
      <c r="AI679">
        <v>34</v>
      </c>
      <c r="AJ679">
        <v>36</v>
      </c>
      <c r="AK679" t="s">
        <v>475</v>
      </c>
      <c r="AL679" t="s">
        <v>2800</v>
      </c>
      <c r="AM679" t="s">
        <v>2988</v>
      </c>
      <c r="AN679" t="s">
        <v>2801</v>
      </c>
      <c r="AO679" s="1" t="str">
        <f t="shared" si="48"/>
        <v>2W Distributor Bike</v>
      </c>
      <c r="BD679" s="1" t="s">
        <v>2993</v>
      </c>
      <c r="BE679" t="str">
        <f t="shared" si="46"/>
        <v>https://fs.amplifi.io//file?id=3408cb52-49df-4121-a133-340ca430926b&amp;variant=thumb&amp;extension=png</v>
      </c>
      <c r="BF679" s="4" t="s">
        <v>2993</v>
      </c>
    </row>
    <row r="680" spans="1:67" ht="19" customHeight="1" x14ac:dyDescent="0.2">
      <c r="A680">
        <v>707</v>
      </c>
      <c r="B680" t="str">
        <f t="shared" si="45"/>
        <v>59064-00002</v>
      </c>
      <c r="C680" t="s">
        <v>2994</v>
      </c>
      <c r="D680" t="str">
        <f t="shared" si="47"/>
        <v>59064-00002</v>
      </c>
      <c r="E680" t="s">
        <v>139</v>
      </c>
      <c r="F680" t="s">
        <v>5948</v>
      </c>
      <c r="G680" t="s">
        <v>2405</v>
      </c>
      <c r="H680" t="s">
        <v>2798</v>
      </c>
      <c r="I680" t="s">
        <v>2799</v>
      </c>
      <c r="J680" t="s">
        <v>5331</v>
      </c>
      <c r="K680" t="s">
        <v>5333</v>
      </c>
      <c r="L680" t="s">
        <v>5416</v>
      </c>
      <c r="M680" t="s">
        <v>5349</v>
      </c>
      <c r="N680" t="s">
        <v>5382</v>
      </c>
      <c r="P680" t="s">
        <v>5427</v>
      </c>
      <c r="Q680" t="s">
        <v>2804</v>
      </c>
      <c r="R680" t="b">
        <v>1</v>
      </c>
      <c r="S680" t="b">
        <v>1</v>
      </c>
      <c r="T680" t="s">
        <v>2994</v>
      </c>
      <c r="U680" t="s">
        <v>2994</v>
      </c>
      <c r="AI680">
        <v>34</v>
      </c>
      <c r="AJ680">
        <v>36</v>
      </c>
      <c r="AK680" t="s">
        <v>475</v>
      </c>
      <c r="AL680" t="s">
        <v>2800</v>
      </c>
      <c r="AM680" t="s">
        <v>2988</v>
      </c>
      <c r="AN680" t="s">
        <v>2801</v>
      </c>
      <c r="AO680" s="1" t="str">
        <f t="shared" si="48"/>
        <v>2W Distributor Bike</v>
      </c>
      <c r="BD680" s="1" t="s">
        <v>2995</v>
      </c>
      <c r="BE680" t="str">
        <f t="shared" si="46"/>
        <v>https://fs.amplifi.io//file?id=80dbc251-b1d3-486d-b514-7eb201187836&amp;variant=thumb&amp;extension=png</v>
      </c>
      <c r="BF680" s="4" t="s">
        <v>2995</v>
      </c>
    </row>
    <row r="681" spans="1:67" ht="19" customHeight="1" x14ac:dyDescent="0.2">
      <c r="A681">
        <v>708</v>
      </c>
      <c r="B681" t="str">
        <f t="shared" si="45"/>
        <v>59065-00001</v>
      </c>
      <c r="C681" t="s">
        <v>2996</v>
      </c>
      <c r="D681" t="str">
        <f t="shared" si="47"/>
        <v>59065-00001</v>
      </c>
      <c r="E681" t="s">
        <v>139</v>
      </c>
      <c r="F681" t="s">
        <v>5948</v>
      </c>
      <c r="G681" t="s">
        <v>2405</v>
      </c>
      <c r="H681" t="s">
        <v>2818</v>
      </c>
      <c r="I681" t="s">
        <v>2799</v>
      </c>
      <c r="J681" t="s">
        <v>5331</v>
      </c>
      <c r="K681" t="s">
        <v>5333</v>
      </c>
      <c r="L681" t="s">
        <v>5416</v>
      </c>
      <c r="M681" t="s">
        <v>5350</v>
      </c>
      <c r="N681" t="s">
        <v>5381</v>
      </c>
      <c r="P681" t="s">
        <v>5427</v>
      </c>
      <c r="Q681" t="s">
        <v>2819</v>
      </c>
      <c r="R681" t="b">
        <v>1</v>
      </c>
      <c r="S681" t="b">
        <v>1</v>
      </c>
      <c r="T681" t="s">
        <v>2996</v>
      </c>
      <c r="U681" t="s">
        <v>2996</v>
      </c>
      <c r="AI681">
        <v>15</v>
      </c>
      <c r="AJ681">
        <v>18</v>
      </c>
      <c r="AK681" t="s">
        <v>475</v>
      </c>
      <c r="AL681" t="s">
        <v>2820</v>
      </c>
      <c r="AM681" t="s">
        <v>2997</v>
      </c>
      <c r="AN681" t="s">
        <v>2849</v>
      </c>
      <c r="AO681" s="1" t="str">
        <f t="shared" si="48"/>
        <v>2W Distributor Bike</v>
      </c>
      <c r="BD681" s="1" t="s">
        <v>2998</v>
      </c>
      <c r="BE681" t="str">
        <f t="shared" si="46"/>
        <v>https://fs.amplifi.io//file?id=ec9c2e20-bdb5-4d4f-909d-23a1db7bb5a9&amp;variant=thumb&amp;extension=png</v>
      </c>
      <c r="BF681" s="4" t="s">
        <v>2998</v>
      </c>
    </row>
    <row r="682" spans="1:67" ht="19" customHeight="1" x14ac:dyDescent="0.2">
      <c r="A682">
        <v>709</v>
      </c>
      <c r="B682" t="str">
        <f t="shared" si="45"/>
        <v>59066-00001</v>
      </c>
      <c r="C682" t="s">
        <v>2999</v>
      </c>
      <c r="D682" t="str">
        <f t="shared" si="47"/>
        <v>59066-00001</v>
      </c>
      <c r="E682" t="s">
        <v>139</v>
      </c>
      <c r="F682" t="s">
        <v>5948</v>
      </c>
      <c r="G682" t="s">
        <v>2405</v>
      </c>
      <c r="H682" t="s">
        <v>2818</v>
      </c>
      <c r="I682" t="s">
        <v>2799</v>
      </c>
      <c r="J682" t="s">
        <v>5331</v>
      </c>
      <c r="K682" t="s">
        <v>5333</v>
      </c>
      <c r="L682" t="s">
        <v>5416</v>
      </c>
      <c r="M682" t="s">
        <v>5350</v>
      </c>
      <c r="N682" t="s">
        <v>5381</v>
      </c>
      <c r="P682" t="s">
        <v>5427</v>
      </c>
      <c r="Q682" t="s">
        <v>2852</v>
      </c>
      <c r="R682" t="b">
        <v>1</v>
      </c>
      <c r="S682" t="b">
        <v>1</v>
      </c>
      <c r="T682" t="s">
        <v>2999</v>
      </c>
      <c r="U682" t="s">
        <v>2999</v>
      </c>
      <c r="AI682">
        <v>30</v>
      </c>
      <c r="AJ682">
        <v>33</v>
      </c>
      <c r="AK682" t="s">
        <v>475</v>
      </c>
      <c r="AL682" t="s">
        <v>2820</v>
      </c>
      <c r="AM682" t="s">
        <v>3000</v>
      </c>
      <c r="AN682" t="s">
        <v>2854</v>
      </c>
      <c r="AO682" s="1" t="str">
        <f t="shared" si="48"/>
        <v>2W Distributor Bike</v>
      </c>
      <c r="BD682" s="1" t="s">
        <v>3001</v>
      </c>
      <c r="BE682" t="str">
        <f t="shared" si="46"/>
        <v>https://fs.amplifi.io//file?id=5a4d6e2d-3dee-4bf1-b75e-44562d6e8a0b&amp;variant=thumb&amp;extension=png</v>
      </c>
      <c r="BF682" s="4" t="s">
        <v>3001</v>
      </c>
    </row>
    <row r="683" spans="1:67" ht="19" customHeight="1" x14ac:dyDescent="0.2">
      <c r="A683">
        <v>710</v>
      </c>
      <c r="B683" t="str">
        <f t="shared" si="45"/>
        <v>59067-00001</v>
      </c>
      <c r="C683" t="s">
        <v>3002</v>
      </c>
      <c r="D683" t="str">
        <f t="shared" si="47"/>
        <v>59067-00001</v>
      </c>
      <c r="E683" t="s">
        <v>139</v>
      </c>
      <c r="F683" t="s">
        <v>5948</v>
      </c>
      <c r="G683" t="s">
        <v>2405</v>
      </c>
      <c r="H683" t="s">
        <v>2857</v>
      </c>
      <c r="I683" t="s">
        <v>2799</v>
      </c>
      <c r="J683" t="s">
        <v>5331</v>
      </c>
      <c r="K683" t="s">
        <v>5333</v>
      </c>
      <c r="L683" t="s">
        <v>5412</v>
      </c>
      <c r="M683" t="s">
        <v>5350</v>
      </c>
      <c r="N683" t="s">
        <v>5384</v>
      </c>
      <c r="P683" t="s">
        <v>5427</v>
      </c>
      <c r="Q683" t="s">
        <v>2858</v>
      </c>
      <c r="R683" t="b">
        <v>1</v>
      </c>
      <c r="S683" t="b">
        <v>1</v>
      </c>
      <c r="T683" t="s">
        <v>3002</v>
      </c>
      <c r="U683" t="s">
        <v>3002</v>
      </c>
      <c r="AI683">
        <v>15</v>
      </c>
      <c r="AJ683">
        <v>18</v>
      </c>
      <c r="AK683" t="s">
        <v>1895</v>
      </c>
      <c r="AL683" t="s">
        <v>2820</v>
      </c>
      <c r="AM683" t="s">
        <v>3003</v>
      </c>
      <c r="AN683" t="s">
        <v>2860</v>
      </c>
      <c r="AO683" s="1" t="str">
        <f t="shared" si="48"/>
        <v>2W Distributor Bike</v>
      </c>
      <c r="BD683" s="1" t="s">
        <v>3004</v>
      </c>
      <c r="BE683" t="str">
        <f t="shared" si="46"/>
        <v>https://fs.amplifi.io//file?id=01b62586-92ae-4073-a919-4826f09fbd9a&amp;variant=thumb&amp;extension=png</v>
      </c>
      <c r="BF683" s="4" t="s">
        <v>3004</v>
      </c>
    </row>
    <row r="684" spans="1:67" ht="19" customHeight="1" x14ac:dyDescent="0.2">
      <c r="A684">
        <v>711</v>
      </c>
      <c r="B684" t="str">
        <f t="shared" si="45"/>
        <v>59068-00001</v>
      </c>
      <c r="C684" t="s">
        <v>3005</v>
      </c>
      <c r="D684" t="str">
        <f t="shared" si="47"/>
        <v>59068-00001</v>
      </c>
      <c r="E684" t="s">
        <v>139</v>
      </c>
      <c r="F684" t="s">
        <v>5948</v>
      </c>
      <c r="G684" t="s">
        <v>2405</v>
      </c>
      <c r="H684" t="s">
        <v>2976</v>
      </c>
      <c r="I684" t="s">
        <v>2799</v>
      </c>
      <c r="J684" t="s">
        <v>5331</v>
      </c>
      <c r="K684" t="s">
        <v>5333</v>
      </c>
      <c r="L684" t="s">
        <v>5416</v>
      </c>
      <c r="M684" t="s">
        <v>5350</v>
      </c>
      <c r="N684" t="s">
        <v>5389</v>
      </c>
      <c r="P684" t="s">
        <v>5427</v>
      </c>
      <c r="Q684" t="s">
        <v>2858</v>
      </c>
      <c r="R684" t="b">
        <v>1</v>
      </c>
      <c r="S684" t="b">
        <v>1</v>
      </c>
      <c r="T684" t="s">
        <v>3005</v>
      </c>
      <c r="U684" t="s">
        <v>3005</v>
      </c>
      <c r="AI684">
        <v>30</v>
      </c>
      <c r="AJ684">
        <v>33</v>
      </c>
      <c r="AK684" t="s">
        <v>1895</v>
      </c>
      <c r="AL684" t="s">
        <v>2820</v>
      </c>
      <c r="AM684" t="s">
        <v>3006</v>
      </c>
      <c r="AN684" t="s">
        <v>2860</v>
      </c>
      <c r="AO684" s="1" t="str">
        <f t="shared" si="48"/>
        <v>2W Distributor Bike</v>
      </c>
      <c r="BD684" s="1" t="s">
        <v>3007</v>
      </c>
      <c r="BE684" t="str">
        <f t="shared" si="46"/>
        <v>https://fs.amplifi.io//file?id=76084407-e072-4771-94bd-1e9ad9edfca8&amp;variant=thumb&amp;extension=png</v>
      </c>
      <c r="BF684" s="4" t="s">
        <v>3007</v>
      </c>
    </row>
    <row r="685" spans="1:67" ht="19" customHeight="1" x14ac:dyDescent="0.2">
      <c r="A685">
        <v>712</v>
      </c>
      <c r="B685" t="str">
        <f t="shared" si="45"/>
        <v>59069-00001</v>
      </c>
      <c r="C685" t="s">
        <v>3008</v>
      </c>
      <c r="D685" t="str">
        <f t="shared" si="47"/>
        <v>59069-00001</v>
      </c>
      <c r="E685" t="s">
        <v>139</v>
      </c>
      <c r="F685" t="s">
        <v>5948</v>
      </c>
      <c r="G685" t="s">
        <v>2405</v>
      </c>
      <c r="H685" t="s">
        <v>2880</v>
      </c>
      <c r="I685" t="s">
        <v>2799</v>
      </c>
      <c r="J685" t="s">
        <v>5331</v>
      </c>
      <c r="K685" t="s">
        <v>5333</v>
      </c>
      <c r="L685" t="s">
        <v>5416</v>
      </c>
      <c r="M685" t="s">
        <v>759</v>
      </c>
      <c r="N685" t="s">
        <v>5386</v>
      </c>
      <c r="P685" t="s">
        <v>5427</v>
      </c>
      <c r="Q685" t="s">
        <v>638</v>
      </c>
      <c r="R685" t="b">
        <v>1</v>
      </c>
      <c r="S685" t="b">
        <v>1</v>
      </c>
      <c r="T685" t="s">
        <v>3008</v>
      </c>
      <c r="U685" t="s">
        <v>3008</v>
      </c>
      <c r="AI685">
        <v>70</v>
      </c>
      <c r="AJ685">
        <v>74</v>
      </c>
      <c r="AK685" t="s">
        <v>475</v>
      </c>
      <c r="AL685" t="s">
        <v>2800</v>
      </c>
      <c r="AM685" t="s">
        <v>2881</v>
      </c>
      <c r="AN685" t="s">
        <v>2801</v>
      </c>
      <c r="AO685" s="1" t="str">
        <f t="shared" si="48"/>
        <v>2W Distributor Bike</v>
      </c>
      <c r="BD685" s="1" t="s">
        <v>5666</v>
      </c>
      <c r="BE685" t="str">
        <f t="shared" si="46"/>
        <v>https://fs.amplifi.io//file?id=9bc5bbaa-a006-4974-98d9-cd699185be75&amp;variant=thumb&amp;extension=png</v>
      </c>
      <c r="BF685" s="4" t="s">
        <v>6647</v>
      </c>
      <c r="BG685" s="4" t="s">
        <v>6648</v>
      </c>
      <c r="BH685" s="4" t="s">
        <v>6649</v>
      </c>
      <c r="BI685" s="4" t="s">
        <v>6650</v>
      </c>
      <c r="BJ685" s="4" t="s">
        <v>6651</v>
      </c>
      <c r="BK685" s="4" t="s">
        <v>6652</v>
      </c>
      <c r="BL685" s="4" t="s">
        <v>6653</v>
      </c>
      <c r="BM685" s="4" t="s">
        <v>6654</v>
      </c>
      <c r="BN685" s="4" t="s">
        <v>5666</v>
      </c>
      <c r="BO685" s="4" t="s">
        <v>6655</v>
      </c>
    </row>
    <row r="686" spans="1:67" ht="19" customHeight="1" x14ac:dyDescent="0.2">
      <c r="A686">
        <v>713</v>
      </c>
      <c r="B686" t="str">
        <f t="shared" si="45"/>
        <v>59070-00001</v>
      </c>
      <c r="C686" t="s">
        <v>3009</v>
      </c>
      <c r="D686" t="str">
        <f t="shared" si="47"/>
        <v>59070-00001</v>
      </c>
      <c r="E686" t="s">
        <v>139</v>
      </c>
      <c r="F686" t="s">
        <v>5948</v>
      </c>
      <c r="G686" t="s">
        <v>2405</v>
      </c>
      <c r="H686" t="s">
        <v>3010</v>
      </c>
      <c r="I686" t="s">
        <v>2799</v>
      </c>
      <c r="J686" t="s">
        <v>5331</v>
      </c>
      <c r="K686" t="s">
        <v>5333</v>
      </c>
      <c r="L686" t="s">
        <v>5416</v>
      </c>
      <c r="M686" t="s">
        <v>759</v>
      </c>
      <c r="N686" t="s">
        <v>5386</v>
      </c>
      <c r="P686" t="s">
        <v>5427</v>
      </c>
      <c r="Q686" t="s">
        <v>3011</v>
      </c>
      <c r="R686" t="b">
        <v>1</v>
      </c>
      <c r="S686" t="b">
        <v>1</v>
      </c>
      <c r="T686" t="s">
        <v>3009</v>
      </c>
      <c r="U686" t="s">
        <v>3009</v>
      </c>
      <c r="AI686">
        <v>15</v>
      </c>
      <c r="AJ686">
        <v>19</v>
      </c>
      <c r="AK686" t="s">
        <v>475</v>
      </c>
      <c r="AL686" s="1" t="s">
        <v>2910</v>
      </c>
      <c r="AM686" t="s">
        <v>2988</v>
      </c>
      <c r="AN686" t="s">
        <v>2911</v>
      </c>
      <c r="AO686" s="1" t="str">
        <f t="shared" si="48"/>
        <v>2W Distributor Bike</v>
      </c>
      <c r="BD686" s="1" t="s">
        <v>3012</v>
      </c>
      <c r="BE686" t="str">
        <f t="shared" si="46"/>
        <v>https://fs.amplifi.io//file?id=2e781ff2-ac92-4e0e-8fd2-24f7a9ffcfdc&amp;variant=thumb&amp;extension=png</v>
      </c>
      <c r="BF686" s="4" t="s">
        <v>3012</v>
      </c>
    </row>
    <row r="687" spans="1:67" ht="19" customHeight="1" x14ac:dyDescent="0.2">
      <c r="A687">
        <v>714</v>
      </c>
      <c r="B687" t="str">
        <f t="shared" si="45"/>
        <v>59071-00001</v>
      </c>
      <c r="C687" t="s">
        <v>3013</v>
      </c>
      <c r="D687" t="str">
        <f t="shared" si="47"/>
        <v>59071-00001</v>
      </c>
      <c r="E687" t="s">
        <v>139</v>
      </c>
      <c r="F687" t="s">
        <v>5948</v>
      </c>
      <c r="G687" t="s">
        <v>2405</v>
      </c>
      <c r="H687" t="s">
        <v>2914</v>
      </c>
      <c r="I687" t="s">
        <v>2799</v>
      </c>
      <c r="J687" t="s">
        <v>5331</v>
      </c>
      <c r="K687" t="s">
        <v>5333</v>
      </c>
      <c r="L687" t="s">
        <v>5416</v>
      </c>
      <c r="M687" t="s">
        <v>759</v>
      </c>
      <c r="N687" t="s">
        <v>5386</v>
      </c>
      <c r="P687" t="s">
        <v>5427</v>
      </c>
      <c r="Q687" t="s">
        <v>56</v>
      </c>
      <c r="R687" t="b">
        <v>1</v>
      </c>
      <c r="S687" t="b">
        <v>1</v>
      </c>
      <c r="T687" t="s">
        <v>3013</v>
      </c>
      <c r="U687" t="s">
        <v>3013</v>
      </c>
      <c r="AI687">
        <v>10</v>
      </c>
      <c r="AJ687">
        <v>14</v>
      </c>
      <c r="AK687" t="s">
        <v>475</v>
      </c>
      <c r="AL687" t="s">
        <v>2800</v>
      </c>
      <c r="AM687" t="s">
        <v>2881</v>
      </c>
      <c r="AN687" t="s">
        <v>2915</v>
      </c>
      <c r="AO687" s="1" t="str">
        <f t="shared" si="48"/>
        <v>2W Distributor Bike</v>
      </c>
      <c r="BD687" s="1" t="s">
        <v>3014</v>
      </c>
      <c r="BE687" t="str">
        <f t="shared" si="46"/>
        <v>https://fs.amplifi.io//file?id=8e6169de-7f1a-4dc4-a87c-8ecb38388bdf&amp;variant=thumb&amp;extension=png</v>
      </c>
      <c r="BF687" s="4" t="s">
        <v>3014</v>
      </c>
    </row>
    <row r="688" spans="1:67" ht="19" customHeight="1" x14ac:dyDescent="0.2">
      <c r="A688">
        <v>715</v>
      </c>
      <c r="B688" t="str">
        <f t="shared" si="45"/>
        <v>59072-00001</v>
      </c>
      <c r="C688" t="s">
        <v>3015</v>
      </c>
      <c r="D688" t="str">
        <f t="shared" si="47"/>
        <v>59072-00001</v>
      </c>
      <c r="E688" t="s">
        <v>139</v>
      </c>
      <c r="F688" t="s">
        <v>5948</v>
      </c>
      <c r="G688" t="s">
        <v>2405</v>
      </c>
      <c r="H688" t="s">
        <v>2885</v>
      </c>
      <c r="I688" t="s">
        <v>2799</v>
      </c>
      <c r="J688" t="s">
        <v>5331</v>
      </c>
      <c r="K688" t="s">
        <v>5333</v>
      </c>
      <c r="L688" t="s">
        <v>5416</v>
      </c>
      <c r="M688" t="s">
        <v>759</v>
      </c>
      <c r="N688" t="s">
        <v>5386</v>
      </c>
      <c r="P688" t="s">
        <v>5427</v>
      </c>
      <c r="Q688" t="s">
        <v>2886</v>
      </c>
      <c r="R688" t="b">
        <v>1</v>
      </c>
      <c r="S688" t="b">
        <v>1</v>
      </c>
      <c r="T688" t="s">
        <v>3015</v>
      </c>
      <c r="U688" t="s">
        <v>3015</v>
      </c>
      <c r="AI688">
        <v>12</v>
      </c>
      <c r="AJ688">
        <v>16</v>
      </c>
      <c r="AK688" t="s">
        <v>475</v>
      </c>
      <c r="AL688" t="s">
        <v>2800</v>
      </c>
      <c r="AM688" t="s">
        <v>2988</v>
      </c>
      <c r="AN688" t="s">
        <v>2888</v>
      </c>
      <c r="AO688" s="1" t="str">
        <f t="shared" si="48"/>
        <v>2W Distributor Bike</v>
      </c>
      <c r="BD688" s="1" t="s">
        <v>3016</v>
      </c>
      <c r="BE688" t="str">
        <f t="shared" si="46"/>
        <v>https://fs.amplifi.io//file?id=d4d3841c-c8ff-481d-bbee-76ac604f8051&amp;variant=thumb&amp;extension=png</v>
      </c>
      <c r="BF688" s="4" t="s">
        <v>3016</v>
      </c>
    </row>
    <row r="689" spans="1:58" ht="19" customHeight="1" x14ac:dyDescent="0.2">
      <c r="A689">
        <v>716</v>
      </c>
      <c r="B689" t="str">
        <f t="shared" si="45"/>
        <v>59073-00001</v>
      </c>
      <c r="C689" t="s">
        <v>3017</v>
      </c>
      <c r="D689" t="str">
        <f t="shared" si="47"/>
        <v>59073-00001</v>
      </c>
      <c r="E689" t="s">
        <v>139</v>
      </c>
      <c r="F689" t="s">
        <v>5948</v>
      </c>
      <c r="G689" t="s">
        <v>2405</v>
      </c>
      <c r="H689" t="s">
        <v>3018</v>
      </c>
      <c r="I689" t="s">
        <v>2799</v>
      </c>
      <c r="J689" t="s">
        <v>5331</v>
      </c>
      <c r="K689" t="s">
        <v>5333</v>
      </c>
      <c r="L689" t="s">
        <v>5416</v>
      </c>
      <c r="M689" t="s">
        <v>759</v>
      </c>
      <c r="N689" t="s">
        <v>5386</v>
      </c>
      <c r="P689" t="s">
        <v>5427</v>
      </c>
      <c r="Q689" t="s">
        <v>56</v>
      </c>
      <c r="R689" t="b">
        <v>1</v>
      </c>
      <c r="S689" t="b">
        <v>1</v>
      </c>
      <c r="T689" t="s">
        <v>3017</v>
      </c>
      <c r="U689" t="s">
        <v>3017</v>
      </c>
      <c r="AI689">
        <v>15</v>
      </c>
      <c r="AJ689">
        <v>19</v>
      </c>
      <c r="AK689" t="s">
        <v>475</v>
      </c>
      <c r="AL689" t="s">
        <v>2800</v>
      </c>
      <c r="AM689" t="s">
        <v>2881</v>
      </c>
      <c r="AN689" t="s">
        <v>2801</v>
      </c>
      <c r="AO689" s="1" t="str">
        <f t="shared" si="48"/>
        <v>2W Distributor Bike</v>
      </c>
      <c r="BD689" s="1" t="s">
        <v>3019</v>
      </c>
      <c r="BE689" t="str">
        <f t="shared" si="46"/>
        <v>https://fs.amplifi.io//file?id=8eaa75c9-86f3-4005-b852-c7bf2888f9bb&amp;variant=thumb&amp;extension=png</v>
      </c>
      <c r="BF689" s="4" t="s">
        <v>3019</v>
      </c>
    </row>
    <row r="690" spans="1:58" ht="19" customHeight="1" x14ac:dyDescent="0.2">
      <c r="A690">
        <v>717</v>
      </c>
      <c r="B690" t="str">
        <f t="shared" si="45"/>
        <v>59074-00001</v>
      </c>
      <c r="C690" t="s">
        <v>3020</v>
      </c>
      <c r="D690" t="str">
        <f t="shared" si="47"/>
        <v>59074-00001</v>
      </c>
      <c r="E690" t="s">
        <v>139</v>
      </c>
      <c r="F690" t="s">
        <v>5948</v>
      </c>
      <c r="G690" t="s">
        <v>2405</v>
      </c>
      <c r="H690" t="s">
        <v>3021</v>
      </c>
      <c r="I690" t="s">
        <v>2799</v>
      </c>
      <c r="J690" t="s">
        <v>5331</v>
      </c>
      <c r="K690" t="s">
        <v>5333</v>
      </c>
      <c r="L690" t="s">
        <v>5416</v>
      </c>
      <c r="M690" t="s">
        <v>759</v>
      </c>
      <c r="N690" t="s">
        <v>5386</v>
      </c>
      <c r="P690" t="s">
        <v>5427</v>
      </c>
      <c r="Q690" t="s">
        <v>638</v>
      </c>
      <c r="R690" t="b">
        <v>1</v>
      </c>
      <c r="S690" t="b">
        <v>1</v>
      </c>
      <c r="T690" t="s">
        <v>3020</v>
      </c>
      <c r="U690" t="s">
        <v>3020</v>
      </c>
      <c r="AI690">
        <v>9</v>
      </c>
      <c r="AJ690">
        <v>13</v>
      </c>
      <c r="AK690" t="s">
        <v>475</v>
      </c>
      <c r="AL690" t="s">
        <v>2800</v>
      </c>
      <c r="AM690" t="s">
        <v>3022</v>
      </c>
      <c r="AN690" t="s">
        <v>2801</v>
      </c>
      <c r="AO690" s="1" t="str">
        <f t="shared" si="48"/>
        <v>2W Distributor Bike</v>
      </c>
      <c r="BD690" s="1" t="s">
        <v>3023</v>
      </c>
      <c r="BE690" t="str">
        <f t="shared" si="46"/>
        <v>https://fs.amplifi.io//file?id=e803fccd-1a0c-46b6-aa3b-66a10fa3688c&amp;variant=thumb&amp;extension=png</v>
      </c>
      <c r="BF690" s="4" t="s">
        <v>3023</v>
      </c>
    </row>
    <row r="691" spans="1:58" ht="19" customHeight="1" x14ac:dyDescent="0.2">
      <c r="A691">
        <v>718</v>
      </c>
      <c r="B691" t="str">
        <f t="shared" si="45"/>
        <v>59077-00001</v>
      </c>
      <c r="C691" t="s">
        <v>3024</v>
      </c>
      <c r="D691" t="str">
        <f t="shared" si="47"/>
        <v>59077-00001</v>
      </c>
      <c r="E691" t="s">
        <v>139</v>
      </c>
      <c r="F691" t="s">
        <v>5948</v>
      </c>
      <c r="G691" t="s">
        <v>3025</v>
      </c>
      <c r="H691" t="s">
        <v>2798</v>
      </c>
      <c r="I691" t="s">
        <v>2799</v>
      </c>
      <c r="J691" t="s">
        <v>5331</v>
      </c>
      <c r="K691" t="s">
        <v>5333</v>
      </c>
      <c r="L691" t="s">
        <v>5416</v>
      </c>
      <c r="M691" t="s">
        <v>5349</v>
      </c>
      <c r="N691" t="s">
        <v>638</v>
      </c>
      <c r="P691" t="s">
        <v>5427</v>
      </c>
      <c r="Q691" t="s">
        <v>638</v>
      </c>
      <c r="R691" t="b">
        <v>1</v>
      </c>
      <c r="S691" t="b">
        <v>1</v>
      </c>
      <c r="T691" t="s">
        <v>3024</v>
      </c>
      <c r="U691" t="s">
        <v>3024</v>
      </c>
      <c r="AI691">
        <v>10</v>
      </c>
      <c r="AJ691">
        <v>12</v>
      </c>
      <c r="AK691" t="s">
        <v>475</v>
      </c>
      <c r="AL691" t="s">
        <v>2800</v>
      </c>
      <c r="AM691" t="s">
        <v>3026</v>
      </c>
      <c r="AN691" s="1" t="s">
        <v>2827</v>
      </c>
      <c r="AO691" s="1" t="str">
        <f t="shared" si="48"/>
        <v>2W Distributor Bike</v>
      </c>
      <c r="AP691" s="1"/>
      <c r="AQ691" s="1"/>
      <c r="AR691" s="1"/>
      <c r="AS691" s="1"/>
      <c r="AT691" s="1"/>
      <c r="AU691" s="1"/>
      <c r="AV691" s="1"/>
      <c r="AW691" s="1"/>
      <c r="AX691" s="1"/>
      <c r="AY691" s="1"/>
      <c r="AZ691" s="1"/>
      <c r="BA691" s="1"/>
      <c r="BB691" s="1"/>
      <c r="BC691" s="1"/>
      <c r="BD691" s="1" t="s">
        <v>3027</v>
      </c>
      <c r="BE691" t="str">
        <f t="shared" si="46"/>
        <v>https://fs.amplifi.io//file?id=bef706b7-b0eb-4b11-ad2a-96504c9aa835&amp;variant=thumb&amp;extension=png</v>
      </c>
      <c r="BF691" s="4" t="s">
        <v>3027</v>
      </c>
    </row>
    <row r="692" spans="1:58" ht="19" customHeight="1" x14ac:dyDescent="0.2">
      <c r="A692">
        <v>719</v>
      </c>
      <c r="B692" t="str">
        <f t="shared" si="45"/>
        <v>59077-00002</v>
      </c>
      <c r="C692" t="s">
        <v>3028</v>
      </c>
      <c r="D692" t="str">
        <f t="shared" si="47"/>
        <v>59077-00002</v>
      </c>
      <c r="E692" t="s">
        <v>139</v>
      </c>
      <c r="F692" t="s">
        <v>5948</v>
      </c>
      <c r="G692" t="s">
        <v>3025</v>
      </c>
      <c r="H692" t="s">
        <v>2798</v>
      </c>
      <c r="I692" t="s">
        <v>2799</v>
      </c>
      <c r="J692" t="s">
        <v>5331</v>
      </c>
      <c r="K692" t="s">
        <v>5333</v>
      </c>
      <c r="L692" t="s">
        <v>5416</v>
      </c>
      <c r="M692" t="s">
        <v>5349</v>
      </c>
      <c r="N692" t="s">
        <v>638</v>
      </c>
      <c r="P692" t="s">
        <v>5427</v>
      </c>
      <c r="Q692" t="s">
        <v>50</v>
      </c>
      <c r="R692" t="b">
        <v>1</v>
      </c>
      <c r="S692" t="b">
        <v>1</v>
      </c>
      <c r="T692" t="s">
        <v>3028</v>
      </c>
      <c r="U692" t="s">
        <v>3028</v>
      </c>
      <c r="AI692">
        <v>10</v>
      </c>
      <c r="AJ692">
        <v>12</v>
      </c>
      <c r="AK692" t="s">
        <v>475</v>
      </c>
      <c r="AL692" t="s">
        <v>2800</v>
      </c>
      <c r="AM692" t="s">
        <v>3026</v>
      </c>
      <c r="AN692" s="1" t="s">
        <v>2827</v>
      </c>
      <c r="AO692" s="1" t="str">
        <f t="shared" si="48"/>
        <v>2W Distributor Bike</v>
      </c>
      <c r="AP692" s="1"/>
      <c r="AQ692" s="1"/>
      <c r="AR692" s="1"/>
      <c r="AS692" s="1"/>
      <c r="AT692" s="1"/>
      <c r="AU692" s="1"/>
      <c r="AV692" s="1"/>
      <c r="AW692" s="1"/>
      <c r="AX692" s="1"/>
      <c r="AY692" s="1"/>
      <c r="AZ692" s="1"/>
      <c r="BA692" s="1"/>
      <c r="BB692" s="1"/>
      <c r="BC692" s="1"/>
      <c r="BD692" s="1" t="s">
        <v>3029</v>
      </c>
      <c r="BE692" t="str">
        <f t="shared" si="46"/>
        <v>https://fs.amplifi.io//file?id=40c3f260-4eae-400f-9f3f-9fde99b42c1c&amp;variant=thumb&amp;extension=png</v>
      </c>
      <c r="BF692" s="4" t="s">
        <v>3029</v>
      </c>
    </row>
    <row r="693" spans="1:58" ht="19" customHeight="1" x14ac:dyDescent="0.2">
      <c r="A693">
        <v>720</v>
      </c>
      <c r="B693" t="str">
        <f t="shared" si="45"/>
        <v>59077-00003</v>
      </c>
      <c r="C693" t="s">
        <v>3030</v>
      </c>
      <c r="D693" t="str">
        <f t="shared" si="47"/>
        <v>59077-00003</v>
      </c>
      <c r="E693" t="s">
        <v>139</v>
      </c>
      <c r="F693" t="s">
        <v>5948</v>
      </c>
      <c r="G693" t="s">
        <v>3025</v>
      </c>
      <c r="H693" t="s">
        <v>2798</v>
      </c>
      <c r="I693" t="s">
        <v>2799</v>
      </c>
      <c r="J693" t="s">
        <v>5331</v>
      </c>
      <c r="K693" t="s">
        <v>5333</v>
      </c>
      <c r="L693" t="s">
        <v>5416</v>
      </c>
      <c r="M693" t="s">
        <v>5349</v>
      </c>
      <c r="N693" t="s">
        <v>638</v>
      </c>
      <c r="P693" t="s">
        <v>5427</v>
      </c>
      <c r="Q693" t="s">
        <v>2438</v>
      </c>
      <c r="R693" t="b">
        <v>1</v>
      </c>
      <c r="S693" t="b">
        <v>1</v>
      </c>
      <c r="T693" t="s">
        <v>3030</v>
      </c>
      <c r="U693" t="s">
        <v>3030</v>
      </c>
      <c r="AI693">
        <v>10</v>
      </c>
      <c r="AJ693">
        <v>12</v>
      </c>
      <c r="AK693" t="s">
        <v>475</v>
      </c>
      <c r="AL693" t="s">
        <v>2800</v>
      </c>
      <c r="AM693" t="s">
        <v>3026</v>
      </c>
      <c r="AN693" s="1" t="s">
        <v>2827</v>
      </c>
      <c r="AO693" s="1" t="str">
        <f t="shared" si="48"/>
        <v>2W Distributor Bike</v>
      </c>
      <c r="AP693" s="1"/>
      <c r="AQ693" s="1"/>
      <c r="AR693" s="1"/>
      <c r="AS693" s="1"/>
      <c r="AT693" s="1"/>
      <c r="AU693" s="1"/>
      <c r="AV693" s="1"/>
      <c r="AW693" s="1"/>
      <c r="AX693" s="1"/>
      <c r="AY693" s="1"/>
      <c r="AZ693" s="1"/>
      <c r="BA693" s="1"/>
      <c r="BB693" s="1"/>
      <c r="BC693" s="1"/>
      <c r="BD693" s="1" t="s">
        <v>3031</v>
      </c>
      <c r="BE693" t="str">
        <f t="shared" si="46"/>
        <v>https://fs.amplifi.io//file?id=3794978d-b9bb-4aa1-8323-cad47386aaa9&amp;variant=thumb&amp;extension=png</v>
      </c>
      <c r="BF693" s="4" t="s">
        <v>3031</v>
      </c>
    </row>
    <row r="694" spans="1:58" ht="19" customHeight="1" x14ac:dyDescent="0.2">
      <c r="A694">
        <v>721</v>
      </c>
      <c r="B694" t="str">
        <f t="shared" si="45"/>
        <v>59077-00004</v>
      </c>
      <c r="C694" t="s">
        <v>3032</v>
      </c>
      <c r="D694" t="str">
        <f t="shared" si="47"/>
        <v>59077-00004</v>
      </c>
      <c r="E694" t="s">
        <v>139</v>
      </c>
      <c r="F694" t="s">
        <v>5948</v>
      </c>
      <c r="G694" t="s">
        <v>3025</v>
      </c>
      <c r="H694" t="s">
        <v>2798</v>
      </c>
      <c r="I694" t="s">
        <v>2799</v>
      </c>
      <c r="J694" t="s">
        <v>5331</v>
      </c>
      <c r="K694" t="s">
        <v>5333</v>
      </c>
      <c r="L694" t="s">
        <v>5416</v>
      </c>
      <c r="M694" t="s">
        <v>5349</v>
      </c>
      <c r="N694" t="s">
        <v>638</v>
      </c>
      <c r="P694" t="s">
        <v>5427</v>
      </c>
      <c r="Q694" t="s">
        <v>2804</v>
      </c>
      <c r="R694" t="b">
        <v>1</v>
      </c>
      <c r="S694" t="b">
        <v>1</v>
      </c>
      <c r="T694" t="s">
        <v>3032</v>
      </c>
      <c r="U694" t="s">
        <v>3032</v>
      </c>
      <c r="AI694">
        <v>10</v>
      </c>
      <c r="AJ694">
        <v>12</v>
      </c>
      <c r="AK694" t="s">
        <v>475</v>
      </c>
      <c r="AL694" t="s">
        <v>2800</v>
      </c>
      <c r="AM694" t="s">
        <v>3026</v>
      </c>
      <c r="AN694" s="1" t="s">
        <v>2827</v>
      </c>
      <c r="AO694" s="1" t="str">
        <f t="shared" si="48"/>
        <v>2W Distributor Bike</v>
      </c>
      <c r="AP694" s="1"/>
      <c r="AQ694" s="1"/>
      <c r="AR694" s="1"/>
      <c r="AS694" s="1"/>
      <c r="AT694" s="1"/>
      <c r="AU694" s="1"/>
      <c r="AV694" s="1"/>
      <c r="AW694" s="1"/>
      <c r="AX694" s="1"/>
      <c r="AY694" s="1"/>
      <c r="AZ694" s="1"/>
      <c r="BA694" s="1"/>
      <c r="BB694" s="1"/>
      <c r="BC694" s="1"/>
      <c r="BD694" s="1" t="s">
        <v>3033</v>
      </c>
      <c r="BE694" t="str">
        <f t="shared" si="46"/>
        <v>https://fs.amplifi.io//file?id=8cee4b24-a76f-4b97-a55b-28f25f550238&amp;variant=thumb&amp;extension=png</v>
      </c>
      <c r="BF694" s="4" t="s">
        <v>3033</v>
      </c>
    </row>
    <row r="695" spans="1:58" ht="19" customHeight="1" x14ac:dyDescent="0.2">
      <c r="A695">
        <v>722</v>
      </c>
      <c r="B695" t="str">
        <f t="shared" si="45"/>
        <v>59077-00005</v>
      </c>
      <c r="C695" t="s">
        <v>3034</v>
      </c>
      <c r="D695" t="str">
        <f t="shared" si="47"/>
        <v>59077-00005</v>
      </c>
      <c r="E695" t="s">
        <v>139</v>
      </c>
      <c r="F695" t="s">
        <v>5948</v>
      </c>
      <c r="G695" t="s">
        <v>3025</v>
      </c>
      <c r="H695" t="s">
        <v>2798</v>
      </c>
      <c r="I695" t="s">
        <v>2799</v>
      </c>
      <c r="J695" t="s">
        <v>5331</v>
      </c>
      <c r="K695" t="s">
        <v>5333</v>
      </c>
      <c r="L695" t="s">
        <v>5416</v>
      </c>
      <c r="M695" t="s">
        <v>5349</v>
      </c>
      <c r="N695" t="s">
        <v>638</v>
      </c>
      <c r="P695" t="s">
        <v>5427</v>
      </c>
      <c r="Q695" t="s">
        <v>2926</v>
      </c>
      <c r="R695" t="b">
        <v>1</v>
      </c>
      <c r="S695" t="b">
        <v>1</v>
      </c>
      <c r="T695" t="s">
        <v>3034</v>
      </c>
      <c r="U695" t="s">
        <v>3034</v>
      </c>
      <c r="AI695">
        <v>10</v>
      </c>
      <c r="AJ695">
        <v>12</v>
      </c>
      <c r="AK695" t="s">
        <v>475</v>
      </c>
      <c r="AL695" t="s">
        <v>2800</v>
      </c>
      <c r="AM695" t="s">
        <v>3026</v>
      </c>
      <c r="AN695" s="1" t="s">
        <v>2827</v>
      </c>
      <c r="AO695" s="1" t="str">
        <f t="shared" si="48"/>
        <v>2W Distributor Bike</v>
      </c>
      <c r="AP695" s="1"/>
      <c r="AQ695" s="1"/>
      <c r="AR695" s="1"/>
      <c r="AS695" s="1"/>
      <c r="AT695" s="1"/>
      <c r="AU695" s="1"/>
      <c r="AV695" s="1"/>
      <c r="AW695" s="1"/>
      <c r="AX695" s="1"/>
      <c r="AY695" s="1"/>
      <c r="AZ695" s="1"/>
      <c r="BA695" s="1"/>
      <c r="BB695" s="1"/>
      <c r="BC695" s="1"/>
      <c r="BD695" s="1" t="s">
        <v>3035</v>
      </c>
      <c r="BE695" t="str">
        <f t="shared" si="46"/>
        <v>https://fs.amplifi.io//file?id=fde0939b-c793-451d-9eb9-c9232293b176&amp;variant=thumb&amp;extension=png</v>
      </c>
      <c r="BF695" s="4" t="s">
        <v>3035</v>
      </c>
    </row>
    <row r="696" spans="1:58" ht="19" customHeight="1" x14ac:dyDescent="0.2">
      <c r="A696">
        <v>723</v>
      </c>
      <c r="B696" t="str">
        <f t="shared" si="45"/>
        <v>59077-00006</v>
      </c>
      <c r="C696" t="s">
        <v>3036</v>
      </c>
      <c r="D696" t="str">
        <f t="shared" si="47"/>
        <v>59077-00006</v>
      </c>
      <c r="E696" t="s">
        <v>139</v>
      </c>
      <c r="F696" t="s">
        <v>5948</v>
      </c>
      <c r="G696" t="s">
        <v>3025</v>
      </c>
      <c r="H696" t="s">
        <v>2798</v>
      </c>
      <c r="I696" t="s">
        <v>2799</v>
      </c>
      <c r="J696" t="s">
        <v>5331</v>
      </c>
      <c r="K696" t="s">
        <v>5333</v>
      </c>
      <c r="L696" t="s">
        <v>5416</v>
      </c>
      <c r="M696" t="s">
        <v>5349</v>
      </c>
      <c r="N696" t="s">
        <v>638</v>
      </c>
      <c r="P696" t="s">
        <v>5427</v>
      </c>
      <c r="Q696" t="s">
        <v>2929</v>
      </c>
      <c r="R696" t="b">
        <v>1</v>
      </c>
      <c r="S696" t="b">
        <v>1</v>
      </c>
      <c r="T696" t="s">
        <v>3036</v>
      </c>
      <c r="U696" t="s">
        <v>3036</v>
      </c>
      <c r="AI696">
        <v>10</v>
      </c>
      <c r="AJ696">
        <v>12</v>
      </c>
      <c r="AK696" t="s">
        <v>475</v>
      </c>
      <c r="AL696" t="s">
        <v>2800</v>
      </c>
      <c r="AM696" t="s">
        <v>3026</v>
      </c>
      <c r="AN696" s="1" t="s">
        <v>2827</v>
      </c>
      <c r="AO696" s="1" t="str">
        <f t="shared" si="48"/>
        <v>2W Distributor Bike</v>
      </c>
      <c r="AP696" s="1"/>
      <c r="AQ696" s="1"/>
      <c r="AR696" s="1"/>
      <c r="AS696" s="1"/>
      <c r="AT696" s="1"/>
      <c r="AU696" s="1"/>
      <c r="AV696" s="1"/>
      <c r="AW696" s="1"/>
      <c r="AX696" s="1"/>
      <c r="AY696" s="1"/>
      <c r="AZ696" s="1"/>
      <c r="BA696" s="1"/>
      <c r="BB696" s="1"/>
      <c r="BC696" s="1"/>
      <c r="BD696" s="1" t="s">
        <v>3037</v>
      </c>
      <c r="BE696" t="str">
        <f t="shared" si="46"/>
        <v>https://fs.amplifi.io//file?id=3bda119f-5309-48a1-9a3e-1c0e86068a08&amp;variant=thumb&amp;extension=png</v>
      </c>
      <c r="BF696" s="4" t="s">
        <v>3037</v>
      </c>
    </row>
    <row r="697" spans="1:58" ht="19" customHeight="1" x14ac:dyDescent="0.2">
      <c r="A697">
        <v>724</v>
      </c>
      <c r="B697" t="str">
        <f t="shared" si="45"/>
        <v>59077-00007</v>
      </c>
      <c r="C697" t="s">
        <v>3038</v>
      </c>
      <c r="D697" t="str">
        <f t="shared" si="47"/>
        <v>59077-00007</v>
      </c>
      <c r="E697" t="s">
        <v>139</v>
      </c>
      <c r="F697" t="s">
        <v>5948</v>
      </c>
      <c r="G697" t="s">
        <v>3025</v>
      </c>
      <c r="H697" t="s">
        <v>2798</v>
      </c>
      <c r="I697" t="s">
        <v>2799</v>
      </c>
      <c r="J697" t="s">
        <v>5331</v>
      </c>
      <c r="K697" t="s">
        <v>5333</v>
      </c>
      <c r="L697" t="s">
        <v>5416</v>
      </c>
      <c r="M697" t="s">
        <v>5349</v>
      </c>
      <c r="N697" t="s">
        <v>638</v>
      </c>
      <c r="P697" t="s">
        <v>5427</v>
      </c>
      <c r="Q697" t="s">
        <v>377</v>
      </c>
      <c r="R697" t="b">
        <v>1</v>
      </c>
      <c r="S697" t="b">
        <v>1</v>
      </c>
      <c r="T697" t="s">
        <v>3038</v>
      </c>
      <c r="U697" t="s">
        <v>3038</v>
      </c>
      <c r="AI697">
        <v>10</v>
      </c>
      <c r="AJ697">
        <v>12</v>
      </c>
      <c r="AK697" t="s">
        <v>475</v>
      </c>
      <c r="AL697" t="s">
        <v>2800</v>
      </c>
      <c r="AM697" t="s">
        <v>3026</v>
      </c>
      <c r="AN697" s="1" t="s">
        <v>2827</v>
      </c>
      <c r="AO697" s="1" t="str">
        <f t="shared" si="48"/>
        <v>2W Distributor Bike</v>
      </c>
      <c r="AP697" s="1"/>
      <c r="AQ697" s="1"/>
      <c r="AR697" s="1"/>
      <c r="AS697" s="1"/>
      <c r="AT697" s="1"/>
      <c r="AU697" s="1"/>
      <c r="AV697" s="1"/>
      <c r="AW697" s="1"/>
      <c r="AX697" s="1"/>
      <c r="AY697" s="1"/>
      <c r="AZ697" s="1"/>
      <c r="BA697" s="1"/>
      <c r="BB697" s="1"/>
      <c r="BC697" s="1"/>
      <c r="BD697" s="1" t="s">
        <v>3039</v>
      </c>
      <c r="BE697" t="str">
        <f t="shared" si="46"/>
        <v>https://fs.amplifi.io//file?id=b713ba94-2f2f-402a-972c-c1daf5f430c6&amp;variant=thumb&amp;extension=png</v>
      </c>
      <c r="BF697" s="4" t="s">
        <v>3039</v>
      </c>
    </row>
    <row r="698" spans="1:58" ht="19" customHeight="1" x14ac:dyDescent="0.2">
      <c r="A698">
        <v>725</v>
      </c>
      <c r="B698" t="str">
        <f t="shared" si="45"/>
        <v>59078-00001</v>
      </c>
      <c r="C698" t="s">
        <v>3040</v>
      </c>
      <c r="D698" t="str">
        <f t="shared" si="47"/>
        <v>59078-00001</v>
      </c>
      <c r="E698" t="s">
        <v>139</v>
      </c>
      <c r="F698" t="s">
        <v>5948</v>
      </c>
      <c r="G698" t="s">
        <v>3025</v>
      </c>
      <c r="H698" t="s">
        <v>2798</v>
      </c>
      <c r="I698" t="s">
        <v>2799</v>
      </c>
      <c r="J698" t="s">
        <v>5331</v>
      </c>
      <c r="K698" t="s">
        <v>5333</v>
      </c>
      <c r="L698" t="s">
        <v>5416</v>
      </c>
      <c r="M698" t="s">
        <v>5349</v>
      </c>
      <c r="N698" t="s">
        <v>5379</v>
      </c>
      <c r="P698" t="s">
        <v>5427</v>
      </c>
      <c r="Q698" t="s">
        <v>2812</v>
      </c>
      <c r="R698" t="b">
        <v>1</v>
      </c>
      <c r="S698" t="b">
        <v>1</v>
      </c>
      <c r="T698" t="s">
        <v>3040</v>
      </c>
      <c r="U698" t="s">
        <v>3040</v>
      </c>
      <c r="AI698">
        <v>24</v>
      </c>
      <c r="AJ698">
        <v>26</v>
      </c>
      <c r="AK698" t="s">
        <v>475</v>
      </c>
      <c r="AL698" t="s">
        <v>2800</v>
      </c>
      <c r="AM698" t="s">
        <v>3026</v>
      </c>
      <c r="AN698" t="s">
        <v>2801</v>
      </c>
      <c r="AO698" s="1" t="str">
        <f t="shared" si="48"/>
        <v>2W Distributor Bike</v>
      </c>
      <c r="BD698" s="1" t="s">
        <v>3041</v>
      </c>
      <c r="BE698" t="str">
        <f t="shared" si="46"/>
        <v>https://fs.amplifi.io//file?id=9f8f9396-2119-4afd-a4d1-49473a71700c&amp;variant=thumb&amp;extension=png</v>
      </c>
      <c r="BF698" s="4" t="s">
        <v>3041</v>
      </c>
    </row>
    <row r="699" spans="1:58" ht="19" customHeight="1" x14ac:dyDescent="0.2">
      <c r="A699">
        <v>726</v>
      </c>
      <c r="B699" t="str">
        <f t="shared" si="45"/>
        <v>59078-00002</v>
      </c>
      <c r="C699" t="s">
        <v>3042</v>
      </c>
      <c r="D699" t="str">
        <f t="shared" si="47"/>
        <v>59078-00002</v>
      </c>
      <c r="E699" t="s">
        <v>139</v>
      </c>
      <c r="F699" t="s">
        <v>5948</v>
      </c>
      <c r="G699" t="s">
        <v>3025</v>
      </c>
      <c r="H699" t="s">
        <v>2798</v>
      </c>
      <c r="I699" t="s">
        <v>2799</v>
      </c>
      <c r="J699" t="s">
        <v>5331</v>
      </c>
      <c r="K699" t="s">
        <v>5333</v>
      </c>
      <c r="L699" t="s">
        <v>5416</v>
      </c>
      <c r="M699" t="s">
        <v>5349</v>
      </c>
      <c r="N699" t="s">
        <v>5379</v>
      </c>
      <c r="P699" t="s">
        <v>5427</v>
      </c>
      <c r="Q699" t="s">
        <v>2832</v>
      </c>
      <c r="R699" t="b">
        <v>1</v>
      </c>
      <c r="S699" t="b">
        <v>1</v>
      </c>
      <c r="T699" t="s">
        <v>3042</v>
      </c>
      <c r="U699" t="s">
        <v>3042</v>
      </c>
      <c r="AI699">
        <v>24</v>
      </c>
      <c r="AJ699">
        <v>26</v>
      </c>
      <c r="AK699" t="s">
        <v>475</v>
      </c>
      <c r="AL699" t="s">
        <v>2800</v>
      </c>
      <c r="AM699" t="s">
        <v>3026</v>
      </c>
      <c r="AN699" t="s">
        <v>2801</v>
      </c>
      <c r="AO699" s="1" t="str">
        <f t="shared" si="48"/>
        <v>2W Distributor Bike</v>
      </c>
      <c r="BD699" s="1" t="s">
        <v>3043</v>
      </c>
      <c r="BE699" t="str">
        <f t="shared" si="46"/>
        <v>https://fs.amplifi.io//file?id=4e9dc044-8715-4fbc-b683-a4b223591d86&amp;variant=thumb&amp;extension=png</v>
      </c>
      <c r="BF699" s="4" t="s">
        <v>3043</v>
      </c>
    </row>
    <row r="700" spans="1:58" ht="19" customHeight="1" x14ac:dyDescent="0.2">
      <c r="A700">
        <v>727</v>
      </c>
      <c r="B700" t="str">
        <f t="shared" si="45"/>
        <v>59078-00003</v>
      </c>
      <c r="C700" t="s">
        <v>3044</v>
      </c>
      <c r="D700" t="str">
        <f t="shared" si="47"/>
        <v>59078-00003</v>
      </c>
      <c r="E700" t="s">
        <v>139</v>
      </c>
      <c r="F700" t="s">
        <v>5948</v>
      </c>
      <c r="G700" t="s">
        <v>3025</v>
      </c>
      <c r="H700" t="s">
        <v>2798</v>
      </c>
      <c r="I700" t="s">
        <v>2799</v>
      </c>
      <c r="J700" t="s">
        <v>5331</v>
      </c>
      <c r="K700" t="s">
        <v>5333</v>
      </c>
      <c r="L700" t="s">
        <v>5416</v>
      </c>
      <c r="M700" t="s">
        <v>5349</v>
      </c>
      <c r="N700" t="s">
        <v>5379</v>
      </c>
      <c r="P700" t="s">
        <v>5427</v>
      </c>
      <c r="Q700" t="s">
        <v>3045</v>
      </c>
      <c r="R700" t="b">
        <v>1</v>
      </c>
      <c r="S700" t="b">
        <v>1</v>
      </c>
      <c r="T700" t="s">
        <v>3044</v>
      </c>
      <c r="U700" t="s">
        <v>3044</v>
      </c>
      <c r="AI700">
        <v>24</v>
      </c>
      <c r="AJ700">
        <v>26</v>
      </c>
      <c r="AK700" t="s">
        <v>475</v>
      </c>
      <c r="AL700" t="s">
        <v>2800</v>
      </c>
      <c r="AM700" t="s">
        <v>3026</v>
      </c>
      <c r="AN700" t="s">
        <v>2801</v>
      </c>
      <c r="AO700" s="1" t="str">
        <f t="shared" si="48"/>
        <v>2W Distributor Bike</v>
      </c>
      <c r="BD700" s="1" t="s">
        <v>3046</v>
      </c>
      <c r="BE700" t="str">
        <f t="shared" si="46"/>
        <v>https://fs.amplifi.io//file?id=029580a1-0e28-4730-a2db-e4039fac6d18&amp;variant=thumb&amp;extension=png</v>
      </c>
      <c r="BF700" s="4" t="s">
        <v>3046</v>
      </c>
    </row>
    <row r="701" spans="1:58" ht="19" customHeight="1" x14ac:dyDescent="0.2">
      <c r="A701">
        <v>728</v>
      </c>
      <c r="B701" t="str">
        <f t="shared" si="45"/>
        <v>59078-00004</v>
      </c>
      <c r="C701" t="s">
        <v>3047</v>
      </c>
      <c r="D701" t="str">
        <f t="shared" si="47"/>
        <v>59078-00004</v>
      </c>
      <c r="E701" t="s">
        <v>139</v>
      </c>
      <c r="F701" t="s">
        <v>5948</v>
      </c>
      <c r="G701" t="s">
        <v>3025</v>
      </c>
      <c r="H701" t="s">
        <v>2798</v>
      </c>
      <c r="I701" t="s">
        <v>2799</v>
      </c>
      <c r="J701" t="s">
        <v>5331</v>
      </c>
      <c r="K701" t="s">
        <v>5333</v>
      </c>
      <c r="L701" t="s">
        <v>5416</v>
      </c>
      <c r="M701" t="s">
        <v>5349</v>
      </c>
      <c r="N701" t="s">
        <v>5379</v>
      </c>
      <c r="P701" t="s">
        <v>5427</v>
      </c>
      <c r="Q701" t="s">
        <v>2936</v>
      </c>
      <c r="R701" t="b">
        <v>1</v>
      </c>
      <c r="S701" t="b">
        <v>1</v>
      </c>
      <c r="T701" t="s">
        <v>3047</v>
      </c>
      <c r="U701" t="s">
        <v>3047</v>
      </c>
      <c r="AI701">
        <v>24</v>
      </c>
      <c r="AJ701">
        <v>26</v>
      </c>
      <c r="AK701" t="s">
        <v>475</v>
      </c>
      <c r="AL701" t="s">
        <v>2800</v>
      </c>
      <c r="AM701" t="s">
        <v>3026</v>
      </c>
      <c r="AN701" t="s">
        <v>2801</v>
      </c>
      <c r="AO701" s="1" t="str">
        <f t="shared" si="48"/>
        <v>2W Distributor Bike</v>
      </c>
      <c r="BD701" s="1" t="s">
        <v>3048</v>
      </c>
      <c r="BE701" t="str">
        <f t="shared" si="46"/>
        <v>https://fs.amplifi.io//file?id=49fce07f-401f-4e45-a6a0-e1d826fdc74b&amp;variant=thumb&amp;extension=png</v>
      </c>
      <c r="BF701" s="4" t="s">
        <v>3048</v>
      </c>
    </row>
    <row r="702" spans="1:58" ht="19" customHeight="1" x14ac:dyDescent="0.2">
      <c r="A702">
        <v>729</v>
      </c>
      <c r="B702" t="str">
        <f t="shared" si="45"/>
        <v>59078-00005</v>
      </c>
      <c r="C702" t="s">
        <v>3049</v>
      </c>
      <c r="D702" t="str">
        <f t="shared" si="47"/>
        <v>59078-00005</v>
      </c>
      <c r="E702" t="s">
        <v>139</v>
      </c>
      <c r="F702" t="s">
        <v>5948</v>
      </c>
      <c r="G702" t="s">
        <v>3025</v>
      </c>
      <c r="H702" t="s">
        <v>2798</v>
      </c>
      <c r="I702" t="s">
        <v>2799</v>
      </c>
      <c r="J702" t="s">
        <v>5331</v>
      </c>
      <c r="K702" t="s">
        <v>5333</v>
      </c>
      <c r="L702" t="s">
        <v>5416</v>
      </c>
      <c r="M702" t="s">
        <v>5349</v>
      </c>
      <c r="N702" t="s">
        <v>5379</v>
      </c>
      <c r="P702" t="s">
        <v>5427</v>
      </c>
      <c r="Q702" t="s">
        <v>2835</v>
      </c>
      <c r="R702" t="b">
        <v>1</v>
      </c>
      <c r="S702" t="b">
        <v>1</v>
      </c>
      <c r="T702" t="s">
        <v>3049</v>
      </c>
      <c r="U702" t="s">
        <v>3049</v>
      </c>
      <c r="AI702">
        <v>24</v>
      </c>
      <c r="AJ702">
        <v>26</v>
      </c>
      <c r="AK702" t="s">
        <v>475</v>
      </c>
      <c r="AL702" t="s">
        <v>2800</v>
      </c>
      <c r="AM702" t="s">
        <v>3026</v>
      </c>
      <c r="AN702" t="s">
        <v>2801</v>
      </c>
      <c r="AO702" s="1" t="str">
        <f t="shared" si="48"/>
        <v>2W Distributor Bike</v>
      </c>
      <c r="BD702" s="1" t="s">
        <v>3050</v>
      </c>
      <c r="BE702" t="str">
        <f t="shared" si="46"/>
        <v>https://fs.amplifi.io//file?id=31e7cced-3a67-4e20-9446-774f7c234fb2&amp;variant=thumb&amp;extension=png</v>
      </c>
      <c r="BF702" s="4" t="s">
        <v>3050</v>
      </c>
    </row>
    <row r="703" spans="1:58" ht="19" customHeight="1" x14ac:dyDescent="0.2">
      <c r="A703">
        <v>730</v>
      </c>
      <c r="B703" t="str">
        <f t="shared" si="45"/>
        <v>59078-00006</v>
      </c>
      <c r="C703" t="s">
        <v>3051</v>
      </c>
      <c r="D703" t="str">
        <f t="shared" si="47"/>
        <v>59078-00006</v>
      </c>
      <c r="E703" t="s">
        <v>139</v>
      </c>
      <c r="F703" t="s">
        <v>5948</v>
      </c>
      <c r="G703" t="s">
        <v>3025</v>
      </c>
      <c r="H703" t="s">
        <v>2798</v>
      </c>
      <c r="I703" t="s">
        <v>2799</v>
      </c>
      <c r="J703" t="s">
        <v>5331</v>
      </c>
      <c r="K703" t="s">
        <v>5333</v>
      </c>
      <c r="L703" t="s">
        <v>5416</v>
      </c>
      <c r="M703" t="s">
        <v>5349</v>
      </c>
      <c r="N703" t="s">
        <v>5379</v>
      </c>
      <c r="P703" t="s">
        <v>5427</v>
      </c>
      <c r="Q703" t="s">
        <v>3052</v>
      </c>
      <c r="R703" t="b">
        <v>1</v>
      </c>
      <c r="S703" t="b">
        <v>1</v>
      </c>
      <c r="T703" t="s">
        <v>3051</v>
      </c>
      <c r="U703" t="s">
        <v>3051</v>
      </c>
      <c r="AI703">
        <v>24</v>
      </c>
      <c r="AJ703">
        <v>26</v>
      </c>
      <c r="AK703" t="s">
        <v>475</v>
      </c>
      <c r="AL703" t="s">
        <v>2800</v>
      </c>
      <c r="AM703" t="s">
        <v>3026</v>
      </c>
      <c r="AN703" t="s">
        <v>2801</v>
      </c>
      <c r="AO703" s="1" t="str">
        <f t="shared" si="48"/>
        <v>2W Distributor Bike</v>
      </c>
      <c r="BD703" s="1" t="s">
        <v>3053</v>
      </c>
      <c r="BE703" t="str">
        <f t="shared" si="46"/>
        <v>https://fs.amplifi.io//file?id=bafbb0da-55b3-4696-9e0c-557c1275ea6f&amp;variant=thumb&amp;extension=png</v>
      </c>
      <c r="BF703" s="4" t="s">
        <v>3053</v>
      </c>
    </row>
    <row r="704" spans="1:58" ht="19" customHeight="1" x14ac:dyDescent="0.2">
      <c r="A704">
        <v>731</v>
      </c>
      <c r="B704" t="str">
        <f t="shared" si="45"/>
        <v>59078-00007</v>
      </c>
      <c r="C704" t="s">
        <v>3054</v>
      </c>
      <c r="D704" t="str">
        <f t="shared" si="47"/>
        <v>59078-00007</v>
      </c>
      <c r="E704" t="s">
        <v>139</v>
      </c>
      <c r="F704" t="s">
        <v>5948</v>
      </c>
      <c r="G704" t="s">
        <v>3025</v>
      </c>
      <c r="H704" t="s">
        <v>2798</v>
      </c>
      <c r="I704" t="s">
        <v>2799</v>
      </c>
      <c r="J704" t="s">
        <v>5331</v>
      </c>
      <c r="K704" t="s">
        <v>5333</v>
      </c>
      <c r="L704" t="s">
        <v>5416</v>
      </c>
      <c r="M704" t="s">
        <v>5349</v>
      </c>
      <c r="N704" t="s">
        <v>5379</v>
      </c>
      <c r="P704" t="s">
        <v>5427</v>
      </c>
      <c r="Q704" t="s">
        <v>2815</v>
      </c>
      <c r="R704" t="b">
        <v>1</v>
      </c>
      <c r="S704" t="b">
        <v>1</v>
      </c>
      <c r="T704" t="s">
        <v>3054</v>
      </c>
      <c r="U704" t="s">
        <v>3054</v>
      </c>
      <c r="AI704">
        <v>24</v>
      </c>
      <c r="AJ704">
        <v>26</v>
      </c>
      <c r="AK704" t="s">
        <v>475</v>
      </c>
      <c r="AL704" t="s">
        <v>2800</v>
      </c>
      <c r="AM704" t="s">
        <v>3026</v>
      </c>
      <c r="AN704" t="s">
        <v>2801</v>
      </c>
      <c r="AO704" s="1" t="str">
        <f t="shared" si="48"/>
        <v>2W Distributor Bike</v>
      </c>
      <c r="BD704" s="1" t="s">
        <v>3055</v>
      </c>
      <c r="BE704" t="str">
        <f t="shared" si="46"/>
        <v>https://fs.amplifi.io//file?id=0f019bcf-47b7-4b9a-8756-b2e56366d8e5&amp;variant=thumb&amp;extension=png</v>
      </c>
      <c r="BF704" s="4" t="s">
        <v>3055</v>
      </c>
    </row>
    <row r="705" spans="1:58" ht="19" customHeight="1" x14ac:dyDescent="0.2">
      <c r="A705">
        <v>732</v>
      </c>
      <c r="B705" t="str">
        <f t="shared" ref="B705:B768" si="49">C705</f>
        <v>59078-00008</v>
      </c>
      <c r="C705" t="s">
        <v>3056</v>
      </c>
      <c r="D705" t="str">
        <f t="shared" si="47"/>
        <v>59078-00008</v>
      </c>
      <c r="E705" t="s">
        <v>139</v>
      </c>
      <c r="F705" t="s">
        <v>5948</v>
      </c>
      <c r="G705" t="s">
        <v>3025</v>
      </c>
      <c r="H705" t="s">
        <v>2798</v>
      </c>
      <c r="I705" t="s">
        <v>2799</v>
      </c>
      <c r="J705" t="s">
        <v>5331</v>
      </c>
      <c r="K705" t="s">
        <v>5333</v>
      </c>
      <c r="L705" t="s">
        <v>5416</v>
      </c>
      <c r="M705" t="s">
        <v>5349</v>
      </c>
      <c r="N705" t="s">
        <v>5379</v>
      </c>
      <c r="P705" t="s">
        <v>5427</v>
      </c>
      <c r="Q705" t="s">
        <v>2809</v>
      </c>
      <c r="R705" t="b">
        <v>1</v>
      </c>
      <c r="S705" t="b">
        <v>1</v>
      </c>
      <c r="T705" t="s">
        <v>3056</v>
      </c>
      <c r="U705" t="s">
        <v>3056</v>
      </c>
      <c r="AI705">
        <v>24</v>
      </c>
      <c r="AJ705">
        <v>26</v>
      </c>
      <c r="AK705" t="s">
        <v>475</v>
      </c>
      <c r="AL705" t="s">
        <v>2800</v>
      </c>
      <c r="AM705" t="s">
        <v>3026</v>
      </c>
      <c r="AN705" t="s">
        <v>2801</v>
      </c>
      <c r="AO705" s="1" t="str">
        <f t="shared" si="48"/>
        <v>2W Distributor Bike</v>
      </c>
      <c r="BD705" s="1" t="s">
        <v>3057</v>
      </c>
      <c r="BE705" t="str">
        <f t="shared" si="46"/>
        <v>https://fs.amplifi.io//file?id=cff97ac7-fc5d-48a3-8994-aef2869c8db5&amp;variant=thumb&amp;extension=png</v>
      </c>
      <c r="BF705" s="4" t="s">
        <v>3057</v>
      </c>
    </row>
    <row r="706" spans="1:58" ht="19" customHeight="1" x14ac:dyDescent="0.2">
      <c r="A706">
        <v>733</v>
      </c>
      <c r="B706" t="str">
        <f t="shared" si="49"/>
        <v>59079-00001</v>
      </c>
      <c r="C706" t="s">
        <v>3058</v>
      </c>
      <c r="D706" t="str">
        <f t="shared" si="47"/>
        <v>59079-00001</v>
      </c>
      <c r="E706" t="s">
        <v>139</v>
      </c>
      <c r="F706" t="s">
        <v>5948</v>
      </c>
      <c r="G706" t="s">
        <v>3025</v>
      </c>
      <c r="H706" t="s">
        <v>2798</v>
      </c>
      <c r="I706" t="s">
        <v>2799</v>
      </c>
      <c r="J706" t="s">
        <v>5331</v>
      </c>
      <c r="K706" t="s">
        <v>5333</v>
      </c>
      <c r="L706" t="s">
        <v>5416</v>
      </c>
      <c r="M706" t="s">
        <v>5349</v>
      </c>
      <c r="N706" t="s">
        <v>3059</v>
      </c>
      <c r="P706" t="s">
        <v>5427</v>
      </c>
      <c r="Q706" t="s">
        <v>3059</v>
      </c>
      <c r="R706" t="b">
        <v>1</v>
      </c>
      <c r="S706" t="b">
        <v>1</v>
      </c>
      <c r="T706" t="s">
        <v>3058</v>
      </c>
      <c r="U706" t="s">
        <v>3058</v>
      </c>
      <c r="AI706">
        <v>39</v>
      </c>
      <c r="AJ706">
        <v>41</v>
      </c>
      <c r="AK706" t="s">
        <v>475</v>
      </c>
      <c r="AL706" t="s">
        <v>2800</v>
      </c>
      <c r="AM706" t="s">
        <v>3026</v>
      </c>
      <c r="AN706" t="s">
        <v>2801</v>
      </c>
      <c r="AO706" s="1" t="str">
        <f t="shared" si="48"/>
        <v>2W Distributor Bike</v>
      </c>
      <c r="BD706" s="1" t="s">
        <v>3060</v>
      </c>
      <c r="BE706" t="str">
        <f t="shared" ref="BE706:BE769" si="50">IF(BD706="","",BD706&amp;"&amp;variant=thumb&amp;extension=png")</f>
        <v>https://fs.amplifi.io//file?id=a4468b06-d279-4dab-8b35-0c34edd8fc2a&amp;variant=thumb&amp;extension=png</v>
      </c>
      <c r="BF706" s="4" t="s">
        <v>3060</v>
      </c>
    </row>
    <row r="707" spans="1:58" ht="19" customHeight="1" x14ac:dyDescent="0.2">
      <c r="A707">
        <v>734</v>
      </c>
      <c r="B707" t="str">
        <f t="shared" si="49"/>
        <v>59080-00001</v>
      </c>
      <c r="C707" t="s">
        <v>3061</v>
      </c>
      <c r="D707" t="str">
        <f t="shared" ref="D707:D770" si="51">C707</f>
        <v>59080-00001</v>
      </c>
      <c r="E707" t="s">
        <v>139</v>
      </c>
      <c r="F707" t="s">
        <v>5948</v>
      </c>
      <c r="G707" t="s">
        <v>3025</v>
      </c>
      <c r="H707" t="s">
        <v>2798</v>
      </c>
      <c r="I707" t="s">
        <v>2799</v>
      </c>
      <c r="J707" t="s">
        <v>5331</v>
      </c>
      <c r="K707" t="s">
        <v>5333</v>
      </c>
      <c r="L707" t="s">
        <v>5416</v>
      </c>
      <c r="M707" t="s">
        <v>5349</v>
      </c>
      <c r="N707" t="s">
        <v>5382</v>
      </c>
      <c r="P707" t="s">
        <v>5427</v>
      </c>
      <c r="Q707" t="s">
        <v>638</v>
      </c>
      <c r="R707" t="b">
        <v>1</v>
      </c>
      <c r="S707" t="b">
        <v>1</v>
      </c>
      <c r="T707" t="s">
        <v>3061</v>
      </c>
      <c r="U707" t="s">
        <v>3061</v>
      </c>
      <c r="AI707">
        <v>17</v>
      </c>
      <c r="AJ707">
        <v>19</v>
      </c>
      <c r="AK707" t="s">
        <v>475</v>
      </c>
      <c r="AL707" t="s">
        <v>2800</v>
      </c>
      <c r="AM707" t="s">
        <v>3026</v>
      </c>
      <c r="AN707" t="s">
        <v>2801</v>
      </c>
      <c r="AO707" s="1" t="str">
        <f t="shared" ref="AO707:AO770" si="52">IF(E707="Moto","",IF(E707="Snowboard","",IF(E707="Snowmobile","",AO$1)))</f>
        <v>2W Distributor Bike</v>
      </c>
      <c r="BD707" s="1" t="s">
        <v>3062</v>
      </c>
      <c r="BE707" t="str">
        <f t="shared" si="50"/>
        <v>https://fs.amplifi.io//file?id=4ce967d0-0ae9-420a-a5b0-95b05d2a4b3c&amp;variant=thumb&amp;extension=png</v>
      </c>
      <c r="BF707" s="4" t="s">
        <v>3062</v>
      </c>
    </row>
    <row r="708" spans="1:58" ht="19" customHeight="1" x14ac:dyDescent="0.2">
      <c r="A708">
        <v>735</v>
      </c>
      <c r="B708" t="str">
        <f t="shared" si="49"/>
        <v>59080-00002</v>
      </c>
      <c r="C708" t="s">
        <v>3063</v>
      </c>
      <c r="D708" t="str">
        <f t="shared" si="51"/>
        <v>59080-00002</v>
      </c>
      <c r="E708" t="s">
        <v>139</v>
      </c>
      <c r="F708" t="s">
        <v>5948</v>
      </c>
      <c r="G708" t="s">
        <v>3025</v>
      </c>
      <c r="H708" t="s">
        <v>2798</v>
      </c>
      <c r="I708" t="s">
        <v>2799</v>
      </c>
      <c r="J708" t="s">
        <v>5331</v>
      </c>
      <c r="K708" t="s">
        <v>5333</v>
      </c>
      <c r="L708" t="s">
        <v>5416</v>
      </c>
      <c r="M708" t="s">
        <v>5349</v>
      </c>
      <c r="N708" t="s">
        <v>5382</v>
      </c>
      <c r="P708" t="s">
        <v>5427</v>
      </c>
      <c r="Q708" t="s">
        <v>2804</v>
      </c>
      <c r="R708" t="b">
        <v>1</v>
      </c>
      <c r="S708" t="b">
        <v>1</v>
      </c>
      <c r="T708" t="s">
        <v>3063</v>
      </c>
      <c r="U708" t="s">
        <v>3063</v>
      </c>
      <c r="AI708">
        <v>17</v>
      </c>
      <c r="AJ708">
        <v>19</v>
      </c>
      <c r="AK708" t="s">
        <v>475</v>
      </c>
      <c r="AL708" t="s">
        <v>2800</v>
      </c>
      <c r="AM708" t="s">
        <v>3026</v>
      </c>
      <c r="AN708" t="s">
        <v>2801</v>
      </c>
      <c r="AO708" s="1" t="str">
        <f t="shared" si="52"/>
        <v>2W Distributor Bike</v>
      </c>
      <c r="BD708" s="1" t="s">
        <v>3064</v>
      </c>
      <c r="BE708" t="str">
        <f t="shared" si="50"/>
        <v>https://fs.amplifi.io//file?id=dbd07b1f-6723-4870-8890-95fe0e8d272b&amp;variant=thumb&amp;extension=png</v>
      </c>
      <c r="BF708" s="4" t="s">
        <v>3064</v>
      </c>
    </row>
    <row r="709" spans="1:58" ht="19" customHeight="1" x14ac:dyDescent="0.2">
      <c r="A709">
        <v>736</v>
      </c>
      <c r="B709" t="str">
        <f t="shared" si="49"/>
        <v>59082-00001</v>
      </c>
      <c r="C709" t="s">
        <v>3065</v>
      </c>
      <c r="D709" t="str">
        <f t="shared" si="51"/>
        <v>59082-00001</v>
      </c>
      <c r="E709" t="s">
        <v>2846</v>
      </c>
      <c r="F709" t="s">
        <v>5948</v>
      </c>
      <c r="G709" t="s">
        <v>3025</v>
      </c>
      <c r="H709" t="s">
        <v>2798</v>
      </c>
      <c r="I709" t="s">
        <v>2799</v>
      </c>
      <c r="J709" t="s">
        <v>5331</v>
      </c>
      <c r="K709" t="s">
        <v>5333</v>
      </c>
      <c r="L709" t="s">
        <v>5416</v>
      </c>
      <c r="M709" t="s">
        <v>5349</v>
      </c>
      <c r="N709" t="s">
        <v>5383</v>
      </c>
      <c r="P709" t="s">
        <v>5427</v>
      </c>
      <c r="Q709" t="s">
        <v>638</v>
      </c>
      <c r="R709" t="b">
        <v>1</v>
      </c>
      <c r="S709" t="b">
        <v>1</v>
      </c>
      <c r="T709" t="s">
        <v>3065</v>
      </c>
      <c r="U709" t="s">
        <v>3065</v>
      </c>
      <c r="AI709">
        <v>17</v>
      </c>
      <c r="AJ709">
        <v>19</v>
      </c>
      <c r="AK709" t="s">
        <v>475</v>
      </c>
      <c r="AL709" t="s">
        <v>2800</v>
      </c>
      <c r="AM709" t="s">
        <v>3026</v>
      </c>
      <c r="AN709" t="s">
        <v>2801</v>
      </c>
      <c r="AO709" s="1" t="str">
        <f t="shared" si="52"/>
        <v>2W Distributor Bike</v>
      </c>
      <c r="BD709" s="1" t="s">
        <v>3066</v>
      </c>
      <c r="BE709" t="str">
        <f t="shared" si="50"/>
        <v>https://fs.amplifi.io//file?id=ac7c1b6f-b333-4aca-8cc3-bdfd0229711b&amp;variant=thumb&amp;extension=png</v>
      </c>
      <c r="BF709" s="4" t="s">
        <v>3066</v>
      </c>
    </row>
    <row r="710" spans="1:58" ht="19" customHeight="1" x14ac:dyDescent="0.2">
      <c r="A710">
        <v>737</v>
      </c>
      <c r="B710" t="str">
        <f t="shared" si="49"/>
        <v>59082-00002</v>
      </c>
      <c r="C710" t="s">
        <v>3067</v>
      </c>
      <c r="D710" t="str">
        <f t="shared" si="51"/>
        <v>59082-00002</v>
      </c>
      <c r="E710" t="s">
        <v>2846</v>
      </c>
      <c r="F710" t="s">
        <v>5948</v>
      </c>
      <c r="G710" t="s">
        <v>3025</v>
      </c>
      <c r="H710" t="s">
        <v>2798</v>
      </c>
      <c r="I710" t="s">
        <v>2799</v>
      </c>
      <c r="J710" t="s">
        <v>5331</v>
      </c>
      <c r="K710" t="s">
        <v>5333</v>
      </c>
      <c r="L710" t="s">
        <v>5416</v>
      </c>
      <c r="M710" t="s">
        <v>5349</v>
      </c>
      <c r="N710" t="s">
        <v>5383</v>
      </c>
      <c r="P710" t="s">
        <v>5427</v>
      </c>
      <c r="Q710" t="s">
        <v>2804</v>
      </c>
      <c r="R710" t="b">
        <v>1</v>
      </c>
      <c r="S710" t="b">
        <v>1</v>
      </c>
      <c r="T710" t="s">
        <v>3067</v>
      </c>
      <c r="U710" t="s">
        <v>3067</v>
      </c>
      <c r="AI710">
        <v>17</v>
      </c>
      <c r="AJ710">
        <v>19</v>
      </c>
      <c r="AK710" t="s">
        <v>475</v>
      </c>
      <c r="AL710" t="s">
        <v>2800</v>
      </c>
      <c r="AM710" t="s">
        <v>3026</v>
      </c>
      <c r="AN710" t="s">
        <v>2801</v>
      </c>
      <c r="AO710" s="1" t="str">
        <f t="shared" si="52"/>
        <v>2W Distributor Bike</v>
      </c>
      <c r="BD710" s="1" t="s">
        <v>3068</v>
      </c>
      <c r="BE710" t="str">
        <f t="shared" si="50"/>
        <v>https://fs.amplifi.io//file?id=d88b41ca-b285-4c60-ac6d-ef894a53249d&amp;variant=thumb&amp;extension=png</v>
      </c>
      <c r="BF710" s="4" t="s">
        <v>3068</v>
      </c>
    </row>
    <row r="711" spans="1:58" ht="19" customHeight="1" x14ac:dyDescent="0.2">
      <c r="A711">
        <v>738</v>
      </c>
      <c r="B711" t="str">
        <f t="shared" si="49"/>
        <v>59082-00003</v>
      </c>
      <c r="C711" t="s">
        <v>3069</v>
      </c>
      <c r="D711" t="str">
        <f t="shared" si="51"/>
        <v>59082-00003</v>
      </c>
      <c r="E711" t="s">
        <v>2846</v>
      </c>
      <c r="F711" t="s">
        <v>5948</v>
      </c>
      <c r="G711" t="s">
        <v>3025</v>
      </c>
      <c r="H711" t="s">
        <v>2798</v>
      </c>
      <c r="I711" t="s">
        <v>2799</v>
      </c>
      <c r="J711" t="s">
        <v>5331</v>
      </c>
      <c r="K711" t="s">
        <v>5333</v>
      </c>
      <c r="L711" t="s">
        <v>5416</v>
      </c>
      <c r="M711" t="s">
        <v>5349</v>
      </c>
      <c r="N711" t="s">
        <v>5383</v>
      </c>
      <c r="P711" t="s">
        <v>5427</v>
      </c>
      <c r="Q711" t="s">
        <v>2438</v>
      </c>
      <c r="R711" t="b">
        <v>1</v>
      </c>
      <c r="S711" t="b">
        <v>1</v>
      </c>
      <c r="T711" t="s">
        <v>3069</v>
      </c>
      <c r="U711" t="s">
        <v>3069</v>
      </c>
      <c r="AI711">
        <v>17</v>
      </c>
      <c r="AJ711">
        <v>19</v>
      </c>
      <c r="AK711" t="s">
        <v>475</v>
      </c>
      <c r="AL711" t="s">
        <v>2800</v>
      </c>
      <c r="AM711" t="s">
        <v>3026</v>
      </c>
      <c r="AN711" t="s">
        <v>2801</v>
      </c>
      <c r="AO711" s="1" t="str">
        <f t="shared" si="52"/>
        <v>2W Distributor Bike</v>
      </c>
      <c r="BD711" s="1" t="s">
        <v>3070</v>
      </c>
      <c r="BE711" t="str">
        <f t="shared" si="50"/>
        <v>https://fs.amplifi.io//file?id=211b5098-7c6f-43c5-83a4-3a234aed3dfa&amp;variant=thumb&amp;extension=png</v>
      </c>
      <c r="BF711" s="4" t="s">
        <v>3070</v>
      </c>
    </row>
    <row r="712" spans="1:58" ht="19" customHeight="1" x14ac:dyDescent="0.2">
      <c r="A712">
        <v>739</v>
      </c>
      <c r="B712" t="str">
        <f t="shared" si="49"/>
        <v>59082-00004</v>
      </c>
      <c r="C712" t="s">
        <v>3071</v>
      </c>
      <c r="D712" t="str">
        <f t="shared" si="51"/>
        <v>59082-00004</v>
      </c>
      <c r="E712" t="s">
        <v>2846</v>
      </c>
      <c r="F712" t="s">
        <v>5948</v>
      </c>
      <c r="G712" t="s">
        <v>3025</v>
      </c>
      <c r="H712" t="s">
        <v>2798</v>
      </c>
      <c r="I712" t="s">
        <v>2799</v>
      </c>
      <c r="J712" t="s">
        <v>5331</v>
      </c>
      <c r="K712" t="s">
        <v>5333</v>
      </c>
      <c r="L712" t="s">
        <v>5416</v>
      </c>
      <c r="M712" t="s">
        <v>5349</v>
      </c>
      <c r="N712" t="s">
        <v>5383</v>
      </c>
      <c r="P712" t="s">
        <v>5427</v>
      </c>
      <c r="Q712" t="s">
        <v>50</v>
      </c>
      <c r="R712" t="b">
        <v>1</v>
      </c>
      <c r="S712" t="b">
        <v>1</v>
      </c>
      <c r="T712" t="s">
        <v>3071</v>
      </c>
      <c r="U712" t="s">
        <v>3071</v>
      </c>
      <c r="AI712">
        <v>17</v>
      </c>
      <c r="AJ712">
        <v>19</v>
      </c>
      <c r="AK712" t="s">
        <v>475</v>
      </c>
      <c r="AL712" t="s">
        <v>2800</v>
      </c>
      <c r="AM712" t="s">
        <v>3026</v>
      </c>
      <c r="AN712" t="s">
        <v>2801</v>
      </c>
      <c r="AO712" s="1" t="str">
        <f t="shared" si="52"/>
        <v>2W Distributor Bike</v>
      </c>
      <c r="BD712" s="1" t="s">
        <v>3072</v>
      </c>
      <c r="BE712" t="str">
        <f t="shared" si="50"/>
        <v>https://fs.amplifi.io//file?id=079b725d-f7bc-4391-8e02-1dfe18800d7c&amp;variant=thumb&amp;extension=png</v>
      </c>
      <c r="BF712" s="4" t="s">
        <v>3072</v>
      </c>
    </row>
    <row r="713" spans="1:58" ht="19" customHeight="1" x14ac:dyDescent="0.2">
      <c r="A713">
        <v>740</v>
      </c>
      <c r="B713" t="str">
        <f t="shared" si="49"/>
        <v>59082-00005</v>
      </c>
      <c r="C713" t="s">
        <v>3073</v>
      </c>
      <c r="D713" t="str">
        <f t="shared" si="51"/>
        <v>59082-00005</v>
      </c>
      <c r="E713" t="s">
        <v>2846</v>
      </c>
      <c r="F713" t="s">
        <v>5948</v>
      </c>
      <c r="G713" t="s">
        <v>3025</v>
      </c>
      <c r="H713" t="s">
        <v>2798</v>
      </c>
      <c r="I713" t="s">
        <v>2799</v>
      </c>
      <c r="J713" t="s">
        <v>5331</v>
      </c>
      <c r="K713" t="s">
        <v>5333</v>
      </c>
      <c r="L713" t="s">
        <v>5416</v>
      </c>
      <c r="M713" t="s">
        <v>5349</v>
      </c>
      <c r="N713" t="s">
        <v>5383</v>
      </c>
      <c r="P713" t="s">
        <v>5427</v>
      </c>
      <c r="Q713" t="s">
        <v>3074</v>
      </c>
      <c r="R713" t="b">
        <v>1</v>
      </c>
      <c r="S713" t="b">
        <v>1</v>
      </c>
      <c r="T713" t="s">
        <v>3073</v>
      </c>
      <c r="U713" t="s">
        <v>3073</v>
      </c>
      <c r="AI713">
        <v>17</v>
      </c>
      <c r="AJ713">
        <v>19</v>
      </c>
      <c r="AK713" t="s">
        <v>475</v>
      </c>
      <c r="AL713" t="s">
        <v>2800</v>
      </c>
      <c r="AM713" t="s">
        <v>3026</v>
      </c>
      <c r="AN713" t="s">
        <v>2801</v>
      </c>
      <c r="AO713" s="1" t="str">
        <f t="shared" si="52"/>
        <v>2W Distributor Bike</v>
      </c>
      <c r="BD713" s="1" t="s">
        <v>3075</v>
      </c>
      <c r="BE713" t="str">
        <f t="shared" si="50"/>
        <v>https://fs.amplifi.io//file?id=bfefaa17-df01-49b3-8f25-b306e8d40d30&amp;variant=thumb&amp;extension=png</v>
      </c>
      <c r="BF713" s="4" t="s">
        <v>3075</v>
      </c>
    </row>
    <row r="714" spans="1:58" ht="19" customHeight="1" x14ac:dyDescent="0.2">
      <c r="A714">
        <v>741</v>
      </c>
      <c r="B714" t="str">
        <f t="shared" si="49"/>
        <v>59082-00006</v>
      </c>
      <c r="C714" t="s">
        <v>3076</v>
      </c>
      <c r="D714" t="str">
        <f t="shared" si="51"/>
        <v>59082-00006</v>
      </c>
      <c r="E714" t="s">
        <v>2846</v>
      </c>
      <c r="F714" t="s">
        <v>5948</v>
      </c>
      <c r="G714" t="s">
        <v>3025</v>
      </c>
      <c r="H714" t="s">
        <v>2798</v>
      </c>
      <c r="I714" t="s">
        <v>2799</v>
      </c>
      <c r="J714" t="s">
        <v>5331</v>
      </c>
      <c r="K714" t="s">
        <v>5333</v>
      </c>
      <c r="L714" t="s">
        <v>5416</v>
      </c>
      <c r="M714" t="s">
        <v>5349</v>
      </c>
      <c r="N714" t="s">
        <v>5383</v>
      </c>
      <c r="P714" t="s">
        <v>5427</v>
      </c>
      <c r="Q714" t="s">
        <v>2929</v>
      </c>
      <c r="R714" t="b">
        <v>1</v>
      </c>
      <c r="S714" t="b">
        <v>1</v>
      </c>
      <c r="T714" t="s">
        <v>3076</v>
      </c>
      <c r="U714" t="s">
        <v>3076</v>
      </c>
      <c r="AI714">
        <v>17</v>
      </c>
      <c r="AJ714">
        <v>19</v>
      </c>
      <c r="AK714" t="s">
        <v>475</v>
      </c>
      <c r="AL714" t="s">
        <v>2800</v>
      </c>
      <c r="AM714" t="s">
        <v>3026</v>
      </c>
      <c r="AN714" t="s">
        <v>2801</v>
      </c>
      <c r="AO714" s="1" t="str">
        <f t="shared" si="52"/>
        <v>2W Distributor Bike</v>
      </c>
      <c r="BD714" s="1" t="s">
        <v>3077</v>
      </c>
      <c r="BE714" t="str">
        <f t="shared" si="50"/>
        <v>https://fs.amplifi.io//file?id=be10d47b-7fd7-4634-94d3-e446a5395c6a&amp;variant=thumb&amp;extension=png</v>
      </c>
      <c r="BF714" s="4" t="s">
        <v>3077</v>
      </c>
    </row>
    <row r="715" spans="1:58" ht="19" customHeight="1" x14ac:dyDescent="0.2">
      <c r="A715">
        <v>742</v>
      </c>
      <c r="B715" t="str">
        <f t="shared" si="49"/>
        <v>59083-00001</v>
      </c>
      <c r="C715" t="s">
        <v>3078</v>
      </c>
      <c r="D715" t="str">
        <f t="shared" si="51"/>
        <v>59083-00001</v>
      </c>
      <c r="E715" t="s">
        <v>2846</v>
      </c>
      <c r="F715" t="s">
        <v>5948</v>
      </c>
      <c r="G715" t="s">
        <v>3025</v>
      </c>
      <c r="H715" t="s">
        <v>2798</v>
      </c>
      <c r="I715" t="s">
        <v>2799</v>
      </c>
      <c r="J715" t="s">
        <v>5331</v>
      </c>
      <c r="K715" t="s">
        <v>5333</v>
      </c>
      <c r="L715" t="s">
        <v>5416</v>
      </c>
      <c r="M715" t="s">
        <v>5349</v>
      </c>
      <c r="N715" t="s">
        <v>5383</v>
      </c>
      <c r="P715" t="s">
        <v>5427</v>
      </c>
      <c r="Q715" t="s">
        <v>2812</v>
      </c>
      <c r="R715" t="b">
        <v>1</v>
      </c>
      <c r="S715" t="b">
        <v>1</v>
      </c>
      <c r="T715" t="s">
        <v>3078</v>
      </c>
      <c r="U715" t="s">
        <v>3078</v>
      </c>
      <c r="AI715">
        <v>39</v>
      </c>
      <c r="AJ715">
        <v>41</v>
      </c>
      <c r="AK715" t="s">
        <v>475</v>
      </c>
      <c r="AL715" t="s">
        <v>2800</v>
      </c>
      <c r="AM715" t="s">
        <v>3026</v>
      </c>
      <c r="AN715" t="s">
        <v>2801</v>
      </c>
      <c r="AO715" s="1" t="str">
        <f t="shared" si="52"/>
        <v>2W Distributor Bike</v>
      </c>
      <c r="BD715" s="1" t="s">
        <v>3079</v>
      </c>
      <c r="BE715" t="str">
        <f t="shared" si="50"/>
        <v>https://fs.amplifi.io//file?id=07bc622d-db95-4b78-8ec3-37d015e16df4&amp;variant=thumb&amp;extension=png</v>
      </c>
      <c r="BF715" s="4" t="s">
        <v>3079</v>
      </c>
    </row>
    <row r="716" spans="1:58" ht="19" customHeight="1" x14ac:dyDescent="0.2">
      <c r="A716">
        <v>743</v>
      </c>
      <c r="B716" t="str">
        <f t="shared" si="49"/>
        <v>59083-00002</v>
      </c>
      <c r="C716" t="s">
        <v>3080</v>
      </c>
      <c r="D716" t="str">
        <f t="shared" si="51"/>
        <v>59083-00002</v>
      </c>
      <c r="E716" t="s">
        <v>2846</v>
      </c>
      <c r="F716" t="s">
        <v>5948</v>
      </c>
      <c r="G716" t="s">
        <v>3025</v>
      </c>
      <c r="H716" t="s">
        <v>2798</v>
      </c>
      <c r="I716" t="s">
        <v>2799</v>
      </c>
      <c r="J716" t="s">
        <v>5331</v>
      </c>
      <c r="K716" t="s">
        <v>5333</v>
      </c>
      <c r="L716" t="s">
        <v>5416</v>
      </c>
      <c r="M716" t="s">
        <v>5349</v>
      </c>
      <c r="N716" t="s">
        <v>5383</v>
      </c>
      <c r="P716" t="s">
        <v>5427</v>
      </c>
      <c r="Q716" t="s">
        <v>2936</v>
      </c>
      <c r="R716" t="b">
        <v>1</v>
      </c>
      <c r="S716" t="b">
        <v>1</v>
      </c>
      <c r="T716" t="s">
        <v>3080</v>
      </c>
      <c r="U716" t="s">
        <v>3080</v>
      </c>
      <c r="AI716">
        <v>39</v>
      </c>
      <c r="AJ716">
        <v>41</v>
      </c>
      <c r="AK716" t="s">
        <v>475</v>
      </c>
      <c r="AL716" t="s">
        <v>2800</v>
      </c>
      <c r="AM716" t="s">
        <v>3026</v>
      </c>
      <c r="AN716" t="s">
        <v>2801</v>
      </c>
      <c r="AO716" s="1" t="str">
        <f t="shared" si="52"/>
        <v>2W Distributor Bike</v>
      </c>
      <c r="BD716" s="1" t="s">
        <v>3081</v>
      </c>
      <c r="BE716" t="str">
        <f t="shared" si="50"/>
        <v>https://fs.amplifi.io//file?id=eab15991-0e9f-415e-ba2f-98f434163285&amp;variant=thumb&amp;extension=png</v>
      </c>
      <c r="BF716" s="4" t="s">
        <v>3081</v>
      </c>
    </row>
    <row r="717" spans="1:58" ht="19" customHeight="1" x14ac:dyDescent="0.2">
      <c r="A717">
        <v>744</v>
      </c>
      <c r="B717" t="str">
        <f t="shared" si="49"/>
        <v>59083-00004</v>
      </c>
      <c r="C717" t="s">
        <v>3082</v>
      </c>
      <c r="D717" t="str">
        <f t="shared" si="51"/>
        <v>59083-00004</v>
      </c>
      <c r="E717" t="s">
        <v>2846</v>
      </c>
      <c r="F717" t="s">
        <v>5948</v>
      </c>
      <c r="G717" t="s">
        <v>3025</v>
      </c>
      <c r="H717" t="s">
        <v>2798</v>
      </c>
      <c r="I717" t="s">
        <v>2799</v>
      </c>
      <c r="J717" t="s">
        <v>5331</v>
      </c>
      <c r="K717" t="s">
        <v>5333</v>
      </c>
      <c r="L717" t="s">
        <v>5416</v>
      </c>
      <c r="M717" t="s">
        <v>5349</v>
      </c>
      <c r="N717" t="s">
        <v>5383</v>
      </c>
      <c r="P717" t="s">
        <v>5427</v>
      </c>
      <c r="Q717" t="s">
        <v>2832</v>
      </c>
      <c r="R717" t="b">
        <v>1</v>
      </c>
      <c r="S717" t="b">
        <v>1</v>
      </c>
      <c r="T717" t="s">
        <v>3082</v>
      </c>
      <c r="U717" t="s">
        <v>3082</v>
      </c>
      <c r="AI717">
        <v>39</v>
      </c>
      <c r="AJ717">
        <v>41</v>
      </c>
      <c r="AK717" t="s">
        <v>475</v>
      </c>
      <c r="AL717" t="s">
        <v>2800</v>
      </c>
      <c r="AM717" t="s">
        <v>3026</v>
      </c>
      <c r="AN717" t="s">
        <v>2801</v>
      </c>
      <c r="AO717" s="1" t="str">
        <f t="shared" si="52"/>
        <v>2W Distributor Bike</v>
      </c>
      <c r="BD717" s="1" t="s">
        <v>3083</v>
      </c>
      <c r="BE717" t="str">
        <f t="shared" si="50"/>
        <v>https://fs.amplifi.io//file?id=c5923c7a-a8de-4b11-9768-8c014e742f76&amp;variant=thumb&amp;extension=png</v>
      </c>
      <c r="BF717" s="4" t="s">
        <v>3083</v>
      </c>
    </row>
    <row r="718" spans="1:58" ht="19" customHeight="1" x14ac:dyDescent="0.2">
      <c r="A718">
        <v>745</v>
      </c>
      <c r="B718" t="str">
        <f t="shared" si="49"/>
        <v>59083-00005</v>
      </c>
      <c r="C718" t="s">
        <v>3084</v>
      </c>
      <c r="D718" t="str">
        <f t="shared" si="51"/>
        <v>59083-00005</v>
      </c>
      <c r="E718" t="s">
        <v>2846</v>
      </c>
      <c r="F718" t="s">
        <v>5948</v>
      </c>
      <c r="G718" t="s">
        <v>3025</v>
      </c>
      <c r="H718" t="s">
        <v>2798</v>
      </c>
      <c r="I718" t="s">
        <v>2799</v>
      </c>
      <c r="J718" t="s">
        <v>5331</v>
      </c>
      <c r="K718" t="s">
        <v>5333</v>
      </c>
      <c r="L718" t="s">
        <v>5416</v>
      </c>
      <c r="M718" t="s">
        <v>5349</v>
      </c>
      <c r="N718" t="s">
        <v>5383</v>
      </c>
      <c r="P718" t="s">
        <v>5427</v>
      </c>
      <c r="Q718" t="s">
        <v>3045</v>
      </c>
      <c r="R718" t="b">
        <v>1</v>
      </c>
      <c r="S718" t="b">
        <v>1</v>
      </c>
      <c r="T718" t="s">
        <v>3084</v>
      </c>
      <c r="U718" t="s">
        <v>3084</v>
      </c>
      <c r="AI718">
        <v>39</v>
      </c>
      <c r="AJ718">
        <v>41</v>
      </c>
      <c r="AK718" t="s">
        <v>475</v>
      </c>
      <c r="AL718" t="s">
        <v>2800</v>
      </c>
      <c r="AM718" t="s">
        <v>3026</v>
      </c>
      <c r="AN718" t="s">
        <v>2801</v>
      </c>
      <c r="AO718" s="1" t="str">
        <f t="shared" si="52"/>
        <v>2W Distributor Bike</v>
      </c>
      <c r="BD718" s="1" t="s">
        <v>3085</v>
      </c>
      <c r="BE718" t="str">
        <f t="shared" si="50"/>
        <v>https://fs.amplifi.io//file?id=b215a480-fdda-4e12-8d8d-afd0413b7c0c&amp;variant=thumb&amp;extension=png</v>
      </c>
      <c r="BF718" s="4" t="s">
        <v>3085</v>
      </c>
    </row>
    <row r="719" spans="1:58" ht="19" customHeight="1" x14ac:dyDescent="0.2">
      <c r="A719">
        <v>746</v>
      </c>
      <c r="B719" t="str">
        <f t="shared" si="49"/>
        <v>59083-00006</v>
      </c>
      <c r="C719" t="s">
        <v>3086</v>
      </c>
      <c r="D719" t="str">
        <f t="shared" si="51"/>
        <v>59083-00006</v>
      </c>
      <c r="E719" t="s">
        <v>2846</v>
      </c>
      <c r="F719" t="s">
        <v>5948</v>
      </c>
      <c r="G719" t="s">
        <v>3025</v>
      </c>
      <c r="H719" t="s">
        <v>2798</v>
      </c>
      <c r="I719" t="s">
        <v>2799</v>
      </c>
      <c r="J719" t="s">
        <v>5331</v>
      </c>
      <c r="K719" t="s">
        <v>5333</v>
      </c>
      <c r="L719" t="s">
        <v>5416</v>
      </c>
      <c r="M719" t="s">
        <v>5349</v>
      </c>
      <c r="N719" t="s">
        <v>5383</v>
      </c>
      <c r="P719" t="s">
        <v>5427</v>
      </c>
      <c r="Q719" t="s">
        <v>2835</v>
      </c>
      <c r="R719" t="b">
        <v>1</v>
      </c>
      <c r="S719" t="b">
        <v>1</v>
      </c>
      <c r="T719" t="s">
        <v>3086</v>
      </c>
      <c r="U719" t="s">
        <v>3086</v>
      </c>
      <c r="AI719">
        <v>39</v>
      </c>
      <c r="AJ719">
        <v>41</v>
      </c>
      <c r="AK719" t="s">
        <v>475</v>
      </c>
      <c r="AL719" t="s">
        <v>2800</v>
      </c>
      <c r="AM719" t="s">
        <v>3026</v>
      </c>
      <c r="AN719" t="s">
        <v>2801</v>
      </c>
      <c r="AO719" s="1" t="str">
        <f t="shared" si="52"/>
        <v>2W Distributor Bike</v>
      </c>
      <c r="BD719" s="1" t="s">
        <v>3087</v>
      </c>
      <c r="BE719" t="str">
        <f t="shared" si="50"/>
        <v>https://fs.amplifi.io//file?id=eff5d095-d45d-4acb-a8d2-ef2c2a7a1282&amp;variant=thumb&amp;extension=png</v>
      </c>
      <c r="BF719" s="4" t="s">
        <v>3087</v>
      </c>
    </row>
    <row r="720" spans="1:58" ht="19" customHeight="1" x14ac:dyDescent="0.2">
      <c r="A720">
        <v>747</v>
      </c>
      <c r="B720" t="str">
        <f t="shared" si="49"/>
        <v>59084-00001</v>
      </c>
      <c r="C720" t="s">
        <v>3088</v>
      </c>
      <c r="D720" t="str">
        <f t="shared" si="51"/>
        <v>59084-00001</v>
      </c>
      <c r="E720" t="s">
        <v>139</v>
      </c>
      <c r="F720" t="s">
        <v>5948</v>
      </c>
      <c r="G720" t="s">
        <v>3025</v>
      </c>
      <c r="H720" t="s">
        <v>2818</v>
      </c>
      <c r="I720" t="s">
        <v>2799</v>
      </c>
      <c r="J720" t="s">
        <v>5331</v>
      </c>
      <c r="K720" t="s">
        <v>5333</v>
      </c>
      <c r="L720" t="s">
        <v>5416</v>
      </c>
      <c r="M720" t="s">
        <v>5350</v>
      </c>
      <c r="N720" t="s">
        <v>5381</v>
      </c>
      <c r="P720" t="s">
        <v>5427</v>
      </c>
      <c r="Q720" t="s">
        <v>2819</v>
      </c>
      <c r="R720" t="b">
        <v>1</v>
      </c>
      <c r="S720" t="b">
        <v>1</v>
      </c>
      <c r="T720" t="s">
        <v>3088</v>
      </c>
      <c r="U720" t="s">
        <v>3088</v>
      </c>
      <c r="AI720">
        <v>14</v>
      </c>
      <c r="AJ720">
        <v>17</v>
      </c>
      <c r="AK720" t="s">
        <v>475</v>
      </c>
      <c r="AL720" t="s">
        <v>2820</v>
      </c>
      <c r="AM720" t="s">
        <v>3089</v>
      </c>
      <c r="AN720" t="s">
        <v>2849</v>
      </c>
      <c r="AO720" s="1" t="str">
        <f t="shared" si="52"/>
        <v>2W Distributor Bike</v>
      </c>
      <c r="BD720" s="1" t="s">
        <v>3090</v>
      </c>
      <c r="BE720" t="str">
        <f t="shared" si="50"/>
        <v>https://fs.amplifi.io//file?id=a357a685-3535-4273-851b-987b51df8a23&amp;variant=thumb&amp;extension=png</v>
      </c>
      <c r="BF720" s="4" t="s">
        <v>3090</v>
      </c>
    </row>
    <row r="721" spans="1:58" ht="19" customHeight="1" x14ac:dyDescent="0.2">
      <c r="A721">
        <v>748</v>
      </c>
      <c r="B721" t="str">
        <f t="shared" si="49"/>
        <v>59085-00001</v>
      </c>
      <c r="C721" t="s">
        <v>3091</v>
      </c>
      <c r="D721" t="str">
        <f t="shared" si="51"/>
        <v>59085-00001</v>
      </c>
      <c r="E721" t="s">
        <v>139</v>
      </c>
      <c r="F721" t="s">
        <v>5948</v>
      </c>
      <c r="G721" t="s">
        <v>3025</v>
      </c>
      <c r="H721" t="s">
        <v>2818</v>
      </c>
      <c r="I721" t="s">
        <v>2799</v>
      </c>
      <c r="J721" t="s">
        <v>5331</v>
      </c>
      <c r="K721" t="s">
        <v>5333</v>
      </c>
      <c r="L721" t="s">
        <v>5416</v>
      </c>
      <c r="M721" t="s">
        <v>5350</v>
      </c>
      <c r="N721" t="s">
        <v>5381</v>
      </c>
      <c r="P721" t="s">
        <v>5427</v>
      </c>
      <c r="Q721" t="s">
        <v>2852</v>
      </c>
      <c r="R721" t="b">
        <v>1</v>
      </c>
      <c r="S721" t="b">
        <v>1</v>
      </c>
      <c r="T721" t="s">
        <v>3091</v>
      </c>
      <c r="U721" t="s">
        <v>3091</v>
      </c>
      <c r="AI721">
        <v>30</v>
      </c>
      <c r="AJ721">
        <v>33</v>
      </c>
      <c r="AK721" t="s">
        <v>475</v>
      </c>
      <c r="AL721" t="s">
        <v>2820</v>
      </c>
      <c r="AM721" t="s">
        <v>3092</v>
      </c>
      <c r="AN721" t="s">
        <v>2854</v>
      </c>
      <c r="AO721" s="1" t="str">
        <f t="shared" si="52"/>
        <v>2W Distributor Bike</v>
      </c>
      <c r="BD721" s="1" t="s">
        <v>3093</v>
      </c>
      <c r="BE721" t="str">
        <f t="shared" si="50"/>
        <v>https://fs.amplifi.io//file?id=1723a9f4-9da4-4925-87fd-90ed0ddc3f33&amp;variant=thumb&amp;extension=png</v>
      </c>
      <c r="BF721" s="4" t="s">
        <v>3093</v>
      </c>
    </row>
    <row r="722" spans="1:58" ht="19" customHeight="1" x14ac:dyDescent="0.2">
      <c r="A722">
        <v>749</v>
      </c>
      <c r="B722" t="str">
        <f t="shared" si="49"/>
        <v>59086-00001</v>
      </c>
      <c r="C722" t="s">
        <v>3094</v>
      </c>
      <c r="D722" t="str">
        <f t="shared" si="51"/>
        <v>59086-00001</v>
      </c>
      <c r="E722" t="s">
        <v>139</v>
      </c>
      <c r="F722" t="s">
        <v>5948</v>
      </c>
      <c r="G722" t="s">
        <v>3025</v>
      </c>
      <c r="H722" t="s">
        <v>2857</v>
      </c>
      <c r="I722" t="s">
        <v>2799</v>
      </c>
      <c r="J722" t="s">
        <v>5331</v>
      </c>
      <c r="K722" t="s">
        <v>5333</v>
      </c>
      <c r="L722" t="s">
        <v>5412</v>
      </c>
      <c r="M722" t="s">
        <v>5350</v>
      </c>
      <c r="N722" t="s">
        <v>5384</v>
      </c>
      <c r="P722" t="s">
        <v>5427</v>
      </c>
      <c r="Q722" t="s">
        <v>2858</v>
      </c>
      <c r="R722" t="b">
        <v>1</v>
      </c>
      <c r="S722" t="b">
        <v>1</v>
      </c>
      <c r="T722" t="s">
        <v>3094</v>
      </c>
      <c r="U722" t="s">
        <v>3094</v>
      </c>
      <c r="AI722">
        <v>13</v>
      </c>
      <c r="AJ722">
        <v>16</v>
      </c>
      <c r="AK722" t="s">
        <v>1895</v>
      </c>
      <c r="AL722" t="s">
        <v>2820</v>
      </c>
      <c r="AM722" t="s">
        <v>3095</v>
      </c>
      <c r="AN722" t="s">
        <v>2860</v>
      </c>
      <c r="AO722" s="1" t="str">
        <f t="shared" si="52"/>
        <v>2W Distributor Bike</v>
      </c>
      <c r="BD722" s="1" t="s">
        <v>3096</v>
      </c>
      <c r="BE722" t="str">
        <f t="shared" si="50"/>
        <v>https://fs.amplifi.io//file?id=52473e1a-c2c6-4b94-9653-c256e7b80706&amp;variant=thumb&amp;extension=png</v>
      </c>
      <c r="BF722" s="4" t="s">
        <v>3096</v>
      </c>
    </row>
    <row r="723" spans="1:58" ht="19" customHeight="1" x14ac:dyDescent="0.2">
      <c r="A723">
        <v>750</v>
      </c>
      <c r="B723" t="str">
        <f t="shared" si="49"/>
        <v>59090-00001</v>
      </c>
      <c r="C723" t="s">
        <v>3097</v>
      </c>
      <c r="D723" t="str">
        <f t="shared" si="51"/>
        <v>59090-00001</v>
      </c>
      <c r="E723" t="s">
        <v>139</v>
      </c>
      <c r="F723" t="s">
        <v>5948</v>
      </c>
      <c r="G723" t="s">
        <v>3098</v>
      </c>
      <c r="H723" t="s">
        <v>2798</v>
      </c>
      <c r="I723" t="s">
        <v>2799</v>
      </c>
      <c r="J723" t="s">
        <v>5331</v>
      </c>
      <c r="K723" t="s">
        <v>5333</v>
      </c>
      <c r="L723" t="s">
        <v>5416</v>
      </c>
      <c r="M723" t="s">
        <v>5349</v>
      </c>
      <c r="N723" t="s">
        <v>638</v>
      </c>
      <c r="P723" t="s">
        <v>5427</v>
      </c>
      <c r="Q723" t="s">
        <v>638</v>
      </c>
      <c r="R723" t="b">
        <v>1</v>
      </c>
      <c r="S723" t="b">
        <v>1</v>
      </c>
      <c r="T723" t="s">
        <v>3097</v>
      </c>
      <c r="U723" t="s">
        <v>3097</v>
      </c>
      <c r="AI723">
        <v>27.5</v>
      </c>
      <c r="AJ723">
        <v>29.5</v>
      </c>
      <c r="AK723" t="s">
        <v>475</v>
      </c>
      <c r="AL723" t="s">
        <v>2800</v>
      </c>
      <c r="AM723" t="s">
        <v>3026</v>
      </c>
      <c r="AN723" s="1" t="s">
        <v>3099</v>
      </c>
      <c r="AO723" s="1" t="str">
        <f t="shared" si="52"/>
        <v>2W Distributor Bike</v>
      </c>
      <c r="AP723" s="1"/>
      <c r="AQ723" s="1"/>
      <c r="AR723" s="1"/>
      <c r="AS723" s="1"/>
      <c r="AT723" s="1"/>
      <c r="AU723" s="1"/>
      <c r="AV723" s="1"/>
      <c r="AW723" s="1"/>
      <c r="AX723" s="1"/>
      <c r="AY723" s="1"/>
      <c r="AZ723" s="1"/>
      <c r="BA723" s="1"/>
      <c r="BB723" s="1"/>
      <c r="BC723" s="1"/>
      <c r="BD723" s="1" t="s">
        <v>3100</v>
      </c>
      <c r="BE723" t="str">
        <f t="shared" si="50"/>
        <v>https://fs.amplifi.io//file?id=7a1adad4-2aab-42dc-9ce9-6e1855dcd9b4&amp;variant=thumb&amp;extension=png</v>
      </c>
      <c r="BF723" s="4" t="s">
        <v>3100</v>
      </c>
    </row>
    <row r="724" spans="1:58" ht="19" customHeight="1" x14ac:dyDescent="0.2">
      <c r="A724">
        <v>751</v>
      </c>
      <c r="B724" t="str">
        <f t="shared" si="49"/>
        <v>59090-00002</v>
      </c>
      <c r="C724" t="s">
        <v>3101</v>
      </c>
      <c r="D724" t="str">
        <f t="shared" si="51"/>
        <v>59090-00002</v>
      </c>
      <c r="E724" t="s">
        <v>139</v>
      </c>
      <c r="F724" t="s">
        <v>5948</v>
      </c>
      <c r="G724" t="s">
        <v>3098</v>
      </c>
      <c r="H724" t="s">
        <v>2798</v>
      </c>
      <c r="I724" t="s">
        <v>2799</v>
      </c>
      <c r="J724" t="s">
        <v>5331</v>
      </c>
      <c r="K724" t="s">
        <v>5333</v>
      </c>
      <c r="L724" t="s">
        <v>5416</v>
      </c>
      <c r="M724" t="s">
        <v>5349</v>
      </c>
      <c r="N724" t="s">
        <v>638</v>
      </c>
      <c r="P724" t="s">
        <v>5427</v>
      </c>
      <c r="Q724" t="s">
        <v>50</v>
      </c>
      <c r="R724" t="b">
        <v>1</v>
      </c>
      <c r="S724" t="b">
        <v>1</v>
      </c>
      <c r="T724" t="s">
        <v>3101</v>
      </c>
      <c r="U724" t="s">
        <v>3101</v>
      </c>
      <c r="AI724">
        <v>27.5</v>
      </c>
      <c r="AJ724">
        <v>29.5</v>
      </c>
      <c r="AK724" t="s">
        <v>475</v>
      </c>
      <c r="AL724" t="s">
        <v>2800</v>
      </c>
      <c r="AM724" t="s">
        <v>3026</v>
      </c>
      <c r="AN724" s="1" t="s">
        <v>3099</v>
      </c>
      <c r="AO724" s="1" t="str">
        <f t="shared" si="52"/>
        <v>2W Distributor Bike</v>
      </c>
      <c r="AP724" s="1"/>
      <c r="AQ724" s="1"/>
      <c r="AR724" s="1"/>
      <c r="AS724" s="1"/>
      <c r="AT724" s="1"/>
      <c r="AU724" s="1"/>
      <c r="AV724" s="1"/>
      <c r="AW724" s="1"/>
      <c r="AX724" s="1"/>
      <c r="AY724" s="1"/>
      <c r="AZ724" s="1"/>
      <c r="BA724" s="1"/>
      <c r="BB724" s="1"/>
      <c r="BC724" s="1"/>
      <c r="BD724" s="1" t="s">
        <v>3102</v>
      </c>
      <c r="BE724" t="str">
        <f t="shared" si="50"/>
        <v>https://fs.amplifi.io//file?id=fba0e594-000d-4c4e-9610-fbffb558988f&amp;variant=thumb&amp;extension=png</v>
      </c>
      <c r="BF724" s="4" t="s">
        <v>3102</v>
      </c>
    </row>
    <row r="725" spans="1:58" ht="19" customHeight="1" x14ac:dyDescent="0.2">
      <c r="A725">
        <v>752</v>
      </c>
      <c r="B725" t="str">
        <f t="shared" si="49"/>
        <v>59091-00001</v>
      </c>
      <c r="C725" t="s">
        <v>3103</v>
      </c>
      <c r="D725" t="str">
        <f t="shared" si="51"/>
        <v>59091-00001</v>
      </c>
      <c r="E725" t="s">
        <v>139</v>
      </c>
      <c r="F725" t="s">
        <v>5948</v>
      </c>
      <c r="G725" t="s">
        <v>3098</v>
      </c>
      <c r="H725" t="s">
        <v>2798</v>
      </c>
      <c r="I725" t="s">
        <v>2799</v>
      </c>
      <c r="J725" t="s">
        <v>5331</v>
      </c>
      <c r="K725" t="s">
        <v>5333</v>
      </c>
      <c r="L725" t="s">
        <v>5416</v>
      </c>
      <c r="M725" t="s">
        <v>5349</v>
      </c>
      <c r="N725" t="s">
        <v>5379</v>
      </c>
      <c r="P725" t="s">
        <v>5427</v>
      </c>
      <c r="Q725" t="s">
        <v>2959</v>
      </c>
      <c r="R725" t="b">
        <v>1</v>
      </c>
      <c r="S725" t="b">
        <v>1</v>
      </c>
      <c r="T725" t="s">
        <v>3103</v>
      </c>
      <c r="U725" t="s">
        <v>3103</v>
      </c>
      <c r="AI725">
        <v>39</v>
      </c>
      <c r="AJ725">
        <v>41</v>
      </c>
      <c r="AK725" t="s">
        <v>475</v>
      </c>
      <c r="AL725" t="s">
        <v>2800</v>
      </c>
      <c r="AM725" t="s">
        <v>3026</v>
      </c>
      <c r="AN725" s="1" t="s">
        <v>3099</v>
      </c>
      <c r="AO725" s="1" t="str">
        <f t="shared" si="52"/>
        <v>2W Distributor Bike</v>
      </c>
      <c r="AP725" s="1"/>
      <c r="AQ725" s="1"/>
      <c r="AR725" s="1"/>
      <c r="AS725" s="1"/>
      <c r="AT725" s="1"/>
      <c r="AU725" s="1"/>
      <c r="AV725" s="1"/>
      <c r="AW725" s="1"/>
      <c r="AX725" s="1"/>
      <c r="AY725" s="1"/>
      <c r="AZ725" s="1"/>
      <c r="BA725" s="1"/>
      <c r="BB725" s="1"/>
      <c r="BC725" s="1"/>
      <c r="BD725" s="1" t="s">
        <v>3104</v>
      </c>
      <c r="BE725" t="str">
        <f t="shared" si="50"/>
        <v>https://fs.amplifi.io//file?id=899c4dc9-154a-450f-98dd-82b699c825df&amp;variant=thumb&amp;extension=png</v>
      </c>
      <c r="BF725" s="4" t="s">
        <v>3104</v>
      </c>
    </row>
    <row r="726" spans="1:58" ht="19" customHeight="1" x14ac:dyDescent="0.2">
      <c r="A726">
        <v>753</v>
      </c>
      <c r="B726" t="str">
        <f t="shared" si="49"/>
        <v>59091-00002</v>
      </c>
      <c r="C726" t="s">
        <v>3105</v>
      </c>
      <c r="D726" t="str">
        <f t="shared" si="51"/>
        <v>59091-00002</v>
      </c>
      <c r="E726" t="s">
        <v>139</v>
      </c>
      <c r="F726" t="s">
        <v>5948</v>
      </c>
      <c r="G726" t="s">
        <v>3098</v>
      </c>
      <c r="H726" t="s">
        <v>2798</v>
      </c>
      <c r="I726" t="s">
        <v>2799</v>
      </c>
      <c r="J726" t="s">
        <v>5331</v>
      </c>
      <c r="K726" t="s">
        <v>5333</v>
      </c>
      <c r="L726" t="s">
        <v>5416</v>
      </c>
      <c r="M726" t="s">
        <v>5349</v>
      </c>
      <c r="N726" t="s">
        <v>5379</v>
      </c>
      <c r="P726" t="s">
        <v>5427</v>
      </c>
      <c r="Q726" t="s">
        <v>2812</v>
      </c>
      <c r="R726" t="b">
        <v>1</v>
      </c>
      <c r="S726" t="b">
        <v>1</v>
      </c>
      <c r="T726" t="s">
        <v>3105</v>
      </c>
      <c r="U726" t="s">
        <v>3105</v>
      </c>
      <c r="AI726">
        <v>39</v>
      </c>
      <c r="AJ726">
        <v>41</v>
      </c>
      <c r="AK726" t="s">
        <v>475</v>
      </c>
      <c r="AL726" t="s">
        <v>2800</v>
      </c>
      <c r="AM726" t="s">
        <v>3026</v>
      </c>
      <c r="AN726" s="1" t="s">
        <v>3099</v>
      </c>
      <c r="AO726" s="1" t="str">
        <f t="shared" si="52"/>
        <v>2W Distributor Bike</v>
      </c>
      <c r="AP726" s="1"/>
      <c r="AQ726" s="1"/>
      <c r="AR726" s="1"/>
      <c r="AS726" s="1"/>
      <c r="AT726" s="1"/>
      <c r="AU726" s="1"/>
      <c r="AV726" s="1"/>
      <c r="AW726" s="1"/>
      <c r="AX726" s="1"/>
      <c r="AY726" s="1"/>
      <c r="AZ726" s="1"/>
      <c r="BA726" s="1"/>
      <c r="BB726" s="1"/>
      <c r="BC726" s="1"/>
      <c r="BD726" s="1" t="s">
        <v>3106</v>
      </c>
      <c r="BE726" t="str">
        <f t="shared" si="50"/>
        <v>https://fs.amplifi.io//file?id=a0ebf93a-405c-40b9-b81b-e3b2c079f08e&amp;variant=thumb&amp;extension=png</v>
      </c>
      <c r="BF726" s="4" t="s">
        <v>3106</v>
      </c>
    </row>
    <row r="727" spans="1:58" ht="19" customHeight="1" x14ac:dyDescent="0.2">
      <c r="A727">
        <v>754</v>
      </c>
      <c r="B727" t="str">
        <f t="shared" si="49"/>
        <v>59091-00003</v>
      </c>
      <c r="C727" t="s">
        <v>3107</v>
      </c>
      <c r="D727" t="str">
        <f t="shared" si="51"/>
        <v>59091-00003</v>
      </c>
      <c r="E727" t="s">
        <v>139</v>
      </c>
      <c r="F727" t="s">
        <v>5948</v>
      </c>
      <c r="G727" t="s">
        <v>3098</v>
      </c>
      <c r="H727" t="s">
        <v>2798</v>
      </c>
      <c r="I727" t="s">
        <v>2799</v>
      </c>
      <c r="J727" t="s">
        <v>5331</v>
      </c>
      <c r="K727" t="s">
        <v>5333</v>
      </c>
      <c r="L727" t="s">
        <v>5416</v>
      </c>
      <c r="M727" t="s">
        <v>5349</v>
      </c>
      <c r="N727" t="s">
        <v>5379</v>
      </c>
      <c r="P727" t="s">
        <v>5427</v>
      </c>
      <c r="Q727" t="s">
        <v>2936</v>
      </c>
      <c r="R727" t="b">
        <v>1</v>
      </c>
      <c r="S727" t="b">
        <v>1</v>
      </c>
      <c r="T727" t="s">
        <v>3107</v>
      </c>
      <c r="U727" t="s">
        <v>3107</v>
      </c>
      <c r="AI727">
        <v>39</v>
      </c>
      <c r="AJ727">
        <v>41</v>
      </c>
      <c r="AK727" t="s">
        <v>475</v>
      </c>
      <c r="AL727" t="s">
        <v>2800</v>
      </c>
      <c r="AM727" t="s">
        <v>3026</v>
      </c>
      <c r="AN727" s="1" t="s">
        <v>3099</v>
      </c>
      <c r="AO727" s="1" t="str">
        <f t="shared" si="52"/>
        <v>2W Distributor Bike</v>
      </c>
      <c r="AP727" s="1"/>
      <c r="AQ727" s="1"/>
      <c r="AR727" s="1"/>
      <c r="AS727" s="1"/>
      <c r="AT727" s="1"/>
      <c r="AU727" s="1"/>
      <c r="AV727" s="1"/>
      <c r="AW727" s="1"/>
      <c r="AX727" s="1"/>
      <c r="AY727" s="1"/>
      <c r="AZ727" s="1"/>
      <c r="BA727" s="1"/>
      <c r="BB727" s="1"/>
      <c r="BC727" s="1"/>
      <c r="BD727" s="1" t="s">
        <v>3108</v>
      </c>
      <c r="BE727" t="str">
        <f t="shared" si="50"/>
        <v>https://fs.amplifi.io//file?id=53c130f0-5d63-457d-8686-20ece07e8cf2&amp;variant=thumb&amp;extension=png</v>
      </c>
      <c r="BF727" s="4" t="s">
        <v>3108</v>
      </c>
    </row>
    <row r="728" spans="1:58" ht="19" customHeight="1" x14ac:dyDescent="0.2">
      <c r="A728">
        <v>755</v>
      </c>
      <c r="B728" t="str">
        <f t="shared" si="49"/>
        <v>59091-00004</v>
      </c>
      <c r="C728" t="s">
        <v>3109</v>
      </c>
      <c r="D728" t="str">
        <f t="shared" si="51"/>
        <v>59091-00004</v>
      </c>
      <c r="E728" t="s">
        <v>139</v>
      </c>
      <c r="F728" t="s">
        <v>5948</v>
      </c>
      <c r="G728" t="s">
        <v>3098</v>
      </c>
      <c r="H728" t="s">
        <v>2798</v>
      </c>
      <c r="I728" t="s">
        <v>2799</v>
      </c>
      <c r="J728" t="s">
        <v>5331</v>
      </c>
      <c r="K728" t="s">
        <v>5333</v>
      </c>
      <c r="L728" t="s">
        <v>5416</v>
      </c>
      <c r="M728" t="s">
        <v>5349</v>
      </c>
      <c r="N728" t="s">
        <v>5379</v>
      </c>
      <c r="P728" t="s">
        <v>5427</v>
      </c>
      <c r="Q728" t="s">
        <v>2832</v>
      </c>
      <c r="R728" t="b">
        <v>1</v>
      </c>
      <c r="S728" t="b">
        <v>1</v>
      </c>
      <c r="T728" t="s">
        <v>3109</v>
      </c>
      <c r="U728" t="s">
        <v>3109</v>
      </c>
      <c r="AI728">
        <v>39</v>
      </c>
      <c r="AJ728">
        <v>41</v>
      </c>
      <c r="AK728" t="s">
        <v>475</v>
      </c>
      <c r="AL728" t="s">
        <v>2800</v>
      </c>
      <c r="AM728" t="s">
        <v>3026</v>
      </c>
      <c r="AN728" s="1" t="s">
        <v>3099</v>
      </c>
      <c r="AO728" s="1" t="str">
        <f t="shared" si="52"/>
        <v>2W Distributor Bike</v>
      </c>
      <c r="AP728" s="1"/>
      <c r="AQ728" s="1"/>
      <c r="AR728" s="1"/>
      <c r="AS728" s="1"/>
      <c r="AT728" s="1"/>
      <c r="AU728" s="1"/>
      <c r="AV728" s="1"/>
      <c r="AW728" s="1"/>
      <c r="AX728" s="1"/>
      <c r="AY728" s="1"/>
      <c r="AZ728" s="1"/>
      <c r="BA728" s="1"/>
      <c r="BB728" s="1"/>
      <c r="BC728" s="1"/>
      <c r="BD728" s="1" t="s">
        <v>3110</v>
      </c>
      <c r="BE728" t="str">
        <f t="shared" si="50"/>
        <v>https://fs.amplifi.io//file?id=ee7f89d3-cf88-408b-b825-8205b88f57f3&amp;variant=thumb&amp;extension=png</v>
      </c>
      <c r="BF728" s="4" t="s">
        <v>3110</v>
      </c>
    </row>
    <row r="729" spans="1:58" ht="19" customHeight="1" x14ac:dyDescent="0.2">
      <c r="A729">
        <v>756</v>
      </c>
      <c r="B729" t="str">
        <f t="shared" si="49"/>
        <v>59092-00001</v>
      </c>
      <c r="C729" t="s">
        <v>3111</v>
      </c>
      <c r="D729" t="str">
        <f t="shared" si="51"/>
        <v>59092-00001</v>
      </c>
      <c r="E729" t="s">
        <v>139</v>
      </c>
      <c r="F729" t="s">
        <v>5948</v>
      </c>
      <c r="G729" t="s">
        <v>3098</v>
      </c>
      <c r="H729" t="s">
        <v>2798</v>
      </c>
      <c r="I729" t="s">
        <v>2799</v>
      </c>
      <c r="J729" t="s">
        <v>5331</v>
      </c>
      <c r="K729" t="s">
        <v>5333</v>
      </c>
      <c r="L729" t="s">
        <v>5416</v>
      </c>
      <c r="M729" t="s">
        <v>5349</v>
      </c>
      <c r="N729" t="s">
        <v>5388</v>
      </c>
      <c r="P729" t="s">
        <v>5427</v>
      </c>
      <c r="Q729" t="s">
        <v>464</v>
      </c>
      <c r="R729" t="b">
        <v>1</v>
      </c>
      <c r="S729" t="b">
        <v>1</v>
      </c>
      <c r="T729" t="s">
        <v>3111</v>
      </c>
      <c r="U729" t="s">
        <v>3111</v>
      </c>
      <c r="AI729">
        <v>35</v>
      </c>
      <c r="AJ729">
        <v>37</v>
      </c>
      <c r="AK729" t="s">
        <v>475</v>
      </c>
      <c r="AL729" t="s">
        <v>2800</v>
      </c>
      <c r="AM729" t="s">
        <v>3026</v>
      </c>
      <c r="AN729" s="1" t="s">
        <v>3099</v>
      </c>
      <c r="AO729" s="1" t="str">
        <f t="shared" si="52"/>
        <v>2W Distributor Bike</v>
      </c>
      <c r="AP729" s="1"/>
      <c r="AQ729" s="1"/>
      <c r="AR729" s="1"/>
      <c r="AS729" s="1"/>
      <c r="AT729" s="1"/>
      <c r="AU729" s="1"/>
      <c r="AV729" s="1"/>
      <c r="AW729" s="1"/>
      <c r="AX729" s="1"/>
      <c r="AY729" s="1"/>
      <c r="AZ729" s="1"/>
      <c r="BA729" s="1"/>
      <c r="BB729" s="1"/>
      <c r="BC729" s="1"/>
      <c r="BD729" s="1" t="s">
        <v>3112</v>
      </c>
      <c r="BE729" t="str">
        <f t="shared" si="50"/>
        <v>https://fs.amplifi.io//file?id=f19e539a-1398-48e8-9ad3-10fecbd937cf&amp;variant=thumb&amp;extension=png</v>
      </c>
      <c r="BF729" s="4" t="s">
        <v>3112</v>
      </c>
    </row>
    <row r="730" spans="1:58" ht="19" customHeight="1" x14ac:dyDescent="0.2">
      <c r="A730">
        <v>757</v>
      </c>
      <c r="B730" t="str">
        <f t="shared" si="49"/>
        <v>59092-00002</v>
      </c>
      <c r="C730" t="s">
        <v>3113</v>
      </c>
      <c r="D730" t="str">
        <f t="shared" si="51"/>
        <v>59092-00002</v>
      </c>
      <c r="E730" t="s">
        <v>139</v>
      </c>
      <c r="F730" t="s">
        <v>5948</v>
      </c>
      <c r="G730" t="s">
        <v>3098</v>
      </c>
      <c r="H730" t="s">
        <v>2798</v>
      </c>
      <c r="I730" t="s">
        <v>2799</v>
      </c>
      <c r="J730" t="s">
        <v>5331</v>
      </c>
      <c r="K730" t="s">
        <v>5333</v>
      </c>
      <c r="L730" t="s">
        <v>5416</v>
      </c>
      <c r="M730" t="s">
        <v>5349</v>
      </c>
      <c r="N730" t="s">
        <v>5388</v>
      </c>
      <c r="P730" t="s">
        <v>5427</v>
      </c>
      <c r="Q730" t="s">
        <v>2929</v>
      </c>
      <c r="R730" t="b">
        <v>1</v>
      </c>
      <c r="S730" t="b">
        <v>1</v>
      </c>
      <c r="T730" t="s">
        <v>3113</v>
      </c>
      <c r="U730" t="s">
        <v>3113</v>
      </c>
      <c r="AI730">
        <v>35</v>
      </c>
      <c r="AJ730">
        <v>37</v>
      </c>
      <c r="AK730" t="s">
        <v>475</v>
      </c>
      <c r="AL730" t="s">
        <v>2800</v>
      </c>
      <c r="AM730" t="s">
        <v>3026</v>
      </c>
      <c r="AN730" s="1" t="s">
        <v>3099</v>
      </c>
      <c r="AO730" s="1" t="str">
        <f t="shared" si="52"/>
        <v>2W Distributor Bike</v>
      </c>
      <c r="AP730" s="1"/>
      <c r="AQ730" s="1"/>
      <c r="AR730" s="1"/>
      <c r="AS730" s="1"/>
      <c r="AT730" s="1"/>
      <c r="AU730" s="1"/>
      <c r="AV730" s="1"/>
      <c r="AW730" s="1"/>
      <c r="AX730" s="1"/>
      <c r="AY730" s="1"/>
      <c r="AZ730" s="1"/>
      <c r="BA730" s="1"/>
      <c r="BB730" s="1"/>
      <c r="BC730" s="1"/>
      <c r="BD730" s="1" t="s">
        <v>3114</v>
      </c>
      <c r="BE730" t="str">
        <f t="shared" si="50"/>
        <v>https://fs.amplifi.io//file?id=93a5e23b-02d3-4d6f-9b86-c94bc00d0a6b&amp;variant=thumb&amp;extension=png</v>
      </c>
      <c r="BF730" s="4" t="s">
        <v>3114</v>
      </c>
    </row>
    <row r="731" spans="1:58" ht="19" customHeight="1" x14ac:dyDescent="0.2">
      <c r="A731">
        <v>758</v>
      </c>
      <c r="B731" t="str">
        <f t="shared" si="49"/>
        <v>59092-00003</v>
      </c>
      <c r="C731" t="s">
        <v>3115</v>
      </c>
      <c r="D731" t="str">
        <f t="shared" si="51"/>
        <v>59092-00003</v>
      </c>
      <c r="E731" t="s">
        <v>139</v>
      </c>
      <c r="F731" t="s">
        <v>5948</v>
      </c>
      <c r="G731" t="s">
        <v>3098</v>
      </c>
      <c r="H731" t="s">
        <v>2798</v>
      </c>
      <c r="I731" t="s">
        <v>2799</v>
      </c>
      <c r="J731" t="s">
        <v>5331</v>
      </c>
      <c r="K731" t="s">
        <v>5333</v>
      </c>
      <c r="L731" t="s">
        <v>5416</v>
      </c>
      <c r="M731" t="s">
        <v>5349</v>
      </c>
      <c r="N731" t="s">
        <v>5388</v>
      </c>
      <c r="P731" t="s">
        <v>5427</v>
      </c>
      <c r="Q731" t="s">
        <v>2438</v>
      </c>
      <c r="R731" t="b">
        <v>1</v>
      </c>
      <c r="S731" t="b">
        <v>1</v>
      </c>
      <c r="T731" t="s">
        <v>3115</v>
      </c>
      <c r="U731" t="s">
        <v>3115</v>
      </c>
      <c r="AI731">
        <v>35</v>
      </c>
      <c r="AJ731">
        <v>37</v>
      </c>
      <c r="AK731" t="s">
        <v>475</v>
      </c>
      <c r="AL731" t="s">
        <v>2800</v>
      </c>
      <c r="AM731" t="s">
        <v>3026</v>
      </c>
      <c r="AN731" s="1" t="s">
        <v>3099</v>
      </c>
      <c r="AO731" s="1" t="str">
        <f t="shared" si="52"/>
        <v>2W Distributor Bike</v>
      </c>
      <c r="AP731" s="1"/>
      <c r="AQ731" s="1"/>
      <c r="AR731" s="1"/>
      <c r="AS731" s="1"/>
      <c r="AT731" s="1"/>
      <c r="AU731" s="1"/>
      <c r="AV731" s="1"/>
      <c r="AW731" s="1"/>
      <c r="AX731" s="1"/>
      <c r="AY731" s="1"/>
      <c r="AZ731" s="1"/>
      <c r="BA731" s="1"/>
      <c r="BB731" s="1"/>
      <c r="BC731" s="1"/>
      <c r="BD731" s="1" t="s">
        <v>3116</v>
      </c>
      <c r="BE731" t="str">
        <f t="shared" si="50"/>
        <v>https://fs.amplifi.io//file?id=a8d30d81-816f-4617-b33a-e2e08b7308fd&amp;variant=thumb&amp;extension=png</v>
      </c>
      <c r="BF731" s="4" t="s">
        <v>3116</v>
      </c>
    </row>
    <row r="732" spans="1:58" ht="19" customHeight="1" x14ac:dyDescent="0.2">
      <c r="A732">
        <v>759</v>
      </c>
      <c r="B732" t="str">
        <f t="shared" si="49"/>
        <v>59099-00001</v>
      </c>
      <c r="C732" t="s">
        <v>3117</v>
      </c>
      <c r="D732" t="str">
        <f t="shared" si="51"/>
        <v>59099-00001</v>
      </c>
      <c r="E732" t="s">
        <v>139</v>
      </c>
      <c r="F732" t="s">
        <v>5948</v>
      </c>
      <c r="G732" t="s">
        <v>3118</v>
      </c>
      <c r="H732" t="s">
        <v>2798</v>
      </c>
      <c r="I732" t="s">
        <v>2799</v>
      </c>
      <c r="J732" t="s">
        <v>5331</v>
      </c>
      <c r="K732" t="s">
        <v>5333</v>
      </c>
      <c r="L732" t="s">
        <v>5416</v>
      </c>
      <c r="M732" t="s">
        <v>5349</v>
      </c>
      <c r="N732" t="s">
        <v>638</v>
      </c>
      <c r="P732" t="s">
        <v>5427</v>
      </c>
      <c r="Q732" t="s">
        <v>638</v>
      </c>
      <c r="R732" t="b">
        <v>1</v>
      </c>
      <c r="S732" t="b">
        <v>1</v>
      </c>
      <c r="T732" t="s">
        <v>3117</v>
      </c>
      <c r="U732" t="s">
        <v>3117</v>
      </c>
      <c r="AI732">
        <v>14</v>
      </c>
      <c r="AJ732">
        <v>16</v>
      </c>
      <c r="AK732" t="s">
        <v>475</v>
      </c>
      <c r="AL732" t="s">
        <v>2800</v>
      </c>
      <c r="AM732" t="s">
        <v>3119</v>
      </c>
      <c r="AN732" t="s">
        <v>2801</v>
      </c>
      <c r="AO732" s="1" t="str">
        <f t="shared" si="52"/>
        <v>2W Distributor Bike</v>
      </c>
      <c r="BD732" s="1" t="s">
        <v>3120</v>
      </c>
      <c r="BE732" t="str">
        <f t="shared" si="50"/>
        <v>https://fs.amplifi.io//file?id=3c35830a-bb8c-4a10-80e0-8688ac8c909d&amp;variant=thumb&amp;extension=png</v>
      </c>
      <c r="BF732" s="4" t="s">
        <v>3120</v>
      </c>
    </row>
    <row r="733" spans="1:58" ht="19" customHeight="1" x14ac:dyDescent="0.2">
      <c r="A733">
        <v>760</v>
      </c>
      <c r="B733" t="str">
        <f t="shared" si="49"/>
        <v>59099-00002</v>
      </c>
      <c r="C733" t="s">
        <v>3121</v>
      </c>
      <c r="D733" t="str">
        <f t="shared" si="51"/>
        <v>59099-00002</v>
      </c>
      <c r="E733" t="s">
        <v>139</v>
      </c>
      <c r="F733" t="s">
        <v>5948</v>
      </c>
      <c r="G733" t="s">
        <v>3118</v>
      </c>
      <c r="H733" t="s">
        <v>2798</v>
      </c>
      <c r="I733" t="s">
        <v>2799</v>
      </c>
      <c r="J733" t="s">
        <v>5331</v>
      </c>
      <c r="K733" t="s">
        <v>5333</v>
      </c>
      <c r="L733" t="s">
        <v>5416</v>
      </c>
      <c r="M733" t="s">
        <v>5349</v>
      </c>
      <c r="N733" t="s">
        <v>638</v>
      </c>
      <c r="P733" t="s">
        <v>5427</v>
      </c>
      <c r="Q733" t="s">
        <v>2804</v>
      </c>
      <c r="R733" t="b">
        <v>1</v>
      </c>
      <c r="S733" t="b">
        <v>1</v>
      </c>
      <c r="T733" t="s">
        <v>3121</v>
      </c>
      <c r="U733" t="s">
        <v>3121</v>
      </c>
      <c r="AI733">
        <v>14</v>
      </c>
      <c r="AJ733">
        <v>16</v>
      </c>
      <c r="AK733" t="s">
        <v>475</v>
      </c>
      <c r="AL733" t="s">
        <v>2800</v>
      </c>
      <c r="AM733" t="s">
        <v>3119</v>
      </c>
      <c r="AN733" t="s">
        <v>2801</v>
      </c>
      <c r="AO733" s="1" t="str">
        <f t="shared" si="52"/>
        <v>2W Distributor Bike</v>
      </c>
      <c r="BD733" s="1" t="s">
        <v>3122</v>
      </c>
      <c r="BE733" t="str">
        <f t="shared" si="50"/>
        <v>https://fs.amplifi.io//file?id=d9bb65cf-0858-411f-b66c-2a5928fbaeef&amp;variant=thumb&amp;extension=png</v>
      </c>
      <c r="BF733" s="4" t="s">
        <v>3122</v>
      </c>
    </row>
    <row r="734" spans="1:58" ht="19" customHeight="1" x14ac:dyDescent="0.2">
      <c r="A734">
        <v>761</v>
      </c>
      <c r="B734" t="str">
        <f t="shared" si="49"/>
        <v>59100-00001</v>
      </c>
      <c r="C734" t="s">
        <v>3123</v>
      </c>
      <c r="D734" t="str">
        <f t="shared" si="51"/>
        <v>59100-00001</v>
      </c>
      <c r="E734" t="s">
        <v>139</v>
      </c>
      <c r="F734" t="s">
        <v>5948</v>
      </c>
      <c r="G734" t="s">
        <v>3118</v>
      </c>
      <c r="H734" t="s">
        <v>2798</v>
      </c>
      <c r="I734" t="s">
        <v>2799</v>
      </c>
      <c r="J734" t="s">
        <v>5331</v>
      </c>
      <c r="K734" t="s">
        <v>5333</v>
      </c>
      <c r="L734" t="s">
        <v>5416</v>
      </c>
      <c r="M734" t="s">
        <v>5349</v>
      </c>
      <c r="N734" t="s">
        <v>5385</v>
      </c>
      <c r="P734" t="s">
        <v>5427</v>
      </c>
      <c r="Q734" t="s">
        <v>638</v>
      </c>
      <c r="R734" t="b">
        <v>1</v>
      </c>
      <c r="S734" t="b">
        <v>1</v>
      </c>
      <c r="T734" t="s">
        <v>3123</v>
      </c>
      <c r="U734" t="s">
        <v>3123</v>
      </c>
      <c r="AI734">
        <v>14</v>
      </c>
      <c r="AJ734">
        <v>16</v>
      </c>
      <c r="AK734" t="s">
        <v>475</v>
      </c>
      <c r="AL734" t="s">
        <v>2800</v>
      </c>
      <c r="AM734" t="s">
        <v>3119</v>
      </c>
      <c r="AN734" t="s">
        <v>2801</v>
      </c>
      <c r="AO734" s="1" t="str">
        <f t="shared" si="52"/>
        <v>2W Distributor Bike</v>
      </c>
      <c r="BD734" s="1" t="s">
        <v>3124</v>
      </c>
      <c r="BE734" t="str">
        <f t="shared" si="50"/>
        <v>https://fs.amplifi.io//file?id=bbb95104-9a98-43f3-8d0d-c8cb76e304aa&amp;variant=thumb&amp;extension=png</v>
      </c>
      <c r="BF734" s="4" t="s">
        <v>3124</v>
      </c>
    </row>
    <row r="735" spans="1:58" ht="19" customHeight="1" x14ac:dyDescent="0.2">
      <c r="A735">
        <v>762</v>
      </c>
      <c r="B735" t="str">
        <f t="shared" si="49"/>
        <v>59100-00002</v>
      </c>
      <c r="C735" t="s">
        <v>3125</v>
      </c>
      <c r="D735" t="str">
        <f t="shared" si="51"/>
        <v>59100-00002</v>
      </c>
      <c r="E735" t="s">
        <v>139</v>
      </c>
      <c r="F735" t="s">
        <v>5948</v>
      </c>
      <c r="G735" t="s">
        <v>3118</v>
      </c>
      <c r="H735" t="s">
        <v>2798</v>
      </c>
      <c r="I735" t="s">
        <v>2799</v>
      </c>
      <c r="J735" t="s">
        <v>5331</v>
      </c>
      <c r="K735" t="s">
        <v>5333</v>
      </c>
      <c r="L735" t="s">
        <v>5416</v>
      </c>
      <c r="M735" t="s">
        <v>5349</v>
      </c>
      <c r="N735" t="s">
        <v>5385</v>
      </c>
      <c r="P735" t="s">
        <v>5427</v>
      </c>
      <c r="Q735" t="s">
        <v>2804</v>
      </c>
      <c r="R735" t="b">
        <v>1</v>
      </c>
      <c r="S735" t="b">
        <v>1</v>
      </c>
      <c r="T735" t="s">
        <v>3125</v>
      </c>
      <c r="U735" t="s">
        <v>3125</v>
      </c>
      <c r="AI735">
        <v>14</v>
      </c>
      <c r="AJ735">
        <v>16</v>
      </c>
      <c r="AK735" t="s">
        <v>475</v>
      </c>
      <c r="AL735" t="s">
        <v>2800</v>
      </c>
      <c r="AM735" t="s">
        <v>3119</v>
      </c>
      <c r="AN735" t="s">
        <v>2801</v>
      </c>
      <c r="AO735" s="1" t="str">
        <f t="shared" si="52"/>
        <v>2W Distributor Bike</v>
      </c>
      <c r="BD735" s="1" t="s">
        <v>3126</v>
      </c>
      <c r="BE735" t="str">
        <f t="shared" si="50"/>
        <v>https://fs.amplifi.io//file?id=f8005dcc-6c58-4e12-8b7a-eee448f53b9f&amp;variant=thumb&amp;extension=png</v>
      </c>
      <c r="BF735" s="4" t="s">
        <v>3126</v>
      </c>
    </row>
    <row r="736" spans="1:58" ht="19" customHeight="1" x14ac:dyDescent="0.2">
      <c r="A736">
        <v>763</v>
      </c>
      <c r="B736" t="str">
        <f t="shared" si="49"/>
        <v>59101-00001</v>
      </c>
      <c r="C736" t="s">
        <v>3127</v>
      </c>
      <c r="D736" t="str">
        <f t="shared" si="51"/>
        <v>59101-00001</v>
      </c>
      <c r="E736" t="s">
        <v>139</v>
      </c>
      <c r="F736" t="s">
        <v>5948</v>
      </c>
      <c r="G736" t="s">
        <v>3118</v>
      </c>
      <c r="H736" t="s">
        <v>2798</v>
      </c>
      <c r="I736" t="s">
        <v>2799</v>
      </c>
      <c r="J736" t="s">
        <v>5331</v>
      </c>
      <c r="K736" t="s">
        <v>5333</v>
      </c>
      <c r="L736" t="s">
        <v>5416</v>
      </c>
      <c r="M736" t="s">
        <v>5349</v>
      </c>
      <c r="N736" t="s">
        <v>5390</v>
      </c>
      <c r="P736" t="s">
        <v>5427</v>
      </c>
      <c r="Q736" t="s">
        <v>638</v>
      </c>
      <c r="R736" t="b">
        <v>1</v>
      </c>
      <c r="S736" t="b">
        <v>1</v>
      </c>
      <c r="T736" t="s">
        <v>3127</v>
      </c>
      <c r="U736" t="s">
        <v>3127</v>
      </c>
      <c r="AI736">
        <v>20</v>
      </c>
      <c r="AJ736">
        <v>22</v>
      </c>
      <c r="AK736" t="s">
        <v>475</v>
      </c>
      <c r="AL736" t="s">
        <v>2800</v>
      </c>
      <c r="AM736" t="s">
        <v>3119</v>
      </c>
      <c r="AN736" t="s">
        <v>2801</v>
      </c>
      <c r="AO736" s="1" t="str">
        <f t="shared" si="52"/>
        <v>2W Distributor Bike</v>
      </c>
      <c r="BD736" s="1" t="s">
        <v>3128</v>
      </c>
      <c r="BE736" t="str">
        <f t="shared" si="50"/>
        <v>https://fs.amplifi.io//file?id=79e29b43-5dd6-4ab9-80e2-28ccbc74fd74&amp;variant=thumb&amp;extension=png</v>
      </c>
      <c r="BF736" s="4" t="s">
        <v>3128</v>
      </c>
    </row>
    <row r="737" spans="1:59" ht="19" customHeight="1" x14ac:dyDescent="0.2">
      <c r="A737">
        <v>764</v>
      </c>
      <c r="B737" t="str">
        <f t="shared" si="49"/>
        <v>59101-00002</v>
      </c>
      <c r="C737" t="s">
        <v>3129</v>
      </c>
      <c r="D737" t="str">
        <f t="shared" si="51"/>
        <v>59101-00002</v>
      </c>
      <c r="E737" t="s">
        <v>139</v>
      </c>
      <c r="F737" t="s">
        <v>5948</v>
      </c>
      <c r="G737" t="s">
        <v>3118</v>
      </c>
      <c r="H737" t="s">
        <v>2798</v>
      </c>
      <c r="I737" t="s">
        <v>2799</v>
      </c>
      <c r="J737" t="s">
        <v>5331</v>
      </c>
      <c r="K737" t="s">
        <v>5333</v>
      </c>
      <c r="L737" t="s">
        <v>5416</v>
      </c>
      <c r="M737" t="s">
        <v>5349</v>
      </c>
      <c r="N737" t="s">
        <v>5390</v>
      </c>
      <c r="P737" t="s">
        <v>5427</v>
      </c>
      <c r="Q737" t="s">
        <v>2804</v>
      </c>
      <c r="R737" t="b">
        <v>1</v>
      </c>
      <c r="S737" t="b">
        <v>1</v>
      </c>
      <c r="T737" t="s">
        <v>3129</v>
      </c>
      <c r="U737" t="s">
        <v>3129</v>
      </c>
      <c r="AI737">
        <v>20</v>
      </c>
      <c r="AJ737">
        <v>22</v>
      </c>
      <c r="AK737" t="s">
        <v>475</v>
      </c>
      <c r="AL737" t="s">
        <v>2800</v>
      </c>
      <c r="AM737" t="s">
        <v>3119</v>
      </c>
      <c r="AN737" t="s">
        <v>2801</v>
      </c>
      <c r="AO737" s="1" t="str">
        <f t="shared" si="52"/>
        <v>2W Distributor Bike</v>
      </c>
      <c r="BD737" s="1" t="s">
        <v>3130</v>
      </c>
      <c r="BE737" t="str">
        <f t="shared" si="50"/>
        <v>https://fs.amplifi.io//file?id=a74336b3-de52-4e6b-a68d-0bdbd2a1cafb&amp;variant=thumb&amp;extension=png</v>
      </c>
      <c r="BF737" s="4" t="s">
        <v>3130</v>
      </c>
    </row>
    <row r="738" spans="1:59" ht="19" customHeight="1" x14ac:dyDescent="0.2">
      <c r="A738">
        <v>765</v>
      </c>
      <c r="B738" t="str">
        <f t="shared" si="49"/>
        <v>59102-00001</v>
      </c>
      <c r="C738" t="s">
        <v>3131</v>
      </c>
      <c r="D738" t="str">
        <f t="shared" si="51"/>
        <v>59102-00001</v>
      </c>
      <c r="E738" t="s">
        <v>139</v>
      </c>
      <c r="F738" t="s">
        <v>5948</v>
      </c>
      <c r="G738" t="s">
        <v>3118</v>
      </c>
      <c r="H738" t="s">
        <v>2880</v>
      </c>
      <c r="I738" t="s">
        <v>2799</v>
      </c>
      <c r="J738" t="s">
        <v>5331</v>
      </c>
      <c r="K738" t="s">
        <v>5333</v>
      </c>
      <c r="L738" t="s">
        <v>5416</v>
      </c>
      <c r="M738" t="s">
        <v>759</v>
      </c>
      <c r="N738" t="s">
        <v>5386</v>
      </c>
      <c r="P738" t="s">
        <v>5427</v>
      </c>
      <c r="Q738" t="s">
        <v>638</v>
      </c>
      <c r="R738" t="b">
        <v>1</v>
      </c>
      <c r="S738" t="b">
        <v>1</v>
      </c>
      <c r="T738" t="s">
        <v>3131</v>
      </c>
      <c r="U738" t="s">
        <v>3131</v>
      </c>
      <c r="AI738">
        <v>40</v>
      </c>
      <c r="AJ738">
        <v>44</v>
      </c>
      <c r="AK738" t="s">
        <v>475</v>
      </c>
      <c r="AL738" t="s">
        <v>2800</v>
      </c>
      <c r="AM738" t="s">
        <v>2881</v>
      </c>
      <c r="AN738" t="s">
        <v>2801</v>
      </c>
      <c r="AO738" s="1" t="str">
        <f t="shared" si="52"/>
        <v>2W Distributor Bike</v>
      </c>
      <c r="BD738" s="1" t="s">
        <v>3132</v>
      </c>
      <c r="BE738" t="str">
        <f t="shared" si="50"/>
        <v>https://fs.amplifi.io//file?id=8a166767-6b6b-4597-a0c2-dcdd234176dd&amp;variant=thumb&amp;extension=png</v>
      </c>
      <c r="BF738" s="4" t="s">
        <v>3132</v>
      </c>
    </row>
    <row r="739" spans="1:59" ht="19" customHeight="1" x14ac:dyDescent="0.2">
      <c r="A739">
        <v>766</v>
      </c>
      <c r="B739" t="str">
        <f t="shared" si="49"/>
        <v>59103-00001</v>
      </c>
      <c r="C739" t="s">
        <v>3133</v>
      </c>
      <c r="D739" t="str">
        <f t="shared" si="51"/>
        <v>59103-00001</v>
      </c>
      <c r="E739" t="s">
        <v>139</v>
      </c>
      <c r="F739" t="s">
        <v>5948</v>
      </c>
      <c r="G739" t="s">
        <v>3118</v>
      </c>
      <c r="H739" t="s">
        <v>2885</v>
      </c>
      <c r="I739" t="s">
        <v>2799</v>
      </c>
      <c r="J739" t="s">
        <v>5331</v>
      </c>
      <c r="K739" t="s">
        <v>5333</v>
      </c>
      <c r="L739" t="s">
        <v>5416</v>
      </c>
      <c r="M739" t="s">
        <v>759</v>
      </c>
      <c r="N739" t="s">
        <v>5386</v>
      </c>
      <c r="P739" t="s">
        <v>5427</v>
      </c>
      <c r="Q739" t="s">
        <v>2886</v>
      </c>
      <c r="R739" t="b">
        <v>1</v>
      </c>
      <c r="S739" t="b">
        <v>1</v>
      </c>
      <c r="T739" t="s">
        <v>3133</v>
      </c>
      <c r="U739" t="s">
        <v>3133</v>
      </c>
      <c r="AI739">
        <v>12</v>
      </c>
      <c r="AJ739">
        <v>16</v>
      </c>
      <c r="AK739" t="s">
        <v>475</v>
      </c>
      <c r="AL739" t="s">
        <v>2800</v>
      </c>
      <c r="AM739" t="s">
        <v>3134</v>
      </c>
      <c r="AN739" t="s">
        <v>2888</v>
      </c>
      <c r="AO739" s="1" t="str">
        <f t="shared" si="52"/>
        <v>2W Distributor Bike</v>
      </c>
      <c r="BD739" s="1" t="s">
        <v>3135</v>
      </c>
      <c r="BE739" t="str">
        <f t="shared" si="50"/>
        <v>https://fs.amplifi.io//file?id=2cead485-d825-4396-b027-aa39ec4cb794&amp;variant=thumb&amp;extension=png</v>
      </c>
      <c r="BF739" s="4" t="s">
        <v>3135</v>
      </c>
      <c r="BG739" s="4" t="s">
        <v>6656</v>
      </c>
    </row>
    <row r="740" spans="1:59" ht="19" customHeight="1" x14ac:dyDescent="0.2">
      <c r="A740">
        <v>767</v>
      </c>
      <c r="B740" t="str">
        <f t="shared" si="49"/>
        <v>59106-00001</v>
      </c>
      <c r="C740" t="s">
        <v>3136</v>
      </c>
      <c r="D740" t="str">
        <f t="shared" si="51"/>
        <v>59106-00001</v>
      </c>
      <c r="E740" t="s">
        <v>139</v>
      </c>
      <c r="F740" t="s">
        <v>5948</v>
      </c>
      <c r="G740" t="s">
        <v>3137</v>
      </c>
      <c r="H740" t="s">
        <v>2798</v>
      </c>
      <c r="I740" t="s">
        <v>2799</v>
      </c>
      <c r="J740" t="s">
        <v>5331</v>
      </c>
      <c r="K740" t="s">
        <v>5333</v>
      </c>
      <c r="L740" t="s">
        <v>5416</v>
      </c>
      <c r="M740" t="s">
        <v>5349</v>
      </c>
      <c r="N740" t="s">
        <v>638</v>
      </c>
      <c r="P740" t="s">
        <v>5426</v>
      </c>
      <c r="Q740" t="s">
        <v>638</v>
      </c>
      <c r="R740" t="b">
        <v>1</v>
      </c>
      <c r="S740" t="b">
        <v>1</v>
      </c>
      <c r="T740" t="s">
        <v>3136</v>
      </c>
      <c r="U740" t="s">
        <v>3136</v>
      </c>
      <c r="AI740">
        <v>10</v>
      </c>
      <c r="AJ740">
        <v>12</v>
      </c>
      <c r="AK740" t="s">
        <v>475</v>
      </c>
      <c r="AL740" t="s">
        <v>2800</v>
      </c>
      <c r="AM740" t="s">
        <v>3026</v>
      </c>
      <c r="AN740" t="s">
        <v>2801</v>
      </c>
      <c r="AO740" s="1" t="str">
        <f t="shared" si="52"/>
        <v>2W Distributor Bike</v>
      </c>
      <c r="BD740" s="1" t="s">
        <v>3138</v>
      </c>
      <c r="BE740" t="str">
        <f t="shared" si="50"/>
        <v>https://fs.amplifi.io//file?id=b6b55894-bc5c-4ed0-970f-a4a68c567ca6&amp;variant=thumb&amp;extension=png</v>
      </c>
      <c r="BF740" s="4" t="s">
        <v>3138</v>
      </c>
    </row>
    <row r="741" spans="1:59" ht="19" customHeight="1" x14ac:dyDescent="0.2">
      <c r="A741">
        <v>768</v>
      </c>
      <c r="B741" t="str">
        <f t="shared" si="49"/>
        <v>59106-00002</v>
      </c>
      <c r="C741" t="s">
        <v>3139</v>
      </c>
      <c r="D741" t="str">
        <f t="shared" si="51"/>
        <v>59106-00002</v>
      </c>
      <c r="E741" t="s">
        <v>139</v>
      </c>
      <c r="F741" t="s">
        <v>5948</v>
      </c>
      <c r="G741" t="s">
        <v>3137</v>
      </c>
      <c r="H741" t="s">
        <v>2798</v>
      </c>
      <c r="I741" t="s">
        <v>2799</v>
      </c>
      <c r="J741" t="s">
        <v>5331</v>
      </c>
      <c r="K741" t="s">
        <v>5333</v>
      </c>
      <c r="L741" t="s">
        <v>5416</v>
      </c>
      <c r="M741" t="s">
        <v>5349</v>
      </c>
      <c r="N741" t="s">
        <v>638</v>
      </c>
      <c r="P741" t="s">
        <v>5426</v>
      </c>
      <c r="Q741" t="s">
        <v>2804</v>
      </c>
      <c r="R741" t="b">
        <v>1</v>
      </c>
      <c r="S741" t="b">
        <v>1</v>
      </c>
      <c r="T741" t="s">
        <v>3139</v>
      </c>
      <c r="U741" t="s">
        <v>3139</v>
      </c>
      <c r="AI741">
        <v>10</v>
      </c>
      <c r="AJ741">
        <v>12</v>
      </c>
      <c r="AK741" t="s">
        <v>475</v>
      </c>
      <c r="AL741" t="s">
        <v>2800</v>
      </c>
      <c r="AM741" t="s">
        <v>3026</v>
      </c>
      <c r="AN741" t="s">
        <v>2801</v>
      </c>
      <c r="AO741" s="1" t="str">
        <f t="shared" si="52"/>
        <v>2W Distributor Bike</v>
      </c>
      <c r="BD741" s="1" t="s">
        <v>3140</v>
      </c>
      <c r="BE741" t="str">
        <f t="shared" si="50"/>
        <v>https://fs.amplifi.io//file?id=40a3d0d1-7f4f-41c5-b5e7-a32f4d17bce5&amp;variant=thumb&amp;extension=png</v>
      </c>
      <c r="BF741" s="4" t="s">
        <v>3140</v>
      </c>
    </row>
    <row r="742" spans="1:59" ht="19" customHeight="1" x14ac:dyDescent="0.2">
      <c r="A742">
        <v>769</v>
      </c>
      <c r="B742" t="str">
        <f t="shared" si="49"/>
        <v>59107-00001</v>
      </c>
      <c r="C742" t="s">
        <v>3141</v>
      </c>
      <c r="D742" t="str">
        <f t="shared" si="51"/>
        <v>59107-00001</v>
      </c>
      <c r="E742" t="s">
        <v>139</v>
      </c>
      <c r="F742" t="s">
        <v>5948</v>
      </c>
      <c r="G742" t="s">
        <v>3137</v>
      </c>
      <c r="H742" t="s">
        <v>2798</v>
      </c>
      <c r="I742" t="s">
        <v>2799</v>
      </c>
      <c r="J742" t="s">
        <v>5331</v>
      </c>
      <c r="K742" t="s">
        <v>5333</v>
      </c>
      <c r="L742" t="s">
        <v>5416</v>
      </c>
      <c r="M742" t="s">
        <v>5349</v>
      </c>
      <c r="N742" t="s">
        <v>5379</v>
      </c>
      <c r="P742" t="s">
        <v>5426</v>
      </c>
      <c r="Q742" t="s">
        <v>2812</v>
      </c>
      <c r="R742" t="b">
        <v>1</v>
      </c>
      <c r="S742" t="b">
        <v>1</v>
      </c>
      <c r="T742" t="s">
        <v>3141</v>
      </c>
      <c r="U742" t="s">
        <v>3141</v>
      </c>
      <c r="AI742">
        <v>24</v>
      </c>
      <c r="AJ742">
        <v>26</v>
      </c>
      <c r="AK742" t="s">
        <v>475</v>
      </c>
      <c r="AL742" t="s">
        <v>2800</v>
      </c>
      <c r="AM742" t="s">
        <v>3026</v>
      </c>
      <c r="AN742" t="s">
        <v>2801</v>
      </c>
      <c r="AO742" s="1" t="str">
        <f t="shared" si="52"/>
        <v>2W Distributor Bike</v>
      </c>
      <c r="BD742" s="1" t="s">
        <v>3142</v>
      </c>
      <c r="BE742" t="str">
        <f t="shared" si="50"/>
        <v>https://fs.amplifi.io//file?id=287fc10f-e0e8-48eb-b873-faad0b112e48&amp;variant=thumb&amp;extension=png</v>
      </c>
      <c r="BF742" s="4" t="s">
        <v>3142</v>
      </c>
    </row>
    <row r="743" spans="1:59" ht="19" customHeight="1" x14ac:dyDescent="0.2">
      <c r="A743">
        <v>770</v>
      </c>
      <c r="B743" t="str">
        <f t="shared" si="49"/>
        <v>59107-00002</v>
      </c>
      <c r="C743" t="s">
        <v>3143</v>
      </c>
      <c r="D743" t="str">
        <f t="shared" si="51"/>
        <v>59107-00002</v>
      </c>
      <c r="E743" t="s">
        <v>139</v>
      </c>
      <c r="F743" t="s">
        <v>5948</v>
      </c>
      <c r="G743" t="s">
        <v>3137</v>
      </c>
      <c r="H743" t="s">
        <v>2798</v>
      </c>
      <c r="I743" t="s">
        <v>2799</v>
      </c>
      <c r="J743" t="s">
        <v>5331</v>
      </c>
      <c r="K743" t="s">
        <v>5333</v>
      </c>
      <c r="L743" t="s">
        <v>5416</v>
      </c>
      <c r="M743" t="s">
        <v>5349</v>
      </c>
      <c r="N743" t="s">
        <v>5379</v>
      </c>
      <c r="P743" t="s">
        <v>5426</v>
      </c>
      <c r="Q743" t="s">
        <v>2936</v>
      </c>
      <c r="R743" t="b">
        <v>1</v>
      </c>
      <c r="S743" t="b">
        <v>1</v>
      </c>
      <c r="T743" t="s">
        <v>3143</v>
      </c>
      <c r="U743" t="s">
        <v>3143</v>
      </c>
      <c r="AI743">
        <v>24</v>
      </c>
      <c r="AJ743">
        <v>26</v>
      </c>
      <c r="AK743" t="s">
        <v>475</v>
      </c>
      <c r="AL743" t="s">
        <v>2800</v>
      </c>
      <c r="AM743" t="s">
        <v>3026</v>
      </c>
      <c r="AN743" t="s">
        <v>2801</v>
      </c>
      <c r="AO743" s="1" t="str">
        <f t="shared" si="52"/>
        <v>2W Distributor Bike</v>
      </c>
      <c r="BD743" s="1" t="s">
        <v>3144</v>
      </c>
      <c r="BE743" t="str">
        <f t="shared" si="50"/>
        <v>https://fs.amplifi.io//file?id=39643b55-2287-47e5-a8c8-fd9f60afff2c&amp;variant=thumb&amp;extension=png</v>
      </c>
      <c r="BF743" s="4" t="s">
        <v>3144</v>
      </c>
    </row>
    <row r="744" spans="1:59" ht="19" customHeight="1" x14ac:dyDescent="0.2">
      <c r="A744">
        <v>771</v>
      </c>
      <c r="B744" t="str">
        <f t="shared" si="49"/>
        <v>59107-00003</v>
      </c>
      <c r="C744" t="s">
        <v>3145</v>
      </c>
      <c r="D744" t="str">
        <f t="shared" si="51"/>
        <v>59107-00003</v>
      </c>
      <c r="E744" t="s">
        <v>139</v>
      </c>
      <c r="F744" t="s">
        <v>5948</v>
      </c>
      <c r="G744" t="s">
        <v>3137</v>
      </c>
      <c r="H744" t="s">
        <v>2798</v>
      </c>
      <c r="I744" t="s">
        <v>2799</v>
      </c>
      <c r="J744" t="s">
        <v>5331</v>
      </c>
      <c r="K744" t="s">
        <v>5333</v>
      </c>
      <c r="L744" t="s">
        <v>5416</v>
      </c>
      <c r="M744" t="s">
        <v>5349</v>
      </c>
      <c r="N744" t="s">
        <v>5379</v>
      </c>
      <c r="P744" t="s">
        <v>5426</v>
      </c>
      <c r="Q744" t="s">
        <v>3045</v>
      </c>
      <c r="R744" t="b">
        <v>1</v>
      </c>
      <c r="S744" t="b">
        <v>1</v>
      </c>
      <c r="T744" t="s">
        <v>3145</v>
      </c>
      <c r="U744" t="s">
        <v>3145</v>
      </c>
      <c r="AI744">
        <v>24</v>
      </c>
      <c r="AJ744">
        <v>26</v>
      </c>
      <c r="AK744" t="s">
        <v>475</v>
      </c>
      <c r="AL744" t="s">
        <v>2800</v>
      </c>
      <c r="AM744" t="s">
        <v>3026</v>
      </c>
      <c r="AN744" t="s">
        <v>2801</v>
      </c>
      <c r="AO744" s="1" t="str">
        <f t="shared" si="52"/>
        <v>2W Distributor Bike</v>
      </c>
      <c r="BD744" s="1" t="s">
        <v>3146</v>
      </c>
      <c r="BE744" t="str">
        <f t="shared" si="50"/>
        <v>https://fs.amplifi.io//file?id=1c9af892-27d3-46e3-9bb9-16a1584fff2e&amp;variant=thumb&amp;extension=png</v>
      </c>
      <c r="BF744" s="4" t="s">
        <v>3146</v>
      </c>
    </row>
    <row r="745" spans="1:59" ht="19" customHeight="1" x14ac:dyDescent="0.2">
      <c r="A745">
        <v>772</v>
      </c>
      <c r="B745" t="str">
        <f t="shared" si="49"/>
        <v>59107-00004</v>
      </c>
      <c r="C745" t="s">
        <v>3147</v>
      </c>
      <c r="D745" t="str">
        <f t="shared" si="51"/>
        <v>59107-00004</v>
      </c>
      <c r="E745" t="s">
        <v>139</v>
      </c>
      <c r="F745" t="s">
        <v>5948</v>
      </c>
      <c r="G745" t="s">
        <v>3137</v>
      </c>
      <c r="H745" t="s">
        <v>2798</v>
      </c>
      <c r="I745" t="s">
        <v>2799</v>
      </c>
      <c r="J745" t="s">
        <v>5331</v>
      </c>
      <c r="K745" t="s">
        <v>5333</v>
      </c>
      <c r="L745" t="s">
        <v>5416</v>
      </c>
      <c r="M745" t="s">
        <v>5349</v>
      </c>
      <c r="N745" t="s">
        <v>5379</v>
      </c>
      <c r="P745" t="s">
        <v>5426</v>
      </c>
      <c r="Q745" t="s">
        <v>2835</v>
      </c>
      <c r="R745" t="b">
        <v>1</v>
      </c>
      <c r="S745" t="b">
        <v>1</v>
      </c>
      <c r="T745" t="s">
        <v>3147</v>
      </c>
      <c r="U745" t="s">
        <v>3147</v>
      </c>
      <c r="AI745">
        <v>24</v>
      </c>
      <c r="AJ745">
        <v>26</v>
      </c>
      <c r="AK745" t="s">
        <v>475</v>
      </c>
      <c r="AL745" t="s">
        <v>2800</v>
      </c>
      <c r="AM745" t="s">
        <v>3026</v>
      </c>
      <c r="AN745" t="s">
        <v>2801</v>
      </c>
      <c r="AO745" s="1" t="str">
        <f t="shared" si="52"/>
        <v>2W Distributor Bike</v>
      </c>
      <c r="BD745" s="1" t="s">
        <v>3148</v>
      </c>
      <c r="BE745" t="str">
        <f t="shared" si="50"/>
        <v>https://fs.amplifi.io//file?id=4d8fe82b-078d-4cb1-b148-627bbc12430c&amp;variant=thumb&amp;extension=png</v>
      </c>
      <c r="BF745" s="4" t="s">
        <v>3148</v>
      </c>
    </row>
    <row r="746" spans="1:59" ht="19" customHeight="1" x14ac:dyDescent="0.2">
      <c r="A746">
        <v>773</v>
      </c>
      <c r="B746" t="str">
        <f t="shared" si="49"/>
        <v>59107-00005</v>
      </c>
      <c r="C746" t="s">
        <v>3149</v>
      </c>
      <c r="D746" t="str">
        <f t="shared" si="51"/>
        <v>59107-00005</v>
      </c>
      <c r="E746" t="s">
        <v>139</v>
      </c>
      <c r="F746" t="s">
        <v>5948</v>
      </c>
      <c r="G746" t="s">
        <v>3137</v>
      </c>
      <c r="H746" t="s">
        <v>2798</v>
      </c>
      <c r="I746" t="s">
        <v>2799</v>
      </c>
      <c r="J746" t="s">
        <v>5331</v>
      </c>
      <c r="K746" t="s">
        <v>5333</v>
      </c>
      <c r="L746" t="s">
        <v>5416</v>
      </c>
      <c r="M746" t="s">
        <v>5349</v>
      </c>
      <c r="N746" t="s">
        <v>5379</v>
      </c>
      <c r="P746" t="s">
        <v>5426</v>
      </c>
      <c r="Q746" t="s">
        <v>2832</v>
      </c>
      <c r="R746" t="b">
        <v>1</v>
      </c>
      <c r="S746" t="b">
        <v>1</v>
      </c>
      <c r="T746" t="s">
        <v>3149</v>
      </c>
      <c r="U746" t="s">
        <v>3149</v>
      </c>
      <c r="AI746">
        <v>24</v>
      </c>
      <c r="AJ746">
        <v>26</v>
      </c>
      <c r="AK746" t="s">
        <v>475</v>
      </c>
      <c r="AL746" t="s">
        <v>2800</v>
      </c>
      <c r="AM746" t="s">
        <v>3026</v>
      </c>
      <c r="AN746" t="s">
        <v>2801</v>
      </c>
      <c r="AO746" s="1" t="str">
        <f t="shared" si="52"/>
        <v>2W Distributor Bike</v>
      </c>
      <c r="BD746" s="1" t="s">
        <v>3150</v>
      </c>
      <c r="BE746" t="str">
        <f t="shared" si="50"/>
        <v>https://fs.amplifi.io//file?id=36f0bac9-94a6-462f-a6bb-147a0e8fc179&amp;variant=thumb&amp;extension=png</v>
      </c>
      <c r="BF746" s="4" t="s">
        <v>3150</v>
      </c>
    </row>
    <row r="747" spans="1:59" ht="19" customHeight="1" x14ac:dyDescent="0.2">
      <c r="A747">
        <v>774</v>
      </c>
      <c r="B747" t="str">
        <f t="shared" si="49"/>
        <v>59107-00006</v>
      </c>
      <c r="C747" t="s">
        <v>3151</v>
      </c>
      <c r="D747" t="str">
        <f t="shared" si="51"/>
        <v>59107-00006</v>
      </c>
      <c r="E747" t="s">
        <v>139</v>
      </c>
      <c r="F747" t="s">
        <v>5948</v>
      </c>
      <c r="G747" t="s">
        <v>3137</v>
      </c>
      <c r="H747" t="s">
        <v>2798</v>
      </c>
      <c r="I747" t="s">
        <v>2799</v>
      </c>
      <c r="J747" t="s">
        <v>5331</v>
      </c>
      <c r="K747" t="s">
        <v>5333</v>
      </c>
      <c r="L747" t="s">
        <v>5416</v>
      </c>
      <c r="M747" t="s">
        <v>5349</v>
      </c>
      <c r="N747" t="s">
        <v>5379</v>
      </c>
      <c r="P747" t="s">
        <v>5426</v>
      </c>
      <c r="Q747" t="s">
        <v>3052</v>
      </c>
      <c r="R747" t="b">
        <v>1</v>
      </c>
      <c r="S747" t="b">
        <v>1</v>
      </c>
      <c r="T747" t="s">
        <v>3151</v>
      </c>
      <c r="U747" t="s">
        <v>3151</v>
      </c>
      <c r="AI747">
        <v>24</v>
      </c>
      <c r="AJ747">
        <v>26</v>
      </c>
      <c r="AK747" t="s">
        <v>475</v>
      </c>
      <c r="AL747" t="s">
        <v>2800</v>
      </c>
      <c r="AM747" t="s">
        <v>3026</v>
      </c>
      <c r="AN747" t="s">
        <v>2801</v>
      </c>
      <c r="AO747" s="1" t="str">
        <f t="shared" si="52"/>
        <v>2W Distributor Bike</v>
      </c>
      <c r="BD747" s="1" t="s">
        <v>3152</v>
      </c>
      <c r="BE747" t="str">
        <f t="shared" si="50"/>
        <v>https://fs.amplifi.io//file?id=aeecf86b-c44e-4689-911b-7aa3f7506cba&amp;variant=thumb&amp;extension=png</v>
      </c>
      <c r="BF747" s="4" t="s">
        <v>3152</v>
      </c>
    </row>
    <row r="748" spans="1:59" ht="19" customHeight="1" x14ac:dyDescent="0.2">
      <c r="A748">
        <v>775</v>
      </c>
      <c r="B748" t="str">
        <f t="shared" si="49"/>
        <v>59108-00001</v>
      </c>
      <c r="C748" t="s">
        <v>3153</v>
      </c>
      <c r="D748" t="str">
        <f t="shared" si="51"/>
        <v>59108-00001</v>
      </c>
      <c r="E748" t="s">
        <v>139</v>
      </c>
      <c r="F748" t="s">
        <v>5948</v>
      </c>
      <c r="G748" t="s">
        <v>3137</v>
      </c>
      <c r="H748" t="s">
        <v>2818</v>
      </c>
      <c r="I748" t="s">
        <v>2799</v>
      </c>
      <c r="J748" t="s">
        <v>5331</v>
      </c>
      <c r="K748" t="s">
        <v>5333</v>
      </c>
      <c r="L748" t="s">
        <v>5416</v>
      </c>
      <c r="M748" t="s">
        <v>5350</v>
      </c>
      <c r="N748" t="s">
        <v>5381</v>
      </c>
      <c r="P748" t="s">
        <v>5426</v>
      </c>
      <c r="Q748" t="s">
        <v>2819</v>
      </c>
      <c r="R748" t="b">
        <v>1</v>
      </c>
      <c r="S748" t="b">
        <v>1</v>
      </c>
      <c r="T748" t="s">
        <v>3153</v>
      </c>
      <c r="U748" t="s">
        <v>3153</v>
      </c>
      <c r="AI748">
        <v>14</v>
      </c>
      <c r="AJ748">
        <v>17</v>
      </c>
      <c r="AK748" t="s">
        <v>475</v>
      </c>
      <c r="AL748" t="s">
        <v>2820</v>
      </c>
      <c r="AM748" t="s">
        <v>3154</v>
      </c>
      <c r="AN748" t="s">
        <v>2849</v>
      </c>
      <c r="AO748" s="1" t="str">
        <f t="shared" si="52"/>
        <v>2W Distributor Bike</v>
      </c>
      <c r="BD748" s="1" t="s">
        <v>3155</v>
      </c>
      <c r="BE748" t="str">
        <f t="shared" si="50"/>
        <v>https://fs.amplifi.io//file?id=2c979e1d-f307-459e-9e48-59477838d907&amp;variant=thumb&amp;extension=png</v>
      </c>
      <c r="BF748" s="4" t="s">
        <v>3155</v>
      </c>
      <c r="BG748" s="4" t="s">
        <v>6657</v>
      </c>
    </row>
    <row r="749" spans="1:59" ht="19" customHeight="1" x14ac:dyDescent="0.2">
      <c r="A749">
        <v>776</v>
      </c>
      <c r="B749" t="str">
        <f t="shared" si="49"/>
        <v>59113-00001</v>
      </c>
      <c r="C749" t="s">
        <v>3156</v>
      </c>
      <c r="D749" t="str">
        <f t="shared" si="51"/>
        <v>59113-00001</v>
      </c>
      <c r="E749" t="s">
        <v>139</v>
      </c>
      <c r="F749" t="s">
        <v>5948</v>
      </c>
      <c r="G749" t="s">
        <v>3157</v>
      </c>
      <c r="H749" t="s">
        <v>2798</v>
      </c>
      <c r="I749" t="s">
        <v>2799</v>
      </c>
      <c r="J749" t="s">
        <v>5331</v>
      </c>
      <c r="K749" t="s">
        <v>5333</v>
      </c>
      <c r="L749" t="s">
        <v>5416</v>
      </c>
      <c r="M749" t="s">
        <v>5349</v>
      </c>
      <c r="N749" t="s">
        <v>638</v>
      </c>
      <c r="P749" t="s">
        <v>5426</v>
      </c>
      <c r="Q749" t="s">
        <v>638</v>
      </c>
      <c r="R749" t="b">
        <v>1</v>
      </c>
      <c r="S749" t="b">
        <v>1</v>
      </c>
      <c r="T749" t="s">
        <v>3156</v>
      </c>
      <c r="U749" t="s">
        <v>3156</v>
      </c>
      <c r="AI749">
        <v>14</v>
      </c>
      <c r="AJ749">
        <v>16</v>
      </c>
      <c r="AK749" t="s">
        <v>475</v>
      </c>
      <c r="AL749" t="s">
        <v>2800</v>
      </c>
      <c r="AM749" t="s">
        <v>3119</v>
      </c>
      <c r="AN749" t="s">
        <v>2801</v>
      </c>
      <c r="AO749" s="1" t="str">
        <f t="shared" si="52"/>
        <v>2W Distributor Bike</v>
      </c>
      <c r="BD749" s="1" t="s">
        <v>5667</v>
      </c>
      <c r="BE749" t="str">
        <f t="shared" si="50"/>
        <v>https://fs.amplifi.io//file?id=31033e0c-ccb6-4ba2-91ae-3a9b6b097aeb&amp;variant=thumb&amp;extension=png</v>
      </c>
      <c r="BF749" s="4" t="s">
        <v>6658</v>
      </c>
      <c r="BG749" s="4" t="s">
        <v>5667</v>
      </c>
    </row>
    <row r="750" spans="1:59" ht="19" customHeight="1" x14ac:dyDescent="0.2">
      <c r="A750">
        <v>777</v>
      </c>
      <c r="B750" t="str">
        <f t="shared" si="49"/>
        <v>59114-00001</v>
      </c>
      <c r="C750" t="s">
        <v>3158</v>
      </c>
      <c r="D750" t="str">
        <f t="shared" si="51"/>
        <v>59114-00001</v>
      </c>
      <c r="E750" t="s">
        <v>139</v>
      </c>
      <c r="F750" t="s">
        <v>5948</v>
      </c>
      <c r="G750" t="s">
        <v>3157</v>
      </c>
      <c r="H750" t="s">
        <v>2885</v>
      </c>
      <c r="I750" t="s">
        <v>2799</v>
      </c>
      <c r="J750" t="s">
        <v>5331</v>
      </c>
      <c r="K750" t="s">
        <v>5333</v>
      </c>
      <c r="L750" t="s">
        <v>5416</v>
      </c>
      <c r="M750" t="s">
        <v>759</v>
      </c>
      <c r="N750" t="s">
        <v>5386</v>
      </c>
      <c r="P750" t="s">
        <v>5426</v>
      </c>
      <c r="Q750" t="s">
        <v>2886</v>
      </c>
      <c r="R750" t="b">
        <v>1</v>
      </c>
      <c r="S750" t="b">
        <v>1</v>
      </c>
      <c r="T750" t="s">
        <v>3158</v>
      </c>
      <c r="U750" t="s">
        <v>3158</v>
      </c>
      <c r="AI750">
        <v>12</v>
      </c>
      <c r="AJ750">
        <v>16</v>
      </c>
      <c r="AK750" t="s">
        <v>475</v>
      </c>
      <c r="AL750" t="s">
        <v>2800</v>
      </c>
      <c r="AM750" t="s">
        <v>3159</v>
      </c>
      <c r="AN750" t="s">
        <v>2888</v>
      </c>
      <c r="AO750" s="1" t="str">
        <f t="shared" si="52"/>
        <v>2W Distributor Bike</v>
      </c>
      <c r="BD750" s="1" t="s">
        <v>5668</v>
      </c>
      <c r="BE750" t="str">
        <f t="shared" si="50"/>
        <v>https://fs.amplifi.io//file?id=48b6f2d8-7cb8-46d5-b60f-88700661a047&amp;variant=thumb&amp;extension=png</v>
      </c>
      <c r="BF750" s="4" t="s">
        <v>6659</v>
      </c>
      <c r="BG750" s="4" t="s">
        <v>5668</v>
      </c>
    </row>
    <row r="751" spans="1:59" ht="19" customHeight="1" x14ac:dyDescent="0.2">
      <c r="A751">
        <v>778</v>
      </c>
      <c r="B751" t="str">
        <f t="shared" si="49"/>
        <v>59115-00001</v>
      </c>
      <c r="C751" t="s">
        <v>3160</v>
      </c>
      <c r="D751" t="str">
        <f t="shared" si="51"/>
        <v>59115-00001</v>
      </c>
      <c r="E751" t="s">
        <v>139</v>
      </c>
      <c r="F751" t="s">
        <v>5948</v>
      </c>
      <c r="G751" t="s">
        <v>3157</v>
      </c>
      <c r="H751" t="s">
        <v>2880</v>
      </c>
      <c r="I751" t="s">
        <v>2799</v>
      </c>
      <c r="J751" t="s">
        <v>5331</v>
      </c>
      <c r="K751" t="s">
        <v>5333</v>
      </c>
      <c r="L751" t="s">
        <v>5416</v>
      </c>
      <c r="M751" t="s">
        <v>759</v>
      </c>
      <c r="N751" t="s">
        <v>5386</v>
      </c>
      <c r="P751" t="s">
        <v>5426</v>
      </c>
      <c r="Q751" t="s">
        <v>638</v>
      </c>
      <c r="R751" t="b">
        <v>1</v>
      </c>
      <c r="S751" t="b">
        <v>1</v>
      </c>
      <c r="T751" t="s">
        <v>3160</v>
      </c>
      <c r="U751" t="s">
        <v>3160</v>
      </c>
      <c r="AI751">
        <v>40</v>
      </c>
      <c r="AJ751">
        <v>44</v>
      </c>
      <c r="AK751" t="s">
        <v>475</v>
      </c>
      <c r="AL751" t="s">
        <v>2800</v>
      </c>
      <c r="AM751" t="s">
        <v>2881</v>
      </c>
      <c r="AN751" t="s">
        <v>2801</v>
      </c>
      <c r="AO751" s="1" t="str">
        <f t="shared" si="52"/>
        <v>2W Distributor Bike</v>
      </c>
      <c r="BD751" s="1" t="s">
        <v>3161</v>
      </c>
      <c r="BE751" t="str">
        <f t="shared" si="50"/>
        <v>https://fs.amplifi.io//file?id=f9500b27-4696-4ac7-bafb-09eed94bf1bf&amp;variant=thumb&amp;extension=png</v>
      </c>
      <c r="BF751" s="4" t="s">
        <v>3161</v>
      </c>
    </row>
    <row r="752" spans="1:59" ht="19" customHeight="1" x14ac:dyDescent="0.2">
      <c r="A752">
        <v>779</v>
      </c>
      <c r="B752" t="str">
        <f t="shared" si="49"/>
        <v>59117-00001</v>
      </c>
      <c r="C752" t="s">
        <v>3162</v>
      </c>
      <c r="D752" t="str">
        <f t="shared" si="51"/>
        <v>59117-00001</v>
      </c>
      <c r="E752" t="s">
        <v>139</v>
      </c>
      <c r="F752" t="s">
        <v>5948</v>
      </c>
      <c r="G752" t="s">
        <v>2428</v>
      </c>
      <c r="H752" t="s">
        <v>2980</v>
      </c>
      <c r="I752" t="s">
        <v>2799</v>
      </c>
      <c r="J752" t="s">
        <v>5331</v>
      </c>
      <c r="K752" t="s">
        <v>5333</v>
      </c>
      <c r="L752" t="s">
        <v>5416</v>
      </c>
      <c r="M752" t="s">
        <v>759</v>
      </c>
      <c r="N752" t="s">
        <v>5386</v>
      </c>
      <c r="P752" t="s">
        <v>5427</v>
      </c>
      <c r="Q752" t="s">
        <v>88</v>
      </c>
      <c r="R752" t="b">
        <v>1</v>
      </c>
      <c r="S752" t="b">
        <v>1</v>
      </c>
      <c r="T752" t="s">
        <v>3162</v>
      </c>
      <c r="U752" t="s">
        <v>3162</v>
      </c>
      <c r="AI752">
        <v>10</v>
      </c>
      <c r="AJ752">
        <v>11</v>
      </c>
      <c r="AK752" t="s">
        <v>475</v>
      </c>
      <c r="AL752" t="s">
        <v>2800</v>
      </c>
      <c r="AM752" t="s">
        <v>3163</v>
      </c>
      <c r="AN752" t="s">
        <v>2801</v>
      </c>
      <c r="AO752" s="1" t="str">
        <f t="shared" si="52"/>
        <v>2W Distributor Bike</v>
      </c>
      <c r="BD752" s="1" t="s">
        <v>3164</v>
      </c>
      <c r="BE752" t="str">
        <f t="shared" si="50"/>
        <v>https://fs.amplifi.io//file?id=7832d2e0-b7cb-4a49-94c7-3ff470003541&amp;variant=thumb&amp;extension=png</v>
      </c>
      <c r="BF752" s="4" t="s">
        <v>3164</v>
      </c>
    </row>
    <row r="753" spans="1:63" ht="19" customHeight="1" x14ac:dyDescent="0.2">
      <c r="A753">
        <v>780</v>
      </c>
      <c r="B753" t="str">
        <f t="shared" si="49"/>
        <v>59117-00002</v>
      </c>
      <c r="C753" t="s">
        <v>3165</v>
      </c>
      <c r="D753" t="str">
        <f t="shared" si="51"/>
        <v>59117-00002</v>
      </c>
      <c r="E753" t="s">
        <v>139</v>
      </c>
      <c r="F753" t="s">
        <v>5948</v>
      </c>
      <c r="G753" t="s">
        <v>2428</v>
      </c>
      <c r="H753" t="s">
        <v>2980</v>
      </c>
      <c r="I753" t="s">
        <v>2799</v>
      </c>
      <c r="J753" t="s">
        <v>5331</v>
      </c>
      <c r="K753" t="s">
        <v>5333</v>
      </c>
      <c r="L753" t="s">
        <v>5416</v>
      </c>
      <c r="M753" t="s">
        <v>759</v>
      </c>
      <c r="N753" t="s">
        <v>5386</v>
      </c>
      <c r="P753" t="s">
        <v>5427</v>
      </c>
      <c r="Q753" t="s">
        <v>389</v>
      </c>
      <c r="R753" t="b">
        <v>1</v>
      </c>
      <c r="S753" t="b">
        <v>1</v>
      </c>
      <c r="T753" t="s">
        <v>3165</v>
      </c>
      <c r="U753" t="s">
        <v>3165</v>
      </c>
      <c r="AI753">
        <v>10</v>
      </c>
      <c r="AJ753">
        <v>11</v>
      </c>
      <c r="AK753" t="s">
        <v>475</v>
      </c>
      <c r="AL753" t="s">
        <v>2800</v>
      </c>
      <c r="AM753" t="s">
        <v>3163</v>
      </c>
      <c r="AN753" t="s">
        <v>2801</v>
      </c>
      <c r="AO753" s="1" t="str">
        <f t="shared" si="52"/>
        <v>2W Distributor Bike</v>
      </c>
      <c r="BD753" s="1" t="s">
        <v>3166</v>
      </c>
      <c r="BE753" t="str">
        <f t="shared" si="50"/>
        <v>https://fs.amplifi.io//file?id=8c7f9905-993c-40fd-b42f-0a471ce20091&amp;variant=thumb&amp;extension=png</v>
      </c>
      <c r="BF753" s="4" t="s">
        <v>3166</v>
      </c>
    </row>
    <row r="754" spans="1:63" ht="19" customHeight="1" x14ac:dyDescent="0.2">
      <c r="A754">
        <v>781</v>
      </c>
      <c r="B754" t="str">
        <f t="shared" si="49"/>
        <v>59118-00001</v>
      </c>
      <c r="C754" t="s">
        <v>3167</v>
      </c>
      <c r="D754" t="str">
        <f t="shared" si="51"/>
        <v>59118-00001</v>
      </c>
      <c r="E754" t="s">
        <v>2411</v>
      </c>
      <c r="F754" t="s">
        <v>5948</v>
      </c>
      <c r="G754" t="s">
        <v>2428</v>
      </c>
      <c r="H754" t="s">
        <v>2980</v>
      </c>
      <c r="I754" t="s">
        <v>2799</v>
      </c>
      <c r="J754" t="s">
        <v>5331</v>
      </c>
      <c r="K754" t="s">
        <v>5333</v>
      </c>
      <c r="L754" t="s">
        <v>5416</v>
      </c>
      <c r="M754" t="s">
        <v>759</v>
      </c>
      <c r="N754" t="s">
        <v>5386</v>
      </c>
      <c r="P754" t="s">
        <v>5427</v>
      </c>
      <c r="Q754" t="s">
        <v>118</v>
      </c>
      <c r="R754" t="b">
        <v>1</v>
      </c>
      <c r="S754" t="b">
        <v>1</v>
      </c>
      <c r="T754" t="s">
        <v>3167</v>
      </c>
      <c r="U754" t="s">
        <v>3167</v>
      </c>
      <c r="AI754">
        <v>10</v>
      </c>
      <c r="AJ754">
        <v>10</v>
      </c>
      <c r="AK754" t="s">
        <v>475</v>
      </c>
      <c r="AL754" t="s">
        <v>2800</v>
      </c>
      <c r="AM754" t="s">
        <v>3168</v>
      </c>
      <c r="AN754" t="s">
        <v>2801</v>
      </c>
      <c r="AO754" s="1" t="str">
        <f t="shared" si="52"/>
        <v/>
      </c>
      <c r="BD754" s="1" t="s">
        <v>8053</v>
      </c>
      <c r="BE754" t="str">
        <f t="shared" si="50"/>
        <v>N/A&amp;variant=thumb&amp;extension=png</v>
      </c>
    </row>
    <row r="755" spans="1:63" ht="19" customHeight="1" x14ac:dyDescent="0.2">
      <c r="A755">
        <v>782</v>
      </c>
      <c r="B755" t="str">
        <f t="shared" si="49"/>
        <v>60000-00001</v>
      </c>
      <c r="C755" t="s">
        <v>3169</v>
      </c>
      <c r="D755" t="str">
        <f t="shared" si="51"/>
        <v>60000-00001</v>
      </c>
      <c r="E755" t="s">
        <v>3170</v>
      </c>
      <c r="F755" t="e">
        <v>#N/A</v>
      </c>
      <c r="G755" t="s">
        <v>3171</v>
      </c>
      <c r="I755" t="s">
        <v>3172</v>
      </c>
      <c r="J755" t="s">
        <v>5332</v>
      </c>
      <c r="K755" t="s">
        <v>5338</v>
      </c>
      <c r="L755" t="s">
        <v>5418</v>
      </c>
      <c r="M755" t="s">
        <v>5351</v>
      </c>
      <c r="N755" t="s">
        <v>5391</v>
      </c>
      <c r="P755" t="s">
        <v>5330</v>
      </c>
      <c r="Q755" t="s">
        <v>3173</v>
      </c>
      <c r="R755" t="e">
        <v>#N/A</v>
      </c>
      <c r="S755" t="b">
        <v>1</v>
      </c>
      <c r="T755" t="s">
        <v>3169</v>
      </c>
      <c r="U755" t="s">
        <v>3169</v>
      </c>
      <c r="AI755">
        <v>165</v>
      </c>
      <c r="AJ755">
        <v>165</v>
      </c>
      <c r="AK755" t="s">
        <v>448</v>
      </c>
      <c r="AL755" s="1" t="s">
        <v>3174</v>
      </c>
      <c r="AM755" t="s">
        <v>3175</v>
      </c>
      <c r="AN755" s="1" t="s">
        <v>3176</v>
      </c>
      <c r="AO755" s="1" t="str">
        <f t="shared" si="52"/>
        <v>2W Distributor Bike</v>
      </c>
      <c r="AP755" s="1"/>
      <c r="AQ755" s="1"/>
      <c r="AR755" s="1"/>
      <c r="AS755" s="1"/>
      <c r="AT755" s="1"/>
      <c r="AU755" s="1"/>
      <c r="AV755" s="1"/>
      <c r="AW755" s="1"/>
      <c r="AX755" s="1"/>
      <c r="AY755" s="1"/>
      <c r="AZ755" s="1"/>
      <c r="BA755" s="1"/>
      <c r="BB755" s="1"/>
      <c r="BC755" s="1"/>
      <c r="BD755" s="1" t="s">
        <v>3177</v>
      </c>
      <c r="BE755" t="str">
        <f t="shared" si="50"/>
        <v>https://fs.amplifi.io//file?id=b44ee413-03a7-44cb-99ff-6d29462fca8b&amp;variant=thumb&amp;extension=png</v>
      </c>
      <c r="BF755" s="4" t="s">
        <v>3177</v>
      </c>
      <c r="BG755" s="4" t="s">
        <v>6660</v>
      </c>
      <c r="BH755" s="4" t="s">
        <v>6661</v>
      </c>
    </row>
    <row r="756" spans="1:63" ht="19" customHeight="1" x14ac:dyDescent="0.2">
      <c r="A756">
        <v>783</v>
      </c>
      <c r="B756" t="str">
        <f t="shared" si="49"/>
        <v>60000-00006</v>
      </c>
      <c r="C756" t="s">
        <v>3178</v>
      </c>
      <c r="D756" t="str">
        <f t="shared" si="51"/>
        <v>60000-00006</v>
      </c>
      <c r="E756" t="s">
        <v>3170</v>
      </c>
      <c r="F756" t="e">
        <v>#N/A</v>
      </c>
      <c r="G756" t="s">
        <v>3171</v>
      </c>
      <c r="I756" t="s">
        <v>3172</v>
      </c>
      <c r="J756" t="s">
        <v>5332</v>
      </c>
      <c r="K756" t="s">
        <v>5338</v>
      </c>
      <c r="L756" t="s">
        <v>5418</v>
      </c>
      <c r="M756" t="s">
        <v>5351</v>
      </c>
      <c r="N756" t="s">
        <v>5391</v>
      </c>
      <c r="P756" t="s">
        <v>5330</v>
      </c>
      <c r="Q756" t="s">
        <v>3179</v>
      </c>
      <c r="R756" t="e">
        <v>#N/A</v>
      </c>
      <c r="S756" t="b">
        <v>0</v>
      </c>
      <c r="T756" t="s">
        <v>3178</v>
      </c>
      <c r="U756" t="s">
        <v>3178</v>
      </c>
      <c r="AI756">
        <v>185</v>
      </c>
      <c r="AJ756">
        <v>185</v>
      </c>
      <c r="AK756" t="s">
        <v>448</v>
      </c>
      <c r="AL756" s="1" t="s">
        <v>3174</v>
      </c>
      <c r="AM756" t="s">
        <v>3175</v>
      </c>
      <c r="AN756" s="1" t="s">
        <v>3176</v>
      </c>
      <c r="AO756" s="1" t="str">
        <f t="shared" si="52"/>
        <v>2W Distributor Bike</v>
      </c>
      <c r="AP756" s="1"/>
      <c r="AQ756" s="1"/>
      <c r="AR756" s="1"/>
      <c r="AS756" s="1"/>
      <c r="AT756" s="1"/>
      <c r="AU756" s="1"/>
      <c r="AV756" s="1"/>
      <c r="AW756" s="1"/>
      <c r="AX756" s="1"/>
      <c r="AY756" s="1"/>
      <c r="AZ756" s="1"/>
      <c r="BA756" s="1"/>
      <c r="BB756" s="1"/>
      <c r="BC756" s="1"/>
      <c r="BD756" s="1" t="s">
        <v>3180</v>
      </c>
      <c r="BE756" t="str">
        <f t="shared" si="50"/>
        <v>https://fs.amplifi.io//file?id=00a225b3-4f8f-4375-8ad9-282c4a737606&amp;variant=thumb&amp;extension=png</v>
      </c>
      <c r="BF756" s="4" t="s">
        <v>3180</v>
      </c>
    </row>
    <row r="757" spans="1:63" ht="19" customHeight="1" x14ac:dyDescent="0.2">
      <c r="A757">
        <v>784</v>
      </c>
      <c r="B757" t="str">
        <f t="shared" si="49"/>
        <v>60000-00007</v>
      </c>
      <c r="C757" t="s">
        <v>3181</v>
      </c>
      <c r="D757" t="str">
        <f t="shared" si="51"/>
        <v>60000-00007</v>
      </c>
      <c r="E757" t="s">
        <v>3170</v>
      </c>
      <c r="F757" t="e">
        <v>#N/A</v>
      </c>
      <c r="G757" t="s">
        <v>3171</v>
      </c>
      <c r="I757" t="s">
        <v>3172</v>
      </c>
      <c r="J757" t="s">
        <v>5332</v>
      </c>
      <c r="K757" t="s">
        <v>5338</v>
      </c>
      <c r="L757" t="s">
        <v>5418</v>
      </c>
      <c r="M757" t="s">
        <v>5351</v>
      </c>
      <c r="N757" t="s">
        <v>5391</v>
      </c>
      <c r="P757" t="s">
        <v>5330</v>
      </c>
      <c r="Q757" t="s">
        <v>3182</v>
      </c>
      <c r="R757" t="e">
        <v>#N/A</v>
      </c>
      <c r="S757" t="b">
        <v>0</v>
      </c>
      <c r="T757" t="s">
        <v>3181</v>
      </c>
      <c r="U757" t="s">
        <v>3181</v>
      </c>
      <c r="AI757">
        <v>195</v>
      </c>
      <c r="AJ757">
        <v>195</v>
      </c>
      <c r="AK757" t="s">
        <v>448</v>
      </c>
      <c r="AL757" s="1" t="s">
        <v>3174</v>
      </c>
      <c r="AM757" t="s">
        <v>3175</v>
      </c>
      <c r="AN757" s="1" t="s">
        <v>3176</v>
      </c>
      <c r="AO757" s="1" t="str">
        <f t="shared" si="52"/>
        <v>2W Distributor Bike</v>
      </c>
      <c r="AP757" s="1"/>
      <c r="AQ757" s="1"/>
      <c r="AR757" s="1"/>
      <c r="AS757" s="1"/>
      <c r="AT757" s="1"/>
      <c r="AU757" s="1"/>
      <c r="AV757" s="1"/>
      <c r="AW757" s="1"/>
      <c r="AX757" s="1"/>
      <c r="AY757" s="1"/>
      <c r="AZ757" s="1"/>
      <c r="BA757" s="1"/>
      <c r="BB757" s="1"/>
      <c r="BC757" s="1"/>
      <c r="BD757" s="1" t="s">
        <v>3183</v>
      </c>
      <c r="BE757" t="str">
        <f t="shared" si="50"/>
        <v>https://fs.amplifi.io//file?id=3b516ced-681a-4073-b48b-5b1752be5cdc&amp;variant=thumb&amp;extension=png</v>
      </c>
      <c r="BF757" s="4" t="s">
        <v>3183</v>
      </c>
    </row>
    <row r="758" spans="1:63" ht="19" customHeight="1" x14ac:dyDescent="0.2">
      <c r="A758">
        <v>785</v>
      </c>
      <c r="B758" t="str">
        <f t="shared" si="49"/>
        <v>60000-00008</v>
      </c>
      <c r="C758" t="s">
        <v>3184</v>
      </c>
      <c r="D758" t="str">
        <f t="shared" si="51"/>
        <v>60000-00008</v>
      </c>
      <c r="E758" t="s">
        <v>3170</v>
      </c>
      <c r="F758" t="e">
        <v>#N/A</v>
      </c>
      <c r="G758" t="s">
        <v>3171</v>
      </c>
      <c r="I758" t="s">
        <v>3172</v>
      </c>
      <c r="J758" t="s">
        <v>5332</v>
      </c>
      <c r="K758" t="s">
        <v>5333</v>
      </c>
      <c r="L758" t="s">
        <v>5416</v>
      </c>
      <c r="M758" t="s">
        <v>5351</v>
      </c>
      <c r="N758" t="s">
        <v>5391</v>
      </c>
      <c r="P758" t="s">
        <v>5330</v>
      </c>
      <c r="Q758" t="s">
        <v>3185</v>
      </c>
      <c r="R758" t="e">
        <v>#N/A</v>
      </c>
      <c r="S758" t="b">
        <v>0</v>
      </c>
      <c r="T758" t="s">
        <v>3184</v>
      </c>
      <c r="U758" t="s">
        <v>3184</v>
      </c>
      <c r="AI758">
        <v>155</v>
      </c>
      <c r="AJ758">
        <v>155</v>
      </c>
      <c r="AK758" t="s">
        <v>448</v>
      </c>
      <c r="AL758" s="1" t="s">
        <v>3174</v>
      </c>
      <c r="AM758" t="s">
        <v>3175</v>
      </c>
      <c r="AN758" s="1" t="s">
        <v>3176</v>
      </c>
      <c r="AO758" s="1" t="str">
        <f t="shared" si="52"/>
        <v>2W Distributor Bike</v>
      </c>
      <c r="AP758" s="1"/>
      <c r="AQ758" s="1"/>
      <c r="AR758" s="1"/>
      <c r="AS758" s="1"/>
      <c r="AT758" s="1"/>
      <c r="AU758" s="1"/>
      <c r="AV758" s="1"/>
      <c r="AW758" s="1"/>
      <c r="AX758" s="1"/>
      <c r="AY758" s="1"/>
      <c r="AZ758" s="1"/>
      <c r="BA758" s="1"/>
      <c r="BB758" s="1"/>
      <c r="BC758" s="1"/>
      <c r="BD758" s="1" t="s">
        <v>5669</v>
      </c>
      <c r="BE758" t="str">
        <f t="shared" si="50"/>
        <v>https://fs.amplifi.io//file?id=be6250fb-eeaa-4ad1-be39-f0a2ab0ea8a5&amp;variant=thumb&amp;extension=png</v>
      </c>
      <c r="BF758" s="4" t="s">
        <v>6662</v>
      </c>
      <c r="BG758" s="4" t="s">
        <v>6663</v>
      </c>
      <c r="BH758" s="4" t="s">
        <v>6664</v>
      </c>
      <c r="BI758" s="4" t="s">
        <v>5669</v>
      </c>
      <c r="BJ758" s="4" t="s">
        <v>6665</v>
      </c>
      <c r="BK758" s="4" t="s">
        <v>6666</v>
      </c>
    </row>
    <row r="759" spans="1:63" ht="19" customHeight="1" x14ac:dyDescent="0.2">
      <c r="A759">
        <v>786</v>
      </c>
      <c r="B759" t="str">
        <f t="shared" si="49"/>
        <v>60000-00009</v>
      </c>
      <c r="C759" t="s">
        <v>3186</v>
      </c>
      <c r="D759" t="str">
        <f t="shared" si="51"/>
        <v>60000-00009</v>
      </c>
      <c r="E759" t="s">
        <v>3170</v>
      </c>
      <c r="F759" t="e">
        <v>#N/A</v>
      </c>
      <c r="G759" t="s">
        <v>3171</v>
      </c>
      <c r="I759" t="s">
        <v>3172</v>
      </c>
      <c r="J759" t="s">
        <v>5332</v>
      </c>
      <c r="K759" t="s">
        <v>5333</v>
      </c>
      <c r="L759" t="s">
        <v>5416</v>
      </c>
      <c r="M759" t="s">
        <v>5351</v>
      </c>
      <c r="N759" t="s">
        <v>5391</v>
      </c>
      <c r="P759" t="s">
        <v>5330</v>
      </c>
      <c r="Q759" t="s">
        <v>3187</v>
      </c>
      <c r="R759" t="e">
        <v>#N/A</v>
      </c>
      <c r="S759" t="b">
        <v>0</v>
      </c>
      <c r="T759" t="s">
        <v>3186</v>
      </c>
      <c r="U759" t="s">
        <v>3186</v>
      </c>
      <c r="AI759">
        <v>185</v>
      </c>
      <c r="AJ759">
        <v>185</v>
      </c>
      <c r="AK759" t="s">
        <v>448</v>
      </c>
      <c r="AL759" s="1" t="s">
        <v>3174</v>
      </c>
      <c r="AM759" t="s">
        <v>3175</v>
      </c>
      <c r="AN759" s="1" t="s">
        <v>3176</v>
      </c>
      <c r="AO759" s="1" t="str">
        <f t="shared" si="52"/>
        <v>2W Distributor Bike</v>
      </c>
      <c r="AP759" s="1"/>
      <c r="AQ759" s="1"/>
      <c r="AR759" s="1"/>
      <c r="AS759" s="1"/>
      <c r="AT759" s="1"/>
      <c r="AU759" s="1"/>
      <c r="AV759" s="1"/>
      <c r="AW759" s="1"/>
      <c r="AX759" s="1"/>
      <c r="AY759" s="1"/>
      <c r="AZ759" s="1"/>
      <c r="BA759" s="1"/>
      <c r="BB759" s="1"/>
      <c r="BC759" s="1"/>
      <c r="BD759" s="1" t="s">
        <v>5670</v>
      </c>
      <c r="BE759" t="str">
        <f t="shared" si="50"/>
        <v>https://fs.amplifi.io//file?id=fd306282-fb4e-4acf-ba0d-31295e186822&amp;variant=thumb&amp;extension=png</v>
      </c>
      <c r="BF759" s="4" t="s">
        <v>6667</v>
      </c>
      <c r="BG759" s="4" t="s">
        <v>6668</v>
      </c>
      <c r="BH759" s="4" t="s">
        <v>6669</v>
      </c>
      <c r="BI759" s="4" t="s">
        <v>6670</v>
      </c>
      <c r="BJ759" s="4" t="s">
        <v>5670</v>
      </c>
      <c r="BK759" s="4" t="s">
        <v>6671</v>
      </c>
    </row>
    <row r="760" spans="1:63" ht="19" customHeight="1" x14ac:dyDescent="0.2">
      <c r="A760">
        <v>787</v>
      </c>
      <c r="B760" t="str">
        <f t="shared" si="49"/>
        <v>60000-00010</v>
      </c>
      <c r="C760" t="s">
        <v>3188</v>
      </c>
      <c r="D760" t="str">
        <f t="shared" si="51"/>
        <v>60000-00010</v>
      </c>
      <c r="E760" t="s">
        <v>3170</v>
      </c>
      <c r="F760" t="e">
        <v>#N/A</v>
      </c>
      <c r="G760" t="s">
        <v>3171</v>
      </c>
      <c r="I760" t="s">
        <v>3172</v>
      </c>
      <c r="J760" t="s">
        <v>5332</v>
      </c>
      <c r="K760" t="s">
        <v>5333</v>
      </c>
      <c r="L760" t="s">
        <v>5416</v>
      </c>
      <c r="M760" t="s">
        <v>5351</v>
      </c>
      <c r="N760" t="s">
        <v>5391</v>
      </c>
      <c r="P760" t="s">
        <v>5330</v>
      </c>
      <c r="Q760" t="s">
        <v>3189</v>
      </c>
      <c r="R760" t="e">
        <v>#N/A</v>
      </c>
      <c r="S760" t="b">
        <v>1</v>
      </c>
      <c r="T760" t="s">
        <v>3188</v>
      </c>
      <c r="U760" t="s">
        <v>3188</v>
      </c>
      <c r="AI760">
        <v>185</v>
      </c>
      <c r="AJ760">
        <v>185</v>
      </c>
      <c r="AK760" t="s">
        <v>448</v>
      </c>
      <c r="AL760" s="1" t="s">
        <v>3174</v>
      </c>
      <c r="AM760" t="s">
        <v>3175</v>
      </c>
      <c r="AN760" s="1" t="s">
        <v>3176</v>
      </c>
      <c r="AO760" s="1" t="str">
        <f t="shared" si="52"/>
        <v>2W Distributor Bike</v>
      </c>
      <c r="AP760" s="1"/>
      <c r="AQ760" s="1"/>
      <c r="AR760" s="1"/>
      <c r="AS760" s="1"/>
      <c r="AT760" s="1"/>
      <c r="AU760" s="1"/>
      <c r="AV760" s="1"/>
      <c r="AW760" s="1"/>
      <c r="AX760" s="1"/>
      <c r="AY760" s="1"/>
      <c r="AZ760" s="1"/>
      <c r="BA760" s="1"/>
      <c r="BB760" s="1"/>
      <c r="BC760" s="1"/>
      <c r="BD760" s="1" t="s">
        <v>3190</v>
      </c>
      <c r="BE760" t="str">
        <f t="shared" si="50"/>
        <v>https://fs.amplifi.io//file?id=730b81f2-fb7d-40c0-9348-afb84851d44d&amp;variant=thumb&amp;extension=png</v>
      </c>
      <c r="BF760" s="4" t="s">
        <v>3190</v>
      </c>
      <c r="BG760" s="4" t="s">
        <v>6672</v>
      </c>
      <c r="BH760" s="4" t="s">
        <v>6673</v>
      </c>
      <c r="BI760" s="4" t="s">
        <v>6674</v>
      </c>
      <c r="BJ760" s="4" t="s">
        <v>6675</v>
      </c>
      <c r="BK760" s="4" t="s">
        <v>6676</v>
      </c>
    </row>
    <row r="761" spans="1:63" ht="19" customHeight="1" x14ac:dyDescent="0.2">
      <c r="A761">
        <v>788</v>
      </c>
      <c r="B761" t="str">
        <f t="shared" si="49"/>
        <v>60000-00011</v>
      </c>
      <c r="C761" t="s">
        <v>3191</v>
      </c>
      <c r="D761" t="str">
        <f t="shared" si="51"/>
        <v>60000-00011</v>
      </c>
      <c r="E761" t="s">
        <v>3170</v>
      </c>
      <c r="F761" t="e">
        <v>#N/A</v>
      </c>
      <c r="G761" t="s">
        <v>3171</v>
      </c>
      <c r="I761" t="s">
        <v>3172</v>
      </c>
      <c r="J761" t="s">
        <v>5332</v>
      </c>
      <c r="K761" t="s">
        <v>5333</v>
      </c>
      <c r="L761" t="s">
        <v>5416</v>
      </c>
      <c r="M761" t="s">
        <v>5351</v>
      </c>
      <c r="N761" t="s">
        <v>5391</v>
      </c>
      <c r="P761" t="s">
        <v>5330</v>
      </c>
      <c r="Q761" t="s">
        <v>3192</v>
      </c>
      <c r="R761" t="e">
        <v>#N/A</v>
      </c>
      <c r="S761" t="b">
        <v>1</v>
      </c>
      <c r="T761" t="s">
        <v>3191</v>
      </c>
      <c r="U761" t="s">
        <v>3191</v>
      </c>
      <c r="AI761">
        <v>185</v>
      </c>
      <c r="AJ761">
        <v>185</v>
      </c>
      <c r="AK761" t="s">
        <v>448</v>
      </c>
      <c r="AL761" s="1" t="s">
        <v>3174</v>
      </c>
      <c r="AM761" t="s">
        <v>3175</v>
      </c>
      <c r="AN761" s="1" t="s">
        <v>3176</v>
      </c>
      <c r="AO761" s="1" t="str">
        <f t="shared" si="52"/>
        <v>2W Distributor Bike</v>
      </c>
      <c r="AP761" s="1"/>
      <c r="AQ761" s="1"/>
      <c r="AR761" s="1"/>
      <c r="AS761" s="1"/>
      <c r="AT761" s="1"/>
      <c r="AU761" s="1"/>
      <c r="AV761" s="1"/>
      <c r="AW761" s="1"/>
      <c r="AX761" s="1"/>
      <c r="AY761" s="1"/>
      <c r="AZ761" s="1"/>
      <c r="BA761" s="1"/>
      <c r="BB761" s="1"/>
      <c r="BC761" s="1"/>
      <c r="BD761" s="1" t="s">
        <v>5671</v>
      </c>
      <c r="BE761" t="str">
        <f t="shared" si="50"/>
        <v>https://fs.amplifi.io//file?id=b7f722df-d845-422b-9e6b-40210d51eb2a&amp;variant=thumb&amp;extension=png</v>
      </c>
      <c r="BF761" s="4" t="s">
        <v>6677</v>
      </c>
      <c r="BG761" s="4" t="s">
        <v>6678</v>
      </c>
      <c r="BH761" s="4" t="s">
        <v>6679</v>
      </c>
      <c r="BI761" s="4" t="s">
        <v>5671</v>
      </c>
      <c r="BJ761" s="4" t="s">
        <v>6680</v>
      </c>
      <c r="BK761" s="4" t="s">
        <v>6681</v>
      </c>
    </row>
    <row r="762" spans="1:63" ht="19" customHeight="1" x14ac:dyDescent="0.2">
      <c r="A762">
        <v>789</v>
      </c>
      <c r="B762" t="str">
        <f t="shared" si="49"/>
        <v>60000-00012</v>
      </c>
      <c r="C762" t="s">
        <v>3193</v>
      </c>
      <c r="D762" t="str">
        <f t="shared" si="51"/>
        <v>60000-00012</v>
      </c>
      <c r="E762" t="s">
        <v>3170</v>
      </c>
      <c r="F762" t="e">
        <v>#N/A</v>
      </c>
      <c r="G762" t="s">
        <v>3171</v>
      </c>
      <c r="I762" t="s">
        <v>3172</v>
      </c>
      <c r="J762" t="s">
        <v>5332</v>
      </c>
      <c r="K762" t="s">
        <v>5333</v>
      </c>
      <c r="L762" t="s">
        <v>5416</v>
      </c>
      <c r="M762" t="s">
        <v>5351</v>
      </c>
      <c r="N762" t="s">
        <v>5391</v>
      </c>
      <c r="P762" t="s">
        <v>5330</v>
      </c>
      <c r="Q762" t="s">
        <v>3194</v>
      </c>
      <c r="R762" t="e">
        <v>#N/A</v>
      </c>
      <c r="S762" t="b">
        <v>0</v>
      </c>
      <c r="T762" t="s">
        <v>3193</v>
      </c>
      <c r="U762" t="s">
        <v>3193</v>
      </c>
      <c r="AI762">
        <v>185</v>
      </c>
      <c r="AJ762">
        <v>185</v>
      </c>
      <c r="AK762" t="s">
        <v>448</v>
      </c>
      <c r="AL762" s="1" t="s">
        <v>3174</v>
      </c>
      <c r="AM762" t="s">
        <v>3175</v>
      </c>
      <c r="AN762" s="1" t="s">
        <v>3176</v>
      </c>
      <c r="AO762" s="1" t="str">
        <f t="shared" si="52"/>
        <v>2W Distributor Bike</v>
      </c>
      <c r="AP762" s="1"/>
      <c r="AQ762" s="1"/>
      <c r="AR762" s="1"/>
      <c r="AS762" s="1"/>
      <c r="AT762" s="1"/>
      <c r="AU762" s="1"/>
      <c r="AV762" s="1"/>
      <c r="AW762" s="1"/>
      <c r="AX762" s="1"/>
      <c r="AY762" s="1"/>
      <c r="AZ762" s="1"/>
      <c r="BA762" s="1"/>
      <c r="BB762" s="1"/>
      <c r="BC762" s="1"/>
      <c r="BD762" s="1" t="s">
        <v>5672</v>
      </c>
      <c r="BE762" t="str">
        <f t="shared" si="50"/>
        <v>https://fs.amplifi.io//file?id=92fe9590-c5b3-4780-8dbc-0e9b84a0bccc&amp;variant=thumb&amp;extension=png</v>
      </c>
      <c r="BF762" s="4" t="s">
        <v>6682</v>
      </c>
      <c r="BG762" s="4" t="s">
        <v>6683</v>
      </c>
      <c r="BH762" s="4" t="s">
        <v>6684</v>
      </c>
      <c r="BI762" s="4" t="s">
        <v>6685</v>
      </c>
      <c r="BJ762" s="4" t="s">
        <v>6686</v>
      </c>
      <c r="BK762" s="4" t="s">
        <v>5672</v>
      </c>
    </row>
    <row r="763" spans="1:63" ht="19" customHeight="1" x14ac:dyDescent="0.2">
      <c r="A763">
        <v>790</v>
      </c>
      <c r="B763" t="str">
        <f t="shared" si="49"/>
        <v>60000-00013</v>
      </c>
      <c r="C763" t="s">
        <v>3195</v>
      </c>
      <c r="D763" t="str">
        <f t="shared" si="51"/>
        <v>60000-00013</v>
      </c>
      <c r="E763" t="s">
        <v>3170</v>
      </c>
      <c r="F763" t="e">
        <v>#N/A</v>
      </c>
      <c r="G763" t="s">
        <v>3171</v>
      </c>
      <c r="I763" t="s">
        <v>3172</v>
      </c>
      <c r="J763" t="s">
        <v>5332</v>
      </c>
      <c r="K763" t="s">
        <v>5333</v>
      </c>
      <c r="L763" t="s">
        <v>5416</v>
      </c>
      <c r="M763" t="s">
        <v>5351</v>
      </c>
      <c r="N763" t="s">
        <v>5391</v>
      </c>
      <c r="P763" t="s">
        <v>5330</v>
      </c>
      <c r="Q763" t="s">
        <v>3196</v>
      </c>
      <c r="R763" t="e">
        <v>#N/A</v>
      </c>
      <c r="S763" t="b">
        <v>0</v>
      </c>
      <c r="T763" t="s">
        <v>3195</v>
      </c>
      <c r="U763" t="s">
        <v>3195</v>
      </c>
      <c r="AI763">
        <v>185</v>
      </c>
      <c r="AJ763">
        <v>185</v>
      </c>
      <c r="AK763" t="s">
        <v>448</v>
      </c>
      <c r="AL763" s="1" t="s">
        <v>3174</v>
      </c>
      <c r="AM763" t="s">
        <v>3175</v>
      </c>
      <c r="AN763" s="1" t="s">
        <v>3176</v>
      </c>
      <c r="AO763" s="1" t="str">
        <f t="shared" si="52"/>
        <v>2W Distributor Bike</v>
      </c>
      <c r="AP763" s="1"/>
      <c r="AQ763" s="1"/>
      <c r="AR763" s="1"/>
      <c r="AS763" s="1"/>
      <c r="AT763" s="1"/>
      <c r="AU763" s="1"/>
      <c r="AV763" s="1"/>
      <c r="AW763" s="1"/>
      <c r="AX763" s="1"/>
      <c r="AY763" s="1"/>
      <c r="AZ763" s="1"/>
      <c r="BA763" s="1"/>
      <c r="BB763" s="1"/>
      <c r="BC763" s="1"/>
      <c r="BD763" s="1" t="s">
        <v>5673</v>
      </c>
      <c r="BE763" t="str">
        <f t="shared" si="50"/>
        <v>https://fs.amplifi.io//file?id=aa6ddb03-8a9d-42ff-9f2e-4467bd039daf&amp;variant=thumb&amp;extension=png</v>
      </c>
      <c r="BF763" s="4" t="s">
        <v>6687</v>
      </c>
      <c r="BG763" s="4" t="s">
        <v>6688</v>
      </c>
      <c r="BH763" s="4" t="s">
        <v>6689</v>
      </c>
      <c r="BI763" s="4" t="s">
        <v>6690</v>
      </c>
      <c r="BJ763" s="4" t="s">
        <v>6691</v>
      </c>
      <c r="BK763" s="4" t="s">
        <v>5673</v>
      </c>
    </row>
    <row r="764" spans="1:63" ht="19" customHeight="1" x14ac:dyDescent="0.2">
      <c r="A764">
        <v>791</v>
      </c>
      <c r="B764" t="str">
        <f t="shared" si="49"/>
        <v>60002-00001</v>
      </c>
      <c r="C764" t="s">
        <v>3197</v>
      </c>
      <c r="D764" t="str">
        <f t="shared" si="51"/>
        <v>60002-00001</v>
      </c>
      <c r="E764" t="s">
        <v>3170</v>
      </c>
      <c r="F764" t="e">
        <v>#N/A</v>
      </c>
      <c r="G764" t="s">
        <v>3198</v>
      </c>
      <c r="I764" t="s">
        <v>3172</v>
      </c>
      <c r="J764" t="s">
        <v>5332</v>
      </c>
      <c r="K764" t="s">
        <v>5333</v>
      </c>
      <c r="L764" t="s">
        <v>5416</v>
      </c>
      <c r="M764" t="s">
        <v>5351</v>
      </c>
      <c r="N764" t="s">
        <v>5391</v>
      </c>
      <c r="P764" t="s">
        <v>5330</v>
      </c>
      <c r="Q764" t="s">
        <v>3192</v>
      </c>
      <c r="R764" t="e">
        <v>#N/A</v>
      </c>
      <c r="S764" t="b">
        <v>1</v>
      </c>
      <c r="T764" t="s">
        <v>3197</v>
      </c>
      <c r="U764" t="s">
        <v>3197</v>
      </c>
      <c r="AI764">
        <v>165</v>
      </c>
      <c r="AJ764">
        <v>165</v>
      </c>
      <c r="AK764" t="s">
        <v>448</v>
      </c>
      <c r="AL764" s="1" t="s">
        <v>3174</v>
      </c>
      <c r="AM764" t="s">
        <v>3199</v>
      </c>
      <c r="AN764" s="1" t="s">
        <v>3176</v>
      </c>
      <c r="AO764" s="1" t="str">
        <f t="shared" si="52"/>
        <v>2W Distributor Bike</v>
      </c>
      <c r="AP764" s="1"/>
      <c r="AQ764" s="1"/>
      <c r="AR764" s="1"/>
      <c r="AS764" s="1"/>
      <c r="AT764" s="1"/>
      <c r="AU764" s="1"/>
      <c r="AV764" s="1"/>
      <c r="AW764" s="1"/>
      <c r="AX764" s="1"/>
      <c r="AY764" s="1"/>
      <c r="AZ764" s="1"/>
      <c r="BA764" s="1"/>
      <c r="BB764" s="1"/>
      <c r="BC764" s="1"/>
      <c r="BD764" s="1" t="s">
        <v>5674</v>
      </c>
      <c r="BE764" t="str">
        <f t="shared" si="50"/>
        <v>https://fs.amplifi.io//file?id=76dee446-20d4-424b-b70c-b4611de1e0c7&amp;variant=thumb&amp;extension=png</v>
      </c>
      <c r="BF764" s="4" t="s">
        <v>6692</v>
      </c>
      <c r="BG764" s="4" t="s">
        <v>6693</v>
      </c>
      <c r="BH764" s="4" t="s">
        <v>5674</v>
      </c>
      <c r="BI764" s="4" t="s">
        <v>6694</v>
      </c>
      <c r="BJ764" s="4" t="s">
        <v>6695</v>
      </c>
      <c r="BK764" s="4" t="s">
        <v>6696</v>
      </c>
    </row>
    <row r="765" spans="1:63" ht="19" customHeight="1" x14ac:dyDescent="0.2">
      <c r="A765">
        <v>792</v>
      </c>
      <c r="B765" t="str">
        <f t="shared" si="49"/>
        <v>60002-00002</v>
      </c>
      <c r="C765" t="s">
        <v>3200</v>
      </c>
      <c r="D765" t="str">
        <f t="shared" si="51"/>
        <v>60002-00002</v>
      </c>
      <c r="E765" t="s">
        <v>3170</v>
      </c>
      <c r="F765" t="e">
        <v>#N/A</v>
      </c>
      <c r="G765" t="s">
        <v>3198</v>
      </c>
      <c r="I765" t="s">
        <v>3172</v>
      </c>
      <c r="J765" t="s">
        <v>5332</v>
      </c>
      <c r="K765" t="s">
        <v>5333</v>
      </c>
      <c r="L765" t="s">
        <v>5416</v>
      </c>
      <c r="M765" t="s">
        <v>5351</v>
      </c>
      <c r="N765" t="s">
        <v>5391</v>
      </c>
      <c r="P765" t="s">
        <v>5330</v>
      </c>
      <c r="Q765" t="s">
        <v>3201</v>
      </c>
      <c r="R765" t="e">
        <v>#N/A</v>
      </c>
      <c r="S765" t="b">
        <v>1</v>
      </c>
      <c r="T765" t="s">
        <v>3200</v>
      </c>
      <c r="U765" t="s">
        <v>3200</v>
      </c>
      <c r="AI765">
        <v>135</v>
      </c>
      <c r="AJ765">
        <v>135</v>
      </c>
      <c r="AK765" t="s">
        <v>448</v>
      </c>
      <c r="AL765" s="1" t="s">
        <v>3174</v>
      </c>
      <c r="AM765" t="s">
        <v>3199</v>
      </c>
      <c r="AN765" s="1" t="s">
        <v>3176</v>
      </c>
      <c r="AO765" s="1" t="str">
        <f t="shared" si="52"/>
        <v>2W Distributor Bike</v>
      </c>
      <c r="AP765" s="1"/>
      <c r="AQ765" s="1"/>
      <c r="AR765" s="1"/>
      <c r="AS765" s="1"/>
      <c r="AT765" s="1"/>
      <c r="AU765" s="1"/>
      <c r="AV765" s="1"/>
      <c r="AW765" s="1"/>
      <c r="AX765" s="1"/>
      <c r="AY765" s="1"/>
      <c r="AZ765" s="1"/>
      <c r="BA765" s="1"/>
      <c r="BB765" s="1"/>
      <c r="BC765" s="1"/>
      <c r="BD765" s="1" t="s">
        <v>5675</v>
      </c>
      <c r="BE765" t="str">
        <f t="shared" si="50"/>
        <v>https://fs.amplifi.io//file?id=c5696ff2-0dd8-497e-a8c1-199c4e5058c2&amp;variant=thumb&amp;extension=png</v>
      </c>
      <c r="BF765" s="4" t="s">
        <v>6697</v>
      </c>
      <c r="BG765" s="4" t="s">
        <v>6698</v>
      </c>
      <c r="BH765" s="4" t="s">
        <v>6699</v>
      </c>
      <c r="BI765" s="4" t="s">
        <v>6700</v>
      </c>
      <c r="BJ765" s="4" t="s">
        <v>5675</v>
      </c>
      <c r="BK765" s="4" t="s">
        <v>6701</v>
      </c>
    </row>
    <row r="766" spans="1:63" ht="19" customHeight="1" x14ac:dyDescent="0.2">
      <c r="A766">
        <v>793</v>
      </c>
      <c r="B766" t="str">
        <f t="shared" si="49"/>
        <v>60002-00003</v>
      </c>
      <c r="C766" t="s">
        <v>3202</v>
      </c>
      <c r="D766" t="str">
        <f t="shared" si="51"/>
        <v>60002-00003</v>
      </c>
      <c r="E766" t="s">
        <v>3170</v>
      </c>
      <c r="F766" t="e">
        <v>#N/A</v>
      </c>
      <c r="G766" t="s">
        <v>3198</v>
      </c>
      <c r="I766" t="s">
        <v>3172</v>
      </c>
      <c r="J766" t="s">
        <v>5332</v>
      </c>
      <c r="K766" t="s">
        <v>5333</v>
      </c>
      <c r="L766" t="s">
        <v>5416</v>
      </c>
      <c r="M766" t="s">
        <v>5351</v>
      </c>
      <c r="N766" t="s">
        <v>5391</v>
      </c>
      <c r="P766" t="s">
        <v>5330</v>
      </c>
      <c r="Q766" t="s">
        <v>3203</v>
      </c>
      <c r="R766" t="e">
        <v>#N/A</v>
      </c>
      <c r="S766" t="b">
        <v>1</v>
      </c>
      <c r="T766" t="s">
        <v>3202</v>
      </c>
      <c r="U766" t="s">
        <v>3202</v>
      </c>
      <c r="AI766">
        <v>165</v>
      </c>
      <c r="AJ766">
        <v>165</v>
      </c>
      <c r="AK766" t="s">
        <v>448</v>
      </c>
      <c r="AL766" s="1" t="s">
        <v>3174</v>
      </c>
      <c r="AM766" t="s">
        <v>3199</v>
      </c>
      <c r="AN766" s="1" t="s">
        <v>3176</v>
      </c>
      <c r="AO766" s="1" t="str">
        <f t="shared" si="52"/>
        <v>2W Distributor Bike</v>
      </c>
      <c r="AP766" s="1"/>
      <c r="AQ766" s="1"/>
      <c r="AR766" s="1"/>
      <c r="AS766" s="1"/>
      <c r="AT766" s="1"/>
      <c r="AU766" s="1"/>
      <c r="AV766" s="1"/>
      <c r="AW766" s="1"/>
      <c r="AX766" s="1"/>
      <c r="AY766" s="1"/>
      <c r="AZ766" s="1"/>
      <c r="BA766" s="1"/>
      <c r="BB766" s="1"/>
      <c r="BC766" s="1"/>
      <c r="BD766" s="1" t="s">
        <v>3204</v>
      </c>
      <c r="BE766" t="str">
        <f t="shared" si="50"/>
        <v>https://fs.amplifi.io//file?id=55cf42e3-aaae-40f9-aa34-3ac84e55cc22&amp;variant=thumb&amp;extension=png</v>
      </c>
      <c r="BF766" s="4" t="s">
        <v>6702</v>
      </c>
      <c r="BG766" s="4" t="s">
        <v>3204</v>
      </c>
      <c r="BH766" s="4" t="s">
        <v>6703</v>
      </c>
      <c r="BI766" s="4" t="s">
        <v>6704</v>
      </c>
      <c r="BJ766" s="4" t="s">
        <v>6705</v>
      </c>
      <c r="BK766" s="4" t="s">
        <v>6706</v>
      </c>
    </row>
    <row r="767" spans="1:63" ht="19" customHeight="1" x14ac:dyDescent="0.2">
      <c r="A767">
        <v>794</v>
      </c>
      <c r="B767" t="str">
        <f t="shared" si="49"/>
        <v>60002-00004</v>
      </c>
      <c r="C767" t="s">
        <v>3205</v>
      </c>
      <c r="D767" t="str">
        <f t="shared" si="51"/>
        <v>60002-00004</v>
      </c>
      <c r="E767" t="s">
        <v>3170</v>
      </c>
      <c r="F767" t="e">
        <v>#N/A</v>
      </c>
      <c r="G767" t="s">
        <v>3198</v>
      </c>
      <c r="I767" t="s">
        <v>3172</v>
      </c>
      <c r="J767" t="s">
        <v>5332</v>
      </c>
      <c r="K767" t="s">
        <v>5333</v>
      </c>
      <c r="L767" t="s">
        <v>5416</v>
      </c>
      <c r="M767" t="s">
        <v>5351</v>
      </c>
      <c r="N767" t="s">
        <v>5391</v>
      </c>
      <c r="P767" t="s">
        <v>5330</v>
      </c>
      <c r="Q767" t="s">
        <v>3206</v>
      </c>
      <c r="R767" t="e">
        <v>#N/A</v>
      </c>
      <c r="S767" t="b">
        <v>0</v>
      </c>
      <c r="T767" t="s">
        <v>3205</v>
      </c>
      <c r="U767" t="s">
        <v>3205</v>
      </c>
      <c r="AI767">
        <v>165</v>
      </c>
      <c r="AJ767">
        <v>165</v>
      </c>
      <c r="AK767" t="s">
        <v>448</v>
      </c>
      <c r="AL767" s="1" t="s">
        <v>3174</v>
      </c>
      <c r="AM767" t="s">
        <v>3199</v>
      </c>
      <c r="AN767" s="1" t="s">
        <v>3176</v>
      </c>
      <c r="AO767" s="1" t="str">
        <f t="shared" si="52"/>
        <v>2W Distributor Bike</v>
      </c>
      <c r="AP767" s="1"/>
      <c r="AQ767" s="1"/>
      <c r="AR767" s="1"/>
      <c r="AS767" s="1"/>
      <c r="AT767" s="1"/>
      <c r="AU767" s="1"/>
      <c r="AV767" s="1"/>
      <c r="AW767" s="1"/>
      <c r="AX767" s="1"/>
      <c r="AY767" s="1"/>
      <c r="AZ767" s="1"/>
      <c r="BA767" s="1"/>
      <c r="BB767" s="1"/>
      <c r="BC767" s="1"/>
      <c r="BD767" s="1" t="s">
        <v>5676</v>
      </c>
      <c r="BE767" t="str">
        <f t="shared" si="50"/>
        <v>https://fs.amplifi.io//file?id=4436b070-c74e-4bb4-9473-83318192cf27&amp;variant=thumb&amp;extension=png</v>
      </c>
      <c r="BF767" s="4" t="s">
        <v>6707</v>
      </c>
      <c r="BG767" s="4" t="s">
        <v>6708</v>
      </c>
      <c r="BH767" s="4" t="s">
        <v>6709</v>
      </c>
      <c r="BI767" s="4" t="s">
        <v>6710</v>
      </c>
      <c r="BJ767" s="4" t="s">
        <v>5676</v>
      </c>
      <c r="BK767" s="4" t="s">
        <v>6711</v>
      </c>
    </row>
    <row r="768" spans="1:63" ht="19" customHeight="1" x14ac:dyDescent="0.2">
      <c r="A768">
        <v>795</v>
      </c>
      <c r="B768" t="str">
        <f t="shared" si="49"/>
        <v>60002-00005</v>
      </c>
      <c r="C768" t="s">
        <v>3207</v>
      </c>
      <c r="D768" t="str">
        <f t="shared" si="51"/>
        <v>60002-00005</v>
      </c>
      <c r="E768" t="s">
        <v>3170</v>
      </c>
      <c r="F768" t="e">
        <v>#N/A</v>
      </c>
      <c r="G768" t="s">
        <v>3198</v>
      </c>
      <c r="I768" t="s">
        <v>3172</v>
      </c>
      <c r="J768" t="s">
        <v>5332</v>
      </c>
      <c r="K768" t="s">
        <v>5333</v>
      </c>
      <c r="L768" t="s">
        <v>5416</v>
      </c>
      <c r="M768" t="s">
        <v>5351</v>
      </c>
      <c r="N768" t="s">
        <v>5391</v>
      </c>
      <c r="P768" t="s">
        <v>5330</v>
      </c>
      <c r="Q768" t="s">
        <v>3208</v>
      </c>
      <c r="R768" t="e">
        <v>#N/A</v>
      </c>
      <c r="S768" t="b">
        <v>0</v>
      </c>
      <c r="T768" t="s">
        <v>3207</v>
      </c>
      <c r="U768" t="s">
        <v>3207</v>
      </c>
      <c r="AI768">
        <v>165</v>
      </c>
      <c r="AJ768">
        <v>165</v>
      </c>
      <c r="AK768" t="s">
        <v>448</v>
      </c>
      <c r="AL768" s="1" t="s">
        <v>3174</v>
      </c>
      <c r="AM768" t="s">
        <v>3199</v>
      </c>
      <c r="AN768" s="1" t="s">
        <v>3176</v>
      </c>
      <c r="AO768" s="1" t="str">
        <f t="shared" si="52"/>
        <v>2W Distributor Bike</v>
      </c>
      <c r="AP768" s="1"/>
      <c r="AQ768" s="1"/>
      <c r="AR768" s="1"/>
      <c r="AS768" s="1"/>
      <c r="AT768" s="1"/>
      <c r="AU768" s="1"/>
      <c r="AV768" s="1"/>
      <c r="AW768" s="1"/>
      <c r="AX768" s="1"/>
      <c r="AY768" s="1"/>
      <c r="AZ768" s="1"/>
      <c r="BA768" s="1"/>
      <c r="BB768" s="1"/>
      <c r="BC768" s="1"/>
      <c r="BD768" s="1" t="s">
        <v>5677</v>
      </c>
      <c r="BE768" t="str">
        <f t="shared" si="50"/>
        <v>https://fs.amplifi.io//file?id=5997b924-3acb-4a67-82c8-df68acf4cba8&amp;variant=thumb&amp;extension=png</v>
      </c>
      <c r="BF768" s="4" t="s">
        <v>6712</v>
      </c>
      <c r="BG768" s="4" t="s">
        <v>5677</v>
      </c>
      <c r="BH768" s="4" t="s">
        <v>6713</v>
      </c>
      <c r="BI768" s="4" t="s">
        <v>6714</v>
      </c>
      <c r="BJ768" s="4" t="s">
        <v>6715</v>
      </c>
      <c r="BK768" s="4" t="s">
        <v>6716</v>
      </c>
    </row>
    <row r="769" spans="1:63" ht="19" customHeight="1" x14ac:dyDescent="0.2">
      <c r="A769">
        <v>796</v>
      </c>
      <c r="B769" t="str">
        <f t="shared" ref="B769:B832" si="53">C769</f>
        <v>60002-00006</v>
      </c>
      <c r="C769" t="s">
        <v>3209</v>
      </c>
      <c r="D769" t="str">
        <f t="shared" si="51"/>
        <v>60002-00006</v>
      </c>
      <c r="E769" t="s">
        <v>3170</v>
      </c>
      <c r="F769" t="e">
        <v>#N/A</v>
      </c>
      <c r="G769" t="s">
        <v>3198</v>
      </c>
      <c r="I769" t="s">
        <v>3172</v>
      </c>
      <c r="J769" t="s">
        <v>5332</v>
      </c>
      <c r="K769" t="s">
        <v>5333</v>
      </c>
      <c r="L769" t="s">
        <v>5416</v>
      </c>
      <c r="M769" t="s">
        <v>5351</v>
      </c>
      <c r="N769" t="s">
        <v>5391</v>
      </c>
      <c r="P769" t="s">
        <v>5330</v>
      </c>
      <c r="Q769" t="s">
        <v>3210</v>
      </c>
      <c r="R769" t="e">
        <v>#N/A</v>
      </c>
      <c r="S769" t="b">
        <v>0</v>
      </c>
      <c r="T769" t="s">
        <v>3209</v>
      </c>
      <c r="U769" t="s">
        <v>3209</v>
      </c>
      <c r="AI769">
        <v>135</v>
      </c>
      <c r="AJ769">
        <v>135</v>
      </c>
      <c r="AK769" t="s">
        <v>448</v>
      </c>
      <c r="AL769" s="1" t="s">
        <v>3174</v>
      </c>
      <c r="AM769" t="s">
        <v>3199</v>
      </c>
      <c r="AN769" s="1" t="s">
        <v>3176</v>
      </c>
      <c r="AO769" s="1" t="str">
        <f t="shared" si="52"/>
        <v>2W Distributor Bike</v>
      </c>
      <c r="AP769" s="1"/>
      <c r="AQ769" s="1"/>
      <c r="AR769" s="1"/>
      <c r="AS769" s="1"/>
      <c r="AT769" s="1"/>
      <c r="AU769" s="1"/>
      <c r="AV769" s="1"/>
      <c r="AW769" s="1"/>
      <c r="AX769" s="1"/>
      <c r="AY769" s="1"/>
      <c r="AZ769" s="1"/>
      <c r="BA769" s="1"/>
      <c r="BB769" s="1"/>
      <c r="BC769" s="1"/>
      <c r="BD769" s="1" t="s">
        <v>3211</v>
      </c>
      <c r="BE769" t="str">
        <f t="shared" si="50"/>
        <v>https://fs.amplifi.io//file?id=967ba410-13ce-44c9-a154-50d4ec165128&amp;variant=thumb&amp;extension=png</v>
      </c>
      <c r="BF769" s="4" t="s">
        <v>3211</v>
      </c>
      <c r="BG769" s="4" t="s">
        <v>6717</v>
      </c>
      <c r="BH769" s="4" t="s">
        <v>6718</v>
      </c>
      <c r="BI769" s="4" t="s">
        <v>6719</v>
      </c>
      <c r="BJ769" s="4" t="s">
        <v>6720</v>
      </c>
      <c r="BK769" s="4" t="s">
        <v>6721</v>
      </c>
    </row>
    <row r="770" spans="1:63" ht="19" customHeight="1" x14ac:dyDescent="0.2">
      <c r="A770">
        <v>797</v>
      </c>
      <c r="B770" t="str">
        <f t="shared" si="53"/>
        <v>60004-00001</v>
      </c>
      <c r="C770" t="s">
        <v>3212</v>
      </c>
      <c r="D770" t="str">
        <f t="shared" si="51"/>
        <v>60004-00001</v>
      </c>
      <c r="E770" t="s">
        <v>3170</v>
      </c>
      <c r="F770" t="e">
        <v>#N/A</v>
      </c>
      <c r="G770" t="s">
        <v>3213</v>
      </c>
      <c r="I770" t="s">
        <v>3172</v>
      </c>
      <c r="J770" t="s">
        <v>5332</v>
      </c>
      <c r="K770" t="s">
        <v>5333</v>
      </c>
      <c r="L770" t="s">
        <v>5416</v>
      </c>
      <c r="M770" t="s">
        <v>5351</v>
      </c>
      <c r="N770" t="s">
        <v>5391</v>
      </c>
      <c r="P770" t="s">
        <v>5330</v>
      </c>
      <c r="Q770" t="s">
        <v>3214</v>
      </c>
      <c r="R770" t="e">
        <v>#N/A</v>
      </c>
      <c r="S770" t="b">
        <v>1</v>
      </c>
      <c r="T770" t="s">
        <v>3212</v>
      </c>
      <c r="U770" t="s">
        <v>3212</v>
      </c>
      <c r="AI770">
        <v>185</v>
      </c>
      <c r="AJ770">
        <v>185</v>
      </c>
      <c r="AK770" t="s">
        <v>448</v>
      </c>
      <c r="AL770" s="1" t="s">
        <v>3174</v>
      </c>
      <c r="AM770" t="s">
        <v>3215</v>
      </c>
      <c r="AN770" s="1" t="s">
        <v>3216</v>
      </c>
      <c r="AO770" s="1" t="str">
        <f t="shared" si="52"/>
        <v>2W Distributor Bike</v>
      </c>
      <c r="AP770" s="1"/>
      <c r="AQ770" s="1"/>
      <c r="AR770" s="1"/>
      <c r="AS770" s="1"/>
      <c r="AT770" s="1"/>
      <c r="AU770" s="1"/>
      <c r="AV770" s="1"/>
      <c r="AW770" s="1"/>
      <c r="AX770" s="1"/>
      <c r="AY770" s="1"/>
      <c r="AZ770" s="1"/>
      <c r="BA770" s="1"/>
      <c r="BB770" s="1"/>
      <c r="BC770" s="1"/>
      <c r="BD770" s="1" t="s">
        <v>5678</v>
      </c>
      <c r="BE770" t="str">
        <f t="shared" ref="BE770:BE833" si="54">IF(BD770="","",BD770&amp;"&amp;variant=thumb&amp;extension=png")</f>
        <v>https://fs.amplifi.io//file?id=9b93e949-0b7d-4f1b-ae63-37d82407d695&amp;variant=thumb&amp;extension=png</v>
      </c>
      <c r="BF770" s="4" t="s">
        <v>6722</v>
      </c>
      <c r="BG770" s="4" t="s">
        <v>6723</v>
      </c>
      <c r="BH770" s="4" t="s">
        <v>5678</v>
      </c>
      <c r="BI770" s="4" t="s">
        <v>6724</v>
      </c>
      <c r="BJ770" s="4" t="s">
        <v>6725</v>
      </c>
      <c r="BK770" s="4" t="s">
        <v>6726</v>
      </c>
    </row>
    <row r="771" spans="1:63" ht="19" customHeight="1" x14ac:dyDescent="0.2">
      <c r="A771">
        <v>798</v>
      </c>
      <c r="B771" t="str">
        <f t="shared" si="53"/>
        <v>60004-00002</v>
      </c>
      <c r="C771" t="s">
        <v>3217</v>
      </c>
      <c r="D771" t="str">
        <f t="shared" ref="D771:D834" si="55">C771</f>
        <v>60004-00002</v>
      </c>
      <c r="E771" t="s">
        <v>3170</v>
      </c>
      <c r="F771" t="e">
        <v>#N/A</v>
      </c>
      <c r="G771" t="s">
        <v>3213</v>
      </c>
      <c r="I771" t="s">
        <v>3172</v>
      </c>
      <c r="J771" t="s">
        <v>5332</v>
      </c>
      <c r="K771" t="s">
        <v>5333</v>
      </c>
      <c r="L771" t="s">
        <v>5416</v>
      </c>
      <c r="M771" t="s">
        <v>5351</v>
      </c>
      <c r="N771" t="s">
        <v>5391</v>
      </c>
      <c r="P771" t="s">
        <v>5330</v>
      </c>
      <c r="Q771" t="s">
        <v>3218</v>
      </c>
      <c r="R771" t="e">
        <v>#N/A</v>
      </c>
      <c r="S771" t="b">
        <v>1</v>
      </c>
      <c r="T771" t="s">
        <v>3217</v>
      </c>
      <c r="U771" t="s">
        <v>3217</v>
      </c>
      <c r="AI771">
        <v>155</v>
      </c>
      <c r="AJ771">
        <v>155</v>
      </c>
      <c r="AK771" t="s">
        <v>448</v>
      </c>
      <c r="AL771" s="1" t="s">
        <v>3174</v>
      </c>
      <c r="AM771" t="s">
        <v>3215</v>
      </c>
      <c r="AN771" s="1" t="s">
        <v>3216</v>
      </c>
      <c r="AO771" s="1" t="str">
        <f t="shared" ref="AO771:AO834" si="56">IF(E771="Moto","",IF(E771="Snowboard","",IF(E771="Snowmobile","",AO$1)))</f>
        <v>2W Distributor Bike</v>
      </c>
      <c r="AP771" s="1"/>
      <c r="AQ771" s="1"/>
      <c r="AR771" s="1"/>
      <c r="AS771" s="1"/>
      <c r="AT771" s="1"/>
      <c r="AU771" s="1"/>
      <c r="AV771" s="1"/>
      <c r="AW771" s="1"/>
      <c r="AX771" s="1"/>
      <c r="AY771" s="1"/>
      <c r="AZ771" s="1"/>
      <c r="BA771" s="1"/>
      <c r="BB771" s="1"/>
      <c r="BC771" s="1"/>
      <c r="BD771" s="1" t="s">
        <v>3219</v>
      </c>
      <c r="BE771" t="str">
        <f t="shared" si="54"/>
        <v>https://fs.amplifi.io//file?id=45c9911d-5f2a-4b95-8f4f-322563ccdd75&amp;variant=thumb&amp;extension=png</v>
      </c>
      <c r="BF771" s="4" t="s">
        <v>3219</v>
      </c>
      <c r="BG771" s="4" t="s">
        <v>6727</v>
      </c>
      <c r="BH771" s="4" t="s">
        <v>6728</v>
      </c>
      <c r="BI771" s="4" t="s">
        <v>6729</v>
      </c>
      <c r="BJ771" s="4" t="s">
        <v>6730</v>
      </c>
      <c r="BK771" s="4" t="s">
        <v>6731</v>
      </c>
    </row>
    <row r="772" spans="1:63" ht="19" customHeight="1" x14ac:dyDescent="0.2">
      <c r="A772">
        <v>799</v>
      </c>
      <c r="B772" t="str">
        <f t="shared" si="53"/>
        <v>60004-00003</v>
      </c>
      <c r="C772" t="s">
        <v>3220</v>
      </c>
      <c r="D772" t="str">
        <f t="shared" si="55"/>
        <v>60004-00003</v>
      </c>
      <c r="E772" t="s">
        <v>3170</v>
      </c>
      <c r="F772" t="e">
        <v>#N/A</v>
      </c>
      <c r="G772" t="s">
        <v>3213</v>
      </c>
      <c r="I772" t="s">
        <v>3172</v>
      </c>
      <c r="J772" t="s">
        <v>5332</v>
      </c>
      <c r="K772" t="s">
        <v>5333</v>
      </c>
      <c r="L772" t="s">
        <v>5416</v>
      </c>
      <c r="M772" t="s">
        <v>5351</v>
      </c>
      <c r="N772" t="s">
        <v>5391</v>
      </c>
      <c r="P772" t="s">
        <v>5330</v>
      </c>
      <c r="Q772" t="s">
        <v>3203</v>
      </c>
      <c r="R772" t="e">
        <v>#N/A</v>
      </c>
      <c r="S772" t="b">
        <v>1</v>
      </c>
      <c r="T772" t="s">
        <v>3220</v>
      </c>
      <c r="U772" t="s">
        <v>3220</v>
      </c>
      <c r="AI772">
        <v>185</v>
      </c>
      <c r="AJ772">
        <v>185</v>
      </c>
      <c r="AK772" t="s">
        <v>448</v>
      </c>
      <c r="AL772" s="1" t="s">
        <v>3174</v>
      </c>
      <c r="AM772" t="s">
        <v>3215</v>
      </c>
      <c r="AN772" s="1" t="s">
        <v>3216</v>
      </c>
      <c r="AO772" s="1" t="str">
        <f t="shared" si="56"/>
        <v>2W Distributor Bike</v>
      </c>
      <c r="AP772" s="1"/>
      <c r="AQ772" s="1"/>
      <c r="AR772" s="1"/>
      <c r="AS772" s="1"/>
      <c r="AT772" s="1"/>
      <c r="AU772" s="1"/>
      <c r="AV772" s="1"/>
      <c r="AW772" s="1"/>
      <c r="AX772" s="1"/>
      <c r="AY772" s="1"/>
      <c r="AZ772" s="1"/>
      <c r="BA772" s="1"/>
      <c r="BB772" s="1"/>
      <c r="BC772" s="1"/>
      <c r="BD772" s="1" t="s">
        <v>5679</v>
      </c>
      <c r="BE772" t="str">
        <f t="shared" si="54"/>
        <v>https://fs.amplifi.io//file?id=7b8cc322-4fcf-48c3-9f8e-ebba98e55a00&amp;variant=thumb&amp;extension=png</v>
      </c>
      <c r="BF772" s="4" t="s">
        <v>6732</v>
      </c>
      <c r="BG772" s="4" t="s">
        <v>6733</v>
      </c>
      <c r="BH772" s="4" t="s">
        <v>5679</v>
      </c>
      <c r="BI772" s="4" t="s">
        <v>6734</v>
      </c>
      <c r="BJ772" s="4" t="s">
        <v>6735</v>
      </c>
      <c r="BK772" s="4" t="s">
        <v>6736</v>
      </c>
    </row>
    <row r="773" spans="1:63" ht="19" customHeight="1" x14ac:dyDescent="0.2">
      <c r="A773">
        <v>800</v>
      </c>
      <c r="B773" t="str">
        <f t="shared" si="53"/>
        <v>60004-00005</v>
      </c>
      <c r="C773" t="s">
        <v>3221</v>
      </c>
      <c r="D773" t="str">
        <f t="shared" si="55"/>
        <v>60004-00005</v>
      </c>
      <c r="E773" t="s">
        <v>3170</v>
      </c>
      <c r="F773" t="e">
        <v>#N/A</v>
      </c>
      <c r="G773" t="s">
        <v>3213</v>
      </c>
      <c r="I773" t="s">
        <v>3172</v>
      </c>
      <c r="J773" t="s">
        <v>5332</v>
      </c>
      <c r="K773" t="s">
        <v>5333</v>
      </c>
      <c r="L773" t="s">
        <v>5416</v>
      </c>
      <c r="M773" t="s">
        <v>5351</v>
      </c>
      <c r="N773" t="s">
        <v>5391</v>
      </c>
      <c r="P773" t="s">
        <v>5330</v>
      </c>
      <c r="Q773" t="s">
        <v>3222</v>
      </c>
      <c r="R773" t="e">
        <v>#N/A</v>
      </c>
      <c r="S773" t="b">
        <v>0</v>
      </c>
      <c r="T773" t="s">
        <v>3221</v>
      </c>
      <c r="U773" t="s">
        <v>3221</v>
      </c>
      <c r="AI773">
        <v>185</v>
      </c>
      <c r="AJ773">
        <v>185</v>
      </c>
      <c r="AK773" t="s">
        <v>448</v>
      </c>
      <c r="AL773" s="1" t="s">
        <v>3174</v>
      </c>
      <c r="AM773" t="s">
        <v>3215</v>
      </c>
      <c r="AN773" s="1" t="s">
        <v>3216</v>
      </c>
      <c r="AO773" s="1" t="str">
        <f t="shared" si="56"/>
        <v>2W Distributor Bike</v>
      </c>
      <c r="AP773" s="1"/>
      <c r="AQ773" s="1"/>
      <c r="AR773" s="1"/>
      <c r="AS773" s="1"/>
      <c r="AT773" s="1"/>
      <c r="AU773" s="1"/>
      <c r="AV773" s="1"/>
      <c r="AW773" s="1"/>
      <c r="AX773" s="1"/>
      <c r="AY773" s="1"/>
      <c r="AZ773" s="1"/>
      <c r="BA773" s="1"/>
      <c r="BB773" s="1"/>
      <c r="BC773" s="1"/>
      <c r="BD773" s="1" t="s">
        <v>3223</v>
      </c>
      <c r="BE773" t="str">
        <f t="shared" si="54"/>
        <v>https://fs.amplifi.io//file?id=c705129c-6010-419b-84f0-96edbac8bd9a&amp;variant=thumb&amp;extension=png</v>
      </c>
      <c r="BF773" s="4" t="s">
        <v>3223</v>
      </c>
      <c r="BG773" s="4" t="s">
        <v>6737</v>
      </c>
      <c r="BH773" s="4" t="s">
        <v>6738</v>
      </c>
      <c r="BI773" s="4" t="s">
        <v>6739</v>
      </c>
      <c r="BJ773" s="4" t="s">
        <v>6740</v>
      </c>
      <c r="BK773" s="4" t="s">
        <v>6741</v>
      </c>
    </row>
    <row r="774" spans="1:63" ht="19" customHeight="1" x14ac:dyDescent="0.2">
      <c r="A774">
        <v>801</v>
      </c>
      <c r="B774" t="str">
        <f t="shared" si="53"/>
        <v>60004-00006</v>
      </c>
      <c r="C774" t="s">
        <v>3224</v>
      </c>
      <c r="D774" t="str">
        <f t="shared" si="55"/>
        <v>60004-00006</v>
      </c>
      <c r="E774" t="s">
        <v>3170</v>
      </c>
      <c r="F774" t="e">
        <v>#N/A</v>
      </c>
      <c r="G774" t="s">
        <v>3213</v>
      </c>
      <c r="I774" t="s">
        <v>3172</v>
      </c>
      <c r="J774" t="s">
        <v>5332</v>
      </c>
      <c r="K774" t="s">
        <v>5333</v>
      </c>
      <c r="L774" t="s">
        <v>5416</v>
      </c>
      <c r="M774" t="s">
        <v>5351</v>
      </c>
      <c r="N774" t="s">
        <v>5391</v>
      </c>
      <c r="P774" t="s">
        <v>5330</v>
      </c>
      <c r="Q774" t="s">
        <v>3182</v>
      </c>
      <c r="R774" t="e">
        <v>#N/A</v>
      </c>
      <c r="S774" t="b">
        <v>0</v>
      </c>
      <c r="T774" t="s">
        <v>3224</v>
      </c>
      <c r="U774" t="s">
        <v>3224</v>
      </c>
      <c r="AI774">
        <v>195</v>
      </c>
      <c r="AJ774">
        <v>195</v>
      </c>
      <c r="AK774" t="s">
        <v>448</v>
      </c>
      <c r="AL774" s="1" t="s">
        <v>3174</v>
      </c>
      <c r="AM774" t="s">
        <v>3215</v>
      </c>
      <c r="AN774" s="1" t="s">
        <v>3216</v>
      </c>
      <c r="AO774" s="1" t="str">
        <f t="shared" si="56"/>
        <v>2W Distributor Bike</v>
      </c>
      <c r="AP774" s="1"/>
      <c r="AQ774" s="1"/>
      <c r="AR774" s="1"/>
      <c r="AS774" s="1"/>
      <c r="AT774" s="1"/>
      <c r="AU774" s="1"/>
      <c r="AV774" s="1"/>
      <c r="AW774" s="1"/>
      <c r="AX774" s="1"/>
      <c r="AY774" s="1"/>
      <c r="AZ774" s="1"/>
      <c r="BA774" s="1"/>
      <c r="BB774" s="1"/>
      <c r="BC774" s="1"/>
      <c r="BD774" s="1" t="s">
        <v>5680</v>
      </c>
      <c r="BE774" t="str">
        <f t="shared" si="54"/>
        <v>https://fs.amplifi.io//file?id=2136b6bd-6892-4cc9-b907-d86312216e07&amp;variant=thumb&amp;extension=png</v>
      </c>
      <c r="BF774" s="4" t="s">
        <v>6742</v>
      </c>
      <c r="BG774" s="4" t="s">
        <v>6743</v>
      </c>
      <c r="BH774" s="4" t="s">
        <v>6744</v>
      </c>
      <c r="BI774" s="4" t="s">
        <v>6745</v>
      </c>
      <c r="BJ774" s="4" t="s">
        <v>5680</v>
      </c>
      <c r="BK774" s="4" t="s">
        <v>6746</v>
      </c>
    </row>
    <row r="775" spans="1:63" ht="19" customHeight="1" x14ac:dyDescent="0.2">
      <c r="A775">
        <v>802</v>
      </c>
      <c r="B775" t="str">
        <f t="shared" si="53"/>
        <v>60004-00007</v>
      </c>
      <c r="C775" t="s">
        <v>3225</v>
      </c>
      <c r="D775" t="str">
        <f t="shared" si="55"/>
        <v>60004-00007</v>
      </c>
      <c r="E775" t="s">
        <v>3170</v>
      </c>
      <c r="F775" t="e">
        <v>#N/A</v>
      </c>
      <c r="G775" t="s">
        <v>3213</v>
      </c>
      <c r="I775" t="s">
        <v>3172</v>
      </c>
      <c r="J775" t="s">
        <v>5332</v>
      </c>
      <c r="K775" t="s">
        <v>5333</v>
      </c>
      <c r="L775" t="s">
        <v>5416</v>
      </c>
      <c r="M775" t="s">
        <v>5351</v>
      </c>
      <c r="N775" t="s">
        <v>5391</v>
      </c>
      <c r="P775" t="s">
        <v>5330</v>
      </c>
      <c r="Q775" t="s">
        <v>3226</v>
      </c>
      <c r="R775" t="e">
        <v>#N/A</v>
      </c>
      <c r="S775" t="b">
        <v>0</v>
      </c>
      <c r="T775" t="s">
        <v>3225</v>
      </c>
      <c r="U775" t="s">
        <v>3225</v>
      </c>
      <c r="AI775">
        <v>185</v>
      </c>
      <c r="AJ775">
        <v>185</v>
      </c>
      <c r="AK775" t="s">
        <v>448</v>
      </c>
      <c r="AL775" s="1" t="s">
        <v>3174</v>
      </c>
      <c r="AM775" t="s">
        <v>3215</v>
      </c>
      <c r="AN775" s="1" t="s">
        <v>3216</v>
      </c>
      <c r="AO775" s="1" t="str">
        <f t="shared" si="56"/>
        <v>2W Distributor Bike</v>
      </c>
      <c r="AP775" s="1"/>
      <c r="AQ775" s="1"/>
      <c r="AR775" s="1"/>
      <c r="AS775" s="1"/>
      <c r="AT775" s="1"/>
      <c r="AU775" s="1"/>
      <c r="AV775" s="1"/>
      <c r="AW775" s="1"/>
      <c r="AX775" s="1"/>
      <c r="AY775" s="1"/>
      <c r="AZ775" s="1"/>
      <c r="BA775" s="1"/>
      <c r="BB775" s="1"/>
      <c r="BC775" s="1"/>
      <c r="BD775" s="1" t="s">
        <v>5681</v>
      </c>
      <c r="BE775" t="str">
        <f t="shared" si="54"/>
        <v>https://fs.amplifi.io//file?id=0bb6a45d-08c1-41ba-8cea-525af68955eb&amp;variant=thumb&amp;extension=png</v>
      </c>
      <c r="BF775" s="4" t="s">
        <v>6747</v>
      </c>
      <c r="BG775" s="4" t="s">
        <v>6748</v>
      </c>
      <c r="BH775" s="4" t="s">
        <v>5681</v>
      </c>
      <c r="BI775" s="4" t="s">
        <v>6749</v>
      </c>
      <c r="BJ775" s="4" t="s">
        <v>6750</v>
      </c>
      <c r="BK775" s="4" t="s">
        <v>6751</v>
      </c>
    </row>
    <row r="776" spans="1:63" ht="19" customHeight="1" x14ac:dyDescent="0.2">
      <c r="A776">
        <v>803</v>
      </c>
      <c r="B776" t="str">
        <f t="shared" si="53"/>
        <v>60005-00000</v>
      </c>
      <c r="C776" t="s">
        <v>3227</v>
      </c>
      <c r="D776" t="str">
        <f t="shared" si="55"/>
        <v>60005-00000</v>
      </c>
      <c r="E776" t="s">
        <v>3170</v>
      </c>
      <c r="F776" t="e">
        <v>#N/A</v>
      </c>
      <c r="G776" t="s">
        <v>3228</v>
      </c>
      <c r="I776" t="s">
        <v>3172</v>
      </c>
      <c r="J776" t="s">
        <v>5332</v>
      </c>
      <c r="K776" t="s">
        <v>5333</v>
      </c>
      <c r="L776" t="s">
        <v>5416</v>
      </c>
      <c r="M776" t="s">
        <v>5351</v>
      </c>
      <c r="N776" t="s">
        <v>5391</v>
      </c>
      <c r="P776" t="s">
        <v>5330</v>
      </c>
      <c r="Q776" t="s">
        <v>3229</v>
      </c>
      <c r="R776" t="e">
        <v>#N/A</v>
      </c>
      <c r="S776" t="b">
        <v>0</v>
      </c>
      <c r="T776" t="s">
        <v>3227</v>
      </c>
      <c r="U776" t="s">
        <v>3227</v>
      </c>
      <c r="AI776">
        <v>155</v>
      </c>
      <c r="AJ776">
        <v>155</v>
      </c>
      <c r="AK776" t="s">
        <v>3230</v>
      </c>
      <c r="AL776" s="1" t="s">
        <v>3231</v>
      </c>
      <c r="AM776" t="s">
        <v>3232</v>
      </c>
      <c r="AN776" s="1" t="s">
        <v>3233</v>
      </c>
      <c r="AO776" s="1" t="str">
        <f t="shared" si="56"/>
        <v>2W Distributor Bike</v>
      </c>
      <c r="AP776" s="1"/>
      <c r="AQ776" s="1"/>
      <c r="AR776" s="1"/>
      <c r="AS776" s="1"/>
      <c r="AT776" s="1"/>
      <c r="AU776" s="1"/>
      <c r="AV776" s="1"/>
      <c r="AW776" s="1"/>
      <c r="AX776" s="1"/>
      <c r="AY776" s="1"/>
      <c r="AZ776" s="1"/>
      <c r="BA776" s="1"/>
      <c r="BB776" s="1"/>
      <c r="BC776" s="1"/>
      <c r="BD776" s="1" t="s">
        <v>5682</v>
      </c>
      <c r="BE776" t="str">
        <f t="shared" si="54"/>
        <v>https://fs.amplifi.io//file?id=87aa2011-c05f-4a39-9a7a-f6d6f5669708&amp;variant=thumb&amp;extension=png</v>
      </c>
      <c r="BF776" s="4" t="s">
        <v>6752</v>
      </c>
      <c r="BG776" s="4" t="s">
        <v>6753</v>
      </c>
      <c r="BH776" s="4" t="s">
        <v>6754</v>
      </c>
      <c r="BI776" s="4" t="s">
        <v>5682</v>
      </c>
      <c r="BJ776" s="4" t="s">
        <v>6755</v>
      </c>
      <c r="BK776" s="4" t="s">
        <v>6756</v>
      </c>
    </row>
    <row r="777" spans="1:63" ht="19" customHeight="1" x14ac:dyDescent="0.2">
      <c r="A777">
        <v>804</v>
      </c>
      <c r="B777" t="str">
        <f t="shared" si="53"/>
        <v>60005-00001</v>
      </c>
      <c r="C777" t="s">
        <v>3234</v>
      </c>
      <c r="D777" t="str">
        <f t="shared" si="55"/>
        <v>60005-00001</v>
      </c>
      <c r="E777" t="s">
        <v>3170</v>
      </c>
      <c r="F777" t="e">
        <v>#N/A</v>
      </c>
      <c r="G777" t="s">
        <v>3228</v>
      </c>
      <c r="I777" t="s">
        <v>3172</v>
      </c>
      <c r="J777" t="s">
        <v>5332</v>
      </c>
      <c r="K777" t="s">
        <v>5333</v>
      </c>
      <c r="L777" t="s">
        <v>5416</v>
      </c>
      <c r="M777" t="s">
        <v>5351</v>
      </c>
      <c r="N777" t="s">
        <v>5391</v>
      </c>
      <c r="P777" t="s">
        <v>5330</v>
      </c>
      <c r="Q777" t="s">
        <v>3235</v>
      </c>
      <c r="R777" t="e">
        <v>#N/A</v>
      </c>
      <c r="S777" t="b">
        <v>0</v>
      </c>
      <c r="T777" t="s">
        <v>3234</v>
      </c>
      <c r="U777" t="s">
        <v>3234</v>
      </c>
      <c r="AI777">
        <v>185</v>
      </c>
      <c r="AJ777">
        <v>185</v>
      </c>
      <c r="AK777" t="s">
        <v>3230</v>
      </c>
      <c r="AL777" s="1" t="s">
        <v>3231</v>
      </c>
      <c r="AM777" t="s">
        <v>3232</v>
      </c>
      <c r="AN777" s="1" t="s">
        <v>3233</v>
      </c>
      <c r="AO777" s="1" t="str">
        <f t="shared" si="56"/>
        <v>2W Distributor Bike</v>
      </c>
      <c r="AP777" s="1"/>
      <c r="AQ777" s="1"/>
      <c r="AR777" s="1"/>
      <c r="AS777" s="1"/>
      <c r="AT777" s="1"/>
      <c r="AU777" s="1"/>
      <c r="AV777" s="1"/>
      <c r="AW777" s="1"/>
      <c r="AX777" s="1"/>
      <c r="AY777" s="1"/>
      <c r="AZ777" s="1"/>
      <c r="BA777" s="1"/>
      <c r="BB777" s="1"/>
      <c r="BC777" s="1"/>
      <c r="BD777" s="1" t="s">
        <v>5683</v>
      </c>
      <c r="BE777" t="str">
        <f t="shared" si="54"/>
        <v>https://fs.amplifi.io//file?id=cbe75116-6b1e-41e1-8743-88c0a2f18335&amp;variant=thumb&amp;extension=png</v>
      </c>
      <c r="BF777" s="4" t="s">
        <v>6757</v>
      </c>
      <c r="BG777" s="4" t="s">
        <v>5683</v>
      </c>
      <c r="BH777" s="4" t="s">
        <v>6758</v>
      </c>
      <c r="BI777" s="4" t="s">
        <v>6759</v>
      </c>
      <c r="BJ777" s="4" t="s">
        <v>6760</v>
      </c>
      <c r="BK777" s="4" t="s">
        <v>6761</v>
      </c>
    </row>
    <row r="778" spans="1:63" ht="19" customHeight="1" x14ac:dyDescent="0.2">
      <c r="A778">
        <v>805</v>
      </c>
      <c r="B778" t="str">
        <f t="shared" si="53"/>
        <v>60005-00002</v>
      </c>
      <c r="C778" t="s">
        <v>3236</v>
      </c>
      <c r="D778" t="str">
        <f t="shared" si="55"/>
        <v>60005-00002</v>
      </c>
      <c r="E778" t="s">
        <v>3170</v>
      </c>
      <c r="F778" t="e">
        <v>#N/A</v>
      </c>
      <c r="G778" t="s">
        <v>3228</v>
      </c>
      <c r="I778" t="s">
        <v>3172</v>
      </c>
      <c r="J778" t="s">
        <v>5332</v>
      </c>
      <c r="K778" t="s">
        <v>5338</v>
      </c>
      <c r="L778" t="s">
        <v>5418</v>
      </c>
      <c r="M778" t="s">
        <v>5351</v>
      </c>
      <c r="N778" t="s">
        <v>5391</v>
      </c>
      <c r="P778" t="s">
        <v>5330</v>
      </c>
      <c r="Q778" t="s">
        <v>3237</v>
      </c>
      <c r="R778" t="e">
        <v>#N/A</v>
      </c>
      <c r="S778" t="b">
        <v>1</v>
      </c>
      <c r="T778" t="s">
        <v>3236</v>
      </c>
      <c r="U778" t="s">
        <v>3236</v>
      </c>
      <c r="AI778">
        <v>165</v>
      </c>
      <c r="AJ778">
        <v>165</v>
      </c>
      <c r="AK778" t="s">
        <v>3230</v>
      </c>
      <c r="AL778" s="1" t="s">
        <v>3231</v>
      </c>
      <c r="AM778" t="s">
        <v>3232</v>
      </c>
      <c r="AN778" s="1" t="s">
        <v>3233</v>
      </c>
      <c r="AO778" s="1" t="str">
        <f t="shared" si="56"/>
        <v>2W Distributor Bike</v>
      </c>
      <c r="AP778" s="1"/>
      <c r="AQ778" s="1"/>
      <c r="AR778" s="1"/>
      <c r="AS778" s="1"/>
      <c r="AT778" s="1"/>
      <c r="AU778" s="1"/>
      <c r="AV778" s="1"/>
      <c r="AW778" s="1"/>
      <c r="AX778" s="1"/>
      <c r="AY778" s="1"/>
      <c r="AZ778" s="1"/>
      <c r="BA778" s="1"/>
      <c r="BB778" s="1"/>
      <c r="BC778" s="1"/>
      <c r="BD778" s="1" t="s">
        <v>5684</v>
      </c>
      <c r="BE778" t="str">
        <f t="shared" si="54"/>
        <v>https://fs.amplifi.io//file?id=de157786-1bb4-4e93-abb7-38c0865bc09f&amp;variant=thumb&amp;extension=png</v>
      </c>
      <c r="BF778" s="4" t="s">
        <v>6762</v>
      </c>
      <c r="BG778" s="4" t="s">
        <v>6763</v>
      </c>
      <c r="BH778" s="4" t="s">
        <v>5684</v>
      </c>
      <c r="BI778" s="4" t="s">
        <v>6764</v>
      </c>
    </row>
    <row r="779" spans="1:63" ht="19" customHeight="1" x14ac:dyDescent="0.2">
      <c r="A779">
        <v>806</v>
      </c>
      <c r="B779" t="str">
        <f t="shared" si="53"/>
        <v>60005-00003</v>
      </c>
      <c r="C779" t="s">
        <v>3238</v>
      </c>
      <c r="D779" t="str">
        <f t="shared" si="55"/>
        <v>60005-00003</v>
      </c>
      <c r="E779" t="s">
        <v>3170</v>
      </c>
      <c r="F779" t="e">
        <v>#N/A</v>
      </c>
      <c r="G779" t="s">
        <v>3228</v>
      </c>
      <c r="I779" t="s">
        <v>3172</v>
      </c>
      <c r="J779" t="s">
        <v>5332</v>
      </c>
      <c r="K779" t="s">
        <v>5333</v>
      </c>
      <c r="L779" t="s">
        <v>5416</v>
      </c>
      <c r="M779" t="s">
        <v>5351</v>
      </c>
      <c r="N779" t="s">
        <v>5391</v>
      </c>
      <c r="P779" t="s">
        <v>5330</v>
      </c>
      <c r="Q779" t="s">
        <v>3239</v>
      </c>
      <c r="R779" t="e">
        <v>#N/A</v>
      </c>
      <c r="S779" t="b">
        <v>0</v>
      </c>
      <c r="T779" t="s">
        <v>3238</v>
      </c>
      <c r="U779" t="s">
        <v>3238</v>
      </c>
      <c r="AI779">
        <v>185</v>
      </c>
      <c r="AJ779">
        <v>185</v>
      </c>
      <c r="AK779" t="s">
        <v>3230</v>
      </c>
      <c r="AL779" s="1" t="s">
        <v>3231</v>
      </c>
      <c r="AM779" t="s">
        <v>3232</v>
      </c>
      <c r="AN779" s="1" t="s">
        <v>3233</v>
      </c>
      <c r="AO779" s="1" t="str">
        <f t="shared" si="56"/>
        <v>2W Distributor Bike</v>
      </c>
      <c r="AP779" s="1"/>
      <c r="AQ779" s="1"/>
      <c r="AR779" s="1"/>
      <c r="AS779" s="1"/>
      <c r="AT779" s="1"/>
      <c r="AU779" s="1"/>
      <c r="AV779" s="1"/>
      <c r="AW779" s="1"/>
      <c r="AX779" s="1"/>
      <c r="AY779" s="1"/>
      <c r="AZ779" s="1"/>
      <c r="BA779" s="1"/>
      <c r="BB779" s="1"/>
      <c r="BC779" s="1"/>
      <c r="BD779" s="1" t="s">
        <v>5685</v>
      </c>
      <c r="BE779" t="str">
        <f t="shared" si="54"/>
        <v>https://fs.amplifi.io//file?id=c7dc34b0-1831-46e3-9344-8b65462d9e29&amp;variant=thumb&amp;extension=png</v>
      </c>
      <c r="BF779" s="4" t="s">
        <v>6765</v>
      </c>
      <c r="BG779" s="4" t="s">
        <v>6766</v>
      </c>
      <c r="BH779" s="4" t="s">
        <v>6767</v>
      </c>
      <c r="BI779" s="4" t="s">
        <v>6768</v>
      </c>
      <c r="BJ779" s="4" t="s">
        <v>6769</v>
      </c>
      <c r="BK779" s="4" t="s">
        <v>5685</v>
      </c>
    </row>
    <row r="780" spans="1:63" ht="19" customHeight="1" x14ac:dyDescent="0.2">
      <c r="A780">
        <v>807</v>
      </c>
      <c r="B780" t="str">
        <f t="shared" si="53"/>
        <v>60005-00004</v>
      </c>
      <c r="C780" t="s">
        <v>3240</v>
      </c>
      <c r="D780" t="str">
        <f t="shared" si="55"/>
        <v>60005-00004</v>
      </c>
      <c r="E780" t="s">
        <v>3170</v>
      </c>
      <c r="F780" t="e">
        <v>#N/A</v>
      </c>
      <c r="G780" t="s">
        <v>3228</v>
      </c>
      <c r="I780" t="s">
        <v>3172</v>
      </c>
      <c r="J780" t="s">
        <v>5332</v>
      </c>
      <c r="K780" t="s">
        <v>5333</v>
      </c>
      <c r="L780" t="s">
        <v>5416</v>
      </c>
      <c r="M780" t="s">
        <v>5351</v>
      </c>
      <c r="N780" t="s">
        <v>5391</v>
      </c>
      <c r="P780" t="s">
        <v>5330</v>
      </c>
      <c r="Q780" t="s">
        <v>3241</v>
      </c>
      <c r="R780" t="e">
        <v>#N/A</v>
      </c>
      <c r="S780" t="b">
        <v>0</v>
      </c>
      <c r="T780" t="s">
        <v>3240</v>
      </c>
      <c r="U780" t="s">
        <v>3240</v>
      </c>
      <c r="AI780">
        <v>185</v>
      </c>
      <c r="AJ780">
        <v>185</v>
      </c>
      <c r="AK780" t="s">
        <v>3230</v>
      </c>
      <c r="AL780" s="1" t="s">
        <v>3231</v>
      </c>
      <c r="AM780" t="s">
        <v>3232</v>
      </c>
      <c r="AN780" s="1" t="s">
        <v>3233</v>
      </c>
      <c r="AO780" s="1" t="str">
        <f t="shared" si="56"/>
        <v>2W Distributor Bike</v>
      </c>
      <c r="AP780" s="1"/>
      <c r="AQ780" s="1"/>
      <c r="AR780" s="1"/>
      <c r="AS780" s="1"/>
      <c r="AT780" s="1"/>
      <c r="AU780" s="1"/>
      <c r="AV780" s="1"/>
      <c r="AW780" s="1"/>
      <c r="AX780" s="1"/>
      <c r="AY780" s="1"/>
      <c r="AZ780" s="1"/>
      <c r="BA780" s="1"/>
      <c r="BB780" s="1"/>
      <c r="BC780" s="1"/>
      <c r="BD780" s="1" t="s">
        <v>5686</v>
      </c>
      <c r="BE780" t="str">
        <f t="shared" si="54"/>
        <v>https://fs.amplifi.io//file?id=3eaa2819-1733-4dae-8cf7-db4501efc1b3&amp;variant=thumb&amp;extension=png</v>
      </c>
      <c r="BF780" s="4" t="s">
        <v>6770</v>
      </c>
      <c r="BG780" s="4" t="s">
        <v>6771</v>
      </c>
      <c r="BH780" s="4" t="s">
        <v>6772</v>
      </c>
      <c r="BI780" s="4" t="s">
        <v>6773</v>
      </c>
      <c r="BJ780" s="4" t="s">
        <v>5686</v>
      </c>
      <c r="BK780" s="4" t="s">
        <v>6774</v>
      </c>
    </row>
    <row r="781" spans="1:63" ht="19" customHeight="1" x14ac:dyDescent="0.2">
      <c r="A781">
        <v>808</v>
      </c>
      <c r="B781" t="str">
        <f t="shared" si="53"/>
        <v>60005-00005</v>
      </c>
      <c r="C781" t="s">
        <v>3242</v>
      </c>
      <c r="D781" t="str">
        <f t="shared" si="55"/>
        <v>60005-00005</v>
      </c>
      <c r="E781" t="s">
        <v>3170</v>
      </c>
      <c r="F781" t="e">
        <v>#N/A</v>
      </c>
      <c r="G781" t="s">
        <v>3228</v>
      </c>
      <c r="I781" t="s">
        <v>3172</v>
      </c>
      <c r="J781" t="s">
        <v>5332</v>
      </c>
      <c r="K781" t="s">
        <v>5338</v>
      </c>
      <c r="L781" t="s">
        <v>5418</v>
      </c>
      <c r="M781" t="s">
        <v>5351</v>
      </c>
      <c r="N781" t="s">
        <v>5391</v>
      </c>
      <c r="P781" t="s">
        <v>5330</v>
      </c>
      <c r="Q781" t="s">
        <v>3243</v>
      </c>
      <c r="R781" t="e">
        <v>#N/A</v>
      </c>
      <c r="S781" t="b">
        <v>1</v>
      </c>
      <c r="T781" t="s">
        <v>3242</v>
      </c>
      <c r="U781" t="s">
        <v>3242</v>
      </c>
      <c r="AI781">
        <v>185</v>
      </c>
      <c r="AJ781">
        <v>185</v>
      </c>
      <c r="AK781" t="s">
        <v>3230</v>
      </c>
      <c r="AL781" s="1" t="s">
        <v>3231</v>
      </c>
      <c r="AM781" t="s">
        <v>3232</v>
      </c>
      <c r="AN781" s="1" t="s">
        <v>3233</v>
      </c>
      <c r="AO781" s="1" t="str">
        <f t="shared" si="56"/>
        <v>2W Distributor Bike</v>
      </c>
      <c r="AP781" s="1"/>
      <c r="AQ781" s="1"/>
      <c r="AR781" s="1"/>
      <c r="AS781" s="1"/>
      <c r="AT781" s="1"/>
      <c r="AU781" s="1"/>
      <c r="AV781" s="1"/>
      <c r="AW781" s="1"/>
      <c r="AX781" s="1"/>
      <c r="AY781" s="1"/>
      <c r="AZ781" s="1"/>
      <c r="BA781" s="1"/>
      <c r="BB781" s="1"/>
      <c r="BC781" s="1"/>
      <c r="BD781" s="1" t="s">
        <v>5687</v>
      </c>
      <c r="BE781" t="str">
        <f t="shared" si="54"/>
        <v>https://fs.amplifi.io//file?id=896ced15-d306-4302-8be7-9e7be2afa6a0&amp;variant=thumb&amp;extension=png</v>
      </c>
      <c r="BF781" s="4" t="s">
        <v>6775</v>
      </c>
      <c r="BG781" s="4" t="s">
        <v>6776</v>
      </c>
      <c r="BH781" s="4" t="s">
        <v>6777</v>
      </c>
      <c r="BI781" s="4" t="s">
        <v>5687</v>
      </c>
    </row>
    <row r="782" spans="1:63" ht="19" customHeight="1" x14ac:dyDescent="0.2">
      <c r="A782">
        <v>809</v>
      </c>
      <c r="B782" t="str">
        <f t="shared" si="53"/>
        <v>60005-00006</v>
      </c>
      <c r="C782" t="s">
        <v>3244</v>
      </c>
      <c r="D782" t="str">
        <f t="shared" si="55"/>
        <v>60005-00006</v>
      </c>
      <c r="E782" t="s">
        <v>3170</v>
      </c>
      <c r="F782" t="e">
        <v>#N/A</v>
      </c>
      <c r="G782" t="s">
        <v>3228</v>
      </c>
      <c r="I782" t="s">
        <v>3172</v>
      </c>
      <c r="J782" t="s">
        <v>5332</v>
      </c>
      <c r="K782" t="s">
        <v>5338</v>
      </c>
      <c r="L782" t="s">
        <v>5418</v>
      </c>
      <c r="M782" t="s">
        <v>5351</v>
      </c>
      <c r="N782" t="s">
        <v>5391</v>
      </c>
      <c r="P782" t="s">
        <v>5330</v>
      </c>
      <c r="Q782" t="s">
        <v>3214</v>
      </c>
      <c r="R782" t="e">
        <v>#N/A</v>
      </c>
      <c r="S782" t="b">
        <v>1</v>
      </c>
      <c r="T782" t="s">
        <v>3244</v>
      </c>
      <c r="U782" t="s">
        <v>3244</v>
      </c>
      <c r="AI782">
        <v>185</v>
      </c>
      <c r="AJ782">
        <v>185</v>
      </c>
      <c r="AK782" t="s">
        <v>3230</v>
      </c>
      <c r="AL782" s="1" t="s">
        <v>3231</v>
      </c>
      <c r="AM782" t="s">
        <v>3232</v>
      </c>
      <c r="AN782" s="1" t="s">
        <v>3233</v>
      </c>
      <c r="AO782" s="1" t="str">
        <f t="shared" si="56"/>
        <v>2W Distributor Bike</v>
      </c>
      <c r="AP782" s="1"/>
      <c r="AQ782" s="1"/>
      <c r="AR782" s="1"/>
      <c r="AS782" s="1"/>
      <c r="AT782" s="1"/>
      <c r="AU782" s="1"/>
      <c r="AV782" s="1"/>
      <c r="AW782" s="1"/>
      <c r="AX782" s="1"/>
      <c r="AY782" s="1"/>
      <c r="AZ782" s="1"/>
      <c r="BA782" s="1"/>
      <c r="BB782" s="1"/>
      <c r="BC782" s="1"/>
      <c r="BD782" s="1" t="s">
        <v>5688</v>
      </c>
      <c r="BE782" t="str">
        <f t="shared" si="54"/>
        <v>https://fs.amplifi.io//file?id=ef2fc6db-75e8-46ef-9673-9307b1434d45&amp;variant=thumb&amp;extension=png</v>
      </c>
      <c r="BF782" s="4" t="s">
        <v>6778</v>
      </c>
      <c r="BG782" s="4" t="s">
        <v>5688</v>
      </c>
      <c r="BH782" s="4" t="s">
        <v>6779</v>
      </c>
    </row>
    <row r="783" spans="1:63" ht="19" customHeight="1" x14ac:dyDescent="0.2">
      <c r="A783">
        <v>810</v>
      </c>
      <c r="B783" t="str">
        <f t="shared" si="53"/>
        <v>60005-00007</v>
      </c>
      <c r="C783" t="s">
        <v>3245</v>
      </c>
      <c r="D783" t="str">
        <f t="shared" si="55"/>
        <v>60005-00007</v>
      </c>
      <c r="E783" t="s">
        <v>3170</v>
      </c>
      <c r="F783" t="e">
        <v>#N/A</v>
      </c>
      <c r="G783" t="s">
        <v>3228</v>
      </c>
      <c r="I783" t="s">
        <v>3172</v>
      </c>
      <c r="J783" t="s">
        <v>5332</v>
      </c>
      <c r="K783" t="s">
        <v>5338</v>
      </c>
      <c r="L783" t="s">
        <v>5418</v>
      </c>
      <c r="M783" t="s">
        <v>5351</v>
      </c>
      <c r="N783" t="s">
        <v>5391</v>
      </c>
      <c r="P783" t="s">
        <v>5330</v>
      </c>
      <c r="Q783" t="s">
        <v>3246</v>
      </c>
      <c r="R783" t="e">
        <v>#N/A</v>
      </c>
      <c r="S783" t="b">
        <v>0</v>
      </c>
      <c r="T783" t="s">
        <v>3245</v>
      </c>
      <c r="U783" t="s">
        <v>3245</v>
      </c>
      <c r="AI783">
        <v>185</v>
      </c>
      <c r="AJ783">
        <v>185</v>
      </c>
      <c r="AK783" t="s">
        <v>3230</v>
      </c>
      <c r="AL783" s="1" t="s">
        <v>3231</v>
      </c>
      <c r="AM783" t="s">
        <v>3232</v>
      </c>
      <c r="AN783" s="1" t="s">
        <v>3233</v>
      </c>
      <c r="AO783" s="1" t="str">
        <f t="shared" si="56"/>
        <v>2W Distributor Bike</v>
      </c>
      <c r="AP783" s="1"/>
      <c r="AQ783" s="1"/>
      <c r="AR783" s="1"/>
      <c r="AS783" s="1"/>
      <c r="AT783" s="1"/>
      <c r="AU783" s="1"/>
      <c r="AV783" s="1"/>
      <c r="AW783" s="1"/>
      <c r="AX783" s="1"/>
      <c r="AY783" s="1"/>
      <c r="AZ783" s="1"/>
      <c r="BA783" s="1"/>
      <c r="BB783" s="1"/>
      <c r="BC783" s="1"/>
      <c r="BD783" s="1" t="s">
        <v>3247</v>
      </c>
      <c r="BE783" t="str">
        <f t="shared" si="54"/>
        <v>https://fs.amplifi.io//file?id=945b4ab4-77c5-42f4-b727-21bed6ce105d&amp;variant=thumb&amp;extension=png</v>
      </c>
      <c r="BF783" s="4" t="s">
        <v>3247</v>
      </c>
    </row>
    <row r="784" spans="1:63" ht="19" customHeight="1" x14ac:dyDescent="0.2">
      <c r="A784">
        <v>811</v>
      </c>
      <c r="B784" t="str">
        <f t="shared" si="53"/>
        <v>60005-00008</v>
      </c>
      <c r="C784" t="s">
        <v>3248</v>
      </c>
      <c r="D784" t="str">
        <f t="shared" si="55"/>
        <v>60005-00008</v>
      </c>
      <c r="E784" t="s">
        <v>3170</v>
      </c>
      <c r="F784" t="e">
        <v>#N/A</v>
      </c>
      <c r="G784" t="s">
        <v>3228</v>
      </c>
      <c r="I784" t="s">
        <v>3172</v>
      </c>
      <c r="J784" t="s">
        <v>5332</v>
      </c>
      <c r="K784" t="s">
        <v>5338</v>
      </c>
      <c r="L784" t="s">
        <v>5418</v>
      </c>
      <c r="M784" t="s">
        <v>5351</v>
      </c>
      <c r="N784" t="s">
        <v>5391</v>
      </c>
      <c r="P784" t="s">
        <v>5330</v>
      </c>
      <c r="Q784" t="s">
        <v>3249</v>
      </c>
      <c r="R784" t="e">
        <v>#N/A</v>
      </c>
      <c r="S784" t="b">
        <v>0</v>
      </c>
      <c r="T784" t="s">
        <v>3248</v>
      </c>
      <c r="U784" t="s">
        <v>3248</v>
      </c>
      <c r="AI784">
        <v>185</v>
      </c>
      <c r="AJ784">
        <v>185</v>
      </c>
      <c r="AK784" t="s">
        <v>3230</v>
      </c>
      <c r="AL784" s="1" t="s">
        <v>3231</v>
      </c>
      <c r="AM784" t="s">
        <v>3232</v>
      </c>
      <c r="AN784" s="1" t="s">
        <v>3233</v>
      </c>
      <c r="AO784" s="1" t="str">
        <f t="shared" si="56"/>
        <v>2W Distributor Bike</v>
      </c>
      <c r="AP784" s="1"/>
      <c r="AQ784" s="1"/>
      <c r="AR784" s="1"/>
      <c r="AS784" s="1"/>
      <c r="AT784" s="1"/>
      <c r="AU784" s="1"/>
      <c r="AV784" s="1"/>
      <c r="AW784" s="1"/>
      <c r="AX784" s="1"/>
      <c r="AY784" s="1"/>
      <c r="AZ784" s="1"/>
      <c r="BA784" s="1"/>
      <c r="BB784" s="1"/>
      <c r="BC784" s="1"/>
      <c r="BD784" s="1" t="s">
        <v>5689</v>
      </c>
      <c r="BE784" t="str">
        <f t="shared" si="54"/>
        <v>https://fs.amplifi.io//file?id=36a8f91f-b6ec-4daa-b06e-13806109a0c9&amp;variant=thumb&amp;extension=png</v>
      </c>
      <c r="BF784" s="4" t="s">
        <v>6780</v>
      </c>
      <c r="BG784" s="4" t="s">
        <v>5689</v>
      </c>
      <c r="BH784" s="4" t="s">
        <v>6781</v>
      </c>
      <c r="BI784" s="4" t="s">
        <v>6782</v>
      </c>
    </row>
    <row r="785" spans="1:63" ht="19" customHeight="1" x14ac:dyDescent="0.2">
      <c r="A785">
        <v>812</v>
      </c>
      <c r="B785" t="str">
        <f t="shared" si="53"/>
        <v>60005-00009</v>
      </c>
      <c r="C785" t="s">
        <v>3250</v>
      </c>
      <c r="D785" t="str">
        <f t="shared" si="55"/>
        <v>60005-00009</v>
      </c>
      <c r="E785" t="s">
        <v>3170</v>
      </c>
      <c r="F785" t="e">
        <v>#N/A</v>
      </c>
      <c r="G785" t="s">
        <v>3228</v>
      </c>
      <c r="I785" t="s">
        <v>3172</v>
      </c>
      <c r="J785" t="s">
        <v>5332</v>
      </c>
      <c r="K785" t="s">
        <v>5338</v>
      </c>
      <c r="L785" t="s">
        <v>5418</v>
      </c>
      <c r="M785" t="s">
        <v>5351</v>
      </c>
      <c r="N785" t="s">
        <v>5391</v>
      </c>
      <c r="P785" t="s">
        <v>5330</v>
      </c>
      <c r="Q785" t="s">
        <v>3251</v>
      </c>
      <c r="R785" t="e">
        <v>#N/A</v>
      </c>
      <c r="S785" t="b">
        <v>1</v>
      </c>
      <c r="T785" t="s">
        <v>3250</v>
      </c>
      <c r="U785" t="s">
        <v>3250</v>
      </c>
      <c r="AI785">
        <v>185</v>
      </c>
      <c r="AJ785">
        <v>185</v>
      </c>
      <c r="AK785" t="s">
        <v>3230</v>
      </c>
      <c r="AL785" s="1" t="s">
        <v>3231</v>
      </c>
      <c r="AM785" t="s">
        <v>3232</v>
      </c>
      <c r="AN785" s="1" t="s">
        <v>3233</v>
      </c>
      <c r="AO785" s="1" t="str">
        <f t="shared" si="56"/>
        <v>2W Distributor Bike</v>
      </c>
      <c r="AP785" s="1"/>
      <c r="AQ785" s="1"/>
      <c r="AR785" s="1"/>
      <c r="AS785" s="1"/>
      <c r="AT785" s="1"/>
      <c r="AU785" s="1"/>
      <c r="AV785" s="1"/>
      <c r="AW785" s="1"/>
      <c r="AX785" s="1"/>
      <c r="AY785" s="1"/>
      <c r="AZ785" s="1"/>
      <c r="BA785" s="1"/>
      <c r="BB785" s="1"/>
      <c r="BC785" s="1"/>
      <c r="BD785" s="1" t="s">
        <v>5690</v>
      </c>
      <c r="BE785" t="str">
        <f t="shared" si="54"/>
        <v>https://fs.amplifi.io//file?id=e3e24bbe-b21d-4367-89c4-c7cb4f5d01a3&amp;variant=thumb&amp;extension=png</v>
      </c>
      <c r="BF785" s="4" t="s">
        <v>6783</v>
      </c>
      <c r="BG785" s="4" t="s">
        <v>6784</v>
      </c>
      <c r="BH785" s="4" t="s">
        <v>5690</v>
      </c>
    </row>
    <row r="786" spans="1:63" ht="19" customHeight="1" x14ac:dyDescent="0.2">
      <c r="A786">
        <v>813</v>
      </c>
      <c r="B786" t="str">
        <f t="shared" si="53"/>
        <v>60005-00010</v>
      </c>
      <c r="C786" t="s">
        <v>3252</v>
      </c>
      <c r="D786" t="str">
        <f t="shared" si="55"/>
        <v>60005-00010</v>
      </c>
      <c r="E786" t="s">
        <v>3170</v>
      </c>
      <c r="F786" t="e">
        <v>#N/A</v>
      </c>
      <c r="G786" t="s">
        <v>3228</v>
      </c>
      <c r="I786" t="s">
        <v>3172</v>
      </c>
      <c r="J786" t="s">
        <v>5332</v>
      </c>
      <c r="K786" t="s">
        <v>5333</v>
      </c>
      <c r="L786" t="s">
        <v>5416</v>
      </c>
      <c r="M786" t="s">
        <v>5351</v>
      </c>
      <c r="N786" t="s">
        <v>5391</v>
      </c>
      <c r="P786" t="s">
        <v>5330</v>
      </c>
      <c r="Q786" t="s">
        <v>3253</v>
      </c>
      <c r="R786" t="e">
        <v>#N/A</v>
      </c>
      <c r="S786" t="b">
        <v>0</v>
      </c>
      <c r="T786" t="s">
        <v>3252</v>
      </c>
      <c r="U786" t="s">
        <v>3252</v>
      </c>
      <c r="AI786">
        <v>185</v>
      </c>
      <c r="AJ786">
        <v>185</v>
      </c>
      <c r="AK786" t="s">
        <v>3230</v>
      </c>
      <c r="AL786" s="1" t="s">
        <v>3231</v>
      </c>
      <c r="AM786" t="s">
        <v>3232</v>
      </c>
      <c r="AN786" s="1" t="s">
        <v>3233</v>
      </c>
      <c r="AO786" s="1" t="str">
        <f t="shared" si="56"/>
        <v>2W Distributor Bike</v>
      </c>
      <c r="AP786" s="1"/>
      <c r="AQ786" s="1"/>
      <c r="AR786" s="1"/>
      <c r="AS786" s="1"/>
      <c r="AT786" s="1"/>
      <c r="AU786" s="1"/>
      <c r="AV786" s="1"/>
      <c r="AW786" s="1"/>
      <c r="AX786" s="1"/>
      <c r="AY786" s="1"/>
      <c r="AZ786" s="1"/>
      <c r="BA786" s="1"/>
      <c r="BB786" s="1"/>
      <c r="BC786" s="1"/>
      <c r="BD786" s="1" t="s">
        <v>5691</v>
      </c>
      <c r="BE786" t="str">
        <f t="shared" si="54"/>
        <v>https://fs.amplifi.io//file?id=b25a0079-4792-4002-a326-b514baaf0535&amp;variant=thumb&amp;extension=png</v>
      </c>
      <c r="BF786" s="4" t="s">
        <v>6785</v>
      </c>
      <c r="BG786" s="4" t="s">
        <v>6786</v>
      </c>
      <c r="BH786" s="4" t="s">
        <v>6787</v>
      </c>
      <c r="BI786" s="4" t="s">
        <v>5691</v>
      </c>
      <c r="BJ786" s="4" t="s">
        <v>6788</v>
      </c>
      <c r="BK786" s="4" t="s">
        <v>6789</v>
      </c>
    </row>
    <row r="787" spans="1:63" ht="19" customHeight="1" x14ac:dyDescent="0.2">
      <c r="A787">
        <v>814</v>
      </c>
      <c r="B787" t="str">
        <f t="shared" si="53"/>
        <v>60005-00011</v>
      </c>
      <c r="C787" t="s">
        <v>3254</v>
      </c>
      <c r="D787" t="str">
        <f t="shared" si="55"/>
        <v>60005-00011</v>
      </c>
      <c r="E787" t="s">
        <v>3170</v>
      </c>
      <c r="F787" t="e">
        <v>#N/A</v>
      </c>
      <c r="G787" t="s">
        <v>3228</v>
      </c>
      <c r="I787" t="s">
        <v>3172</v>
      </c>
      <c r="J787" t="s">
        <v>5332</v>
      </c>
      <c r="K787" t="s">
        <v>5338</v>
      </c>
      <c r="L787" t="s">
        <v>5418</v>
      </c>
      <c r="M787" t="s">
        <v>5351</v>
      </c>
      <c r="N787" t="s">
        <v>5391</v>
      </c>
      <c r="P787" t="s">
        <v>5330</v>
      </c>
      <c r="Q787" t="s">
        <v>3182</v>
      </c>
      <c r="R787" t="e">
        <v>#N/A</v>
      </c>
      <c r="S787" t="b">
        <v>0</v>
      </c>
      <c r="T787" t="s">
        <v>3254</v>
      </c>
      <c r="U787" t="s">
        <v>3254</v>
      </c>
      <c r="AI787">
        <v>195</v>
      </c>
      <c r="AJ787">
        <v>195</v>
      </c>
      <c r="AK787" t="s">
        <v>3230</v>
      </c>
      <c r="AL787" s="1" t="s">
        <v>3231</v>
      </c>
      <c r="AM787" t="s">
        <v>3232</v>
      </c>
      <c r="AN787" s="1" t="s">
        <v>3233</v>
      </c>
      <c r="AO787" s="1" t="str">
        <f t="shared" si="56"/>
        <v>2W Distributor Bike</v>
      </c>
      <c r="AP787" s="1"/>
      <c r="AQ787" s="1"/>
      <c r="AR787" s="1"/>
      <c r="AS787" s="1"/>
      <c r="AT787" s="1"/>
      <c r="AU787" s="1"/>
      <c r="AV787" s="1"/>
      <c r="AW787" s="1"/>
      <c r="AX787" s="1"/>
      <c r="AY787" s="1"/>
      <c r="AZ787" s="1"/>
      <c r="BA787" s="1"/>
      <c r="BB787" s="1"/>
      <c r="BC787" s="1"/>
      <c r="BD787" s="1" t="s">
        <v>3255</v>
      </c>
      <c r="BE787" t="str">
        <f t="shared" si="54"/>
        <v>https://fs.amplifi.io//file?id=54a31198-b319-4226-9769-4a0c0e49453a&amp;variant=thumb&amp;extension=png</v>
      </c>
      <c r="BF787" s="4" t="s">
        <v>3255</v>
      </c>
    </row>
    <row r="788" spans="1:63" ht="19" customHeight="1" x14ac:dyDescent="0.2">
      <c r="A788">
        <v>815</v>
      </c>
      <c r="B788" t="str">
        <f t="shared" si="53"/>
        <v>60005-00012</v>
      </c>
      <c r="C788" t="s">
        <v>3256</v>
      </c>
      <c r="D788" t="str">
        <f t="shared" si="55"/>
        <v>60005-00012</v>
      </c>
      <c r="E788" t="s">
        <v>3170</v>
      </c>
      <c r="F788" t="e">
        <v>#N/A</v>
      </c>
      <c r="G788" t="s">
        <v>3228</v>
      </c>
      <c r="I788" t="s">
        <v>3172</v>
      </c>
      <c r="J788" t="s">
        <v>5332</v>
      </c>
      <c r="K788" t="s">
        <v>5333</v>
      </c>
      <c r="L788" t="s">
        <v>5416</v>
      </c>
      <c r="M788" t="s">
        <v>5351</v>
      </c>
      <c r="N788" t="s">
        <v>5391</v>
      </c>
      <c r="P788" t="s">
        <v>5330</v>
      </c>
      <c r="Q788" t="s">
        <v>3257</v>
      </c>
      <c r="R788" t="e">
        <v>#N/A</v>
      </c>
      <c r="S788" t="b">
        <v>0</v>
      </c>
      <c r="T788" t="s">
        <v>3256</v>
      </c>
      <c r="U788" t="s">
        <v>3256</v>
      </c>
      <c r="AI788">
        <v>185</v>
      </c>
      <c r="AJ788">
        <v>185</v>
      </c>
      <c r="AK788" t="s">
        <v>3230</v>
      </c>
      <c r="AL788" s="1" t="s">
        <v>3231</v>
      </c>
      <c r="AM788" t="s">
        <v>3232</v>
      </c>
      <c r="AN788" s="1" t="s">
        <v>3233</v>
      </c>
      <c r="AO788" s="1" t="str">
        <f t="shared" si="56"/>
        <v>2W Distributor Bike</v>
      </c>
      <c r="AP788" s="1"/>
      <c r="AQ788" s="1"/>
      <c r="AR788" s="1"/>
      <c r="AS788" s="1"/>
      <c r="AT788" s="1"/>
      <c r="AU788" s="1"/>
      <c r="AV788" s="1"/>
      <c r="AW788" s="1"/>
      <c r="AX788" s="1"/>
      <c r="AY788" s="1"/>
      <c r="AZ788" s="1"/>
      <c r="BA788" s="1"/>
      <c r="BB788" s="1"/>
      <c r="BC788" s="1"/>
      <c r="BD788" s="1" t="s">
        <v>3258</v>
      </c>
      <c r="BE788" t="str">
        <f t="shared" si="54"/>
        <v>https://fs.amplifi.io//file?id=e6c70d9b-0e48-4a70-ae87-f7b85247908e&amp;variant=thumb&amp;extension=png</v>
      </c>
      <c r="BF788" s="4" t="s">
        <v>3258</v>
      </c>
      <c r="BG788" s="4" t="s">
        <v>6790</v>
      </c>
      <c r="BH788" s="4" t="s">
        <v>6791</v>
      </c>
      <c r="BI788" s="4" t="s">
        <v>6792</v>
      </c>
      <c r="BJ788" s="4" t="s">
        <v>6793</v>
      </c>
      <c r="BK788" s="4" t="s">
        <v>6794</v>
      </c>
    </row>
    <row r="789" spans="1:63" ht="19" customHeight="1" x14ac:dyDescent="0.2">
      <c r="A789">
        <v>816</v>
      </c>
      <c r="B789" t="str">
        <f t="shared" si="53"/>
        <v>60005-00013</v>
      </c>
      <c r="C789" t="s">
        <v>3259</v>
      </c>
      <c r="D789" t="str">
        <f t="shared" si="55"/>
        <v>60005-00013</v>
      </c>
      <c r="E789" t="s">
        <v>3170</v>
      </c>
      <c r="F789" t="e">
        <v>#N/A</v>
      </c>
      <c r="G789" t="s">
        <v>3228</v>
      </c>
      <c r="I789" t="s">
        <v>3172</v>
      </c>
      <c r="J789" t="s">
        <v>5332</v>
      </c>
      <c r="K789" t="s">
        <v>5333</v>
      </c>
      <c r="L789" t="s">
        <v>5416</v>
      </c>
      <c r="M789" t="s">
        <v>5351</v>
      </c>
      <c r="N789" t="s">
        <v>5391</v>
      </c>
      <c r="P789" t="s">
        <v>5330</v>
      </c>
      <c r="Q789" t="s">
        <v>3226</v>
      </c>
      <c r="R789" t="e">
        <v>#N/A</v>
      </c>
      <c r="S789" t="b">
        <v>0</v>
      </c>
      <c r="T789" t="s">
        <v>3259</v>
      </c>
      <c r="U789" t="s">
        <v>3259</v>
      </c>
      <c r="AI789">
        <v>185</v>
      </c>
      <c r="AJ789">
        <v>185</v>
      </c>
      <c r="AK789" t="s">
        <v>3230</v>
      </c>
      <c r="AL789" s="1" t="s">
        <v>3231</v>
      </c>
      <c r="AM789" t="s">
        <v>3232</v>
      </c>
      <c r="AN789" s="1" t="s">
        <v>3233</v>
      </c>
      <c r="AO789" s="1" t="str">
        <f t="shared" si="56"/>
        <v>2W Distributor Bike</v>
      </c>
      <c r="AP789" s="1"/>
      <c r="AQ789" s="1"/>
      <c r="AR789" s="1"/>
      <c r="AS789" s="1"/>
      <c r="AT789" s="1"/>
      <c r="AU789" s="1"/>
      <c r="AV789" s="1"/>
      <c r="AW789" s="1"/>
      <c r="AX789" s="1"/>
      <c r="AY789" s="1"/>
      <c r="AZ789" s="1"/>
      <c r="BA789" s="1"/>
      <c r="BB789" s="1"/>
      <c r="BC789" s="1"/>
      <c r="BD789" s="1" t="s">
        <v>5692</v>
      </c>
      <c r="BE789" t="str">
        <f t="shared" si="54"/>
        <v>https://fs.amplifi.io//file?id=4285aa0f-304e-48d5-8af3-92d366fca789&amp;variant=thumb&amp;extension=png</v>
      </c>
      <c r="BF789" s="4" t="s">
        <v>6795</v>
      </c>
      <c r="BG789" s="4" t="s">
        <v>5692</v>
      </c>
      <c r="BH789" s="4" t="s">
        <v>6796</v>
      </c>
      <c r="BI789" s="4" t="s">
        <v>6797</v>
      </c>
      <c r="BJ789" s="4" t="s">
        <v>6798</v>
      </c>
      <c r="BK789" s="4" t="s">
        <v>6799</v>
      </c>
    </row>
    <row r="790" spans="1:63" ht="19" customHeight="1" x14ac:dyDescent="0.2">
      <c r="A790">
        <v>817</v>
      </c>
      <c r="B790" t="str">
        <f t="shared" si="53"/>
        <v>60005-00014</v>
      </c>
      <c r="C790" t="s">
        <v>3260</v>
      </c>
      <c r="D790" t="str">
        <f t="shared" si="55"/>
        <v>60005-00014</v>
      </c>
      <c r="E790" t="s">
        <v>3170</v>
      </c>
      <c r="F790" t="e">
        <v>#N/A</v>
      </c>
      <c r="G790" t="s">
        <v>3228</v>
      </c>
      <c r="I790" t="s">
        <v>3172</v>
      </c>
      <c r="J790" t="s">
        <v>5332</v>
      </c>
      <c r="K790" t="s">
        <v>5338</v>
      </c>
      <c r="L790" t="s">
        <v>5418</v>
      </c>
      <c r="M790" t="s">
        <v>5351</v>
      </c>
      <c r="N790" t="s">
        <v>5391</v>
      </c>
      <c r="P790" t="s">
        <v>5330</v>
      </c>
      <c r="Q790" t="s">
        <v>3261</v>
      </c>
      <c r="R790" t="e">
        <v>#N/A</v>
      </c>
      <c r="S790" t="b">
        <v>0</v>
      </c>
      <c r="T790" t="s">
        <v>3260</v>
      </c>
      <c r="U790" t="s">
        <v>3260</v>
      </c>
      <c r="AI790">
        <v>165</v>
      </c>
      <c r="AJ790">
        <v>165</v>
      </c>
      <c r="AK790" t="s">
        <v>3230</v>
      </c>
      <c r="AL790" s="1" t="s">
        <v>3231</v>
      </c>
      <c r="AM790" t="s">
        <v>3232</v>
      </c>
      <c r="AN790" s="1" t="s">
        <v>3233</v>
      </c>
      <c r="AO790" s="1" t="str">
        <f t="shared" si="56"/>
        <v>2W Distributor Bike</v>
      </c>
      <c r="AP790" s="1"/>
      <c r="AQ790" s="1"/>
      <c r="AR790" s="1"/>
      <c r="AS790" s="1"/>
      <c r="AT790" s="1"/>
      <c r="AU790" s="1"/>
      <c r="AV790" s="1"/>
      <c r="AW790" s="1"/>
      <c r="AX790" s="1"/>
      <c r="AY790" s="1"/>
      <c r="AZ790" s="1"/>
      <c r="BA790" s="1"/>
      <c r="BB790" s="1"/>
      <c r="BC790" s="1"/>
      <c r="BD790" s="1" t="s">
        <v>5693</v>
      </c>
      <c r="BE790" t="str">
        <f t="shared" si="54"/>
        <v>https://fs.amplifi.io//file?id=d35e2c3d-ee48-4bc8-bd24-40de70823e89&amp;variant=thumb&amp;extension=png</v>
      </c>
      <c r="BF790" s="4" t="s">
        <v>6800</v>
      </c>
      <c r="BG790" s="4" t="s">
        <v>6801</v>
      </c>
      <c r="BH790" s="4" t="s">
        <v>6802</v>
      </c>
      <c r="BI790" s="4" t="s">
        <v>6803</v>
      </c>
      <c r="BJ790" s="4" t="s">
        <v>6804</v>
      </c>
      <c r="BK790" s="4" t="s">
        <v>5693</v>
      </c>
    </row>
    <row r="791" spans="1:63" ht="19" customHeight="1" x14ac:dyDescent="0.2">
      <c r="A791">
        <v>818</v>
      </c>
      <c r="B791" t="str">
        <f t="shared" si="53"/>
        <v>60005-00017</v>
      </c>
      <c r="C791" t="s">
        <v>3262</v>
      </c>
      <c r="D791" t="str">
        <f t="shared" si="55"/>
        <v>60005-00017</v>
      </c>
      <c r="E791" t="s">
        <v>3170</v>
      </c>
      <c r="F791" t="e">
        <v>#N/A</v>
      </c>
      <c r="G791" t="s">
        <v>3228</v>
      </c>
      <c r="I791" t="s">
        <v>3172</v>
      </c>
      <c r="J791" t="s">
        <v>5332</v>
      </c>
      <c r="K791" t="s">
        <v>5333</v>
      </c>
      <c r="L791" t="s">
        <v>5416</v>
      </c>
      <c r="M791" t="s">
        <v>5351</v>
      </c>
      <c r="N791" t="s">
        <v>5391</v>
      </c>
      <c r="P791" t="s">
        <v>5330</v>
      </c>
      <c r="Q791" t="s">
        <v>3263</v>
      </c>
      <c r="R791" t="e">
        <v>#N/A</v>
      </c>
      <c r="S791" t="b">
        <v>0</v>
      </c>
      <c r="T791" t="s">
        <v>3262</v>
      </c>
      <c r="U791" t="s">
        <v>3262</v>
      </c>
      <c r="AI791">
        <v>165</v>
      </c>
      <c r="AJ791">
        <v>165</v>
      </c>
      <c r="AK791" t="s">
        <v>3230</v>
      </c>
      <c r="AL791" s="1" t="s">
        <v>3231</v>
      </c>
      <c r="AM791" t="s">
        <v>3232</v>
      </c>
      <c r="AN791" s="1" t="s">
        <v>3233</v>
      </c>
      <c r="AO791" s="1" t="str">
        <f t="shared" si="56"/>
        <v>2W Distributor Bike</v>
      </c>
      <c r="AP791" s="1"/>
      <c r="AQ791" s="1"/>
      <c r="AR791" s="1"/>
      <c r="AS791" s="1"/>
      <c r="AT791" s="1"/>
      <c r="AU791" s="1"/>
      <c r="AV791" s="1"/>
      <c r="AW791" s="1"/>
      <c r="AX791" s="1"/>
      <c r="AY791" s="1"/>
      <c r="AZ791" s="1"/>
      <c r="BA791" s="1"/>
      <c r="BB791" s="1"/>
      <c r="BC791" s="1"/>
      <c r="BD791" s="1" t="s">
        <v>5694</v>
      </c>
      <c r="BE791" t="str">
        <f t="shared" si="54"/>
        <v>https://fs.amplifi.io//file?id=c900cad4-a6ac-432a-879a-2c4d08c98d21&amp;variant=thumb&amp;extension=png</v>
      </c>
      <c r="BF791" s="4" t="s">
        <v>6805</v>
      </c>
      <c r="BG791" s="4" t="s">
        <v>5694</v>
      </c>
      <c r="BH791" s="4" t="s">
        <v>6806</v>
      </c>
      <c r="BI791" s="4" t="s">
        <v>6807</v>
      </c>
      <c r="BJ791" s="4" t="s">
        <v>6808</v>
      </c>
      <c r="BK791" s="4" t="s">
        <v>6809</v>
      </c>
    </row>
    <row r="792" spans="1:63" ht="19" customHeight="1" x14ac:dyDescent="0.2">
      <c r="A792">
        <v>819</v>
      </c>
      <c r="B792" t="str">
        <f t="shared" si="53"/>
        <v>60005-00018</v>
      </c>
      <c r="C792" t="s">
        <v>3264</v>
      </c>
      <c r="D792" t="str">
        <f t="shared" si="55"/>
        <v>60005-00018</v>
      </c>
      <c r="E792" t="s">
        <v>3170</v>
      </c>
      <c r="F792" t="e">
        <v>#N/A</v>
      </c>
      <c r="G792" t="s">
        <v>3228</v>
      </c>
      <c r="I792" t="s">
        <v>3172</v>
      </c>
      <c r="J792" t="s">
        <v>5332</v>
      </c>
      <c r="K792" t="s">
        <v>5333</v>
      </c>
      <c r="L792" t="s">
        <v>5416</v>
      </c>
      <c r="M792" t="s">
        <v>5351</v>
      </c>
      <c r="N792" t="s">
        <v>5391</v>
      </c>
      <c r="P792" t="s">
        <v>5330</v>
      </c>
      <c r="Q792" t="s">
        <v>3196</v>
      </c>
      <c r="R792" t="e">
        <v>#N/A</v>
      </c>
      <c r="S792" t="b">
        <v>0</v>
      </c>
      <c r="T792" t="s">
        <v>3264</v>
      </c>
      <c r="U792" t="s">
        <v>3264</v>
      </c>
      <c r="AI792">
        <v>185</v>
      </c>
      <c r="AJ792">
        <v>185</v>
      </c>
      <c r="AK792" t="s">
        <v>3230</v>
      </c>
      <c r="AL792" s="1" t="s">
        <v>3231</v>
      </c>
      <c r="AM792" t="s">
        <v>3232</v>
      </c>
      <c r="AN792" s="1" t="s">
        <v>3233</v>
      </c>
      <c r="AO792" s="1" t="str">
        <f t="shared" si="56"/>
        <v>2W Distributor Bike</v>
      </c>
      <c r="AP792" s="1"/>
      <c r="AQ792" s="1"/>
      <c r="AR792" s="1"/>
      <c r="AS792" s="1"/>
      <c r="AT792" s="1"/>
      <c r="AU792" s="1"/>
      <c r="AV792" s="1"/>
      <c r="AW792" s="1"/>
      <c r="AX792" s="1"/>
      <c r="AY792" s="1"/>
      <c r="AZ792" s="1"/>
      <c r="BA792" s="1"/>
      <c r="BB792" s="1"/>
      <c r="BC792" s="1"/>
      <c r="BD792" s="1" t="s">
        <v>5695</v>
      </c>
      <c r="BE792" t="str">
        <f t="shared" si="54"/>
        <v>https://fs.amplifi.io//file?id=7a0f568e-a1f4-4782-adda-5646d197c221&amp;variant=thumb&amp;extension=png</v>
      </c>
      <c r="BF792" s="4" t="s">
        <v>6810</v>
      </c>
      <c r="BG792" s="4" t="s">
        <v>6811</v>
      </c>
      <c r="BH792" s="4" t="s">
        <v>6812</v>
      </c>
      <c r="BI792" s="4" t="s">
        <v>5695</v>
      </c>
      <c r="BJ792" s="4" t="s">
        <v>6813</v>
      </c>
      <c r="BK792" s="4" t="s">
        <v>6814</v>
      </c>
    </row>
    <row r="793" spans="1:63" ht="19" customHeight="1" x14ac:dyDescent="0.2">
      <c r="A793">
        <v>820</v>
      </c>
      <c r="B793" t="str">
        <f t="shared" si="53"/>
        <v>60005-00019</v>
      </c>
      <c r="C793" t="s">
        <v>3265</v>
      </c>
      <c r="D793" t="str">
        <f t="shared" si="55"/>
        <v>60005-00019</v>
      </c>
      <c r="E793" t="s">
        <v>3170</v>
      </c>
      <c r="F793" t="e">
        <v>#N/A</v>
      </c>
      <c r="G793" t="s">
        <v>3228</v>
      </c>
      <c r="I793" t="s">
        <v>3172</v>
      </c>
      <c r="J793" t="s">
        <v>5332</v>
      </c>
      <c r="K793" t="s">
        <v>5333</v>
      </c>
      <c r="L793" t="s">
        <v>5416</v>
      </c>
      <c r="M793" t="s">
        <v>5351</v>
      </c>
      <c r="N793" t="s">
        <v>5391</v>
      </c>
      <c r="P793" t="s">
        <v>5330</v>
      </c>
      <c r="Q793" t="s">
        <v>3266</v>
      </c>
      <c r="R793" t="e">
        <v>#N/A</v>
      </c>
      <c r="S793" t="b">
        <v>0</v>
      </c>
      <c r="T793" t="s">
        <v>3265</v>
      </c>
      <c r="U793" t="s">
        <v>3265</v>
      </c>
      <c r="AI793">
        <v>210</v>
      </c>
      <c r="AJ793">
        <v>220</v>
      </c>
      <c r="AK793" t="s">
        <v>3230</v>
      </c>
      <c r="AL793" s="1" t="s">
        <v>3231</v>
      </c>
      <c r="AM793" t="s">
        <v>3232</v>
      </c>
      <c r="AN793" s="1" t="s">
        <v>3233</v>
      </c>
      <c r="AO793" s="1" t="str">
        <f t="shared" si="56"/>
        <v>2W Distributor Bike</v>
      </c>
      <c r="AP793" s="1"/>
      <c r="AQ793" s="1"/>
      <c r="AR793" s="1"/>
      <c r="AS793" s="1"/>
      <c r="AT793" s="1"/>
      <c r="AU793" s="1"/>
      <c r="AV793" s="1"/>
      <c r="AW793" s="1"/>
      <c r="AX793" s="1"/>
      <c r="AY793" s="1"/>
      <c r="AZ793" s="1"/>
      <c r="BA793" s="1"/>
      <c r="BB793" s="1"/>
      <c r="BC793" s="1"/>
      <c r="BD793" s="1" t="s">
        <v>8053</v>
      </c>
      <c r="BE793" t="str">
        <f t="shared" si="54"/>
        <v>N/A&amp;variant=thumb&amp;extension=png</v>
      </c>
    </row>
    <row r="794" spans="1:63" ht="19" customHeight="1" x14ac:dyDescent="0.2">
      <c r="A794">
        <v>821</v>
      </c>
      <c r="B794" t="str">
        <f t="shared" si="53"/>
        <v>60006-00000</v>
      </c>
      <c r="C794" t="s">
        <v>3267</v>
      </c>
      <c r="D794" t="str">
        <f t="shared" si="55"/>
        <v>60006-00000</v>
      </c>
      <c r="E794" t="s">
        <v>3170</v>
      </c>
      <c r="F794" t="e">
        <v>#N/A</v>
      </c>
      <c r="G794" t="s">
        <v>3268</v>
      </c>
      <c r="I794" t="s">
        <v>3172</v>
      </c>
      <c r="J794" t="s">
        <v>5332</v>
      </c>
      <c r="K794" t="s">
        <v>5338</v>
      </c>
      <c r="L794" t="s">
        <v>5418</v>
      </c>
      <c r="M794" t="s">
        <v>5351</v>
      </c>
      <c r="N794" t="s">
        <v>5391</v>
      </c>
      <c r="P794" t="s">
        <v>5330</v>
      </c>
      <c r="Q794" t="s">
        <v>3269</v>
      </c>
      <c r="R794" t="e">
        <v>#N/A</v>
      </c>
      <c r="S794" t="b">
        <v>1</v>
      </c>
      <c r="T794" t="s">
        <v>3267</v>
      </c>
      <c r="U794" t="s">
        <v>3267</v>
      </c>
      <c r="AI794">
        <v>155</v>
      </c>
      <c r="AJ794">
        <v>155</v>
      </c>
      <c r="AK794" t="s">
        <v>3230</v>
      </c>
      <c r="AL794" s="1" t="s">
        <v>3231</v>
      </c>
      <c r="AM794" t="s">
        <v>3270</v>
      </c>
      <c r="AN794" s="1" t="s">
        <v>3271</v>
      </c>
      <c r="AO794" s="1" t="str">
        <f t="shared" si="56"/>
        <v>2W Distributor Bike</v>
      </c>
      <c r="AP794" s="1"/>
      <c r="AQ794" s="1"/>
      <c r="AR794" s="1"/>
      <c r="AS794" s="1"/>
      <c r="AT794" s="1"/>
      <c r="AU794" s="1"/>
      <c r="AV794" s="1"/>
      <c r="AW794" s="1"/>
      <c r="AX794" s="1"/>
      <c r="AY794" s="1"/>
      <c r="AZ794" s="1"/>
      <c r="BA794" s="1"/>
      <c r="BB794" s="1"/>
      <c r="BC794" s="1"/>
      <c r="BD794" s="1" t="s">
        <v>3272</v>
      </c>
      <c r="BE794" t="str">
        <f t="shared" si="54"/>
        <v>https://fs.amplifi.io//file?id=6b2e7f3f-e793-40cc-a653-2d53d4d29745&amp;variant=thumb&amp;extension=png</v>
      </c>
      <c r="BF794" s="4" t="s">
        <v>3272</v>
      </c>
      <c r="BG794" s="4" t="s">
        <v>6815</v>
      </c>
      <c r="BH794" s="4" t="s">
        <v>6816</v>
      </c>
    </row>
    <row r="795" spans="1:63" ht="19" customHeight="1" x14ac:dyDescent="0.2">
      <c r="A795">
        <v>822</v>
      </c>
      <c r="B795" t="str">
        <f t="shared" si="53"/>
        <v>60006-00001</v>
      </c>
      <c r="C795" t="s">
        <v>3273</v>
      </c>
      <c r="D795" t="str">
        <f t="shared" si="55"/>
        <v>60006-00001</v>
      </c>
      <c r="E795" t="s">
        <v>3170</v>
      </c>
      <c r="F795" t="e">
        <v>#N/A</v>
      </c>
      <c r="G795" t="s">
        <v>3268</v>
      </c>
      <c r="I795" t="s">
        <v>3172</v>
      </c>
      <c r="J795" t="s">
        <v>5332</v>
      </c>
      <c r="K795" t="s">
        <v>5338</v>
      </c>
      <c r="L795" t="s">
        <v>5418</v>
      </c>
      <c r="M795" t="s">
        <v>5351</v>
      </c>
      <c r="N795" t="s">
        <v>5391</v>
      </c>
      <c r="P795" t="s">
        <v>5330</v>
      </c>
      <c r="Q795" t="s">
        <v>3274</v>
      </c>
      <c r="R795" t="e">
        <v>#N/A</v>
      </c>
      <c r="S795" t="b">
        <v>0</v>
      </c>
      <c r="T795" t="s">
        <v>3273</v>
      </c>
      <c r="U795" t="s">
        <v>3273</v>
      </c>
      <c r="AI795">
        <v>155</v>
      </c>
      <c r="AJ795">
        <v>155</v>
      </c>
      <c r="AK795" t="s">
        <v>3230</v>
      </c>
      <c r="AL795" s="1" t="s">
        <v>3231</v>
      </c>
      <c r="AM795" t="s">
        <v>3270</v>
      </c>
      <c r="AN795" s="1" t="s">
        <v>3271</v>
      </c>
      <c r="AO795" s="1" t="str">
        <f t="shared" si="56"/>
        <v>2W Distributor Bike</v>
      </c>
      <c r="AP795" s="1"/>
      <c r="AQ795" s="1"/>
      <c r="AR795" s="1"/>
      <c r="AS795" s="1"/>
      <c r="AT795" s="1"/>
      <c r="AU795" s="1"/>
      <c r="AV795" s="1"/>
      <c r="AW795" s="1"/>
      <c r="AX795" s="1"/>
      <c r="AY795" s="1"/>
      <c r="AZ795" s="1"/>
      <c r="BA795" s="1"/>
      <c r="BB795" s="1"/>
      <c r="BC795" s="1"/>
      <c r="BD795" s="1" t="s">
        <v>5696</v>
      </c>
      <c r="BE795" t="str">
        <f t="shared" si="54"/>
        <v>https://fs.amplifi.io//file?id=32afb59e-0b46-4a83-839e-6291e506772c&amp;variant=thumb&amp;extension=png</v>
      </c>
      <c r="BF795" s="4" t="s">
        <v>6817</v>
      </c>
      <c r="BG795" s="4" t="s">
        <v>5696</v>
      </c>
      <c r="BH795" s="4" t="s">
        <v>6818</v>
      </c>
    </row>
    <row r="796" spans="1:63" ht="19" customHeight="1" x14ac:dyDescent="0.2">
      <c r="A796">
        <v>823</v>
      </c>
      <c r="B796" t="str">
        <f t="shared" si="53"/>
        <v>60006-00002</v>
      </c>
      <c r="C796" t="s">
        <v>3275</v>
      </c>
      <c r="D796" t="str">
        <f t="shared" si="55"/>
        <v>60006-00002</v>
      </c>
      <c r="E796" t="s">
        <v>3170</v>
      </c>
      <c r="F796" t="e">
        <v>#N/A</v>
      </c>
      <c r="G796" t="s">
        <v>3268</v>
      </c>
      <c r="I796" t="s">
        <v>3172</v>
      </c>
      <c r="J796" t="s">
        <v>5332</v>
      </c>
      <c r="K796" t="s">
        <v>5333</v>
      </c>
      <c r="L796" t="s">
        <v>5416</v>
      </c>
      <c r="M796" t="s">
        <v>5351</v>
      </c>
      <c r="N796" t="s">
        <v>5391</v>
      </c>
      <c r="P796" t="s">
        <v>5330</v>
      </c>
      <c r="Q796" t="s">
        <v>3276</v>
      </c>
      <c r="R796" t="e">
        <v>#N/A</v>
      </c>
      <c r="S796" t="b">
        <v>0</v>
      </c>
      <c r="T796" t="s">
        <v>3275</v>
      </c>
      <c r="U796" t="s">
        <v>3275</v>
      </c>
      <c r="AI796">
        <v>185</v>
      </c>
      <c r="AJ796">
        <v>185</v>
      </c>
      <c r="AK796" t="s">
        <v>3230</v>
      </c>
      <c r="AL796" s="1" t="s">
        <v>3231</v>
      </c>
      <c r="AM796" t="s">
        <v>3270</v>
      </c>
      <c r="AN796" s="1" t="s">
        <v>3271</v>
      </c>
      <c r="AO796" s="1" t="str">
        <f t="shared" si="56"/>
        <v>2W Distributor Bike</v>
      </c>
      <c r="AP796" s="1"/>
      <c r="AQ796" s="1"/>
      <c r="AR796" s="1"/>
      <c r="AS796" s="1"/>
      <c r="AT796" s="1"/>
      <c r="AU796" s="1"/>
      <c r="AV796" s="1"/>
      <c r="AW796" s="1"/>
      <c r="AX796" s="1"/>
      <c r="AY796" s="1"/>
      <c r="AZ796" s="1"/>
      <c r="BA796" s="1"/>
      <c r="BB796" s="1"/>
      <c r="BC796" s="1"/>
      <c r="BD796" s="1" t="s">
        <v>5697</v>
      </c>
      <c r="BE796" t="str">
        <f t="shared" si="54"/>
        <v>https://fs.amplifi.io//file?id=7bff4496-e507-416b-a783-7b66a9888712&amp;variant=thumb&amp;extension=png</v>
      </c>
      <c r="BF796" s="4" t="s">
        <v>5697</v>
      </c>
      <c r="BG796" s="4" t="s">
        <v>6819</v>
      </c>
      <c r="BH796" s="4" t="s">
        <v>6820</v>
      </c>
      <c r="BI796" s="4" t="s">
        <v>6821</v>
      </c>
      <c r="BJ796" s="4" t="s">
        <v>6822</v>
      </c>
      <c r="BK796" s="4" t="s">
        <v>6823</v>
      </c>
    </row>
    <row r="797" spans="1:63" ht="19" customHeight="1" x14ac:dyDescent="0.2">
      <c r="A797">
        <v>824</v>
      </c>
      <c r="B797" t="str">
        <f t="shared" si="53"/>
        <v>60006-00003</v>
      </c>
      <c r="C797" t="s">
        <v>3277</v>
      </c>
      <c r="D797" t="str">
        <f t="shared" si="55"/>
        <v>60006-00003</v>
      </c>
      <c r="E797" t="s">
        <v>3170</v>
      </c>
      <c r="F797" t="e">
        <v>#N/A</v>
      </c>
      <c r="G797" t="s">
        <v>3268</v>
      </c>
      <c r="I797" t="s">
        <v>3172</v>
      </c>
      <c r="J797" t="s">
        <v>5332</v>
      </c>
      <c r="K797" t="s">
        <v>5338</v>
      </c>
      <c r="L797" t="s">
        <v>5418</v>
      </c>
      <c r="M797" t="s">
        <v>5351</v>
      </c>
      <c r="N797" t="s">
        <v>5391</v>
      </c>
      <c r="P797" t="s">
        <v>5330</v>
      </c>
      <c r="Q797" t="s">
        <v>3173</v>
      </c>
      <c r="R797" t="e">
        <v>#N/A</v>
      </c>
      <c r="S797" t="b">
        <v>1</v>
      </c>
      <c r="T797" t="s">
        <v>3277</v>
      </c>
      <c r="U797" t="s">
        <v>3277</v>
      </c>
      <c r="AI797">
        <v>165</v>
      </c>
      <c r="AJ797">
        <v>165</v>
      </c>
      <c r="AK797" t="s">
        <v>3230</v>
      </c>
      <c r="AL797" s="1" t="s">
        <v>3231</v>
      </c>
      <c r="AM797" t="s">
        <v>3270</v>
      </c>
      <c r="AN797" s="1" t="s">
        <v>3271</v>
      </c>
      <c r="AO797" s="1" t="str">
        <f t="shared" si="56"/>
        <v>2W Distributor Bike</v>
      </c>
      <c r="AP797" s="1"/>
      <c r="AQ797" s="1"/>
      <c r="AR797" s="1"/>
      <c r="AS797" s="1"/>
      <c r="AT797" s="1"/>
      <c r="AU797" s="1"/>
      <c r="AV797" s="1"/>
      <c r="AW797" s="1"/>
      <c r="AX797" s="1"/>
      <c r="AY797" s="1"/>
      <c r="AZ797" s="1"/>
      <c r="BA797" s="1"/>
      <c r="BB797" s="1"/>
      <c r="BC797" s="1"/>
      <c r="BD797" s="1" t="s">
        <v>5698</v>
      </c>
      <c r="BE797" t="str">
        <f t="shared" si="54"/>
        <v>https://fs.amplifi.io//file?id=a39db11d-ec59-43f4-87f7-c3d0369971ca&amp;variant=thumb&amp;extension=png</v>
      </c>
      <c r="BF797" s="4" t="s">
        <v>6824</v>
      </c>
      <c r="BG797" s="4" t="s">
        <v>6825</v>
      </c>
      <c r="BH797" s="4" t="s">
        <v>5698</v>
      </c>
    </row>
    <row r="798" spans="1:63" ht="19" customHeight="1" x14ac:dyDescent="0.2">
      <c r="A798">
        <v>825</v>
      </c>
      <c r="B798" t="str">
        <f t="shared" si="53"/>
        <v>60006-00004</v>
      </c>
      <c r="C798" t="s">
        <v>3278</v>
      </c>
      <c r="D798" t="str">
        <f t="shared" si="55"/>
        <v>60006-00004</v>
      </c>
      <c r="E798" t="s">
        <v>3170</v>
      </c>
      <c r="F798" t="e">
        <v>#N/A</v>
      </c>
      <c r="G798" t="s">
        <v>3268</v>
      </c>
      <c r="I798" t="s">
        <v>3172</v>
      </c>
      <c r="J798" t="s">
        <v>5332</v>
      </c>
      <c r="K798" t="s">
        <v>5333</v>
      </c>
      <c r="L798" t="s">
        <v>5416</v>
      </c>
      <c r="M798" t="s">
        <v>5351</v>
      </c>
      <c r="N798" t="s">
        <v>5391</v>
      </c>
      <c r="P798" t="s">
        <v>5330</v>
      </c>
      <c r="Q798" t="s">
        <v>3222</v>
      </c>
      <c r="R798" t="e">
        <v>#N/A</v>
      </c>
      <c r="S798" t="b">
        <v>0</v>
      </c>
      <c r="T798" t="s">
        <v>3278</v>
      </c>
      <c r="U798" t="s">
        <v>3278</v>
      </c>
      <c r="AI798">
        <v>185</v>
      </c>
      <c r="AJ798">
        <v>185</v>
      </c>
      <c r="AK798" t="s">
        <v>3230</v>
      </c>
      <c r="AL798" s="1" t="s">
        <v>3231</v>
      </c>
      <c r="AM798" t="s">
        <v>3270</v>
      </c>
      <c r="AN798" s="1" t="s">
        <v>3271</v>
      </c>
      <c r="AO798" s="1" t="str">
        <f t="shared" si="56"/>
        <v>2W Distributor Bike</v>
      </c>
      <c r="AP798" s="1"/>
      <c r="AQ798" s="1"/>
      <c r="AR798" s="1"/>
      <c r="AS798" s="1"/>
      <c r="AT798" s="1"/>
      <c r="AU798" s="1"/>
      <c r="AV798" s="1"/>
      <c r="AW798" s="1"/>
      <c r="AX798" s="1"/>
      <c r="AY798" s="1"/>
      <c r="AZ798" s="1"/>
      <c r="BA798" s="1"/>
      <c r="BB798" s="1"/>
      <c r="BC798" s="1"/>
      <c r="BD798" s="1" t="s">
        <v>5699</v>
      </c>
      <c r="BE798" t="str">
        <f t="shared" si="54"/>
        <v>https://fs.amplifi.io//file?id=fdd1ba1b-941d-4db6-93c1-f5ad4ab92dda&amp;variant=thumb&amp;extension=png</v>
      </c>
      <c r="BF798" s="4" t="s">
        <v>6826</v>
      </c>
      <c r="BG798" s="4" t="s">
        <v>6827</v>
      </c>
      <c r="BH798" s="4" t="s">
        <v>6828</v>
      </c>
      <c r="BI798" s="4" t="s">
        <v>6829</v>
      </c>
      <c r="BJ798" s="4" t="s">
        <v>6830</v>
      </c>
      <c r="BK798" s="4" t="s">
        <v>5699</v>
      </c>
    </row>
    <row r="799" spans="1:63" ht="19" customHeight="1" x14ac:dyDescent="0.2">
      <c r="A799">
        <v>826</v>
      </c>
      <c r="B799" t="str">
        <f t="shared" si="53"/>
        <v>60006-00005</v>
      </c>
      <c r="C799" t="s">
        <v>3279</v>
      </c>
      <c r="D799" t="str">
        <f t="shared" si="55"/>
        <v>60006-00005</v>
      </c>
      <c r="E799" t="s">
        <v>3170</v>
      </c>
      <c r="F799" t="e">
        <v>#N/A</v>
      </c>
      <c r="G799" t="s">
        <v>3268</v>
      </c>
      <c r="I799" t="s">
        <v>3172</v>
      </c>
      <c r="J799" t="s">
        <v>5332</v>
      </c>
      <c r="K799" t="s">
        <v>5333</v>
      </c>
      <c r="L799" t="s">
        <v>5416</v>
      </c>
      <c r="M799" t="s">
        <v>5351</v>
      </c>
      <c r="N799" t="s">
        <v>5391</v>
      </c>
      <c r="P799" t="s">
        <v>5330</v>
      </c>
      <c r="Q799" t="s">
        <v>3280</v>
      </c>
      <c r="R799" t="e">
        <v>#N/A</v>
      </c>
      <c r="S799" t="b">
        <v>0</v>
      </c>
      <c r="T799" t="s">
        <v>3279</v>
      </c>
      <c r="U799" t="s">
        <v>3279</v>
      </c>
      <c r="AI799">
        <v>185</v>
      </c>
      <c r="AJ799">
        <v>185</v>
      </c>
      <c r="AK799" t="s">
        <v>3230</v>
      </c>
      <c r="AL799" s="1" t="s">
        <v>3231</v>
      </c>
      <c r="AM799" t="s">
        <v>3270</v>
      </c>
      <c r="AN799" s="1" t="s">
        <v>3271</v>
      </c>
      <c r="AO799" s="1" t="str">
        <f t="shared" si="56"/>
        <v>2W Distributor Bike</v>
      </c>
      <c r="AP799" s="1"/>
      <c r="AQ799" s="1"/>
      <c r="AR799" s="1"/>
      <c r="AS799" s="1"/>
      <c r="AT799" s="1"/>
      <c r="AU799" s="1"/>
      <c r="AV799" s="1"/>
      <c r="AW799" s="1"/>
      <c r="AX799" s="1"/>
      <c r="AY799" s="1"/>
      <c r="AZ799" s="1"/>
      <c r="BA799" s="1"/>
      <c r="BB799" s="1"/>
      <c r="BC799" s="1"/>
      <c r="BD799" s="1" t="s">
        <v>5700</v>
      </c>
      <c r="BE799" t="str">
        <f t="shared" si="54"/>
        <v>https://fs.amplifi.io//file?id=8f36b528-5685-41f2-959d-fb3dd2985a9b&amp;variant=thumb&amp;extension=png</v>
      </c>
      <c r="BF799" s="4" t="s">
        <v>6831</v>
      </c>
      <c r="BG799" s="4" t="s">
        <v>6832</v>
      </c>
      <c r="BH799" s="4" t="s">
        <v>6833</v>
      </c>
      <c r="BI799" s="4" t="s">
        <v>6834</v>
      </c>
      <c r="BJ799" s="4" t="s">
        <v>5700</v>
      </c>
      <c r="BK799" s="4" t="s">
        <v>6835</v>
      </c>
    </row>
    <row r="800" spans="1:63" ht="19" customHeight="1" x14ac:dyDescent="0.2">
      <c r="A800">
        <v>827</v>
      </c>
      <c r="B800" t="str">
        <f t="shared" si="53"/>
        <v>60006-00006</v>
      </c>
      <c r="C800" t="s">
        <v>3281</v>
      </c>
      <c r="D800" t="str">
        <f t="shared" si="55"/>
        <v>60006-00006</v>
      </c>
      <c r="E800" t="s">
        <v>3170</v>
      </c>
      <c r="F800" t="e">
        <v>#N/A</v>
      </c>
      <c r="G800" t="s">
        <v>3268</v>
      </c>
      <c r="I800" t="s">
        <v>3172</v>
      </c>
      <c r="J800" t="s">
        <v>5332</v>
      </c>
      <c r="K800" t="s">
        <v>5338</v>
      </c>
      <c r="L800" t="s">
        <v>5418</v>
      </c>
      <c r="M800" t="s">
        <v>5351</v>
      </c>
      <c r="N800" t="s">
        <v>5391</v>
      </c>
      <c r="P800" t="s">
        <v>5330</v>
      </c>
      <c r="Q800" t="s">
        <v>3214</v>
      </c>
      <c r="R800" t="e">
        <v>#N/A</v>
      </c>
      <c r="S800" t="b">
        <v>1</v>
      </c>
      <c r="T800" t="s">
        <v>3281</v>
      </c>
      <c r="U800" t="s">
        <v>3281</v>
      </c>
      <c r="AI800">
        <v>185</v>
      </c>
      <c r="AJ800">
        <v>185</v>
      </c>
      <c r="AK800" t="s">
        <v>3230</v>
      </c>
      <c r="AL800" s="1" t="s">
        <v>3231</v>
      </c>
      <c r="AM800" t="s">
        <v>3270</v>
      </c>
      <c r="AN800" s="1" t="s">
        <v>3271</v>
      </c>
      <c r="AO800" s="1" t="str">
        <f t="shared" si="56"/>
        <v>2W Distributor Bike</v>
      </c>
      <c r="AP800" s="1"/>
      <c r="AQ800" s="1"/>
      <c r="AR800" s="1"/>
      <c r="AS800" s="1"/>
      <c r="AT800" s="1"/>
      <c r="AU800" s="1"/>
      <c r="AV800" s="1"/>
      <c r="AW800" s="1"/>
      <c r="AX800" s="1"/>
      <c r="AY800" s="1"/>
      <c r="AZ800" s="1"/>
      <c r="BA800" s="1"/>
      <c r="BB800" s="1"/>
      <c r="BC800" s="1"/>
      <c r="BD800" s="1" t="s">
        <v>3282</v>
      </c>
      <c r="BE800" t="str">
        <f t="shared" si="54"/>
        <v>https://fs.amplifi.io//file?id=44a34a25-8cc4-4de2-89d6-ddc002e51906&amp;variant=thumb&amp;extension=png</v>
      </c>
      <c r="BF800" s="4" t="s">
        <v>3282</v>
      </c>
      <c r="BG800" s="4" t="s">
        <v>6836</v>
      </c>
      <c r="BH800" s="4" t="s">
        <v>6837</v>
      </c>
    </row>
    <row r="801" spans="1:63" ht="19" customHeight="1" x14ac:dyDescent="0.2">
      <c r="A801">
        <v>828</v>
      </c>
      <c r="B801" t="str">
        <f t="shared" si="53"/>
        <v>60006-00007</v>
      </c>
      <c r="C801" t="s">
        <v>3283</v>
      </c>
      <c r="D801" t="str">
        <f t="shared" si="55"/>
        <v>60006-00007</v>
      </c>
      <c r="E801" t="s">
        <v>3170</v>
      </c>
      <c r="F801" t="e">
        <v>#N/A</v>
      </c>
      <c r="G801" t="s">
        <v>3268</v>
      </c>
      <c r="I801" t="s">
        <v>3172</v>
      </c>
      <c r="J801" t="s">
        <v>5332</v>
      </c>
      <c r="K801" t="s">
        <v>5338</v>
      </c>
      <c r="L801" t="s">
        <v>5418</v>
      </c>
      <c r="M801" t="s">
        <v>5351</v>
      </c>
      <c r="N801" t="s">
        <v>5391</v>
      </c>
      <c r="P801" t="s">
        <v>5330</v>
      </c>
      <c r="Q801" t="s">
        <v>3284</v>
      </c>
      <c r="R801" t="e">
        <v>#N/A</v>
      </c>
      <c r="S801" t="b">
        <v>1</v>
      </c>
      <c r="T801" t="s">
        <v>3283</v>
      </c>
      <c r="U801" t="s">
        <v>3283</v>
      </c>
      <c r="AI801">
        <v>185</v>
      </c>
      <c r="AJ801">
        <v>185</v>
      </c>
      <c r="AK801" t="s">
        <v>3230</v>
      </c>
      <c r="AL801" s="1" t="s">
        <v>3231</v>
      </c>
      <c r="AM801" t="s">
        <v>3270</v>
      </c>
      <c r="AN801" s="1" t="s">
        <v>3271</v>
      </c>
      <c r="AO801" s="1" t="str">
        <f t="shared" si="56"/>
        <v>2W Distributor Bike</v>
      </c>
      <c r="AP801" s="1"/>
      <c r="AQ801" s="1"/>
      <c r="AR801" s="1"/>
      <c r="AS801" s="1"/>
      <c r="AT801" s="1"/>
      <c r="AU801" s="1"/>
      <c r="AV801" s="1"/>
      <c r="AW801" s="1"/>
      <c r="AX801" s="1"/>
      <c r="AY801" s="1"/>
      <c r="AZ801" s="1"/>
      <c r="BA801" s="1"/>
      <c r="BB801" s="1"/>
      <c r="BC801" s="1"/>
      <c r="BD801" s="1" t="s">
        <v>3285</v>
      </c>
      <c r="BE801" t="str">
        <f t="shared" si="54"/>
        <v>https://fs.amplifi.io//file?id=e964a3f5-909b-46bd-9002-60bfe49116a6&amp;variant=thumb&amp;extension=png</v>
      </c>
      <c r="BF801" s="4" t="s">
        <v>3285</v>
      </c>
      <c r="BG801" s="4" t="s">
        <v>6838</v>
      </c>
      <c r="BH801" s="4" t="s">
        <v>6839</v>
      </c>
    </row>
    <row r="802" spans="1:63" ht="19" customHeight="1" x14ac:dyDescent="0.2">
      <c r="A802">
        <v>829</v>
      </c>
      <c r="B802" t="str">
        <f t="shared" si="53"/>
        <v>60006-00008</v>
      </c>
      <c r="C802" t="s">
        <v>3286</v>
      </c>
      <c r="D802" t="str">
        <f t="shared" si="55"/>
        <v>60006-00008</v>
      </c>
      <c r="E802" t="s">
        <v>3170</v>
      </c>
      <c r="F802" t="e">
        <v>#N/A</v>
      </c>
      <c r="G802" t="s">
        <v>3268</v>
      </c>
      <c r="I802" t="s">
        <v>3172</v>
      </c>
      <c r="J802" t="s">
        <v>5332</v>
      </c>
      <c r="K802" t="s">
        <v>5333</v>
      </c>
      <c r="L802" t="s">
        <v>5416</v>
      </c>
      <c r="M802" t="s">
        <v>5351</v>
      </c>
      <c r="N802" t="s">
        <v>5391</v>
      </c>
      <c r="P802" t="s">
        <v>5330</v>
      </c>
      <c r="Q802" t="s">
        <v>3235</v>
      </c>
      <c r="R802" t="e">
        <v>#N/A</v>
      </c>
      <c r="S802" t="b">
        <v>0</v>
      </c>
      <c r="T802" t="s">
        <v>3286</v>
      </c>
      <c r="U802" t="s">
        <v>3286</v>
      </c>
      <c r="AI802">
        <v>185</v>
      </c>
      <c r="AJ802">
        <v>185</v>
      </c>
      <c r="AK802" t="s">
        <v>3230</v>
      </c>
      <c r="AL802" s="1" t="s">
        <v>3231</v>
      </c>
      <c r="AM802" t="s">
        <v>3270</v>
      </c>
      <c r="AN802" s="1" t="s">
        <v>3271</v>
      </c>
      <c r="AO802" s="1" t="str">
        <f t="shared" si="56"/>
        <v>2W Distributor Bike</v>
      </c>
      <c r="AP802" s="1"/>
      <c r="AQ802" s="1"/>
      <c r="AR802" s="1"/>
      <c r="AS802" s="1"/>
      <c r="AT802" s="1"/>
      <c r="AU802" s="1"/>
      <c r="AV802" s="1"/>
      <c r="AW802" s="1"/>
      <c r="AX802" s="1"/>
      <c r="AY802" s="1"/>
      <c r="AZ802" s="1"/>
      <c r="BA802" s="1"/>
      <c r="BB802" s="1"/>
      <c r="BC802" s="1"/>
      <c r="BD802" s="1" t="s">
        <v>3287</v>
      </c>
      <c r="BE802" t="str">
        <f t="shared" si="54"/>
        <v>https://fs.amplifi.io//file?id=96843f81-4789-4524-8efd-35bd92a6b0fa&amp;variant=thumb&amp;extension=png</v>
      </c>
      <c r="BF802" s="4" t="s">
        <v>3287</v>
      </c>
      <c r="BG802" s="4" t="s">
        <v>6840</v>
      </c>
      <c r="BH802" s="4" t="s">
        <v>6841</v>
      </c>
      <c r="BI802" s="4" t="s">
        <v>6842</v>
      </c>
      <c r="BJ802" s="4" t="s">
        <v>6843</v>
      </c>
      <c r="BK802" s="4" t="s">
        <v>6844</v>
      </c>
    </row>
    <row r="803" spans="1:63" ht="19" customHeight="1" x14ac:dyDescent="0.2">
      <c r="A803">
        <v>830</v>
      </c>
      <c r="B803" t="str">
        <f t="shared" si="53"/>
        <v>60006-00009</v>
      </c>
      <c r="C803" t="s">
        <v>3288</v>
      </c>
      <c r="D803" t="str">
        <f t="shared" si="55"/>
        <v>60006-00009</v>
      </c>
      <c r="E803" t="s">
        <v>3170</v>
      </c>
      <c r="F803" t="e">
        <v>#N/A</v>
      </c>
      <c r="G803" t="s">
        <v>3268</v>
      </c>
      <c r="I803" t="s">
        <v>3172</v>
      </c>
      <c r="J803" t="s">
        <v>5332</v>
      </c>
      <c r="K803" t="s">
        <v>5338</v>
      </c>
      <c r="L803" t="s">
        <v>5418</v>
      </c>
      <c r="M803" t="s">
        <v>5351</v>
      </c>
      <c r="N803" t="s">
        <v>5391</v>
      </c>
      <c r="P803" t="s">
        <v>5330</v>
      </c>
      <c r="Q803" t="s">
        <v>3289</v>
      </c>
      <c r="R803" t="e">
        <v>#N/A</v>
      </c>
      <c r="S803" t="b">
        <v>1</v>
      </c>
      <c r="T803" t="s">
        <v>3288</v>
      </c>
      <c r="U803" t="s">
        <v>3288</v>
      </c>
      <c r="AI803">
        <v>195</v>
      </c>
      <c r="AJ803">
        <v>195</v>
      </c>
      <c r="AK803" t="s">
        <v>3230</v>
      </c>
      <c r="AL803" s="1" t="s">
        <v>3231</v>
      </c>
      <c r="AM803" t="s">
        <v>3270</v>
      </c>
      <c r="AN803" s="1" t="s">
        <v>3271</v>
      </c>
      <c r="AO803" s="1" t="str">
        <f t="shared" si="56"/>
        <v>2W Distributor Bike</v>
      </c>
      <c r="AP803" s="1"/>
      <c r="AQ803" s="1"/>
      <c r="AR803" s="1"/>
      <c r="AS803" s="1"/>
      <c r="AT803" s="1"/>
      <c r="AU803" s="1"/>
      <c r="AV803" s="1"/>
      <c r="AW803" s="1"/>
      <c r="AX803" s="1"/>
      <c r="AY803" s="1"/>
      <c r="AZ803" s="1"/>
      <c r="BA803" s="1"/>
      <c r="BB803" s="1"/>
      <c r="BC803" s="1"/>
      <c r="BD803" s="1" t="s">
        <v>5701</v>
      </c>
      <c r="BE803" t="str">
        <f t="shared" si="54"/>
        <v>https://fs.amplifi.io//file?id=f80f5c57-1b45-417e-9e75-2d280d252eb7&amp;variant=thumb&amp;extension=png</v>
      </c>
      <c r="BF803" s="4" t="s">
        <v>6845</v>
      </c>
      <c r="BG803" s="4" t="s">
        <v>6846</v>
      </c>
      <c r="BH803" s="4" t="s">
        <v>5701</v>
      </c>
    </row>
    <row r="804" spans="1:63" ht="19" customHeight="1" x14ac:dyDescent="0.2">
      <c r="A804">
        <v>831</v>
      </c>
      <c r="B804" t="str">
        <f t="shared" si="53"/>
        <v>60006-00010</v>
      </c>
      <c r="C804" t="s">
        <v>3290</v>
      </c>
      <c r="D804" t="str">
        <f t="shared" si="55"/>
        <v>60006-00010</v>
      </c>
      <c r="E804" t="s">
        <v>3170</v>
      </c>
      <c r="F804" t="e">
        <v>#N/A</v>
      </c>
      <c r="G804" t="s">
        <v>3268</v>
      </c>
      <c r="I804" t="s">
        <v>3172</v>
      </c>
      <c r="J804" t="s">
        <v>5332</v>
      </c>
      <c r="K804" t="s">
        <v>5333</v>
      </c>
      <c r="L804" t="s">
        <v>5416</v>
      </c>
      <c r="M804" t="s">
        <v>5351</v>
      </c>
      <c r="N804" t="s">
        <v>5391</v>
      </c>
      <c r="P804" t="s">
        <v>5330</v>
      </c>
      <c r="Q804" t="s">
        <v>3257</v>
      </c>
      <c r="R804" t="e">
        <v>#N/A</v>
      </c>
      <c r="S804" t="b">
        <v>0</v>
      </c>
      <c r="T804" t="s">
        <v>3290</v>
      </c>
      <c r="U804" t="s">
        <v>3290</v>
      </c>
      <c r="AI804">
        <v>185</v>
      </c>
      <c r="AJ804">
        <v>185</v>
      </c>
      <c r="AK804" t="s">
        <v>3230</v>
      </c>
      <c r="AL804" s="1" t="s">
        <v>3231</v>
      </c>
      <c r="AM804" t="s">
        <v>3270</v>
      </c>
      <c r="AN804" s="1" t="s">
        <v>3271</v>
      </c>
      <c r="AO804" s="1" t="str">
        <f t="shared" si="56"/>
        <v>2W Distributor Bike</v>
      </c>
      <c r="AP804" s="1"/>
      <c r="AQ804" s="1"/>
      <c r="AR804" s="1"/>
      <c r="AS804" s="1"/>
      <c r="AT804" s="1"/>
      <c r="AU804" s="1"/>
      <c r="AV804" s="1"/>
      <c r="AW804" s="1"/>
      <c r="AX804" s="1"/>
      <c r="AY804" s="1"/>
      <c r="AZ804" s="1"/>
      <c r="BA804" s="1"/>
      <c r="BB804" s="1"/>
      <c r="BC804" s="1"/>
      <c r="BD804" s="1" t="s">
        <v>5702</v>
      </c>
      <c r="BE804" t="str">
        <f t="shared" si="54"/>
        <v>https://fs.amplifi.io//file?id=aaa411fd-8b3f-4f23-9307-890bab772b08&amp;variant=thumb&amp;extension=png</v>
      </c>
      <c r="BF804" s="4" t="s">
        <v>6847</v>
      </c>
      <c r="BG804" s="4" t="s">
        <v>6848</v>
      </c>
      <c r="BH804" s="4" t="s">
        <v>5702</v>
      </c>
      <c r="BI804" s="4" t="s">
        <v>6849</v>
      </c>
      <c r="BJ804" s="4" t="s">
        <v>6850</v>
      </c>
      <c r="BK804" s="4" t="s">
        <v>6851</v>
      </c>
    </row>
    <row r="805" spans="1:63" ht="19" customHeight="1" x14ac:dyDescent="0.2">
      <c r="A805">
        <v>832</v>
      </c>
      <c r="B805" t="str">
        <f t="shared" si="53"/>
        <v>60006-00011</v>
      </c>
      <c r="C805" t="s">
        <v>3291</v>
      </c>
      <c r="D805" t="str">
        <f t="shared" si="55"/>
        <v>60006-00011</v>
      </c>
      <c r="E805" t="s">
        <v>3170</v>
      </c>
      <c r="F805" t="e">
        <v>#N/A</v>
      </c>
      <c r="G805" t="s">
        <v>3268</v>
      </c>
      <c r="I805" t="s">
        <v>3172</v>
      </c>
      <c r="J805" t="s">
        <v>5332</v>
      </c>
      <c r="K805" t="s">
        <v>5333</v>
      </c>
      <c r="L805" t="s">
        <v>5416</v>
      </c>
      <c r="M805" t="s">
        <v>5351</v>
      </c>
      <c r="N805" t="s">
        <v>5391</v>
      </c>
      <c r="P805" t="s">
        <v>5330</v>
      </c>
      <c r="Q805" t="s">
        <v>3226</v>
      </c>
      <c r="R805" t="e">
        <v>#N/A</v>
      </c>
      <c r="S805" t="b">
        <v>0</v>
      </c>
      <c r="T805" t="s">
        <v>3291</v>
      </c>
      <c r="U805" t="s">
        <v>3291</v>
      </c>
      <c r="AI805">
        <v>185</v>
      </c>
      <c r="AJ805">
        <v>185</v>
      </c>
      <c r="AK805" t="s">
        <v>3230</v>
      </c>
      <c r="AL805" s="1" t="s">
        <v>3231</v>
      </c>
      <c r="AM805" t="s">
        <v>3270</v>
      </c>
      <c r="AN805" s="1" t="s">
        <v>3271</v>
      </c>
      <c r="AO805" s="1" t="str">
        <f t="shared" si="56"/>
        <v>2W Distributor Bike</v>
      </c>
      <c r="AP805" s="1"/>
      <c r="AQ805" s="1"/>
      <c r="AR805" s="1"/>
      <c r="AS805" s="1"/>
      <c r="AT805" s="1"/>
      <c r="AU805" s="1"/>
      <c r="AV805" s="1"/>
      <c r="AW805" s="1"/>
      <c r="AX805" s="1"/>
      <c r="AY805" s="1"/>
      <c r="AZ805" s="1"/>
      <c r="BA805" s="1"/>
      <c r="BB805" s="1"/>
      <c r="BC805" s="1"/>
      <c r="BD805" s="1" t="s">
        <v>5703</v>
      </c>
      <c r="BE805" t="str">
        <f t="shared" si="54"/>
        <v>https://fs.amplifi.io//file?id=17e06928-8cd9-4dfc-950c-7e2e291554f2&amp;variant=thumb&amp;extension=png</v>
      </c>
      <c r="BF805" s="4" t="s">
        <v>6852</v>
      </c>
      <c r="BG805" s="4" t="s">
        <v>6853</v>
      </c>
      <c r="BH805" s="4" t="s">
        <v>5703</v>
      </c>
      <c r="BI805" s="4" t="s">
        <v>6854</v>
      </c>
      <c r="BJ805" s="4" t="s">
        <v>6855</v>
      </c>
      <c r="BK805" s="4" t="s">
        <v>6856</v>
      </c>
    </row>
    <row r="806" spans="1:63" ht="19" customHeight="1" x14ac:dyDescent="0.2">
      <c r="A806">
        <v>833</v>
      </c>
      <c r="B806" t="str">
        <f t="shared" si="53"/>
        <v>60006-00012</v>
      </c>
      <c r="C806" t="s">
        <v>3292</v>
      </c>
      <c r="D806" t="str">
        <f t="shared" si="55"/>
        <v>60006-00012</v>
      </c>
      <c r="E806" t="s">
        <v>3170</v>
      </c>
      <c r="F806" t="e">
        <v>#N/A</v>
      </c>
      <c r="G806" t="s">
        <v>3268</v>
      </c>
      <c r="I806" t="s">
        <v>3172</v>
      </c>
      <c r="J806" t="s">
        <v>5332</v>
      </c>
      <c r="K806" t="s">
        <v>5338</v>
      </c>
      <c r="L806" t="s">
        <v>5418</v>
      </c>
      <c r="M806" t="s">
        <v>5351</v>
      </c>
      <c r="N806" t="s">
        <v>5391</v>
      </c>
      <c r="P806" t="s">
        <v>5330</v>
      </c>
      <c r="Q806" t="s">
        <v>3261</v>
      </c>
      <c r="R806" t="e">
        <v>#N/A</v>
      </c>
      <c r="S806" t="b">
        <v>0</v>
      </c>
      <c r="T806" t="s">
        <v>3292</v>
      </c>
      <c r="U806" t="s">
        <v>3292</v>
      </c>
      <c r="AI806">
        <v>185</v>
      </c>
      <c r="AJ806">
        <v>185</v>
      </c>
      <c r="AK806" t="s">
        <v>3230</v>
      </c>
      <c r="AL806" s="1" t="s">
        <v>3231</v>
      </c>
      <c r="AM806" t="s">
        <v>3270</v>
      </c>
      <c r="AN806" s="1" t="s">
        <v>3271</v>
      </c>
      <c r="AO806" s="1" t="str">
        <f t="shared" si="56"/>
        <v>2W Distributor Bike</v>
      </c>
      <c r="AP806" s="1"/>
      <c r="AQ806" s="1"/>
      <c r="AR806" s="1"/>
      <c r="AS806" s="1"/>
      <c r="AT806" s="1"/>
      <c r="AU806" s="1"/>
      <c r="AV806" s="1"/>
      <c r="AW806" s="1"/>
      <c r="AX806" s="1"/>
      <c r="AY806" s="1"/>
      <c r="AZ806" s="1"/>
      <c r="BA806" s="1"/>
      <c r="BB806" s="1"/>
      <c r="BC806" s="1"/>
      <c r="BD806" s="1" t="s">
        <v>5290</v>
      </c>
      <c r="BE806" t="str">
        <f t="shared" si="54"/>
        <v>https://fs.amplifi.io//file?id=aac059ad-d229-426b-bf46-e970ebf66546&amp;variant=thumb&amp;extension=png</v>
      </c>
      <c r="BF806" s="4" t="s">
        <v>5290</v>
      </c>
      <c r="BG806" s="4" t="s">
        <v>6857</v>
      </c>
      <c r="BH806" s="4" t="s">
        <v>6858</v>
      </c>
      <c r="BI806" s="4" t="s">
        <v>6859</v>
      </c>
      <c r="BJ806" s="4" t="s">
        <v>6860</v>
      </c>
      <c r="BK806" s="4" t="s">
        <v>6861</v>
      </c>
    </row>
    <row r="807" spans="1:63" ht="19" customHeight="1" x14ac:dyDescent="0.2">
      <c r="A807">
        <v>834</v>
      </c>
      <c r="B807" t="str">
        <f t="shared" si="53"/>
        <v>60006-00015</v>
      </c>
      <c r="C807" t="s">
        <v>3293</v>
      </c>
      <c r="D807" t="str">
        <f t="shared" si="55"/>
        <v>60006-00015</v>
      </c>
      <c r="E807" t="s">
        <v>3170</v>
      </c>
      <c r="F807" t="e">
        <v>#N/A</v>
      </c>
      <c r="G807" t="s">
        <v>3268</v>
      </c>
      <c r="I807" t="s">
        <v>3172</v>
      </c>
      <c r="J807" t="s">
        <v>5332</v>
      </c>
      <c r="K807" t="s">
        <v>5333</v>
      </c>
      <c r="L807" t="s">
        <v>5416</v>
      </c>
      <c r="M807" t="s">
        <v>5351</v>
      </c>
      <c r="N807" t="s">
        <v>5391</v>
      </c>
      <c r="P807" t="s">
        <v>5330</v>
      </c>
      <c r="Q807" t="s">
        <v>3239</v>
      </c>
      <c r="R807" t="e">
        <v>#N/A</v>
      </c>
      <c r="S807" t="b">
        <v>0</v>
      </c>
      <c r="T807" t="s">
        <v>3293</v>
      </c>
      <c r="U807" t="s">
        <v>3293</v>
      </c>
      <c r="AI807">
        <v>185</v>
      </c>
      <c r="AJ807">
        <v>185</v>
      </c>
      <c r="AK807" t="s">
        <v>3230</v>
      </c>
      <c r="AL807" s="1" t="s">
        <v>3231</v>
      </c>
      <c r="AM807" t="s">
        <v>3270</v>
      </c>
      <c r="AN807" s="1" t="s">
        <v>3271</v>
      </c>
      <c r="AO807" s="1" t="str">
        <f t="shared" si="56"/>
        <v>2W Distributor Bike</v>
      </c>
      <c r="AP807" s="1"/>
      <c r="AQ807" s="1"/>
      <c r="AR807" s="1"/>
      <c r="AS807" s="1"/>
      <c r="AT807" s="1"/>
      <c r="AU807" s="1"/>
      <c r="AV807" s="1"/>
      <c r="AW807" s="1"/>
      <c r="AX807" s="1"/>
      <c r="AY807" s="1"/>
      <c r="AZ807" s="1"/>
      <c r="BA807" s="1"/>
      <c r="BB807" s="1"/>
      <c r="BC807" s="1"/>
      <c r="BD807" s="1" t="s">
        <v>5704</v>
      </c>
      <c r="BE807" t="str">
        <f t="shared" si="54"/>
        <v>https://fs.amplifi.io//file?id=94dcd390-cd5f-4700-af99-154f305237de&amp;variant=thumb&amp;extension=png</v>
      </c>
      <c r="BF807" s="4" t="s">
        <v>6862</v>
      </c>
      <c r="BG807" s="4" t="s">
        <v>5704</v>
      </c>
      <c r="BH807" s="4" t="s">
        <v>6863</v>
      </c>
      <c r="BI807" s="4" t="s">
        <v>6864</v>
      </c>
      <c r="BJ807" s="4" t="s">
        <v>6865</v>
      </c>
      <c r="BK807" s="4" t="s">
        <v>6866</v>
      </c>
    </row>
    <row r="808" spans="1:63" ht="19" customHeight="1" x14ac:dyDescent="0.2">
      <c r="A808">
        <v>835</v>
      </c>
      <c r="B808" t="str">
        <f t="shared" si="53"/>
        <v>60006-00016</v>
      </c>
      <c r="C808" t="s">
        <v>3294</v>
      </c>
      <c r="D808" t="str">
        <f t="shared" si="55"/>
        <v>60006-00016</v>
      </c>
      <c r="E808" t="s">
        <v>3170</v>
      </c>
      <c r="F808" t="e">
        <v>#N/A</v>
      </c>
      <c r="G808" t="s">
        <v>3268</v>
      </c>
      <c r="I808" t="s">
        <v>3172</v>
      </c>
      <c r="J808" t="s">
        <v>5332</v>
      </c>
      <c r="K808" t="s">
        <v>5333</v>
      </c>
      <c r="L808" t="s">
        <v>5416</v>
      </c>
      <c r="M808" t="s">
        <v>5351</v>
      </c>
      <c r="N808" t="s">
        <v>5391</v>
      </c>
      <c r="P808" t="s">
        <v>5330</v>
      </c>
      <c r="Q808" t="s">
        <v>3266</v>
      </c>
      <c r="R808" t="e">
        <v>#N/A</v>
      </c>
      <c r="S808" t="b">
        <v>0</v>
      </c>
      <c r="T808" t="s">
        <v>3294</v>
      </c>
      <c r="U808" t="s">
        <v>3294</v>
      </c>
      <c r="AI808">
        <v>220</v>
      </c>
      <c r="AJ808">
        <v>220</v>
      </c>
      <c r="AK808" t="s">
        <v>3230</v>
      </c>
      <c r="AL808" s="1" t="s">
        <v>3231</v>
      </c>
      <c r="AM808" t="s">
        <v>3270</v>
      </c>
      <c r="AN808" s="1" t="s">
        <v>3271</v>
      </c>
      <c r="AO808" s="1" t="str">
        <f t="shared" si="56"/>
        <v>2W Distributor Bike</v>
      </c>
      <c r="AP808" s="1"/>
      <c r="AQ808" s="1"/>
      <c r="AR808" s="1"/>
      <c r="AS808" s="1"/>
      <c r="AT808" s="1"/>
      <c r="AU808" s="1"/>
      <c r="AV808" s="1"/>
      <c r="AW808" s="1"/>
      <c r="AX808" s="1"/>
      <c r="AY808" s="1"/>
      <c r="AZ808" s="1"/>
      <c r="BA808" s="1"/>
      <c r="BB808" s="1"/>
      <c r="BC808" s="1"/>
      <c r="BD808" s="1" t="s">
        <v>8053</v>
      </c>
      <c r="BE808" t="str">
        <f t="shared" si="54"/>
        <v>N/A&amp;variant=thumb&amp;extension=png</v>
      </c>
    </row>
    <row r="809" spans="1:63" ht="19" customHeight="1" x14ac:dyDescent="0.2">
      <c r="A809">
        <v>836</v>
      </c>
      <c r="B809" t="str">
        <f t="shared" si="53"/>
        <v>60006-00017</v>
      </c>
      <c r="C809" t="s">
        <v>3295</v>
      </c>
      <c r="D809" t="str">
        <f t="shared" si="55"/>
        <v>60006-00017</v>
      </c>
      <c r="E809" t="s">
        <v>3170</v>
      </c>
      <c r="F809" t="e">
        <v>#N/A</v>
      </c>
      <c r="G809" t="s">
        <v>3268</v>
      </c>
      <c r="I809" t="s">
        <v>3172</v>
      </c>
      <c r="J809" t="s">
        <v>5332</v>
      </c>
      <c r="K809" t="s">
        <v>5333</v>
      </c>
      <c r="L809" t="s">
        <v>5416</v>
      </c>
      <c r="M809" t="s">
        <v>5351</v>
      </c>
      <c r="N809" t="s">
        <v>5391</v>
      </c>
      <c r="P809" t="s">
        <v>5330</v>
      </c>
      <c r="Q809" t="s">
        <v>3196</v>
      </c>
      <c r="R809" t="e">
        <v>#N/A</v>
      </c>
      <c r="S809" t="b">
        <v>0</v>
      </c>
      <c r="T809" t="s">
        <v>3295</v>
      </c>
      <c r="U809" t="s">
        <v>3295</v>
      </c>
      <c r="AI809">
        <v>185</v>
      </c>
      <c r="AJ809">
        <v>185</v>
      </c>
      <c r="AK809" t="s">
        <v>3230</v>
      </c>
      <c r="AL809" s="1" t="s">
        <v>3231</v>
      </c>
      <c r="AM809" t="s">
        <v>3270</v>
      </c>
      <c r="AN809" s="1" t="s">
        <v>3271</v>
      </c>
      <c r="AO809" s="1" t="str">
        <f t="shared" si="56"/>
        <v>2W Distributor Bike</v>
      </c>
      <c r="AP809" s="1"/>
      <c r="AQ809" s="1"/>
      <c r="AR809" s="1"/>
      <c r="AS809" s="1"/>
      <c r="AT809" s="1"/>
      <c r="AU809" s="1"/>
      <c r="AV809" s="1"/>
      <c r="AW809" s="1"/>
      <c r="AX809" s="1"/>
      <c r="AY809" s="1"/>
      <c r="AZ809" s="1"/>
      <c r="BA809" s="1"/>
      <c r="BB809" s="1"/>
      <c r="BC809" s="1"/>
      <c r="BD809" s="1" t="s">
        <v>5705</v>
      </c>
      <c r="BE809" t="str">
        <f t="shared" si="54"/>
        <v>https://fs.amplifi.io//file?id=45194595-e741-4a16-bbd3-0c8281f560a0&amp;variant=thumb&amp;extension=png</v>
      </c>
      <c r="BF809" s="4" t="s">
        <v>6867</v>
      </c>
      <c r="BG809" s="4" t="s">
        <v>6868</v>
      </c>
      <c r="BH809" s="4" t="s">
        <v>5705</v>
      </c>
      <c r="BI809" s="4" t="s">
        <v>6869</v>
      </c>
      <c r="BJ809" s="4" t="s">
        <v>6870</v>
      </c>
      <c r="BK809" s="4" t="s">
        <v>6871</v>
      </c>
    </row>
    <row r="810" spans="1:63" ht="19" customHeight="1" x14ac:dyDescent="0.2">
      <c r="A810">
        <v>837</v>
      </c>
      <c r="B810" t="str">
        <f t="shared" si="53"/>
        <v>60006-00019</v>
      </c>
      <c r="C810" t="s">
        <v>3296</v>
      </c>
      <c r="D810" t="str">
        <f t="shared" si="55"/>
        <v>60006-00019</v>
      </c>
      <c r="E810" t="s">
        <v>3170</v>
      </c>
      <c r="F810" t="e">
        <v>#N/A</v>
      </c>
      <c r="G810" t="s">
        <v>3268</v>
      </c>
      <c r="I810" t="s">
        <v>3172</v>
      </c>
      <c r="J810" t="s">
        <v>5332</v>
      </c>
      <c r="K810" t="s">
        <v>5333</v>
      </c>
      <c r="L810" t="s">
        <v>5416</v>
      </c>
      <c r="M810" t="s">
        <v>5351</v>
      </c>
      <c r="N810" t="s">
        <v>5391</v>
      </c>
      <c r="P810" t="s">
        <v>5330</v>
      </c>
      <c r="Q810" t="s">
        <v>3263</v>
      </c>
      <c r="R810" t="e">
        <v>#N/A</v>
      </c>
      <c r="S810" t="b">
        <v>0</v>
      </c>
      <c r="T810" t="s">
        <v>3296</v>
      </c>
      <c r="U810" t="s">
        <v>3296</v>
      </c>
      <c r="AI810">
        <v>165</v>
      </c>
      <c r="AJ810">
        <v>165</v>
      </c>
      <c r="AK810" t="s">
        <v>3230</v>
      </c>
      <c r="AL810" s="1" t="s">
        <v>3231</v>
      </c>
      <c r="AM810" t="s">
        <v>3270</v>
      </c>
      <c r="AN810" s="1" t="s">
        <v>3271</v>
      </c>
      <c r="AO810" s="1" t="str">
        <f t="shared" si="56"/>
        <v>2W Distributor Bike</v>
      </c>
      <c r="AP810" s="1"/>
      <c r="AQ810" s="1"/>
      <c r="AR810" s="1"/>
      <c r="AS810" s="1"/>
      <c r="AT810" s="1"/>
      <c r="AU810" s="1"/>
      <c r="AV810" s="1"/>
      <c r="AW810" s="1"/>
      <c r="AX810" s="1"/>
      <c r="AY810" s="1"/>
      <c r="AZ810" s="1"/>
      <c r="BA810" s="1"/>
      <c r="BB810" s="1"/>
      <c r="BC810" s="1"/>
      <c r="BD810" s="1" t="s">
        <v>5706</v>
      </c>
      <c r="BE810" t="str">
        <f t="shared" si="54"/>
        <v>https://fs.amplifi.io//file?id=6614d39b-ef1b-4181-becc-cc784b437c01&amp;variant=thumb&amp;extension=png</v>
      </c>
      <c r="BF810" s="4" t="s">
        <v>6872</v>
      </c>
      <c r="BG810" s="4" t="s">
        <v>6873</v>
      </c>
      <c r="BH810" s="4" t="s">
        <v>6874</v>
      </c>
      <c r="BI810" s="4" t="s">
        <v>6875</v>
      </c>
      <c r="BJ810" s="4" t="s">
        <v>5706</v>
      </c>
      <c r="BK810" s="4" t="s">
        <v>6876</v>
      </c>
    </row>
    <row r="811" spans="1:63" ht="19" customHeight="1" x14ac:dyDescent="0.2">
      <c r="A811">
        <v>838</v>
      </c>
      <c r="B811" t="str">
        <f t="shared" si="53"/>
        <v>60007-00001</v>
      </c>
      <c r="C811" t="s">
        <v>3297</v>
      </c>
      <c r="D811" t="str">
        <f t="shared" si="55"/>
        <v>60007-00001</v>
      </c>
      <c r="E811" t="s">
        <v>3170</v>
      </c>
      <c r="F811" t="e">
        <v>#N/A</v>
      </c>
      <c r="G811" t="s">
        <v>3298</v>
      </c>
      <c r="I811" t="s">
        <v>3172</v>
      </c>
      <c r="J811" t="s">
        <v>5332</v>
      </c>
      <c r="K811" t="s">
        <v>5338</v>
      </c>
      <c r="L811" t="s">
        <v>5418</v>
      </c>
      <c r="M811" t="s">
        <v>5351</v>
      </c>
      <c r="N811" t="s">
        <v>5391</v>
      </c>
      <c r="P811" t="s">
        <v>5330</v>
      </c>
      <c r="Q811" t="s">
        <v>3269</v>
      </c>
      <c r="R811" t="e">
        <v>#N/A</v>
      </c>
      <c r="S811" t="b">
        <v>1</v>
      </c>
      <c r="T811" t="s">
        <v>3297</v>
      </c>
      <c r="U811" t="s">
        <v>3297</v>
      </c>
      <c r="AI811">
        <v>155</v>
      </c>
      <c r="AJ811">
        <v>155</v>
      </c>
      <c r="AK811" t="s">
        <v>3230</v>
      </c>
      <c r="AL811" s="1" t="s">
        <v>3299</v>
      </c>
      <c r="AM811" t="s">
        <v>3300</v>
      </c>
      <c r="AN811" s="1" t="s">
        <v>3301</v>
      </c>
      <c r="AO811" s="1" t="str">
        <f t="shared" si="56"/>
        <v>2W Distributor Bike</v>
      </c>
      <c r="AP811" s="1"/>
      <c r="AQ811" s="1"/>
      <c r="AR811" s="1"/>
      <c r="AS811" s="1"/>
      <c r="AT811" s="1"/>
      <c r="AU811" s="1"/>
      <c r="AV811" s="1"/>
      <c r="AW811" s="1"/>
      <c r="AX811" s="1"/>
      <c r="AY811" s="1"/>
      <c r="AZ811" s="1"/>
      <c r="BA811" s="1"/>
      <c r="BB811" s="1"/>
      <c r="BC811" s="1"/>
      <c r="BD811" s="1" t="s">
        <v>5707</v>
      </c>
      <c r="BE811" t="str">
        <f t="shared" si="54"/>
        <v>https://fs.amplifi.io//file?id=37df5e80-c67b-4c41-900a-c5eae4b46ee8&amp;variant=thumb&amp;extension=png</v>
      </c>
      <c r="BF811" s="4" t="s">
        <v>6877</v>
      </c>
      <c r="BG811" s="4" t="s">
        <v>6878</v>
      </c>
      <c r="BH811" s="4" t="s">
        <v>5707</v>
      </c>
    </row>
    <row r="812" spans="1:63" ht="19" customHeight="1" x14ac:dyDescent="0.2">
      <c r="A812">
        <v>839</v>
      </c>
      <c r="B812" t="str">
        <f t="shared" si="53"/>
        <v>60007-00002</v>
      </c>
      <c r="C812" t="s">
        <v>3302</v>
      </c>
      <c r="D812" t="str">
        <f t="shared" si="55"/>
        <v>60007-00002</v>
      </c>
      <c r="E812" t="s">
        <v>3170</v>
      </c>
      <c r="F812" t="e">
        <v>#N/A</v>
      </c>
      <c r="G812" t="s">
        <v>3298</v>
      </c>
      <c r="I812" t="s">
        <v>3172</v>
      </c>
      <c r="J812" t="s">
        <v>5332</v>
      </c>
      <c r="K812" t="s">
        <v>5333</v>
      </c>
      <c r="L812" t="s">
        <v>5416</v>
      </c>
      <c r="M812" t="s">
        <v>5351</v>
      </c>
      <c r="N812" t="s">
        <v>5391</v>
      </c>
      <c r="P812" t="s">
        <v>5330</v>
      </c>
      <c r="Q812" t="s">
        <v>3253</v>
      </c>
      <c r="R812" t="e">
        <v>#N/A</v>
      </c>
      <c r="S812" t="b">
        <v>0</v>
      </c>
      <c r="T812" t="s">
        <v>3302</v>
      </c>
      <c r="U812" t="s">
        <v>3302</v>
      </c>
      <c r="AI812">
        <v>185</v>
      </c>
      <c r="AJ812">
        <v>185</v>
      </c>
      <c r="AK812" t="s">
        <v>3230</v>
      </c>
      <c r="AL812" s="1" t="s">
        <v>3299</v>
      </c>
      <c r="AM812" t="s">
        <v>3300</v>
      </c>
      <c r="AN812" s="1" t="s">
        <v>3301</v>
      </c>
      <c r="AO812" s="1" t="str">
        <f t="shared" si="56"/>
        <v>2W Distributor Bike</v>
      </c>
      <c r="AP812" s="1"/>
      <c r="AQ812" s="1"/>
      <c r="AR812" s="1"/>
      <c r="AS812" s="1"/>
      <c r="AT812" s="1"/>
      <c r="AU812" s="1"/>
      <c r="AV812" s="1"/>
      <c r="AW812" s="1"/>
      <c r="AX812" s="1"/>
      <c r="AY812" s="1"/>
      <c r="AZ812" s="1"/>
      <c r="BA812" s="1"/>
      <c r="BB812" s="1"/>
      <c r="BC812" s="1"/>
      <c r="BD812" s="1" t="s">
        <v>5708</v>
      </c>
      <c r="BE812" t="str">
        <f t="shared" si="54"/>
        <v>https://fs.amplifi.io//file?id=90235538-06e4-47c2-8fc0-306576051d8a&amp;variant=thumb&amp;extension=png</v>
      </c>
      <c r="BF812" s="4" t="s">
        <v>6879</v>
      </c>
      <c r="BG812" s="4" t="s">
        <v>5708</v>
      </c>
      <c r="BH812" s="4" t="s">
        <v>6880</v>
      </c>
      <c r="BI812" s="4" t="s">
        <v>6881</v>
      </c>
      <c r="BJ812" s="4" t="s">
        <v>6882</v>
      </c>
      <c r="BK812" s="4" t="s">
        <v>6883</v>
      </c>
    </row>
    <row r="813" spans="1:63" ht="19" customHeight="1" x14ac:dyDescent="0.2">
      <c r="A813">
        <v>840</v>
      </c>
      <c r="B813" t="str">
        <f t="shared" si="53"/>
        <v>60007-00003</v>
      </c>
      <c r="C813" t="s">
        <v>3303</v>
      </c>
      <c r="D813" t="str">
        <f t="shared" si="55"/>
        <v>60007-00003</v>
      </c>
      <c r="E813" t="s">
        <v>3170</v>
      </c>
      <c r="F813" t="e">
        <v>#N/A</v>
      </c>
      <c r="G813" t="s">
        <v>3298</v>
      </c>
      <c r="I813" t="s">
        <v>3172</v>
      </c>
      <c r="J813" t="s">
        <v>5332</v>
      </c>
      <c r="K813" t="s">
        <v>5333</v>
      </c>
      <c r="L813" t="s">
        <v>5416</v>
      </c>
      <c r="M813" t="s">
        <v>5351</v>
      </c>
      <c r="N813" t="s">
        <v>5391</v>
      </c>
      <c r="P813" t="s">
        <v>5330</v>
      </c>
      <c r="Q813" t="s">
        <v>3210</v>
      </c>
      <c r="R813" t="e">
        <v>#N/A</v>
      </c>
      <c r="S813" t="b">
        <v>0</v>
      </c>
      <c r="T813" t="s">
        <v>3303</v>
      </c>
      <c r="U813" t="s">
        <v>3303</v>
      </c>
      <c r="AI813">
        <v>155</v>
      </c>
      <c r="AJ813">
        <v>155</v>
      </c>
      <c r="AK813" t="s">
        <v>3230</v>
      </c>
      <c r="AL813" s="1" t="s">
        <v>3299</v>
      </c>
      <c r="AM813" t="s">
        <v>3300</v>
      </c>
      <c r="AN813" s="1" t="s">
        <v>3301</v>
      </c>
      <c r="AO813" s="1" t="str">
        <f t="shared" si="56"/>
        <v>2W Distributor Bike</v>
      </c>
      <c r="AP813" s="1"/>
      <c r="AQ813" s="1"/>
      <c r="AR813" s="1"/>
      <c r="AS813" s="1"/>
      <c r="AT813" s="1"/>
      <c r="AU813" s="1"/>
      <c r="AV813" s="1"/>
      <c r="AW813" s="1"/>
      <c r="AX813" s="1"/>
      <c r="AY813" s="1"/>
      <c r="AZ813" s="1"/>
      <c r="BA813" s="1"/>
      <c r="BB813" s="1"/>
      <c r="BC813" s="1"/>
      <c r="BD813" s="1" t="s">
        <v>5709</v>
      </c>
      <c r="BE813" t="str">
        <f t="shared" si="54"/>
        <v>https://fs.amplifi.io//file?id=6255268b-9f74-4f44-939c-6d8af6f15628&amp;variant=thumb&amp;extension=png</v>
      </c>
      <c r="BF813" s="4" t="s">
        <v>6884</v>
      </c>
      <c r="BG813" s="4" t="s">
        <v>6885</v>
      </c>
      <c r="BH813" s="4" t="s">
        <v>6886</v>
      </c>
      <c r="BI813" s="4" t="s">
        <v>5709</v>
      </c>
      <c r="BJ813" s="4" t="s">
        <v>6887</v>
      </c>
      <c r="BK813" s="4" t="s">
        <v>6888</v>
      </c>
    </row>
    <row r="814" spans="1:63" ht="19" customHeight="1" x14ac:dyDescent="0.2">
      <c r="A814">
        <v>841</v>
      </c>
      <c r="B814" t="str">
        <f t="shared" si="53"/>
        <v>60007-00004</v>
      </c>
      <c r="C814" t="s">
        <v>3304</v>
      </c>
      <c r="D814" t="str">
        <f t="shared" si="55"/>
        <v>60007-00004</v>
      </c>
      <c r="E814" t="s">
        <v>3170</v>
      </c>
      <c r="F814" t="e">
        <v>#N/A</v>
      </c>
      <c r="G814" t="s">
        <v>3298</v>
      </c>
      <c r="I814" t="s">
        <v>3172</v>
      </c>
      <c r="J814" t="s">
        <v>5332</v>
      </c>
      <c r="K814" t="s">
        <v>5333</v>
      </c>
      <c r="L814" t="s">
        <v>5416</v>
      </c>
      <c r="M814" t="s">
        <v>5351</v>
      </c>
      <c r="N814" t="s">
        <v>5391</v>
      </c>
      <c r="P814" t="s">
        <v>5330</v>
      </c>
      <c r="Q814" t="s">
        <v>3246</v>
      </c>
      <c r="R814" t="e">
        <v>#N/A</v>
      </c>
      <c r="S814" t="b">
        <v>0</v>
      </c>
      <c r="T814" t="s">
        <v>3304</v>
      </c>
      <c r="U814" t="s">
        <v>3304</v>
      </c>
      <c r="AI814">
        <v>185</v>
      </c>
      <c r="AJ814">
        <v>185</v>
      </c>
      <c r="AK814" t="s">
        <v>3230</v>
      </c>
      <c r="AL814" s="1" t="s">
        <v>3299</v>
      </c>
      <c r="AM814" t="s">
        <v>3300</v>
      </c>
      <c r="AN814" s="1" t="s">
        <v>3301</v>
      </c>
      <c r="AO814" s="1" t="str">
        <f t="shared" si="56"/>
        <v>2W Distributor Bike</v>
      </c>
      <c r="AP814" s="1"/>
      <c r="AQ814" s="1"/>
      <c r="AR814" s="1"/>
      <c r="AS814" s="1"/>
      <c r="AT814" s="1"/>
      <c r="AU814" s="1"/>
      <c r="AV814" s="1"/>
      <c r="AW814" s="1"/>
      <c r="AX814" s="1"/>
      <c r="AY814" s="1"/>
      <c r="AZ814" s="1"/>
      <c r="BA814" s="1"/>
      <c r="BB814" s="1"/>
      <c r="BC814" s="1"/>
      <c r="BD814" s="1" t="s">
        <v>5710</v>
      </c>
      <c r="BE814" t="str">
        <f t="shared" si="54"/>
        <v>https://fs.amplifi.io//file?id=ee1bc7bd-a51d-4bce-9c8b-979f3968710a&amp;variant=thumb&amp;extension=png</v>
      </c>
      <c r="BF814" s="4" t="s">
        <v>6889</v>
      </c>
      <c r="BG814" s="4" t="s">
        <v>6890</v>
      </c>
      <c r="BH814" s="4" t="s">
        <v>6891</v>
      </c>
      <c r="BI814" s="4" t="s">
        <v>5710</v>
      </c>
      <c r="BJ814" s="4" t="s">
        <v>6892</v>
      </c>
      <c r="BK814" s="4" t="s">
        <v>6893</v>
      </c>
    </row>
    <row r="815" spans="1:63" ht="19" customHeight="1" x14ac:dyDescent="0.2">
      <c r="A815">
        <v>842</v>
      </c>
      <c r="B815" t="str">
        <f t="shared" si="53"/>
        <v>60007-00005</v>
      </c>
      <c r="C815" t="s">
        <v>3305</v>
      </c>
      <c r="D815" t="str">
        <f t="shared" si="55"/>
        <v>60007-00005</v>
      </c>
      <c r="E815" t="s">
        <v>3170</v>
      </c>
      <c r="F815" t="e">
        <v>#N/A</v>
      </c>
      <c r="G815" t="s">
        <v>3298</v>
      </c>
      <c r="I815" t="s">
        <v>3172</v>
      </c>
      <c r="J815" t="s">
        <v>5332</v>
      </c>
      <c r="K815" t="s">
        <v>5333</v>
      </c>
      <c r="L815" t="s">
        <v>5416</v>
      </c>
      <c r="M815" t="s">
        <v>5351</v>
      </c>
      <c r="N815" t="s">
        <v>5391</v>
      </c>
      <c r="P815" t="s">
        <v>5330</v>
      </c>
      <c r="Q815" t="s">
        <v>3241</v>
      </c>
      <c r="R815" t="e">
        <v>#N/A</v>
      </c>
      <c r="S815" t="b">
        <v>0</v>
      </c>
      <c r="T815" t="s">
        <v>3305</v>
      </c>
      <c r="U815" t="s">
        <v>3305</v>
      </c>
      <c r="AI815">
        <v>185</v>
      </c>
      <c r="AJ815">
        <v>185</v>
      </c>
      <c r="AK815" t="s">
        <v>3230</v>
      </c>
      <c r="AL815" s="1" t="s">
        <v>3299</v>
      </c>
      <c r="AM815" t="s">
        <v>3300</v>
      </c>
      <c r="AN815" s="1" t="s">
        <v>3301</v>
      </c>
      <c r="AO815" s="1" t="str">
        <f t="shared" si="56"/>
        <v>2W Distributor Bike</v>
      </c>
      <c r="AP815" s="1"/>
      <c r="AQ815" s="1"/>
      <c r="AR815" s="1"/>
      <c r="AS815" s="1"/>
      <c r="AT815" s="1"/>
      <c r="AU815" s="1"/>
      <c r="AV815" s="1"/>
      <c r="AW815" s="1"/>
      <c r="AX815" s="1"/>
      <c r="AY815" s="1"/>
      <c r="AZ815" s="1"/>
      <c r="BA815" s="1"/>
      <c r="BB815" s="1"/>
      <c r="BC815" s="1"/>
      <c r="BD815" s="1" t="s">
        <v>5711</v>
      </c>
      <c r="BE815" t="str">
        <f t="shared" si="54"/>
        <v>https://fs.amplifi.io//file?id=c2a30257-abd7-4318-97cd-0a457030a21a&amp;variant=thumb&amp;extension=png</v>
      </c>
      <c r="BF815" s="4" t="s">
        <v>6894</v>
      </c>
      <c r="BG815" s="4" t="s">
        <v>5711</v>
      </c>
      <c r="BH815" s="4" t="s">
        <v>6895</v>
      </c>
      <c r="BI815" s="4" t="s">
        <v>6896</v>
      </c>
      <c r="BJ815" s="4" t="s">
        <v>6897</v>
      </c>
      <c r="BK815" s="4" t="s">
        <v>6898</v>
      </c>
    </row>
    <row r="816" spans="1:63" ht="19" customHeight="1" x14ac:dyDescent="0.2">
      <c r="A816">
        <v>843</v>
      </c>
      <c r="B816" t="str">
        <f t="shared" si="53"/>
        <v>60007-00006</v>
      </c>
      <c r="C816" t="s">
        <v>3306</v>
      </c>
      <c r="D816" t="str">
        <f t="shared" si="55"/>
        <v>60007-00006</v>
      </c>
      <c r="E816" t="s">
        <v>3170</v>
      </c>
      <c r="F816" t="e">
        <v>#N/A</v>
      </c>
      <c r="G816" t="s">
        <v>3298</v>
      </c>
      <c r="I816" t="s">
        <v>3172</v>
      </c>
      <c r="J816" t="s">
        <v>5332</v>
      </c>
      <c r="K816" t="s">
        <v>5338</v>
      </c>
      <c r="L816" t="s">
        <v>5418</v>
      </c>
      <c r="M816" t="s">
        <v>5351</v>
      </c>
      <c r="N816" t="s">
        <v>5391</v>
      </c>
      <c r="P816" t="s">
        <v>5330</v>
      </c>
      <c r="Q816" t="s">
        <v>3243</v>
      </c>
      <c r="R816" t="e">
        <v>#N/A</v>
      </c>
      <c r="S816" t="b">
        <v>1</v>
      </c>
      <c r="T816" t="s">
        <v>3306</v>
      </c>
      <c r="U816" t="s">
        <v>3306</v>
      </c>
      <c r="AI816">
        <v>185</v>
      </c>
      <c r="AJ816">
        <v>185</v>
      </c>
      <c r="AK816" t="s">
        <v>3230</v>
      </c>
      <c r="AL816" s="1" t="s">
        <v>3299</v>
      </c>
      <c r="AM816" t="s">
        <v>3300</v>
      </c>
      <c r="AN816" s="1" t="s">
        <v>3301</v>
      </c>
      <c r="AO816" s="1" t="str">
        <f t="shared" si="56"/>
        <v>2W Distributor Bike</v>
      </c>
      <c r="AP816" s="1"/>
      <c r="AQ816" s="1"/>
      <c r="AR816" s="1"/>
      <c r="AS816" s="1"/>
      <c r="AT816" s="1"/>
      <c r="AU816" s="1"/>
      <c r="AV816" s="1"/>
      <c r="AW816" s="1"/>
      <c r="AX816" s="1"/>
      <c r="AY816" s="1"/>
      <c r="AZ816" s="1"/>
      <c r="BA816" s="1"/>
      <c r="BB816" s="1"/>
      <c r="BC816" s="1"/>
      <c r="BD816" s="1" t="s">
        <v>5712</v>
      </c>
      <c r="BE816" t="str">
        <f t="shared" si="54"/>
        <v>https://fs.amplifi.io//file?id=859c505f-1069-4bfc-abcc-0211b17bacef&amp;variant=thumb&amp;extension=png</v>
      </c>
      <c r="BF816" s="4" t="s">
        <v>6899</v>
      </c>
      <c r="BG816" s="4" t="s">
        <v>5712</v>
      </c>
      <c r="BH816" s="4" t="s">
        <v>6900</v>
      </c>
    </row>
    <row r="817" spans="1:63" ht="19" customHeight="1" x14ac:dyDescent="0.2">
      <c r="A817">
        <v>844</v>
      </c>
      <c r="B817" t="str">
        <f t="shared" si="53"/>
        <v>60007-00007</v>
      </c>
      <c r="C817" t="s">
        <v>3307</v>
      </c>
      <c r="D817" t="str">
        <f t="shared" si="55"/>
        <v>60007-00007</v>
      </c>
      <c r="E817" t="s">
        <v>3170</v>
      </c>
      <c r="F817" t="e">
        <v>#N/A</v>
      </c>
      <c r="G817" t="s">
        <v>3298</v>
      </c>
      <c r="I817" t="s">
        <v>3172</v>
      </c>
      <c r="J817" t="s">
        <v>5332</v>
      </c>
      <c r="K817" t="s">
        <v>5333</v>
      </c>
      <c r="L817" t="s">
        <v>5416</v>
      </c>
      <c r="M817" t="s">
        <v>5351</v>
      </c>
      <c r="N817" t="s">
        <v>5391</v>
      </c>
      <c r="P817" t="s">
        <v>5330</v>
      </c>
      <c r="Q817" t="s">
        <v>3206</v>
      </c>
      <c r="R817" t="e">
        <v>#N/A</v>
      </c>
      <c r="S817" t="b">
        <v>0</v>
      </c>
      <c r="T817" t="s">
        <v>3307</v>
      </c>
      <c r="U817" t="s">
        <v>3307</v>
      </c>
      <c r="AI817">
        <v>185</v>
      </c>
      <c r="AJ817">
        <v>185</v>
      </c>
      <c r="AK817" t="s">
        <v>3230</v>
      </c>
      <c r="AL817" s="1" t="s">
        <v>3299</v>
      </c>
      <c r="AM817" t="s">
        <v>3300</v>
      </c>
      <c r="AN817" s="1" t="s">
        <v>3301</v>
      </c>
      <c r="AO817" s="1" t="str">
        <f t="shared" si="56"/>
        <v>2W Distributor Bike</v>
      </c>
      <c r="AP817" s="1"/>
      <c r="AQ817" s="1"/>
      <c r="AR817" s="1"/>
      <c r="AS817" s="1"/>
      <c r="AT817" s="1"/>
      <c r="AU817" s="1"/>
      <c r="AV817" s="1"/>
      <c r="AW817" s="1"/>
      <c r="AX817" s="1"/>
      <c r="AY817" s="1"/>
      <c r="AZ817" s="1"/>
      <c r="BA817" s="1"/>
      <c r="BB817" s="1"/>
      <c r="BC817" s="1"/>
      <c r="BD817" s="1" t="s">
        <v>5713</v>
      </c>
      <c r="BE817" t="str">
        <f t="shared" si="54"/>
        <v>https://fs.amplifi.io//file?id=5b4d1e3f-0cd1-414f-9872-1ffc88651f23&amp;variant=thumb&amp;extension=png</v>
      </c>
      <c r="BF817" s="4" t="s">
        <v>6901</v>
      </c>
      <c r="BG817" s="4" t="s">
        <v>6902</v>
      </c>
      <c r="BH817" s="4" t="s">
        <v>6903</v>
      </c>
      <c r="BI817" s="4" t="s">
        <v>5713</v>
      </c>
      <c r="BJ817" s="4" t="s">
        <v>6904</v>
      </c>
      <c r="BK817" s="4" t="s">
        <v>6905</v>
      </c>
    </row>
    <row r="818" spans="1:63" ht="19" customHeight="1" x14ac:dyDescent="0.2">
      <c r="A818">
        <v>845</v>
      </c>
      <c r="B818" t="str">
        <f t="shared" si="53"/>
        <v>60007-00008</v>
      </c>
      <c r="C818" t="s">
        <v>3308</v>
      </c>
      <c r="D818" t="str">
        <f t="shared" si="55"/>
        <v>60007-00008</v>
      </c>
      <c r="E818" t="s">
        <v>3170</v>
      </c>
      <c r="F818" t="e">
        <v>#N/A</v>
      </c>
      <c r="G818" t="s">
        <v>3298</v>
      </c>
      <c r="I818" t="s">
        <v>3172</v>
      </c>
      <c r="J818" t="s">
        <v>5332</v>
      </c>
      <c r="K818" t="s">
        <v>5338</v>
      </c>
      <c r="L818" t="s">
        <v>5418</v>
      </c>
      <c r="M818" t="s">
        <v>5351</v>
      </c>
      <c r="N818" t="s">
        <v>5391</v>
      </c>
      <c r="P818" t="s">
        <v>5330</v>
      </c>
      <c r="Q818" t="s">
        <v>3203</v>
      </c>
      <c r="R818" t="e">
        <v>#N/A</v>
      </c>
      <c r="S818" t="b">
        <v>1</v>
      </c>
      <c r="T818" t="s">
        <v>3308</v>
      </c>
      <c r="U818" t="s">
        <v>3308</v>
      </c>
      <c r="AI818">
        <v>185</v>
      </c>
      <c r="AJ818">
        <v>185</v>
      </c>
      <c r="AK818" t="s">
        <v>3230</v>
      </c>
      <c r="AL818" s="1" t="s">
        <v>3299</v>
      </c>
      <c r="AM818" t="s">
        <v>3300</v>
      </c>
      <c r="AN818" s="1" t="s">
        <v>3301</v>
      </c>
      <c r="AO818" s="1" t="str">
        <f t="shared" si="56"/>
        <v>2W Distributor Bike</v>
      </c>
      <c r="AP818" s="1"/>
      <c r="AQ818" s="1"/>
      <c r="AR818" s="1"/>
      <c r="AS818" s="1"/>
      <c r="AT818" s="1"/>
      <c r="AU818" s="1"/>
      <c r="AV818" s="1"/>
      <c r="AW818" s="1"/>
      <c r="AX818" s="1"/>
      <c r="AY818" s="1"/>
      <c r="AZ818" s="1"/>
      <c r="BA818" s="1"/>
      <c r="BB818" s="1"/>
      <c r="BC818" s="1"/>
      <c r="BD818" s="1" t="s">
        <v>3309</v>
      </c>
      <c r="BE818" t="str">
        <f t="shared" si="54"/>
        <v>https://fs.amplifi.io//file?id=354743c9-7036-41ae-9db2-c543a34edec9&amp;variant=thumb&amp;extension=png</v>
      </c>
      <c r="BF818" s="4" t="s">
        <v>3309</v>
      </c>
      <c r="BG818" s="4" t="s">
        <v>6906</v>
      </c>
      <c r="BH818" s="4" t="s">
        <v>6907</v>
      </c>
    </row>
    <row r="819" spans="1:63" ht="19" customHeight="1" x14ac:dyDescent="0.2">
      <c r="A819">
        <v>846</v>
      </c>
      <c r="B819" t="str">
        <f t="shared" si="53"/>
        <v>60007-00009</v>
      </c>
      <c r="C819" t="s">
        <v>3310</v>
      </c>
      <c r="D819" t="str">
        <f t="shared" si="55"/>
        <v>60007-00009</v>
      </c>
      <c r="E819" t="s">
        <v>3170</v>
      </c>
      <c r="F819" t="e">
        <v>#N/A</v>
      </c>
      <c r="G819" t="s">
        <v>3298</v>
      </c>
      <c r="I819" t="s">
        <v>3172</v>
      </c>
      <c r="J819" t="s">
        <v>5332</v>
      </c>
      <c r="K819" t="s">
        <v>5338</v>
      </c>
      <c r="L819" t="s">
        <v>5418</v>
      </c>
      <c r="M819" t="s">
        <v>5351</v>
      </c>
      <c r="N819" t="s">
        <v>5391</v>
      </c>
      <c r="P819" t="s">
        <v>5330</v>
      </c>
      <c r="Q819" t="s">
        <v>3284</v>
      </c>
      <c r="R819" t="e">
        <v>#N/A</v>
      </c>
      <c r="S819" t="b">
        <v>1</v>
      </c>
      <c r="T819" t="s">
        <v>3310</v>
      </c>
      <c r="U819" t="s">
        <v>3310</v>
      </c>
      <c r="AI819">
        <v>185</v>
      </c>
      <c r="AJ819">
        <v>185</v>
      </c>
      <c r="AK819" t="s">
        <v>3230</v>
      </c>
      <c r="AL819" s="1" t="s">
        <v>3299</v>
      </c>
      <c r="AM819" t="s">
        <v>3300</v>
      </c>
      <c r="AN819" s="1" t="s">
        <v>3301</v>
      </c>
      <c r="AO819" s="1" t="str">
        <f t="shared" si="56"/>
        <v>2W Distributor Bike</v>
      </c>
      <c r="AP819" s="1"/>
      <c r="AQ819" s="1"/>
      <c r="AR819" s="1"/>
      <c r="AS819" s="1"/>
      <c r="AT819" s="1"/>
      <c r="AU819" s="1"/>
      <c r="AV819" s="1"/>
      <c r="AW819" s="1"/>
      <c r="AX819" s="1"/>
      <c r="AY819" s="1"/>
      <c r="AZ819" s="1"/>
      <c r="BA819" s="1"/>
      <c r="BB819" s="1"/>
      <c r="BC819" s="1"/>
      <c r="BD819" s="1" t="s">
        <v>5291</v>
      </c>
      <c r="BE819" t="str">
        <f t="shared" si="54"/>
        <v>https://fs.amplifi.io//file?id=7823b640-3473-4343-b0a7-792f5abb7c53&amp;variant=thumb&amp;extension=png</v>
      </c>
      <c r="BF819" s="4" t="s">
        <v>5291</v>
      </c>
      <c r="BG819" s="4" t="s">
        <v>6908</v>
      </c>
      <c r="BH819" s="4" t="s">
        <v>6909</v>
      </c>
    </row>
    <row r="820" spans="1:63" ht="19" customHeight="1" x14ac:dyDescent="0.2">
      <c r="A820">
        <v>847</v>
      </c>
      <c r="B820" t="str">
        <f t="shared" si="53"/>
        <v>60007-00010</v>
      </c>
      <c r="C820" t="s">
        <v>3311</v>
      </c>
      <c r="D820" t="str">
        <f t="shared" si="55"/>
        <v>60007-00010</v>
      </c>
      <c r="E820" t="s">
        <v>3170</v>
      </c>
      <c r="F820" t="e">
        <v>#N/A</v>
      </c>
      <c r="G820" t="s">
        <v>3298</v>
      </c>
      <c r="I820" t="s">
        <v>3172</v>
      </c>
      <c r="J820" t="s">
        <v>5332</v>
      </c>
      <c r="K820" t="s">
        <v>5333</v>
      </c>
      <c r="L820" t="s">
        <v>5416</v>
      </c>
      <c r="M820" t="s">
        <v>5351</v>
      </c>
      <c r="N820" t="s">
        <v>5391</v>
      </c>
      <c r="P820" t="s">
        <v>5330</v>
      </c>
      <c r="Q820" t="s">
        <v>3235</v>
      </c>
      <c r="R820" t="e">
        <v>#N/A</v>
      </c>
      <c r="S820" t="b">
        <v>0</v>
      </c>
      <c r="T820" t="s">
        <v>3311</v>
      </c>
      <c r="U820" t="s">
        <v>3311</v>
      </c>
      <c r="AI820">
        <v>185</v>
      </c>
      <c r="AJ820">
        <v>185</v>
      </c>
      <c r="AK820" t="s">
        <v>3230</v>
      </c>
      <c r="AL820" s="1" t="s">
        <v>3299</v>
      </c>
      <c r="AM820" t="s">
        <v>3300</v>
      </c>
      <c r="AN820" s="1" t="s">
        <v>3301</v>
      </c>
      <c r="AO820" s="1" t="str">
        <f t="shared" si="56"/>
        <v>2W Distributor Bike</v>
      </c>
      <c r="AP820" s="1"/>
      <c r="AQ820" s="1"/>
      <c r="AR820" s="1"/>
      <c r="AS820" s="1"/>
      <c r="AT820" s="1"/>
      <c r="AU820" s="1"/>
      <c r="AV820" s="1"/>
      <c r="AW820" s="1"/>
      <c r="AX820" s="1"/>
      <c r="AY820" s="1"/>
      <c r="AZ820" s="1"/>
      <c r="BA820" s="1"/>
      <c r="BB820" s="1"/>
      <c r="BC820" s="1"/>
      <c r="BD820" s="1" t="s">
        <v>3312</v>
      </c>
      <c r="BE820" t="str">
        <f t="shared" si="54"/>
        <v>https://fs.amplifi.io//file?id=e3e79269-019e-4f3c-9d35-b06e39ae15b0&amp;variant=thumb&amp;extension=png</v>
      </c>
      <c r="BF820" s="4" t="s">
        <v>3312</v>
      </c>
      <c r="BG820" s="4" t="s">
        <v>6910</v>
      </c>
      <c r="BH820" s="4" t="s">
        <v>6911</v>
      </c>
      <c r="BI820" s="4" t="s">
        <v>6912</v>
      </c>
      <c r="BJ820" s="4" t="s">
        <v>6913</v>
      </c>
      <c r="BK820" s="4" t="s">
        <v>6914</v>
      </c>
    </row>
    <row r="821" spans="1:63" ht="19" customHeight="1" x14ac:dyDescent="0.2">
      <c r="A821">
        <v>848</v>
      </c>
      <c r="B821" t="str">
        <f t="shared" si="53"/>
        <v>60007-00011</v>
      </c>
      <c r="C821" t="s">
        <v>3313</v>
      </c>
      <c r="D821" t="str">
        <f t="shared" si="55"/>
        <v>60007-00011</v>
      </c>
      <c r="E821" t="s">
        <v>3170</v>
      </c>
      <c r="F821" t="e">
        <v>#N/A</v>
      </c>
      <c r="G821" t="s">
        <v>3298</v>
      </c>
      <c r="I821" t="s">
        <v>3172</v>
      </c>
      <c r="J821" t="s">
        <v>5332</v>
      </c>
      <c r="K821" t="s">
        <v>5338</v>
      </c>
      <c r="L821" t="s">
        <v>5418</v>
      </c>
      <c r="M821" t="s">
        <v>5351</v>
      </c>
      <c r="N821" t="s">
        <v>5391</v>
      </c>
      <c r="P821" t="s">
        <v>5330</v>
      </c>
      <c r="Q821" t="s">
        <v>3182</v>
      </c>
      <c r="R821" t="e">
        <v>#N/A</v>
      </c>
      <c r="S821" t="b">
        <v>1</v>
      </c>
      <c r="T821" t="s">
        <v>3313</v>
      </c>
      <c r="U821" t="s">
        <v>3313</v>
      </c>
      <c r="AI821">
        <v>195</v>
      </c>
      <c r="AJ821">
        <v>195</v>
      </c>
      <c r="AK821" t="s">
        <v>3230</v>
      </c>
      <c r="AL821" s="1" t="s">
        <v>3299</v>
      </c>
      <c r="AM821" t="s">
        <v>3300</v>
      </c>
      <c r="AN821" s="1" t="s">
        <v>3301</v>
      </c>
      <c r="AO821" s="1" t="str">
        <f t="shared" si="56"/>
        <v>2W Distributor Bike</v>
      </c>
      <c r="AP821" s="1"/>
      <c r="AQ821" s="1"/>
      <c r="AR821" s="1"/>
      <c r="AS821" s="1"/>
      <c r="AT821" s="1"/>
      <c r="AU821" s="1"/>
      <c r="AV821" s="1"/>
      <c r="AW821" s="1"/>
      <c r="AX821" s="1"/>
      <c r="AY821" s="1"/>
      <c r="AZ821" s="1"/>
      <c r="BA821" s="1"/>
      <c r="BB821" s="1"/>
      <c r="BC821" s="1"/>
      <c r="BD821" s="1" t="s">
        <v>5714</v>
      </c>
      <c r="BE821" t="str">
        <f t="shared" si="54"/>
        <v>https://fs.amplifi.io//file?id=cd762f32-9e47-493c-bb85-aca69121939d&amp;variant=thumb&amp;extension=png</v>
      </c>
      <c r="BF821" s="4" t="s">
        <v>5714</v>
      </c>
      <c r="BG821" s="4" t="s">
        <v>6915</v>
      </c>
      <c r="BH821" s="4" t="s">
        <v>6916</v>
      </c>
    </row>
    <row r="822" spans="1:63" ht="19" customHeight="1" x14ac:dyDescent="0.2">
      <c r="A822">
        <v>849</v>
      </c>
      <c r="B822" t="str">
        <f t="shared" si="53"/>
        <v>60007-00012</v>
      </c>
      <c r="C822" t="s">
        <v>3314</v>
      </c>
      <c r="D822" t="str">
        <f t="shared" si="55"/>
        <v>60007-00012</v>
      </c>
      <c r="E822" t="s">
        <v>3170</v>
      </c>
      <c r="F822" t="e">
        <v>#N/A</v>
      </c>
      <c r="G822" t="s">
        <v>3298</v>
      </c>
      <c r="I822" t="s">
        <v>3172</v>
      </c>
      <c r="J822" t="s">
        <v>5332</v>
      </c>
      <c r="K822" t="s">
        <v>5338</v>
      </c>
      <c r="L822" t="s">
        <v>5418</v>
      </c>
      <c r="M822" t="s">
        <v>5351</v>
      </c>
      <c r="N822" t="s">
        <v>5391</v>
      </c>
      <c r="P822" t="s">
        <v>5330</v>
      </c>
      <c r="Q822" t="s">
        <v>3214</v>
      </c>
      <c r="R822" t="e">
        <v>#N/A</v>
      </c>
      <c r="S822" t="b">
        <v>1</v>
      </c>
      <c r="T822" t="s">
        <v>3314</v>
      </c>
      <c r="U822" t="s">
        <v>3314</v>
      </c>
      <c r="AI822">
        <v>185</v>
      </c>
      <c r="AJ822">
        <v>185</v>
      </c>
      <c r="AK822" t="s">
        <v>3230</v>
      </c>
      <c r="AL822" s="1" t="s">
        <v>3299</v>
      </c>
      <c r="AM822" t="s">
        <v>3300</v>
      </c>
      <c r="AN822" s="1" t="s">
        <v>3301</v>
      </c>
      <c r="AO822" s="1" t="str">
        <f t="shared" si="56"/>
        <v>2W Distributor Bike</v>
      </c>
      <c r="AP822" s="1"/>
      <c r="AQ822" s="1"/>
      <c r="AR822" s="1"/>
      <c r="AS822" s="1"/>
      <c r="AT822" s="1"/>
      <c r="AU822" s="1"/>
      <c r="AV822" s="1"/>
      <c r="AW822" s="1"/>
      <c r="AX822" s="1"/>
      <c r="AY822" s="1"/>
      <c r="AZ822" s="1"/>
      <c r="BA822" s="1"/>
      <c r="BB822" s="1"/>
      <c r="BC822" s="1"/>
      <c r="BD822" s="1" t="s">
        <v>5715</v>
      </c>
      <c r="BE822" t="str">
        <f t="shared" si="54"/>
        <v>https://fs.amplifi.io//file?id=c622fffe-8a9e-4c8a-b5f8-84cff444a509&amp;variant=thumb&amp;extension=png</v>
      </c>
      <c r="BF822" s="4" t="s">
        <v>6917</v>
      </c>
      <c r="BG822" s="4" t="s">
        <v>6918</v>
      </c>
      <c r="BH822" s="4" t="s">
        <v>5715</v>
      </c>
    </row>
    <row r="823" spans="1:63" ht="19" customHeight="1" x14ac:dyDescent="0.2">
      <c r="A823">
        <v>850</v>
      </c>
      <c r="B823" t="str">
        <f t="shared" si="53"/>
        <v>60007-00013</v>
      </c>
      <c r="C823" t="s">
        <v>3315</v>
      </c>
      <c r="D823" t="str">
        <f t="shared" si="55"/>
        <v>60007-00013</v>
      </c>
      <c r="E823" t="s">
        <v>3170</v>
      </c>
      <c r="F823" t="e">
        <v>#N/A</v>
      </c>
      <c r="G823" t="s">
        <v>3298</v>
      </c>
      <c r="I823" t="s">
        <v>3172</v>
      </c>
      <c r="J823" t="s">
        <v>5332</v>
      </c>
      <c r="K823" t="s">
        <v>5333</v>
      </c>
      <c r="L823" t="s">
        <v>5416</v>
      </c>
      <c r="M823" t="s">
        <v>5351</v>
      </c>
      <c r="N823" t="s">
        <v>5391</v>
      </c>
      <c r="P823" t="s">
        <v>5330</v>
      </c>
      <c r="Q823" t="s">
        <v>3257</v>
      </c>
      <c r="R823" t="e">
        <v>#N/A</v>
      </c>
      <c r="S823" t="b">
        <v>0</v>
      </c>
      <c r="T823" t="s">
        <v>3315</v>
      </c>
      <c r="U823" t="s">
        <v>3315</v>
      </c>
      <c r="AI823">
        <v>185</v>
      </c>
      <c r="AJ823">
        <v>185</v>
      </c>
      <c r="AK823" t="s">
        <v>3230</v>
      </c>
      <c r="AL823" s="1" t="s">
        <v>3299</v>
      </c>
      <c r="AM823" t="s">
        <v>3300</v>
      </c>
      <c r="AN823" s="1" t="s">
        <v>3301</v>
      </c>
      <c r="AO823" s="1" t="str">
        <f t="shared" si="56"/>
        <v>2W Distributor Bike</v>
      </c>
      <c r="AP823" s="1"/>
      <c r="AQ823" s="1"/>
      <c r="AR823" s="1"/>
      <c r="AS823" s="1"/>
      <c r="AT823" s="1"/>
      <c r="AU823" s="1"/>
      <c r="AV823" s="1"/>
      <c r="AW823" s="1"/>
      <c r="AX823" s="1"/>
      <c r="AY823" s="1"/>
      <c r="AZ823" s="1"/>
      <c r="BA823" s="1"/>
      <c r="BB823" s="1"/>
      <c r="BC823" s="1"/>
      <c r="BD823" s="1" t="s">
        <v>5716</v>
      </c>
      <c r="BE823" t="str">
        <f t="shared" si="54"/>
        <v>https://fs.amplifi.io//file?id=e661cfff-075b-4d4f-a389-9353ba12d817&amp;variant=thumb&amp;extension=png</v>
      </c>
      <c r="BF823" s="4" t="s">
        <v>6919</v>
      </c>
      <c r="BG823" s="4" t="s">
        <v>6920</v>
      </c>
      <c r="BH823" s="4" t="s">
        <v>6921</v>
      </c>
      <c r="BI823" s="4" t="s">
        <v>6922</v>
      </c>
      <c r="BJ823" s="4" t="s">
        <v>5716</v>
      </c>
      <c r="BK823" s="4" t="s">
        <v>6923</v>
      </c>
    </row>
    <row r="824" spans="1:63" ht="19" customHeight="1" x14ac:dyDescent="0.2">
      <c r="A824">
        <v>851</v>
      </c>
      <c r="B824" t="str">
        <f t="shared" si="53"/>
        <v>60007-00016</v>
      </c>
      <c r="C824" t="s">
        <v>3316</v>
      </c>
      <c r="D824" t="str">
        <f t="shared" si="55"/>
        <v>60007-00016</v>
      </c>
      <c r="E824" t="s">
        <v>3170</v>
      </c>
      <c r="F824" t="e">
        <v>#N/A</v>
      </c>
      <c r="G824" t="s">
        <v>3298</v>
      </c>
      <c r="I824" t="s">
        <v>3172</v>
      </c>
      <c r="J824" t="s">
        <v>5332</v>
      </c>
      <c r="K824" t="s">
        <v>5333</v>
      </c>
      <c r="L824" t="s">
        <v>5416</v>
      </c>
      <c r="M824" t="s">
        <v>5351</v>
      </c>
      <c r="N824" t="s">
        <v>5391</v>
      </c>
      <c r="P824" t="s">
        <v>5330</v>
      </c>
      <c r="Q824" t="s">
        <v>3239</v>
      </c>
      <c r="R824" t="e">
        <v>#N/A</v>
      </c>
      <c r="S824" t="b">
        <v>0</v>
      </c>
      <c r="T824" t="s">
        <v>3316</v>
      </c>
      <c r="U824" t="s">
        <v>3316</v>
      </c>
      <c r="AI824">
        <v>185</v>
      </c>
      <c r="AJ824">
        <v>185</v>
      </c>
      <c r="AK824" t="s">
        <v>3230</v>
      </c>
      <c r="AL824" s="1" t="s">
        <v>3299</v>
      </c>
      <c r="AM824" t="s">
        <v>3300</v>
      </c>
      <c r="AN824" s="1" t="s">
        <v>3301</v>
      </c>
      <c r="AO824" s="1" t="str">
        <f t="shared" si="56"/>
        <v>2W Distributor Bike</v>
      </c>
      <c r="AP824" s="1"/>
      <c r="AQ824" s="1"/>
      <c r="AR824" s="1"/>
      <c r="AS824" s="1"/>
      <c r="AT824" s="1"/>
      <c r="AU824" s="1"/>
      <c r="AV824" s="1"/>
      <c r="AW824" s="1"/>
      <c r="AX824" s="1"/>
      <c r="AY824" s="1"/>
      <c r="AZ824" s="1"/>
      <c r="BA824" s="1"/>
      <c r="BB824" s="1"/>
      <c r="BC824" s="1"/>
      <c r="BD824" s="1" t="s">
        <v>5717</v>
      </c>
      <c r="BE824" t="str">
        <f t="shared" si="54"/>
        <v>https://fs.amplifi.io//file?id=c0e1f68a-fcf3-4551-bc72-6f92b299d771&amp;variant=thumb&amp;extension=png</v>
      </c>
      <c r="BF824" s="4" t="s">
        <v>6924</v>
      </c>
      <c r="BG824" s="4" t="s">
        <v>6925</v>
      </c>
      <c r="BH824" s="4" t="s">
        <v>6926</v>
      </c>
      <c r="BI824" s="4" t="s">
        <v>5717</v>
      </c>
      <c r="BJ824" s="4" t="s">
        <v>6927</v>
      </c>
      <c r="BK824" s="4" t="s">
        <v>6928</v>
      </c>
    </row>
    <row r="825" spans="1:63" ht="19" customHeight="1" x14ac:dyDescent="0.2">
      <c r="A825">
        <v>852</v>
      </c>
      <c r="B825" t="str">
        <f t="shared" si="53"/>
        <v>60007-00017</v>
      </c>
      <c r="C825" t="s">
        <v>3317</v>
      </c>
      <c r="D825" t="str">
        <f t="shared" si="55"/>
        <v>60007-00017</v>
      </c>
      <c r="E825" t="s">
        <v>3170</v>
      </c>
      <c r="F825" t="e">
        <v>#N/A</v>
      </c>
      <c r="G825" t="s">
        <v>3298</v>
      </c>
      <c r="I825" t="s">
        <v>3172</v>
      </c>
      <c r="J825" t="s">
        <v>5332</v>
      </c>
      <c r="K825" t="s">
        <v>5333</v>
      </c>
      <c r="L825" t="s">
        <v>5416</v>
      </c>
      <c r="M825" t="s">
        <v>5351</v>
      </c>
      <c r="N825" t="s">
        <v>5391</v>
      </c>
      <c r="P825" t="s">
        <v>5330</v>
      </c>
      <c r="Q825" t="s">
        <v>3263</v>
      </c>
      <c r="R825" t="e">
        <v>#N/A</v>
      </c>
      <c r="S825" t="b">
        <v>0</v>
      </c>
      <c r="T825" t="s">
        <v>3317</v>
      </c>
      <c r="U825" t="s">
        <v>3317</v>
      </c>
      <c r="AI825">
        <v>165</v>
      </c>
      <c r="AJ825">
        <v>165</v>
      </c>
      <c r="AK825" t="s">
        <v>3230</v>
      </c>
      <c r="AL825" s="1" t="s">
        <v>3299</v>
      </c>
      <c r="AM825" t="s">
        <v>3300</v>
      </c>
      <c r="AN825" s="1" t="s">
        <v>3301</v>
      </c>
      <c r="AO825" s="1" t="str">
        <f t="shared" si="56"/>
        <v>2W Distributor Bike</v>
      </c>
      <c r="AP825" s="1"/>
      <c r="AQ825" s="1"/>
      <c r="AR825" s="1"/>
      <c r="AS825" s="1"/>
      <c r="AT825" s="1"/>
      <c r="AU825" s="1"/>
      <c r="AV825" s="1"/>
      <c r="AW825" s="1"/>
      <c r="AX825" s="1"/>
      <c r="AY825" s="1"/>
      <c r="AZ825" s="1"/>
      <c r="BA825" s="1"/>
      <c r="BB825" s="1"/>
      <c r="BC825" s="1"/>
      <c r="BD825" s="1" t="s">
        <v>5718</v>
      </c>
      <c r="BE825" t="str">
        <f t="shared" si="54"/>
        <v>https://fs.amplifi.io//file?id=084f154a-ce90-41cb-9b25-31741cbf8f24&amp;variant=thumb&amp;extension=png</v>
      </c>
      <c r="BF825" s="4" t="s">
        <v>6929</v>
      </c>
      <c r="BG825" s="4" t="s">
        <v>6930</v>
      </c>
      <c r="BH825" s="4" t="s">
        <v>5718</v>
      </c>
      <c r="BI825" s="4" t="s">
        <v>6931</v>
      </c>
      <c r="BJ825" s="4" t="s">
        <v>6932</v>
      </c>
      <c r="BK825" s="4" t="s">
        <v>6933</v>
      </c>
    </row>
    <row r="826" spans="1:63" ht="19" customHeight="1" x14ac:dyDescent="0.2">
      <c r="A826">
        <v>853</v>
      </c>
      <c r="B826" t="str">
        <f t="shared" si="53"/>
        <v>60007-00018</v>
      </c>
      <c r="C826" t="s">
        <v>3318</v>
      </c>
      <c r="D826" t="str">
        <f t="shared" si="55"/>
        <v>60007-00018</v>
      </c>
      <c r="E826" t="s">
        <v>3170</v>
      </c>
      <c r="F826" t="e">
        <v>#N/A</v>
      </c>
      <c r="G826" t="s">
        <v>3298</v>
      </c>
      <c r="I826" t="s">
        <v>3172</v>
      </c>
      <c r="J826" t="s">
        <v>5332</v>
      </c>
      <c r="K826" t="s">
        <v>5333</v>
      </c>
      <c r="L826" t="s">
        <v>5416</v>
      </c>
      <c r="M826" t="s">
        <v>5351</v>
      </c>
      <c r="N826" t="s">
        <v>5391</v>
      </c>
      <c r="P826" t="s">
        <v>5330</v>
      </c>
      <c r="Q826" t="s">
        <v>3226</v>
      </c>
      <c r="R826" t="e">
        <v>#N/A</v>
      </c>
      <c r="S826" t="b">
        <v>0</v>
      </c>
      <c r="T826" t="s">
        <v>3318</v>
      </c>
      <c r="U826" t="s">
        <v>3318</v>
      </c>
      <c r="AI826">
        <v>185</v>
      </c>
      <c r="AJ826">
        <v>185</v>
      </c>
      <c r="AK826" t="s">
        <v>3230</v>
      </c>
      <c r="AL826" s="1" t="s">
        <v>3299</v>
      </c>
      <c r="AM826" t="s">
        <v>3300</v>
      </c>
      <c r="AN826" s="1" t="s">
        <v>3301</v>
      </c>
      <c r="AO826" s="1" t="str">
        <f t="shared" si="56"/>
        <v>2W Distributor Bike</v>
      </c>
      <c r="AP826" s="1"/>
      <c r="AQ826" s="1"/>
      <c r="AR826" s="1"/>
      <c r="AS826" s="1"/>
      <c r="AT826" s="1"/>
      <c r="AU826" s="1"/>
      <c r="AV826" s="1"/>
      <c r="AW826" s="1"/>
      <c r="AX826" s="1"/>
      <c r="AY826" s="1"/>
      <c r="AZ826" s="1"/>
      <c r="BA826" s="1"/>
      <c r="BB826" s="1"/>
      <c r="BC826" s="1"/>
      <c r="BD826" s="1" t="s">
        <v>3319</v>
      </c>
      <c r="BE826" t="str">
        <f t="shared" si="54"/>
        <v>https://fs.amplifi.io//file?id=89ec2c9e-a4ec-4fd6-950d-7d251d18629b&amp;variant=thumb&amp;extension=png</v>
      </c>
      <c r="BF826" s="4" t="s">
        <v>3319</v>
      </c>
      <c r="BG826" s="4" t="s">
        <v>6934</v>
      </c>
      <c r="BH826" s="4" t="s">
        <v>6935</v>
      </c>
      <c r="BI826" s="4" t="s">
        <v>6936</v>
      </c>
      <c r="BJ826" s="4" t="s">
        <v>6937</v>
      </c>
      <c r="BK826" s="4" t="s">
        <v>6938</v>
      </c>
    </row>
    <row r="827" spans="1:63" ht="19" customHeight="1" x14ac:dyDescent="0.2">
      <c r="A827">
        <v>854</v>
      </c>
      <c r="B827" t="str">
        <f t="shared" si="53"/>
        <v>60007-00019</v>
      </c>
      <c r="C827" t="s">
        <v>3320</v>
      </c>
      <c r="D827" t="str">
        <f t="shared" si="55"/>
        <v>60007-00019</v>
      </c>
      <c r="E827" t="s">
        <v>3170</v>
      </c>
      <c r="F827" t="e">
        <v>#N/A</v>
      </c>
      <c r="G827" t="s">
        <v>3298</v>
      </c>
      <c r="I827" t="s">
        <v>3172</v>
      </c>
      <c r="J827" t="s">
        <v>5332</v>
      </c>
      <c r="K827" t="s">
        <v>5338</v>
      </c>
      <c r="L827" t="s">
        <v>5418</v>
      </c>
      <c r="M827" t="s">
        <v>5351</v>
      </c>
      <c r="N827" t="s">
        <v>5391</v>
      </c>
      <c r="P827" t="s">
        <v>5330</v>
      </c>
      <c r="Q827" t="s">
        <v>3261</v>
      </c>
      <c r="R827" t="e">
        <v>#N/A</v>
      </c>
      <c r="S827" t="b">
        <v>0</v>
      </c>
      <c r="T827" t="s">
        <v>3320</v>
      </c>
      <c r="U827" t="s">
        <v>3320</v>
      </c>
      <c r="AI827">
        <v>165</v>
      </c>
      <c r="AJ827">
        <v>165</v>
      </c>
      <c r="AK827" t="s">
        <v>3230</v>
      </c>
      <c r="AL827" s="1" t="s">
        <v>3299</v>
      </c>
      <c r="AM827" t="s">
        <v>3300</v>
      </c>
      <c r="AN827" s="1" t="s">
        <v>3301</v>
      </c>
      <c r="AO827" s="1" t="str">
        <f t="shared" si="56"/>
        <v>2W Distributor Bike</v>
      </c>
      <c r="AP827" s="1"/>
      <c r="AQ827" s="1"/>
      <c r="AR827" s="1"/>
      <c r="AS827" s="1"/>
      <c r="AT827" s="1"/>
      <c r="AU827" s="1"/>
      <c r="AV827" s="1"/>
      <c r="AW827" s="1"/>
      <c r="AX827" s="1"/>
      <c r="AY827" s="1"/>
      <c r="AZ827" s="1"/>
      <c r="BA827" s="1"/>
      <c r="BB827" s="1"/>
      <c r="BC827" s="1"/>
      <c r="BD827" s="1" t="s">
        <v>5292</v>
      </c>
      <c r="BE827" t="str">
        <f t="shared" si="54"/>
        <v>https://fs.amplifi.io//file?id=c4fb7ab6-eefb-4b52-9cac-b46fbd5ef567&amp;variant=thumb&amp;extension=png</v>
      </c>
      <c r="BF827" s="4" t="s">
        <v>5292</v>
      </c>
      <c r="BG827" s="4" t="s">
        <v>6939</v>
      </c>
      <c r="BH827" s="4" t="s">
        <v>6940</v>
      </c>
      <c r="BI827" s="4" t="s">
        <v>6941</v>
      </c>
      <c r="BJ827" s="4" t="s">
        <v>6942</v>
      </c>
      <c r="BK827" s="4" t="s">
        <v>6943</v>
      </c>
    </row>
    <row r="828" spans="1:63" ht="19" customHeight="1" x14ac:dyDescent="0.2">
      <c r="A828">
        <v>855</v>
      </c>
      <c r="B828" t="str">
        <f t="shared" si="53"/>
        <v>60007-00020</v>
      </c>
      <c r="C828" t="s">
        <v>3321</v>
      </c>
      <c r="D828" t="str">
        <f t="shared" si="55"/>
        <v>60007-00020</v>
      </c>
      <c r="E828" t="s">
        <v>3170</v>
      </c>
      <c r="F828" t="e">
        <v>#N/A</v>
      </c>
      <c r="G828" t="s">
        <v>3298</v>
      </c>
      <c r="I828" t="s">
        <v>3172</v>
      </c>
      <c r="J828" t="s">
        <v>5332</v>
      </c>
      <c r="K828" t="s">
        <v>5333</v>
      </c>
      <c r="L828" t="s">
        <v>5416</v>
      </c>
      <c r="M828" t="s">
        <v>5351</v>
      </c>
      <c r="N828" t="s">
        <v>5391</v>
      </c>
      <c r="P828" t="s">
        <v>5330</v>
      </c>
      <c r="Q828" t="s">
        <v>3266</v>
      </c>
      <c r="R828" t="e">
        <v>#N/A</v>
      </c>
      <c r="S828" t="b">
        <v>0</v>
      </c>
      <c r="T828" t="s">
        <v>3321</v>
      </c>
      <c r="U828" t="s">
        <v>3321</v>
      </c>
      <c r="AI828">
        <v>220</v>
      </c>
      <c r="AJ828">
        <v>220</v>
      </c>
      <c r="AK828" t="s">
        <v>3230</v>
      </c>
      <c r="AL828" s="1" t="s">
        <v>3299</v>
      </c>
      <c r="AM828" t="s">
        <v>3300</v>
      </c>
      <c r="AN828" s="1" t="s">
        <v>3301</v>
      </c>
      <c r="AO828" s="1" t="str">
        <f t="shared" si="56"/>
        <v>2W Distributor Bike</v>
      </c>
      <c r="AP828" s="1"/>
      <c r="AQ828" s="1"/>
      <c r="AR828" s="1"/>
      <c r="AS828" s="1"/>
      <c r="AT828" s="1"/>
      <c r="AU828" s="1"/>
      <c r="AV828" s="1"/>
      <c r="AW828" s="1"/>
      <c r="AX828" s="1"/>
      <c r="AY828" s="1"/>
      <c r="AZ828" s="1"/>
      <c r="BA828" s="1"/>
      <c r="BB828" s="1"/>
      <c r="BC828" s="1"/>
      <c r="BD828" s="1" t="s">
        <v>8053</v>
      </c>
      <c r="BE828" t="str">
        <f t="shared" si="54"/>
        <v>N/A&amp;variant=thumb&amp;extension=png</v>
      </c>
    </row>
    <row r="829" spans="1:63" ht="19" customHeight="1" x14ac:dyDescent="0.2">
      <c r="A829">
        <v>856</v>
      </c>
      <c r="B829" t="str">
        <f t="shared" si="53"/>
        <v>60007-00021</v>
      </c>
      <c r="C829" t="s">
        <v>3322</v>
      </c>
      <c r="D829" t="str">
        <f t="shared" si="55"/>
        <v>60007-00021</v>
      </c>
      <c r="E829" t="s">
        <v>3170</v>
      </c>
      <c r="F829" t="e">
        <v>#N/A</v>
      </c>
      <c r="G829" t="s">
        <v>3298</v>
      </c>
      <c r="I829" t="s">
        <v>3172</v>
      </c>
      <c r="J829" t="s">
        <v>5332</v>
      </c>
      <c r="K829" t="s">
        <v>5333</v>
      </c>
      <c r="L829" t="s">
        <v>5416</v>
      </c>
      <c r="M829" t="s">
        <v>5351</v>
      </c>
      <c r="N829" t="s">
        <v>5391</v>
      </c>
      <c r="P829" t="s">
        <v>5330</v>
      </c>
      <c r="Q829" t="s">
        <v>3196</v>
      </c>
      <c r="R829" t="e">
        <v>#N/A</v>
      </c>
      <c r="S829" t="b">
        <v>0</v>
      </c>
      <c r="T829" t="s">
        <v>3322</v>
      </c>
      <c r="U829" t="s">
        <v>3322</v>
      </c>
      <c r="AI829">
        <v>185</v>
      </c>
      <c r="AJ829">
        <v>185</v>
      </c>
      <c r="AK829" t="s">
        <v>3230</v>
      </c>
      <c r="AL829" s="1" t="s">
        <v>3299</v>
      </c>
      <c r="AM829" t="s">
        <v>3300</v>
      </c>
      <c r="AN829" s="1" t="s">
        <v>3301</v>
      </c>
      <c r="AO829" s="1" t="str">
        <f t="shared" si="56"/>
        <v>2W Distributor Bike</v>
      </c>
      <c r="AP829" s="1"/>
      <c r="AQ829" s="1"/>
      <c r="AR829" s="1"/>
      <c r="AS829" s="1"/>
      <c r="AT829" s="1"/>
      <c r="AU829" s="1"/>
      <c r="AV829" s="1"/>
      <c r="AW829" s="1"/>
      <c r="AX829" s="1"/>
      <c r="AY829" s="1"/>
      <c r="AZ829" s="1"/>
      <c r="BA829" s="1"/>
      <c r="BB829" s="1"/>
      <c r="BC829" s="1"/>
      <c r="BD829" s="1" t="s">
        <v>5719</v>
      </c>
      <c r="BE829" t="str">
        <f t="shared" si="54"/>
        <v>https://fs.amplifi.io//file?id=c8f89ffd-dec0-4dd3-8f94-702d6e6880a3&amp;variant=thumb&amp;extension=png</v>
      </c>
      <c r="BF829" s="4" t="s">
        <v>6944</v>
      </c>
      <c r="BG829" s="4" t="s">
        <v>6945</v>
      </c>
      <c r="BH829" s="4" t="s">
        <v>6946</v>
      </c>
      <c r="BI829" s="4" t="s">
        <v>6947</v>
      </c>
      <c r="BJ829" s="4" t="s">
        <v>6948</v>
      </c>
      <c r="BK829" s="4" t="s">
        <v>5719</v>
      </c>
    </row>
    <row r="830" spans="1:63" ht="19" customHeight="1" x14ac:dyDescent="0.2">
      <c r="A830">
        <v>857</v>
      </c>
      <c r="B830" t="str">
        <f t="shared" si="53"/>
        <v>60008-00000</v>
      </c>
      <c r="C830" t="s">
        <v>3323</v>
      </c>
      <c r="D830" t="str">
        <f t="shared" si="55"/>
        <v>60008-00000</v>
      </c>
      <c r="E830" t="s">
        <v>3170</v>
      </c>
      <c r="F830" t="e">
        <v>#N/A</v>
      </c>
      <c r="G830" t="s">
        <v>3324</v>
      </c>
      <c r="I830" t="s">
        <v>3172</v>
      </c>
      <c r="J830" t="s">
        <v>5332</v>
      </c>
      <c r="K830" t="s">
        <v>5333</v>
      </c>
      <c r="L830" t="s">
        <v>5416</v>
      </c>
      <c r="M830" t="s">
        <v>5351</v>
      </c>
      <c r="N830" t="s">
        <v>5391</v>
      </c>
      <c r="P830" t="s">
        <v>5330</v>
      </c>
      <c r="Q830" t="s">
        <v>3235</v>
      </c>
      <c r="R830" t="e">
        <v>#N/A</v>
      </c>
      <c r="S830" t="b">
        <v>0</v>
      </c>
      <c r="T830" t="s">
        <v>3323</v>
      </c>
      <c r="U830" t="s">
        <v>3323</v>
      </c>
      <c r="AI830">
        <v>185</v>
      </c>
      <c r="AJ830">
        <v>185</v>
      </c>
      <c r="AK830" t="s">
        <v>3230</v>
      </c>
      <c r="AL830" s="1" t="s">
        <v>3299</v>
      </c>
      <c r="AM830" t="s">
        <v>3325</v>
      </c>
      <c r="AN830" s="1" t="s">
        <v>3326</v>
      </c>
      <c r="AO830" s="1" t="str">
        <f t="shared" si="56"/>
        <v>2W Distributor Bike</v>
      </c>
      <c r="AP830" s="1"/>
      <c r="AQ830" s="1"/>
      <c r="AR830" s="1"/>
      <c r="AS830" s="1"/>
      <c r="AT830" s="1"/>
      <c r="AU830" s="1"/>
      <c r="AV830" s="1"/>
      <c r="AW830" s="1"/>
      <c r="AX830" s="1"/>
      <c r="AY830" s="1"/>
      <c r="AZ830" s="1"/>
      <c r="BA830" s="1"/>
      <c r="BB830" s="1"/>
      <c r="BC830" s="1"/>
      <c r="BD830" s="1" t="s">
        <v>5720</v>
      </c>
      <c r="BE830" t="str">
        <f t="shared" si="54"/>
        <v>https://fs.amplifi.io//file?id=06b6d3c7-bb3a-4220-b7fa-920459ecb838&amp;variant=thumb&amp;extension=png</v>
      </c>
      <c r="BF830" s="4" t="s">
        <v>6949</v>
      </c>
      <c r="BG830" s="4" t="s">
        <v>6950</v>
      </c>
      <c r="BH830" s="4" t="s">
        <v>6951</v>
      </c>
      <c r="BI830" s="4" t="s">
        <v>5720</v>
      </c>
      <c r="BJ830" s="4" t="s">
        <v>6952</v>
      </c>
      <c r="BK830" s="4" t="s">
        <v>6953</v>
      </c>
    </row>
    <row r="831" spans="1:63" ht="19" customHeight="1" x14ac:dyDescent="0.2">
      <c r="A831">
        <v>858</v>
      </c>
      <c r="B831" t="str">
        <f t="shared" si="53"/>
        <v>60008-00001</v>
      </c>
      <c r="C831" t="s">
        <v>3327</v>
      </c>
      <c r="D831" t="str">
        <f t="shared" si="55"/>
        <v>60008-00001</v>
      </c>
      <c r="E831" t="s">
        <v>3170</v>
      </c>
      <c r="F831" t="e">
        <v>#N/A</v>
      </c>
      <c r="G831" t="s">
        <v>3324</v>
      </c>
      <c r="I831" t="s">
        <v>3172</v>
      </c>
      <c r="J831" t="s">
        <v>5332</v>
      </c>
      <c r="K831" t="s">
        <v>5333</v>
      </c>
      <c r="L831" t="s">
        <v>5416</v>
      </c>
      <c r="M831" t="s">
        <v>5351</v>
      </c>
      <c r="N831" t="s">
        <v>5391</v>
      </c>
      <c r="P831" t="s">
        <v>5330</v>
      </c>
      <c r="Q831" t="s">
        <v>3229</v>
      </c>
      <c r="R831" t="e">
        <v>#N/A</v>
      </c>
      <c r="S831" t="b">
        <v>0</v>
      </c>
      <c r="T831" t="s">
        <v>3327</v>
      </c>
      <c r="U831" t="s">
        <v>3327</v>
      </c>
      <c r="AI831">
        <v>155</v>
      </c>
      <c r="AJ831">
        <v>155</v>
      </c>
      <c r="AK831" t="s">
        <v>3230</v>
      </c>
      <c r="AL831" s="1" t="s">
        <v>3299</v>
      </c>
      <c r="AM831" t="s">
        <v>3325</v>
      </c>
      <c r="AN831" s="1" t="s">
        <v>3326</v>
      </c>
      <c r="AO831" s="1" t="str">
        <f t="shared" si="56"/>
        <v>2W Distributor Bike</v>
      </c>
      <c r="AP831" s="1"/>
      <c r="AQ831" s="1"/>
      <c r="AR831" s="1"/>
      <c r="AS831" s="1"/>
      <c r="AT831" s="1"/>
      <c r="AU831" s="1"/>
      <c r="AV831" s="1"/>
      <c r="AW831" s="1"/>
      <c r="AX831" s="1"/>
      <c r="AY831" s="1"/>
      <c r="AZ831" s="1"/>
      <c r="BA831" s="1"/>
      <c r="BB831" s="1"/>
      <c r="BC831" s="1"/>
      <c r="BD831" s="1" t="s">
        <v>5721</v>
      </c>
      <c r="BE831" t="str">
        <f t="shared" si="54"/>
        <v>https://fs.amplifi.io//file?id=91a891e4-134e-4184-95fa-e1e104c96c68&amp;variant=thumb&amp;extension=png</v>
      </c>
      <c r="BF831" s="4" t="s">
        <v>6954</v>
      </c>
      <c r="BG831" s="4" t="s">
        <v>5721</v>
      </c>
      <c r="BH831" s="4" t="s">
        <v>6955</v>
      </c>
      <c r="BI831" s="4" t="s">
        <v>6956</v>
      </c>
      <c r="BJ831" s="4" t="s">
        <v>6957</v>
      </c>
      <c r="BK831" s="4" t="s">
        <v>6958</v>
      </c>
    </row>
    <row r="832" spans="1:63" ht="19" customHeight="1" x14ac:dyDescent="0.2">
      <c r="A832">
        <v>859</v>
      </c>
      <c r="B832" t="str">
        <f t="shared" si="53"/>
        <v>60008-00002</v>
      </c>
      <c r="C832" t="s">
        <v>3328</v>
      </c>
      <c r="D832" t="str">
        <f t="shared" si="55"/>
        <v>60008-00002</v>
      </c>
      <c r="E832" t="s">
        <v>3170</v>
      </c>
      <c r="F832" t="e">
        <v>#N/A</v>
      </c>
      <c r="G832" t="s">
        <v>3324</v>
      </c>
      <c r="I832" t="s">
        <v>3172</v>
      </c>
      <c r="J832" t="s">
        <v>5332</v>
      </c>
      <c r="K832" t="s">
        <v>5338</v>
      </c>
      <c r="L832" t="s">
        <v>5418</v>
      </c>
      <c r="M832" t="s">
        <v>5351</v>
      </c>
      <c r="N832" t="s">
        <v>5391</v>
      </c>
      <c r="P832" t="s">
        <v>5330</v>
      </c>
      <c r="Q832" t="s">
        <v>3243</v>
      </c>
      <c r="R832" t="e">
        <v>#N/A</v>
      </c>
      <c r="S832" t="b">
        <v>1</v>
      </c>
      <c r="T832" t="s">
        <v>3328</v>
      </c>
      <c r="U832" t="s">
        <v>3328</v>
      </c>
      <c r="AI832">
        <v>185</v>
      </c>
      <c r="AJ832">
        <v>185</v>
      </c>
      <c r="AK832" t="s">
        <v>3230</v>
      </c>
      <c r="AL832" s="1" t="s">
        <v>3299</v>
      </c>
      <c r="AM832" t="s">
        <v>3325</v>
      </c>
      <c r="AN832" s="1" t="s">
        <v>3326</v>
      </c>
      <c r="AO832" s="1" t="str">
        <f t="shared" si="56"/>
        <v>2W Distributor Bike</v>
      </c>
      <c r="AP832" s="1"/>
      <c r="AQ832" s="1"/>
      <c r="AR832" s="1"/>
      <c r="AS832" s="1"/>
      <c r="AT832" s="1"/>
      <c r="AU832" s="1"/>
      <c r="AV832" s="1"/>
      <c r="AW832" s="1"/>
      <c r="AX832" s="1"/>
      <c r="AY832" s="1"/>
      <c r="AZ832" s="1"/>
      <c r="BA832" s="1"/>
      <c r="BB832" s="1"/>
      <c r="BC832" s="1"/>
      <c r="BD832" s="1" t="s">
        <v>5722</v>
      </c>
      <c r="BE832" t="str">
        <f t="shared" si="54"/>
        <v>https://fs.amplifi.io//file?id=e7187f58-0d3b-49c3-ab2c-435b4ba8c922&amp;variant=thumb&amp;extension=png</v>
      </c>
      <c r="BF832" s="4" t="s">
        <v>6959</v>
      </c>
      <c r="BG832" s="4" t="s">
        <v>6960</v>
      </c>
      <c r="BH832" s="4" t="s">
        <v>5722</v>
      </c>
    </row>
    <row r="833" spans="1:63" ht="19" customHeight="1" x14ac:dyDescent="0.2">
      <c r="A833">
        <v>860</v>
      </c>
      <c r="B833" t="str">
        <f t="shared" ref="B833:B896" si="57">C833</f>
        <v>60008-00003</v>
      </c>
      <c r="C833" t="s">
        <v>3329</v>
      </c>
      <c r="D833" t="str">
        <f t="shared" si="55"/>
        <v>60008-00003</v>
      </c>
      <c r="E833" t="s">
        <v>3170</v>
      </c>
      <c r="F833" t="e">
        <v>#N/A</v>
      </c>
      <c r="G833" t="s">
        <v>3324</v>
      </c>
      <c r="I833" t="s">
        <v>3172</v>
      </c>
      <c r="J833" t="s">
        <v>5332</v>
      </c>
      <c r="K833" t="s">
        <v>5338</v>
      </c>
      <c r="L833" t="s">
        <v>5418</v>
      </c>
      <c r="M833" t="s">
        <v>5351</v>
      </c>
      <c r="N833" t="s">
        <v>5391</v>
      </c>
      <c r="P833" t="s">
        <v>5330</v>
      </c>
      <c r="Q833" t="s">
        <v>3330</v>
      </c>
      <c r="R833" t="e">
        <v>#N/A</v>
      </c>
      <c r="S833" t="b">
        <v>1</v>
      </c>
      <c r="T833" t="s">
        <v>3329</v>
      </c>
      <c r="U833" t="s">
        <v>3329</v>
      </c>
      <c r="AI833">
        <v>185</v>
      </c>
      <c r="AJ833">
        <v>185</v>
      </c>
      <c r="AK833" t="s">
        <v>3230</v>
      </c>
      <c r="AL833" s="1" t="s">
        <v>3299</v>
      </c>
      <c r="AM833" t="s">
        <v>3325</v>
      </c>
      <c r="AN833" s="1" t="s">
        <v>3326</v>
      </c>
      <c r="AO833" s="1" t="str">
        <f t="shared" si="56"/>
        <v>2W Distributor Bike</v>
      </c>
      <c r="AP833" s="1"/>
      <c r="AQ833" s="1"/>
      <c r="AR833" s="1"/>
      <c r="AS833" s="1"/>
      <c r="AT833" s="1"/>
      <c r="AU833" s="1"/>
      <c r="AV833" s="1"/>
      <c r="AW833" s="1"/>
      <c r="AX833" s="1"/>
      <c r="AY833" s="1"/>
      <c r="AZ833" s="1"/>
      <c r="BA833" s="1"/>
      <c r="BB833" s="1"/>
      <c r="BC833" s="1"/>
      <c r="BD833" s="1" t="s">
        <v>3331</v>
      </c>
      <c r="BE833" t="str">
        <f t="shared" si="54"/>
        <v>https://fs.amplifi.io//file?id=b8b0b47d-1492-4e56-a9d6-73e960f8e2de&amp;variant=thumb&amp;extension=png</v>
      </c>
      <c r="BF833" s="4" t="s">
        <v>3331</v>
      </c>
      <c r="BG833" s="4" t="s">
        <v>6961</v>
      </c>
      <c r="BH833" s="4" t="s">
        <v>6962</v>
      </c>
    </row>
    <row r="834" spans="1:63" ht="19" customHeight="1" x14ac:dyDescent="0.2">
      <c r="A834">
        <v>861</v>
      </c>
      <c r="B834" t="str">
        <f t="shared" si="57"/>
        <v>60008-00004</v>
      </c>
      <c r="C834" t="s">
        <v>3332</v>
      </c>
      <c r="D834" t="str">
        <f t="shared" si="55"/>
        <v>60008-00004</v>
      </c>
      <c r="E834" t="s">
        <v>3170</v>
      </c>
      <c r="F834" t="e">
        <v>#N/A</v>
      </c>
      <c r="G834" t="s">
        <v>3324</v>
      </c>
      <c r="I834" t="s">
        <v>3172</v>
      </c>
      <c r="J834" t="s">
        <v>5332</v>
      </c>
      <c r="K834" t="s">
        <v>5338</v>
      </c>
      <c r="L834" t="s">
        <v>5418</v>
      </c>
      <c r="M834" t="s">
        <v>5351</v>
      </c>
      <c r="N834" t="s">
        <v>5391</v>
      </c>
      <c r="P834" t="s">
        <v>5330</v>
      </c>
      <c r="Q834" t="s">
        <v>3284</v>
      </c>
      <c r="R834" t="e">
        <v>#N/A</v>
      </c>
      <c r="S834" t="b">
        <v>1</v>
      </c>
      <c r="T834" t="s">
        <v>3332</v>
      </c>
      <c r="U834" t="s">
        <v>3332</v>
      </c>
      <c r="AI834">
        <v>185</v>
      </c>
      <c r="AJ834">
        <v>185</v>
      </c>
      <c r="AK834" t="s">
        <v>3230</v>
      </c>
      <c r="AL834" s="1" t="s">
        <v>3299</v>
      </c>
      <c r="AM834" t="s">
        <v>3325</v>
      </c>
      <c r="AN834" s="1" t="s">
        <v>3326</v>
      </c>
      <c r="AO834" s="1" t="str">
        <f t="shared" si="56"/>
        <v>2W Distributor Bike</v>
      </c>
      <c r="AP834" s="1"/>
      <c r="AQ834" s="1"/>
      <c r="AR834" s="1"/>
      <c r="AS834" s="1"/>
      <c r="AT834" s="1"/>
      <c r="AU834" s="1"/>
      <c r="AV834" s="1"/>
      <c r="AW834" s="1"/>
      <c r="AX834" s="1"/>
      <c r="AY834" s="1"/>
      <c r="AZ834" s="1"/>
      <c r="BA834" s="1"/>
      <c r="BB834" s="1"/>
      <c r="BC834" s="1"/>
      <c r="BD834" s="1" t="s">
        <v>3333</v>
      </c>
      <c r="BE834" t="str">
        <f t="shared" ref="BE834:BE897" si="58">IF(BD834="","",BD834&amp;"&amp;variant=thumb&amp;extension=png")</f>
        <v>https://fs.amplifi.io//file?id=333cd539-b607-4927-937e-2fae79c6a101&amp;variant=thumb&amp;extension=png</v>
      </c>
      <c r="BF834" s="4" t="s">
        <v>3333</v>
      </c>
      <c r="BG834" s="4" t="s">
        <v>6963</v>
      </c>
      <c r="BH834" s="4" t="s">
        <v>6964</v>
      </c>
    </row>
    <row r="835" spans="1:63" ht="19" customHeight="1" x14ac:dyDescent="0.2">
      <c r="A835">
        <v>862</v>
      </c>
      <c r="B835" t="str">
        <f t="shared" si="57"/>
        <v>60008-00005</v>
      </c>
      <c r="C835" t="s">
        <v>3334</v>
      </c>
      <c r="D835" t="str">
        <f t="shared" ref="D835:D898" si="59">C835</f>
        <v>60008-00005</v>
      </c>
      <c r="E835" t="s">
        <v>3170</v>
      </c>
      <c r="F835" t="e">
        <v>#N/A</v>
      </c>
      <c r="G835" t="s">
        <v>3324</v>
      </c>
      <c r="I835" t="s">
        <v>3172</v>
      </c>
      <c r="J835" t="s">
        <v>5332</v>
      </c>
      <c r="K835" t="s">
        <v>5338</v>
      </c>
      <c r="L835" t="s">
        <v>5418</v>
      </c>
      <c r="M835" t="s">
        <v>5351</v>
      </c>
      <c r="N835" t="s">
        <v>5391</v>
      </c>
      <c r="P835" t="s">
        <v>5330</v>
      </c>
      <c r="Q835" t="s">
        <v>3203</v>
      </c>
      <c r="R835" t="e">
        <v>#N/A</v>
      </c>
      <c r="S835" t="b">
        <v>1</v>
      </c>
      <c r="T835" t="s">
        <v>3334</v>
      </c>
      <c r="U835" t="s">
        <v>3334</v>
      </c>
      <c r="AI835">
        <v>185</v>
      </c>
      <c r="AJ835">
        <v>185</v>
      </c>
      <c r="AK835" t="s">
        <v>3230</v>
      </c>
      <c r="AL835" s="1" t="s">
        <v>3299</v>
      </c>
      <c r="AM835" t="s">
        <v>3325</v>
      </c>
      <c r="AN835" s="1" t="s">
        <v>3326</v>
      </c>
      <c r="AO835" s="1" t="str">
        <f t="shared" ref="AO835:AO898" si="60">IF(E835="Moto","",IF(E835="Snowboard","",IF(E835="Snowmobile","",AO$1)))</f>
        <v>2W Distributor Bike</v>
      </c>
      <c r="AP835" s="1"/>
      <c r="AQ835" s="1"/>
      <c r="AR835" s="1"/>
      <c r="AS835" s="1"/>
      <c r="AT835" s="1"/>
      <c r="AU835" s="1"/>
      <c r="AV835" s="1"/>
      <c r="AW835" s="1"/>
      <c r="AX835" s="1"/>
      <c r="AY835" s="1"/>
      <c r="AZ835" s="1"/>
      <c r="BA835" s="1"/>
      <c r="BB835" s="1"/>
      <c r="BC835" s="1"/>
      <c r="BD835" s="1" t="s">
        <v>3335</v>
      </c>
      <c r="BE835" t="str">
        <f t="shared" si="58"/>
        <v>https://fs.amplifi.io//file?id=12f12caa-6cbe-43ea-bd0e-a4a54e72880b&amp;variant=thumb&amp;extension=png</v>
      </c>
      <c r="BF835" s="4" t="s">
        <v>3335</v>
      </c>
      <c r="BG835" s="4" t="s">
        <v>6965</v>
      </c>
      <c r="BH835" s="4" t="s">
        <v>6966</v>
      </c>
    </row>
    <row r="836" spans="1:63" ht="19" customHeight="1" x14ac:dyDescent="0.2">
      <c r="A836">
        <v>863</v>
      </c>
      <c r="B836" t="str">
        <f t="shared" si="57"/>
        <v>60008-00006</v>
      </c>
      <c r="C836" t="s">
        <v>3336</v>
      </c>
      <c r="D836" t="str">
        <f t="shared" si="59"/>
        <v>60008-00006</v>
      </c>
      <c r="E836" t="s">
        <v>3170</v>
      </c>
      <c r="F836" t="e">
        <v>#N/A</v>
      </c>
      <c r="G836" t="s">
        <v>3324</v>
      </c>
      <c r="I836" t="s">
        <v>3172</v>
      </c>
      <c r="J836" t="s">
        <v>5332</v>
      </c>
      <c r="K836" t="s">
        <v>5338</v>
      </c>
      <c r="L836" t="s">
        <v>5418</v>
      </c>
      <c r="M836" t="s">
        <v>5351</v>
      </c>
      <c r="N836" t="s">
        <v>5391</v>
      </c>
      <c r="P836" t="s">
        <v>5330</v>
      </c>
      <c r="Q836" t="s">
        <v>3182</v>
      </c>
      <c r="R836" t="e">
        <v>#N/A</v>
      </c>
      <c r="S836" t="b">
        <v>0</v>
      </c>
      <c r="T836" t="s">
        <v>3336</v>
      </c>
      <c r="U836" t="s">
        <v>3336</v>
      </c>
      <c r="AI836">
        <v>195</v>
      </c>
      <c r="AJ836">
        <v>195</v>
      </c>
      <c r="AK836" t="s">
        <v>3230</v>
      </c>
      <c r="AL836" s="1" t="s">
        <v>3299</v>
      </c>
      <c r="AM836" t="s">
        <v>3325</v>
      </c>
      <c r="AN836" s="1" t="s">
        <v>3326</v>
      </c>
      <c r="AO836" s="1" t="str">
        <f t="shared" si="60"/>
        <v>2W Distributor Bike</v>
      </c>
      <c r="AP836" s="1"/>
      <c r="AQ836" s="1"/>
      <c r="AR836" s="1"/>
      <c r="AS836" s="1"/>
      <c r="AT836" s="1"/>
      <c r="AU836" s="1"/>
      <c r="AV836" s="1"/>
      <c r="AW836" s="1"/>
      <c r="AX836" s="1"/>
      <c r="AY836" s="1"/>
      <c r="AZ836" s="1"/>
      <c r="BA836" s="1"/>
      <c r="BB836" s="1"/>
      <c r="BC836" s="1"/>
      <c r="BD836" s="1" t="s">
        <v>3337</v>
      </c>
      <c r="BE836" t="str">
        <f t="shared" si="58"/>
        <v>https://fs.amplifi.io//file?id=dd30d7bb-a5e5-41d2-8b10-8f150e9141dc&amp;variant=thumb&amp;extension=png</v>
      </c>
      <c r="BF836" s="4" t="s">
        <v>3337</v>
      </c>
    </row>
    <row r="837" spans="1:63" ht="19" customHeight="1" x14ac:dyDescent="0.2">
      <c r="A837">
        <v>864</v>
      </c>
      <c r="B837" t="str">
        <f t="shared" si="57"/>
        <v>60008-00007</v>
      </c>
      <c r="C837" t="s">
        <v>3338</v>
      </c>
      <c r="D837" t="str">
        <f t="shared" si="59"/>
        <v>60008-00007</v>
      </c>
      <c r="E837" t="s">
        <v>3170</v>
      </c>
      <c r="F837" t="e">
        <v>#N/A</v>
      </c>
      <c r="G837" t="s">
        <v>3324</v>
      </c>
      <c r="I837" t="s">
        <v>3172</v>
      </c>
      <c r="J837" t="s">
        <v>5332</v>
      </c>
      <c r="K837" t="s">
        <v>5333</v>
      </c>
      <c r="L837" t="s">
        <v>5416</v>
      </c>
      <c r="M837" t="s">
        <v>5351</v>
      </c>
      <c r="N837" t="s">
        <v>5391</v>
      </c>
      <c r="P837" t="s">
        <v>5330</v>
      </c>
      <c r="Q837" t="s">
        <v>3257</v>
      </c>
      <c r="R837" t="e">
        <v>#N/A</v>
      </c>
      <c r="S837" t="b">
        <v>0</v>
      </c>
      <c r="T837" t="s">
        <v>3338</v>
      </c>
      <c r="U837" t="s">
        <v>3338</v>
      </c>
      <c r="AI837">
        <v>185</v>
      </c>
      <c r="AJ837">
        <v>185</v>
      </c>
      <c r="AK837" t="s">
        <v>3230</v>
      </c>
      <c r="AL837" s="1" t="s">
        <v>3299</v>
      </c>
      <c r="AM837" t="s">
        <v>3325</v>
      </c>
      <c r="AN837" s="1" t="s">
        <v>3326</v>
      </c>
      <c r="AO837" s="1" t="str">
        <f t="shared" si="60"/>
        <v>2W Distributor Bike</v>
      </c>
      <c r="AP837" s="1"/>
      <c r="AQ837" s="1"/>
      <c r="AR837" s="1"/>
      <c r="AS837" s="1"/>
      <c r="AT837" s="1"/>
      <c r="AU837" s="1"/>
      <c r="AV837" s="1"/>
      <c r="AW837" s="1"/>
      <c r="AX837" s="1"/>
      <c r="AY837" s="1"/>
      <c r="AZ837" s="1"/>
      <c r="BA837" s="1"/>
      <c r="BB837" s="1"/>
      <c r="BC837" s="1"/>
      <c r="BD837" s="1" t="s">
        <v>5723</v>
      </c>
      <c r="BE837" t="str">
        <f t="shared" si="58"/>
        <v>https://fs.amplifi.io//file?id=e0822e18-c5bd-4f2b-a2cd-80aa54e311d6&amp;variant=thumb&amp;extension=png</v>
      </c>
      <c r="BF837" s="4" t="s">
        <v>6967</v>
      </c>
      <c r="BG837" s="4" t="s">
        <v>5723</v>
      </c>
      <c r="BH837" s="4" t="s">
        <v>6968</v>
      </c>
      <c r="BI837" s="4" t="s">
        <v>6969</v>
      </c>
      <c r="BJ837" s="4" t="s">
        <v>6970</v>
      </c>
      <c r="BK837" s="4" t="s">
        <v>6971</v>
      </c>
    </row>
    <row r="838" spans="1:63" ht="19" customHeight="1" x14ac:dyDescent="0.2">
      <c r="A838">
        <v>865</v>
      </c>
      <c r="B838" t="str">
        <f t="shared" si="57"/>
        <v>60008-00009</v>
      </c>
      <c r="C838" t="s">
        <v>3339</v>
      </c>
      <c r="D838" t="str">
        <f t="shared" si="59"/>
        <v>60008-00009</v>
      </c>
      <c r="E838" t="s">
        <v>3170</v>
      </c>
      <c r="F838" t="e">
        <v>#N/A</v>
      </c>
      <c r="G838" t="s">
        <v>3324</v>
      </c>
      <c r="I838" t="s">
        <v>3172</v>
      </c>
      <c r="J838" t="s">
        <v>5332</v>
      </c>
      <c r="K838" t="s">
        <v>5333</v>
      </c>
      <c r="L838" t="s">
        <v>5416</v>
      </c>
      <c r="M838" t="s">
        <v>5351</v>
      </c>
      <c r="N838" t="s">
        <v>5391</v>
      </c>
      <c r="P838" t="s">
        <v>5330</v>
      </c>
      <c r="Q838" t="s">
        <v>3226</v>
      </c>
      <c r="R838" t="e">
        <v>#N/A</v>
      </c>
      <c r="S838" t="b">
        <v>0</v>
      </c>
      <c r="T838" t="s">
        <v>3339</v>
      </c>
      <c r="U838" t="s">
        <v>3339</v>
      </c>
      <c r="AI838">
        <v>185</v>
      </c>
      <c r="AJ838">
        <v>185</v>
      </c>
      <c r="AK838" t="s">
        <v>3230</v>
      </c>
      <c r="AL838" s="1" t="s">
        <v>3299</v>
      </c>
      <c r="AM838" t="s">
        <v>3325</v>
      </c>
      <c r="AN838" s="1" t="s">
        <v>3326</v>
      </c>
      <c r="AO838" s="1" t="str">
        <f t="shared" si="60"/>
        <v>2W Distributor Bike</v>
      </c>
      <c r="AP838" s="1"/>
      <c r="AQ838" s="1"/>
      <c r="AR838" s="1"/>
      <c r="AS838" s="1"/>
      <c r="AT838" s="1"/>
      <c r="AU838" s="1"/>
      <c r="AV838" s="1"/>
      <c r="AW838" s="1"/>
      <c r="AX838" s="1"/>
      <c r="AY838" s="1"/>
      <c r="AZ838" s="1"/>
      <c r="BA838" s="1"/>
      <c r="BB838" s="1"/>
      <c r="BC838" s="1"/>
      <c r="BD838" s="1" t="s">
        <v>5724</v>
      </c>
      <c r="BE838" t="str">
        <f t="shared" si="58"/>
        <v>https://fs.amplifi.io//file?id=99e8413e-e108-405c-8a39-0bd8133651d7&amp;variant=thumb&amp;extension=png</v>
      </c>
      <c r="BF838" s="4" t="s">
        <v>6972</v>
      </c>
      <c r="BG838" s="4" t="s">
        <v>6973</v>
      </c>
      <c r="BH838" s="4" t="s">
        <v>5724</v>
      </c>
      <c r="BI838" s="4" t="s">
        <v>6974</v>
      </c>
      <c r="BJ838" s="4" t="s">
        <v>6975</v>
      </c>
      <c r="BK838" s="4" t="s">
        <v>6976</v>
      </c>
    </row>
    <row r="839" spans="1:63" ht="19" customHeight="1" x14ac:dyDescent="0.2">
      <c r="A839">
        <v>866</v>
      </c>
      <c r="B839" t="str">
        <f t="shared" si="57"/>
        <v>60008-00010</v>
      </c>
      <c r="C839" t="s">
        <v>3340</v>
      </c>
      <c r="D839" t="str">
        <f t="shared" si="59"/>
        <v>60008-00010</v>
      </c>
      <c r="E839" t="s">
        <v>3170</v>
      </c>
      <c r="F839" t="e">
        <v>#N/A</v>
      </c>
      <c r="G839" t="s">
        <v>3324</v>
      </c>
      <c r="I839" t="s">
        <v>3172</v>
      </c>
      <c r="J839" t="s">
        <v>5332</v>
      </c>
      <c r="K839" t="s">
        <v>5333</v>
      </c>
      <c r="L839" t="s">
        <v>5416</v>
      </c>
      <c r="M839" t="s">
        <v>5351</v>
      </c>
      <c r="N839" t="s">
        <v>5391</v>
      </c>
      <c r="P839" t="s">
        <v>5330</v>
      </c>
      <c r="Q839" t="s">
        <v>3222</v>
      </c>
      <c r="R839" t="e">
        <v>#N/A</v>
      </c>
      <c r="S839" t="b">
        <v>0</v>
      </c>
      <c r="T839" t="s">
        <v>3340</v>
      </c>
      <c r="U839" t="s">
        <v>3340</v>
      </c>
      <c r="AI839">
        <v>185</v>
      </c>
      <c r="AJ839">
        <v>185</v>
      </c>
      <c r="AK839" t="s">
        <v>3230</v>
      </c>
      <c r="AL839" s="1" t="s">
        <v>3299</v>
      </c>
      <c r="AM839" t="s">
        <v>3325</v>
      </c>
      <c r="AN839" s="1" t="s">
        <v>3326</v>
      </c>
      <c r="AO839" s="1" t="str">
        <f t="shared" si="60"/>
        <v>2W Distributor Bike</v>
      </c>
      <c r="AP839" s="1"/>
      <c r="AQ839" s="1"/>
      <c r="AR839" s="1"/>
      <c r="AS839" s="1"/>
      <c r="AT839" s="1"/>
      <c r="AU839" s="1"/>
      <c r="AV839" s="1"/>
      <c r="AW839" s="1"/>
      <c r="AX839" s="1"/>
      <c r="AY839" s="1"/>
      <c r="AZ839" s="1"/>
      <c r="BA839" s="1"/>
      <c r="BB839" s="1"/>
      <c r="BC839" s="1"/>
      <c r="BD839" s="1" t="s">
        <v>5725</v>
      </c>
      <c r="BE839" t="str">
        <f t="shared" si="58"/>
        <v>https://fs.amplifi.io//file?id=903dfcc9-eaee-4d40-baf5-50c5ace7d8f7&amp;variant=thumb&amp;extension=png</v>
      </c>
      <c r="BF839" s="4" t="s">
        <v>6977</v>
      </c>
      <c r="BG839" s="4" t="s">
        <v>6978</v>
      </c>
      <c r="BH839" s="4" t="s">
        <v>6979</v>
      </c>
      <c r="BI839" s="4" t="s">
        <v>6980</v>
      </c>
      <c r="BJ839" s="4" t="s">
        <v>5725</v>
      </c>
      <c r="BK839" s="4" t="s">
        <v>6981</v>
      </c>
    </row>
    <row r="840" spans="1:63" ht="19" customHeight="1" x14ac:dyDescent="0.2">
      <c r="A840">
        <v>867</v>
      </c>
      <c r="B840" t="str">
        <f t="shared" si="57"/>
        <v>60008-00011</v>
      </c>
      <c r="C840" t="s">
        <v>3341</v>
      </c>
      <c r="D840" t="str">
        <f t="shared" si="59"/>
        <v>60008-00011</v>
      </c>
      <c r="E840" t="s">
        <v>3170</v>
      </c>
      <c r="F840" t="e">
        <v>#N/A</v>
      </c>
      <c r="G840" t="s">
        <v>3324</v>
      </c>
      <c r="I840" t="s">
        <v>3172</v>
      </c>
      <c r="J840" t="s">
        <v>5332</v>
      </c>
      <c r="K840" t="s">
        <v>5333</v>
      </c>
      <c r="L840" t="s">
        <v>5416</v>
      </c>
      <c r="M840" t="s">
        <v>5351</v>
      </c>
      <c r="N840" t="s">
        <v>5391</v>
      </c>
      <c r="P840" t="s">
        <v>5330</v>
      </c>
      <c r="Q840" t="s">
        <v>3239</v>
      </c>
      <c r="R840" t="e">
        <v>#N/A</v>
      </c>
      <c r="S840" t="b">
        <v>0</v>
      </c>
      <c r="T840" t="s">
        <v>3341</v>
      </c>
      <c r="U840" t="s">
        <v>3341</v>
      </c>
      <c r="AI840">
        <v>185</v>
      </c>
      <c r="AJ840">
        <v>185</v>
      </c>
      <c r="AK840" t="s">
        <v>3230</v>
      </c>
      <c r="AL840" s="1" t="s">
        <v>3299</v>
      </c>
      <c r="AM840" t="s">
        <v>3325</v>
      </c>
      <c r="AN840" s="1" t="s">
        <v>3326</v>
      </c>
      <c r="AO840" s="1" t="str">
        <f t="shared" si="60"/>
        <v>2W Distributor Bike</v>
      </c>
      <c r="AP840" s="1"/>
      <c r="AQ840" s="1"/>
      <c r="AR840" s="1"/>
      <c r="AS840" s="1"/>
      <c r="AT840" s="1"/>
      <c r="AU840" s="1"/>
      <c r="AV840" s="1"/>
      <c r="AW840" s="1"/>
      <c r="AX840" s="1"/>
      <c r="AY840" s="1"/>
      <c r="AZ840" s="1"/>
      <c r="BA840" s="1"/>
      <c r="BB840" s="1"/>
      <c r="BC840" s="1"/>
      <c r="BD840" s="1" t="s">
        <v>5726</v>
      </c>
      <c r="BE840" t="str">
        <f t="shared" si="58"/>
        <v>https://fs.amplifi.io//file?id=8d0a3406-a487-4964-9754-9a59f7e00419&amp;variant=thumb&amp;extension=png</v>
      </c>
      <c r="BF840" s="4" t="s">
        <v>6982</v>
      </c>
      <c r="BG840" s="4" t="s">
        <v>6983</v>
      </c>
      <c r="BH840" s="4" t="s">
        <v>6984</v>
      </c>
      <c r="BI840" s="4" t="s">
        <v>6985</v>
      </c>
      <c r="BJ840" s="4" t="s">
        <v>6986</v>
      </c>
      <c r="BK840" s="4" t="s">
        <v>5726</v>
      </c>
    </row>
    <row r="841" spans="1:63" ht="19" customHeight="1" x14ac:dyDescent="0.2">
      <c r="A841">
        <v>868</v>
      </c>
      <c r="B841" t="str">
        <f t="shared" si="57"/>
        <v>60008-00012</v>
      </c>
      <c r="C841" t="s">
        <v>3342</v>
      </c>
      <c r="D841" t="str">
        <f t="shared" si="59"/>
        <v>60008-00012</v>
      </c>
      <c r="E841" t="s">
        <v>3170</v>
      </c>
      <c r="F841" t="e">
        <v>#N/A</v>
      </c>
      <c r="G841" t="s">
        <v>3324</v>
      </c>
      <c r="I841" t="s">
        <v>3172</v>
      </c>
      <c r="J841" t="s">
        <v>5332</v>
      </c>
      <c r="K841" t="s">
        <v>5333</v>
      </c>
      <c r="L841" t="s">
        <v>5416</v>
      </c>
      <c r="M841" t="s">
        <v>5351</v>
      </c>
      <c r="N841" t="s">
        <v>5391</v>
      </c>
      <c r="P841" t="s">
        <v>5330</v>
      </c>
      <c r="Q841" t="s">
        <v>3196</v>
      </c>
      <c r="R841" t="e">
        <v>#N/A</v>
      </c>
      <c r="S841" t="b">
        <v>0</v>
      </c>
      <c r="T841" t="s">
        <v>3342</v>
      </c>
      <c r="U841" t="s">
        <v>3342</v>
      </c>
      <c r="AI841">
        <v>185</v>
      </c>
      <c r="AJ841">
        <v>185</v>
      </c>
      <c r="AK841" t="s">
        <v>3230</v>
      </c>
      <c r="AL841" s="1" t="s">
        <v>3299</v>
      </c>
      <c r="AM841" t="s">
        <v>3325</v>
      </c>
      <c r="AN841" s="1" t="s">
        <v>3326</v>
      </c>
      <c r="AO841" s="1" t="str">
        <f t="shared" si="60"/>
        <v>2W Distributor Bike</v>
      </c>
      <c r="AP841" s="1"/>
      <c r="AQ841" s="1"/>
      <c r="AR841" s="1"/>
      <c r="AS841" s="1"/>
      <c r="AT841" s="1"/>
      <c r="AU841" s="1"/>
      <c r="AV841" s="1"/>
      <c r="AW841" s="1"/>
      <c r="AX841" s="1"/>
      <c r="AY841" s="1"/>
      <c r="AZ841" s="1"/>
      <c r="BA841" s="1"/>
      <c r="BB841" s="1"/>
      <c r="BC841" s="1"/>
      <c r="BD841" s="1" t="s">
        <v>3343</v>
      </c>
      <c r="BE841" t="str">
        <f t="shared" si="58"/>
        <v>https://fs.amplifi.io//file?id=d0428387-62f8-4e84-8843-0d427eeff571&amp;variant=thumb&amp;extension=png</v>
      </c>
      <c r="BF841" s="4" t="s">
        <v>3343</v>
      </c>
      <c r="BG841" s="4" t="s">
        <v>6987</v>
      </c>
      <c r="BH841" s="4" t="s">
        <v>6988</v>
      </c>
      <c r="BI841" s="4" t="s">
        <v>6989</v>
      </c>
      <c r="BJ841" s="4" t="s">
        <v>6990</v>
      </c>
      <c r="BK841" s="4" t="s">
        <v>6991</v>
      </c>
    </row>
    <row r="842" spans="1:63" ht="19" customHeight="1" x14ac:dyDescent="0.2">
      <c r="A842">
        <v>869</v>
      </c>
      <c r="B842" t="str">
        <f t="shared" si="57"/>
        <v>60008-00013</v>
      </c>
      <c r="C842" t="s">
        <v>3344</v>
      </c>
      <c r="D842" t="str">
        <f t="shared" si="59"/>
        <v>60008-00013</v>
      </c>
      <c r="E842" t="s">
        <v>3170</v>
      </c>
      <c r="F842" t="e">
        <v>#N/A</v>
      </c>
      <c r="G842" t="s">
        <v>3324</v>
      </c>
      <c r="I842" t="s">
        <v>3172</v>
      </c>
      <c r="J842" t="s">
        <v>5332</v>
      </c>
      <c r="K842" t="s">
        <v>5333</v>
      </c>
      <c r="L842" t="s">
        <v>5416</v>
      </c>
      <c r="M842" t="s">
        <v>5351</v>
      </c>
      <c r="N842" t="s">
        <v>5391</v>
      </c>
      <c r="P842" t="s">
        <v>5330</v>
      </c>
      <c r="Q842" t="s">
        <v>3263</v>
      </c>
      <c r="R842" t="e">
        <v>#N/A</v>
      </c>
      <c r="S842" t="b">
        <v>0</v>
      </c>
      <c r="T842" t="s">
        <v>3344</v>
      </c>
      <c r="U842" t="s">
        <v>3344</v>
      </c>
      <c r="AI842">
        <v>165</v>
      </c>
      <c r="AJ842">
        <v>165</v>
      </c>
      <c r="AK842" t="s">
        <v>3230</v>
      </c>
      <c r="AL842" s="1" t="s">
        <v>3299</v>
      </c>
      <c r="AM842" t="s">
        <v>3325</v>
      </c>
      <c r="AN842" s="1" t="s">
        <v>3326</v>
      </c>
      <c r="AO842" s="1" t="str">
        <f t="shared" si="60"/>
        <v>2W Distributor Bike</v>
      </c>
      <c r="AP842" s="1"/>
      <c r="AQ842" s="1"/>
      <c r="AR842" s="1"/>
      <c r="AS842" s="1"/>
      <c r="AT842" s="1"/>
      <c r="AU842" s="1"/>
      <c r="AV842" s="1"/>
      <c r="AW842" s="1"/>
      <c r="AX842" s="1"/>
      <c r="AY842" s="1"/>
      <c r="AZ842" s="1"/>
      <c r="BA842" s="1"/>
      <c r="BB842" s="1"/>
      <c r="BC842" s="1"/>
      <c r="BD842" s="1" t="s">
        <v>5727</v>
      </c>
      <c r="BE842" t="str">
        <f t="shared" si="58"/>
        <v>https://fs.amplifi.io//file?id=c889ad4b-97b0-4446-bcfa-74372d0c55ac&amp;variant=thumb&amp;extension=png</v>
      </c>
      <c r="BF842" s="4" t="s">
        <v>6992</v>
      </c>
      <c r="BG842" s="4" t="s">
        <v>6993</v>
      </c>
      <c r="BH842" s="4" t="s">
        <v>6994</v>
      </c>
      <c r="BI842" s="4" t="s">
        <v>6995</v>
      </c>
      <c r="BJ842" s="4" t="s">
        <v>6996</v>
      </c>
      <c r="BK842" s="4" t="s">
        <v>5727</v>
      </c>
    </row>
    <row r="843" spans="1:63" ht="19" customHeight="1" x14ac:dyDescent="0.2">
      <c r="A843">
        <v>870</v>
      </c>
      <c r="B843" t="str">
        <f t="shared" si="57"/>
        <v>60009-00000</v>
      </c>
      <c r="C843" t="s">
        <v>3345</v>
      </c>
      <c r="D843" t="str">
        <f t="shared" si="59"/>
        <v>60009-00000</v>
      </c>
      <c r="E843" t="s">
        <v>3170</v>
      </c>
      <c r="F843" t="e">
        <v>#N/A</v>
      </c>
      <c r="G843" t="s">
        <v>3346</v>
      </c>
      <c r="I843" t="s">
        <v>3172</v>
      </c>
      <c r="J843" t="s">
        <v>5332</v>
      </c>
      <c r="K843" t="s">
        <v>5338</v>
      </c>
      <c r="L843" t="s">
        <v>5418</v>
      </c>
      <c r="M843" t="s">
        <v>5351</v>
      </c>
      <c r="N843" t="s">
        <v>5391</v>
      </c>
      <c r="P843" t="s">
        <v>5330</v>
      </c>
      <c r="Q843" t="s">
        <v>3269</v>
      </c>
      <c r="R843" t="e">
        <v>#N/A</v>
      </c>
      <c r="S843" t="b">
        <v>1</v>
      </c>
      <c r="T843" t="s">
        <v>3345</v>
      </c>
      <c r="U843" t="s">
        <v>3345</v>
      </c>
      <c r="AI843">
        <v>135</v>
      </c>
      <c r="AJ843">
        <v>135</v>
      </c>
      <c r="AK843" t="s">
        <v>3230</v>
      </c>
      <c r="AL843" s="1" t="s">
        <v>3231</v>
      </c>
      <c r="AM843" t="s">
        <v>3347</v>
      </c>
      <c r="AN843" s="1" t="s">
        <v>3348</v>
      </c>
      <c r="AO843" s="1" t="str">
        <f t="shared" si="60"/>
        <v>2W Distributor Bike</v>
      </c>
      <c r="AP843" s="1"/>
      <c r="AQ843" s="1"/>
      <c r="AR843" s="1"/>
      <c r="AS843" s="1"/>
      <c r="AT843" s="1"/>
      <c r="AU843" s="1"/>
      <c r="AV843" s="1"/>
      <c r="AW843" s="1"/>
      <c r="AX843" s="1"/>
      <c r="AY843" s="1"/>
      <c r="AZ843" s="1"/>
      <c r="BA843" s="1"/>
      <c r="BB843" s="1"/>
      <c r="BC843" s="1"/>
      <c r="BD843" s="1" t="s">
        <v>5728</v>
      </c>
      <c r="BE843" t="str">
        <f t="shared" si="58"/>
        <v>https://fs.amplifi.io//file?id=08c4d069-3ff1-43bc-a317-a743c3803cd5&amp;variant=thumb&amp;extension=png</v>
      </c>
      <c r="BF843" s="4" t="s">
        <v>6997</v>
      </c>
      <c r="BG843" s="4" t="s">
        <v>5728</v>
      </c>
      <c r="BH843" s="4" t="s">
        <v>6998</v>
      </c>
    </row>
    <row r="844" spans="1:63" ht="19" customHeight="1" x14ac:dyDescent="0.2">
      <c r="A844">
        <v>871</v>
      </c>
      <c r="B844" t="str">
        <f t="shared" si="57"/>
        <v>60009-00001</v>
      </c>
      <c r="C844" t="s">
        <v>3349</v>
      </c>
      <c r="D844" t="str">
        <f t="shared" si="59"/>
        <v>60009-00001</v>
      </c>
      <c r="E844" t="s">
        <v>3170</v>
      </c>
      <c r="F844" t="e">
        <v>#N/A</v>
      </c>
      <c r="G844" t="s">
        <v>3346</v>
      </c>
      <c r="I844" t="s">
        <v>3172</v>
      </c>
      <c r="J844" t="s">
        <v>5332</v>
      </c>
      <c r="K844" t="s">
        <v>5338</v>
      </c>
      <c r="L844" t="s">
        <v>5418</v>
      </c>
      <c r="M844" t="s">
        <v>5351</v>
      </c>
      <c r="N844" t="s">
        <v>5391</v>
      </c>
      <c r="P844" t="s">
        <v>5330</v>
      </c>
      <c r="Q844" t="s">
        <v>3350</v>
      </c>
      <c r="R844" t="e">
        <v>#N/A</v>
      </c>
      <c r="S844" t="b">
        <v>1</v>
      </c>
      <c r="T844" t="s">
        <v>3349</v>
      </c>
      <c r="U844" t="s">
        <v>3349</v>
      </c>
      <c r="AI844">
        <v>155</v>
      </c>
      <c r="AJ844">
        <v>155</v>
      </c>
      <c r="AK844" t="s">
        <v>3230</v>
      </c>
      <c r="AL844" s="1" t="s">
        <v>3231</v>
      </c>
      <c r="AM844" t="s">
        <v>3347</v>
      </c>
      <c r="AN844" s="1" t="s">
        <v>3348</v>
      </c>
      <c r="AO844" s="1" t="str">
        <f t="shared" si="60"/>
        <v>2W Distributor Bike</v>
      </c>
      <c r="AP844" s="1"/>
      <c r="AQ844" s="1"/>
      <c r="AR844" s="1"/>
      <c r="AS844" s="1"/>
      <c r="AT844" s="1"/>
      <c r="AU844" s="1"/>
      <c r="AV844" s="1"/>
      <c r="AW844" s="1"/>
      <c r="AX844" s="1"/>
      <c r="AY844" s="1"/>
      <c r="AZ844" s="1"/>
      <c r="BA844" s="1"/>
      <c r="BB844" s="1"/>
      <c r="BC844" s="1"/>
      <c r="BD844" s="1" t="s">
        <v>5729</v>
      </c>
      <c r="BE844" t="str">
        <f t="shared" si="58"/>
        <v>https://fs.amplifi.io//file?id=23ddfa90-f7cf-41fb-8e72-33968df96162&amp;variant=thumb&amp;extension=png</v>
      </c>
      <c r="BF844" s="4" t="s">
        <v>6999</v>
      </c>
      <c r="BG844" s="4" t="s">
        <v>5729</v>
      </c>
      <c r="BH844" s="4" t="s">
        <v>7000</v>
      </c>
    </row>
    <row r="845" spans="1:63" ht="19" customHeight="1" x14ac:dyDescent="0.2">
      <c r="A845">
        <v>872</v>
      </c>
      <c r="B845" t="str">
        <f t="shared" si="57"/>
        <v>60009-00002</v>
      </c>
      <c r="C845" t="s">
        <v>3351</v>
      </c>
      <c r="D845" t="str">
        <f t="shared" si="59"/>
        <v>60009-00002</v>
      </c>
      <c r="E845" t="s">
        <v>3170</v>
      </c>
      <c r="F845" t="e">
        <v>#N/A</v>
      </c>
      <c r="G845" t="s">
        <v>3346</v>
      </c>
      <c r="I845" t="s">
        <v>3172</v>
      </c>
      <c r="J845" t="s">
        <v>5332</v>
      </c>
      <c r="K845" t="s">
        <v>5333</v>
      </c>
      <c r="L845" t="s">
        <v>5416</v>
      </c>
      <c r="M845" t="s">
        <v>5351</v>
      </c>
      <c r="N845" t="s">
        <v>5391</v>
      </c>
      <c r="P845" t="s">
        <v>5330</v>
      </c>
      <c r="Q845" t="s">
        <v>3241</v>
      </c>
      <c r="R845" t="e">
        <v>#N/A</v>
      </c>
      <c r="S845" t="b">
        <v>0</v>
      </c>
      <c r="T845" t="s">
        <v>3351</v>
      </c>
      <c r="U845" t="s">
        <v>3351</v>
      </c>
      <c r="AI845">
        <v>165</v>
      </c>
      <c r="AJ845">
        <v>165</v>
      </c>
      <c r="AK845" t="s">
        <v>3230</v>
      </c>
      <c r="AL845" s="1" t="s">
        <v>3231</v>
      </c>
      <c r="AM845" t="s">
        <v>3347</v>
      </c>
      <c r="AN845" s="1" t="s">
        <v>3348</v>
      </c>
      <c r="AO845" s="1" t="str">
        <f t="shared" si="60"/>
        <v>2W Distributor Bike</v>
      </c>
      <c r="AP845" s="1"/>
      <c r="AQ845" s="1"/>
      <c r="AR845" s="1"/>
      <c r="AS845" s="1"/>
      <c r="AT845" s="1"/>
      <c r="AU845" s="1"/>
      <c r="AV845" s="1"/>
      <c r="AW845" s="1"/>
      <c r="AX845" s="1"/>
      <c r="AY845" s="1"/>
      <c r="AZ845" s="1"/>
      <c r="BA845" s="1"/>
      <c r="BB845" s="1"/>
      <c r="BC845" s="1"/>
      <c r="BD845" s="1" t="s">
        <v>5730</v>
      </c>
      <c r="BE845" t="str">
        <f t="shared" si="58"/>
        <v>https://fs.amplifi.io//file?id=2310a56f-7b3c-4671-959f-7d667acf7e10&amp;variant=thumb&amp;extension=png</v>
      </c>
      <c r="BF845" s="4" t="s">
        <v>7001</v>
      </c>
      <c r="BG845" s="4" t="s">
        <v>7002</v>
      </c>
      <c r="BH845" s="4" t="s">
        <v>5730</v>
      </c>
      <c r="BI845" s="4" t="s">
        <v>7003</v>
      </c>
      <c r="BJ845" s="4" t="s">
        <v>7004</v>
      </c>
      <c r="BK845" s="4" t="s">
        <v>7005</v>
      </c>
    </row>
    <row r="846" spans="1:63" ht="19" customHeight="1" x14ac:dyDescent="0.2">
      <c r="A846">
        <v>873</v>
      </c>
      <c r="B846" t="str">
        <f t="shared" si="57"/>
        <v>60009-00003</v>
      </c>
      <c r="C846" t="s">
        <v>3352</v>
      </c>
      <c r="D846" t="str">
        <f t="shared" si="59"/>
        <v>60009-00003</v>
      </c>
      <c r="E846" t="s">
        <v>3170</v>
      </c>
      <c r="F846" t="e">
        <v>#N/A</v>
      </c>
      <c r="G846" t="s">
        <v>3346</v>
      </c>
      <c r="I846" t="s">
        <v>3172</v>
      </c>
      <c r="J846" t="s">
        <v>5332</v>
      </c>
      <c r="K846" t="s">
        <v>5338</v>
      </c>
      <c r="L846" t="s">
        <v>5418</v>
      </c>
      <c r="M846" t="s">
        <v>5351</v>
      </c>
      <c r="N846" t="s">
        <v>5391</v>
      </c>
      <c r="P846" t="s">
        <v>5330</v>
      </c>
      <c r="Q846" t="s">
        <v>3243</v>
      </c>
      <c r="R846" t="e">
        <v>#N/A</v>
      </c>
      <c r="S846" t="b">
        <v>1</v>
      </c>
      <c r="T846" t="s">
        <v>3352</v>
      </c>
      <c r="U846" t="s">
        <v>3352</v>
      </c>
      <c r="AI846">
        <v>165</v>
      </c>
      <c r="AJ846">
        <v>165</v>
      </c>
      <c r="AK846" t="s">
        <v>3230</v>
      </c>
      <c r="AL846" s="1" t="s">
        <v>3231</v>
      </c>
      <c r="AM846" t="s">
        <v>3347</v>
      </c>
      <c r="AN846" s="1" t="s">
        <v>3348</v>
      </c>
      <c r="AO846" s="1" t="str">
        <f t="shared" si="60"/>
        <v>2W Distributor Bike</v>
      </c>
      <c r="AP846" s="1"/>
      <c r="AQ846" s="1"/>
      <c r="AR846" s="1"/>
      <c r="AS846" s="1"/>
      <c r="AT846" s="1"/>
      <c r="AU846" s="1"/>
      <c r="AV846" s="1"/>
      <c r="AW846" s="1"/>
      <c r="AX846" s="1"/>
      <c r="AY846" s="1"/>
      <c r="AZ846" s="1"/>
      <c r="BA846" s="1"/>
      <c r="BB846" s="1"/>
      <c r="BC846" s="1"/>
      <c r="BD846" s="1" t="s">
        <v>5731</v>
      </c>
      <c r="BE846" t="str">
        <f t="shared" si="58"/>
        <v>https://fs.amplifi.io//file?id=9a98b520-67fa-4b5b-b720-b59e7a0d0b4c&amp;variant=thumb&amp;extension=png</v>
      </c>
      <c r="BF846" s="4" t="s">
        <v>7006</v>
      </c>
      <c r="BG846" s="4" t="s">
        <v>5731</v>
      </c>
      <c r="BH846" s="4" t="s">
        <v>7007</v>
      </c>
    </row>
    <row r="847" spans="1:63" ht="19" customHeight="1" x14ac:dyDescent="0.2">
      <c r="A847">
        <v>874</v>
      </c>
      <c r="B847" t="str">
        <f t="shared" si="57"/>
        <v>60009-00006</v>
      </c>
      <c r="C847" t="s">
        <v>3353</v>
      </c>
      <c r="D847" t="str">
        <f t="shared" si="59"/>
        <v>60009-00006</v>
      </c>
      <c r="E847" t="s">
        <v>3170</v>
      </c>
      <c r="F847" t="e">
        <v>#N/A</v>
      </c>
      <c r="G847" t="s">
        <v>3346</v>
      </c>
      <c r="I847" t="s">
        <v>3172</v>
      </c>
      <c r="J847" t="s">
        <v>5332</v>
      </c>
      <c r="K847" t="s">
        <v>5333</v>
      </c>
      <c r="L847" t="s">
        <v>5416</v>
      </c>
      <c r="M847" t="s">
        <v>5351</v>
      </c>
      <c r="N847" t="s">
        <v>5391</v>
      </c>
      <c r="P847" t="s">
        <v>5330</v>
      </c>
      <c r="Q847" t="s">
        <v>3206</v>
      </c>
      <c r="R847" t="e">
        <v>#N/A</v>
      </c>
      <c r="S847" t="b">
        <v>0</v>
      </c>
      <c r="T847" t="s">
        <v>3353</v>
      </c>
      <c r="U847" t="s">
        <v>3353</v>
      </c>
      <c r="AI847">
        <v>165</v>
      </c>
      <c r="AJ847">
        <v>165</v>
      </c>
      <c r="AK847" t="s">
        <v>3230</v>
      </c>
      <c r="AL847" s="1" t="s">
        <v>3231</v>
      </c>
      <c r="AM847" t="s">
        <v>3347</v>
      </c>
      <c r="AN847" s="1" t="s">
        <v>3348</v>
      </c>
      <c r="AO847" s="1" t="str">
        <f t="shared" si="60"/>
        <v>2W Distributor Bike</v>
      </c>
      <c r="AP847" s="1"/>
      <c r="AQ847" s="1"/>
      <c r="AR847" s="1"/>
      <c r="AS847" s="1"/>
      <c r="AT847" s="1"/>
      <c r="AU847" s="1"/>
      <c r="AV847" s="1"/>
      <c r="AW847" s="1"/>
      <c r="AX847" s="1"/>
      <c r="AY847" s="1"/>
      <c r="AZ847" s="1"/>
      <c r="BA847" s="1"/>
      <c r="BB847" s="1"/>
      <c r="BC847" s="1"/>
      <c r="BD847" s="1" t="s">
        <v>5732</v>
      </c>
      <c r="BE847" t="str">
        <f t="shared" si="58"/>
        <v>https://fs.amplifi.io//file?id=b5e9e1bc-c3e6-41d2-8392-f52b63cdaea3&amp;variant=thumb&amp;extension=png</v>
      </c>
      <c r="BF847" s="4" t="s">
        <v>7008</v>
      </c>
      <c r="BG847" s="4" t="s">
        <v>5732</v>
      </c>
      <c r="BH847" s="4" t="s">
        <v>7009</v>
      </c>
      <c r="BI847" s="4" t="s">
        <v>7010</v>
      </c>
      <c r="BJ847" s="4" t="s">
        <v>7011</v>
      </c>
      <c r="BK847" s="4" t="s">
        <v>7012</v>
      </c>
    </row>
    <row r="848" spans="1:63" ht="19" customHeight="1" x14ac:dyDescent="0.2">
      <c r="A848">
        <v>875</v>
      </c>
      <c r="B848" t="str">
        <f t="shared" si="57"/>
        <v>60009-00007</v>
      </c>
      <c r="C848" t="s">
        <v>3354</v>
      </c>
      <c r="D848" t="str">
        <f t="shared" si="59"/>
        <v>60009-00007</v>
      </c>
      <c r="E848" t="s">
        <v>3170</v>
      </c>
      <c r="F848" t="e">
        <v>#N/A</v>
      </c>
      <c r="G848" t="s">
        <v>3346</v>
      </c>
      <c r="I848" t="s">
        <v>3172</v>
      </c>
      <c r="J848" t="s">
        <v>5332</v>
      </c>
      <c r="K848" t="s">
        <v>5333</v>
      </c>
      <c r="L848" t="s">
        <v>5416</v>
      </c>
      <c r="M848" t="s">
        <v>5351</v>
      </c>
      <c r="N848" t="s">
        <v>5391</v>
      </c>
      <c r="P848" t="s">
        <v>5330</v>
      </c>
      <c r="Q848" t="s">
        <v>3239</v>
      </c>
      <c r="R848" t="e">
        <v>#N/A</v>
      </c>
      <c r="S848" t="b">
        <v>0</v>
      </c>
      <c r="T848" t="s">
        <v>3354</v>
      </c>
      <c r="U848" t="s">
        <v>3354</v>
      </c>
      <c r="AI848">
        <v>165</v>
      </c>
      <c r="AJ848">
        <v>165</v>
      </c>
      <c r="AK848" t="s">
        <v>3230</v>
      </c>
      <c r="AL848" s="1" t="s">
        <v>3231</v>
      </c>
      <c r="AM848" t="s">
        <v>3347</v>
      </c>
      <c r="AN848" s="1" t="s">
        <v>3348</v>
      </c>
      <c r="AO848" s="1" t="str">
        <f t="shared" si="60"/>
        <v>2W Distributor Bike</v>
      </c>
      <c r="AP848" s="1"/>
      <c r="AQ848" s="1"/>
      <c r="AR848" s="1"/>
      <c r="AS848" s="1"/>
      <c r="AT848" s="1"/>
      <c r="AU848" s="1"/>
      <c r="AV848" s="1"/>
      <c r="AW848" s="1"/>
      <c r="AX848" s="1"/>
      <c r="AY848" s="1"/>
      <c r="AZ848" s="1"/>
      <c r="BA848" s="1"/>
      <c r="BB848" s="1"/>
      <c r="BC848" s="1"/>
      <c r="BD848" s="1" t="s">
        <v>3355</v>
      </c>
      <c r="BE848" t="str">
        <f t="shared" si="58"/>
        <v>https://fs.amplifi.io//file?id=94a30240-1b50-41ca-8a38-ee8449187bcd&amp;variant=thumb&amp;extension=png</v>
      </c>
      <c r="BF848" s="4" t="s">
        <v>3355</v>
      </c>
      <c r="BG848" s="4" t="s">
        <v>7013</v>
      </c>
      <c r="BH848" s="4" t="s">
        <v>7014</v>
      </c>
      <c r="BI848" s="4" t="s">
        <v>7015</v>
      </c>
      <c r="BJ848" s="4" t="s">
        <v>7016</v>
      </c>
      <c r="BK848" s="4" t="s">
        <v>7017</v>
      </c>
    </row>
    <row r="849" spans="1:63" ht="19" customHeight="1" x14ac:dyDescent="0.2">
      <c r="A849">
        <v>876</v>
      </c>
      <c r="B849" t="str">
        <f t="shared" si="57"/>
        <v>60009-00008</v>
      </c>
      <c r="C849" t="s">
        <v>3356</v>
      </c>
      <c r="D849" t="str">
        <f t="shared" si="59"/>
        <v>60009-00008</v>
      </c>
      <c r="E849" t="s">
        <v>3170</v>
      </c>
      <c r="F849" t="e">
        <v>#N/A</v>
      </c>
      <c r="G849" t="s">
        <v>3346</v>
      </c>
      <c r="I849" t="s">
        <v>3172</v>
      </c>
      <c r="J849" t="s">
        <v>5332</v>
      </c>
      <c r="K849" t="s">
        <v>5338</v>
      </c>
      <c r="L849" t="s">
        <v>5418</v>
      </c>
      <c r="M849" t="s">
        <v>5351</v>
      </c>
      <c r="N849" t="s">
        <v>5391</v>
      </c>
      <c r="P849" t="s">
        <v>5330</v>
      </c>
      <c r="Q849" t="s">
        <v>3203</v>
      </c>
      <c r="R849" t="e">
        <v>#N/A</v>
      </c>
      <c r="S849" t="b">
        <v>1</v>
      </c>
      <c r="T849" t="s">
        <v>3356</v>
      </c>
      <c r="U849" t="s">
        <v>3356</v>
      </c>
      <c r="AI849">
        <v>165</v>
      </c>
      <c r="AJ849">
        <v>165</v>
      </c>
      <c r="AK849" t="s">
        <v>3230</v>
      </c>
      <c r="AL849" s="1" t="s">
        <v>3231</v>
      </c>
      <c r="AM849" t="s">
        <v>3347</v>
      </c>
      <c r="AN849" s="1" t="s">
        <v>3348</v>
      </c>
      <c r="AO849" s="1" t="str">
        <f t="shared" si="60"/>
        <v>2W Distributor Bike</v>
      </c>
      <c r="AP849" s="1"/>
      <c r="AQ849" s="1"/>
      <c r="AR849" s="1"/>
      <c r="AS849" s="1"/>
      <c r="AT849" s="1"/>
      <c r="AU849" s="1"/>
      <c r="AV849" s="1"/>
      <c r="AW849" s="1"/>
      <c r="AX849" s="1"/>
      <c r="AY849" s="1"/>
      <c r="AZ849" s="1"/>
      <c r="BA849" s="1"/>
      <c r="BB849" s="1"/>
      <c r="BC849" s="1"/>
      <c r="BD849" s="1" t="s">
        <v>5733</v>
      </c>
      <c r="BE849" t="str">
        <f t="shared" si="58"/>
        <v>https://fs.amplifi.io//file?id=1f720a35-1c8a-4752-9935-de8fe3931798&amp;variant=thumb&amp;extension=png</v>
      </c>
      <c r="BF849" s="4" t="s">
        <v>7018</v>
      </c>
      <c r="BG849" s="4" t="s">
        <v>7019</v>
      </c>
      <c r="BH849" s="4" t="s">
        <v>5733</v>
      </c>
    </row>
    <row r="850" spans="1:63" ht="19" customHeight="1" x14ac:dyDescent="0.2">
      <c r="A850">
        <v>877</v>
      </c>
      <c r="B850" t="str">
        <f t="shared" si="57"/>
        <v>60009-00009</v>
      </c>
      <c r="C850" t="s">
        <v>3357</v>
      </c>
      <c r="D850" t="str">
        <f t="shared" si="59"/>
        <v>60009-00009</v>
      </c>
      <c r="E850" t="s">
        <v>3170</v>
      </c>
      <c r="F850" t="e">
        <v>#N/A</v>
      </c>
      <c r="G850" t="s">
        <v>3346</v>
      </c>
      <c r="I850" t="s">
        <v>3172</v>
      </c>
      <c r="J850" t="s">
        <v>5332</v>
      </c>
      <c r="K850" t="s">
        <v>5333</v>
      </c>
      <c r="L850" t="s">
        <v>5416</v>
      </c>
      <c r="M850" t="s">
        <v>5351</v>
      </c>
      <c r="N850" t="s">
        <v>5391</v>
      </c>
      <c r="P850" t="s">
        <v>5330</v>
      </c>
      <c r="Q850" t="s">
        <v>3263</v>
      </c>
      <c r="R850" t="e">
        <v>#N/A</v>
      </c>
      <c r="S850" t="b">
        <v>0</v>
      </c>
      <c r="T850" t="s">
        <v>3357</v>
      </c>
      <c r="U850" t="s">
        <v>3357</v>
      </c>
      <c r="AI850">
        <v>155</v>
      </c>
      <c r="AJ850">
        <v>155</v>
      </c>
      <c r="AK850" t="s">
        <v>3230</v>
      </c>
      <c r="AL850" s="1" t="s">
        <v>3231</v>
      </c>
      <c r="AM850" t="s">
        <v>3347</v>
      </c>
      <c r="AN850" s="1" t="s">
        <v>3348</v>
      </c>
      <c r="AO850" s="1" t="str">
        <f t="shared" si="60"/>
        <v>2W Distributor Bike</v>
      </c>
      <c r="AP850" s="1"/>
      <c r="AQ850" s="1"/>
      <c r="AR850" s="1"/>
      <c r="AS850" s="1"/>
      <c r="AT850" s="1"/>
      <c r="AU850" s="1"/>
      <c r="AV850" s="1"/>
      <c r="AW850" s="1"/>
      <c r="AX850" s="1"/>
      <c r="AY850" s="1"/>
      <c r="AZ850" s="1"/>
      <c r="BA850" s="1"/>
      <c r="BB850" s="1"/>
      <c r="BC850" s="1"/>
      <c r="BD850" s="1" t="s">
        <v>5734</v>
      </c>
      <c r="BE850" t="str">
        <f t="shared" si="58"/>
        <v>https://fs.amplifi.io//file?id=041635bc-92a4-44cb-8105-ca3e2f48c81e&amp;variant=thumb&amp;extension=png</v>
      </c>
      <c r="BF850" s="4" t="s">
        <v>7020</v>
      </c>
      <c r="BG850" s="4" t="s">
        <v>7021</v>
      </c>
      <c r="BH850" s="4" t="s">
        <v>7022</v>
      </c>
      <c r="BI850" s="4" t="s">
        <v>5734</v>
      </c>
      <c r="BJ850" s="4" t="s">
        <v>7023</v>
      </c>
      <c r="BK850" s="4" t="s">
        <v>7024</v>
      </c>
    </row>
    <row r="851" spans="1:63" ht="19" customHeight="1" x14ac:dyDescent="0.2">
      <c r="A851">
        <v>878</v>
      </c>
      <c r="B851" t="str">
        <f t="shared" si="57"/>
        <v>60011-00000</v>
      </c>
      <c r="C851" t="s">
        <v>3358</v>
      </c>
      <c r="D851" t="str">
        <f t="shared" si="59"/>
        <v>60011-00000</v>
      </c>
      <c r="E851" t="s">
        <v>3170</v>
      </c>
      <c r="F851" t="e">
        <v>#N/A</v>
      </c>
      <c r="G851" t="s">
        <v>3359</v>
      </c>
      <c r="I851" t="s">
        <v>3172</v>
      </c>
      <c r="J851" t="s">
        <v>5332</v>
      </c>
      <c r="K851" t="s">
        <v>5338</v>
      </c>
      <c r="L851" t="s">
        <v>5418</v>
      </c>
      <c r="M851" t="s">
        <v>5351</v>
      </c>
      <c r="N851" t="s">
        <v>5391</v>
      </c>
      <c r="P851" t="s">
        <v>5330</v>
      </c>
      <c r="Q851" t="s">
        <v>3269</v>
      </c>
      <c r="R851" t="e">
        <v>#N/A</v>
      </c>
      <c r="S851" t="b">
        <v>1</v>
      </c>
      <c r="T851" t="s">
        <v>3358</v>
      </c>
      <c r="U851" t="s">
        <v>3358</v>
      </c>
      <c r="AI851">
        <v>155</v>
      </c>
      <c r="AJ851">
        <v>155</v>
      </c>
      <c r="AK851" t="s">
        <v>3230</v>
      </c>
      <c r="AL851" s="1" t="s">
        <v>3299</v>
      </c>
      <c r="AM851" t="s">
        <v>3360</v>
      </c>
      <c r="AN851" s="1" t="s">
        <v>3361</v>
      </c>
      <c r="AO851" s="1" t="str">
        <f t="shared" si="60"/>
        <v>2W Distributor Bike</v>
      </c>
      <c r="AP851" s="1"/>
      <c r="AQ851" s="1"/>
      <c r="AR851" s="1"/>
      <c r="AS851" s="1"/>
      <c r="AT851" s="1"/>
      <c r="AU851" s="1"/>
      <c r="AV851" s="1"/>
      <c r="AW851" s="1"/>
      <c r="AX851" s="1"/>
      <c r="AY851" s="1"/>
      <c r="AZ851" s="1"/>
      <c r="BA851" s="1"/>
      <c r="BB851" s="1"/>
      <c r="BC851" s="1"/>
      <c r="BD851" s="1" t="s">
        <v>3362</v>
      </c>
      <c r="BE851" t="str">
        <f t="shared" si="58"/>
        <v>https://fs.amplifi.io//file?id=84de6bf3-e9fe-47e6-8e09-d9b77ccc9a0e&amp;variant=thumb&amp;extension=png</v>
      </c>
      <c r="BF851" s="4" t="s">
        <v>3362</v>
      </c>
      <c r="BG851" s="4" t="s">
        <v>7025</v>
      </c>
      <c r="BH851" s="4" t="s">
        <v>7026</v>
      </c>
    </row>
    <row r="852" spans="1:63" ht="19" customHeight="1" x14ac:dyDescent="0.2">
      <c r="A852">
        <v>879</v>
      </c>
      <c r="B852" t="str">
        <f t="shared" si="57"/>
        <v>60011-00004</v>
      </c>
      <c r="C852" t="s">
        <v>3363</v>
      </c>
      <c r="D852" t="str">
        <f t="shared" si="59"/>
        <v>60011-00004</v>
      </c>
      <c r="E852" t="s">
        <v>3170</v>
      </c>
      <c r="F852" t="e">
        <v>#N/A</v>
      </c>
      <c r="G852" t="s">
        <v>3359</v>
      </c>
      <c r="I852" t="s">
        <v>3172</v>
      </c>
      <c r="J852" t="s">
        <v>5332</v>
      </c>
      <c r="K852" t="s">
        <v>5338</v>
      </c>
      <c r="L852" t="s">
        <v>5418</v>
      </c>
      <c r="M852" t="s">
        <v>5351</v>
      </c>
      <c r="N852" t="s">
        <v>5391</v>
      </c>
      <c r="P852" t="s">
        <v>5330</v>
      </c>
      <c r="Q852" t="s">
        <v>3364</v>
      </c>
      <c r="R852" t="e">
        <v>#N/A</v>
      </c>
      <c r="S852" t="b">
        <v>0</v>
      </c>
      <c r="T852" t="s">
        <v>3363</v>
      </c>
      <c r="U852" t="s">
        <v>3363</v>
      </c>
      <c r="AI852">
        <v>185</v>
      </c>
      <c r="AJ852">
        <v>185</v>
      </c>
      <c r="AK852" t="s">
        <v>3230</v>
      </c>
      <c r="AL852" s="1" t="s">
        <v>3299</v>
      </c>
      <c r="AM852" t="s">
        <v>3360</v>
      </c>
      <c r="AN852" s="1" t="s">
        <v>3361</v>
      </c>
      <c r="AO852" s="1" t="str">
        <f t="shared" si="60"/>
        <v>2W Distributor Bike</v>
      </c>
      <c r="AP852" s="1"/>
      <c r="AQ852" s="1"/>
      <c r="AR852" s="1"/>
      <c r="AS852" s="1"/>
      <c r="AT852" s="1"/>
      <c r="AU852" s="1"/>
      <c r="AV852" s="1"/>
      <c r="AW852" s="1"/>
      <c r="AX852" s="1"/>
      <c r="AY852" s="1"/>
      <c r="AZ852" s="1"/>
      <c r="BA852" s="1"/>
      <c r="BB852" s="1"/>
      <c r="BC852" s="1"/>
      <c r="BD852" s="1" t="s">
        <v>3365</v>
      </c>
      <c r="BE852" t="str">
        <f t="shared" si="58"/>
        <v>https://fs.amplifi.io//file?id=14dfe133-db53-4e09-9f65-805de57a6066&amp;variant=thumb&amp;extension=png</v>
      </c>
      <c r="BF852" s="4" t="s">
        <v>3365</v>
      </c>
    </row>
    <row r="853" spans="1:63" ht="19" customHeight="1" x14ac:dyDescent="0.2">
      <c r="A853">
        <v>880</v>
      </c>
      <c r="B853" t="str">
        <f t="shared" si="57"/>
        <v>60011-00005</v>
      </c>
      <c r="C853" t="s">
        <v>3366</v>
      </c>
      <c r="D853" t="str">
        <f t="shared" si="59"/>
        <v>60011-00005</v>
      </c>
      <c r="E853" t="s">
        <v>3170</v>
      </c>
      <c r="F853" t="e">
        <v>#N/A</v>
      </c>
      <c r="G853" t="s">
        <v>3359</v>
      </c>
      <c r="I853" t="s">
        <v>3172</v>
      </c>
      <c r="J853" t="s">
        <v>5332</v>
      </c>
      <c r="K853" t="s">
        <v>5338</v>
      </c>
      <c r="L853" t="s">
        <v>5418</v>
      </c>
      <c r="M853" t="s">
        <v>5351</v>
      </c>
      <c r="N853" t="s">
        <v>5391</v>
      </c>
      <c r="P853" t="s">
        <v>5330</v>
      </c>
      <c r="Q853" t="s">
        <v>3249</v>
      </c>
      <c r="R853" t="e">
        <v>#N/A</v>
      </c>
      <c r="S853" t="b">
        <v>0</v>
      </c>
      <c r="T853" t="s">
        <v>3366</v>
      </c>
      <c r="U853" t="s">
        <v>3366</v>
      </c>
      <c r="AI853">
        <v>185</v>
      </c>
      <c r="AJ853">
        <v>185</v>
      </c>
      <c r="AK853" t="s">
        <v>3230</v>
      </c>
      <c r="AL853" s="1" t="s">
        <v>3299</v>
      </c>
      <c r="AM853" t="s">
        <v>3360</v>
      </c>
      <c r="AN853" s="1" t="s">
        <v>3361</v>
      </c>
      <c r="AO853" s="1" t="str">
        <f t="shared" si="60"/>
        <v>2W Distributor Bike</v>
      </c>
      <c r="AP853" s="1"/>
      <c r="AQ853" s="1"/>
      <c r="AR853" s="1"/>
      <c r="AS853" s="1"/>
      <c r="AT853" s="1"/>
      <c r="AU853" s="1"/>
      <c r="AV853" s="1"/>
      <c r="AW853" s="1"/>
      <c r="AX853" s="1"/>
      <c r="AY853" s="1"/>
      <c r="AZ853" s="1"/>
      <c r="BA853" s="1"/>
      <c r="BB853" s="1"/>
      <c r="BC853" s="1"/>
      <c r="BD853" s="1" t="s">
        <v>5735</v>
      </c>
      <c r="BE853" t="str">
        <f t="shared" si="58"/>
        <v>https://fs.amplifi.io//file?id=dbd35192-adaf-4f1a-9af1-7f89f8b27d0a&amp;variant=thumb&amp;extension=png</v>
      </c>
      <c r="BF853" s="4" t="s">
        <v>7027</v>
      </c>
      <c r="BG853" s="4" t="s">
        <v>7028</v>
      </c>
      <c r="BH853" s="4" t="s">
        <v>5735</v>
      </c>
    </row>
    <row r="854" spans="1:63" ht="19" customHeight="1" x14ac:dyDescent="0.2">
      <c r="A854">
        <v>881</v>
      </c>
      <c r="B854" t="str">
        <f t="shared" si="57"/>
        <v>60011-00007</v>
      </c>
      <c r="C854" t="s">
        <v>3367</v>
      </c>
      <c r="D854" t="str">
        <f t="shared" si="59"/>
        <v>60011-00007</v>
      </c>
      <c r="E854" t="s">
        <v>3170</v>
      </c>
      <c r="F854" t="e">
        <v>#N/A</v>
      </c>
      <c r="G854" t="s">
        <v>3359</v>
      </c>
      <c r="I854" t="s">
        <v>3172</v>
      </c>
      <c r="J854" t="s">
        <v>5332</v>
      </c>
      <c r="K854" t="s">
        <v>5333</v>
      </c>
      <c r="L854" t="s">
        <v>5416</v>
      </c>
      <c r="M854" t="s">
        <v>5351</v>
      </c>
      <c r="N854" t="s">
        <v>5391</v>
      </c>
      <c r="P854" t="s">
        <v>5330</v>
      </c>
      <c r="Q854" t="s">
        <v>3241</v>
      </c>
      <c r="R854" t="e">
        <v>#N/A</v>
      </c>
      <c r="S854" t="b">
        <v>0</v>
      </c>
      <c r="T854" t="s">
        <v>3367</v>
      </c>
      <c r="U854" t="s">
        <v>3367</v>
      </c>
      <c r="AI854">
        <v>185</v>
      </c>
      <c r="AJ854">
        <v>185</v>
      </c>
      <c r="AK854" t="s">
        <v>3230</v>
      </c>
      <c r="AL854" s="1" t="s">
        <v>3299</v>
      </c>
      <c r="AM854" t="s">
        <v>3360</v>
      </c>
      <c r="AN854" s="1" t="s">
        <v>3361</v>
      </c>
      <c r="AO854" s="1" t="str">
        <f t="shared" si="60"/>
        <v>2W Distributor Bike</v>
      </c>
      <c r="AP854" s="1"/>
      <c r="AQ854" s="1"/>
      <c r="AR854" s="1"/>
      <c r="AS854" s="1"/>
      <c r="AT854" s="1"/>
      <c r="AU854" s="1"/>
      <c r="AV854" s="1"/>
      <c r="AW854" s="1"/>
      <c r="AX854" s="1"/>
      <c r="AY854" s="1"/>
      <c r="AZ854" s="1"/>
      <c r="BA854" s="1"/>
      <c r="BB854" s="1"/>
      <c r="BC854" s="1"/>
      <c r="BD854" s="1" t="s">
        <v>5736</v>
      </c>
      <c r="BE854" t="str">
        <f t="shared" si="58"/>
        <v>https://fs.amplifi.io//file?id=f54e503a-edb7-46ae-9dfa-76272d5a3777&amp;variant=thumb&amp;extension=png</v>
      </c>
      <c r="BF854" s="4" t="s">
        <v>7029</v>
      </c>
      <c r="BG854" s="4" t="s">
        <v>7030</v>
      </c>
      <c r="BH854" s="4" t="s">
        <v>7031</v>
      </c>
      <c r="BI854" s="4" t="s">
        <v>5736</v>
      </c>
      <c r="BJ854" s="4" t="s">
        <v>7032</v>
      </c>
      <c r="BK854" s="4" t="s">
        <v>7033</v>
      </c>
    </row>
    <row r="855" spans="1:63" ht="19" customHeight="1" x14ac:dyDescent="0.2">
      <c r="A855">
        <v>882</v>
      </c>
      <c r="B855" t="str">
        <f t="shared" si="57"/>
        <v>60011-00008</v>
      </c>
      <c r="C855" t="s">
        <v>3368</v>
      </c>
      <c r="D855" t="str">
        <f t="shared" si="59"/>
        <v>60011-00008</v>
      </c>
      <c r="E855" t="s">
        <v>3170</v>
      </c>
      <c r="F855" t="e">
        <v>#N/A</v>
      </c>
      <c r="G855" t="s">
        <v>3359</v>
      </c>
      <c r="I855" t="s">
        <v>3172</v>
      </c>
      <c r="J855" t="s">
        <v>5332</v>
      </c>
      <c r="K855" t="s">
        <v>5333</v>
      </c>
      <c r="L855" t="s">
        <v>5416</v>
      </c>
      <c r="M855" t="s">
        <v>5351</v>
      </c>
      <c r="N855" t="s">
        <v>5391</v>
      </c>
      <c r="P855" t="s">
        <v>5330</v>
      </c>
      <c r="Q855" t="s">
        <v>3235</v>
      </c>
      <c r="R855" t="e">
        <v>#N/A</v>
      </c>
      <c r="S855" t="b">
        <v>0</v>
      </c>
      <c r="T855" t="s">
        <v>3368</v>
      </c>
      <c r="U855" t="s">
        <v>3368</v>
      </c>
      <c r="AI855">
        <v>185</v>
      </c>
      <c r="AJ855">
        <v>185</v>
      </c>
      <c r="AK855" t="s">
        <v>3230</v>
      </c>
      <c r="AL855" s="1" t="s">
        <v>3299</v>
      </c>
      <c r="AM855" t="s">
        <v>3360</v>
      </c>
      <c r="AN855" s="1" t="s">
        <v>3361</v>
      </c>
      <c r="AO855" s="1" t="str">
        <f t="shared" si="60"/>
        <v>2W Distributor Bike</v>
      </c>
      <c r="AP855" s="1"/>
      <c r="AQ855" s="1"/>
      <c r="AR855" s="1"/>
      <c r="AS855" s="1"/>
      <c r="AT855" s="1"/>
      <c r="AU855" s="1"/>
      <c r="AV855" s="1"/>
      <c r="AW855" s="1"/>
      <c r="AX855" s="1"/>
      <c r="AY855" s="1"/>
      <c r="AZ855" s="1"/>
      <c r="BA855" s="1"/>
      <c r="BB855" s="1"/>
      <c r="BC855" s="1"/>
      <c r="BD855" s="1" t="s">
        <v>3369</v>
      </c>
      <c r="BE855" t="str">
        <f t="shared" si="58"/>
        <v>https://fs.amplifi.io//file?id=a2c9e41d-49cb-4992-840c-9a63709529f2&amp;variant=thumb&amp;extension=png</v>
      </c>
      <c r="BF855" s="4" t="s">
        <v>3369</v>
      </c>
      <c r="BG855" s="4" t="s">
        <v>7034</v>
      </c>
      <c r="BH855" s="4" t="s">
        <v>7035</v>
      </c>
      <c r="BI855" s="4" t="s">
        <v>7036</v>
      </c>
      <c r="BJ855" s="4" t="s">
        <v>7037</v>
      </c>
      <c r="BK855" s="4" t="s">
        <v>7038</v>
      </c>
    </row>
    <row r="856" spans="1:63" ht="19" customHeight="1" x14ac:dyDescent="0.2">
      <c r="A856">
        <v>883</v>
      </c>
      <c r="B856" t="str">
        <f t="shared" si="57"/>
        <v>60012-00001</v>
      </c>
      <c r="C856" t="s">
        <v>3370</v>
      </c>
      <c r="D856" t="str">
        <f t="shared" si="59"/>
        <v>60012-00001</v>
      </c>
      <c r="E856" t="s">
        <v>3170</v>
      </c>
      <c r="F856" t="e">
        <v>#N/A</v>
      </c>
      <c r="G856" t="s">
        <v>3371</v>
      </c>
      <c r="I856" t="s">
        <v>3172</v>
      </c>
      <c r="J856" t="s">
        <v>5332</v>
      </c>
      <c r="K856" t="s">
        <v>5333</v>
      </c>
      <c r="L856" t="s">
        <v>5416</v>
      </c>
      <c r="M856" t="s">
        <v>5351</v>
      </c>
      <c r="N856" t="s">
        <v>5391</v>
      </c>
      <c r="P856" t="s">
        <v>5330</v>
      </c>
      <c r="Q856" t="s">
        <v>3235</v>
      </c>
      <c r="R856" t="e">
        <v>#N/A</v>
      </c>
      <c r="S856" t="b">
        <v>0</v>
      </c>
      <c r="T856" t="s">
        <v>3370</v>
      </c>
      <c r="U856" t="s">
        <v>3370</v>
      </c>
      <c r="AI856">
        <v>185</v>
      </c>
      <c r="AJ856">
        <v>185</v>
      </c>
      <c r="AK856" t="s">
        <v>3230</v>
      </c>
      <c r="AL856" s="1" t="s">
        <v>3231</v>
      </c>
      <c r="AM856" t="s">
        <v>3372</v>
      </c>
      <c r="AN856" s="1" t="s">
        <v>3373</v>
      </c>
      <c r="AO856" s="1" t="str">
        <f t="shared" si="60"/>
        <v>2W Distributor Bike</v>
      </c>
      <c r="AP856" s="1"/>
      <c r="AQ856" s="1"/>
      <c r="AR856" s="1"/>
      <c r="AS856" s="1"/>
      <c r="AT856" s="1"/>
      <c r="AU856" s="1"/>
      <c r="AV856" s="1"/>
      <c r="AW856" s="1"/>
      <c r="AX856" s="1"/>
      <c r="AY856" s="1"/>
      <c r="AZ856" s="1"/>
      <c r="BA856" s="1"/>
      <c r="BB856" s="1"/>
      <c r="BC856" s="1"/>
      <c r="BD856" s="1" t="s">
        <v>5737</v>
      </c>
      <c r="BE856" t="str">
        <f t="shared" si="58"/>
        <v>https://fs.amplifi.io//file?id=51a64618-0ffb-4f58-9667-7b10f70c9393&amp;variant=thumb&amp;extension=png</v>
      </c>
      <c r="BF856" s="4" t="s">
        <v>7039</v>
      </c>
      <c r="BG856" s="4" t="s">
        <v>7040</v>
      </c>
      <c r="BH856" s="4" t="s">
        <v>7041</v>
      </c>
      <c r="BI856" s="4" t="s">
        <v>5737</v>
      </c>
      <c r="BJ856" s="4" t="s">
        <v>7042</v>
      </c>
      <c r="BK856" s="4" t="s">
        <v>7043</v>
      </c>
    </row>
    <row r="857" spans="1:63" ht="19" customHeight="1" x14ac:dyDescent="0.2">
      <c r="A857">
        <v>884</v>
      </c>
      <c r="B857" t="str">
        <f t="shared" si="57"/>
        <v>60012-00002</v>
      </c>
      <c r="C857" t="s">
        <v>3374</v>
      </c>
      <c r="D857" t="str">
        <f t="shared" si="59"/>
        <v>60012-00002</v>
      </c>
      <c r="E857" t="s">
        <v>3170</v>
      </c>
      <c r="F857" t="e">
        <v>#N/A</v>
      </c>
      <c r="G857" t="s">
        <v>3371</v>
      </c>
      <c r="I857" t="s">
        <v>3172</v>
      </c>
      <c r="J857" t="s">
        <v>5332</v>
      </c>
      <c r="K857" t="s">
        <v>5333</v>
      </c>
      <c r="L857" t="s">
        <v>5416</v>
      </c>
      <c r="M857" t="s">
        <v>5351</v>
      </c>
      <c r="N857" t="s">
        <v>5391</v>
      </c>
      <c r="P857" t="s">
        <v>5330</v>
      </c>
      <c r="Q857" t="s">
        <v>3222</v>
      </c>
      <c r="R857" t="e">
        <v>#N/A</v>
      </c>
      <c r="S857" t="b">
        <v>0</v>
      </c>
      <c r="T857" t="s">
        <v>3374</v>
      </c>
      <c r="U857" t="s">
        <v>3374</v>
      </c>
      <c r="AI857">
        <v>185</v>
      </c>
      <c r="AJ857">
        <v>185</v>
      </c>
      <c r="AK857" t="s">
        <v>3230</v>
      </c>
      <c r="AL857" s="1" t="s">
        <v>3231</v>
      </c>
      <c r="AM857" t="s">
        <v>3372</v>
      </c>
      <c r="AN857" s="1" t="s">
        <v>3373</v>
      </c>
      <c r="AO857" s="1" t="str">
        <f t="shared" si="60"/>
        <v>2W Distributor Bike</v>
      </c>
      <c r="AP857" s="1"/>
      <c r="AQ857" s="1"/>
      <c r="AR857" s="1"/>
      <c r="AS857" s="1"/>
      <c r="AT857" s="1"/>
      <c r="AU857" s="1"/>
      <c r="AV857" s="1"/>
      <c r="AW857" s="1"/>
      <c r="AX857" s="1"/>
      <c r="AY857" s="1"/>
      <c r="AZ857" s="1"/>
      <c r="BA857" s="1"/>
      <c r="BB857" s="1"/>
      <c r="BC857" s="1"/>
      <c r="BD857" s="1" t="s">
        <v>5738</v>
      </c>
      <c r="BE857" t="str">
        <f t="shared" si="58"/>
        <v>https://fs.amplifi.io//file?id=1cea8992-4f2d-4f41-b524-b3b4855bc226&amp;variant=thumb&amp;extension=png</v>
      </c>
      <c r="BF857" s="4" t="s">
        <v>7044</v>
      </c>
      <c r="BG857" s="4" t="s">
        <v>7045</v>
      </c>
      <c r="BH857" s="4" t="s">
        <v>7046</v>
      </c>
      <c r="BI857" s="4" t="s">
        <v>5738</v>
      </c>
      <c r="BJ857" s="4" t="s">
        <v>7047</v>
      </c>
      <c r="BK857" s="4" t="s">
        <v>7048</v>
      </c>
    </row>
    <row r="858" spans="1:63" ht="19" customHeight="1" x14ac:dyDescent="0.2">
      <c r="A858">
        <v>885</v>
      </c>
      <c r="B858" t="str">
        <f t="shared" si="57"/>
        <v>60012-00003</v>
      </c>
      <c r="C858" t="s">
        <v>3375</v>
      </c>
      <c r="D858" t="str">
        <f t="shared" si="59"/>
        <v>60012-00003</v>
      </c>
      <c r="E858" t="s">
        <v>3170</v>
      </c>
      <c r="F858" t="e">
        <v>#N/A</v>
      </c>
      <c r="G858" t="s">
        <v>3371</v>
      </c>
      <c r="I858" t="s">
        <v>3172</v>
      </c>
      <c r="J858" t="s">
        <v>5332</v>
      </c>
      <c r="K858" t="s">
        <v>5338</v>
      </c>
      <c r="L858" t="s">
        <v>5418</v>
      </c>
      <c r="M858" t="s">
        <v>5351</v>
      </c>
      <c r="N858" t="s">
        <v>5391</v>
      </c>
      <c r="P858" t="s">
        <v>5330</v>
      </c>
      <c r="Q858" t="s">
        <v>3214</v>
      </c>
      <c r="R858" t="e">
        <v>#N/A</v>
      </c>
      <c r="S858" t="b">
        <v>1</v>
      </c>
      <c r="T858" t="s">
        <v>3375</v>
      </c>
      <c r="U858" t="s">
        <v>3375</v>
      </c>
      <c r="AI858">
        <v>185</v>
      </c>
      <c r="AJ858">
        <v>185</v>
      </c>
      <c r="AK858" t="s">
        <v>3230</v>
      </c>
      <c r="AL858" s="1" t="s">
        <v>3231</v>
      </c>
      <c r="AM858" t="s">
        <v>3372</v>
      </c>
      <c r="AN858" s="1" t="s">
        <v>3373</v>
      </c>
      <c r="AO858" s="1" t="str">
        <f t="shared" si="60"/>
        <v>2W Distributor Bike</v>
      </c>
      <c r="AP858" s="1"/>
      <c r="AQ858" s="1"/>
      <c r="AR858" s="1"/>
      <c r="AS858" s="1"/>
      <c r="AT858" s="1"/>
      <c r="AU858" s="1"/>
      <c r="AV858" s="1"/>
      <c r="AW858" s="1"/>
      <c r="AX858" s="1"/>
      <c r="AY858" s="1"/>
      <c r="AZ858" s="1"/>
      <c r="BA858" s="1"/>
      <c r="BB858" s="1"/>
      <c r="BC858" s="1"/>
      <c r="BD858" s="1" t="s">
        <v>5739</v>
      </c>
      <c r="BE858" t="str">
        <f t="shared" si="58"/>
        <v>https://fs.amplifi.io//file?id=b6987602-9b71-4b8f-bec1-9f4af41adae4&amp;variant=thumb&amp;extension=png</v>
      </c>
      <c r="BF858" s="4" t="s">
        <v>7049</v>
      </c>
      <c r="BG858" s="4" t="s">
        <v>5739</v>
      </c>
      <c r="BH858" s="4" t="s">
        <v>7050</v>
      </c>
    </row>
    <row r="859" spans="1:63" ht="19" customHeight="1" x14ac:dyDescent="0.2">
      <c r="A859">
        <v>886</v>
      </c>
      <c r="B859" t="str">
        <f t="shared" si="57"/>
        <v>60012-00004</v>
      </c>
      <c r="C859" t="s">
        <v>3376</v>
      </c>
      <c r="D859" t="str">
        <f t="shared" si="59"/>
        <v>60012-00004</v>
      </c>
      <c r="E859" t="s">
        <v>3170</v>
      </c>
      <c r="F859" t="e">
        <v>#N/A</v>
      </c>
      <c r="G859" t="s">
        <v>3371</v>
      </c>
      <c r="I859" t="s">
        <v>3172</v>
      </c>
      <c r="J859" t="s">
        <v>5332</v>
      </c>
      <c r="K859" t="s">
        <v>5338</v>
      </c>
      <c r="L859" t="s">
        <v>5418</v>
      </c>
      <c r="M859" t="s">
        <v>5351</v>
      </c>
      <c r="N859" t="s">
        <v>5391</v>
      </c>
      <c r="P859" t="s">
        <v>5330</v>
      </c>
      <c r="Q859" t="s">
        <v>3203</v>
      </c>
      <c r="R859" t="e">
        <v>#N/A</v>
      </c>
      <c r="S859" t="b">
        <v>1</v>
      </c>
      <c r="T859" t="s">
        <v>3376</v>
      </c>
      <c r="U859" t="s">
        <v>3376</v>
      </c>
      <c r="AI859">
        <v>185</v>
      </c>
      <c r="AJ859">
        <v>185</v>
      </c>
      <c r="AK859" t="s">
        <v>3230</v>
      </c>
      <c r="AL859" s="1" t="s">
        <v>3231</v>
      </c>
      <c r="AM859" t="s">
        <v>3372</v>
      </c>
      <c r="AN859" s="1" t="s">
        <v>3373</v>
      </c>
      <c r="AO859" s="1" t="str">
        <f t="shared" si="60"/>
        <v>2W Distributor Bike</v>
      </c>
      <c r="AP859" s="1"/>
      <c r="AQ859" s="1"/>
      <c r="AR859" s="1"/>
      <c r="AS859" s="1"/>
      <c r="AT859" s="1"/>
      <c r="AU859" s="1"/>
      <c r="AV859" s="1"/>
      <c r="AW859" s="1"/>
      <c r="AX859" s="1"/>
      <c r="AY859" s="1"/>
      <c r="AZ859" s="1"/>
      <c r="BA859" s="1"/>
      <c r="BB859" s="1"/>
      <c r="BC859" s="1"/>
      <c r="BD859" s="1" t="s">
        <v>5740</v>
      </c>
      <c r="BE859" t="str">
        <f t="shared" si="58"/>
        <v>https://fs.amplifi.io//file?id=7e74a02a-16a3-4c4d-be46-d6c90ae913f7&amp;variant=thumb&amp;extension=png</v>
      </c>
      <c r="BF859" s="4" t="s">
        <v>7051</v>
      </c>
      <c r="BG859" s="4" t="s">
        <v>7052</v>
      </c>
      <c r="BH859" s="4" t="s">
        <v>5740</v>
      </c>
    </row>
    <row r="860" spans="1:63" ht="19" customHeight="1" x14ac:dyDescent="0.2">
      <c r="A860">
        <v>887</v>
      </c>
      <c r="B860" t="str">
        <f t="shared" si="57"/>
        <v>60012-00005</v>
      </c>
      <c r="C860" t="s">
        <v>3377</v>
      </c>
      <c r="D860" t="str">
        <f t="shared" si="59"/>
        <v>60012-00005</v>
      </c>
      <c r="E860" t="s">
        <v>3170</v>
      </c>
      <c r="F860" t="e">
        <v>#N/A</v>
      </c>
      <c r="G860" t="s">
        <v>3371</v>
      </c>
      <c r="I860" t="s">
        <v>3172</v>
      </c>
      <c r="J860" t="s">
        <v>5332</v>
      </c>
      <c r="K860" t="s">
        <v>5333</v>
      </c>
      <c r="L860" t="s">
        <v>5416</v>
      </c>
      <c r="M860" t="s">
        <v>5351</v>
      </c>
      <c r="N860" t="s">
        <v>5391</v>
      </c>
      <c r="P860" t="s">
        <v>5330</v>
      </c>
      <c r="Q860" t="s">
        <v>3378</v>
      </c>
      <c r="R860" t="e">
        <v>#N/A</v>
      </c>
      <c r="S860" t="b">
        <v>0</v>
      </c>
      <c r="T860" t="s">
        <v>3377</v>
      </c>
      <c r="U860" t="s">
        <v>3377</v>
      </c>
      <c r="AI860">
        <v>185</v>
      </c>
      <c r="AJ860">
        <v>185</v>
      </c>
      <c r="AK860" t="s">
        <v>3230</v>
      </c>
      <c r="AL860" s="1" t="s">
        <v>3231</v>
      </c>
      <c r="AM860" t="s">
        <v>3372</v>
      </c>
      <c r="AN860" s="1" t="s">
        <v>3373</v>
      </c>
      <c r="AO860" s="1" t="str">
        <f t="shared" si="60"/>
        <v>2W Distributor Bike</v>
      </c>
      <c r="AP860" s="1"/>
      <c r="AQ860" s="1"/>
      <c r="AR860" s="1"/>
      <c r="AS860" s="1"/>
      <c r="AT860" s="1"/>
      <c r="AU860" s="1"/>
      <c r="AV860" s="1"/>
      <c r="AW860" s="1"/>
      <c r="AX860" s="1"/>
      <c r="AY860" s="1"/>
      <c r="AZ860" s="1"/>
      <c r="BA860" s="1"/>
      <c r="BB860" s="1"/>
      <c r="BC860" s="1"/>
      <c r="BD860" s="1" t="s">
        <v>5741</v>
      </c>
      <c r="BE860" t="str">
        <f t="shared" si="58"/>
        <v>https://fs.amplifi.io//file?id=0a06c440-2dae-4222-8671-7a5688f9b9bf&amp;variant=thumb&amp;extension=png</v>
      </c>
      <c r="BF860" s="4" t="s">
        <v>7053</v>
      </c>
      <c r="BG860" s="4" t="s">
        <v>7054</v>
      </c>
      <c r="BH860" s="4" t="s">
        <v>7055</v>
      </c>
      <c r="BI860" s="4" t="s">
        <v>7056</v>
      </c>
      <c r="BJ860" s="4" t="s">
        <v>7057</v>
      </c>
      <c r="BK860" s="4" t="s">
        <v>5741</v>
      </c>
    </row>
    <row r="861" spans="1:63" ht="19" customHeight="1" x14ac:dyDescent="0.2">
      <c r="A861">
        <v>888</v>
      </c>
      <c r="B861" t="str">
        <f t="shared" si="57"/>
        <v>60012-00006</v>
      </c>
      <c r="C861" t="s">
        <v>3379</v>
      </c>
      <c r="D861" t="str">
        <f t="shared" si="59"/>
        <v>60012-00006</v>
      </c>
      <c r="E861" t="s">
        <v>3170</v>
      </c>
      <c r="F861" t="e">
        <v>#N/A</v>
      </c>
      <c r="G861" t="s">
        <v>3371</v>
      </c>
      <c r="I861" t="s">
        <v>3172</v>
      </c>
      <c r="J861" t="s">
        <v>5332</v>
      </c>
      <c r="K861" t="s">
        <v>5338</v>
      </c>
      <c r="L861" t="s">
        <v>5418</v>
      </c>
      <c r="M861" t="s">
        <v>5351</v>
      </c>
      <c r="N861" t="s">
        <v>5391</v>
      </c>
      <c r="P861" t="s">
        <v>5330</v>
      </c>
      <c r="Q861" t="s">
        <v>3289</v>
      </c>
      <c r="R861" t="e">
        <v>#N/A</v>
      </c>
      <c r="S861" t="b">
        <v>1</v>
      </c>
      <c r="T861" t="s">
        <v>3379</v>
      </c>
      <c r="U861" t="s">
        <v>3379</v>
      </c>
      <c r="AI861">
        <v>195</v>
      </c>
      <c r="AJ861">
        <v>195</v>
      </c>
      <c r="AK861" t="s">
        <v>3230</v>
      </c>
      <c r="AL861" s="1" t="s">
        <v>3231</v>
      </c>
      <c r="AM861" t="s">
        <v>3372</v>
      </c>
      <c r="AN861" s="1" t="s">
        <v>3373</v>
      </c>
      <c r="AO861" s="1" t="str">
        <f t="shared" si="60"/>
        <v>2W Distributor Bike</v>
      </c>
      <c r="AP861" s="1"/>
      <c r="AQ861" s="1"/>
      <c r="AR861" s="1"/>
      <c r="AS861" s="1"/>
      <c r="AT861" s="1"/>
      <c r="AU861" s="1"/>
      <c r="AV861" s="1"/>
      <c r="AW861" s="1"/>
      <c r="AX861" s="1"/>
      <c r="AY861" s="1"/>
      <c r="AZ861" s="1"/>
      <c r="BA861" s="1"/>
      <c r="BB861" s="1"/>
      <c r="BC861" s="1"/>
      <c r="BD861" s="1" t="s">
        <v>5742</v>
      </c>
      <c r="BE861" t="str">
        <f t="shared" si="58"/>
        <v>https://fs.amplifi.io//file?id=b35d0177-0575-4c6b-ab21-e145e8a00b1c&amp;variant=thumb&amp;extension=png</v>
      </c>
      <c r="BF861" s="4" t="s">
        <v>7058</v>
      </c>
      <c r="BG861" s="4" t="s">
        <v>5742</v>
      </c>
      <c r="BH861" s="4" t="s">
        <v>7059</v>
      </c>
    </row>
    <row r="862" spans="1:63" ht="19" customHeight="1" x14ac:dyDescent="0.2">
      <c r="A862">
        <v>889</v>
      </c>
      <c r="B862" t="str">
        <f t="shared" si="57"/>
        <v>60017-00000</v>
      </c>
      <c r="C862" t="s">
        <v>3380</v>
      </c>
      <c r="D862" t="str">
        <f t="shared" si="59"/>
        <v>60017-00000</v>
      </c>
      <c r="E862" t="s">
        <v>3170</v>
      </c>
      <c r="F862" t="e">
        <v>#N/A</v>
      </c>
      <c r="G862" t="s">
        <v>3381</v>
      </c>
      <c r="I862" t="s">
        <v>3172</v>
      </c>
      <c r="J862" t="s">
        <v>5332</v>
      </c>
      <c r="K862" t="s">
        <v>5338</v>
      </c>
      <c r="L862" t="s">
        <v>5418</v>
      </c>
      <c r="M862" t="s">
        <v>5351</v>
      </c>
      <c r="N862" t="s">
        <v>5392</v>
      </c>
      <c r="P862" t="s">
        <v>5330</v>
      </c>
      <c r="Q862" t="s">
        <v>3382</v>
      </c>
      <c r="R862" t="e">
        <v>#N/A</v>
      </c>
      <c r="S862" t="b">
        <v>1</v>
      </c>
      <c r="T862" t="s">
        <v>3380</v>
      </c>
      <c r="U862" t="s">
        <v>3380</v>
      </c>
      <c r="AI862">
        <v>120</v>
      </c>
      <c r="AJ862">
        <v>120</v>
      </c>
      <c r="AK862" t="s">
        <v>448</v>
      </c>
      <c r="AL862" s="1" t="s">
        <v>3383</v>
      </c>
      <c r="AM862" t="s">
        <v>3384</v>
      </c>
      <c r="AN862" s="1" t="s">
        <v>3385</v>
      </c>
      <c r="AO862" s="1" t="str">
        <f t="shared" si="60"/>
        <v>2W Distributor Bike</v>
      </c>
      <c r="AP862" s="1"/>
      <c r="AQ862" s="1"/>
      <c r="AR862" s="1"/>
      <c r="AS862" s="1"/>
      <c r="AT862" s="1"/>
      <c r="AU862" s="1"/>
      <c r="AV862" s="1"/>
      <c r="AW862" s="1"/>
      <c r="AX862" s="1"/>
      <c r="AY862" s="1"/>
      <c r="AZ862" s="1"/>
      <c r="BA862" s="1"/>
      <c r="BB862" s="1"/>
      <c r="BC862" s="1"/>
      <c r="BD862" s="1" t="s">
        <v>5743</v>
      </c>
      <c r="BE862" t="str">
        <f t="shared" si="58"/>
        <v>https://fs.amplifi.io//file?id=de9d6dcc-5e35-4b43-98ec-259dfe07ece4&amp;variant=thumb&amp;extension=png</v>
      </c>
      <c r="BF862" s="4" t="s">
        <v>7060</v>
      </c>
      <c r="BG862" s="4" t="s">
        <v>5743</v>
      </c>
      <c r="BH862" s="4" t="s">
        <v>7061</v>
      </c>
    </row>
    <row r="863" spans="1:63" ht="19" customHeight="1" x14ac:dyDescent="0.2">
      <c r="A863">
        <v>890</v>
      </c>
      <c r="B863" t="str">
        <f t="shared" si="57"/>
        <v>60017-00001</v>
      </c>
      <c r="C863" t="s">
        <v>3386</v>
      </c>
      <c r="D863" t="str">
        <f t="shared" si="59"/>
        <v>60017-00001</v>
      </c>
      <c r="E863" t="s">
        <v>3170</v>
      </c>
      <c r="F863" t="e">
        <v>#N/A</v>
      </c>
      <c r="G863" t="s">
        <v>3381</v>
      </c>
      <c r="I863" t="s">
        <v>3172</v>
      </c>
      <c r="J863" t="s">
        <v>5332</v>
      </c>
      <c r="K863" t="s">
        <v>5338</v>
      </c>
      <c r="L863" t="s">
        <v>5418</v>
      </c>
      <c r="M863" t="s">
        <v>5351</v>
      </c>
      <c r="N863" t="s">
        <v>5392</v>
      </c>
      <c r="P863" t="s">
        <v>5330</v>
      </c>
      <c r="Q863" t="s">
        <v>3387</v>
      </c>
      <c r="R863" t="e">
        <v>#N/A</v>
      </c>
      <c r="S863" t="b">
        <v>1</v>
      </c>
      <c r="T863" t="s">
        <v>3386</v>
      </c>
      <c r="U863" t="s">
        <v>3386</v>
      </c>
      <c r="AI863">
        <v>150</v>
      </c>
      <c r="AJ863">
        <v>150</v>
      </c>
      <c r="AK863" t="s">
        <v>448</v>
      </c>
      <c r="AL863" s="1" t="s">
        <v>3383</v>
      </c>
      <c r="AM863" t="s">
        <v>3384</v>
      </c>
      <c r="AN863" s="1" t="s">
        <v>3385</v>
      </c>
      <c r="AO863" s="1" t="str">
        <f t="shared" si="60"/>
        <v>2W Distributor Bike</v>
      </c>
      <c r="AP863" s="1"/>
      <c r="AQ863" s="1"/>
      <c r="AR863" s="1"/>
      <c r="AS863" s="1"/>
      <c r="AT863" s="1"/>
      <c r="AU863" s="1"/>
      <c r="AV863" s="1"/>
      <c r="AW863" s="1"/>
      <c r="AX863" s="1"/>
      <c r="AY863" s="1"/>
      <c r="AZ863" s="1"/>
      <c r="BA863" s="1"/>
      <c r="BB863" s="1"/>
      <c r="BC863" s="1"/>
      <c r="BD863" s="1" t="s">
        <v>3388</v>
      </c>
      <c r="BE863" t="str">
        <f t="shared" si="58"/>
        <v>https://fs.amplifi.io//file?id=54b177c9-ccfd-4e90-811c-98d89c3ab8c1&amp;variant=thumb&amp;extension=png</v>
      </c>
      <c r="BF863" s="4" t="s">
        <v>3388</v>
      </c>
      <c r="BG863" s="4" t="s">
        <v>7062</v>
      </c>
      <c r="BH863" s="4" t="s">
        <v>7063</v>
      </c>
    </row>
    <row r="864" spans="1:63" ht="19" customHeight="1" x14ac:dyDescent="0.2">
      <c r="A864">
        <v>891</v>
      </c>
      <c r="B864" t="str">
        <f t="shared" si="57"/>
        <v>60017-00002</v>
      </c>
      <c r="C864" t="s">
        <v>3389</v>
      </c>
      <c r="D864" t="str">
        <f t="shared" si="59"/>
        <v>60017-00002</v>
      </c>
      <c r="E864" t="s">
        <v>3170</v>
      </c>
      <c r="F864" t="e">
        <v>#N/A</v>
      </c>
      <c r="G864" t="s">
        <v>3381</v>
      </c>
      <c r="I864" t="s">
        <v>3172</v>
      </c>
      <c r="J864" t="s">
        <v>5332</v>
      </c>
      <c r="K864" t="s">
        <v>5338</v>
      </c>
      <c r="L864" t="s">
        <v>5418</v>
      </c>
      <c r="M864" t="s">
        <v>5351</v>
      </c>
      <c r="N864" t="s">
        <v>5392</v>
      </c>
      <c r="P864" t="s">
        <v>5330</v>
      </c>
      <c r="Q864" t="s">
        <v>3203</v>
      </c>
      <c r="R864" t="e">
        <v>#N/A</v>
      </c>
      <c r="S864" t="b">
        <v>1</v>
      </c>
      <c r="T864" t="s">
        <v>3389</v>
      </c>
      <c r="U864" t="s">
        <v>3389</v>
      </c>
      <c r="AI864">
        <v>130</v>
      </c>
      <c r="AJ864">
        <v>130</v>
      </c>
      <c r="AK864" t="s">
        <v>448</v>
      </c>
      <c r="AL864" s="1" t="s">
        <v>3383</v>
      </c>
      <c r="AM864" t="s">
        <v>3384</v>
      </c>
      <c r="AN864" s="1" t="s">
        <v>3385</v>
      </c>
      <c r="AO864" s="1" t="str">
        <f t="shared" si="60"/>
        <v>2W Distributor Bike</v>
      </c>
      <c r="AP864" s="1"/>
      <c r="AQ864" s="1"/>
      <c r="AR864" s="1"/>
      <c r="AS864" s="1"/>
      <c r="AT864" s="1"/>
      <c r="AU864" s="1"/>
      <c r="AV864" s="1"/>
      <c r="AW864" s="1"/>
      <c r="AX864" s="1"/>
      <c r="AY864" s="1"/>
      <c r="AZ864" s="1"/>
      <c r="BA864" s="1"/>
      <c r="BB864" s="1"/>
      <c r="BC864" s="1"/>
      <c r="BD864" s="1" t="s">
        <v>3390</v>
      </c>
      <c r="BE864" t="str">
        <f t="shared" si="58"/>
        <v>https://fs.amplifi.io//file?id=aac07875-36b8-45c3-b6aa-e1a577f7254f&amp;variant=thumb&amp;extension=png</v>
      </c>
      <c r="BF864" s="4" t="s">
        <v>3390</v>
      </c>
      <c r="BG864" s="4" t="s">
        <v>7064</v>
      </c>
      <c r="BH864" s="4" t="s">
        <v>7065</v>
      </c>
    </row>
    <row r="865" spans="1:63" ht="19" customHeight="1" x14ac:dyDescent="0.2">
      <c r="A865">
        <v>892</v>
      </c>
      <c r="B865" t="str">
        <f t="shared" si="57"/>
        <v>60017-00003</v>
      </c>
      <c r="C865" t="s">
        <v>3391</v>
      </c>
      <c r="D865" t="str">
        <f t="shared" si="59"/>
        <v>60017-00003</v>
      </c>
      <c r="E865" t="s">
        <v>3170</v>
      </c>
      <c r="F865" t="e">
        <v>#N/A</v>
      </c>
      <c r="G865" t="s">
        <v>3381</v>
      </c>
      <c r="I865" t="s">
        <v>3172</v>
      </c>
      <c r="J865" t="s">
        <v>5332</v>
      </c>
      <c r="K865" t="s">
        <v>5338</v>
      </c>
      <c r="L865" t="s">
        <v>5418</v>
      </c>
      <c r="M865" t="s">
        <v>5351</v>
      </c>
      <c r="N865" t="s">
        <v>5392</v>
      </c>
      <c r="P865" t="s">
        <v>5330</v>
      </c>
      <c r="Q865" t="s">
        <v>3392</v>
      </c>
      <c r="R865" t="e">
        <v>#N/A</v>
      </c>
      <c r="S865" t="b">
        <v>0</v>
      </c>
      <c r="T865" t="s">
        <v>3391</v>
      </c>
      <c r="U865" t="s">
        <v>3391</v>
      </c>
      <c r="AI865">
        <v>110</v>
      </c>
      <c r="AJ865">
        <v>110</v>
      </c>
      <c r="AK865" t="s">
        <v>448</v>
      </c>
      <c r="AL865" s="1" t="s">
        <v>3383</v>
      </c>
      <c r="AM865" t="s">
        <v>3384</v>
      </c>
      <c r="AN865" s="1" t="s">
        <v>3385</v>
      </c>
      <c r="AO865" s="1" t="str">
        <f t="shared" si="60"/>
        <v>2W Distributor Bike</v>
      </c>
      <c r="AP865" s="1"/>
      <c r="AQ865" s="1"/>
      <c r="AR865" s="1"/>
      <c r="AS865" s="1"/>
      <c r="AT865" s="1"/>
      <c r="AU865" s="1"/>
      <c r="AV865" s="1"/>
      <c r="AW865" s="1"/>
      <c r="AX865" s="1"/>
      <c r="AY865" s="1"/>
      <c r="AZ865" s="1"/>
      <c r="BA865" s="1"/>
      <c r="BB865" s="1"/>
      <c r="BC865" s="1"/>
      <c r="BD865" s="1" t="s">
        <v>5744</v>
      </c>
      <c r="BE865" t="str">
        <f t="shared" si="58"/>
        <v>https://fs.amplifi.io//file?id=86a2cc10-5122-4657-9bf5-643383c5fb5e&amp;variant=thumb&amp;extension=png</v>
      </c>
      <c r="BF865" s="4" t="s">
        <v>7066</v>
      </c>
      <c r="BG865" s="4" t="s">
        <v>5744</v>
      </c>
      <c r="BH865" s="4" t="s">
        <v>7067</v>
      </c>
    </row>
    <row r="866" spans="1:63" ht="19" customHeight="1" x14ac:dyDescent="0.2">
      <c r="A866">
        <v>893</v>
      </c>
      <c r="B866" t="str">
        <f t="shared" si="57"/>
        <v>60017-00004</v>
      </c>
      <c r="C866" t="s">
        <v>3393</v>
      </c>
      <c r="D866" t="str">
        <f t="shared" si="59"/>
        <v>60017-00004</v>
      </c>
      <c r="E866" t="s">
        <v>3170</v>
      </c>
      <c r="F866" t="e">
        <v>#N/A</v>
      </c>
      <c r="G866" t="s">
        <v>3381</v>
      </c>
      <c r="I866" t="s">
        <v>3172</v>
      </c>
      <c r="J866" t="s">
        <v>5332</v>
      </c>
      <c r="K866" t="s">
        <v>5338</v>
      </c>
      <c r="L866" t="s">
        <v>5418</v>
      </c>
      <c r="M866" t="s">
        <v>5351</v>
      </c>
      <c r="N866" t="s">
        <v>5392</v>
      </c>
      <c r="P866" t="s">
        <v>5330</v>
      </c>
      <c r="Q866" t="s">
        <v>3394</v>
      </c>
      <c r="R866" t="e">
        <v>#N/A</v>
      </c>
      <c r="S866" t="b">
        <v>0</v>
      </c>
      <c r="T866" t="s">
        <v>3393</v>
      </c>
      <c r="U866" t="s">
        <v>3393</v>
      </c>
      <c r="AI866">
        <v>130</v>
      </c>
      <c r="AJ866">
        <v>130</v>
      </c>
      <c r="AK866" t="s">
        <v>448</v>
      </c>
      <c r="AL866" s="1" t="s">
        <v>3383</v>
      </c>
      <c r="AM866" t="s">
        <v>3384</v>
      </c>
      <c r="AN866" s="1" t="s">
        <v>3385</v>
      </c>
      <c r="AO866" s="1" t="str">
        <f t="shared" si="60"/>
        <v>2W Distributor Bike</v>
      </c>
      <c r="AP866" s="1"/>
      <c r="AQ866" s="1"/>
      <c r="AR866" s="1"/>
      <c r="AS866" s="1"/>
      <c r="AT866" s="1"/>
      <c r="AU866" s="1"/>
      <c r="AV866" s="1"/>
      <c r="AW866" s="1"/>
      <c r="AX866" s="1"/>
      <c r="AY866" s="1"/>
      <c r="AZ866" s="1"/>
      <c r="BA866" s="1"/>
      <c r="BB866" s="1"/>
      <c r="BC866" s="1"/>
      <c r="BD866" s="1" t="s">
        <v>3395</v>
      </c>
      <c r="BE866" t="str">
        <f t="shared" si="58"/>
        <v>https://fs.amplifi.io//file?id=e92f47dc-341d-4df9-9424-066b3624b056&amp;variant=thumb&amp;extension=png</v>
      </c>
      <c r="BF866" s="4" t="s">
        <v>3395</v>
      </c>
    </row>
    <row r="867" spans="1:63" ht="19" customHeight="1" x14ac:dyDescent="0.2">
      <c r="A867">
        <v>894</v>
      </c>
      <c r="B867" t="str">
        <f t="shared" si="57"/>
        <v>60018-00000</v>
      </c>
      <c r="C867" t="s">
        <v>3396</v>
      </c>
      <c r="D867" t="str">
        <f t="shared" si="59"/>
        <v>60018-00000</v>
      </c>
      <c r="E867" t="s">
        <v>3170</v>
      </c>
      <c r="F867" t="e">
        <v>#N/A</v>
      </c>
      <c r="G867" t="s">
        <v>3397</v>
      </c>
      <c r="I867" t="s">
        <v>3172</v>
      </c>
      <c r="J867" t="s">
        <v>5332</v>
      </c>
      <c r="K867" t="s">
        <v>5338</v>
      </c>
      <c r="L867" t="s">
        <v>5418</v>
      </c>
      <c r="M867" t="s">
        <v>5351</v>
      </c>
      <c r="N867" t="s">
        <v>5392</v>
      </c>
      <c r="P867" t="s">
        <v>5330</v>
      </c>
      <c r="Q867" t="s">
        <v>3382</v>
      </c>
      <c r="R867" t="e">
        <v>#N/A</v>
      </c>
      <c r="S867" t="b">
        <v>1</v>
      </c>
      <c r="T867" t="s">
        <v>3396</v>
      </c>
      <c r="U867" t="s">
        <v>3396</v>
      </c>
      <c r="AI867">
        <v>120</v>
      </c>
      <c r="AJ867">
        <v>120</v>
      </c>
      <c r="AK867" t="s">
        <v>448</v>
      </c>
      <c r="AL867" s="1" t="s">
        <v>3398</v>
      </c>
      <c r="AM867" t="s">
        <v>3399</v>
      </c>
      <c r="AN867" s="1" t="s">
        <v>3385</v>
      </c>
      <c r="AO867" s="1" t="str">
        <f t="shared" si="60"/>
        <v>2W Distributor Bike</v>
      </c>
      <c r="AP867" s="1"/>
      <c r="AQ867" s="1"/>
      <c r="AR867" s="1"/>
      <c r="AS867" s="1"/>
      <c r="AT867" s="1"/>
      <c r="AU867" s="1"/>
      <c r="AV867" s="1"/>
      <c r="AW867" s="1"/>
      <c r="AX867" s="1"/>
      <c r="AY867" s="1"/>
      <c r="AZ867" s="1"/>
      <c r="BA867" s="1"/>
      <c r="BB867" s="1"/>
      <c r="BC867" s="1"/>
      <c r="BD867" s="1" t="s">
        <v>5745</v>
      </c>
      <c r="BE867" t="str">
        <f t="shared" si="58"/>
        <v>https://fs.amplifi.io//file?id=4bb7f32e-07fc-4463-8bbe-8f2495410f1a&amp;variant=thumb&amp;extension=png</v>
      </c>
      <c r="BF867" s="4" t="s">
        <v>7068</v>
      </c>
      <c r="BG867" s="4" t="s">
        <v>5745</v>
      </c>
      <c r="BH867" s="4" t="s">
        <v>7069</v>
      </c>
    </row>
    <row r="868" spans="1:63" ht="19" customHeight="1" x14ac:dyDescent="0.2">
      <c r="A868">
        <v>895</v>
      </c>
      <c r="B868" t="str">
        <f t="shared" si="57"/>
        <v>60018-00001</v>
      </c>
      <c r="C868" t="s">
        <v>3400</v>
      </c>
      <c r="D868" t="str">
        <f t="shared" si="59"/>
        <v>60018-00001</v>
      </c>
      <c r="E868" t="s">
        <v>3170</v>
      </c>
      <c r="F868" t="e">
        <v>#N/A</v>
      </c>
      <c r="G868" t="s">
        <v>3397</v>
      </c>
      <c r="I868" t="s">
        <v>3172</v>
      </c>
      <c r="J868" t="s">
        <v>5332</v>
      </c>
      <c r="K868" t="s">
        <v>5338</v>
      </c>
      <c r="L868" t="s">
        <v>5418</v>
      </c>
      <c r="M868" t="s">
        <v>5351</v>
      </c>
      <c r="N868" t="s">
        <v>5392</v>
      </c>
      <c r="P868" t="s">
        <v>5330</v>
      </c>
      <c r="Q868" t="s">
        <v>3387</v>
      </c>
      <c r="R868" t="e">
        <v>#N/A</v>
      </c>
      <c r="S868" t="b">
        <v>1</v>
      </c>
      <c r="T868" t="s">
        <v>3400</v>
      </c>
      <c r="U868" t="s">
        <v>3400</v>
      </c>
      <c r="AI868">
        <v>150</v>
      </c>
      <c r="AJ868">
        <v>150</v>
      </c>
      <c r="AK868" t="s">
        <v>448</v>
      </c>
      <c r="AL868" s="1" t="s">
        <v>3398</v>
      </c>
      <c r="AM868" t="s">
        <v>3399</v>
      </c>
      <c r="AN868" s="1" t="s">
        <v>3385</v>
      </c>
      <c r="AO868" s="1" t="str">
        <f t="shared" si="60"/>
        <v>2W Distributor Bike</v>
      </c>
      <c r="AP868" s="1"/>
      <c r="AQ868" s="1"/>
      <c r="AR868" s="1"/>
      <c r="AS868" s="1"/>
      <c r="AT868" s="1"/>
      <c r="AU868" s="1"/>
      <c r="AV868" s="1"/>
      <c r="AW868" s="1"/>
      <c r="AX868" s="1"/>
      <c r="AY868" s="1"/>
      <c r="AZ868" s="1"/>
      <c r="BA868" s="1"/>
      <c r="BB868" s="1"/>
      <c r="BC868" s="1"/>
      <c r="BD868" s="1" t="s">
        <v>5746</v>
      </c>
      <c r="BE868" t="str">
        <f t="shared" si="58"/>
        <v>https://fs.amplifi.io//file?id=a1fa1336-4c2b-4819-9e3b-2dd735f020a1&amp;variant=thumb&amp;extension=png</v>
      </c>
      <c r="BF868" s="4" t="s">
        <v>7070</v>
      </c>
      <c r="BG868" s="4" t="s">
        <v>7071</v>
      </c>
      <c r="BH868" s="4" t="s">
        <v>5746</v>
      </c>
    </row>
    <row r="869" spans="1:63" ht="19" customHeight="1" x14ac:dyDescent="0.2">
      <c r="A869">
        <v>896</v>
      </c>
      <c r="B869" t="str">
        <f t="shared" si="57"/>
        <v>60018-00002</v>
      </c>
      <c r="C869" t="s">
        <v>3401</v>
      </c>
      <c r="D869" t="str">
        <f t="shared" si="59"/>
        <v>60018-00002</v>
      </c>
      <c r="E869" t="s">
        <v>3170</v>
      </c>
      <c r="F869" t="e">
        <v>#N/A</v>
      </c>
      <c r="G869" t="s">
        <v>3397</v>
      </c>
      <c r="I869" t="s">
        <v>3172</v>
      </c>
      <c r="J869" t="s">
        <v>5332</v>
      </c>
      <c r="K869" t="s">
        <v>5338</v>
      </c>
      <c r="L869" t="s">
        <v>5418</v>
      </c>
      <c r="M869" t="s">
        <v>5351</v>
      </c>
      <c r="N869" t="s">
        <v>5392</v>
      </c>
      <c r="P869" t="s">
        <v>5330</v>
      </c>
      <c r="Q869" t="s">
        <v>3203</v>
      </c>
      <c r="R869" t="e">
        <v>#N/A</v>
      </c>
      <c r="S869" t="b">
        <v>1</v>
      </c>
      <c r="T869" t="s">
        <v>3401</v>
      </c>
      <c r="U869" t="s">
        <v>3401</v>
      </c>
      <c r="AI869">
        <v>130</v>
      </c>
      <c r="AJ869">
        <v>130</v>
      </c>
      <c r="AK869" t="s">
        <v>448</v>
      </c>
      <c r="AL869" s="1" t="s">
        <v>3398</v>
      </c>
      <c r="AM869" t="s">
        <v>3399</v>
      </c>
      <c r="AN869" s="1" t="s">
        <v>3385</v>
      </c>
      <c r="AO869" s="1" t="str">
        <f t="shared" si="60"/>
        <v>2W Distributor Bike</v>
      </c>
      <c r="AP869" s="1"/>
      <c r="AQ869" s="1"/>
      <c r="AR869" s="1"/>
      <c r="AS869" s="1"/>
      <c r="AT869" s="1"/>
      <c r="AU869" s="1"/>
      <c r="AV869" s="1"/>
      <c r="AW869" s="1"/>
      <c r="AX869" s="1"/>
      <c r="AY869" s="1"/>
      <c r="AZ869" s="1"/>
      <c r="BA869" s="1"/>
      <c r="BB869" s="1"/>
      <c r="BC869" s="1"/>
      <c r="BD869" s="1" t="s">
        <v>5747</v>
      </c>
      <c r="BE869" t="str">
        <f t="shared" si="58"/>
        <v>https://fs.amplifi.io//file?id=7292b4d6-1e69-4bd5-8ef5-14037f6d3dd1&amp;variant=thumb&amp;extension=png</v>
      </c>
      <c r="BF869" s="4" t="s">
        <v>7072</v>
      </c>
      <c r="BG869" s="4" t="s">
        <v>7073</v>
      </c>
      <c r="BH869" s="4" t="s">
        <v>5747</v>
      </c>
    </row>
    <row r="870" spans="1:63" ht="19" customHeight="1" x14ac:dyDescent="0.2">
      <c r="A870">
        <v>897</v>
      </c>
      <c r="B870" t="str">
        <f t="shared" si="57"/>
        <v>60018-00004</v>
      </c>
      <c r="C870" t="s">
        <v>3402</v>
      </c>
      <c r="D870" t="str">
        <f t="shared" si="59"/>
        <v>60018-00004</v>
      </c>
      <c r="E870" t="s">
        <v>3170</v>
      </c>
      <c r="F870" t="e">
        <v>#N/A</v>
      </c>
      <c r="G870" t="s">
        <v>3397</v>
      </c>
      <c r="I870" t="s">
        <v>3172</v>
      </c>
      <c r="J870" t="s">
        <v>5332</v>
      </c>
      <c r="K870" t="s">
        <v>5338</v>
      </c>
      <c r="L870" t="s">
        <v>5418</v>
      </c>
      <c r="M870" t="s">
        <v>5351</v>
      </c>
      <c r="N870" t="s">
        <v>5392</v>
      </c>
      <c r="P870" t="s">
        <v>5330</v>
      </c>
      <c r="Q870" t="s">
        <v>3364</v>
      </c>
      <c r="R870" t="e">
        <v>#N/A</v>
      </c>
      <c r="S870" t="b">
        <v>0</v>
      </c>
      <c r="T870" t="s">
        <v>3402</v>
      </c>
      <c r="U870" t="s">
        <v>3402</v>
      </c>
      <c r="AI870">
        <v>130</v>
      </c>
      <c r="AJ870">
        <v>130</v>
      </c>
      <c r="AK870" t="s">
        <v>448</v>
      </c>
      <c r="AL870" s="1" t="s">
        <v>3398</v>
      </c>
      <c r="AM870" t="s">
        <v>3399</v>
      </c>
      <c r="AN870" s="1" t="s">
        <v>3385</v>
      </c>
      <c r="AO870" s="1" t="str">
        <f t="shared" si="60"/>
        <v>2W Distributor Bike</v>
      </c>
      <c r="AP870" s="1"/>
      <c r="AQ870" s="1"/>
      <c r="AR870" s="1"/>
      <c r="AS870" s="1"/>
      <c r="AT870" s="1"/>
      <c r="AU870" s="1"/>
      <c r="AV870" s="1"/>
      <c r="AW870" s="1"/>
      <c r="AX870" s="1"/>
      <c r="AY870" s="1"/>
      <c r="AZ870" s="1"/>
      <c r="BA870" s="1"/>
      <c r="BB870" s="1"/>
      <c r="BC870" s="1"/>
      <c r="BD870" s="1" t="s">
        <v>3403</v>
      </c>
      <c r="BE870" t="str">
        <f t="shared" si="58"/>
        <v>https://fs.amplifi.io//file?id=3638ab2f-5c4f-4be3-89b3-13878d6bf3b2&amp;variant=thumb&amp;extension=png</v>
      </c>
      <c r="BF870" s="4" t="s">
        <v>3403</v>
      </c>
    </row>
    <row r="871" spans="1:63" ht="19" customHeight="1" x14ac:dyDescent="0.2">
      <c r="A871">
        <v>898</v>
      </c>
      <c r="B871" t="str">
        <f t="shared" si="57"/>
        <v>60018-00006</v>
      </c>
      <c r="C871" t="s">
        <v>3404</v>
      </c>
      <c r="D871" t="str">
        <f t="shared" si="59"/>
        <v>60018-00006</v>
      </c>
      <c r="E871" t="s">
        <v>3170</v>
      </c>
      <c r="F871" t="e">
        <v>#N/A</v>
      </c>
      <c r="G871" t="s">
        <v>3397</v>
      </c>
      <c r="I871" t="s">
        <v>3172</v>
      </c>
      <c r="J871" t="s">
        <v>5332</v>
      </c>
      <c r="K871" t="s">
        <v>5333</v>
      </c>
      <c r="L871" t="s">
        <v>5416</v>
      </c>
      <c r="M871" t="s">
        <v>5351</v>
      </c>
      <c r="N871" t="s">
        <v>5392</v>
      </c>
      <c r="P871" t="s">
        <v>5330</v>
      </c>
      <c r="Q871" t="s">
        <v>3405</v>
      </c>
      <c r="R871" t="e">
        <v>#N/A</v>
      </c>
      <c r="S871" t="b">
        <v>0</v>
      </c>
      <c r="T871" t="s">
        <v>3404</v>
      </c>
      <c r="U871" t="s">
        <v>3404</v>
      </c>
      <c r="AI871">
        <v>110</v>
      </c>
      <c r="AJ871">
        <v>110</v>
      </c>
      <c r="AK871" t="s">
        <v>448</v>
      </c>
      <c r="AL871" s="1" t="s">
        <v>3398</v>
      </c>
      <c r="AM871" t="s">
        <v>3399</v>
      </c>
      <c r="AN871" s="1" t="s">
        <v>3385</v>
      </c>
      <c r="AO871" s="1" t="str">
        <f t="shared" si="60"/>
        <v>2W Distributor Bike</v>
      </c>
      <c r="AP871" s="1"/>
      <c r="AQ871" s="1"/>
      <c r="AR871" s="1"/>
      <c r="AS871" s="1"/>
      <c r="AT871" s="1"/>
      <c r="AU871" s="1"/>
      <c r="AV871" s="1"/>
      <c r="AW871" s="1"/>
      <c r="AX871" s="1"/>
      <c r="AY871" s="1"/>
      <c r="AZ871" s="1"/>
      <c r="BA871" s="1"/>
      <c r="BB871" s="1"/>
      <c r="BC871" s="1"/>
      <c r="BD871" s="1" t="s">
        <v>5748</v>
      </c>
      <c r="BE871" t="str">
        <f t="shared" si="58"/>
        <v>https://fs.amplifi.io//file?id=1c6c5c2e-d7dd-4a7f-9a6e-c5b02f643697&amp;variant=thumb&amp;extension=png</v>
      </c>
      <c r="BF871" s="4" t="s">
        <v>7074</v>
      </c>
      <c r="BG871" s="4" t="s">
        <v>5748</v>
      </c>
      <c r="BH871" s="4" t="s">
        <v>7075</v>
      </c>
      <c r="BI871" s="4" t="s">
        <v>7076</v>
      </c>
      <c r="BJ871" s="4" t="s">
        <v>7077</v>
      </c>
      <c r="BK871" s="4" t="s">
        <v>7078</v>
      </c>
    </row>
    <row r="872" spans="1:63" ht="19" customHeight="1" x14ac:dyDescent="0.2">
      <c r="A872">
        <v>899</v>
      </c>
      <c r="B872" t="str">
        <f t="shared" si="57"/>
        <v>60019-00000</v>
      </c>
      <c r="C872" t="s">
        <v>3406</v>
      </c>
      <c r="D872" t="str">
        <f t="shared" si="59"/>
        <v>60019-00000</v>
      </c>
      <c r="E872" t="s">
        <v>3170</v>
      </c>
      <c r="F872" t="e">
        <v>#N/A</v>
      </c>
      <c r="G872" t="s">
        <v>3407</v>
      </c>
      <c r="I872" t="s">
        <v>3172</v>
      </c>
      <c r="J872" t="s">
        <v>5332</v>
      </c>
      <c r="K872" t="s">
        <v>5338</v>
      </c>
      <c r="L872" t="s">
        <v>5418</v>
      </c>
      <c r="M872" t="s">
        <v>5351</v>
      </c>
      <c r="N872" t="s">
        <v>5392</v>
      </c>
      <c r="P872" t="s">
        <v>5330</v>
      </c>
      <c r="Q872" t="s">
        <v>3408</v>
      </c>
      <c r="R872" t="e">
        <v>#N/A</v>
      </c>
      <c r="S872" t="b">
        <v>1</v>
      </c>
      <c r="T872" t="s">
        <v>3406</v>
      </c>
      <c r="U872" t="s">
        <v>3406</v>
      </c>
      <c r="AI872">
        <v>110</v>
      </c>
      <c r="AJ872">
        <v>110</v>
      </c>
      <c r="AK872" t="s">
        <v>448</v>
      </c>
      <c r="AL872" s="1" t="s">
        <v>3409</v>
      </c>
      <c r="AM872" t="s">
        <v>3410</v>
      </c>
      <c r="AN872" s="1" t="s">
        <v>3411</v>
      </c>
      <c r="AO872" s="1" t="str">
        <f t="shared" si="60"/>
        <v>2W Distributor Bike</v>
      </c>
      <c r="AP872" s="1"/>
      <c r="AQ872" s="1"/>
      <c r="AR872" s="1"/>
      <c r="AS872" s="1"/>
      <c r="AT872" s="1"/>
      <c r="AU872" s="1"/>
      <c r="AV872" s="1"/>
      <c r="AW872" s="1"/>
      <c r="AX872" s="1"/>
      <c r="AY872" s="1"/>
      <c r="AZ872" s="1"/>
      <c r="BA872" s="1"/>
      <c r="BB872" s="1"/>
      <c r="BC872" s="1"/>
      <c r="BD872" s="1" t="s">
        <v>5749</v>
      </c>
      <c r="BE872" t="str">
        <f t="shared" si="58"/>
        <v>https://fs.amplifi.io//file?id=a4144ebe-ee3e-4152-97f4-5dda3abfee06&amp;variant=thumb&amp;extension=png</v>
      </c>
      <c r="BF872" s="4" t="s">
        <v>7079</v>
      </c>
      <c r="BG872" s="4" t="s">
        <v>7080</v>
      </c>
      <c r="BH872" s="4" t="s">
        <v>5749</v>
      </c>
    </row>
    <row r="873" spans="1:63" ht="19" customHeight="1" x14ac:dyDescent="0.2">
      <c r="A873">
        <v>900</v>
      </c>
      <c r="B873" t="str">
        <f t="shared" si="57"/>
        <v>60019-00001</v>
      </c>
      <c r="C873" t="s">
        <v>3412</v>
      </c>
      <c r="D873" t="str">
        <f t="shared" si="59"/>
        <v>60019-00001</v>
      </c>
      <c r="E873" t="s">
        <v>3170</v>
      </c>
      <c r="F873" t="e">
        <v>#N/A</v>
      </c>
      <c r="G873" t="s">
        <v>3407</v>
      </c>
      <c r="I873" t="s">
        <v>3172</v>
      </c>
      <c r="J873" t="s">
        <v>5332</v>
      </c>
      <c r="K873" t="s">
        <v>5338</v>
      </c>
      <c r="L873" t="s">
        <v>5418</v>
      </c>
      <c r="M873" t="s">
        <v>5351</v>
      </c>
      <c r="N873" t="s">
        <v>5392</v>
      </c>
      <c r="P873" t="s">
        <v>5330</v>
      </c>
      <c r="Q873" t="s">
        <v>3413</v>
      </c>
      <c r="R873" t="e">
        <v>#N/A</v>
      </c>
      <c r="S873" t="b">
        <v>1</v>
      </c>
      <c r="T873" t="s">
        <v>3412</v>
      </c>
      <c r="U873" t="s">
        <v>3412</v>
      </c>
      <c r="AI873">
        <v>110</v>
      </c>
      <c r="AJ873">
        <v>110</v>
      </c>
      <c r="AK873" t="s">
        <v>448</v>
      </c>
      <c r="AL873" s="1" t="s">
        <v>3409</v>
      </c>
      <c r="AM873" t="s">
        <v>3410</v>
      </c>
      <c r="AN873" s="1" t="s">
        <v>3411</v>
      </c>
      <c r="AO873" s="1" t="str">
        <f t="shared" si="60"/>
        <v>2W Distributor Bike</v>
      </c>
      <c r="AP873" s="1"/>
      <c r="AQ873" s="1"/>
      <c r="AR873" s="1"/>
      <c r="AS873" s="1"/>
      <c r="AT873" s="1"/>
      <c r="AU873" s="1"/>
      <c r="AV873" s="1"/>
      <c r="AW873" s="1"/>
      <c r="AX873" s="1"/>
      <c r="AY873" s="1"/>
      <c r="AZ873" s="1"/>
      <c r="BA873" s="1"/>
      <c r="BB873" s="1"/>
      <c r="BC873" s="1"/>
      <c r="BD873" s="1" t="s">
        <v>5750</v>
      </c>
      <c r="BE873" t="str">
        <f t="shared" si="58"/>
        <v>https://fs.amplifi.io//file?id=7d3fa92e-8612-4a29-813a-7b516d515329&amp;variant=thumb&amp;extension=png</v>
      </c>
      <c r="BF873" s="4" t="s">
        <v>7081</v>
      </c>
      <c r="BG873" s="4" t="s">
        <v>7082</v>
      </c>
      <c r="BH873" s="4" t="s">
        <v>5750</v>
      </c>
    </row>
    <row r="874" spans="1:63" ht="19" customHeight="1" x14ac:dyDescent="0.2">
      <c r="A874">
        <v>901</v>
      </c>
      <c r="B874" t="str">
        <f t="shared" si="57"/>
        <v>60019-00002</v>
      </c>
      <c r="C874" t="s">
        <v>3414</v>
      </c>
      <c r="D874" t="str">
        <f t="shared" si="59"/>
        <v>60019-00002</v>
      </c>
      <c r="E874" t="s">
        <v>3170</v>
      </c>
      <c r="F874" t="e">
        <v>#N/A</v>
      </c>
      <c r="G874" t="s">
        <v>3407</v>
      </c>
      <c r="I874" t="s">
        <v>3172</v>
      </c>
      <c r="J874" t="s">
        <v>5332</v>
      </c>
      <c r="K874" t="s">
        <v>5338</v>
      </c>
      <c r="L874" t="s">
        <v>5418</v>
      </c>
      <c r="M874" t="s">
        <v>5351</v>
      </c>
      <c r="N874" t="s">
        <v>5392</v>
      </c>
      <c r="P874" t="s">
        <v>5330</v>
      </c>
      <c r="Q874" t="s">
        <v>3415</v>
      </c>
      <c r="R874" t="e">
        <v>#N/A</v>
      </c>
      <c r="S874" t="b">
        <v>0</v>
      </c>
      <c r="T874" t="s">
        <v>3414</v>
      </c>
      <c r="U874" t="s">
        <v>3414</v>
      </c>
      <c r="AI874">
        <v>120</v>
      </c>
      <c r="AJ874">
        <v>120</v>
      </c>
      <c r="AK874" t="s">
        <v>448</v>
      </c>
      <c r="AL874" s="1" t="s">
        <v>3409</v>
      </c>
      <c r="AM874" t="s">
        <v>3410</v>
      </c>
      <c r="AN874" s="1" t="s">
        <v>3411</v>
      </c>
      <c r="AO874" s="1" t="str">
        <f t="shared" si="60"/>
        <v>2W Distributor Bike</v>
      </c>
      <c r="AP874" s="1"/>
      <c r="AQ874" s="1"/>
      <c r="AR874" s="1"/>
      <c r="AS874" s="1"/>
      <c r="AT874" s="1"/>
      <c r="AU874" s="1"/>
      <c r="AV874" s="1"/>
      <c r="AW874" s="1"/>
      <c r="AX874" s="1"/>
      <c r="AY874" s="1"/>
      <c r="AZ874" s="1"/>
      <c r="BA874" s="1"/>
      <c r="BB874" s="1"/>
      <c r="BC874" s="1"/>
      <c r="BD874" s="1" t="s">
        <v>3416</v>
      </c>
      <c r="BE874" t="str">
        <f t="shared" si="58"/>
        <v>https://fs.amplifi.io//file?id=3e2dadeb-8187-44ed-aa3c-965765bd4a83&amp;variant=thumb&amp;extension=png</v>
      </c>
      <c r="BF874" s="4" t="s">
        <v>3416</v>
      </c>
    </row>
    <row r="875" spans="1:63" ht="19" customHeight="1" x14ac:dyDescent="0.2">
      <c r="A875">
        <v>902</v>
      </c>
      <c r="B875" t="str">
        <f t="shared" si="57"/>
        <v>60019-00003</v>
      </c>
      <c r="C875" t="s">
        <v>3417</v>
      </c>
      <c r="D875" t="str">
        <f t="shared" si="59"/>
        <v>60019-00003</v>
      </c>
      <c r="E875" t="s">
        <v>3170</v>
      </c>
      <c r="F875" t="e">
        <v>#N/A</v>
      </c>
      <c r="G875" t="s">
        <v>3407</v>
      </c>
      <c r="I875" t="s">
        <v>3172</v>
      </c>
      <c r="J875" t="s">
        <v>5332</v>
      </c>
      <c r="K875" t="s">
        <v>5338</v>
      </c>
      <c r="L875" t="s">
        <v>5418</v>
      </c>
      <c r="M875" t="s">
        <v>5351</v>
      </c>
      <c r="N875" t="s">
        <v>5392</v>
      </c>
      <c r="P875" t="s">
        <v>5330</v>
      </c>
      <c r="Q875" t="s">
        <v>3418</v>
      </c>
      <c r="R875" t="e">
        <v>#N/A</v>
      </c>
      <c r="S875" t="b">
        <v>0</v>
      </c>
      <c r="T875" t="s">
        <v>3417</v>
      </c>
      <c r="U875" t="s">
        <v>3417</v>
      </c>
      <c r="AI875">
        <v>120</v>
      </c>
      <c r="AJ875">
        <v>120</v>
      </c>
      <c r="AK875" t="s">
        <v>448</v>
      </c>
      <c r="AL875" s="1" t="s">
        <v>3409</v>
      </c>
      <c r="AM875" t="s">
        <v>3410</v>
      </c>
      <c r="AN875" s="1" t="s">
        <v>3411</v>
      </c>
      <c r="AO875" s="1" t="str">
        <f t="shared" si="60"/>
        <v>2W Distributor Bike</v>
      </c>
      <c r="AP875" s="1"/>
      <c r="AQ875" s="1"/>
      <c r="AR875" s="1"/>
      <c r="AS875" s="1"/>
      <c r="AT875" s="1"/>
      <c r="AU875" s="1"/>
      <c r="AV875" s="1"/>
      <c r="AW875" s="1"/>
      <c r="AX875" s="1"/>
      <c r="AY875" s="1"/>
      <c r="AZ875" s="1"/>
      <c r="BA875" s="1"/>
      <c r="BB875" s="1"/>
      <c r="BC875" s="1"/>
      <c r="BD875" s="1" t="s">
        <v>5751</v>
      </c>
      <c r="BE875" t="str">
        <f t="shared" si="58"/>
        <v>https://fs.amplifi.io//file?id=27f8082c-d288-45d3-8021-f465aa61b061&amp;variant=thumb&amp;extension=png</v>
      </c>
      <c r="BF875" s="4" t="s">
        <v>7083</v>
      </c>
      <c r="BG875" s="4" t="s">
        <v>7084</v>
      </c>
      <c r="BH875" s="4" t="s">
        <v>5751</v>
      </c>
    </row>
    <row r="876" spans="1:63" ht="19" customHeight="1" x14ac:dyDescent="0.2">
      <c r="A876">
        <v>903</v>
      </c>
      <c r="B876" t="str">
        <f t="shared" si="57"/>
        <v>60019-00005</v>
      </c>
      <c r="C876" t="s">
        <v>3419</v>
      </c>
      <c r="D876" t="str">
        <f t="shared" si="59"/>
        <v>60019-00005</v>
      </c>
      <c r="E876" t="s">
        <v>3170</v>
      </c>
      <c r="F876" t="e">
        <v>#N/A</v>
      </c>
      <c r="G876" t="s">
        <v>3407</v>
      </c>
      <c r="I876" t="s">
        <v>3172</v>
      </c>
      <c r="J876" t="s">
        <v>5332</v>
      </c>
      <c r="K876" t="s">
        <v>5333</v>
      </c>
      <c r="L876" t="s">
        <v>5416</v>
      </c>
      <c r="M876" t="s">
        <v>5351</v>
      </c>
      <c r="N876" t="s">
        <v>5392</v>
      </c>
      <c r="P876" t="s">
        <v>5330</v>
      </c>
      <c r="Q876" t="s">
        <v>3420</v>
      </c>
      <c r="R876" t="e">
        <v>#N/A</v>
      </c>
      <c r="S876" t="b">
        <v>0</v>
      </c>
      <c r="T876" t="s">
        <v>3419</v>
      </c>
      <c r="U876" t="s">
        <v>3419</v>
      </c>
      <c r="AI876">
        <v>130</v>
      </c>
      <c r="AJ876">
        <v>130</v>
      </c>
      <c r="AK876" t="s">
        <v>448</v>
      </c>
      <c r="AL876" s="1" t="s">
        <v>3409</v>
      </c>
      <c r="AM876" t="s">
        <v>3410</v>
      </c>
      <c r="AN876" s="1" t="s">
        <v>3411</v>
      </c>
      <c r="AO876" s="1" t="str">
        <f t="shared" si="60"/>
        <v>2W Distributor Bike</v>
      </c>
      <c r="AP876" s="1"/>
      <c r="AQ876" s="1"/>
      <c r="AR876" s="1"/>
      <c r="AS876" s="1"/>
      <c r="AT876" s="1"/>
      <c r="AU876" s="1"/>
      <c r="AV876" s="1"/>
      <c r="AW876" s="1"/>
      <c r="AX876" s="1"/>
      <c r="AY876" s="1"/>
      <c r="AZ876" s="1"/>
      <c r="BA876" s="1"/>
      <c r="BB876" s="1"/>
      <c r="BC876" s="1"/>
      <c r="BD876" s="1" t="s">
        <v>3421</v>
      </c>
      <c r="BE876" t="str">
        <f t="shared" si="58"/>
        <v>https://fs.amplifi.io//file?id=15d23887-42ab-43c0-be7f-cd130c95e163&amp;variant=thumb&amp;extension=png</v>
      </c>
      <c r="BF876" s="4" t="s">
        <v>3421</v>
      </c>
      <c r="BG876" s="4" t="s">
        <v>7085</v>
      </c>
      <c r="BH876" s="4" t="s">
        <v>7086</v>
      </c>
      <c r="BI876" s="4" t="s">
        <v>7087</v>
      </c>
    </row>
    <row r="877" spans="1:63" ht="19" customHeight="1" x14ac:dyDescent="0.2">
      <c r="A877">
        <v>904</v>
      </c>
      <c r="B877" t="str">
        <f t="shared" si="57"/>
        <v>60019-00006</v>
      </c>
      <c r="C877" t="s">
        <v>3422</v>
      </c>
      <c r="D877" t="str">
        <f t="shared" si="59"/>
        <v>60019-00006</v>
      </c>
      <c r="E877" t="s">
        <v>3170</v>
      </c>
      <c r="F877" t="e">
        <v>#N/A</v>
      </c>
      <c r="G877" t="s">
        <v>3407</v>
      </c>
      <c r="I877" t="s">
        <v>3172</v>
      </c>
      <c r="J877" t="s">
        <v>5332</v>
      </c>
      <c r="K877" t="s">
        <v>5333</v>
      </c>
      <c r="L877" t="s">
        <v>5416</v>
      </c>
      <c r="M877" t="s">
        <v>5351</v>
      </c>
      <c r="N877" t="s">
        <v>5392</v>
      </c>
      <c r="P877" t="s">
        <v>5330</v>
      </c>
      <c r="Q877" t="s">
        <v>3280</v>
      </c>
      <c r="R877" t="e">
        <v>#N/A</v>
      </c>
      <c r="S877" t="b">
        <v>0</v>
      </c>
      <c r="T877" t="s">
        <v>3422</v>
      </c>
      <c r="U877" t="s">
        <v>3422</v>
      </c>
      <c r="AI877">
        <v>130</v>
      </c>
      <c r="AJ877">
        <v>130</v>
      </c>
      <c r="AK877" t="s">
        <v>448</v>
      </c>
      <c r="AL877" s="1" t="s">
        <v>3409</v>
      </c>
      <c r="AM877" t="s">
        <v>3410</v>
      </c>
      <c r="AN877" s="1" t="s">
        <v>3411</v>
      </c>
      <c r="AO877" s="1" t="str">
        <f t="shared" si="60"/>
        <v>2W Distributor Bike</v>
      </c>
      <c r="AP877" s="1"/>
      <c r="AQ877" s="1"/>
      <c r="AR877" s="1"/>
      <c r="AS877" s="1"/>
      <c r="AT877" s="1"/>
      <c r="AU877" s="1"/>
      <c r="AV877" s="1"/>
      <c r="AW877" s="1"/>
      <c r="AX877" s="1"/>
      <c r="AY877" s="1"/>
      <c r="AZ877" s="1"/>
      <c r="BA877" s="1"/>
      <c r="BB877" s="1"/>
      <c r="BC877" s="1"/>
      <c r="BD877" s="1" t="s">
        <v>3423</v>
      </c>
      <c r="BE877" t="str">
        <f t="shared" si="58"/>
        <v>https://fs.amplifi.io//file?id=cdaeb3c4-8134-4b6a-bc3d-217735adc3d7&amp;variant=thumb&amp;extension=png</v>
      </c>
      <c r="BF877" s="4" t="s">
        <v>3423</v>
      </c>
      <c r="BG877" s="4" t="s">
        <v>7088</v>
      </c>
      <c r="BH877" s="4" t="s">
        <v>7089</v>
      </c>
      <c r="BI877" s="4" t="s">
        <v>7090</v>
      </c>
    </row>
    <row r="878" spans="1:63" ht="19" customHeight="1" x14ac:dyDescent="0.2">
      <c r="A878">
        <v>905</v>
      </c>
      <c r="B878" t="str">
        <f t="shared" si="57"/>
        <v>60020-00000</v>
      </c>
      <c r="C878" t="s">
        <v>3424</v>
      </c>
      <c r="D878" t="str">
        <f t="shared" si="59"/>
        <v>60020-00000</v>
      </c>
      <c r="E878" t="s">
        <v>3170</v>
      </c>
      <c r="F878" t="e">
        <v>#N/A</v>
      </c>
      <c r="G878" t="s">
        <v>3425</v>
      </c>
      <c r="I878" t="s">
        <v>3172</v>
      </c>
      <c r="J878" t="s">
        <v>5332</v>
      </c>
      <c r="K878" t="s">
        <v>5338</v>
      </c>
      <c r="L878" t="s">
        <v>5418</v>
      </c>
      <c r="M878" t="s">
        <v>5351</v>
      </c>
      <c r="N878" t="s">
        <v>5392</v>
      </c>
      <c r="P878" t="s">
        <v>5330</v>
      </c>
      <c r="Q878" t="s">
        <v>3408</v>
      </c>
      <c r="R878" t="e">
        <v>#N/A</v>
      </c>
      <c r="S878" t="b">
        <v>1</v>
      </c>
      <c r="T878" t="s">
        <v>3424</v>
      </c>
      <c r="U878" t="s">
        <v>3424</v>
      </c>
      <c r="AI878">
        <v>110</v>
      </c>
      <c r="AJ878">
        <v>110</v>
      </c>
      <c r="AK878" t="s">
        <v>448</v>
      </c>
      <c r="AL878" s="1" t="s">
        <v>3426</v>
      </c>
      <c r="AM878" t="s">
        <v>3410</v>
      </c>
      <c r="AN878" s="1" t="s">
        <v>3411</v>
      </c>
      <c r="AO878" s="1" t="str">
        <f t="shared" si="60"/>
        <v>2W Distributor Bike</v>
      </c>
      <c r="AP878" s="1"/>
      <c r="AQ878" s="1"/>
      <c r="AR878" s="1"/>
      <c r="AS878" s="1"/>
      <c r="AT878" s="1"/>
      <c r="AU878" s="1"/>
      <c r="AV878" s="1"/>
      <c r="AW878" s="1"/>
      <c r="AX878" s="1"/>
      <c r="AY878" s="1"/>
      <c r="AZ878" s="1"/>
      <c r="BA878" s="1"/>
      <c r="BB878" s="1"/>
      <c r="BC878" s="1"/>
      <c r="BD878" s="1" t="s">
        <v>5752</v>
      </c>
      <c r="BE878" t="str">
        <f t="shared" si="58"/>
        <v>https://fs.amplifi.io//file?id=cb359a38-ec18-4002-aa91-94f39b6628cd&amp;variant=thumb&amp;extension=png</v>
      </c>
      <c r="BF878" s="4" t="s">
        <v>5752</v>
      </c>
      <c r="BG878" s="4" t="s">
        <v>7091</v>
      </c>
      <c r="BH878" s="4" t="s">
        <v>7092</v>
      </c>
    </row>
    <row r="879" spans="1:63" ht="19" customHeight="1" x14ac:dyDescent="0.2">
      <c r="A879">
        <v>906</v>
      </c>
      <c r="B879" t="str">
        <f t="shared" si="57"/>
        <v>60020-00001</v>
      </c>
      <c r="C879" t="s">
        <v>3427</v>
      </c>
      <c r="D879" t="str">
        <f t="shared" si="59"/>
        <v>60020-00001</v>
      </c>
      <c r="E879" t="s">
        <v>3170</v>
      </c>
      <c r="F879" t="e">
        <v>#N/A</v>
      </c>
      <c r="G879" t="s">
        <v>3425</v>
      </c>
      <c r="I879" t="s">
        <v>3172</v>
      </c>
      <c r="J879" t="s">
        <v>5332</v>
      </c>
      <c r="K879" t="s">
        <v>5338</v>
      </c>
      <c r="L879" t="s">
        <v>5418</v>
      </c>
      <c r="M879" t="s">
        <v>5351</v>
      </c>
      <c r="N879" t="s">
        <v>5392</v>
      </c>
      <c r="P879" t="s">
        <v>5330</v>
      </c>
      <c r="Q879" t="s">
        <v>3413</v>
      </c>
      <c r="R879" t="e">
        <v>#N/A</v>
      </c>
      <c r="S879" t="b">
        <v>1</v>
      </c>
      <c r="T879" t="s">
        <v>3427</v>
      </c>
      <c r="U879" t="s">
        <v>3427</v>
      </c>
      <c r="AI879">
        <v>110</v>
      </c>
      <c r="AJ879">
        <v>110</v>
      </c>
      <c r="AK879" t="s">
        <v>448</v>
      </c>
      <c r="AL879" s="1" t="s">
        <v>3426</v>
      </c>
      <c r="AM879" t="s">
        <v>3410</v>
      </c>
      <c r="AN879" s="1" t="s">
        <v>3411</v>
      </c>
      <c r="AO879" s="1" t="str">
        <f t="shared" si="60"/>
        <v>2W Distributor Bike</v>
      </c>
      <c r="AP879" s="1"/>
      <c r="AQ879" s="1"/>
      <c r="AR879" s="1"/>
      <c r="AS879" s="1"/>
      <c r="AT879" s="1"/>
      <c r="AU879" s="1"/>
      <c r="AV879" s="1"/>
      <c r="AW879" s="1"/>
      <c r="AX879" s="1"/>
      <c r="AY879" s="1"/>
      <c r="AZ879" s="1"/>
      <c r="BA879" s="1"/>
      <c r="BB879" s="1"/>
      <c r="BC879" s="1"/>
      <c r="BD879" s="1" t="s">
        <v>5753</v>
      </c>
      <c r="BE879" t="str">
        <f t="shared" si="58"/>
        <v>https://fs.amplifi.io//file?id=9e08a082-dc21-4ccc-bace-d8f2e6753923&amp;variant=thumb&amp;extension=png</v>
      </c>
      <c r="BF879" s="4" t="s">
        <v>7093</v>
      </c>
      <c r="BG879" s="4" t="s">
        <v>7094</v>
      </c>
      <c r="BH879" s="4" t="s">
        <v>5753</v>
      </c>
    </row>
    <row r="880" spans="1:63" ht="19" customHeight="1" x14ac:dyDescent="0.2">
      <c r="A880">
        <v>907</v>
      </c>
      <c r="B880" t="str">
        <f t="shared" si="57"/>
        <v>60020-00002</v>
      </c>
      <c r="C880" t="s">
        <v>3428</v>
      </c>
      <c r="D880" t="str">
        <f t="shared" si="59"/>
        <v>60020-00002</v>
      </c>
      <c r="E880" t="s">
        <v>3170</v>
      </c>
      <c r="F880" t="e">
        <v>#N/A</v>
      </c>
      <c r="G880" t="s">
        <v>3425</v>
      </c>
      <c r="I880" t="s">
        <v>3172</v>
      </c>
      <c r="J880" t="s">
        <v>5332</v>
      </c>
      <c r="K880" t="s">
        <v>5338</v>
      </c>
      <c r="L880" t="s">
        <v>5418</v>
      </c>
      <c r="M880" t="s">
        <v>5351</v>
      </c>
      <c r="N880" t="s">
        <v>5392</v>
      </c>
      <c r="P880" t="s">
        <v>5330</v>
      </c>
      <c r="Q880" t="s">
        <v>3415</v>
      </c>
      <c r="R880" t="e">
        <v>#N/A</v>
      </c>
      <c r="S880" t="b">
        <v>0</v>
      </c>
      <c r="T880" t="s">
        <v>3428</v>
      </c>
      <c r="U880" t="s">
        <v>3428</v>
      </c>
      <c r="AI880">
        <v>120</v>
      </c>
      <c r="AJ880">
        <v>120</v>
      </c>
      <c r="AK880" t="s">
        <v>448</v>
      </c>
      <c r="AL880" s="1" t="s">
        <v>3426</v>
      </c>
      <c r="AM880" t="s">
        <v>3410</v>
      </c>
      <c r="AN880" s="1" t="s">
        <v>3411</v>
      </c>
      <c r="AO880" s="1" t="str">
        <f t="shared" si="60"/>
        <v>2W Distributor Bike</v>
      </c>
      <c r="AP880" s="1"/>
      <c r="AQ880" s="1"/>
      <c r="AR880" s="1"/>
      <c r="AS880" s="1"/>
      <c r="AT880" s="1"/>
      <c r="AU880" s="1"/>
      <c r="AV880" s="1"/>
      <c r="AW880" s="1"/>
      <c r="AX880" s="1"/>
      <c r="AY880" s="1"/>
      <c r="AZ880" s="1"/>
      <c r="BA880" s="1"/>
      <c r="BB880" s="1"/>
      <c r="BC880" s="1"/>
      <c r="BD880" s="1" t="s">
        <v>3429</v>
      </c>
      <c r="BE880" t="str">
        <f t="shared" si="58"/>
        <v>https://fs.amplifi.io//file?id=9b7f4806-a4f0-4847-8d07-60244fb12b97&amp;variant=thumb&amp;extension=png</v>
      </c>
      <c r="BF880" s="4" t="s">
        <v>3429</v>
      </c>
    </row>
    <row r="881" spans="1:63" ht="19" customHeight="1" x14ac:dyDescent="0.2">
      <c r="A881">
        <v>908</v>
      </c>
      <c r="B881" t="str">
        <f t="shared" si="57"/>
        <v>60020-00005</v>
      </c>
      <c r="C881" t="s">
        <v>3430</v>
      </c>
      <c r="D881" t="str">
        <f t="shared" si="59"/>
        <v>60020-00005</v>
      </c>
      <c r="E881" t="s">
        <v>3170</v>
      </c>
      <c r="F881" t="e">
        <v>#N/A</v>
      </c>
      <c r="G881" t="s">
        <v>3425</v>
      </c>
      <c r="I881" t="s">
        <v>3172</v>
      </c>
      <c r="J881" t="s">
        <v>5332</v>
      </c>
      <c r="K881" t="s">
        <v>5333</v>
      </c>
      <c r="L881" t="s">
        <v>5416</v>
      </c>
      <c r="M881" t="s">
        <v>5351</v>
      </c>
      <c r="N881" t="s">
        <v>5392</v>
      </c>
      <c r="P881" t="s">
        <v>5330</v>
      </c>
      <c r="Q881" t="s">
        <v>3431</v>
      </c>
      <c r="R881" t="e">
        <v>#N/A</v>
      </c>
      <c r="S881" t="b">
        <v>0</v>
      </c>
      <c r="T881" t="s">
        <v>3430</v>
      </c>
      <c r="U881" t="s">
        <v>3430</v>
      </c>
      <c r="AI881">
        <v>130</v>
      </c>
      <c r="AJ881">
        <v>130</v>
      </c>
      <c r="AK881" t="s">
        <v>448</v>
      </c>
      <c r="AL881" s="1" t="s">
        <v>3426</v>
      </c>
      <c r="AM881" t="s">
        <v>3410</v>
      </c>
      <c r="AN881" s="1" t="s">
        <v>3411</v>
      </c>
      <c r="AO881" s="1" t="str">
        <f t="shared" si="60"/>
        <v>2W Distributor Bike</v>
      </c>
      <c r="AP881" s="1"/>
      <c r="AQ881" s="1"/>
      <c r="AR881" s="1"/>
      <c r="AS881" s="1"/>
      <c r="AT881" s="1"/>
      <c r="AU881" s="1"/>
      <c r="AV881" s="1"/>
      <c r="AW881" s="1"/>
      <c r="AX881" s="1"/>
      <c r="AY881" s="1"/>
      <c r="AZ881" s="1"/>
      <c r="BA881" s="1"/>
      <c r="BB881" s="1"/>
      <c r="BC881" s="1"/>
      <c r="BD881" s="1" t="s">
        <v>5754</v>
      </c>
      <c r="BE881" t="str">
        <f t="shared" si="58"/>
        <v>https://fs.amplifi.io//file?id=c6d76e2b-4cb2-41dc-84c8-88529463e01a&amp;variant=thumb&amp;extension=png</v>
      </c>
      <c r="BF881" s="4" t="s">
        <v>7095</v>
      </c>
      <c r="BG881" s="4" t="s">
        <v>7096</v>
      </c>
      <c r="BH881" s="4" t="s">
        <v>7097</v>
      </c>
      <c r="BI881" s="4" t="s">
        <v>5754</v>
      </c>
    </row>
    <row r="882" spans="1:63" ht="19" customHeight="1" x14ac:dyDescent="0.2">
      <c r="A882">
        <v>909</v>
      </c>
      <c r="B882" t="str">
        <f t="shared" si="57"/>
        <v>60020-00006</v>
      </c>
      <c r="C882" t="s">
        <v>3432</v>
      </c>
      <c r="D882" t="str">
        <f t="shared" si="59"/>
        <v>60020-00006</v>
      </c>
      <c r="E882" t="s">
        <v>3170</v>
      </c>
      <c r="F882" t="e">
        <v>#N/A</v>
      </c>
      <c r="G882" t="s">
        <v>3425</v>
      </c>
      <c r="I882" t="s">
        <v>3172</v>
      </c>
      <c r="J882" t="s">
        <v>5332</v>
      </c>
      <c r="K882" t="s">
        <v>5333</v>
      </c>
      <c r="L882" t="s">
        <v>5416</v>
      </c>
      <c r="M882" t="s">
        <v>5351</v>
      </c>
      <c r="N882" t="s">
        <v>5392</v>
      </c>
      <c r="P882" t="s">
        <v>5330</v>
      </c>
      <c r="Q882" t="s">
        <v>3392</v>
      </c>
      <c r="R882" t="e">
        <v>#N/A</v>
      </c>
      <c r="S882" t="b">
        <v>0</v>
      </c>
      <c r="T882" t="s">
        <v>3432</v>
      </c>
      <c r="U882" t="s">
        <v>3432</v>
      </c>
      <c r="AI882">
        <v>110</v>
      </c>
      <c r="AJ882">
        <v>110</v>
      </c>
      <c r="AK882" t="s">
        <v>448</v>
      </c>
      <c r="AL882" s="1" t="s">
        <v>3426</v>
      </c>
      <c r="AM882" t="s">
        <v>3410</v>
      </c>
      <c r="AN882" s="1" t="s">
        <v>3411</v>
      </c>
      <c r="AO882" s="1" t="str">
        <f t="shared" si="60"/>
        <v>2W Distributor Bike</v>
      </c>
      <c r="AP882" s="1"/>
      <c r="AQ882" s="1"/>
      <c r="AR882" s="1"/>
      <c r="AS882" s="1"/>
      <c r="AT882" s="1"/>
      <c r="AU882" s="1"/>
      <c r="AV882" s="1"/>
      <c r="AW882" s="1"/>
      <c r="AX882" s="1"/>
      <c r="AY882" s="1"/>
      <c r="AZ882" s="1"/>
      <c r="BA882" s="1"/>
      <c r="BB882" s="1"/>
      <c r="BC882" s="1"/>
      <c r="BD882" s="1" t="s">
        <v>5755</v>
      </c>
      <c r="BE882" t="str">
        <f t="shared" si="58"/>
        <v>https://fs.amplifi.io//file?id=ce35247c-ac66-468c-8c64-270766d254b7&amp;variant=thumb&amp;extension=png</v>
      </c>
      <c r="BF882" s="4" t="s">
        <v>7098</v>
      </c>
      <c r="BG882" s="4" t="s">
        <v>7099</v>
      </c>
      <c r="BH882" s="4" t="s">
        <v>7100</v>
      </c>
      <c r="BI882" s="4" t="s">
        <v>5755</v>
      </c>
      <c r="BJ882" s="4" t="s">
        <v>7101</v>
      </c>
      <c r="BK882" s="4" t="s">
        <v>7102</v>
      </c>
    </row>
    <row r="883" spans="1:63" ht="19" customHeight="1" x14ac:dyDescent="0.2">
      <c r="A883">
        <v>910</v>
      </c>
      <c r="B883" t="str">
        <f t="shared" si="57"/>
        <v>60021-00000</v>
      </c>
      <c r="C883" t="s">
        <v>3433</v>
      </c>
      <c r="D883" t="str">
        <f t="shared" si="59"/>
        <v>60021-00000</v>
      </c>
      <c r="E883" t="s">
        <v>3170</v>
      </c>
      <c r="F883" t="e">
        <v>#N/A</v>
      </c>
      <c r="G883" t="s">
        <v>3434</v>
      </c>
      <c r="I883" t="s">
        <v>3172</v>
      </c>
      <c r="J883" t="s">
        <v>5332</v>
      </c>
      <c r="K883" t="s">
        <v>5338</v>
      </c>
      <c r="L883" t="s">
        <v>5418</v>
      </c>
      <c r="M883" t="s">
        <v>5351</v>
      </c>
      <c r="N883" t="s">
        <v>5392</v>
      </c>
      <c r="P883" t="s">
        <v>5330</v>
      </c>
      <c r="Q883" t="s">
        <v>3435</v>
      </c>
      <c r="R883" t="e">
        <v>#N/A</v>
      </c>
      <c r="S883" t="b">
        <v>1</v>
      </c>
      <c r="T883" t="s">
        <v>3433</v>
      </c>
      <c r="U883" t="s">
        <v>3433</v>
      </c>
      <c r="AI883">
        <v>110</v>
      </c>
      <c r="AJ883">
        <v>110</v>
      </c>
      <c r="AK883" t="s">
        <v>448</v>
      </c>
      <c r="AL883" s="1" t="s">
        <v>3436</v>
      </c>
      <c r="AM883" t="s">
        <v>3437</v>
      </c>
      <c r="AN883" s="1" t="s">
        <v>3438</v>
      </c>
      <c r="AO883" s="1" t="str">
        <f t="shared" si="60"/>
        <v>2W Distributor Bike</v>
      </c>
      <c r="AP883" s="1"/>
      <c r="AQ883" s="1"/>
      <c r="AR883" s="1"/>
      <c r="AS883" s="1"/>
      <c r="AT883" s="1"/>
      <c r="AU883" s="1"/>
      <c r="AV883" s="1"/>
      <c r="AW883" s="1"/>
      <c r="AX883" s="1"/>
      <c r="AY883" s="1"/>
      <c r="AZ883" s="1"/>
      <c r="BA883" s="1"/>
      <c r="BB883" s="1"/>
      <c r="BC883" s="1"/>
      <c r="BD883" s="1" t="s">
        <v>5293</v>
      </c>
      <c r="BE883" t="str">
        <f t="shared" si="58"/>
        <v>https://fs.amplifi.io//file?id=e76ff25d-31cc-4491-902f-0f85f58f13cf&amp;variant=thumb&amp;extension=png</v>
      </c>
      <c r="BF883" s="4" t="s">
        <v>5293</v>
      </c>
      <c r="BG883" s="4" t="s">
        <v>7103</v>
      </c>
      <c r="BH883" s="4" t="s">
        <v>7104</v>
      </c>
    </row>
    <row r="884" spans="1:63" ht="19" customHeight="1" x14ac:dyDescent="0.2">
      <c r="A884">
        <v>911</v>
      </c>
      <c r="B884" t="str">
        <f t="shared" si="57"/>
        <v>60021-00001</v>
      </c>
      <c r="C884" t="s">
        <v>3439</v>
      </c>
      <c r="D884" t="str">
        <f t="shared" si="59"/>
        <v>60021-00001</v>
      </c>
      <c r="E884" t="s">
        <v>3170</v>
      </c>
      <c r="F884" t="e">
        <v>#N/A</v>
      </c>
      <c r="G884" t="s">
        <v>3434</v>
      </c>
      <c r="I884" t="s">
        <v>3172</v>
      </c>
      <c r="J884" t="s">
        <v>5332</v>
      </c>
      <c r="K884" t="s">
        <v>5338</v>
      </c>
      <c r="L884" t="s">
        <v>5418</v>
      </c>
      <c r="M884" t="s">
        <v>5351</v>
      </c>
      <c r="N884" t="s">
        <v>5392</v>
      </c>
      <c r="P884" t="s">
        <v>5330</v>
      </c>
      <c r="Q884" t="s">
        <v>3246</v>
      </c>
      <c r="R884" t="e">
        <v>#N/A</v>
      </c>
      <c r="S884" t="b">
        <v>1</v>
      </c>
      <c r="T884" t="s">
        <v>3439</v>
      </c>
      <c r="U884" t="s">
        <v>3439</v>
      </c>
      <c r="AI884">
        <v>130</v>
      </c>
      <c r="AJ884">
        <v>130</v>
      </c>
      <c r="AK884" t="s">
        <v>448</v>
      </c>
      <c r="AL884" s="1" t="s">
        <v>3436</v>
      </c>
      <c r="AM884" t="s">
        <v>3437</v>
      </c>
      <c r="AN884" s="1" t="s">
        <v>3438</v>
      </c>
      <c r="AO884" s="1" t="str">
        <f t="shared" si="60"/>
        <v>2W Distributor Bike</v>
      </c>
      <c r="AP884" s="1"/>
      <c r="AQ884" s="1"/>
      <c r="AR884" s="1"/>
      <c r="AS884" s="1"/>
      <c r="AT884" s="1"/>
      <c r="AU884" s="1"/>
      <c r="AV884" s="1"/>
      <c r="AW884" s="1"/>
      <c r="AX884" s="1"/>
      <c r="AY884" s="1"/>
      <c r="AZ884" s="1"/>
      <c r="BA884" s="1"/>
      <c r="BB884" s="1"/>
      <c r="BC884" s="1"/>
      <c r="BD884" s="1" t="s">
        <v>5756</v>
      </c>
      <c r="BE884" t="str">
        <f t="shared" si="58"/>
        <v>https://fs.amplifi.io//file?id=25d7ec38-2a25-4d78-b333-70b3ea9cab77&amp;variant=thumb&amp;extension=png</v>
      </c>
      <c r="BF884" s="4" t="s">
        <v>7105</v>
      </c>
      <c r="BG884" s="4" t="s">
        <v>5756</v>
      </c>
      <c r="BH884" s="4" t="s">
        <v>7106</v>
      </c>
    </row>
    <row r="885" spans="1:63" ht="19" customHeight="1" x14ac:dyDescent="0.2">
      <c r="A885">
        <v>912</v>
      </c>
      <c r="B885" t="str">
        <f t="shared" si="57"/>
        <v>60021-00002</v>
      </c>
      <c r="C885" t="s">
        <v>3440</v>
      </c>
      <c r="D885" t="str">
        <f t="shared" si="59"/>
        <v>60021-00002</v>
      </c>
      <c r="E885" t="s">
        <v>3170</v>
      </c>
      <c r="F885" t="e">
        <v>#N/A</v>
      </c>
      <c r="G885" t="s">
        <v>3434</v>
      </c>
      <c r="I885" t="s">
        <v>3172</v>
      </c>
      <c r="J885" t="s">
        <v>5332</v>
      </c>
      <c r="K885" t="s">
        <v>5338</v>
      </c>
      <c r="L885" t="s">
        <v>5418</v>
      </c>
      <c r="M885" t="s">
        <v>5351</v>
      </c>
      <c r="N885" t="s">
        <v>5392</v>
      </c>
      <c r="P885" t="s">
        <v>5330</v>
      </c>
      <c r="Q885" t="s">
        <v>3441</v>
      </c>
      <c r="R885" t="e">
        <v>#N/A</v>
      </c>
      <c r="S885" t="b">
        <v>0</v>
      </c>
      <c r="T885" t="s">
        <v>3440</v>
      </c>
      <c r="U885" t="s">
        <v>3440</v>
      </c>
      <c r="AI885">
        <v>110</v>
      </c>
      <c r="AJ885">
        <v>110</v>
      </c>
      <c r="AK885" t="s">
        <v>448</v>
      </c>
      <c r="AL885" s="1" t="s">
        <v>3436</v>
      </c>
      <c r="AM885" t="s">
        <v>3437</v>
      </c>
      <c r="AN885" s="1" t="s">
        <v>3438</v>
      </c>
      <c r="AO885" s="1" t="str">
        <f t="shared" si="60"/>
        <v>2W Distributor Bike</v>
      </c>
      <c r="AP885" s="1"/>
      <c r="AQ885" s="1"/>
      <c r="AR885" s="1"/>
      <c r="AS885" s="1"/>
      <c r="AT885" s="1"/>
      <c r="AU885" s="1"/>
      <c r="AV885" s="1"/>
      <c r="AW885" s="1"/>
      <c r="AX885" s="1"/>
      <c r="AY885" s="1"/>
      <c r="AZ885" s="1"/>
      <c r="BA885" s="1"/>
      <c r="BB885" s="1"/>
      <c r="BC885" s="1"/>
      <c r="BD885" s="1" t="s">
        <v>5294</v>
      </c>
      <c r="BE885" t="str">
        <f t="shared" si="58"/>
        <v>https://fs.amplifi.io//file?id=6885cf6e-ed3d-4911-880d-191144adb89d&amp;variant=thumb&amp;extension=png</v>
      </c>
      <c r="BF885" s="4" t="s">
        <v>5294</v>
      </c>
      <c r="BG885" s="4" t="s">
        <v>7107</v>
      </c>
      <c r="BH885" s="4" t="s">
        <v>7108</v>
      </c>
    </row>
    <row r="886" spans="1:63" ht="19" customHeight="1" x14ac:dyDescent="0.2">
      <c r="A886">
        <v>913</v>
      </c>
      <c r="B886" t="str">
        <f t="shared" si="57"/>
        <v>60021-00004</v>
      </c>
      <c r="C886" t="s">
        <v>3442</v>
      </c>
      <c r="D886" t="str">
        <f t="shared" si="59"/>
        <v>60021-00004</v>
      </c>
      <c r="E886" t="s">
        <v>3170</v>
      </c>
      <c r="F886" t="e">
        <v>#N/A</v>
      </c>
      <c r="G886" t="s">
        <v>3434</v>
      </c>
      <c r="I886" t="s">
        <v>3172</v>
      </c>
      <c r="J886" t="s">
        <v>5332</v>
      </c>
      <c r="K886" t="s">
        <v>5338</v>
      </c>
      <c r="L886" t="s">
        <v>5418</v>
      </c>
      <c r="M886" t="s">
        <v>5351</v>
      </c>
      <c r="N886" t="s">
        <v>5392</v>
      </c>
      <c r="P886" t="s">
        <v>5330</v>
      </c>
      <c r="Q886" t="s">
        <v>3394</v>
      </c>
      <c r="R886" t="e">
        <v>#N/A</v>
      </c>
      <c r="S886" t="b">
        <v>0</v>
      </c>
      <c r="T886" t="s">
        <v>3442</v>
      </c>
      <c r="U886" t="s">
        <v>3442</v>
      </c>
      <c r="AI886">
        <v>130</v>
      </c>
      <c r="AJ886">
        <v>130</v>
      </c>
      <c r="AK886" t="s">
        <v>448</v>
      </c>
      <c r="AL886" s="1" t="s">
        <v>3436</v>
      </c>
      <c r="AM886" t="s">
        <v>3437</v>
      </c>
      <c r="AN886" s="1" t="s">
        <v>3438</v>
      </c>
      <c r="AO886" s="1" t="str">
        <f t="shared" si="60"/>
        <v>2W Distributor Bike</v>
      </c>
      <c r="AP886" s="1"/>
      <c r="AQ886" s="1"/>
      <c r="AR886" s="1"/>
      <c r="AS886" s="1"/>
      <c r="AT886" s="1"/>
      <c r="AU886" s="1"/>
      <c r="AV886" s="1"/>
      <c r="AW886" s="1"/>
      <c r="AX886" s="1"/>
      <c r="AY886" s="1"/>
      <c r="AZ886" s="1"/>
      <c r="BA886" s="1"/>
      <c r="BB886" s="1"/>
      <c r="BC886" s="1"/>
      <c r="BD886" s="1" t="s">
        <v>3443</v>
      </c>
      <c r="BE886" t="str">
        <f t="shared" si="58"/>
        <v>https://fs.amplifi.io//file?id=4171477c-fdfb-4274-848e-c30f01ebaceb&amp;variant=thumb&amp;extension=png</v>
      </c>
      <c r="BF886" s="4" t="s">
        <v>3443</v>
      </c>
    </row>
    <row r="887" spans="1:63" ht="19" customHeight="1" x14ac:dyDescent="0.2">
      <c r="A887">
        <v>914</v>
      </c>
      <c r="B887" t="str">
        <f t="shared" si="57"/>
        <v>60021-00005</v>
      </c>
      <c r="C887" t="s">
        <v>3444</v>
      </c>
      <c r="D887" t="str">
        <f t="shared" si="59"/>
        <v>60021-00005</v>
      </c>
      <c r="E887" t="s">
        <v>3170</v>
      </c>
      <c r="F887" t="e">
        <v>#N/A</v>
      </c>
      <c r="G887" t="s">
        <v>3434</v>
      </c>
      <c r="I887" t="s">
        <v>3172</v>
      </c>
      <c r="J887" t="s">
        <v>5332</v>
      </c>
      <c r="K887" t="s">
        <v>5338</v>
      </c>
      <c r="L887" t="s">
        <v>5418</v>
      </c>
      <c r="M887" t="s">
        <v>5351</v>
      </c>
      <c r="N887" t="s">
        <v>5392</v>
      </c>
      <c r="P887" t="s">
        <v>5330</v>
      </c>
      <c r="Q887" t="s">
        <v>3445</v>
      </c>
      <c r="R887" t="e">
        <v>#N/A</v>
      </c>
      <c r="S887" t="b">
        <v>0</v>
      </c>
      <c r="T887" t="s">
        <v>3444</v>
      </c>
      <c r="U887" t="s">
        <v>3444</v>
      </c>
      <c r="AI887">
        <v>130</v>
      </c>
      <c r="AJ887">
        <v>130</v>
      </c>
      <c r="AK887" t="s">
        <v>448</v>
      </c>
      <c r="AL887" s="1" t="s">
        <v>3436</v>
      </c>
      <c r="AM887" t="s">
        <v>3437</v>
      </c>
      <c r="AN887" s="1" t="s">
        <v>3438</v>
      </c>
      <c r="AO887" s="1" t="str">
        <f t="shared" si="60"/>
        <v>2W Distributor Bike</v>
      </c>
      <c r="AP887" s="1"/>
      <c r="AQ887" s="1"/>
      <c r="AR887" s="1"/>
      <c r="AS887" s="1"/>
      <c r="AT887" s="1"/>
      <c r="AU887" s="1"/>
      <c r="AV887" s="1"/>
      <c r="AW887" s="1"/>
      <c r="AX887" s="1"/>
      <c r="AY887" s="1"/>
      <c r="AZ887" s="1"/>
      <c r="BA887" s="1"/>
      <c r="BB887" s="1"/>
      <c r="BC887" s="1"/>
      <c r="BD887" s="1" t="s">
        <v>5757</v>
      </c>
      <c r="BE887" t="str">
        <f t="shared" si="58"/>
        <v>https://fs.amplifi.io//file?id=be9a723d-0da7-4854-97c3-e073bbff2632&amp;variant=thumb&amp;extension=png</v>
      </c>
      <c r="BF887" s="4" t="s">
        <v>7109</v>
      </c>
      <c r="BG887" s="4" t="s">
        <v>7110</v>
      </c>
      <c r="BH887" s="4" t="s">
        <v>7111</v>
      </c>
      <c r="BI887" s="4" t="s">
        <v>5757</v>
      </c>
      <c r="BJ887" s="4" t="s">
        <v>7112</v>
      </c>
      <c r="BK887" s="4" t="s">
        <v>7113</v>
      </c>
    </row>
    <row r="888" spans="1:63" ht="19" customHeight="1" x14ac:dyDescent="0.2">
      <c r="A888">
        <v>915</v>
      </c>
      <c r="B888" t="str">
        <f t="shared" si="57"/>
        <v>60021-00009</v>
      </c>
      <c r="C888" t="s">
        <v>3446</v>
      </c>
      <c r="D888" t="str">
        <f t="shared" si="59"/>
        <v>60021-00009</v>
      </c>
      <c r="E888" t="s">
        <v>3170</v>
      </c>
      <c r="F888" t="e">
        <v>#N/A</v>
      </c>
      <c r="G888" t="s">
        <v>3434</v>
      </c>
      <c r="I888" t="s">
        <v>3172</v>
      </c>
      <c r="J888" t="s">
        <v>5332</v>
      </c>
      <c r="K888" t="s">
        <v>5333</v>
      </c>
      <c r="L888" t="s">
        <v>5416</v>
      </c>
      <c r="M888" t="s">
        <v>5351</v>
      </c>
      <c r="N888" t="s">
        <v>5392</v>
      </c>
      <c r="P888" t="s">
        <v>5330</v>
      </c>
      <c r="Q888" t="s">
        <v>3447</v>
      </c>
      <c r="R888" t="e">
        <v>#N/A</v>
      </c>
      <c r="S888" t="b">
        <v>0</v>
      </c>
      <c r="T888" t="s">
        <v>3446</v>
      </c>
      <c r="U888" t="s">
        <v>3446</v>
      </c>
      <c r="AI888">
        <v>120</v>
      </c>
      <c r="AJ888">
        <v>120</v>
      </c>
      <c r="AK888" t="s">
        <v>448</v>
      </c>
      <c r="AL888" s="1" t="s">
        <v>3436</v>
      </c>
      <c r="AM888" t="s">
        <v>3437</v>
      </c>
      <c r="AN888" s="1" t="s">
        <v>3438</v>
      </c>
      <c r="AO888" s="1" t="str">
        <f t="shared" si="60"/>
        <v>2W Distributor Bike</v>
      </c>
      <c r="AP888" s="1"/>
      <c r="AQ888" s="1"/>
      <c r="AR888" s="1"/>
      <c r="AS888" s="1"/>
      <c r="AT888" s="1"/>
      <c r="AU888" s="1"/>
      <c r="AV888" s="1"/>
      <c r="AW888" s="1"/>
      <c r="AX888" s="1"/>
      <c r="AY888" s="1"/>
      <c r="AZ888" s="1"/>
      <c r="BA888" s="1"/>
      <c r="BB888" s="1"/>
      <c r="BC888" s="1"/>
      <c r="BD888" s="1" t="s">
        <v>5758</v>
      </c>
      <c r="BE888" t="str">
        <f t="shared" si="58"/>
        <v>https://fs.amplifi.io//file?id=c24418f9-41ea-4aaa-9d10-cf7f37864041&amp;variant=thumb&amp;extension=png</v>
      </c>
      <c r="BF888" s="4" t="s">
        <v>7114</v>
      </c>
      <c r="BG888" s="4" t="s">
        <v>7115</v>
      </c>
      <c r="BH888" s="4" t="s">
        <v>7116</v>
      </c>
      <c r="BI888" s="4" t="s">
        <v>5758</v>
      </c>
      <c r="BJ888" s="4" t="s">
        <v>7117</v>
      </c>
      <c r="BK888" s="4" t="s">
        <v>7118</v>
      </c>
    </row>
    <row r="889" spans="1:63" ht="19" customHeight="1" x14ac:dyDescent="0.2">
      <c r="A889">
        <v>916</v>
      </c>
      <c r="B889" t="str">
        <f t="shared" si="57"/>
        <v>60025-00001</v>
      </c>
      <c r="C889" t="s">
        <v>3448</v>
      </c>
      <c r="D889" t="str">
        <f t="shared" si="59"/>
        <v>60025-00001</v>
      </c>
      <c r="E889" t="s">
        <v>3170</v>
      </c>
      <c r="F889" t="e">
        <v>#N/A</v>
      </c>
      <c r="G889" t="s">
        <v>3449</v>
      </c>
      <c r="I889" t="s">
        <v>3172</v>
      </c>
      <c r="J889" t="s">
        <v>5332</v>
      </c>
      <c r="K889" t="s">
        <v>5338</v>
      </c>
      <c r="L889" t="s">
        <v>5418</v>
      </c>
      <c r="M889" t="s">
        <v>5351</v>
      </c>
      <c r="N889" t="s">
        <v>5392</v>
      </c>
      <c r="P889" t="s">
        <v>5330</v>
      </c>
      <c r="Q889" t="s">
        <v>3450</v>
      </c>
      <c r="R889" t="e">
        <v>#N/A</v>
      </c>
      <c r="S889" t="b">
        <v>1</v>
      </c>
      <c r="T889" t="s">
        <v>3448</v>
      </c>
      <c r="U889" t="s">
        <v>3448</v>
      </c>
      <c r="AI889">
        <v>130</v>
      </c>
      <c r="AJ889">
        <v>130</v>
      </c>
      <c r="AK889" t="s">
        <v>448</v>
      </c>
      <c r="AL889" s="1" t="s">
        <v>3174</v>
      </c>
      <c r="AM889" t="s">
        <v>3451</v>
      </c>
      <c r="AN889" s="1" t="s">
        <v>3452</v>
      </c>
      <c r="AO889" s="1" t="str">
        <f t="shared" si="60"/>
        <v>2W Distributor Bike</v>
      </c>
      <c r="AP889" s="1"/>
      <c r="AQ889" s="1"/>
      <c r="AR889" s="1"/>
      <c r="AS889" s="1"/>
      <c r="AT889" s="1"/>
      <c r="AU889" s="1"/>
      <c r="AV889" s="1"/>
      <c r="AW889" s="1"/>
      <c r="AX889" s="1"/>
      <c r="AY889" s="1"/>
      <c r="AZ889" s="1"/>
      <c r="BA889" s="1"/>
      <c r="BB889" s="1"/>
      <c r="BC889" s="1"/>
      <c r="BD889" s="1" t="s">
        <v>3453</v>
      </c>
      <c r="BE889" t="str">
        <f t="shared" si="58"/>
        <v>https://fs.amplifi.io//file?id=cde15e08-5c1b-4fb2-8384-6245352a02ac&amp;variant=thumb&amp;extension=png</v>
      </c>
      <c r="BF889" s="4" t="s">
        <v>3453</v>
      </c>
      <c r="BG889" s="4" t="s">
        <v>7119</v>
      </c>
      <c r="BH889" s="4" t="s">
        <v>7120</v>
      </c>
    </row>
    <row r="890" spans="1:63" ht="19" customHeight="1" x14ac:dyDescent="0.2">
      <c r="A890">
        <v>917</v>
      </c>
      <c r="B890" t="str">
        <f t="shared" si="57"/>
        <v>60025-00002</v>
      </c>
      <c r="C890" t="s">
        <v>3454</v>
      </c>
      <c r="D890" t="str">
        <f t="shared" si="59"/>
        <v>60025-00002</v>
      </c>
      <c r="E890" t="s">
        <v>3170</v>
      </c>
      <c r="F890" t="e">
        <v>#N/A</v>
      </c>
      <c r="G890" t="s">
        <v>3449</v>
      </c>
      <c r="I890" t="s">
        <v>3172</v>
      </c>
      <c r="J890" t="s">
        <v>5332</v>
      </c>
      <c r="K890" t="s">
        <v>5338</v>
      </c>
      <c r="L890" t="s">
        <v>5418</v>
      </c>
      <c r="M890" t="s">
        <v>5351</v>
      </c>
      <c r="N890" t="s">
        <v>5392</v>
      </c>
      <c r="P890" t="s">
        <v>5330</v>
      </c>
      <c r="Q890" t="s">
        <v>3201</v>
      </c>
      <c r="R890" t="e">
        <v>#N/A</v>
      </c>
      <c r="S890" t="b">
        <v>1</v>
      </c>
      <c r="T890" t="s">
        <v>3454</v>
      </c>
      <c r="U890" t="s">
        <v>3454</v>
      </c>
      <c r="AI890">
        <v>110</v>
      </c>
      <c r="AJ890">
        <v>110</v>
      </c>
      <c r="AK890" t="s">
        <v>448</v>
      </c>
      <c r="AL890" s="1" t="s">
        <v>3174</v>
      </c>
      <c r="AM890" t="s">
        <v>3451</v>
      </c>
      <c r="AN890" s="1" t="s">
        <v>3452</v>
      </c>
      <c r="AO890" s="1" t="str">
        <f t="shared" si="60"/>
        <v>2W Distributor Bike</v>
      </c>
      <c r="AP890" s="1"/>
      <c r="AQ890" s="1"/>
      <c r="AR890" s="1"/>
      <c r="AS890" s="1"/>
      <c r="AT890" s="1"/>
      <c r="AU890" s="1"/>
      <c r="AV890" s="1"/>
      <c r="AW890" s="1"/>
      <c r="AX890" s="1"/>
      <c r="AY890" s="1"/>
      <c r="AZ890" s="1"/>
      <c r="BA890" s="1"/>
      <c r="BB890" s="1"/>
      <c r="BC890" s="1"/>
      <c r="BD890" s="1" t="s">
        <v>3455</v>
      </c>
      <c r="BE890" t="str">
        <f t="shared" si="58"/>
        <v>https://fs.amplifi.io//file?id=1ff380e6-d1e6-468e-ab17-5d55d0b4e83a&amp;variant=thumb&amp;extension=png</v>
      </c>
      <c r="BF890" s="4" t="s">
        <v>3455</v>
      </c>
      <c r="BG890" s="4" t="s">
        <v>7121</v>
      </c>
      <c r="BH890" s="4" t="s">
        <v>7122</v>
      </c>
    </row>
    <row r="891" spans="1:63" ht="19" customHeight="1" x14ac:dyDescent="0.2">
      <c r="A891">
        <v>918</v>
      </c>
      <c r="B891" t="str">
        <f t="shared" si="57"/>
        <v>60025-00003</v>
      </c>
      <c r="C891" t="s">
        <v>3456</v>
      </c>
      <c r="D891" t="str">
        <f t="shared" si="59"/>
        <v>60025-00003</v>
      </c>
      <c r="E891" t="s">
        <v>3170</v>
      </c>
      <c r="F891" t="e">
        <v>#N/A</v>
      </c>
      <c r="G891" t="s">
        <v>3449</v>
      </c>
      <c r="I891" t="s">
        <v>3172</v>
      </c>
      <c r="J891" t="s">
        <v>5332</v>
      </c>
      <c r="K891" t="s">
        <v>5338</v>
      </c>
      <c r="L891" t="s">
        <v>5418</v>
      </c>
      <c r="M891" t="s">
        <v>5351</v>
      </c>
      <c r="N891" t="s">
        <v>5392</v>
      </c>
      <c r="P891" t="s">
        <v>5330</v>
      </c>
      <c r="Q891" t="s">
        <v>3387</v>
      </c>
      <c r="R891" t="e">
        <v>#N/A</v>
      </c>
      <c r="S891" t="b">
        <v>1</v>
      </c>
      <c r="T891" t="s">
        <v>3456</v>
      </c>
      <c r="U891" t="s">
        <v>3456</v>
      </c>
      <c r="AI891">
        <v>150</v>
      </c>
      <c r="AJ891">
        <v>150</v>
      </c>
      <c r="AK891" t="s">
        <v>448</v>
      </c>
      <c r="AL891" s="1" t="s">
        <v>3174</v>
      </c>
      <c r="AM891" t="s">
        <v>3451</v>
      </c>
      <c r="AN891" s="1" t="s">
        <v>3452</v>
      </c>
      <c r="AO891" s="1" t="str">
        <f t="shared" si="60"/>
        <v>2W Distributor Bike</v>
      </c>
      <c r="AP891" s="1"/>
      <c r="AQ891" s="1"/>
      <c r="AR891" s="1"/>
      <c r="AS891" s="1"/>
      <c r="AT891" s="1"/>
      <c r="AU891" s="1"/>
      <c r="AV891" s="1"/>
      <c r="AW891" s="1"/>
      <c r="AX891" s="1"/>
      <c r="AY891" s="1"/>
      <c r="AZ891" s="1"/>
      <c r="BA891" s="1"/>
      <c r="BB891" s="1"/>
      <c r="BC891" s="1"/>
      <c r="BD891" s="1" t="s">
        <v>5759</v>
      </c>
      <c r="BE891" t="str">
        <f t="shared" si="58"/>
        <v>https://fs.amplifi.io//file?id=e02d2b1e-48f9-4507-a899-7b230f5eb24c&amp;variant=thumb&amp;extension=png</v>
      </c>
      <c r="BF891" s="4" t="s">
        <v>7123</v>
      </c>
      <c r="BG891" s="4" t="s">
        <v>7124</v>
      </c>
      <c r="BH891" s="4" t="s">
        <v>5759</v>
      </c>
    </row>
    <row r="892" spans="1:63" ht="19" customHeight="1" x14ac:dyDescent="0.2">
      <c r="A892">
        <v>919</v>
      </c>
      <c r="B892" t="str">
        <f t="shared" si="57"/>
        <v>60025-00004</v>
      </c>
      <c r="C892" t="s">
        <v>3457</v>
      </c>
      <c r="D892" t="str">
        <f t="shared" si="59"/>
        <v>60025-00004</v>
      </c>
      <c r="E892" t="s">
        <v>3170</v>
      </c>
      <c r="F892" t="e">
        <v>#N/A</v>
      </c>
      <c r="G892" t="s">
        <v>3449</v>
      </c>
      <c r="I892" t="s">
        <v>3172</v>
      </c>
      <c r="J892" t="s">
        <v>5332</v>
      </c>
      <c r="K892" t="s">
        <v>5338</v>
      </c>
      <c r="L892" t="s">
        <v>5418</v>
      </c>
      <c r="M892" t="s">
        <v>5351</v>
      </c>
      <c r="N892" t="s">
        <v>5392</v>
      </c>
      <c r="P892" t="s">
        <v>5330</v>
      </c>
      <c r="Q892" t="s">
        <v>3458</v>
      </c>
      <c r="R892" t="e">
        <v>#N/A</v>
      </c>
      <c r="S892" t="b">
        <v>1</v>
      </c>
      <c r="T892" t="s">
        <v>3457</v>
      </c>
      <c r="U892" t="s">
        <v>3457</v>
      </c>
      <c r="AI892">
        <v>150</v>
      </c>
      <c r="AJ892">
        <v>150</v>
      </c>
      <c r="AK892" t="s">
        <v>448</v>
      </c>
      <c r="AL892" s="1" t="s">
        <v>3174</v>
      </c>
      <c r="AM892" t="s">
        <v>3451</v>
      </c>
      <c r="AN892" s="1" t="s">
        <v>3452</v>
      </c>
      <c r="AO892" s="1" t="str">
        <f t="shared" si="60"/>
        <v>2W Distributor Bike</v>
      </c>
      <c r="AP892" s="1"/>
      <c r="AQ892" s="1"/>
      <c r="AR892" s="1"/>
      <c r="AS892" s="1"/>
      <c r="AT892" s="1"/>
      <c r="AU892" s="1"/>
      <c r="AV892" s="1"/>
      <c r="AW892" s="1"/>
      <c r="AX892" s="1"/>
      <c r="AY892" s="1"/>
      <c r="AZ892" s="1"/>
      <c r="BA892" s="1"/>
      <c r="BB892" s="1"/>
      <c r="BC892" s="1"/>
      <c r="BD892" s="1" t="s">
        <v>3459</v>
      </c>
      <c r="BE892" t="str">
        <f t="shared" si="58"/>
        <v>https://fs.amplifi.io//file?id=50f2a12e-8b4b-47a7-bd99-c5aa232e03e2&amp;variant=thumb&amp;extension=png</v>
      </c>
      <c r="BF892" s="4" t="s">
        <v>3459</v>
      </c>
      <c r="BG892" s="4" t="s">
        <v>7125</v>
      </c>
      <c r="BH892" s="4" t="s">
        <v>7126</v>
      </c>
    </row>
    <row r="893" spans="1:63" ht="19" customHeight="1" x14ac:dyDescent="0.2">
      <c r="A893">
        <v>920</v>
      </c>
      <c r="B893" t="str">
        <f t="shared" si="57"/>
        <v>60025-00005</v>
      </c>
      <c r="C893" t="s">
        <v>3460</v>
      </c>
      <c r="D893" t="str">
        <f t="shared" si="59"/>
        <v>60025-00005</v>
      </c>
      <c r="E893" t="s">
        <v>3170</v>
      </c>
      <c r="F893" t="e">
        <v>#N/A</v>
      </c>
      <c r="G893" t="s">
        <v>3449</v>
      </c>
      <c r="I893" t="s">
        <v>3172</v>
      </c>
      <c r="J893" t="s">
        <v>5332</v>
      </c>
      <c r="K893" t="s">
        <v>5338</v>
      </c>
      <c r="L893" t="s">
        <v>5418</v>
      </c>
      <c r="M893" t="s">
        <v>5351</v>
      </c>
      <c r="N893" t="s">
        <v>5392</v>
      </c>
      <c r="P893" t="s">
        <v>5330</v>
      </c>
      <c r="Q893" t="s">
        <v>3441</v>
      </c>
      <c r="R893" t="e">
        <v>#N/A</v>
      </c>
      <c r="S893" t="b">
        <v>0</v>
      </c>
      <c r="T893" t="s">
        <v>3460</v>
      </c>
      <c r="U893" t="s">
        <v>3460</v>
      </c>
      <c r="AI893">
        <v>110</v>
      </c>
      <c r="AJ893">
        <v>110</v>
      </c>
      <c r="AK893" t="s">
        <v>448</v>
      </c>
      <c r="AL893" s="1" t="s">
        <v>3174</v>
      </c>
      <c r="AM893" t="s">
        <v>3451</v>
      </c>
      <c r="AN893" s="1" t="s">
        <v>3452</v>
      </c>
      <c r="AO893" s="1" t="str">
        <f t="shared" si="60"/>
        <v>2W Distributor Bike</v>
      </c>
      <c r="AP893" s="1"/>
      <c r="AQ893" s="1"/>
      <c r="AR893" s="1"/>
      <c r="AS893" s="1"/>
      <c r="AT893" s="1"/>
      <c r="AU893" s="1"/>
      <c r="AV893" s="1"/>
      <c r="AW893" s="1"/>
      <c r="AX893" s="1"/>
      <c r="AY893" s="1"/>
      <c r="AZ893" s="1"/>
      <c r="BA893" s="1"/>
      <c r="BB893" s="1"/>
      <c r="BC893" s="1"/>
      <c r="BD893" s="1" t="s">
        <v>3461</v>
      </c>
      <c r="BE893" t="str">
        <f t="shared" si="58"/>
        <v>https://fs.amplifi.io//file?id=f3b8884c-f411-4578-a1d3-e23813402725&amp;variant=thumb&amp;extension=png</v>
      </c>
      <c r="BF893" s="4" t="s">
        <v>3461</v>
      </c>
      <c r="BG893" s="4" t="s">
        <v>7127</v>
      </c>
      <c r="BH893" s="4" t="s">
        <v>7128</v>
      </c>
    </row>
    <row r="894" spans="1:63" ht="19" customHeight="1" x14ac:dyDescent="0.2">
      <c r="A894">
        <v>921</v>
      </c>
      <c r="B894" t="str">
        <f t="shared" si="57"/>
        <v>60025-00006</v>
      </c>
      <c r="C894" t="s">
        <v>3462</v>
      </c>
      <c r="D894" t="str">
        <f t="shared" si="59"/>
        <v>60025-00006</v>
      </c>
      <c r="E894" t="s">
        <v>3170</v>
      </c>
      <c r="F894" t="e">
        <v>#N/A</v>
      </c>
      <c r="G894" t="s">
        <v>3449</v>
      </c>
      <c r="I894" t="s">
        <v>3172</v>
      </c>
      <c r="J894" t="s">
        <v>5332</v>
      </c>
      <c r="K894" t="s">
        <v>5338</v>
      </c>
      <c r="L894" t="s">
        <v>5418</v>
      </c>
      <c r="M894" t="s">
        <v>5351</v>
      </c>
      <c r="N894" t="s">
        <v>5392</v>
      </c>
      <c r="P894" t="s">
        <v>5330</v>
      </c>
      <c r="Q894" t="s">
        <v>3463</v>
      </c>
      <c r="R894" t="e">
        <v>#N/A</v>
      </c>
      <c r="S894" t="b">
        <v>0</v>
      </c>
      <c r="T894" t="s">
        <v>3462</v>
      </c>
      <c r="U894" t="s">
        <v>3462</v>
      </c>
      <c r="AI894">
        <v>130</v>
      </c>
      <c r="AJ894">
        <v>130</v>
      </c>
      <c r="AK894" t="s">
        <v>448</v>
      </c>
      <c r="AL894" s="1" t="s">
        <v>3174</v>
      </c>
      <c r="AM894" t="s">
        <v>3451</v>
      </c>
      <c r="AN894" s="1" t="s">
        <v>3452</v>
      </c>
      <c r="AO894" s="1" t="str">
        <f t="shared" si="60"/>
        <v>2W Distributor Bike</v>
      </c>
      <c r="AP894" s="1"/>
      <c r="AQ894" s="1"/>
      <c r="AR894" s="1"/>
      <c r="AS894" s="1"/>
      <c r="AT894" s="1"/>
      <c r="AU894" s="1"/>
      <c r="AV894" s="1"/>
      <c r="AW894" s="1"/>
      <c r="AX894" s="1"/>
      <c r="AY894" s="1"/>
      <c r="AZ894" s="1"/>
      <c r="BA894" s="1"/>
      <c r="BB894" s="1"/>
      <c r="BC894" s="1"/>
      <c r="BD894" s="1" t="s">
        <v>5760</v>
      </c>
      <c r="BE894" t="str">
        <f t="shared" si="58"/>
        <v>https://fs.amplifi.io//file?id=17a44ac8-13cb-4cf6-824e-bcd1ab0bb2a1&amp;variant=thumb&amp;extension=png</v>
      </c>
      <c r="BF894" s="4" t="s">
        <v>7129</v>
      </c>
      <c r="BG894" s="4" t="s">
        <v>5760</v>
      </c>
      <c r="BH894" s="4" t="s">
        <v>7130</v>
      </c>
      <c r="BI894" s="4" t="s">
        <v>7131</v>
      </c>
      <c r="BJ894" s="4" t="s">
        <v>7132</v>
      </c>
      <c r="BK894" s="4" t="s">
        <v>7133</v>
      </c>
    </row>
    <row r="895" spans="1:63" ht="19" customHeight="1" x14ac:dyDescent="0.2">
      <c r="A895">
        <v>922</v>
      </c>
      <c r="B895" t="str">
        <f t="shared" si="57"/>
        <v>60025-00007</v>
      </c>
      <c r="C895" t="s">
        <v>3464</v>
      </c>
      <c r="D895" t="str">
        <f t="shared" si="59"/>
        <v>60025-00007</v>
      </c>
      <c r="E895" t="s">
        <v>3170</v>
      </c>
      <c r="F895" t="e">
        <v>#N/A</v>
      </c>
      <c r="G895" t="s">
        <v>3449</v>
      </c>
      <c r="I895" t="s">
        <v>3172</v>
      </c>
      <c r="J895" t="s">
        <v>5332</v>
      </c>
      <c r="K895" t="s">
        <v>5333</v>
      </c>
      <c r="L895" t="s">
        <v>5416</v>
      </c>
      <c r="M895" t="s">
        <v>5351</v>
      </c>
      <c r="N895" t="s">
        <v>5392</v>
      </c>
      <c r="P895" t="s">
        <v>5330</v>
      </c>
      <c r="Q895" t="s">
        <v>3447</v>
      </c>
      <c r="R895" t="e">
        <v>#N/A</v>
      </c>
      <c r="S895" t="b">
        <v>0</v>
      </c>
      <c r="T895" t="s">
        <v>3464</v>
      </c>
      <c r="U895" t="s">
        <v>3464</v>
      </c>
      <c r="AI895">
        <v>120</v>
      </c>
      <c r="AJ895">
        <v>120</v>
      </c>
      <c r="AK895" t="s">
        <v>448</v>
      </c>
      <c r="AL895" s="1" t="s">
        <v>3174</v>
      </c>
      <c r="AM895" t="s">
        <v>3451</v>
      </c>
      <c r="AN895" s="1" t="s">
        <v>3452</v>
      </c>
      <c r="AO895" s="1" t="str">
        <f t="shared" si="60"/>
        <v>2W Distributor Bike</v>
      </c>
      <c r="AP895" s="1"/>
      <c r="AQ895" s="1"/>
      <c r="AR895" s="1"/>
      <c r="AS895" s="1"/>
      <c r="AT895" s="1"/>
      <c r="AU895" s="1"/>
      <c r="AV895" s="1"/>
      <c r="AW895" s="1"/>
      <c r="AX895" s="1"/>
      <c r="AY895" s="1"/>
      <c r="AZ895" s="1"/>
      <c r="BA895" s="1"/>
      <c r="BB895" s="1"/>
      <c r="BC895" s="1"/>
      <c r="BD895" s="1" t="s">
        <v>3465</v>
      </c>
      <c r="BE895" t="str">
        <f t="shared" si="58"/>
        <v>https://fs.amplifi.io//file?id=02a6fbfe-f645-42b8-8f6d-1008fb3dd3cb&amp;variant=thumb&amp;extension=png</v>
      </c>
      <c r="BF895" s="4" t="s">
        <v>3465</v>
      </c>
      <c r="BG895" s="4" t="s">
        <v>7134</v>
      </c>
      <c r="BH895" s="4" t="s">
        <v>7135</v>
      </c>
      <c r="BI895" s="4" t="s">
        <v>7136</v>
      </c>
      <c r="BJ895" s="4" t="s">
        <v>7137</v>
      </c>
      <c r="BK895" s="4" t="s">
        <v>7138</v>
      </c>
    </row>
    <row r="896" spans="1:63" ht="19" customHeight="1" x14ac:dyDescent="0.2">
      <c r="A896">
        <v>923</v>
      </c>
      <c r="B896" t="str">
        <f t="shared" si="57"/>
        <v>60027-00001</v>
      </c>
      <c r="C896" t="s">
        <v>3466</v>
      </c>
      <c r="D896" t="str">
        <f t="shared" si="59"/>
        <v>60027-00001</v>
      </c>
      <c r="E896" t="s">
        <v>3170</v>
      </c>
      <c r="F896" t="e">
        <v>#N/A</v>
      </c>
      <c r="G896" t="s">
        <v>3467</v>
      </c>
      <c r="I896" t="s">
        <v>3172</v>
      </c>
      <c r="J896" t="s">
        <v>5332</v>
      </c>
      <c r="K896" t="s">
        <v>5338</v>
      </c>
      <c r="L896" t="s">
        <v>5418</v>
      </c>
      <c r="M896" t="s">
        <v>5351</v>
      </c>
      <c r="N896" t="s">
        <v>5392</v>
      </c>
      <c r="P896" t="s">
        <v>5330</v>
      </c>
      <c r="Q896" t="s">
        <v>3246</v>
      </c>
      <c r="R896" t="e">
        <v>#N/A</v>
      </c>
      <c r="S896" t="b">
        <v>1</v>
      </c>
      <c r="T896" t="s">
        <v>3466</v>
      </c>
      <c r="U896" t="s">
        <v>3466</v>
      </c>
      <c r="AI896">
        <v>130</v>
      </c>
      <c r="AJ896">
        <v>130</v>
      </c>
      <c r="AK896" t="s">
        <v>448</v>
      </c>
      <c r="AL896" s="1" t="s">
        <v>3174</v>
      </c>
      <c r="AM896" t="s">
        <v>3468</v>
      </c>
      <c r="AN896" s="1" t="s">
        <v>3469</v>
      </c>
      <c r="AO896" s="1" t="str">
        <f t="shared" si="60"/>
        <v>2W Distributor Bike</v>
      </c>
      <c r="AP896" s="1"/>
      <c r="AQ896" s="1"/>
      <c r="AR896" s="1"/>
      <c r="AS896" s="1"/>
      <c r="AT896" s="1"/>
      <c r="AU896" s="1"/>
      <c r="AV896" s="1"/>
      <c r="AW896" s="1"/>
      <c r="AX896" s="1"/>
      <c r="AY896" s="1"/>
      <c r="AZ896" s="1"/>
      <c r="BA896" s="1"/>
      <c r="BB896" s="1"/>
      <c r="BC896" s="1"/>
      <c r="BD896" s="1" t="s">
        <v>5761</v>
      </c>
      <c r="BE896" t="str">
        <f t="shared" si="58"/>
        <v>https://fs.amplifi.io//file?id=67c46b56-8c54-4c10-af4e-6bf143d0e0b8&amp;variant=thumb&amp;extension=png</v>
      </c>
      <c r="BF896" s="4" t="s">
        <v>7139</v>
      </c>
      <c r="BG896" s="4" t="s">
        <v>5761</v>
      </c>
      <c r="BH896" s="4" t="s">
        <v>7140</v>
      </c>
    </row>
    <row r="897" spans="1:63" ht="19" customHeight="1" x14ac:dyDescent="0.2">
      <c r="A897">
        <v>924</v>
      </c>
      <c r="B897" t="str">
        <f t="shared" ref="B897:B960" si="61">C897</f>
        <v>60027-00002</v>
      </c>
      <c r="C897" t="s">
        <v>3470</v>
      </c>
      <c r="D897" t="str">
        <f t="shared" si="59"/>
        <v>60027-00002</v>
      </c>
      <c r="E897" t="s">
        <v>3170</v>
      </c>
      <c r="F897" t="e">
        <v>#N/A</v>
      </c>
      <c r="G897" t="s">
        <v>3467</v>
      </c>
      <c r="I897" t="s">
        <v>3172</v>
      </c>
      <c r="J897" t="s">
        <v>5332</v>
      </c>
      <c r="K897" t="s">
        <v>5338</v>
      </c>
      <c r="L897" t="s">
        <v>5418</v>
      </c>
      <c r="M897" t="s">
        <v>5351</v>
      </c>
      <c r="N897" t="s">
        <v>5392</v>
      </c>
      <c r="P897" t="s">
        <v>5330</v>
      </c>
      <c r="Q897" t="s">
        <v>3471</v>
      </c>
      <c r="R897" t="e">
        <v>#N/A</v>
      </c>
      <c r="S897" t="b">
        <v>1</v>
      </c>
      <c r="T897" t="s">
        <v>3470</v>
      </c>
      <c r="U897" t="s">
        <v>3470</v>
      </c>
      <c r="AI897">
        <v>110</v>
      </c>
      <c r="AJ897">
        <v>110</v>
      </c>
      <c r="AK897" t="s">
        <v>448</v>
      </c>
      <c r="AL897" s="1" t="s">
        <v>3174</v>
      </c>
      <c r="AM897" t="s">
        <v>3468</v>
      </c>
      <c r="AN897" s="1" t="s">
        <v>3469</v>
      </c>
      <c r="AO897" s="1" t="str">
        <f t="shared" si="60"/>
        <v>2W Distributor Bike</v>
      </c>
      <c r="AP897" s="1"/>
      <c r="AQ897" s="1"/>
      <c r="AR897" s="1"/>
      <c r="AS897" s="1"/>
      <c r="AT897" s="1"/>
      <c r="AU897" s="1"/>
      <c r="AV897" s="1"/>
      <c r="AW897" s="1"/>
      <c r="AX897" s="1"/>
      <c r="AY897" s="1"/>
      <c r="AZ897" s="1"/>
      <c r="BA897" s="1"/>
      <c r="BB897" s="1"/>
      <c r="BC897" s="1"/>
      <c r="BD897" s="1" t="s">
        <v>5762</v>
      </c>
      <c r="BE897" t="str">
        <f t="shared" si="58"/>
        <v>https://fs.amplifi.io//file?id=a2477ac7-2203-4fd6-b4fe-a970eb2cd2c4&amp;variant=thumb&amp;extension=png</v>
      </c>
      <c r="BF897" s="4" t="s">
        <v>7141</v>
      </c>
      <c r="BG897" s="4" t="s">
        <v>5762</v>
      </c>
      <c r="BH897" s="4" t="s">
        <v>7142</v>
      </c>
    </row>
    <row r="898" spans="1:63" ht="19" customHeight="1" x14ac:dyDescent="0.2">
      <c r="A898">
        <v>925</v>
      </c>
      <c r="B898" t="str">
        <f t="shared" si="61"/>
        <v>60027-00003</v>
      </c>
      <c r="C898" t="s">
        <v>3472</v>
      </c>
      <c r="D898" t="str">
        <f t="shared" si="59"/>
        <v>60027-00003</v>
      </c>
      <c r="E898" t="s">
        <v>3170</v>
      </c>
      <c r="F898" t="e">
        <v>#N/A</v>
      </c>
      <c r="G898" t="s">
        <v>3467</v>
      </c>
      <c r="I898" t="s">
        <v>3172</v>
      </c>
      <c r="J898" t="s">
        <v>5332</v>
      </c>
      <c r="K898" t="s">
        <v>5338</v>
      </c>
      <c r="L898" t="s">
        <v>5418</v>
      </c>
      <c r="M898" t="s">
        <v>5351</v>
      </c>
      <c r="N898" t="s">
        <v>5392</v>
      </c>
      <c r="P898" t="s">
        <v>5330</v>
      </c>
      <c r="Q898" t="s">
        <v>3269</v>
      </c>
      <c r="R898" t="e">
        <v>#N/A</v>
      </c>
      <c r="S898" t="b">
        <v>1</v>
      </c>
      <c r="T898" t="s">
        <v>3472</v>
      </c>
      <c r="U898" t="s">
        <v>3472</v>
      </c>
      <c r="AI898">
        <v>110</v>
      </c>
      <c r="AJ898">
        <v>110</v>
      </c>
      <c r="AK898" t="s">
        <v>448</v>
      </c>
      <c r="AL898" s="1" t="s">
        <v>3174</v>
      </c>
      <c r="AM898" t="s">
        <v>3468</v>
      </c>
      <c r="AN898" s="1" t="s">
        <v>3469</v>
      </c>
      <c r="AO898" s="1" t="str">
        <f t="shared" si="60"/>
        <v>2W Distributor Bike</v>
      </c>
      <c r="AP898" s="1"/>
      <c r="AQ898" s="1"/>
      <c r="AR898" s="1"/>
      <c r="AS898" s="1"/>
      <c r="AT898" s="1"/>
      <c r="AU898" s="1"/>
      <c r="AV898" s="1"/>
      <c r="AW898" s="1"/>
      <c r="AX898" s="1"/>
      <c r="AY898" s="1"/>
      <c r="AZ898" s="1"/>
      <c r="BA898" s="1"/>
      <c r="BB898" s="1"/>
      <c r="BC898" s="1"/>
      <c r="BD898" s="1" t="s">
        <v>5763</v>
      </c>
      <c r="BE898" t="str">
        <f t="shared" ref="BE898:BE961" si="62">IF(BD898="","",BD898&amp;"&amp;variant=thumb&amp;extension=png")</f>
        <v>https://fs.amplifi.io//file?id=1f9d9a8a-8513-4672-a223-74105278e02b&amp;variant=thumb&amp;extension=png</v>
      </c>
      <c r="BF898" s="4" t="s">
        <v>7143</v>
      </c>
      <c r="BG898" s="4" t="s">
        <v>5763</v>
      </c>
      <c r="BH898" s="4" t="s">
        <v>7144</v>
      </c>
    </row>
    <row r="899" spans="1:63" ht="19" customHeight="1" x14ac:dyDescent="0.2">
      <c r="A899">
        <v>926</v>
      </c>
      <c r="B899" t="str">
        <f t="shared" si="61"/>
        <v>60027-00004</v>
      </c>
      <c r="C899" t="s">
        <v>3473</v>
      </c>
      <c r="D899" t="str">
        <f t="shared" ref="D899:D962" si="63">C899</f>
        <v>60027-00004</v>
      </c>
      <c r="E899" t="s">
        <v>3170</v>
      </c>
      <c r="F899" t="e">
        <v>#N/A</v>
      </c>
      <c r="G899" t="s">
        <v>3467</v>
      </c>
      <c r="I899" t="s">
        <v>3172</v>
      </c>
      <c r="J899" t="s">
        <v>5332</v>
      </c>
      <c r="K899" t="s">
        <v>5338</v>
      </c>
      <c r="L899" t="s">
        <v>5418</v>
      </c>
      <c r="M899" t="s">
        <v>5351</v>
      </c>
      <c r="N899" t="s">
        <v>5392</v>
      </c>
      <c r="P899" t="s">
        <v>5330</v>
      </c>
      <c r="Q899" t="s">
        <v>3441</v>
      </c>
      <c r="R899" t="e">
        <v>#N/A</v>
      </c>
      <c r="S899" t="b">
        <v>0</v>
      </c>
      <c r="T899" t="s">
        <v>3473</v>
      </c>
      <c r="U899" t="s">
        <v>3473</v>
      </c>
      <c r="AI899">
        <v>110</v>
      </c>
      <c r="AJ899">
        <v>110</v>
      </c>
      <c r="AK899" t="s">
        <v>448</v>
      </c>
      <c r="AL899" s="1" t="s">
        <v>3174</v>
      </c>
      <c r="AM899" t="s">
        <v>3468</v>
      </c>
      <c r="AN899" s="1" t="s">
        <v>3469</v>
      </c>
      <c r="AO899" s="1" t="str">
        <f t="shared" ref="AO899:AO962" si="64">IF(E899="Moto","",IF(E899="Snowboard","",IF(E899="Snowmobile","",AO$1)))</f>
        <v>2W Distributor Bike</v>
      </c>
      <c r="AP899" s="1"/>
      <c r="AQ899" s="1"/>
      <c r="AR899" s="1"/>
      <c r="AS899" s="1"/>
      <c r="AT899" s="1"/>
      <c r="AU899" s="1"/>
      <c r="AV899" s="1"/>
      <c r="AW899" s="1"/>
      <c r="AX899" s="1"/>
      <c r="AY899" s="1"/>
      <c r="AZ899" s="1"/>
      <c r="BA899" s="1"/>
      <c r="BB899" s="1"/>
      <c r="BC899" s="1"/>
      <c r="BD899" s="1" t="s">
        <v>5764</v>
      </c>
      <c r="BE899" t="str">
        <f t="shared" si="62"/>
        <v>https://fs.amplifi.io//file?id=99ee262d-59fb-4421-87d5-a2af8b1a8ca1&amp;variant=thumb&amp;extension=png</v>
      </c>
      <c r="BF899" s="4" t="s">
        <v>7145</v>
      </c>
      <c r="BG899" s="4" t="s">
        <v>5764</v>
      </c>
      <c r="BH899" s="4" t="s">
        <v>7146</v>
      </c>
    </row>
    <row r="900" spans="1:63" ht="19" customHeight="1" x14ac:dyDescent="0.2">
      <c r="A900">
        <v>927</v>
      </c>
      <c r="B900" t="str">
        <f t="shared" si="61"/>
        <v>60027-00005</v>
      </c>
      <c r="C900" t="s">
        <v>3474</v>
      </c>
      <c r="D900" t="str">
        <f t="shared" si="63"/>
        <v>60027-00005</v>
      </c>
      <c r="E900" t="s">
        <v>3170</v>
      </c>
      <c r="F900" t="e">
        <v>#N/A</v>
      </c>
      <c r="G900" t="s">
        <v>3467</v>
      </c>
      <c r="I900" t="s">
        <v>3172</v>
      </c>
      <c r="J900" t="s">
        <v>5332</v>
      </c>
      <c r="K900" t="s">
        <v>5338</v>
      </c>
      <c r="L900" t="s">
        <v>5418</v>
      </c>
      <c r="M900" t="s">
        <v>5351</v>
      </c>
      <c r="N900" t="s">
        <v>5392</v>
      </c>
      <c r="P900" t="s">
        <v>5330</v>
      </c>
      <c r="Q900" t="s">
        <v>3475</v>
      </c>
      <c r="R900" t="e">
        <v>#N/A</v>
      </c>
      <c r="S900" t="b">
        <v>0</v>
      </c>
      <c r="T900" t="s">
        <v>3474</v>
      </c>
      <c r="U900" t="s">
        <v>3474</v>
      </c>
      <c r="AI900">
        <v>120</v>
      </c>
      <c r="AJ900">
        <v>120</v>
      </c>
      <c r="AK900" t="s">
        <v>448</v>
      </c>
      <c r="AL900" s="1" t="s">
        <v>3174</v>
      </c>
      <c r="AM900" t="s">
        <v>3468</v>
      </c>
      <c r="AN900" s="1" t="s">
        <v>3469</v>
      </c>
      <c r="AO900" s="1" t="str">
        <f t="shared" si="64"/>
        <v>2W Distributor Bike</v>
      </c>
      <c r="AP900" s="1"/>
      <c r="AQ900" s="1"/>
      <c r="AR900" s="1"/>
      <c r="AS900" s="1"/>
      <c r="AT900" s="1"/>
      <c r="AU900" s="1"/>
      <c r="AV900" s="1"/>
      <c r="AW900" s="1"/>
      <c r="AX900" s="1"/>
      <c r="AY900" s="1"/>
      <c r="AZ900" s="1"/>
      <c r="BA900" s="1"/>
      <c r="BB900" s="1"/>
      <c r="BC900" s="1"/>
      <c r="BD900" s="1" t="s">
        <v>3476</v>
      </c>
      <c r="BE900" t="str">
        <f t="shared" si="62"/>
        <v>https://fs.amplifi.io//file?id=7df5ea8b-2c5e-425e-adf9-c6e904c90e2e&amp;variant=thumb&amp;extension=png</v>
      </c>
      <c r="BF900" s="4" t="s">
        <v>3476</v>
      </c>
    </row>
    <row r="901" spans="1:63" ht="19" customHeight="1" x14ac:dyDescent="0.2">
      <c r="A901">
        <v>928</v>
      </c>
      <c r="B901" t="str">
        <f t="shared" si="61"/>
        <v>60027-00006</v>
      </c>
      <c r="C901" t="s">
        <v>3477</v>
      </c>
      <c r="D901" t="str">
        <f t="shared" si="63"/>
        <v>60027-00006</v>
      </c>
      <c r="E901" t="s">
        <v>3170</v>
      </c>
      <c r="F901" t="e">
        <v>#N/A</v>
      </c>
      <c r="G901" t="s">
        <v>3467</v>
      </c>
      <c r="I901" t="s">
        <v>3172</v>
      </c>
      <c r="J901" t="s">
        <v>5332</v>
      </c>
      <c r="K901" t="s">
        <v>5333</v>
      </c>
      <c r="L901" t="s">
        <v>5416</v>
      </c>
      <c r="M901" t="s">
        <v>5351</v>
      </c>
      <c r="N901" t="s">
        <v>5392</v>
      </c>
      <c r="P901" t="s">
        <v>5330</v>
      </c>
      <c r="Q901" t="s">
        <v>3478</v>
      </c>
      <c r="R901" t="e">
        <v>#N/A</v>
      </c>
      <c r="S901" t="b">
        <v>0</v>
      </c>
      <c r="T901" t="s">
        <v>3477</v>
      </c>
      <c r="U901" t="s">
        <v>3477</v>
      </c>
      <c r="AI901">
        <v>120</v>
      </c>
      <c r="AJ901">
        <v>120</v>
      </c>
      <c r="AK901" t="s">
        <v>448</v>
      </c>
      <c r="AL901" s="1" t="s">
        <v>3174</v>
      </c>
      <c r="AM901" t="s">
        <v>3468</v>
      </c>
      <c r="AN901" s="1" t="s">
        <v>3469</v>
      </c>
      <c r="AO901" s="1" t="str">
        <f t="shared" si="64"/>
        <v>2W Distributor Bike</v>
      </c>
      <c r="AP901" s="1"/>
      <c r="AQ901" s="1"/>
      <c r="AR901" s="1"/>
      <c r="AS901" s="1"/>
      <c r="AT901" s="1"/>
      <c r="AU901" s="1"/>
      <c r="AV901" s="1"/>
      <c r="AW901" s="1"/>
      <c r="AX901" s="1"/>
      <c r="AY901" s="1"/>
      <c r="AZ901" s="1"/>
      <c r="BA901" s="1"/>
      <c r="BB901" s="1"/>
      <c r="BC901" s="1"/>
      <c r="BD901" s="1" t="s">
        <v>5765</v>
      </c>
      <c r="BE901" t="str">
        <f t="shared" si="62"/>
        <v>https://fs.amplifi.io//file?id=1fa8c9a0-9451-4c72-b63c-9aa34325e723&amp;variant=thumb&amp;extension=png</v>
      </c>
      <c r="BF901" s="4" t="s">
        <v>7147</v>
      </c>
      <c r="BG901" s="4" t="s">
        <v>7148</v>
      </c>
      <c r="BH901" s="4" t="s">
        <v>5765</v>
      </c>
      <c r="BI901" s="4" t="s">
        <v>7149</v>
      </c>
      <c r="BJ901" s="4" t="s">
        <v>7150</v>
      </c>
      <c r="BK901" s="4" t="s">
        <v>7151</v>
      </c>
    </row>
    <row r="902" spans="1:63" ht="19" customHeight="1" x14ac:dyDescent="0.2">
      <c r="A902">
        <v>929</v>
      </c>
      <c r="B902" t="str">
        <f t="shared" si="61"/>
        <v>60027-00007</v>
      </c>
      <c r="C902" t="s">
        <v>3479</v>
      </c>
      <c r="D902" t="str">
        <f t="shared" si="63"/>
        <v>60027-00007</v>
      </c>
      <c r="E902" t="s">
        <v>3170</v>
      </c>
      <c r="F902" t="e">
        <v>#N/A</v>
      </c>
      <c r="G902" t="s">
        <v>3467</v>
      </c>
      <c r="I902" t="s">
        <v>3172</v>
      </c>
      <c r="J902" t="s">
        <v>5332</v>
      </c>
      <c r="K902" t="s">
        <v>5333</v>
      </c>
      <c r="L902" t="s">
        <v>5416</v>
      </c>
      <c r="M902" t="s">
        <v>5351</v>
      </c>
      <c r="N902" t="s">
        <v>5392</v>
      </c>
      <c r="P902" t="s">
        <v>5330</v>
      </c>
      <c r="Q902" t="s">
        <v>3480</v>
      </c>
      <c r="R902" t="e">
        <v>#N/A</v>
      </c>
      <c r="S902" t="b">
        <v>0</v>
      </c>
      <c r="T902" t="s">
        <v>3479</v>
      </c>
      <c r="U902" t="s">
        <v>3479</v>
      </c>
      <c r="AI902">
        <v>130</v>
      </c>
      <c r="AJ902">
        <v>130</v>
      </c>
      <c r="AK902" t="s">
        <v>448</v>
      </c>
      <c r="AL902" s="1" t="s">
        <v>3174</v>
      </c>
      <c r="AM902" t="s">
        <v>3468</v>
      </c>
      <c r="AN902" s="1" t="s">
        <v>3469</v>
      </c>
      <c r="AO902" s="1" t="str">
        <f t="shared" si="64"/>
        <v>2W Distributor Bike</v>
      </c>
      <c r="AP902" s="1"/>
      <c r="AQ902" s="1"/>
      <c r="AR902" s="1"/>
      <c r="AS902" s="1"/>
      <c r="AT902" s="1"/>
      <c r="AU902" s="1"/>
      <c r="AV902" s="1"/>
      <c r="AW902" s="1"/>
      <c r="AX902" s="1"/>
      <c r="AY902" s="1"/>
      <c r="AZ902" s="1"/>
      <c r="BA902" s="1"/>
      <c r="BB902" s="1"/>
      <c r="BC902" s="1"/>
      <c r="BD902" s="1" t="s">
        <v>5766</v>
      </c>
      <c r="BE902" t="str">
        <f t="shared" si="62"/>
        <v>https://fs.amplifi.io//file?id=20692437-c59c-4a05-b270-d2e362fa6753&amp;variant=thumb&amp;extension=png</v>
      </c>
      <c r="BF902" s="4" t="s">
        <v>7152</v>
      </c>
      <c r="BG902" s="4" t="s">
        <v>7153</v>
      </c>
      <c r="BH902" s="4" t="s">
        <v>7154</v>
      </c>
      <c r="BI902" s="4" t="s">
        <v>7155</v>
      </c>
      <c r="BJ902" s="4" t="s">
        <v>5766</v>
      </c>
      <c r="BK902" s="4" t="s">
        <v>7156</v>
      </c>
    </row>
    <row r="903" spans="1:63" ht="19" customHeight="1" x14ac:dyDescent="0.2">
      <c r="A903">
        <v>930</v>
      </c>
      <c r="B903" t="str">
        <f t="shared" si="61"/>
        <v>60027-00008</v>
      </c>
      <c r="C903" t="s">
        <v>3481</v>
      </c>
      <c r="D903" t="str">
        <f t="shared" si="63"/>
        <v>60027-00008</v>
      </c>
      <c r="E903" t="s">
        <v>3170</v>
      </c>
      <c r="F903" t="e">
        <v>#N/A</v>
      </c>
      <c r="G903" t="s">
        <v>3467</v>
      </c>
      <c r="I903" t="s">
        <v>3172</v>
      </c>
      <c r="J903" t="s">
        <v>5332</v>
      </c>
      <c r="K903" t="s">
        <v>5333</v>
      </c>
      <c r="L903" t="s">
        <v>5416</v>
      </c>
      <c r="M903" t="s">
        <v>5351</v>
      </c>
      <c r="N903" t="s">
        <v>5392</v>
      </c>
      <c r="P903" t="s">
        <v>5330</v>
      </c>
      <c r="Q903" t="s">
        <v>3280</v>
      </c>
      <c r="R903" t="e">
        <v>#N/A</v>
      </c>
      <c r="S903" t="b">
        <v>0</v>
      </c>
      <c r="T903" t="s">
        <v>3481</v>
      </c>
      <c r="U903" t="s">
        <v>3481</v>
      </c>
      <c r="AI903">
        <v>130</v>
      </c>
      <c r="AJ903">
        <v>130</v>
      </c>
      <c r="AK903" t="s">
        <v>448</v>
      </c>
      <c r="AL903" s="1" t="s">
        <v>3174</v>
      </c>
      <c r="AM903" t="s">
        <v>3468</v>
      </c>
      <c r="AN903" s="1" t="s">
        <v>3469</v>
      </c>
      <c r="AO903" s="1" t="str">
        <f t="shared" si="64"/>
        <v>2W Distributor Bike</v>
      </c>
      <c r="AP903" s="1"/>
      <c r="AQ903" s="1"/>
      <c r="AR903" s="1"/>
      <c r="AS903" s="1"/>
      <c r="AT903" s="1"/>
      <c r="AU903" s="1"/>
      <c r="AV903" s="1"/>
      <c r="AW903" s="1"/>
      <c r="AX903" s="1"/>
      <c r="AY903" s="1"/>
      <c r="AZ903" s="1"/>
      <c r="BA903" s="1"/>
      <c r="BB903" s="1"/>
      <c r="BC903" s="1"/>
      <c r="BD903" s="1" t="s">
        <v>5767</v>
      </c>
      <c r="BE903" t="str">
        <f t="shared" si="62"/>
        <v>https://fs.amplifi.io//file?id=ab0b614e-1b9d-4dc7-9c0a-4620dfc3dabe&amp;variant=thumb&amp;extension=png</v>
      </c>
      <c r="BF903" s="4" t="s">
        <v>7157</v>
      </c>
      <c r="BG903" s="4" t="s">
        <v>7158</v>
      </c>
      <c r="BH903" s="4" t="s">
        <v>7159</v>
      </c>
      <c r="BI903" s="4" t="s">
        <v>5767</v>
      </c>
      <c r="BJ903" s="4" t="s">
        <v>7160</v>
      </c>
      <c r="BK903" s="4" t="s">
        <v>7161</v>
      </c>
    </row>
    <row r="904" spans="1:63" ht="19" customHeight="1" x14ac:dyDescent="0.2">
      <c r="A904">
        <v>931</v>
      </c>
      <c r="B904" t="str">
        <f t="shared" si="61"/>
        <v>60027-00009</v>
      </c>
      <c r="C904" t="s">
        <v>3482</v>
      </c>
      <c r="D904" t="str">
        <f t="shared" si="63"/>
        <v>60027-00009</v>
      </c>
      <c r="E904" t="s">
        <v>3170</v>
      </c>
      <c r="F904" t="e">
        <v>#N/A</v>
      </c>
      <c r="G904" t="s">
        <v>3467</v>
      </c>
      <c r="I904" t="s">
        <v>3172</v>
      </c>
      <c r="J904" t="s">
        <v>5332</v>
      </c>
      <c r="K904" t="s">
        <v>5333</v>
      </c>
      <c r="L904" t="s">
        <v>5333</v>
      </c>
      <c r="M904" t="s">
        <v>5351</v>
      </c>
      <c r="N904" t="s">
        <v>5392</v>
      </c>
      <c r="P904" t="s">
        <v>5330</v>
      </c>
      <c r="Q904" t="s">
        <v>3483</v>
      </c>
      <c r="R904" t="e">
        <v>#N/A</v>
      </c>
      <c r="S904" t="b">
        <v>0</v>
      </c>
      <c r="T904" t="s">
        <v>3482</v>
      </c>
      <c r="U904" t="s">
        <v>3482</v>
      </c>
      <c r="AI904">
        <v>120</v>
      </c>
      <c r="AJ904">
        <v>120</v>
      </c>
      <c r="AK904" t="s">
        <v>448</v>
      </c>
      <c r="AL904" s="1" t="s">
        <v>3174</v>
      </c>
      <c r="AM904" t="s">
        <v>3468</v>
      </c>
      <c r="AN904" s="1" t="s">
        <v>3469</v>
      </c>
      <c r="AO904" s="1" t="str">
        <f t="shared" si="64"/>
        <v>2W Distributor Bike</v>
      </c>
      <c r="AP904" s="1"/>
      <c r="AQ904" s="1"/>
      <c r="AR904" s="1"/>
      <c r="AS904" s="1"/>
      <c r="AT904" s="1"/>
      <c r="AU904" s="1"/>
      <c r="AV904" s="1"/>
      <c r="AW904" s="1"/>
      <c r="AX904" s="1"/>
      <c r="AY904" s="1"/>
      <c r="AZ904" s="1"/>
      <c r="BA904" s="1"/>
      <c r="BB904" s="1"/>
      <c r="BC904" s="1"/>
      <c r="BD904" s="1" t="s">
        <v>5768</v>
      </c>
      <c r="BE904" t="str">
        <f t="shared" si="62"/>
        <v>https://fs.amplifi.io//file?id=4b9ba865-75b9-4356-b7ed-bb5c00ff950d&amp;variant=thumb&amp;extension=png</v>
      </c>
      <c r="BF904" s="4" t="s">
        <v>7162</v>
      </c>
      <c r="BG904" s="4" t="s">
        <v>7163</v>
      </c>
      <c r="BH904" s="4" t="s">
        <v>5768</v>
      </c>
      <c r="BI904" s="4" t="s">
        <v>7164</v>
      </c>
    </row>
    <row r="905" spans="1:63" ht="19" customHeight="1" x14ac:dyDescent="0.2">
      <c r="A905">
        <v>932</v>
      </c>
      <c r="B905" t="str">
        <f t="shared" si="61"/>
        <v>60028-00000</v>
      </c>
      <c r="C905" t="s">
        <v>3484</v>
      </c>
      <c r="D905" t="str">
        <f t="shared" si="63"/>
        <v>60028-00000</v>
      </c>
      <c r="E905" t="s">
        <v>3170</v>
      </c>
      <c r="F905" t="e">
        <v>#N/A</v>
      </c>
      <c r="G905" t="s">
        <v>3485</v>
      </c>
      <c r="I905" t="s">
        <v>3172</v>
      </c>
      <c r="J905" t="s">
        <v>5332</v>
      </c>
      <c r="K905" t="s">
        <v>5338</v>
      </c>
      <c r="L905" t="s">
        <v>5418</v>
      </c>
      <c r="M905" t="s">
        <v>5351</v>
      </c>
      <c r="N905" t="s">
        <v>5391</v>
      </c>
      <c r="P905" t="s">
        <v>5330</v>
      </c>
      <c r="Q905" t="s">
        <v>3486</v>
      </c>
      <c r="R905" t="e">
        <v>#N/A</v>
      </c>
      <c r="S905" t="b">
        <v>1</v>
      </c>
      <c r="T905" t="s">
        <v>3484</v>
      </c>
      <c r="U905" t="s">
        <v>3484</v>
      </c>
      <c r="AI905">
        <v>150</v>
      </c>
      <c r="AJ905">
        <v>150</v>
      </c>
      <c r="AK905" t="s">
        <v>448</v>
      </c>
      <c r="AL905" s="1" t="s">
        <v>3174</v>
      </c>
      <c r="AM905" t="s">
        <v>3487</v>
      </c>
      <c r="AN905" s="1" t="s">
        <v>3452</v>
      </c>
      <c r="AO905" s="1" t="str">
        <f t="shared" si="64"/>
        <v>2W Distributor Bike</v>
      </c>
      <c r="AP905" s="1"/>
      <c r="AQ905" s="1"/>
      <c r="AR905" s="1"/>
      <c r="AS905" s="1"/>
      <c r="AT905" s="1"/>
      <c r="AU905" s="1"/>
      <c r="AV905" s="1"/>
      <c r="AW905" s="1"/>
      <c r="AX905" s="1"/>
      <c r="AY905" s="1"/>
      <c r="AZ905" s="1"/>
      <c r="BA905" s="1"/>
      <c r="BB905" s="1"/>
      <c r="BC905" s="1"/>
      <c r="BD905" s="1" t="s">
        <v>5769</v>
      </c>
      <c r="BE905" t="str">
        <f t="shared" si="62"/>
        <v>https://fs.amplifi.io//file?id=6a2444dd-a41a-45a2-b4db-751412774683&amp;variant=thumb&amp;extension=png</v>
      </c>
      <c r="BF905" s="4" t="s">
        <v>7165</v>
      </c>
      <c r="BG905" s="4" t="s">
        <v>5769</v>
      </c>
      <c r="BH905" s="4" t="s">
        <v>7166</v>
      </c>
    </row>
    <row r="906" spans="1:63" ht="19" customHeight="1" x14ac:dyDescent="0.2">
      <c r="A906">
        <v>933</v>
      </c>
      <c r="B906" t="str">
        <f t="shared" si="61"/>
        <v>60028-00001</v>
      </c>
      <c r="C906" t="s">
        <v>3488</v>
      </c>
      <c r="D906" t="str">
        <f t="shared" si="63"/>
        <v>60028-00001</v>
      </c>
      <c r="E906" t="s">
        <v>3170</v>
      </c>
      <c r="F906" t="e">
        <v>#N/A</v>
      </c>
      <c r="G906" t="s">
        <v>3485</v>
      </c>
      <c r="I906" t="s">
        <v>3172</v>
      </c>
      <c r="J906" t="s">
        <v>5332</v>
      </c>
      <c r="K906" t="s">
        <v>5338</v>
      </c>
      <c r="L906" t="s">
        <v>5418</v>
      </c>
      <c r="M906" t="s">
        <v>5351</v>
      </c>
      <c r="N906" t="s">
        <v>5391</v>
      </c>
      <c r="P906" t="s">
        <v>5330</v>
      </c>
      <c r="Q906" t="s">
        <v>3246</v>
      </c>
      <c r="R906" t="e">
        <v>#N/A</v>
      </c>
      <c r="S906" t="b">
        <v>1</v>
      </c>
      <c r="T906" t="s">
        <v>3488</v>
      </c>
      <c r="U906" t="s">
        <v>3488</v>
      </c>
      <c r="AI906">
        <v>130</v>
      </c>
      <c r="AJ906">
        <v>130</v>
      </c>
      <c r="AK906" t="s">
        <v>448</v>
      </c>
      <c r="AL906" s="1" t="s">
        <v>3174</v>
      </c>
      <c r="AM906" t="s">
        <v>3487</v>
      </c>
      <c r="AN906" s="1" t="s">
        <v>3452</v>
      </c>
      <c r="AO906" s="1" t="str">
        <f t="shared" si="64"/>
        <v>2W Distributor Bike</v>
      </c>
      <c r="AP906" s="1"/>
      <c r="AQ906" s="1"/>
      <c r="AR906" s="1"/>
      <c r="AS906" s="1"/>
      <c r="AT906" s="1"/>
      <c r="AU906" s="1"/>
      <c r="AV906" s="1"/>
      <c r="AW906" s="1"/>
      <c r="AX906" s="1"/>
      <c r="AY906" s="1"/>
      <c r="AZ906" s="1"/>
      <c r="BA906" s="1"/>
      <c r="BB906" s="1"/>
      <c r="BC906" s="1"/>
      <c r="BD906" s="1" t="s">
        <v>5770</v>
      </c>
      <c r="BE906" t="str">
        <f t="shared" si="62"/>
        <v>https://fs.amplifi.io//file?id=de2e84d3-7753-4a39-9172-9546148b799f&amp;variant=thumb&amp;extension=png</v>
      </c>
      <c r="BF906" s="4" t="s">
        <v>7167</v>
      </c>
      <c r="BG906" s="4" t="s">
        <v>5770</v>
      </c>
      <c r="BH906" s="4" t="s">
        <v>7168</v>
      </c>
    </row>
    <row r="907" spans="1:63" ht="19" customHeight="1" x14ac:dyDescent="0.2">
      <c r="A907">
        <v>934</v>
      </c>
      <c r="B907" t="str">
        <f t="shared" si="61"/>
        <v>60028-00002</v>
      </c>
      <c r="C907" t="s">
        <v>3489</v>
      </c>
      <c r="D907" t="str">
        <f t="shared" si="63"/>
        <v>60028-00002</v>
      </c>
      <c r="E907" t="s">
        <v>3170</v>
      </c>
      <c r="F907" t="e">
        <v>#N/A</v>
      </c>
      <c r="G907" t="s">
        <v>3485</v>
      </c>
      <c r="I907" t="s">
        <v>3172</v>
      </c>
      <c r="J907" t="s">
        <v>5332</v>
      </c>
      <c r="K907" t="s">
        <v>5338</v>
      </c>
      <c r="L907" t="s">
        <v>5418</v>
      </c>
      <c r="M907" t="s">
        <v>5351</v>
      </c>
      <c r="N907" t="s">
        <v>5391</v>
      </c>
      <c r="P907" t="s">
        <v>5330</v>
      </c>
      <c r="Q907" t="s">
        <v>3269</v>
      </c>
      <c r="R907" t="e">
        <v>#N/A</v>
      </c>
      <c r="S907" t="b">
        <v>1</v>
      </c>
      <c r="T907" t="s">
        <v>3489</v>
      </c>
      <c r="U907" t="s">
        <v>3489</v>
      </c>
      <c r="AI907">
        <v>110</v>
      </c>
      <c r="AJ907">
        <v>110</v>
      </c>
      <c r="AK907" t="s">
        <v>448</v>
      </c>
      <c r="AL907" s="1" t="s">
        <v>3174</v>
      </c>
      <c r="AM907" t="s">
        <v>3487</v>
      </c>
      <c r="AN907" s="1" t="s">
        <v>3452</v>
      </c>
      <c r="AO907" s="1" t="str">
        <f t="shared" si="64"/>
        <v>2W Distributor Bike</v>
      </c>
      <c r="AP907" s="1"/>
      <c r="AQ907" s="1"/>
      <c r="AR907" s="1"/>
      <c r="AS907" s="1"/>
      <c r="AT907" s="1"/>
      <c r="AU907" s="1"/>
      <c r="AV907" s="1"/>
      <c r="AW907" s="1"/>
      <c r="AX907" s="1"/>
      <c r="AY907" s="1"/>
      <c r="AZ907" s="1"/>
      <c r="BA907" s="1"/>
      <c r="BB907" s="1"/>
      <c r="BC907" s="1"/>
      <c r="BD907" s="1" t="s">
        <v>5771</v>
      </c>
      <c r="BE907" t="str">
        <f t="shared" si="62"/>
        <v>https://fs.amplifi.io//file?id=1acdb271-4742-4a80-9380-02b48d14dd9d&amp;variant=thumb&amp;extension=png</v>
      </c>
      <c r="BF907" s="4" t="s">
        <v>7169</v>
      </c>
      <c r="BG907" s="4" t="s">
        <v>5771</v>
      </c>
      <c r="BH907" s="4" t="s">
        <v>7170</v>
      </c>
    </row>
    <row r="908" spans="1:63" ht="19" customHeight="1" x14ac:dyDescent="0.2">
      <c r="A908">
        <v>935</v>
      </c>
      <c r="B908" t="str">
        <f t="shared" si="61"/>
        <v>60028-00004</v>
      </c>
      <c r="C908" t="s">
        <v>3490</v>
      </c>
      <c r="D908" t="str">
        <f t="shared" si="63"/>
        <v>60028-00004</v>
      </c>
      <c r="E908" t="s">
        <v>3170</v>
      </c>
      <c r="F908" t="e">
        <v>#N/A</v>
      </c>
      <c r="G908" t="s">
        <v>3485</v>
      </c>
      <c r="I908" t="s">
        <v>3172</v>
      </c>
      <c r="J908" t="s">
        <v>5332</v>
      </c>
      <c r="K908" t="s">
        <v>5338</v>
      </c>
      <c r="L908" t="s">
        <v>5418</v>
      </c>
      <c r="M908" t="s">
        <v>5351</v>
      </c>
      <c r="N908" t="s">
        <v>5391</v>
      </c>
      <c r="P908" t="s">
        <v>5330</v>
      </c>
      <c r="Q908" t="s">
        <v>3441</v>
      </c>
      <c r="R908" t="e">
        <v>#N/A</v>
      </c>
      <c r="S908" t="b">
        <v>0</v>
      </c>
      <c r="T908" t="s">
        <v>3490</v>
      </c>
      <c r="U908" t="s">
        <v>3490</v>
      </c>
      <c r="AI908">
        <v>110</v>
      </c>
      <c r="AJ908">
        <v>110</v>
      </c>
      <c r="AK908" t="s">
        <v>448</v>
      </c>
      <c r="AL908" s="1" t="s">
        <v>3174</v>
      </c>
      <c r="AM908" t="s">
        <v>3487</v>
      </c>
      <c r="AN908" s="1" t="s">
        <v>3452</v>
      </c>
      <c r="AO908" s="1" t="str">
        <f t="shared" si="64"/>
        <v>2W Distributor Bike</v>
      </c>
      <c r="AP908" s="1"/>
      <c r="AQ908" s="1"/>
      <c r="AR908" s="1"/>
      <c r="AS908" s="1"/>
      <c r="AT908" s="1"/>
      <c r="AU908" s="1"/>
      <c r="AV908" s="1"/>
      <c r="AW908" s="1"/>
      <c r="AX908" s="1"/>
      <c r="AY908" s="1"/>
      <c r="AZ908" s="1"/>
      <c r="BA908" s="1"/>
      <c r="BB908" s="1"/>
      <c r="BC908" s="1"/>
      <c r="BD908" s="1" t="s">
        <v>5772</v>
      </c>
      <c r="BE908" t="str">
        <f t="shared" si="62"/>
        <v>https://fs.amplifi.io//file?id=4cf4cbcf-aab5-43da-9b13-f3946baa0a88&amp;variant=thumb&amp;extension=png</v>
      </c>
      <c r="BF908" s="4" t="s">
        <v>7171</v>
      </c>
      <c r="BG908" s="4" t="s">
        <v>7172</v>
      </c>
      <c r="BH908" s="4" t="s">
        <v>5772</v>
      </c>
    </row>
    <row r="909" spans="1:63" ht="19" customHeight="1" x14ac:dyDescent="0.2">
      <c r="A909">
        <v>936</v>
      </c>
      <c r="B909" t="str">
        <f t="shared" si="61"/>
        <v>60028-00005</v>
      </c>
      <c r="C909" t="s">
        <v>3491</v>
      </c>
      <c r="D909" t="str">
        <f t="shared" si="63"/>
        <v>60028-00005</v>
      </c>
      <c r="E909" t="s">
        <v>3170</v>
      </c>
      <c r="F909" t="e">
        <v>#N/A</v>
      </c>
      <c r="G909" t="s">
        <v>3485</v>
      </c>
      <c r="I909" t="s">
        <v>3172</v>
      </c>
      <c r="J909" t="s">
        <v>5332</v>
      </c>
      <c r="K909" t="s">
        <v>5338</v>
      </c>
      <c r="L909" t="s">
        <v>5418</v>
      </c>
      <c r="M909" t="s">
        <v>5351</v>
      </c>
      <c r="N909" t="s">
        <v>5391</v>
      </c>
      <c r="P909" t="s">
        <v>5330</v>
      </c>
      <c r="Q909" t="s">
        <v>3492</v>
      </c>
      <c r="R909" t="e">
        <v>#N/A</v>
      </c>
      <c r="S909" t="b">
        <v>0</v>
      </c>
      <c r="T909" t="s">
        <v>3491</v>
      </c>
      <c r="U909" t="s">
        <v>3491</v>
      </c>
      <c r="AI909">
        <v>120</v>
      </c>
      <c r="AJ909">
        <v>120</v>
      </c>
      <c r="AK909" t="s">
        <v>448</v>
      </c>
      <c r="AL909" s="1" t="s">
        <v>3174</v>
      </c>
      <c r="AM909" t="s">
        <v>3487</v>
      </c>
      <c r="AN909" s="1" t="s">
        <v>3452</v>
      </c>
      <c r="AO909" s="1" t="str">
        <f t="shared" si="64"/>
        <v>2W Distributor Bike</v>
      </c>
      <c r="AP909" s="1"/>
      <c r="AQ909" s="1"/>
      <c r="AR909" s="1"/>
      <c r="AS909" s="1"/>
      <c r="AT909" s="1"/>
      <c r="AU909" s="1"/>
      <c r="AV909" s="1"/>
      <c r="AW909" s="1"/>
      <c r="AX909" s="1"/>
      <c r="AY909" s="1"/>
      <c r="AZ909" s="1"/>
      <c r="BA909" s="1"/>
      <c r="BB909" s="1"/>
      <c r="BC909" s="1"/>
      <c r="BD909" s="1" t="s">
        <v>3493</v>
      </c>
      <c r="BE909" t="str">
        <f t="shared" si="62"/>
        <v>https://fs.amplifi.io//file?id=de221945-70b4-49e2-95f0-4193099fd5f7&amp;variant=thumb&amp;extension=png</v>
      </c>
      <c r="BF909" s="4" t="s">
        <v>3493</v>
      </c>
    </row>
    <row r="910" spans="1:63" ht="19" customHeight="1" x14ac:dyDescent="0.2">
      <c r="A910">
        <v>937</v>
      </c>
      <c r="B910" t="str">
        <f t="shared" si="61"/>
        <v>60028-00006</v>
      </c>
      <c r="C910" t="s">
        <v>3494</v>
      </c>
      <c r="D910" t="str">
        <f t="shared" si="63"/>
        <v>60028-00006</v>
      </c>
      <c r="E910" t="s">
        <v>3170</v>
      </c>
      <c r="F910" t="e">
        <v>#N/A</v>
      </c>
      <c r="G910" t="s">
        <v>3485</v>
      </c>
      <c r="I910" t="s">
        <v>3172</v>
      </c>
      <c r="J910" t="s">
        <v>5332</v>
      </c>
      <c r="K910" t="s">
        <v>5338</v>
      </c>
      <c r="L910" t="s">
        <v>5418</v>
      </c>
      <c r="M910" t="s">
        <v>5351</v>
      </c>
      <c r="N910" t="s">
        <v>5391</v>
      </c>
      <c r="P910" t="s">
        <v>5330</v>
      </c>
      <c r="Q910" t="s">
        <v>3495</v>
      </c>
      <c r="R910" t="e">
        <v>#N/A</v>
      </c>
      <c r="S910" t="b">
        <v>0</v>
      </c>
      <c r="T910" t="s">
        <v>3494</v>
      </c>
      <c r="U910" t="s">
        <v>3494</v>
      </c>
      <c r="AI910">
        <v>110</v>
      </c>
      <c r="AJ910">
        <v>110</v>
      </c>
      <c r="AK910" t="s">
        <v>448</v>
      </c>
      <c r="AL910" s="1" t="s">
        <v>3174</v>
      </c>
      <c r="AM910" t="s">
        <v>3487</v>
      </c>
      <c r="AN910" s="1" t="s">
        <v>3452</v>
      </c>
      <c r="AO910" s="1" t="str">
        <f t="shared" si="64"/>
        <v>2W Distributor Bike</v>
      </c>
      <c r="AP910" s="1"/>
      <c r="AQ910" s="1"/>
      <c r="AR910" s="1"/>
      <c r="AS910" s="1"/>
      <c r="AT910" s="1"/>
      <c r="AU910" s="1"/>
      <c r="AV910" s="1"/>
      <c r="AW910" s="1"/>
      <c r="AX910" s="1"/>
      <c r="AY910" s="1"/>
      <c r="AZ910" s="1"/>
      <c r="BA910" s="1"/>
      <c r="BB910" s="1"/>
      <c r="BC910" s="1"/>
      <c r="BD910" s="1" t="s">
        <v>5773</v>
      </c>
      <c r="BE910" t="str">
        <f t="shared" si="62"/>
        <v>https://fs.amplifi.io//file?id=aa4cdeb1-baf6-4dc0-80d9-194fef6df7c0&amp;variant=thumb&amp;extension=png</v>
      </c>
      <c r="BF910" s="4" t="s">
        <v>7173</v>
      </c>
      <c r="BG910" s="4" t="s">
        <v>5773</v>
      </c>
      <c r="BH910" s="4" t="s">
        <v>7174</v>
      </c>
    </row>
    <row r="911" spans="1:63" ht="19" customHeight="1" x14ac:dyDescent="0.2">
      <c r="A911">
        <v>938</v>
      </c>
      <c r="B911" t="str">
        <f t="shared" si="61"/>
        <v>60028-00007</v>
      </c>
      <c r="C911" t="s">
        <v>3496</v>
      </c>
      <c r="D911" t="str">
        <f t="shared" si="63"/>
        <v>60028-00007</v>
      </c>
      <c r="E911" t="s">
        <v>3170</v>
      </c>
      <c r="F911" t="e">
        <v>#N/A</v>
      </c>
      <c r="G911" t="s">
        <v>3485</v>
      </c>
      <c r="I911" t="s">
        <v>3172</v>
      </c>
      <c r="J911" t="s">
        <v>5332</v>
      </c>
      <c r="K911" t="s">
        <v>5333</v>
      </c>
      <c r="L911" t="s">
        <v>5416</v>
      </c>
      <c r="M911" t="s">
        <v>5351</v>
      </c>
      <c r="N911" t="s">
        <v>5391</v>
      </c>
      <c r="P911" t="s">
        <v>5330</v>
      </c>
      <c r="Q911" t="s">
        <v>3463</v>
      </c>
      <c r="R911" t="e">
        <v>#N/A</v>
      </c>
      <c r="S911" t="b">
        <v>0</v>
      </c>
      <c r="T911" t="s">
        <v>3496</v>
      </c>
      <c r="U911" t="s">
        <v>3496</v>
      </c>
      <c r="AI911">
        <v>130</v>
      </c>
      <c r="AJ911">
        <v>130</v>
      </c>
      <c r="AK911" t="s">
        <v>448</v>
      </c>
      <c r="AL911" s="1" t="s">
        <v>3174</v>
      </c>
      <c r="AM911" t="s">
        <v>3487</v>
      </c>
      <c r="AN911" s="1" t="s">
        <v>3452</v>
      </c>
      <c r="AO911" s="1" t="str">
        <f t="shared" si="64"/>
        <v>2W Distributor Bike</v>
      </c>
      <c r="AP911" s="1"/>
      <c r="AQ911" s="1"/>
      <c r="AR911" s="1"/>
      <c r="AS911" s="1"/>
      <c r="AT911" s="1"/>
      <c r="AU911" s="1"/>
      <c r="AV911" s="1"/>
      <c r="AW911" s="1"/>
      <c r="AX911" s="1"/>
      <c r="AY911" s="1"/>
      <c r="AZ911" s="1"/>
      <c r="BA911" s="1"/>
      <c r="BB911" s="1"/>
      <c r="BC911" s="1"/>
      <c r="BD911" s="1" t="s">
        <v>5774</v>
      </c>
      <c r="BE911" t="str">
        <f t="shared" si="62"/>
        <v>https://fs.amplifi.io//file?id=e7450a11-729e-4452-bbc1-b278e78141a1&amp;variant=thumb&amp;extension=png</v>
      </c>
      <c r="BF911" s="4" t="s">
        <v>7175</v>
      </c>
      <c r="BG911" s="4" t="s">
        <v>5774</v>
      </c>
      <c r="BH911" s="4" t="s">
        <v>7176</v>
      </c>
      <c r="BI911" s="4" t="s">
        <v>7177</v>
      </c>
      <c r="BJ911" s="4" t="s">
        <v>7178</v>
      </c>
      <c r="BK911" s="4" t="s">
        <v>7179</v>
      </c>
    </row>
    <row r="912" spans="1:63" ht="19" customHeight="1" x14ac:dyDescent="0.2">
      <c r="A912">
        <v>939</v>
      </c>
      <c r="B912" t="str">
        <f t="shared" si="61"/>
        <v>60028-00008</v>
      </c>
      <c r="C912" t="s">
        <v>3497</v>
      </c>
      <c r="D912" t="str">
        <f t="shared" si="63"/>
        <v>60028-00008</v>
      </c>
      <c r="E912" t="s">
        <v>3170</v>
      </c>
      <c r="F912" t="e">
        <v>#N/A</v>
      </c>
      <c r="G912" t="s">
        <v>3485</v>
      </c>
      <c r="I912" t="s">
        <v>3172</v>
      </c>
      <c r="J912" t="s">
        <v>5332</v>
      </c>
      <c r="K912" t="s">
        <v>5333</v>
      </c>
      <c r="L912" t="s">
        <v>5416</v>
      </c>
      <c r="M912" t="s">
        <v>5351</v>
      </c>
      <c r="N912" t="s">
        <v>5391</v>
      </c>
      <c r="P912" t="s">
        <v>5330</v>
      </c>
      <c r="Q912" t="s">
        <v>3498</v>
      </c>
      <c r="R912" t="e">
        <v>#N/A</v>
      </c>
      <c r="S912" t="b">
        <v>0</v>
      </c>
      <c r="T912" t="s">
        <v>3497</v>
      </c>
      <c r="U912" t="s">
        <v>3497</v>
      </c>
      <c r="AI912">
        <v>130</v>
      </c>
      <c r="AJ912">
        <v>130</v>
      </c>
      <c r="AK912" t="s">
        <v>448</v>
      </c>
      <c r="AL912" s="1" t="s">
        <v>3174</v>
      </c>
      <c r="AM912" t="s">
        <v>3487</v>
      </c>
      <c r="AN912" s="1" t="s">
        <v>3452</v>
      </c>
      <c r="AO912" s="1" t="str">
        <f t="shared" si="64"/>
        <v>2W Distributor Bike</v>
      </c>
      <c r="AP912" s="1"/>
      <c r="AQ912" s="1"/>
      <c r="AR912" s="1"/>
      <c r="AS912" s="1"/>
      <c r="AT912" s="1"/>
      <c r="AU912" s="1"/>
      <c r="AV912" s="1"/>
      <c r="AW912" s="1"/>
      <c r="AX912" s="1"/>
      <c r="AY912" s="1"/>
      <c r="AZ912" s="1"/>
      <c r="BA912" s="1"/>
      <c r="BB912" s="1"/>
      <c r="BC912" s="1"/>
      <c r="BD912" s="1" t="s">
        <v>5775</v>
      </c>
      <c r="BE912" t="str">
        <f t="shared" si="62"/>
        <v>https://fs.amplifi.io//file?id=0d4b7b71-ff0f-4766-b99b-1b2d6f2579b0&amp;variant=thumb&amp;extension=png</v>
      </c>
      <c r="BF912" s="4" t="s">
        <v>7180</v>
      </c>
      <c r="BG912" s="4" t="s">
        <v>7181</v>
      </c>
      <c r="BH912" s="4" t="s">
        <v>7182</v>
      </c>
      <c r="BI912" s="4" t="s">
        <v>5775</v>
      </c>
      <c r="BJ912" s="4" t="s">
        <v>7183</v>
      </c>
      <c r="BK912" s="4" t="s">
        <v>7184</v>
      </c>
    </row>
    <row r="913" spans="1:67" ht="19" customHeight="1" x14ac:dyDescent="0.2">
      <c r="A913">
        <v>940</v>
      </c>
      <c r="B913" t="str">
        <f t="shared" si="61"/>
        <v>60028-00009</v>
      </c>
      <c r="C913" t="s">
        <v>3499</v>
      </c>
      <c r="D913" t="str">
        <f t="shared" si="63"/>
        <v>60028-00009</v>
      </c>
      <c r="E913" t="s">
        <v>3170</v>
      </c>
      <c r="F913" t="e">
        <v>#N/A</v>
      </c>
      <c r="G913" t="s">
        <v>3485</v>
      </c>
      <c r="I913" t="s">
        <v>3172</v>
      </c>
      <c r="J913" t="s">
        <v>5332</v>
      </c>
      <c r="K913" t="s">
        <v>5333</v>
      </c>
      <c r="L913" t="s">
        <v>5416</v>
      </c>
      <c r="M913" t="s">
        <v>5351</v>
      </c>
      <c r="N913" t="s">
        <v>5391</v>
      </c>
      <c r="P913" t="s">
        <v>5330</v>
      </c>
      <c r="Q913" t="s">
        <v>3280</v>
      </c>
      <c r="R913" t="e">
        <v>#N/A</v>
      </c>
      <c r="S913" t="b">
        <v>0</v>
      </c>
      <c r="T913" t="s">
        <v>3499</v>
      </c>
      <c r="U913" t="s">
        <v>3499</v>
      </c>
      <c r="AI913">
        <v>130</v>
      </c>
      <c r="AJ913">
        <v>130</v>
      </c>
      <c r="AK913" t="s">
        <v>448</v>
      </c>
      <c r="AL913" s="1" t="s">
        <v>3174</v>
      </c>
      <c r="AM913" t="s">
        <v>3487</v>
      </c>
      <c r="AN913" s="1" t="s">
        <v>3452</v>
      </c>
      <c r="AO913" s="1" t="str">
        <f t="shared" si="64"/>
        <v>2W Distributor Bike</v>
      </c>
      <c r="AP913" s="1"/>
      <c r="AQ913" s="1"/>
      <c r="AR913" s="1"/>
      <c r="AS913" s="1"/>
      <c r="AT913" s="1"/>
      <c r="AU913" s="1"/>
      <c r="AV913" s="1"/>
      <c r="AW913" s="1"/>
      <c r="AX913" s="1"/>
      <c r="AY913" s="1"/>
      <c r="AZ913" s="1"/>
      <c r="BA913" s="1"/>
      <c r="BB913" s="1"/>
      <c r="BC913" s="1"/>
      <c r="BD913" s="1" t="s">
        <v>5776</v>
      </c>
      <c r="BE913" t="str">
        <f t="shared" si="62"/>
        <v>https://fs.amplifi.io//file?id=10028899-302b-4ea1-91ca-47b951f6e248&amp;variant=thumb&amp;extension=png</v>
      </c>
      <c r="BF913" s="4" t="s">
        <v>7185</v>
      </c>
      <c r="BG913" s="4" t="s">
        <v>5776</v>
      </c>
      <c r="BH913" s="4" t="s">
        <v>7186</v>
      </c>
      <c r="BI913" s="4" t="s">
        <v>7187</v>
      </c>
      <c r="BJ913" s="4" t="s">
        <v>7188</v>
      </c>
      <c r="BK913" s="4" t="s">
        <v>7189</v>
      </c>
    </row>
    <row r="914" spans="1:67" ht="19" customHeight="1" x14ac:dyDescent="0.2">
      <c r="A914">
        <v>941</v>
      </c>
      <c r="B914" t="str">
        <f t="shared" si="61"/>
        <v>60030-00000</v>
      </c>
      <c r="C914" t="s">
        <v>3500</v>
      </c>
      <c r="D914" t="str">
        <f t="shared" si="63"/>
        <v>60030-00000</v>
      </c>
      <c r="E914" t="s">
        <v>3170</v>
      </c>
      <c r="F914" t="e">
        <v>#N/A</v>
      </c>
      <c r="G914" t="s">
        <v>3501</v>
      </c>
      <c r="I914" t="s">
        <v>3172</v>
      </c>
      <c r="J914" t="s">
        <v>5332</v>
      </c>
      <c r="K914" t="s">
        <v>5338</v>
      </c>
      <c r="L914" t="s">
        <v>5418</v>
      </c>
      <c r="M914" t="s">
        <v>5351</v>
      </c>
      <c r="N914" t="s">
        <v>5392</v>
      </c>
      <c r="P914" t="s">
        <v>5330</v>
      </c>
      <c r="Q914" t="s">
        <v>3502</v>
      </c>
      <c r="R914" t="e">
        <v>#N/A</v>
      </c>
      <c r="S914" t="b">
        <v>0</v>
      </c>
      <c r="T914" t="s">
        <v>3500</v>
      </c>
      <c r="U914" t="s">
        <v>3500</v>
      </c>
      <c r="AI914">
        <v>-1</v>
      </c>
      <c r="AJ914">
        <v>-1</v>
      </c>
      <c r="AK914" t="s">
        <v>448</v>
      </c>
      <c r="AL914" s="1" t="s">
        <v>3174</v>
      </c>
      <c r="AM914" t="s">
        <v>3503</v>
      </c>
      <c r="AN914" s="1" t="s">
        <v>3452</v>
      </c>
      <c r="AO914" s="1" t="str">
        <f t="shared" si="64"/>
        <v>2W Distributor Bike</v>
      </c>
      <c r="AP914" s="1"/>
      <c r="AQ914" s="1"/>
      <c r="AR914" s="1"/>
      <c r="AS914" s="1"/>
      <c r="AT914" s="1"/>
      <c r="AU914" s="1"/>
      <c r="AV914" s="1"/>
      <c r="AW914" s="1"/>
      <c r="AX914" s="1"/>
      <c r="AY914" s="1"/>
      <c r="AZ914" s="1"/>
      <c r="BA914" s="1"/>
      <c r="BB914" s="1"/>
      <c r="BC914" s="1"/>
      <c r="BD914" s="1" t="s">
        <v>3504</v>
      </c>
      <c r="BE914" t="str">
        <f t="shared" si="62"/>
        <v>https://fs.amplifi.io//file?id=79850b49-a891-4848-8a37-4f66837faca5&amp;variant=thumb&amp;extension=png</v>
      </c>
      <c r="BF914" s="4" t="s">
        <v>3504</v>
      </c>
    </row>
    <row r="915" spans="1:67" ht="19" customHeight="1" x14ac:dyDescent="0.2">
      <c r="A915">
        <v>942</v>
      </c>
      <c r="B915" t="str">
        <f t="shared" si="61"/>
        <v>60030-00001</v>
      </c>
      <c r="C915" t="s">
        <v>3505</v>
      </c>
      <c r="D915" t="str">
        <f t="shared" si="63"/>
        <v>60030-00001</v>
      </c>
      <c r="E915" t="s">
        <v>3170</v>
      </c>
      <c r="F915" t="e">
        <v>#N/A</v>
      </c>
      <c r="G915" t="s">
        <v>3501</v>
      </c>
      <c r="I915" t="s">
        <v>3172</v>
      </c>
      <c r="J915" t="s">
        <v>5332</v>
      </c>
      <c r="K915" t="s">
        <v>5338</v>
      </c>
      <c r="L915" t="s">
        <v>5418</v>
      </c>
      <c r="M915" t="s">
        <v>5351</v>
      </c>
      <c r="N915" t="s">
        <v>5392</v>
      </c>
      <c r="P915" t="s">
        <v>5330</v>
      </c>
      <c r="Q915" t="s">
        <v>3506</v>
      </c>
      <c r="R915" t="e">
        <v>#N/A</v>
      </c>
      <c r="S915" t="b">
        <v>1</v>
      </c>
      <c r="T915" t="s">
        <v>3505</v>
      </c>
      <c r="U915" t="s">
        <v>3505</v>
      </c>
      <c r="AI915">
        <v>110</v>
      </c>
      <c r="AJ915">
        <v>110</v>
      </c>
      <c r="AK915" t="s">
        <v>448</v>
      </c>
      <c r="AL915" s="1" t="s">
        <v>3174</v>
      </c>
      <c r="AM915" t="s">
        <v>3503</v>
      </c>
      <c r="AN915" s="1" t="s">
        <v>3452</v>
      </c>
      <c r="AO915" s="1" t="str">
        <f t="shared" si="64"/>
        <v>2W Distributor Bike</v>
      </c>
      <c r="AP915" s="1"/>
      <c r="AQ915" s="1"/>
      <c r="AR915" s="1"/>
      <c r="AS915" s="1"/>
      <c r="AT915" s="1"/>
      <c r="AU915" s="1"/>
      <c r="AV915" s="1"/>
      <c r="AW915" s="1"/>
      <c r="AX915" s="1"/>
      <c r="AY915" s="1"/>
      <c r="AZ915" s="1"/>
      <c r="BA915" s="1"/>
      <c r="BB915" s="1"/>
      <c r="BC915" s="1"/>
      <c r="BD915" s="1" t="s">
        <v>5295</v>
      </c>
      <c r="BE915" t="str">
        <f t="shared" si="62"/>
        <v>https://fs.amplifi.io//file?id=0380f6f3-79a7-447c-9bf7-15db93b80b40&amp;variant=thumb&amp;extension=png</v>
      </c>
      <c r="BF915" s="4" t="s">
        <v>5295</v>
      </c>
      <c r="BG915" s="4" t="s">
        <v>7190</v>
      </c>
      <c r="BH915" s="4" t="s">
        <v>7191</v>
      </c>
      <c r="BI915" s="4" t="s">
        <v>7192</v>
      </c>
      <c r="BJ915" s="4" t="s">
        <v>7193</v>
      </c>
      <c r="BK915" s="4" t="s">
        <v>7194</v>
      </c>
    </row>
    <row r="916" spans="1:67" ht="19" customHeight="1" x14ac:dyDescent="0.2">
      <c r="A916">
        <v>943</v>
      </c>
      <c r="B916" t="str">
        <f t="shared" si="61"/>
        <v>60030-00002</v>
      </c>
      <c r="C916" t="s">
        <v>3507</v>
      </c>
      <c r="D916" t="str">
        <f t="shared" si="63"/>
        <v>60030-00002</v>
      </c>
      <c r="E916" t="s">
        <v>3170</v>
      </c>
      <c r="F916" t="e">
        <v>#N/A</v>
      </c>
      <c r="G916" t="s">
        <v>3501</v>
      </c>
      <c r="I916" t="s">
        <v>3172</v>
      </c>
      <c r="J916" t="s">
        <v>5332</v>
      </c>
      <c r="K916" t="s">
        <v>5338</v>
      </c>
      <c r="L916" t="s">
        <v>5418</v>
      </c>
      <c r="M916" t="s">
        <v>5351</v>
      </c>
      <c r="N916" t="s">
        <v>5392</v>
      </c>
      <c r="P916" t="s">
        <v>5330</v>
      </c>
      <c r="Q916" t="s">
        <v>3447</v>
      </c>
      <c r="R916" t="e">
        <v>#N/A</v>
      </c>
      <c r="S916" t="b">
        <v>0</v>
      </c>
      <c r="T916" t="s">
        <v>3507</v>
      </c>
      <c r="U916" t="s">
        <v>3507</v>
      </c>
      <c r="AI916">
        <v>120</v>
      </c>
      <c r="AJ916">
        <v>120</v>
      </c>
      <c r="AK916" t="s">
        <v>448</v>
      </c>
      <c r="AL916" s="1" t="s">
        <v>3174</v>
      </c>
      <c r="AM916" t="s">
        <v>3503</v>
      </c>
      <c r="AN916" s="1" t="s">
        <v>3452</v>
      </c>
      <c r="AO916" s="1" t="str">
        <f t="shared" si="64"/>
        <v>2W Distributor Bike</v>
      </c>
      <c r="AP916" s="1"/>
      <c r="AQ916" s="1"/>
      <c r="AR916" s="1"/>
      <c r="AS916" s="1"/>
      <c r="AT916" s="1"/>
      <c r="AU916" s="1"/>
      <c r="AV916" s="1"/>
      <c r="AW916" s="1"/>
      <c r="AX916" s="1"/>
      <c r="AY916" s="1"/>
      <c r="AZ916" s="1"/>
      <c r="BA916" s="1"/>
      <c r="BB916" s="1"/>
      <c r="BC916" s="1"/>
      <c r="BD916" s="1" t="s">
        <v>3508</v>
      </c>
      <c r="BE916" t="str">
        <f t="shared" si="62"/>
        <v>https://fs.amplifi.io//file?id=336cfa6f-2d8e-498c-989e-6ec9194d4fd0&amp;variant=thumb&amp;extension=png</v>
      </c>
      <c r="BF916" s="4" t="s">
        <v>3508</v>
      </c>
    </row>
    <row r="917" spans="1:67" ht="19" customHeight="1" x14ac:dyDescent="0.2">
      <c r="A917">
        <v>944</v>
      </c>
      <c r="B917" t="str">
        <f t="shared" si="61"/>
        <v>60030-00003</v>
      </c>
      <c r="C917" t="s">
        <v>3509</v>
      </c>
      <c r="D917" t="str">
        <f t="shared" si="63"/>
        <v>60030-00003</v>
      </c>
      <c r="E917" t="s">
        <v>3170</v>
      </c>
      <c r="F917" t="e">
        <v>#N/A</v>
      </c>
      <c r="G917" t="s">
        <v>3501</v>
      </c>
      <c r="I917" t="s">
        <v>3172</v>
      </c>
      <c r="J917" t="s">
        <v>5332</v>
      </c>
      <c r="K917" t="s">
        <v>5338</v>
      </c>
      <c r="L917" t="s">
        <v>5418</v>
      </c>
      <c r="M917" t="s">
        <v>5351</v>
      </c>
      <c r="N917" t="s">
        <v>5392</v>
      </c>
      <c r="P917" t="s">
        <v>5330</v>
      </c>
      <c r="Q917" t="s">
        <v>3510</v>
      </c>
      <c r="R917" t="e">
        <v>#N/A</v>
      </c>
      <c r="S917" t="b">
        <v>0</v>
      </c>
      <c r="T917" t="s">
        <v>3509</v>
      </c>
      <c r="U917" t="s">
        <v>3509</v>
      </c>
      <c r="AI917">
        <v>120</v>
      </c>
      <c r="AJ917">
        <v>120</v>
      </c>
      <c r="AK917" t="s">
        <v>448</v>
      </c>
      <c r="AL917" s="1" t="s">
        <v>3174</v>
      </c>
      <c r="AM917" t="s">
        <v>3503</v>
      </c>
      <c r="AN917" s="1" t="s">
        <v>3452</v>
      </c>
      <c r="AO917" s="1" t="str">
        <f t="shared" si="64"/>
        <v>2W Distributor Bike</v>
      </c>
      <c r="AP917" s="1"/>
      <c r="AQ917" s="1"/>
      <c r="AR917" s="1"/>
      <c r="AS917" s="1"/>
      <c r="AT917" s="1"/>
      <c r="AU917" s="1"/>
      <c r="AV917" s="1"/>
      <c r="AW917" s="1"/>
      <c r="AX917" s="1"/>
      <c r="AY917" s="1"/>
      <c r="AZ917" s="1"/>
      <c r="BA917" s="1"/>
      <c r="BB917" s="1"/>
      <c r="BC917" s="1"/>
      <c r="BD917" s="1" t="s">
        <v>3511</v>
      </c>
      <c r="BE917" t="str">
        <f t="shared" si="62"/>
        <v>https://fs.amplifi.io//file?id=6eed0a8f-c04d-4fa7-9fd8-faea47d5e532&amp;variant=thumb&amp;extension=png</v>
      </c>
      <c r="BF917" s="4" t="s">
        <v>3511</v>
      </c>
    </row>
    <row r="918" spans="1:67" ht="19" customHeight="1" x14ac:dyDescent="0.2">
      <c r="A918">
        <v>945</v>
      </c>
      <c r="B918" t="str">
        <f t="shared" si="61"/>
        <v>60030-00004</v>
      </c>
      <c r="C918" t="s">
        <v>3512</v>
      </c>
      <c r="D918" t="str">
        <f t="shared" si="63"/>
        <v>60030-00004</v>
      </c>
      <c r="E918" t="s">
        <v>3170</v>
      </c>
      <c r="F918" t="e">
        <v>#N/A</v>
      </c>
      <c r="G918" t="s">
        <v>3501</v>
      </c>
      <c r="I918" t="s">
        <v>3172</v>
      </c>
      <c r="J918" t="s">
        <v>5332</v>
      </c>
      <c r="K918" t="s">
        <v>5338</v>
      </c>
      <c r="L918" t="s">
        <v>5418</v>
      </c>
      <c r="M918" t="s">
        <v>5351</v>
      </c>
      <c r="N918" t="s">
        <v>5392</v>
      </c>
      <c r="P918" t="s">
        <v>5330</v>
      </c>
      <c r="Q918" t="s">
        <v>3513</v>
      </c>
      <c r="R918" t="e">
        <v>#N/A</v>
      </c>
      <c r="S918" t="b">
        <v>1</v>
      </c>
      <c r="T918" t="s">
        <v>3512</v>
      </c>
      <c r="U918" t="s">
        <v>3512</v>
      </c>
      <c r="AI918">
        <v>150</v>
      </c>
      <c r="AJ918">
        <v>150</v>
      </c>
      <c r="AK918" t="s">
        <v>448</v>
      </c>
      <c r="AL918" s="1" t="s">
        <v>3174</v>
      </c>
      <c r="AM918" t="s">
        <v>3503</v>
      </c>
      <c r="AN918" s="1" t="s">
        <v>3452</v>
      </c>
      <c r="AO918" s="1" t="str">
        <f t="shared" si="64"/>
        <v>2W Distributor Bike</v>
      </c>
      <c r="AP918" s="1"/>
      <c r="AQ918" s="1"/>
      <c r="AR918" s="1"/>
      <c r="AS918" s="1"/>
      <c r="AT918" s="1"/>
      <c r="AU918" s="1"/>
      <c r="AV918" s="1"/>
      <c r="AW918" s="1"/>
      <c r="AX918" s="1"/>
      <c r="AY918" s="1"/>
      <c r="AZ918" s="1"/>
      <c r="BA918" s="1"/>
      <c r="BB918" s="1"/>
      <c r="BC918" s="1"/>
      <c r="BD918" s="1" t="s">
        <v>3514</v>
      </c>
      <c r="BE918" t="str">
        <f t="shared" si="62"/>
        <v>https://fs.amplifi.io//file?id=9ca593a8-1ea0-4fdf-b7d0-0310f02e07e6&amp;variant=thumb&amp;extension=png</v>
      </c>
      <c r="BF918" s="4" t="s">
        <v>3514</v>
      </c>
    </row>
    <row r="919" spans="1:67" ht="19" customHeight="1" x14ac:dyDescent="0.2">
      <c r="A919">
        <v>946</v>
      </c>
      <c r="B919" t="str">
        <f t="shared" si="61"/>
        <v>60030-00005</v>
      </c>
      <c r="C919" t="s">
        <v>3515</v>
      </c>
      <c r="D919" t="str">
        <f t="shared" si="63"/>
        <v>60030-00005</v>
      </c>
      <c r="E919" t="s">
        <v>3170</v>
      </c>
      <c r="F919" t="e">
        <v>#N/A</v>
      </c>
      <c r="G919" t="s">
        <v>3501</v>
      </c>
      <c r="I919" t="s">
        <v>3172</v>
      </c>
      <c r="J919" t="s">
        <v>5332</v>
      </c>
      <c r="K919" t="s">
        <v>5333</v>
      </c>
      <c r="L919" t="s">
        <v>5416</v>
      </c>
      <c r="M919" t="s">
        <v>5351</v>
      </c>
      <c r="N919" t="s">
        <v>5392</v>
      </c>
      <c r="P919" t="s">
        <v>5330</v>
      </c>
      <c r="Q919" t="s">
        <v>3241</v>
      </c>
      <c r="R919" t="e">
        <v>#N/A</v>
      </c>
      <c r="S919" t="b">
        <v>0</v>
      </c>
      <c r="T919" t="s">
        <v>3515</v>
      </c>
      <c r="U919" t="s">
        <v>3515</v>
      </c>
      <c r="AI919">
        <v>130</v>
      </c>
      <c r="AJ919">
        <v>130</v>
      </c>
      <c r="AK919" t="s">
        <v>448</v>
      </c>
      <c r="AL919" s="1" t="s">
        <v>3174</v>
      </c>
      <c r="AM919" t="s">
        <v>3503</v>
      </c>
      <c r="AN919" s="1" t="s">
        <v>3452</v>
      </c>
      <c r="AO919" s="1" t="str">
        <f t="shared" si="64"/>
        <v>2W Distributor Bike</v>
      </c>
      <c r="AP919" s="1"/>
      <c r="AQ919" s="1"/>
      <c r="AR919" s="1"/>
      <c r="AS919" s="1"/>
      <c r="AT919" s="1"/>
      <c r="AU919" s="1"/>
      <c r="AV919" s="1"/>
      <c r="AW919" s="1"/>
      <c r="AX919" s="1"/>
      <c r="AY919" s="1"/>
      <c r="AZ919" s="1"/>
      <c r="BA919" s="1"/>
      <c r="BB919" s="1"/>
      <c r="BC919" s="1"/>
      <c r="BD919" s="1" t="s">
        <v>3516</v>
      </c>
      <c r="BE919" t="str">
        <f t="shared" si="62"/>
        <v>https://fs.amplifi.io//file?id=1d0ec367-0296-4dfa-bae7-58cace8877ec&amp;variant=thumb&amp;extension=png</v>
      </c>
      <c r="BF919" s="4" t="s">
        <v>3516</v>
      </c>
      <c r="BG919" s="4" t="s">
        <v>7195</v>
      </c>
      <c r="BH919" s="4" t="s">
        <v>7196</v>
      </c>
      <c r="BI919" s="4" t="s">
        <v>7197</v>
      </c>
      <c r="BJ919" s="4" t="s">
        <v>7198</v>
      </c>
      <c r="BK919" s="4" t="s">
        <v>7199</v>
      </c>
    </row>
    <row r="920" spans="1:67" ht="19" customHeight="1" x14ac:dyDescent="0.2">
      <c r="A920">
        <v>947</v>
      </c>
      <c r="B920" t="str">
        <f t="shared" si="61"/>
        <v>60031-00001</v>
      </c>
      <c r="C920" t="s">
        <v>3517</v>
      </c>
      <c r="D920" t="str">
        <f t="shared" si="63"/>
        <v>60031-00001</v>
      </c>
      <c r="E920" t="s">
        <v>3170</v>
      </c>
      <c r="F920" t="e">
        <v>#N/A</v>
      </c>
      <c r="G920" t="s">
        <v>3518</v>
      </c>
      <c r="I920" t="s">
        <v>3172</v>
      </c>
      <c r="J920" t="s">
        <v>5332</v>
      </c>
      <c r="K920" t="s">
        <v>5333</v>
      </c>
      <c r="L920" t="s">
        <v>5416</v>
      </c>
      <c r="M920" t="s">
        <v>5351</v>
      </c>
      <c r="N920" t="s">
        <v>5391</v>
      </c>
      <c r="P920" t="s">
        <v>5330</v>
      </c>
      <c r="Q920" t="s">
        <v>3519</v>
      </c>
      <c r="R920" t="e">
        <v>#N/A</v>
      </c>
      <c r="S920" t="b">
        <v>1</v>
      </c>
      <c r="T920" t="s">
        <v>3517</v>
      </c>
      <c r="U920" t="s">
        <v>3517</v>
      </c>
      <c r="AI920">
        <v>225</v>
      </c>
      <c r="AJ920">
        <v>225</v>
      </c>
      <c r="AK920" t="s">
        <v>448</v>
      </c>
      <c r="AL920" s="1" t="s">
        <v>3174</v>
      </c>
      <c r="AM920" t="s">
        <v>3520</v>
      </c>
      <c r="AN920" s="1" t="s">
        <v>3521</v>
      </c>
      <c r="AO920" s="1" t="str">
        <f t="shared" si="64"/>
        <v>2W Distributor Bike</v>
      </c>
      <c r="AP920" s="1"/>
      <c r="AQ920" s="1"/>
      <c r="AR920" s="1"/>
      <c r="AS920" s="1"/>
      <c r="AT920" s="1"/>
      <c r="AU920" s="1"/>
      <c r="AV920" s="1"/>
      <c r="AW920" s="1"/>
      <c r="AX920" s="1"/>
      <c r="AY920" s="1"/>
      <c r="AZ920" s="1"/>
      <c r="BA920" s="1"/>
      <c r="BB920" s="1"/>
      <c r="BC920" s="1"/>
      <c r="BD920" s="1" t="s">
        <v>5777</v>
      </c>
      <c r="BE920" t="str">
        <f t="shared" si="62"/>
        <v>https://fs.amplifi.io//file?id=63d5f14c-d583-4a06-8446-7883e01664f9&amp;variant=thumb&amp;extension=png</v>
      </c>
      <c r="BF920" s="4" t="s">
        <v>7200</v>
      </c>
      <c r="BG920" s="4" t="s">
        <v>7201</v>
      </c>
      <c r="BH920" s="4" t="s">
        <v>7202</v>
      </c>
      <c r="BI920" s="4" t="s">
        <v>5777</v>
      </c>
      <c r="BJ920" s="4" t="s">
        <v>7203</v>
      </c>
      <c r="BK920" s="4" t="s">
        <v>7204</v>
      </c>
      <c r="BL920" s="4" t="s">
        <v>7205</v>
      </c>
      <c r="BM920" s="4" t="s">
        <v>7206</v>
      </c>
      <c r="BN920" s="4" t="s">
        <v>7207</v>
      </c>
      <c r="BO920" s="4" t="s">
        <v>7208</v>
      </c>
    </row>
    <row r="921" spans="1:67" ht="19" customHeight="1" x14ac:dyDescent="0.2">
      <c r="A921">
        <v>948</v>
      </c>
      <c r="B921" t="str">
        <f t="shared" si="61"/>
        <v>60031-00002</v>
      </c>
      <c r="C921" t="s">
        <v>3522</v>
      </c>
      <c r="D921" t="str">
        <f t="shared" si="63"/>
        <v>60031-00002</v>
      </c>
      <c r="E921" t="s">
        <v>3170</v>
      </c>
      <c r="F921" t="e">
        <v>#N/A</v>
      </c>
      <c r="G921" t="s">
        <v>3518</v>
      </c>
      <c r="I921" t="s">
        <v>3172</v>
      </c>
      <c r="J921" t="s">
        <v>5332</v>
      </c>
      <c r="K921" t="s">
        <v>5333</v>
      </c>
      <c r="L921" t="s">
        <v>5416</v>
      </c>
      <c r="M921" t="s">
        <v>5351</v>
      </c>
      <c r="N921" t="s">
        <v>5391</v>
      </c>
      <c r="P921" t="s">
        <v>5330</v>
      </c>
      <c r="Q921" t="s">
        <v>3523</v>
      </c>
      <c r="R921" t="e">
        <v>#N/A</v>
      </c>
      <c r="S921" t="b">
        <v>1</v>
      </c>
      <c r="T921" t="s">
        <v>3522</v>
      </c>
      <c r="U921" t="s">
        <v>3522</v>
      </c>
      <c r="AI921">
        <v>245</v>
      </c>
      <c r="AJ921">
        <v>245</v>
      </c>
      <c r="AK921" t="s">
        <v>448</v>
      </c>
      <c r="AL921" s="1" t="s">
        <v>3174</v>
      </c>
      <c r="AM921" t="s">
        <v>3520</v>
      </c>
      <c r="AN921" s="1" t="s">
        <v>3521</v>
      </c>
      <c r="AO921" s="1" t="str">
        <f t="shared" si="64"/>
        <v>2W Distributor Bike</v>
      </c>
      <c r="AP921" s="1"/>
      <c r="AQ921" s="1"/>
      <c r="AR921" s="1"/>
      <c r="AS921" s="1"/>
      <c r="AT921" s="1"/>
      <c r="AU921" s="1"/>
      <c r="AV921" s="1"/>
      <c r="AW921" s="1"/>
      <c r="AX921" s="1"/>
      <c r="AY921" s="1"/>
      <c r="AZ921" s="1"/>
      <c r="BA921" s="1"/>
      <c r="BB921" s="1"/>
      <c r="BC921" s="1"/>
      <c r="BD921" s="1" t="s">
        <v>3524</v>
      </c>
      <c r="BE921" t="str">
        <f t="shared" si="62"/>
        <v>https://fs.amplifi.io//file?id=de1ca6ba-f35e-45b7-8d25-b6ea8bee3cfe&amp;variant=thumb&amp;extension=png</v>
      </c>
      <c r="BF921" s="4" t="s">
        <v>3524</v>
      </c>
      <c r="BG921" s="4" t="s">
        <v>7209</v>
      </c>
      <c r="BH921" s="4" t="s">
        <v>7210</v>
      </c>
      <c r="BI921" s="4" t="s">
        <v>7211</v>
      </c>
      <c r="BJ921" s="4" t="s">
        <v>7212</v>
      </c>
      <c r="BK921" s="4" t="s">
        <v>7213</v>
      </c>
      <c r="BL921" s="4" t="s">
        <v>7214</v>
      </c>
      <c r="BM921" s="4" t="s">
        <v>7215</v>
      </c>
      <c r="BN921" s="4" t="s">
        <v>7216</v>
      </c>
      <c r="BO921" s="4" t="s">
        <v>7217</v>
      </c>
    </row>
    <row r="922" spans="1:67" ht="19" customHeight="1" x14ac:dyDescent="0.2">
      <c r="A922">
        <v>949</v>
      </c>
      <c r="B922" t="str">
        <f t="shared" si="61"/>
        <v>60031-00003</v>
      </c>
      <c r="C922" t="s">
        <v>3525</v>
      </c>
      <c r="D922" t="str">
        <f t="shared" si="63"/>
        <v>60031-00003</v>
      </c>
      <c r="E922" t="s">
        <v>3170</v>
      </c>
      <c r="F922" t="e">
        <v>#N/A</v>
      </c>
      <c r="G922" t="s">
        <v>3518</v>
      </c>
      <c r="I922" t="s">
        <v>3172</v>
      </c>
      <c r="J922" t="s">
        <v>5332</v>
      </c>
      <c r="K922" t="s">
        <v>5333</v>
      </c>
      <c r="L922" t="s">
        <v>5416</v>
      </c>
      <c r="M922" t="s">
        <v>5351</v>
      </c>
      <c r="N922" t="s">
        <v>5391</v>
      </c>
      <c r="P922" t="s">
        <v>5330</v>
      </c>
      <c r="Q922" t="s">
        <v>3526</v>
      </c>
      <c r="R922" t="e">
        <v>#N/A</v>
      </c>
      <c r="S922" t="b">
        <v>0</v>
      </c>
      <c r="T922" t="s">
        <v>3525</v>
      </c>
      <c r="U922" t="s">
        <v>3525</v>
      </c>
      <c r="AI922">
        <v>225</v>
      </c>
      <c r="AJ922">
        <v>225</v>
      </c>
      <c r="AK922" t="s">
        <v>448</v>
      </c>
      <c r="AL922" s="1" t="s">
        <v>3174</v>
      </c>
      <c r="AM922" t="s">
        <v>3520</v>
      </c>
      <c r="AN922" s="1" t="s">
        <v>3521</v>
      </c>
      <c r="AO922" s="1" t="str">
        <f t="shared" si="64"/>
        <v>2W Distributor Bike</v>
      </c>
      <c r="AP922" s="1"/>
      <c r="AQ922" s="1"/>
      <c r="AR922" s="1"/>
      <c r="AS922" s="1"/>
      <c r="AT922" s="1"/>
      <c r="AU922" s="1"/>
      <c r="AV922" s="1"/>
      <c r="AW922" s="1"/>
      <c r="AX922" s="1"/>
      <c r="AY922" s="1"/>
      <c r="AZ922" s="1"/>
      <c r="BA922" s="1"/>
      <c r="BB922" s="1"/>
      <c r="BC922" s="1"/>
      <c r="BD922" s="1" t="s">
        <v>5778</v>
      </c>
      <c r="BE922" t="str">
        <f t="shared" si="62"/>
        <v>https://fs.amplifi.io//file?id=de2c2709-fe3a-4e25-b38d-6d15d3916cca&amp;variant=thumb&amp;extension=png</v>
      </c>
      <c r="BF922" s="4" t="s">
        <v>7218</v>
      </c>
      <c r="BG922" s="4" t="s">
        <v>7219</v>
      </c>
      <c r="BH922" s="4" t="s">
        <v>7220</v>
      </c>
      <c r="BI922" s="4" t="s">
        <v>7221</v>
      </c>
      <c r="BJ922" s="4" t="s">
        <v>7222</v>
      </c>
      <c r="BK922" s="4" t="s">
        <v>7223</v>
      </c>
      <c r="BL922" s="4" t="s">
        <v>7224</v>
      </c>
      <c r="BM922" s="4" t="s">
        <v>5778</v>
      </c>
      <c r="BN922" s="4" t="s">
        <v>7225</v>
      </c>
      <c r="BO922" s="4" t="s">
        <v>7226</v>
      </c>
    </row>
    <row r="923" spans="1:67" ht="19" customHeight="1" x14ac:dyDescent="0.2">
      <c r="A923">
        <v>950</v>
      </c>
      <c r="B923" t="str">
        <f t="shared" si="61"/>
        <v>60031-00004</v>
      </c>
      <c r="C923" t="s">
        <v>3527</v>
      </c>
      <c r="D923" t="str">
        <f t="shared" si="63"/>
        <v>60031-00004</v>
      </c>
      <c r="E923" t="s">
        <v>3170</v>
      </c>
      <c r="F923" t="e">
        <v>#N/A</v>
      </c>
      <c r="G923" t="s">
        <v>3518</v>
      </c>
      <c r="I923" t="s">
        <v>3172</v>
      </c>
      <c r="J923" t="s">
        <v>5332</v>
      </c>
      <c r="K923" t="s">
        <v>5333</v>
      </c>
      <c r="L923" t="s">
        <v>5416</v>
      </c>
      <c r="M923" t="s">
        <v>5351</v>
      </c>
      <c r="N923" t="s">
        <v>5391</v>
      </c>
      <c r="P923" t="s">
        <v>5330</v>
      </c>
      <c r="Q923" t="s">
        <v>3241</v>
      </c>
      <c r="R923" t="e">
        <v>#N/A</v>
      </c>
      <c r="S923" t="b">
        <v>0</v>
      </c>
      <c r="T923" t="s">
        <v>3527</v>
      </c>
      <c r="U923" t="s">
        <v>3527</v>
      </c>
      <c r="AI923">
        <v>225</v>
      </c>
      <c r="AJ923">
        <v>225</v>
      </c>
      <c r="AK923" t="s">
        <v>448</v>
      </c>
      <c r="AL923" s="1" t="s">
        <v>3174</v>
      </c>
      <c r="AM923" t="s">
        <v>3520</v>
      </c>
      <c r="AN923" s="1" t="s">
        <v>3521</v>
      </c>
      <c r="AO923" s="1" t="str">
        <f t="shared" si="64"/>
        <v>2W Distributor Bike</v>
      </c>
      <c r="AP923" s="1"/>
      <c r="AQ923" s="1"/>
      <c r="AR923" s="1"/>
      <c r="AS923" s="1"/>
      <c r="AT923" s="1"/>
      <c r="AU923" s="1"/>
      <c r="AV923" s="1"/>
      <c r="AW923" s="1"/>
      <c r="AX923" s="1"/>
      <c r="AY923" s="1"/>
      <c r="AZ923" s="1"/>
      <c r="BA923" s="1"/>
      <c r="BB923" s="1"/>
      <c r="BC923" s="1"/>
      <c r="BD923" s="1" t="s">
        <v>5779</v>
      </c>
      <c r="BE923" t="str">
        <f t="shared" si="62"/>
        <v>https://fs.amplifi.io//file?id=ffdaa0ee-b00a-46b5-8797-16f4b34f8af3&amp;variant=thumb&amp;extension=png</v>
      </c>
      <c r="BF923" s="4" t="s">
        <v>7227</v>
      </c>
      <c r="BG923" s="4" t="s">
        <v>7228</v>
      </c>
      <c r="BH923" s="4" t="s">
        <v>5779</v>
      </c>
      <c r="BI923" s="4" t="s">
        <v>7229</v>
      </c>
      <c r="BJ923" s="4" t="s">
        <v>7230</v>
      </c>
      <c r="BK923" s="4" t="s">
        <v>7231</v>
      </c>
      <c r="BL923" s="4" t="s">
        <v>7232</v>
      </c>
      <c r="BM923" s="4" t="s">
        <v>7233</v>
      </c>
      <c r="BN923" s="4" t="s">
        <v>7234</v>
      </c>
      <c r="BO923" s="4" t="s">
        <v>7235</v>
      </c>
    </row>
    <row r="924" spans="1:67" ht="19" customHeight="1" x14ac:dyDescent="0.2">
      <c r="A924">
        <v>951</v>
      </c>
      <c r="B924" t="str">
        <f t="shared" si="61"/>
        <v>60031-00005</v>
      </c>
      <c r="C924" t="s">
        <v>3528</v>
      </c>
      <c r="D924" t="str">
        <f t="shared" si="63"/>
        <v>60031-00005</v>
      </c>
      <c r="E924" t="s">
        <v>3170</v>
      </c>
      <c r="F924" t="e">
        <v>#N/A</v>
      </c>
      <c r="G924" t="s">
        <v>3518</v>
      </c>
      <c r="I924" t="s">
        <v>3172</v>
      </c>
      <c r="J924" t="s">
        <v>5332</v>
      </c>
      <c r="K924" t="s">
        <v>5333</v>
      </c>
      <c r="L924" t="s">
        <v>5416</v>
      </c>
      <c r="M924" t="s">
        <v>5351</v>
      </c>
      <c r="N924" t="s">
        <v>5391</v>
      </c>
      <c r="P924" t="s">
        <v>5330</v>
      </c>
      <c r="Q924" t="s">
        <v>3405</v>
      </c>
      <c r="R924" t="e">
        <v>#N/A</v>
      </c>
      <c r="S924" t="b">
        <v>0</v>
      </c>
      <c r="T924" t="s">
        <v>3528</v>
      </c>
      <c r="U924" t="s">
        <v>3528</v>
      </c>
      <c r="AI924">
        <v>195</v>
      </c>
      <c r="AJ924">
        <v>195</v>
      </c>
      <c r="AK924" t="s">
        <v>448</v>
      </c>
      <c r="AL924" s="1" t="s">
        <v>3174</v>
      </c>
      <c r="AM924" t="s">
        <v>3520</v>
      </c>
      <c r="AN924" s="1" t="s">
        <v>3521</v>
      </c>
      <c r="AO924" s="1" t="str">
        <f t="shared" si="64"/>
        <v>2W Distributor Bike</v>
      </c>
      <c r="AP924" s="1"/>
      <c r="AQ924" s="1"/>
      <c r="AR924" s="1"/>
      <c r="AS924" s="1"/>
      <c r="AT924" s="1"/>
      <c r="AU924" s="1"/>
      <c r="AV924" s="1"/>
      <c r="AW924" s="1"/>
      <c r="AX924" s="1"/>
      <c r="AY924" s="1"/>
      <c r="AZ924" s="1"/>
      <c r="BA924" s="1"/>
      <c r="BB924" s="1"/>
      <c r="BC924" s="1"/>
      <c r="BD924" s="1" t="s">
        <v>5780</v>
      </c>
      <c r="BE924" t="str">
        <f t="shared" si="62"/>
        <v>https://fs.amplifi.io//file?id=e9435421-bcce-48a0-be00-55c17646bdb8&amp;variant=thumb&amp;extension=png</v>
      </c>
      <c r="BF924" s="4" t="s">
        <v>7236</v>
      </c>
      <c r="BG924" s="4" t="s">
        <v>7237</v>
      </c>
      <c r="BH924" s="4" t="s">
        <v>7238</v>
      </c>
      <c r="BI924" s="4" t="s">
        <v>7239</v>
      </c>
      <c r="BJ924" s="4" t="s">
        <v>7240</v>
      </c>
      <c r="BK924" s="4" t="s">
        <v>7241</v>
      </c>
      <c r="BL924" s="4" t="s">
        <v>7242</v>
      </c>
      <c r="BM924" s="4" t="s">
        <v>5780</v>
      </c>
      <c r="BN924" s="4" t="s">
        <v>7243</v>
      </c>
      <c r="BO924" s="4" t="s">
        <v>7244</v>
      </c>
    </row>
    <row r="925" spans="1:67" ht="19" customHeight="1" x14ac:dyDescent="0.2">
      <c r="A925">
        <v>952</v>
      </c>
      <c r="B925" t="str">
        <f t="shared" si="61"/>
        <v>60031-00006</v>
      </c>
      <c r="C925" t="s">
        <v>3529</v>
      </c>
      <c r="D925" t="str">
        <f t="shared" si="63"/>
        <v>60031-00006</v>
      </c>
      <c r="E925" t="s">
        <v>3170</v>
      </c>
      <c r="F925" t="e">
        <v>#N/A</v>
      </c>
      <c r="G925" t="s">
        <v>3518</v>
      </c>
      <c r="I925" t="s">
        <v>3172</v>
      </c>
      <c r="J925" t="s">
        <v>5332</v>
      </c>
      <c r="K925" t="s">
        <v>5333</v>
      </c>
      <c r="L925" t="s">
        <v>5416</v>
      </c>
      <c r="M925" t="s">
        <v>5351</v>
      </c>
      <c r="N925" t="s">
        <v>5391</v>
      </c>
      <c r="P925" t="s">
        <v>5330</v>
      </c>
      <c r="Q925" t="s">
        <v>3530</v>
      </c>
      <c r="R925" t="e">
        <v>#N/A</v>
      </c>
      <c r="S925" t="b">
        <v>0</v>
      </c>
      <c r="T925" t="s">
        <v>3529</v>
      </c>
      <c r="U925" t="s">
        <v>3529</v>
      </c>
      <c r="AI925">
        <v>215</v>
      </c>
      <c r="AJ925">
        <v>215</v>
      </c>
      <c r="AK925" t="s">
        <v>448</v>
      </c>
      <c r="AL925" s="1" t="s">
        <v>3174</v>
      </c>
      <c r="AM925" t="s">
        <v>3520</v>
      </c>
      <c r="AN925" s="1" t="s">
        <v>3521</v>
      </c>
      <c r="AO925" s="1" t="str">
        <f t="shared" si="64"/>
        <v>2W Distributor Bike</v>
      </c>
      <c r="AP925" s="1"/>
      <c r="AQ925" s="1"/>
      <c r="AR925" s="1"/>
      <c r="AS925" s="1"/>
      <c r="AT925" s="1"/>
      <c r="AU925" s="1"/>
      <c r="AV925" s="1"/>
      <c r="AW925" s="1"/>
      <c r="AX925" s="1"/>
      <c r="AY925" s="1"/>
      <c r="AZ925" s="1"/>
      <c r="BA925" s="1"/>
      <c r="BB925" s="1"/>
      <c r="BC925" s="1"/>
      <c r="BD925" s="1" t="s">
        <v>5781</v>
      </c>
      <c r="BE925" t="str">
        <f t="shared" si="62"/>
        <v>https://fs.amplifi.io//file?id=d6d0f5af-b717-40b6-8641-5e6afdcb0b06&amp;variant=thumb&amp;extension=png</v>
      </c>
      <c r="BF925" s="4" t="s">
        <v>7245</v>
      </c>
      <c r="BG925" s="4" t="s">
        <v>7246</v>
      </c>
      <c r="BH925" s="4" t="s">
        <v>5781</v>
      </c>
      <c r="BI925" s="4" t="s">
        <v>7247</v>
      </c>
      <c r="BJ925" s="4" t="s">
        <v>7248</v>
      </c>
      <c r="BK925" s="4" t="s">
        <v>7249</v>
      </c>
      <c r="BL925" s="4" t="s">
        <v>7250</v>
      </c>
      <c r="BM925" s="4" t="s">
        <v>7251</v>
      </c>
      <c r="BN925" s="4" t="s">
        <v>7252</v>
      </c>
      <c r="BO925" s="4" t="s">
        <v>7253</v>
      </c>
    </row>
    <row r="926" spans="1:67" ht="19" customHeight="1" x14ac:dyDescent="0.2">
      <c r="A926">
        <v>953</v>
      </c>
      <c r="B926" t="str">
        <f t="shared" si="61"/>
        <v>60034-00008</v>
      </c>
      <c r="C926" t="s">
        <v>3531</v>
      </c>
      <c r="D926" t="str">
        <f t="shared" si="63"/>
        <v>60034-00008</v>
      </c>
      <c r="E926" t="s">
        <v>3170</v>
      </c>
      <c r="F926" t="e">
        <v>#N/A</v>
      </c>
      <c r="G926" t="s">
        <v>3532</v>
      </c>
      <c r="I926" t="s">
        <v>3172</v>
      </c>
      <c r="J926" t="s">
        <v>5332</v>
      </c>
      <c r="K926" t="s">
        <v>5333</v>
      </c>
      <c r="L926" t="s">
        <v>5333</v>
      </c>
      <c r="M926" t="s">
        <v>5351</v>
      </c>
      <c r="N926" t="s">
        <v>5391</v>
      </c>
      <c r="P926" t="s">
        <v>5330</v>
      </c>
      <c r="Q926" t="s">
        <v>3483</v>
      </c>
      <c r="R926" t="e">
        <v>#N/A</v>
      </c>
      <c r="S926" t="b">
        <v>0</v>
      </c>
      <c r="T926" t="s">
        <v>3531</v>
      </c>
      <c r="U926" t="s">
        <v>3531</v>
      </c>
      <c r="AI926">
        <v>225</v>
      </c>
      <c r="AJ926">
        <v>225</v>
      </c>
      <c r="AK926" t="s">
        <v>448</v>
      </c>
      <c r="AL926" s="1" t="s">
        <v>3533</v>
      </c>
      <c r="AM926" t="s">
        <v>3534</v>
      </c>
      <c r="AN926" s="1" t="s">
        <v>3535</v>
      </c>
      <c r="AO926" s="1" t="str">
        <f t="shared" si="64"/>
        <v>2W Distributor Bike</v>
      </c>
      <c r="AP926" s="1"/>
      <c r="AQ926" s="1"/>
      <c r="AR926" s="1"/>
      <c r="AS926" s="1"/>
      <c r="AT926" s="1"/>
      <c r="AU926" s="1"/>
      <c r="AV926" s="1"/>
      <c r="AW926" s="1"/>
      <c r="AX926" s="1"/>
      <c r="AY926" s="1"/>
      <c r="AZ926" s="1"/>
      <c r="BA926" s="1"/>
      <c r="BB926" s="1"/>
      <c r="BC926" s="1"/>
      <c r="BD926" s="1" t="s">
        <v>3536</v>
      </c>
      <c r="BE926" t="str">
        <f t="shared" si="62"/>
        <v>https://fs.amplifi.io//file?id=4012c046-50b3-4382-beae-729e9e4d38ee&amp;variant=thumb&amp;extension=png</v>
      </c>
      <c r="BF926" s="4" t="s">
        <v>7254</v>
      </c>
      <c r="BG926" s="4" t="s">
        <v>7255</v>
      </c>
      <c r="BH926" s="4" t="s">
        <v>3536</v>
      </c>
      <c r="BI926" s="4" t="s">
        <v>7256</v>
      </c>
      <c r="BJ926" s="4" t="s">
        <v>7257</v>
      </c>
      <c r="BK926" s="4" t="s">
        <v>7258</v>
      </c>
    </row>
    <row r="927" spans="1:67" ht="19" customHeight="1" x14ac:dyDescent="0.2">
      <c r="A927">
        <v>954</v>
      </c>
      <c r="B927" t="str">
        <f t="shared" si="61"/>
        <v>61004-100-43</v>
      </c>
      <c r="C927" t="s">
        <v>3537</v>
      </c>
      <c r="D927" t="str">
        <f t="shared" si="63"/>
        <v>61004-100-43</v>
      </c>
      <c r="E927" t="s">
        <v>3170</v>
      </c>
      <c r="F927" t="e">
        <v>#N/A</v>
      </c>
      <c r="G927" t="s">
        <v>3538</v>
      </c>
      <c r="I927" t="s">
        <v>3172</v>
      </c>
      <c r="J927" t="s">
        <v>5330</v>
      </c>
      <c r="K927" t="s">
        <v>8</v>
      </c>
      <c r="L927" t="s">
        <v>5330</v>
      </c>
      <c r="M927" t="s">
        <v>5330</v>
      </c>
      <c r="N927" t="s">
        <v>5391</v>
      </c>
      <c r="P927" t="s">
        <v>5330</v>
      </c>
      <c r="Q927" t="s">
        <v>3203</v>
      </c>
      <c r="R927" t="e">
        <v>#N/A</v>
      </c>
      <c r="S927" t="b">
        <v>1</v>
      </c>
      <c r="T927" t="s">
        <v>3537</v>
      </c>
      <c r="U927" t="s">
        <v>3537</v>
      </c>
      <c r="AI927">
        <v>185</v>
      </c>
      <c r="AJ927">
        <v>185</v>
      </c>
      <c r="AK927" t="s">
        <v>3539</v>
      </c>
      <c r="AL927" s="1" t="s">
        <v>3231</v>
      </c>
      <c r="AM927" t="s">
        <v>3540</v>
      </c>
      <c r="AN927" s="1" t="s">
        <v>3541</v>
      </c>
      <c r="AO927" s="1" t="str">
        <f t="shared" si="64"/>
        <v>2W Distributor Bike</v>
      </c>
      <c r="AP927" s="1"/>
      <c r="AQ927" s="1"/>
      <c r="AR927" s="1"/>
      <c r="AS927" s="1"/>
      <c r="AT927" s="1"/>
      <c r="AU927" s="1"/>
      <c r="AV927" s="1"/>
      <c r="AW927" s="1"/>
      <c r="AX927" s="1"/>
      <c r="AY927" s="1"/>
      <c r="AZ927" s="1"/>
      <c r="BA927" s="1"/>
      <c r="BB927" s="1"/>
      <c r="BC927" s="1"/>
      <c r="BD927" s="1" t="s">
        <v>5782</v>
      </c>
      <c r="BE927" t="str">
        <f t="shared" si="62"/>
        <v>https://fs.amplifi.io//file?id=b6e1cbdc-ff5a-4d0d-a5cd-763cd12315a3&amp;variant=thumb&amp;extension=png</v>
      </c>
      <c r="BF927" s="4" t="s">
        <v>7259</v>
      </c>
      <c r="BG927" s="4" t="s">
        <v>7260</v>
      </c>
      <c r="BH927" s="4" t="s">
        <v>7261</v>
      </c>
      <c r="BI927" s="4" t="s">
        <v>7262</v>
      </c>
      <c r="BJ927" s="4" t="s">
        <v>7263</v>
      </c>
      <c r="BK927" s="4" t="s">
        <v>5782</v>
      </c>
      <c r="BL927" s="4" t="s">
        <v>7264</v>
      </c>
    </row>
    <row r="928" spans="1:67" ht="19" customHeight="1" x14ac:dyDescent="0.2">
      <c r="A928">
        <v>955</v>
      </c>
      <c r="B928" t="str">
        <f t="shared" si="61"/>
        <v>61020-000-43</v>
      </c>
      <c r="C928" t="s">
        <v>3542</v>
      </c>
      <c r="D928" t="str">
        <f t="shared" si="63"/>
        <v>61020-000-43</v>
      </c>
      <c r="E928" t="s">
        <v>3170</v>
      </c>
      <c r="F928" t="e">
        <v>#N/A</v>
      </c>
      <c r="G928" t="s">
        <v>3543</v>
      </c>
      <c r="I928" t="s">
        <v>3172</v>
      </c>
      <c r="J928" t="s">
        <v>5330</v>
      </c>
      <c r="K928" t="s">
        <v>8</v>
      </c>
      <c r="L928" t="s">
        <v>5330</v>
      </c>
      <c r="M928" t="s">
        <v>5330</v>
      </c>
      <c r="N928" t="s">
        <v>5391</v>
      </c>
      <c r="P928" t="s">
        <v>5330</v>
      </c>
      <c r="Q928" t="s">
        <v>3251</v>
      </c>
      <c r="R928" t="e">
        <v>#N/A</v>
      </c>
      <c r="S928" t="b">
        <v>1</v>
      </c>
      <c r="T928" t="s">
        <v>3542</v>
      </c>
      <c r="U928" t="s">
        <v>3542</v>
      </c>
      <c r="AI928">
        <v>185</v>
      </c>
      <c r="AJ928">
        <v>185</v>
      </c>
      <c r="AK928" t="s">
        <v>3539</v>
      </c>
      <c r="AL928" s="1" t="s">
        <v>3231</v>
      </c>
      <c r="AM928" t="s">
        <v>3544</v>
      </c>
      <c r="AN928" s="1" t="s">
        <v>3545</v>
      </c>
      <c r="AO928" s="1" t="str">
        <f t="shared" si="64"/>
        <v>2W Distributor Bike</v>
      </c>
      <c r="AP928" s="1"/>
      <c r="AQ928" s="1"/>
      <c r="AR928" s="1"/>
      <c r="AS928" s="1"/>
      <c r="AT928" s="1"/>
      <c r="AU928" s="1"/>
      <c r="AV928" s="1"/>
      <c r="AW928" s="1"/>
      <c r="AX928" s="1"/>
      <c r="AY928" s="1"/>
      <c r="AZ928" s="1"/>
      <c r="BA928" s="1"/>
      <c r="BB928" s="1"/>
      <c r="BC928" s="1"/>
      <c r="BD928" s="1" t="s">
        <v>5783</v>
      </c>
      <c r="BE928" t="str">
        <f t="shared" si="62"/>
        <v>https://fs.amplifi.io//file?id=87acf225-2888-45e4-9532-0571ca2337e5&amp;variant=thumb&amp;extension=png</v>
      </c>
      <c r="BF928" s="4" t="s">
        <v>7265</v>
      </c>
      <c r="BG928" s="4" t="s">
        <v>7266</v>
      </c>
      <c r="BH928" s="4" t="s">
        <v>7267</v>
      </c>
      <c r="BI928" s="4" t="s">
        <v>7268</v>
      </c>
      <c r="BJ928" s="4" t="s">
        <v>5783</v>
      </c>
      <c r="BK928" s="4" t="s">
        <v>7269</v>
      </c>
      <c r="BL928" s="4" t="s">
        <v>7270</v>
      </c>
    </row>
    <row r="929" spans="1:64" ht="19" customHeight="1" x14ac:dyDescent="0.2">
      <c r="A929">
        <v>956</v>
      </c>
      <c r="B929" t="str">
        <f t="shared" si="61"/>
        <v>61020-019-76</v>
      </c>
      <c r="C929" t="s">
        <v>3546</v>
      </c>
      <c r="D929" t="str">
        <f t="shared" si="63"/>
        <v>61020-019-76</v>
      </c>
      <c r="E929" t="s">
        <v>3170</v>
      </c>
      <c r="F929" t="e">
        <v>#N/A</v>
      </c>
      <c r="G929" t="s">
        <v>3543</v>
      </c>
      <c r="I929" t="s">
        <v>3172</v>
      </c>
      <c r="J929" t="s">
        <v>5330</v>
      </c>
      <c r="K929" t="s">
        <v>8</v>
      </c>
      <c r="L929" t="s">
        <v>5330</v>
      </c>
      <c r="M929" t="s">
        <v>5330</v>
      </c>
      <c r="N929" t="s">
        <v>5391</v>
      </c>
      <c r="P929" t="s">
        <v>5330</v>
      </c>
      <c r="Q929" t="s">
        <v>3547</v>
      </c>
      <c r="R929" t="e">
        <v>#N/A</v>
      </c>
      <c r="S929" t="b">
        <v>1</v>
      </c>
      <c r="T929" t="s">
        <v>3546</v>
      </c>
      <c r="U929" t="s">
        <v>3546</v>
      </c>
      <c r="AI929">
        <v>185</v>
      </c>
      <c r="AJ929">
        <v>185</v>
      </c>
      <c r="AK929" t="s">
        <v>3539</v>
      </c>
      <c r="AL929" s="1" t="s">
        <v>3231</v>
      </c>
      <c r="AM929" t="s">
        <v>3544</v>
      </c>
      <c r="AN929" s="1" t="s">
        <v>3545</v>
      </c>
      <c r="AO929" s="1" t="str">
        <f t="shared" si="64"/>
        <v>2W Distributor Bike</v>
      </c>
      <c r="AP929" s="1"/>
      <c r="AQ929" s="1"/>
      <c r="AR929" s="1"/>
      <c r="AS929" s="1"/>
      <c r="AT929" s="1"/>
      <c r="AU929" s="1"/>
      <c r="AV929" s="1"/>
      <c r="AW929" s="1"/>
      <c r="AX929" s="1"/>
      <c r="AY929" s="1"/>
      <c r="AZ929" s="1"/>
      <c r="BA929" s="1"/>
      <c r="BB929" s="1"/>
      <c r="BC929" s="1"/>
      <c r="BD929" s="1" t="s">
        <v>5784</v>
      </c>
      <c r="BE929" t="str">
        <f t="shared" si="62"/>
        <v>https://fs.amplifi.io//file?id=65bafdaf-a56b-4f13-98db-09cddb4783bc&amp;variant=thumb&amp;extension=png</v>
      </c>
      <c r="BF929" s="4" t="s">
        <v>7271</v>
      </c>
      <c r="BG929" s="4" t="s">
        <v>7272</v>
      </c>
      <c r="BH929" s="4" t="s">
        <v>7273</v>
      </c>
      <c r="BI929" s="4" t="s">
        <v>5784</v>
      </c>
      <c r="BJ929" s="4" t="s">
        <v>7274</v>
      </c>
      <c r="BK929" s="4" t="s">
        <v>7275</v>
      </c>
      <c r="BL929" s="4" t="s">
        <v>7276</v>
      </c>
    </row>
    <row r="930" spans="1:64" ht="19" customHeight="1" x14ac:dyDescent="0.2">
      <c r="A930">
        <v>957</v>
      </c>
      <c r="B930" t="str">
        <f t="shared" si="61"/>
        <v>61020-100-57</v>
      </c>
      <c r="C930" t="s">
        <v>3548</v>
      </c>
      <c r="D930" t="str">
        <f t="shared" si="63"/>
        <v>61020-100-57</v>
      </c>
      <c r="E930" t="s">
        <v>3170</v>
      </c>
      <c r="F930" t="e">
        <v>#N/A</v>
      </c>
      <c r="G930" t="s">
        <v>3543</v>
      </c>
      <c r="I930" t="s">
        <v>3172</v>
      </c>
      <c r="J930" t="s">
        <v>5330</v>
      </c>
      <c r="K930" t="s">
        <v>8</v>
      </c>
      <c r="L930" t="s">
        <v>5330</v>
      </c>
      <c r="M930" t="s">
        <v>5330</v>
      </c>
      <c r="N930" t="s">
        <v>5391</v>
      </c>
      <c r="P930" t="s">
        <v>5330</v>
      </c>
      <c r="Q930" t="s">
        <v>3549</v>
      </c>
      <c r="R930" t="e">
        <v>#N/A</v>
      </c>
      <c r="S930" t="b">
        <v>1</v>
      </c>
      <c r="T930" t="s">
        <v>3548</v>
      </c>
      <c r="U930" t="s">
        <v>3548</v>
      </c>
      <c r="AI930">
        <v>155</v>
      </c>
      <c r="AJ930">
        <v>155</v>
      </c>
      <c r="AK930" t="s">
        <v>3539</v>
      </c>
      <c r="AL930" s="1" t="s">
        <v>3231</v>
      </c>
      <c r="AM930" t="s">
        <v>3544</v>
      </c>
      <c r="AN930" s="1" t="s">
        <v>3545</v>
      </c>
      <c r="AO930" s="1" t="str">
        <f t="shared" si="64"/>
        <v>2W Distributor Bike</v>
      </c>
      <c r="AP930" s="1"/>
      <c r="AQ930" s="1"/>
      <c r="AR930" s="1"/>
      <c r="AS930" s="1"/>
      <c r="AT930" s="1"/>
      <c r="AU930" s="1"/>
      <c r="AV930" s="1"/>
      <c r="AW930" s="1"/>
      <c r="AX930" s="1"/>
      <c r="AY930" s="1"/>
      <c r="AZ930" s="1"/>
      <c r="BA930" s="1"/>
      <c r="BB930" s="1"/>
      <c r="BC930" s="1"/>
      <c r="BD930" s="1" t="s">
        <v>5785</v>
      </c>
      <c r="BE930" t="str">
        <f t="shared" si="62"/>
        <v>https://fs.amplifi.io//file?id=59b25b21-4095-4d0f-bcfd-cf3855439b7b&amp;variant=thumb&amp;extension=png</v>
      </c>
      <c r="BF930" s="4" t="s">
        <v>7277</v>
      </c>
      <c r="BG930" s="4" t="s">
        <v>7278</v>
      </c>
      <c r="BH930" s="4" t="s">
        <v>7279</v>
      </c>
      <c r="BI930" s="4" t="s">
        <v>7280</v>
      </c>
      <c r="BJ930" s="4" t="s">
        <v>5785</v>
      </c>
      <c r="BK930" s="4" t="s">
        <v>7281</v>
      </c>
      <c r="BL930" s="4" t="s">
        <v>7282</v>
      </c>
    </row>
    <row r="931" spans="1:64" ht="19" customHeight="1" x14ac:dyDescent="0.2">
      <c r="A931">
        <v>958</v>
      </c>
      <c r="B931" t="str">
        <f t="shared" si="61"/>
        <v>61020-188-77</v>
      </c>
      <c r="C931" t="s">
        <v>3550</v>
      </c>
      <c r="D931" t="str">
        <f t="shared" si="63"/>
        <v>61020-188-77</v>
      </c>
      <c r="E931" t="s">
        <v>3170</v>
      </c>
      <c r="F931" t="e">
        <v>#N/A</v>
      </c>
      <c r="G931" t="s">
        <v>3543</v>
      </c>
      <c r="I931" t="s">
        <v>3172</v>
      </c>
      <c r="J931" t="s">
        <v>5330</v>
      </c>
      <c r="K931" t="s">
        <v>8</v>
      </c>
      <c r="L931" t="s">
        <v>5330</v>
      </c>
      <c r="M931" t="s">
        <v>5330</v>
      </c>
      <c r="N931" t="s">
        <v>5391</v>
      </c>
      <c r="P931" t="s">
        <v>5330</v>
      </c>
      <c r="Q931" t="s">
        <v>3289</v>
      </c>
      <c r="R931" t="e">
        <v>#N/A</v>
      </c>
      <c r="S931" t="b">
        <v>1</v>
      </c>
      <c r="T931" t="s">
        <v>3550</v>
      </c>
      <c r="U931" t="s">
        <v>3550</v>
      </c>
      <c r="AI931">
        <v>195</v>
      </c>
      <c r="AJ931">
        <v>195</v>
      </c>
      <c r="AK931" t="s">
        <v>3539</v>
      </c>
      <c r="AL931" s="1" t="s">
        <v>3231</v>
      </c>
      <c r="AM931" t="s">
        <v>3544</v>
      </c>
      <c r="AN931" s="1" t="s">
        <v>3545</v>
      </c>
      <c r="AO931" s="1" t="str">
        <f t="shared" si="64"/>
        <v>2W Distributor Bike</v>
      </c>
      <c r="AP931" s="1"/>
      <c r="AQ931" s="1"/>
      <c r="AR931" s="1"/>
      <c r="AS931" s="1"/>
      <c r="AT931" s="1"/>
      <c r="AU931" s="1"/>
      <c r="AV931" s="1"/>
      <c r="AW931" s="1"/>
      <c r="AX931" s="1"/>
      <c r="AY931" s="1"/>
      <c r="AZ931" s="1"/>
      <c r="BA931" s="1"/>
      <c r="BB931" s="1"/>
      <c r="BC931" s="1"/>
      <c r="BD931" s="1" t="s">
        <v>5786</v>
      </c>
      <c r="BE931" t="str">
        <f t="shared" si="62"/>
        <v>https://fs.amplifi.io//file?id=f9eafaff-c6a2-48c7-be1b-23b04d57570e&amp;variant=thumb&amp;extension=png</v>
      </c>
      <c r="BF931" s="4" t="s">
        <v>7283</v>
      </c>
      <c r="BG931" s="4" t="s">
        <v>7284</v>
      </c>
      <c r="BH931" s="4" t="s">
        <v>7285</v>
      </c>
      <c r="BI931" s="4" t="s">
        <v>7286</v>
      </c>
      <c r="BJ931" s="4" t="s">
        <v>7287</v>
      </c>
      <c r="BK931" s="4" t="s">
        <v>5786</v>
      </c>
      <c r="BL931" s="4" t="s">
        <v>7288</v>
      </c>
    </row>
    <row r="932" spans="1:64" ht="19" customHeight="1" x14ac:dyDescent="0.2">
      <c r="A932">
        <v>959</v>
      </c>
      <c r="B932" t="str">
        <f t="shared" si="61"/>
        <v>61020-253-45</v>
      </c>
      <c r="C932" t="s">
        <v>3551</v>
      </c>
      <c r="D932" t="str">
        <f t="shared" si="63"/>
        <v>61020-253-45</v>
      </c>
      <c r="E932" t="s">
        <v>3170</v>
      </c>
      <c r="F932" t="e">
        <v>#N/A</v>
      </c>
      <c r="G932" t="s">
        <v>3543</v>
      </c>
      <c r="I932" t="s">
        <v>3172</v>
      </c>
      <c r="J932" t="s">
        <v>5330</v>
      </c>
      <c r="K932" t="s">
        <v>5352</v>
      </c>
      <c r="L932" t="s">
        <v>5330</v>
      </c>
      <c r="M932" t="s">
        <v>5330</v>
      </c>
      <c r="N932" t="s">
        <v>5391</v>
      </c>
      <c r="P932" t="s">
        <v>5330</v>
      </c>
      <c r="Q932" t="s">
        <v>3552</v>
      </c>
      <c r="R932" t="e">
        <v>#N/A</v>
      </c>
      <c r="S932" t="b">
        <v>0</v>
      </c>
      <c r="T932" t="s">
        <v>3551</v>
      </c>
      <c r="U932" t="s">
        <v>3551</v>
      </c>
      <c r="AI932">
        <v>165</v>
      </c>
      <c r="AJ932">
        <v>165</v>
      </c>
      <c r="AK932" t="s">
        <v>3539</v>
      </c>
      <c r="AL932" s="1" t="s">
        <v>3231</v>
      </c>
      <c r="AM932" t="s">
        <v>3544</v>
      </c>
      <c r="AN932" s="1" t="s">
        <v>3545</v>
      </c>
      <c r="AO932" s="1" t="str">
        <f t="shared" si="64"/>
        <v>2W Distributor Bike</v>
      </c>
      <c r="AP932" s="1"/>
      <c r="AQ932" s="1"/>
      <c r="AR932" s="1"/>
      <c r="AS932" s="1"/>
      <c r="AT932" s="1"/>
      <c r="AU932" s="1"/>
      <c r="AV932" s="1"/>
      <c r="AW932" s="1"/>
      <c r="AX932" s="1"/>
      <c r="AY932" s="1"/>
      <c r="AZ932" s="1"/>
      <c r="BA932" s="1"/>
      <c r="BB932" s="1"/>
      <c r="BC932" s="1"/>
      <c r="BD932" s="1" t="s">
        <v>5787</v>
      </c>
      <c r="BE932" t="str">
        <f t="shared" si="62"/>
        <v>https://fs.amplifi.io//file?id=57417b2d-cf2b-4a77-a50d-5ea1b2fca743&amp;variant=thumb&amp;extension=png</v>
      </c>
      <c r="BF932" s="4" t="s">
        <v>7289</v>
      </c>
      <c r="BG932" s="4" t="s">
        <v>7290</v>
      </c>
      <c r="BH932" s="4" t="s">
        <v>7291</v>
      </c>
      <c r="BI932" s="4" t="s">
        <v>7292</v>
      </c>
      <c r="BJ932" s="4" t="s">
        <v>7293</v>
      </c>
      <c r="BK932" s="4" t="s">
        <v>7294</v>
      </c>
      <c r="BL932" s="4" t="s">
        <v>5787</v>
      </c>
    </row>
    <row r="933" spans="1:64" ht="19" customHeight="1" x14ac:dyDescent="0.2">
      <c r="A933">
        <v>960</v>
      </c>
      <c r="B933" t="str">
        <f t="shared" si="61"/>
        <v>61020-253-72</v>
      </c>
      <c r="C933" t="s">
        <v>3553</v>
      </c>
      <c r="D933" t="str">
        <f t="shared" si="63"/>
        <v>61020-253-72</v>
      </c>
      <c r="E933" t="s">
        <v>3170</v>
      </c>
      <c r="F933" t="e">
        <v>#N/A</v>
      </c>
      <c r="G933" t="s">
        <v>3543</v>
      </c>
      <c r="I933" t="s">
        <v>3172</v>
      </c>
      <c r="J933" t="s">
        <v>5330</v>
      </c>
      <c r="K933" t="s">
        <v>5352</v>
      </c>
      <c r="L933" t="s">
        <v>5330</v>
      </c>
      <c r="M933" t="s">
        <v>5330</v>
      </c>
      <c r="N933" t="s">
        <v>5391</v>
      </c>
      <c r="P933" t="s">
        <v>5330</v>
      </c>
      <c r="Q933" t="s">
        <v>3554</v>
      </c>
      <c r="R933" t="e">
        <v>#N/A</v>
      </c>
      <c r="S933" t="b">
        <v>0</v>
      </c>
      <c r="T933" t="s">
        <v>3553</v>
      </c>
      <c r="U933" t="s">
        <v>3553</v>
      </c>
      <c r="AI933">
        <v>165</v>
      </c>
      <c r="AJ933">
        <v>165</v>
      </c>
      <c r="AK933" t="s">
        <v>3539</v>
      </c>
      <c r="AL933" s="1" t="s">
        <v>3231</v>
      </c>
      <c r="AM933" t="s">
        <v>3544</v>
      </c>
      <c r="AN933" s="1" t="s">
        <v>3545</v>
      </c>
      <c r="AO933" s="1" t="str">
        <f t="shared" si="64"/>
        <v>2W Distributor Bike</v>
      </c>
      <c r="AP933" s="1"/>
      <c r="AQ933" s="1"/>
      <c r="AR933" s="1"/>
      <c r="AS933" s="1"/>
      <c r="AT933" s="1"/>
      <c r="AU933" s="1"/>
      <c r="AV933" s="1"/>
      <c r="AW933" s="1"/>
      <c r="AX933" s="1"/>
      <c r="AY933" s="1"/>
      <c r="AZ933" s="1"/>
      <c r="BA933" s="1"/>
      <c r="BB933" s="1"/>
      <c r="BC933" s="1"/>
      <c r="BD933" s="1" t="s">
        <v>5788</v>
      </c>
      <c r="BE933" t="str">
        <f t="shared" si="62"/>
        <v>https://fs.amplifi.io//file?id=cde6b266-a56e-41b4-a143-3f6eb93fbaff&amp;variant=thumb&amp;extension=png</v>
      </c>
      <c r="BF933" s="4" t="s">
        <v>7295</v>
      </c>
      <c r="BG933" s="4" t="s">
        <v>7296</v>
      </c>
      <c r="BH933" s="4" t="s">
        <v>7297</v>
      </c>
      <c r="BI933" s="4" t="s">
        <v>7298</v>
      </c>
      <c r="BJ933" s="4" t="s">
        <v>5788</v>
      </c>
      <c r="BK933" s="4" t="s">
        <v>7299</v>
      </c>
      <c r="BL933" s="4" t="s">
        <v>7300</v>
      </c>
    </row>
    <row r="934" spans="1:64" ht="19" customHeight="1" x14ac:dyDescent="0.2">
      <c r="A934">
        <v>961</v>
      </c>
      <c r="B934" t="str">
        <f t="shared" si="61"/>
        <v>61026-019-57</v>
      </c>
      <c r="C934" t="s">
        <v>3555</v>
      </c>
      <c r="D934" t="str">
        <f t="shared" si="63"/>
        <v>61026-019-57</v>
      </c>
      <c r="E934" t="s">
        <v>3170</v>
      </c>
      <c r="F934" t="e">
        <v>#N/A</v>
      </c>
      <c r="G934" t="s">
        <v>3556</v>
      </c>
      <c r="I934" t="s">
        <v>3172</v>
      </c>
      <c r="J934" t="s">
        <v>5330</v>
      </c>
      <c r="K934" t="s">
        <v>8</v>
      </c>
      <c r="L934" t="s">
        <v>5330</v>
      </c>
      <c r="M934" t="s">
        <v>5330</v>
      </c>
      <c r="N934" t="s">
        <v>5392</v>
      </c>
      <c r="P934" t="s">
        <v>5330</v>
      </c>
      <c r="Q934" t="s">
        <v>3201</v>
      </c>
      <c r="R934" t="e">
        <v>#N/A</v>
      </c>
      <c r="S934" t="b">
        <v>1</v>
      </c>
      <c r="T934" t="s">
        <v>3555</v>
      </c>
      <c r="U934" t="s">
        <v>3555</v>
      </c>
      <c r="AI934">
        <v>110</v>
      </c>
      <c r="AJ934">
        <v>110</v>
      </c>
      <c r="AK934" t="s">
        <v>3539</v>
      </c>
      <c r="AL934" s="1" t="s">
        <v>3231</v>
      </c>
      <c r="AM934" t="s">
        <v>3557</v>
      </c>
      <c r="AN934" s="1" t="s">
        <v>3558</v>
      </c>
      <c r="AO934" s="1" t="str">
        <f t="shared" si="64"/>
        <v>2W Distributor Bike</v>
      </c>
      <c r="AP934" s="1"/>
      <c r="AQ934" s="1"/>
      <c r="AR934" s="1"/>
      <c r="AS934" s="1"/>
      <c r="AT934" s="1"/>
      <c r="AU934" s="1"/>
      <c r="AV934" s="1"/>
      <c r="AW934" s="1"/>
      <c r="AX934" s="1"/>
      <c r="AY934" s="1"/>
      <c r="AZ934" s="1"/>
      <c r="BA934" s="1"/>
      <c r="BB934" s="1"/>
      <c r="BC934" s="1"/>
      <c r="BD934" s="1" t="s">
        <v>3559</v>
      </c>
      <c r="BE934" t="str">
        <f t="shared" si="62"/>
        <v>https://fs.amplifi.io//file?id=384c0ed8-d835-4970-8ad8-9e393cdcfb0c&amp;variant=thumb&amp;extension=png</v>
      </c>
      <c r="BF934" s="4" t="s">
        <v>3559</v>
      </c>
      <c r="BG934" s="4" t="s">
        <v>7301</v>
      </c>
      <c r="BH934" s="4" t="s">
        <v>7302</v>
      </c>
      <c r="BI934" s="4" t="s">
        <v>7303</v>
      </c>
      <c r="BJ934" s="4" t="s">
        <v>7304</v>
      </c>
      <c r="BK934" s="4" t="s">
        <v>7305</v>
      </c>
    </row>
    <row r="935" spans="1:64" ht="19" customHeight="1" x14ac:dyDescent="0.2">
      <c r="A935">
        <v>962</v>
      </c>
      <c r="B935" t="str">
        <f t="shared" si="61"/>
        <v>61026-089-49</v>
      </c>
      <c r="C935" t="s">
        <v>3560</v>
      </c>
      <c r="D935" t="str">
        <f t="shared" si="63"/>
        <v>61026-089-49</v>
      </c>
      <c r="E935" t="s">
        <v>3170</v>
      </c>
      <c r="F935" t="e">
        <v>#N/A</v>
      </c>
      <c r="G935" t="s">
        <v>3556</v>
      </c>
      <c r="I935" t="s">
        <v>3172</v>
      </c>
      <c r="J935" t="s">
        <v>5330</v>
      </c>
      <c r="K935" t="s">
        <v>5353</v>
      </c>
      <c r="L935" t="s">
        <v>5330</v>
      </c>
      <c r="M935" t="s">
        <v>5330</v>
      </c>
      <c r="N935" t="s">
        <v>5392</v>
      </c>
      <c r="P935" t="s">
        <v>5330</v>
      </c>
      <c r="Q935" t="s">
        <v>3387</v>
      </c>
      <c r="R935" t="e">
        <v>#N/A</v>
      </c>
      <c r="S935" t="b">
        <v>1</v>
      </c>
      <c r="T935" t="s">
        <v>3560</v>
      </c>
      <c r="U935" t="s">
        <v>3560</v>
      </c>
      <c r="AI935">
        <v>150</v>
      </c>
      <c r="AJ935">
        <v>150</v>
      </c>
      <c r="AK935" t="s">
        <v>3539</v>
      </c>
      <c r="AL935" s="1" t="s">
        <v>3231</v>
      </c>
      <c r="AM935" t="s">
        <v>3557</v>
      </c>
      <c r="AN935" s="1" t="s">
        <v>3558</v>
      </c>
      <c r="AO935" s="1" t="str">
        <f t="shared" si="64"/>
        <v>2W Distributor Bike</v>
      </c>
      <c r="AP935" s="1"/>
      <c r="AQ935" s="1"/>
      <c r="AR935" s="1"/>
      <c r="AS935" s="1"/>
      <c r="AT935" s="1"/>
      <c r="AU935" s="1"/>
      <c r="AV935" s="1"/>
      <c r="AW935" s="1"/>
      <c r="AX935" s="1"/>
      <c r="AY935" s="1"/>
      <c r="AZ935" s="1"/>
      <c r="BA935" s="1"/>
      <c r="BB935" s="1"/>
      <c r="BC935" s="1"/>
      <c r="BD935" s="1" t="s">
        <v>5789</v>
      </c>
      <c r="BE935" t="str">
        <f t="shared" si="62"/>
        <v>https://fs.amplifi.io//file?id=ed21fabc-5a6b-485c-bdef-aca1d684f942&amp;variant=thumb&amp;extension=png</v>
      </c>
      <c r="BF935" s="4" t="s">
        <v>7306</v>
      </c>
      <c r="BG935" s="4" t="s">
        <v>7307</v>
      </c>
      <c r="BH935" s="4" t="s">
        <v>5789</v>
      </c>
      <c r="BI935" s="4" t="s">
        <v>7308</v>
      </c>
      <c r="BJ935" s="4" t="s">
        <v>7309</v>
      </c>
      <c r="BK935" s="4" t="s">
        <v>7310</v>
      </c>
    </row>
    <row r="936" spans="1:64" ht="19" customHeight="1" x14ac:dyDescent="0.2">
      <c r="A936">
        <v>963</v>
      </c>
      <c r="B936" t="str">
        <f t="shared" si="61"/>
        <v>61026-100-47</v>
      </c>
      <c r="C936" t="s">
        <v>3561</v>
      </c>
      <c r="D936" t="str">
        <f t="shared" si="63"/>
        <v>61026-100-47</v>
      </c>
      <c r="E936" t="s">
        <v>3170</v>
      </c>
      <c r="F936" t="e">
        <v>#N/A</v>
      </c>
      <c r="G936" t="s">
        <v>3556</v>
      </c>
      <c r="I936" t="s">
        <v>3172</v>
      </c>
      <c r="J936" t="s">
        <v>5330</v>
      </c>
      <c r="K936" t="s">
        <v>8</v>
      </c>
      <c r="L936" t="s">
        <v>5330</v>
      </c>
      <c r="M936" t="s">
        <v>5330</v>
      </c>
      <c r="N936" t="s">
        <v>5392</v>
      </c>
      <c r="P936" t="s">
        <v>5330</v>
      </c>
      <c r="Q936" t="s">
        <v>3458</v>
      </c>
      <c r="R936" t="e">
        <v>#N/A</v>
      </c>
      <c r="S936" t="b">
        <v>1</v>
      </c>
      <c r="T936" t="s">
        <v>3561</v>
      </c>
      <c r="U936" t="s">
        <v>3561</v>
      </c>
      <c r="AI936">
        <v>150</v>
      </c>
      <c r="AJ936">
        <v>150</v>
      </c>
      <c r="AK936" t="s">
        <v>3539</v>
      </c>
      <c r="AL936" s="1" t="s">
        <v>3231</v>
      </c>
      <c r="AM936" t="s">
        <v>3557</v>
      </c>
      <c r="AN936" s="1" t="s">
        <v>3558</v>
      </c>
      <c r="AO936" s="1" t="str">
        <f t="shared" si="64"/>
        <v>2W Distributor Bike</v>
      </c>
      <c r="AP936" s="1"/>
      <c r="AQ936" s="1"/>
      <c r="AR936" s="1"/>
      <c r="AS936" s="1"/>
      <c r="AT936" s="1"/>
      <c r="AU936" s="1"/>
      <c r="AV936" s="1"/>
      <c r="AW936" s="1"/>
      <c r="AX936" s="1"/>
      <c r="AY936" s="1"/>
      <c r="AZ936" s="1"/>
      <c r="BA936" s="1"/>
      <c r="BB936" s="1"/>
      <c r="BC936" s="1"/>
      <c r="BD936" s="1" t="s">
        <v>5790</v>
      </c>
      <c r="BE936" t="str">
        <f t="shared" si="62"/>
        <v>https://fs.amplifi.io//file?id=75e70850-bef9-4bdf-b927-872b5eac3175&amp;variant=thumb&amp;extension=png</v>
      </c>
      <c r="BF936" s="4" t="s">
        <v>7311</v>
      </c>
      <c r="BG936" s="4" t="s">
        <v>7312</v>
      </c>
      <c r="BH936" s="4" t="s">
        <v>7313</v>
      </c>
      <c r="BI936" s="4" t="s">
        <v>7314</v>
      </c>
      <c r="BJ936" s="4" t="s">
        <v>5790</v>
      </c>
      <c r="BK936" s="4" t="s">
        <v>7315</v>
      </c>
    </row>
    <row r="937" spans="1:64" ht="19" customHeight="1" x14ac:dyDescent="0.2">
      <c r="A937">
        <v>964</v>
      </c>
      <c r="B937" t="str">
        <f t="shared" si="61"/>
        <v>61026-259-73</v>
      </c>
      <c r="C937" t="s">
        <v>3562</v>
      </c>
      <c r="D937" t="str">
        <f t="shared" si="63"/>
        <v>61026-259-73</v>
      </c>
      <c r="E937" t="s">
        <v>3170</v>
      </c>
      <c r="F937" t="e">
        <v>#N/A</v>
      </c>
      <c r="G937" t="s">
        <v>3556</v>
      </c>
      <c r="I937" t="s">
        <v>3172</v>
      </c>
      <c r="J937" t="s">
        <v>5330</v>
      </c>
      <c r="K937" t="s">
        <v>5354</v>
      </c>
      <c r="L937" t="s">
        <v>5330</v>
      </c>
      <c r="M937" t="s">
        <v>5330</v>
      </c>
      <c r="N937" t="s">
        <v>5392</v>
      </c>
      <c r="P937" t="s">
        <v>5330</v>
      </c>
      <c r="Q937" t="s">
        <v>3441</v>
      </c>
      <c r="R937" t="e">
        <v>#N/A</v>
      </c>
      <c r="S937" t="b">
        <v>0</v>
      </c>
      <c r="T937" t="s">
        <v>3562</v>
      </c>
      <c r="U937" t="s">
        <v>3562</v>
      </c>
      <c r="AI937">
        <v>110</v>
      </c>
      <c r="AJ937">
        <v>110</v>
      </c>
      <c r="AK937" t="s">
        <v>3539</v>
      </c>
      <c r="AL937" s="1" t="s">
        <v>3231</v>
      </c>
      <c r="AM937" t="s">
        <v>3557</v>
      </c>
      <c r="AN937" s="1" t="s">
        <v>3558</v>
      </c>
      <c r="AO937" s="1" t="str">
        <f t="shared" si="64"/>
        <v>2W Distributor Bike</v>
      </c>
      <c r="AP937" s="1"/>
      <c r="AQ937" s="1"/>
      <c r="AR937" s="1"/>
      <c r="AS937" s="1"/>
      <c r="AT937" s="1"/>
      <c r="AU937" s="1"/>
      <c r="AV937" s="1"/>
      <c r="AW937" s="1"/>
      <c r="AX937" s="1"/>
      <c r="AY937" s="1"/>
      <c r="AZ937" s="1"/>
      <c r="BA937" s="1"/>
      <c r="BB937" s="1"/>
      <c r="BC937" s="1"/>
      <c r="BD937" s="1" t="s">
        <v>3563</v>
      </c>
      <c r="BE937" t="str">
        <f t="shared" si="62"/>
        <v>https://fs.amplifi.io//file?id=1b240c26-ccdb-4ba9-96b1-1ea0348bab66&amp;variant=thumb&amp;extension=png</v>
      </c>
      <c r="BF937" s="4" t="s">
        <v>3563</v>
      </c>
      <c r="BG937" s="4" t="s">
        <v>7316</v>
      </c>
      <c r="BH937" s="4" t="s">
        <v>7317</v>
      </c>
      <c r="BI937" s="4" t="s">
        <v>7318</v>
      </c>
      <c r="BJ937" s="4" t="s">
        <v>7319</v>
      </c>
      <c r="BK937" s="4" t="s">
        <v>7320</v>
      </c>
    </row>
    <row r="938" spans="1:64" ht="19" customHeight="1" x14ac:dyDescent="0.2">
      <c r="A938">
        <v>965</v>
      </c>
      <c r="B938" t="str">
        <f t="shared" si="61"/>
        <v>61027-002-62</v>
      </c>
      <c r="C938" t="s">
        <v>3564</v>
      </c>
      <c r="D938" t="str">
        <f t="shared" si="63"/>
        <v>61027-002-62</v>
      </c>
      <c r="E938" t="s">
        <v>3170</v>
      </c>
      <c r="F938" t="e">
        <v>#N/A</v>
      </c>
      <c r="G938" t="s">
        <v>3449</v>
      </c>
      <c r="I938" t="s">
        <v>3172</v>
      </c>
      <c r="J938" t="s">
        <v>5330</v>
      </c>
      <c r="K938" t="s">
        <v>5354</v>
      </c>
      <c r="L938" t="s">
        <v>5330</v>
      </c>
      <c r="M938" t="s">
        <v>5330</v>
      </c>
      <c r="N938" t="s">
        <v>5392</v>
      </c>
      <c r="P938" t="s">
        <v>5330</v>
      </c>
      <c r="Q938" t="s">
        <v>3565</v>
      </c>
      <c r="R938" t="e">
        <v>#N/A</v>
      </c>
      <c r="S938" t="b">
        <v>0</v>
      </c>
      <c r="T938" t="s">
        <v>3564</v>
      </c>
      <c r="U938" t="s">
        <v>3564</v>
      </c>
      <c r="AI938">
        <v>120</v>
      </c>
      <c r="AJ938">
        <v>120</v>
      </c>
      <c r="AK938" t="s">
        <v>448</v>
      </c>
      <c r="AL938" s="1" t="s">
        <v>3174</v>
      </c>
      <c r="AM938" t="s">
        <v>3451</v>
      </c>
      <c r="AN938" s="1" t="s">
        <v>3452</v>
      </c>
      <c r="AO938" s="1" t="str">
        <f t="shared" si="64"/>
        <v>2W Distributor Bike</v>
      </c>
      <c r="AP938" s="1"/>
      <c r="AQ938" s="1"/>
      <c r="AR938" s="1"/>
      <c r="AS938" s="1"/>
      <c r="AT938" s="1"/>
      <c r="AU938" s="1"/>
      <c r="AV938" s="1"/>
      <c r="AW938" s="1"/>
      <c r="AX938" s="1"/>
      <c r="AY938" s="1"/>
      <c r="AZ938" s="1"/>
      <c r="BA938" s="1"/>
      <c r="BB938" s="1"/>
      <c r="BC938" s="1"/>
      <c r="BD938" s="1" t="s">
        <v>5791</v>
      </c>
      <c r="BE938" t="str">
        <f t="shared" si="62"/>
        <v>https://fs.amplifi.io//file?id=148fc3d3-3799-48b0-8c45-46d07a7b4dfa&amp;variant=thumb&amp;extension=png</v>
      </c>
      <c r="BF938" s="4" t="s">
        <v>7321</v>
      </c>
      <c r="BG938" s="4" t="s">
        <v>7322</v>
      </c>
      <c r="BH938" s="4" t="s">
        <v>7323</v>
      </c>
      <c r="BI938" s="4" t="s">
        <v>5791</v>
      </c>
      <c r="BJ938" s="4" t="s">
        <v>7324</v>
      </c>
    </row>
    <row r="939" spans="1:64" ht="19" customHeight="1" x14ac:dyDescent="0.2">
      <c r="A939">
        <v>966</v>
      </c>
      <c r="B939" t="str">
        <f t="shared" si="61"/>
        <v>61028-002-57</v>
      </c>
      <c r="C939" t="s">
        <v>3566</v>
      </c>
      <c r="D939" t="str">
        <f t="shared" si="63"/>
        <v>61028-002-57</v>
      </c>
      <c r="E939" t="s">
        <v>3170</v>
      </c>
      <c r="F939" t="e">
        <v>#N/A</v>
      </c>
      <c r="G939" t="s">
        <v>3467</v>
      </c>
      <c r="I939" t="s">
        <v>3172</v>
      </c>
      <c r="J939" t="s">
        <v>5330</v>
      </c>
      <c r="K939" t="s">
        <v>5354</v>
      </c>
      <c r="L939" t="s">
        <v>5330</v>
      </c>
      <c r="M939" t="s">
        <v>5330</v>
      </c>
      <c r="N939" t="s">
        <v>5392</v>
      </c>
      <c r="P939" t="s">
        <v>5330</v>
      </c>
      <c r="Q939" t="s">
        <v>3567</v>
      </c>
      <c r="R939" t="e">
        <v>#N/A</v>
      </c>
      <c r="S939" t="b">
        <v>0</v>
      </c>
      <c r="T939" t="s">
        <v>3566</v>
      </c>
      <c r="U939" t="s">
        <v>3566</v>
      </c>
      <c r="AI939">
        <v>-1</v>
      </c>
      <c r="AJ939">
        <v>-1</v>
      </c>
      <c r="AK939" t="s">
        <v>448</v>
      </c>
      <c r="AL939" s="1" t="s">
        <v>3174</v>
      </c>
      <c r="AM939" t="s">
        <v>3468</v>
      </c>
      <c r="AN939" s="1" t="s">
        <v>3469</v>
      </c>
      <c r="AO939" s="1" t="str">
        <f t="shared" si="64"/>
        <v>2W Distributor Bike</v>
      </c>
      <c r="AP939" s="1"/>
      <c r="AQ939" s="1"/>
      <c r="AR939" s="1"/>
      <c r="AS939" s="1"/>
      <c r="AT939" s="1"/>
      <c r="AU939" s="1"/>
      <c r="AV939" s="1"/>
      <c r="AW939" s="1"/>
      <c r="AX939" s="1"/>
      <c r="AY939" s="1"/>
      <c r="AZ939" s="1"/>
      <c r="BA939" s="1"/>
      <c r="BB939" s="1"/>
      <c r="BC939" s="1"/>
      <c r="BD939" s="1" t="s">
        <v>5792</v>
      </c>
      <c r="BE939" t="str">
        <f t="shared" si="62"/>
        <v>https://fs.amplifi.io//file?id=54990d98-e622-4f4b-be50-dc4962faf877&amp;variant=thumb&amp;extension=png</v>
      </c>
      <c r="BF939" s="4" t="s">
        <v>7325</v>
      </c>
      <c r="BG939" s="4" t="s">
        <v>7326</v>
      </c>
      <c r="BH939" s="4" t="s">
        <v>5792</v>
      </c>
      <c r="BI939" s="4" t="s">
        <v>7327</v>
      </c>
      <c r="BJ939" s="4" t="s">
        <v>7328</v>
      </c>
      <c r="BK939" s="4" t="s">
        <v>7329</v>
      </c>
    </row>
    <row r="940" spans="1:64" ht="19" customHeight="1" x14ac:dyDescent="0.2">
      <c r="A940">
        <v>967</v>
      </c>
      <c r="B940" t="str">
        <f t="shared" si="61"/>
        <v>61030-001-47</v>
      </c>
      <c r="C940" t="s">
        <v>3568</v>
      </c>
      <c r="D940" t="str">
        <f t="shared" si="63"/>
        <v>61030-001-47</v>
      </c>
      <c r="E940" t="s">
        <v>3170</v>
      </c>
      <c r="F940" t="e">
        <v>#N/A</v>
      </c>
      <c r="G940" t="s">
        <v>3569</v>
      </c>
      <c r="I940" t="s">
        <v>3172</v>
      </c>
      <c r="J940" t="s">
        <v>5330</v>
      </c>
      <c r="K940" t="s">
        <v>8</v>
      </c>
      <c r="L940" t="s">
        <v>5330</v>
      </c>
      <c r="M940" t="s">
        <v>5330</v>
      </c>
      <c r="N940" t="s">
        <v>5392</v>
      </c>
      <c r="P940" t="s">
        <v>5330</v>
      </c>
      <c r="Q940" t="s">
        <v>3486</v>
      </c>
      <c r="R940" t="e">
        <v>#N/A</v>
      </c>
      <c r="S940" t="b">
        <v>1</v>
      </c>
      <c r="T940" t="s">
        <v>3568</v>
      </c>
      <c r="U940" t="s">
        <v>3568</v>
      </c>
      <c r="AI940">
        <v>150</v>
      </c>
      <c r="AJ940">
        <v>150</v>
      </c>
      <c r="AK940" t="s">
        <v>3539</v>
      </c>
      <c r="AL940" s="1" t="s">
        <v>3231</v>
      </c>
      <c r="AM940" t="s">
        <v>3570</v>
      </c>
      <c r="AN940" s="1" t="s">
        <v>3571</v>
      </c>
      <c r="AO940" s="1" t="str">
        <f t="shared" si="64"/>
        <v>2W Distributor Bike</v>
      </c>
      <c r="AP940" s="1"/>
      <c r="AQ940" s="1"/>
      <c r="AR940" s="1"/>
      <c r="AS940" s="1"/>
      <c r="AT940" s="1"/>
      <c r="AU940" s="1"/>
      <c r="AV940" s="1"/>
      <c r="AW940" s="1"/>
      <c r="AX940" s="1"/>
      <c r="AY940" s="1"/>
      <c r="AZ940" s="1"/>
      <c r="BA940" s="1"/>
      <c r="BB940" s="1"/>
      <c r="BC940" s="1"/>
      <c r="BD940" s="1" t="s">
        <v>5793</v>
      </c>
      <c r="BE940" t="str">
        <f t="shared" si="62"/>
        <v>https://fs.amplifi.io//file?id=3d0b7e12-3a04-442e-a0f6-2ed0203af4a2&amp;variant=thumb&amp;extension=png</v>
      </c>
      <c r="BF940" s="4" t="s">
        <v>7330</v>
      </c>
      <c r="BG940" s="4" t="s">
        <v>7331</v>
      </c>
      <c r="BH940" s="4" t="s">
        <v>7332</v>
      </c>
      <c r="BI940" s="4" t="s">
        <v>7333</v>
      </c>
      <c r="BJ940" s="4" t="s">
        <v>5793</v>
      </c>
      <c r="BK940" s="4" t="s">
        <v>7334</v>
      </c>
    </row>
    <row r="941" spans="1:64" ht="19" customHeight="1" x14ac:dyDescent="0.2">
      <c r="A941">
        <v>968</v>
      </c>
      <c r="B941" t="str">
        <f t="shared" si="61"/>
        <v>61030-019-75</v>
      </c>
      <c r="C941" t="s">
        <v>3572</v>
      </c>
      <c r="D941" t="str">
        <f t="shared" si="63"/>
        <v>61030-019-75</v>
      </c>
      <c r="E941" t="s">
        <v>3170</v>
      </c>
      <c r="F941" t="e">
        <v>#N/A</v>
      </c>
      <c r="G941" t="s">
        <v>3569</v>
      </c>
      <c r="I941" t="s">
        <v>3172</v>
      </c>
      <c r="J941" t="s">
        <v>5330</v>
      </c>
      <c r="K941" t="s">
        <v>8</v>
      </c>
      <c r="L941" t="s">
        <v>5330</v>
      </c>
      <c r="M941" t="s">
        <v>5330</v>
      </c>
      <c r="N941" t="s">
        <v>5392</v>
      </c>
      <c r="P941" t="s">
        <v>5330</v>
      </c>
      <c r="Q941" t="s">
        <v>3246</v>
      </c>
      <c r="R941" t="e">
        <v>#N/A</v>
      </c>
      <c r="S941" t="b">
        <v>1</v>
      </c>
      <c r="T941" t="s">
        <v>3572</v>
      </c>
      <c r="U941" t="s">
        <v>3572</v>
      </c>
      <c r="AI941">
        <v>130</v>
      </c>
      <c r="AJ941">
        <v>130</v>
      </c>
      <c r="AK941" t="s">
        <v>3539</v>
      </c>
      <c r="AL941" s="1" t="s">
        <v>3231</v>
      </c>
      <c r="AM941" t="s">
        <v>3570</v>
      </c>
      <c r="AN941" s="1" t="s">
        <v>3571</v>
      </c>
      <c r="AO941" s="1" t="str">
        <f t="shared" si="64"/>
        <v>2W Distributor Bike</v>
      </c>
      <c r="AP941" s="1"/>
      <c r="AQ941" s="1"/>
      <c r="AR941" s="1"/>
      <c r="AS941" s="1"/>
      <c r="AT941" s="1"/>
      <c r="AU941" s="1"/>
      <c r="AV941" s="1"/>
      <c r="AW941" s="1"/>
      <c r="AX941" s="1"/>
      <c r="AY941" s="1"/>
      <c r="AZ941" s="1"/>
      <c r="BA941" s="1"/>
      <c r="BB941" s="1"/>
      <c r="BC941" s="1"/>
      <c r="BD941" s="1" t="s">
        <v>5794</v>
      </c>
      <c r="BE941" t="str">
        <f t="shared" si="62"/>
        <v>https://fs.amplifi.io//file?id=a6ea6fc1-9ced-4370-bf5d-f68c5db7300f&amp;variant=thumb&amp;extension=png</v>
      </c>
      <c r="BF941" s="4" t="s">
        <v>7335</v>
      </c>
      <c r="BG941" s="4" t="s">
        <v>5794</v>
      </c>
      <c r="BH941" s="4" t="s">
        <v>7336</v>
      </c>
      <c r="BI941" s="4" t="s">
        <v>7337</v>
      </c>
      <c r="BJ941" s="4" t="s">
        <v>7338</v>
      </c>
      <c r="BK941" s="4" t="s">
        <v>7339</v>
      </c>
    </row>
    <row r="942" spans="1:64" ht="19" customHeight="1" x14ac:dyDescent="0.2">
      <c r="A942">
        <v>969</v>
      </c>
      <c r="B942" t="str">
        <f t="shared" si="61"/>
        <v>61030-100-57</v>
      </c>
      <c r="C942" t="s">
        <v>3573</v>
      </c>
      <c r="D942" t="str">
        <f t="shared" si="63"/>
        <v>61030-100-57</v>
      </c>
      <c r="E942" t="s">
        <v>3170</v>
      </c>
      <c r="F942" t="e">
        <v>#N/A</v>
      </c>
      <c r="G942" t="s">
        <v>3569</v>
      </c>
      <c r="I942" t="s">
        <v>3172</v>
      </c>
      <c r="J942" t="s">
        <v>5330</v>
      </c>
      <c r="K942" t="s">
        <v>8</v>
      </c>
      <c r="L942" t="s">
        <v>5330</v>
      </c>
      <c r="M942" t="s">
        <v>5330</v>
      </c>
      <c r="N942" t="s">
        <v>5392</v>
      </c>
      <c r="P942" t="s">
        <v>5330</v>
      </c>
      <c r="Q942" t="s">
        <v>3269</v>
      </c>
      <c r="R942" t="e">
        <v>#N/A</v>
      </c>
      <c r="S942" t="b">
        <v>1</v>
      </c>
      <c r="T942" t="s">
        <v>3573</v>
      </c>
      <c r="U942" t="s">
        <v>3573</v>
      </c>
      <c r="AI942">
        <v>110</v>
      </c>
      <c r="AJ942">
        <v>110</v>
      </c>
      <c r="AK942" t="s">
        <v>3539</v>
      </c>
      <c r="AL942" s="1" t="s">
        <v>3231</v>
      </c>
      <c r="AM942" t="s">
        <v>3570</v>
      </c>
      <c r="AN942" s="1" t="s">
        <v>3571</v>
      </c>
      <c r="AO942" s="1" t="str">
        <f t="shared" si="64"/>
        <v>2W Distributor Bike</v>
      </c>
      <c r="AP942" s="1"/>
      <c r="AQ942" s="1"/>
      <c r="AR942" s="1"/>
      <c r="AS942" s="1"/>
      <c r="AT942" s="1"/>
      <c r="AU942" s="1"/>
      <c r="AV942" s="1"/>
      <c r="AW942" s="1"/>
      <c r="AX942" s="1"/>
      <c r="AY942" s="1"/>
      <c r="AZ942" s="1"/>
      <c r="BA942" s="1"/>
      <c r="BB942" s="1"/>
      <c r="BC942" s="1"/>
      <c r="BD942" s="1" t="s">
        <v>5795</v>
      </c>
      <c r="BE942" t="str">
        <f t="shared" si="62"/>
        <v>https://fs.amplifi.io//file?id=a3bffbb5-c416-42f5-9d98-234f06b2c9da&amp;variant=thumb&amp;extension=png</v>
      </c>
      <c r="BF942" s="4" t="s">
        <v>7340</v>
      </c>
      <c r="BG942" s="4" t="s">
        <v>5795</v>
      </c>
      <c r="BH942" s="4" t="s">
        <v>7341</v>
      </c>
      <c r="BI942" s="4" t="s">
        <v>7342</v>
      </c>
      <c r="BJ942" s="4" t="s">
        <v>7343</v>
      </c>
      <c r="BK942" s="4" t="s">
        <v>7344</v>
      </c>
    </row>
    <row r="943" spans="1:64" ht="19" customHeight="1" x14ac:dyDescent="0.2">
      <c r="A943">
        <v>970</v>
      </c>
      <c r="B943" t="str">
        <f t="shared" si="61"/>
        <v>61030-103-69</v>
      </c>
      <c r="C943" t="s">
        <v>3574</v>
      </c>
      <c r="D943" t="str">
        <f t="shared" si="63"/>
        <v>61030-103-69</v>
      </c>
      <c r="E943" t="s">
        <v>3170</v>
      </c>
      <c r="F943" t="e">
        <v>#N/A</v>
      </c>
      <c r="G943" t="s">
        <v>3569</v>
      </c>
      <c r="I943" t="s">
        <v>3172</v>
      </c>
      <c r="J943" t="s">
        <v>5330</v>
      </c>
      <c r="K943" t="s">
        <v>5352</v>
      </c>
      <c r="L943" t="s">
        <v>5330</v>
      </c>
      <c r="M943" t="s">
        <v>5330</v>
      </c>
      <c r="N943" t="s">
        <v>5392</v>
      </c>
      <c r="P943" t="s">
        <v>5330</v>
      </c>
      <c r="Q943" t="s">
        <v>3575</v>
      </c>
      <c r="R943" t="e">
        <v>#N/A</v>
      </c>
      <c r="S943" t="b">
        <v>0</v>
      </c>
      <c r="T943" t="s">
        <v>3574</v>
      </c>
      <c r="U943" t="s">
        <v>3574</v>
      </c>
      <c r="AI943">
        <v>120</v>
      </c>
      <c r="AJ943">
        <v>120</v>
      </c>
      <c r="AK943" t="s">
        <v>3539</v>
      </c>
      <c r="AL943" s="1" t="s">
        <v>3231</v>
      </c>
      <c r="AM943" t="s">
        <v>3570</v>
      </c>
      <c r="AN943" s="1" t="s">
        <v>3571</v>
      </c>
      <c r="AO943" s="1" t="str">
        <f t="shared" si="64"/>
        <v>2W Distributor Bike</v>
      </c>
      <c r="AP943" s="1"/>
      <c r="AQ943" s="1"/>
      <c r="AR943" s="1"/>
      <c r="AS943" s="1"/>
      <c r="AT943" s="1"/>
      <c r="AU943" s="1"/>
      <c r="AV943" s="1"/>
      <c r="AW943" s="1"/>
      <c r="AX943" s="1"/>
      <c r="AY943" s="1"/>
      <c r="AZ943" s="1"/>
      <c r="BA943" s="1"/>
      <c r="BB943" s="1"/>
      <c r="BC943" s="1"/>
      <c r="BD943" s="1" t="s">
        <v>3576</v>
      </c>
      <c r="BE943" t="str">
        <f t="shared" si="62"/>
        <v>https://fs.amplifi.io//file?id=0d206c08-f1f9-4b5d-b97d-cfee95f63f22&amp;variant=thumb&amp;extension=png</v>
      </c>
      <c r="BF943" s="4" t="s">
        <v>3576</v>
      </c>
      <c r="BG943" s="4" t="s">
        <v>7345</v>
      </c>
      <c r="BH943" s="4" t="s">
        <v>7346</v>
      </c>
      <c r="BI943" s="4" t="s">
        <v>7347</v>
      </c>
      <c r="BJ943" s="4" t="s">
        <v>7348</v>
      </c>
      <c r="BK943" s="4" t="s">
        <v>7349</v>
      </c>
    </row>
    <row r="944" spans="1:64" ht="19" customHeight="1" x14ac:dyDescent="0.2">
      <c r="A944">
        <v>971</v>
      </c>
      <c r="B944" t="str">
        <f t="shared" si="61"/>
        <v>61031-000-75</v>
      </c>
      <c r="C944" t="s">
        <v>3577</v>
      </c>
      <c r="D944" t="str">
        <f t="shared" si="63"/>
        <v>61031-000-75</v>
      </c>
      <c r="E944" t="s">
        <v>3170</v>
      </c>
      <c r="F944" t="e">
        <v>#N/A</v>
      </c>
      <c r="G944" t="s">
        <v>3578</v>
      </c>
      <c r="I944" t="s">
        <v>3172</v>
      </c>
      <c r="J944" t="s">
        <v>5330</v>
      </c>
      <c r="K944" t="s">
        <v>8</v>
      </c>
      <c r="L944" t="s">
        <v>5330</v>
      </c>
      <c r="M944" t="s">
        <v>5330</v>
      </c>
      <c r="N944" t="s">
        <v>5391</v>
      </c>
      <c r="P944" t="s">
        <v>5330</v>
      </c>
      <c r="Q944" t="s">
        <v>3214</v>
      </c>
      <c r="R944" t="e">
        <v>#N/A</v>
      </c>
      <c r="S944" t="b">
        <v>1</v>
      </c>
      <c r="T944" t="s">
        <v>3577</v>
      </c>
      <c r="U944" t="s">
        <v>3577</v>
      </c>
      <c r="AI944">
        <v>185</v>
      </c>
      <c r="AJ944">
        <v>185</v>
      </c>
      <c r="AK944" t="s">
        <v>3539</v>
      </c>
      <c r="AL944" s="1" t="s">
        <v>3231</v>
      </c>
      <c r="AM944" t="s">
        <v>3579</v>
      </c>
      <c r="AN944" s="1" t="s">
        <v>3580</v>
      </c>
      <c r="AO944" s="1" t="str">
        <f t="shared" si="64"/>
        <v>2W Distributor Bike</v>
      </c>
      <c r="AP944" s="1"/>
      <c r="AQ944" s="1"/>
      <c r="AR944" s="1"/>
      <c r="AS944" s="1"/>
      <c r="AT944" s="1"/>
      <c r="AU944" s="1"/>
      <c r="AV944" s="1"/>
      <c r="AW944" s="1"/>
      <c r="AX944" s="1"/>
      <c r="AY944" s="1"/>
      <c r="AZ944" s="1"/>
      <c r="BA944" s="1"/>
      <c r="BB944" s="1"/>
      <c r="BC944" s="1"/>
      <c r="BD944" s="1" t="s">
        <v>5796</v>
      </c>
      <c r="BE944" t="str">
        <f t="shared" si="62"/>
        <v>https://fs.amplifi.io//file?id=8e00b2e4-03c6-4d1f-9285-62d2ef36dbf9&amp;variant=thumb&amp;extension=png</v>
      </c>
      <c r="BF944" s="4" t="s">
        <v>7350</v>
      </c>
      <c r="BG944" s="4" t="s">
        <v>5796</v>
      </c>
      <c r="BH944" s="4" t="s">
        <v>7351</v>
      </c>
      <c r="BI944" s="4" t="s">
        <v>7352</v>
      </c>
      <c r="BJ944" s="4" t="s">
        <v>7353</v>
      </c>
      <c r="BK944" s="4" t="s">
        <v>7354</v>
      </c>
      <c r="BL944" s="4" t="s">
        <v>7355</v>
      </c>
    </row>
    <row r="945" spans="1:64" ht="19" customHeight="1" x14ac:dyDescent="0.2">
      <c r="A945">
        <v>972</v>
      </c>
      <c r="B945" t="str">
        <f t="shared" si="61"/>
        <v>61031-001-47</v>
      </c>
      <c r="C945" t="s">
        <v>3581</v>
      </c>
      <c r="D945" t="str">
        <f t="shared" si="63"/>
        <v>61031-001-47</v>
      </c>
      <c r="E945" t="s">
        <v>3170</v>
      </c>
      <c r="F945" t="e">
        <v>#N/A</v>
      </c>
      <c r="G945" t="s">
        <v>3578</v>
      </c>
      <c r="I945" t="s">
        <v>3172</v>
      </c>
      <c r="J945" t="s">
        <v>5330</v>
      </c>
      <c r="K945" t="s">
        <v>8</v>
      </c>
      <c r="L945" t="s">
        <v>5330</v>
      </c>
      <c r="M945" t="s">
        <v>5330</v>
      </c>
      <c r="N945" t="s">
        <v>5391</v>
      </c>
      <c r="P945" t="s">
        <v>5330</v>
      </c>
      <c r="Q945" t="s">
        <v>3486</v>
      </c>
      <c r="R945" t="e">
        <v>#N/A</v>
      </c>
      <c r="S945" t="b">
        <v>1</v>
      </c>
      <c r="T945" t="s">
        <v>3581</v>
      </c>
      <c r="U945" t="s">
        <v>3581</v>
      </c>
      <c r="AI945">
        <v>195</v>
      </c>
      <c r="AJ945">
        <v>195</v>
      </c>
      <c r="AK945" t="s">
        <v>3539</v>
      </c>
      <c r="AL945" s="1" t="s">
        <v>3231</v>
      </c>
      <c r="AM945" t="s">
        <v>3579</v>
      </c>
      <c r="AN945" s="1" t="s">
        <v>3580</v>
      </c>
      <c r="AO945" s="1" t="str">
        <f t="shared" si="64"/>
        <v>2W Distributor Bike</v>
      </c>
      <c r="AP945" s="1"/>
      <c r="AQ945" s="1"/>
      <c r="AR945" s="1"/>
      <c r="AS945" s="1"/>
      <c r="AT945" s="1"/>
      <c r="AU945" s="1"/>
      <c r="AV945" s="1"/>
      <c r="AW945" s="1"/>
      <c r="AX945" s="1"/>
      <c r="AY945" s="1"/>
      <c r="AZ945" s="1"/>
      <c r="BA945" s="1"/>
      <c r="BB945" s="1"/>
      <c r="BC945" s="1"/>
      <c r="BD945" s="1" t="s">
        <v>5797</v>
      </c>
      <c r="BE945" t="str">
        <f t="shared" si="62"/>
        <v>https://fs.amplifi.io//file?id=0639ce80-1976-488d-ba7a-e6fa38d38041&amp;variant=thumb&amp;extension=png</v>
      </c>
      <c r="BF945" s="4" t="s">
        <v>7356</v>
      </c>
      <c r="BG945" s="4" t="s">
        <v>7357</v>
      </c>
      <c r="BH945" s="4" t="s">
        <v>7358</v>
      </c>
      <c r="BI945" s="4" t="s">
        <v>5797</v>
      </c>
      <c r="BJ945" s="4" t="s">
        <v>7359</v>
      </c>
      <c r="BK945" s="4" t="s">
        <v>7360</v>
      </c>
      <c r="BL945" s="4" t="s">
        <v>7361</v>
      </c>
    </row>
    <row r="946" spans="1:64" ht="19" customHeight="1" x14ac:dyDescent="0.2">
      <c r="A946">
        <v>973</v>
      </c>
      <c r="B946" t="str">
        <f t="shared" si="61"/>
        <v>61031-010-72</v>
      </c>
      <c r="C946" t="s">
        <v>3582</v>
      </c>
      <c r="D946" t="str">
        <f t="shared" si="63"/>
        <v>61031-010-72</v>
      </c>
      <c r="E946" t="s">
        <v>3170</v>
      </c>
      <c r="F946" t="e">
        <v>#N/A</v>
      </c>
      <c r="G946" t="s">
        <v>3578</v>
      </c>
      <c r="I946" t="s">
        <v>3172</v>
      </c>
      <c r="J946" t="s">
        <v>5330</v>
      </c>
      <c r="K946" t="s">
        <v>5354</v>
      </c>
      <c r="L946" t="s">
        <v>5330</v>
      </c>
      <c r="M946" t="s">
        <v>5330</v>
      </c>
      <c r="N946" t="s">
        <v>5391</v>
      </c>
      <c r="P946" t="s">
        <v>5330</v>
      </c>
      <c r="Q946" t="s">
        <v>3583</v>
      </c>
      <c r="R946" t="e">
        <v>#N/A</v>
      </c>
      <c r="S946" t="b">
        <v>1</v>
      </c>
      <c r="T946" t="s">
        <v>3582</v>
      </c>
      <c r="U946" t="s">
        <v>3582</v>
      </c>
      <c r="AI946">
        <v>165</v>
      </c>
      <c r="AJ946">
        <v>165</v>
      </c>
      <c r="AK946" t="s">
        <v>3539</v>
      </c>
      <c r="AL946" s="1" t="s">
        <v>3231</v>
      </c>
      <c r="AM946" t="s">
        <v>3579</v>
      </c>
      <c r="AN946" s="1" t="s">
        <v>3580</v>
      </c>
      <c r="AO946" s="1" t="str">
        <f t="shared" si="64"/>
        <v>2W Distributor Bike</v>
      </c>
      <c r="AP946" s="1"/>
      <c r="AQ946" s="1"/>
      <c r="AR946" s="1"/>
      <c r="AS946" s="1"/>
      <c r="AT946" s="1"/>
      <c r="AU946" s="1"/>
      <c r="AV946" s="1"/>
      <c r="AW946" s="1"/>
      <c r="AX946" s="1"/>
      <c r="AY946" s="1"/>
      <c r="AZ946" s="1"/>
      <c r="BA946" s="1"/>
      <c r="BB946" s="1"/>
      <c r="BC946" s="1"/>
      <c r="BD946" s="1" t="s">
        <v>3584</v>
      </c>
      <c r="BE946" t="str">
        <f t="shared" si="62"/>
        <v>https://fs.amplifi.io//file?id=5d9ffb8e-5bf8-4d9b-b761-c134ea6db72b&amp;variant=thumb&amp;extension=png</v>
      </c>
      <c r="BF946" s="4" t="s">
        <v>3584</v>
      </c>
      <c r="BG946" s="4" t="s">
        <v>7362</v>
      </c>
      <c r="BH946" s="4" t="s">
        <v>7363</v>
      </c>
      <c r="BI946" s="4" t="s">
        <v>7364</v>
      </c>
      <c r="BJ946" s="4" t="s">
        <v>7365</v>
      </c>
      <c r="BK946" s="4" t="s">
        <v>7366</v>
      </c>
    </row>
    <row r="947" spans="1:64" ht="19" customHeight="1" x14ac:dyDescent="0.2">
      <c r="A947">
        <v>974</v>
      </c>
      <c r="B947" t="str">
        <f t="shared" si="61"/>
        <v>61031-100-43</v>
      </c>
      <c r="C947" t="s">
        <v>3585</v>
      </c>
      <c r="D947" t="str">
        <f t="shared" si="63"/>
        <v>61031-100-43</v>
      </c>
      <c r="E947" t="s">
        <v>3170</v>
      </c>
      <c r="F947" t="e">
        <v>#N/A</v>
      </c>
      <c r="G947" t="s">
        <v>3578</v>
      </c>
      <c r="I947" t="s">
        <v>3172</v>
      </c>
      <c r="J947" t="s">
        <v>5330</v>
      </c>
      <c r="K947" t="s">
        <v>8</v>
      </c>
      <c r="L947" t="s">
        <v>5330</v>
      </c>
      <c r="M947" t="s">
        <v>5330</v>
      </c>
      <c r="N947" t="s">
        <v>5391</v>
      </c>
      <c r="P947" t="s">
        <v>5330</v>
      </c>
      <c r="Q947" t="s">
        <v>3203</v>
      </c>
      <c r="R947" t="e">
        <v>#N/A</v>
      </c>
      <c r="S947" t="b">
        <v>1</v>
      </c>
      <c r="T947" t="s">
        <v>3585</v>
      </c>
      <c r="U947" t="s">
        <v>3585</v>
      </c>
      <c r="AI947">
        <v>185</v>
      </c>
      <c r="AJ947">
        <v>185</v>
      </c>
      <c r="AK947" t="s">
        <v>3539</v>
      </c>
      <c r="AL947" s="1" t="s">
        <v>3231</v>
      </c>
      <c r="AM947" t="s">
        <v>3579</v>
      </c>
      <c r="AN947" s="1" t="s">
        <v>3580</v>
      </c>
      <c r="AO947" s="1" t="str">
        <f t="shared" si="64"/>
        <v>2W Distributor Bike</v>
      </c>
      <c r="AP947" s="1"/>
      <c r="AQ947" s="1"/>
      <c r="AR947" s="1"/>
      <c r="AS947" s="1"/>
      <c r="AT947" s="1"/>
      <c r="AU947" s="1"/>
      <c r="AV947" s="1"/>
      <c r="AW947" s="1"/>
      <c r="AX947" s="1"/>
      <c r="AY947" s="1"/>
      <c r="AZ947" s="1"/>
      <c r="BA947" s="1"/>
      <c r="BB947" s="1"/>
      <c r="BC947" s="1"/>
      <c r="BD947" s="1" t="s">
        <v>5798</v>
      </c>
      <c r="BE947" t="str">
        <f t="shared" si="62"/>
        <v>https://fs.amplifi.io//file?id=9f4fbc1e-4546-4f79-8ab3-f799776f2ee8&amp;variant=thumb&amp;extension=png</v>
      </c>
      <c r="BF947" s="4" t="s">
        <v>7367</v>
      </c>
      <c r="BG947" s="4" t="s">
        <v>7368</v>
      </c>
      <c r="BH947" s="4" t="s">
        <v>7369</v>
      </c>
      <c r="BI947" s="4" t="s">
        <v>7370</v>
      </c>
      <c r="BJ947" s="4" t="s">
        <v>5798</v>
      </c>
      <c r="BK947" s="4" t="s">
        <v>7371</v>
      </c>
      <c r="BL947" s="4" t="s">
        <v>7372</v>
      </c>
    </row>
    <row r="948" spans="1:64" ht="19" customHeight="1" x14ac:dyDescent="0.2">
      <c r="A948">
        <v>975</v>
      </c>
      <c r="B948" t="str">
        <f t="shared" si="61"/>
        <v>61031-100-57</v>
      </c>
      <c r="C948" t="s">
        <v>3586</v>
      </c>
      <c r="D948" t="str">
        <f t="shared" si="63"/>
        <v>61031-100-57</v>
      </c>
      <c r="E948" t="s">
        <v>3170</v>
      </c>
      <c r="F948" t="e">
        <v>#N/A</v>
      </c>
      <c r="G948" t="s">
        <v>3578</v>
      </c>
      <c r="I948" t="s">
        <v>3172</v>
      </c>
      <c r="J948" t="s">
        <v>5330</v>
      </c>
      <c r="K948" t="s">
        <v>8</v>
      </c>
      <c r="L948" t="s">
        <v>5330</v>
      </c>
      <c r="M948" t="s">
        <v>5330</v>
      </c>
      <c r="N948" t="s">
        <v>5391</v>
      </c>
      <c r="P948" t="s">
        <v>5330</v>
      </c>
      <c r="Q948" t="s">
        <v>3269</v>
      </c>
      <c r="R948" t="e">
        <v>#N/A</v>
      </c>
      <c r="S948" t="b">
        <v>1</v>
      </c>
      <c r="T948" t="s">
        <v>3586</v>
      </c>
      <c r="U948" t="s">
        <v>3586</v>
      </c>
      <c r="AI948">
        <v>155</v>
      </c>
      <c r="AJ948">
        <v>155</v>
      </c>
      <c r="AK948" t="s">
        <v>3539</v>
      </c>
      <c r="AL948" s="1" t="s">
        <v>3231</v>
      </c>
      <c r="AM948" t="s">
        <v>3579</v>
      </c>
      <c r="AN948" s="1" t="s">
        <v>3580</v>
      </c>
      <c r="AO948" s="1" t="str">
        <f t="shared" si="64"/>
        <v>2W Distributor Bike</v>
      </c>
      <c r="AP948" s="1"/>
      <c r="AQ948" s="1"/>
      <c r="AR948" s="1"/>
      <c r="AS948" s="1"/>
      <c r="AT948" s="1"/>
      <c r="AU948" s="1"/>
      <c r="AV948" s="1"/>
      <c r="AW948" s="1"/>
      <c r="AX948" s="1"/>
      <c r="AY948" s="1"/>
      <c r="AZ948" s="1"/>
      <c r="BA948" s="1"/>
      <c r="BB948" s="1"/>
      <c r="BC948" s="1"/>
      <c r="BD948" s="1" t="s">
        <v>5296</v>
      </c>
      <c r="BE948" t="str">
        <f t="shared" si="62"/>
        <v>https://fs.amplifi.io//file?id=b6cd588a-2033-4110-a179-d7ffc4369f8a&amp;variant=thumb&amp;extension=png</v>
      </c>
      <c r="BF948" s="4" t="s">
        <v>5296</v>
      </c>
      <c r="BG948" s="4" t="s">
        <v>7373</v>
      </c>
      <c r="BH948" s="4" t="s">
        <v>7374</v>
      </c>
      <c r="BI948" s="4" t="s">
        <v>7375</v>
      </c>
      <c r="BJ948" s="4" t="s">
        <v>7376</v>
      </c>
      <c r="BK948" s="4" t="s">
        <v>7377</v>
      </c>
      <c r="BL948" s="4" t="s">
        <v>7378</v>
      </c>
    </row>
    <row r="949" spans="1:64" ht="19" customHeight="1" x14ac:dyDescent="0.2">
      <c r="A949">
        <v>976</v>
      </c>
      <c r="B949" t="str">
        <f t="shared" si="61"/>
        <v>61031-289-79</v>
      </c>
      <c r="C949" t="s">
        <v>3587</v>
      </c>
      <c r="D949" t="str">
        <f t="shared" si="63"/>
        <v>61031-289-79</v>
      </c>
      <c r="E949" t="s">
        <v>3170</v>
      </c>
      <c r="F949" t="e">
        <v>#N/A</v>
      </c>
      <c r="G949" t="s">
        <v>3578</v>
      </c>
      <c r="I949" t="s">
        <v>3172</v>
      </c>
      <c r="J949" t="s">
        <v>5330</v>
      </c>
      <c r="K949" t="s">
        <v>5354</v>
      </c>
      <c r="L949" t="s">
        <v>5330</v>
      </c>
      <c r="M949" t="s">
        <v>5330</v>
      </c>
      <c r="N949" t="s">
        <v>5391</v>
      </c>
      <c r="P949" t="s">
        <v>5330</v>
      </c>
      <c r="Q949" t="s">
        <v>3588</v>
      </c>
      <c r="R949" t="e">
        <v>#N/A</v>
      </c>
      <c r="S949" t="b">
        <v>0</v>
      </c>
      <c r="T949" t="s">
        <v>3587</v>
      </c>
      <c r="U949" t="s">
        <v>3587</v>
      </c>
      <c r="AI949">
        <v>185</v>
      </c>
      <c r="AJ949">
        <v>185</v>
      </c>
      <c r="AK949" t="s">
        <v>3539</v>
      </c>
      <c r="AL949" s="1" t="s">
        <v>3231</v>
      </c>
      <c r="AM949" t="s">
        <v>3579</v>
      </c>
      <c r="AN949" s="1" t="s">
        <v>3580</v>
      </c>
      <c r="AO949" s="1" t="str">
        <f t="shared" si="64"/>
        <v>2W Distributor Bike</v>
      </c>
      <c r="AP949" s="1"/>
      <c r="AQ949" s="1"/>
      <c r="AR949" s="1"/>
      <c r="AS949" s="1"/>
      <c r="AT949" s="1"/>
      <c r="AU949" s="1"/>
      <c r="AV949" s="1"/>
      <c r="AW949" s="1"/>
      <c r="AX949" s="1"/>
      <c r="AY949" s="1"/>
      <c r="AZ949" s="1"/>
      <c r="BA949" s="1"/>
      <c r="BB949" s="1"/>
      <c r="BC949" s="1"/>
      <c r="BD949" s="1" t="s">
        <v>5297</v>
      </c>
      <c r="BE949" t="str">
        <f t="shared" si="62"/>
        <v>https://fs.amplifi.io//file?id=5e675e30-4853-46d3-97e3-b45d13967ba6&amp;variant=thumb&amp;extension=png</v>
      </c>
      <c r="BF949" s="4" t="s">
        <v>5297</v>
      </c>
      <c r="BG949" s="4" t="s">
        <v>7379</v>
      </c>
      <c r="BH949" s="4" t="s">
        <v>7380</v>
      </c>
      <c r="BI949" s="4" t="s">
        <v>7381</v>
      </c>
      <c r="BJ949" s="4" t="s">
        <v>7382</v>
      </c>
      <c r="BK949" s="4" t="s">
        <v>7383</v>
      </c>
    </row>
    <row r="950" spans="1:64" ht="19" customHeight="1" x14ac:dyDescent="0.2">
      <c r="A950">
        <v>977</v>
      </c>
      <c r="B950" t="str">
        <f t="shared" si="61"/>
        <v>61031-802-01</v>
      </c>
      <c r="C950" t="s">
        <v>3589</v>
      </c>
      <c r="D950" t="str">
        <f t="shared" si="63"/>
        <v>61031-802-01</v>
      </c>
      <c r="E950" t="s">
        <v>3170</v>
      </c>
      <c r="F950" t="e">
        <v>#N/A</v>
      </c>
      <c r="G950" t="s">
        <v>3578</v>
      </c>
      <c r="I950" t="s">
        <v>3172</v>
      </c>
      <c r="J950" t="s">
        <v>5330</v>
      </c>
      <c r="K950" t="s">
        <v>5344</v>
      </c>
      <c r="L950" t="s">
        <v>5330</v>
      </c>
      <c r="M950" t="s">
        <v>5330</v>
      </c>
      <c r="N950" t="s">
        <v>5391</v>
      </c>
      <c r="P950" t="s">
        <v>5330</v>
      </c>
      <c r="Q950" t="s">
        <v>3182</v>
      </c>
      <c r="R950" t="e">
        <v>#N/A</v>
      </c>
      <c r="S950" t="b">
        <v>0</v>
      </c>
      <c r="T950" t="s">
        <v>3589</v>
      </c>
      <c r="U950" t="s">
        <v>3589</v>
      </c>
      <c r="AI950">
        <v>195</v>
      </c>
      <c r="AJ950">
        <v>195</v>
      </c>
      <c r="AK950" t="s">
        <v>3539</v>
      </c>
      <c r="AL950" s="1" t="s">
        <v>3231</v>
      </c>
      <c r="AM950" t="s">
        <v>3579</v>
      </c>
      <c r="AN950" s="1" t="s">
        <v>3580</v>
      </c>
      <c r="AO950" s="1" t="str">
        <f t="shared" si="64"/>
        <v>2W Distributor Bike</v>
      </c>
      <c r="AP950" s="1"/>
      <c r="AQ950" s="1"/>
      <c r="AR950" s="1"/>
      <c r="AS950" s="1"/>
      <c r="AT950" s="1"/>
      <c r="AU950" s="1"/>
      <c r="AV950" s="1"/>
      <c r="AW950" s="1"/>
      <c r="AX950" s="1"/>
      <c r="AY950" s="1"/>
      <c r="AZ950" s="1"/>
      <c r="BA950" s="1"/>
      <c r="BB950" s="1"/>
      <c r="BC950" s="1"/>
      <c r="BD950" s="1" t="s">
        <v>5799</v>
      </c>
      <c r="BE950" t="str">
        <f t="shared" si="62"/>
        <v>https://fs.amplifi.io//file?id=eb3c921f-7eaf-4501-8a9d-666b3c802d6a&amp;variant=thumb&amp;extension=png</v>
      </c>
      <c r="BF950" s="4" t="s">
        <v>7384</v>
      </c>
      <c r="BG950" s="4" t="s">
        <v>5799</v>
      </c>
    </row>
    <row r="951" spans="1:64" ht="19" customHeight="1" x14ac:dyDescent="0.2">
      <c r="A951">
        <v>978</v>
      </c>
      <c r="B951" t="str">
        <f t="shared" si="61"/>
        <v>61032-018-47</v>
      </c>
      <c r="C951" t="s">
        <v>3590</v>
      </c>
      <c r="D951" t="str">
        <f t="shared" si="63"/>
        <v>61032-018-47</v>
      </c>
      <c r="E951" t="s">
        <v>3170</v>
      </c>
      <c r="F951" t="e">
        <v>#N/A</v>
      </c>
      <c r="G951" t="s">
        <v>3591</v>
      </c>
      <c r="I951" t="s">
        <v>3172</v>
      </c>
      <c r="J951" t="s">
        <v>5330</v>
      </c>
      <c r="K951" t="s">
        <v>5355</v>
      </c>
      <c r="L951" t="s">
        <v>5330</v>
      </c>
      <c r="M951" t="s">
        <v>5330</v>
      </c>
      <c r="N951" t="s">
        <v>5392</v>
      </c>
      <c r="P951" t="s">
        <v>5330</v>
      </c>
      <c r="Q951" t="s">
        <v>3592</v>
      </c>
      <c r="R951" t="e">
        <v>#N/A</v>
      </c>
      <c r="S951" t="b">
        <v>0</v>
      </c>
      <c r="T951" t="s">
        <v>3590</v>
      </c>
      <c r="U951" t="s">
        <v>3590</v>
      </c>
      <c r="AI951">
        <v>150</v>
      </c>
      <c r="AJ951">
        <v>150</v>
      </c>
      <c r="AK951" t="s">
        <v>3539</v>
      </c>
      <c r="AL951" s="1" t="s">
        <v>3231</v>
      </c>
      <c r="AM951" t="s">
        <v>3593</v>
      </c>
      <c r="AN951" s="1" t="s">
        <v>3594</v>
      </c>
      <c r="AO951" s="1" t="str">
        <f t="shared" si="64"/>
        <v>2W Distributor Bike</v>
      </c>
      <c r="AP951" s="1"/>
      <c r="AQ951" s="1"/>
      <c r="AR951" s="1"/>
      <c r="AS951" s="1"/>
      <c r="AT951" s="1"/>
      <c r="AU951" s="1"/>
      <c r="AV951" s="1"/>
      <c r="AW951" s="1"/>
      <c r="AX951" s="1"/>
      <c r="AY951" s="1"/>
      <c r="AZ951" s="1"/>
      <c r="BA951" s="1"/>
      <c r="BB951" s="1"/>
      <c r="BC951" s="1"/>
      <c r="BD951" s="1" t="s">
        <v>5800</v>
      </c>
      <c r="BE951" t="str">
        <f t="shared" si="62"/>
        <v>https://fs.amplifi.io//file?id=d26e63a0-afe3-446a-bdc9-4d427fd1071b&amp;variant=thumb&amp;extension=png</v>
      </c>
      <c r="BF951" s="4" t="s">
        <v>7385</v>
      </c>
      <c r="BG951" s="4" t="s">
        <v>7386</v>
      </c>
      <c r="BH951" s="4" t="s">
        <v>7387</v>
      </c>
      <c r="BI951" s="4" t="s">
        <v>7388</v>
      </c>
      <c r="BJ951" s="4" t="s">
        <v>5800</v>
      </c>
      <c r="BK951" s="4" t="s">
        <v>7389</v>
      </c>
      <c r="BL951" s="4" t="s">
        <v>7390</v>
      </c>
    </row>
    <row r="952" spans="1:64" ht="19" customHeight="1" x14ac:dyDescent="0.2">
      <c r="A952">
        <v>979</v>
      </c>
      <c r="B952" t="str">
        <f t="shared" si="61"/>
        <v>61032-019-75</v>
      </c>
      <c r="C952" t="s">
        <v>3595</v>
      </c>
      <c r="D952" t="str">
        <f t="shared" si="63"/>
        <v>61032-019-75</v>
      </c>
      <c r="E952" t="s">
        <v>3170</v>
      </c>
      <c r="F952" t="e">
        <v>#N/A</v>
      </c>
      <c r="G952" t="s">
        <v>3591</v>
      </c>
      <c r="I952" t="s">
        <v>3172</v>
      </c>
      <c r="J952" t="s">
        <v>5330</v>
      </c>
      <c r="K952" t="s">
        <v>8</v>
      </c>
      <c r="L952" t="s">
        <v>5330</v>
      </c>
      <c r="M952" t="s">
        <v>5330</v>
      </c>
      <c r="N952" t="s">
        <v>5392</v>
      </c>
      <c r="P952" t="s">
        <v>5330</v>
      </c>
      <c r="Q952" t="s">
        <v>3246</v>
      </c>
      <c r="R952" t="e">
        <v>#N/A</v>
      </c>
      <c r="S952" t="b">
        <v>1</v>
      </c>
      <c r="T952" t="s">
        <v>3595</v>
      </c>
      <c r="U952" t="s">
        <v>3595</v>
      </c>
      <c r="AI952">
        <v>130</v>
      </c>
      <c r="AJ952">
        <v>130</v>
      </c>
      <c r="AK952" t="s">
        <v>3539</v>
      </c>
      <c r="AL952" s="1" t="s">
        <v>3231</v>
      </c>
      <c r="AM952" t="s">
        <v>3593</v>
      </c>
      <c r="AN952" s="1" t="s">
        <v>3594</v>
      </c>
      <c r="AO952" s="1" t="str">
        <f t="shared" si="64"/>
        <v>2W Distributor Bike</v>
      </c>
      <c r="AP952" s="1"/>
      <c r="AQ952" s="1"/>
      <c r="AR952" s="1"/>
      <c r="AS952" s="1"/>
      <c r="AT952" s="1"/>
      <c r="AU952" s="1"/>
      <c r="AV952" s="1"/>
      <c r="AW952" s="1"/>
      <c r="AX952" s="1"/>
      <c r="AY952" s="1"/>
      <c r="AZ952" s="1"/>
      <c r="BA952" s="1"/>
      <c r="BB952" s="1"/>
      <c r="BC952" s="1"/>
      <c r="BD952" s="1" t="s">
        <v>5801</v>
      </c>
      <c r="BE952" t="str">
        <f t="shared" si="62"/>
        <v>https://fs.amplifi.io//file?id=f36742f7-848d-4f9a-9589-aef87b61b920&amp;variant=thumb&amp;extension=png</v>
      </c>
      <c r="BF952" s="4" t="s">
        <v>7391</v>
      </c>
      <c r="BG952" s="4" t="s">
        <v>7392</v>
      </c>
      <c r="BH952" s="4" t="s">
        <v>7393</v>
      </c>
      <c r="BI952" s="4" t="s">
        <v>7394</v>
      </c>
      <c r="BJ952" s="4" t="s">
        <v>7395</v>
      </c>
      <c r="BK952" s="4" t="s">
        <v>7396</v>
      </c>
      <c r="BL952" s="4" t="s">
        <v>5801</v>
      </c>
    </row>
    <row r="953" spans="1:64" ht="19" customHeight="1" x14ac:dyDescent="0.2">
      <c r="A953">
        <v>980</v>
      </c>
      <c r="B953" t="str">
        <f t="shared" si="61"/>
        <v>61032-100-57</v>
      </c>
      <c r="C953" t="s">
        <v>3596</v>
      </c>
      <c r="D953" t="str">
        <f t="shared" si="63"/>
        <v>61032-100-57</v>
      </c>
      <c r="E953" t="s">
        <v>3170</v>
      </c>
      <c r="F953" t="e">
        <v>#N/A</v>
      </c>
      <c r="G953" t="s">
        <v>3591</v>
      </c>
      <c r="I953" t="s">
        <v>3172</v>
      </c>
      <c r="J953" t="s">
        <v>5330</v>
      </c>
      <c r="K953" t="s">
        <v>8</v>
      </c>
      <c r="L953" t="s">
        <v>5330</v>
      </c>
      <c r="M953" t="s">
        <v>5330</v>
      </c>
      <c r="N953" t="s">
        <v>5392</v>
      </c>
      <c r="P953" t="s">
        <v>5330</v>
      </c>
      <c r="Q953" t="s">
        <v>3269</v>
      </c>
      <c r="R953" t="e">
        <v>#N/A</v>
      </c>
      <c r="S953" t="b">
        <v>1</v>
      </c>
      <c r="T953" t="s">
        <v>3596</v>
      </c>
      <c r="U953" t="s">
        <v>3596</v>
      </c>
      <c r="AI953">
        <v>110</v>
      </c>
      <c r="AJ953">
        <v>110</v>
      </c>
      <c r="AK953" t="s">
        <v>3539</v>
      </c>
      <c r="AL953" s="1" t="s">
        <v>3231</v>
      </c>
      <c r="AM953" t="s">
        <v>3593</v>
      </c>
      <c r="AN953" s="1" t="s">
        <v>3594</v>
      </c>
      <c r="AO953" s="1" t="str">
        <f t="shared" si="64"/>
        <v>2W Distributor Bike</v>
      </c>
      <c r="AP953" s="1"/>
      <c r="AQ953" s="1"/>
      <c r="AR953" s="1"/>
      <c r="AS953" s="1"/>
      <c r="AT953" s="1"/>
      <c r="AU953" s="1"/>
      <c r="AV953" s="1"/>
      <c r="AW953" s="1"/>
      <c r="AX953" s="1"/>
      <c r="AY953" s="1"/>
      <c r="AZ953" s="1"/>
      <c r="BA953" s="1"/>
      <c r="BB953" s="1"/>
      <c r="BC953" s="1"/>
      <c r="BD953" s="1" t="s">
        <v>5802</v>
      </c>
      <c r="BE953" t="str">
        <f t="shared" si="62"/>
        <v>https://fs.amplifi.io//file?id=4c2219d1-8eec-4692-b572-ca116c7e2b4f&amp;variant=thumb&amp;extension=png</v>
      </c>
      <c r="BF953" s="4" t="s">
        <v>7397</v>
      </c>
      <c r="BG953" s="4" t="s">
        <v>7398</v>
      </c>
      <c r="BH953" s="4" t="s">
        <v>5802</v>
      </c>
      <c r="BI953" s="4" t="s">
        <v>7399</v>
      </c>
      <c r="BJ953" s="4" t="s">
        <v>7400</v>
      </c>
      <c r="BK953" s="4" t="s">
        <v>7401</v>
      </c>
    </row>
    <row r="954" spans="1:64" ht="19" customHeight="1" x14ac:dyDescent="0.2">
      <c r="A954">
        <v>981</v>
      </c>
      <c r="B954" t="str">
        <f t="shared" si="61"/>
        <v>61032-259-73</v>
      </c>
      <c r="C954" t="s">
        <v>3597</v>
      </c>
      <c r="D954" t="str">
        <f t="shared" si="63"/>
        <v>61032-259-73</v>
      </c>
      <c r="E954" t="s">
        <v>3170</v>
      </c>
      <c r="F954" t="e">
        <v>#N/A</v>
      </c>
      <c r="G954" t="s">
        <v>3591</v>
      </c>
      <c r="I954" t="s">
        <v>3172</v>
      </c>
      <c r="J954" t="s">
        <v>5330</v>
      </c>
      <c r="K954" t="s">
        <v>5354</v>
      </c>
      <c r="L954" t="s">
        <v>5330</v>
      </c>
      <c r="M954" t="s">
        <v>5330</v>
      </c>
      <c r="N954" t="s">
        <v>5392</v>
      </c>
      <c r="P954" t="s">
        <v>5330</v>
      </c>
      <c r="Q954" t="s">
        <v>3441</v>
      </c>
      <c r="R954" t="e">
        <v>#N/A</v>
      </c>
      <c r="S954" t="b">
        <v>0</v>
      </c>
      <c r="T954" t="s">
        <v>3597</v>
      </c>
      <c r="U954" t="s">
        <v>3597</v>
      </c>
      <c r="AI954">
        <v>110</v>
      </c>
      <c r="AJ954">
        <v>110</v>
      </c>
      <c r="AK954" t="s">
        <v>3539</v>
      </c>
      <c r="AL954" s="1" t="s">
        <v>3231</v>
      </c>
      <c r="AM954" t="s">
        <v>3593</v>
      </c>
      <c r="AN954" s="1" t="s">
        <v>3594</v>
      </c>
      <c r="AO954" s="1" t="str">
        <f t="shared" si="64"/>
        <v>2W Distributor Bike</v>
      </c>
      <c r="AP954" s="1"/>
      <c r="AQ954" s="1"/>
      <c r="AR954" s="1"/>
      <c r="AS954" s="1"/>
      <c r="AT954" s="1"/>
      <c r="AU954" s="1"/>
      <c r="AV954" s="1"/>
      <c r="AW954" s="1"/>
      <c r="AX954" s="1"/>
      <c r="AY954" s="1"/>
      <c r="AZ954" s="1"/>
      <c r="BA954" s="1"/>
      <c r="BB954" s="1"/>
      <c r="BC954" s="1"/>
      <c r="BD954" s="1" t="s">
        <v>5803</v>
      </c>
      <c r="BE954" t="str">
        <f t="shared" si="62"/>
        <v>https://fs.amplifi.io//file?id=bae50309-8b69-44b7-9726-3cc41cee88e6&amp;variant=thumb&amp;extension=png</v>
      </c>
      <c r="BF954" s="4" t="s">
        <v>7402</v>
      </c>
      <c r="BG954" s="4" t="s">
        <v>5803</v>
      </c>
      <c r="BH954" s="4" t="s">
        <v>7403</v>
      </c>
      <c r="BI954" s="4" t="s">
        <v>7404</v>
      </c>
      <c r="BJ954" s="4" t="s">
        <v>7405</v>
      </c>
      <c r="BK954" s="4" t="s">
        <v>7406</v>
      </c>
    </row>
    <row r="955" spans="1:64" ht="19" customHeight="1" x14ac:dyDescent="0.2">
      <c r="A955">
        <v>982</v>
      </c>
      <c r="B955" t="str">
        <f t="shared" si="61"/>
        <v>61035-001-72</v>
      </c>
      <c r="C955" t="s">
        <v>3598</v>
      </c>
      <c r="D955" t="str">
        <f t="shared" si="63"/>
        <v>61035-001-72</v>
      </c>
      <c r="E955" t="s">
        <v>3170</v>
      </c>
      <c r="F955" t="e">
        <v>#N/A</v>
      </c>
      <c r="G955" t="s">
        <v>3599</v>
      </c>
      <c r="I955" t="s">
        <v>3172</v>
      </c>
      <c r="J955" t="s">
        <v>5330</v>
      </c>
      <c r="K955" t="s">
        <v>5355</v>
      </c>
      <c r="L955" t="s">
        <v>5330</v>
      </c>
      <c r="M955" t="s">
        <v>5330</v>
      </c>
      <c r="N955" t="s">
        <v>5392</v>
      </c>
      <c r="P955" t="s">
        <v>5330</v>
      </c>
      <c r="Q955" t="s">
        <v>3600</v>
      </c>
      <c r="R955" t="e">
        <v>#N/A</v>
      </c>
      <c r="S955" t="b">
        <v>0</v>
      </c>
      <c r="T955" t="s">
        <v>3598</v>
      </c>
      <c r="U955" t="s">
        <v>3598</v>
      </c>
      <c r="AI955">
        <v>120</v>
      </c>
      <c r="AJ955">
        <v>120</v>
      </c>
      <c r="AK955" t="s">
        <v>3539</v>
      </c>
      <c r="AL955" s="1" t="s">
        <v>3231</v>
      </c>
      <c r="AM955" t="s">
        <v>3601</v>
      </c>
      <c r="AN955" s="1" t="s">
        <v>3602</v>
      </c>
      <c r="AO955" s="1" t="str">
        <f t="shared" si="64"/>
        <v>2W Distributor Bike</v>
      </c>
      <c r="AP955" s="1"/>
      <c r="AQ955" s="1"/>
      <c r="AR955" s="1"/>
      <c r="AS955" s="1"/>
      <c r="AT955" s="1"/>
      <c r="AU955" s="1"/>
      <c r="AV955" s="1"/>
      <c r="AW955" s="1"/>
      <c r="AX955" s="1"/>
      <c r="AY955" s="1"/>
      <c r="AZ955" s="1"/>
      <c r="BA955" s="1"/>
      <c r="BB955" s="1"/>
      <c r="BC955" s="1"/>
      <c r="BD955" s="1" t="s">
        <v>5804</v>
      </c>
      <c r="BE955" t="str">
        <f t="shared" si="62"/>
        <v>https://fs.amplifi.io//file?id=c7ed53be-4ed1-4edd-9c26-f64825631a41&amp;variant=thumb&amp;extension=png</v>
      </c>
      <c r="BF955" s="4" t="s">
        <v>7407</v>
      </c>
      <c r="BG955" s="4" t="s">
        <v>7408</v>
      </c>
      <c r="BH955" s="4" t="s">
        <v>5804</v>
      </c>
      <c r="BI955" s="4" t="s">
        <v>7409</v>
      </c>
      <c r="BJ955" s="4" t="s">
        <v>7410</v>
      </c>
      <c r="BK955" s="4" t="s">
        <v>7411</v>
      </c>
    </row>
    <row r="956" spans="1:64" ht="19" customHeight="1" x14ac:dyDescent="0.2">
      <c r="A956">
        <v>983</v>
      </c>
      <c r="B956" t="str">
        <f t="shared" si="61"/>
        <v>61035-100-47</v>
      </c>
      <c r="C956" t="s">
        <v>3603</v>
      </c>
      <c r="D956" t="str">
        <f t="shared" si="63"/>
        <v>61035-100-47</v>
      </c>
      <c r="E956" t="s">
        <v>3170</v>
      </c>
      <c r="F956" t="e">
        <v>#N/A</v>
      </c>
      <c r="G956" t="s">
        <v>3599</v>
      </c>
      <c r="I956" t="s">
        <v>3172</v>
      </c>
      <c r="J956" t="s">
        <v>5330</v>
      </c>
      <c r="K956" t="s">
        <v>8</v>
      </c>
      <c r="L956" t="s">
        <v>5330</v>
      </c>
      <c r="M956" t="s">
        <v>5330</v>
      </c>
      <c r="N956" t="s">
        <v>5392</v>
      </c>
      <c r="P956" t="s">
        <v>5330</v>
      </c>
      <c r="Q956" t="s">
        <v>3458</v>
      </c>
      <c r="R956" t="e">
        <v>#N/A</v>
      </c>
      <c r="S956" t="b">
        <v>1</v>
      </c>
      <c r="T956" t="s">
        <v>3603</v>
      </c>
      <c r="U956" t="s">
        <v>3603</v>
      </c>
      <c r="AI956">
        <v>150</v>
      </c>
      <c r="AJ956">
        <v>150</v>
      </c>
      <c r="AK956" t="s">
        <v>3539</v>
      </c>
      <c r="AL956" s="1" t="s">
        <v>3231</v>
      </c>
      <c r="AM956" t="s">
        <v>3601</v>
      </c>
      <c r="AN956" s="1" t="s">
        <v>3602</v>
      </c>
      <c r="AO956" s="1" t="str">
        <f t="shared" si="64"/>
        <v>2W Distributor Bike</v>
      </c>
      <c r="AP956" s="1"/>
      <c r="AQ956" s="1"/>
      <c r="AR956" s="1"/>
      <c r="AS956" s="1"/>
      <c r="AT956" s="1"/>
      <c r="AU956" s="1"/>
      <c r="AV956" s="1"/>
      <c r="AW956" s="1"/>
      <c r="AX956" s="1"/>
      <c r="AY956" s="1"/>
      <c r="AZ956" s="1"/>
      <c r="BA956" s="1"/>
      <c r="BB956" s="1"/>
      <c r="BC956" s="1"/>
      <c r="BD956" s="1" t="s">
        <v>5805</v>
      </c>
      <c r="BE956" t="str">
        <f t="shared" si="62"/>
        <v>https://fs.amplifi.io//file?id=f16aa656-e523-4d03-a7ce-58bc45fcb036&amp;variant=thumb&amp;extension=png</v>
      </c>
      <c r="BF956" s="4" t="s">
        <v>7412</v>
      </c>
      <c r="BG956" s="4" t="s">
        <v>7413</v>
      </c>
      <c r="BH956" s="4" t="s">
        <v>7414</v>
      </c>
      <c r="BI956" s="4" t="s">
        <v>7415</v>
      </c>
      <c r="BJ956" s="4" t="s">
        <v>7416</v>
      </c>
      <c r="BK956" s="4" t="s">
        <v>5805</v>
      </c>
    </row>
    <row r="957" spans="1:64" ht="19" customHeight="1" x14ac:dyDescent="0.2">
      <c r="A957">
        <v>984</v>
      </c>
      <c r="B957" t="str">
        <f t="shared" si="61"/>
        <v>61035-188-57</v>
      </c>
      <c r="C957" t="s">
        <v>3604</v>
      </c>
      <c r="D957" t="str">
        <f t="shared" si="63"/>
        <v>61035-188-57</v>
      </c>
      <c r="E957" t="s">
        <v>3170</v>
      </c>
      <c r="F957" t="e">
        <v>#N/A</v>
      </c>
      <c r="G957" t="s">
        <v>3599</v>
      </c>
      <c r="I957" t="s">
        <v>3172</v>
      </c>
      <c r="J957" t="s">
        <v>5330</v>
      </c>
      <c r="K957" t="s">
        <v>5355</v>
      </c>
      <c r="L957" t="s">
        <v>5330</v>
      </c>
      <c r="M957" t="s">
        <v>5330</v>
      </c>
      <c r="N957" t="s">
        <v>5392</v>
      </c>
      <c r="P957" t="s">
        <v>5330</v>
      </c>
      <c r="Q957" t="s">
        <v>3274</v>
      </c>
      <c r="R957" t="e">
        <v>#N/A</v>
      </c>
      <c r="S957" t="b">
        <v>0</v>
      </c>
      <c r="T957" t="s">
        <v>3604</v>
      </c>
      <c r="U957" t="s">
        <v>3604</v>
      </c>
      <c r="AI957">
        <v>110</v>
      </c>
      <c r="AJ957">
        <v>110</v>
      </c>
      <c r="AK957" t="s">
        <v>3539</v>
      </c>
      <c r="AL957" s="1" t="s">
        <v>3231</v>
      </c>
      <c r="AM957" t="s">
        <v>3601</v>
      </c>
      <c r="AN957" s="1" t="s">
        <v>3602</v>
      </c>
      <c r="AO957" s="1" t="str">
        <f t="shared" si="64"/>
        <v>2W Distributor Bike</v>
      </c>
      <c r="AP957" s="1"/>
      <c r="AQ957" s="1"/>
      <c r="AR957" s="1"/>
      <c r="AS957" s="1"/>
      <c r="AT957" s="1"/>
      <c r="AU957" s="1"/>
      <c r="AV957" s="1"/>
      <c r="AW957" s="1"/>
      <c r="AX957" s="1"/>
      <c r="AY957" s="1"/>
      <c r="AZ957" s="1"/>
      <c r="BA957" s="1"/>
      <c r="BB957" s="1"/>
      <c r="BC957" s="1"/>
      <c r="BD957" s="1" t="s">
        <v>5806</v>
      </c>
      <c r="BE957" t="str">
        <f t="shared" si="62"/>
        <v>https://fs.amplifi.io//file?id=0bb30f51-fd8e-4f6a-acd4-5287d00e7ba6&amp;variant=thumb&amp;extension=png</v>
      </c>
      <c r="BF957" s="4" t="s">
        <v>7417</v>
      </c>
      <c r="BG957" s="4" t="s">
        <v>7418</v>
      </c>
      <c r="BH957" s="4" t="s">
        <v>5806</v>
      </c>
      <c r="BI957" s="4" t="s">
        <v>7419</v>
      </c>
      <c r="BJ957" s="4" t="s">
        <v>7420</v>
      </c>
      <c r="BK957" s="4" t="s">
        <v>7421</v>
      </c>
    </row>
    <row r="958" spans="1:64" ht="19" customHeight="1" x14ac:dyDescent="0.2">
      <c r="A958">
        <v>985</v>
      </c>
      <c r="B958" t="str">
        <f t="shared" si="61"/>
        <v>61035-296-74</v>
      </c>
      <c r="C958" t="s">
        <v>3605</v>
      </c>
      <c r="D958" t="str">
        <f t="shared" si="63"/>
        <v>61035-296-74</v>
      </c>
      <c r="E958" t="s">
        <v>3170</v>
      </c>
      <c r="F958" t="e">
        <v>#N/A</v>
      </c>
      <c r="G958" t="s">
        <v>3599</v>
      </c>
      <c r="I958" t="s">
        <v>3172</v>
      </c>
      <c r="J958" t="s">
        <v>5330</v>
      </c>
      <c r="K958" t="s">
        <v>5355</v>
      </c>
      <c r="L958" t="s">
        <v>5330</v>
      </c>
      <c r="M958" t="s">
        <v>5330</v>
      </c>
      <c r="N958" t="s">
        <v>5392</v>
      </c>
      <c r="P958" t="s">
        <v>5330</v>
      </c>
      <c r="Q958" t="s">
        <v>3606</v>
      </c>
      <c r="R958" t="e">
        <v>#N/A</v>
      </c>
      <c r="S958" t="b">
        <v>0</v>
      </c>
      <c r="T958" t="s">
        <v>3605</v>
      </c>
      <c r="U958" t="s">
        <v>3605</v>
      </c>
      <c r="AI958">
        <v>110</v>
      </c>
      <c r="AJ958">
        <v>110</v>
      </c>
      <c r="AK958" t="s">
        <v>3539</v>
      </c>
      <c r="AL958" s="1" t="s">
        <v>3231</v>
      </c>
      <c r="AM958" t="s">
        <v>3601</v>
      </c>
      <c r="AN958" s="1" t="s">
        <v>3602</v>
      </c>
      <c r="AO958" s="1" t="str">
        <f t="shared" si="64"/>
        <v>2W Distributor Bike</v>
      </c>
      <c r="AP958" s="1"/>
      <c r="AQ958" s="1"/>
      <c r="AR958" s="1"/>
      <c r="AS958" s="1"/>
      <c r="AT958" s="1"/>
      <c r="AU958" s="1"/>
      <c r="AV958" s="1"/>
      <c r="AW958" s="1"/>
      <c r="AX958" s="1"/>
      <c r="AY958" s="1"/>
      <c r="AZ958" s="1"/>
      <c r="BA958" s="1"/>
      <c r="BB958" s="1"/>
      <c r="BC958" s="1"/>
      <c r="BD958" s="1" t="s">
        <v>5807</v>
      </c>
      <c r="BE958" t="str">
        <f t="shared" si="62"/>
        <v>https://fs.amplifi.io//file?id=e6c823ea-cec6-42c3-8674-d9323be8c29b&amp;variant=thumb&amp;extension=png</v>
      </c>
      <c r="BF958" s="4" t="s">
        <v>7422</v>
      </c>
      <c r="BG958" s="4" t="s">
        <v>7423</v>
      </c>
      <c r="BH958" s="4" t="s">
        <v>5807</v>
      </c>
      <c r="BI958" s="4" t="s">
        <v>7424</v>
      </c>
      <c r="BJ958" s="4" t="s">
        <v>7425</v>
      </c>
      <c r="BK958" s="4" t="s">
        <v>7426</v>
      </c>
    </row>
    <row r="959" spans="1:64" ht="19" customHeight="1" x14ac:dyDescent="0.2">
      <c r="A959">
        <v>986</v>
      </c>
      <c r="B959" t="str">
        <f t="shared" si="61"/>
        <v>61035-391-57</v>
      </c>
      <c r="C959" t="s">
        <v>3607</v>
      </c>
      <c r="D959" t="str">
        <f t="shared" si="63"/>
        <v>61035-391-57</v>
      </c>
      <c r="E959" t="s">
        <v>3170</v>
      </c>
      <c r="F959" t="e">
        <v>#N/A</v>
      </c>
      <c r="G959" t="s">
        <v>3599</v>
      </c>
      <c r="I959" t="s">
        <v>3172</v>
      </c>
      <c r="J959" t="s">
        <v>5330</v>
      </c>
      <c r="K959" t="s">
        <v>5354</v>
      </c>
      <c r="L959" t="s">
        <v>5330</v>
      </c>
      <c r="M959" t="s">
        <v>5330</v>
      </c>
      <c r="N959" t="s">
        <v>5392</v>
      </c>
      <c r="P959" t="s">
        <v>5330</v>
      </c>
      <c r="Q959" t="s">
        <v>3608</v>
      </c>
      <c r="R959" t="e">
        <v>#N/A</v>
      </c>
      <c r="S959" t="b">
        <v>0</v>
      </c>
      <c r="T959" t="s">
        <v>3607</v>
      </c>
      <c r="U959" t="s">
        <v>3607</v>
      </c>
      <c r="AI959">
        <v>110</v>
      </c>
      <c r="AJ959">
        <v>110</v>
      </c>
      <c r="AK959" t="s">
        <v>3539</v>
      </c>
      <c r="AL959" s="1" t="s">
        <v>3231</v>
      </c>
      <c r="AM959" t="s">
        <v>3601</v>
      </c>
      <c r="AN959" s="1" t="s">
        <v>3602</v>
      </c>
      <c r="AO959" s="1" t="str">
        <f t="shared" si="64"/>
        <v>2W Distributor Bike</v>
      </c>
      <c r="AP959" s="1"/>
      <c r="AQ959" s="1"/>
      <c r="AR959" s="1"/>
      <c r="AS959" s="1"/>
      <c r="AT959" s="1"/>
      <c r="AU959" s="1"/>
      <c r="AV959" s="1"/>
      <c r="AW959" s="1"/>
      <c r="AX959" s="1"/>
      <c r="AY959" s="1"/>
      <c r="AZ959" s="1"/>
      <c r="BA959" s="1"/>
      <c r="BB959" s="1"/>
      <c r="BC959" s="1"/>
      <c r="BD959" s="1" t="s">
        <v>3609</v>
      </c>
      <c r="BE959" t="str">
        <f t="shared" si="62"/>
        <v>https://fs.amplifi.io//file?id=ca9b7bd1-1775-4cd3-bbd1-9554ce0d57ee&amp;variant=thumb&amp;extension=png</v>
      </c>
      <c r="BF959" s="4" t="s">
        <v>3609</v>
      </c>
      <c r="BG959" s="4" t="s">
        <v>7427</v>
      </c>
      <c r="BH959" s="4" t="s">
        <v>7428</v>
      </c>
      <c r="BI959" s="4" t="s">
        <v>7429</v>
      </c>
      <c r="BJ959" s="4" t="s">
        <v>7430</v>
      </c>
      <c r="BK959" s="4" t="s">
        <v>7431</v>
      </c>
    </row>
    <row r="960" spans="1:64" ht="19" customHeight="1" x14ac:dyDescent="0.2">
      <c r="A960">
        <v>987</v>
      </c>
      <c r="B960" t="str">
        <f t="shared" si="61"/>
        <v>61035-404-01</v>
      </c>
      <c r="C960" t="s">
        <v>3610</v>
      </c>
      <c r="D960" t="str">
        <f t="shared" si="63"/>
        <v>61035-404-01</v>
      </c>
      <c r="E960" t="s">
        <v>3170</v>
      </c>
      <c r="F960" t="e">
        <v>#N/A</v>
      </c>
      <c r="G960" t="s">
        <v>3599</v>
      </c>
      <c r="I960" t="s">
        <v>3172</v>
      </c>
      <c r="J960" t="s">
        <v>5330</v>
      </c>
      <c r="K960" t="s">
        <v>5344</v>
      </c>
      <c r="L960" t="s">
        <v>5330</v>
      </c>
      <c r="M960" t="s">
        <v>5330</v>
      </c>
      <c r="N960" t="s">
        <v>5392</v>
      </c>
      <c r="P960" t="s">
        <v>5330</v>
      </c>
      <c r="Q960" t="s">
        <v>3611</v>
      </c>
      <c r="R960" t="e">
        <v>#N/A</v>
      </c>
      <c r="S960" t="b">
        <v>0</v>
      </c>
      <c r="T960" t="s">
        <v>3610</v>
      </c>
      <c r="U960" t="s">
        <v>3610</v>
      </c>
      <c r="AI960">
        <v>130</v>
      </c>
      <c r="AJ960">
        <v>130</v>
      </c>
      <c r="AK960" t="s">
        <v>3539</v>
      </c>
      <c r="AL960" s="1" t="s">
        <v>3231</v>
      </c>
      <c r="AM960" t="s">
        <v>3601</v>
      </c>
      <c r="AN960" s="1" t="s">
        <v>3602</v>
      </c>
      <c r="AO960" s="1" t="str">
        <f t="shared" si="64"/>
        <v>2W Distributor Bike</v>
      </c>
      <c r="AP960" s="1"/>
      <c r="AQ960" s="1"/>
      <c r="AR960" s="1"/>
      <c r="AS960" s="1"/>
      <c r="AT960" s="1"/>
      <c r="AU960" s="1"/>
      <c r="AV960" s="1"/>
      <c r="AW960" s="1"/>
      <c r="AX960" s="1"/>
      <c r="AY960" s="1"/>
      <c r="AZ960" s="1"/>
      <c r="BA960" s="1"/>
      <c r="BB960" s="1"/>
      <c r="BC960" s="1"/>
      <c r="BD960" s="1" t="s">
        <v>5298</v>
      </c>
      <c r="BE960" t="str">
        <f t="shared" si="62"/>
        <v>https://fs.amplifi.io//file?id=3fd3fa70-cea4-466f-b99a-76161b5d0c45&amp;variant=thumb&amp;extension=png</v>
      </c>
      <c r="BF960" s="4" t="s">
        <v>7432</v>
      </c>
      <c r="BG960" s="4" t="s">
        <v>5298</v>
      </c>
    </row>
    <row r="961" spans="1:67" ht="19" customHeight="1" x14ac:dyDescent="0.2">
      <c r="A961">
        <v>988</v>
      </c>
      <c r="B961" t="str">
        <f t="shared" ref="B961:B1024" si="65">C961</f>
        <v>61036-139-75</v>
      </c>
      <c r="C961" t="s">
        <v>3612</v>
      </c>
      <c r="D961" t="str">
        <f t="shared" si="63"/>
        <v>61036-139-75</v>
      </c>
      <c r="E961" t="s">
        <v>3170</v>
      </c>
      <c r="F961" t="e">
        <v>#N/A</v>
      </c>
      <c r="G961" t="s">
        <v>3613</v>
      </c>
      <c r="I961" t="s">
        <v>3172</v>
      </c>
      <c r="J961" t="s">
        <v>5330</v>
      </c>
      <c r="K961" t="s">
        <v>5355</v>
      </c>
      <c r="L961" t="s">
        <v>5330</v>
      </c>
      <c r="M961" t="s">
        <v>5330</v>
      </c>
      <c r="N961" t="s">
        <v>5392</v>
      </c>
      <c r="P961" t="s">
        <v>5330</v>
      </c>
      <c r="Q961" t="s">
        <v>3614</v>
      </c>
      <c r="R961" t="e">
        <v>#N/A</v>
      </c>
      <c r="S961" t="b">
        <v>0</v>
      </c>
      <c r="T961" t="s">
        <v>3612</v>
      </c>
      <c r="U961" t="s">
        <v>3612</v>
      </c>
      <c r="AI961">
        <v>130</v>
      </c>
      <c r="AJ961">
        <v>130</v>
      </c>
      <c r="AK961" t="s">
        <v>3539</v>
      </c>
      <c r="AL961" s="1" t="s">
        <v>3231</v>
      </c>
      <c r="AM961" t="s">
        <v>3615</v>
      </c>
      <c r="AN961" s="1" t="s">
        <v>3616</v>
      </c>
      <c r="AO961" s="1" t="str">
        <f t="shared" si="64"/>
        <v>2W Distributor Bike</v>
      </c>
      <c r="AP961" s="1"/>
      <c r="AQ961" s="1"/>
      <c r="AR961" s="1"/>
      <c r="AS961" s="1"/>
      <c r="AT961" s="1"/>
      <c r="AU961" s="1"/>
      <c r="AV961" s="1"/>
      <c r="AW961" s="1"/>
      <c r="AX961" s="1"/>
      <c r="AY961" s="1"/>
      <c r="AZ961" s="1"/>
      <c r="BA961" s="1"/>
      <c r="BB961" s="1"/>
      <c r="BC961" s="1"/>
      <c r="BD961" s="1" t="s">
        <v>3617</v>
      </c>
      <c r="BE961" t="str">
        <f t="shared" si="62"/>
        <v>https://fs.amplifi.io//file?id=0d619738-68ff-40c1-94ff-3d452819042d&amp;variant=thumb&amp;extension=png</v>
      </c>
      <c r="BF961" s="4" t="s">
        <v>3617</v>
      </c>
      <c r="BG961" s="4" t="s">
        <v>7433</v>
      </c>
      <c r="BH961" s="4" t="s">
        <v>7434</v>
      </c>
      <c r="BI961" s="4" t="s">
        <v>7435</v>
      </c>
      <c r="BJ961" s="4" t="s">
        <v>7436</v>
      </c>
      <c r="BK961" s="4" t="s">
        <v>7437</v>
      </c>
    </row>
    <row r="962" spans="1:67" ht="19" customHeight="1" x14ac:dyDescent="0.2">
      <c r="A962">
        <v>989</v>
      </c>
      <c r="B962" t="str">
        <f t="shared" si="65"/>
        <v>61036-188-57</v>
      </c>
      <c r="C962" t="s">
        <v>3618</v>
      </c>
      <c r="D962" t="str">
        <f t="shared" si="63"/>
        <v>61036-188-57</v>
      </c>
      <c r="E962" t="s">
        <v>3170</v>
      </c>
      <c r="F962" t="e">
        <v>#N/A</v>
      </c>
      <c r="G962" t="s">
        <v>3613</v>
      </c>
      <c r="I962" t="s">
        <v>3172</v>
      </c>
      <c r="J962" t="s">
        <v>5330</v>
      </c>
      <c r="K962" t="s">
        <v>5355</v>
      </c>
      <c r="L962" t="s">
        <v>5330</v>
      </c>
      <c r="M962" t="s">
        <v>5330</v>
      </c>
      <c r="N962" t="s">
        <v>5392</v>
      </c>
      <c r="P962" t="s">
        <v>5330</v>
      </c>
      <c r="Q962" t="s">
        <v>3274</v>
      </c>
      <c r="R962" t="e">
        <v>#N/A</v>
      </c>
      <c r="S962" t="b">
        <v>0</v>
      </c>
      <c r="T962" t="s">
        <v>3618</v>
      </c>
      <c r="U962" t="s">
        <v>3618</v>
      </c>
      <c r="AI962">
        <v>110</v>
      </c>
      <c r="AJ962">
        <v>110</v>
      </c>
      <c r="AK962" t="s">
        <v>3539</v>
      </c>
      <c r="AL962" s="1" t="s">
        <v>3231</v>
      </c>
      <c r="AM962" t="s">
        <v>3615</v>
      </c>
      <c r="AN962" s="1" t="s">
        <v>3616</v>
      </c>
      <c r="AO962" s="1" t="str">
        <f t="shared" si="64"/>
        <v>2W Distributor Bike</v>
      </c>
      <c r="AP962" s="1"/>
      <c r="AQ962" s="1"/>
      <c r="AR962" s="1"/>
      <c r="AS962" s="1"/>
      <c r="AT962" s="1"/>
      <c r="AU962" s="1"/>
      <c r="AV962" s="1"/>
      <c r="AW962" s="1"/>
      <c r="AX962" s="1"/>
      <c r="AY962" s="1"/>
      <c r="AZ962" s="1"/>
      <c r="BA962" s="1"/>
      <c r="BB962" s="1"/>
      <c r="BC962" s="1"/>
      <c r="BD962" s="1" t="s">
        <v>5808</v>
      </c>
      <c r="BE962" t="str">
        <f t="shared" ref="BE962:BE1025" si="66">IF(BD962="","",BD962&amp;"&amp;variant=thumb&amp;extension=png")</f>
        <v>https://fs.amplifi.io//file?id=2c245500-b16a-411e-b5e0-080dbc760b7c&amp;variant=thumb&amp;extension=png</v>
      </c>
      <c r="BF962" s="4" t="s">
        <v>7438</v>
      </c>
      <c r="BG962" s="4" t="s">
        <v>7439</v>
      </c>
      <c r="BH962" s="4" t="s">
        <v>7440</v>
      </c>
      <c r="BI962" s="4" t="s">
        <v>5808</v>
      </c>
      <c r="BJ962" s="4" t="s">
        <v>7441</v>
      </c>
      <c r="BK962" s="4" t="s">
        <v>7442</v>
      </c>
    </row>
    <row r="963" spans="1:67" ht="19" customHeight="1" x14ac:dyDescent="0.2">
      <c r="A963">
        <v>990</v>
      </c>
      <c r="B963" t="str">
        <f t="shared" si="65"/>
        <v>61036-259-73</v>
      </c>
      <c r="C963" t="s">
        <v>3619</v>
      </c>
      <c r="D963" t="str">
        <f t="shared" ref="D963:D1026" si="67">C963</f>
        <v>61036-259-73</v>
      </c>
      <c r="E963" t="s">
        <v>3170</v>
      </c>
      <c r="F963" t="e">
        <v>#N/A</v>
      </c>
      <c r="G963" t="s">
        <v>3613</v>
      </c>
      <c r="I963" t="s">
        <v>3172</v>
      </c>
      <c r="J963" t="s">
        <v>5330</v>
      </c>
      <c r="K963" t="s">
        <v>5354</v>
      </c>
      <c r="L963" t="s">
        <v>5330</v>
      </c>
      <c r="M963" t="s">
        <v>5330</v>
      </c>
      <c r="N963" t="s">
        <v>5392</v>
      </c>
      <c r="P963" t="s">
        <v>5330</v>
      </c>
      <c r="Q963" t="s">
        <v>3441</v>
      </c>
      <c r="R963" t="e">
        <v>#N/A</v>
      </c>
      <c r="S963" t="b">
        <v>1</v>
      </c>
      <c r="T963" t="s">
        <v>3619</v>
      </c>
      <c r="U963" t="s">
        <v>3619</v>
      </c>
      <c r="AI963">
        <v>110</v>
      </c>
      <c r="AJ963">
        <v>110</v>
      </c>
      <c r="AK963" t="s">
        <v>3539</v>
      </c>
      <c r="AL963" s="1" t="s">
        <v>3231</v>
      </c>
      <c r="AM963" t="s">
        <v>3615</v>
      </c>
      <c r="AN963" s="1" t="s">
        <v>3616</v>
      </c>
      <c r="AO963" s="1" t="str">
        <f t="shared" ref="AO963:AO1026" si="68">IF(E963="Moto","",IF(E963="Snowboard","",IF(E963="Snowmobile","",AO$1)))</f>
        <v>2W Distributor Bike</v>
      </c>
      <c r="AP963" s="1"/>
      <c r="AQ963" s="1"/>
      <c r="AR963" s="1"/>
      <c r="AS963" s="1"/>
      <c r="AT963" s="1"/>
      <c r="AU963" s="1"/>
      <c r="AV963" s="1"/>
      <c r="AW963" s="1"/>
      <c r="AX963" s="1"/>
      <c r="AY963" s="1"/>
      <c r="AZ963" s="1"/>
      <c r="BA963" s="1"/>
      <c r="BB963" s="1"/>
      <c r="BC963" s="1"/>
      <c r="BD963" s="1" t="s">
        <v>3620</v>
      </c>
      <c r="BE963" t="str">
        <f t="shared" si="66"/>
        <v>https://fs.amplifi.io//file?id=9d90db75-9ee2-45d6-a098-c12bdc9e72b0&amp;variant=thumb&amp;extension=png</v>
      </c>
      <c r="BF963" s="4" t="s">
        <v>3620</v>
      </c>
      <c r="BG963" s="4" t="s">
        <v>7443</v>
      </c>
      <c r="BH963" s="4" t="s">
        <v>7444</v>
      </c>
      <c r="BI963" s="4" t="s">
        <v>7445</v>
      </c>
      <c r="BJ963" s="4" t="s">
        <v>7446</v>
      </c>
      <c r="BK963" s="4" t="s">
        <v>7447</v>
      </c>
    </row>
    <row r="964" spans="1:67" ht="19" customHeight="1" x14ac:dyDescent="0.2">
      <c r="A964">
        <v>991</v>
      </c>
      <c r="B964" t="str">
        <f t="shared" si="65"/>
        <v>61036-407-01</v>
      </c>
      <c r="C964" t="s">
        <v>3621</v>
      </c>
      <c r="D964" t="str">
        <f t="shared" si="67"/>
        <v>61036-407-01</v>
      </c>
      <c r="E964" t="s">
        <v>3170</v>
      </c>
      <c r="F964" t="e">
        <v>#N/A</v>
      </c>
      <c r="G964" t="s">
        <v>3613</v>
      </c>
      <c r="I964" t="s">
        <v>3172</v>
      </c>
      <c r="J964" t="s">
        <v>5330</v>
      </c>
      <c r="K964" t="s">
        <v>5344</v>
      </c>
      <c r="L964" t="s">
        <v>5330</v>
      </c>
      <c r="M964" t="s">
        <v>5330</v>
      </c>
      <c r="N964" t="s">
        <v>5392</v>
      </c>
      <c r="P964" t="s">
        <v>5330</v>
      </c>
      <c r="Q964" t="s">
        <v>3622</v>
      </c>
      <c r="R964" t="e">
        <v>#N/A</v>
      </c>
      <c r="S964" t="b">
        <v>0</v>
      </c>
      <c r="T964" t="s">
        <v>3621</v>
      </c>
      <c r="U964" t="s">
        <v>3621</v>
      </c>
      <c r="AI964">
        <v>130</v>
      </c>
      <c r="AJ964">
        <v>130</v>
      </c>
      <c r="AK964" t="s">
        <v>3539</v>
      </c>
      <c r="AL964" s="1" t="s">
        <v>3231</v>
      </c>
      <c r="AM964" t="s">
        <v>3615</v>
      </c>
      <c r="AN964" s="1" t="s">
        <v>3616</v>
      </c>
      <c r="AO964" s="1" t="str">
        <f t="shared" si="68"/>
        <v>2W Distributor Bike</v>
      </c>
      <c r="AP964" s="1"/>
      <c r="AQ964" s="1"/>
      <c r="AR964" s="1"/>
      <c r="AS964" s="1"/>
      <c r="AT964" s="1"/>
      <c r="AU964" s="1"/>
      <c r="AV964" s="1"/>
      <c r="AW964" s="1"/>
      <c r="AX964" s="1"/>
      <c r="AY964" s="1"/>
      <c r="AZ964" s="1"/>
      <c r="BA964" s="1"/>
      <c r="BB964" s="1"/>
      <c r="BC964" s="1"/>
      <c r="BD964" s="1" t="s">
        <v>5809</v>
      </c>
      <c r="BE964" t="str">
        <f t="shared" si="66"/>
        <v>https://fs.amplifi.io//file?id=dc33430e-30cd-444d-9029-cee7c2501a51&amp;variant=thumb&amp;extension=png</v>
      </c>
      <c r="BF964" s="4" t="s">
        <v>7448</v>
      </c>
      <c r="BG964" s="4" t="s">
        <v>5809</v>
      </c>
    </row>
    <row r="965" spans="1:67" ht="19" customHeight="1" x14ac:dyDescent="0.2">
      <c r="A965">
        <v>992</v>
      </c>
      <c r="B965" t="str">
        <f t="shared" si="65"/>
        <v>61038-188-61</v>
      </c>
      <c r="C965" t="s">
        <v>3623</v>
      </c>
      <c r="D965" t="str">
        <f t="shared" si="67"/>
        <v>61038-188-61</v>
      </c>
      <c r="E965" t="s">
        <v>3170</v>
      </c>
      <c r="F965" t="e">
        <v>#N/A</v>
      </c>
      <c r="G965" t="s">
        <v>3434</v>
      </c>
      <c r="I965" t="s">
        <v>3172</v>
      </c>
      <c r="J965" t="s">
        <v>5330</v>
      </c>
      <c r="K965" t="s">
        <v>5346</v>
      </c>
      <c r="L965" t="s">
        <v>5330</v>
      </c>
      <c r="M965" t="s">
        <v>5330</v>
      </c>
      <c r="N965" t="s">
        <v>5392</v>
      </c>
      <c r="P965" t="s">
        <v>5330</v>
      </c>
      <c r="Q965" t="s">
        <v>3624</v>
      </c>
      <c r="R965" t="e">
        <v>#N/A</v>
      </c>
      <c r="S965" t="b">
        <v>0</v>
      </c>
      <c r="T965" t="s">
        <v>3623</v>
      </c>
      <c r="U965" t="s">
        <v>3623</v>
      </c>
      <c r="AI965">
        <v>120</v>
      </c>
      <c r="AJ965">
        <v>120</v>
      </c>
      <c r="AK965" t="s">
        <v>448</v>
      </c>
      <c r="AL965" s="1" t="s">
        <v>3436</v>
      </c>
      <c r="AM965" t="s">
        <v>3437</v>
      </c>
      <c r="AN965" s="1" t="s">
        <v>3438</v>
      </c>
      <c r="AO965" s="1" t="str">
        <f t="shared" si="68"/>
        <v>2W Distributor Bike</v>
      </c>
      <c r="AP965" s="1"/>
      <c r="AQ965" s="1"/>
      <c r="AR965" s="1"/>
      <c r="AS965" s="1"/>
      <c r="AT965" s="1"/>
      <c r="AU965" s="1"/>
      <c r="AV965" s="1"/>
      <c r="AW965" s="1"/>
      <c r="AX965" s="1"/>
      <c r="AY965" s="1"/>
      <c r="AZ965" s="1"/>
      <c r="BA965" s="1"/>
      <c r="BB965" s="1"/>
      <c r="BC965" s="1"/>
      <c r="BD965" s="1" t="s">
        <v>5810</v>
      </c>
      <c r="BE965" t="str">
        <f t="shared" si="66"/>
        <v>https://fs.amplifi.io//file?id=eed78910-43ec-45f1-ad01-344cdedc53fd&amp;variant=thumb&amp;extension=png</v>
      </c>
      <c r="BF965" s="4" t="s">
        <v>7449</v>
      </c>
      <c r="BG965" s="4" t="s">
        <v>7450</v>
      </c>
      <c r="BH965" s="4" t="s">
        <v>5810</v>
      </c>
      <c r="BI965" s="4" t="s">
        <v>7451</v>
      </c>
      <c r="BJ965" s="4" t="s">
        <v>7452</v>
      </c>
      <c r="BK965" s="4" t="s">
        <v>7453</v>
      </c>
    </row>
    <row r="966" spans="1:67" ht="19" customHeight="1" x14ac:dyDescent="0.2">
      <c r="A966">
        <v>993</v>
      </c>
      <c r="B966" t="str">
        <f t="shared" si="65"/>
        <v>61038-257-49</v>
      </c>
      <c r="C966" t="s">
        <v>3625</v>
      </c>
      <c r="D966" t="str">
        <f t="shared" si="67"/>
        <v>61038-257-49</v>
      </c>
      <c r="E966" t="s">
        <v>3170</v>
      </c>
      <c r="F966" t="e">
        <v>#N/A</v>
      </c>
      <c r="G966" t="s">
        <v>3434</v>
      </c>
      <c r="I966" t="s">
        <v>3172</v>
      </c>
      <c r="J966" t="s">
        <v>5330</v>
      </c>
      <c r="K966" t="s">
        <v>5346</v>
      </c>
      <c r="L966" t="s">
        <v>5330</v>
      </c>
      <c r="M966" t="s">
        <v>5330</v>
      </c>
      <c r="N966" t="s">
        <v>5392</v>
      </c>
      <c r="P966" t="s">
        <v>5330</v>
      </c>
      <c r="Q966" t="s">
        <v>3626</v>
      </c>
      <c r="R966" t="e">
        <v>#N/A</v>
      </c>
      <c r="S966" t="b">
        <v>0</v>
      </c>
      <c r="T966" t="s">
        <v>3625</v>
      </c>
      <c r="U966" t="s">
        <v>3625</v>
      </c>
      <c r="AI966">
        <v>150</v>
      </c>
      <c r="AJ966">
        <v>150</v>
      </c>
      <c r="AK966" t="s">
        <v>448</v>
      </c>
      <c r="AL966" s="1" t="s">
        <v>3436</v>
      </c>
      <c r="AM966" t="s">
        <v>3437</v>
      </c>
      <c r="AN966" s="1" t="s">
        <v>3438</v>
      </c>
      <c r="AO966" s="1" t="str">
        <f t="shared" si="68"/>
        <v>2W Distributor Bike</v>
      </c>
      <c r="AP966" s="1"/>
      <c r="AQ966" s="1"/>
      <c r="AR966" s="1"/>
      <c r="AS966" s="1"/>
      <c r="AT966" s="1"/>
      <c r="AU966" s="1"/>
      <c r="AV966" s="1"/>
      <c r="AW966" s="1"/>
      <c r="AX966" s="1"/>
      <c r="AY966" s="1"/>
      <c r="AZ966" s="1"/>
      <c r="BA966" s="1"/>
      <c r="BB966" s="1"/>
      <c r="BC966" s="1"/>
      <c r="BD966" s="1" t="s">
        <v>5811</v>
      </c>
      <c r="BE966" t="str">
        <f t="shared" si="66"/>
        <v>https://fs.amplifi.io//file?id=ef32180c-9b87-481f-bcb6-6223c4c00ba9&amp;variant=thumb&amp;extension=png</v>
      </c>
      <c r="BF966" s="4" t="s">
        <v>7454</v>
      </c>
      <c r="BG966" s="4" t="s">
        <v>7455</v>
      </c>
      <c r="BH966" s="4" t="s">
        <v>7456</v>
      </c>
      <c r="BI966" s="4" t="s">
        <v>7457</v>
      </c>
      <c r="BJ966" s="4" t="s">
        <v>7458</v>
      </c>
      <c r="BK966" s="4" t="s">
        <v>5811</v>
      </c>
    </row>
    <row r="967" spans="1:67" ht="19" customHeight="1" x14ac:dyDescent="0.2">
      <c r="A967">
        <v>994</v>
      </c>
      <c r="B967" t="str">
        <f t="shared" si="65"/>
        <v>61041-289-61</v>
      </c>
      <c r="C967" t="s">
        <v>3627</v>
      </c>
      <c r="D967" t="str">
        <f t="shared" si="67"/>
        <v>61041-289-61</v>
      </c>
      <c r="E967" t="s">
        <v>3170</v>
      </c>
      <c r="F967" t="e">
        <v>#N/A</v>
      </c>
      <c r="G967" t="s">
        <v>3425</v>
      </c>
      <c r="I967" t="s">
        <v>3172</v>
      </c>
      <c r="J967" t="s">
        <v>5330</v>
      </c>
      <c r="K967" t="s">
        <v>5354</v>
      </c>
      <c r="L967" t="s">
        <v>5330</v>
      </c>
      <c r="M967" t="s">
        <v>5330</v>
      </c>
      <c r="N967" t="s">
        <v>5392</v>
      </c>
      <c r="P967" t="s">
        <v>5330</v>
      </c>
      <c r="Q967" t="s">
        <v>3628</v>
      </c>
      <c r="R967" t="e">
        <v>#N/A</v>
      </c>
      <c r="S967" t="b">
        <v>0</v>
      </c>
      <c r="T967" t="s">
        <v>3627</v>
      </c>
      <c r="U967" t="s">
        <v>3627</v>
      </c>
      <c r="AI967">
        <v>-1</v>
      </c>
      <c r="AJ967">
        <v>-1</v>
      </c>
      <c r="AK967" t="s">
        <v>448</v>
      </c>
      <c r="AL967" s="1" t="s">
        <v>3426</v>
      </c>
      <c r="AM967" t="s">
        <v>3410</v>
      </c>
      <c r="AN967" s="1" t="s">
        <v>3411</v>
      </c>
      <c r="AO967" s="1" t="str">
        <f t="shared" si="68"/>
        <v>2W Distributor Bike</v>
      </c>
      <c r="AP967" s="1"/>
      <c r="AQ967" s="1"/>
      <c r="AR967" s="1"/>
      <c r="AS967" s="1"/>
      <c r="AT967" s="1"/>
      <c r="AU967" s="1"/>
      <c r="AV967" s="1"/>
      <c r="AW967" s="1"/>
      <c r="AX967" s="1"/>
      <c r="AY967" s="1"/>
      <c r="AZ967" s="1"/>
      <c r="BA967" s="1"/>
      <c r="BB967" s="1"/>
      <c r="BC967" s="1"/>
      <c r="BD967" s="1" t="s">
        <v>5812</v>
      </c>
      <c r="BE967" t="str">
        <f t="shared" si="66"/>
        <v>https://fs.amplifi.io//file?id=6938137e-c257-49ad-83d6-ac82063db5eb&amp;variant=thumb&amp;extension=png</v>
      </c>
      <c r="BF967" s="4" t="s">
        <v>7459</v>
      </c>
      <c r="BG967" s="4" t="s">
        <v>7460</v>
      </c>
      <c r="BH967" s="4" t="s">
        <v>5812</v>
      </c>
      <c r="BI967" s="4" t="s">
        <v>7461</v>
      </c>
      <c r="BJ967" s="4" t="s">
        <v>7462</v>
      </c>
      <c r="BK967" s="4" t="s">
        <v>7463</v>
      </c>
    </row>
    <row r="968" spans="1:67" ht="19" customHeight="1" x14ac:dyDescent="0.2">
      <c r="A968">
        <v>995</v>
      </c>
      <c r="B968" t="str">
        <f t="shared" si="65"/>
        <v>61045-102-01</v>
      </c>
      <c r="C968" t="s">
        <v>3629</v>
      </c>
      <c r="D968" t="str">
        <f t="shared" si="67"/>
        <v>61045-102-01</v>
      </c>
      <c r="E968" t="s">
        <v>3170</v>
      </c>
      <c r="F968" t="e">
        <v>#N/A</v>
      </c>
      <c r="G968" t="s">
        <v>3630</v>
      </c>
      <c r="I968" t="s">
        <v>3172</v>
      </c>
      <c r="J968" t="s">
        <v>5332</v>
      </c>
      <c r="K968" t="s">
        <v>5338</v>
      </c>
      <c r="L968" t="s">
        <v>5418</v>
      </c>
      <c r="M968" t="s">
        <v>5351</v>
      </c>
      <c r="N968" t="s">
        <v>5391</v>
      </c>
      <c r="P968" t="s">
        <v>5330</v>
      </c>
      <c r="Q968" t="s">
        <v>3201</v>
      </c>
      <c r="R968" t="e">
        <v>#N/A</v>
      </c>
      <c r="S968" t="b">
        <v>1</v>
      </c>
      <c r="T968" t="s">
        <v>3629</v>
      </c>
      <c r="U968" t="s">
        <v>3629</v>
      </c>
      <c r="AI968">
        <v>195</v>
      </c>
      <c r="AJ968">
        <v>195</v>
      </c>
      <c r="AK968" t="s">
        <v>3539</v>
      </c>
      <c r="AL968" s="1" t="s">
        <v>3533</v>
      </c>
      <c r="AM968" t="s">
        <v>3534</v>
      </c>
      <c r="AN968" s="1" t="s">
        <v>3631</v>
      </c>
      <c r="AO968" s="1" t="str">
        <f t="shared" si="68"/>
        <v>2W Distributor Bike</v>
      </c>
      <c r="AP968" s="1"/>
      <c r="AQ968" s="1"/>
      <c r="AR968" s="1"/>
      <c r="AS968" s="1"/>
      <c r="AT968" s="1"/>
      <c r="AU968" s="1"/>
      <c r="AV968" s="1"/>
      <c r="AW968" s="1"/>
      <c r="AX968" s="1"/>
      <c r="AY968" s="1"/>
      <c r="AZ968" s="1"/>
      <c r="BA968" s="1"/>
      <c r="BB968" s="1"/>
      <c r="BC968" s="1"/>
      <c r="BD968" s="1" t="s">
        <v>5813</v>
      </c>
      <c r="BE968" t="str">
        <f t="shared" si="66"/>
        <v>https://fs.amplifi.io//file?id=2a0f8578-c3aa-4f56-8791-fa54c1d27952&amp;variant=thumb&amp;extension=png</v>
      </c>
      <c r="BF968" s="4" t="s">
        <v>7464</v>
      </c>
      <c r="BG968" s="4" t="s">
        <v>7465</v>
      </c>
      <c r="BH968" s="4" t="s">
        <v>7466</v>
      </c>
      <c r="BI968" s="4" t="s">
        <v>5813</v>
      </c>
      <c r="BJ968" s="4" t="s">
        <v>7467</v>
      </c>
      <c r="BK968" s="4" t="s">
        <v>7468</v>
      </c>
      <c r="BL968" s="4" t="s">
        <v>7469</v>
      </c>
      <c r="BM968" s="4" t="s">
        <v>7470</v>
      </c>
      <c r="BN968" s="4" t="s">
        <v>7471</v>
      </c>
      <c r="BO968" s="4" t="s">
        <v>7472</v>
      </c>
    </row>
    <row r="969" spans="1:67" ht="19" customHeight="1" x14ac:dyDescent="0.2">
      <c r="A969">
        <v>996</v>
      </c>
      <c r="B969" t="str">
        <f t="shared" si="65"/>
        <v>61045-258-01</v>
      </c>
      <c r="C969" t="s">
        <v>3632</v>
      </c>
      <c r="D969" t="str">
        <f t="shared" si="67"/>
        <v>61045-258-01</v>
      </c>
      <c r="E969" t="s">
        <v>3170</v>
      </c>
      <c r="F969" t="e">
        <v>#N/A</v>
      </c>
      <c r="G969" t="s">
        <v>3630</v>
      </c>
      <c r="I969" t="s">
        <v>3172</v>
      </c>
      <c r="J969" t="s">
        <v>5332</v>
      </c>
      <c r="K969" t="s">
        <v>5338</v>
      </c>
      <c r="L969" t="s">
        <v>5418</v>
      </c>
      <c r="M969" t="s">
        <v>5351</v>
      </c>
      <c r="N969" t="s">
        <v>5391</v>
      </c>
      <c r="P969" t="s">
        <v>5330</v>
      </c>
      <c r="Q969" t="s">
        <v>3237</v>
      </c>
      <c r="R969" t="e">
        <v>#N/A</v>
      </c>
      <c r="S969" t="b">
        <v>1</v>
      </c>
      <c r="T969" t="s">
        <v>3632</v>
      </c>
      <c r="U969" t="s">
        <v>3632</v>
      </c>
      <c r="AI969">
        <v>205</v>
      </c>
      <c r="AJ969">
        <v>205</v>
      </c>
      <c r="AK969" t="s">
        <v>3539</v>
      </c>
      <c r="AL969" s="1" t="s">
        <v>3533</v>
      </c>
      <c r="AM969" t="s">
        <v>3534</v>
      </c>
      <c r="AN969" s="1" t="s">
        <v>3631</v>
      </c>
      <c r="AO969" s="1" t="str">
        <f t="shared" si="68"/>
        <v>2W Distributor Bike</v>
      </c>
      <c r="AP969" s="1"/>
      <c r="AQ969" s="1"/>
      <c r="AR969" s="1"/>
      <c r="AS969" s="1"/>
      <c r="AT969" s="1"/>
      <c r="AU969" s="1"/>
      <c r="AV969" s="1"/>
      <c r="AW969" s="1"/>
      <c r="AX969" s="1"/>
      <c r="AY969" s="1"/>
      <c r="AZ969" s="1"/>
      <c r="BA969" s="1"/>
      <c r="BB969" s="1"/>
      <c r="BC969" s="1"/>
      <c r="BD969" s="1" t="s">
        <v>5814</v>
      </c>
      <c r="BE969" t="str">
        <f t="shared" si="66"/>
        <v>https://fs.amplifi.io//file?id=06c01cb4-da01-4abf-9431-49d659d2066b&amp;variant=thumb&amp;extension=png</v>
      </c>
      <c r="BF969" s="4" t="s">
        <v>7473</v>
      </c>
      <c r="BG969" s="4" t="s">
        <v>7474</v>
      </c>
      <c r="BH969" s="4" t="s">
        <v>7475</v>
      </c>
      <c r="BI969" s="4" t="s">
        <v>7476</v>
      </c>
      <c r="BJ969" s="4" t="s">
        <v>7477</v>
      </c>
      <c r="BK969" s="4" t="s">
        <v>7478</v>
      </c>
      <c r="BL969" s="4" t="s">
        <v>7479</v>
      </c>
      <c r="BM969" s="4" t="s">
        <v>7480</v>
      </c>
      <c r="BN969" s="4" t="s">
        <v>7481</v>
      </c>
      <c r="BO969" s="4" t="s">
        <v>5814</v>
      </c>
    </row>
    <row r="970" spans="1:67" ht="19" customHeight="1" x14ac:dyDescent="0.2">
      <c r="A970">
        <v>997</v>
      </c>
      <c r="B970" t="str">
        <f t="shared" si="65"/>
        <v>61045-265-01</v>
      </c>
      <c r="C970" t="s">
        <v>3633</v>
      </c>
      <c r="D970" t="str">
        <f t="shared" si="67"/>
        <v>61045-265-01</v>
      </c>
      <c r="E970" t="s">
        <v>3170</v>
      </c>
      <c r="F970" t="e">
        <v>#N/A</v>
      </c>
      <c r="G970" t="s">
        <v>3630</v>
      </c>
      <c r="I970" t="s">
        <v>3172</v>
      </c>
      <c r="J970" t="s">
        <v>5332</v>
      </c>
      <c r="K970" t="s">
        <v>5338</v>
      </c>
      <c r="L970" t="s">
        <v>5418</v>
      </c>
      <c r="M970" t="s">
        <v>5351</v>
      </c>
      <c r="N970" t="s">
        <v>5391</v>
      </c>
      <c r="P970" t="s">
        <v>5330</v>
      </c>
      <c r="Q970" t="s">
        <v>3634</v>
      </c>
      <c r="R970" t="e">
        <v>#N/A</v>
      </c>
      <c r="S970" t="b">
        <v>0</v>
      </c>
      <c r="T970" t="s">
        <v>3633</v>
      </c>
      <c r="U970" t="s">
        <v>3633</v>
      </c>
      <c r="AI970">
        <v>205</v>
      </c>
      <c r="AJ970">
        <v>205</v>
      </c>
      <c r="AK970" t="s">
        <v>3539</v>
      </c>
      <c r="AL970" s="1" t="s">
        <v>3533</v>
      </c>
      <c r="AM970" t="s">
        <v>3534</v>
      </c>
      <c r="AN970" s="1" t="s">
        <v>3631</v>
      </c>
      <c r="AO970" s="1" t="str">
        <f t="shared" si="68"/>
        <v>2W Distributor Bike</v>
      </c>
      <c r="AP970" s="1"/>
      <c r="AQ970" s="1"/>
      <c r="AR970" s="1"/>
      <c r="AS970" s="1"/>
      <c r="AT970" s="1"/>
      <c r="AU970" s="1"/>
      <c r="AV970" s="1"/>
      <c r="AW970" s="1"/>
      <c r="AX970" s="1"/>
      <c r="AY970" s="1"/>
      <c r="AZ970" s="1"/>
      <c r="BA970" s="1"/>
      <c r="BB970" s="1"/>
      <c r="BC970" s="1"/>
      <c r="BD970" s="1" t="s">
        <v>5815</v>
      </c>
      <c r="BE970" t="str">
        <f t="shared" si="66"/>
        <v>https://fs.amplifi.io//file?id=c5b45f67-1f1f-4c5f-9eea-265da8c0eae6&amp;variant=thumb&amp;extension=png</v>
      </c>
      <c r="BF970" s="4" t="s">
        <v>7482</v>
      </c>
      <c r="BG970" s="4" t="s">
        <v>5815</v>
      </c>
      <c r="BH970" s="4" t="s">
        <v>7483</v>
      </c>
      <c r="BI970" s="4" t="s">
        <v>7484</v>
      </c>
      <c r="BJ970" s="4" t="s">
        <v>7485</v>
      </c>
      <c r="BK970" s="4" t="s">
        <v>7486</v>
      </c>
      <c r="BL970" s="4" t="s">
        <v>7487</v>
      </c>
      <c r="BM970" s="4" t="s">
        <v>7488</v>
      </c>
      <c r="BN970" s="4" t="s">
        <v>7489</v>
      </c>
      <c r="BO970" s="4" t="s">
        <v>7490</v>
      </c>
    </row>
    <row r="971" spans="1:67" ht="19" customHeight="1" x14ac:dyDescent="0.2">
      <c r="A971">
        <v>998</v>
      </c>
      <c r="B971" t="str">
        <f t="shared" si="65"/>
        <v>61045-469-01</v>
      </c>
      <c r="C971" t="s">
        <v>3635</v>
      </c>
      <c r="D971" t="str">
        <f t="shared" si="67"/>
        <v>61045-469-01</v>
      </c>
      <c r="E971" t="s">
        <v>3170</v>
      </c>
      <c r="F971" t="e">
        <v>#N/A</v>
      </c>
      <c r="G971" t="s">
        <v>3630</v>
      </c>
      <c r="I971" t="s">
        <v>3172</v>
      </c>
      <c r="J971" t="s">
        <v>5332</v>
      </c>
      <c r="K971" t="s">
        <v>5338</v>
      </c>
      <c r="L971" t="s">
        <v>5418</v>
      </c>
      <c r="M971" t="s">
        <v>5351</v>
      </c>
      <c r="N971" t="s">
        <v>5391</v>
      </c>
      <c r="P971" t="s">
        <v>5330</v>
      </c>
      <c r="Q971" t="s">
        <v>3498</v>
      </c>
      <c r="R971" t="e">
        <v>#N/A</v>
      </c>
      <c r="S971" t="b">
        <v>1</v>
      </c>
      <c r="T971" t="s">
        <v>3635</v>
      </c>
      <c r="U971" t="s">
        <v>3635</v>
      </c>
      <c r="AI971">
        <v>225</v>
      </c>
      <c r="AJ971">
        <v>225</v>
      </c>
      <c r="AK971" t="s">
        <v>3539</v>
      </c>
      <c r="AL971" s="1" t="s">
        <v>3533</v>
      </c>
      <c r="AM971" t="s">
        <v>3534</v>
      </c>
      <c r="AN971" s="1" t="s">
        <v>3631</v>
      </c>
      <c r="AO971" s="1" t="str">
        <f t="shared" si="68"/>
        <v>2W Distributor Bike</v>
      </c>
      <c r="AP971" s="1"/>
      <c r="AQ971" s="1"/>
      <c r="AR971" s="1"/>
      <c r="AS971" s="1"/>
      <c r="AT971" s="1"/>
      <c r="AU971" s="1"/>
      <c r="AV971" s="1"/>
      <c r="AW971" s="1"/>
      <c r="AX971" s="1"/>
      <c r="AY971" s="1"/>
      <c r="AZ971" s="1"/>
      <c r="BA971" s="1"/>
      <c r="BB971" s="1"/>
      <c r="BC971" s="1"/>
      <c r="BD971" s="1" t="s">
        <v>5816</v>
      </c>
      <c r="BE971" t="str">
        <f t="shared" si="66"/>
        <v>https://fs.amplifi.io//file?id=7221058e-80e5-44a7-8af9-69bb6b7ed2e9&amp;variant=thumb&amp;extension=png</v>
      </c>
      <c r="BF971" s="4" t="s">
        <v>7491</v>
      </c>
      <c r="BG971" s="4" t="s">
        <v>7492</v>
      </c>
      <c r="BH971" s="4" t="s">
        <v>7493</v>
      </c>
      <c r="BI971" s="4" t="s">
        <v>7494</v>
      </c>
      <c r="BJ971" s="4" t="s">
        <v>7495</v>
      </c>
      <c r="BK971" s="4" t="s">
        <v>5816</v>
      </c>
      <c r="BL971" s="4" t="s">
        <v>7496</v>
      </c>
      <c r="BM971" s="4" t="s">
        <v>7497</v>
      </c>
      <c r="BN971" s="4" t="s">
        <v>7498</v>
      </c>
      <c r="BO971" s="4" t="s">
        <v>7499</v>
      </c>
    </row>
    <row r="972" spans="1:67" ht="19" customHeight="1" x14ac:dyDescent="0.2">
      <c r="A972">
        <v>999</v>
      </c>
      <c r="B972" t="str">
        <f t="shared" si="65"/>
        <v>61046-102-01</v>
      </c>
      <c r="C972" t="s">
        <v>3636</v>
      </c>
      <c r="D972" t="str">
        <f t="shared" si="67"/>
        <v>61046-102-01</v>
      </c>
      <c r="E972" t="s">
        <v>3170</v>
      </c>
      <c r="F972" t="e">
        <v>#N/A</v>
      </c>
      <c r="G972" t="s">
        <v>3637</v>
      </c>
      <c r="I972" t="s">
        <v>3172</v>
      </c>
      <c r="J972" t="s">
        <v>5332</v>
      </c>
      <c r="K972" t="s">
        <v>5333</v>
      </c>
      <c r="L972" t="s">
        <v>5416</v>
      </c>
      <c r="M972" t="s">
        <v>5351</v>
      </c>
      <c r="N972" t="s">
        <v>5391</v>
      </c>
      <c r="P972" t="s">
        <v>5330</v>
      </c>
      <c r="Q972" t="s">
        <v>3201</v>
      </c>
      <c r="R972" t="e">
        <v>#N/A</v>
      </c>
      <c r="S972" t="b">
        <v>1</v>
      </c>
      <c r="T972" t="s">
        <v>3636</v>
      </c>
      <c r="U972" t="s">
        <v>3636</v>
      </c>
      <c r="AI972">
        <v>195</v>
      </c>
      <c r="AJ972">
        <v>195</v>
      </c>
      <c r="AK972" t="s">
        <v>3539</v>
      </c>
      <c r="AL972" s="1" t="s">
        <v>3533</v>
      </c>
      <c r="AM972" t="s">
        <v>3534</v>
      </c>
      <c r="AN972" s="1" t="s">
        <v>3631</v>
      </c>
      <c r="AO972" s="1" t="str">
        <f t="shared" si="68"/>
        <v>2W Distributor Bike</v>
      </c>
      <c r="AP972" s="1"/>
      <c r="AQ972" s="1"/>
      <c r="AR972" s="1"/>
      <c r="AS972" s="1"/>
      <c r="AT972" s="1"/>
      <c r="AU972" s="1"/>
      <c r="AV972" s="1"/>
      <c r="AW972" s="1"/>
      <c r="AX972" s="1"/>
      <c r="AY972" s="1"/>
      <c r="AZ972" s="1"/>
      <c r="BA972" s="1"/>
      <c r="BB972" s="1"/>
      <c r="BC972" s="1"/>
      <c r="BD972" s="1" t="s">
        <v>5817</v>
      </c>
      <c r="BE972" t="str">
        <f t="shared" si="66"/>
        <v>https://fs.amplifi.io//file?id=ee8e4303-2ddd-4aa7-a628-8e90a0826b54&amp;variant=thumb&amp;extension=png</v>
      </c>
      <c r="BF972" s="4" t="s">
        <v>7500</v>
      </c>
      <c r="BG972" s="4" t="s">
        <v>7501</v>
      </c>
      <c r="BH972" s="4" t="s">
        <v>7502</v>
      </c>
      <c r="BI972" s="4" t="s">
        <v>7503</v>
      </c>
      <c r="BJ972" s="4" t="s">
        <v>7504</v>
      </c>
      <c r="BK972" s="4" t="s">
        <v>7505</v>
      </c>
      <c r="BL972" s="4" t="s">
        <v>5817</v>
      </c>
      <c r="BM972" s="4" t="s">
        <v>7506</v>
      </c>
      <c r="BN972" s="4" t="s">
        <v>7507</v>
      </c>
      <c r="BO972" s="4" t="s">
        <v>7508</v>
      </c>
    </row>
    <row r="973" spans="1:67" ht="19" customHeight="1" x14ac:dyDescent="0.2">
      <c r="A973">
        <v>1000</v>
      </c>
      <c r="B973" t="str">
        <f t="shared" si="65"/>
        <v>61046-258-01</v>
      </c>
      <c r="C973" t="s">
        <v>3638</v>
      </c>
      <c r="D973" t="str">
        <f t="shared" si="67"/>
        <v>61046-258-01</v>
      </c>
      <c r="E973" t="s">
        <v>3170</v>
      </c>
      <c r="F973" t="e">
        <v>#N/A</v>
      </c>
      <c r="G973" t="s">
        <v>3637</v>
      </c>
      <c r="I973" t="s">
        <v>3172</v>
      </c>
      <c r="J973" t="s">
        <v>5332</v>
      </c>
      <c r="K973" t="s">
        <v>5333</v>
      </c>
      <c r="L973" t="s">
        <v>5416</v>
      </c>
      <c r="M973" t="s">
        <v>5351</v>
      </c>
      <c r="N973" t="s">
        <v>5391</v>
      </c>
      <c r="P973" t="s">
        <v>5330</v>
      </c>
      <c r="Q973" t="s">
        <v>3237</v>
      </c>
      <c r="R973" t="e">
        <v>#N/A</v>
      </c>
      <c r="S973" t="b">
        <v>1</v>
      </c>
      <c r="T973" t="s">
        <v>3638</v>
      </c>
      <c r="U973" t="s">
        <v>3638</v>
      </c>
      <c r="AI973">
        <v>205</v>
      </c>
      <c r="AJ973">
        <v>205</v>
      </c>
      <c r="AK973" t="s">
        <v>3539</v>
      </c>
      <c r="AL973" s="1" t="s">
        <v>3533</v>
      </c>
      <c r="AM973" t="s">
        <v>3534</v>
      </c>
      <c r="AN973" s="1" t="s">
        <v>3631</v>
      </c>
      <c r="AO973" s="1" t="str">
        <f t="shared" si="68"/>
        <v>2W Distributor Bike</v>
      </c>
      <c r="AP973" s="1"/>
      <c r="AQ973" s="1"/>
      <c r="AR973" s="1"/>
      <c r="AS973" s="1"/>
      <c r="AT973" s="1"/>
      <c r="AU973" s="1"/>
      <c r="AV973" s="1"/>
      <c r="AW973" s="1"/>
      <c r="AX973" s="1"/>
      <c r="AY973" s="1"/>
      <c r="AZ973" s="1"/>
      <c r="BA973" s="1"/>
      <c r="BB973" s="1"/>
      <c r="BC973" s="1"/>
      <c r="BD973" s="1" t="s">
        <v>5818</v>
      </c>
      <c r="BE973" t="str">
        <f t="shared" si="66"/>
        <v>https://fs.amplifi.io//file?id=e812c0fe-e1ab-4df5-a5a3-ea5ce2d7852a&amp;variant=thumb&amp;extension=png</v>
      </c>
      <c r="BF973" s="4" t="s">
        <v>7509</v>
      </c>
      <c r="BG973" s="4" t="s">
        <v>7510</v>
      </c>
      <c r="BH973" s="4" t="s">
        <v>7511</v>
      </c>
      <c r="BI973" s="4" t="s">
        <v>7512</v>
      </c>
      <c r="BJ973" s="4" t="s">
        <v>7513</v>
      </c>
      <c r="BK973" s="4" t="s">
        <v>7514</v>
      </c>
      <c r="BL973" s="4" t="s">
        <v>5818</v>
      </c>
      <c r="BM973" s="4" t="s">
        <v>7515</v>
      </c>
      <c r="BN973" s="4" t="s">
        <v>7516</v>
      </c>
      <c r="BO973" s="4" t="s">
        <v>7517</v>
      </c>
    </row>
    <row r="974" spans="1:67" ht="19" customHeight="1" x14ac:dyDescent="0.2">
      <c r="A974">
        <v>1001</v>
      </c>
      <c r="B974" t="str">
        <f t="shared" si="65"/>
        <v>61046-265-01</v>
      </c>
      <c r="C974" t="s">
        <v>3639</v>
      </c>
      <c r="D974" t="str">
        <f t="shared" si="67"/>
        <v>61046-265-01</v>
      </c>
      <c r="E974" t="s">
        <v>3170</v>
      </c>
      <c r="F974" t="e">
        <v>#N/A</v>
      </c>
      <c r="G974" t="s">
        <v>3637</v>
      </c>
      <c r="I974" t="s">
        <v>3172</v>
      </c>
      <c r="J974" t="s">
        <v>5332</v>
      </c>
      <c r="K974" t="s">
        <v>5333</v>
      </c>
      <c r="L974" t="s">
        <v>5416</v>
      </c>
      <c r="M974" t="s">
        <v>5351</v>
      </c>
      <c r="N974" t="s">
        <v>5391</v>
      </c>
      <c r="P974" t="s">
        <v>5330</v>
      </c>
      <c r="Q974" t="s">
        <v>3634</v>
      </c>
      <c r="R974" t="e">
        <v>#N/A</v>
      </c>
      <c r="S974" t="b">
        <v>0</v>
      </c>
      <c r="T974" t="s">
        <v>3639</v>
      </c>
      <c r="U974" t="s">
        <v>3639</v>
      </c>
      <c r="AI974">
        <v>205</v>
      </c>
      <c r="AJ974">
        <v>205</v>
      </c>
      <c r="AK974" t="s">
        <v>3539</v>
      </c>
      <c r="AL974" s="1" t="s">
        <v>3533</v>
      </c>
      <c r="AM974" t="s">
        <v>3534</v>
      </c>
      <c r="AN974" s="1" t="s">
        <v>3631</v>
      </c>
      <c r="AO974" s="1" t="str">
        <f t="shared" si="68"/>
        <v>2W Distributor Bike</v>
      </c>
      <c r="AP974" s="1"/>
      <c r="AQ974" s="1"/>
      <c r="AR974" s="1"/>
      <c r="AS974" s="1"/>
      <c r="AT974" s="1"/>
      <c r="AU974" s="1"/>
      <c r="AV974" s="1"/>
      <c r="AW974" s="1"/>
      <c r="AX974" s="1"/>
      <c r="AY974" s="1"/>
      <c r="AZ974" s="1"/>
      <c r="BA974" s="1"/>
      <c r="BB974" s="1"/>
      <c r="BC974" s="1"/>
      <c r="BD974" s="1" t="s">
        <v>5819</v>
      </c>
      <c r="BE974" t="str">
        <f t="shared" si="66"/>
        <v>https://fs.amplifi.io//file?id=0eccf804-45db-42f4-bf4b-21e642c3cf1c&amp;variant=thumb&amp;extension=png</v>
      </c>
      <c r="BF974" s="4" t="s">
        <v>7518</v>
      </c>
      <c r="BG974" s="4" t="s">
        <v>7519</v>
      </c>
      <c r="BH974" s="4" t="s">
        <v>7520</v>
      </c>
      <c r="BI974" s="4" t="s">
        <v>7521</v>
      </c>
      <c r="BJ974" s="4" t="s">
        <v>7522</v>
      </c>
      <c r="BK974" s="4" t="s">
        <v>7523</v>
      </c>
      <c r="BL974" s="4" t="s">
        <v>7524</v>
      </c>
      <c r="BM974" s="4" t="s">
        <v>7525</v>
      </c>
      <c r="BN974" s="4" t="s">
        <v>7526</v>
      </c>
      <c r="BO974" s="4" t="s">
        <v>5819</v>
      </c>
    </row>
    <row r="975" spans="1:67" ht="19" customHeight="1" x14ac:dyDescent="0.2">
      <c r="A975">
        <v>1002</v>
      </c>
      <c r="B975" t="str">
        <f t="shared" si="65"/>
        <v>61046-407-01</v>
      </c>
      <c r="C975" t="s">
        <v>3640</v>
      </c>
      <c r="D975" t="str">
        <f t="shared" si="67"/>
        <v>61046-407-01</v>
      </c>
      <c r="E975" t="s">
        <v>3170</v>
      </c>
      <c r="F975" t="e">
        <v>#N/A</v>
      </c>
      <c r="G975" t="s">
        <v>3637</v>
      </c>
      <c r="I975" t="s">
        <v>3172</v>
      </c>
      <c r="J975" t="s">
        <v>5332</v>
      </c>
      <c r="K975" t="s">
        <v>5333</v>
      </c>
      <c r="L975" t="s">
        <v>5416</v>
      </c>
      <c r="M975" t="s">
        <v>5351</v>
      </c>
      <c r="N975" t="s">
        <v>5391</v>
      </c>
      <c r="P975" t="s">
        <v>5330</v>
      </c>
      <c r="Q975" t="s">
        <v>3641</v>
      </c>
      <c r="R975" t="e">
        <v>#N/A</v>
      </c>
      <c r="S975" t="b">
        <v>1</v>
      </c>
      <c r="T975" t="s">
        <v>3640</v>
      </c>
      <c r="U975" t="s">
        <v>3640</v>
      </c>
      <c r="AI975">
        <v>225</v>
      </c>
      <c r="AJ975">
        <v>225</v>
      </c>
      <c r="AK975" t="s">
        <v>3539</v>
      </c>
      <c r="AL975" s="1" t="s">
        <v>3533</v>
      </c>
      <c r="AM975" t="s">
        <v>3534</v>
      </c>
      <c r="AN975" s="1" t="s">
        <v>3631</v>
      </c>
      <c r="AO975" s="1" t="str">
        <f t="shared" si="68"/>
        <v>2W Distributor Bike</v>
      </c>
      <c r="AP975" s="1"/>
      <c r="AQ975" s="1"/>
      <c r="AR975" s="1"/>
      <c r="AS975" s="1"/>
      <c r="AT975" s="1"/>
      <c r="AU975" s="1"/>
      <c r="AV975" s="1"/>
      <c r="AW975" s="1"/>
      <c r="AX975" s="1"/>
      <c r="AY975" s="1"/>
      <c r="AZ975" s="1"/>
      <c r="BA975" s="1"/>
      <c r="BB975" s="1"/>
      <c r="BC975" s="1"/>
      <c r="BD975" s="1" t="s">
        <v>5299</v>
      </c>
      <c r="BE975" t="str">
        <f t="shared" si="66"/>
        <v>https://fs.amplifi.io//file?id=34cb9fe4-eafa-4c33-9f81-3eb4127e8e9e&amp;variant=thumb&amp;extension=png</v>
      </c>
      <c r="BF975" s="4" t="s">
        <v>5299</v>
      </c>
      <c r="BG975" s="4" t="s">
        <v>7527</v>
      </c>
      <c r="BH975" s="4" t="s">
        <v>7528</v>
      </c>
      <c r="BI975" s="4" t="s">
        <v>7529</v>
      </c>
      <c r="BJ975" s="4" t="s">
        <v>7530</v>
      </c>
      <c r="BK975" s="4" t="s">
        <v>7531</v>
      </c>
      <c r="BL975" s="4" t="s">
        <v>7532</v>
      </c>
      <c r="BM975" s="4" t="s">
        <v>7533</v>
      </c>
      <c r="BN975" s="4" t="s">
        <v>7534</v>
      </c>
      <c r="BO975" s="4" t="s">
        <v>7535</v>
      </c>
    </row>
    <row r="976" spans="1:67" ht="19" customHeight="1" x14ac:dyDescent="0.2">
      <c r="A976">
        <v>1003</v>
      </c>
      <c r="B976" t="str">
        <f t="shared" si="65"/>
        <v>61046-469-01</v>
      </c>
      <c r="C976" t="s">
        <v>3642</v>
      </c>
      <c r="D976" t="str">
        <f t="shared" si="67"/>
        <v>61046-469-01</v>
      </c>
      <c r="E976" t="s">
        <v>3170</v>
      </c>
      <c r="F976" t="e">
        <v>#N/A</v>
      </c>
      <c r="G976" t="s">
        <v>3637</v>
      </c>
      <c r="I976" t="s">
        <v>3172</v>
      </c>
      <c r="J976" t="s">
        <v>5332</v>
      </c>
      <c r="K976" t="s">
        <v>5333</v>
      </c>
      <c r="L976" t="s">
        <v>5416</v>
      </c>
      <c r="M976" t="s">
        <v>5351</v>
      </c>
      <c r="N976" t="s">
        <v>5391</v>
      </c>
      <c r="P976" t="s">
        <v>5330</v>
      </c>
      <c r="Q976" t="s">
        <v>3498</v>
      </c>
      <c r="R976" t="e">
        <v>#N/A</v>
      </c>
      <c r="S976" t="b">
        <v>1</v>
      </c>
      <c r="T976" t="s">
        <v>3642</v>
      </c>
      <c r="U976" t="s">
        <v>3642</v>
      </c>
      <c r="AI976">
        <v>225</v>
      </c>
      <c r="AJ976">
        <v>225</v>
      </c>
      <c r="AK976" t="s">
        <v>3539</v>
      </c>
      <c r="AL976" s="1" t="s">
        <v>3533</v>
      </c>
      <c r="AM976" t="s">
        <v>3534</v>
      </c>
      <c r="AN976" s="1" t="s">
        <v>3631</v>
      </c>
      <c r="AO976" s="1" t="str">
        <f t="shared" si="68"/>
        <v>2W Distributor Bike</v>
      </c>
      <c r="AP976" s="1"/>
      <c r="AQ976" s="1"/>
      <c r="AR976" s="1"/>
      <c r="AS976" s="1"/>
      <c r="AT976" s="1"/>
      <c r="AU976" s="1"/>
      <c r="AV976" s="1"/>
      <c r="AW976" s="1"/>
      <c r="AX976" s="1"/>
      <c r="AY976" s="1"/>
      <c r="AZ976" s="1"/>
      <c r="BA976" s="1"/>
      <c r="BB976" s="1"/>
      <c r="BC976" s="1"/>
      <c r="BD976" s="1" t="s">
        <v>5820</v>
      </c>
      <c r="BE976" t="str">
        <f t="shared" si="66"/>
        <v>https://fs.amplifi.io//file?id=993d699e-2717-40d6-8c25-09e99754061a&amp;variant=thumb&amp;extension=png</v>
      </c>
      <c r="BF976" s="4" t="s">
        <v>7536</v>
      </c>
      <c r="BG976" s="4" t="s">
        <v>7537</v>
      </c>
      <c r="BH976" s="4" t="s">
        <v>7538</v>
      </c>
      <c r="BI976" s="4" t="s">
        <v>7539</v>
      </c>
      <c r="BJ976" s="4" t="s">
        <v>7540</v>
      </c>
      <c r="BK976" s="4" t="s">
        <v>7541</v>
      </c>
      <c r="BL976" s="4" t="s">
        <v>7542</v>
      </c>
      <c r="BM976" s="4" t="s">
        <v>7543</v>
      </c>
      <c r="BN976" s="4" t="s">
        <v>5820</v>
      </c>
      <c r="BO976" s="4" t="s">
        <v>7544</v>
      </c>
    </row>
    <row r="977" spans="1:59" ht="19" customHeight="1" x14ac:dyDescent="0.2">
      <c r="A977">
        <v>1004</v>
      </c>
      <c r="B977" t="str">
        <f t="shared" si="65"/>
        <v>62004-000-01</v>
      </c>
      <c r="C977" t="s">
        <v>3643</v>
      </c>
      <c r="D977" t="str">
        <f t="shared" si="67"/>
        <v>62004-000-01</v>
      </c>
      <c r="E977" t="s">
        <v>3170</v>
      </c>
      <c r="F977" t="e">
        <v>#N/A</v>
      </c>
      <c r="G977" t="s">
        <v>3538</v>
      </c>
      <c r="H977" t="s">
        <v>3644</v>
      </c>
      <c r="I977" t="s">
        <v>3645</v>
      </c>
      <c r="J977" t="s">
        <v>5332</v>
      </c>
      <c r="K977" t="s">
        <v>5338</v>
      </c>
      <c r="L977" t="s">
        <v>5415</v>
      </c>
      <c r="M977" t="s">
        <v>5349</v>
      </c>
      <c r="N977" t="s">
        <v>3021</v>
      </c>
      <c r="P977" t="s">
        <v>5330</v>
      </c>
      <c r="Q977" t="s">
        <v>638</v>
      </c>
      <c r="R977" t="e">
        <v>#N/A</v>
      </c>
      <c r="S977" t="b">
        <v>1</v>
      </c>
      <c r="T977" t="s">
        <v>3643</v>
      </c>
      <c r="U977" t="s">
        <v>3643</v>
      </c>
      <c r="AI977">
        <v>30</v>
      </c>
      <c r="AJ977">
        <v>30</v>
      </c>
      <c r="AK977" t="s">
        <v>3539</v>
      </c>
      <c r="AL977" t="s">
        <v>2800</v>
      </c>
      <c r="AM977" t="s">
        <v>3646</v>
      </c>
      <c r="AN977" s="1" t="s">
        <v>3647</v>
      </c>
      <c r="AO977" s="1" t="str">
        <f t="shared" si="68"/>
        <v>2W Distributor Bike</v>
      </c>
      <c r="AP977" s="1"/>
      <c r="AQ977" s="1"/>
      <c r="AR977" s="1"/>
      <c r="AS977" s="1"/>
      <c r="AT977" s="1"/>
      <c r="AU977" s="1"/>
      <c r="AV977" s="1"/>
      <c r="AW977" s="1"/>
      <c r="AX977" s="1"/>
      <c r="AY977" s="1"/>
      <c r="AZ977" s="1"/>
      <c r="BA977" s="1"/>
      <c r="BB977" s="1"/>
      <c r="BC977" s="1"/>
      <c r="BD977" s="1" t="s">
        <v>3648</v>
      </c>
      <c r="BE977" t="str">
        <f t="shared" si="66"/>
        <v>https://fs.amplifi.io//file?id=4d545ae8-fd82-4901-9761-d8fd3e46a057&amp;variant=thumb&amp;extension=png</v>
      </c>
      <c r="BF977" s="4" t="s">
        <v>3648</v>
      </c>
      <c r="BG977" s="4" t="s">
        <v>7545</v>
      </c>
    </row>
    <row r="978" spans="1:59" ht="19" customHeight="1" x14ac:dyDescent="0.2">
      <c r="A978">
        <v>1005</v>
      </c>
      <c r="B978" t="str">
        <f t="shared" si="65"/>
        <v>62004-033-01</v>
      </c>
      <c r="C978" t="s">
        <v>3649</v>
      </c>
      <c r="D978" t="str">
        <f t="shared" si="67"/>
        <v>62004-033-01</v>
      </c>
      <c r="E978" t="s">
        <v>3170</v>
      </c>
      <c r="F978" t="e">
        <v>#N/A</v>
      </c>
      <c r="G978" t="s">
        <v>3538</v>
      </c>
      <c r="H978" t="s">
        <v>3644</v>
      </c>
      <c r="I978" t="s">
        <v>3645</v>
      </c>
      <c r="J978" t="s">
        <v>5332</v>
      </c>
      <c r="K978" t="s">
        <v>5338</v>
      </c>
      <c r="L978" t="s">
        <v>5415</v>
      </c>
      <c r="M978" t="s">
        <v>5349</v>
      </c>
      <c r="N978" t="s">
        <v>3021</v>
      </c>
      <c r="P978" t="s">
        <v>5330</v>
      </c>
      <c r="Q978" t="s">
        <v>3650</v>
      </c>
      <c r="R978" t="e">
        <v>#N/A</v>
      </c>
      <c r="S978" t="b">
        <v>1</v>
      </c>
      <c r="T978" t="s">
        <v>3649</v>
      </c>
      <c r="U978" t="s">
        <v>3649</v>
      </c>
      <c r="AI978">
        <v>60</v>
      </c>
      <c r="AJ978">
        <v>60</v>
      </c>
      <c r="AK978" t="s">
        <v>3539</v>
      </c>
      <c r="AL978" t="s">
        <v>2800</v>
      </c>
      <c r="AM978" t="s">
        <v>3646</v>
      </c>
      <c r="AN978" s="1" t="s">
        <v>3647</v>
      </c>
      <c r="AO978" s="1" t="str">
        <f t="shared" si="68"/>
        <v>2W Distributor Bike</v>
      </c>
      <c r="AP978" s="1"/>
      <c r="AQ978" s="1"/>
      <c r="AR978" s="1"/>
      <c r="AS978" s="1"/>
      <c r="AT978" s="1"/>
      <c r="AU978" s="1"/>
      <c r="AV978" s="1"/>
      <c r="AW978" s="1"/>
      <c r="AX978" s="1"/>
      <c r="AY978" s="1"/>
      <c r="AZ978" s="1"/>
      <c r="BA978" s="1"/>
      <c r="BB978" s="1"/>
      <c r="BC978" s="1"/>
      <c r="BD978" s="1" t="s">
        <v>3651</v>
      </c>
      <c r="BE978" t="str">
        <f t="shared" si="66"/>
        <v>https://fs.amplifi.io//file?id=e7a8a892-2487-4f6b-af4a-f55b4fb2898e&amp;variant=thumb&amp;extension=png</v>
      </c>
      <c r="BF978" s="4" t="s">
        <v>3651</v>
      </c>
      <c r="BG978" s="4" t="s">
        <v>7546</v>
      </c>
    </row>
    <row r="979" spans="1:59" ht="19" customHeight="1" x14ac:dyDescent="0.2">
      <c r="A979">
        <v>1006</v>
      </c>
      <c r="B979" t="str">
        <f t="shared" si="65"/>
        <v>62004-144-01</v>
      </c>
      <c r="C979" t="s">
        <v>3652</v>
      </c>
      <c r="D979" t="str">
        <f t="shared" si="67"/>
        <v>62004-144-01</v>
      </c>
      <c r="E979" t="s">
        <v>3170</v>
      </c>
      <c r="F979" t="e">
        <v>#N/A</v>
      </c>
      <c r="G979" t="s">
        <v>3538</v>
      </c>
      <c r="H979" t="s">
        <v>3644</v>
      </c>
      <c r="I979" t="s">
        <v>3645</v>
      </c>
      <c r="J979" t="s">
        <v>5332</v>
      </c>
      <c r="K979" t="s">
        <v>5338</v>
      </c>
      <c r="L979" t="s">
        <v>5415</v>
      </c>
      <c r="M979" t="s">
        <v>5349</v>
      </c>
      <c r="N979" t="s">
        <v>3021</v>
      </c>
      <c r="P979" t="s">
        <v>5330</v>
      </c>
      <c r="Q979" t="s">
        <v>3653</v>
      </c>
      <c r="R979" t="e">
        <v>#N/A</v>
      </c>
      <c r="S979" t="b">
        <v>1</v>
      </c>
      <c r="T979" t="s">
        <v>3652</v>
      </c>
      <c r="U979" t="s">
        <v>3652</v>
      </c>
      <c r="AI979">
        <v>50</v>
      </c>
      <c r="AJ979">
        <v>50</v>
      </c>
      <c r="AK979" t="s">
        <v>3539</v>
      </c>
      <c r="AL979" t="s">
        <v>2800</v>
      </c>
      <c r="AM979" t="s">
        <v>3646</v>
      </c>
      <c r="AN979" s="1" t="s">
        <v>3647</v>
      </c>
      <c r="AO979" s="1" t="str">
        <f t="shared" si="68"/>
        <v>2W Distributor Bike</v>
      </c>
      <c r="AP979" s="1"/>
      <c r="AQ979" s="1"/>
      <c r="AR979" s="1"/>
      <c r="AS979" s="1"/>
      <c r="AT979" s="1"/>
      <c r="AU979" s="1"/>
      <c r="AV979" s="1"/>
      <c r="AW979" s="1"/>
      <c r="AX979" s="1"/>
      <c r="AY979" s="1"/>
      <c r="AZ979" s="1"/>
      <c r="BA979" s="1"/>
      <c r="BB979" s="1"/>
      <c r="BC979" s="1"/>
      <c r="BD979" s="1" t="s">
        <v>5821</v>
      </c>
      <c r="BE979" t="str">
        <f t="shared" si="66"/>
        <v>https://fs.amplifi.io//file?id=00409f54-8289-450c-a9d3-aa171bf245f6&amp;variant=thumb&amp;extension=png</v>
      </c>
      <c r="BF979" s="4" t="s">
        <v>7547</v>
      </c>
      <c r="BG979" s="4" t="s">
        <v>5821</v>
      </c>
    </row>
    <row r="980" spans="1:59" ht="19" customHeight="1" x14ac:dyDescent="0.2">
      <c r="A980">
        <v>1007</v>
      </c>
      <c r="B980" t="str">
        <f t="shared" si="65"/>
        <v>62025-000-01</v>
      </c>
      <c r="C980" t="s">
        <v>3654</v>
      </c>
      <c r="D980" t="str">
        <f t="shared" si="67"/>
        <v>62025-000-01</v>
      </c>
      <c r="E980" t="s">
        <v>3170</v>
      </c>
      <c r="F980" t="e">
        <v>#N/A</v>
      </c>
      <c r="G980" t="s">
        <v>3543</v>
      </c>
      <c r="H980" t="s">
        <v>3644</v>
      </c>
      <c r="I980" t="s">
        <v>3645</v>
      </c>
      <c r="J980" t="s">
        <v>5330</v>
      </c>
      <c r="K980" t="s">
        <v>8</v>
      </c>
      <c r="L980" t="s">
        <v>5330</v>
      </c>
      <c r="M980" t="s">
        <v>5330</v>
      </c>
      <c r="N980" t="s">
        <v>5349</v>
      </c>
      <c r="P980" t="s">
        <v>5330</v>
      </c>
      <c r="Q980" t="s">
        <v>638</v>
      </c>
      <c r="R980" t="e">
        <v>#N/A</v>
      </c>
      <c r="S980" t="b">
        <v>1</v>
      </c>
      <c r="T980" t="s">
        <v>3654</v>
      </c>
      <c r="U980" t="s">
        <v>3654</v>
      </c>
      <c r="AI980">
        <v>30</v>
      </c>
      <c r="AJ980">
        <v>30</v>
      </c>
      <c r="AK980" t="s">
        <v>3539</v>
      </c>
      <c r="AL980" t="s">
        <v>2800</v>
      </c>
      <c r="AM980" t="s">
        <v>3655</v>
      </c>
      <c r="AN980" s="1" t="s">
        <v>3656</v>
      </c>
      <c r="AO980" s="1" t="str">
        <f t="shared" si="68"/>
        <v>2W Distributor Bike</v>
      </c>
      <c r="AP980" s="1"/>
      <c r="AQ980" s="1"/>
      <c r="AR980" s="1"/>
      <c r="AS980" s="1"/>
      <c r="AT980" s="1"/>
      <c r="AU980" s="1"/>
      <c r="AV980" s="1"/>
      <c r="AW980" s="1"/>
      <c r="AX980" s="1"/>
      <c r="AY980" s="1"/>
      <c r="AZ980" s="1"/>
      <c r="BA980" s="1"/>
      <c r="BB980" s="1"/>
      <c r="BC980" s="1"/>
      <c r="BD980" s="1" t="s">
        <v>3657</v>
      </c>
      <c r="BE980" t="str">
        <f t="shared" si="66"/>
        <v>https://fs.amplifi.io//file?id=04c40053-4ad2-4ef3-b45c-c13fd0048048&amp;variant=thumb&amp;extension=png</v>
      </c>
      <c r="BF980" s="4" t="s">
        <v>3657</v>
      </c>
      <c r="BG980" s="4" t="s">
        <v>7548</v>
      </c>
    </row>
    <row r="981" spans="1:59" ht="19" customHeight="1" x14ac:dyDescent="0.2">
      <c r="A981">
        <v>1008</v>
      </c>
      <c r="B981" t="str">
        <f t="shared" si="65"/>
        <v>62025-008-01</v>
      </c>
      <c r="C981" t="s">
        <v>3658</v>
      </c>
      <c r="D981" t="str">
        <f t="shared" si="67"/>
        <v>62025-008-01</v>
      </c>
      <c r="E981" t="s">
        <v>3170</v>
      </c>
      <c r="F981" t="e">
        <v>#N/A</v>
      </c>
      <c r="G981" t="s">
        <v>3543</v>
      </c>
      <c r="H981" t="s">
        <v>3644</v>
      </c>
      <c r="I981" t="s">
        <v>3645</v>
      </c>
      <c r="J981" t="s">
        <v>5330</v>
      </c>
      <c r="K981" t="s">
        <v>8</v>
      </c>
      <c r="L981" t="s">
        <v>5330</v>
      </c>
      <c r="M981" t="s">
        <v>5330</v>
      </c>
      <c r="N981" t="s">
        <v>5349</v>
      </c>
      <c r="P981" t="s">
        <v>5330</v>
      </c>
      <c r="Q981" t="s">
        <v>3659</v>
      </c>
      <c r="R981" t="e">
        <v>#N/A</v>
      </c>
      <c r="S981" t="b">
        <v>1</v>
      </c>
      <c r="T981" t="s">
        <v>3658</v>
      </c>
      <c r="U981" t="s">
        <v>3658</v>
      </c>
      <c r="AI981">
        <v>60</v>
      </c>
      <c r="AJ981">
        <v>60</v>
      </c>
      <c r="AK981" t="s">
        <v>3539</v>
      </c>
      <c r="AL981" t="s">
        <v>2800</v>
      </c>
      <c r="AM981" t="s">
        <v>3655</v>
      </c>
      <c r="AN981" s="1" t="s">
        <v>3656</v>
      </c>
      <c r="AO981" s="1" t="str">
        <f t="shared" si="68"/>
        <v>2W Distributor Bike</v>
      </c>
      <c r="AP981" s="1"/>
      <c r="AQ981" s="1"/>
      <c r="AR981" s="1"/>
      <c r="AS981" s="1"/>
      <c r="AT981" s="1"/>
      <c r="AU981" s="1"/>
      <c r="AV981" s="1"/>
      <c r="AW981" s="1"/>
      <c r="AX981" s="1"/>
      <c r="AY981" s="1"/>
      <c r="AZ981" s="1"/>
      <c r="BA981" s="1"/>
      <c r="BB981" s="1"/>
      <c r="BC981" s="1"/>
      <c r="BD981" s="1" t="s">
        <v>3660</v>
      </c>
      <c r="BE981" t="str">
        <f t="shared" si="66"/>
        <v>https://fs.amplifi.io//file?id=15474f3a-eb96-4a36-9190-f043f3b367a1&amp;variant=thumb&amp;extension=png</v>
      </c>
      <c r="BF981" s="4" t="s">
        <v>3660</v>
      </c>
      <c r="BG981" s="4" t="s">
        <v>7549</v>
      </c>
    </row>
    <row r="982" spans="1:59" ht="19" customHeight="1" x14ac:dyDescent="0.2">
      <c r="A982">
        <v>1009</v>
      </c>
      <c r="B982" t="str">
        <f t="shared" si="65"/>
        <v>62025-011-01</v>
      </c>
      <c r="C982" t="s">
        <v>3661</v>
      </c>
      <c r="D982" t="str">
        <f t="shared" si="67"/>
        <v>62025-011-01</v>
      </c>
      <c r="E982" t="s">
        <v>3170</v>
      </c>
      <c r="F982" t="e">
        <v>#N/A</v>
      </c>
      <c r="G982" t="s">
        <v>3543</v>
      </c>
      <c r="H982" t="s">
        <v>3644</v>
      </c>
      <c r="I982" t="s">
        <v>3645</v>
      </c>
      <c r="J982" t="s">
        <v>5330</v>
      </c>
      <c r="K982" t="s">
        <v>8</v>
      </c>
      <c r="L982" t="s">
        <v>5330</v>
      </c>
      <c r="M982" t="s">
        <v>5330</v>
      </c>
      <c r="N982" t="s">
        <v>5349</v>
      </c>
      <c r="P982" t="s">
        <v>5330</v>
      </c>
      <c r="Q982" t="s">
        <v>3662</v>
      </c>
      <c r="R982" t="e">
        <v>#N/A</v>
      </c>
      <c r="S982" t="b">
        <v>1</v>
      </c>
      <c r="T982" t="s">
        <v>3661</v>
      </c>
      <c r="U982" t="s">
        <v>3661</v>
      </c>
      <c r="AI982">
        <v>70</v>
      </c>
      <c r="AJ982">
        <v>70</v>
      </c>
      <c r="AK982" t="s">
        <v>3539</v>
      </c>
      <c r="AL982" t="s">
        <v>2800</v>
      </c>
      <c r="AM982" t="s">
        <v>3655</v>
      </c>
      <c r="AN982" s="1" t="s">
        <v>3656</v>
      </c>
      <c r="AO982" s="1" t="str">
        <f t="shared" si="68"/>
        <v>2W Distributor Bike</v>
      </c>
      <c r="AP982" s="1"/>
      <c r="AQ982" s="1"/>
      <c r="AR982" s="1"/>
      <c r="AS982" s="1"/>
      <c r="AT982" s="1"/>
      <c r="AU982" s="1"/>
      <c r="AV982" s="1"/>
      <c r="AW982" s="1"/>
      <c r="AX982" s="1"/>
      <c r="AY982" s="1"/>
      <c r="AZ982" s="1"/>
      <c r="BA982" s="1"/>
      <c r="BB982" s="1"/>
      <c r="BC982" s="1"/>
      <c r="BD982" s="1" t="s">
        <v>5822</v>
      </c>
      <c r="BE982" t="str">
        <f t="shared" si="66"/>
        <v>https://fs.amplifi.io//file?id=8eec1e19-33cc-470a-905e-ba229fccc6f5&amp;variant=thumb&amp;extension=png</v>
      </c>
      <c r="BF982" s="4" t="s">
        <v>7550</v>
      </c>
      <c r="BG982" s="4" t="s">
        <v>5822</v>
      </c>
    </row>
    <row r="983" spans="1:59" ht="19" customHeight="1" x14ac:dyDescent="0.2">
      <c r="A983">
        <v>1010</v>
      </c>
      <c r="B983" t="str">
        <f t="shared" si="65"/>
        <v>62025-021-01</v>
      </c>
      <c r="C983" t="s">
        <v>3663</v>
      </c>
      <c r="D983" t="str">
        <f t="shared" si="67"/>
        <v>62025-021-01</v>
      </c>
      <c r="E983" t="s">
        <v>3170</v>
      </c>
      <c r="F983" t="e">
        <v>#N/A</v>
      </c>
      <c r="G983" t="s">
        <v>3543</v>
      </c>
      <c r="H983" t="s">
        <v>3644</v>
      </c>
      <c r="I983" t="s">
        <v>3645</v>
      </c>
      <c r="J983" t="s">
        <v>5330</v>
      </c>
      <c r="K983" t="s">
        <v>8</v>
      </c>
      <c r="L983" t="s">
        <v>5330</v>
      </c>
      <c r="M983" t="s">
        <v>5330</v>
      </c>
      <c r="N983" t="s">
        <v>5349</v>
      </c>
      <c r="P983" t="s">
        <v>5330</v>
      </c>
      <c r="Q983" t="s">
        <v>2804</v>
      </c>
      <c r="R983" t="e">
        <v>#N/A</v>
      </c>
      <c r="S983" t="b">
        <v>1</v>
      </c>
      <c r="T983" t="s">
        <v>3663</v>
      </c>
      <c r="U983" t="s">
        <v>3663</v>
      </c>
      <c r="AI983">
        <v>40</v>
      </c>
      <c r="AJ983">
        <v>40</v>
      </c>
      <c r="AK983" t="s">
        <v>3539</v>
      </c>
      <c r="AL983" t="s">
        <v>2800</v>
      </c>
      <c r="AM983" t="s">
        <v>3655</v>
      </c>
      <c r="AN983" s="1" t="s">
        <v>3656</v>
      </c>
      <c r="AO983" s="1" t="str">
        <f t="shared" si="68"/>
        <v>2W Distributor Bike</v>
      </c>
      <c r="AP983" s="1"/>
      <c r="AQ983" s="1"/>
      <c r="AR983" s="1"/>
      <c r="AS983" s="1"/>
      <c r="AT983" s="1"/>
      <c r="AU983" s="1"/>
      <c r="AV983" s="1"/>
      <c r="AW983" s="1"/>
      <c r="AX983" s="1"/>
      <c r="AY983" s="1"/>
      <c r="AZ983" s="1"/>
      <c r="BA983" s="1"/>
      <c r="BB983" s="1"/>
      <c r="BC983" s="1"/>
      <c r="BD983" s="1" t="s">
        <v>3664</v>
      </c>
      <c r="BE983" t="str">
        <f t="shared" si="66"/>
        <v>https://fs.amplifi.io//file?id=cfbbbce5-85df-47d7-b33d-0d0779ba4734&amp;variant=thumb&amp;extension=png</v>
      </c>
      <c r="BF983" s="4" t="s">
        <v>3664</v>
      </c>
      <c r="BG983" s="4" t="s">
        <v>7551</v>
      </c>
    </row>
    <row r="984" spans="1:59" ht="19" customHeight="1" x14ac:dyDescent="0.2">
      <c r="A984">
        <v>1011</v>
      </c>
      <c r="B984" t="str">
        <f t="shared" si="65"/>
        <v>62025-033-01</v>
      </c>
      <c r="C984" t="s">
        <v>3665</v>
      </c>
      <c r="D984" t="str">
        <f t="shared" si="67"/>
        <v>62025-033-01</v>
      </c>
      <c r="E984" t="s">
        <v>3170</v>
      </c>
      <c r="F984" t="e">
        <v>#N/A</v>
      </c>
      <c r="G984" t="s">
        <v>3543</v>
      </c>
      <c r="H984" t="s">
        <v>3644</v>
      </c>
      <c r="I984" t="s">
        <v>3645</v>
      </c>
      <c r="J984" t="s">
        <v>5330</v>
      </c>
      <c r="K984" t="s">
        <v>8</v>
      </c>
      <c r="L984" t="s">
        <v>5330</v>
      </c>
      <c r="M984" t="s">
        <v>5330</v>
      </c>
      <c r="N984" t="s">
        <v>5349</v>
      </c>
      <c r="P984" t="s">
        <v>5330</v>
      </c>
      <c r="Q984" t="s">
        <v>3650</v>
      </c>
      <c r="R984" t="e">
        <v>#N/A</v>
      </c>
      <c r="S984" t="b">
        <v>1</v>
      </c>
      <c r="T984" t="s">
        <v>3665</v>
      </c>
      <c r="U984" t="s">
        <v>3665</v>
      </c>
      <c r="AI984">
        <v>60</v>
      </c>
      <c r="AJ984">
        <v>60</v>
      </c>
      <c r="AK984" t="s">
        <v>3539</v>
      </c>
      <c r="AL984" t="s">
        <v>2800</v>
      </c>
      <c r="AM984" t="s">
        <v>3655</v>
      </c>
      <c r="AN984" s="1" t="s">
        <v>3656</v>
      </c>
      <c r="AO984" s="1" t="str">
        <f t="shared" si="68"/>
        <v>2W Distributor Bike</v>
      </c>
      <c r="AP984" s="1"/>
      <c r="AQ984" s="1"/>
      <c r="AR984" s="1"/>
      <c r="AS984" s="1"/>
      <c r="AT984" s="1"/>
      <c r="AU984" s="1"/>
      <c r="AV984" s="1"/>
      <c r="AW984" s="1"/>
      <c r="AX984" s="1"/>
      <c r="AY984" s="1"/>
      <c r="AZ984" s="1"/>
      <c r="BA984" s="1"/>
      <c r="BB984" s="1"/>
      <c r="BC984" s="1"/>
      <c r="BD984" s="1" t="s">
        <v>5823</v>
      </c>
      <c r="BE984" t="str">
        <f t="shared" si="66"/>
        <v>https://fs.amplifi.io//file?id=382c8b5f-8f0d-413c-9a80-fddc068c6f85&amp;variant=thumb&amp;extension=png</v>
      </c>
      <c r="BF984" s="4" t="s">
        <v>5823</v>
      </c>
      <c r="BG984" s="4" t="s">
        <v>7552</v>
      </c>
    </row>
    <row r="985" spans="1:59" ht="19" customHeight="1" x14ac:dyDescent="0.2">
      <c r="A985">
        <v>1012</v>
      </c>
      <c r="B985" t="str">
        <f t="shared" si="65"/>
        <v>62025-053-01</v>
      </c>
      <c r="C985" t="s">
        <v>3666</v>
      </c>
      <c r="D985" t="str">
        <f t="shared" si="67"/>
        <v>62025-053-01</v>
      </c>
      <c r="E985" t="s">
        <v>3170</v>
      </c>
      <c r="F985" t="e">
        <v>#N/A</v>
      </c>
      <c r="G985" t="s">
        <v>3543</v>
      </c>
      <c r="H985" t="s">
        <v>3644</v>
      </c>
      <c r="I985" t="s">
        <v>3645</v>
      </c>
      <c r="J985" t="s">
        <v>5330</v>
      </c>
      <c r="K985" t="s">
        <v>8</v>
      </c>
      <c r="L985" t="s">
        <v>5330</v>
      </c>
      <c r="M985" t="s">
        <v>5330</v>
      </c>
      <c r="N985" t="s">
        <v>5349</v>
      </c>
      <c r="P985" t="s">
        <v>5330</v>
      </c>
      <c r="Q985" t="s">
        <v>3667</v>
      </c>
      <c r="R985" t="e">
        <v>#N/A</v>
      </c>
      <c r="S985" t="b">
        <v>1</v>
      </c>
      <c r="T985" t="s">
        <v>3666</v>
      </c>
      <c r="U985" t="s">
        <v>3666</v>
      </c>
      <c r="AI985">
        <v>50</v>
      </c>
      <c r="AJ985">
        <v>50</v>
      </c>
      <c r="AK985" t="s">
        <v>3539</v>
      </c>
      <c r="AL985" t="s">
        <v>2800</v>
      </c>
      <c r="AM985" t="s">
        <v>3655</v>
      </c>
      <c r="AN985" s="1" t="s">
        <v>3656</v>
      </c>
      <c r="AO985" s="1" t="str">
        <f t="shared" si="68"/>
        <v>2W Distributor Bike</v>
      </c>
      <c r="AP985" s="1"/>
      <c r="AQ985" s="1"/>
      <c r="AR985" s="1"/>
      <c r="AS985" s="1"/>
      <c r="AT985" s="1"/>
      <c r="AU985" s="1"/>
      <c r="AV985" s="1"/>
      <c r="AW985" s="1"/>
      <c r="AX985" s="1"/>
      <c r="AY985" s="1"/>
      <c r="AZ985" s="1"/>
      <c r="BA985" s="1"/>
      <c r="BB985" s="1"/>
      <c r="BC985" s="1"/>
      <c r="BD985" s="1" t="s">
        <v>5824</v>
      </c>
      <c r="BE985" t="str">
        <f t="shared" si="66"/>
        <v>https://fs.amplifi.io//file?id=46a1042f-0b81-4521-988c-f7c58e70057d&amp;variant=thumb&amp;extension=png</v>
      </c>
      <c r="BF985" s="4" t="s">
        <v>7553</v>
      </c>
      <c r="BG985" s="4" t="s">
        <v>5824</v>
      </c>
    </row>
    <row r="986" spans="1:59" ht="19" customHeight="1" x14ac:dyDescent="0.2">
      <c r="A986">
        <v>1013</v>
      </c>
      <c r="B986" t="str">
        <f t="shared" si="65"/>
        <v>62025-057-01</v>
      </c>
      <c r="C986" t="s">
        <v>3668</v>
      </c>
      <c r="D986" t="str">
        <f t="shared" si="67"/>
        <v>62025-057-01</v>
      </c>
      <c r="E986" t="s">
        <v>3170</v>
      </c>
      <c r="F986" t="e">
        <v>#N/A</v>
      </c>
      <c r="G986" t="s">
        <v>3543</v>
      </c>
      <c r="H986" t="s">
        <v>3644</v>
      </c>
      <c r="I986" t="s">
        <v>3645</v>
      </c>
      <c r="J986" t="s">
        <v>5330</v>
      </c>
      <c r="K986" t="s">
        <v>8</v>
      </c>
      <c r="L986" t="s">
        <v>5330</v>
      </c>
      <c r="M986" t="s">
        <v>5330</v>
      </c>
      <c r="N986" t="s">
        <v>5349</v>
      </c>
      <c r="P986" t="s">
        <v>5330</v>
      </c>
      <c r="Q986" t="s">
        <v>3669</v>
      </c>
      <c r="R986" t="e">
        <v>#N/A</v>
      </c>
      <c r="S986" t="b">
        <v>1</v>
      </c>
      <c r="T986" t="s">
        <v>3668</v>
      </c>
      <c r="U986" t="s">
        <v>3668</v>
      </c>
      <c r="AI986">
        <v>70</v>
      </c>
      <c r="AJ986">
        <v>70</v>
      </c>
      <c r="AK986" t="s">
        <v>3539</v>
      </c>
      <c r="AL986" t="s">
        <v>2800</v>
      </c>
      <c r="AM986" t="s">
        <v>3655</v>
      </c>
      <c r="AN986" s="1" t="s">
        <v>3656</v>
      </c>
      <c r="AO986" s="1" t="str">
        <f t="shared" si="68"/>
        <v>2W Distributor Bike</v>
      </c>
      <c r="AP986" s="1"/>
      <c r="AQ986" s="1"/>
      <c r="AR986" s="1"/>
      <c r="AS986" s="1"/>
      <c r="AT986" s="1"/>
      <c r="AU986" s="1"/>
      <c r="AV986" s="1"/>
      <c r="AW986" s="1"/>
      <c r="AX986" s="1"/>
      <c r="AY986" s="1"/>
      <c r="AZ986" s="1"/>
      <c r="BA986" s="1"/>
      <c r="BB986" s="1"/>
      <c r="BC986" s="1"/>
      <c r="BD986" s="1" t="s">
        <v>3670</v>
      </c>
      <c r="BE986" t="str">
        <f t="shared" si="66"/>
        <v>https://fs.amplifi.io//file?id=c2a7d3da-9be9-4673-ab24-8b6180ff6da5&amp;variant=thumb&amp;extension=png</v>
      </c>
      <c r="BF986" s="4" t="s">
        <v>3670</v>
      </c>
      <c r="BG986" s="4" t="s">
        <v>7554</v>
      </c>
    </row>
    <row r="987" spans="1:59" ht="19" customHeight="1" x14ac:dyDescent="0.2">
      <c r="A987">
        <v>1014</v>
      </c>
      <c r="B987" t="str">
        <f t="shared" si="65"/>
        <v>62025-079-01</v>
      </c>
      <c r="C987" t="s">
        <v>3671</v>
      </c>
      <c r="D987" t="str">
        <f t="shared" si="67"/>
        <v>62025-079-01</v>
      </c>
      <c r="E987" t="s">
        <v>3170</v>
      </c>
      <c r="F987" t="e">
        <v>#N/A</v>
      </c>
      <c r="G987" t="s">
        <v>3543</v>
      </c>
      <c r="H987" t="s">
        <v>3644</v>
      </c>
      <c r="I987" t="s">
        <v>3645</v>
      </c>
      <c r="J987" t="s">
        <v>5330</v>
      </c>
      <c r="K987" t="s">
        <v>8</v>
      </c>
      <c r="L987" t="s">
        <v>5330</v>
      </c>
      <c r="M987" t="s">
        <v>5330</v>
      </c>
      <c r="N987" t="s">
        <v>5349</v>
      </c>
      <c r="P987" t="s">
        <v>5330</v>
      </c>
      <c r="Q987" t="s">
        <v>3672</v>
      </c>
      <c r="R987" t="e">
        <v>#N/A</v>
      </c>
      <c r="S987" t="b">
        <v>1</v>
      </c>
      <c r="T987" t="s">
        <v>3671</v>
      </c>
      <c r="U987" t="s">
        <v>3671</v>
      </c>
      <c r="AI987">
        <v>60</v>
      </c>
      <c r="AJ987">
        <v>60</v>
      </c>
      <c r="AK987" t="s">
        <v>3539</v>
      </c>
      <c r="AL987" t="s">
        <v>2800</v>
      </c>
      <c r="AM987" t="s">
        <v>3655</v>
      </c>
      <c r="AN987" s="1" t="s">
        <v>3656</v>
      </c>
      <c r="AO987" s="1" t="str">
        <f t="shared" si="68"/>
        <v>2W Distributor Bike</v>
      </c>
      <c r="AP987" s="1"/>
      <c r="AQ987" s="1"/>
      <c r="AR987" s="1"/>
      <c r="AS987" s="1"/>
      <c r="AT987" s="1"/>
      <c r="AU987" s="1"/>
      <c r="AV987" s="1"/>
      <c r="AW987" s="1"/>
      <c r="AX987" s="1"/>
      <c r="AY987" s="1"/>
      <c r="AZ987" s="1"/>
      <c r="BA987" s="1"/>
      <c r="BB987" s="1"/>
      <c r="BC987" s="1"/>
      <c r="BD987" s="1" t="s">
        <v>5825</v>
      </c>
      <c r="BE987" t="str">
        <f t="shared" si="66"/>
        <v>https://fs.amplifi.io//file?id=08c5ddc4-c69b-4c45-849a-c30f798ece52&amp;variant=thumb&amp;extension=png</v>
      </c>
      <c r="BF987" s="4" t="s">
        <v>7555</v>
      </c>
      <c r="BG987" s="4" t="s">
        <v>5825</v>
      </c>
    </row>
    <row r="988" spans="1:59" ht="19" customHeight="1" x14ac:dyDescent="0.2">
      <c r="A988">
        <v>1015</v>
      </c>
      <c r="B988" t="str">
        <f t="shared" si="65"/>
        <v>62025-122-01</v>
      </c>
      <c r="C988" t="s">
        <v>3673</v>
      </c>
      <c r="D988" t="str">
        <f t="shared" si="67"/>
        <v>62025-122-01</v>
      </c>
      <c r="E988" t="s">
        <v>3170</v>
      </c>
      <c r="F988" t="e">
        <v>#N/A</v>
      </c>
      <c r="G988" t="s">
        <v>3543</v>
      </c>
      <c r="H988" t="s">
        <v>3644</v>
      </c>
      <c r="I988" t="s">
        <v>3645</v>
      </c>
      <c r="J988" t="s">
        <v>5330</v>
      </c>
      <c r="K988" t="s">
        <v>8</v>
      </c>
      <c r="L988" t="s">
        <v>5330</v>
      </c>
      <c r="M988" t="s">
        <v>5330</v>
      </c>
      <c r="N988" t="s">
        <v>5349</v>
      </c>
      <c r="P988" t="s">
        <v>5330</v>
      </c>
      <c r="Q988" t="s">
        <v>3674</v>
      </c>
      <c r="R988" t="e">
        <v>#N/A</v>
      </c>
      <c r="S988" t="b">
        <v>1</v>
      </c>
      <c r="T988" t="s">
        <v>3673</v>
      </c>
      <c r="U988" t="s">
        <v>3673</v>
      </c>
      <c r="AI988">
        <v>60</v>
      </c>
      <c r="AJ988">
        <v>60</v>
      </c>
      <c r="AK988" t="s">
        <v>3539</v>
      </c>
      <c r="AL988" t="s">
        <v>2800</v>
      </c>
      <c r="AM988" t="s">
        <v>3655</v>
      </c>
      <c r="AN988" s="1" t="s">
        <v>3656</v>
      </c>
      <c r="AO988" s="1" t="str">
        <f t="shared" si="68"/>
        <v>2W Distributor Bike</v>
      </c>
      <c r="AP988" s="1"/>
      <c r="AQ988" s="1"/>
      <c r="AR988" s="1"/>
      <c r="AS988" s="1"/>
      <c r="AT988" s="1"/>
      <c r="AU988" s="1"/>
      <c r="AV988" s="1"/>
      <c r="AW988" s="1"/>
      <c r="AX988" s="1"/>
      <c r="AY988" s="1"/>
      <c r="AZ988" s="1"/>
      <c r="BA988" s="1"/>
      <c r="BB988" s="1"/>
      <c r="BC988" s="1"/>
      <c r="BD988" s="1" t="s">
        <v>5826</v>
      </c>
      <c r="BE988" t="str">
        <f t="shared" si="66"/>
        <v>https://fs.amplifi.io//file?id=f8262666-082f-434e-8dac-2b18ef9feb6b&amp;variant=thumb&amp;extension=png</v>
      </c>
      <c r="BF988" s="4" t="s">
        <v>7556</v>
      </c>
      <c r="BG988" s="4" t="s">
        <v>5826</v>
      </c>
    </row>
    <row r="989" spans="1:59" ht="19" customHeight="1" x14ac:dyDescent="0.2">
      <c r="A989">
        <v>1016</v>
      </c>
      <c r="B989" t="str">
        <f t="shared" si="65"/>
        <v>62025-144-01</v>
      </c>
      <c r="C989" t="s">
        <v>3675</v>
      </c>
      <c r="D989" t="str">
        <f t="shared" si="67"/>
        <v>62025-144-01</v>
      </c>
      <c r="E989" t="s">
        <v>3170</v>
      </c>
      <c r="F989" t="e">
        <v>#N/A</v>
      </c>
      <c r="G989" t="s">
        <v>3543</v>
      </c>
      <c r="H989" t="s">
        <v>3644</v>
      </c>
      <c r="I989" t="s">
        <v>3645</v>
      </c>
      <c r="J989" t="s">
        <v>5330</v>
      </c>
      <c r="K989" t="s">
        <v>8</v>
      </c>
      <c r="L989" t="s">
        <v>5330</v>
      </c>
      <c r="M989" t="s">
        <v>5330</v>
      </c>
      <c r="N989" t="s">
        <v>5349</v>
      </c>
      <c r="P989" t="s">
        <v>5330</v>
      </c>
      <c r="Q989" t="s">
        <v>3653</v>
      </c>
      <c r="R989" t="e">
        <v>#N/A</v>
      </c>
      <c r="S989" t="b">
        <v>1</v>
      </c>
      <c r="T989" t="s">
        <v>3675</v>
      </c>
      <c r="U989" t="s">
        <v>3675</v>
      </c>
      <c r="AI989">
        <v>50</v>
      </c>
      <c r="AJ989">
        <v>50</v>
      </c>
      <c r="AK989" t="s">
        <v>3539</v>
      </c>
      <c r="AL989" t="s">
        <v>2800</v>
      </c>
      <c r="AM989" t="s">
        <v>3655</v>
      </c>
      <c r="AN989" s="1" t="s">
        <v>3656</v>
      </c>
      <c r="AO989" s="1" t="str">
        <f t="shared" si="68"/>
        <v>2W Distributor Bike</v>
      </c>
      <c r="AP989" s="1"/>
      <c r="AQ989" s="1"/>
      <c r="AR989" s="1"/>
      <c r="AS989" s="1"/>
      <c r="AT989" s="1"/>
      <c r="AU989" s="1"/>
      <c r="AV989" s="1"/>
      <c r="AW989" s="1"/>
      <c r="AX989" s="1"/>
      <c r="AY989" s="1"/>
      <c r="AZ989" s="1"/>
      <c r="BA989" s="1"/>
      <c r="BB989" s="1"/>
      <c r="BC989" s="1"/>
      <c r="BD989" s="1" t="s">
        <v>3676</v>
      </c>
      <c r="BE989" t="str">
        <f t="shared" si="66"/>
        <v>https://fs.amplifi.io//file?id=bb98ca13-9971-498c-ba3f-96176232b1ea&amp;variant=thumb&amp;extension=png</v>
      </c>
      <c r="BF989" s="4" t="s">
        <v>3676</v>
      </c>
      <c r="BG989" s="4" t="s">
        <v>7557</v>
      </c>
    </row>
    <row r="990" spans="1:59" ht="19" customHeight="1" x14ac:dyDescent="0.2">
      <c r="A990">
        <v>1017</v>
      </c>
      <c r="B990" t="str">
        <f t="shared" si="65"/>
        <v>62026-000-01</v>
      </c>
      <c r="C990" t="s">
        <v>3677</v>
      </c>
      <c r="D990" t="str">
        <f t="shared" si="67"/>
        <v>62026-000-01</v>
      </c>
      <c r="E990" t="s">
        <v>3170</v>
      </c>
      <c r="F990" t="e">
        <v>#N/A</v>
      </c>
      <c r="G990" t="s">
        <v>3578</v>
      </c>
      <c r="H990" t="s">
        <v>3644</v>
      </c>
      <c r="I990" t="s">
        <v>3645</v>
      </c>
      <c r="J990" t="s">
        <v>5330</v>
      </c>
      <c r="K990" t="s">
        <v>8</v>
      </c>
      <c r="L990" t="s">
        <v>5330</v>
      </c>
      <c r="M990" t="s">
        <v>5330</v>
      </c>
      <c r="N990" t="s">
        <v>5349</v>
      </c>
      <c r="P990" t="s">
        <v>5330</v>
      </c>
      <c r="Q990" t="s">
        <v>638</v>
      </c>
      <c r="R990" t="e">
        <v>#N/A</v>
      </c>
      <c r="S990" t="b">
        <v>1</v>
      </c>
      <c r="T990" t="s">
        <v>3677</v>
      </c>
      <c r="U990" t="s">
        <v>3677</v>
      </c>
      <c r="AI990">
        <v>30</v>
      </c>
      <c r="AJ990">
        <v>30</v>
      </c>
      <c r="AK990" t="s">
        <v>3539</v>
      </c>
      <c r="AL990" t="s">
        <v>2800</v>
      </c>
      <c r="AM990" t="s">
        <v>3678</v>
      </c>
      <c r="AN990" s="1" t="s">
        <v>3679</v>
      </c>
      <c r="AO990" s="1" t="str">
        <f t="shared" si="68"/>
        <v>2W Distributor Bike</v>
      </c>
      <c r="AP990" s="1"/>
      <c r="AQ990" s="1"/>
      <c r="AR990" s="1"/>
      <c r="AS990" s="1"/>
      <c r="AT990" s="1"/>
      <c r="AU990" s="1"/>
      <c r="AV990" s="1"/>
      <c r="AW990" s="1"/>
      <c r="AX990" s="1"/>
      <c r="AY990" s="1"/>
      <c r="AZ990" s="1"/>
      <c r="BA990" s="1"/>
      <c r="BB990" s="1"/>
      <c r="BC990" s="1"/>
      <c r="BD990" s="1" t="s">
        <v>3680</v>
      </c>
      <c r="BE990" t="str">
        <f t="shared" si="66"/>
        <v>https://fs.amplifi.io//file?id=9110d1bd-b8d7-43cd-9b3f-3c7002e9dbb3&amp;variant=thumb&amp;extension=png</v>
      </c>
      <c r="BF990" s="4" t="s">
        <v>3680</v>
      </c>
      <c r="BG990" s="4" t="s">
        <v>7558</v>
      </c>
    </row>
    <row r="991" spans="1:59" ht="19" customHeight="1" x14ac:dyDescent="0.2">
      <c r="A991">
        <v>1018</v>
      </c>
      <c r="B991" t="str">
        <f t="shared" si="65"/>
        <v>62026-008-01</v>
      </c>
      <c r="C991" t="s">
        <v>3681</v>
      </c>
      <c r="D991" t="str">
        <f t="shared" si="67"/>
        <v>62026-008-01</v>
      </c>
      <c r="E991" t="s">
        <v>3170</v>
      </c>
      <c r="F991" t="e">
        <v>#N/A</v>
      </c>
      <c r="G991" t="s">
        <v>3578</v>
      </c>
      <c r="H991" t="s">
        <v>3644</v>
      </c>
      <c r="I991" t="s">
        <v>3645</v>
      </c>
      <c r="J991" t="s">
        <v>5330</v>
      </c>
      <c r="K991" t="s">
        <v>8</v>
      </c>
      <c r="L991" t="s">
        <v>5330</v>
      </c>
      <c r="M991" t="s">
        <v>5330</v>
      </c>
      <c r="N991" t="s">
        <v>5349</v>
      </c>
      <c r="P991" t="s">
        <v>5330</v>
      </c>
      <c r="Q991" t="s">
        <v>3659</v>
      </c>
      <c r="R991" t="e">
        <v>#N/A</v>
      </c>
      <c r="S991" t="b">
        <v>1</v>
      </c>
      <c r="T991" t="s">
        <v>3681</v>
      </c>
      <c r="U991" t="s">
        <v>3681</v>
      </c>
      <c r="AI991">
        <v>60</v>
      </c>
      <c r="AJ991">
        <v>60</v>
      </c>
      <c r="AK991" t="s">
        <v>3539</v>
      </c>
      <c r="AL991" t="s">
        <v>2800</v>
      </c>
      <c r="AM991" t="s">
        <v>3678</v>
      </c>
      <c r="AN991" s="1" t="s">
        <v>3679</v>
      </c>
      <c r="AO991" s="1" t="str">
        <f t="shared" si="68"/>
        <v>2W Distributor Bike</v>
      </c>
      <c r="AP991" s="1"/>
      <c r="AQ991" s="1"/>
      <c r="AR991" s="1"/>
      <c r="AS991" s="1"/>
      <c r="AT991" s="1"/>
      <c r="AU991" s="1"/>
      <c r="AV991" s="1"/>
      <c r="AW991" s="1"/>
      <c r="AX991" s="1"/>
      <c r="AY991" s="1"/>
      <c r="AZ991" s="1"/>
      <c r="BA991" s="1"/>
      <c r="BB991" s="1"/>
      <c r="BC991" s="1"/>
      <c r="BD991" s="1" t="s">
        <v>5827</v>
      </c>
      <c r="BE991" t="str">
        <f t="shared" si="66"/>
        <v>https://fs.amplifi.io//file?id=8688f5cb-a4be-4dd3-8742-1caaede616b8&amp;variant=thumb&amp;extension=png</v>
      </c>
      <c r="BF991" s="4" t="s">
        <v>7559</v>
      </c>
      <c r="BG991" s="4" t="s">
        <v>5827</v>
      </c>
    </row>
    <row r="992" spans="1:59" ht="19" customHeight="1" x14ac:dyDescent="0.2">
      <c r="A992">
        <v>1019</v>
      </c>
      <c r="B992" t="str">
        <f t="shared" si="65"/>
        <v>62026-011-01</v>
      </c>
      <c r="C992" t="s">
        <v>3682</v>
      </c>
      <c r="D992" t="str">
        <f t="shared" si="67"/>
        <v>62026-011-01</v>
      </c>
      <c r="E992" t="s">
        <v>3170</v>
      </c>
      <c r="F992" t="e">
        <v>#N/A</v>
      </c>
      <c r="G992" t="s">
        <v>3578</v>
      </c>
      <c r="H992" t="s">
        <v>3644</v>
      </c>
      <c r="I992" t="s">
        <v>3645</v>
      </c>
      <c r="J992" t="s">
        <v>5330</v>
      </c>
      <c r="K992" t="s">
        <v>8</v>
      </c>
      <c r="L992" t="s">
        <v>5330</v>
      </c>
      <c r="M992" t="s">
        <v>5330</v>
      </c>
      <c r="N992" t="s">
        <v>5349</v>
      </c>
      <c r="P992" t="s">
        <v>5330</v>
      </c>
      <c r="Q992" t="s">
        <v>3662</v>
      </c>
      <c r="R992" t="e">
        <v>#N/A</v>
      </c>
      <c r="S992" t="b">
        <v>1</v>
      </c>
      <c r="T992" t="s">
        <v>3682</v>
      </c>
      <c r="U992" t="s">
        <v>3682</v>
      </c>
      <c r="AI992">
        <v>70</v>
      </c>
      <c r="AJ992">
        <v>70</v>
      </c>
      <c r="AK992" t="s">
        <v>3539</v>
      </c>
      <c r="AL992" t="s">
        <v>2800</v>
      </c>
      <c r="AM992" t="s">
        <v>3678</v>
      </c>
      <c r="AN992" s="1" t="s">
        <v>3679</v>
      </c>
      <c r="AO992" s="1" t="str">
        <f t="shared" si="68"/>
        <v>2W Distributor Bike</v>
      </c>
      <c r="AP992" s="1"/>
      <c r="AQ992" s="1"/>
      <c r="AR992" s="1"/>
      <c r="AS992" s="1"/>
      <c r="AT992" s="1"/>
      <c r="AU992" s="1"/>
      <c r="AV992" s="1"/>
      <c r="AW992" s="1"/>
      <c r="AX992" s="1"/>
      <c r="AY992" s="1"/>
      <c r="AZ992" s="1"/>
      <c r="BA992" s="1"/>
      <c r="BB992" s="1"/>
      <c r="BC992" s="1"/>
      <c r="BD992" s="1" t="s">
        <v>5828</v>
      </c>
      <c r="BE992" t="str">
        <f t="shared" si="66"/>
        <v>https://fs.amplifi.io//file?id=c85c13a7-491a-45af-8bc7-0d7fcf932a74&amp;variant=thumb&amp;extension=png</v>
      </c>
      <c r="BF992" s="4" t="s">
        <v>7560</v>
      </c>
      <c r="BG992" s="4" t="s">
        <v>5828</v>
      </c>
    </row>
    <row r="993" spans="1:59" ht="19" customHeight="1" x14ac:dyDescent="0.2">
      <c r="A993">
        <v>1020</v>
      </c>
      <c r="B993" t="str">
        <f t="shared" si="65"/>
        <v>62026-021-01</v>
      </c>
      <c r="C993" t="s">
        <v>3683</v>
      </c>
      <c r="D993" t="str">
        <f t="shared" si="67"/>
        <v>62026-021-01</v>
      </c>
      <c r="E993" t="s">
        <v>3170</v>
      </c>
      <c r="F993" t="e">
        <v>#N/A</v>
      </c>
      <c r="G993" t="s">
        <v>3578</v>
      </c>
      <c r="H993" t="s">
        <v>3644</v>
      </c>
      <c r="I993" t="s">
        <v>3645</v>
      </c>
      <c r="J993" t="s">
        <v>5330</v>
      </c>
      <c r="K993" t="s">
        <v>8</v>
      </c>
      <c r="L993" t="s">
        <v>5330</v>
      </c>
      <c r="M993" t="s">
        <v>5330</v>
      </c>
      <c r="N993" t="s">
        <v>5349</v>
      </c>
      <c r="P993" t="s">
        <v>5330</v>
      </c>
      <c r="Q993" t="s">
        <v>2804</v>
      </c>
      <c r="R993" t="e">
        <v>#N/A</v>
      </c>
      <c r="S993" t="b">
        <v>1</v>
      </c>
      <c r="T993" t="s">
        <v>3683</v>
      </c>
      <c r="U993" t="s">
        <v>3683</v>
      </c>
      <c r="AI993">
        <v>40</v>
      </c>
      <c r="AJ993">
        <v>40</v>
      </c>
      <c r="AK993" t="s">
        <v>3539</v>
      </c>
      <c r="AL993" t="s">
        <v>2800</v>
      </c>
      <c r="AM993" t="s">
        <v>3678</v>
      </c>
      <c r="AN993" s="1" t="s">
        <v>3679</v>
      </c>
      <c r="AO993" s="1" t="str">
        <f t="shared" si="68"/>
        <v>2W Distributor Bike</v>
      </c>
      <c r="AP993" s="1"/>
      <c r="AQ993" s="1"/>
      <c r="AR993" s="1"/>
      <c r="AS993" s="1"/>
      <c r="AT993" s="1"/>
      <c r="AU993" s="1"/>
      <c r="AV993" s="1"/>
      <c r="AW993" s="1"/>
      <c r="AX993" s="1"/>
      <c r="AY993" s="1"/>
      <c r="AZ993" s="1"/>
      <c r="BA993" s="1"/>
      <c r="BB993" s="1"/>
      <c r="BC993" s="1"/>
      <c r="BD993" s="1" t="s">
        <v>8053</v>
      </c>
      <c r="BE993" t="str">
        <f t="shared" si="66"/>
        <v>N/A&amp;variant=thumb&amp;extension=png</v>
      </c>
    </row>
    <row r="994" spans="1:59" ht="19" customHeight="1" x14ac:dyDescent="0.2">
      <c r="A994">
        <v>1021</v>
      </c>
      <c r="B994" t="str">
        <f t="shared" si="65"/>
        <v>62026-033-01</v>
      </c>
      <c r="C994" t="s">
        <v>3684</v>
      </c>
      <c r="D994" t="str">
        <f t="shared" si="67"/>
        <v>62026-033-01</v>
      </c>
      <c r="E994" t="s">
        <v>3170</v>
      </c>
      <c r="F994" t="e">
        <v>#N/A</v>
      </c>
      <c r="G994" t="s">
        <v>3578</v>
      </c>
      <c r="H994" t="s">
        <v>3644</v>
      </c>
      <c r="I994" t="s">
        <v>3645</v>
      </c>
      <c r="J994" t="s">
        <v>5330</v>
      </c>
      <c r="K994" t="s">
        <v>8</v>
      </c>
      <c r="L994" t="s">
        <v>5330</v>
      </c>
      <c r="M994" t="s">
        <v>5330</v>
      </c>
      <c r="N994" t="s">
        <v>5349</v>
      </c>
      <c r="P994" t="s">
        <v>5330</v>
      </c>
      <c r="Q994" t="s">
        <v>3650</v>
      </c>
      <c r="R994" t="e">
        <v>#N/A</v>
      </c>
      <c r="S994" t="b">
        <v>1</v>
      </c>
      <c r="T994" t="s">
        <v>3684</v>
      </c>
      <c r="U994" t="s">
        <v>3684</v>
      </c>
      <c r="AI994">
        <v>60</v>
      </c>
      <c r="AJ994">
        <v>60</v>
      </c>
      <c r="AK994" t="s">
        <v>3539</v>
      </c>
      <c r="AL994" t="s">
        <v>2800</v>
      </c>
      <c r="AM994" t="s">
        <v>3678</v>
      </c>
      <c r="AN994" s="1" t="s">
        <v>3679</v>
      </c>
      <c r="AO994" s="1" t="str">
        <f t="shared" si="68"/>
        <v>2W Distributor Bike</v>
      </c>
      <c r="AP994" s="1"/>
      <c r="AQ994" s="1"/>
      <c r="AR994" s="1"/>
      <c r="AS994" s="1"/>
      <c r="AT994" s="1"/>
      <c r="AU994" s="1"/>
      <c r="AV994" s="1"/>
      <c r="AW994" s="1"/>
      <c r="AX994" s="1"/>
      <c r="AY994" s="1"/>
      <c r="AZ994" s="1"/>
      <c r="BA994" s="1"/>
      <c r="BB994" s="1"/>
      <c r="BC994" s="1"/>
      <c r="BD994" s="1" t="s">
        <v>3685</v>
      </c>
      <c r="BE994" t="str">
        <f t="shared" si="66"/>
        <v>https://fs.amplifi.io//file?id=c1e86ea7-ebc6-4282-8496-ed18d0111a35&amp;variant=thumb&amp;extension=png</v>
      </c>
      <c r="BF994" s="4" t="s">
        <v>3685</v>
      </c>
      <c r="BG994" s="4" t="s">
        <v>7561</v>
      </c>
    </row>
    <row r="995" spans="1:59" ht="19" customHeight="1" x14ac:dyDescent="0.2">
      <c r="A995">
        <v>1022</v>
      </c>
      <c r="B995" t="str">
        <f t="shared" si="65"/>
        <v>62026-053-01</v>
      </c>
      <c r="C995" t="s">
        <v>3686</v>
      </c>
      <c r="D995" t="str">
        <f t="shared" si="67"/>
        <v>62026-053-01</v>
      </c>
      <c r="E995" t="s">
        <v>3170</v>
      </c>
      <c r="F995" t="e">
        <v>#N/A</v>
      </c>
      <c r="G995" t="s">
        <v>3578</v>
      </c>
      <c r="H995" t="s">
        <v>3644</v>
      </c>
      <c r="I995" t="s">
        <v>3645</v>
      </c>
      <c r="J995" t="s">
        <v>5330</v>
      </c>
      <c r="K995" t="s">
        <v>8</v>
      </c>
      <c r="L995" t="s">
        <v>5330</v>
      </c>
      <c r="M995" t="s">
        <v>5330</v>
      </c>
      <c r="N995" t="s">
        <v>5349</v>
      </c>
      <c r="P995" t="s">
        <v>5330</v>
      </c>
      <c r="Q995" t="s">
        <v>3667</v>
      </c>
      <c r="R995" t="e">
        <v>#N/A</v>
      </c>
      <c r="S995" t="b">
        <v>1</v>
      </c>
      <c r="T995" t="s">
        <v>3686</v>
      </c>
      <c r="U995" t="s">
        <v>3686</v>
      </c>
      <c r="AI995">
        <v>50</v>
      </c>
      <c r="AJ995">
        <v>50</v>
      </c>
      <c r="AK995" t="s">
        <v>3539</v>
      </c>
      <c r="AL995" t="s">
        <v>2800</v>
      </c>
      <c r="AM995" t="s">
        <v>3678</v>
      </c>
      <c r="AN995" s="1" t="s">
        <v>3679</v>
      </c>
      <c r="AO995" s="1" t="str">
        <f t="shared" si="68"/>
        <v>2W Distributor Bike</v>
      </c>
      <c r="AP995" s="1"/>
      <c r="AQ995" s="1"/>
      <c r="AR995" s="1"/>
      <c r="AS995" s="1"/>
      <c r="AT995" s="1"/>
      <c r="AU995" s="1"/>
      <c r="AV995" s="1"/>
      <c r="AW995" s="1"/>
      <c r="AX995" s="1"/>
      <c r="AY995" s="1"/>
      <c r="AZ995" s="1"/>
      <c r="BA995" s="1"/>
      <c r="BB995" s="1"/>
      <c r="BC995" s="1"/>
      <c r="BD995" s="1" t="s">
        <v>8053</v>
      </c>
      <c r="BE995" t="str">
        <f t="shared" si="66"/>
        <v>N/A&amp;variant=thumb&amp;extension=png</v>
      </c>
    </row>
    <row r="996" spans="1:59" ht="19" customHeight="1" x14ac:dyDescent="0.2">
      <c r="A996">
        <v>1023</v>
      </c>
      <c r="B996" t="str">
        <f t="shared" si="65"/>
        <v>62026-057-01</v>
      </c>
      <c r="C996" t="s">
        <v>3687</v>
      </c>
      <c r="D996" t="str">
        <f t="shared" si="67"/>
        <v>62026-057-01</v>
      </c>
      <c r="E996" t="s">
        <v>3170</v>
      </c>
      <c r="F996" t="e">
        <v>#N/A</v>
      </c>
      <c r="G996" t="s">
        <v>3578</v>
      </c>
      <c r="H996" t="s">
        <v>3644</v>
      </c>
      <c r="I996" t="s">
        <v>3645</v>
      </c>
      <c r="J996" t="s">
        <v>5330</v>
      </c>
      <c r="K996" t="s">
        <v>8</v>
      </c>
      <c r="L996" t="s">
        <v>5330</v>
      </c>
      <c r="M996" t="s">
        <v>5330</v>
      </c>
      <c r="N996" t="s">
        <v>5349</v>
      </c>
      <c r="P996" t="s">
        <v>5330</v>
      </c>
      <c r="Q996" t="s">
        <v>3669</v>
      </c>
      <c r="R996" t="e">
        <v>#N/A</v>
      </c>
      <c r="S996" t="b">
        <v>1</v>
      </c>
      <c r="T996" t="s">
        <v>3687</v>
      </c>
      <c r="U996" t="s">
        <v>3687</v>
      </c>
      <c r="AI996">
        <v>70</v>
      </c>
      <c r="AJ996">
        <v>70</v>
      </c>
      <c r="AK996" t="s">
        <v>3539</v>
      </c>
      <c r="AL996" t="s">
        <v>2800</v>
      </c>
      <c r="AM996" t="s">
        <v>3678</v>
      </c>
      <c r="AN996" s="1" t="s">
        <v>3679</v>
      </c>
      <c r="AO996" s="1" t="str">
        <f t="shared" si="68"/>
        <v>2W Distributor Bike</v>
      </c>
      <c r="AP996" s="1"/>
      <c r="AQ996" s="1"/>
      <c r="AR996" s="1"/>
      <c r="AS996" s="1"/>
      <c r="AT996" s="1"/>
      <c r="AU996" s="1"/>
      <c r="AV996" s="1"/>
      <c r="AW996" s="1"/>
      <c r="AX996" s="1"/>
      <c r="AY996" s="1"/>
      <c r="AZ996" s="1"/>
      <c r="BA996" s="1"/>
      <c r="BB996" s="1"/>
      <c r="BC996" s="1"/>
      <c r="BD996" s="1" t="s">
        <v>3688</v>
      </c>
      <c r="BE996" t="str">
        <f t="shared" si="66"/>
        <v>https://fs.amplifi.io//file?id=864dfdca-b863-46f0-97ce-0a1efde1940f&amp;variant=thumb&amp;extension=png</v>
      </c>
      <c r="BF996" s="4" t="s">
        <v>3688</v>
      </c>
      <c r="BG996" s="4" t="s">
        <v>7562</v>
      </c>
    </row>
    <row r="997" spans="1:59" ht="19" customHeight="1" x14ac:dyDescent="0.2">
      <c r="A997">
        <v>1024</v>
      </c>
      <c r="B997" t="str">
        <f t="shared" si="65"/>
        <v>62026-069-01</v>
      </c>
      <c r="C997" t="s">
        <v>3689</v>
      </c>
      <c r="D997" t="str">
        <f t="shared" si="67"/>
        <v>62026-069-01</v>
      </c>
      <c r="E997" t="s">
        <v>3170</v>
      </c>
      <c r="F997" t="e">
        <v>#N/A</v>
      </c>
      <c r="G997" t="s">
        <v>3578</v>
      </c>
      <c r="H997" t="s">
        <v>3644</v>
      </c>
      <c r="I997" t="s">
        <v>3645</v>
      </c>
      <c r="J997" t="s">
        <v>5330</v>
      </c>
      <c r="K997" t="s">
        <v>5354</v>
      </c>
      <c r="L997" t="s">
        <v>5330</v>
      </c>
      <c r="M997" t="s">
        <v>5330</v>
      </c>
      <c r="N997" t="s">
        <v>5349</v>
      </c>
      <c r="P997" t="s">
        <v>5330</v>
      </c>
      <c r="Q997" t="s">
        <v>3690</v>
      </c>
      <c r="R997" t="e">
        <v>#N/A</v>
      </c>
      <c r="S997" t="b">
        <v>0</v>
      </c>
      <c r="T997" t="s">
        <v>3689</v>
      </c>
      <c r="U997" t="s">
        <v>3689</v>
      </c>
      <c r="AI997">
        <v>50</v>
      </c>
      <c r="AJ997">
        <v>50</v>
      </c>
      <c r="AK997" t="s">
        <v>3539</v>
      </c>
      <c r="AL997" t="s">
        <v>2800</v>
      </c>
      <c r="AM997" t="s">
        <v>3678</v>
      </c>
      <c r="AN997" s="1" t="s">
        <v>3679</v>
      </c>
      <c r="AO997" s="1" t="str">
        <f t="shared" si="68"/>
        <v>2W Distributor Bike</v>
      </c>
      <c r="AP997" s="1"/>
      <c r="AQ997" s="1"/>
      <c r="AR997" s="1"/>
      <c r="AS997" s="1"/>
      <c r="AT997" s="1"/>
      <c r="AU997" s="1"/>
      <c r="AV997" s="1"/>
      <c r="AW997" s="1"/>
      <c r="AX997" s="1"/>
      <c r="AY997" s="1"/>
      <c r="AZ997" s="1"/>
      <c r="BA997" s="1"/>
      <c r="BB997" s="1"/>
      <c r="BC997" s="1"/>
      <c r="BD997" s="1" t="s">
        <v>5829</v>
      </c>
      <c r="BE997" t="str">
        <f t="shared" si="66"/>
        <v>https://fs.amplifi.io//file?id=65a52a7b-5b74-4491-baf6-1230a3dbc906&amp;variant=thumb&amp;extension=png</v>
      </c>
      <c r="BF997" s="4" t="s">
        <v>7563</v>
      </c>
      <c r="BG997" s="4" t="s">
        <v>5829</v>
      </c>
    </row>
    <row r="998" spans="1:59" ht="19" customHeight="1" x14ac:dyDescent="0.2">
      <c r="A998">
        <v>1025</v>
      </c>
      <c r="B998" t="str">
        <f t="shared" si="65"/>
        <v>62026-079-01</v>
      </c>
      <c r="C998" t="s">
        <v>3691</v>
      </c>
      <c r="D998" t="str">
        <f t="shared" si="67"/>
        <v>62026-079-01</v>
      </c>
      <c r="E998" t="s">
        <v>3170</v>
      </c>
      <c r="F998" t="e">
        <v>#N/A</v>
      </c>
      <c r="G998" t="s">
        <v>3578</v>
      </c>
      <c r="H998" t="s">
        <v>3644</v>
      </c>
      <c r="I998" t="s">
        <v>3645</v>
      </c>
      <c r="J998" t="s">
        <v>5330</v>
      </c>
      <c r="K998" t="s">
        <v>5354</v>
      </c>
      <c r="L998" t="s">
        <v>5330</v>
      </c>
      <c r="M998" t="s">
        <v>5330</v>
      </c>
      <c r="N998" t="s">
        <v>5349</v>
      </c>
      <c r="P998" t="s">
        <v>5330</v>
      </c>
      <c r="Q998" t="s">
        <v>3672</v>
      </c>
      <c r="R998" t="e">
        <v>#N/A</v>
      </c>
      <c r="S998" t="b">
        <v>0</v>
      </c>
      <c r="T998" t="s">
        <v>3691</v>
      </c>
      <c r="U998" t="s">
        <v>3691</v>
      </c>
      <c r="AI998">
        <v>60</v>
      </c>
      <c r="AJ998">
        <v>60</v>
      </c>
      <c r="AK998" t="s">
        <v>3539</v>
      </c>
      <c r="AL998" t="s">
        <v>2800</v>
      </c>
      <c r="AM998" t="s">
        <v>3678</v>
      </c>
      <c r="AN998" s="1" t="s">
        <v>3679</v>
      </c>
      <c r="AO998" s="1" t="str">
        <f t="shared" si="68"/>
        <v>2W Distributor Bike</v>
      </c>
      <c r="AP998" s="1"/>
      <c r="AQ998" s="1"/>
      <c r="AR998" s="1"/>
      <c r="AS998" s="1"/>
      <c r="AT998" s="1"/>
      <c r="AU998" s="1"/>
      <c r="AV998" s="1"/>
      <c r="AW998" s="1"/>
      <c r="AX998" s="1"/>
      <c r="AY998" s="1"/>
      <c r="AZ998" s="1"/>
      <c r="BA998" s="1"/>
      <c r="BB998" s="1"/>
      <c r="BC998" s="1"/>
      <c r="BD998" s="1" t="s">
        <v>3692</v>
      </c>
      <c r="BE998" t="str">
        <f t="shared" si="66"/>
        <v>https://fs.amplifi.io//file?id=66a9a60e-42e0-4bf3-a1c1-6771840ec3b4&amp;variant=thumb&amp;extension=png</v>
      </c>
      <c r="BF998" s="4" t="s">
        <v>3692</v>
      </c>
      <c r="BG998" s="4" t="s">
        <v>7564</v>
      </c>
    </row>
    <row r="999" spans="1:59" ht="19" customHeight="1" x14ac:dyDescent="0.2">
      <c r="A999">
        <v>1026</v>
      </c>
      <c r="B999" t="str">
        <f t="shared" si="65"/>
        <v>62026-122-01</v>
      </c>
      <c r="C999" t="s">
        <v>3693</v>
      </c>
      <c r="D999" t="str">
        <f t="shared" si="67"/>
        <v>62026-122-01</v>
      </c>
      <c r="E999" t="s">
        <v>3170</v>
      </c>
      <c r="F999" t="e">
        <v>#N/A</v>
      </c>
      <c r="G999" t="s">
        <v>3578</v>
      </c>
      <c r="H999" t="s">
        <v>3644</v>
      </c>
      <c r="I999" t="s">
        <v>3645</v>
      </c>
      <c r="J999" t="s">
        <v>5330</v>
      </c>
      <c r="K999" t="s">
        <v>8</v>
      </c>
      <c r="L999" t="s">
        <v>5330</v>
      </c>
      <c r="M999" t="s">
        <v>5330</v>
      </c>
      <c r="N999" t="s">
        <v>5349</v>
      </c>
      <c r="P999" t="s">
        <v>5330</v>
      </c>
      <c r="Q999" t="s">
        <v>3674</v>
      </c>
      <c r="R999" t="e">
        <v>#N/A</v>
      </c>
      <c r="S999" t="b">
        <v>1</v>
      </c>
      <c r="T999" t="s">
        <v>3693</v>
      </c>
      <c r="U999" t="s">
        <v>3693</v>
      </c>
      <c r="AI999">
        <v>60</v>
      </c>
      <c r="AJ999">
        <v>60</v>
      </c>
      <c r="AK999" t="s">
        <v>3539</v>
      </c>
      <c r="AL999" t="s">
        <v>2800</v>
      </c>
      <c r="AM999" t="s">
        <v>3678</v>
      </c>
      <c r="AN999" s="1" t="s">
        <v>3679</v>
      </c>
      <c r="AO999" s="1" t="str">
        <f t="shared" si="68"/>
        <v>2W Distributor Bike</v>
      </c>
      <c r="AP999" s="1"/>
      <c r="AQ999" s="1"/>
      <c r="AR999" s="1"/>
      <c r="AS999" s="1"/>
      <c r="AT999" s="1"/>
      <c r="AU999" s="1"/>
      <c r="AV999" s="1"/>
      <c r="AW999" s="1"/>
      <c r="AX999" s="1"/>
      <c r="AY999" s="1"/>
      <c r="AZ999" s="1"/>
      <c r="BA999" s="1"/>
      <c r="BB999" s="1"/>
      <c r="BC999" s="1"/>
      <c r="BD999" s="1" t="s">
        <v>5830</v>
      </c>
      <c r="BE999" t="str">
        <f t="shared" si="66"/>
        <v>https://fs.amplifi.io//file?id=da54e375-15f9-4ed3-8cbd-3ec5e825de62&amp;variant=thumb&amp;extension=png</v>
      </c>
      <c r="BF999" s="4" t="s">
        <v>7565</v>
      </c>
      <c r="BG999" s="4" t="s">
        <v>5830</v>
      </c>
    </row>
    <row r="1000" spans="1:59" ht="19" customHeight="1" x14ac:dyDescent="0.2">
      <c r="A1000">
        <v>1027</v>
      </c>
      <c r="B1000" t="str">
        <f t="shared" si="65"/>
        <v>62026-144-01</v>
      </c>
      <c r="C1000" t="s">
        <v>3694</v>
      </c>
      <c r="D1000" t="str">
        <f t="shared" si="67"/>
        <v>62026-144-01</v>
      </c>
      <c r="E1000" t="s">
        <v>3170</v>
      </c>
      <c r="F1000" t="e">
        <v>#N/A</v>
      </c>
      <c r="G1000" t="s">
        <v>3578</v>
      </c>
      <c r="H1000" t="s">
        <v>3644</v>
      </c>
      <c r="I1000" t="s">
        <v>3645</v>
      </c>
      <c r="J1000" t="s">
        <v>5330</v>
      </c>
      <c r="K1000" t="s">
        <v>8</v>
      </c>
      <c r="L1000" t="s">
        <v>5330</v>
      </c>
      <c r="M1000" t="s">
        <v>5330</v>
      </c>
      <c r="N1000" t="s">
        <v>5349</v>
      </c>
      <c r="P1000" t="s">
        <v>5330</v>
      </c>
      <c r="Q1000" t="s">
        <v>3653</v>
      </c>
      <c r="R1000" t="e">
        <v>#N/A</v>
      </c>
      <c r="S1000" t="b">
        <v>1</v>
      </c>
      <c r="T1000" t="s">
        <v>3694</v>
      </c>
      <c r="U1000" t="s">
        <v>3694</v>
      </c>
      <c r="AI1000">
        <v>50</v>
      </c>
      <c r="AJ1000">
        <v>50</v>
      </c>
      <c r="AK1000" t="s">
        <v>3539</v>
      </c>
      <c r="AL1000" t="s">
        <v>2800</v>
      </c>
      <c r="AM1000" t="s">
        <v>3678</v>
      </c>
      <c r="AN1000" s="1" t="s">
        <v>3679</v>
      </c>
      <c r="AO1000" s="1" t="str">
        <f t="shared" si="68"/>
        <v>2W Distributor Bike</v>
      </c>
      <c r="AP1000" s="1"/>
      <c r="AQ1000" s="1"/>
      <c r="AR1000" s="1"/>
      <c r="AS1000" s="1"/>
      <c r="AT1000" s="1"/>
      <c r="AU1000" s="1"/>
      <c r="AV1000" s="1"/>
      <c r="AW1000" s="1"/>
      <c r="AX1000" s="1"/>
      <c r="AY1000" s="1"/>
      <c r="AZ1000" s="1"/>
      <c r="BA1000" s="1"/>
      <c r="BB1000" s="1"/>
      <c r="BC1000" s="1"/>
      <c r="BD1000" s="1" t="s">
        <v>3695</v>
      </c>
      <c r="BE1000" t="str">
        <f t="shared" si="66"/>
        <v>https://fs.amplifi.io//file?id=9433d1e4-6bd0-459b-be24-2a157b30ddbd&amp;variant=thumb&amp;extension=png</v>
      </c>
      <c r="BF1000" s="4" t="s">
        <v>3695</v>
      </c>
      <c r="BG1000" s="4" t="s">
        <v>7566</v>
      </c>
    </row>
    <row r="1001" spans="1:59" ht="19" customHeight="1" x14ac:dyDescent="0.2">
      <c r="A1001">
        <v>1028</v>
      </c>
      <c r="B1001" t="str">
        <f t="shared" si="65"/>
        <v>62037-000-01</v>
      </c>
      <c r="C1001" t="s">
        <v>3696</v>
      </c>
      <c r="D1001" t="str">
        <f t="shared" si="67"/>
        <v>62037-000-01</v>
      </c>
      <c r="E1001" t="s">
        <v>3170</v>
      </c>
      <c r="F1001" t="e">
        <v>#N/A</v>
      </c>
      <c r="G1001" t="s">
        <v>3697</v>
      </c>
      <c r="H1001" t="s">
        <v>3644</v>
      </c>
      <c r="I1001" t="s">
        <v>3645</v>
      </c>
      <c r="J1001" t="s">
        <v>5332</v>
      </c>
      <c r="K1001" t="s">
        <v>5338</v>
      </c>
      <c r="L1001" t="s">
        <v>5415</v>
      </c>
      <c r="M1001" t="s">
        <v>5349</v>
      </c>
      <c r="N1001" t="s">
        <v>3021</v>
      </c>
      <c r="P1001" t="s">
        <v>5330</v>
      </c>
      <c r="Q1001" t="s">
        <v>638</v>
      </c>
      <c r="R1001" t="e">
        <v>#N/A</v>
      </c>
      <c r="S1001" t="b">
        <v>1</v>
      </c>
      <c r="T1001" t="s">
        <v>3696</v>
      </c>
      <c r="U1001" t="s">
        <v>3696</v>
      </c>
      <c r="AI1001">
        <v>30</v>
      </c>
      <c r="AJ1001">
        <v>30</v>
      </c>
      <c r="AK1001" t="s">
        <v>3539</v>
      </c>
      <c r="AL1001" t="s">
        <v>2800</v>
      </c>
      <c r="AM1001" t="s">
        <v>3698</v>
      </c>
      <c r="AN1001" s="1" t="s">
        <v>3699</v>
      </c>
      <c r="AO1001" s="1" t="str">
        <f t="shared" si="68"/>
        <v>2W Distributor Bike</v>
      </c>
      <c r="AP1001" s="1"/>
      <c r="AQ1001" s="1"/>
      <c r="AR1001" s="1"/>
      <c r="AS1001" s="1"/>
      <c r="AT1001" s="1"/>
      <c r="AU1001" s="1"/>
      <c r="AV1001" s="1"/>
      <c r="AW1001" s="1"/>
      <c r="AX1001" s="1"/>
      <c r="AY1001" s="1"/>
      <c r="AZ1001" s="1"/>
      <c r="BA1001" s="1"/>
      <c r="BB1001" s="1"/>
      <c r="BC1001" s="1"/>
      <c r="BD1001" s="1" t="s">
        <v>3700</v>
      </c>
      <c r="BE1001" t="str">
        <f t="shared" si="66"/>
        <v>https://fs.amplifi.io//file?id=43ed4f64-2568-449c-b0d4-2e7d080d6811&amp;variant=thumb&amp;extension=png</v>
      </c>
      <c r="BF1001" s="4" t="s">
        <v>3700</v>
      </c>
      <c r="BG1001" s="4" t="s">
        <v>7567</v>
      </c>
    </row>
    <row r="1002" spans="1:59" ht="19" customHeight="1" x14ac:dyDescent="0.2">
      <c r="A1002">
        <v>1029</v>
      </c>
      <c r="B1002" t="str">
        <f t="shared" si="65"/>
        <v>62037-011-01</v>
      </c>
      <c r="C1002" t="s">
        <v>3701</v>
      </c>
      <c r="D1002" t="str">
        <f t="shared" si="67"/>
        <v>62037-011-01</v>
      </c>
      <c r="E1002" t="s">
        <v>3170</v>
      </c>
      <c r="F1002" t="e">
        <v>#N/A</v>
      </c>
      <c r="G1002" t="s">
        <v>3697</v>
      </c>
      <c r="H1002" t="s">
        <v>3644</v>
      </c>
      <c r="I1002" t="s">
        <v>3645</v>
      </c>
      <c r="J1002" t="s">
        <v>5332</v>
      </c>
      <c r="K1002" t="s">
        <v>5338</v>
      </c>
      <c r="L1002" t="s">
        <v>5415</v>
      </c>
      <c r="M1002" t="s">
        <v>5349</v>
      </c>
      <c r="N1002" t="s">
        <v>3021</v>
      </c>
      <c r="P1002" t="s">
        <v>5330</v>
      </c>
      <c r="Q1002" t="s">
        <v>3662</v>
      </c>
      <c r="R1002" t="e">
        <v>#N/A</v>
      </c>
      <c r="S1002" t="b">
        <v>1</v>
      </c>
      <c r="T1002" t="s">
        <v>3701</v>
      </c>
      <c r="U1002" t="s">
        <v>3701</v>
      </c>
      <c r="AI1002">
        <v>70</v>
      </c>
      <c r="AJ1002">
        <v>70</v>
      </c>
      <c r="AK1002" t="s">
        <v>3539</v>
      </c>
      <c r="AL1002" t="s">
        <v>2800</v>
      </c>
      <c r="AM1002" t="s">
        <v>3698</v>
      </c>
      <c r="AN1002" s="1" t="s">
        <v>3699</v>
      </c>
      <c r="AO1002" s="1" t="str">
        <f t="shared" si="68"/>
        <v>2W Distributor Bike</v>
      </c>
      <c r="AP1002" s="1"/>
      <c r="AQ1002" s="1"/>
      <c r="AR1002" s="1"/>
      <c r="AS1002" s="1"/>
      <c r="AT1002" s="1"/>
      <c r="AU1002" s="1"/>
      <c r="AV1002" s="1"/>
      <c r="AW1002" s="1"/>
      <c r="AX1002" s="1"/>
      <c r="AY1002" s="1"/>
      <c r="AZ1002" s="1"/>
      <c r="BA1002" s="1"/>
      <c r="BB1002" s="1"/>
      <c r="BC1002" s="1"/>
      <c r="BD1002" s="1" t="s">
        <v>5831</v>
      </c>
      <c r="BE1002" t="str">
        <f t="shared" si="66"/>
        <v>https://fs.amplifi.io//file?id=4422f761-a5fd-42e9-b06e-4fea39a3894d&amp;variant=thumb&amp;extension=png</v>
      </c>
      <c r="BF1002" s="4" t="s">
        <v>7568</v>
      </c>
      <c r="BG1002" s="4" t="s">
        <v>5831</v>
      </c>
    </row>
    <row r="1003" spans="1:59" ht="19" customHeight="1" x14ac:dyDescent="0.2">
      <c r="A1003">
        <v>1030</v>
      </c>
      <c r="B1003" t="str">
        <f t="shared" si="65"/>
        <v>62037-019-01</v>
      </c>
      <c r="C1003" t="s">
        <v>3702</v>
      </c>
      <c r="D1003" t="str">
        <f t="shared" si="67"/>
        <v>62037-019-01</v>
      </c>
      <c r="E1003" t="s">
        <v>3170</v>
      </c>
      <c r="F1003" t="e">
        <v>#N/A</v>
      </c>
      <c r="G1003" t="s">
        <v>3697</v>
      </c>
      <c r="H1003" t="s">
        <v>3644</v>
      </c>
      <c r="I1003" t="s">
        <v>3645</v>
      </c>
      <c r="J1003" t="s">
        <v>5332</v>
      </c>
      <c r="K1003" t="s">
        <v>5338</v>
      </c>
      <c r="L1003" t="s">
        <v>5415</v>
      </c>
      <c r="M1003" t="s">
        <v>5349</v>
      </c>
      <c r="N1003" t="s">
        <v>3021</v>
      </c>
      <c r="P1003" t="s">
        <v>5330</v>
      </c>
      <c r="Q1003" t="s">
        <v>3703</v>
      </c>
      <c r="R1003" t="e">
        <v>#N/A</v>
      </c>
      <c r="S1003" t="b">
        <v>1</v>
      </c>
      <c r="T1003" t="s">
        <v>3702</v>
      </c>
      <c r="U1003" t="s">
        <v>3702</v>
      </c>
      <c r="AI1003">
        <v>50</v>
      </c>
      <c r="AJ1003">
        <v>50</v>
      </c>
      <c r="AK1003" t="s">
        <v>3539</v>
      </c>
      <c r="AL1003" t="s">
        <v>2800</v>
      </c>
      <c r="AM1003" t="s">
        <v>3698</v>
      </c>
      <c r="AN1003" s="1" t="s">
        <v>3699</v>
      </c>
      <c r="AO1003" s="1" t="str">
        <f t="shared" si="68"/>
        <v>2W Distributor Bike</v>
      </c>
      <c r="AP1003" s="1"/>
      <c r="AQ1003" s="1"/>
      <c r="AR1003" s="1"/>
      <c r="AS1003" s="1"/>
      <c r="AT1003" s="1"/>
      <c r="AU1003" s="1"/>
      <c r="AV1003" s="1"/>
      <c r="AW1003" s="1"/>
      <c r="AX1003" s="1"/>
      <c r="AY1003" s="1"/>
      <c r="AZ1003" s="1"/>
      <c r="BA1003" s="1"/>
      <c r="BB1003" s="1"/>
      <c r="BC1003" s="1"/>
      <c r="BD1003" s="1" t="s">
        <v>3704</v>
      </c>
      <c r="BE1003" t="str">
        <f t="shared" si="66"/>
        <v>https://fs.amplifi.io//file?id=2a5f2d0a-320d-40f3-87f5-b1d2f2538898&amp;variant=thumb&amp;extension=png</v>
      </c>
      <c r="BF1003" s="4" t="s">
        <v>3704</v>
      </c>
      <c r="BG1003" s="4" t="s">
        <v>7569</v>
      </c>
    </row>
    <row r="1004" spans="1:59" ht="19" customHeight="1" x14ac:dyDescent="0.2">
      <c r="A1004">
        <v>1031</v>
      </c>
      <c r="B1004" t="str">
        <f t="shared" si="65"/>
        <v>62037-021-01</v>
      </c>
      <c r="C1004" t="s">
        <v>3705</v>
      </c>
      <c r="D1004" t="str">
        <f t="shared" si="67"/>
        <v>62037-021-01</v>
      </c>
      <c r="E1004" t="s">
        <v>3170</v>
      </c>
      <c r="F1004" t="e">
        <v>#N/A</v>
      </c>
      <c r="G1004" t="s">
        <v>3697</v>
      </c>
      <c r="H1004" t="s">
        <v>3644</v>
      </c>
      <c r="I1004" t="s">
        <v>3645</v>
      </c>
      <c r="J1004" t="s">
        <v>5332</v>
      </c>
      <c r="K1004" t="s">
        <v>5338</v>
      </c>
      <c r="L1004" t="s">
        <v>5415</v>
      </c>
      <c r="M1004" t="s">
        <v>5349</v>
      </c>
      <c r="N1004" t="s">
        <v>3021</v>
      </c>
      <c r="P1004" t="s">
        <v>5330</v>
      </c>
      <c r="Q1004" t="s">
        <v>2804</v>
      </c>
      <c r="R1004" t="e">
        <v>#N/A</v>
      </c>
      <c r="S1004" t="b">
        <v>1</v>
      </c>
      <c r="T1004" t="s">
        <v>3705</v>
      </c>
      <c r="U1004" t="s">
        <v>3705</v>
      </c>
      <c r="AI1004">
        <v>40</v>
      </c>
      <c r="AJ1004">
        <v>40</v>
      </c>
      <c r="AK1004" t="s">
        <v>3539</v>
      </c>
      <c r="AL1004" t="s">
        <v>2800</v>
      </c>
      <c r="AM1004" t="s">
        <v>3698</v>
      </c>
      <c r="AN1004" s="1" t="s">
        <v>3699</v>
      </c>
      <c r="AO1004" s="1" t="str">
        <f t="shared" si="68"/>
        <v>2W Distributor Bike</v>
      </c>
      <c r="AP1004" s="1"/>
      <c r="AQ1004" s="1"/>
      <c r="AR1004" s="1"/>
      <c r="AS1004" s="1"/>
      <c r="AT1004" s="1"/>
      <c r="AU1004" s="1"/>
      <c r="AV1004" s="1"/>
      <c r="AW1004" s="1"/>
      <c r="AX1004" s="1"/>
      <c r="AY1004" s="1"/>
      <c r="AZ1004" s="1"/>
      <c r="BA1004" s="1"/>
      <c r="BB1004" s="1"/>
      <c r="BC1004" s="1"/>
      <c r="BD1004" s="1" t="s">
        <v>5300</v>
      </c>
      <c r="BE1004" t="str">
        <f t="shared" si="66"/>
        <v>https://fs.amplifi.io//file?id=d8c9cca0-9ec3-452c-97c4-f5c365544b6d&amp;variant=thumb&amp;extension=png</v>
      </c>
      <c r="BF1004" s="4" t="s">
        <v>5300</v>
      </c>
      <c r="BG1004" s="4" t="s">
        <v>7570</v>
      </c>
    </row>
    <row r="1005" spans="1:59" ht="19" customHeight="1" x14ac:dyDescent="0.2">
      <c r="A1005">
        <v>1032</v>
      </c>
      <c r="B1005" t="str">
        <f t="shared" si="65"/>
        <v>62037-033-01</v>
      </c>
      <c r="C1005" t="s">
        <v>3706</v>
      </c>
      <c r="D1005" t="str">
        <f t="shared" si="67"/>
        <v>62037-033-01</v>
      </c>
      <c r="E1005" t="s">
        <v>3170</v>
      </c>
      <c r="F1005" t="e">
        <v>#N/A</v>
      </c>
      <c r="G1005" t="s">
        <v>3697</v>
      </c>
      <c r="H1005" t="s">
        <v>3644</v>
      </c>
      <c r="I1005" t="s">
        <v>3645</v>
      </c>
      <c r="J1005" t="s">
        <v>5332</v>
      </c>
      <c r="K1005" t="s">
        <v>5338</v>
      </c>
      <c r="L1005" t="s">
        <v>5415</v>
      </c>
      <c r="M1005" t="s">
        <v>5349</v>
      </c>
      <c r="N1005" t="s">
        <v>3021</v>
      </c>
      <c r="P1005" t="s">
        <v>5330</v>
      </c>
      <c r="Q1005" t="s">
        <v>3650</v>
      </c>
      <c r="R1005" t="e">
        <v>#N/A</v>
      </c>
      <c r="S1005" t="b">
        <v>1</v>
      </c>
      <c r="T1005" t="s">
        <v>3706</v>
      </c>
      <c r="U1005" t="s">
        <v>3706</v>
      </c>
      <c r="AI1005">
        <v>60</v>
      </c>
      <c r="AJ1005">
        <v>60</v>
      </c>
      <c r="AK1005" t="s">
        <v>3539</v>
      </c>
      <c r="AL1005" t="s">
        <v>2800</v>
      </c>
      <c r="AM1005" t="s">
        <v>3698</v>
      </c>
      <c r="AN1005" s="1" t="s">
        <v>3699</v>
      </c>
      <c r="AO1005" s="1" t="str">
        <f t="shared" si="68"/>
        <v>2W Distributor Bike</v>
      </c>
      <c r="AP1005" s="1"/>
      <c r="AQ1005" s="1"/>
      <c r="AR1005" s="1"/>
      <c r="AS1005" s="1"/>
      <c r="AT1005" s="1"/>
      <c r="AU1005" s="1"/>
      <c r="AV1005" s="1"/>
      <c r="AW1005" s="1"/>
      <c r="AX1005" s="1"/>
      <c r="AY1005" s="1"/>
      <c r="AZ1005" s="1"/>
      <c r="BA1005" s="1"/>
      <c r="BB1005" s="1"/>
      <c r="BC1005" s="1"/>
      <c r="BD1005" s="1" t="s">
        <v>5832</v>
      </c>
      <c r="BE1005" t="str">
        <f t="shared" si="66"/>
        <v>https://fs.amplifi.io//file?id=89ceb1c8-6e2b-4642-9976-b448c1005842&amp;variant=thumb&amp;extension=png</v>
      </c>
      <c r="BF1005" s="4" t="s">
        <v>5832</v>
      </c>
      <c r="BG1005" s="4" t="s">
        <v>7571</v>
      </c>
    </row>
    <row r="1006" spans="1:59" ht="19" customHeight="1" x14ac:dyDescent="0.2">
      <c r="A1006">
        <v>1033</v>
      </c>
      <c r="B1006" t="str">
        <f t="shared" si="65"/>
        <v>62037-069-01</v>
      </c>
      <c r="C1006" t="s">
        <v>3707</v>
      </c>
      <c r="D1006" t="str">
        <f t="shared" si="67"/>
        <v>62037-069-01</v>
      </c>
      <c r="E1006" t="s">
        <v>3170</v>
      </c>
      <c r="F1006" t="e">
        <v>#N/A</v>
      </c>
      <c r="G1006" t="s">
        <v>3697</v>
      </c>
      <c r="H1006" t="s">
        <v>3644</v>
      </c>
      <c r="I1006" t="s">
        <v>3645</v>
      </c>
      <c r="J1006" t="s">
        <v>5332</v>
      </c>
      <c r="K1006" t="s">
        <v>5338</v>
      </c>
      <c r="L1006" t="s">
        <v>5415</v>
      </c>
      <c r="M1006" t="s">
        <v>5349</v>
      </c>
      <c r="N1006" t="s">
        <v>3021</v>
      </c>
      <c r="P1006" t="s">
        <v>5330</v>
      </c>
      <c r="Q1006" t="s">
        <v>3690</v>
      </c>
      <c r="R1006" t="e">
        <v>#N/A</v>
      </c>
      <c r="S1006" t="b">
        <v>1</v>
      </c>
      <c r="T1006" t="s">
        <v>3707</v>
      </c>
      <c r="U1006" t="s">
        <v>3707</v>
      </c>
      <c r="AI1006">
        <v>50</v>
      </c>
      <c r="AJ1006">
        <v>50</v>
      </c>
      <c r="AK1006" t="s">
        <v>3539</v>
      </c>
      <c r="AL1006" t="s">
        <v>2800</v>
      </c>
      <c r="AM1006" t="s">
        <v>3698</v>
      </c>
      <c r="AN1006" s="1" t="s">
        <v>3699</v>
      </c>
      <c r="AO1006" s="1" t="str">
        <f t="shared" si="68"/>
        <v>2W Distributor Bike</v>
      </c>
      <c r="AP1006" s="1"/>
      <c r="AQ1006" s="1"/>
      <c r="AR1006" s="1"/>
      <c r="AS1006" s="1"/>
      <c r="AT1006" s="1"/>
      <c r="AU1006" s="1"/>
      <c r="AV1006" s="1"/>
      <c r="AW1006" s="1"/>
      <c r="AX1006" s="1"/>
      <c r="AY1006" s="1"/>
      <c r="AZ1006" s="1"/>
      <c r="BA1006" s="1"/>
      <c r="BB1006" s="1"/>
      <c r="BC1006" s="1"/>
      <c r="BD1006" s="1" t="s">
        <v>3708</v>
      </c>
      <c r="BE1006" t="str">
        <f t="shared" si="66"/>
        <v>https://fs.amplifi.io//file?id=86ae4b67-471f-4814-924d-a39535a62b95&amp;variant=thumb&amp;extension=png</v>
      </c>
      <c r="BF1006" s="4" t="s">
        <v>3708</v>
      </c>
      <c r="BG1006" s="4" t="s">
        <v>7572</v>
      </c>
    </row>
    <row r="1007" spans="1:59" ht="19" customHeight="1" x14ac:dyDescent="0.2">
      <c r="A1007">
        <v>1034</v>
      </c>
      <c r="B1007" t="str">
        <f t="shared" si="65"/>
        <v>62037-079-01</v>
      </c>
      <c r="C1007" t="s">
        <v>3709</v>
      </c>
      <c r="D1007" t="str">
        <f t="shared" si="67"/>
        <v>62037-079-01</v>
      </c>
      <c r="E1007" t="s">
        <v>3170</v>
      </c>
      <c r="F1007" t="e">
        <v>#N/A</v>
      </c>
      <c r="G1007" t="s">
        <v>3697</v>
      </c>
      <c r="H1007" t="s">
        <v>3644</v>
      </c>
      <c r="I1007" t="s">
        <v>3645</v>
      </c>
      <c r="J1007" t="s">
        <v>5332</v>
      </c>
      <c r="K1007" t="s">
        <v>5338</v>
      </c>
      <c r="L1007" t="s">
        <v>5415</v>
      </c>
      <c r="M1007" t="s">
        <v>5349</v>
      </c>
      <c r="N1007" t="s">
        <v>3021</v>
      </c>
      <c r="P1007" t="s">
        <v>5330</v>
      </c>
      <c r="Q1007" t="s">
        <v>3672</v>
      </c>
      <c r="R1007" t="e">
        <v>#N/A</v>
      </c>
      <c r="S1007" t="b">
        <v>1</v>
      </c>
      <c r="T1007" t="s">
        <v>3709</v>
      </c>
      <c r="U1007" t="s">
        <v>3709</v>
      </c>
      <c r="AI1007">
        <v>60</v>
      </c>
      <c r="AJ1007">
        <v>60</v>
      </c>
      <c r="AK1007" t="s">
        <v>3539</v>
      </c>
      <c r="AL1007" t="s">
        <v>2800</v>
      </c>
      <c r="AM1007" t="s">
        <v>3698</v>
      </c>
      <c r="AN1007" s="1" t="s">
        <v>3699</v>
      </c>
      <c r="AO1007" s="1" t="str">
        <f t="shared" si="68"/>
        <v>2W Distributor Bike</v>
      </c>
      <c r="AP1007" s="1"/>
      <c r="AQ1007" s="1"/>
      <c r="AR1007" s="1"/>
      <c r="AS1007" s="1"/>
      <c r="AT1007" s="1"/>
      <c r="AU1007" s="1"/>
      <c r="AV1007" s="1"/>
      <c r="AW1007" s="1"/>
      <c r="AX1007" s="1"/>
      <c r="AY1007" s="1"/>
      <c r="AZ1007" s="1"/>
      <c r="BA1007" s="1"/>
      <c r="BB1007" s="1"/>
      <c r="BC1007" s="1"/>
      <c r="BD1007" s="1" t="s">
        <v>3710</v>
      </c>
      <c r="BE1007" t="str">
        <f t="shared" si="66"/>
        <v>https://fs.amplifi.io//file?id=712bd8c2-1a37-422f-8fa9-4a263770e84d&amp;variant=thumb&amp;extension=png</v>
      </c>
      <c r="BF1007" s="4" t="s">
        <v>3710</v>
      </c>
    </row>
    <row r="1008" spans="1:59" ht="19" customHeight="1" x14ac:dyDescent="0.2">
      <c r="A1008">
        <v>1035</v>
      </c>
      <c r="B1008" t="str">
        <f t="shared" si="65"/>
        <v>62037-105-01</v>
      </c>
      <c r="C1008" t="s">
        <v>3711</v>
      </c>
      <c r="D1008" t="str">
        <f t="shared" si="67"/>
        <v>62037-105-01</v>
      </c>
      <c r="E1008" t="s">
        <v>3170</v>
      </c>
      <c r="F1008" t="e">
        <v>#N/A</v>
      </c>
      <c r="G1008" t="s">
        <v>3697</v>
      </c>
      <c r="H1008" t="s">
        <v>3644</v>
      </c>
      <c r="I1008" t="s">
        <v>3645</v>
      </c>
      <c r="J1008" t="s">
        <v>5332</v>
      </c>
      <c r="K1008" t="s">
        <v>5333</v>
      </c>
      <c r="L1008" t="s">
        <v>5333</v>
      </c>
      <c r="M1008" t="s">
        <v>5349</v>
      </c>
      <c r="N1008" t="s">
        <v>3021</v>
      </c>
      <c r="P1008" t="s">
        <v>5330</v>
      </c>
      <c r="Q1008" t="s">
        <v>2929</v>
      </c>
      <c r="R1008" t="e">
        <v>#N/A</v>
      </c>
      <c r="S1008" t="b">
        <v>0</v>
      </c>
      <c r="T1008" t="s">
        <v>3711</v>
      </c>
      <c r="U1008" t="s">
        <v>3711</v>
      </c>
      <c r="AI1008">
        <v>40</v>
      </c>
      <c r="AJ1008">
        <v>40</v>
      </c>
      <c r="AK1008" t="s">
        <v>3539</v>
      </c>
      <c r="AL1008" t="s">
        <v>2800</v>
      </c>
      <c r="AM1008" t="s">
        <v>3698</v>
      </c>
      <c r="AN1008" s="1" t="s">
        <v>3699</v>
      </c>
      <c r="AO1008" s="1" t="str">
        <f t="shared" si="68"/>
        <v>2W Distributor Bike</v>
      </c>
      <c r="AP1008" s="1"/>
      <c r="AQ1008" s="1"/>
      <c r="AR1008" s="1"/>
      <c r="AS1008" s="1"/>
      <c r="AT1008" s="1"/>
      <c r="AU1008" s="1"/>
      <c r="AV1008" s="1"/>
      <c r="AW1008" s="1"/>
      <c r="AX1008" s="1"/>
      <c r="AY1008" s="1"/>
      <c r="AZ1008" s="1"/>
      <c r="BA1008" s="1"/>
      <c r="BB1008" s="1"/>
      <c r="BC1008" s="1"/>
      <c r="BD1008" s="1" t="s">
        <v>8053</v>
      </c>
      <c r="BE1008" t="str">
        <f t="shared" si="66"/>
        <v>N/A&amp;variant=thumb&amp;extension=png</v>
      </c>
    </row>
    <row r="1009" spans="1:59" ht="19" customHeight="1" x14ac:dyDescent="0.2">
      <c r="A1009">
        <v>1036</v>
      </c>
      <c r="B1009" t="str">
        <f t="shared" si="65"/>
        <v>62037-122-01</v>
      </c>
      <c r="C1009" t="s">
        <v>3712</v>
      </c>
      <c r="D1009" t="str">
        <f t="shared" si="67"/>
        <v>62037-122-01</v>
      </c>
      <c r="E1009" t="s">
        <v>3170</v>
      </c>
      <c r="F1009" t="e">
        <v>#N/A</v>
      </c>
      <c r="G1009" t="s">
        <v>3697</v>
      </c>
      <c r="H1009" t="s">
        <v>3644</v>
      </c>
      <c r="I1009" t="s">
        <v>3645</v>
      </c>
      <c r="J1009" t="s">
        <v>5332</v>
      </c>
      <c r="K1009" t="s">
        <v>5338</v>
      </c>
      <c r="L1009" t="s">
        <v>5415</v>
      </c>
      <c r="M1009" t="s">
        <v>5349</v>
      </c>
      <c r="N1009" t="s">
        <v>3021</v>
      </c>
      <c r="P1009" t="s">
        <v>5330</v>
      </c>
      <c r="Q1009" t="s">
        <v>3674</v>
      </c>
      <c r="R1009" t="e">
        <v>#N/A</v>
      </c>
      <c r="S1009" t="b">
        <v>1</v>
      </c>
      <c r="T1009" t="s">
        <v>3712</v>
      </c>
      <c r="U1009" t="s">
        <v>3712</v>
      </c>
      <c r="AI1009">
        <v>60</v>
      </c>
      <c r="AJ1009">
        <v>60</v>
      </c>
      <c r="AK1009" t="s">
        <v>3539</v>
      </c>
      <c r="AL1009" t="s">
        <v>2800</v>
      </c>
      <c r="AM1009" t="s">
        <v>3698</v>
      </c>
      <c r="AN1009" s="1" t="s">
        <v>3699</v>
      </c>
      <c r="AO1009" s="1" t="str">
        <f t="shared" si="68"/>
        <v>2W Distributor Bike</v>
      </c>
      <c r="AP1009" s="1"/>
      <c r="AQ1009" s="1"/>
      <c r="AR1009" s="1"/>
      <c r="AS1009" s="1"/>
      <c r="AT1009" s="1"/>
      <c r="AU1009" s="1"/>
      <c r="AV1009" s="1"/>
      <c r="AW1009" s="1"/>
      <c r="AX1009" s="1"/>
      <c r="AY1009" s="1"/>
      <c r="AZ1009" s="1"/>
      <c r="BA1009" s="1"/>
      <c r="BB1009" s="1"/>
      <c r="BC1009" s="1"/>
      <c r="BD1009" s="1" t="s">
        <v>3713</v>
      </c>
      <c r="BE1009" t="str">
        <f t="shared" si="66"/>
        <v>https://fs.amplifi.io//file?id=79ea38c3-b728-4b34-a42c-591ddae4eb34&amp;variant=thumb&amp;extension=png</v>
      </c>
      <c r="BF1009" s="4" t="s">
        <v>3713</v>
      </c>
      <c r="BG1009" s="4" t="s">
        <v>7573</v>
      </c>
    </row>
    <row r="1010" spans="1:59" ht="19" customHeight="1" x14ac:dyDescent="0.2">
      <c r="A1010">
        <v>1037</v>
      </c>
      <c r="B1010" t="str">
        <f t="shared" si="65"/>
        <v>62037-144-01</v>
      </c>
      <c r="C1010" t="s">
        <v>3714</v>
      </c>
      <c r="D1010" t="str">
        <f t="shared" si="67"/>
        <v>62037-144-01</v>
      </c>
      <c r="E1010" t="s">
        <v>3170</v>
      </c>
      <c r="F1010" t="e">
        <v>#N/A</v>
      </c>
      <c r="G1010" t="s">
        <v>3697</v>
      </c>
      <c r="H1010" t="s">
        <v>3644</v>
      </c>
      <c r="I1010" t="s">
        <v>3645</v>
      </c>
      <c r="J1010" t="s">
        <v>5332</v>
      </c>
      <c r="K1010" t="s">
        <v>5338</v>
      </c>
      <c r="L1010" t="s">
        <v>5415</v>
      </c>
      <c r="M1010" t="s">
        <v>5349</v>
      </c>
      <c r="N1010" t="s">
        <v>3021</v>
      </c>
      <c r="P1010" t="s">
        <v>5330</v>
      </c>
      <c r="Q1010" t="s">
        <v>3653</v>
      </c>
      <c r="R1010" t="e">
        <v>#N/A</v>
      </c>
      <c r="S1010" t="b">
        <v>1</v>
      </c>
      <c r="T1010" t="s">
        <v>3714</v>
      </c>
      <c r="U1010" t="s">
        <v>3714</v>
      </c>
      <c r="AI1010">
        <v>50</v>
      </c>
      <c r="AJ1010">
        <v>50</v>
      </c>
      <c r="AK1010" t="s">
        <v>3539</v>
      </c>
      <c r="AL1010" t="s">
        <v>2800</v>
      </c>
      <c r="AM1010" t="s">
        <v>3698</v>
      </c>
      <c r="AN1010" s="1" t="s">
        <v>3699</v>
      </c>
      <c r="AO1010" s="1" t="str">
        <f t="shared" si="68"/>
        <v>2W Distributor Bike</v>
      </c>
      <c r="AP1010" s="1"/>
      <c r="AQ1010" s="1"/>
      <c r="AR1010" s="1"/>
      <c r="AS1010" s="1"/>
      <c r="AT1010" s="1"/>
      <c r="AU1010" s="1"/>
      <c r="AV1010" s="1"/>
      <c r="AW1010" s="1"/>
      <c r="AX1010" s="1"/>
      <c r="AY1010" s="1"/>
      <c r="AZ1010" s="1"/>
      <c r="BA1010" s="1"/>
      <c r="BB1010" s="1"/>
      <c r="BC1010" s="1"/>
      <c r="BD1010" s="1" t="s">
        <v>5833</v>
      </c>
      <c r="BE1010" t="str">
        <f t="shared" si="66"/>
        <v>https://fs.amplifi.io//file?id=8272ca96-ec77-4999-ba07-6e394d6f6d38&amp;variant=thumb&amp;extension=png</v>
      </c>
      <c r="BF1010" s="4" t="s">
        <v>7574</v>
      </c>
      <c r="BG1010" s="4" t="s">
        <v>5833</v>
      </c>
    </row>
    <row r="1011" spans="1:59" ht="19" customHeight="1" x14ac:dyDescent="0.2">
      <c r="A1011">
        <v>1038</v>
      </c>
      <c r="B1011" t="str">
        <f t="shared" si="65"/>
        <v>62045-101-01</v>
      </c>
      <c r="C1011" t="s">
        <v>3715</v>
      </c>
      <c r="D1011" t="str">
        <f t="shared" si="67"/>
        <v>62045-101-01</v>
      </c>
      <c r="E1011" t="s">
        <v>3170</v>
      </c>
      <c r="F1011" t="e">
        <v>#N/A</v>
      </c>
      <c r="G1011" t="s">
        <v>3630</v>
      </c>
      <c r="H1011" t="s">
        <v>3716</v>
      </c>
      <c r="I1011" t="s">
        <v>3645</v>
      </c>
      <c r="J1011" t="s">
        <v>5332</v>
      </c>
      <c r="K1011" t="s">
        <v>5338</v>
      </c>
      <c r="L1011" t="s">
        <v>5418</v>
      </c>
      <c r="M1011" t="s">
        <v>5349</v>
      </c>
      <c r="N1011" t="s">
        <v>5393</v>
      </c>
      <c r="P1011" t="s">
        <v>5330</v>
      </c>
      <c r="Q1011" t="s">
        <v>638</v>
      </c>
      <c r="R1011" t="e">
        <v>#N/A</v>
      </c>
      <c r="S1011" t="b">
        <v>0</v>
      </c>
      <c r="T1011" t="s">
        <v>3715</v>
      </c>
      <c r="U1011" t="s">
        <v>3715</v>
      </c>
      <c r="AI1011">
        <v>40</v>
      </c>
      <c r="AJ1011">
        <v>30</v>
      </c>
      <c r="AK1011" t="s">
        <v>3539</v>
      </c>
      <c r="AL1011" t="s">
        <v>2800</v>
      </c>
      <c r="AM1011" t="s">
        <v>3717</v>
      </c>
      <c r="AN1011" s="1" t="s">
        <v>3718</v>
      </c>
      <c r="AO1011" s="1" t="str">
        <f t="shared" si="68"/>
        <v>2W Distributor Bike</v>
      </c>
      <c r="AP1011" s="1"/>
      <c r="AQ1011" s="1"/>
      <c r="AR1011" s="1"/>
      <c r="AS1011" s="1"/>
      <c r="AT1011" s="1"/>
      <c r="AU1011" s="1"/>
      <c r="AV1011" s="1"/>
      <c r="AW1011" s="1"/>
      <c r="AX1011" s="1"/>
      <c r="AY1011" s="1"/>
      <c r="AZ1011" s="1"/>
      <c r="BA1011" s="1"/>
      <c r="BB1011" s="1"/>
      <c r="BC1011" s="1"/>
      <c r="BD1011" s="1" t="s">
        <v>5834</v>
      </c>
      <c r="BE1011" t="str">
        <f t="shared" si="66"/>
        <v>https://fs.amplifi.io//file?id=3ad66281-7343-4b30-bb13-1e4565253602&amp;variant=thumb&amp;extension=png</v>
      </c>
      <c r="BF1011" s="4" t="s">
        <v>7575</v>
      </c>
      <c r="BG1011" s="4" t="s">
        <v>5834</v>
      </c>
    </row>
    <row r="1012" spans="1:59" ht="19" customHeight="1" x14ac:dyDescent="0.2">
      <c r="A1012">
        <v>1039</v>
      </c>
      <c r="B1012" t="str">
        <f t="shared" si="65"/>
        <v>62045-102-01</v>
      </c>
      <c r="C1012" t="s">
        <v>3719</v>
      </c>
      <c r="D1012" t="str">
        <f t="shared" si="67"/>
        <v>62045-102-01</v>
      </c>
      <c r="E1012" t="s">
        <v>3170</v>
      </c>
      <c r="F1012" t="e">
        <v>#N/A</v>
      </c>
      <c r="G1012" t="s">
        <v>3630</v>
      </c>
      <c r="H1012" t="s">
        <v>3720</v>
      </c>
      <c r="I1012" t="s">
        <v>3645</v>
      </c>
      <c r="J1012" t="s">
        <v>5332</v>
      </c>
      <c r="K1012" t="s">
        <v>5338</v>
      </c>
      <c r="L1012" t="s">
        <v>5418</v>
      </c>
      <c r="M1012" t="s">
        <v>5349</v>
      </c>
      <c r="N1012" t="s">
        <v>3021</v>
      </c>
      <c r="P1012" t="s">
        <v>5330</v>
      </c>
      <c r="Q1012" t="s">
        <v>2804</v>
      </c>
      <c r="R1012" t="e">
        <v>#N/A</v>
      </c>
      <c r="S1012" t="b">
        <v>0</v>
      </c>
      <c r="T1012" t="s">
        <v>3719</v>
      </c>
      <c r="U1012" t="s">
        <v>3719</v>
      </c>
      <c r="AI1012">
        <v>40</v>
      </c>
      <c r="AJ1012">
        <v>40</v>
      </c>
      <c r="AK1012" t="s">
        <v>3539</v>
      </c>
      <c r="AL1012" t="s">
        <v>2800</v>
      </c>
      <c r="AM1012" t="s">
        <v>3721</v>
      </c>
      <c r="AN1012" s="1" t="s">
        <v>3722</v>
      </c>
      <c r="AO1012" s="1" t="str">
        <f t="shared" si="68"/>
        <v>2W Distributor Bike</v>
      </c>
      <c r="AP1012" s="1"/>
      <c r="AQ1012" s="1"/>
      <c r="AR1012" s="1"/>
      <c r="AS1012" s="1"/>
      <c r="AT1012" s="1"/>
      <c r="AU1012" s="1"/>
      <c r="AV1012" s="1"/>
      <c r="AW1012" s="1"/>
      <c r="AX1012" s="1"/>
      <c r="AY1012" s="1"/>
      <c r="AZ1012" s="1"/>
      <c r="BA1012" s="1"/>
      <c r="BB1012" s="1"/>
      <c r="BC1012" s="1"/>
      <c r="BD1012" s="1" t="s">
        <v>5301</v>
      </c>
      <c r="BE1012" t="str">
        <f t="shared" si="66"/>
        <v>https://fs.amplifi.io//file?id=16232474-2c3f-4e74-a6a0-36371faf294a&amp;variant=thumb&amp;extension=png</v>
      </c>
      <c r="BF1012" s="4" t="s">
        <v>5301</v>
      </c>
      <c r="BG1012" s="4" t="s">
        <v>7576</v>
      </c>
    </row>
    <row r="1013" spans="1:59" ht="19" customHeight="1" x14ac:dyDescent="0.2">
      <c r="A1013">
        <v>1040</v>
      </c>
      <c r="B1013" t="str">
        <f t="shared" si="65"/>
        <v>62045-102-02</v>
      </c>
      <c r="C1013" t="s">
        <v>3723</v>
      </c>
      <c r="D1013" t="str">
        <f t="shared" si="67"/>
        <v>62045-102-02</v>
      </c>
      <c r="E1013" t="s">
        <v>3170</v>
      </c>
      <c r="F1013" t="e">
        <v>#N/A</v>
      </c>
      <c r="G1013" t="s">
        <v>3630</v>
      </c>
      <c r="H1013" t="s">
        <v>3716</v>
      </c>
      <c r="I1013" t="s">
        <v>3645</v>
      </c>
      <c r="J1013" t="s">
        <v>5332</v>
      </c>
      <c r="K1013" t="s">
        <v>5338</v>
      </c>
      <c r="L1013" t="s">
        <v>5418</v>
      </c>
      <c r="M1013" t="s">
        <v>5349</v>
      </c>
      <c r="N1013" t="s">
        <v>5393</v>
      </c>
      <c r="P1013" t="s">
        <v>5330</v>
      </c>
      <c r="Q1013" t="s">
        <v>2804</v>
      </c>
      <c r="R1013" t="e">
        <v>#N/A</v>
      </c>
      <c r="S1013" t="b">
        <v>0</v>
      </c>
      <c r="T1013" t="s">
        <v>3723</v>
      </c>
      <c r="U1013" t="s">
        <v>3723</v>
      </c>
      <c r="AI1013">
        <v>40</v>
      </c>
      <c r="AJ1013">
        <v>40</v>
      </c>
      <c r="AK1013" t="s">
        <v>3539</v>
      </c>
      <c r="AL1013" t="s">
        <v>2800</v>
      </c>
      <c r="AM1013" t="s">
        <v>3717</v>
      </c>
      <c r="AN1013" s="1" t="s">
        <v>3718</v>
      </c>
      <c r="AO1013" s="1" t="str">
        <f t="shared" si="68"/>
        <v>2W Distributor Bike</v>
      </c>
      <c r="AP1013" s="1"/>
      <c r="AQ1013" s="1"/>
      <c r="AR1013" s="1"/>
      <c r="AS1013" s="1"/>
      <c r="AT1013" s="1"/>
      <c r="AU1013" s="1"/>
      <c r="AV1013" s="1"/>
      <c r="AW1013" s="1"/>
      <c r="AX1013" s="1"/>
      <c r="AY1013" s="1"/>
      <c r="AZ1013" s="1"/>
      <c r="BA1013" s="1"/>
      <c r="BB1013" s="1"/>
      <c r="BC1013" s="1"/>
      <c r="BD1013" s="1" t="s">
        <v>5835</v>
      </c>
      <c r="BE1013" t="str">
        <f t="shared" si="66"/>
        <v>https://fs.amplifi.io//file?id=3f962b97-4f9d-4741-b0d4-00636466827c&amp;variant=thumb&amp;extension=png</v>
      </c>
      <c r="BF1013" s="4" t="s">
        <v>7577</v>
      </c>
      <c r="BG1013" s="4" t="s">
        <v>5835</v>
      </c>
    </row>
    <row r="1014" spans="1:59" ht="19" customHeight="1" x14ac:dyDescent="0.2">
      <c r="A1014">
        <v>1041</v>
      </c>
      <c r="B1014" t="str">
        <f t="shared" si="65"/>
        <v>62045-258-01</v>
      </c>
      <c r="C1014" t="s">
        <v>3724</v>
      </c>
      <c r="D1014" t="str">
        <f t="shared" si="67"/>
        <v>62045-258-01</v>
      </c>
      <c r="E1014" t="s">
        <v>3170</v>
      </c>
      <c r="F1014" t="e">
        <v>#N/A</v>
      </c>
      <c r="G1014" t="s">
        <v>3630</v>
      </c>
      <c r="H1014" t="s">
        <v>3720</v>
      </c>
      <c r="I1014" t="s">
        <v>3645</v>
      </c>
      <c r="J1014" t="s">
        <v>5332</v>
      </c>
      <c r="K1014" t="s">
        <v>5338</v>
      </c>
      <c r="L1014" t="s">
        <v>5418</v>
      </c>
      <c r="M1014" t="s">
        <v>5349</v>
      </c>
      <c r="N1014" t="s">
        <v>3021</v>
      </c>
      <c r="P1014" t="s">
        <v>5330</v>
      </c>
      <c r="Q1014" t="s">
        <v>3725</v>
      </c>
      <c r="R1014" t="e">
        <v>#N/A</v>
      </c>
      <c r="S1014" t="b">
        <v>0</v>
      </c>
      <c r="T1014" t="s">
        <v>3724</v>
      </c>
      <c r="U1014" t="s">
        <v>3724</v>
      </c>
      <c r="AI1014">
        <v>50</v>
      </c>
      <c r="AJ1014">
        <v>50</v>
      </c>
      <c r="AK1014" t="s">
        <v>3539</v>
      </c>
      <c r="AL1014" t="s">
        <v>2800</v>
      </c>
      <c r="AM1014" t="s">
        <v>3721</v>
      </c>
      <c r="AN1014" s="1" t="s">
        <v>3722</v>
      </c>
      <c r="AO1014" s="1" t="str">
        <f t="shared" si="68"/>
        <v>2W Distributor Bike</v>
      </c>
      <c r="AP1014" s="1"/>
      <c r="AQ1014" s="1"/>
      <c r="AR1014" s="1"/>
      <c r="AS1014" s="1"/>
      <c r="AT1014" s="1"/>
      <c r="AU1014" s="1"/>
      <c r="AV1014" s="1"/>
      <c r="AW1014" s="1"/>
      <c r="AX1014" s="1"/>
      <c r="AY1014" s="1"/>
      <c r="AZ1014" s="1"/>
      <c r="BA1014" s="1"/>
      <c r="BB1014" s="1"/>
      <c r="BC1014" s="1"/>
      <c r="BD1014" s="1" t="s">
        <v>3726</v>
      </c>
      <c r="BE1014" t="str">
        <f t="shared" si="66"/>
        <v>https://fs.amplifi.io//file?id=ee2013f1-0891-4434-96ad-2f66a69240bf&amp;variant=thumb&amp;extension=png</v>
      </c>
      <c r="BF1014" s="4" t="s">
        <v>3726</v>
      </c>
      <c r="BG1014" s="4" t="s">
        <v>7578</v>
      </c>
    </row>
    <row r="1015" spans="1:59" ht="19" customHeight="1" x14ac:dyDescent="0.2">
      <c r="A1015">
        <v>1042</v>
      </c>
      <c r="B1015" t="str">
        <f t="shared" si="65"/>
        <v>62045-258-02</v>
      </c>
      <c r="C1015" t="s">
        <v>3727</v>
      </c>
      <c r="D1015" t="str">
        <f t="shared" si="67"/>
        <v>62045-258-02</v>
      </c>
      <c r="E1015" t="s">
        <v>3170</v>
      </c>
      <c r="F1015" t="e">
        <v>#N/A</v>
      </c>
      <c r="G1015" t="s">
        <v>3630</v>
      </c>
      <c r="H1015" t="s">
        <v>3716</v>
      </c>
      <c r="I1015" t="s">
        <v>3645</v>
      </c>
      <c r="J1015" t="s">
        <v>5332</v>
      </c>
      <c r="K1015" t="s">
        <v>5338</v>
      </c>
      <c r="L1015" t="s">
        <v>5418</v>
      </c>
      <c r="M1015" t="s">
        <v>5349</v>
      </c>
      <c r="N1015" t="s">
        <v>5393</v>
      </c>
      <c r="P1015" t="s">
        <v>5330</v>
      </c>
      <c r="Q1015" t="s">
        <v>3725</v>
      </c>
      <c r="R1015" t="e">
        <v>#N/A</v>
      </c>
      <c r="S1015" t="b">
        <v>0</v>
      </c>
      <c r="T1015" t="s">
        <v>3727</v>
      </c>
      <c r="U1015" t="s">
        <v>3727</v>
      </c>
      <c r="AI1015">
        <v>50</v>
      </c>
      <c r="AJ1015">
        <v>50</v>
      </c>
      <c r="AK1015" t="s">
        <v>3539</v>
      </c>
      <c r="AL1015" t="s">
        <v>2800</v>
      </c>
      <c r="AM1015" t="s">
        <v>3717</v>
      </c>
      <c r="AN1015" s="1" t="s">
        <v>3718</v>
      </c>
      <c r="AO1015" s="1" t="str">
        <f t="shared" si="68"/>
        <v>2W Distributor Bike</v>
      </c>
      <c r="AP1015" s="1"/>
      <c r="AQ1015" s="1"/>
      <c r="AR1015" s="1"/>
      <c r="AS1015" s="1"/>
      <c r="AT1015" s="1"/>
      <c r="AU1015" s="1"/>
      <c r="AV1015" s="1"/>
      <c r="AW1015" s="1"/>
      <c r="AX1015" s="1"/>
      <c r="AY1015" s="1"/>
      <c r="AZ1015" s="1"/>
      <c r="BA1015" s="1"/>
      <c r="BB1015" s="1"/>
      <c r="BC1015" s="1"/>
      <c r="BD1015" s="1" t="s">
        <v>3728</v>
      </c>
      <c r="BE1015" t="str">
        <f t="shared" si="66"/>
        <v>https://fs.amplifi.io//file?id=de49b2a8-031f-49e5-96c3-2ededbf736fe&amp;variant=thumb&amp;extension=png</v>
      </c>
      <c r="BF1015" s="4" t="s">
        <v>3728</v>
      </c>
      <c r="BG1015" s="4" t="s">
        <v>7579</v>
      </c>
    </row>
    <row r="1016" spans="1:59" ht="19" customHeight="1" x14ac:dyDescent="0.2">
      <c r="A1016">
        <v>1043</v>
      </c>
      <c r="B1016" t="str">
        <f t="shared" si="65"/>
        <v>62045-265-01</v>
      </c>
      <c r="C1016" t="s">
        <v>3729</v>
      </c>
      <c r="D1016" t="str">
        <f t="shared" si="67"/>
        <v>62045-265-01</v>
      </c>
      <c r="E1016" t="s">
        <v>3170</v>
      </c>
      <c r="F1016" t="e">
        <v>#N/A</v>
      </c>
      <c r="G1016" t="s">
        <v>3630</v>
      </c>
      <c r="H1016" t="s">
        <v>3720</v>
      </c>
      <c r="I1016" t="s">
        <v>3645</v>
      </c>
      <c r="J1016" t="s">
        <v>5332</v>
      </c>
      <c r="K1016" t="s">
        <v>5338</v>
      </c>
      <c r="L1016" t="s">
        <v>5418</v>
      </c>
      <c r="M1016" t="s">
        <v>5349</v>
      </c>
      <c r="N1016" t="s">
        <v>3021</v>
      </c>
      <c r="P1016" t="s">
        <v>5330</v>
      </c>
      <c r="Q1016" t="s">
        <v>3703</v>
      </c>
      <c r="R1016" t="e">
        <v>#N/A</v>
      </c>
      <c r="S1016" t="b">
        <v>0</v>
      </c>
      <c r="T1016" t="s">
        <v>3729</v>
      </c>
      <c r="U1016" t="s">
        <v>3729</v>
      </c>
      <c r="AI1016">
        <v>50</v>
      </c>
      <c r="AJ1016">
        <v>50</v>
      </c>
      <c r="AK1016" t="s">
        <v>3539</v>
      </c>
      <c r="AL1016" t="s">
        <v>2800</v>
      </c>
      <c r="AM1016" t="s">
        <v>3721</v>
      </c>
      <c r="AN1016" s="1" t="s">
        <v>3722</v>
      </c>
      <c r="AO1016" s="1" t="str">
        <f t="shared" si="68"/>
        <v>2W Distributor Bike</v>
      </c>
      <c r="AP1016" s="1"/>
      <c r="AQ1016" s="1"/>
      <c r="AR1016" s="1"/>
      <c r="AS1016" s="1"/>
      <c r="AT1016" s="1"/>
      <c r="AU1016" s="1"/>
      <c r="AV1016" s="1"/>
      <c r="AW1016" s="1"/>
      <c r="AX1016" s="1"/>
      <c r="AY1016" s="1"/>
      <c r="AZ1016" s="1"/>
      <c r="BA1016" s="1"/>
      <c r="BB1016" s="1"/>
      <c r="BC1016" s="1"/>
      <c r="BD1016" s="1" t="s">
        <v>5836</v>
      </c>
      <c r="BE1016" t="str">
        <f t="shared" si="66"/>
        <v>https://fs.amplifi.io//file?id=a68284b2-5640-421a-81ba-8fc6f502cb8f&amp;variant=thumb&amp;extension=png</v>
      </c>
      <c r="BF1016" s="4" t="s">
        <v>7580</v>
      </c>
      <c r="BG1016" s="4" t="s">
        <v>5836</v>
      </c>
    </row>
    <row r="1017" spans="1:59" ht="19" customHeight="1" x14ac:dyDescent="0.2">
      <c r="A1017">
        <v>1044</v>
      </c>
      <c r="B1017" t="str">
        <f t="shared" si="65"/>
        <v>62045-265-02</v>
      </c>
      <c r="C1017" t="s">
        <v>3730</v>
      </c>
      <c r="D1017" t="str">
        <f t="shared" si="67"/>
        <v>62045-265-02</v>
      </c>
      <c r="E1017" t="s">
        <v>3170</v>
      </c>
      <c r="F1017" t="e">
        <v>#N/A</v>
      </c>
      <c r="G1017" t="s">
        <v>3630</v>
      </c>
      <c r="H1017" t="s">
        <v>3716</v>
      </c>
      <c r="I1017" t="s">
        <v>3645</v>
      </c>
      <c r="J1017" t="s">
        <v>5332</v>
      </c>
      <c r="K1017" t="s">
        <v>5338</v>
      </c>
      <c r="L1017" t="s">
        <v>5418</v>
      </c>
      <c r="M1017" t="s">
        <v>5349</v>
      </c>
      <c r="N1017" t="s">
        <v>5393</v>
      </c>
      <c r="P1017" t="s">
        <v>5330</v>
      </c>
      <c r="Q1017" t="s">
        <v>3703</v>
      </c>
      <c r="R1017" t="e">
        <v>#N/A</v>
      </c>
      <c r="S1017" t="b">
        <v>0</v>
      </c>
      <c r="T1017" t="s">
        <v>3730</v>
      </c>
      <c r="U1017" t="s">
        <v>3730</v>
      </c>
      <c r="AI1017">
        <v>50</v>
      </c>
      <c r="AJ1017">
        <v>50</v>
      </c>
      <c r="AK1017" t="s">
        <v>3539</v>
      </c>
      <c r="AL1017" t="s">
        <v>2800</v>
      </c>
      <c r="AM1017" t="s">
        <v>3717</v>
      </c>
      <c r="AN1017" s="1" t="s">
        <v>3718</v>
      </c>
      <c r="AO1017" s="1" t="str">
        <f t="shared" si="68"/>
        <v>2W Distributor Bike</v>
      </c>
      <c r="AP1017" s="1"/>
      <c r="AQ1017" s="1"/>
      <c r="AR1017" s="1"/>
      <c r="AS1017" s="1"/>
      <c r="AT1017" s="1"/>
      <c r="AU1017" s="1"/>
      <c r="AV1017" s="1"/>
      <c r="AW1017" s="1"/>
      <c r="AX1017" s="1"/>
      <c r="AY1017" s="1"/>
      <c r="AZ1017" s="1"/>
      <c r="BA1017" s="1"/>
      <c r="BB1017" s="1"/>
      <c r="BC1017" s="1"/>
      <c r="BD1017" s="1" t="s">
        <v>3731</v>
      </c>
      <c r="BE1017" t="str">
        <f t="shared" si="66"/>
        <v>https://fs.amplifi.io//file?id=cdac592a-0141-4fce-b5f7-c736a46a8e84&amp;variant=thumb&amp;extension=png</v>
      </c>
      <c r="BF1017" s="4" t="s">
        <v>3731</v>
      </c>
      <c r="BG1017" s="4" t="s">
        <v>7581</v>
      </c>
    </row>
    <row r="1018" spans="1:59" ht="19" customHeight="1" x14ac:dyDescent="0.2">
      <c r="A1018">
        <v>1045</v>
      </c>
      <c r="B1018" t="str">
        <f t="shared" si="65"/>
        <v>62045-266-01</v>
      </c>
      <c r="C1018" t="s">
        <v>3732</v>
      </c>
      <c r="D1018" t="str">
        <f t="shared" si="67"/>
        <v>62045-266-01</v>
      </c>
      <c r="E1018" t="s">
        <v>3170</v>
      </c>
      <c r="F1018" t="e">
        <v>#N/A</v>
      </c>
      <c r="G1018" t="s">
        <v>3630</v>
      </c>
      <c r="H1018" t="s">
        <v>3720</v>
      </c>
      <c r="I1018" t="s">
        <v>3645</v>
      </c>
      <c r="J1018" t="s">
        <v>5332</v>
      </c>
      <c r="K1018" t="s">
        <v>5338</v>
      </c>
      <c r="L1018" t="s">
        <v>5418</v>
      </c>
      <c r="M1018" t="s">
        <v>5349</v>
      </c>
      <c r="N1018" t="s">
        <v>3021</v>
      </c>
      <c r="P1018" t="s">
        <v>5330</v>
      </c>
      <c r="Q1018" t="s">
        <v>3733</v>
      </c>
      <c r="R1018" t="e">
        <v>#N/A</v>
      </c>
      <c r="S1018" t="b">
        <v>0</v>
      </c>
      <c r="T1018" t="s">
        <v>3732</v>
      </c>
      <c r="U1018" t="s">
        <v>3732</v>
      </c>
      <c r="AI1018">
        <v>50</v>
      </c>
      <c r="AJ1018">
        <v>50</v>
      </c>
      <c r="AK1018" t="s">
        <v>3539</v>
      </c>
      <c r="AL1018" t="s">
        <v>2800</v>
      </c>
      <c r="AM1018" t="s">
        <v>3721</v>
      </c>
      <c r="AN1018" s="1" t="s">
        <v>3722</v>
      </c>
      <c r="AO1018" s="1" t="str">
        <f t="shared" si="68"/>
        <v>2W Distributor Bike</v>
      </c>
      <c r="AP1018" s="1"/>
      <c r="AQ1018" s="1"/>
      <c r="AR1018" s="1"/>
      <c r="AS1018" s="1"/>
      <c r="AT1018" s="1"/>
      <c r="AU1018" s="1"/>
      <c r="AV1018" s="1"/>
      <c r="AW1018" s="1"/>
      <c r="AX1018" s="1"/>
      <c r="AY1018" s="1"/>
      <c r="AZ1018" s="1"/>
      <c r="BA1018" s="1"/>
      <c r="BB1018" s="1"/>
      <c r="BC1018" s="1"/>
      <c r="BD1018" s="1" t="s">
        <v>5302</v>
      </c>
      <c r="BE1018" t="str">
        <f t="shared" si="66"/>
        <v>https://fs.amplifi.io//file?id=1a398dd5-aef7-4118-b829-1116a8d59d89&amp;variant=thumb&amp;extension=png</v>
      </c>
      <c r="BF1018" s="4" t="s">
        <v>5302</v>
      </c>
      <c r="BG1018" s="4" t="s">
        <v>7582</v>
      </c>
    </row>
    <row r="1019" spans="1:59" ht="19" customHeight="1" x14ac:dyDescent="0.2">
      <c r="A1019">
        <v>1046</v>
      </c>
      <c r="B1019" t="str">
        <f t="shared" si="65"/>
        <v>62045-266-02</v>
      </c>
      <c r="C1019" t="s">
        <v>3734</v>
      </c>
      <c r="D1019" t="str">
        <f t="shared" si="67"/>
        <v>62045-266-02</v>
      </c>
      <c r="E1019" t="s">
        <v>3170</v>
      </c>
      <c r="F1019" t="e">
        <v>#N/A</v>
      </c>
      <c r="G1019" t="s">
        <v>3630</v>
      </c>
      <c r="H1019" t="s">
        <v>3716</v>
      </c>
      <c r="I1019" t="s">
        <v>3645</v>
      </c>
      <c r="J1019" t="s">
        <v>5332</v>
      </c>
      <c r="K1019" t="s">
        <v>5338</v>
      </c>
      <c r="L1019" t="s">
        <v>5418</v>
      </c>
      <c r="M1019" t="s">
        <v>5349</v>
      </c>
      <c r="N1019" t="s">
        <v>5393</v>
      </c>
      <c r="P1019" t="s">
        <v>5330</v>
      </c>
      <c r="Q1019" t="s">
        <v>3733</v>
      </c>
      <c r="R1019" t="e">
        <v>#N/A</v>
      </c>
      <c r="S1019" t="b">
        <v>0</v>
      </c>
      <c r="T1019" t="s">
        <v>3734</v>
      </c>
      <c r="U1019" t="s">
        <v>3734</v>
      </c>
      <c r="AI1019">
        <v>50</v>
      </c>
      <c r="AJ1019">
        <v>50</v>
      </c>
      <c r="AK1019" t="s">
        <v>3539</v>
      </c>
      <c r="AL1019" t="s">
        <v>2800</v>
      </c>
      <c r="AM1019" t="s">
        <v>3717</v>
      </c>
      <c r="AN1019" s="1" t="s">
        <v>3718</v>
      </c>
      <c r="AO1019" s="1" t="str">
        <f t="shared" si="68"/>
        <v>2W Distributor Bike</v>
      </c>
      <c r="AP1019" s="1"/>
      <c r="AQ1019" s="1"/>
      <c r="AR1019" s="1"/>
      <c r="AS1019" s="1"/>
      <c r="AT1019" s="1"/>
      <c r="AU1019" s="1"/>
      <c r="AV1019" s="1"/>
      <c r="AW1019" s="1"/>
      <c r="AX1019" s="1"/>
      <c r="AY1019" s="1"/>
      <c r="AZ1019" s="1"/>
      <c r="BA1019" s="1"/>
      <c r="BB1019" s="1"/>
      <c r="BC1019" s="1"/>
      <c r="BD1019" s="1" t="s">
        <v>5303</v>
      </c>
      <c r="BE1019" t="str">
        <f t="shared" si="66"/>
        <v>https://fs.amplifi.io//file?id=bdec3076-b8fa-4fa1-9639-c9e266df11b9&amp;variant=thumb&amp;extension=png</v>
      </c>
      <c r="BF1019" s="4" t="s">
        <v>5303</v>
      </c>
      <c r="BG1019" s="4" t="s">
        <v>7583</v>
      </c>
    </row>
    <row r="1020" spans="1:59" ht="19" customHeight="1" x14ac:dyDescent="0.2">
      <c r="A1020">
        <v>1047</v>
      </c>
      <c r="B1020" t="str">
        <f t="shared" si="65"/>
        <v>62045-469-01</v>
      </c>
      <c r="C1020" t="s">
        <v>3735</v>
      </c>
      <c r="D1020" t="str">
        <f t="shared" si="67"/>
        <v>62045-469-01</v>
      </c>
      <c r="E1020" t="s">
        <v>3170</v>
      </c>
      <c r="F1020" t="e">
        <v>#N/A</v>
      </c>
      <c r="G1020" t="s">
        <v>3630</v>
      </c>
      <c r="H1020" t="s">
        <v>3720</v>
      </c>
      <c r="I1020" t="s">
        <v>3645</v>
      </c>
      <c r="J1020" t="s">
        <v>5332</v>
      </c>
      <c r="K1020" t="s">
        <v>5338</v>
      </c>
      <c r="L1020" t="s">
        <v>5418</v>
      </c>
      <c r="M1020" t="s">
        <v>5349</v>
      </c>
      <c r="N1020" t="s">
        <v>3021</v>
      </c>
      <c r="P1020" t="s">
        <v>5330</v>
      </c>
      <c r="Q1020" t="s">
        <v>3736</v>
      </c>
      <c r="R1020" t="e">
        <v>#N/A</v>
      </c>
      <c r="S1020" t="b">
        <v>0</v>
      </c>
      <c r="T1020" t="s">
        <v>3735</v>
      </c>
      <c r="U1020" t="s">
        <v>3735</v>
      </c>
      <c r="AI1020">
        <v>60</v>
      </c>
      <c r="AJ1020">
        <v>60</v>
      </c>
      <c r="AK1020" t="s">
        <v>3539</v>
      </c>
      <c r="AL1020" t="s">
        <v>2800</v>
      </c>
      <c r="AM1020" t="s">
        <v>3721</v>
      </c>
      <c r="AN1020" s="1" t="s">
        <v>3722</v>
      </c>
      <c r="AO1020" s="1" t="str">
        <f t="shared" si="68"/>
        <v>2W Distributor Bike</v>
      </c>
      <c r="AP1020" s="1"/>
      <c r="AQ1020" s="1"/>
      <c r="AR1020" s="1"/>
      <c r="AS1020" s="1"/>
      <c r="AT1020" s="1"/>
      <c r="AU1020" s="1"/>
      <c r="AV1020" s="1"/>
      <c r="AW1020" s="1"/>
      <c r="AX1020" s="1"/>
      <c r="AY1020" s="1"/>
      <c r="AZ1020" s="1"/>
      <c r="BA1020" s="1"/>
      <c r="BB1020" s="1"/>
      <c r="BC1020" s="1"/>
      <c r="BD1020" s="1" t="s">
        <v>5304</v>
      </c>
      <c r="BE1020" t="str">
        <f t="shared" si="66"/>
        <v>https://fs.amplifi.io//file?id=354554e8-0322-489e-b64d-3bcc6f1d5cbb&amp;variant=thumb&amp;extension=png</v>
      </c>
      <c r="BF1020" s="4" t="s">
        <v>5304</v>
      </c>
      <c r="BG1020" s="4" t="s">
        <v>7584</v>
      </c>
    </row>
    <row r="1021" spans="1:59" ht="19" customHeight="1" x14ac:dyDescent="0.2">
      <c r="A1021">
        <v>1048</v>
      </c>
      <c r="B1021" t="str">
        <f t="shared" si="65"/>
        <v>62045-469-02</v>
      </c>
      <c r="C1021" t="s">
        <v>3737</v>
      </c>
      <c r="D1021" t="str">
        <f t="shared" si="67"/>
        <v>62045-469-02</v>
      </c>
      <c r="E1021" t="s">
        <v>3170</v>
      </c>
      <c r="F1021" t="e">
        <v>#N/A</v>
      </c>
      <c r="G1021" t="s">
        <v>3630</v>
      </c>
      <c r="H1021" t="s">
        <v>3716</v>
      </c>
      <c r="I1021" t="s">
        <v>3645</v>
      </c>
      <c r="J1021" t="s">
        <v>5332</v>
      </c>
      <c r="K1021" t="s">
        <v>5338</v>
      </c>
      <c r="L1021" t="s">
        <v>5418</v>
      </c>
      <c r="M1021" t="s">
        <v>5349</v>
      </c>
      <c r="N1021" t="s">
        <v>5393</v>
      </c>
      <c r="P1021" t="s">
        <v>5330</v>
      </c>
      <c r="Q1021" t="s">
        <v>3736</v>
      </c>
      <c r="R1021" t="e">
        <v>#N/A</v>
      </c>
      <c r="S1021" t="b">
        <v>0</v>
      </c>
      <c r="T1021" t="s">
        <v>3737</v>
      </c>
      <c r="U1021" t="s">
        <v>3737</v>
      </c>
      <c r="AI1021">
        <v>60</v>
      </c>
      <c r="AJ1021">
        <v>60</v>
      </c>
      <c r="AK1021" t="s">
        <v>3539</v>
      </c>
      <c r="AL1021" t="s">
        <v>2800</v>
      </c>
      <c r="AM1021" t="s">
        <v>3717</v>
      </c>
      <c r="AN1021" s="1" t="s">
        <v>3718</v>
      </c>
      <c r="AO1021" s="1" t="str">
        <f t="shared" si="68"/>
        <v>2W Distributor Bike</v>
      </c>
      <c r="AP1021" s="1"/>
      <c r="AQ1021" s="1"/>
      <c r="AR1021" s="1"/>
      <c r="AS1021" s="1"/>
      <c r="AT1021" s="1"/>
      <c r="AU1021" s="1"/>
      <c r="AV1021" s="1"/>
      <c r="AW1021" s="1"/>
      <c r="AX1021" s="1"/>
      <c r="AY1021" s="1"/>
      <c r="AZ1021" s="1"/>
      <c r="BA1021" s="1"/>
      <c r="BB1021" s="1"/>
      <c r="BC1021" s="1"/>
      <c r="BD1021" s="1" t="s">
        <v>3738</v>
      </c>
      <c r="BE1021" t="str">
        <f t="shared" si="66"/>
        <v>https://fs.amplifi.io//file?id=2fdb495b-f62f-4603-99d4-867d2cf97b05&amp;variant=thumb&amp;extension=png</v>
      </c>
      <c r="BF1021" s="4" t="s">
        <v>3738</v>
      </c>
      <c r="BG1021" s="4" t="s">
        <v>7585</v>
      </c>
    </row>
    <row r="1022" spans="1:59" ht="19" customHeight="1" x14ac:dyDescent="0.2">
      <c r="A1022">
        <v>1049</v>
      </c>
      <c r="B1022" t="str">
        <f t="shared" si="65"/>
        <v>62045-802-01</v>
      </c>
      <c r="C1022" t="s">
        <v>3739</v>
      </c>
      <c r="D1022" t="str">
        <f t="shared" si="67"/>
        <v>62045-802-01</v>
      </c>
      <c r="E1022" t="s">
        <v>3170</v>
      </c>
      <c r="F1022" t="e">
        <v>#N/A</v>
      </c>
      <c r="G1022" t="s">
        <v>3630</v>
      </c>
      <c r="H1022" t="s">
        <v>3720</v>
      </c>
      <c r="I1022" t="s">
        <v>3645</v>
      </c>
      <c r="J1022" t="s">
        <v>5332</v>
      </c>
      <c r="K1022" t="s">
        <v>5338</v>
      </c>
      <c r="L1022" t="s">
        <v>5418</v>
      </c>
      <c r="M1022" t="s">
        <v>5349</v>
      </c>
      <c r="N1022" t="s">
        <v>3021</v>
      </c>
      <c r="P1022" t="s">
        <v>5330</v>
      </c>
      <c r="Q1022" t="s">
        <v>3740</v>
      </c>
      <c r="R1022" t="e">
        <v>#N/A</v>
      </c>
      <c r="S1022" t="b">
        <v>0</v>
      </c>
      <c r="T1022" t="s">
        <v>3739</v>
      </c>
      <c r="U1022" t="s">
        <v>3739</v>
      </c>
      <c r="AI1022">
        <v>70</v>
      </c>
      <c r="AJ1022">
        <v>70</v>
      </c>
      <c r="AK1022" t="s">
        <v>3539</v>
      </c>
      <c r="AL1022" t="s">
        <v>2800</v>
      </c>
      <c r="AM1022" t="s">
        <v>3721</v>
      </c>
      <c r="AN1022" s="1" t="s">
        <v>3722</v>
      </c>
      <c r="AO1022" s="1" t="str">
        <f t="shared" si="68"/>
        <v>2W Distributor Bike</v>
      </c>
      <c r="AP1022" s="1"/>
      <c r="AQ1022" s="1"/>
      <c r="AR1022" s="1"/>
      <c r="AS1022" s="1"/>
      <c r="AT1022" s="1"/>
      <c r="AU1022" s="1"/>
      <c r="AV1022" s="1"/>
      <c r="AW1022" s="1"/>
      <c r="AX1022" s="1"/>
      <c r="AY1022" s="1"/>
      <c r="AZ1022" s="1"/>
      <c r="BA1022" s="1"/>
      <c r="BB1022" s="1"/>
      <c r="BC1022" s="1"/>
      <c r="BD1022" s="1" t="s">
        <v>5837</v>
      </c>
      <c r="BE1022" t="str">
        <f t="shared" si="66"/>
        <v>https://fs.amplifi.io//file?id=8a392e1d-e40c-4ee4-940e-c76db9ce07ee&amp;variant=thumb&amp;extension=png</v>
      </c>
      <c r="BF1022" s="4" t="s">
        <v>7586</v>
      </c>
      <c r="BG1022" s="4" t="s">
        <v>5837</v>
      </c>
    </row>
    <row r="1023" spans="1:59" ht="19" customHeight="1" x14ac:dyDescent="0.2">
      <c r="A1023">
        <v>1050</v>
      </c>
      <c r="B1023" t="str">
        <f t="shared" si="65"/>
        <v>62045-802-02</v>
      </c>
      <c r="C1023" t="s">
        <v>3741</v>
      </c>
      <c r="D1023" t="str">
        <f t="shared" si="67"/>
        <v>62045-802-02</v>
      </c>
      <c r="E1023" t="s">
        <v>3170</v>
      </c>
      <c r="F1023" t="e">
        <v>#N/A</v>
      </c>
      <c r="G1023" t="s">
        <v>3630</v>
      </c>
      <c r="H1023" t="s">
        <v>3716</v>
      </c>
      <c r="I1023" t="s">
        <v>3645</v>
      </c>
      <c r="J1023" t="s">
        <v>5332</v>
      </c>
      <c r="K1023" t="s">
        <v>5338</v>
      </c>
      <c r="L1023" t="s">
        <v>5418</v>
      </c>
      <c r="M1023" t="s">
        <v>5349</v>
      </c>
      <c r="N1023" t="s">
        <v>5393</v>
      </c>
      <c r="P1023" t="s">
        <v>5330</v>
      </c>
      <c r="Q1023" t="s">
        <v>3740</v>
      </c>
      <c r="R1023" t="e">
        <v>#N/A</v>
      </c>
      <c r="S1023" t="b">
        <v>0</v>
      </c>
      <c r="T1023" t="s">
        <v>3741</v>
      </c>
      <c r="U1023" t="s">
        <v>3741</v>
      </c>
      <c r="AI1023">
        <v>70</v>
      </c>
      <c r="AJ1023">
        <v>70</v>
      </c>
      <c r="AK1023" t="s">
        <v>3539</v>
      </c>
      <c r="AL1023" t="s">
        <v>2800</v>
      </c>
      <c r="AM1023" t="s">
        <v>3717</v>
      </c>
      <c r="AN1023" s="1" t="s">
        <v>3718</v>
      </c>
      <c r="AO1023" s="1" t="str">
        <f t="shared" si="68"/>
        <v>2W Distributor Bike</v>
      </c>
      <c r="AP1023" s="1"/>
      <c r="AQ1023" s="1"/>
      <c r="AR1023" s="1"/>
      <c r="AS1023" s="1"/>
      <c r="AT1023" s="1"/>
      <c r="AU1023" s="1"/>
      <c r="AV1023" s="1"/>
      <c r="AW1023" s="1"/>
      <c r="AX1023" s="1"/>
      <c r="AY1023" s="1"/>
      <c r="AZ1023" s="1"/>
      <c r="BA1023" s="1"/>
      <c r="BB1023" s="1"/>
      <c r="BC1023" s="1"/>
      <c r="BD1023" s="1" t="s">
        <v>3742</v>
      </c>
      <c r="BE1023" t="str">
        <f t="shared" si="66"/>
        <v>https://fs.amplifi.io//file?id=35ed892a-804d-41d9-b29e-1e439bad5612&amp;variant=thumb&amp;extension=png</v>
      </c>
      <c r="BF1023" s="4" t="s">
        <v>3742</v>
      </c>
      <c r="BG1023" s="4" t="s">
        <v>7587</v>
      </c>
    </row>
    <row r="1024" spans="1:59" ht="19" customHeight="1" x14ac:dyDescent="0.2">
      <c r="A1024">
        <v>1051</v>
      </c>
      <c r="B1024" t="str">
        <f t="shared" si="65"/>
        <v>62046-101-01</v>
      </c>
      <c r="C1024" t="s">
        <v>3743</v>
      </c>
      <c r="D1024" t="str">
        <f t="shared" si="67"/>
        <v>62046-101-01</v>
      </c>
      <c r="E1024" t="s">
        <v>3170</v>
      </c>
      <c r="F1024" t="e">
        <v>#N/A</v>
      </c>
      <c r="G1024" t="s">
        <v>3637</v>
      </c>
      <c r="H1024" t="s">
        <v>3716</v>
      </c>
      <c r="I1024" t="s">
        <v>3645</v>
      </c>
      <c r="J1024" t="s">
        <v>5332</v>
      </c>
      <c r="K1024" t="s">
        <v>5338</v>
      </c>
      <c r="L1024" t="s">
        <v>5418</v>
      </c>
      <c r="M1024" t="s">
        <v>5349</v>
      </c>
      <c r="N1024" t="s">
        <v>5393</v>
      </c>
      <c r="P1024" t="s">
        <v>5330</v>
      </c>
      <c r="Q1024" t="s">
        <v>638</v>
      </c>
      <c r="R1024" t="e">
        <v>#N/A</v>
      </c>
      <c r="S1024" t="b">
        <v>0</v>
      </c>
      <c r="T1024" t="s">
        <v>3743</v>
      </c>
      <c r="U1024" t="s">
        <v>3743</v>
      </c>
      <c r="AI1024">
        <v>30</v>
      </c>
      <c r="AJ1024">
        <v>30</v>
      </c>
      <c r="AK1024" t="s">
        <v>3539</v>
      </c>
      <c r="AL1024" t="s">
        <v>2800</v>
      </c>
      <c r="AM1024" t="s">
        <v>3717</v>
      </c>
      <c r="AN1024" s="1" t="s">
        <v>3718</v>
      </c>
      <c r="AO1024" s="1" t="str">
        <f t="shared" si="68"/>
        <v>2W Distributor Bike</v>
      </c>
      <c r="AP1024" s="1"/>
      <c r="AQ1024" s="1"/>
      <c r="AR1024" s="1"/>
      <c r="AS1024" s="1"/>
      <c r="AT1024" s="1"/>
      <c r="AU1024" s="1"/>
      <c r="AV1024" s="1"/>
      <c r="AW1024" s="1"/>
      <c r="AX1024" s="1"/>
      <c r="AY1024" s="1"/>
      <c r="AZ1024" s="1"/>
      <c r="BA1024" s="1"/>
      <c r="BB1024" s="1"/>
      <c r="BC1024" s="1"/>
      <c r="BD1024" s="1" t="s">
        <v>5838</v>
      </c>
      <c r="BE1024" t="str">
        <f t="shared" si="66"/>
        <v>https://fs.amplifi.io//file?id=201004aa-7b2b-43b5-924f-9f3428da37b8&amp;variant=thumb&amp;extension=png</v>
      </c>
      <c r="BF1024" s="4" t="s">
        <v>7588</v>
      </c>
      <c r="BG1024" s="4" t="s">
        <v>5838</v>
      </c>
    </row>
    <row r="1025" spans="1:59" ht="19" customHeight="1" x14ac:dyDescent="0.2">
      <c r="A1025">
        <v>1052</v>
      </c>
      <c r="B1025" t="str">
        <f t="shared" ref="B1025:B1088" si="69">C1025</f>
        <v>62046-102-01</v>
      </c>
      <c r="C1025" t="s">
        <v>3744</v>
      </c>
      <c r="D1025" t="str">
        <f t="shared" si="67"/>
        <v>62046-102-01</v>
      </c>
      <c r="E1025" t="s">
        <v>3170</v>
      </c>
      <c r="F1025" t="e">
        <v>#N/A</v>
      </c>
      <c r="G1025" t="s">
        <v>3637</v>
      </c>
      <c r="H1025" t="s">
        <v>3720</v>
      </c>
      <c r="I1025" t="s">
        <v>3645</v>
      </c>
      <c r="J1025" t="s">
        <v>5332</v>
      </c>
      <c r="K1025" t="s">
        <v>5338</v>
      </c>
      <c r="L1025" t="s">
        <v>5418</v>
      </c>
      <c r="M1025" t="s">
        <v>5349</v>
      </c>
      <c r="N1025" t="s">
        <v>3021</v>
      </c>
      <c r="P1025" t="s">
        <v>5330</v>
      </c>
      <c r="Q1025" t="s">
        <v>2804</v>
      </c>
      <c r="R1025" t="e">
        <v>#N/A</v>
      </c>
      <c r="S1025" t="b">
        <v>0</v>
      </c>
      <c r="T1025" t="s">
        <v>3744</v>
      </c>
      <c r="U1025" t="s">
        <v>3744</v>
      </c>
      <c r="AI1025">
        <v>40</v>
      </c>
      <c r="AJ1025">
        <v>40</v>
      </c>
      <c r="AK1025" t="s">
        <v>3539</v>
      </c>
      <c r="AL1025" t="s">
        <v>2800</v>
      </c>
      <c r="AM1025" t="s">
        <v>3721</v>
      </c>
      <c r="AN1025" s="1" t="s">
        <v>3722</v>
      </c>
      <c r="AO1025" s="1" t="str">
        <f t="shared" si="68"/>
        <v>2W Distributor Bike</v>
      </c>
      <c r="AP1025" s="1"/>
      <c r="AQ1025" s="1"/>
      <c r="AR1025" s="1"/>
      <c r="AS1025" s="1"/>
      <c r="AT1025" s="1"/>
      <c r="AU1025" s="1"/>
      <c r="AV1025" s="1"/>
      <c r="AW1025" s="1"/>
      <c r="AX1025" s="1"/>
      <c r="AY1025" s="1"/>
      <c r="AZ1025" s="1"/>
      <c r="BA1025" s="1"/>
      <c r="BB1025" s="1"/>
      <c r="BC1025" s="1"/>
      <c r="BD1025" s="1" t="s">
        <v>3745</v>
      </c>
      <c r="BE1025" t="str">
        <f t="shared" si="66"/>
        <v>https://fs.amplifi.io//file?id=8d13fafa-9edb-403f-acb4-88ebeebf54f0&amp;variant=thumb&amp;extension=png</v>
      </c>
      <c r="BF1025" s="4" t="s">
        <v>3745</v>
      </c>
      <c r="BG1025" s="4" t="s">
        <v>7589</v>
      </c>
    </row>
    <row r="1026" spans="1:59" ht="19" customHeight="1" x14ac:dyDescent="0.2">
      <c r="A1026">
        <v>1053</v>
      </c>
      <c r="B1026" t="str">
        <f t="shared" si="69"/>
        <v>62046-102-02</v>
      </c>
      <c r="C1026" t="s">
        <v>3746</v>
      </c>
      <c r="D1026" t="str">
        <f t="shared" si="67"/>
        <v>62046-102-02</v>
      </c>
      <c r="E1026" t="s">
        <v>3170</v>
      </c>
      <c r="F1026" t="e">
        <v>#N/A</v>
      </c>
      <c r="G1026" t="s">
        <v>3637</v>
      </c>
      <c r="H1026" t="s">
        <v>3716</v>
      </c>
      <c r="I1026" t="s">
        <v>3645</v>
      </c>
      <c r="J1026" t="s">
        <v>5332</v>
      </c>
      <c r="K1026" t="s">
        <v>5338</v>
      </c>
      <c r="L1026" t="s">
        <v>5418</v>
      </c>
      <c r="M1026" t="s">
        <v>5349</v>
      </c>
      <c r="N1026" t="s">
        <v>5393</v>
      </c>
      <c r="P1026" t="s">
        <v>5330</v>
      </c>
      <c r="Q1026" t="s">
        <v>2804</v>
      </c>
      <c r="R1026" t="e">
        <v>#N/A</v>
      </c>
      <c r="S1026" t="b">
        <v>0</v>
      </c>
      <c r="T1026" t="s">
        <v>3746</v>
      </c>
      <c r="U1026" t="s">
        <v>3746</v>
      </c>
      <c r="AI1026">
        <v>40</v>
      </c>
      <c r="AJ1026">
        <v>40</v>
      </c>
      <c r="AK1026" t="s">
        <v>3539</v>
      </c>
      <c r="AL1026" t="s">
        <v>2800</v>
      </c>
      <c r="AM1026" t="s">
        <v>3717</v>
      </c>
      <c r="AN1026" s="1" t="s">
        <v>3718</v>
      </c>
      <c r="AO1026" s="1" t="str">
        <f t="shared" si="68"/>
        <v>2W Distributor Bike</v>
      </c>
      <c r="AP1026" s="1"/>
      <c r="AQ1026" s="1"/>
      <c r="AR1026" s="1"/>
      <c r="AS1026" s="1"/>
      <c r="AT1026" s="1"/>
      <c r="AU1026" s="1"/>
      <c r="AV1026" s="1"/>
      <c r="AW1026" s="1"/>
      <c r="AX1026" s="1"/>
      <c r="AY1026" s="1"/>
      <c r="AZ1026" s="1"/>
      <c r="BA1026" s="1"/>
      <c r="BB1026" s="1"/>
      <c r="BC1026" s="1"/>
      <c r="BD1026" s="1" t="s">
        <v>3747</v>
      </c>
      <c r="BE1026" t="str">
        <f t="shared" ref="BE1026:BE1089" si="70">IF(BD1026="","",BD1026&amp;"&amp;variant=thumb&amp;extension=png")</f>
        <v>https://fs.amplifi.io//file?id=8314f6f3-ca87-4093-9d71-1777d34e72b4&amp;variant=thumb&amp;extension=png</v>
      </c>
      <c r="BF1026" s="4" t="s">
        <v>3747</v>
      </c>
      <c r="BG1026" s="4" t="s">
        <v>7590</v>
      </c>
    </row>
    <row r="1027" spans="1:59" ht="19" customHeight="1" x14ac:dyDescent="0.2">
      <c r="A1027">
        <v>1054</v>
      </c>
      <c r="B1027" t="str">
        <f t="shared" si="69"/>
        <v>62046-258-01</v>
      </c>
      <c r="C1027" t="s">
        <v>3748</v>
      </c>
      <c r="D1027" t="str">
        <f t="shared" ref="D1027:D1090" si="71">C1027</f>
        <v>62046-258-01</v>
      </c>
      <c r="E1027" t="s">
        <v>3170</v>
      </c>
      <c r="F1027" t="e">
        <v>#N/A</v>
      </c>
      <c r="G1027" t="s">
        <v>3637</v>
      </c>
      <c r="H1027" t="s">
        <v>3720</v>
      </c>
      <c r="I1027" t="s">
        <v>3645</v>
      </c>
      <c r="J1027" t="s">
        <v>5332</v>
      </c>
      <c r="K1027" t="s">
        <v>5338</v>
      </c>
      <c r="L1027" t="s">
        <v>5418</v>
      </c>
      <c r="M1027" t="s">
        <v>5349</v>
      </c>
      <c r="N1027" t="s">
        <v>3021</v>
      </c>
      <c r="P1027" t="s">
        <v>5330</v>
      </c>
      <c r="Q1027" t="s">
        <v>3725</v>
      </c>
      <c r="R1027" t="e">
        <v>#N/A</v>
      </c>
      <c r="S1027" t="b">
        <v>0</v>
      </c>
      <c r="T1027" t="s">
        <v>3748</v>
      </c>
      <c r="U1027" t="s">
        <v>3748</v>
      </c>
      <c r="AI1027">
        <v>50</v>
      </c>
      <c r="AJ1027">
        <v>50</v>
      </c>
      <c r="AK1027" t="s">
        <v>3539</v>
      </c>
      <c r="AL1027" t="s">
        <v>2800</v>
      </c>
      <c r="AM1027" t="s">
        <v>3721</v>
      </c>
      <c r="AN1027" s="1" t="s">
        <v>3722</v>
      </c>
      <c r="AO1027" s="1" t="str">
        <f t="shared" ref="AO1027:AO1090" si="72">IF(E1027="Moto","",IF(E1027="Snowboard","",IF(E1027="Snowmobile","",AO$1)))</f>
        <v>2W Distributor Bike</v>
      </c>
      <c r="AP1027" s="1"/>
      <c r="AQ1027" s="1"/>
      <c r="AR1027" s="1"/>
      <c r="AS1027" s="1"/>
      <c r="AT1027" s="1"/>
      <c r="AU1027" s="1"/>
      <c r="AV1027" s="1"/>
      <c r="AW1027" s="1"/>
      <c r="AX1027" s="1"/>
      <c r="AY1027" s="1"/>
      <c r="AZ1027" s="1"/>
      <c r="BA1027" s="1"/>
      <c r="BB1027" s="1"/>
      <c r="BC1027" s="1"/>
      <c r="BD1027" s="1" t="s">
        <v>5839</v>
      </c>
      <c r="BE1027" t="str">
        <f t="shared" si="70"/>
        <v>https://fs.amplifi.io//file?id=5fb84f06-6446-4cc3-8301-ea973e031265&amp;variant=thumb&amp;extension=png</v>
      </c>
      <c r="BF1027" s="4" t="s">
        <v>7591</v>
      </c>
      <c r="BG1027" s="4" t="s">
        <v>5839</v>
      </c>
    </row>
    <row r="1028" spans="1:59" ht="19" customHeight="1" x14ac:dyDescent="0.2">
      <c r="A1028">
        <v>1055</v>
      </c>
      <c r="B1028" t="str">
        <f t="shared" si="69"/>
        <v>62046-258-02</v>
      </c>
      <c r="C1028" t="s">
        <v>3749</v>
      </c>
      <c r="D1028" t="str">
        <f t="shared" si="71"/>
        <v>62046-258-02</v>
      </c>
      <c r="E1028" t="s">
        <v>3170</v>
      </c>
      <c r="F1028" t="e">
        <v>#N/A</v>
      </c>
      <c r="G1028" t="s">
        <v>3637</v>
      </c>
      <c r="H1028" t="s">
        <v>3716</v>
      </c>
      <c r="I1028" t="s">
        <v>3645</v>
      </c>
      <c r="J1028" t="s">
        <v>5332</v>
      </c>
      <c r="K1028" t="s">
        <v>5338</v>
      </c>
      <c r="L1028" t="s">
        <v>5418</v>
      </c>
      <c r="M1028" t="s">
        <v>5349</v>
      </c>
      <c r="N1028" t="s">
        <v>5393</v>
      </c>
      <c r="P1028" t="s">
        <v>5330</v>
      </c>
      <c r="Q1028" t="s">
        <v>3725</v>
      </c>
      <c r="R1028" t="e">
        <v>#N/A</v>
      </c>
      <c r="S1028" t="b">
        <v>0</v>
      </c>
      <c r="T1028" t="s">
        <v>3749</v>
      </c>
      <c r="U1028" t="s">
        <v>3749</v>
      </c>
      <c r="AI1028">
        <v>50</v>
      </c>
      <c r="AJ1028">
        <v>50</v>
      </c>
      <c r="AK1028" t="s">
        <v>3539</v>
      </c>
      <c r="AL1028" t="s">
        <v>2800</v>
      </c>
      <c r="AM1028" t="s">
        <v>3717</v>
      </c>
      <c r="AN1028" s="1" t="s">
        <v>3718</v>
      </c>
      <c r="AO1028" s="1" t="str">
        <f t="shared" si="72"/>
        <v>2W Distributor Bike</v>
      </c>
      <c r="AP1028" s="1"/>
      <c r="AQ1028" s="1"/>
      <c r="AR1028" s="1"/>
      <c r="AS1028" s="1"/>
      <c r="AT1028" s="1"/>
      <c r="AU1028" s="1"/>
      <c r="AV1028" s="1"/>
      <c r="AW1028" s="1"/>
      <c r="AX1028" s="1"/>
      <c r="AY1028" s="1"/>
      <c r="AZ1028" s="1"/>
      <c r="BA1028" s="1"/>
      <c r="BB1028" s="1"/>
      <c r="BC1028" s="1"/>
      <c r="BD1028" s="1" t="s">
        <v>5840</v>
      </c>
      <c r="BE1028" t="str">
        <f t="shared" si="70"/>
        <v>https://fs.amplifi.io//file?id=ff0bd4bf-9432-4fe3-a4e9-43739683fa51&amp;variant=thumb&amp;extension=png</v>
      </c>
      <c r="BF1028" s="4" t="s">
        <v>7592</v>
      </c>
      <c r="BG1028" s="4" t="s">
        <v>5840</v>
      </c>
    </row>
    <row r="1029" spans="1:59" ht="19" customHeight="1" x14ac:dyDescent="0.2">
      <c r="A1029">
        <v>1056</v>
      </c>
      <c r="B1029" t="str">
        <f t="shared" si="69"/>
        <v>62046-265-01</v>
      </c>
      <c r="C1029" t="s">
        <v>3750</v>
      </c>
      <c r="D1029" t="str">
        <f t="shared" si="71"/>
        <v>62046-265-01</v>
      </c>
      <c r="E1029" t="s">
        <v>3170</v>
      </c>
      <c r="F1029" t="e">
        <v>#N/A</v>
      </c>
      <c r="G1029" t="s">
        <v>3637</v>
      </c>
      <c r="H1029" t="s">
        <v>3720</v>
      </c>
      <c r="I1029" t="s">
        <v>3645</v>
      </c>
      <c r="J1029" t="s">
        <v>5332</v>
      </c>
      <c r="K1029" t="s">
        <v>5338</v>
      </c>
      <c r="L1029" t="s">
        <v>5418</v>
      </c>
      <c r="M1029" t="s">
        <v>5349</v>
      </c>
      <c r="N1029" t="s">
        <v>3021</v>
      </c>
      <c r="P1029" t="s">
        <v>5330</v>
      </c>
      <c r="Q1029" t="s">
        <v>3703</v>
      </c>
      <c r="R1029" t="e">
        <v>#N/A</v>
      </c>
      <c r="S1029" t="b">
        <v>0</v>
      </c>
      <c r="T1029" t="s">
        <v>3750</v>
      </c>
      <c r="U1029" t="s">
        <v>3750</v>
      </c>
      <c r="AI1029">
        <v>50</v>
      </c>
      <c r="AJ1029">
        <v>50</v>
      </c>
      <c r="AK1029" t="s">
        <v>3539</v>
      </c>
      <c r="AL1029" t="s">
        <v>2800</v>
      </c>
      <c r="AM1029" t="s">
        <v>3721</v>
      </c>
      <c r="AN1029" s="1" t="s">
        <v>3722</v>
      </c>
      <c r="AO1029" s="1" t="str">
        <f t="shared" si="72"/>
        <v>2W Distributor Bike</v>
      </c>
      <c r="AP1029" s="1"/>
      <c r="AQ1029" s="1"/>
      <c r="AR1029" s="1"/>
      <c r="AS1029" s="1"/>
      <c r="AT1029" s="1"/>
      <c r="AU1029" s="1"/>
      <c r="AV1029" s="1"/>
      <c r="AW1029" s="1"/>
      <c r="AX1029" s="1"/>
      <c r="AY1029" s="1"/>
      <c r="AZ1029" s="1"/>
      <c r="BA1029" s="1"/>
      <c r="BB1029" s="1"/>
      <c r="BC1029" s="1"/>
      <c r="BD1029" s="1" t="s">
        <v>3751</v>
      </c>
      <c r="BE1029" t="str">
        <f t="shared" si="70"/>
        <v>https://fs.amplifi.io//file?id=0210d024-34e4-4968-96ba-a971b02fbc21&amp;variant=thumb&amp;extension=png</v>
      </c>
      <c r="BF1029" s="4" t="s">
        <v>3751</v>
      </c>
      <c r="BG1029" s="4" t="s">
        <v>7593</v>
      </c>
    </row>
    <row r="1030" spans="1:59" ht="19" customHeight="1" x14ac:dyDescent="0.2">
      <c r="A1030">
        <v>1057</v>
      </c>
      <c r="B1030" t="str">
        <f t="shared" si="69"/>
        <v>62046-265-02</v>
      </c>
      <c r="C1030" t="s">
        <v>3752</v>
      </c>
      <c r="D1030" t="str">
        <f t="shared" si="71"/>
        <v>62046-265-02</v>
      </c>
      <c r="E1030" t="s">
        <v>3170</v>
      </c>
      <c r="F1030" t="e">
        <v>#N/A</v>
      </c>
      <c r="G1030" t="s">
        <v>3637</v>
      </c>
      <c r="H1030" t="s">
        <v>3716</v>
      </c>
      <c r="I1030" t="s">
        <v>3645</v>
      </c>
      <c r="J1030" t="s">
        <v>5332</v>
      </c>
      <c r="K1030" t="s">
        <v>5338</v>
      </c>
      <c r="L1030" t="s">
        <v>5418</v>
      </c>
      <c r="M1030" t="s">
        <v>5349</v>
      </c>
      <c r="N1030" t="s">
        <v>5393</v>
      </c>
      <c r="P1030" t="s">
        <v>5330</v>
      </c>
      <c r="Q1030" t="s">
        <v>3703</v>
      </c>
      <c r="R1030" t="e">
        <v>#N/A</v>
      </c>
      <c r="S1030" t="b">
        <v>0</v>
      </c>
      <c r="T1030" t="s">
        <v>3752</v>
      </c>
      <c r="U1030" t="s">
        <v>3752</v>
      </c>
      <c r="AI1030">
        <v>50</v>
      </c>
      <c r="AJ1030">
        <v>50</v>
      </c>
      <c r="AK1030" t="s">
        <v>3539</v>
      </c>
      <c r="AL1030" t="s">
        <v>2800</v>
      </c>
      <c r="AM1030" t="s">
        <v>3717</v>
      </c>
      <c r="AN1030" s="1" t="s">
        <v>3718</v>
      </c>
      <c r="AO1030" s="1" t="str">
        <f t="shared" si="72"/>
        <v>2W Distributor Bike</v>
      </c>
      <c r="AP1030" s="1"/>
      <c r="AQ1030" s="1"/>
      <c r="AR1030" s="1"/>
      <c r="AS1030" s="1"/>
      <c r="AT1030" s="1"/>
      <c r="AU1030" s="1"/>
      <c r="AV1030" s="1"/>
      <c r="AW1030" s="1"/>
      <c r="AX1030" s="1"/>
      <c r="AY1030" s="1"/>
      <c r="AZ1030" s="1"/>
      <c r="BA1030" s="1"/>
      <c r="BB1030" s="1"/>
      <c r="BC1030" s="1"/>
      <c r="BD1030" s="1" t="s">
        <v>5841</v>
      </c>
      <c r="BE1030" t="str">
        <f t="shared" si="70"/>
        <v>https://fs.amplifi.io//file?id=3f73346d-0b60-4611-80d3-2237d97665f5&amp;variant=thumb&amp;extension=png</v>
      </c>
      <c r="BF1030" s="4" t="s">
        <v>7594</v>
      </c>
      <c r="BG1030" s="4" t="s">
        <v>5841</v>
      </c>
    </row>
    <row r="1031" spans="1:59" ht="19" customHeight="1" x14ac:dyDescent="0.2">
      <c r="A1031">
        <v>1058</v>
      </c>
      <c r="B1031" t="str">
        <f t="shared" si="69"/>
        <v>62046-266-01</v>
      </c>
      <c r="C1031" t="s">
        <v>3753</v>
      </c>
      <c r="D1031" t="str">
        <f t="shared" si="71"/>
        <v>62046-266-01</v>
      </c>
      <c r="E1031" t="s">
        <v>3170</v>
      </c>
      <c r="F1031" t="e">
        <v>#N/A</v>
      </c>
      <c r="G1031" t="s">
        <v>3637</v>
      </c>
      <c r="H1031" t="s">
        <v>3720</v>
      </c>
      <c r="I1031" t="s">
        <v>3645</v>
      </c>
      <c r="J1031" t="s">
        <v>5332</v>
      </c>
      <c r="K1031" t="s">
        <v>5338</v>
      </c>
      <c r="L1031" t="s">
        <v>5418</v>
      </c>
      <c r="M1031" t="s">
        <v>5349</v>
      </c>
      <c r="N1031" t="s">
        <v>3021</v>
      </c>
      <c r="P1031" t="s">
        <v>5330</v>
      </c>
      <c r="Q1031" t="s">
        <v>3733</v>
      </c>
      <c r="R1031" t="e">
        <v>#N/A</v>
      </c>
      <c r="S1031" t="b">
        <v>0</v>
      </c>
      <c r="T1031" t="s">
        <v>3753</v>
      </c>
      <c r="U1031" t="s">
        <v>3753</v>
      </c>
      <c r="AI1031">
        <v>50</v>
      </c>
      <c r="AJ1031">
        <v>50</v>
      </c>
      <c r="AK1031" t="s">
        <v>3539</v>
      </c>
      <c r="AL1031" t="s">
        <v>2800</v>
      </c>
      <c r="AM1031" t="s">
        <v>3721</v>
      </c>
      <c r="AN1031" s="1" t="s">
        <v>3722</v>
      </c>
      <c r="AO1031" s="1" t="str">
        <f t="shared" si="72"/>
        <v>2W Distributor Bike</v>
      </c>
      <c r="AP1031" s="1"/>
      <c r="AQ1031" s="1"/>
      <c r="AR1031" s="1"/>
      <c r="AS1031" s="1"/>
      <c r="AT1031" s="1"/>
      <c r="AU1031" s="1"/>
      <c r="AV1031" s="1"/>
      <c r="AW1031" s="1"/>
      <c r="AX1031" s="1"/>
      <c r="AY1031" s="1"/>
      <c r="AZ1031" s="1"/>
      <c r="BA1031" s="1"/>
      <c r="BB1031" s="1"/>
      <c r="BC1031" s="1"/>
      <c r="BD1031" s="1" t="s">
        <v>3754</v>
      </c>
      <c r="BE1031" t="str">
        <f t="shared" si="70"/>
        <v>https://fs.amplifi.io//file?id=9b437fd0-e2e0-4e1e-bcd2-39eb894a3814&amp;variant=thumb&amp;extension=png</v>
      </c>
      <c r="BF1031" s="4" t="s">
        <v>3754</v>
      </c>
      <c r="BG1031" s="4" t="s">
        <v>7595</v>
      </c>
    </row>
    <row r="1032" spans="1:59" ht="19" customHeight="1" x14ac:dyDescent="0.2">
      <c r="A1032">
        <v>1059</v>
      </c>
      <c r="B1032" t="str">
        <f t="shared" si="69"/>
        <v>62046-266-02</v>
      </c>
      <c r="C1032" t="s">
        <v>3755</v>
      </c>
      <c r="D1032" t="str">
        <f t="shared" si="71"/>
        <v>62046-266-02</v>
      </c>
      <c r="E1032" t="s">
        <v>3170</v>
      </c>
      <c r="F1032" t="e">
        <v>#N/A</v>
      </c>
      <c r="G1032" t="s">
        <v>3637</v>
      </c>
      <c r="H1032" t="s">
        <v>3716</v>
      </c>
      <c r="I1032" t="s">
        <v>3645</v>
      </c>
      <c r="J1032" t="s">
        <v>5332</v>
      </c>
      <c r="K1032" t="s">
        <v>5338</v>
      </c>
      <c r="L1032" t="s">
        <v>5418</v>
      </c>
      <c r="M1032" t="s">
        <v>5349</v>
      </c>
      <c r="N1032" t="s">
        <v>5393</v>
      </c>
      <c r="P1032" t="s">
        <v>5330</v>
      </c>
      <c r="Q1032" t="s">
        <v>3733</v>
      </c>
      <c r="R1032" t="e">
        <v>#N/A</v>
      </c>
      <c r="S1032" t="b">
        <v>0</v>
      </c>
      <c r="T1032" t="s">
        <v>3755</v>
      </c>
      <c r="U1032" t="s">
        <v>3755</v>
      </c>
      <c r="AI1032">
        <v>50</v>
      </c>
      <c r="AJ1032">
        <v>50</v>
      </c>
      <c r="AK1032" t="s">
        <v>3539</v>
      </c>
      <c r="AL1032" t="s">
        <v>2800</v>
      </c>
      <c r="AM1032" t="s">
        <v>3717</v>
      </c>
      <c r="AN1032" s="1" t="s">
        <v>3718</v>
      </c>
      <c r="AO1032" s="1" t="str">
        <f t="shared" si="72"/>
        <v>2W Distributor Bike</v>
      </c>
      <c r="AP1032" s="1"/>
      <c r="AQ1032" s="1"/>
      <c r="AR1032" s="1"/>
      <c r="AS1032" s="1"/>
      <c r="AT1032" s="1"/>
      <c r="AU1032" s="1"/>
      <c r="AV1032" s="1"/>
      <c r="AW1032" s="1"/>
      <c r="AX1032" s="1"/>
      <c r="AY1032" s="1"/>
      <c r="AZ1032" s="1"/>
      <c r="BA1032" s="1"/>
      <c r="BB1032" s="1"/>
      <c r="BC1032" s="1"/>
      <c r="BD1032" s="1" t="s">
        <v>5842</v>
      </c>
      <c r="BE1032" t="str">
        <f t="shared" si="70"/>
        <v>https://fs.amplifi.io//file?id=5a17e44c-7ab0-434e-882d-7d5e817fa0e3&amp;variant=thumb&amp;extension=png</v>
      </c>
      <c r="BF1032" s="4" t="s">
        <v>7596</v>
      </c>
      <c r="BG1032" s="4" t="s">
        <v>5842</v>
      </c>
    </row>
    <row r="1033" spans="1:59" ht="19" customHeight="1" x14ac:dyDescent="0.2">
      <c r="A1033">
        <v>1060</v>
      </c>
      <c r="B1033" t="str">
        <f t="shared" si="69"/>
        <v>62046-407-01</v>
      </c>
      <c r="C1033" t="s">
        <v>3756</v>
      </c>
      <c r="D1033" t="str">
        <f t="shared" si="71"/>
        <v>62046-407-01</v>
      </c>
      <c r="E1033" t="s">
        <v>3170</v>
      </c>
      <c r="F1033" t="e">
        <v>#N/A</v>
      </c>
      <c r="G1033" t="s">
        <v>3637</v>
      </c>
      <c r="H1033" t="s">
        <v>3720</v>
      </c>
      <c r="I1033" t="s">
        <v>3645</v>
      </c>
      <c r="J1033" t="s">
        <v>5332</v>
      </c>
      <c r="K1033" t="s">
        <v>5338</v>
      </c>
      <c r="L1033" t="s">
        <v>5418</v>
      </c>
      <c r="M1033" t="s">
        <v>5349</v>
      </c>
      <c r="N1033" t="s">
        <v>3021</v>
      </c>
      <c r="P1033" t="s">
        <v>5330</v>
      </c>
      <c r="Q1033" t="s">
        <v>3674</v>
      </c>
      <c r="R1033" t="e">
        <v>#N/A</v>
      </c>
      <c r="S1033" t="b">
        <v>0</v>
      </c>
      <c r="T1033" t="s">
        <v>3756</v>
      </c>
      <c r="U1033" t="s">
        <v>3756</v>
      </c>
      <c r="AI1033">
        <v>60</v>
      </c>
      <c r="AJ1033">
        <v>60</v>
      </c>
      <c r="AK1033" t="s">
        <v>3539</v>
      </c>
      <c r="AL1033" t="s">
        <v>2800</v>
      </c>
      <c r="AM1033" t="s">
        <v>3721</v>
      </c>
      <c r="AN1033" s="1" t="s">
        <v>3722</v>
      </c>
      <c r="AO1033" s="1" t="str">
        <f t="shared" si="72"/>
        <v>2W Distributor Bike</v>
      </c>
      <c r="AP1033" s="1"/>
      <c r="AQ1033" s="1"/>
      <c r="AR1033" s="1"/>
      <c r="AS1033" s="1"/>
      <c r="AT1033" s="1"/>
      <c r="AU1033" s="1"/>
      <c r="AV1033" s="1"/>
      <c r="AW1033" s="1"/>
      <c r="AX1033" s="1"/>
      <c r="AY1033" s="1"/>
      <c r="AZ1033" s="1"/>
      <c r="BA1033" s="1"/>
      <c r="BB1033" s="1"/>
      <c r="BC1033" s="1"/>
      <c r="BD1033" s="1" t="s">
        <v>3757</v>
      </c>
      <c r="BE1033" t="str">
        <f t="shared" si="70"/>
        <v>https://fs.amplifi.io//file?id=a73fd6c8-2609-4660-8c19-b1576307c091&amp;variant=thumb&amp;extension=png</v>
      </c>
      <c r="BF1033" s="4" t="s">
        <v>3757</v>
      </c>
      <c r="BG1033" s="4" t="s">
        <v>7597</v>
      </c>
    </row>
    <row r="1034" spans="1:59" ht="19" customHeight="1" x14ac:dyDescent="0.2">
      <c r="A1034">
        <v>1061</v>
      </c>
      <c r="B1034" t="str">
        <f t="shared" si="69"/>
        <v>62046-407-02</v>
      </c>
      <c r="C1034" t="s">
        <v>3758</v>
      </c>
      <c r="D1034" t="str">
        <f t="shared" si="71"/>
        <v>62046-407-02</v>
      </c>
      <c r="E1034" t="s">
        <v>3170</v>
      </c>
      <c r="F1034" t="e">
        <v>#N/A</v>
      </c>
      <c r="G1034" t="s">
        <v>3637</v>
      </c>
      <c r="H1034" t="s">
        <v>3716</v>
      </c>
      <c r="I1034" t="s">
        <v>3645</v>
      </c>
      <c r="J1034" t="s">
        <v>5332</v>
      </c>
      <c r="K1034" t="s">
        <v>5338</v>
      </c>
      <c r="L1034" t="s">
        <v>5418</v>
      </c>
      <c r="M1034" t="s">
        <v>5349</v>
      </c>
      <c r="N1034" t="s">
        <v>5393</v>
      </c>
      <c r="P1034" t="s">
        <v>5330</v>
      </c>
      <c r="Q1034" t="s">
        <v>3674</v>
      </c>
      <c r="R1034" t="e">
        <v>#N/A</v>
      </c>
      <c r="S1034" t="b">
        <v>0</v>
      </c>
      <c r="T1034" t="s">
        <v>3758</v>
      </c>
      <c r="U1034" t="s">
        <v>3758</v>
      </c>
      <c r="AI1034">
        <v>60</v>
      </c>
      <c r="AJ1034">
        <v>60</v>
      </c>
      <c r="AK1034" t="s">
        <v>3539</v>
      </c>
      <c r="AL1034" t="s">
        <v>2800</v>
      </c>
      <c r="AM1034" t="s">
        <v>3717</v>
      </c>
      <c r="AN1034" s="1" t="s">
        <v>3718</v>
      </c>
      <c r="AO1034" s="1" t="str">
        <f t="shared" si="72"/>
        <v>2W Distributor Bike</v>
      </c>
      <c r="AP1034" s="1"/>
      <c r="AQ1034" s="1"/>
      <c r="AR1034" s="1"/>
      <c r="AS1034" s="1"/>
      <c r="AT1034" s="1"/>
      <c r="AU1034" s="1"/>
      <c r="AV1034" s="1"/>
      <c r="AW1034" s="1"/>
      <c r="AX1034" s="1"/>
      <c r="AY1034" s="1"/>
      <c r="AZ1034" s="1"/>
      <c r="BA1034" s="1"/>
      <c r="BB1034" s="1"/>
      <c r="BC1034" s="1"/>
      <c r="BD1034" s="1" t="s">
        <v>5843</v>
      </c>
      <c r="BE1034" t="str">
        <f t="shared" si="70"/>
        <v>https://fs.amplifi.io//file?id=0d98f361-1afd-4bf2-9de4-876360fae21b&amp;variant=thumb&amp;extension=png</v>
      </c>
      <c r="BF1034" s="4" t="s">
        <v>7598</v>
      </c>
      <c r="BG1034" s="4" t="s">
        <v>5843</v>
      </c>
    </row>
    <row r="1035" spans="1:59" ht="19" customHeight="1" x14ac:dyDescent="0.2">
      <c r="A1035">
        <v>1062</v>
      </c>
      <c r="B1035" t="str">
        <f t="shared" si="69"/>
        <v>62046-469-01</v>
      </c>
      <c r="C1035" t="s">
        <v>3759</v>
      </c>
      <c r="D1035" t="str">
        <f t="shared" si="71"/>
        <v>62046-469-01</v>
      </c>
      <c r="E1035" t="s">
        <v>3170</v>
      </c>
      <c r="F1035" t="e">
        <v>#N/A</v>
      </c>
      <c r="G1035" t="s">
        <v>3637</v>
      </c>
      <c r="H1035" t="s">
        <v>3720</v>
      </c>
      <c r="I1035" t="s">
        <v>3645</v>
      </c>
      <c r="J1035" t="s">
        <v>5332</v>
      </c>
      <c r="K1035" t="s">
        <v>5338</v>
      </c>
      <c r="L1035" t="s">
        <v>5418</v>
      </c>
      <c r="M1035" t="s">
        <v>5349</v>
      </c>
      <c r="N1035" t="s">
        <v>3021</v>
      </c>
      <c r="P1035" t="s">
        <v>5330</v>
      </c>
      <c r="Q1035" t="s">
        <v>3736</v>
      </c>
      <c r="R1035" t="e">
        <v>#N/A</v>
      </c>
      <c r="S1035" t="b">
        <v>0</v>
      </c>
      <c r="T1035" t="s">
        <v>3759</v>
      </c>
      <c r="U1035" t="s">
        <v>3759</v>
      </c>
      <c r="AI1035">
        <v>60</v>
      </c>
      <c r="AJ1035">
        <v>60</v>
      </c>
      <c r="AK1035" t="s">
        <v>3539</v>
      </c>
      <c r="AL1035" t="s">
        <v>2800</v>
      </c>
      <c r="AM1035" t="s">
        <v>3721</v>
      </c>
      <c r="AN1035" s="1" t="s">
        <v>3722</v>
      </c>
      <c r="AO1035" s="1" t="str">
        <f t="shared" si="72"/>
        <v>2W Distributor Bike</v>
      </c>
      <c r="AP1035" s="1"/>
      <c r="AQ1035" s="1"/>
      <c r="AR1035" s="1"/>
      <c r="AS1035" s="1"/>
      <c r="AT1035" s="1"/>
      <c r="AU1035" s="1"/>
      <c r="AV1035" s="1"/>
      <c r="AW1035" s="1"/>
      <c r="AX1035" s="1"/>
      <c r="AY1035" s="1"/>
      <c r="AZ1035" s="1"/>
      <c r="BA1035" s="1"/>
      <c r="BB1035" s="1"/>
      <c r="BC1035" s="1"/>
      <c r="BD1035" s="1" t="s">
        <v>5844</v>
      </c>
      <c r="BE1035" t="str">
        <f t="shared" si="70"/>
        <v>https://fs.amplifi.io//file?id=a040f3fa-6a7d-470d-ad78-13be587f7782&amp;variant=thumb&amp;extension=png</v>
      </c>
      <c r="BF1035" s="4" t="s">
        <v>7599</v>
      </c>
      <c r="BG1035" s="4" t="s">
        <v>5844</v>
      </c>
    </row>
    <row r="1036" spans="1:59" ht="19" customHeight="1" x14ac:dyDescent="0.2">
      <c r="A1036">
        <v>1063</v>
      </c>
      <c r="B1036" t="str">
        <f t="shared" si="69"/>
        <v>62046-469-02</v>
      </c>
      <c r="C1036" t="s">
        <v>3760</v>
      </c>
      <c r="D1036" t="str">
        <f t="shared" si="71"/>
        <v>62046-469-02</v>
      </c>
      <c r="E1036" t="s">
        <v>3170</v>
      </c>
      <c r="F1036" t="e">
        <v>#N/A</v>
      </c>
      <c r="G1036" t="s">
        <v>3637</v>
      </c>
      <c r="H1036" t="s">
        <v>3716</v>
      </c>
      <c r="I1036" t="s">
        <v>3645</v>
      </c>
      <c r="J1036" t="s">
        <v>5332</v>
      </c>
      <c r="K1036" t="s">
        <v>5338</v>
      </c>
      <c r="L1036" t="s">
        <v>5418</v>
      </c>
      <c r="M1036" t="s">
        <v>5349</v>
      </c>
      <c r="N1036" t="s">
        <v>5393</v>
      </c>
      <c r="P1036" t="s">
        <v>5330</v>
      </c>
      <c r="Q1036" t="s">
        <v>3736</v>
      </c>
      <c r="R1036" t="e">
        <v>#N/A</v>
      </c>
      <c r="S1036" t="b">
        <v>0</v>
      </c>
      <c r="T1036" t="s">
        <v>3760</v>
      </c>
      <c r="U1036" t="s">
        <v>3760</v>
      </c>
      <c r="AI1036">
        <v>60</v>
      </c>
      <c r="AJ1036">
        <v>60</v>
      </c>
      <c r="AK1036" t="s">
        <v>3539</v>
      </c>
      <c r="AL1036" t="s">
        <v>2800</v>
      </c>
      <c r="AM1036" t="s">
        <v>3717</v>
      </c>
      <c r="AN1036" s="1" t="s">
        <v>3718</v>
      </c>
      <c r="AO1036" s="1" t="str">
        <f t="shared" si="72"/>
        <v>2W Distributor Bike</v>
      </c>
      <c r="AP1036" s="1"/>
      <c r="AQ1036" s="1"/>
      <c r="AR1036" s="1"/>
      <c r="AS1036" s="1"/>
      <c r="AT1036" s="1"/>
      <c r="AU1036" s="1"/>
      <c r="AV1036" s="1"/>
      <c r="AW1036" s="1"/>
      <c r="AX1036" s="1"/>
      <c r="AY1036" s="1"/>
      <c r="AZ1036" s="1"/>
      <c r="BA1036" s="1"/>
      <c r="BB1036" s="1"/>
      <c r="BC1036" s="1"/>
      <c r="BD1036" s="1" t="s">
        <v>5845</v>
      </c>
      <c r="BE1036" t="str">
        <f t="shared" si="70"/>
        <v>https://fs.amplifi.io//file?id=04315c08-c6e6-43a2-adf9-c501b90785c1&amp;variant=thumb&amp;extension=png</v>
      </c>
      <c r="BF1036" s="4" t="s">
        <v>7600</v>
      </c>
      <c r="BG1036" s="4" t="s">
        <v>5845</v>
      </c>
    </row>
    <row r="1037" spans="1:59" ht="19" customHeight="1" x14ac:dyDescent="0.2">
      <c r="A1037">
        <v>1064</v>
      </c>
      <c r="B1037" t="str">
        <f t="shared" si="69"/>
        <v>62046-802-01</v>
      </c>
      <c r="C1037" t="s">
        <v>3761</v>
      </c>
      <c r="D1037" t="str">
        <f t="shared" si="71"/>
        <v>62046-802-01</v>
      </c>
      <c r="E1037" t="s">
        <v>3170</v>
      </c>
      <c r="F1037" t="e">
        <v>#N/A</v>
      </c>
      <c r="G1037" t="s">
        <v>3637</v>
      </c>
      <c r="H1037" t="s">
        <v>3720</v>
      </c>
      <c r="I1037" t="s">
        <v>3645</v>
      </c>
      <c r="J1037" t="s">
        <v>5332</v>
      </c>
      <c r="K1037" t="s">
        <v>5338</v>
      </c>
      <c r="L1037" t="s">
        <v>5418</v>
      </c>
      <c r="M1037" t="s">
        <v>5349</v>
      </c>
      <c r="N1037" t="s">
        <v>3021</v>
      </c>
      <c r="P1037" t="s">
        <v>5330</v>
      </c>
      <c r="Q1037" t="s">
        <v>3740</v>
      </c>
      <c r="R1037" t="e">
        <v>#N/A</v>
      </c>
      <c r="S1037" t="b">
        <v>0</v>
      </c>
      <c r="T1037" t="s">
        <v>3761</v>
      </c>
      <c r="U1037" t="s">
        <v>3761</v>
      </c>
      <c r="AI1037">
        <v>70</v>
      </c>
      <c r="AJ1037">
        <v>70</v>
      </c>
      <c r="AK1037" t="s">
        <v>3539</v>
      </c>
      <c r="AL1037" t="s">
        <v>2800</v>
      </c>
      <c r="AM1037" t="s">
        <v>3721</v>
      </c>
      <c r="AN1037" s="1" t="s">
        <v>3722</v>
      </c>
      <c r="AO1037" s="1" t="str">
        <f t="shared" si="72"/>
        <v>2W Distributor Bike</v>
      </c>
      <c r="AP1037" s="1"/>
      <c r="AQ1037" s="1"/>
      <c r="AR1037" s="1"/>
      <c r="AS1037" s="1"/>
      <c r="AT1037" s="1"/>
      <c r="AU1037" s="1"/>
      <c r="AV1037" s="1"/>
      <c r="AW1037" s="1"/>
      <c r="AX1037" s="1"/>
      <c r="AY1037" s="1"/>
      <c r="AZ1037" s="1"/>
      <c r="BA1037" s="1"/>
      <c r="BB1037" s="1"/>
      <c r="BC1037" s="1"/>
      <c r="BD1037" s="1" t="s">
        <v>3762</v>
      </c>
      <c r="BE1037" t="str">
        <f t="shared" si="70"/>
        <v>https://fs.amplifi.io//file?id=c0315ecf-55c6-437e-91f7-bd395345252b&amp;variant=thumb&amp;extension=png</v>
      </c>
      <c r="BF1037" s="4" t="s">
        <v>3762</v>
      </c>
      <c r="BG1037" s="4" t="s">
        <v>7601</v>
      </c>
    </row>
    <row r="1038" spans="1:59" ht="19" customHeight="1" x14ac:dyDescent="0.2">
      <c r="A1038">
        <v>1065</v>
      </c>
      <c r="B1038" t="str">
        <f t="shared" si="69"/>
        <v>62046-802-02</v>
      </c>
      <c r="C1038" t="s">
        <v>3763</v>
      </c>
      <c r="D1038" t="str">
        <f t="shared" si="71"/>
        <v>62046-802-02</v>
      </c>
      <c r="E1038" t="s">
        <v>3170</v>
      </c>
      <c r="F1038" t="e">
        <v>#N/A</v>
      </c>
      <c r="G1038" t="s">
        <v>3637</v>
      </c>
      <c r="H1038" t="s">
        <v>3716</v>
      </c>
      <c r="I1038" t="s">
        <v>3645</v>
      </c>
      <c r="J1038" t="s">
        <v>5332</v>
      </c>
      <c r="K1038" t="s">
        <v>5338</v>
      </c>
      <c r="L1038" t="s">
        <v>5418</v>
      </c>
      <c r="M1038" t="s">
        <v>5349</v>
      </c>
      <c r="N1038" t="s">
        <v>5393</v>
      </c>
      <c r="P1038" t="s">
        <v>5330</v>
      </c>
      <c r="Q1038" t="s">
        <v>3740</v>
      </c>
      <c r="R1038" t="e">
        <v>#N/A</v>
      </c>
      <c r="S1038" t="b">
        <v>0</v>
      </c>
      <c r="T1038" t="s">
        <v>3763</v>
      </c>
      <c r="U1038" t="s">
        <v>3763</v>
      </c>
      <c r="AI1038">
        <v>70</v>
      </c>
      <c r="AJ1038">
        <v>70</v>
      </c>
      <c r="AK1038" t="s">
        <v>3539</v>
      </c>
      <c r="AL1038" t="s">
        <v>2800</v>
      </c>
      <c r="AM1038" t="s">
        <v>3717</v>
      </c>
      <c r="AN1038" s="1" t="s">
        <v>3718</v>
      </c>
      <c r="AO1038" s="1" t="str">
        <f t="shared" si="72"/>
        <v>2W Distributor Bike</v>
      </c>
      <c r="AP1038" s="1"/>
      <c r="AQ1038" s="1"/>
      <c r="AR1038" s="1"/>
      <c r="AS1038" s="1"/>
      <c r="AT1038" s="1"/>
      <c r="AU1038" s="1"/>
      <c r="AV1038" s="1"/>
      <c r="AW1038" s="1"/>
      <c r="AX1038" s="1"/>
      <c r="AY1038" s="1"/>
      <c r="AZ1038" s="1"/>
      <c r="BA1038" s="1"/>
      <c r="BB1038" s="1"/>
      <c r="BC1038" s="1"/>
      <c r="BD1038" s="1" t="s">
        <v>5846</v>
      </c>
      <c r="BE1038" t="str">
        <f t="shared" si="70"/>
        <v>https://fs.amplifi.io//file?id=53b53418-8fe8-4b6f-a45f-ea3341f0dba6&amp;variant=thumb&amp;extension=png</v>
      </c>
      <c r="BF1038" s="4" t="s">
        <v>7602</v>
      </c>
      <c r="BG1038" s="4" t="s">
        <v>5846</v>
      </c>
    </row>
    <row r="1039" spans="1:59" ht="19" customHeight="1" x14ac:dyDescent="0.2">
      <c r="A1039">
        <v>1066</v>
      </c>
      <c r="B1039" t="str">
        <f t="shared" si="69"/>
        <v>69000-00000</v>
      </c>
      <c r="C1039" t="s">
        <v>3764</v>
      </c>
      <c r="D1039" t="str">
        <f t="shared" si="71"/>
        <v>69000-00000</v>
      </c>
      <c r="E1039" t="s">
        <v>3170</v>
      </c>
      <c r="F1039" t="e">
        <v>#N/A</v>
      </c>
      <c r="G1039" t="s">
        <v>3171</v>
      </c>
      <c r="H1039" t="s">
        <v>3765</v>
      </c>
      <c r="I1039" t="s">
        <v>3645</v>
      </c>
      <c r="J1039" t="s">
        <v>5332</v>
      </c>
      <c r="K1039" t="s">
        <v>5338</v>
      </c>
      <c r="L1039" t="s">
        <v>5418</v>
      </c>
      <c r="M1039" t="s">
        <v>5349</v>
      </c>
      <c r="N1039" t="s">
        <v>3021</v>
      </c>
      <c r="P1039" t="s">
        <v>5330</v>
      </c>
      <c r="Q1039" t="s">
        <v>3650</v>
      </c>
      <c r="R1039" t="e">
        <v>#N/A</v>
      </c>
      <c r="S1039" t="b">
        <v>1</v>
      </c>
      <c r="T1039" t="s">
        <v>3764</v>
      </c>
      <c r="U1039" t="s">
        <v>3764</v>
      </c>
      <c r="AI1039">
        <v>60</v>
      </c>
      <c r="AJ1039">
        <v>60</v>
      </c>
      <c r="AK1039" t="s">
        <v>448</v>
      </c>
      <c r="AL1039" t="s">
        <v>619</v>
      </c>
      <c r="AM1039" t="s">
        <v>3766</v>
      </c>
      <c r="AN1039" s="1" t="s">
        <v>3767</v>
      </c>
      <c r="AO1039" s="1" t="str">
        <f t="shared" si="72"/>
        <v>2W Distributor Bike</v>
      </c>
      <c r="AP1039" s="1"/>
      <c r="AQ1039" s="1"/>
      <c r="AR1039" s="1"/>
      <c r="AS1039" s="1"/>
      <c r="AT1039" s="1"/>
      <c r="AU1039" s="1"/>
      <c r="AV1039" s="1"/>
      <c r="AW1039" s="1"/>
      <c r="AX1039" s="1"/>
      <c r="AY1039" s="1"/>
      <c r="AZ1039" s="1"/>
      <c r="BA1039" s="1"/>
      <c r="BB1039" s="1"/>
      <c r="BC1039" s="1"/>
      <c r="BD1039" s="1" t="s">
        <v>3768</v>
      </c>
      <c r="BE1039" t="str">
        <f t="shared" si="70"/>
        <v>https://fs.amplifi.io//file?id=f0235097-9cc9-4ed5-a6dd-72533acf0ccd&amp;variant=thumb&amp;extension=png</v>
      </c>
      <c r="BF1039" s="4" t="s">
        <v>3768</v>
      </c>
    </row>
    <row r="1040" spans="1:59" ht="19" customHeight="1" x14ac:dyDescent="0.2">
      <c r="A1040">
        <v>1067</v>
      </c>
      <c r="B1040" t="str">
        <f t="shared" si="69"/>
        <v>69000-00001</v>
      </c>
      <c r="C1040" t="s">
        <v>3769</v>
      </c>
      <c r="D1040" t="str">
        <f t="shared" si="71"/>
        <v>69000-00001</v>
      </c>
      <c r="E1040" t="s">
        <v>3170</v>
      </c>
      <c r="F1040" t="e">
        <v>#N/A</v>
      </c>
      <c r="G1040" t="s">
        <v>3171</v>
      </c>
      <c r="H1040" t="s">
        <v>3765</v>
      </c>
      <c r="I1040" t="s">
        <v>3645</v>
      </c>
      <c r="J1040" t="s">
        <v>5332</v>
      </c>
      <c r="K1040" t="s">
        <v>5333</v>
      </c>
      <c r="L1040" t="s">
        <v>5416</v>
      </c>
      <c r="M1040" t="s">
        <v>5349</v>
      </c>
      <c r="N1040" t="s">
        <v>3021</v>
      </c>
      <c r="P1040" t="s">
        <v>5330</v>
      </c>
      <c r="Q1040" t="s">
        <v>3659</v>
      </c>
      <c r="R1040" t="e">
        <v>#N/A</v>
      </c>
      <c r="S1040" t="b">
        <v>0</v>
      </c>
      <c r="T1040" t="s">
        <v>3769</v>
      </c>
      <c r="U1040" t="s">
        <v>3769</v>
      </c>
      <c r="AI1040">
        <v>60</v>
      </c>
      <c r="AJ1040">
        <v>60</v>
      </c>
      <c r="AK1040" t="s">
        <v>448</v>
      </c>
      <c r="AL1040" t="s">
        <v>619</v>
      </c>
      <c r="AM1040" t="s">
        <v>3766</v>
      </c>
      <c r="AN1040" s="1" t="s">
        <v>3767</v>
      </c>
      <c r="AO1040" s="1" t="str">
        <f t="shared" si="72"/>
        <v>2W Distributor Bike</v>
      </c>
      <c r="AP1040" s="1"/>
      <c r="AQ1040" s="1"/>
      <c r="AR1040" s="1"/>
      <c r="AS1040" s="1"/>
      <c r="AT1040" s="1"/>
      <c r="AU1040" s="1"/>
      <c r="AV1040" s="1"/>
      <c r="AW1040" s="1"/>
      <c r="AX1040" s="1"/>
      <c r="AY1040" s="1"/>
      <c r="AZ1040" s="1"/>
      <c r="BA1040" s="1"/>
      <c r="BB1040" s="1"/>
      <c r="BC1040" s="1"/>
      <c r="BD1040" s="1" t="s">
        <v>8053</v>
      </c>
      <c r="BE1040" t="str">
        <f t="shared" si="70"/>
        <v>N/A&amp;variant=thumb&amp;extension=png</v>
      </c>
    </row>
    <row r="1041" spans="1:59" ht="19" customHeight="1" x14ac:dyDescent="0.2">
      <c r="A1041">
        <v>1068</v>
      </c>
      <c r="B1041" t="str">
        <f t="shared" si="69"/>
        <v>69000-00002</v>
      </c>
      <c r="C1041" t="s">
        <v>3770</v>
      </c>
      <c r="D1041" t="str">
        <f t="shared" si="71"/>
        <v>69000-00002</v>
      </c>
      <c r="E1041" t="s">
        <v>3170</v>
      </c>
      <c r="F1041" t="e">
        <v>#N/A</v>
      </c>
      <c r="G1041" t="s">
        <v>3171</v>
      </c>
      <c r="H1041" t="s">
        <v>3765</v>
      </c>
      <c r="I1041" t="s">
        <v>3645</v>
      </c>
      <c r="J1041" t="s">
        <v>5332</v>
      </c>
      <c r="K1041" t="s">
        <v>5338</v>
      </c>
      <c r="L1041" t="s">
        <v>5418</v>
      </c>
      <c r="M1041" t="s">
        <v>5349</v>
      </c>
      <c r="N1041" t="s">
        <v>3021</v>
      </c>
      <c r="P1041" t="s">
        <v>5330</v>
      </c>
      <c r="Q1041" t="s">
        <v>3672</v>
      </c>
      <c r="R1041" t="e">
        <v>#N/A</v>
      </c>
      <c r="S1041" t="b">
        <v>1</v>
      </c>
      <c r="T1041" t="s">
        <v>3770</v>
      </c>
      <c r="U1041" t="s">
        <v>3770</v>
      </c>
      <c r="AI1041">
        <v>60</v>
      </c>
      <c r="AJ1041">
        <v>60</v>
      </c>
      <c r="AK1041" t="s">
        <v>448</v>
      </c>
      <c r="AL1041" t="s">
        <v>619</v>
      </c>
      <c r="AM1041" t="s">
        <v>3766</v>
      </c>
      <c r="AN1041" s="1" t="s">
        <v>3767</v>
      </c>
      <c r="AO1041" s="1" t="str">
        <f t="shared" si="72"/>
        <v>2W Distributor Bike</v>
      </c>
      <c r="AP1041" s="1"/>
      <c r="AQ1041" s="1"/>
      <c r="AR1041" s="1"/>
      <c r="AS1041" s="1"/>
      <c r="AT1041" s="1"/>
      <c r="AU1041" s="1"/>
      <c r="AV1041" s="1"/>
      <c r="AW1041" s="1"/>
      <c r="AX1041" s="1"/>
      <c r="AY1041" s="1"/>
      <c r="AZ1041" s="1"/>
      <c r="BA1041" s="1"/>
      <c r="BB1041" s="1"/>
      <c r="BC1041" s="1"/>
      <c r="BD1041" s="1" t="s">
        <v>3771</v>
      </c>
      <c r="BE1041" t="str">
        <f t="shared" si="70"/>
        <v>https://fs.amplifi.io//file?id=7db5780c-8761-4e29-8fcb-e51ba9dd8456&amp;variant=thumb&amp;extension=png</v>
      </c>
      <c r="BF1041" s="4" t="s">
        <v>3771</v>
      </c>
    </row>
    <row r="1042" spans="1:59" ht="19" customHeight="1" x14ac:dyDescent="0.2">
      <c r="A1042">
        <v>1069</v>
      </c>
      <c r="B1042" t="str">
        <f t="shared" si="69"/>
        <v>69000-00003</v>
      </c>
      <c r="C1042" t="s">
        <v>3772</v>
      </c>
      <c r="D1042" t="str">
        <f t="shared" si="71"/>
        <v>69000-00003</v>
      </c>
      <c r="E1042" t="s">
        <v>3170</v>
      </c>
      <c r="F1042" t="e">
        <v>#N/A</v>
      </c>
      <c r="G1042" t="s">
        <v>3171</v>
      </c>
      <c r="H1042" t="s">
        <v>3765</v>
      </c>
      <c r="I1042" t="s">
        <v>3645</v>
      </c>
      <c r="J1042" t="s">
        <v>5332</v>
      </c>
      <c r="K1042" t="s">
        <v>5338</v>
      </c>
      <c r="L1042" t="s">
        <v>5418</v>
      </c>
      <c r="M1042" t="s">
        <v>5349</v>
      </c>
      <c r="N1042" t="s">
        <v>3021</v>
      </c>
      <c r="P1042" t="s">
        <v>5330</v>
      </c>
      <c r="Q1042" t="s">
        <v>3736</v>
      </c>
      <c r="R1042" t="e">
        <v>#N/A</v>
      </c>
      <c r="S1042" t="b">
        <v>0</v>
      </c>
      <c r="T1042" t="s">
        <v>3772</v>
      </c>
      <c r="U1042" t="s">
        <v>3772</v>
      </c>
      <c r="AI1042">
        <v>60</v>
      </c>
      <c r="AJ1042">
        <v>60</v>
      </c>
      <c r="AK1042" t="s">
        <v>448</v>
      </c>
      <c r="AL1042" t="s">
        <v>619</v>
      </c>
      <c r="AM1042" t="s">
        <v>3766</v>
      </c>
      <c r="AN1042" s="1" t="s">
        <v>3767</v>
      </c>
      <c r="AO1042" s="1" t="str">
        <f t="shared" si="72"/>
        <v>2W Distributor Bike</v>
      </c>
      <c r="AP1042" s="1"/>
      <c r="AQ1042" s="1"/>
      <c r="AR1042" s="1"/>
      <c r="AS1042" s="1"/>
      <c r="AT1042" s="1"/>
      <c r="AU1042" s="1"/>
      <c r="AV1042" s="1"/>
      <c r="AW1042" s="1"/>
      <c r="AX1042" s="1"/>
      <c r="AY1042" s="1"/>
      <c r="AZ1042" s="1"/>
      <c r="BA1042" s="1"/>
      <c r="BB1042" s="1"/>
      <c r="BC1042" s="1"/>
      <c r="BD1042" s="1" t="s">
        <v>8053</v>
      </c>
      <c r="BE1042" t="str">
        <f t="shared" si="70"/>
        <v>N/A&amp;variant=thumb&amp;extension=png</v>
      </c>
    </row>
    <row r="1043" spans="1:59" ht="19" customHeight="1" x14ac:dyDescent="0.2">
      <c r="A1043">
        <v>1070</v>
      </c>
      <c r="B1043" t="str">
        <f t="shared" si="69"/>
        <v>69000-00004</v>
      </c>
      <c r="C1043" t="s">
        <v>3773</v>
      </c>
      <c r="D1043" t="str">
        <f t="shared" si="71"/>
        <v>69000-00004</v>
      </c>
      <c r="E1043" t="s">
        <v>3170</v>
      </c>
      <c r="F1043" t="e">
        <v>#N/A</v>
      </c>
      <c r="G1043" t="s">
        <v>3171</v>
      </c>
      <c r="H1043" t="s">
        <v>3765</v>
      </c>
      <c r="I1043" t="s">
        <v>3645</v>
      </c>
      <c r="J1043" t="s">
        <v>5332</v>
      </c>
      <c r="K1043" t="s">
        <v>5338</v>
      </c>
      <c r="L1043" t="s">
        <v>5418</v>
      </c>
      <c r="M1043" t="s">
        <v>5349</v>
      </c>
      <c r="N1043" t="s">
        <v>3021</v>
      </c>
      <c r="P1043" t="s">
        <v>5330</v>
      </c>
      <c r="Q1043" t="s">
        <v>3725</v>
      </c>
      <c r="R1043" t="e">
        <v>#N/A</v>
      </c>
      <c r="S1043" t="b">
        <v>1</v>
      </c>
      <c r="T1043" t="s">
        <v>3773</v>
      </c>
      <c r="U1043" t="s">
        <v>3773</v>
      </c>
      <c r="AI1043">
        <v>50</v>
      </c>
      <c r="AJ1043">
        <v>50</v>
      </c>
      <c r="AK1043" t="s">
        <v>448</v>
      </c>
      <c r="AL1043" t="s">
        <v>619</v>
      </c>
      <c r="AM1043" t="s">
        <v>3766</v>
      </c>
      <c r="AN1043" s="1" t="s">
        <v>3767</v>
      </c>
      <c r="AO1043" s="1" t="str">
        <f t="shared" si="72"/>
        <v>2W Distributor Bike</v>
      </c>
      <c r="AP1043" s="1"/>
      <c r="AQ1043" s="1"/>
      <c r="AR1043" s="1"/>
      <c r="AS1043" s="1"/>
      <c r="AT1043" s="1"/>
      <c r="AU1043" s="1"/>
      <c r="AV1043" s="1"/>
      <c r="AW1043" s="1"/>
      <c r="AX1043" s="1"/>
      <c r="AY1043" s="1"/>
      <c r="AZ1043" s="1"/>
      <c r="BA1043" s="1"/>
      <c r="BB1043" s="1"/>
      <c r="BC1043" s="1"/>
      <c r="BD1043" s="1" t="s">
        <v>3774</v>
      </c>
      <c r="BE1043" t="str">
        <f t="shared" si="70"/>
        <v>https://fs.amplifi.io//file?id=c9b43603-e0a0-4600-96f8-eb9af71b791a&amp;variant=thumb&amp;extension=png</v>
      </c>
      <c r="BF1043" s="4" t="s">
        <v>3774</v>
      </c>
    </row>
    <row r="1044" spans="1:59" ht="19" customHeight="1" x14ac:dyDescent="0.2">
      <c r="A1044">
        <v>1071</v>
      </c>
      <c r="B1044" t="str">
        <f t="shared" si="69"/>
        <v>69000-00005</v>
      </c>
      <c r="C1044" t="s">
        <v>3775</v>
      </c>
      <c r="D1044" t="str">
        <f t="shared" si="71"/>
        <v>69000-00005</v>
      </c>
      <c r="E1044" t="s">
        <v>3170</v>
      </c>
      <c r="F1044" t="e">
        <v>#N/A</v>
      </c>
      <c r="G1044" t="s">
        <v>3171</v>
      </c>
      <c r="H1044" t="s">
        <v>3765</v>
      </c>
      <c r="I1044" t="s">
        <v>3645</v>
      </c>
      <c r="J1044" t="s">
        <v>5332</v>
      </c>
      <c r="K1044" t="s">
        <v>5338</v>
      </c>
      <c r="L1044" t="s">
        <v>5418</v>
      </c>
      <c r="M1044" t="s">
        <v>5349</v>
      </c>
      <c r="N1044" t="s">
        <v>3021</v>
      </c>
      <c r="P1044" t="s">
        <v>5330</v>
      </c>
      <c r="Q1044" t="s">
        <v>3776</v>
      </c>
      <c r="R1044" t="e">
        <v>#N/A</v>
      </c>
      <c r="S1044" t="b">
        <v>1</v>
      </c>
      <c r="T1044" t="s">
        <v>3775</v>
      </c>
      <c r="U1044" t="s">
        <v>3775</v>
      </c>
      <c r="AI1044">
        <v>50</v>
      </c>
      <c r="AJ1044">
        <v>50</v>
      </c>
      <c r="AK1044" t="s">
        <v>448</v>
      </c>
      <c r="AL1044" t="s">
        <v>619</v>
      </c>
      <c r="AM1044" t="s">
        <v>3766</v>
      </c>
      <c r="AN1044" s="1" t="s">
        <v>3767</v>
      </c>
      <c r="AO1044" s="1" t="str">
        <f t="shared" si="72"/>
        <v>2W Distributor Bike</v>
      </c>
      <c r="AP1044" s="1"/>
      <c r="AQ1044" s="1"/>
      <c r="AR1044" s="1"/>
      <c r="AS1044" s="1"/>
      <c r="AT1044" s="1"/>
      <c r="AU1044" s="1"/>
      <c r="AV1044" s="1"/>
      <c r="AW1044" s="1"/>
      <c r="AX1044" s="1"/>
      <c r="AY1044" s="1"/>
      <c r="AZ1044" s="1"/>
      <c r="BA1044" s="1"/>
      <c r="BB1044" s="1"/>
      <c r="BC1044" s="1"/>
      <c r="BD1044" s="1" t="s">
        <v>3777</v>
      </c>
      <c r="BE1044" t="str">
        <f t="shared" si="70"/>
        <v>https://fs.amplifi.io//file?id=c8a79fef-d4d4-46f1-9c48-4d6b70ac9a5f&amp;variant=thumb&amp;extension=png</v>
      </c>
      <c r="BF1044" s="4" t="s">
        <v>3777</v>
      </c>
    </row>
    <row r="1045" spans="1:59" ht="19" customHeight="1" x14ac:dyDescent="0.2">
      <c r="A1045">
        <v>1072</v>
      </c>
      <c r="B1045" t="str">
        <f t="shared" si="69"/>
        <v>69000-00007</v>
      </c>
      <c r="C1045" t="s">
        <v>3778</v>
      </c>
      <c r="D1045" t="str">
        <f t="shared" si="71"/>
        <v>69000-00007</v>
      </c>
      <c r="E1045" t="s">
        <v>3170</v>
      </c>
      <c r="F1045" t="e">
        <v>#N/A</v>
      </c>
      <c r="G1045" t="s">
        <v>3171</v>
      </c>
      <c r="H1045" t="s">
        <v>3765</v>
      </c>
      <c r="I1045" t="s">
        <v>3645</v>
      </c>
      <c r="J1045" t="s">
        <v>5332</v>
      </c>
      <c r="K1045" t="s">
        <v>5338</v>
      </c>
      <c r="L1045" t="s">
        <v>5418</v>
      </c>
      <c r="M1045" t="s">
        <v>5349</v>
      </c>
      <c r="N1045" t="s">
        <v>3021</v>
      </c>
      <c r="P1045" t="s">
        <v>5330</v>
      </c>
      <c r="Q1045" t="s">
        <v>2804</v>
      </c>
      <c r="R1045" t="e">
        <v>#N/A</v>
      </c>
      <c r="S1045" t="b">
        <v>1</v>
      </c>
      <c r="T1045" t="s">
        <v>3778</v>
      </c>
      <c r="U1045" t="s">
        <v>3778</v>
      </c>
      <c r="AI1045">
        <v>40</v>
      </c>
      <c r="AJ1045">
        <v>40</v>
      </c>
      <c r="AK1045" t="s">
        <v>448</v>
      </c>
      <c r="AL1045" t="s">
        <v>619</v>
      </c>
      <c r="AM1045" t="s">
        <v>3766</v>
      </c>
      <c r="AN1045" s="1" t="s">
        <v>3767</v>
      </c>
      <c r="AO1045" s="1" t="str">
        <f t="shared" si="72"/>
        <v>2W Distributor Bike</v>
      </c>
      <c r="AP1045" s="1"/>
      <c r="AQ1045" s="1"/>
      <c r="AR1045" s="1"/>
      <c r="AS1045" s="1"/>
      <c r="AT1045" s="1"/>
      <c r="AU1045" s="1"/>
      <c r="AV1045" s="1"/>
      <c r="AW1045" s="1"/>
      <c r="AX1045" s="1"/>
      <c r="AY1045" s="1"/>
      <c r="AZ1045" s="1"/>
      <c r="BA1045" s="1"/>
      <c r="BB1045" s="1"/>
      <c r="BC1045" s="1"/>
      <c r="BD1045" s="1" t="s">
        <v>3779</v>
      </c>
      <c r="BE1045" t="str">
        <f t="shared" si="70"/>
        <v>https://fs.amplifi.io//file?id=ec85c69b-07dc-4d9c-9fb8-b2931c27bd87&amp;variant=thumb&amp;extension=png</v>
      </c>
      <c r="BF1045" s="4" t="s">
        <v>3779</v>
      </c>
    </row>
    <row r="1046" spans="1:59" ht="19" customHeight="1" x14ac:dyDescent="0.2">
      <c r="A1046">
        <v>1073</v>
      </c>
      <c r="B1046" t="str">
        <f t="shared" si="69"/>
        <v>69000-00008</v>
      </c>
      <c r="C1046" t="s">
        <v>3780</v>
      </c>
      <c r="D1046" t="str">
        <f t="shared" si="71"/>
        <v>69000-00008</v>
      </c>
      <c r="E1046" t="s">
        <v>3170</v>
      </c>
      <c r="F1046" t="e">
        <v>#N/A</v>
      </c>
      <c r="G1046" t="s">
        <v>3171</v>
      </c>
      <c r="H1046" t="s">
        <v>3765</v>
      </c>
      <c r="I1046" t="s">
        <v>3645</v>
      </c>
      <c r="J1046" t="s">
        <v>5332</v>
      </c>
      <c r="K1046" t="s">
        <v>5338</v>
      </c>
      <c r="L1046" t="s">
        <v>5418</v>
      </c>
      <c r="M1046" t="s">
        <v>5349</v>
      </c>
      <c r="N1046" t="s">
        <v>3021</v>
      </c>
      <c r="P1046" t="s">
        <v>5330</v>
      </c>
      <c r="Q1046" t="s">
        <v>3662</v>
      </c>
      <c r="R1046" t="e">
        <v>#N/A</v>
      </c>
      <c r="S1046" t="b">
        <v>1</v>
      </c>
      <c r="T1046" t="s">
        <v>3780</v>
      </c>
      <c r="U1046" t="s">
        <v>3780</v>
      </c>
      <c r="AI1046">
        <v>70</v>
      </c>
      <c r="AJ1046">
        <v>70</v>
      </c>
      <c r="AK1046" t="s">
        <v>448</v>
      </c>
      <c r="AL1046" t="s">
        <v>619</v>
      </c>
      <c r="AM1046" t="s">
        <v>3766</v>
      </c>
      <c r="AN1046" s="1" t="s">
        <v>3767</v>
      </c>
      <c r="AO1046" s="1" t="str">
        <f t="shared" si="72"/>
        <v>2W Distributor Bike</v>
      </c>
      <c r="AP1046" s="1"/>
      <c r="AQ1046" s="1"/>
      <c r="AR1046" s="1"/>
      <c r="AS1046" s="1"/>
      <c r="AT1046" s="1"/>
      <c r="AU1046" s="1"/>
      <c r="AV1046" s="1"/>
      <c r="AW1046" s="1"/>
      <c r="AX1046" s="1"/>
      <c r="AY1046" s="1"/>
      <c r="AZ1046" s="1"/>
      <c r="BA1046" s="1"/>
      <c r="BB1046" s="1"/>
      <c r="BC1046" s="1"/>
      <c r="BD1046" s="1" t="s">
        <v>3781</v>
      </c>
      <c r="BE1046" t="str">
        <f t="shared" si="70"/>
        <v>https://fs.amplifi.io//file?id=b6d7bfaf-fea1-44cd-8540-81d794c58c29&amp;variant=thumb&amp;extension=png</v>
      </c>
      <c r="BF1046" s="4" t="s">
        <v>3781</v>
      </c>
    </row>
    <row r="1047" spans="1:59" ht="19" customHeight="1" x14ac:dyDescent="0.2">
      <c r="A1047">
        <v>1074</v>
      </c>
      <c r="B1047" t="str">
        <f t="shared" si="69"/>
        <v>69000-00009</v>
      </c>
      <c r="C1047" t="s">
        <v>3782</v>
      </c>
      <c r="D1047" t="str">
        <f t="shared" si="71"/>
        <v>69000-00009</v>
      </c>
      <c r="E1047" t="s">
        <v>3170</v>
      </c>
      <c r="F1047" t="e">
        <v>#N/A</v>
      </c>
      <c r="G1047" t="s">
        <v>3171</v>
      </c>
      <c r="H1047" t="s">
        <v>3765</v>
      </c>
      <c r="I1047" t="s">
        <v>3645</v>
      </c>
      <c r="J1047" t="s">
        <v>5332</v>
      </c>
      <c r="K1047" t="s">
        <v>5338</v>
      </c>
      <c r="L1047" t="s">
        <v>5418</v>
      </c>
      <c r="M1047" t="s">
        <v>5349</v>
      </c>
      <c r="N1047" t="s">
        <v>3021</v>
      </c>
      <c r="P1047" t="s">
        <v>5330</v>
      </c>
      <c r="Q1047" t="s">
        <v>638</v>
      </c>
      <c r="R1047" t="e">
        <v>#N/A</v>
      </c>
      <c r="S1047" t="b">
        <v>1</v>
      </c>
      <c r="T1047" t="s">
        <v>3782</v>
      </c>
      <c r="U1047" t="s">
        <v>3782</v>
      </c>
      <c r="AI1047">
        <v>30</v>
      </c>
      <c r="AJ1047">
        <v>30</v>
      </c>
      <c r="AK1047" t="s">
        <v>448</v>
      </c>
      <c r="AL1047" t="s">
        <v>619</v>
      </c>
      <c r="AM1047" t="s">
        <v>3766</v>
      </c>
      <c r="AN1047" s="1" t="s">
        <v>3767</v>
      </c>
      <c r="AO1047" s="1" t="str">
        <f t="shared" si="72"/>
        <v>2W Distributor Bike</v>
      </c>
      <c r="AP1047" s="1"/>
      <c r="AQ1047" s="1"/>
      <c r="AR1047" s="1"/>
      <c r="AS1047" s="1"/>
      <c r="AT1047" s="1"/>
      <c r="AU1047" s="1"/>
      <c r="AV1047" s="1"/>
      <c r="AW1047" s="1"/>
      <c r="AX1047" s="1"/>
      <c r="AY1047" s="1"/>
      <c r="AZ1047" s="1"/>
      <c r="BA1047" s="1"/>
      <c r="BB1047" s="1"/>
      <c r="BC1047" s="1"/>
      <c r="BD1047" s="1" t="s">
        <v>3783</v>
      </c>
      <c r="BE1047" t="str">
        <f t="shared" si="70"/>
        <v>https://fs.amplifi.io//file?id=5730d045-da3d-4e34-8047-58458e84cff6&amp;variant=thumb&amp;extension=png</v>
      </c>
      <c r="BF1047" s="4" t="s">
        <v>3783</v>
      </c>
    </row>
    <row r="1048" spans="1:59" ht="19" customHeight="1" x14ac:dyDescent="0.2">
      <c r="A1048">
        <v>1075</v>
      </c>
      <c r="B1048" t="str">
        <f t="shared" si="69"/>
        <v>69000-00010</v>
      </c>
      <c r="C1048" t="s">
        <v>3784</v>
      </c>
      <c r="D1048" t="str">
        <f t="shared" si="71"/>
        <v>69000-00010</v>
      </c>
      <c r="E1048" t="s">
        <v>3170</v>
      </c>
      <c r="F1048" t="e">
        <v>#N/A</v>
      </c>
      <c r="G1048" t="s">
        <v>3171</v>
      </c>
      <c r="H1048" t="s">
        <v>3765</v>
      </c>
      <c r="I1048" t="s">
        <v>3645</v>
      </c>
      <c r="J1048" t="s">
        <v>5332</v>
      </c>
      <c r="K1048" t="s">
        <v>5333</v>
      </c>
      <c r="L1048" t="s">
        <v>5416</v>
      </c>
      <c r="M1048" t="s">
        <v>5349</v>
      </c>
      <c r="N1048" t="s">
        <v>3021</v>
      </c>
      <c r="P1048" t="s">
        <v>5330</v>
      </c>
      <c r="Q1048" t="s">
        <v>3785</v>
      </c>
      <c r="R1048" t="e">
        <v>#N/A</v>
      </c>
      <c r="S1048" t="b">
        <v>0</v>
      </c>
      <c r="T1048" t="s">
        <v>3784</v>
      </c>
      <c r="U1048" t="s">
        <v>3784</v>
      </c>
      <c r="AI1048">
        <v>40</v>
      </c>
      <c r="AJ1048">
        <v>40</v>
      </c>
      <c r="AK1048" t="s">
        <v>448</v>
      </c>
      <c r="AL1048" t="s">
        <v>619</v>
      </c>
      <c r="AM1048" t="s">
        <v>3766</v>
      </c>
      <c r="AN1048" s="1" t="s">
        <v>3767</v>
      </c>
      <c r="AO1048" s="1" t="str">
        <f t="shared" si="72"/>
        <v>2W Distributor Bike</v>
      </c>
      <c r="AP1048" s="1"/>
      <c r="AQ1048" s="1"/>
      <c r="AR1048" s="1"/>
      <c r="AS1048" s="1"/>
      <c r="AT1048" s="1"/>
      <c r="AU1048" s="1"/>
      <c r="AV1048" s="1"/>
      <c r="AW1048" s="1"/>
      <c r="AX1048" s="1"/>
      <c r="AY1048" s="1"/>
      <c r="AZ1048" s="1"/>
      <c r="BA1048" s="1"/>
      <c r="BB1048" s="1"/>
      <c r="BC1048" s="1"/>
      <c r="BD1048" s="1" t="s">
        <v>8053</v>
      </c>
      <c r="BE1048" t="str">
        <f t="shared" si="70"/>
        <v>N/A&amp;variant=thumb&amp;extension=png</v>
      </c>
    </row>
    <row r="1049" spans="1:59" ht="19" customHeight="1" x14ac:dyDescent="0.2">
      <c r="A1049">
        <v>1076</v>
      </c>
      <c r="B1049" t="str">
        <f t="shared" si="69"/>
        <v>69000-00011</v>
      </c>
      <c r="C1049" t="s">
        <v>3786</v>
      </c>
      <c r="D1049" t="str">
        <f t="shared" si="71"/>
        <v>69000-00011</v>
      </c>
      <c r="E1049" t="s">
        <v>3170</v>
      </c>
      <c r="F1049" t="e">
        <v>#N/A</v>
      </c>
      <c r="G1049" t="s">
        <v>3171</v>
      </c>
      <c r="H1049" t="s">
        <v>3765</v>
      </c>
      <c r="I1049" t="s">
        <v>3645</v>
      </c>
      <c r="J1049" t="s">
        <v>5332</v>
      </c>
      <c r="K1049" t="s">
        <v>5333</v>
      </c>
      <c r="L1049" t="s">
        <v>5416</v>
      </c>
      <c r="M1049" t="s">
        <v>5349</v>
      </c>
      <c r="N1049" t="s">
        <v>3021</v>
      </c>
      <c r="P1049" t="s">
        <v>5330</v>
      </c>
      <c r="Q1049" t="s">
        <v>3674</v>
      </c>
      <c r="R1049" t="e">
        <v>#N/A</v>
      </c>
      <c r="S1049" t="b">
        <v>0</v>
      </c>
      <c r="T1049" t="s">
        <v>3786</v>
      </c>
      <c r="U1049" t="s">
        <v>3786</v>
      </c>
      <c r="AI1049">
        <v>60</v>
      </c>
      <c r="AJ1049">
        <v>60</v>
      </c>
      <c r="AK1049" t="s">
        <v>448</v>
      </c>
      <c r="AL1049" t="s">
        <v>619</v>
      </c>
      <c r="AM1049" t="s">
        <v>3766</v>
      </c>
      <c r="AN1049" s="1" t="s">
        <v>3767</v>
      </c>
      <c r="AO1049" s="1" t="str">
        <f t="shared" si="72"/>
        <v>2W Distributor Bike</v>
      </c>
      <c r="AP1049" s="1"/>
      <c r="AQ1049" s="1"/>
      <c r="AR1049" s="1"/>
      <c r="AS1049" s="1"/>
      <c r="AT1049" s="1"/>
      <c r="AU1049" s="1"/>
      <c r="AV1049" s="1"/>
      <c r="AW1049" s="1"/>
      <c r="AX1049" s="1"/>
      <c r="AY1049" s="1"/>
      <c r="AZ1049" s="1"/>
      <c r="BA1049" s="1"/>
      <c r="BB1049" s="1"/>
      <c r="BC1049" s="1"/>
      <c r="BD1049" s="1" t="s">
        <v>8053</v>
      </c>
      <c r="BE1049" t="str">
        <f t="shared" si="70"/>
        <v>N/A&amp;variant=thumb&amp;extension=png</v>
      </c>
    </row>
    <row r="1050" spans="1:59" ht="19" customHeight="1" x14ac:dyDescent="0.2">
      <c r="A1050">
        <v>1077</v>
      </c>
      <c r="B1050" t="str">
        <f t="shared" si="69"/>
        <v>69000-00012</v>
      </c>
      <c r="C1050" t="s">
        <v>3787</v>
      </c>
      <c r="D1050" t="str">
        <f t="shared" si="71"/>
        <v>69000-00012</v>
      </c>
      <c r="E1050" t="s">
        <v>3170</v>
      </c>
      <c r="F1050" t="e">
        <v>#N/A</v>
      </c>
      <c r="G1050" t="s">
        <v>3171</v>
      </c>
      <c r="H1050" t="s">
        <v>3765</v>
      </c>
      <c r="I1050" t="s">
        <v>3645</v>
      </c>
      <c r="J1050" t="s">
        <v>5332</v>
      </c>
      <c r="K1050" t="s">
        <v>5333</v>
      </c>
      <c r="L1050" t="s">
        <v>5416</v>
      </c>
      <c r="M1050" t="s">
        <v>5349</v>
      </c>
      <c r="N1050" t="s">
        <v>3021</v>
      </c>
      <c r="P1050" t="s">
        <v>5330</v>
      </c>
      <c r="Q1050" t="s">
        <v>3788</v>
      </c>
      <c r="R1050" t="e">
        <v>#N/A</v>
      </c>
      <c r="S1050" t="b">
        <v>0</v>
      </c>
      <c r="T1050" t="s">
        <v>3787</v>
      </c>
      <c r="U1050" t="s">
        <v>3787</v>
      </c>
      <c r="AI1050">
        <v>60</v>
      </c>
      <c r="AJ1050">
        <v>60</v>
      </c>
      <c r="AK1050" t="s">
        <v>448</v>
      </c>
      <c r="AL1050" t="s">
        <v>619</v>
      </c>
      <c r="AM1050" t="s">
        <v>3766</v>
      </c>
      <c r="AN1050" s="1" t="s">
        <v>3767</v>
      </c>
      <c r="AO1050" s="1" t="str">
        <f t="shared" si="72"/>
        <v>2W Distributor Bike</v>
      </c>
      <c r="AP1050" s="1"/>
      <c r="AQ1050" s="1"/>
      <c r="AR1050" s="1"/>
      <c r="AS1050" s="1"/>
      <c r="AT1050" s="1"/>
      <c r="AU1050" s="1"/>
      <c r="AV1050" s="1"/>
      <c r="AW1050" s="1"/>
      <c r="AX1050" s="1"/>
      <c r="AY1050" s="1"/>
      <c r="AZ1050" s="1"/>
      <c r="BA1050" s="1"/>
      <c r="BB1050" s="1"/>
      <c r="BC1050" s="1"/>
      <c r="BD1050" s="1" t="s">
        <v>8053</v>
      </c>
      <c r="BE1050" t="str">
        <f t="shared" si="70"/>
        <v>N/A&amp;variant=thumb&amp;extension=png</v>
      </c>
    </row>
    <row r="1051" spans="1:59" ht="19" customHeight="1" x14ac:dyDescent="0.2">
      <c r="A1051">
        <v>1078</v>
      </c>
      <c r="B1051" t="str">
        <f t="shared" si="69"/>
        <v>69000-00013</v>
      </c>
      <c r="C1051" t="s">
        <v>3789</v>
      </c>
      <c r="D1051" t="str">
        <f t="shared" si="71"/>
        <v>69000-00013</v>
      </c>
      <c r="E1051" t="s">
        <v>3170</v>
      </c>
      <c r="F1051" t="e">
        <v>#N/A</v>
      </c>
      <c r="G1051" t="s">
        <v>3171</v>
      </c>
      <c r="H1051" t="s">
        <v>3765</v>
      </c>
      <c r="I1051" t="s">
        <v>3645</v>
      </c>
      <c r="J1051" t="s">
        <v>5332</v>
      </c>
      <c r="K1051" t="s">
        <v>5333</v>
      </c>
      <c r="L1051" t="s">
        <v>5416</v>
      </c>
      <c r="M1051" t="s">
        <v>5349</v>
      </c>
      <c r="N1051" t="s">
        <v>3021</v>
      </c>
      <c r="P1051" t="s">
        <v>5330</v>
      </c>
      <c r="Q1051" t="s">
        <v>3733</v>
      </c>
      <c r="R1051" t="e">
        <v>#N/A</v>
      </c>
      <c r="S1051" t="b">
        <v>0</v>
      </c>
      <c r="T1051" t="s">
        <v>3789</v>
      </c>
      <c r="U1051" t="s">
        <v>3789</v>
      </c>
      <c r="AI1051">
        <v>50</v>
      </c>
      <c r="AJ1051">
        <v>50</v>
      </c>
      <c r="AK1051" t="s">
        <v>448</v>
      </c>
      <c r="AL1051" t="s">
        <v>619</v>
      </c>
      <c r="AM1051" t="s">
        <v>3766</v>
      </c>
      <c r="AN1051" s="1" t="s">
        <v>3767</v>
      </c>
      <c r="AO1051" s="1" t="str">
        <f t="shared" si="72"/>
        <v>2W Distributor Bike</v>
      </c>
      <c r="AP1051" s="1"/>
      <c r="AQ1051" s="1"/>
      <c r="AR1051" s="1"/>
      <c r="AS1051" s="1"/>
      <c r="AT1051" s="1"/>
      <c r="AU1051" s="1"/>
      <c r="AV1051" s="1"/>
      <c r="AW1051" s="1"/>
      <c r="AX1051" s="1"/>
      <c r="AY1051" s="1"/>
      <c r="AZ1051" s="1"/>
      <c r="BA1051" s="1"/>
      <c r="BB1051" s="1"/>
      <c r="BC1051" s="1"/>
      <c r="BD1051" s="1" t="s">
        <v>8053</v>
      </c>
      <c r="BE1051" t="str">
        <f t="shared" si="70"/>
        <v>N/A&amp;variant=thumb&amp;extension=png</v>
      </c>
    </row>
    <row r="1052" spans="1:59" ht="19" customHeight="1" x14ac:dyDescent="0.2">
      <c r="A1052">
        <v>1079</v>
      </c>
      <c r="B1052" t="str">
        <f t="shared" si="69"/>
        <v>69000-00014</v>
      </c>
      <c r="C1052" t="s">
        <v>3790</v>
      </c>
      <c r="D1052" t="str">
        <f t="shared" si="71"/>
        <v>69000-00014</v>
      </c>
      <c r="E1052" t="s">
        <v>3170</v>
      </c>
      <c r="F1052" t="e">
        <v>#N/A</v>
      </c>
      <c r="G1052" t="s">
        <v>3171</v>
      </c>
      <c r="H1052" t="s">
        <v>3765</v>
      </c>
      <c r="I1052" t="s">
        <v>3645</v>
      </c>
      <c r="J1052" t="s">
        <v>5332</v>
      </c>
      <c r="K1052" t="s">
        <v>5333</v>
      </c>
      <c r="L1052" t="s">
        <v>5416</v>
      </c>
      <c r="M1052" t="s">
        <v>5349</v>
      </c>
      <c r="N1052" t="s">
        <v>3021</v>
      </c>
      <c r="P1052" t="s">
        <v>5330</v>
      </c>
      <c r="Q1052" t="s">
        <v>3791</v>
      </c>
      <c r="R1052" t="e">
        <v>#N/A</v>
      </c>
      <c r="S1052" t="b">
        <v>0</v>
      </c>
      <c r="T1052" t="s">
        <v>3790</v>
      </c>
      <c r="U1052" t="s">
        <v>3790</v>
      </c>
      <c r="AI1052">
        <v>60</v>
      </c>
      <c r="AJ1052">
        <v>60</v>
      </c>
      <c r="AK1052" t="s">
        <v>448</v>
      </c>
      <c r="AL1052" t="s">
        <v>619</v>
      </c>
      <c r="AM1052" t="s">
        <v>3766</v>
      </c>
      <c r="AN1052" s="1" t="s">
        <v>3767</v>
      </c>
      <c r="AO1052" s="1" t="str">
        <f t="shared" si="72"/>
        <v>2W Distributor Bike</v>
      </c>
      <c r="AP1052" s="1"/>
      <c r="AQ1052" s="1"/>
      <c r="AR1052" s="1"/>
      <c r="AS1052" s="1"/>
      <c r="AT1052" s="1"/>
      <c r="AU1052" s="1"/>
      <c r="AV1052" s="1"/>
      <c r="AW1052" s="1"/>
      <c r="AX1052" s="1"/>
      <c r="AY1052" s="1"/>
      <c r="AZ1052" s="1"/>
      <c r="BA1052" s="1"/>
      <c r="BB1052" s="1"/>
      <c r="BC1052" s="1"/>
      <c r="BD1052" s="1" t="s">
        <v>8053</v>
      </c>
      <c r="BE1052" t="str">
        <f t="shared" si="70"/>
        <v>N/A&amp;variant=thumb&amp;extension=png</v>
      </c>
    </row>
    <row r="1053" spans="1:59" ht="19" customHeight="1" x14ac:dyDescent="0.2">
      <c r="A1053">
        <v>1080</v>
      </c>
      <c r="B1053" t="str">
        <f t="shared" si="69"/>
        <v>69001-00001</v>
      </c>
      <c r="C1053" t="s">
        <v>3792</v>
      </c>
      <c r="D1053" t="str">
        <f t="shared" si="71"/>
        <v>69001-00001</v>
      </c>
      <c r="E1053" t="s">
        <v>3170</v>
      </c>
      <c r="F1053" t="e">
        <v>#N/A</v>
      </c>
      <c r="G1053" t="s">
        <v>3171</v>
      </c>
      <c r="H1053" t="s">
        <v>3793</v>
      </c>
      <c r="I1053" t="s">
        <v>3645</v>
      </c>
      <c r="J1053" t="s">
        <v>5332</v>
      </c>
      <c r="K1053" t="s">
        <v>5333</v>
      </c>
      <c r="L1053" t="s">
        <v>5416</v>
      </c>
      <c r="M1053" t="s">
        <v>5356</v>
      </c>
      <c r="N1053" t="s">
        <v>5394</v>
      </c>
      <c r="P1053" t="s">
        <v>5330</v>
      </c>
      <c r="Q1053" t="s">
        <v>3794</v>
      </c>
      <c r="R1053" t="e">
        <v>#N/A</v>
      </c>
      <c r="S1053" t="b">
        <v>0</v>
      </c>
      <c r="T1053" t="s">
        <v>3792</v>
      </c>
      <c r="U1053" t="s">
        <v>3792</v>
      </c>
      <c r="AI1053">
        <v>15</v>
      </c>
      <c r="AJ1053">
        <v>15</v>
      </c>
      <c r="AK1053" t="s">
        <v>448</v>
      </c>
      <c r="AL1053" t="s">
        <v>619</v>
      </c>
      <c r="AM1053" t="s">
        <v>3795</v>
      </c>
      <c r="AN1053" s="1" t="s">
        <v>3796</v>
      </c>
      <c r="AO1053" s="1" t="str">
        <f t="shared" si="72"/>
        <v>2W Distributor Bike</v>
      </c>
      <c r="AP1053" s="1"/>
      <c r="AQ1053" s="1"/>
      <c r="AR1053" s="1"/>
      <c r="AS1053" s="1"/>
      <c r="AT1053" s="1"/>
      <c r="AU1053" s="1"/>
      <c r="AV1053" s="1"/>
      <c r="AW1053" s="1"/>
      <c r="AX1053" s="1"/>
      <c r="AY1053" s="1"/>
      <c r="AZ1053" s="1"/>
      <c r="BA1053" s="1"/>
      <c r="BB1053" s="1"/>
      <c r="BC1053" s="1"/>
      <c r="BD1053" s="1" t="s">
        <v>5847</v>
      </c>
      <c r="BE1053" t="str">
        <f t="shared" si="70"/>
        <v>https://fs.amplifi.io//file?id=97ef927e-6d21-4747-a3d2-f46a31d23ed9&amp;variant=thumb&amp;extension=png</v>
      </c>
      <c r="BF1053" s="4" t="s">
        <v>5847</v>
      </c>
      <c r="BG1053" s="4" t="s">
        <v>7603</v>
      </c>
    </row>
    <row r="1054" spans="1:59" ht="19" customHeight="1" x14ac:dyDescent="0.2">
      <c r="A1054">
        <v>1081</v>
      </c>
      <c r="B1054" t="str">
        <f t="shared" si="69"/>
        <v>69001-00002</v>
      </c>
      <c r="C1054" t="s">
        <v>3797</v>
      </c>
      <c r="D1054" t="str">
        <f t="shared" si="71"/>
        <v>69001-00002</v>
      </c>
      <c r="E1054" t="s">
        <v>3170</v>
      </c>
      <c r="F1054" t="e">
        <v>#N/A</v>
      </c>
      <c r="G1054" t="s">
        <v>3171</v>
      </c>
      <c r="H1054" t="s">
        <v>3793</v>
      </c>
      <c r="I1054" t="s">
        <v>3645</v>
      </c>
      <c r="J1054" t="s">
        <v>5332</v>
      </c>
      <c r="K1054" t="s">
        <v>5333</v>
      </c>
      <c r="L1054" t="s">
        <v>5416</v>
      </c>
      <c r="M1054" t="s">
        <v>5356</v>
      </c>
      <c r="N1054" t="s">
        <v>5394</v>
      </c>
      <c r="P1054" t="s">
        <v>5330</v>
      </c>
      <c r="Q1054" t="s">
        <v>3798</v>
      </c>
      <c r="R1054" t="e">
        <v>#N/A</v>
      </c>
      <c r="S1054" t="b">
        <v>0</v>
      </c>
      <c r="T1054" t="s">
        <v>3797</v>
      </c>
      <c r="U1054" t="s">
        <v>3797</v>
      </c>
      <c r="AI1054">
        <v>15</v>
      </c>
      <c r="AJ1054">
        <v>15</v>
      </c>
      <c r="AK1054" t="s">
        <v>448</v>
      </c>
      <c r="AL1054" t="s">
        <v>619</v>
      </c>
      <c r="AM1054" t="s">
        <v>3795</v>
      </c>
      <c r="AN1054" s="1" t="s">
        <v>3796</v>
      </c>
      <c r="AO1054" s="1" t="str">
        <f t="shared" si="72"/>
        <v>2W Distributor Bike</v>
      </c>
      <c r="AP1054" s="1"/>
      <c r="AQ1054" s="1"/>
      <c r="AR1054" s="1"/>
      <c r="AS1054" s="1"/>
      <c r="AT1054" s="1"/>
      <c r="AU1054" s="1"/>
      <c r="AV1054" s="1"/>
      <c r="AW1054" s="1"/>
      <c r="AX1054" s="1"/>
      <c r="AY1054" s="1"/>
      <c r="AZ1054" s="1"/>
      <c r="BA1054" s="1"/>
      <c r="BB1054" s="1"/>
      <c r="BC1054" s="1"/>
      <c r="BD1054" s="1" t="s">
        <v>5848</v>
      </c>
      <c r="BE1054" t="str">
        <f t="shared" si="70"/>
        <v>https://fs.amplifi.io//file?id=bbb2263e-32a2-48ed-a560-785ffa6436c2&amp;variant=thumb&amp;extension=png</v>
      </c>
      <c r="BF1054" s="4" t="s">
        <v>5848</v>
      </c>
    </row>
    <row r="1055" spans="1:59" ht="19" customHeight="1" x14ac:dyDescent="0.2">
      <c r="A1055">
        <v>1082</v>
      </c>
      <c r="B1055" t="str">
        <f t="shared" si="69"/>
        <v>69001-00003</v>
      </c>
      <c r="C1055" t="s">
        <v>3799</v>
      </c>
      <c r="D1055" t="str">
        <f t="shared" si="71"/>
        <v>69001-00003</v>
      </c>
      <c r="E1055" t="s">
        <v>3170</v>
      </c>
      <c r="F1055" t="e">
        <v>#N/A</v>
      </c>
      <c r="G1055" t="s">
        <v>3171</v>
      </c>
      <c r="H1055" t="s">
        <v>3793</v>
      </c>
      <c r="I1055" t="s">
        <v>3645</v>
      </c>
      <c r="J1055" t="s">
        <v>5332</v>
      </c>
      <c r="K1055" t="s">
        <v>5333</v>
      </c>
      <c r="L1055" t="s">
        <v>5416</v>
      </c>
      <c r="M1055" t="s">
        <v>5356</v>
      </c>
      <c r="N1055" t="s">
        <v>5394</v>
      </c>
      <c r="P1055" t="s">
        <v>5330</v>
      </c>
      <c r="Q1055" t="s">
        <v>3800</v>
      </c>
      <c r="R1055" t="e">
        <v>#N/A</v>
      </c>
      <c r="S1055" t="b">
        <v>0</v>
      </c>
      <c r="T1055" t="s">
        <v>3799</v>
      </c>
      <c r="U1055" t="s">
        <v>3799</v>
      </c>
      <c r="AI1055">
        <v>15</v>
      </c>
      <c r="AJ1055">
        <v>15</v>
      </c>
      <c r="AK1055" t="s">
        <v>448</v>
      </c>
      <c r="AL1055" t="s">
        <v>619</v>
      </c>
      <c r="AM1055" t="s">
        <v>3795</v>
      </c>
      <c r="AN1055" s="1" t="s">
        <v>3796</v>
      </c>
      <c r="AO1055" s="1" t="str">
        <f t="shared" si="72"/>
        <v>2W Distributor Bike</v>
      </c>
      <c r="AP1055" s="1"/>
      <c r="AQ1055" s="1"/>
      <c r="AR1055" s="1"/>
      <c r="AS1055" s="1"/>
      <c r="AT1055" s="1"/>
      <c r="AU1055" s="1"/>
      <c r="AV1055" s="1"/>
      <c r="AW1055" s="1"/>
      <c r="AX1055" s="1"/>
      <c r="AY1055" s="1"/>
      <c r="AZ1055" s="1"/>
      <c r="BA1055" s="1"/>
      <c r="BB1055" s="1"/>
      <c r="BC1055" s="1"/>
      <c r="BD1055" s="1" t="s">
        <v>5849</v>
      </c>
      <c r="BE1055" t="str">
        <f t="shared" si="70"/>
        <v>https://fs.amplifi.io//file?id=441577c1-24ae-484f-82a0-dbc2f1f00f41&amp;variant=thumb&amp;extension=png</v>
      </c>
      <c r="BF1055" s="4" t="s">
        <v>5849</v>
      </c>
      <c r="BG1055" s="4" t="s">
        <v>7604</v>
      </c>
    </row>
    <row r="1056" spans="1:59" ht="19" customHeight="1" x14ac:dyDescent="0.2">
      <c r="A1056">
        <v>1083</v>
      </c>
      <c r="B1056" t="str">
        <f t="shared" si="69"/>
        <v>69001-00004</v>
      </c>
      <c r="C1056" t="s">
        <v>3801</v>
      </c>
      <c r="D1056" t="str">
        <f t="shared" si="71"/>
        <v>69001-00004</v>
      </c>
      <c r="E1056" t="s">
        <v>3170</v>
      </c>
      <c r="F1056" t="e">
        <v>#N/A</v>
      </c>
      <c r="G1056" t="s">
        <v>3171</v>
      </c>
      <c r="H1056" t="s">
        <v>3793</v>
      </c>
      <c r="I1056" t="s">
        <v>3645</v>
      </c>
      <c r="J1056" t="s">
        <v>5332</v>
      </c>
      <c r="K1056" t="s">
        <v>5333</v>
      </c>
      <c r="L1056" t="s">
        <v>5416</v>
      </c>
      <c r="M1056" t="s">
        <v>5356</v>
      </c>
      <c r="N1056" t="s">
        <v>5394</v>
      </c>
      <c r="P1056" t="s">
        <v>5330</v>
      </c>
      <c r="Q1056" t="s">
        <v>3802</v>
      </c>
      <c r="R1056" t="e">
        <v>#N/A</v>
      </c>
      <c r="S1056" t="b">
        <v>0</v>
      </c>
      <c r="T1056" t="s">
        <v>3801</v>
      </c>
      <c r="U1056" t="s">
        <v>3801</v>
      </c>
      <c r="AI1056">
        <v>15</v>
      </c>
      <c r="AJ1056">
        <v>15</v>
      </c>
      <c r="AK1056" t="s">
        <v>448</v>
      </c>
      <c r="AL1056" t="s">
        <v>619</v>
      </c>
      <c r="AM1056" t="s">
        <v>3795</v>
      </c>
      <c r="AN1056" s="1" t="s">
        <v>3796</v>
      </c>
      <c r="AO1056" s="1" t="str">
        <f t="shared" si="72"/>
        <v>2W Distributor Bike</v>
      </c>
      <c r="AP1056" s="1"/>
      <c r="AQ1056" s="1"/>
      <c r="AR1056" s="1"/>
      <c r="AS1056" s="1"/>
      <c r="AT1056" s="1"/>
      <c r="AU1056" s="1"/>
      <c r="AV1056" s="1"/>
      <c r="AW1056" s="1"/>
      <c r="AX1056" s="1"/>
      <c r="AY1056" s="1"/>
      <c r="AZ1056" s="1"/>
      <c r="BA1056" s="1"/>
      <c r="BB1056" s="1"/>
      <c r="BC1056" s="1"/>
      <c r="BD1056" s="1" t="s">
        <v>8053</v>
      </c>
      <c r="BE1056" t="str">
        <f t="shared" si="70"/>
        <v>N/A&amp;variant=thumb&amp;extension=png</v>
      </c>
    </row>
    <row r="1057" spans="1:59" ht="19" customHeight="1" x14ac:dyDescent="0.2">
      <c r="A1057">
        <v>1084</v>
      </c>
      <c r="B1057" t="str">
        <f t="shared" si="69"/>
        <v>69002-00001</v>
      </c>
      <c r="C1057" t="s">
        <v>3803</v>
      </c>
      <c r="D1057" t="str">
        <f t="shared" si="71"/>
        <v>69002-00001</v>
      </c>
      <c r="E1057" t="s">
        <v>3170</v>
      </c>
      <c r="F1057" t="e">
        <v>#N/A</v>
      </c>
      <c r="G1057" t="s">
        <v>3198</v>
      </c>
      <c r="H1057" t="s">
        <v>3804</v>
      </c>
      <c r="I1057" t="s">
        <v>3645</v>
      </c>
      <c r="J1057" t="s">
        <v>5332</v>
      </c>
      <c r="K1057" t="s">
        <v>5333</v>
      </c>
      <c r="L1057" t="s">
        <v>5416</v>
      </c>
      <c r="M1057" t="s">
        <v>5356</v>
      </c>
      <c r="N1057" t="s">
        <v>5395</v>
      </c>
      <c r="P1057" t="s">
        <v>5330</v>
      </c>
      <c r="Q1057" t="s">
        <v>88</v>
      </c>
      <c r="R1057" t="e">
        <v>#N/A</v>
      </c>
      <c r="S1057" t="b">
        <v>0</v>
      </c>
      <c r="T1057" t="s">
        <v>3803</v>
      </c>
      <c r="U1057" t="s">
        <v>3803</v>
      </c>
      <c r="AI1057">
        <v>15</v>
      </c>
      <c r="AJ1057">
        <v>15</v>
      </c>
      <c r="AK1057" t="s">
        <v>448</v>
      </c>
      <c r="AL1057" t="s">
        <v>3805</v>
      </c>
      <c r="AM1057" t="s">
        <v>3806</v>
      </c>
      <c r="AN1057" t="s">
        <v>3807</v>
      </c>
      <c r="AO1057" s="1" t="str">
        <f t="shared" si="72"/>
        <v>2W Distributor Bike</v>
      </c>
      <c r="BD1057" s="1" t="s">
        <v>5850</v>
      </c>
      <c r="BE1057" t="str">
        <f t="shared" si="70"/>
        <v>https://fs.amplifi.io//file?id=60794f5f-e8f9-4306-afdf-5b9a63d9fe34&amp;variant=thumb&amp;extension=png</v>
      </c>
      <c r="BF1057" s="4" t="s">
        <v>5850</v>
      </c>
      <c r="BG1057" s="4" t="s">
        <v>7605</v>
      </c>
    </row>
    <row r="1058" spans="1:59" ht="19" customHeight="1" x14ac:dyDescent="0.2">
      <c r="A1058">
        <v>1085</v>
      </c>
      <c r="B1058" t="str">
        <f t="shared" si="69"/>
        <v>69002-00002</v>
      </c>
      <c r="C1058" t="s">
        <v>3808</v>
      </c>
      <c r="D1058" t="str">
        <f t="shared" si="71"/>
        <v>69002-00002</v>
      </c>
      <c r="E1058" t="s">
        <v>3170</v>
      </c>
      <c r="F1058" t="e">
        <v>#N/A</v>
      </c>
      <c r="G1058" t="s">
        <v>3198</v>
      </c>
      <c r="H1058" t="s">
        <v>3804</v>
      </c>
      <c r="I1058" t="s">
        <v>3645</v>
      </c>
      <c r="J1058" t="s">
        <v>5332</v>
      </c>
      <c r="K1058" t="s">
        <v>5333</v>
      </c>
      <c r="L1058" t="s">
        <v>5416</v>
      </c>
      <c r="M1058" t="s">
        <v>5356</v>
      </c>
      <c r="N1058" t="s">
        <v>5395</v>
      </c>
      <c r="P1058" t="s">
        <v>5330</v>
      </c>
      <c r="Q1058" t="s">
        <v>219</v>
      </c>
      <c r="R1058" t="e">
        <v>#N/A</v>
      </c>
      <c r="S1058" t="b">
        <v>0</v>
      </c>
      <c r="T1058" t="s">
        <v>3808</v>
      </c>
      <c r="U1058" t="s">
        <v>3808</v>
      </c>
      <c r="AI1058">
        <v>15</v>
      </c>
      <c r="AJ1058">
        <v>15</v>
      </c>
      <c r="AK1058" t="s">
        <v>448</v>
      </c>
      <c r="AL1058" t="s">
        <v>3805</v>
      </c>
      <c r="AM1058" t="s">
        <v>3806</v>
      </c>
      <c r="AN1058" t="s">
        <v>3807</v>
      </c>
      <c r="AO1058" s="1" t="str">
        <f t="shared" si="72"/>
        <v>2W Distributor Bike</v>
      </c>
      <c r="BD1058" s="1" t="s">
        <v>5851</v>
      </c>
      <c r="BE1058" t="str">
        <f t="shared" si="70"/>
        <v>https://fs.amplifi.io//file?id=d56aaa2d-d1f8-4c20-85ba-a11593e9d13f&amp;variant=thumb&amp;extension=png</v>
      </c>
      <c r="BF1058" s="4" t="s">
        <v>5851</v>
      </c>
      <c r="BG1058" s="4" t="s">
        <v>7606</v>
      </c>
    </row>
    <row r="1059" spans="1:59" ht="19" customHeight="1" x14ac:dyDescent="0.2">
      <c r="A1059">
        <v>1086</v>
      </c>
      <c r="B1059" t="str">
        <f t="shared" si="69"/>
        <v>69010-00001</v>
      </c>
      <c r="C1059" t="s">
        <v>3809</v>
      </c>
      <c r="D1059" t="str">
        <f t="shared" si="71"/>
        <v>69010-00001</v>
      </c>
      <c r="E1059" t="s">
        <v>3170</v>
      </c>
      <c r="F1059" t="e">
        <v>#N/A</v>
      </c>
      <c r="G1059" t="s">
        <v>3198</v>
      </c>
      <c r="H1059" t="s">
        <v>3644</v>
      </c>
      <c r="I1059" t="s">
        <v>3645</v>
      </c>
      <c r="J1059" t="s">
        <v>5332</v>
      </c>
      <c r="K1059" t="s">
        <v>5333</v>
      </c>
      <c r="L1059" t="s">
        <v>5416</v>
      </c>
      <c r="M1059" t="s">
        <v>5349</v>
      </c>
      <c r="N1059" t="s">
        <v>3021</v>
      </c>
      <c r="P1059" t="s">
        <v>5330</v>
      </c>
      <c r="Q1059" t="s">
        <v>2804</v>
      </c>
      <c r="R1059" t="e">
        <v>#N/A</v>
      </c>
      <c r="S1059" t="b">
        <v>1</v>
      </c>
      <c r="T1059" t="s">
        <v>3809</v>
      </c>
      <c r="U1059" t="s">
        <v>3809</v>
      </c>
      <c r="AI1059">
        <v>40</v>
      </c>
      <c r="AJ1059">
        <v>40</v>
      </c>
      <c r="AK1059" t="s">
        <v>448</v>
      </c>
      <c r="AL1059" t="s">
        <v>619</v>
      </c>
      <c r="AM1059" t="s">
        <v>3810</v>
      </c>
      <c r="AN1059" s="1" t="s">
        <v>3767</v>
      </c>
      <c r="AO1059" s="1" t="str">
        <f t="shared" si="72"/>
        <v>2W Distributor Bike</v>
      </c>
      <c r="AP1059" s="1"/>
      <c r="AQ1059" s="1"/>
      <c r="AR1059" s="1"/>
      <c r="AS1059" s="1"/>
      <c r="AT1059" s="1"/>
      <c r="AU1059" s="1"/>
      <c r="AV1059" s="1"/>
      <c r="AW1059" s="1"/>
      <c r="AX1059" s="1"/>
      <c r="AY1059" s="1"/>
      <c r="AZ1059" s="1"/>
      <c r="BA1059" s="1"/>
      <c r="BB1059" s="1"/>
      <c r="BC1059" s="1"/>
      <c r="BD1059" s="1" t="s">
        <v>8053</v>
      </c>
      <c r="BE1059" t="str">
        <f t="shared" si="70"/>
        <v>N/A&amp;variant=thumb&amp;extension=png</v>
      </c>
    </row>
    <row r="1060" spans="1:59" ht="19" customHeight="1" x14ac:dyDescent="0.2">
      <c r="A1060">
        <v>1087</v>
      </c>
      <c r="B1060" t="str">
        <f t="shared" si="69"/>
        <v>69010-00002</v>
      </c>
      <c r="C1060" t="s">
        <v>3811</v>
      </c>
      <c r="D1060" t="str">
        <f t="shared" si="71"/>
        <v>69010-00002</v>
      </c>
      <c r="E1060" t="s">
        <v>3170</v>
      </c>
      <c r="F1060" t="e">
        <v>#N/A</v>
      </c>
      <c r="G1060" t="s">
        <v>3198</v>
      </c>
      <c r="H1060" t="s">
        <v>3644</v>
      </c>
      <c r="I1060" t="s">
        <v>3645</v>
      </c>
      <c r="J1060" t="s">
        <v>5332</v>
      </c>
      <c r="K1060" t="s">
        <v>5333</v>
      </c>
      <c r="L1060" t="s">
        <v>5416</v>
      </c>
      <c r="M1060" t="s">
        <v>5349</v>
      </c>
      <c r="N1060" t="s">
        <v>3021</v>
      </c>
      <c r="P1060" t="s">
        <v>5330</v>
      </c>
      <c r="Q1060" t="s">
        <v>3736</v>
      </c>
      <c r="R1060" t="e">
        <v>#N/A</v>
      </c>
      <c r="S1060" t="b">
        <v>0</v>
      </c>
      <c r="T1060" t="s">
        <v>3811</v>
      </c>
      <c r="U1060" t="s">
        <v>3811</v>
      </c>
      <c r="AI1060">
        <v>60</v>
      </c>
      <c r="AJ1060">
        <v>60</v>
      </c>
      <c r="AK1060" t="s">
        <v>448</v>
      </c>
      <c r="AL1060" t="s">
        <v>619</v>
      </c>
      <c r="AM1060" t="s">
        <v>3810</v>
      </c>
      <c r="AN1060" s="1" t="s">
        <v>3767</v>
      </c>
      <c r="AO1060" s="1" t="str">
        <f t="shared" si="72"/>
        <v>2W Distributor Bike</v>
      </c>
      <c r="AP1060" s="1"/>
      <c r="AQ1060" s="1"/>
      <c r="AR1060" s="1"/>
      <c r="AS1060" s="1"/>
      <c r="AT1060" s="1"/>
      <c r="AU1060" s="1"/>
      <c r="AV1060" s="1"/>
      <c r="AW1060" s="1"/>
      <c r="AX1060" s="1"/>
      <c r="AY1060" s="1"/>
      <c r="AZ1060" s="1"/>
      <c r="BA1060" s="1"/>
      <c r="BB1060" s="1"/>
      <c r="BC1060" s="1"/>
      <c r="BD1060" s="1" t="s">
        <v>8053</v>
      </c>
      <c r="BE1060" t="str">
        <f t="shared" si="70"/>
        <v>N/A&amp;variant=thumb&amp;extension=png</v>
      </c>
    </row>
    <row r="1061" spans="1:59" ht="19" customHeight="1" x14ac:dyDescent="0.2">
      <c r="A1061">
        <v>1088</v>
      </c>
      <c r="B1061" t="str">
        <f t="shared" si="69"/>
        <v>69010-00003</v>
      </c>
      <c r="C1061" t="s">
        <v>3812</v>
      </c>
      <c r="D1061" t="str">
        <f t="shared" si="71"/>
        <v>69010-00003</v>
      </c>
      <c r="E1061" t="s">
        <v>3170</v>
      </c>
      <c r="F1061" t="e">
        <v>#N/A</v>
      </c>
      <c r="G1061" t="s">
        <v>3198</v>
      </c>
      <c r="H1061" t="s">
        <v>3644</v>
      </c>
      <c r="I1061" t="s">
        <v>3645</v>
      </c>
      <c r="J1061" t="s">
        <v>5332</v>
      </c>
      <c r="K1061" t="s">
        <v>5333</v>
      </c>
      <c r="L1061" t="s">
        <v>5416</v>
      </c>
      <c r="M1061" t="s">
        <v>5349</v>
      </c>
      <c r="N1061" t="s">
        <v>3021</v>
      </c>
      <c r="P1061" t="s">
        <v>5330</v>
      </c>
      <c r="Q1061" t="s">
        <v>3813</v>
      </c>
      <c r="R1061" t="e">
        <v>#N/A</v>
      </c>
      <c r="S1061" t="b">
        <v>0</v>
      </c>
      <c r="T1061" t="s">
        <v>3812</v>
      </c>
      <c r="U1061" t="s">
        <v>3812</v>
      </c>
      <c r="AI1061">
        <v>60</v>
      </c>
      <c r="AJ1061">
        <v>60</v>
      </c>
      <c r="AK1061" t="s">
        <v>448</v>
      </c>
      <c r="AL1061" t="s">
        <v>619</v>
      </c>
      <c r="AM1061" t="s">
        <v>3810</v>
      </c>
      <c r="AN1061" s="1" t="s">
        <v>3767</v>
      </c>
      <c r="AO1061" s="1" t="str">
        <f t="shared" si="72"/>
        <v>2W Distributor Bike</v>
      </c>
      <c r="AP1061" s="1"/>
      <c r="AQ1061" s="1"/>
      <c r="AR1061" s="1"/>
      <c r="AS1061" s="1"/>
      <c r="AT1061" s="1"/>
      <c r="AU1061" s="1"/>
      <c r="AV1061" s="1"/>
      <c r="AW1061" s="1"/>
      <c r="AX1061" s="1"/>
      <c r="AY1061" s="1"/>
      <c r="AZ1061" s="1"/>
      <c r="BA1061" s="1"/>
      <c r="BB1061" s="1"/>
      <c r="BC1061" s="1"/>
      <c r="BD1061" s="1" t="s">
        <v>8053</v>
      </c>
      <c r="BE1061" t="str">
        <f t="shared" si="70"/>
        <v>N/A&amp;variant=thumb&amp;extension=png</v>
      </c>
    </row>
    <row r="1062" spans="1:59" ht="19" customHeight="1" x14ac:dyDescent="0.2">
      <c r="A1062">
        <v>1089</v>
      </c>
      <c r="B1062" t="str">
        <f t="shared" si="69"/>
        <v>69010-00004</v>
      </c>
      <c r="C1062" t="s">
        <v>3814</v>
      </c>
      <c r="D1062" t="str">
        <f t="shared" si="71"/>
        <v>69010-00004</v>
      </c>
      <c r="E1062" t="s">
        <v>3170</v>
      </c>
      <c r="F1062" t="e">
        <v>#N/A</v>
      </c>
      <c r="G1062" t="s">
        <v>3198</v>
      </c>
      <c r="H1062" t="s">
        <v>3644</v>
      </c>
      <c r="I1062" t="s">
        <v>3645</v>
      </c>
      <c r="J1062" t="s">
        <v>5332</v>
      </c>
      <c r="K1062" t="s">
        <v>5333</v>
      </c>
      <c r="L1062" t="s">
        <v>5416</v>
      </c>
      <c r="M1062" t="s">
        <v>5349</v>
      </c>
      <c r="N1062" t="s">
        <v>3021</v>
      </c>
      <c r="P1062" t="s">
        <v>5330</v>
      </c>
      <c r="Q1062" t="s">
        <v>3785</v>
      </c>
      <c r="R1062" t="e">
        <v>#N/A</v>
      </c>
      <c r="S1062" t="b">
        <v>0</v>
      </c>
      <c r="T1062" t="s">
        <v>3814</v>
      </c>
      <c r="U1062" t="s">
        <v>3814</v>
      </c>
      <c r="AI1062">
        <v>40</v>
      </c>
      <c r="AJ1062">
        <v>40</v>
      </c>
      <c r="AK1062" t="s">
        <v>448</v>
      </c>
      <c r="AL1062" t="s">
        <v>619</v>
      </c>
      <c r="AM1062" t="s">
        <v>3810</v>
      </c>
      <c r="AN1062" s="1" t="s">
        <v>3767</v>
      </c>
      <c r="AO1062" s="1" t="str">
        <f t="shared" si="72"/>
        <v>2W Distributor Bike</v>
      </c>
      <c r="AP1062" s="1"/>
      <c r="AQ1062" s="1"/>
      <c r="AR1062" s="1"/>
      <c r="AS1062" s="1"/>
      <c r="AT1062" s="1"/>
      <c r="AU1062" s="1"/>
      <c r="AV1062" s="1"/>
      <c r="AW1062" s="1"/>
      <c r="AX1062" s="1"/>
      <c r="AY1062" s="1"/>
      <c r="AZ1062" s="1"/>
      <c r="BA1062" s="1"/>
      <c r="BB1062" s="1"/>
      <c r="BC1062" s="1"/>
      <c r="BD1062" s="1" t="s">
        <v>8053</v>
      </c>
      <c r="BE1062" t="str">
        <f t="shared" si="70"/>
        <v>N/A&amp;variant=thumb&amp;extension=png</v>
      </c>
    </row>
    <row r="1063" spans="1:59" ht="19" customHeight="1" x14ac:dyDescent="0.2">
      <c r="A1063">
        <v>1090</v>
      </c>
      <c r="B1063" t="str">
        <f t="shared" si="69"/>
        <v>69010-00005</v>
      </c>
      <c r="C1063" t="s">
        <v>3815</v>
      </c>
      <c r="D1063" t="str">
        <f t="shared" si="71"/>
        <v>69010-00005</v>
      </c>
      <c r="E1063" t="s">
        <v>3170</v>
      </c>
      <c r="F1063" t="e">
        <v>#N/A</v>
      </c>
      <c r="G1063" t="s">
        <v>3198</v>
      </c>
      <c r="H1063" t="s">
        <v>3644</v>
      </c>
      <c r="I1063" t="s">
        <v>3645</v>
      </c>
      <c r="J1063" t="s">
        <v>5332</v>
      </c>
      <c r="K1063" t="s">
        <v>5333</v>
      </c>
      <c r="L1063" t="s">
        <v>5416</v>
      </c>
      <c r="M1063" t="s">
        <v>5349</v>
      </c>
      <c r="N1063" t="s">
        <v>3021</v>
      </c>
      <c r="P1063" t="s">
        <v>5330</v>
      </c>
      <c r="Q1063" t="s">
        <v>3788</v>
      </c>
      <c r="R1063" t="e">
        <v>#N/A</v>
      </c>
      <c r="S1063" t="b">
        <v>0</v>
      </c>
      <c r="T1063" t="s">
        <v>3815</v>
      </c>
      <c r="U1063" t="s">
        <v>3815</v>
      </c>
      <c r="AI1063">
        <v>60</v>
      </c>
      <c r="AJ1063">
        <v>60</v>
      </c>
      <c r="AK1063" t="s">
        <v>448</v>
      </c>
      <c r="AL1063" t="s">
        <v>619</v>
      </c>
      <c r="AM1063" t="s">
        <v>3810</v>
      </c>
      <c r="AN1063" s="1" t="s">
        <v>3767</v>
      </c>
      <c r="AO1063" s="1" t="str">
        <f t="shared" si="72"/>
        <v>2W Distributor Bike</v>
      </c>
      <c r="AP1063" s="1"/>
      <c r="AQ1063" s="1"/>
      <c r="AR1063" s="1"/>
      <c r="AS1063" s="1"/>
      <c r="AT1063" s="1"/>
      <c r="AU1063" s="1"/>
      <c r="AV1063" s="1"/>
      <c r="AW1063" s="1"/>
      <c r="AX1063" s="1"/>
      <c r="AY1063" s="1"/>
      <c r="AZ1063" s="1"/>
      <c r="BA1063" s="1"/>
      <c r="BB1063" s="1"/>
      <c r="BC1063" s="1"/>
      <c r="BD1063" s="1" t="s">
        <v>8053</v>
      </c>
      <c r="BE1063" t="str">
        <f t="shared" si="70"/>
        <v>N/A&amp;variant=thumb&amp;extension=png</v>
      </c>
    </row>
    <row r="1064" spans="1:59" ht="19" customHeight="1" x14ac:dyDescent="0.2">
      <c r="A1064">
        <v>1091</v>
      </c>
      <c r="B1064" t="str">
        <f t="shared" si="69"/>
        <v>69010-00006</v>
      </c>
      <c r="C1064" t="s">
        <v>3816</v>
      </c>
      <c r="D1064" t="str">
        <f t="shared" si="71"/>
        <v>69010-00006</v>
      </c>
      <c r="E1064" t="s">
        <v>3170</v>
      </c>
      <c r="F1064" t="e">
        <v>#N/A</v>
      </c>
      <c r="G1064" t="s">
        <v>3198</v>
      </c>
      <c r="H1064" t="s">
        <v>3644</v>
      </c>
      <c r="I1064" t="s">
        <v>3645</v>
      </c>
      <c r="J1064" t="s">
        <v>5332</v>
      </c>
      <c r="K1064" t="s">
        <v>5333</v>
      </c>
      <c r="L1064" t="s">
        <v>5416</v>
      </c>
      <c r="M1064" t="s">
        <v>5349</v>
      </c>
      <c r="N1064" t="s">
        <v>3021</v>
      </c>
      <c r="P1064" t="s">
        <v>5330</v>
      </c>
      <c r="Q1064" t="s">
        <v>3650</v>
      </c>
      <c r="R1064" t="e">
        <v>#N/A</v>
      </c>
      <c r="S1064" t="b">
        <v>1</v>
      </c>
      <c r="T1064" t="s">
        <v>3816</v>
      </c>
      <c r="U1064" t="s">
        <v>3816</v>
      </c>
      <c r="AI1064">
        <v>60</v>
      </c>
      <c r="AJ1064">
        <v>60</v>
      </c>
      <c r="AK1064" t="s">
        <v>448</v>
      </c>
      <c r="AL1064" t="s">
        <v>619</v>
      </c>
      <c r="AM1064" t="s">
        <v>3810</v>
      </c>
      <c r="AN1064" s="1" t="s">
        <v>3767</v>
      </c>
      <c r="AO1064" s="1" t="str">
        <f t="shared" si="72"/>
        <v>2W Distributor Bike</v>
      </c>
      <c r="AP1064" s="1"/>
      <c r="AQ1064" s="1"/>
      <c r="AR1064" s="1"/>
      <c r="AS1064" s="1"/>
      <c r="AT1064" s="1"/>
      <c r="AU1064" s="1"/>
      <c r="AV1064" s="1"/>
      <c r="AW1064" s="1"/>
      <c r="AX1064" s="1"/>
      <c r="AY1064" s="1"/>
      <c r="AZ1064" s="1"/>
      <c r="BA1064" s="1"/>
      <c r="BB1064" s="1"/>
      <c r="BC1064" s="1"/>
      <c r="BD1064" s="1" t="s">
        <v>8053</v>
      </c>
      <c r="BE1064" t="str">
        <f t="shared" si="70"/>
        <v>N/A&amp;variant=thumb&amp;extension=png</v>
      </c>
    </row>
    <row r="1065" spans="1:59" ht="19" customHeight="1" x14ac:dyDescent="0.2">
      <c r="A1065">
        <v>1092</v>
      </c>
      <c r="B1065" t="str">
        <f t="shared" si="69"/>
        <v>69010-00007</v>
      </c>
      <c r="C1065" t="s">
        <v>3817</v>
      </c>
      <c r="D1065" t="str">
        <f t="shared" si="71"/>
        <v>69010-00007</v>
      </c>
      <c r="E1065" t="s">
        <v>3170</v>
      </c>
      <c r="F1065" t="e">
        <v>#N/A</v>
      </c>
      <c r="G1065" t="s">
        <v>3198</v>
      </c>
      <c r="H1065" t="s">
        <v>3644</v>
      </c>
      <c r="I1065" t="s">
        <v>3645</v>
      </c>
      <c r="J1065" t="s">
        <v>5332</v>
      </c>
      <c r="K1065" t="s">
        <v>5333</v>
      </c>
      <c r="L1065" t="s">
        <v>5416</v>
      </c>
      <c r="M1065" t="s">
        <v>5349</v>
      </c>
      <c r="N1065" t="s">
        <v>3021</v>
      </c>
      <c r="P1065" t="s">
        <v>5330</v>
      </c>
      <c r="Q1065" t="s">
        <v>638</v>
      </c>
      <c r="R1065" t="e">
        <v>#N/A</v>
      </c>
      <c r="S1065" t="b">
        <v>1</v>
      </c>
      <c r="T1065" t="s">
        <v>3817</v>
      </c>
      <c r="U1065" t="s">
        <v>3817</v>
      </c>
      <c r="AI1065">
        <v>30</v>
      </c>
      <c r="AJ1065">
        <v>30</v>
      </c>
      <c r="AK1065" t="s">
        <v>448</v>
      </c>
      <c r="AL1065" t="s">
        <v>619</v>
      </c>
      <c r="AM1065" t="s">
        <v>3810</v>
      </c>
      <c r="AN1065" s="1" t="s">
        <v>3767</v>
      </c>
      <c r="AO1065" s="1" t="str">
        <f t="shared" si="72"/>
        <v>2W Distributor Bike</v>
      </c>
      <c r="AP1065" s="1"/>
      <c r="AQ1065" s="1"/>
      <c r="AR1065" s="1"/>
      <c r="AS1065" s="1"/>
      <c r="AT1065" s="1"/>
      <c r="AU1065" s="1"/>
      <c r="AV1065" s="1"/>
      <c r="AW1065" s="1"/>
      <c r="AX1065" s="1"/>
      <c r="AY1065" s="1"/>
      <c r="AZ1065" s="1"/>
      <c r="BA1065" s="1"/>
      <c r="BB1065" s="1"/>
      <c r="BC1065" s="1"/>
      <c r="BD1065" s="1" t="s">
        <v>8053</v>
      </c>
      <c r="BE1065" t="str">
        <f t="shared" si="70"/>
        <v>N/A&amp;variant=thumb&amp;extension=png</v>
      </c>
    </row>
    <row r="1066" spans="1:59" ht="19" customHeight="1" x14ac:dyDescent="0.2">
      <c r="A1066">
        <v>1093</v>
      </c>
      <c r="B1066" t="str">
        <f t="shared" si="69"/>
        <v>69010-00008</v>
      </c>
      <c r="C1066" t="s">
        <v>3818</v>
      </c>
      <c r="D1066" t="str">
        <f t="shared" si="71"/>
        <v>69010-00008</v>
      </c>
      <c r="E1066" t="s">
        <v>3170</v>
      </c>
      <c r="F1066" t="e">
        <v>#N/A</v>
      </c>
      <c r="G1066" t="s">
        <v>3198</v>
      </c>
      <c r="H1066" t="s">
        <v>3644</v>
      </c>
      <c r="I1066" t="s">
        <v>3645</v>
      </c>
      <c r="J1066" t="s">
        <v>5332</v>
      </c>
      <c r="K1066" t="s">
        <v>5333</v>
      </c>
      <c r="L1066" t="s">
        <v>5416</v>
      </c>
      <c r="M1066" t="s">
        <v>5349</v>
      </c>
      <c r="N1066" t="s">
        <v>3021</v>
      </c>
      <c r="P1066" t="s">
        <v>5330</v>
      </c>
      <c r="Q1066" t="s">
        <v>3662</v>
      </c>
      <c r="R1066" t="e">
        <v>#N/A</v>
      </c>
      <c r="S1066" t="b">
        <v>1</v>
      </c>
      <c r="T1066" t="s">
        <v>3818</v>
      </c>
      <c r="U1066" t="s">
        <v>3818</v>
      </c>
      <c r="AI1066">
        <v>70</v>
      </c>
      <c r="AJ1066">
        <v>70</v>
      </c>
      <c r="AK1066" t="s">
        <v>448</v>
      </c>
      <c r="AL1066" t="s">
        <v>619</v>
      </c>
      <c r="AM1066" t="s">
        <v>3810</v>
      </c>
      <c r="AN1066" s="1" t="s">
        <v>3767</v>
      </c>
      <c r="AO1066" s="1" t="str">
        <f t="shared" si="72"/>
        <v>2W Distributor Bike</v>
      </c>
      <c r="AP1066" s="1"/>
      <c r="AQ1066" s="1"/>
      <c r="AR1066" s="1"/>
      <c r="AS1066" s="1"/>
      <c r="AT1066" s="1"/>
      <c r="AU1066" s="1"/>
      <c r="AV1066" s="1"/>
      <c r="AW1066" s="1"/>
      <c r="AX1066" s="1"/>
      <c r="AY1066" s="1"/>
      <c r="AZ1066" s="1"/>
      <c r="BA1066" s="1"/>
      <c r="BB1066" s="1"/>
      <c r="BC1066" s="1"/>
      <c r="BD1066" s="1" t="s">
        <v>8053</v>
      </c>
      <c r="BE1066" t="str">
        <f t="shared" si="70"/>
        <v>N/A&amp;variant=thumb&amp;extension=png</v>
      </c>
    </row>
    <row r="1067" spans="1:59" ht="19" customHeight="1" x14ac:dyDescent="0.2">
      <c r="A1067">
        <v>1094</v>
      </c>
      <c r="B1067" t="str">
        <f t="shared" si="69"/>
        <v>69010-00009</v>
      </c>
      <c r="C1067" t="s">
        <v>3819</v>
      </c>
      <c r="D1067" t="str">
        <f t="shared" si="71"/>
        <v>69010-00009</v>
      </c>
      <c r="E1067" t="s">
        <v>3170</v>
      </c>
      <c r="F1067" t="e">
        <v>#N/A</v>
      </c>
      <c r="G1067" t="s">
        <v>3198</v>
      </c>
      <c r="H1067" t="s">
        <v>3644</v>
      </c>
      <c r="I1067" t="s">
        <v>3645</v>
      </c>
      <c r="J1067" t="s">
        <v>5332</v>
      </c>
      <c r="K1067" t="s">
        <v>5333</v>
      </c>
      <c r="L1067" t="s">
        <v>5416</v>
      </c>
      <c r="M1067" t="s">
        <v>5349</v>
      </c>
      <c r="N1067" t="s">
        <v>3021</v>
      </c>
      <c r="P1067" t="s">
        <v>5330</v>
      </c>
      <c r="Q1067" t="s">
        <v>3733</v>
      </c>
      <c r="R1067" t="e">
        <v>#N/A</v>
      </c>
      <c r="S1067" t="b">
        <v>0</v>
      </c>
      <c r="T1067" t="s">
        <v>3819</v>
      </c>
      <c r="U1067" t="s">
        <v>3819</v>
      </c>
      <c r="AI1067">
        <v>50</v>
      </c>
      <c r="AJ1067">
        <v>50</v>
      </c>
      <c r="AK1067" t="s">
        <v>448</v>
      </c>
      <c r="AL1067" t="s">
        <v>619</v>
      </c>
      <c r="AM1067" t="s">
        <v>3810</v>
      </c>
      <c r="AN1067" s="1" t="s">
        <v>3767</v>
      </c>
      <c r="AO1067" s="1" t="str">
        <f t="shared" si="72"/>
        <v>2W Distributor Bike</v>
      </c>
      <c r="AP1067" s="1"/>
      <c r="AQ1067" s="1"/>
      <c r="AR1067" s="1"/>
      <c r="AS1067" s="1"/>
      <c r="AT1067" s="1"/>
      <c r="AU1067" s="1"/>
      <c r="AV1067" s="1"/>
      <c r="AW1067" s="1"/>
      <c r="AX1067" s="1"/>
      <c r="AY1067" s="1"/>
      <c r="AZ1067" s="1"/>
      <c r="BA1067" s="1"/>
      <c r="BB1067" s="1"/>
      <c r="BC1067" s="1"/>
      <c r="BD1067" s="1" t="s">
        <v>8053</v>
      </c>
      <c r="BE1067" t="str">
        <f t="shared" si="70"/>
        <v>N/A&amp;variant=thumb&amp;extension=png</v>
      </c>
    </row>
    <row r="1068" spans="1:59" ht="19" customHeight="1" x14ac:dyDescent="0.2">
      <c r="A1068">
        <v>1095</v>
      </c>
      <c r="B1068" t="str">
        <f t="shared" si="69"/>
        <v>69011-00001</v>
      </c>
      <c r="C1068" t="s">
        <v>3820</v>
      </c>
      <c r="D1068" t="str">
        <f t="shared" si="71"/>
        <v>69011-00001</v>
      </c>
      <c r="E1068" t="s">
        <v>3170</v>
      </c>
      <c r="F1068" t="e">
        <v>#N/A</v>
      </c>
      <c r="G1068" t="s">
        <v>3198</v>
      </c>
      <c r="H1068" t="s">
        <v>3793</v>
      </c>
      <c r="I1068" t="s">
        <v>3645</v>
      </c>
      <c r="J1068" t="s">
        <v>5332</v>
      </c>
      <c r="K1068" t="s">
        <v>5333</v>
      </c>
      <c r="L1068" t="s">
        <v>5416</v>
      </c>
      <c r="M1068" t="s">
        <v>5356</v>
      </c>
      <c r="N1068" t="s">
        <v>5394</v>
      </c>
      <c r="P1068" t="s">
        <v>5330</v>
      </c>
      <c r="Q1068" t="s">
        <v>3798</v>
      </c>
      <c r="R1068" t="e">
        <v>#N/A</v>
      </c>
      <c r="S1068" t="b">
        <v>0</v>
      </c>
      <c r="T1068" t="s">
        <v>3820</v>
      </c>
      <c r="U1068" t="s">
        <v>3820</v>
      </c>
      <c r="AI1068">
        <v>15</v>
      </c>
      <c r="AJ1068">
        <v>15</v>
      </c>
      <c r="AK1068" t="s">
        <v>448</v>
      </c>
      <c r="AL1068" t="s">
        <v>619</v>
      </c>
      <c r="AM1068" t="s">
        <v>3821</v>
      </c>
      <c r="AN1068" t="s">
        <v>3822</v>
      </c>
      <c r="AO1068" s="1" t="str">
        <f t="shared" si="72"/>
        <v>2W Distributor Bike</v>
      </c>
      <c r="BD1068" s="1" t="s">
        <v>5852</v>
      </c>
      <c r="BE1068" t="str">
        <f t="shared" si="70"/>
        <v>https://fs.amplifi.io//file?id=13291a1b-101e-490e-bb5e-e898193596f9&amp;variant=thumb&amp;extension=png</v>
      </c>
      <c r="BF1068" s="4" t="s">
        <v>5852</v>
      </c>
      <c r="BG1068" s="4" t="s">
        <v>7607</v>
      </c>
    </row>
    <row r="1069" spans="1:59" ht="19" customHeight="1" x14ac:dyDescent="0.2">
      <c r="A1069">
        <v>1096</v>
      </c>
      <c r="B1069" t="str">
        <f t="shared" si="69"/>
        <v>69011-00002</v>
      </c>
      <c r="C1069" t="s">
        <v>3823</v>
      </c>
      <c r="D1069" t="str">
        <f t="shared" si="71"/>
        <v>69011-00002</v>
      </c>
      <c r="E1069" t="s">
        <v>3170</v>
      </c>
      <c r="F1069" t="e">
        <v>#N/A</v>
      </c>
      <c r="G1069" t="s">
        <v>3198</v>
      </c>
      <c r="H1069" t="s">
        <v>3793</v>
      </c>
      <c r="I1069" t="s">
        <v>3645</v>
      </c>
      <c r="J1069" t="s">
        <v>5332</v>
      </c>
      <c r="K1069" t="s">
        <v>5333</v>
      </c>
      <c r="L1069" t="s">
        <v>5416</v>
      </c>
      <c r="M1069" t="s">
        <v>5356</v>
      </c>
      <c r="N1069" t="s">
        <v>5394</v>
      </c>
      <c r="P1069" t="s">
        <v>5330</v>
      </c>
      <c r="Q1069" t="s">
        <v>3824</v>
      </c>
      <c r="R1069" t="e">
        <v>#N/A</v>
      </c>
      <c r="S1069" t="b">
        <v>0</v>
      </c>
      <c r="T1069" t="s">
        <v>3823</v>
      </c>
      <c r="U1069" t="s">
        <v>3823</v>
      </c>
      <c r="AI1069">
        <v>15</v>
      </c>
      <c r="AJ1069">
        <v>15</v>
      </c>
      <c r="AK1069" t="s">
        <v>448</v>
      </c>
      <c r="AL1069" t="s">
        <v>619</v>
      </c>
      <c r="AM1069" t="s">
        <v>3821</v>
      </c>
      <c r="AN1069" t="s">
        <v>3822</v>
      </c>
      <c r="AO1069" s="1" t="str">
        <f t="shared" si="72"/>
        <v>2W Distributor Bike</v>
      </c>
      <c r="BD1069" s="1" t="s">
        <v>5853</v>
      </c>
      <c r="BE1069" t="str">
        <f t="shared" si="70"/>
        <v>https://fs.amplifi.io//file?id=206bcb1b-8fe5-46cf-ac8a-3f3ebbd8a196&amp;variant=thumb&amp;extension=png</v>
      </c>
      <c r="BF1069" s="4" t="s">
        <v>5853</v>
      </c>
      <c r="BG1069" s="4" t="s">
        <v>7608</v>
      </c>
    </row>
    <row r="1070" spans="1:59" ht="19" customHeight="1" x14ac:dyDescent="0.2">
      <c r="A1070">
        <v>1097</v>
      </c>
      <c r="B1070" t="str">
        <f t="shared" si="69"/>
        <v>69011-00003</v>
      </c>
      <c r="C1070" t="s">
        <v>3825</v>
      </c>
      <c r="D1070" t="str">
        <f t="shared" si="71"/>
        <v>69011-00003</v>
      </c>
      <c r="E1070" t="s">
        <v>3170</v>
      </c>
      <c r="F1070" t="e">
        <v>#N/A</v>
      </c>
      <c r="G1070" t="s">
        <v>3198</v>
      </c>
      <c r="H1070" t="s">
        <v>3793</v>
      </c>
      <c r="I1070" t="s">
        <v>3645</v>
      </c>
      <c r="J1070" t="s">
        <v>5332</v>
      </c>
      <c r="K1070" t="s">
        <v>5333</v>
      </c>
      <c r="L1070" t="s">
        <v>5416</v>
      </c>
      <c r="M1070" t="s">
        <v>5356</v>
      </c>
      <c r="N1070" t="s">
        <v>5394</v>
      </c>
      <c r="P1070" t="s">
        <v>5330</v>
      </c>
      <c r="Q1070" t="s">
        <v>3826</v>
      </c>
      <c r="R1070" t="e">
        <v>#N/A</v>
      </c>
      <c r="S1070" t="b">
        <v>0</v>
      </c>
      <c r="T1070" t="s">
        <v>3825</v>
      </c>
      <c r="U1070" t="s">
        <v>3825</v>
      </c>
      <c r="AI1070">
        <v>15</v>
      </c>
      <c r="AJ1070">
        <v>15</v>
      </c>
      <c r="AK1070" t="s">
        <v>448</v>
      </c>
      <c r="AL1070" t="s">
        <v>619</v>
      </c>
      <c r="AM1070" t="s">
        <v>3821</v>
      </c>
      <c r="AN1070" t="s">
        <v>3822</v>
      </c>
      <c r="AO1070" s="1" t="str">
        <f t="shared" si="72"/>
        <v>2W Distributor Bike</v>
      </c>
      <c r="BD1070" s="1" t="s">
        <v>5854</v>
      </c>
      <c r="BE1070" t="str">
        <f t="shared" si="70"/>
        <v>https://fs.amplifi.io//file?id=987dc78a-deb2-47ac-9489-4ed45fce6dba&amp;variant=thumb&amp;extension=png</v>
      </c>
      <c r="BF1070" s="4" t="s">
        <v>7609</v>
      </c>
      <c r="BG1070" s="4" t="s">
        <v>5854</v>
      </c>
    </row>
    <row r="1071" spans="1:59" ht="19" customHeight="1" x14ac:dyDescent="0.2">
      <c r="A1071">
        <v>1098</v>
      </c>
      <c r="B1071" t="str">
        <f t="shared" si="69"/>
        <v>69011-00004</v>
      </c>
      <c r="C1071" t="s">
        <v>3827</v>
      </c>
      <c r="D1071" t="str">
        <f t="shared" si="71"/>
        <v>69011-00004</v>
      </c>
      <c r="E1071" t="s">
        <v>3170</v>
      </c>
      <c r="F1071" t="e">
        <v>#N/A</v>
      </c>
      <c r="G1071" t="s">
        <v>3198</v>
      </c>
      <c r="H1071" t="s">
        <v>3793</v>
      </c>
      <c r="I1071" t="s">
        <v>3645</v>
      </c>
      <c r="J1071" t="s">
        <v>5332</v>
      </c>
      <c r="K1071" t="s">
        <v>5333</v>
      </c>
      <c r="L1071" t="s">
        <v>5416</v>
      </c>
      <c r="M1071" t="s">
        <v>5356</v>
      </c>
      <c r="N1071" t="s">
        <v>5394</v>
      </c>
      <c r="P1071" t="s">
        <v>5330</v>
      </c>
      <c r="Q1071" t="s">
        <v>3800</v>
      </c>
      <c r="R1071" t="e">
        <v>#N/A</v>
      </c>
      <c r="S1071" t="b">
        <v>0</v>
      </c>
      <c r="T1071" t="s">
        <v>3827</v>
      </c>
      <c r="U1071" t="s">
        <v>3827</v>
      </c>
      <c r="AI1071">
        <v>15</v>
      </c>
      <c r="AJ1071">
        <v>15</v>
      </c>
      <c r="AK1071" t="s">
        <v>448</v>
      </c>
      <c r="AL1071" t="s">
        <v>619</v>
      </c>
      <c r="AM1071" t="s">
        <v>3821</v>
      </c>
      <c r="AN1071" t="s">
        <v>3822</v>
      </c>
      <c r="AO1071" s="1" t="str">
        <f t="shared" si="72"/>
        <v>2W Distributor Bike</v>
      </c>
      <c r="BD1071" s="1" t="s">
        <v>5855</v>
      </c>
      <c r="BE1071" t="str">
        <f t="shared" si="70"/>
        <v>https://fs.amplifi.io//file?id=249816df-146a-4bec-b3b9-c9e06956ff02&amp;variant=thumb&amp;extension=png</v>
      </c>
      <c r="BF1071" s="4" t="s">
        <v>5855</v>
      </c>
      <c r="BG1071" s="4" t="s">
        <v>7610</v>
      </c>
    </row>
    <row r="1072" spans="1:59" ht="19" customHeight="1" x14ac:dyDescent="0.2">
      <c r="A1072">
        <v>1099</v>
      </c>
      <c r="B1072" t="str">
        <f t="shared" si="69"/>
        <v>69011-00005</v>
      </c>
      <c r="C1072" t="s">
        <v>3828</v>
      </c>
      <c r="D1072" t="str">
        <f t="shared" si="71"/>
        <v>69011-00005</v>
      </c>
      <c r="E1072" t="s">
        <v>3170</v>
      </c>
      <c r="F1072" t="e">
        <v>#N/A</v>
      </c>
      <c r="G1072" t="s">
        <v>3198</v>
      </c>
      <c r="H1072" t="s">
        <v>3793</v>
      </c>
      <c r="I1072" t="s">
        <v>3645</v>
      </c>
      <c r="J1072" t="s">
        <v>5332</v>
      </c>
      <c r="K1072" t="s">
        <v>5333</v>
      </c>
      <c r="L1072" t="s">
        <v>5416</v>
      </c>
      <c r="M1072" t="s">
        <v>5356</v>
      </c>
      <c r="N1072" t="s">
        <v>5394</v>
      </c>
      <c r="P1072" t="s">
        <v>5330</v>
      </c>
      <c r="Q1072" t="s">
        <v>3829</v>
      </c>
      <c r="R1072" t="e">
        <v>#N/A</v>
      </c>
      <c r="S1072" t="b">
        <v>0</v>
      </c>
      <c r="T1072" t="s">
        <v>3828</v>
      </c>
      <c r="U1072" t="s">
        <v>3828</v>
      </c>
      <c r="AI1072">
        <v>15</v>
      </c>
      <c r="AJ1072">
        <v>15</v>
      </c>
      <c r="AK1072" t="s">
        <v>448</v>
      </c>
      <c r="AL1072" t="s">
        <v>619</v>
      </c>
      <c r="AM1072" t="s">
        <v>3821</v>
      </c>
      <c r="AN1072" t="s">
        <v>3822</v>
      </c>
      <c r="AO1072" s="1" t="str">
        <f t="shared" si="72"/>
        <v>2W Distributor Bike</v>
      </c>
      <c r="BD1072" s="1" t="s">
        <v>5856</v>
      </c>
      <c r="BE1072" t="str">
        <f t="shared" si="70"/>
        <v>https://fs.amplifi.io//file?id=191072c9-4a67-4d98-9418-a170a22a1ff5&amp;variant=thumb&amp;extension=png</v>
      </c>
      <c r="BF1072" s="4" t="s">
        <v>5856</v>
      </c>
      <c r="BG1072" s="4" t="s">
        <v>7611</v>
      </c>
    </row>
    <row r="1073" spans="1:59" ht="19" customHeight="1" x14ac:dyDescent="0.2">
      <c r="A1073">
        <v>1100</v>
      </c>
      <c r="B1073" t="str">
        <f t="shared" si="69"/>
        <v>69019-00001</v>
      </c>
      <c r="C1073" t="s">
        <v>3830</v>
      </c>
      <c r="D1073" t="str">
        <f t="shared" si="71"/>
        <v>69019-00001</v>
      </c>
      <c r="E1073" t="s">
        <v>3170</v>
      </c>
      <c r="F1073" t="e">
        <v>#N/A</v>
      </c>
      <c r="G1073" t="s">
        <v>3213</v>
      </c>
      <c r="H1073" t="s">
        <v>3644</v>
      </c>
      <c r="I1073" t="s">
        <v>3645</v>
      </c>
      <c r="J1073" t="s">
        <v>5332</v>
      </c>
      <c r="K1073" t="s">
        <v>5338</v>
      </c>
      <c r="L1073" t="s">
        <v>5418</v>
      </c>
      <c r="M1073" t="s">
        <v>5349</v>
      </c>
      <c r="N1073" t="s">
        <v>3021</v>
      </c>
      <c r="P1073" t="s">
        <v>5330</v>
      </c>
      <c r="Q1073" t="s">
        <v>3650</v>
      </c>
      <c r="R1073" t="e">
        <v>#N/A</v>
      </c>
      <c r="S1073" t="b">
        <v>1</v>
      </c>
      <c r="T1073" t="s">
        <v>3830</v>
      </c>
      <c r="U1073" t="s">
        <v>3830</v>
      </c>
      <c r="AI1073">
        <v>60</v>
      </c>
      <c r="AJ1073">
        <v>60</v>
      </c>
      <c r="AK1073" t="s">
        <v>448</v>
      </c>
      <c r="AL1073" t="s">
        <v>619</v>
      </c>
      <c r="AM1073" t="s">
        <v>3831</v>
      </c>
      <c r="AN1073" s="1" t="s">
        <v>3832</v>
      </c>
      <c r="AO1073" s="1" t="str">
        <f t="shared" si="72"/>
        <v>2W Distributor Bike</v>
      </c>
      <c r="AP1073" s="1"/>
      <c r="AQ1073" s="1"/>
      <c r="AR1073" s="1"/>
      <c r="AS1073" s="1"/>
      <c r="AT1073" s="1"/>
      <c r="AU1073" s="1"/>
      <c r="AV1073" s="1"/>
      <c r="AW1073" s="1"/>
      <c r="AX1073" s="1"/>
      <c r="AY1073" s="1"/>
      <c r="AZ1073" s="1"/>
      <c r="BA1073" s="1"/>
      <c r="BB1073" s="1"/>
      <c r="BC1073" s="1"/>
      <c r="BD1073" s="1" t="s">
        <v>8053</v>
      </c>
      <c r="BE1073" t="str">
        <f t="shared" si="70"/>
        <v>N/A&amp;variant=thumb&amp;extension=png</v>
      </c>
    </row>
    <row r="1074" spans="1:59" ht="19" customHeight="1" x14ac:dyDescent="0.2">
      <c r="A1074">
        <v>1101</v>
      </c>
      <c r="B1074" t="str">
        <f t="shared" si="69"/>
        <v>69019-00002</v>
      </c>
      <c r="C1074" t="s">
        <v>3833</v>
      </c>
      <c r="D1074" t="str">
        <f t="shared" si="71"/>
        <v>69019-00002</v>
      </c>
      <c r="E1074" t="s">
        <v>3170</v>
      </c>
      <c r="F1074" t="e">
        <v>#N/A</v>
      </c>
      <c r="G1074" t="s">
        <v>3213</v>
      </c>
      <c r="H1074" t="s">
        <v>3644</v>
      </c>
      <c r="I1074" t="s">
        <v>3645</v>
      </c>
      <c r="J1074" t="s">
        <v>5332</v>
      </c>
      <c r="K1074" t="s">
        <v>5338</v>
      </c>
      <c r="L1074" t="s">
        <v>5418</v>
      </c>
      <c r="M1074" t="s">
        <v>5349</v>
      </c>
      <c r="N1074" t="s">
        <v>3021</v>
      </c>
      <c r="P1074" t="s">
        <v>5330</v>
      </c>
      <c r="Q1074" t="s">
        <v>3662</v>
      </c>
      <c r="R1074" t="e">
        <v>#N/A</v>
      </c>
      <c r="S1074" t="b">
        <v>1</v>
      </c>
      <c r="T1074" t="s">
        <v>3833</v>
      </c>
      <c r="U1074" t="s">
        <v>3833</v>
      </c>
      <c r="AI1074">
        <v>70</v>
      </c>
      <c r="AJ1074">
        <v>70</v>
      </c>
      <c r="AK1074" t="s">
        <v>448</v>
      </c>
      <c r="AL1074" t="s">
        <v>619</v>
      </c>
      <c r="AM1074" t="s">
        <v>3831</v>
      </c>
      <c r="AN1074" s="1" t="s">
        <v>3832</v>
      </c>
      <c r="AO1074" s="1" t="str">
        <f t="shared" si="72"/>
        <v>2W Distributor Bike</v>
      </c>
      <c r="AP1074" s="1"/>
      <c r="AQ1074" s="1"/>
      <c r="AR1074" s="1"/>
      <c r="AS1074" s="1"/>
      <c r="AT1074" s="1"/>
      <c r="AU1074" s="1"/>
      <c r="AV1074" s="1"/>
      <c r="AW1074" s="1"/>
      <c r="AX1074" s="1"/>
      <c r="AY1074" s="1"/>
      <c r="AZ1074" s="1"/>
      <c r="BA1074" s="1"/>
      <c r="BB1074" s="1"/>
      <c r="BC1074" s="1"/>
      <c r="BD1074" s="1" t="s">
        <v>8053</v>
      </c>
      <c r="BE1074" t="str">
        <f t="shared" si="70"/>
        <v>N/A&amp;variant=thumb&amp;extension=png</v>
      </c>
    </row>
    <row r="1075" spans="1:59" ht="19" customHeight="1" x14ac:dyDescent="0.2">
      <c r="A1075">
        <v>1102</v>
      </c>
      <c r="B1075" t="str">
        <f t="shared" si="69"/>
        <v>69019-00003</v>
      </c>
      <c r="C1075" t="s">
        <v>3834</v>
      </c>
      <c r="D1075" t="str">
        <f t="shared" si="71"/>
        <v>69019-00003</v>
      </c>
      <c r="E1075" t="s">
        <v>3170</v>
      </c>
      <c r="F1075" t="e">
        <v>#N/A</v>
      </c>
      <c r="G1075" t="s">
        <v>3213</v>
      </c>
      <c r="H1075" t="s">
        <v>3644</v>
      </c>
      <c r="I1075" t="s">
        <v>3645</v>
      </c>
      <c r="J1075" t="s">
        <v>5332</v>
      </c>
      <c r="K1075" t="s">
        <v>5338</v>
      </c>
      <c r="L1075" t="s">
        <v>5418</v>
      </c>
      <c r="M1075" t="s">
        <v>5349</v>
      </c>
      <c r="N1075" t="s">
        <v>3021</v>
      </c>
      <c r="P1075" t="s">
        <v>5330</v>
      </c>
      <c r="Q1075" t="s">
        <v>3674</v>
      </c>
      <c r="R1075" t="e">
        <v>#N/A</v>
      </c>
      <c r="S1075" t="b">
        <v>1</v>
      </c>
      <c r="T1075" t="s">
        <v>3834</v>
      </c>
      <c r="U1075" t="s">
        <v>3834</v>
      </c>
      <c r="AI1075">
        <v>60</v>
      </c>
      <c r="AJ1075">
        <v>60</v>
      </c>
      <c r="AK1075" t="s">
        <v>448</v>
      </c>
      <c r="AL1075" t="s">
        <v>619</v>
      </c>
      <c r="AM1075" t="s">
        <v>3831</v>
      </c>
      <c r="AN1075" s="1" t="s">
        <v>3832</v>
      </c>
      <c r="AO1075" s="1" t="str">
        <f t="shared" si="72"/>
        <v>2W Distributor Bike</v>
      </c>
      <c r="AP1075" s="1"/>
      <c r="AQ1075" s="1"/>
      <c r="AR1075" s="1"/>
      <c r="AS1075" s="1"/>
      <c r="AT1075" s="1"/>
      <c r="AU1075" s="1"/>
      <c r="AV1075" s="1"/>
      <c r="AW1075" s="1"/>
      <c r="AX1075" s="1"/>
      <c r="AY1075" s="1"/>
      <c r="AZ1075" s="1"/>
      <c r="BA1075" s="1"/>
      <c r="BB1075" s="1"/>
      <c r="BC1075" s="1"/>
      <c r="BD1075" s="1" t="s">
        <v>8053</v>
      </c>
      <c r="BE1075" t="str">
        <f t="shared" si="70"/>
        <v>N/A&amp;variant=thumb&amp;extension=png</v>
      </c>
    </row>
    <row r="1076" spans="1:59" ht="19" customHeight="1" x14ac:dyDescent="0.2">
      <c r="A1076">
        <v>1103</v>
      </c>
      <c r="B1076" t="str">
        <f t="shared" si="69"/>
        <v>69019-00004</v>
      </c>
      <c r="C1076" t="s">
        <v>3835</v>
      </c>
      <c r="D1076" t="str">
        <f t="shared" si="71"/>
        <v>69019-00004</v>
      </c>
      <c r="E1076" t="s">
        <v>3170</v>
      </c>
      <c r="F1076" t="e">
        <v>#N/A</v>
      </c>
      <c r="G1076" t="s">
        <v>3213</v>
      </c>
      <c r="H1076" t="s">
        <v>3644</v>
      </c>
      <c r="I1076" t="s">
        <v>3645</v>
      </c>
      <c r="J1076" t="s">
        <v>5332</v>
      </c>
      <c r="K1076" t="s">
        <v>5338</v>
      </c>
      <c r="L1076" t="s">
        <v>5418</v>
      </c>
      <c r="M1076" t="s">
        <v>5349</v>
      </c>
      <c r="N1076" t="s">
        <v>3021</v>
      </c>
      <c r="P1076" t="s">
        <v>5330</v>
      </c>
      <c r="Q1076" t="s">
        <v>2804</v>
      </c>
      <c r="R1076" t="e">
        <v>#N/A</v>
      </c>
      <c r="S1076" t="b">
        <v>1</v>
      </c>
      <c r="T1076" t="s">
        <v>3835</v>
      </c>
      <c r="U1076" t="s">
        <v>3835</v>
      </c>
      <c r="AI1076">
        <v>40</v>
      </c>
      <c r="AJ1076">
        <v>40</v>
      </c>
      <c r="AK1076" t="s">
        <v>448</v>
      </c>
      <c r="AL1076" t="s">
        <v>619</v>
      </c>
      <c r="AM1076" t="s">
        <v>3831</v>
      </c>
      <c r="AN1076" s="1" t="s">
        <v>3832</v>
      </c>
      <c r="AO1076" s="1" t="str">
        <f t="shared" si="72"/>
        <v>2W Distributor Bike</v>
      </c>
      <c r="AP1076" s="1"/>
      <c r="AQ1076" s="1"/>
      <c r="AR1076" s="1"/>
      <c r="AS1076" s="1"/>
      <c r="AT1076" s="1"/>
      <c r="AU1076" s="1"/>
      <c r="AV1076" s="1"/>
      <c r="AW1076" s="1"/>
      <c r="AX1076" s="1"/>
      <c r="AY1076" s="1"/>
      <c r="AZ1076" s="1"/>
      <c r="BA1076" s="1"/>
      <c r="BB1076" s="1"/>
      <c r="BC1076" s="1"/>
      <c r="BD1076" s="1" t="s">
        <v>8053</v>
      </c>
      <c r="BE1076" t="str">
        <f t="shared" si="70"/>
        <v>N/A&amp;variant=thumb&amp;extension=png</v>
      </c>
    </row>
    <row r="1077" spans="1:59" ht="19" customHeight="1" x14ac:dyDescent="0.2">
      <c r="A1077">
        <v>1104</v>
      </c>
      <c r="B1077" t="str">
        <f t="shared" si="69"/>
        <v>69019-00005</v>
      </c>
      <c r="C1077" t="s">
        <v>3836</v>
      </c>
      <c r="D1077" t="str">
        <f t="shared" si="71"/>
        <v>69019-00005</v>
      </c>
      <c r="E1077" t="s">
        <v>3170</v>
      </c>
      <c r="F1077" t="e">
        <v>#N/A</v>
      </c>
      <c r="G1077" t="s">
        <v>3213</v>
      </c>
      <c r="H1077" t="s">
        <v>3644</v>
      </c>
      <c r="I1077" t="s">
        <v>3645</v>
      </c>
      <c r="J1077" t="s">
        <v>5332</v>
      </c>
      <c r="K1077" t="s">
        <v>5333</v>
      </c>
      <c r="L1077" t="s">
        <v>5416</v>
      </c>
      <c r="M1077" t="s">
        <v>5349</v>
      </c>
      <c r="N1077" t="s">
        <v>3021</v>
      </c>
      <c r="P1077" t="s">
        <v>5330</v>
      </c>
      <c r="Q1077" t="s">
        <v>3659</v>
      </c>
      <c r="R1077" t="e">
        <v>#N/A</v>
      </c>
      <c r="S1077" t="b">
        <v>0</v>
      </c>
      <c r="T1077" t="s">
        <v>3836</v>
      </c>
      <c r="U1077" t="s">
        <v>3836</v>
      </c>
      <c r="AI1077">
        <v>60</v>
      </c>
      <c r="AJ1077">
        <v>60</v>
      </c>
      <c r="AK1077" t="s">
        <v>448</v>
      </c>
      <c r="AL1077" t="s">
        <v>619</v>
      </c>
      <c r="AM1077" t="s">
        <v>3831</v>
      </c>
      <c r="AN1077" s="1" t="s">
        <v>3832</v>
      </c>
      <c r="AO1077" s="1" t="str">
        <f t="shared" si="72"/>
        <v>2W Distributor Bike</v>
      </c>
      <c r="AP1077" s="1"/>
      <c r="AQ1077" s="1"/>
      <c r="AR1077" s="1"/>
      <c r="AS1077" s="1"/>
      <c r="AT1077" s="1"/>
      <c r="AU1077" s="1"/>
      <c r="AV1077" s="1"/>
      <c r="AW1077" s="1"/>
      <c r="AX1077" s="1"/>
      <c r="AY1077" s="1"/>
      <c r="AZ1077" s="1"/>
      <c r="BA1077" s="1"/>
      <c r="BB1077" s="1"/>
      <c r="BC1077" s="1"/>
      <c r="BD1077" s="1" t="s">
        <v>8053</v>
      </c>
      <c r="BE1077" t="str">
        <f t="shared" si="70"/>
        <v>N/A&amp;variant=thumb&amp;extension=png</v>
      </c>
    </row>
    <row r="1078" spans="1:59" ht="19" customHeight="1" x14ac:dyDescent="0.2">
      <c r="A1078">
        <v>1105</v>
      </c>
      <c r="B1078" t="str">
        <f t="shared" si="69"/>
        <v>69019-00006</v>
      </c>
      <c r="C1078" t="s">
        <v>3837</v>
      </c>
      <c r="D1078" t="str">
        <f t="shared" si="71"/>
        <v>69019-00006</v>
      </c>
      <c r="E1078" t="s">
        <v>3170</v>
      </c>
      <c r="F1078" t="e">
        <v>#N/A</v>
      </c>
      <c r="G1078" t="s">
        <v>3213</v>
      </c>
      <c r="H1078" t="s">
        <v>3644</v>
      </c>
      <c r="I1078" t="s">
        <v>3645</v>
      </c>
      <c r="J1078" t="s">
        <v>5332</v>
      </c>
      <c r="K1078" t="s">
        <v>5338</v>
      </c>
      <c r="L1078" t="s">
        <v>5418</v>
      </c>
      <c r="M1078" t="s">
        <v>5349</v>
      </c>
      <c r="N1078" t="s">
        <v>3021</v>
      </c>
      <c r="P1078" t="s">
        <v>5330</v>
      </c>
      <c r="Q1078" t="s">
        <v>3653</v>
      </c>
      <c r="R1078" t="e">
        <v>#N/A</v>
      </c>
      <c r="S1078" t="b">
        <v>1</v>
      </c>
      <c r="T1078" t="s">
        <v>3837</v>
      </c>
      <c r="U1078" t="s">
        <v>3837</v>
      </c>
      <c r="AI1078">
        <v>50</v>
      </c>
      <c r="AJ1078">
        <v>50</v>
      </c>
      <c r="AK1078" t="s">
        <v>448</v>
      </c>
      <c r="AL1078" t="s">
        <v>619</v>
      </c>
      <c r="AM1078" t="s">
        <v>3831</v>
      </c>
      <c r="AN1078" s="1" t="s">
        <v>3832</v>
      </c>
      <c r="AO1078" s="1" t="str">
        <f t="shared" si="72"/>
        <v>2W Distributor Bike</v>
      </c>
      <c r="AP1078" s="1"/>
      <c r="AQ1078" s="1"/>
      <c r="AR1078" s="1"/>
      <c r="AS1078" s="1"/>
      <c r="AT1078" s="1"/>
      <c r="AU1078" s="1"/>
      <c r="AV1078" s="1"/>
      <c r="AW1078" s="1"/>
      <c r="AX1078" s="1"/>
      <c r="AY1078" s="1"/>
      <c r="AZ1078" s="1"/>
      <c r="BA1078" s="1"/>
      <c r="BB1078" s="1"/>
      <c r="BC1078" s="1"/>
      <c r="BD1078" s="1" t="s">
        <v>8053</v>
      </c>
      <c r="BE1078" t="str">
        <f t="shared" si="70"/>
        <v>N/A&amp;variant=thumb&amp;extension=png</v>
      </c>
    </row>
    <row r="1079" spans="1:59" ht="19" customHeight="1" x14ac:dyDescent="0.2">
      <c r="A1079">
        <v>1106</v>
      </c>
      <c r="B1079" t="str">
        <f t="shared" si="69"/>
        <v>69019-00007</v>
      </c>
      <c r="C1079" t="s">
        <v>3838</v>
      </c>
      <c r="D1079" t="str">
        <f t="shared" si="71"/>
        <v>69019-00007</v>
      </c>
      <c r="E1079" t="s">
        <v>3170</v>
      </c>
      <c r="F1079" t="e">
        <v>#N/A</v>
      </c>
      <c r="G1079" t="s">
        <v>3213</v>
      </c>
      <c r="H1079" t="s">
        <v>3644</v>
      </c>
      <c r="I1079" t="s">
        <v>3645</v>
      </c>
      <c r="J1079" t="s">
        <v>5332</v>
      </c>
      <c r="K1079" t="s">
        <v>5333</v>
      </c>
      <c r="L1079" t="s">
        <v>5416</v>
      </c>
      <c r="M1079" t="s">
        <v>5349</v>
      </c>
      <c r="N1079" t="s">
        <v>3021</v>
      </c>
      <c r="P1079" t="s">
        <v>5330</v>
      </c>
      <c r="Q1079" t="s">
        <v>2929</v>
      </c>
      <c r="R1079" t="e">
        <v>#N/A</v>
      </c>
      <c r="S1079" t="b">
        <v>0</v>
      </c>
      <c r="T1079" t="s">
        <v>3838</v>
      </c>
      <c r="U1079" t="s">
        <v>3838</v>
      </c>
      <c r="AI1079">
        <v>40</v>
      </c>
      <c r="AJ1079">
        <v>40</v>
      </c>
      <c r="AK1079" t="s">
        <v>448</v>
      </c>
      <c r="AL1079" t="s">
        <v>619</v>
      </c>
      <c r="AM1079" t="s">
        <v>3831</v>
      </c>
      <c r="AN1079" s="1" t="s">
        <v>3832</v>
      </c>
      <c r="AO1079" s="1" t="str">
        <f t="shared" si="72"/>
        <v>2W Distributor Bike</v>
      </c>
      <c r="AP1079" s="1"/>
      <c r="AQ1079" s="1"/>
      <c r="AR1079" s="1"/>
      <c r="AS1079" s="1"/>
      <c r="AT1079" s="1"/>
      <c r="AU1079" s="1"/>
      <c r="AV1079" s="1"/>
      <c r="AW1079" s="1"/>
      <c r="AX1079" s="1"/>
      <c r="AY1079" s="1"/>
      <c r="AZ1079" s="1"/>
      <c r="BA1079" s="1"/>
      <c r="BB1079" s="1"/>
      <c r="BC1079" s="1"/>
      <c r="BD1079" s="1" t="s">
        <v>8053</v>
      </c>
      <c r="BE1079" t="str">
        <f t="shared" si="70"/>
        <v>N/A&amp;variant=thumb&amp;extension=png</v>
      </c>
    </row>
    <row r="1080" spans="1:59" ht="19" customHeight="1" x14ac:dyDescent="0.2">
      <c r="A1080">
        <v>1107</v>
      </c>
      <c r="B1080" t="str">
        <f t="shared" si="69"/>
        <v>69019-00008</v>
      </c>
      <c r="C1080" t="s">
        <v>3839</v>
      </c>
      <c r="D1080" t="str">
        <f t="shared" si="71"/>
        <v>69019-00008</v>
      </c>
      <c r="E1080" t="s">
        <v>3170</v>
      </c>
      <c r="F1080" t="e">
        <v>#N/A</v>
      </c>
      <c r="G1080" t="s">
        <v>3213</v>
      </c>
      <c r="H1080" t="s">
        <v>3644</v>
      </c>
      <c r="I1080" t="s">
        <v>3645</v>
      </c>
      <c r="J1080" t="s">
        <v>5332</v>
      </c>
      <c r="K1080" t="s">
        <v>5338</v>
      </c>
      <c r="L1080" t="s">
        <v>5418</v>
      </c>
      <c r="M1080" t="s">
        <v>5349</v>
      </c>
      <c r="N1080" t="s">
        <v>3021</v>
      </c>
      <c r="P1080" t="s">
        <v>5330</v>
      </c>
      <c r="Q1080" t="s">
        <v>638</v>
      </c>
      <c r="R1080" t="e">
        <v>#N/A</v>
      </c>
      <c r="S1080" t="b">
        <v>1</v>
      </c>
      <c r="T1080" t="s">
        <v>3839</v>
      </c>
      <c r="U1080" t="s">
        <v>3839</v>
      </c>
      <c r="AI1080">
        <v>30</v>
      </c>
      <c r="AJ1080">
        <v>30</v>
      </c>
      <c r="AK1080" t="s">
        <v>448</v>
      </c>
      <c r="AL1080" t="s">
        <v>619</v>
      </c>
      <c r="AM1080" t="s">
        <v>3831</v>
      </c>
      <c r="AN1080" s="1" t="s">
        <v>3832</v>
      </c>
      <c r="AO1080" s="1" t="str">
        <f t="shared" si="72"/>
        <v>2W Distributor Bike</v>
      </c>
      <c r="AP1080" s="1"/>
      <c r="AQ1080" s="1"/>
      <c r="AR1080" s="1"/>
      <c r="AS1080" s="1"/>
      <c r="AT1080" s="1"/>
      <c r="AU1080" s="1"/>
      <c r="AV1080" s="1"/>
      <c r="AW1080" s="1"/>
      <c r="AX1080" s="1"/>
      <c r="AY1080" s="1"/>
      <c r="AZ1080" s="1"/>
      <c r="BA1080" s="1"/>
      <c r="BB1080" s="1"/>
      <c r="BC1080" s="1"/>
      <c r="BD1080" s="1" t="s">
        <v>8053</v>
      </c>
      <c r="BE1080" t="str">
        <f t="shared" si="70"/>
        <v>N/A&amp;variant=thumb&amp;extension=png</v>
      </c>
    </row>
    <row r="1081" spans="1:59" ht="19" customHeight="1" x14ac:dyDescent="0.2">
      <c r="A1081">
        <v>1108</v>
      </c>
      <c r="B1081" t="str">
        <f t="shared" si="69"/>
        <v>69019-00009</v>
      </c>
      <c r="C1081" t="s">
        <v>3840</v>
      </c>
      <c r="D1081" t="str">
        <f t="shared" si="71"/>
        <v>69019-00009</v>
      </c>
      <c r="E1081" t="s">
        <v>3170</v>
      </c>
      <c r="F1081" t="e">
        <v>#N/A</v>
      </c>
      <c r="G1081" t="s">
        <v>3213</v>
      </c>
      <c r="H1081" t="s">
        <v>3644</v>
      </c>
      <c r="I1081" t="s">
        <v>3645</v>
      </c>
      <c r="J1081" t="s">
        <v>5332</v>
      </c>
      <c r="K1081" t="s">
        <v>5338</v>
      </c>
      <c r="L1081" t="s">
        <v>5418</v>
      </c>
      <c r="M1081" t="s">
        <v>5349</v>
      </c>
      <c r="N1081" t="s">
        <v>3021</v>
      </c>
      <c r="P1081" t="s">
        <v>5330</v>
      </c>
      <c r="Q1081" t="s">
        <v>3672</v>
      </c>
      <c r="R1081" t="e">
        <v>#N/A</v>
      </c>
      <c r="S1081" t="b">
        <v>1</v>
      </c>
      <c r="T1081" t="s">
        <v>3840</v>
      </c>
      <c r="U1081" t="s">
        <v>3840</v>
      </c>
      <c r="AI1081">
        <v>60</v>
      </c>
      <c r="AJ1081">
        <v>60</v>
      </c>
      <c r="AK1081" t="s">
        <v>448</v>
      </c>
      <c r="AL1081" t="s">
        <v>619</v>
      </c>
      <c r="AM1081" t="s">
        <v>3831</v>
      </c>
      <c r="AN1081" s="1" t="s">
        <v>3832</v>
      </c>
      <c r="AO1081" s="1" t="str">
        <f t="shared" si="72"/>
        <v>2W Distributor Bike</v>
      </c>
      <c r="AP1081" s="1"/>
      <c r="AQ1081" s="1"/>
      <c r="AR1081" s="1"/>
      <c r="AS1081" s="1"/>
      <c r="AT1081" s="1"/>
      <c r="AU1081" s="1"/>
      <c r="AV1081" s="1"/>
      <c r="AW1081" s="1"/>
      <c r="AX1081" s="1"/>
      <c r="AY1081" s="1"/>
      <c r="AZ1081" s="1"/>
      <c r="BA1081" s="1"/>
      <c r="BB1081" s="1"/>
      <c r="BC1081" s="1"/>
      <c r="BD1081" s="1" t="s">
        <v>8053</v>
      </c>
      <c r="BE1081" t="str">
        <f t="shared" si="70"/>
        <v>N/A&amp;variant=thumb&amp;extension=png</v>
      </c>
    </row>
    <row r="1082" spans="1:59" ht="19" customHeight="1" x14ac:dyDescent="0.2">
      <c r="A1082">
        <v>1109</v>
      </c>
      <c r="B1082" t="str">
        <f t="shared" si="69"/>
        <v>69020-00001</v>
      </c>
      <c r="C1082" t="s">
        <v>3841</v>
      </c>
      <c r="D1082" t="str">
        <f t="shared" si="71"/>
        <v>69020-00001</v>
      </c>
      <c r="E1082" t="s">
        <v>3170</v>
      </c>
      <c r="F1082" t="e">
        <v>#N/A</v>
      </c>
      <c r="G1082" t="s">
        <v>3213</v>
      </c>
      <c r="H1082" t="s">
        <v>3804</v>
      </c>
      <c r="I1082" t="s">
        <v>3645</v>
      </c>
      <c r="J1082" t="s">
        <v>5332</v>
      </c>
      <c r="K1082" t="s">
        <v>5333</v>
      </c>
      <c r="L1082" t="s">
        <v>5416</v>
      </c>
      <c r="M1082" t="s">
        <v>5356</v>
      </c>
      <c r="N1082" t="s">
        <v>5395</v>
      </c>
      <c r="P1082" t="s">
        <v>5330</v>
      </c>
      <c r="Q1082" t="s">
        <v>88</v>
      </c>
      <c r="R1082" t="e">
        <v>#N/A</v>
      </c>
      <c r="S1082" t="b">
        <v>0</v>
      </c>
      <c r="T1082" t="s">
        <v>3841</v>
      </c>
      <c r="U1082" t="s">
        <v>3841</v>
      </c>
      <c r="AI1082">
        <v>15</v>
      </c>
      <c r="AJ1082">
        <v>15</v>
      </c>
      <c r="AK1082" t="s">
        <v>448</v>
      </c>
      <c r="AL1082" t="s">
        <v>3805</v>
      </c>
      <c r="AM1082" t="s">
        <v>3842</v>
      </c>
      <c r="AN1082" t="s">
        <v>3843</v>
      </c>
      <c r="AO1082" s="1" t="str">
        <f t="shared" si="72"/>
        <v>2W Distributor Bike</v>
      </c>
      <c r="BD1082" s="1" t="s">
        <v>5857</v>
      </c>
      <c r="BE1082" t="str">
        <f t="shared" si="70"/>
        <v>https://fs.amplifi.io//file?id=61c39ada-198c-43f1-9557-86974f3f1e60&amp;variant=thumb&amp;extension=png</v>
      </c>
      <c r="BF1082" s="4" t="s">
        <v>5857</v>
      </c>
      <c r="BG1082" s="4" t="s">
        <v>7612</v>
      </c>
    </row>
    <row r="1083" spans="1:59" ht="19" customHeight="1" x14ac:dyDescent="0.2">
      <c r="A1083">
        <v>1110</v>
      </c>
      <c r="B1083" t="str">
        <f t="shared" si="69"/>
        <v>69020-00002</v>
      </c>
      <c r="C1083" t="s">
        <v>3844</v>
      </c>
      <c r="D1083" t="str">
        <f t="shared" si="71"/>
        <v>69020-00002</v>
      </c>
      <c r="E1083" t="s">
        <v>3170</v>
      </c>
      <c r="F1083" t="e">
        <v>#N/A</v>
      </c>
      <c r="G1083" t="s">
        <v>3213</v>
      </c>
      <c r="H1083" t="s">
        <v>3804</v>
      </c>
      <c r="I1083" t="s">
        <v>3645</v>
      </c>
      <c r="J1083" t="s">
        <v>5332</v>
      </c>
      <c r="K1083" t="s">
        <v>5333</v>
      </c>
      <c r="L1083" t="s">
        <v>5416</v>
      </c>
      <c r="M1083" t="s">
        <v>5356</v>
      </c>
      <c r="N1083" t="s">
        <v>5395</v>
      </c>
      <c r="P1083" t="s">
        <v>5330</v>
      </c>
      <c r="Q1083" t="s">
        <v>219</v>
      </c>
      <c r="R1083" t="e">
        <v>#N/A</v>
      </c>
      <c r="S1083" t="b">
        <v>0</v>
      </c>
      <c r="T1083" t="s">
        <v>3844</v>
      </c>
      <c r="U1083" t="s">
        <v>3844</v>
      </c>
      <c r="AI1083">
        <v>15</v>
      </c>
      <c r="AJ1083">
        <v>15</v>
      </c>
      <c r="AK1083" t="s">
        <v>448</v>
      </c>
      <c r="AL1083" t="s">
        <v>3805</v>
      </c>
      <c r="AM1083" t="s">
        <v>3842</v>
      </c>
      <c r="AN1083" t="s">
        <v>3843</v>
      </c>
      <c r="AO1083" s="1" t="str">
        <f t="shared" si="72"/>
        <v>2W Distributor Bike</v>
      </c>
      <c r="BD1083" s="1" t="s">
        <v>5858</v>
      </c>
      <c r="BE1083" t="str">
        <f t="shared" si="70"/>
        <v>https://fs.amplifi.io//file?id=43de7546-cfa6-4d5c-92a8-0bc9444179da&amp;variant=thumb&amp;extension=png</v>
      </c>
      <c r="BF1083" s="4" t="s">
        <v>7613</v>
      </c>
      <c r="BG1083" s="4" t="s">
        <v>5858</v>
      </c>
    </row>
    <row r="1084" spans="1:59" ht="19" customHeight="1" x14ac:dyDescent="0.2">
      <c r="A1084">
        <v>1111</v>
      </c>
      <c r="B1084" t="str">
        <f t="shared" si="69"/>
        <v>69023-00001</v>
      </c>
      <c r="C1084" t="s">
        <v>3845</v>
      </c>
      <c r="D1084" t="str">
        <f t="shared" si="71"/>
        <v>69023-00001</v>
      </c>
      <c r="E1084" t="s">
        <v>3170</v>
      </c>
      <c r="F1084" t="e">
        <v>#N/A</v>
      </c>
      <c r="G1084" t="s">
        <v>3846</v>
      </c>
      <c r="H1084" t="s">
        <v>3804</v>
      </c>
      <c r="I1084" t="s">
        <v>3645</v>
      </c>
      <c r="J1084" t="s">
        <v>5332</v>
      </c>
      <c r="K1084" t="s">
        <v>5333</v>
      </c>
      <c r="L1084" t="s">
        <v>5416</v>
      </c>
      <c r="M1084" t="s">
        <v>5356</v>
      </c>
      <c r="N1084" t="s">
        <v>5395</v>
      </c>
      <c r="P1084" t="s">
        <v>5330</v>
      </c>
      <c r="Q1084" t="s">
        <v>88</v>
      </c>
      <c r="R1084" t="e">
        <v>#N/A</v>
      </c>
      <c r="S1084" t="b">
        <v>0</v>
      </c>
      <c r="T1084" t="s">
        <v>3845</v>
      </c>
      <c r="U1084" t="s">
        <v>3845</v>
      </c>
      <c r="AI1084">
        <v>15</v>
      </c>
      <c r="AJ1084">
        <v>15</v>
      </c>
      <c r="AK1084" t="s">
        <v>3230</v>
      </c>
      <c r="AL1084" t="s">
        <v>3805</v>
      </c>
      <c r="AM1084" t="s">
        <v>3847</v>
      </c>
      <c r="AN1084" t="s">
        <v>3848</v>
      </c>
      <c r="AO1084" s="1" t="str">
        <f t="shared" si="72"/>
        <v>2W Distributor Bike</v>
      </c>
      <c r="BD1084" s="1" t="s">
        <v>5859</v>
      </c>
      <c r="BE1084" t="str">
        <f t="shared" si="70"/>
        <v>https://fs.amplifi.io//file?id=8a3c7549-7af3-49f3-9785-959679bd920e&amp;variant=thumb&amp;extension=png</v>
      </c>
      <c r="BF1084" s="4" t="s">
        <v>5859</v>
      </c>
      <c r="BG1084" s="4" t="s">
        <v>7614</v>
      </c>
    </row>
    <row r="1085" spans="1:59" ht="19" customHeight="1" x14ac:dyDescent="0.2">
      <c r="A1085">
        <v>1112</v>
      </c>
      <c r="B1085" t="str">
        <f t="shared" si="69"/>
        <v>69023-00002</v>
      </c>
      <c r="C1085" t="s">
        <v>3849</v>
      </c>
      <c r="D1085" t="str">
        <f t="shared" si="71"/>
        <v>69023-00002</v>
      </c>
      <c r="E1085" t="s">
        <v>3170</v>
      </c>
      <c r="F1085" t="e">
        <v>#N/A</v>
      </c>
      <c r="G1085" t="s">
        <v>3846</v>
      </c>
      <c r="H1085" t="s">
        <v>3804</v>
      </c>
      <c r="I1085" t="s">
        <v>3645</v>
      </c>
      <c r="J1085" t="s">
        <v>5332</v>
      </c>
      <c r="K1085" t="s">
        <v>5333</v>
      </c>
      <c r="L1085" t="s">
        <v>5416</v>
      </c>
      <c r="M1085" t="s">
        <v>5356</v>
      </c>
      <c r="N1085" t="s">
        <v>5395</v>
      </c>
      <c r="P1085" t="s">
        <v>5330</v>
      </c>
      <c r="Q1085" t="s">
        <v>219</v>
      </c>
      <c r="R1085" t="e">
        <v>#N/A</v>
      </c>
      <c r="S1085" t="b">
        <v>0</v>
      </c>
      <c r="T1085" t="s">
        <v>3849</v>
      </c>
      <c r="U1085" t="s">
        <v>3849</v>
      </c>
      <c r="AI1085">
        <v>15</v>
      </c>
      <c r="AJ1085">
        <v>15</v>
      </c>
      <c r="AK1085" t="s">
        <v>3230</v>
      </c>
      <c r="AL1085" t="s">
        <v>3805</v>
      </c>
      <c r="AM1085" t="s">
        <v>3847</v>
      </c>
      <c r="AN1085" t="s">
        <v>3848</v>
      </c>
      <c r="AO1085" s="1" t="str">
        <f t="shared" si="72"/>
        <v>2W Distributor Bike</v>
      </c>
      <c r="BD1085" s="1" t="s">
        <v>5860</v>
      </c>
      <c r="BE1085" t="str">
        <f t="shared" si="70"/>
        <v>https://fs.amplifi.io//file?id=cb748e80-4c04-4ec5-8d40-7d187bbcefdb&amp;variant=thumb&amp;extension=png</v>
      </c>
      <c r="BF1085" s="4" t="s">
        <v>5860</v>
      </c>
      <c r="BG1085" s="4" t="s">
        <v>7615</v>
      </c>
    </row>
    <row r="1086" spans="1:59" ht="19" customHeight="1" x14ac:dyDescent="0.2">
      <c r="A1086">
        <v>1113</v>
      </c>
      <c r="B1086" t="str">
        <f t="shared" si="69"/>
        <v>69024-00001</v>
      </c>
      <c r="C1086" t="s">
        <v>3850</v>
      </c>
      <c r="D1086" t="str">
        <f t="shared" si="71"/>
        <v>69024-00001</v>
      </c>
      <c r="E1086" t="s">
        <v>3170</v>
      </c>
      <c r="F1086" t="e">
        <v>#N/A</v>
      </c>
      <c r="G1086" t="s">
        <v>3851</v>
      </c>
      <c r="H1086" t="s">
        <v>3852</v>
      </c>
      <c r="I1086" t="s">
        <v>3645</v>
      </c>
      <c r="J1086" t="s">
        <v>5332</v>
      </c>
      <c r="K1086" t="s">
        <v>5333</v>
      </c>
      <c r="L1086" t="s">
        <v>5416</v>
      </c>
      <c r="M1086" t="s">
        <v>5356</v>
      </c>
      <c r="N1086" t="s">
        <v>5394</v>
      </c>
      <c r="P1086" t="s">
        <v>5330</v>
      </c>
      <c r="Q1086" t="s">
        <v>3824</v>
      </c>
      <c r="R1086" t="e">
        <v>#N/A</v>
      </c>
      <c r="S1086" t="b">
        <v>0</v>
      </c>
      <c r="T1086" t="s">
        <v>3850</v>
      </c>
      <c r="U1086" t="s">
        <v>3850</v>
      </c>
      <c r="AI1086">
        <v>15</v>
      </c>
      <c r="AJ1086">
        <v>15</v>
      </c>
      <c r="AK1086" t="s">
        <v>3230</v>
      </c>
      <c r="AL1086" t="s">
        <v>619</v>
      </c>
      <c r="AM1086" t="s">
        <v>3853</v>
      </c>
      <c r="AN1086" t="s">
        <v>3854</v>
      </c>
      <c r="AO1086" s="1" t="str">
        <f t="shared" si="72"/>
        <v>2W Distributor Bike</v>
      </c>
      <c r="BD1086" s="1" t="s">
        <v>5861</v>
      </c>
      <c r="BE1086" t="str">
        <f t="shared" si="70"/>
        <v>https://fs.amplifi.io//file?id=47cb96a4-df24-4d01-9ae6-f97027749aa0&amp;variant=thumb&amp;extension=png</v>
      </c>
      <c r="BF1086" s="4" t="s">
        <v>5861</v>
      </c>
    </row>
    <row r="1087" spans="1:59" ht="19" customHeight="1" x14ac:dyDescent="0.2">
      <c r="A1087">
        <v>1114</v>
      </c>
      <c r="B1087" t="str">
        <f t="shared" si="69"/>
        <v>69024-00002</v>
      </c>
      <c r="C1087" t="s">
        <v>3855</v>
      </c>
      <c r="D1087" t="str">
        <f t="shared" si="71"/>
        <v>69024-00002</v>
      </c>
      <c r="E1087" t="s">
        <v>3170</v>
      </c>
      <c r="F1087" t="e">
        <v>#N/A</v>
      </c>
      <c r="G1087" t="s">
        <v>3851</v>
      </c>
      <c r="H1087" t="s">
        <v>3852</v>
      </c>
      <c r="I1087" t="s">
        <v>3645</v>
      </c>
      <c r="J1087" t="s">
        <v>5332</v>
      </c>
      <c r="K1087" t="s">
        <v>5333</v>
      </c>
      <c r="L1087" t="s">
        <v>5416</v>
      </c>
      <c r="M1087" t="s">
        <v>5356</v>
      </c>
      <c r="N1087" t="s">
        <v>5394</v>
      </c>
      <c r="P1087" t="s">
        <v>5330</v>
      </c>
      <c r="Q1087" t="s">
        <v>3794</v>
      </c>
      <c r="R1087" t="e">
        <v>#N/A</v>
      </c>
      <c r="S1087" t="b">
        <v>0</v>
      </c>
      <c r="T1087" t="s">
        <v>3855</v>
      </c>
      <c r="U1087" t="s">
        <v>3855</v>
      </c>
      <c r="AI1087">
        <v>15</v>
      </c>
      <c r="AJ1087">
        <v>15</v>
      </c>
      <c r="AK1087" t="s">
        <v>3230</v>
      </c>
      <c r="AL1087" t="s">
        <v>619</v>
      </c>
      <c r="AM1087" t="s">
        <v>3853</v>
      </c>
      <c r="AN1087" t="s">
        <v>3854</v>
      </c>
      <c r="AO1087" s="1" t="str">
        <f t="shared" si="72"/>
        <v>2W Distributor Bike</v>
      </c>
      <c r="BD1087" s="1" t="s">
        <v>8053</v>
      </c>
      <c r="BE1087" t="str">
        <f t="shared" si="70"/>
        <v>N/A&amp;variant=thumb&amp;extension=png</v>
      </c>
    </row>
    <row r="1088" spans="1:59" ht="19" customHeight="1" x14ac:dyDescent="0.2">
      <c r="A1088">
        <v>1115</v>
      </c>
      <c r="B1088" t="str">
        <f t="shared" si="69"/>
        <v>69024-00003</v>
      </c>
      <c r="C1088" t="s">
        <v>3856</v>
      </c>
      <c r="D1088" t="str">
        <f t="shared" si="71"/>
        <v>69024-00003</v>
      </c>
      <c r="E1088" t="s">
        <v>3170</v>
      </c>
      <c r="F1088" t="e">
        <v>#N/A</v>
      </c>
      <c r="G1088" t="s">
        <v>3851</v>
      </c>
      <c r="H1088" t="s">
        <v>3852</v>
      </c>
      <c r="I1088" t="s">
        <v>3645</v>
      </c>
      <c r="J1088" t="s">
        <v>5332</v>
      </c>
      <c r="K1088" t="s">
        <v>5333</v>
      </c>
      <c r="L1088" t="s">
        <v>5416</v>
      </c>
      <c r="M1088" t="s">
        <v>5356</v>
      </c>
      <c r="N1088" t="s">
        <v>5394</v>
      </c>
      <c r="P1088" t="s">
        <v>5330</v>
      </c>
      <c r="Q1088" t="s">
        <v>3798</v>
      </c>
      <c r="R1088" t="e">
        <v>#N/A</v>
      </c>
      <c r="S1088" t="b">
        <v>0</v>
      </c>
      <c r="T1088" t="s">
        <v>3856</v>
      </c>
      <c r="U1088" t="s">
        <v>3856</v>
      </c>
      <c r="AI1088">
        <v>15</v>
      </c>
      <c r="AJ1088">
        <v>15</v>
      </c>
      <c r="AK1088" t="s">
        <v>3230</v>
      </c>
      <c r="AL1088" t="s">
        <v>619</v>
      </c>
      <c r="AM1088" t="s">
        <v>3853</v>
      </c>
      <c r="AN1088" t="s">
        <v>3854</v>
      </c>
      <c r="AO1088" s="1" t="str">
        <f t="shared" si="72"/>
        <v>2W Distributor Bike</v>
      </c>
      <c r="BD1088" s="1" t="s">
        <v>8053</v>
      </c>
      <c r="BE1088" t="str">
        <f t="shared" si="70"/>
        <v>N/A&amp;variant=thumb&amp;extension=png</v>
      </c>
    </row>
    <row r="1089" spans="1:59" ht="19" customHeight="1" x14ac:dyDescent="0.2">
      <c r="A1089">
        <v>1116</v>
      </c>
      <c r="B1089" t="str">
        <f t="shared" ref="B1089:B1152" si="73">C1089</f>
        <v>69024-00004</v>
      </c>
      <c r="C1089" t="s">
        <v>3857</v>
      </c>
      <c r="D1089" t="str">
        <f t="shared" si="71"/>
        <v>69024-00004</v>
      </c>
      <c r="E1089" t="s">
        <v>3170</v>
      </c>
      <c r="F1089" t="e">
        <v>#N/A</v>
      </c>
      <c r="G1089" t="s">
        <v>3851</v>
      </c>
      <c r="H1089" t="s">
        <v>3852</v>
      </c>
      <c r="I1089" t="s">
        <v>3645</v>
      </c>
      <c r="J1089" t="s">
        <v>5332</v>
      </c>
      <c r="K1089" t="s">
        <v>5333</v>
      </c>
      <c r="L1089" t="s">
        <v>5416</v>
      </c>
      <c r="M1089" t="s">
        <v>5356</v>
      </c>
      <c r="N1089" t="s">
        <v>5394</v>
      </c>
      <c r="P1089" t="s">
        <v>5330</v>
      </c>
      <c r="Q1089" t="s">
        <v>3858</v>
      </c>
      <c r="R1089" t="e">
        <v>#N/A</v>
      </c>
      <c r="S1089" t="b">
        <v>0</v>
      </c>
      <c r="T1089" t="s">
        <v>3857</v>
      </c>
      <c r="U1089" t="s">
        <v>3857</v>
      </c>
      <c r="AI1089">
        <v>15</v>
      </c>
      <c r="AJ1089">
        <v>15</v>
      </c>
      <c r="AK1089" t="s">
        <v>3230</v>
      </c>
      <c r="AL1089" t="s">
        <v>619</v>
      </c>
      <c r="AM1089" t="s">
        <v>3853</v>
      </c>
      <c r="AN1089" t="s">
        <v>3854</v>
      </c>
      <c r="AO1089" s="1" t="str">
        <f t="shared" si="72"/>
        <v>2W Distributor Bike</v>
      </c>
      <c r="BD1089" s="1" t="s">
        <v>8053</v>
      </c>
      <c r="BE1089" t="str">
        <f t="shared" si="70"/>
        <v>N/A&amp;variant=thumb&amp;extension=png</v>
      </c>
    </row>
    <row r="1090" spans="1:59" ht="19" customHeight="1" x14ac:dyDescent="0.2">
      <c r="A1090">
        <v>1117</v>
      </c>
      <c r="B1090" t="str">
        <f t="shared" si="73"/>
        <v>69024-00006</v>
      </c>
      <c r="C1090" t="s">
        <v>3859</v>
      </c>
      <c r="D1090" t="str">
        <f t="shared" si="71"/>
        <v>69024-00006</v>
      </c>
      <c r="E1090" t="s">
        <v>3170</v>
      </c>
      <c r="F1090" t="e">
        <v>#N/A</v>
      </c>
      <c r="G1090" t="s">
        <v>3851</v>
      </c>
      <c r="H1090" t="s">
        <v>3852</v>
      </c>
      <c r="I1090" t="s">
        <v>3645</v>
      </c>
      <c r="J1090" t="s">
        <v>5332</v>
      </c>
      <c r="K1090" t="s">
        <v>5333</v>
      </c>
      <c r="L1090" t="s">
        <v>5416</v>
      </c>
      <c r="M1090" t="s">
        <v>5356</v>
      </c>
      <c r="N1090" t="s">
        <v>5394</v>
      </c>
      <c r="P1090" t="s">
        <v>5330</v>
      </c>
      <c r="Q1090" t="s">
        <v>3860</v>
      </c>
      <c r="R1090" t="e">
        <v>#N/A</v>
      </c>
      <c r="S1090" t="b">
        <v>0</v>
      </c>
      <c r="T1090" t="s">
        <v>3859</v>
      </c>
      <c r="U1090" t="s">
        <v>3859</v>
      </c>
      <c r="AI1090">
        <v>15</v>
      </c>
      <c r="AJ1090">
        <v>15</v>
      </c>
      <c r="AK1090" t="s">
        <v>3230</v>
      </c>
      <c r="AL1090" t="s">
        <v>619</v>
      </c>
      <c r="AM1090" t="s">
        <v>3853</v>
      </c>
      <c r="AN1090" t="s">
        <v>3854</v>
      </c>
      <c r="AO1090" s="1" t="str">
        <f t="shared" si="72"/>
        <v>2W Distributor Bike</v>
      </c>
      <c r="BD1090" s="1" t="s">
        <v>8053</v>
      </c>
      <c r="BE1090" t="str">
        <f t="shared" ref="BE1090:BE1153" si="74">IF(BD1090="","",BD1090&amp;"&amp;variant=thumb&amp;extension=png")</f>
        <v>N/A&amp;variant=thumb&amp;extension=png</v>
      </c>
    </row>
    <row r="1091" spans="1:59" ht="19" customHeight="1" x14ac:dyDescent="0.2">
      <c r="A1091">
        <v>1118</v>
      </c>
      <c r="B1091" t="str">
        <f t="shared" si="73"/>
        <v>69024-00007</v>
      </c>
      <c r="C1091" t="s">
        <v>3861</v>
      </c>
      <c r="D1091" t="str">
        <f t="shared" ref="D1091:D1154" si="75">C1091</f>
        <v>69024-00007</v>
      </c>
      <c r="E1091" t="s">
        <v>3170</v>
      </c>
      <c r="F1091" t="e">
        <v>#N/A</v>
      </c>
      <c r="G1091" t="s">
        <v>3851</v>
      </c>
      <c r="H1091" t="s">
        <v>3852</v>
      </c>
      <c r="I1091" t="s">
        <v>3645</v>
      </c>
      <c r="J1091" t="s">
        <v>5332</v>
      </c>
      <c r="K1091" t="s">
        <v>5333</v>
      </c>
      <c r="L1091" t="s">
        <v>5416</v>
      </c>
      <c r="M1091" t="s">
        <v>5356</v>
      </c>
      <c r="N1091" t="s">
        <v>5394</v>
      </c>
      <c r="P1091" t="s">
        <v>5330</v>
      </c>
      <c r="Q1091" t="s">
        <v>3862</v>
      </c>
      <c r="R1091" t="e">
        <v>#N/A</v>
      </c>
      <c r="S1091" t="b">
        <v>0</v>
      </c>
      <c r="T1091" t="s">
        <v>3861</v>
      </c>
      <c r="U1091" t="s">
        <v>3861</v>
      </c>
      <c r="AI1091">
        <v>15</v>
      </c>
      <c r="AJ1091">
        <v>15</v>
      </c>
      <c r="AK1091" t="s">
        <v>3230</v>
      </c>
      <c r="AL1091" t="s">
        <v>619</v>
      </c>
      <c r="AM1091" t="s">
        <v>3853</v>
      </c>
      <c r="AN1091" t="s">
        <v>3854</v>
      </c>
      <c r="AO1091" s="1" t="str">
        <f t="shared" ref="AO1091:AO1154" si="76">IF(E1091="Moto","",IF(E1091="Snowboard","",IF(E1091="Snowmobile","",AO$1)))</f>
        <v>2W Distributor Bike</v>
      </c>
      <c r="BD1091" s="1" t="s">
        <v>5862</v>
      </c>
      <c r="BE1091" t="str">
        <f t="shared" si="74"/>
        <v>https://fs.amplifi.io//file?id=b97ad194-8605-4245-bb94-2da5755efd21&amp;variant=thumb&amp;extension=png</v>
      </c>
      <c r="BF1091" s="4" t="s">
        <v>7616</v>
      </c>
      <c r="BG1091" s="4" t="s">
        <v>5862</v>
      </c>
    </row>
    <row r="1092" spans="1:59" ht="19" customHeight="1" x14ac:dyDescent="0.2">
      <c r="A1092">
        <v>1119</v>
      </c>
      <c r="B1092" t="str">
        <f t="shared" si="73"/>
        <v>69024-00008</v>
      </c>
      <c r="C1092" t="s">
        <v>3863</v>
      </c>
      <c r="D1092" t="str">
        <f t="shared" si="75"/>
        <v>69024-00008</v>
      </c>
      <c r="E1092" t="s">
        <v>3170</v>
      </c>
      <c r="F1092" t="e">
        <v>#N/A</v>
      </c>
      <c r="G1092" t="s">
        <v>3851</v>
      </c>
      <c r="H1092" t="s">
        <v>3852</v>
      </c>
      <c r="I1092" t="s">
        <v>3645</v>
      </c>
      <c r="J1092" t="s">
        <v>5332</v>
      </c>
      <c r="K1092" t="s">
        <v>5333</v>
      </c>
      <c r="L1092" t="s">
        <v>5416</v>
      </c>
      <c r="M1092" t="s">
        <v>5356</v>
      </c>
      <c r="N1092" t="s">
        <v>5394</v>
      </c>
      <c r="P1092" t="s">
        <v>5330</v>
      </c>
      <c r="Q1092" t="s">
        <v>3864</v>
      </c>
      <c r="R1092" t="e">
        <v>#N/A</v>
      </c>
      <c r="S1092" t="b">
        <v>0</v>
      </c>
      <c r="T1092" t="s">
        <v>3863</v>
      </c>
      <c r="U1092" t="s">
        <v>3863</v>
      </c>
      <c r="AI1092">
        <v>15</v>
      </c>
      <c r="AJ1092">
        <v>15</v>
      </c>
      <c r="AK1092" t="s">
        <v>3230</v>
      </c>
      <c r="AL1092" t="s">
        <v>619</v>
      </c>
      <c r="AM1092" t="s">
        <v>3853</v>
      </c>
      <c r="AN1092" t="s">
        <v>3854</v>
      </c>
      <c r="AO1092" s="1" t="str">
        <f t="shared" si="76"/>
        <v>2W Distributor Bike</v>
      </c>
      <c r="BD1092" s="1" t="s">
        <v>8053</v>
      </c>
      <c r="BE1092" t="str">
        <f t="shared" si="74"/>
        <v>N/A&amp;variant=thumb&amp;extension=png</v>
      </c>
    </row>
    <row r="1093" spans="1:59" ht="19" customHeight="1" x14ac:dyDescent="0.2">
      <c r="A1093">
        <v>1120</v>
      </c>
      <c r="B1093" t="str">
        <f t="shared" si="73"/>
        <v>69024-00009</v>
      </c>
      <c r="C1093" t="s">
        <v>3865</v>
      </c>
      <c r="D1093" t="str">
        <f t="shared" si="75"/>
        <v>69024-00009</v>
      </c>
      <c r="E1093" t="s">
        <v>3170</v>
      </c>
      <c r="F1093" t="e">
        <v>#N/A</v>
      </c>
      <c r="G1093" t="s">
        <v>3851</v>
      </c>
      <c r="H1093" t="s">
        <v>3852</v>
      </c>
      <c r="I1093" t="s">
        <v>3645</v>
      </c>
      <c r="J1093" t="s">
        <v>5332</v>
      </c>
      <c r="K1093" t="s">
        <v>5333</v>
      </c>
      <c r="L1093" t="s">
        <v>5416</v>
      </c>
      <c r="M1093" t="s">
        <v>5356</v>
      </c>
      <c r="N1093" t="s">
        <v>5394</v>
      </c>
      <c r="P1093" t="s">
        <v>5330</v>
      </c>
      <c r="Q1093" t="s">
        <v>3866</v>
      </c>
      <c r="R1093" t="e">
        <v>#N/A</v>
      </c>
      <c r="S1093" t="b">
        <v>0</v>
      </c>
      <c r="T1093" t="s">
        <v>3865</v>
      </c>
      <c r="U1093" t="s">
        <v>3865</v>
      </c>
      <c r="AI1093">
        <v>15</v>
      </c>
      <c r="AJ1093">
        <v>15</v>
      </c>
      <c r="AK1093" t="s">
        <v>3230</v>
      </c>
      <c r="AL1093" t="s">
        <v>619</v>
      </c>
      <c r="AM1093" t="s">
        <v>3853</v>
      </c>
      <c r="AN1093" t="s">
        <v>3854</v>
      </c>
      <c r="AO1093" s="1" t="str">
        <f t="shared" si="76"/>
        <v>2W Distributor Bike</v>
      </c>
      <c r="BD1093" s="1" t="s">
        <v>8053</v>
      </c>
      <c r="BE1093" t="str">
        <f t="shared" si="74"/>
        <v>N/A&amp;variant=thumb&amp;extension=png</v>
      </c>
    </row>
    <row r="1094" spans="1:59" ht="19" customHeight="1" x14ac:dyDescent="0.2">
      <c r="A1094">
        <v>1121</v>
      </c>
      <c r="B1094" t="str">
        <f t="shared" si="73"/>
        <v>69024-00010</v>
      </c>
      <c r="C1094" t="s">
        <v>3867</v>
      </c>
      <c r="D1094" t="str">
        <f t="shared" si="75"/>
        <v>69024-00010</v>
      </c>
      <c r="E1094" t="s">
        <v>3170</v>
      </c>
      <c r="F1094" t="e">
        <v>#N/A</v>
      </c>
      <c r="G1094" t="s">
        <v>3851</v>
      </c>
      <c r="H1094" t="s">
        <v>3852</v>
      </c>
      <c r="I1094" t="s">
        <v>3645</v>
      </c>
      <c r="J1094" t="s">
        <v>5332</v>
      </c>
      <c r="K1094" t="s">
        <v>5333</v>
      </c>
      <c r="L1094" t="s">
        <v>5416</v>
      </c>
      <c r="M1094" t="s">
        <v>5356</v>
      </c>
      <c r="N1094" t="s">
        <v>5394</v>
      </c>
      <c r="P1094" t="s">
        <v>5330</v>
      </c>
      <c r="Q1094" t="s">
        <v>3868</v>
      </c>
      <c r="R1094" t="e">
        <v>#N/A</v>
      </c>
      <c r="S1094" t="b">
        <v>0</v>
      </c>
      <c r="T1094" t="s">
        <v>3867</v>
      </c>
      <c r="U1094" t="s">
        <v>3867</v>
      </c>
      <c r="AI1094">
        <v>15</v>
      </c>
      <c r="AJ1094">
        <v>15</v>
      </c>
      <c r="AK1094" t="s">
        <v>3230</v>
      </c>
      <c r="AL1094" t="s">
        <v>619</v>
      </c>
      <c r="AM1094" t="s">
        <v>3853</v>
      </c>
      <c r="AN1094" t="s">
        <v>3854</v>
      </c>
      <c r="AO1094" s="1" t="str">
        <f t="shared" si="76"/>
        <v>2W Distributor Bike</v>
      </c>
      <c r="BD1094" s="1" t="s">
        <v>5863</v>
      </c>
      <c r="BE1094" t="str">
        <f t="shared" si="74"/>
        <v>https://fs.amplifi.io//file?id=4c2c1b2a-45da-487f-91da-c9e1c97bc450&amp;variant=thumb&amp;extension=png</v>
      </c>
      <c r="BF1094" s="4" t="s">
        <v>7617</v>
      </c>
      <c r="BG1094" s="4" t="s">
        <v>5863</v>
      </c>
    </row>
    <row r="1095" spans="1:59" ht="19" customHeight="1" x14ac:dyDescent="0.2">
      <c r="A1095">
        <v>1122</v>
      </c>
      <c r="B1095" t="str">
        <f t="shared" si="73"/>
        <v>69024-00011</v>
      </c>
      <c r="C1095" t="s">
        <v>3869</v>
      </c>
      <c r="D1095" t="str">
        <f t="shared" si="75"/>
        <v>69024-00011</v>
      </c>
      <c r="E1095" t="s">
        <v>3170</v>
      </c>
      <c r="F1095" t="e">
        <v>#N/A</v>
      </c>
      <c r="G1095" t="s">
        <v>3851</v>
      </c>
      <c r="H1095" t="s">
        <v>3852</v>
      </c>
      <c r="I1095" t="s">
        <v>3645</v>
      </c>
      <c r="J1095" t="s">
        <v>5332</v>
      </c>
      <c r="K1095" t="s">
        <v>5333</v>
      </c>
      <c r="L1095" t="s">
        <v>5416</v>
      </c>
      <c r="M1095" t="s">
        <v>5356</v>
      </c>
      <c r="N1095" t="s">
        <v>5394</v>
      </c>
      <c r="P1095" t="s">
        <v>5330</v>
      </c>
      <c r="Q1095" t="s">
        <v>3870</v>
      </c>
      <c r="R1095" t="e">
        <v>#N/A</v>
      </c>
      <c r="S1095" t="b">
        <v>0</v>
      </c>
      <c r="T1095" t="s">
        <v>3869</v>
      </c>
      <c r="U1095" t="s">
        <v>3869</v>
      </c>
      <c r="AI1095">
        <v>15</v>
      </c>
      <c r="AJ1095">
        <v>15</v>
      </c>
      <c r="AK1095" t="s">
        <v>3230</v>
      </c>
      <c r="AL1095" t="s">
        <v>619</v>
      </c>
      <c r="AM1095" t="s">
        <v>3853</v>
      </c>
      <c r="AN1095" t="s">
        <v>3854</v>
      </c>
      <c r="AO1095" s="1" t="str">
        <f t="shared" si="76"/>
        <v>2W Distributor Bike</v>
      </c>
      <c r="BD1095" s="1" t="s">
        <v>5864</v>
      </c>
      <c r="BE1095" t="str">
        <f t="shared" si="74"/>
        <v>https://fs.amplifi.io//file?id=ef49e1c7-02d2-4347-913c-6891d25a4ac4&amp;variant=thumb&amp;extension=png</v>
      </c>
      <c r="BF1095" s="4" t="s">
        <v>5864</v>
      </c>
      <c r="BG1095" s="4" t="s">
        <v>7618</v>
      </c>
    </row>
    <row r="1096" spans="1:59" ht="19" customHeight="1" x14ac:dyDescent="0.2">
      <c r="A1096">
        <v>1123</v>
      </c>
      <c r="B1096" t="str">
        <f t="shared" si="73"/>
        <v>69024-00012</v>
      </c>
      <c r="C1096" t="s">
        <v>3871</v>
      </c>
      <c r="D1096" t="str">
        <f t="shared" si="75"/>
        <v>69024-00012</v>
      </c>
      <c r="E1096" t="s">
        <v>3170</v>
      </c>
      <c r="F1096" t="e">
        <v>#N/A</v>
      </c>
      <c r="G1096" t="s">
        <v>3851</v>
      </c>
      <c r="H1096" t="s">
        <v>3852</v>
      </c>
      <c r="I1096" t="s">
        <v>3645</v>
      </c>
      <c r="J1096" t="s">
        <v>5332</v>
      </c>
      <c r="K1096" t="s">
        <v>5333</v>
      </c>
      <c r="L1096" t="s">
        <v>5416</v>
      </c>
      <c r="M1096" t="s">
        <v>5356</v>
      </c>
      <c r="N1096" t="s">
        <v>5394</v>
      </c>
      <c r="P1096" t="s">
        <v>5330</v>
      </c>
      <c r="Q1096" t="s">
        <v>3872</v>
      </c>
      <c r="R1096" t="e">
        <v>#N/A</v>
      </c>
      <c r="S1096" t="b">
        <v>0</v>
      </c>
      <c r="T1096" t="s">
        <v>3871</v>
      </c>
      <c r="U1096" t="s">
        <v>3871</v>
      </c>
      <c r="AI1096">
        <v>15</v>
      </c>
      <c r="AJ1096">
        <v>15</v>
      </c>
      <c r="AK1096" t="s">
        <v>3230</v>
      </c>
      <c r="AL1096" t="s">
        <v>619</v>
      </c>
      <c r="AM1096" t="s">
        <v>3853</v>
      </c>
      <c r="AN1096" t="s">
        <v>3854</v>
      </c>
      <c r="AO1096" s="1" t="str">
        <f t="shared" si="76"/>
        <v>2W Distributor Bike</v>
      </c>
      <c r="BD1096" s="1" t="s">
        <v>5865</v>
      </c>
      <c r="BE1096" t="str">
        <f t="shared" si="74"/>
        <v>https://fs.amplifi.io//file?id=09ebc034-6702-4e95-a161-5e2d67d8f213&amp;variant=thumb&amp;extension=png</v>
      </c>
      <c r="BF1096" s="4" t="s">
        <v>5865</v>
      </c>
      <c r="BG1096" s="4" t="s">
        <v>7619</v>
      </c>
    </row>
    <row r="1097" spans="1:59" ht="19" customHeight="1" x14ac:dyDescent="0.2">
      <c r="A1097">
        <v>1124</v>
      </c>
      <c r="B1097" t="str">
        <f t="shared" si="73"/>
        <v>69024-00013</v>
      </c>
      <c r="C1097" t="s">
        <v>3873</v>
      </c>
      <c r="D1097" t="str">
        <f t="shared" si="75"/>
        <v>69024-00013</v>
      </c>
      <c r="E1097" t="s">
        <v>3170</v>
      </c>
      <c r="F1097" t="e">
        <v>#N/A</v>
      </c>
      <c r="G1097" t="s">
        <v>3851</v>
      </c>
      <c r="H1097" t="s">
        <v>3852</v>
      </c>
      <c r="I1097" t="s">
        <v>3645</v>
      </c>
      <c r="J1097" t="s">
        <v>5332</v>
      </c>
      <c r="K1097" t="s">
        <v>5333</v>
      </c>
      <c r="L1097" t="s">
        <v>5416</v>
      </c>
      <c r="M1097" t="s">
        <v>5356</v>
      </c>
      <c r="N1097" t="s">
        <v>5394</v>
      </c>
      <c r="P1097" t="s">
        <v>5330</v>
      </c>
      <c r="Q1097" t="s">
        <v>3874</v>
      </c>
      <c r="R1097" t="e">
        <v>#N/A</v>
      </c>
      <c r="S1097" t="b">
        <v>0</v>
      </c>
      <c r="T1097" t="s">
        <v>3873</v>
      </c>
      <c r="U1097" t="s">
        <v>3873</v>
      </c>
      <c r="AI1097">
        <v>15</v>
      </c>
      <c r="AJ1097">
        <v>15</v>
      </c>
      <c r="AK1097" t="s">
        <v>3230</v>
      </c>
      <c r="AL1097" t="s">
        <v>619</v>
      </c>
      <c r="AM1097" t="s">
        <v>3853</v>
      </c>
      <c r="AN1097" t="s">
        <v>3854</v>
      </c>
      <c r="AO1097" s="1" t="str">
        <f t="shared" si="76"/>
        <v>2W Distributor Bike</v>
      </c>
      <c r="BD1097" s="1" t="s">
        <v>5866</v>
      </c>
      <c r="BE1097" t="str">
        <f t="shared" si="74"/>
        <v>https://fs.amplifi.io//file?id=1ac2f3cb-6ca4-4515-9be3-5fff2be9fbca&amp;variant=thumb&amp;extension=png</v>
      </c>
      <c r="BF1097" s="4" t="s">
        <v>5866</v>
      </c>
      <c r="BG1097" s="4" t="s">
        <v>7620</v>
      </c>
    </row>
    <row r="1098" spans="1:59" ht="19" customHeight="1" x14ac:dyDescent="0.2">
      <c r="A1098">
        <v>1125</v>
      </c>
      <c r="B1098" t="str">
        <f t="shared" si="73"/>
        <v>69024-00014</v>
      </c>
      <c r="C1098" t="s">
        <v>3875</v>
      </c>
      <c r="D1098" t="str">
        <f t="shared" si="75"/>
        <v>69024-00014</v>
      </c>
      <c r="E1098" t="s">
        <v>3170</v>
      </c>
      <c r="F1098" t="e">
        <v>#N/A</v>
      </c>
      <c r="G1098" t="s">
        <v>3851</v>
      </c>
      <c r="H1098" t="s">
        <v>3852</v>
      </c>
      <c r="I1098" t="s">
        <v>3645</v>
      </c>
      <c r="J1098" t="s">
        <v>5332</v>
      </c>
      <c r="K1098" t="s">
        <v>5333</v>
      </c>
      <c r="L1098" t="s">
        <v>5416</v>
      </c>
      <c r="M1098" t="s">
        <v>5356</v>
      </c>
      <c r="N1098" t="s">
        <v>5394</v>
      </c>
      <c r="P1098" t="s">
        <v>5330</v>
      </c>
      <c r="Q1098" t="s">
        <v>3876</v>
      </c>
      <c r="R1098" t="e">
        <v>#N/A</v>
      </c>
      <c r="S1098" t="b">
        <v>0</v>
      </c>
      <c r="T1098" t="s">
        <v>3875</v>
      </c>
      <c r="U1098" t="s">
        <v>3875</v>
      </c>
      <c r="AI1098">
        <v>15</v>
      </c>
      <c r="AJ1098">
        <v>15</v>
      </c>
      <c r="AK1098" t="s">
        <v>3230</v>
      </c>
      <c r="AL1098" t="s">
        <v>619</v>
      </c>
      <c r="AM1098" t="s">
        <v>3853</v>
      </c>
      <c r="AN1098" t="s">
        <v>3854</v>
      </c>
      <c r="AO1098" s="1" t="str">
        <f t="shared" si="76"/>
        <v>2W Distributor Bike</v>
      </c>
      <c r="BD1098" s="1" t="s">
        <v>5867</v>
      </c>
      <c r="BE1098" t="str">
        <f t="shared" si="74"/>
        <v>https://fs.amplifi.io//file?id=5be59894-0f3b-4708-9c81-426cf4698d28&amp;variant=thumb&amp;extension=png</v>
      </c>
      <c r="BF1098" s="4" t="s">
        <v>5867</v>
      </c>
      <c r="BG1098" s="4" t="s">
        <v>7621</v>
      </c>
    </row>
    <row r="1099" spans="1:59" ht="19" customHeight="1" x14ac:dyDescent="0.2">
      <c r="A1099">
        <v>1126</v>
      </c>
      <c r="B1099" t="str">
        <f t="shared" si="73"/>
        <v>69024-00015</v>
      </c>
      <c r="C1099" t="s">
        <v>3877</v>
      </c>
      <c r="D1099" t="str">
        <f t="shared" si="75"/>
        <v>69024-00015</v>
      </c>
      <c r="E1099" t="s">
        <v>3170</v>
      </c>
      <c r="F1099" t="e">
        <v>#N/A</v>
      </c>
      <c r="G1099" t="s">
        <v>3851</v>
      </c>
      <c r="H1099" t="s">
        <v>3852</v>
      </c>
      <c r="I1099" t="s">
        <v>3645</v>
      </c>
      <c r="J1099" t="s">
        <v>5332</v>
      </c>
      <c r="K1099" t="s">
        <v>5333</v>
      </c>
      <c r="L1099" t="s">
        <v>5416</v>
      </c>
      <c r="M1099" t="s">
        <v>5356</v>
      </c>
      <c r="N1099" t="s">
        <v>5394</v>
      </c>
      <c r="P1099" t="s">
        <v>5330</v>
      </c>
      <c r="Q1099" t="s">
        <v>3878</v>
      </c>
      <c r="R1099" t="e">
        <v>#N/A</v>
      </c>
      <c r="S1099" t="b">
        <v>0</v>
      </c>
      <c r="T1099" t="s">
        <v>3877</v>
      </c>
      <c r="U1099" t="s">
        <v>3877</v>
      </c>
      <c r="AI1099">
        <v>15</v>
      </c>
      <c r="AJ1099">
        <v>15</v>
      </c>
      <c r="AK1099" t="s">
        <v>3230</v>
      </c>
      <c r="AL1099" t="s">
        <v>619</v>
      </c>
      <c r="AM1099" t="s">
        <v>3853</v>
      </c>
      <c r="AN1099" t="s">
        <v>3854</v>
      </c>
      <c r="AO1099" s="1" t="str">
        <f t="shared" si="76"/>
        <v>2W Distributor Bike</v>
      </c>
      <c r="BD1099" s="1" t="s">
        <v>5868</v>
      </c>
      <c r="BE1099" t="str">
        <f t="shared" si="74"/>
        <v>https://fs.amplifi.io//file?id=9a55c67f-4792-4a54-930b-9dc6ed31b2f9&amp;variant=thumb&amp;extension=png</v>
      </c>
      <c r="BF1099" s="4" t="s">
        <v>5868</v>
      </c>
      <c r="BG1099" s="4" t="s">
        <v>7622</v>
      </c>
    </row>
    <row r="1100" spans="1:59" ht="19" customHeight="1" x14ac:dyDescent="0.2">
      <c r="A1100">
        <v>1127</v>
      </c>
      <c r="B1100" t="str">
        <f t="shared" si="73"/>
        <v>69026-00001</v>
      </c>
      <c r="C1100" t="s">
        <v>3879</v>
      </c>
      <c r="D1100" t="str">
        <f t="shared" si="75"/>
        <v>69026-00001</v>
      </c>
      <c r="E1100" t="s">
        <v>3170</v>
      </c>
      <c r="F1100" t="e">
        <v>#N/A</v>
      </c>
      <c r="G1100" t="s">
        <v>3228</v>
      </c>
      <c r="H1100" t="s">
        <v>3644</v>
      </c>
      <c r="I1100" t="s">
        <v>3645</v>
      </c>
      <c r="J1100" t="s">
        <v>5332</v>
      </c>
      <c r="K1100" t="s">
        <v>5338</v>
      </c>
      <c r="L1100" t="s">
        <v>5415</v>
      </c>
      <c r="M1100" t="s">
        <v>5349</v>
      </c>
      <c r="N1100" t="s">
        <v>3021</v>
      </c>
      <c r="P1100" t="s">
        <v>5330</v>
      </c>
      <c r="Q1100" t="s">
        <v>3674</v>
      </c>
      <c r="R1100" t="e">
        <v>#N/A</v>
      </c>
      <c r="S1100" t="b">
        <v>0</v>
      </c>
      <c r="T1100" t="s">
        <v>3879</v>
      </c>
      <c r="U1100" t="s">
        <v>3879</v>
      </c>
      <c r="AI1100">
        <v>60</v>
      </c>
      <c r="AJ1100">
        <v>60</v>
      </c>
      <c r="AK1100" t="s">
        <v>475</v>
      </c>
      <c r="AL1100" t="s">
        <v>2800</v>
      </c>
      <c r="AM1100" t="s">
        <v>3880</v>
      </c>
      <c r="AN1100" s="1" t="s">
        <v>3881</v>
      </c>
      <c r="AO1100" s="1" t="str">
        <f t="shared" si="76"/>
        <v>2W Distributor Bike</v>
      </c>
      <c r="AP1100" s="1"/>
      <c r="AQ1100" s="1"/>
      <c r="AR1100" s="1"/>
      <c r="AS1100" s="1"/>
      <c r="AT1100" s="1"/>
      <c r="AU1100" s="1"/>
      <c r="AV1100" s="1"/>
      <c r="AW1100" s="1"/>
      <c r="AX1100" s="1"/>
      <c r="AY1100" s="1"/>
      <c r="AZ1100" s="1"/>
      <c r="BA1100" s="1"/>
      <c r="BB1100" s="1"/>
      <c r="BC1100" s="1"/>
      <c r="BD1100" s="1" t="s">
        <v>3882</v>
      </c>
      <c r="BE1100" t="str">
        <f t="shared" si="74"/>
        <v>https://fs.amplifi.io//file?id=69d671ea-2146-4520-a01b-40cba668f6c3&amp;variant=thumb&amp;extension=png</v>
      </c>
      <c r="BF1100" s="4" t="s">
        <v>3882</v>
      </c>
    </row>
    <row r="1101" spans="1:59" ht="19" customHeight="1" x14ac:dyDescent="0.2">
      <c r="A1101">
        <v>1128</v>
      </c>
      <c r="B1101" t="str">
        <f t="shared" si="73"/>
        <v>69026-00002</v>
      </c>
      <c r="C1101" t="s">
        <v>3883</v>
      </c>
      <c r="D1101" t="str">
        <f t="shared" si="75"/>
        <v>69026-00002</v>
      </c>
      <c r="E1101" t="s">
        <v>3170</v>
      </c>
      <c r="F1101" t="e">
        <v>#N/A</v>
      </c>
      <c r="G1101" t="s">
        <v>3228</v>
      </c>
      <c r="H1101" t="s">
        <v>3644</v>
      </c>
      <c r="I1101" t="s">
        <v>3645</v>
      </c>
      <c r="J1101" t="s">
        <v>5332</v>
      </c>
      <c r="K1101" t="s">
        <v>5338</v>
      </c>
      <c r="L1101" t="s">
        <v>5415</v>
      </c>
      <c r="M1101" t="s">
        <v>5349</v>
      </c>
      <c r="N1101" t="s">
        <v>3021</v>
      </c>
      <c r="P1101" t="s">
        <v>5330</v>
      </c>
      <c r="Q1101" t="s">
        <v>3650</v>
      </c>
      <c r="R1101" t="e">
        <v>#N/A</v>
      </c>
      <c r="S1101" t="b">
        <v>0</v>
      </c>
      <c r="T1101" t="s">
        <v>3883</v>
      </c>
      <c r="U1101" t="s">
        <v>3883</v>
      </c>
      <c r="AI1101">
        <v>60</v>
      </c>
      <c r="AJ1101">
        <v>60</v>
      </c>
      <c r="AK1101" t="s">
        <v>475</v>
      </c>
      <c r="AL1101" t="s">
        <v>2800</v>
      </c>
      <c r="AM1101" t="s">
        <v>3880</v>
      </c>
      <c r="AN1101" s="1" t="s">
        <v>3881</v>
      </c>
      <c r="AO1101" s="1" t="str">
        <f t="shared" si="76"/>
        <v>2W Distributor Bike</v>
      </c>
      <c r="AP1101" s="1"/>
      <c r="AQ1101" s="1"/>
      <c r="AR1101" s="1"/>
      <c r="AS1101" s="1"/>
      <c r="AT1101" s="1"/>
      <c r="AU1101" s="1"/>
      <c r="AV1101" s="1"/>
      <c r="AW1101" s="1"/>
      <c r="AX1101" s="1"/>
      <c r="AY1101" s="1"/>
      <c r="AZ1101" s="1"/>
      <c r="BA1101" s="1"/>
      <c r="BB1101" s="1"/>
      <c r="BC1101" s="1"/>
      <c r="BD1101" s="1" t="s">
        <v>3884</v>
      </c>
      <c r="BE1101" t="str">
        <f t="shared" si="74"/>
        <v>https://fs.amplifi.io//file?id=6bbc8166-3c09-485f-b518-bbb3771a6a11&amp;variant=thumb&amp;extension=png</v>
      </c>
      <c r="BF1101" s="4" t="s">
        <v>3884</v>
      </c>
    </row>
    <row r="1102" spans="1:59" ht="19" customHeight="1" x14ac:dyDescent="0.2">
      <c r="A1102">
        <v>1129</v>
      </c>
      <c r="B1102" t="str">
        <f t="shared" si="73"/>
        <v>69026-00003</v>
      </c>
      <c r="C1102" t="s">
        <v>3885</v>
      </c>
      <c r="D1102" t="str">
        <f t="shared" si="75"/>
        <v>69026-00003</v>
      </c>
      <c r="E1102" t="s">
        <v>3170</v>
      </c>
      <c r="F1102" t="e">
        <v>#N/A</v>
      </c>
      <c r="G1102" t="s">
        <v>3228</v>
      </c>
      <c r="H1102" t="s">
        <v>3644</v>
      </c>
      <c r="I1102" t="s">
        <v>3645</v>
      </c>
      <c r="J1102" t="s">
        <v>5332</v>
      </c>
      <c r="K1102" t="s">
        <v>5338</v>
      </c>
      <c r="L1102" t="s">
        <v>5415</v>
      </c>
      <c r="M1102" t="s">
        <v>5349</v>
      </c>
      <c r="N1102" t="s">
        <v>3021</v>
      </c>
      <c r="P1102" t="s">
        <v>5330</v>
      </c>
      <c r="Q1102" t="s">
        <v>3672</v>
      </c>
      <c r="R1102" t="e">
        <v>#N/A</v>
      </c>
      <c r="S1102" t="b">
        <v>0</v>
      </c>
      <c r="T1102" t="s">
        <v>3885</v>
      </c>
      <c r="U1102" t="s">
        <v>3885</v>
      </c>
      <c r="AI1102">
        <v>60</v>
      </c>
      <c r="AJ1102">
        <v>60</v>
      </c>
      <c r="AK1102" t="s">
        <v>475</v>
      </c>
      <c r="AL1102" t="s">
        <v>2800</v>
      </c>
      <c r="AM1102" t="s">
        <v>3880</v>
      </c>
      <c r="AN1102" s="1" t="s">
        <v>3881</v>
      </c>
      <c r="AO1102" s="1" t="str">
        <f t="shared" si="76"/>
        <v>2W Distributor Bike</v>
      </c>
      <c r="AP1102" s="1"/>
      <c r="AQ1102" s="1"/>
      <c r="AR1102" s="1"/>
      <c r="AS1102" s="1"/>
      <c r="AT1102" s="1"/>
      <c r="AU1102" s="1"/>
      <c r="AV1102" s="1"/>
      <c r="AW1102" s="1"/>
      <c r="AX1102" s="1"/>
      <c r="AY1102" s="1"/>
      <c r="AZ1102" s="1"/>
      <c r="BA1102" s="1"/>
      <c r="BB1102" s="1"/>
      <c r="BC1102" s="1"/>
      <c r="BD1102" s="1" t="s">
        <v>3886</v>
      </c>
      <c r="BE1102" t="str">
        <f t="shared" si="74"/>
        <v>https://fs.amplifi.io//file?id=cd085722-4406-42b0-9698-c7b081e11726&amp;variant=thumb&amp;extension=png</v>
      </c>
      <c r="BF1102" s="4" t="s">
        <v>3886</v>
      </c>
    </row>
    <row r="1103" spans="1:59" ht="19" customHeight="1" x14ac:dyDescent="0.2">
      <c r="A1103">
        <v>1130</v>
      </c>
      <c r="B1103" t="str">
        <f t="shared" si="73"/>
        <v>69026-00004</v>
      </c>
      <c r="C1103" t="s">
        <v>3887</v>
      </c>
      <c r="D1103" t="str">
        <f t="shared" si="75"/>
        <v>69026-00004</v>
      </c>
      <c r="E1103" t="s">
        <v>3170</v>
      </c>
      <c r="F1103" t="e">
        <v>#N/A</v>
      </c>
      <c r="G1103" t="s">
        <v>3228</v>
      </c>
      <c r="H1103" t="s">
        <v>3644</v>
      </c>
      <c r="I1103" t="s">
        <v>3645</v>
      </c>
      <c r="J1103" t="s">
        <v>5332</v>
      </c>
      <c r="K1103" t="s">
        <v>5338</v>
      </c>
      <c r="L1103" t="s">
        <v>5418</v>
      </c>
      <c r="M1103" t="s">
        <v>5349</v>
      </c>
      <c r="N1103" t="s">
        <v>3021</v>
      </c>
      <c r="P1103" t="s">
        <v>5330</v>
      </c>
      <c r="Q1103" t="s">
        <v>3725</v>
      </c>
      <c r="R1103" t="e">
        <v>#N/A</v>
      </c>
      <c r="S1103" t="b">
        <v>0</v>
      </c>
      <c r="T1103" t="s">
        <v>3887</v>
      </c>
      <c r="U1103" t="s">
        <v>3887</v>
      </c>
      <c r="AI1103">
        <v>50</v>
      </c>
      <c r="AJ1103">
        <v>50</v>
      </c>
      <c r="AK1103" t="s">
        <v>475</v>
      </c>
      <c r="AL1103" t="s">
        <v>2800</v>
      </c>
      <c r="AM1103" t="s">
        <v>3880</v>
      </c>
      <c r="AN1103" s="1" t="s">
        <v>3881</v>
      </c>
      <c r="AO1103" s="1" t="str">
        <f t="shared" si="76"/>
        <v>2W Distributor Bike</v>
      </c>
      <c r="AP1103" s="1"/>
      <c r="AQ1103" s="1"/>
      <c r="AR1103" s="1"/>
      <c r="AS1103" s="1"/>
      <c r="AT1103" s="1"/>
      <c r="AU1103" s="1"/>
      <c r="AV1103" s="1"/>
      <c r="AW1103" s="1"/>
      <c r="AX1103" s="1"/>
      <c r="AY1103" s="1"/>
      <c r="AZ1103" s="1"/>
      <c r="BA1103" s="1"/>
      <c r="BB1103" s="1"/>
      <c r="BC1103" s="1"/>
      <c r="BD1103" s="1" t="s">
        <v>3888</v>
      </c>
      <c r="BE1103" t="str">
        <f t="shared" si="74"/>
        <v>https://fs.amplifi.io//file?id=29bd4876-4d23-492a-8023-73f342dee840&amp;variant=thumb&amp;extension=png</v>
      </c>
      <c r="BF1103" s="4" t="s">
        <v>3888</v>
      </c>
    </row>
    <row r="1104" spans="1:59" ht="19" customHeight="1" x14ac:dyDescent="0.2">
      <c r="A1104">
        <v>1131</v>
      </c>
      <c r="B1104" t="str">
        <f t="shared" si="73"/>
        <v>69026-00005</v>
      </c>
      <c r="C1104" t="s">
        <v>3889</v>
      </c>
      <c r="D1104" t="str">
        <f t="shared" si="75"/>
        <v>69026-00005</v>
      </c>
      <c r="E1104" t="s">
        <v>3170</v>
      </c>
      <c r="F1104" t="e">
        <v>#N/A</v>
      </c>
      <c r="G1104" t="s">
        <v>3228</v>
      </c>
      <c r="H1104" t="s">
        <v>3644</v>
      </c>
      <c r="I1104" t="s">
        <v>3645</v>
      </c>
      <c r="J1104" t="s">
        <v>5332</v>
      </c>
      <c r="K1104" t="s">
        <v>5338</v>
      </c>
      <c r="L1104" t="s">
        <v>5415</v>
      </c>
      <c r="M1104" t="s">
        <v>5349</v>
      </c>
      <c r="N1104" t="s">
        <v>3021</v>
      </c>
      <c r="P1104" t="s">
        <v>5330</v>
      </c>
      <c r="Q1104" t="s">
        <v>2804</v>
      </c>
      <c r="R1104" t="e">
        <v>#N/A</v>
      </c>
      <c r="S1104" t="b">
        <v>0</v>
      </c>
      <c r="T1104" t="s">
        <v>3889</v>
      </c>
      <c r="U1104" t="s">
        <v>3889</v>
      </c>
      <c r="AI1104">
        <v>40</v>
      </c>
      <c r="AJ1104">
        <v>40</v>
      </c>
      <c r="AK1104" t="s">
        <v>475</v>
      </c>
      <c r="AL1104" t="s">
        <v>2800</v>
      </c>
      <c r="AM1104" t="s">
        <v>3880</v>
      </c>
      <c r="AN1104" s="1" t="s">
        <v>3881</v>
      </c>
      <c r="AO1104" s="1" t="str">
        <f t="shared" si="76"/>
        <v>2W Distributor Bike</v>
      </c>
      <c r="AP1104" s="1"/>
      <c r="AQ1104" s="1"/>
      <c r="AR1104" s="1"/>
      <c r="AS1104" s="1"/>
      <c r="AT1104" s="1"/>
      <c r="AU1104" s="1"/>
      <c r="AV1104" s="1"/>
      <c r="AW1104" s="1"/>
      <c r="AX1104" s="1"/>
      <c r="AY1104" s="1"/>
      <c r="AZ1104" s="1"/>
      <c r="BA1104" s="1"/>
      <c r="BB1104" s="1"/>
      <c r="BC1104" s="1"/>
      <c r="BD1104" s="1" t="s">
        <v>3890</v>
      </c>
      <c r="BE1104" t="str">
        <f t="shared" si="74"/>
        <v>https://fs.amplifi.io//file?id=1308bc85-db0b-45cc-ae96-198d9b8cd528&amp;variant=thumb&amp;extension=png</v>
      </c>
      <c r="BF1104" s="4" t="s">
        <v>3890</v>
      </c>
    </row>
    <row r="1105" spans="1:58" ht="19" customHeight="1" x14ac:dyDescent="0.2">
      <c r="A1105">
        <v>1132</v>
      </c>
      <c r="B1105" t="str">
        <f t="shared" si="73"/>
        <v>69026-00006</v>
      </c>
      <c r="C1105" t="s">
        <v>3891</v>
      </c>
      <c r="D1105" t="str">
        <f t="shared" si="75"/>
        <v>69026-00006</v>
      </c>
      <c r="E1105" t="s">
        <v>3170</v>
      </c>
      <c r="F1105" t="e">
        <v>#N/A</v>
      </c>
      <c r="G1105" t="s">
        <v>3228</v>
      </c>
      <c r="H1105" t="s">
        <v>3644</v>
      </c>
      <c r="I1105" t="s">
        <v>3645</v>
      </c>
      <c r="J1105" t="s">
        <v>5332</v>
      </c>
      <c r="K1105" t="s">
        <v>5338</v>
      </c>
      <c r="L1105" t="s">
        <v>5415</v>
      </c>
      <c r="M1105" t="s">
        <v>5349</v>
      </c>
      <c r="N1105" t="s">
        <v>3021</v>
      </c>
      <c r="P1105" t="s">
        <v>5330</v>
      </c>
      <c r="Q1105" t="s">
        <v>3662</v>
      </c>
      <c r="R1105" t="e">
        <v>#N/A</v>
      </c>
      <c r="S1105" t="b">
        <v>0</v>
      </c>
      <c r="T1105" t="s">
        <v>3891</v>
      </c>
      <c r="U1105" t="s">
        <v>3891</v>
      </c>
      <c r="AI1105">
        <v>70</v>
      </c>
      <c r="AJ1105">
        <v>70</v>
      </c>
      <c r="AK1105" t="s">
        <v>475</v>
      </c>
      <c r="AL1105" t="s">
        <v>2800</v>
      </c>
      <c r="AM1105" t="s">
        <v>3880</v>
      </c>
      <c r="AN1105" s="1" t="s">
        <v>3881</v>
      </c>
      <c r="AO1105" s="1" t="str">
        <f t="shared" si="76"/>
        <v>2W Distributor Bike</v>
      </c>
      <c r="AP1105" s="1"/>
      <c r="AQ1105" s="1"/>
      <c r="AR1105" s="1"/>
      <c r="AS1105" s="1"/>
      <c r="AT1105" s="1"/>
      <c r="AU1105" s="1"/>
      <c r="AV1105" s="1"/>
      <c r="AW1105" s="1"/>
      <c r="AX1105" s="1"/>
      <c r="AY1105" s="1"/>
      <c r="AZ1105" s="1"/>
      <c r="BA1105" s="1"/>
      <c r="BB1105" s="1"/>
      <c r="BC1105" s="1"/>
      <c r="BD1105" s="1" t="s">
        <v>3892</v>
      </c>
      <c r="BE1105" t="str">
        <f t="shared" si="74"/>
        <v>https://fs.amplifi.io//file?id=5116afe1-9bf8-4f62-91b8-a8d13db17537&amp;variant=thumb&amp;extension=png</v>
      </c>
      <c r="BF1105" s="4" t="s">
        <v>3892</v>
      </c>
    </row>
    <row r="1106" spans="1:58" ht="19" customHeight="1" x14ac:dyDescent="0.2">
      <c r="A1106">
        <v>1133</v>
      </c>
      <c r="B1106" t="str">
        <f t="shared" si="73"/>
        <v>69026-00007</v>
      </c>
      <c r="C1106" t="s">
        <v>3893</v>
      </c>
      <c r="D1106" t="str">
        <f t="shared" si="75"/>
        <v>69026-00007</v>
      </c>
      <c r="E1106" t="s">
        <v>3170</v>
      </c>
      <c r="F1106" t="e">
        <v>#N/A</v>
      </c>
      <c r="G1106" t="s">
        <v>3228</v>
      </c>
      <c r="H1106" t="s">
        <v>3644</v>
      </c>
      <c r="I1106" t="s">
        <v>3645</v>
      </c>
      <c r="J1106" t="s">
        <v>5332</v>
      </c>
      <c r="K1106" t="s">
        <v>5338</v>
      </c>
      <c r="L1106" t="s">
        <v>5415</v>
      </c>
      <c r="M1106" t="s">
        <v>5349</v>
      </c>
      <c r="N1106" t="s">
        <v>3021</v>
      </c>
      <c r="P1106" t="s">
        <v>5330</v>
      </c>
      <c r="Q1106" t="s">
        <v>3733</v>
      </c>
      <c r="R1106" t="e">
        <v>#N/A</v>
      </c>
      <c r="S1106" t="b">
        <v>0</v>
      </c>
      <c r="T1106" t="s">
        <v>3893</v>
      </c>
      <c r="U1106" t="s">
        <v>3893</v>
      </c>
      <c r="AI1106">
        <v>50</v>
      </c>
      <c r="AJ1106">
        <v>50</v>
      </c>
      <c r="AK1106" t="s">
        <v>475</v>
      </c>
      <c r="AL1106" t="s">
        <v>2800</v>
      </c>
      <c r="AM1106" t="s">
        <v>3880</v>
      </c>
      <c r="AN1106" s="1" t="s">
        <v>3881</v>
      </c>
      <c r="AO1106" s="1" t="str">
        <f t="shared" si="76"/>
        <v>2W Distributor Bike</v>
      </c>
      <c r="AP1106" s="1"/>
      <c r="AQ1106" s="1"/>
      <c r="AR1106" s="1"/>
      <c r="AS1106" s="1"/>
      <c r="AT1106" s="1"/>
      <c r="AU1106" s="1"/>
      <c r="AV1106" s="1"/>
      <c r="AW1106" s="1"/>
      <c r="AX1106" s="1"/>
      <c r="AY1106" s="1"/>
      <c r="AZ1106" s="1"/>
      <c r="BA1106" s="1"/>
      <c r="BB1106" s="1"/>
      <c r="BC1106" s="1"/>
      <c r="BD1106" s="1" t="s">
        <v>3894</v>
      </c>
      <c r="BE1106" t="str">
        <f t="shared" si="74"/>
        <v>https://fs.amplifi.io//file?id=27b10220-3a67-40d1-a6cd-21afdded7027&amp;variant=thumb&amp;extension=png</v>
      </c>
      <c r="BF1106" s="4" t="s">
        <v>3894</v>
      </c>
    </row>
    <row r="1107" spans="1:58" ht="19" customHeight="1" x14ac:dyDescent="0.2">
      <c r="A1107">
        <v>1134</v>
      </c>
      <c r="B1107" t="str">
        <f t="shared" si="73"/>
        <v>69026-00008</v>
      </c>
      <c r="C1107" t="s">
        <v>3895</v>
      </c>
      <c r="D1107" t="str">
        <f t="shared" si="75"/>
        <v>69026-00008</v>
      </c>
      <c r="E1107" t="s">
        <v>3170</v>
      </c>
      <c r="F1107" t="e">
        <v>#N/A</v>
      </c>
      <c r="G1107" t="s">
        <v>3228</v>
      </c>
      <c r="H1107" t="s">
        <v>3644</v>
      </c>
      <c r="I1107" t="s">
        <v>3645</v>
      </c>
      <c r="J1107" t="s">
        <v>5332</v>
      </c>
      <c r="K1107" t="s">
        <v>5338</v>
      </c>
      <c r="L1107" t="s">
        <v>5415</v>
      </c>
      <c r="M1107" t="s">
        <v>5349</v>
      </c>
      <c r="N1107" t="s">
        <v>3021</v>
      </c>
      <c r="P1107" t="s">
        <v>5330</v>
      </c>
      <c r="Q1107" t="s">
        <v>638</v>
      </c>
      <c r="R1107" t="e">
        <v>#N/A</v>
      </c>
      <c r="S1107" t="b">
        <v>0</v>
      </c>
      <c r="T1107" t="s">
        <v>3895</v>
      </c>
      <c r="U1107" t="s">
        <v>3895</v>
      </c>
      <c r="AI1107">
        <v>30</v>
      </c>
      <c r="AJ1107">
        <v>30</v>
      </c>
      <c r="AK1107" t="s">
        <v>475</v>
      </c>
      <c r="AL1107" t="s">
        <v>2800</v>
      </c>
      <c r="AM1107" t="s">
        <v>3880</v>
      </c>
      <c r="AN1107" s="1" t="s">
        <v>3881</v>
      </c>
      <c r="AO1107" s="1" t="str">
        <f t="shared" si="76"/>
        <v>2W Distributor Bike</v>
      </c>
      <c r="AP1107" s="1"/>
      <c r="AQ1107" s="1"/>
      <c r="AR1107" s="1"/>
      <c r="AS1107" s="1"/>
      <c r="AT1107" s="1"/>
      <c r="AU1107" s="1"/>
      <c r="AV1107" s="1"/>
      <c r="AW1107" s="1"/>
      <c r="AX1107" s="1"/>
      <c r="AY1107" s="1"/>
      <c r="AZ1107" s="1"/>
      <c r="BA1107" s="1"/>
      <c r="BB1107" s="1"/>
      <c r="BC1107" s="1"/>
      <c r="BD1107" s="1" t="s">
        <v>3896</v>
      </c>
      <c r="BE1107" t="str">
        <f t="shared" si="74"/>
        <v>https://fs.amplifi.io//file?id=6c7be72c-2c8f-4101-942e-f5193b22cac9&amp;variant=thumb&amp;extension=png</v>
      </c>
      <c r="BF1107" s="4" t="s">
        <v>3896</v>
      </c>
    </row>
    <row r="1108" spans="1:58" ht="19" customHeight="1" x14ac:dyDescent="0.2">
      <c r="A1108">
        <v>1135</v>
      </c>
      <c r="B1108" t="str">
        <f t="shared" si="73"/>
        <v>69026-00009</v>
      </c>
      <c r="C1108" t="s">
        <v>3897</v>
      </c>
      <c r="D1108" t="str">
        <f t="shared" si="75"/>
        <v>69026-00009</v>
      </c>
      <c r="E1108" t="s">
        <v>3170</v>
      </c>
      <c r="F1108" t="e">
        <v>#N/A</v>
      </c>
      <c r="G1108" t="s">
        <v>3228</v>
      </c>
      <c r="H1108" t="s">
        <v>3644</v>
      </c>
      <c r="I1108" t="s">
        <v>3645</v>
      </c>
      <c r="J1108" t="s">
        <v>5332</v>
      </c>
      <c r="K1108" t="s">
        <v>5338</v>
      </c>
      <c r="L1108" t="s">
        <v>5415</v>
      </c>
      <c r="M1108" t="s">
        <v>5349</v>
      </c>
      <c r="N1108" t="s">
        <v>3021</v>
      </c>
      <c r="P1108" t="s">
        <v>5330</v>
      </c>
      <c r="Q1108" t="s">
        <v>3776</v>
      </c>
      <c r="R1108" t="e">
        <v>#N/A</v>
      </c>
      <c r="S1108" t="b">
        <v>0</v>
      </c>
      <c r="T1108" t="s">
        <v>3897</v>
      </c>
      <c r="U1108" t="s">
        <v>3897</v>
      </c>
      <c r="AI1108">
        <v>50</v>
      </c>
      <c r="AJ1108">
        <v>50</v>
      </c>
      <c r="AK1108" t="s">
        <v>475</v>
      </c>
      <c r="AL1108" t="s">
        <v>2800</v>
      </c>
      <c r="AM1108" t="s">
        <v>3880</v>
      </c>
      <c r="AN1108" s="1" t="s">
        <v>3881</v>
      </c>
      <c r="AO1108" s="1" t="str">
        <f t="shared" si="76"/>
        <v>2W Distributor Bike</v>
      </c>
      <c r="AP1108" s="1"/>
      <c r="AQ1108" s="1"/>
      <c r="AR1108" s="1"/>
      <c r="AS1108" s="1"/>
      <c r="AT1108" s="1"/>
      <c r="AU1108" s="1"/>
      <c r="AV1108" s="1"/>
      <c r="AW1108" s="1"/>
      <c r="AX1108" s="1"/>
      <c r="AY1108" s="1"/>
      <c r="AZ1108" s="1"/>
      <c r="BA1108" s="1"/>
      <c r="BB1108" s="1"/>
      <c r="BC1108" s="1"/>
      <c r="BD1108" s="1" t="s">
        <v>3898</v>
      </c>
      <c r="BE1108" t="str">
        <f t="shared" si="74"/>
        <v>https://fs.amplifi.io//file?id=44c0c153-07e4-4bef-aea9-f891843595fa&amp;variant=thumb&amp;extension=png</v>
      </c>
      <c r="BF1108" s="4" t="s">
        <v>3898</v>
      </c>
    </row>
    <row r="1109" spans="1:58" ht="19" customHeight="1" x14ac:dyDescent="0.2">
      <c r="A1109">
        <v>1136</v>
      </c>
      <c r="B1109" t="str">
        <f t="shared" si="73"/>
        <v>69026-00010</v>
      </c>
      <c r="C1109" t="s">
        <v>3899</v>
      </c>
      <c r="D1109" t="str">
        <f t="shared" si="75"/>
        <v>69026-00010</v>
      </c>
      <c r="E1109" t="s">
        <v>3170</v>
      </c>
      <c r="F1109" t="e">
        <v>#N/A</v>
      </c>
      <c r="G1109" t="s">
        <v>3228</v>
      </c>
      <c r="H1109" t="s">
        <v>3644</v>
      </c>
      <c r="I1109" t="s">
        <v>3645</v>
      </c>
      <c r="J1109" t="s">
        <v>5332</v>
      </c>
      <c r="K1109" t="s">
        <v>5338</v>
      </c>
      <c r="L1109" t="s">
        <v>5415</v>
      </c>
      <c r="M1109" t="s">
        <v>5349</v>
      </c>
      <c r="N1109" t="s">
        <v>3021</v>
      </c>
      <c r="P1109" t="s">
        <v>5330</v>
      </c>
      <c r="Q1109" t="s">
        <v>3659</v>
      </c>
      <c r="R1109" t="e">
        <v>#N/A</v>
      </c>
      <c r="S1109" t="b">
        <v>0</v>
      </c>
      <c r="T1109" t="s">
        <v>3899</v>
      </c>
      <c r="U1109" t="s">
        <v>3899</v>
      </c>
      <c r="AI1109">
        <v>60</v>
      </c>
      <c r="AJ1109">
        <v>60</v>
      </c>
      <c r="AK1109" t="s">
        <v>475</v>
      </c>
      <c r="AL1109" t="s">
        <v>2800</v>
      </c>
      <c r="AM1109" t="s">
        <v>3880</v>
      </c>
      <c r="AN1109" s="1" t="s">
        <v>3881</v>
      </c>
      <c r="AO1109" s="1" t="str">
        <f t="shared" si="76"/>
        <v>2W Distributor Bike</v>
      </c>
      <c r="AP1109" s="1"/>
      <c r="AQ1109" s="1"/>
      <c r="AR1109" s="1"/>
      <c r="AS1109" s="1"/>
      <c r="AT1109" s="1"/>
      <c r="AU1109" s="1"/>
      <c r="AV1109" s="1"/>
      <c r="AW1109" s="1"/>
      <c r="AX1109" s="1"/>
      <c r="AY1109" s="1"/>
      <c r="AZ1109" s="1"/>
      <c r="BA1109" s="1"/>
      <c r="BB1109" s="1"/>
      <c r="BC1109" s="1"/>
      <c r="BD1109" s="1" t="s">
        <v>8053</v>
      </c>
      <c r="BE1109" t="str">
        <f t="shared" si="74"/>
        <v>N/A&amp;variant=thumb&amp;extension=png</v>
      </c>
    </row>
    <row r="1110" spans="1:58" ht="19" customHeight="1" x14ac:dyDescent="0.2">
      <c r="A1110">
        <v>1137</v>
      </c>
      <c r="B1110" t="str">
        <f t="shared" si="73"/>
        <v>69026-00011</v>
      </c>
      <c r="C1110" t="s">
        <v>3900</v>
      </c>
      <c r="D1110" t="str">
        <f t="shared" si="75"/>
        <v>69026-00011</v>
      </c>
      <c r="E1110" t="s">
        <v>3170</v>
      </c>
      <c r="F1110" t="e">
        <v>#N/A</v>
      </c>
      <c r="G1110" t="s">
        <v>3228</v>
      </c>
      <c r="H1110" t="s">
        <v>3644</v>
      </c>
      <c r="I1110" t="s">
        <v>3645</v>
      </c>
      <c r="J1110" t="s">
        <v>5332</v>
      </c>
      <c r="K1110" t="s">
        <v>5338</v>
      </c>
      <c r="L1110" t="s">
        <v>5415</v>
      </c>
      <c r="M1110" t="s">
        <v>5349</v>
      </c>
      <c r="N1110" t="s">
        <v>3021</v>
      </c>
      <c r="P1110" t="s">
        <v>5330</v>
      </c>
      <c r="Q1110" t="s">
        <v>3667</v>
      </c>
      <c r="R1110" t="e">
        <v>#N/A</v>
      </c>
      <c r="S1110" t="b">
        <v>0</v>
      </c>
      <c r="T1110" t="s">
        <v>3900</v>
      </c>
      <c r="U1110" t="s">
        <v>3900</v>
      </c>
      <c r="AI1110">
        <v>50</v>
      </c>
      <c r="AJ1110">
        <v>50</v>
      </c>
      <c r="AK1110" t="s">
        <v>475</v>
      </c>
      <c r="AL1110" t="s">
        <v>2800</v>
      </c>
      <c r="AM1110" t="s">
        <v>3880</v>
      </c>
      <c r="AN1110" s="1" t="s">
        <v>3881</v>
      </c>
      <c r="AO1110" s="1" t="str">
        <f t="shared" si="76"/>
        <v>2W Distributor Bike</v>
      </c>
      <c r="AP1110" s="1"/>
      <c r="AQ1110" s="1"/>
      <c r="AR1110" s="1"/>
      <c r="AS1110" s="1"/>
      <c r="AT1110" s="1"/>
      <c r="AU1110" s="1"/>
      <c r="AV1110" s="1"/>
      <c r="AW1110" s="1"/>
      <c r="AX1110" s="1"/>
      <c r="AY1110" s="1"/>
      <c r="AZ1110" s="1"/>
      <c r="BA1110" s="1"/>
      <c r="BB1110" s="1"/>
      <c r="BC1110" s="1"/>
      <c r="BD1110" s="1" t="s">
        <v>8053</v>
      </c>
      <c r="BE1110" t="str">
        <f t="shared" si="74"/>
        <v>N/A&amp;variant=thumb&amp;extension=png</v>
      </c>
    </row>
    <row r="1111" spans="1:58" ht="19" customHeight="1" x14ac:dyDescent="0.2">
      <c r="A1111">
        <v>1138</v>
      </c>
      <c r="B1111" t="str">
        <f t="shared" si="73"/>
        <v>69026-00012</v>
      </c>
      <c r="C1111" t="s">
        <v>3901</v>
      </c>
      <c r="D1111" t="str">
        <f t="shared" si="75"/>
        <v>69026-00012</v>
      </c>
      <c r="E1111" t="s">
        <v>3170</v>
      </c>
      <c r="F1111" t="e">
        <v>#N/A</v>
      </c>
      <c r="G1111" t="s">
        <v>3228</v>
      </c>
      <c r="H1111" t="s">
        <v>3644</v>
      </c>
      <c r="I1111" t="s">
        <v>3645</v>
      </c>
      <c r="J1111" t="s">
        <v>5332</v>
      </c>
      <c r="K1111" t="s">
        <v>5338</v>
      </c>
      <c r="L1111" t="s">
        <v>5415</v>
      </c>
      <c r="M1111" t="s">
        <v>5349</v>
      </c>
      <c r="N1111" t="s">
        <v>3021</v>
      </c>
      <c r="P1111" t="s">
        <v>5330</v>
      </c>
      <c r="Q1111" t="s">
        <v>3902</v>
      </c>
      <c r="R1111" t="e">
        <v>#N/A</v>
      </c>
      <c r="S1111" t="b">
        <v>0</v>
      </c>
      <c r="T1111" t="s">
        <v>3901</v>
      </c>
      <c r="U1111" t="s">
        <v>3901</v>
      </c>
      <c r="AI1111">
        <v>50</v>
      </c>
      <c r="AJ1111">
        <v>50</v>
      </c>
      <c r="AK1111" t="s">
        <v>475</v>
      </c>
      <c r="AL1111" t="s">
        <v>2800</v>
      </c>
      <c r="AM1111" t="s">
        <v>3880</v>
      </c>
      <c r="AN1111" s="1" t="s">
        <v>3881</v>
      </c>
      <c r="AO1111" s="1" t="str">
        <f t="shared" si="76"/>
        <v>2W Distributor Bike</v>
      </c>
      <c r="AP1111" s="1"/>
      <c r="AQ1111" s="1"/>
      <c r="AR1111" s="1"/>
      <c r="AS1111" s="1"/>
      <c r="AT1111" s="1"/>
      <c r="AU1111" s="1"/>
      <c r="AV1111" s="1"/>
      <c r="AW1111" s="1"/>
      <c r="AX1111" s="1"/>
      <c r="AY1111" s="1"/>
      <c r="AZ1111" s="1"/>
      <c r="BA1111" s="1"/>
      <c r="BB1111" s="1"/>
      <c r="BC1111" s="1"/>
      <c r="BD1111" s="1" t="s">
        <v>8053</v>
      </c>
      <c r="BE1111" t="str">
        <f t="shared" si="74"/>
        <v>N/A&amp;variant=thumb&amp;extension=png</v>
      </c>
    </row>
    <row r="1112" spans="1:58" ht="19" customHeight="1" x14ac:dyDescent="0.2">
      <c r="A1112">
        <v>1139</v>
      </c>
      <c r="B1112" t="str">
        <f t="shared" si="73"/>
        <v>69026-00015</v>
      </c>
      <c r="C1112" t="s">
        <v>3903</v>
      </c>
      <c r="D1112" t="str">
        <f t="shared" si="75"/>
        <v>69026-00015</v>
      </c>
      <c r="E1112" t="s">
        <v>3170</v>
      </c>
      <c r="F1112" t="e">
        <v>#N/A</v>
      </c>
      <c r="G1112" t="s">
        <v>3228</v>
      </c>
      <c r="H1112" t="s">
        <v>3644</v>
      </c>
      <c r="I1112" t="s">
        <v>3645</v>
      </c>
      <c r="J1112" t="s">
        <v>5332</v>
      </c>
      <c r="K1112" t="s">
        <v>5333</v>
      </c>
      <c r="L1112" t="s">
        <v>5333</v>
      </c>
      <c r="M1112" t="s">
        <v>5349</v>
      </c>
      <c r="N1112" t="s">
        <v>3021</v>
      </c>
      <c r="P1112" t="s">
        <v>5330</v>
      </c>
      <c r="Q1112" t="s">
        <v>3791</v>
      </c>
      <c r="R1112" t="e">
        <v>#N/A</v>
      </c>
      <c r="S1112" t="b">
        <v>0</v>
      </c>
      <c r="T1112" t="s">
        <v>3903</v>
      </c>
      <c r="U1112" t="s">
        <v>3903</v>
      </c>
      <c r="AI1112">
        <v>60</v>
      </c>
      <c r="AJ1112">
        <v>60</v>
      </c>
      <c r="AK1112" t="s">
        <v>475</v>
      </c>
      <c r="AL1112" t="s">
        <v>2800</v>
      </c>
      <c r="AM1112" t="s">
        <v>3880</v>
      </c>
      <c r="AN1112" s="1" t="s">
        <v>3881</v>
      </c>
      <c r="AO1112" s="1" t="str">
        <f t="shared" si="76"/>
        <v>2W Distributor Bike</v>
      </c>
      <c r="AP1112" s="1"/>
      <c r="AQ1112" s="1"/>
      <c r="AR1112" s="1"/>
      <c r="AS1112" s="1"/>
      <c r="AT1112" s="1"/>
      <c r="AU1112" s="1"/>
      <c r="AV1112" s="1"/>
      <c r="AW1112" s="1"/>
      <c r="AX1112" s="1"/>
      <c r="AY1112" s="1"/>
      <c r="AZ1112" s="1"/>
      <c r="BA1112" s="1"/>
      <c r="BB1112" s="1"/>
      <c r="BC1112" s="1"/>
      <c r="BD1112" s="1" t="s">
        <v>8053</v>
      </c>
      <c r="BE1112" t="str">
        <f t="shared" si="74"/>
        <v>N/A&amp;variant=thumb&amp;extension=png</v>
      </c>
    </row>
    <row r="1113" spans="1:58" ht="19" customHeight="1" x14ac:dyDescent="0.2">
      <c r="A1113">
        <v>1140</v>
      </c>
      <c r="B1113" t="str">
        <f t="shared" si="73"/>
        <v>69026-00016</v>
      </c>
      <c r="C1113" t="s">
        <v>3904</v>
      </c>
      <c r="D1113" t="str">
        <f t="shared" si="75"/>
        <v>69026-00016</v>
      </c>
      <c r="E1113" t="s">
        <v>3170</v>
      </c>
      <c r="F1113" t="e">
        <v>#N/A</v>
      </c>
      <c r="G1113" t="s">
        <v>3228</v>
      </c>
      <c r="H1113" t="s">
        <v>3644</v>
      </c>
      <c r="I1113" t="s">
        <v>3645</v>
      </c>
      <c r="J1113" t="s">
        <v>5332</v>
      </c>
      <c r="K1113" t="s">
        <v>5333</v>
      </c>
      <c r="L1113" t="s">
        <v>5416</v>
      </c>
      <c r="M1113" t="s">
        <v>5349</v>
      </c>
      <c r="N1113" t="s">
        <v>3021</v>
      </c>
      <c r="P1113" t="s">
        <v>5330</v>
      </c>
      <c r="Q1113" t="s">
        <v>2929</v>
      </c>
      <c r="R1113" t="e">
        <v>#N/A</v>
      </c>
      <c r="S1113" t="b">
        <v>0</v>
      </c>
      <c r="T1113" t="s">
        <v>3904</v>
      </c>
      <c r="U1113" t="s">
        <v>3904</v>
      </c>
      <c r="AI1113">
        <v>40</v>
      </c>
      <c r="AJ1113">
        <v>40</v>
      </c>
      <c r="AK1113" t="s">
        <v>475</v>
      </c>
      <c r="AL1113" t="s">
        <v>2800</v>
      </c>
      <c r="AM1113" t="s">
        <v>3880</v>
      </c>
      <c r="AN1113" s="1" t="s">
        <v>3881</v>
      </c>
      <c r="AO1113" s="1" t="str">
        <f t="shared" si="76"/>
        <v>2W Distributor Bike</v>
      </c>
      <c r="AP1113" s="1"/>
      <c r="AQ1113" s="1"/>
      <c r="AR1113" s="1"/>
      <c r="AS1113" s="1"/>
      <c r="AT1113" s="1"/>
      <c r="AU1113" s="1"/>
      <c r="AV1113" s="1"/>
      <c r="AW1113" s="1"/>
      <c r="AX1113" s="1"/>
      <c r="AY1113" s="1"/>
      <c r="AZ1113" s="1"/>
      <c r="BA1113" s="1"/>
      <c r="BB1113" s="1"/>
      <c r="BC1113" s="1"/>
      <c r="BD1113" s="1" t="s">
        <v>8053</v>
      </c>
      <c r="BE1113" t="str">
        <f t="shared" si="74"/>
        <v>N/A&amp;variant=thumb&amp;extension=png</v>
      </c>
    </row>
    <row r="1114" spans="1:58" ht="19" customHeight="1" x14ac:dyDescent="0.2">
      <c r="A1114">
        <v>1141</v>
      </c>
      <c r="B1114" t="str">
        <f t="shared" si="73"/>
        <v>69026-00017</v>
      </c>
      <c r="C1114" t="s">
        <v>3905</v>
      </c>
      <c r="D1114" t="str">
        <f t="shared" si="75"/>
        <v>69026-00017</v>
      </c>
      <c r="E1114" t="s">
        <v>3170</v>
      </c>
      <c r="F1114" t="e">
        <v>#N/A</v>
      </c>
      <c r="G1114" t="s">
        <v>3228</v>
      </c>
      <c r="H1114" t="s">
        <v>3644</v>
      </c>
      <c r="I1114" t="s">
        <v>3645</v>
      </c>
      <c r="J1114" t="s">
        <v>5332</v>
      </c>
      <c r="K1114" t="s">
        <v>5333</v>
      </c>
      <c r="L1114" t="s">
        <v>5416</v>
      </c>
      <c r="M1114" t="s">
        <v>5349</v>
      </c>
      <c r="N1114" t="s">
        <v>3021</v>
      </c>
      <c r="P1114" t="s">
        <v>5330</v>
      </c>
      <c r="Q1114" t="s">
        <v>3788</v>
      </c>
      <c r="R1114" t="e">
        <v>#N/A</v>
      </c>
      <c r="S1114" t="b">
        <v>0</v>
      </c>
      <c r="T1114" t="s">
        <v>3905</v>
      </c>
      <c r="U1114" t="s">
        <v>3905</v>
      </c>
      <c r="AI1114">
        <v>60</v>
      </c>
      <c r="AJ1114">
        <v>60</v>
      </c>
      <c r="AK1114" t="s">
        <v>475</v>
      </c>
      <c r="AL1114" t="s">
        <v>2800</v>
      </c>
      <c r="AM1114" t="s">
        <v>3880</v>
      </c>
      <c r="AN1114" s="1" t="s">
        <v>3881</v>
      </c>
      <c r="AO1114" s="1" t="str">
        <f t="shared" si="76"/>
        <v>2W Distributor Bike</v>
      </c>
      <c r="AP1114" s="1"/>
      <c r="AQ1114" s="1"/>
      <c r="AR1114" s="1"/>
      <c r="AS1114" s="1"/>
      <c r="AT1114" s="1"/>
      <c r="AU1114" s="1"/>
      <c r="AV1114" s="1"/>
      <c r="AW1114" s="1"/>
      <c r="AX1114" s="1"/>
      <c r="AY1114" s="1"/>
      <c r="AZ1114" s="1"/>
      <c r="BA1114" s="1"/>
      <c r="BB1114" s="1"/>
      <c r="BC1114" s="1"/>
      <c r="BD1114" s="1" t="s">
        <v>8053</v>
      </c>
      <c r="BE1114" t="str">
        <f t="shared" si="74"/>
        <v>N/A&amp;variant=thumb&amp;extension=png</v>
      </c>
    </row>
    <row r="1115" spans="1:58" ht="19" customHeight="1" x14ac:dyDescent="0.2">
      <c r="A1115">
        <v>1142</v>
      </c>
      <c r="B1115" t="str">
        <f t="shared" si="73"/>
        <v>69026-00018</v>
      </c>
      <c r="C1115" t="s">
        <v>3906</v>
      </c>
      <c r="D1115" t="str">
        <f t="shared" si="75"/>
        <v>69026-00018</v>
      </c>
      <c r="E1115" t="s">
        <v>3170</v>
      </c>
      <c r="F1115" t="e">
        <v>#N/A</v>
      </c>
      <c r="G1115" t="s">
        <v>3228</v>
      </c>
      <c r="H1115" t="s">
        <v>3644</v>
      </c>
      <c r="I1115" t="s">
        <v>3645</v>
      </c>
      <c r="J1115" t="s">
        <v>5332</v>
      </c>
      <c r="K1115" t="s">
        <v>5338</v>
      </c>
      <c r="L1115" t="s">
        <v>5415</v>
      </c>
      <c r="M1115" t="s">
        <v>5349</v>
      </c>
      <c r="N1115" t="s">
        <v>3021</v>
      </c>
      <c r="P1115" t="s">
        <v>5330</v>
      </c>
      <c r="Q1115" t="s">
        <v>3736</v>
      </c>
      <c r="R1115" t="e">
        <v>#N/A</v>
      </c>
      <c r="S1115" t="b">
        <v>0</v>
      </c>
      <c r="T1115" t="s">
        <v>3906</v>
      </c>
      <c r="U1115" t="s">
        <v>3906</v>
      </c>
      <c r="AI1115">
        <v>60</v>
      </c>
      <c r="AJ1115">
        <v>60</v>
      </c>
      <c r="AK1115" t="s">
        <v>475</v>
      </c>
      <c r="AL1115" t="s">
        <v>2800</v>
      </c>
      <c r="AM1115" t="s">
        <v>3880</v>
      </c>
      <c r="AN1115" s="1" t="s">
        <v>3881</v>
      </c>
      <c r="AO1115" s="1" t="str">
        <f t="shared" si="76"/>
        <v>2W Distributor Bike</v>
      </c>
      <c r="AP1115" s="1"/>
      <c r="AQ1115" s="1"/>
      <c r="AR1115" s="1"/>
      <c r="AS1115" s="1"/>
      <c r="AT1115" s="1"/>
      <c r="AU1115" s="1"/>
      <c r="AV1115" s="1"/>
      <c r="AW1115" s="1"/>
      <c r="AX1115" s="1"/>
      <c r="AY1115" s="1"/>
      <c r="AZ1115" s="1"/>
      <c r="BA1115" s="1"/>
      <c r="BB1115" s="1"/>
      <c r="BC1115" s="1"/>
      <c r="BD1115" s="1" t="s">
        <v>8053</v>
      </c>
      <c r="BE1115" t="str">
        <f t="shared" si="74"/>
        <v>N/A&amp;variant=thumb&amp;extension=png</v>
      </c>
    </row>
    <row r="1116" spans="1:58" ht="19" customHeight="1" x14ac:dyDescent="0.2">
      <c r="A1116">
        <v>1143</v>
      </c>
      <c r="B1116" t="str">
        <f t="shared" si="73"/>
        <v>69029-00001</v>
      </c>
      <c r="C1116" t="s">
        <v>3907</v>
      </c>
      <c r="D1116" t="str">
        <f t="shared" si="75"/>
        <v>69029-00001</v>
      </c>
      <c r="E1116" t="s">
        <v>3170</v>
      </c>
      <c r="F1116" t="e">
        <v>#N/A</v>
      </c>
      <c r="G1116" t="s">
        <v>3268</v>
      </c>
      <c r="H1116" t="s">
        <v>3644</v>
      </c>
      <c r="I1116" t="s">
        <v>3645</v>
      </c>
      <c r="J1116" t="s">
        <v>5332</v>
      </c>
      <c r="K1116" t="s">
        <v>5338</v>
      </c>
      <c r="L1116" t="s">
        <v>5415</v>
      </c>
      <c r="M1116" t="s">
        <v>5349</v>
      </c>
      <c r="N1116" t="s">
        <v>3021</v>
      </c>
      <c r="P1116" t="s">
        <v>5330</v>
      </c>
      <c r="Q1116" t="s">
        <v>3674</v>
      </c>
      <c r="R1116" t="e">
        <v>#N/A</v>
      </c>
      <c r="S1116" t="b">
        <v>0</v>
      </c>
      <c r="T1116" t="s">
        <v>3907</v>
      </c>
      <c r="U1116" t="s">
        <v>3907</v>
      </c>
      <c r="AI1116">
        <v>60</v>
      </c>
      <c r="AJ1116">
        <v>60</v>
      </c>
      <c r="AK1116" t="s">
        <v>475</v>
      </c>
      <c r="AL1116" t="s">
        <v>2800</v>
      </c>
      <c r="AM1116" t="s">
        <v>3908</v>
      </c>
      <c r="AN1116" s="1" t="s">
        <v>3909</v>
      </c>
      <c r="AO1116" s="1" t="str">
        <f t="shared" si="76"/>
        <v>2W Distributor Bike</v>
      </c>
      <c r="AP1116" s="1"/>
      <c r="AQ1116" s="1"/>
      <c r="AR1116" s="1"/>
      <c r="AS1116" s="1"/>
      <c r="AT1116" s="1"/>
      <c r="AU1116" s="1"/>
      <c r="AV1116" s="1"/>
      <c r="AW1116" s="1"/>
      <c r="AX1116" s="1"/>
      <c r="AY1116" s="1"/>
      <c r="AZ1116" s="1"/>
      <c r="BA1116" s="1"/>
      <c r="BB1116" s="1"/>
      <c r="BC1116" s="1"/>
      <c r="BD1116" s="1" t="s">
        <v>3910</v>
      </c>
      <c r="BE1116" t="str">
        <f t="shared" si="74"/>
        <v>https://fs.amplifi.io//file?id=d23139f9-c761-4672-a466-5b236d0f36d5&amp;variant=thumb&amp;extension=png</v>
      </c>
      <c r="BF1116" s="4" t="s">
        <v>3910</v>
      </c>
    </row>
    <row r="1117" spans="1:58" ht="19" customHeight="1" x14ac:dyDescent="0.2">
      <c r="A1117">
        <v>1144</v>
      </c>
      <c r="B1117" t="str">
        <f t="shared" si="73"/>
        <v>69029-00002</v>
      </c>
      <c r="C1117" t="s">
        <v>3911</v>
      </c>
      <c r="D1117" t="str">
        <f t="shared" si="75"/>
        <v>69029-00002</v>
      </c>
      <c r="E1117" t="s">
        <v>3170</v>
      </c>
      <c r="F1117" t="e">
        <v>#N/A</v>
      </c>
      <c r="G1117" t="s">
        <v>3268</v>
      </c>
      <c r="H1117" t="s">
        <v>3644</v>
      </c>
      <c r="I1117" t="s">
        <v>3645</v>
      </c>
      <c r="J1117" t="s">
        <v>5332</v>
      </c>
      <c r="K1117" t="s">
        <v>5338</v>
      </c>
      <c r="L1117" t="s">
        <v>5415</v>
      </c>
      <c r="M1117" t="s">
        <v>5349</v>
      </c>
      <c r="N1117" t="s">
        <v>3021</v>
      </c>
      <c r="P1117" t="s">
        <v>5330</v>
      </c>
      <c r="Q1117" t="s">
        <v>3650</v>
      </c>
      <c r="R1117" t="e">
        <v>#N/A</v>
      </c>
      <c r="S1117" t="b">
        <v>0</v>
      </c>
      <c r="T1117" t="s">
        <v>3911</v>
      </c>
      <c r="U1117" t="s">
        <v>3911</v>
      </c>
      <c r="AI1117">
        <v>60</v>
      </c>
      <c r="AJ1117">
        <v>60</v>
      </c>
      <c r="AK1117" t="s">
        <v>475</v>
      </c>
      <c r="AL1117" t="s">
        <v>2800</v>
      </c>
      <c r="AM1117" t="s">
        <v>3908</v>
      </c>
      <c r="AN1117" s="1" t="s">
        <v>3909</v>
      </c>
      <c r="AO1117" s="1" t="str">
        <f t="shared" si="76"/>
        <v>2W Distributor Bike</v>
      </c>
      <c r="AP1117" s="1"/>
      <c r="AQ1117" s="1"/>
      <c r="AR1117" s="1"/>
      <c r="AS1117" s="1"/>
      <c r="AT1117" s="1"/>
      <c r="AU1117" s="1"/>
      <c r="AV1117" s="1"/>
      <c r="AW1117" s="1"/>
      <c r="AX1117" s="1"/>
      <c r="AY1117" s="1"/>
      <c r="AZ1117" s="1"/>
      <c r="BA1117" s="1"/>
      <c r="BB1117" s="1"/>
      <c r="BC1117" s="1"/>
      <c r="BD1117" s="1" t="s">
        <v>3912</v>
      </c>
      <c r="BE1117" t="str">
        <f t="shared" si="74"/>
        <v>https://fs.amplifi.io//file?id=166e02be-1b26-4bef-9583-c816e9f2f3e4&amp;variant=thumb&amp;extension=png</v>
      </c>
      <c r="BF1117" s="4" t="s">
        <v>3912</v>
      </c>
    </row>
    <row r="1118" spans="1:58" ht="19" customHeight="1" x14ac:dyDescent="0.2">
      <c r="A1118">
        <v>1145</v>
      </c>
      <c r="B1118" t="str">
        <f t="shared" si="73"/>
        <v>69029-00003</v>
      </c>
      <c r="C1118" t="s">
        <v>3913</v>
      </c>
      <c r="D1118" t="str">
        <f t="shared" si="75"/>
        <v>69029-00003</v>
      </c>
      <c r="E1118" t="s">
        <v>3170</v>
      </c>
      <c r="F1118" t="e">
        <v>#N/A</v>
      </c>
      <c r="G1118" t="s">
        <v>3268</v>
      </c>
      <c r="H1118" t="s">
        <v>3644</v>
      </c>
      <c r="I1118" t="s">
        <v>3645</v>
      </c>
      <c r="J1118" t="s">
        <v>5332</v>
      </c>
      <c r="K1118" t="s">
        <v>5338</v>
      </c>
      <c r="L1118" t="s">
        <v>5415</v>
      </c>
      <c r="M1118" t="s">
        <v>5349</v>
      </c>
      <c r="N1118" t="s">
        <v>3021</v>
      </c>
      <c r="P1118" t="s">
        <v>5330</v>
      </c>
      <c r="Q1118" t="s">
        <v>3659</v>
      </c>
      <c r="R1118" t="e">
        <v>#N/A</v>
      </c>
      <c r="S1118" t="b">
        <v>0</v>
      </c>
      <c r="T1118" t="s">
        <v>3913</v>
      </c>
      <c r="U1118" t="s">
        <v>3913</v>
      </c>
      <c r="AI1118">
        <v>50</v>
      </c>
      <c r="AJ1118">
        <v>50</v>
      </c>
      <c r="AK1118" t="s">
        <v>475</v>
      </c>
      <c r="AL1118" t="s">
        <v>2800</v>
      </c>
      <c r="AM1118" t="s">
        <v>3908</v>
      </c>
      <c r="AN1118" s="1" t="s">
        <v>3909</v>
      </c>
      <c r="AO1118" s="1" t="str">
        <f t="shared" si="76"/>
        <v>2W Distributor Bike</v>
      </c>
      <c r="AP1118" s="1"/>
      <c r="AQ1118" s="1"/>
      <c r="AR1118" s="1"/>
      <c r="AS1118" s="1"/>
      <c r="AT1118" s="1"/>
      <c r="AU1118" s="1"/>
      <c r="AV1118" s="1"/>
      <c r="AW1118" s="1"/>
      <c r="AX1118" s="1"/>
      <c r="AY1118" s="1"/>
      <c r="AZ1118" s="1"/>
      <c r="BA1118" s="1"/>
      <c r="BB1118" s="1"/>
      <c r="BC1118" s="1"/>
      <c r="BD1118" s="1" t="s">
        <v>3914</v>
      </c>
      <c r="BE1118" t="str">
        <f t="shared" si="74"/>
        <v>https://fs.amplifi.io//file?id=d4769b34-40a5-4911-a460-4e483b5c40b8&amp;variant=thumb&amp;extension=png</v>
      </c>
      <c r="BF1118" s="4" t="s">
        <v>3914</v>
      </c>
    </row>
    <row r="1119" spans="1:58" ht="19" customHeight="1" x14ac:dyDescent="0.2">
      <c r="A1119">
        <v>1146</v>
      </c>
      <c r="B1119" t="str">
        <f t="shared" si="73"/>
        <v>69029-00004</v>
      </c>
      <c r="C1119" t="s">
        <v>3915</v>
      </c>
      <c r="D1119" t="str">
        <f t="shared" si="75"/>
        <v>69029-00004</v>
      </c>
      <c r="E1119" t="s">
        <v>3170</v>
      </c>
      <c r="F1119" t="e">
        <v>#N/A</v>
      </c>
      <c r="G1119" t="s">
        <v>3268</v>
      </c>
      <c r="H1119" t="s">
        <v>3644</v>
      </c>
      <c r="I1119" t="s">
        <v>3645</v>
      </c>
      <c r="J1119" t="s">
        <v>5332</v>
      </c>
      <c r="K1119" t="s">
        <v>5338</v>
      </c>
      <c r="L1119" t="s">
        <v>5415</v>
      </c>
      <c r="M1119" t="s">
        <v>5349</v>
      </c>
      <c r="N1119" t="s">
        <v>3021</v>
      </c>
      <c r="P1119" t="s">
        <v>5330</v>
      </c>
      <c r="Q1119" t="s">
        <v>3667</v>
      </c>
      <c r="R1119" t="e">
        <v>#N/A</v>
      </c>
      <c r="S1119" t="b">
        <v>0</v>
      </c>
      <c r="T1119" t="s">
        <v>3915</v>
      </c>
      <c r="U1119" t="s">
        <v>3915</v>
      </c>
      <c r="AI1119">
        <v>50</v>
      </c>
      <c r="AJ1119">
        <v>50</v>
      </c>
      <c r="AK1119" t="s">
        <v>475</v>
      </c>
      <c r="AL1119" t="s">
        <v>2800</v>
      </c>
      <c r="AM1119" t="s">
        <v>3908</v>
      </c>
      <c r="AN1119" s="1" t="s">
        <v>3909</v>
      </c>
      <c r="AO1119" s="1" t="str">
        <f t="shared" si="76"/>
        <v>2W Distributor Bike</v>
      </c>
      <c r="AP1119" s="1"/>
      <c r="AQ1119" s="1"/>
      <c r="AR1119" s="1"/>
      <c r="AS1119" s="1"/>
      <c r="AT1119" s="1"/>
      <c r="AU1119" s="1"/>
      <c r="AV1119" s="1"/>
      <c r="AW1119" s="1"/>
      <c r="AX1119" s="1"/>
      <c r="AY1119" s="1"/>
      <c r="AZ1119" s="1"/>
      <c r="BA1119" s="1"/>
      <c r="BB1119" s="1"/>
      <c r="BC1119" s="1"/>
      <c r="BD1119" s="1" t="s">
        <v>3916</v>
      </c>
      <c r="BE1119" t="str">
        <f t="shared" si="74"/>
        <v>https://fs.amplifi.io//file?id=b87cc3f0-9618-44f2-9b10-ae41b44bf4ad&amp;variant=thumb&amp;extension=png</v>
      </c>
      <c r="BF1119" s="4" t="s">
        <v>3916</v>
      </c>
    </row>
    <row r="1120" spans="1:58" ht="19" customHeight="1" x14ac:dyDescent="0.2">
      <c r="A1120">
        <v>1147</v>
      </c>
      <c r="B1120" t="str">
        <f t="shared" si="73"/>
        <v>69029-00005</v>
      </c>
      <c r="C1120" t="s">
        <v>3917</v>
      </c>
      <c r="D1120" t="str">
        <f t="shared" si="75"/>
        <v>69029-00005</v>
      </c>
      <c r="E1120" t="s">
        <v>3170</v>
      </c>
      <c r="F1120" t="e">
        <v>#N/A</v>
      </c>
      <c r="G1120" t="s">
        <v>3268</v>
      </c>
      <c r="H1120" t="s">
        <v>3644</v>
      </c>
      <c r="I1120" t="s">
        <v>3645</v>
      </c>
      <c r="J1120" t="s">
        <v>5332</v>
      </c>
      <c r="K1120" t="s">
        <v>5338</v>
      </c>
      <c r="L1120" t="s">
        <v>5418</v>
      </c>
      <c r="M1120" t="s">
        <v>5349</v>
      </c>
      <c r="N1120" t="s">
        <v>3021</v>
      </c>
      <c r="P1120" t="s">
        <v>5330</v>
      </c>
      <c r="Q1120" t="s">
        <v>3725</v>
      </c>
      <c r="R1120" t="e">
        <v>#N/A</v>
      </c>
      <c r="S1120" t="b">
        <v>0</v>
      </c>
      <c r="T1120" t="s">
        <v>3917</v>
      </c>
      <c r="U1120" t="s">
        <v>3917</v>
      </c>
      <c r="AI1120">
        <v>50</v>
      </c>
      <c r="AJ1120">
        <v>50</v>
      </c>
      <c r="AK1120" t="s">
        <v>475</v>
      </c>
      <c r="AL1120" t="s">
        <v>2800</v>
      </c>
      <c r="AM1120" t="s">
        <v>3908</v>
      </c>
      <c r="AN1120" s="1" t="s">
        <v>3909</v>
      </c>
      <c r="AO1120" s="1" t="str">
        <f t="shared" si="76"/>
        <v>2W Distributor Bike</v>
      </c>
      <c r="AP1120" s="1"/>
      <c r="AQ1120" s="1"/>
      <c r="AR1120" s="1"/>
      <c r="AS1120" s="1"/>
      <c r="AT1120" s="1"/>
      <c r="AU1120" s="1"/>
      <c r="AV1120" s="1"/>
      <c r="AW1120" s="1"/>
      <c r="AX1120" s="1"/>
      <c r="AY1120" s="1"/>
      <c r="AZ1120" s="1"/>
      <c r="BA1120" s="1"/>
      <c r="BB1120" s="1"/>
      <c r="BC1120" s="1"/>
      <c r="BD1120" s="1" t="s">
        <v>3918</v>
      </c>
      <c r="BE1120" t="str">
        <f t="shared" si="74"/>
        <v>https://fs.amplifi.io//file?id=15bf0aaf-bf01-4a32-bd8a-d10407587f71&amp;variant=thumb&amp;extension=png</v>
      </c>
      <c r="BF1120" s="4" t="s">
        <v>3918</v>
      </c>
    </row>
    <row r="1121" spans="1:58" ht="19" customHeight="1" x14ac:dyDescent="0.2">
      <c r="A1121">
        <v>1148</v>
      </c>
      <c r="B1121" t="str">
        <f t="shared" si="73"/>
        <v>69029-00006</v>
      </c>
      <c r="C1121" t="s">
        <v>3919</v>
      </c>
      <c r="D1121" t="str">
        <f t="shared" si="75"/>
        <v>69029-00006</v>
      </c>
      <c r="E1121" t="s">
        <v>3170</v>
      </c>
      <c r="F1121" t="e">
        <v>#N/A</v>
      </c>
      <c r="G1121" t="s">
        <v>3268</v>
      </c>
      <c r="H1121" t="s">
        <v>3644</v>
      </c>
      <c r="I1121" t="s">
        <v>3645</v>
      </c>
      <c r="J1121" t="s">
        <v>5332</v>
      </c>
      <c r="K1121" t="s">
        <v>5338</v>
      </c>
      <c r="L1121" t="s">
        <v>5415</v>
      </c>
      <c r="M1121" t="s">
        <v>5349</v>
      </c>
      <c r="N1121" t="s">
        <v>3021</v>
      </c>
      <c r="P1121" t="s">
        <v>5330</v>
      </c>
      <c r="Q1121" t="s">
        <v>2804</v>
      </c>
      <c r="R1121" t="e">
        <v>#N/A</v>
      </c>
      <c r="S1121" t="b">
        <v>0</v>
      </c>
      <c r="T1121" t="s">
        <v>3919</v>
      </c>
      <c r="U1121" t="s">
        <v>3919</v>
      </c>
      <c r="AI1121">
        <v>40</v>
      </c>
      <c r="AJ1121">
        <v>40</v>
      </c>
      <c r="AK1121" t="s">
        <v>475</v>
      </c>
      <c r="AL1121" t="s">
        <v>2800</v>
      </c>
      <c r="AM1121" t="s">
        <v>3908</v>
      </c>
      <c r="AN1121" s="1" t="s">
        <v>3909</v>
      </c>
      <c r="AO1121" s="1" t="str">
        <f t="shared" si="76"/>
        <v>2W Distributor Bike</v>
      </c>
      <c r="AP1121" s="1"/>
      <c r="AQ1121" s="1"/>
      <c r="AR1121" s="1"/>
      <c r="AS1121" s="1"/>
      <c r="AT1121" s="1"/>
      <c r="AU1121" s="1"/>
      <c r="AV1121" s="1"/>
      <c r="AW1121" s="1"/>
      <c r="AX1121" s="1"/>
      <c r="AY1121" s="1"/>
      <c r="AZ1121" s="1"/>
      <c r="BA1121" s="1"/>
      <c r="BB1121" s="1"/>
      <c r="BC1121" s="1"/>
      <c r="BD1121" s="1" t="s">
        <v>3920</v>
      </c>
      <c r="BE1121" t="str">
        <f t="shared" si="74"/>
        <v>https://fs.amplifi.io//file?id=0e646b73-8164-4672-a7ad-c01af302b191&amp;variant=thumb&amp;extension=png</v>
      </c>
      <c r="BF1121" s="4" t="s">
        <v>3920</v>
      </c>
    </row>
    <row r="1122" spans="1:58" ht="19" customHeight="1" x14ac:dyDescent="0.2">
      <c r="A1122">
        <v>1149</v>
      </c>
      <c r="B1122" t="str">
        <f t="shared" si="73"/>
        <v>69029-00007</v>
      </c>
      <c r="C1122" t="s">
        <v>3921</v>
      </c>
      <c r="D1122" t="str">
        <f t="shared" si="75"/>
        <v>69029-00007</v>
      </c>
      <c r="E1122" t="s">
        <v>3170</v>
      </c>
      <c r="F1122" t="e">
        <v>#N/A</v>
      </c>
      <c r="G1122" t="s">
        <v>3268</v>
      </c>
      <c r="H1122" t="s">
        <v>3644</v>
      </c>
      <c r="I1122" t="s">
        <v>3645</v>
      </c>
      <c r="J1122" t="s">
        <v>5332</v>
      </c>
      <c r="K1122" t="s">
        <v>5338</v>
      </c>
      <c r="L1122" t="s">
        <v>5415</v>
      </c>
      <c r="M1122" t="s">
        <v>5349</v>
      </c>
      <c r="N1122" t="s">
        <v>3021</v>
      </c>
      <c r="P1122" t="s">
        <v>5330</v>
      </c>
      <c r="Q1122" t="s">
        <v>3922</v>
      </c>
      <c r="R1122" t="e">
        <v>#N/A</v>
      </c>
      <c r="S1122" t="b">
        <v>0</v>
      </c>
      <c r="T1122" t="s">
        <v>3921</v>
      </c>
      <c r="U1122" t="s">
        <v>3921</v>
      </c>
      <c r="AI1122">
        <v>40</v>
      </c>
      <c r="AJ1122">
        <v>40</v>
      </c>
      <c r="AK1122" t="s">
        <v>475</v>
      </c>
      <c r="AL1122" t="s">
        <v>2800</v>
      </c>
      <c r="AM1122" t="s">
        <v>3908</v>
      </c>
      <c r="AN1122" s="1" t="s">
        <v>3909</v>
      </c>
      <c r="AO1122" s="1" t="str">
        <f t="shared" si="76"/>
        <v>2W Distributor Bike</v>
      </c>
      <c r="AP1122" s="1"/>
      <c r="AQ1122" s="1"/>
      <c r="AR1122" s="1"/>
      <c r="AS1122" s="1"/>
      <c r="AT1122" s="1"/>
      <c r="AU1122" s="1"/>
      <c r="AV1122" s="1"/>
      <c r="AW1122" s="1"/>
      <c r="AX1122" s="1"/>
      <c r="AY1122" s="1"/>
      <c r="AZ1122" s="1"/>
      <c r="BA1122" s="1"/>
      <c r="BB1122" s="1"/>
      <c r="BC1122" s="1"/>
      <c r="BD1122" s="1" t="s">
        <v>3923</v>
      </c>
      <c r="BE1122" t="str">
        <f t="shared" si="74"/>
        <v>https://fs.amplifi.io//file?id=5fcdd29b-f315-4dcc-accb-88066717fe38&amp;variant=thumb&amp;extension=png</v>
      </c>
      <c r="BF1122" s="4" t="s">
        <v>3923</v>
      </c>
    </row>
    <row r="1123" spans="1:58" ht="19" customHeight="1" x14ac:dyDescent="0.2">
      <c r="A1123">
        <v>1150</v>
      </c>
      <c r="B1123" t="str">
        <f t="shared" si="73"/>
        <v>69029-00008</v>
      </c>
      <c r="C1123" t="s">
        <v>3924</v>
      </c>
      <c r="D1123" t="str">
        <f t="shared" si="75"/>
        <v>69029-00008</v>
      </c>
      <c r="E1123" t="s">
        <v>3170</v>
      </c>
      <c r="F1123" t="e">
        <v>#N/A</v>
      </c>
      <c r="G1123" t="s">
        <v>3268</v>
      </c>
      <c r="H1123" t="s">
        <v>3644</v>
      </c>
      <c r="I1123" t="s">
        <v>3645</v>
      </c>
      <c r="J1123" t="s">
        <v>5332</v>
      </c>
      <c r="K1123" t="s">
        <v>5338</v>
      </c>
      <c r="L1123" t="s">
        <v>5415</v>
      </c>
      <c r="M1123" t="s">
        <v>5349</v>
      </c>
      <c r="N1123" t="s">
        <v>3021</v>
      </c>
      <c r="P1123" t="s">
        <v>5330</v>
      </c>
      <c r="Q1123" t="s">
        <v>3662</v>
      </c>
      <c r="R1123" t="e">
        <v>#N/A</v>
      </c>
      <c r="S1123" t="b">
        <v>0</v>
      </c>
      <c r="T1123" t="s">
        <v>3924</v>
      </c>
      <c r="U1123" t="s">
        <v>3924</v>
      </c>
      <c r="AI1123">
        <v>70</v>
      </c>
      <c r="AJ1123">
        <v>70</v>
      </c>
      <c r="AK1123" t="s">
        <v>475</v>
      </c>
      <c r="AL1123" t="s">
        <v>2800</v>
      </c>
      <c r="AM1123" t="s">
        <v>3908</v>
      </c>
      <c r="AN1123" s="1" t="s">
        <v>3909</v>
      </c>
      <c r="AO1123" s="1" t="str">
        <f t="shared" si="76"/>
        <v>2W Distributor Bike</v>
      </c>
      <c r="AP1123" s="1"/>
      <c r="AQ1123" s="1"/>
      <c r="AR1123" s="1"/>
      <c r="AS1123" s="1"/>
      <c r="AT1123" s="1"/>
      <c r="AU1123" s="1"/>
      <c r="AV1123" s="1"/>
      <c r="AW1123" s="1"/>
      <c r="AX1123" s="1"/>
      <c r="AY1123" s="1"/>
      <c r="AZ1123" s="1"/>
      <c r="BA1123" s="1"/>
      <c r="BB1123" s="1"/>
      <c r="BC1123" s="1"/>
      <c r="BD1123" s="1" t="s">
        <v>3925</v>
      </c>
      <c r="BE1123" t="str">
        <f t="shared" si="74"/>
        <v>https://fs.amplifi.io//file?id=a32bbc84-127f-463c-9a86-e766ce937c61&amp;variant=thumb&amp;extension=png</v>
      </c>
      <c r="BF1123" s="4" t="s">
        <v>3925</v>
      </c>
    </row>
    <row r="1124" spans="1:58" ht="19" customHeight="1" x14ac:dyDescent="0.2">
      <c r="A1124">
        <v>1151</v>
      </c>
      <c r="B1124" t="str">
        <f t="shared" si="73"/>
        <v>69029-00009</v>
      </c>
      <c r="C1124" t="s">
        <v>3926</v>
      </c>
      <c r="D1124" t="str">
        <f t="shared" si="75"/>
        <v>69029-00009</v>
      </c>
      <c r="E1124" t="s">
        <v>3170</v>
      </c>
      <c r="F1124" t="e">
        <v>#N/A</v>
      </c>
      <c r="G1124" t="s">
        <v>3268</v>
      </c>
      <c r="H1124" t="s">
        <v>3644</v>
      </c>
      <c r="I1124" t="s">
        <v>3645</v>
      </c>
      <c r="J1124" t="s">
        <v>5332</v>
      </c>
      <c r="K1124" t="s">
        <v>5338</v>
      </c>
      <c r="L1124" t="s">
        <v>5415</v>
      </c>
      <c r="M1124" t="s">
        <v>5349</v>
      </c>
      <c r="N1124" t="s">
        <v>3021</v>
      </c>
      <c r="P1124" t="s">
        <v>5330</v>
      </c>
      <c r="Q1124" t="s">
        <v>3733</v>
      </c>
      <c r="R1124" t="e">
        <v>#N/A</v>
      </c>
      <c r="S1124" t="b">
        <v>0</v>
      </c>
      <c r="T1124" t="s">
        <v>3926</v>
      </c>
      <c r="U1124" t="s">
        <v>3926</v>
      </c>
      <c r="AI1124">
        <v>50</v>
      </c>
      <c r="AJ1124">
        <v>50</v>
      </c>
      <c r="AK1124" t="s">
        <v>475</v>
      </c>
      <c r="AL1124" t="s">
        <v>2800</v>
      </c>
      <c r="AM1124" t="s">
        <v>3908</v>
      </c>
      <c r="AN1124" s="1" t="s">
        <v>3909</v>
      </c>
      <c r="AO1124" s="1" t="str">
        <f t="shared" si="76"/>
        <v>2W Distributor Bike</v>
      </c>
      <c r="AP1124" s="1"/>
      <c r="AQ1124" s="1"/>
      <c r="AR1124" s="1"/>
      <c r="AS1124" s="1"/>
      <c r="AT1124" s="1"/>
      <c r="AU1124" s="1"/>
      <c r="AV1124" s="1"/>
      <c r="AW1124" s="1"/>
      <c r="AX1124" s="1"/>
      <c r="AY1124" s="1"/>
      <c r="AZ1124" s="1"/>
      <c r="BA1124" s="1"/>
      <c r="BB1124" s="1"/>
      <c r="BC1124" s="1"/>
      <c r="BD1124" s="1" t="s">
        <v>3927</v>
      </c>
      <c r="BE1124" t="str">
        <f t="shared" si="74"/>
        <v>https://fs.amplifi.io//file?id=c9a6f31d-bf9c-408d-b567-6df7572ae339&amp;variant=thumb&amp;extension=png</v>
      </c>
      <c r="BF1124" s="4" t="s">
        <v>3927</v>
      </c>
    </row>
    <row r="1125" spans="1:58" ht="19" customHeight="1" x14ac:dyDescent="0.2">
      <c r="A1125">
        <v>1152</v>
      </c>
      <c r="B1125" t="str">
        <f t="shared" si="73"/>
        <v>69029-00010</v>
      </c>
      <c r="C1125" t="s">
        <v>3928</v>
      </c>
      <c r="D1125" t="str">
        <f t="shared" si="75"/>
        <v>69029-00010</v>
      </c>
      <c r="E1125" t="s">
        <v>3170</v>
      </c>
      <c r="F1125" t="e">
        <v>#N/A</v>
      </c>
      <c r="G1125" t="s">
        <v>3268</v>
      </c>
      <c r="H1125" t="s">
        <v>3644</v>
      </c>
      <c r="I1125" t="s">
        <v>3645</v>
      </c>
      <c r="J1125" t="s">
        <v>5332</v>
      </c>
      <c r="K1125" t="s">
        <v>5338</v>
      </c>
      <c r="L1125" t="s">
        <v>5415</v>
      </c>
      <c r="M1125" t="s">
        <v>5349</v>
      </c>
      <c r="N1125" t="s">
        <v>3021</v>
      </c>
      <c r="P1125" t="s">
        <v>5330</v>
      </c>
      <c r="Q1125" t="s">
        <v>638</v>
      </c>
      <c r="R1125" t="e">
        <v>#N/A</v>
      </c>
      <c r="S1125" t="b">
        <v>0</v>
      </c>
      <c r="T1125" t="s">
        <v>3928</v>
      </c>
      <c r="U1125" t="s">
        <v>3928</v>
      </c>
      <c r="AI1125">
        <v>30</v>
      </c>
      <c r="AJ1125">
        <v>30</v>
      </c>
      <c r="AK1125" t="s">
        <v>475</v>
      </c>
      <c r="AL1125" t="s">
        <v>2800</v>
      </c>
      <c r="AM1125" t="s">
        <v>3908</v>
      </c>
      <c r="AN1125" s="1" t="s">
        <v>3909</v>
      </c>
      <c r="AO1125" s="1" t="str">
        <f t="shared" si="76"/>
        <v>2W Distributor Bike</v>
      </c>
      <c r="AP1125" s="1"/>
      <c r="AQ1125" s="1"/>
      <c r="AR1125" s="1"/>
      <c r="AS1125" s="1"/>
      <c r="AT1125" s="1"/>
      <c r="AU1125" s="1"/>
      <c r="AV1125" s="1"/>
      <c r="AW1125" s="1"/>
      <c r="AX1125" s="1"/>
      <c r="AY1125" s="1"/>
      <c r="AZ1125" s="1"/>
      <c r="BA1125" s="1"/>
      <c r="BB1125" s="1"/>
      <c r="BC1125" s="1"/>
      <c r="BD1125" s="1" t="s">
        <v>3929</v>
      </c>
      <c r="BE1125" t="str">
        <f t="shared" si="74"/>
        <v>https://fs.amplifi.io//file?id=da99d95d-875d-4b13-bf1b-37d925b080f2&amp;variant=thumb&amp;extension=png</v>
      </c>
      <c r="BF1125" s="4" t="s">
        <v>3929</v>
      </c>
    </row>
    <row r="1126" spans="1:58" ht="19" customHeight="1" x14ac:dyDescent="0.2">
      <c r="A1126">
        <v>1153</v>
      </c>
      <c r="B1126" t="str">
        <f t="shared" si="73"/>
        <v>69029-00011</v>
      </c>
      <c r="C1126" t="s">
        <v>3930</v>
      </c>
      <c r="D1126" t="str">
        <f t="shared" si="75"/>
        <v>69029-00011</v>
      </c>
      <c r="E1126" t="s">
        <v>3170</v>
      </c>
      <c r="F1126" t="e">
        <v>#N/A</v>
      </c>
      <c r="G1126" t="s">
        <v>3268</v>
      </c>
      <c r="H1126" t="s">
        <v>3644</v>
      </c>
      <c r="I1126" t="s">
        <v>3645</v>
      </c>
      <c r="J1126" t="s">
        <v>5332</v>
      </c>
      <c r="K1126" t="s">
        <v>5338</v>
      </c>
      <c r="L1126" t="s">
        <v>5415</v>
      </c>
      <c r="M1126" t="s">
        <v>5349</v>
      </c>
      <c r="N1126" t="s">
        <v>3021</v>
      </c>
      <c r="P1126" t="s">
        <v>5330</v>
      </c>
      <c r="Q1126" t="s">
        <v>3672</v>
      </c>
      <c r="R1126" t="e">
        <v>#N/A</v>
      </c>
      <c r="S1126" t="b">
        <v>0</v>
      </c>
      <c r="T1126" t="s">
        <v>3930</v>
      </c>
      <c r="U1126" t="s">
        <v>3930</v>
      </c>
      <c r="AI1126">
        <v>60</v>
      </c>
      <c r="AJ1126">
        <v>60</v>
      </c>
      <c r="AK1126" t="s">
        <v>475</v>
      </c>
      <c r="AL1126" t="s">
        <v>2800</v>
      </c>
      <c r="AM1126" t="s">
        <v>3908</v>
      </c>
      <c r="AN1126" s="1" t="s">
        <v>3909</v>
      </c>
      <c r="AO1126" s="1" t="str">
        <f t="shared" si="76"/>
        <v>2W Distributor Bike</v>
      </c>
      <c r="AP1126" s="1"/>
      <c r="AQ1126" s="1"/>
      <c r="AR1126" s="1"/>
      <c r="AS1126" s="1"/>
      <c r="AT1126" s="1"/>
      <c r="AU1126" s="1"/>
      <c r="AV1126" s="1"/>
      <c r="AW1126" s="1"/>
      <c r="AX1126" s="1"/>
      <c r="AY1126" s="1"/>
      <c r="AZ1126" s="1"/>
      <c r="BA1126" s="1"/>
      <c r="BB1126" s="1"/>
      <c r="BC1126" s="1"/>
      <c r="BD1126" s="1" t="s">
        <v>3931</v>
      </c>
      <c r="BE1126" t="str">
        <f t="shared" si="74"/>
        <v>https://fs.amplifi.io//file?id=2fc421b7-9a5b-4635-921c-0c77d3574f59&amp;variant=thumb&amp;extension=png</v>
      </c>
      <c r="BF1126" s="4" t="s">
        <v>3931</v>
      </c>
    </row>
    <row r="1127" spans="1:58" ht="19" customHeight="1" x14ac:dyDescent="0.2">
      <c r="A1127">
        <v>1154</v>
      </c>
      <c r="B1127" t="str">
        <f t="shared" si="73"/>
        <v>69029-00012</v>
      </c>
      <c r="C1127" t="s">
        <v>3932</v>
      </c>
      <c r="D1127" t="str">
        <f t="shared" si="75"/>
        <v>69029-00012</v>
      </c>
      <c r="E1127" t="s">
        <v>3170</v>
      </c>
      <c r="F1127" t="e">
        <v>#N/A</v>
      </c>
      <c r="G1127" t="s">
        <v>3268</v>
      </c>
      <c r="H1127" t="s">
        <v>3644</v>
      </c>
      <c r="I1127" t="s">
        <v>3645</v>
      </c>
      <c r="J1127" t="s">
        <v>5332</v>
      </c>
      <c r="K1127" t="s">
        <v>5338</v>
      </c>
      <c r="L1127" t="s">
        <v>5415</v>
      </c>
      <c r="M1127" t="s">
        <v>5349</v>
      </c>
      <c r="N1127" t="s">
        <v>3021</v>
      </c>
      <c r="P1127" t="s">
        <v>5330</v>
      </c>
      <c r="Q1127" t="s">
        <v>3776</v>
      </c>
      <c r="R1127" t="e">
        <v>#N/A</v>
      </c>
      <c r="S1127" t="b">
        <v>0</v>
      </c>
      <c r="T1127" t="s">
        <v>3932</v>
      </c>
      <c r="U1127" t="s">
        <v>3932</v>
      </c>
      <c r="AI1127">
        <v>50</v>
      </c>
      <c r="AJ1127">
        <v>50</v>
      </c>
      <c r="AK1127" t="s">
        <v>475</v>
      </c>
      <c r="AL1127" t="s">
        <v>2800</v>
      </c>
      <c r="AM1127" t="s">
        <v>3908</v>
      </c>
      <c r="AN1127" s="1" t="s">
        <v>3909</v>
      </c>
      <c r="AO1127" s="1" t="str">
        <f t="shared" si="76"/>
        <v>2W Distributor Bike</v>
      </c>
      <c r="AP1127" s="1"/>
      <c r="AQ1127" s="1"/>
      <c r="AR1127" s="1"/>
      <c r="AS1127" s="1"/>
      <c r="AT1127" s="1"/>
      <c r="AU1127" s="1"/>
      <c r="AV1127" s="1"/>
      <c r="AW1127" s="1"/>
      <c r="AX1127" s="1"/>
      <c r="AY1127" s="1"/>
      <c r="AZ1127" s="1"/>
      <c r="BA1127" s="1"/>
      <c r="BB1127" s="1"/>
      <c r="BC1127" s="1"/>
      <c r="BD1127" s="1" t="s">
        <v>3933</v>
      </c>
      <c r="BE1127" t="str">
        <f t="shared" si="74"/>
        <v>https://fs.amplifi.io//file?id=f40ae75a-a540-4fe3-8bd5-5e10783a30f3&amp;variant=thumb&amp;extension=png</v>
      </c>
      <c r="BF1127" s="4" t="s">
        <v>3933</v>
      </c>
    </row>
    <row r="1128" spans="1:58" ht="19" customHeight="1" x14ac:dyDescent="0.2">
      <c r="A1128">
        <v>1155</v>
      </c>
      <c r="B1128" t="str">
        <f t="shared" si="73"/>
        <v>69029-00013</v>
      </c>
      <c r="C1128" t="s">
        <v>3934</v>
      </c>
      <c r="D1128" t="str">
        <f t="shared" si="75"/>
        <v>69029-00013</v>
      </c>
      <c r="E1128" t="s">
        <v>3170</v>
      </c>
      <c r="F1128" t="e">
        <v>#N/A</v>
      </c>
      <c r="G1128" t="s">
        <v>3268</v>
      </c>
      <c r="H1128" t="s">
        <v>3644</v>
      </c>
      <c r="I1128" t="s">
        <v>3645</v>
      </c>
      <c r="J1128" t="s">
        <v>5332</v>
      </c>
      <c r="K1128" t="s">
        <v>5333</v>
      </c>
      <c r="L1128" t="s">
        <v>5333</v>
      </c>
      <c r="M1128" t="s">
        <v>5349</v>
      </c>
      <c r="N1128" t="s">
        <v>3021</v>
      </c>
      <c r="P1128" t="s">
        <v>5330</v>
      </c>
      <c r="Q1128" t="s">
        <v>3690</v>
      </c>
      <c r="R1128" t="e">
        <v>#N/A</v>
      </c>
      <c r="S1128" t="b">
        <v>0</v>
      </c>
      <c r="T1128" t="s">
        <v>3934</v>
      </c>
      <c r="U1128" t="s">
        <v>3934</v>
      </c>
      <c r="AI1128">
        <v>60</v>
      </c>
      <c r="AJ1128">
        <v>60</v>
      </c>
      <c r="AK1128" t="s">
        <v>475</v>
      </c>
      <c r="AL1128" t="s">
        <v>2800</v>
      </c>
      <c r="AM1128" t="s">
        <v>3908</v>
      </c>
      <c r="AN1128" s="1" t="s">
        <v>3909</v>
      </c>
      <c r="AO1128" s="1" t="str">
        <f t="shared" si="76"/>
        <v>2W Distributor Bike</v>
      </c>
      <c r="AP1128" s="1"/>
      <c r="AQ1128" s="1"/>
      <c r="AR1128" s="1"/>
      <c r="AS1128" s="1"/>
      <c r="AT1128" s="1"/>
      <c r="AU1128" s="1"/>
      <c r="AV1128" s="1"/>
      <c r="AW1128" s="1"/>
      <c r="AX1128" s="1"/>
      <c r="AY1128" s="1"/>
      <c r="AZ1128" s="1"/>
      <c r="BA1128" s="1"/>
      <c r="BB1128" s="1"/>
      <c r="BC1128" s="1"/>
      <c r="BD1128" s="1" t="s">
        <v>8053</v>
      </c>
      <c r="BE1128" t="str">
        <f t="shared" si="74"/>
        <v>N/A&amp;variant=thumb&amp;extension=png</v>
      </c>
    </row>
    <row r="1129" spans="1:58" ht="19" customHeight="1" x14ac:dyDescent="0.2">
      <c r="A1129">
        <v>1156</v>
      </c>
      <c r="B1129" t="str">
        <f t="shared" si="73"/>
        <v>69029-00016</v>
      </c>
      <c r="C1129" t="s">
        <v>3935</v>
      </c>
      <c r="D1129" t="str">
        <f t="shared" si="75"/>
        <v>69029-00016</v>
      </c>
      <c r="E1129" t="s">
        <v>3170</v>
      </c>
      <c r="F1129" t="e">
        <v>#N/A</v>
      </c>
      <c r="G1129" t="s">
        <v>3268</v>
      </c>
      <c r="H1129" t="s">
        <v>3644</v>
      </c>
      <c r="I1129" t="s">
        <v>3645</v>
      </c>
      <c r="J1129" t="s">
        <v>5332</v>
      </c>
      <c r="K1129" t="s">
        <v>5338</v>
      </c>
      <c r="L1129" t="s">
        <v>5415</v>
      </c>
      <c r="M1129" t="s">
        <v>5349</v>
      </c>
      <c r="N1129" t="s">
        <v>3021</v>
      </c>
      <c r="P1129" t="s">
        <v>5330</v>
      </c>
      <c r="Q1129" t="s">
        <v>3791</v>
      </c>
      <c r="R1129" t="e">
        <v>#N/A</v>
      </c>
      <c r="S1129" t="b">
        <v>0</v>
      </c>
      <c r="T1129" t="s">
        <v>3935</v>
      </c>
      <c r="U1129" t="s">
        <v>3935</v>
      </c>
      <c r="AI1129">
        <v>50</v>
      </c>
      <c r="AJ1129">
        <v>50</v>
      </c>
      <c r="AK1129" t="s">
        <v>475</v>
      </c>
      <c r="AL1129" t="s">
        <v>2800</v>
      </c>
      <c r="AM1129" t="s">
        <v>3908</v>
      </c>
      <c r="AN1129" s="1" t="s">
        <v>3909</v>
      </c>
      <c r="AO1129" s="1" t="str">
        <f t="shared" si="76"/>
        <v>2W Distributor Bike</v>
      </c>
      <c r="AP1129" s="1"/>
      <c r="AQ1129" s="1"/>
      <c r="AR1129" s="1"/>
      <c r="AS1129" s="1"/>
      <c r="AT1129" s="1"/>
      <c r="AU1129" s="1"/>
      <c r="AV1129" s="1"/>
      <c r="AW1129" s="1"/>
      <c r="AX1129" s="1"/>
      <c r="AY1129" s="1"/>
      <c r="AZ1129" s="1"/>
      <c r="BA1129" s="1"/>
      <c r="BB1129" s="1"/>
      <c r="BC1129" s="1"/>
      <c r="BD1129" s="1" t="s">
        <v>8053</v>
      </c>
      <c r="BE1129" t="str">
        <f t="shared" si="74"/>
        <v>N/A&amp;variant=thumb&amp;extension=png</v>
      </c>
    </row>
    <row r="1130" spans="1:58" ht="19" customHeight="1" x14ac:dyDescent="0.2">
      <c r="A1130">
        <v>1157</v>
      </c>
      <c r="B1130" t="str">
        <f t="shared" si="73"/>
        <v>69029-00017</v>
      </c>
      <c r="C1130" t="s">
        <v>3936</v>
      </c>
      <c r="D1130" t="str">
        <f t="shared" si="75"/>
        <v>69029-00017</v>
      </c>
      <c r="E1130" t="s">
        <v>3170</v>
      </c>
      <c r="F1130" t="e">
        <v>#N/A</v>
      </c>
      <c r="G1130" t="s">
        <v>3268</v>
      </c>
      <c r="H1130" t="s">
        <v>3644</v>
      </c>
      <c r="I1130" t="s">
        <v>3645</v>
      </c>
      <c r="J1130" t="s">
        <v>5332</v>
      </c>
      <c r="K1130" t="s">
        <v>5333</v>
      </c>
      <c r="L1130" t="s">
        <v>5416</v>
      </c>
      <c r="M1130" t="s">
        <v>5349</v>
      </c>
      <c r="N1130" t="s">
        <v>3021</v>
      </c>
      <c r="P1130" t="s">
        <v>5330</v>
      </c>
      <c r="Q1130" t="s">
        <v>2929</v>
      </c>
      <c r="R1130" t="e">
        <v>#N/A</v>
      </c>
      <c r="S1130" t="b">
        <v>0</v>
      </c>
      <c r="T1130" t="s">
        <v>3936</v>
      </c>
      <c r="U1130" t="s">
        <v>3936</v>
      </c>
      <c r="AI1130">
        <v>40</v>
      </c>
      <c r="AJ1130">
        <v>40</v>
      </c>
      <c r="AK1130" t="s">
        <v>475</v>
      </c>
      <c r="AL1130" t="s">
        <v>2800</v>
      </c>
      <c r="AM1130" t="s">
        <v>3908</v>
      </c>
      <c r="AN1130" s="1" t="s">
        <v>3909</v>
      </c>
      <c r="AO1130" s="1" t="str">
        <f t="shared" si="76"/>
        <v>2W Distributor Bike</v>
      </c>
      <c r="AP1130" s="1"/>
      <c r="AQ1130" s="1"/>
      <c r="AR1130" s="1"/>
      <c r="AS1130" s="1"/>
      <c r="AT1130" s="1"/>
      <c r="AU1130" s="1"/>
      <c r="AV1130" s="1"/>
      <c r="AW1130" s="1"/>
      <c r="AX1130" s="1"/>
      <c r="AY1130" s="1"/>
      <c r="AZ1130" s="1"/>
      <c r="BA1130" s="1"/>
      <c r="BB1130" s="1"/>
      <c r="BC1130" s="1"/>
      <c r="BD1130" s="1" t="s">
        <v>8053</v>
      </c>
      <c r="BE1130" t="str">
        <f t="shared" si="74"/>
        <v>N/A&amp;variant=thumb&amp;extension=png</v>
      </c>
    </row>
    <row r="1131" spans="1:58" ht="19" customHeight="1" x14ac:dyDescent="0.2">
      <c r="A1131">
        <v>1158</v>
      </c>
      <c r="B1131" t="str">
        <f t="shared" si="73"/>
        <v>69029-00018</v>
      </c>
      <c r="C1131" t="s">
        <v>3937</v>
      </c>
      <c r="D1131" t="str">
        <f t="shared" si="75"/>
        <v>69029-00018</v>
      </c>
      <c r="E1131" t="s">
        <v>3170</v>
      </c>
      <c r="F1131" t="e">
        <v>#N/A</v>
      </c>
      <c r="G1131" t="s">
        <v>3268</v>
      </c>
      <c r="H1131" t="s">
        <v>3644</v>
      </c>
      <c r="I1131" t="s">
        <v>3645</v>
      </c>
      <c r="J1131" t="s">
        <v>5332</v>
      </c>
      <c r="K1131" t="s">
        <v>5338</v>
      </c>
      <c r="L1131" t="s">
        <v>5415</v>
      </c>
      <c r="M1131" t="s">
        <v>5349</v>
      </c>
      <c r="N1131" t="s">
        <v>3021</v>
      </c>
      <c r="P1131" t="s">
        <v>5330</v>
      </c>
      <c r="Q1131" t="s">
        <v>3736</v>
      </c>
      <c r="R1131" t="e">
        <v>#N/A</v>
      </c>
      <c r="S1131" t="b">
        <v>0</v>
      </c>
      <c r="T1131" t="s">
        <v>3937</v>
      </c>
      <c r="U1131" t="s">
        <v>3937</v>
      </c>
      <c r="AI1131">
        <v>60</v>
      </c>
      <c r="AJ1131">
        <v>60</v>
      </c>
      <c r="AK1131" t="s">
        <v>475</v>
      </c>
      <c r="AL1131" t="s">
        <v>2800</v>
      </c>
      <c r="AM1131" t="s">
        <v>3908</v>
      </c>
      <c r="AN1131" s="1" t="s">
        <v>3909</v>
      </c>
      <c r="AO1131" s="1" t="str">
        <f t="shared" si="76"/>
        <v>2W Distributor Bike</v>
      </c>
      <c r="AP1131" s="1"/>
      <c r="AQ1131" s="1"/>
      <c r="AR1131" s="1"/>
      <c r="AS1131" s="1"/>
      <c r="AT1131" s="1"/>
      <c r="AU1131" s="1"/>
      <c r="AV1131" s="1"/>
      <c r="AW1131" s="1"/>
      <c r="AX1131" s="1"/>
      <c r="AY1131" s="1"/>
      <c r="AZ1131" s="1"/>
      <c r="BA1131" s="1"/>
      <c r="BB1131" s="1"/>
      <c r="BC1131" s="1"/>
      <c r="BD1131" s="1" t="s">
        <v>8053</v>
      </c>
      <c r="BE1131" t="str">
        <f t="shared" si="74"/>
        <v>N/A&amp;variant=thumb&amp;extension=png</v>
      </c>
    </row>
    <row r="1132" spans="1:58" ht="19" customHeight="1" x14ac:dyDescent="0.2">
      <c r="A1132">
        <v>1159</v>
      </c>
      <c r="B1132" t="str">
        <f t="shared" si="73"/>
        <v>69029-00019</v>
      </c>
      <c r="C1132" t="s">
        <v>3938</v>
      </c>
      <c r="D1132" t="str">
        <f t="shared" si="75"/>
        <v>69029-00019</v>
      </c>
      <c r="E1132" t="s">
        <v>3170</v>
      </c>
      <c r="F1132" t="e">
        <v>#N/A</v>
      </c>
      <c r="G1132" t="s">
        <v>3268</v>
      </c>
      <c r="H1132" t="s">
        <v>3644</v>
      </c>
      <c r="I1132" t="s">
        <v>3645</v>
      </c>
      <c r="J1132" t="s">
        <v>5332</v>
      </c>
      <c r="K1132" t="s">
        <v>5333</v>
      </c>
      <c r="L1132" t="s">
        <v>5333</v>
      </c>
      <c r="M1132" t="s">
        <v>5349</v>
      </c>
      <c r="N1132" t="s">
        <v>3021</v>
      </c>
      <c r="P1132" t="s">
        <v>5330</v>
      </c>
      <c r="Q1132" t="s">
        <v>3813</v>
      </c>
      <c r="R1132" t="e">
        <v>#N/A</v>
      </c>
      <c r="S1132" t="b">
        <v>0</v>
      </c>
      <c r="T1132" t="s">
        <v>3938</v>
      </c>
      <c r="U1132" t="s">
        <v>3938</v>
      </c>
      <c r="AI1132">
        <v>60</v>
      </c>
      <c r="AJ1132">
        <v>60</v>
      </c>
      <c r="AK1132" t="s">
        <v>475</v>
      </c>
      <c r="AL1132" t="s">
        <v>2800</v>
      </c>
      <c r="AM1132" t="s">
        <v>3908</v>
      </c>
      <c r="AN1132" s="1" t="s">
        <v>3909</v>
      </c>
      <c r="AO1132" s="1" t="str">
        <f t="shared" si="76"/>
        <v>2W Distributor Bike</v>
      </c>
      <c r="AP1132" s="1"/>
      <c r="AQ1132" s="1"/>
      <c r="AR1132" s="1"/>
      <c r="AS1132" s="1"/>
      <c r="AT1132" s="1"/>
      <c r="AU1132" s="1"/>
      <c r="AV1132" s="1"/>
      <c r="AW1132" s="1"/>
      <c r="AX1132" s="1"/>
      <c r="AY1132" s="1"/>
      <c r="AZ1132" s="1"/>
      <c r="BA1132" s="1"/>
      <c r="BB1132" s="1"/>
      <c r="BC1132" s="1"/>
      <c r="BD1132" s="1" t="s">
        <v>8053</v>
      </c>
      <c r="BE1132" t="str">
        <f t="shared" si="74"/>
        <v>N/A&amp;variant=thumb&amp;extension=png</v>
      </c>
    </row>
    <row r="1133" spans="1:58" ht="19" customHeight="1" x14ac:dyDescent="0.2">
      <c r="A1133">
        <v>1160</v>
      </c>
      <c r="B1133" t="str">
        <f t="shared" si="73"/>
        <v>69032-00001</v>
      </c>
      <c r="C1133" t="s">
        <v>3939</v>
      </c>
      <c r="D1133" t="str">
        <f t="shared" si="75"/>
        <v>69032-00001</v>
      </c>
      <c r="E1133" t="s">
        <v>3170</v>
      </c>
      <c r="F1133" t="e">
        <v>#N/A</v>
      </c>
      <c r="G1133" t="s">
        <v>3298</v>
      </c>
      <c r="H1133" t="s">
        <v>3644</v>
      </c>
      <c r="I1133" t="s">
        <v>3645</v>
      </c>
      <c r="J1133" t="s">
        <v>5332</v>
      </c>
      <c r="K1133" t="s">
        <v>5338</v>
      </c>
      <c r="L1133" t="s">
        <v>5415</v>
      </c>
      <c r="M1133" t="s">
        <v>5349</v>
      </c>
      <c r="N1133" t="s">
        <v>3021</v>
      </c>
      <c r="P1133" t="s">
        <v>5330</v>
      </c>
      <c r="Q1133" t="s">
        <v>3674</v>
      </c>
      <c r="R1133" t="e">
        <v>#N/A</v>
      </c>
      <c r="S1133" t="b">
        <v>0</v>
      </c>
      <c r="T1133" t="s">
        <v>3939</v>
      </c>
      <c r="U1133" t="s">
        <v>3939</v>
      </c>
      <c r="AI1133">
        <v>60</v>
      </c>
      <c r="AJ1133">
        <v>60</v>
      </c>
      <c r="AK1133" t="s">
        <v>475</v>
      </c>
      <c r="AL1133" t="s">
        <v>2800</v>
      </c>
      <c r="AM1133" t="s">
        <v>3940</v>
      </c>
      <c r="AN1133" s="1" t="s">
        <v>3941</v>
      </c>
      <c r="AO1133" s="1" t="str">
        <f t="shared" si="76"/>
        <v>2W Distributor Bike</v>
      </c>
      <c r="AP1133" s="1"/>
      <c r="AQ1133" s="1"/>
      <c r="AR1133" s="1"/>
      <c r="AS1133" s="1"/>
      <c r="AT1133" s="1"/>
      <c r="AU1133" s="1"/>
      <c r="AV1133" s="1"/>
      <c r="AW1133" s="1"/>
      <c r="AX1133" s="1"/>
      <c r="AY1133" s="1"/>
      <c r="AZ1133" s="1"/>
      <c r="BA1133" s="1"/>
      <c r="BB1133" s="1"/>
      <c r="BC1133" s="1"/>
      <c r="BD1133" s="1" t="s">
        <v>8053</v>
      </c>
      <c r="BE1133" t="str">
        <f t="shared" si="74"/>
        <v>N/A&amp;variant=thumb&amp;extension=png</v>
      </c>
    </row>
    <row r="1134" spans="1:58" ht="19" customHeight="1" x14ac:dyDescent="0.2">
      <c r="A1134">
        <v>1161</v>
      </c>
      <c r="B1134" t="str">
        <f t="shared" si="73"/>
        <v>69032-00002</v>
      </c>
      <c r="C1134" t="s">
        <v>3942</v>
      </c>
      <c r="D1134" t="str">
        <f t="shared" si="75"/>
        <v>69032-00002</v>
      </c>
      <c r="E1134" t="s">
        <v>3170</v>
      </c>
      <c r="F1134" t="e">
        <v>#N/A</v>
      </c>
      <c r="G1134" t="s">
        <v>3298</v>
      </c>
      <c r="H1134" t="s">
        <v>3644</v>
      </c>
      <c r="I1134" t="s">
        <v>3645</v>
      </c>
      <c r="J1134" t="s">
        <v>5332</v>
      </c>
      <c r="K1134" t="s">
        <v>5338</v>
      </c>
      <c r="L1134" t="s">
        <v>5415</v>
      </c>
      <c r="M1134" t="s">
        <v>5349</v>
      </c>
      <c r="N1134" t="s">
        <v>3021</v>
      </c>
      <c r="P1134" t="s">
        <v>5330</v>
      </c>
      <c r="Q1134" t="s">
        <v>3650</v>
      </c>
      <c r="R1134" t="e">
        <v>#N/A</v>
      </c>
      <c r="S1134" t="b">
        <v>0</v>
      </c>
      <c r="T1134" t="s">
        <v>3942</v>
      </c>
      <c r="U1134" t="s">
        <v>3942</v>
      </c>
      <c r="AI1134">
        <v>60</v>
      </c>
      <c r="AJ1134">
        <v>60</v>
      </c>
      <c r="AK1134" t="s">
        <v>475</v>
      </c>
      <c r="AL1134" t="s">
        <v>2800</v>
      </c>
      <c r="AM1134" t="s">
        <v>3940</v>
      </c>
      <c r="AN1134" s="1" t="s">
        <v>3941</v>
      </c>
      <c r="AO1134" s="1" t="str">
        <f t="shared" si="76"/>
        <v>2W Distributor Bike</v>
      </c>
      <c r="AP1134" s="1"/>
      <c r="AQ1134" s="1"/>
      <c r="AR1134" s="1"/>
      <c r="AS1134" s="1"/>
      <c r="AT1134" s="1"/>
      <c r="AU1134" s="1"/>
      <c r="AV1134" s="1"/>
      <c r="AW1134" s="1"/>
      <c r="AX1134" s="1"/>
      <c r="AY1134" s="1"/>
      <c r="AZ1134" s="1"/>
      <c r="BA1134" s="1"/>
      <c r="BB1134" s="1"/>
      <c r="BC1134" s="1"/>
      <c r="BD1134" s="1" t="s">
        <v>8053</v>
      </c>
      <c r="BE1134" t="str">
        <f t="shared" si="74"/>
        <v>N/A&amp;variant=thumb&amp;extension=png</v>
      </c>
    </row>
    <row r="1135" spans="1:58" ht="19" customHeight="1" x14ac:dyDescent="0.2">
      <c r="A1135">
        <v>1162</v>
      </c>
      <c r="B1135" t="str">
        <f t="shared" si="73"/>
        <v>69032-00003</v>
      </c>
      <c r="C1135" t="s">
        <v>3943</v>
      </c>
      <c r="D1135" t="str">
        <f t="shared" si="75"/>
        <v>69032-00003</v>
      </c>
      <c r="E1135" t="s">
        <v>3170</v>
      </c>
      <c r="F1135" t="e">
        <v>#N/A</v>
      </c>
      <c r="G1135" t="s">
        <v>3298</v>
      </c>
      <c r="H1135" t="s">
        <v>3644</v>
      </c>
      <c r="I1135" t="s">
        <v>3645</v>
      </c>
      <c r="J1135" t="s">
        <v>5332</v>
      </c>
      <c r="K1135" t="s">
        <v>5338</v>
      </c>
      <c r="L1135" t="s">
        <v>5415</v>
      </c>
      <c r="M1135" t="s">
        <v>5349</v>
      </c>
      <c r="N1135" t="s">
        <v>3021</v>
      </c>
      <c r="P1135" t="s">
        <v>5330</v>
      </c>
      <c r="Q1135" t="s">
        <v>3659</v>
      </c>
      <c r="R1135" t="e">
        <v>#N/A</v>
      </c>
      <c r="S1135" t="b">
        <v>0</v>
      </c>
      <c r="T1135" t="s">
        <v>3943</v>
      </c>
      <c r="U1135" t="s">
        <v>3943</v>
      </c>
      <c r="AI1135">
        <v>60</v>
      </c>
      <c r="AJ1135">
        <v>60</v>
      </c>
      <c r="AK1135" t="s">
        <v>475</v>
      </c>
      <c r="AL1135" t="s">
        <v>2800</v>
      </c>
      <c r="AM1135" t="s">
        <v>3940</v>
      </c>
      <c r="AN1135" s="1" t="s">
        <v>3941</v>
      </c>
      <c r="AO1135" s="1" t="str">
        <f t="shared" si="76"/>
        <v>2W Distributor Bike</v>
      </c>
      <c r="AP1135" s="1"/>
      <c r="AQ1135" s="1"/>
      <c r="AR1135" s="1"/>
      <c r="AS1135" s="1"/>
      <c r="AT1135" s="1"/>
      <c r="AU1135" s="1"/>
      <c r="AV1135" s="1"/>
      <c r="AW1135" s="1"/>
      <c r="AX1135" s="1"/>
      <c r="AY1135" s="1"/>
      <c r="AZ1135" s="1"/>
      <c r="BA1135" s="1"/>
      <c r="BB1135" s="1"/>
      <c r="BC1135" s="1"/>
      <c r="BD1135" s="1" t="s">
        <v>8053</v>
      </c>
      <c r="BE1135" t="str">
        <f t="shared" si="74"/>
        <v>N/A&amp;variant=thumb&amp;extension=png</v>
      </c>
    </row>
    <row r="1136" spans="1:58" ht="19" customHeight="1" x14ac:dyDescent="0.2">
      <c r="A1136">
        <v>1163</v>
      </c>
      <c r="B1136" t="str">
        <f t="shared" si="73"/>
        <v>69032-00004</v>
      </c>
      <c r="C1136" t="s">
        <v>3944</v>
      </c>
      <c r="D1136" t="str">
        <f t="shared" si="75"/>
        <v>69032-00004</v>
      </c>
      <c r="E1136" t="s">
        <v>3170</v>
      </c>
      <c r="F1136" t="e">
        <v>#N/A</v>
      </c>
      <c r="G1136" t="s">
        <v>3298</v>
      </c>
      <c r="H1136" t="s">
        <v>3644</v>
      </c>
      <c r="I1136" t="s">
        <v>3645</v>
      </c>
      <c r="J1136" t="s">
        <v>5332</v>
      </c>
      <c r="K1136" t="s">
        <v>5338</v>
      </c>
      <c r="L1136" t="s">
        <v>5415</v>
      </c>
      <c r="M1136" t="s">
        <v>5349</v>
      </c>
      <c r="N1136" t="s">
        <v>3021</v>
      </c>
      <c r="P1136" t="s">
        <v>5330</v>
      </c>
      <c r="Q1136" t="s">
        <v>3667</v>
      </c>
      <c r="R1136" t="e">
        <v>#N/A</v>
      </c>
      <c r="S1136" t="b">
        <v>0</v>
      </c>
      <c r="T1136" t="s">
        <v>3944</v>
      </c>
      <c r="U1136" t="s">
        <v>3944</v>
      </c>
      <c r="AI1136">
        <v>50</v>
      </c>
      <c r="AJ1136">
        <v>50</v>
      </c>
      <c r="AK1136" t="s">
        <v>475</v>
      </c>
      <c r="AL1136" t="s">
        <v>2800</v>
      </c>
      <c r="AM1136" t="s">
        <v>3940</v>
      </c>
      <c r="AN1136" s="1" t="s">
        <v>3941</v>
      </c>
      <c r="AO1136" s="1" t="str">
        <f t="shared" si="76"/>
        <v>2W Distributor Bike</v>
      </c>
      <c r="AP1136" s="1"/>
      <c r="AQ1136" s="1"/>
      <c r="AR1136" s="1"/>
      <c r="AS1136" s="1"/>
      <c r="AT1136" s="1"/>
      <c r="AU1136" s="1"/>
      <c r="AV1136" s="1"/>
      <c r="AW1136" s="1"/>
      <c r="AX1136" s="1"/>
      <c r="AY1136" s="1"/>
      <c r="AZ1136" s="1"/>
      <c r="BA1136" s="1"/>
      <c r="BB1136" s="1"/>
      <c r="BC1136" s="1"/>
      <c r="BD1136" s="1" t="s">
        <v>8053</v>
      </c>
      <c r="BE1136" t="str">
        <f t="shared" si="74"/>
        <v>N/A&amp;variant=thumb&amp;extension=png</v>
      </c>
    </row>
    <row r="1137" spans="1:57" ht="19" customHeight="1" x14ac:dyDescent="0.2">
      <c r="A1137">
        <v>1164</v>
      </c>
      <c r="B1137" t="str">
        <f t="shared" si="73"/>
        <v>69032-00005</v>
      </c>
      <c r="C1137" t="s">
        <v>3945</v>
      </c>
      <c r="D1137" t="str">
        <f t="shared" si="75"/>
        <v>69032-00005</v>
      </c>
      <c r="E1137" t="s">
        <v>3170</v>
      </c>
      <c r="F1137" t="e">
        <v>#N/A</v>
      </c>
      <c r="G1137" t="s">
        <v>3298</v>
      </c>
      <c r="H1137" t="s">
        <v>3644</v>
      </c>
      <c r="I1137" t="s">
        <v>3645</v>
      </c>
      <c r="J1137" t="s">
        <v>5332</v>
      </c>
      <c r="K1137" t="s">
        <v>5338</v>
      </c>
      <c r="L1137" t="s">
        <v>5415</v>
      </c>
      <c r="M1137" t="s">
        <v>5349</v>
      </c>
      <c r="N1137" t="s">
        <v>3021</v>
      </c>
      <c r="P1137" t="s">
        <v>5330</v>
      </c>
      <c r="Q1137" t="s">
        <v>3703</v>
      </c>
      <c r="R1137" t="e">
        <v>#N/A</v>
      </c>
      <c r="S1137" t="b">
        <v>0</v>
      </c>
      <c r="T1137" t="s">
        <v>3945</v>
      </c>
      <c r="U1137" t="s">
        <v>3945</v>
      </c>
      <c r="AI1137">
        <v>50</v>
      </c>
      <c r="AJ1137">
        <v>50</v>
      </c>
      <c r="AK1137" t="s">
        <v>475</v>
      </c>
      <c r="AL1137" t="s">
        <v>2800</v>
      </c>
      <c r="AM1137" t="s">
        <v>3940</v>
      </c>
      <c r="AN1137" s="1" t="s">
        <v>3941</v>
      </c>
      <c r="AO1137" s="1" t="str">
        <f t="shared" si="76"/>
        <v>2W Distributor Bike</v>
      </c>
      <c r="AP1137" s="1"/>
      <c r="AQ1137" s="1"/>
      <c r="AR1137" s="1"/>
      <c r="AS1137" s="1"/>
      <c r="AT1137" s="1"/>
      <c r="AU1137" s="1"/>
      <c r="AV1137" s="1"/>
      <c r="AW1137" s="1"/>
      <c r="AX1137" s="1"/>
      <c r="AY1137" s="1"/>
      <c r="AZ1137" s="1"/>
      <c r="BA1137" s="1"/>
      <c r="BB1137" s="1"/>
      <c r="BC1137" s="1"/>
      <c r="BD1137" s="1" t="s">
        <v>8053</v>
      </c>
      <c r="BE1137" t="str">
        <f t="shared" si="74"/>
        <v>N/A&amp;variant=thumb&amp;extension=png</v>
      </c>
    </row>
    <row r="1138" spans="1:57" ht="19" customHeight="1" x14ac:dyDescent="0.2">
      <c r="A1138">
        <v>1165</v>
      </c>
      <c r="B1138" t="str">
        <f t="shared" si="73"/>
        <v>69032-00006</v>
      </c>
      <c r="C1138" t="s">
        <v>3946</v>
      </c>
      <c r="D1138" t="str">
        <f t="shared" si="75"/>
        <v>69032-00006</v>
      </c>
      <c r="E1138" t="s">
        <v>3170</v>
      </c>
      <c r="F1138" t="e">
        <v>#N/A</v>
      </c>
      <c r="G1138" t="s">
        <v>3298</v>
      </c>
      <c r="H1138" t="s">
        <v>3644</v>
      </c>
      <c r="I1138" t="s">
        <v>3645</v>
      </c>
      <c r="J1138" t="s">
        <v>5332</v>
      </c>
      <c r="K1138" t="s">
        <v>5338</v>
      </c>
      <c r="L1138" t="s">
        <v>5415</v>
      </c>
      <c r="M1138" t="s">
        <v>5349</v>
      </c>
      <c r="N1138" t="s">
        <v>3021</v>
      </c>
      <c r="P1138" t="s">
        <v>5330</v>
      </c>
      <c r="Q1138" t="s">
        <v>2804</v>
      </c>
      <c r="R1138" t="e">
        <v>#N/A</v>
      </c>
      <c r="S1138" t="b">
        <v>0</v>
      </c>
      <c r="T1138" t="s">
        <v>3946</v>
      </c>
      <c r="U1138" t="s">
        <v>3946</v>
      </c>
      <c r="AI1138">
        <v>40</v>
      </c>
      <c r="AJ1138">
        <v>40</v>
      </c>
      <c r="AK1138" t="s">
        <v>475</v>
      </c>
      <c r="AL1138" t="s">
        <v>2800</v>
      </c>
      <c r="AM1138" t="s">
        <v>3940</v>
      </c>
      <c r="AN1138" s="1" t="s">
        <v>3941</v>
      </c>
      <c r="AO1138" s="1" t="str">
        <f t="shared" si="76"/>
        <v>2W Distributor Bike</v>
      </c>
      <c r="AP1138" s="1"/>
      <c r="AQ1138" s="1"/>
      <c r="AR1138" s="1"/>
      <c r="AS1138" s="1"/>
      <c r="AT1138" s="1"/>
      <c r="AU1138" s="1"/>
      <c r="AV1138" s="1"/>
      <c r="AW1138" s="1"/>
      <c r="AX1138" s="1"/>
      <c r="AY1138" s="1"/>
      <c r="AZ1138" s="1"/>
      <c r="BA1138" s="1"/>
      <c r="BB1138" s="1"/>
      <c r="BC1138" s="1"/>
      <c r="BD1138" s="1" t="s">
        <v>8053</v>
      </c>
      <c r="BE1138" t="str">
        <f t="shared" si="74"/>
        <v>N/A&amp;variant=thumb&amp;extension=png</v>
      </c>
    </row>
    <row r="1139" spans="1:57" ht="19" customHeight="1" x14ac:dyDescent="0.2">
      <c r="A1139">
        <v>1166</v>
      </c>
      <c r="B1139" t="str">
        <f t="shared" si="73"/>
        <v>69032-00007</v>
      </c>
      <c r="C1139" t="s">
        <v>3947</v>
      </c>
      <c r="D1139" t="str">
        <f t="shared" si="75"/>
        <v>69032-00007</v>
      </c>
      <c r="E1139" t="s">
        <v>3170</v>
      </c>
      <c r="F1139" t="e">
        <v>#N/A</v>
      </c>
      <c r="G1139" t="s">
        <v>3298</v>
      </c>
      <c r="H1139" t="s">
        <v>3644</v>
      </c>
      <c r="I1139" t="s">
        <v>3645</v>
      </c>
      <c r="J1139" t="s">
        <v>5332</v>
      </c>
      <c r="K1139" t="s">
        <v>5338</v>
      </c>
      <c r="L1139" t="s">
        <v>5415</v>
      </c>
      <c r="M1139" t="s">
        <v>5349</v>
      </c>
      <c r="N1139" t="s">
        <v>3021</v>
      </c>
      <c r="P1139" t="s">
        <v>5330</v>
      </c>
      <c r="Q1139" t="s">
        <v>3922</v>
      </c>
      <c r="R1139" t="e">
        <v>#N/A</v>
      </c>
      <c r="S1139" t="b">
        <v>0</v>
      </c>
      <c r="T1139" t="s">
        <v>3947</v>
      </c>
      <c r="U1139" t="s">
        <v>3947</v>
      </c>
      <c r="AI1139">
        <v>40</v>
      </c>
      <c r="AJ1139">
        <v>40</v>
      </c>
      <c r="AK1139" t="s">
        <v>475</v>
      </c>
      <c r="AL1139" t="s">
        <v>2800</v>
      </c>
      <c r="AM1139" t="s">
        <v>3940</v>
      </c>
      <c r="AN1139" s="1" t="s">
        <v>3941</v>
      </c>
      <c r="AO1139" s="1" t="str">
        <f t="shared" si="76"/>
        <v>2W Distributor Bike</v>
      </c>
      <c r="AP1139" s="1"/>
      <c r="AQ1139" s="1"/>
      <c r="AR1139" s="1"/>
      <c r="AS1139" s="1"/>
      <c r="AT1139" s="1"/>
      <c r="AU1139" s="1"/>
      <c r="AV1139" s="1"/>
      <c r="AW1139" s="1"/>
      <c r="AX1139" s="1"/>
      <c r="AY1139" s="1"/>
      <c r="AZ1139" s="1"/>
      <c r="BA1139" s="1"/>
      <c r="BB1139" s="1"/>
      <c r="BC1139" s="1"/>
      <c r="BD1139" s="1" t="s">
        <v>8053</v>
      </c>
      <c r="BE1139" t="str">
        <f t="shared" si="74"/>
        <v>N/A&amp;variant=thumb&amp;extension=png</v>
      </c>
    </row>
    <row r="1140" spans="1:57" ht="19" customHeight="1" x14ac:dyDescent="0.2">
      <c r="A1140">
        <v>1167</v>
      </c>
      <c r="B1140" t="str">
        <f t="shared" si="73"/>
        <v>69032-00008</v>
      </c>
      <c r="C1140" t="s">
        <v>3948</v>
      </c>
      <c r="D1140" t="str">
        <f t="shared" si="75"/>
        <v>69032-00008</v>
      </c>
      <c r="E1140" t="s">
        <v>3170</v>
      </c>
      <c r="F1140" t="e">
        <v>#N/A</v>
      </c>
      <c r="G1140" t="s">
        <v>3298</v>
      </c>
      <c r="H1140" t="s">
        <v>3644</v>
      </c>
      <c r="I1140" t="s">
        <v>3645</v>
      </c>
      <c r="J1140" t="s">
        <v>5332</v>
      </c>
      <c r="K1140" t="s">
        <v>5338</v>
      </c>
      <c r="L1140" t="s">
        <v>5415</v>
      </c>
      <c r="M1140" t="s">
        <v>5349</v>
      </c>
      <c r="N1140" t="s">
        <v>3021</v>
      </c>
      <c r="P1140" t="s">
        <v>5330</v>
      </c>
      <c r="Q1140" t="s">
        <v>3662</v>
      </c>
      <c r="R1140" t="e">
        <v>#N/A</v>
      </c>
      <c r="S1140" t="b">
        <v>0</v>
      </c>
      <c r="T1140" t="s">
        <v>3948</v>
      </c>
      <c r="U1140" t="s">
        <v>3948</v>
      </c>
      <c r="AI1140">
        <v>70</v>
      </c>
      <c r="AJ1140">
        <v>70</v>
      </c>
      <c r="AK1140" t="s">
        <v>475</v>
      </c>
      <c r="AL1140" t="s">
        <v>2800</v>
      </c>
      <c r="AM1140" t="s">
        <v>3940</v>
      </c>
      <c r="AN1140" s="1" t="s">
        <v>3941</v>
      </c>
      <c r="AO1140" s="1" t="str">
        <f t="shared" si="76"/>
        <v>2W Distributor Bike</v>
      </c>
      <c r="AP1140" s="1"/>
      <c r="AQ1140" s="1"/>
      <c r="AR1140" s="1"/>
      <c r="AS1140" s="1"/>
      <c r="AT1140" s="1"/>
      <c r="AU1140" s="1"/>
      <c r="AV1140" s="1"/>
      <c r="AW1140" s="1"/>
      <c r="AX1140" s="1"/>
      <c r="AY1140" s="1"/>
      <c r="AZ1140" s="1"/>
      <c r="BA1140" s="1"/>
      <c r="BB1140" s="1"/>
      <c r="BC1140" s="1"/>
      <c r="BD1140" s="1" t="s">
        <v>8053</v>
      </c>
      <c r="BE1140" t="str">
        <f t="shared" si="74"/>
        <v>N/A&amp;variant=thumb&amp;extension=png</v>
      </c>
    </row>
    <row r="1141" spans="1:57" ht="19" customHeight="1" x14ac:dyDescent="0.2">
      <c r="A1141">
        <v>1168</v>
      </c>
      <c r="B1141" t="str">
        <f t="shared" si="73"/>
        <v>69032-00009</v>
      </c>
      <c r="C1141" t="s">
        <v>3949</v>
      </c>
      <c r="D1141" t="str">
        <f t="shared" si="75"/>
        <v>69032-00009</v>
      </c>
      <c r="E1141" t="s">
        <v>3170</v>
      </c>
      <c r="F1141" t="e">
        <v>#N/A</v>
      </c>
      <c r="G1141" t="s">
        <v>3298</v>
      </c>
      <c r="H1141" t="s">
        <v>3644</v>
      </c>
      <c r="I1141" t="s">
        <v>3645</v>
      </c>
      <c r="J1141" t="s">
        <v>5332</v>
      </c>
      <c r="K1141" t="s">
        <v>5338</v>
      </c>
      <c r="L1141" t="s">
        <v>5415</v>
      </c>
      <c r="M1141" t="s">
        <v>5349</v>
      </c>
      <c r="N1141" t="s">
        <v>3021</v>
      </c>
      <c r="P1141" t="s">
        <v>5330</v>
      </c>
      <c r="Q1141" t="s">
        <v>3733</v>
      </c>
      <c r="R1141" t="e">
        <v>#N/A</v>
      </c>
      <c r="S1141" t="b">
        <v>0</v>
      </c>
      <c r="T1141" t="s">
        <v>3949</v>
      </c>
      <c r="U1141" t="s">
        <v>3949</v>
      </c>
      <c r="AI1141">
        <v>50</v>
      </c>
      <c r="AJ1141">
        <v>50</v>
      </c>
      <c r="AK1141" t="s">
        <v>475</v>
      </c>
      <c r="AL1141" t="s">
        <v>2800</v>
      </c>
      <c r="AM1141" t="s">
        <v>3940</v>
      </c>
      <c r="AN1141" s="1" t="s">
        <v>3941</v>
      </c>
      <c r="AO1141" s="1" t="str">
        <f t="shared" si="76"/>
        <v>2W Distributor Bike</v>
      </c>
      <c r="AP1141" s="1"/>
      <c r="AQ1141" s="1"/>
      <c r="AR1141" s="1"/>
      <c r="AS1141" s="1"/>
      <c r="AT1141" s="1"/>
      <c r="AU1141" s="1"/>
      <c r="AV1141" s="1"/>
      <c r="AW1141" s="1"/>
      <c r="AX1141" s="1"/>
      <c r="AY1141" s="1"/>
      <c r="AZ1141" s="1"/>
      <c r="BA1141" s="1"/>
      <c r="BB1141" s="1"/>
      <c r="BC1141" s="1"/>
      <c r="BD1141" s="1" t="s">
        <v>8053</v>
      </c>
      <c r="BE1141" t="str">
        <f t="shared" si="74"/>
        <v>N/A&amp;variant=thumb&amp;extension=png</v>
      </c>
    </row>
    <row r="1142" spans="1:57" ht="19" customHeight="1" x14ac:dyDescent="0.2">
      <c r="A1142">
        <v>1169</v>
      </c>
      <c r="B1142" t="str">
        <f t="shared" si="73"/>
        <v>69032-00010</v>
      </c>
      <c r="C1142" t="s">
        <v>3950</v>
      </c>
      <c r="D1142" t="str">
        <f t="shared" si="75"/>
        <v>69032-00010</v>
      </c>
      <c r="E1142" t="s">
        <v>3170</v>
      </c>
      <c r="F1142" t="e">
        <v>#N/A</v>
      </c>
      <c r="G1142" t="s">
        <v>3298</v>
      </c>
      <c r="H1142" t="s">
        <v>3644</v>
      </c>
      <c r="I1142" t="s">
        <v>3645</v>
      </c>
      <c r="J1142" t="s">
        <v>5332</v>
      </c>
      <c r="K1142" t="s">
        <v>5338</v>
      </c>
      <c r="L1142" t="s">
        <v>5415</v>
      </c>
      <c r="M1142" t="s">
        <v>5349</v>
      </c>
      <c r="N1142" t="s">
        <v>3021</v>
      </c>
      <c r="P1142" t="s">
        <v>5330</v>
      </c>
      <c r="Q1142" t="s">
        <v>638</v>
      </c>
      <c r="R1142" t="e">
        <v>#N/A</v>
      </c>
      <c r="S1142" t="b">
        <v>0</v>
      </c>
      <c r="T1142" t="s">
        <v>3950</v>
      </c>
      <c r="U1142" t="s">
        <v>3950</v>
      </c>
      <c r="AI1142">
        <v>30</v>
      </c>
      <c r="AJ1142">
        <v>30</v>
      </c>
      <c r="AK1142" t="s">
        <v>475</v>
      </c>
      <c r="AL1142" t="s">
        <v>2800</v>
      </c>
      <c r="AM1142" t="s">
        <v>3940</v>
      </c>
      <c r="AN1142" s="1" t="s">
        <v>3941</v>
      </c>
      <c r="AO1142" s="1" t="str">
        <f t="shared" si="76"/>
        <v>2W Distributor Bike</v>
      </c>
      <c r="AP1142" s="1"/>
      <c r="AQ1142" s="1"/>
      <c r="AR1142" s="1"/>
      <c r="AS1142" s="1"/>
      <c r="AT1142" s="1"/>
      <c r="AU1142" s="1"/>
      <c r="AV1142" s="1"/>
      <c r="AW1142" s="1"/>
      <c r="AX1142" s="1"/>
      <c r="AY1142" s="1"/>
      <c r="AZ1142" s="1"/>
      <c r="BA1142" s="1"/>
      <c r="BB1142" s="1"/>
      <c r="BC1142" s="1"/>
      <c r="BD1142" s="1" t="s">
        <v>8053</v>
      </c>
      <c r="BE1142" t="str">
        <f t="shared" si="74"/>
        <v>N/A&amp;variant=thumb&amp;extension=png</v>
      </c>
    </row>
    <row r="1143" spans="1:57" ht="19" customHeight="1" x14ac:dyDescent="0.2">
      <c r="A1143">
        <v>1170</v>
      </c>
      <c r="B1143" t="str">
        <f t="shared" si="73"/>
        <v>69032-00011</v>
      </c>
      <c r="C1143" t="s">
        <v>3951</v>
      </c>
      <c r="D1143" t="str">
        <f t="shared" si="75"/>
        <v>69032-00011</v>
      </c>
      <c r="E1143" t="s">
        <v>3170</v>
      </c>
      <c r="F1143" t="e">
        <v>#N/A</v>
      </c>
      <c r="G1143" t="s">
        <v>3298</v>
      </c>
      <c r="H1143" t="s">
        <v>3644</v>
      </c>
      <c r="I1143" t="s">
        <v>3645</v>
      </c>
      <c r="J1143" t="s">
        <v>5332</v>
      </c>
      <c r="K1143" t="s">
        <v>5338</v>
      </c>
      <c r="L1143" t="s">
        <v>5415</v>
      </c>
      <c r="M1143" t="s">
        <v>5349</v>
      </c>
      <c r="N1143" t="s">
        <v>3021</v>
      </c>
      <c r="P1143" t="s">
        <v>5330</v>
      </c>
      <c r="Q1143" t="s">
        <v>3672</v>
      </c>
      <c r="R1143" t="e">
        <v>#N/A</v>
      </c>
      <c r="S1143" t="b">
        <v>0</v>
      </c>
      <c r="T1143" t="s">
        <v>3951</v>
      </c>
      <c r="U1143" t="s">
        <v>3951</v>
      </c>
      <c r="AI1143">
        <v>60</v>
      </c>
      <c r="AJ1143">
        <v>60</v>
      </c>
      <c r="AK1143" t="s">
        <v>475</v>
      </c>
      <c r="AL1143" t="s">
        <v>2800</v>
      </c>
      <c r="AM1143" t="s">
        <v>3940</v>
      </c>
      <c r="AN1143" s="1" t="s">
        <v>3941</v>
      </c>
      <c r="AO1143" s="1" t="str">
        <f t="shared" si="76"/>
        <v>2W Distributor Bike</v>
      </c>
      <c r="AP1143" s="1"/>
      <c r="AQ1143" s="1"/>
      <c r="AR1143" s="1"/>
      <c r="AS1143" s="1"/>
      <c r="AT1143" s="1"/>
      <c r="AU1143" s="1"/>
      <c r="AV1143" s="1"/>
      <c r="AW1143" s="1"/>
      <c r="AX1143" s="1"/>
      <c r="AY1143" s="1"/>
      <c r="AZ1143" s="1"/>
      <c r="BA1143" s="1"/>
      <c r="BB1143" s="1"/>
      <c r="BC1143" s="1"/>
      <c r="BD1143" s="1" t="s">
        <v>8053</v>
      </c>
      <c r="BE1143" t="str">
        <f t="shared" si="74"/>
        <v>N/A&amp;variant=thumb&amp;extension=png</v>
      </c>
    </row>
    <row r="1144" spans="1:57" ht="19" customHeight="1" x14ac:dyDescent="0.2">
      <c r="A1144">
        <v>1171</v>
      </c>
      <c r="B1144" t="str">
        <f t="shared" si="73"/>
        <v>69032-00012</v>
      </c>
      <c r="C1144" t="s">
        <v>3952</v>
      </c>
      <c r="D1144" t="str">
        <f t="shared" si="75"/>
        <v>69032-00012</v>
      </c>
      <c r="E1144" t="s">
        <v>3170</v>
      </c>
      <c r="F1144" t="e">
        <v>#N/A</v>
      </c>
      <c r="G1144" t="s">
        <v>3298</v>
      </c>
      <c r="H1144" t="s">
        <v>3644</v>
      </c>
      <c r="I1144" t="s">
        <v>3645</v>
      </c>
      <c r="J1144" t="s">
        <v>5332</v>
      </c>
      <c r="K1144" t="s">
        <v>5338</v>
      </c>
      <c r="L1144" t="s">
        <v>5415</v>
      </c>
      <c r="M1144" t="s">
        <v>5349</v>
      </c>
      <c r="N1144" t="s">
        <v>3021</v>
      </c>
      <c r="P1144" t="s">
        <v>5330</v>
      </c>
      <c r="Q1144" t="s">
        <v>3690</v>
      </c>
      <c r="R1144" t="e">
        <v>#N/A</v>
      </c>
      <c r="S1144" t="b">
        <v>0</v>
      </c>
      <c r="T1144" t="s">
        <v>3952</v>
      </c>
      <c r="U1144" t="s">
        <v>3952</v>
      </c>
      <c r="AI1144">
        <v>50</v>
      </c>
      <c r="AJ1144">
        <v>50</v>
      </c>
      <c r="AK1144" t="s">
        <v>475</v>
      </c>
      <c r="AL1144" t="s">
        <v>2800</v>
      </c>
      <c r="AM1144" t="s">
        <v>3940</v>
      </c>
      <c r="AN1144" s="1" t="s">
        <v>3941</v>
      </c>
      <c r="AO1144" s="1" t="str">
        <f t="shared" si="76"/>
        <v>2W Distributor Bike</v>
      </c>
      <c r="AP1144" s="1"/>
      <c r="AQ1144" s="1"/>
      <c r="AR1144" s="1"/>
      <c r="AS1144" s="1"/>
      <c r="AT1144" s="1"/>
      <c r="AU1144" s="1"/>
      <c r="AV1144" s="1"/>
      <c r="AW1144" s="1"/>
      <c r="AX1144" s="1"/>
      <c r="AY1144" s="1"/>
      <c r="AZ1144" s="1"/>
      <c r="BA1144" s="1"/>
      <c r="BB1144" s="1"/>
      <c r="BC1144" s="1"/>
      <c r="BD1144" s="1" t="s">
        <v>8053</v>
      </c>
      <c r="BE1144" t="str">
        <f t="shared" si="74"/>
        <v>N/A&amp;variant=thumb&amp;extension=png</v>
      </c>
    </row>
    <row r="1145" spans="1:57" ht="19" customHeight="1" x14ac:dyDescent="0.2">
      <c r="A1145">
        <v>1172</v>
      </c>
      <c r="B1145" t="str">
        <f t="shared" si="73"/>
        <v>69032-00013</v>
      </c>
      <c r="C1145" t="s">
        <v>3953</v>
      </c>
      <c r="D1145" t="str">
        <f t="shared" si="75"/>
        <v>69032-00013</v>
      </c>
      <c r="E1145" t="s">
        <v>3170</v>
      </c>
      <c r="F1145" t="e">
        <v>#N/A</v>
      </c>
      <c r="G1145" t="s">
        <v>3298</v>
      </c>
      <c r="H1145" t="s">
        <v>3644</v>
      </c>
      <c r="I1145" t="s">
        <v>3645</v>
      </c>
      <c r="J1145" t="s">
        <v>5332</v>
      </c>
      <c r="K1145" t="s">
        <v>5338</v>
      </c>
      <c r="L1145" t="s">
        <v>5415</v>
      </c>
      <c r="M1145" t="s">
        <v>5349</v>
      </c>
      <c r="N1145" t="s">
        <v>3021</v>
      </c>
      <c r="P1145" t="s">
        <v>5330</v>
      </c>
      <c r="Q1145" t="s">
        <v>3776</v>
      </c>
      <c r="R1145" t="e">
        <v>#N/A</v>
      </c>
      <c r="S1145" t="b">
        <v>0</v>
      </c>
      <c r="T1145" t="s">
        <v>3953</v>
      </c>
      <c r="U1145" t="s">
        <v>3953</v>
      </c>
      <c r="AI1145">
        <v>50</v>
      </c>
      <c r="AJ1145">
        <v>50</v>
      </c>
      <c r="AK1145" t="s">
        <v>475</v>
      </c>
      <c r="AL1145" t="s">
        <v>2800</v>
      </c>
      <c r="AM1145" t="s">
        <v>3940</v>
      </c>
      <c r="AN1145" s="1" t="s">
        <v>3941</v>
      </c>
      <c r="AO1145" s="1" t="str">
        <f t="shared" si="76"/>
        <v>2W Distributor Bike</v>
      </c>
      <c r="AP1145" s="1"/>
      <c r="AQ1145" s="1"/>
      <c r="AR1145" s="1"/>
      <c r="AS1145" s="1"/>
      <c r="AT1145" s="1"/>
      <c r="AU1145" s="1"/>
      <c r="AV1145" s="1"/>
      <c r="AW1145" s="1"/>
      <c r="AX1145" s="1"/>
      <c r="AY1145" s="1"/>
      <c r="AZ1145" s="1"/>
      <c r="BA1145" s="1"/>
      <c r="BB1145" s="1"/>
      <c r="BC1145" s="1"/>
      <c r="BD1145" s="1" t="s">
        <v>8053</v>
      </c>
      <c r="BE1145" t="str">
        <f t="shared" si="74"/>
        <v>N/A&amp;variant=thumb&amp;extension=png</v>
      </c>
    </row>
    <row r="1146" spans="1:57" ht="19" customHeight="1" x14ac:dyDescent="0.2">
      <c r="A1146">
        <v>1173</v>
      </c>
      <c r="B1146" t="str">
        <f t="shared" si="73"/>
        <v>69032-00014</v>
      </c>
      <c r="C1146" t="s">
        <v>3954</v>
      </c>
      <c r="D1146" t="str">
        <f t="shared" si="75"/>
        <v>69032-00014</v>
      </c>
      <c r="E1146" t="s">
        <v>3170</v>
      </c>
      <c r="F1146" t="e">
        <v>#N/A</v>
      </c>
      <c r="G1146" t="s">
        <v>3298</v>
      </c>
      <c r="H1146" t="s">
        <v>3644</v>
      </c>
      <c r="I1146" t="s">
        <v>3645</v>
      </c>
      <c r="J1146" t="s">
        <v>5332</v>
      </c>
      <c r="K1146" t="s">
        <v>5338</v>
      </c>
      <c r="L1146" t="s">
        <v>5415</v>
      </c>
      <c r="M1146" t="s">
        <v>5349</v>
      </c>
      <c r="N1146" t="s">
        <v>3021</v>
      </c>
      <c r="P1146" t="s">
        <v>5330</v>
      </c>
      <c r="Q1146" t="s">
        <v>3736</v>
      </c>
      <c r="R1146" t="e">
        <v>#N/A</v>
      </c>
      <c r="S1146" t="b">
        <v>0</v>
      </c>
      <c r="T1146" t="s">
        <v>3954</v>
      </c>
      <c r="U1146" t="s">
        <v>3954</v>
      </c>
      <c r="AI1146">
        <v>60</v>
      </c>
      <c r="AJ1146">
        <v>60</v>
      </c>
      <c r="AK1146" t="s">
        <v>475</v>
      </c>
      <c r="AL1146" t="s">
        <v>2800</v>
      </c>
      <c r="AM1146" t="s">
        <v>3940</v>
      </c>
      <c r="AN1146" s="1" t="s">
        <v>3941</v>
      </c>
      <c r="AO1146" s="1" t="str">
        <f t="shared" si="76"/>
        <v>2W Distributor Bike</v>
      </c>
      <c r="AP1146" s="1"/>
      <c r="AQ1146" s="1"/>
      <c r="AR1146" s="1"/>
      <c r="AS1146" s="1"/>
      <c r="AT1146" s="1"/>
      <c r="AU1146" s="1"/>
      <c r="AV1146" s="1"/>
      <c r="AW1146" s="1"/>
      <c r="AX1146" s="1"/>
      <c r="AY1146" s="1"/>
      <c r="AZ1146" s="1"/>
      <c r="BA1146" s="1"/>
      <c r="BB1146" s="1"/>
      <c r="BC1146" s="1"/>
      <c r="BD1146" s="1" t="s">
        <v>8053</v>
      </c>
      <c r="BE1146" t="str">
        <f t="shared" si="74"/>
        <v>N/A&amp;variant=thumb&amp;extension=png</v>
      </c>
    </row>
    <row r="1147" spans="1:57" ht="19" customHeight="1" x14ac:dyDescent="0.2">
      <c r="A1147">
        <v>1174</v>
      </c>
      <c r="B1147" t="str">
        <f t="shared" si="73"/>
        <v>69032-00017</v>
      </c>
      <c r="C1147" t="s">
        <v>3955</v>
      </c>
      <c r="D1147" t="str">
        <f t="shared" si="75"/>
        <v>69032-00017</v>
      </c>
      <c r="E1147" t="s">
        <v>3170</v>
      </c>
      <c r="F1147" t="e">
        <v>#N/A</v>
      </c>
      <c r="G1147" t="s">
        <v>3298</v>
      </c>
      <c r="H1147" t="s">
        <v>3644</v>
      </c>
      <c r="I1147" t="s">
        <v>3645</v>
      </c>
      <c r="J1147" t="s">
        <v>5332</v>
      </c>
      <c r="K1147" t="s">
        <v>5338</v>
      </c>
      <c r="L1147" t="s">
        <v>5415</v>
      </c>
      <c r="M1147" t="s">
        <v>5349</v>
      </c>
      <c r="N1147" t="s">
        <v>3021</v>
      </c>
      <c r="P1147" t="s">
        <v>5330</v>
      </c>
      <c r="Q1147" t="s">
        <v>3785</v>
      </c>
      <c r="R1147" t="e">
        <v>#N/A</v>
      </c>
      <c r="S1147" t="b">
        <v>0</v>
      </c>
      <c r="T1147" t="s">
        <v>3955</v>
      </c>
      <c r="U1147" t="s">
        <v>3955</v>
      </c>
      <c r="AI1147">
        <v>40</v>
      </c>
      <c r="AJ1147">
        <v>40</v>
      </c>
      <c r="AK1147" t="s">
        <v>475</v>
      </c>
      <c r="AL1147" t="s">
        <v>2800</v>
      </c>
      <c r="AM1147" t="s">
        <v>3940</v>
      </c>
      <c r="AN1147" s="1" t="s">
        <v>3941</v>
      </c>
      <c r="AO1147" s="1" t="str">
        <f t="shared" si="76"/>
        <v>2W Distributor Bike</v>
      </c>
      <c r="AP1147" s="1"/>
      <c r="AQ1147" s="1"/>
      <c r="AR1147" s="1"/>
      <c r="AS1147" s="1"/>
      <c r="AT1147" s="1"/>
      <c r="AU1147" s="1"/>
      <c r="AV1147" s="1"/>
      <c r="AW1147" s="1"/>
      <c r="AX1147" s="1"/>
      <c r="AY1147" s="1"/>
      <c r="AZ1147" s="1"/>
      <c r="BA1147" s="1"/>
      <c r="BB1147" s="1"/>
      <c r="BC1147" s="1"/>
      <c r="BD1147" s="1" t="s">
        <v>8053</v>
      </c>
      <c r="BE1147" t="str">
        <f t="shared" si="74"/>
        <v>N/A&amp;variant=thumb&amp;extension=png</v>
      </c>
    </row>
    <row r="1148" spans="1:57" ht="19" customHeight="1" x14ac:dyDescent="0.2">
      <c r="A1148">
        <v>1175</v>
      </c>
      <c r="B1148" t="str">
        <f t="shared" si="73"/>
        <v>69032-00018</v>
      </c>
      <c r="C1148" t="s">
        <v>3956</v>
      </c>
      <c r="D1148" t="str">
        <f t="shared" si="75"/>
        <v>69032-00018</v>
      </c>
      <c r="E1148" t="s">
        <v>3170</v>
      </c>
      <c r="F1148" t="e">
        <v>#N/A</v>
      </c>
      <c r="G1148" t="s">
        <v>3298</v>
      </c>
      <c r="H1148" t="s">
        <v>3644</v>
      </c>
      <c r="I1148" t="s">
        <v>3645</v>
      </c>
      <c r="J1148" t="s">
        <v>5332</v>
      </c>
      <c r="K1148" t="s">
        <v>5333</v>
      </c>
      <c r="L1148" t="s">
        <v>5333</v>
      </c>
      <c r="M1148" t="s">
        <v>5349</v>
      </c>
      <c r="N1148" t="s">
        <v>3021</v>
      </c>
      <c r="P1148" t="s">
        <v>5330</v>
      </c>
      <c r="Q1148" t="s">
        <v>3791</v>
      </c>
      <c r="R1148" t="e">
        <v>#N/A</v>
      </c>
      <c r="S1148" t="b">
        <v>0</v>
      </c>
      <c r="T1148" t="s">
        <v>3956</v>
      </c>
      <c r="U1148" t="s">
        <v>3956</v>
      </c>
      <c r="AI1148">
        <v>60</v>
      </c>
      <c r="AJ1148">
        <v>60</v>
      </c>
      <c r="AK1148" t="s">
        <v>475</v>
      </c>
      <c r="AL1148" t="s">
        <v>2800</v>
      </c>
      <c r="AM1148" t="s">
        <v>3940</v>
      </c>
      <c r="AN1148" s="1" t="s">
        <v>3941</v>
      </c>
      <c r="AO1148" s="1" t="str">
        <f t="shared" si="76"/>
        <v>2W Distributor Bike</v>
      </c>
      <c r="AP1148" s="1"/>
      <c r="AQ1148" s="1"/>
      <c r="AR1148" s="1"/>
      <c r="AS1148" s="1"/>
      <c r="AT1148" s="1"/>
      <c r="AU1148" s="1"/>
      <c r="AV1148" s="1"/>
      <c r="AW1148" s="1"/>
      <c r="AX1148" s="1"/>
      <c r="AY1148" s="1"/>
      <c r="AZ1148" s="1"/>
      <c r="BA1148" s="1"/>
      <c r="BB1148" s="1"/>
      <c r="BC1148" s="1"/>
      <c r="BD1148" s="1" t="s">
        <v>8053</v>
      </c>
      <c r="BE1148" t="str">
        <f t="shared" si="74"/>
        <v>N/A&amp;variant=thumb&amp;extension=png</v>
      </c>
    </row>
    <row r="1149" spans="1:57" ht="19" customHeight="1" x14ac:dyDescent="0.2">
      <c r="A1149">
        <v>1176</v>
      </c>
      <c r="B1149" t="str">
        <f t="shared" si="73"/>
        <v>69032-00019</v>
      </c>
      <c r="C1149" t="s">
        <v>3957</v>
      </c>
      <c r="D1149" t="str">
        <f t="shared" si="75"/>
        <v>69032-00019</v>
      </c>
      <c r="E1149" t="s">
        <v>3170</v>
      </c>
      <c r="F1149" t="e">
        <v>#N/A</v>
      </c>
      <c r="G1149" t="s">
        <v>3298</v>
      </c>
      <c r="H1149" t="s">
        <v>3644</v>
      </c>
      <c r="I1149" t="s">
        <v>3645</v>
      </c>
      <c r="J1149" t="s">
        <v>5332</v>
      </c>
      <c r="K1149" t="s">
        <v>5333</v>
      </c>
      <c r="L1149" t="s">
        <v>5333</v>
      </c>
      <c r="M1149" t="s">
        <v>5349</v>
      </c>
      <c r="N1149" t="s">
        <v>3021</v>
      </c>
      <c r="P1149" t="s">
        <v>5330</v>
      </c>
      <c r="Q1149" t="s">
        <v>3813</v>
      </c>
      <c r="R1149" t="e">
        <v>#N/A</v>
      </c>
      <c r="S1149" t="b">
        <v>0</v>
      </c>
      <c r="T1149" t="s">
        <v>3957</v>
      </c>
      <c r="U1149" t="s">
        <v>3957</v>
      </c>
      <c r="AI1149">
        <v>60</v>
      </c>
      <c r="AJ1149">
        <v>60</v>
      </c>
      <c r="AK1149" t="s">
        <v>475</v>
      </c>
      <c r="AL1149" t="s">
        <v>2800</v>
      </c>
      <c r="AM1149" t="s">
        <v>3940</v>
      </c>
      <c r="AN1149" s="1" t="s">
        <v>3941</v>
      </c>
      <c r="AO1149" s="1" t="str">
        <f t="shared" si="76"/>
        <v>2W Distributor Bike</v>
      </c>
      <c r="AP1149" s="1"/>
      <c r="AQ1149" s="1"/>
      <c r="AR1149" s="1"/>
      <c r="AS1149" s="1"/>
      <c r="AT1149" s="1"/>
      <c r="AU1149" s="1"/>
      <c r="AV1149" s="1"/>
      <c r="AW1149" s="1"/>
      <c r="AX1149" s="1"/>
      <c r="AY1149" s="1"/>
      <c r="AZ1149" s="1"/>
      <c r="BA1149" s="1"/>
      <c r="BB1149" s="1"/>
      <c r="BC1149" s="1"/>
      <c r="BD1149" s="1" t="s">
        <v>8053</v>
      </c>
      <c r="BE1149" t="str">
        <f t="shared" si="74"/>
        <v>N/A&amp;variant=thumb&amp;extension=png</v>
      </c>
    </row>
    <row r="1150" spans="1:57" ht="19" customHeight="1" x14ac:dyDescent="0.2">
      <c r="A1150">
        <v>1177</v>
      </c>
      <c r="B1150" t="str">
        <f t="shared" si="73"/>
        <v>69032-00020</v>
      </c>
      <c r="C1150" t="s">
        <v>3958</v>
      </c>
      <c r="D1150" t="str">
        <f t="shared" si="75"/>
        <v>69032-00020</v>
      </c>
      <c r="E1150" t="s">
        <v>3170</v>
      </c>
      <c r="F1150" t="e">
        <v>#N/A</v>
      </c>
      <c r="G1150" t="s">
        <v>3298</v>
      </c>
      <c r="H1150" t="s">
        <v>3644</v>
      </c>
      <c r="I1150" t="s">
        <v>3645</v>
      </c>
      <c r="J1150" t="s">
        <v>5332</v>
      </c>
      <c r="K1150" t="s">
        <v>5333</v>
      </c>
      <c r="L1150" t="s">
        <v>5333</v>
      </c>
      <c r="M1150" t="s">
        <v>5349</v>
      </c>
      <c r="N1150" t="s">
        <v>3021</v>
      </c>
      <c r="P1150" t="s">
        <v>5330</v>
      </c>
      <c r="Q1150" t="s">
        <v>3788</v>
      </c>
      <c r="R1150" t="e">
        <v>#N/A</v>
      </c>
      <c r="S1150" t="b">
        <v>0</v>
      </c>
      <c r="T1150" t="s">
        <v>3958</v>
      </c>
      <c r="U1150" t="s">
        <v>3958</v>
      </c>
      <c r="AI1150">
        <v>60</v>
      </c>
      <c r="AJ1150">
        <v>60</v>
      </c>
      <c r="AK1150" t="s">
        <v>475</v>
      </c>
      <c r="AL1150" t="s">
        <v>2800</v>
      </c>
      <c r="AM1150" t="s">
        <v>3940</v>
      </c>
      <c r="AN1150" s="1" t="s">
        <v>3941</v>
      </c>
      <c r="AO1150" s="1" t="str">
        <f t="shared" si="76"/>
        <v>2W Distributor Bike</v>
      </c>
      <c r="AP1150" s="1"/>
      <c r="AQ1150" s="1"/>
      <c r="AR1150" s="1"/>
      <c r="AS1150" s="1"/>
      <c r="AT1150" s="1"/>
      <c r="AU1150" s="1"/>
      <c r="AV1150" s="1"/>
      <c r="AW1150" s="1"/>
      <c r="AX1150" s="1"/>
      <c r="AY1150" s="1"/>
      <c r="AZ1150" s="1"/>
      <c r="BA1150" s="1"/>
      <c r="BB1150" s="1"/>
      <c r="BC1150" s="1"/>
      <c r="BD1150" s="1" t="s">
        <v>8053</v>
      </c>
      <c r="BE1150" t="str">
        <f t="shared" si="74"/>
        <v>N/A&amp;variant=thumb&amp;extension=png</v>
      </c>
    </row>
    <row r="1151" spans="1:57" ht="19" customHeight="1" x14ac:dyDescent="0.2">
      <c r="A1151">
        <v>1178</v>
      </c>
      <c r="B1151" t="str">
        <f t="shared" si="73"/>
        <v>69032-00021</v>
      </c>
      <c r="C1151" t="s">
        <v>3959</v>
      </c>
      <c r="D1151" t="str">
        <f t="shared" si="75"/>
        <v>69032-00021</v>
      </c>
      <c r="E1151" t="s">
        <v>3170</v>
      </c>
      <c r="F1151" t="e">
        <v>#N/A</v>
      </c>
      <c r="G1151" t="s">
        <v>3298</v>
      </c>
      <c r="H1151" t="s">
        <v>3644</v>
      </c>
      <c r="I1151" t="s">
        <v>3645</v>
      </c>
      <c r="J1151" t="s">
        <v>5332</v>
      </c>
      <c r="K1151" t="s">
        <v>5333</v>
      </c>
      <c r="L1151" t="s">
        <v>5416</v>
      </c>
      <c r="M1151" t="s">
        <v>5349</v>
      </c>
      <c r="N1151" t="s">
        <v>3021</v>
      </c>
      <c r="P1151" t="s">
        <v>5330</v>
      </c>
      <c r="Q1151" t="s">
        <v>2929</v>
      </c>
      <c r="R1151" t="e">
        <v>#N/A</v>
      </c>
      <c r="S1151" t="b">
        <v>0</v>
      </c>
      <c r="T1151" t="s">
        <v>3959</v>
      </c>
      <c r="U1151" t="s">
        <v>3959</v>
      </c>
      <c r="AI1151">
        <v>40</v>
      </c>
      <c r="AJ1151">
        <v>40</v>
      </c>
      <c r="AK1151" t="s">
        <v>475</v>
      </c>
      <c r="AL1151" t="s">
        <v>2800</v>
      </c>
      <c r="AM1151" t="s">
        <v>3940</v>
      </c>
      <c r="AN1151" s="1" t="s">
        <v>3941</v>
      </c>
      <c r="AO1151" s="1" t="str">
        <f t="shared" si="76"/>
        <v>2W Distributor Bike</v>
      </c>
      <c r="AP1151" s="1"/>
      <c r="AQ1151" s="1"/>
      <c r="AR1151" s="1"/>
      <c r="AS1151" s="1"/>
      <c r="AT1151" s="1"/>
      <c r="AU1151" s="1"/>
      <c r="AV1151" s="1"/>
      <c r="AW1151" s="1"/>
      <c r="AX1151" s="1"/>
      <c r="AY1151" s="1"/>
      <c r="AZ1151" s="1"/>
      <c r="BA1151" s="1"/>
      <c r="BB1151" s="1"/>
      <c r="BC1151" s="1"/>
      <c r="BD1151" s="1" t="s">
        <v>8053</v>
      </c>
      <c r="BE1151" t="str">
        <f t="shared" si="74"/>
        <v>N/A&amp;variant=thumb&amp;extension=png</v>
      </c>
    </row>
    <row r="1152" spans="1:57" ht="19" customHeight="1" x14ac:dyDescent="0.2">
      <c r="A1152">
        <v>1179</v>
      </c>
      <c r="B1152" t="str">
        <f t="shared" si="73"/>
        <v>69035-00001</v>
      </c>
      <c r="C1152" t="s">
        <v>3960</v>
      </c>
      <c r="D1152" t="str">
        <f t="shared" si="75"/>
        <v>69035-00001</v>
      </c>
      <c r="E1152" t="s">
        <v>3170</v>
      </c>
      <c r="F1152" t="e">
        <v>#N/A</v>
      </c>
      <c r="G1152" t="s">
        <v>3324</v>
      </c>
      <c r="H1152" t="s">
        <v>3644</v>
      </c>
      <c r="I1152" t="s">
        <v>3645</v>
      </c>
      <c r="J1152" t="s">
        <v>5332</v>
      </c>
      <c r="K1152" t="s">
        <v>5338</v>
      </c>
      <c r="L1152" t="s">
        <v>5415</v>
      </c>
      <c r="M1152" t="s">
        <v>5349</v>
      </c>
      <c r="N1152" t="s">
        <v>3021</v>
      </c>
      <c r="P1152" t="s">
        <v>5330</v>
      </c>
      <c r="Q1152" t="s">
        <v>3674</v>
      </c>
      <c r="R1152" t="e">
        <v>#N/A</v>
      </c>
      <c r="S1152" t="b">
        <v>0</v>
      </c>
      <c r="T1152" t="s">
        <v>3960</v>
      </c>
      <c r="U1152" t="s">
        <v>3960</v>
      </c>
      <c r="AI1152">
        <v>60</v>
      </c>
      <c r="AJ1152">
        <v>60</v>
      </c>
      <c r="AK1152" t="s">
        <v>475</v>
      </c>
      <c r="AL1152" t="s">
        <v>2800</v>
      </c>
      <c r="AM1152" t="s">
        <v>3961</v>
      </c>
      <c r="AN1152" s="1" t="s">
        <v>3962</v>
      </c>
      <c r="AO1152" s="1" t="str">
        <f t="shared" si="76"/>
        <v>2W Distributor Bike</v>
      </c>
      <c r="AP1152" s="1"/>
      <c r="AQ1152" s="1"/>
      <c r="AR1152" s="1"/>
      <c r="AS1152" s="1"/>
      <c r="AT1152" s="1"/>
      <c r="AU1152" s="1"/>
      <c r="AV1152" s="1"/>
      <c r="AW1152" s="1"/>
      <c r="AX1152" s="1"/>
      <c r="AY1152" s="1"/>
      <c r="AZ1152" s="1"/>
      <c r="BA1152" s="1"/>
      <c r="BB1152" s="1"/>
      <c r="BC1152" s="1"/>
      <c r="BD1152" s="1" t="s">
        <v>8053</v>
      </c>
      <c r="BE1152" t="str">
        <f t="shared" si="74"/>
        <v>N/A&amp;variant=thumb&amp;extension=png</v>
      </c>
    </row>
    <row r="1153" spans="1:57" ht="19" customHeight="1" x14ac:dyDescent="0.2">
      <c r="A1153">
        <v>1180</v>
      </c>
      <c r="B1153" t="str">
        <f t="shared" ref="B1153:B1216" si="77">C1153</f>
        <v>69035-00002</v>
      </c>
      <c r="C1153" t="s">
        <v>3963</v>
      </c>
      <c r="D1153" t="str">
        <f t="shared" si="75"/>
        <v>69035-00002</v>
      </c>
      <c r="E1153" t="s">
        <v>3170</v>
      </c>
      <c r="F1153" t="e">
        <v>#N/A</v>
      </c>
      <c r="G1153" t="s">
        <v>3324</v>
      </c>
      <c r="H1153" t="s">
        <v>3644</v>
      </c>
      <c r="I1153" t="s">
        <v>3645</v>
      </c>
      <c r="J1153" t="s">
        <v>5332</v>
      </c>
      <c r="K1153" t="s">
        <v>5338</v>
      </c>
      <c r="L1153" t="s">
        <v>5415</v>
      </c>
      <c r="M1153" t="s">
        <v>5349</v>
      </c>
      <c r="N1153" t="s">
        <v>3021</v>
      </c>
      <c r="P1153" t="s">
        <v>5330</v>
      </c>
      <c r="Q1153" t="s">
        <v>3650</v>
      </c>
      <c r="R1153" t="e">
        <v>#N/A</v>
      </c>
      <c r="S1153" t="b">
        <v>0</v>
      </c>
      <c r="T1153" t="s">
        <v>3963</v>
      </c>
      <c r="U1153" t="s">
        <v>3963</v>
      </c>
      <c r="AI1153">
        <v>60</v>
      </c>
      <c r="AJ1153">
        <v>60</v>
      </c>
      <c r="AK1153" t="s">
        <v>475</v>
      </c>
      <c r="AL1153" t="s">
        <v>2800</v>
      </c>
      <c r="AM1153" t="s">
        <v>3961</v>
      </c>
      <c r="AN1153" s="1" t="s">
        <v>3962</v>
      </c>
      <c r="AO1153" s="1" t="str">
        <f t="shared" si="76"/>
        <v>2W Distributor Bike</v>
      </c>
      <c r="AP1153" s="1"/>
      <c r="AQ1153" s="1"/>
      <c r="AR1153" s="1"/>
      <c r="AS1153" s="1"/>
      <c r="AT1153" s="1"/>
      <c r="AU1153" s="1"/>
      <c r="AV1153" s="1"/>
      <c r="AW1153" s="1"/>
      <c r="AX1153" s="1"/>
      <c r="AY1153" s="1"/>
      <c r="AZ1153" s="1"/>
      <c r="BA1153" s="1"/>
      <c r="BB1153" s="1"/>
      <c r="BC1153" s="1"/>
      <c r="BD1153" s="1" t="s">
        <v>8053</v>
      </c>
      <c r="BE1153" t="str">
        <f t="shared" si="74"/>
        <v>N/A&amp;variant=thumb&amp;extension=png</v>
      </c>
    </row>
    <row r="1154" spans="1:57" ht="19" customHeight="1" x14ac:dyDescent="0.2">
      <c r="A1154">
        <v>1181</v>
      </c>
      <c r="B1154" t="str">
        <f t="shared" si="77"/>
        <v>69035-00003</v>
      </c>
      <c r="C1154" t="s">
        <v>3964</v>
      </c>
      <c r="D1154" t="str">
        <f t="shared" si="75"/>
        <v>69035-00003</v>
      </c>
      <c r="E1154" t="s">
        <v>3170</v>
      </c>
      <c r="F1154" t="e">
        <v>#N/A</v>
      </c>
      <c r="G1154" t="s">
        <v>3324</v>
      </c>
      <c r="H1154" t="s">
        <v>3644</v>
      </c>
      <c r="I1154" t="s">
        <v>3645</v>
      </c>
      <c r="J1154" t="s">
        <v>5332</v>
      </c>
      <c r="K1154" t="s">
        <v>5338</v>
      </c>
      <c r="L1154" t="s">
        <v>5415</v>
      </c>
      <c r="M1154" t="s">
        <v>5349</v>
      </c>
      <c r="N1154" t="s">
        <v>3021</v>
      </c>
      <c r="P1154" t="s">
        <v>5330</v>
      </c>
      <c r="Q1154" t="s">
        <v>3667</v>
      </c>
      <c r="R1154" t="e">
        <v>#N/A</v>
      </c>
      <c r="S1154" t="b">
        <v>0</v>
      </c>
      <c r="T1154" t="s">
        <v>3964</v>
      </c>
      <c r="U1154" t="s">
        <v>3964</v>
      </c>
      <c r="AI1154">
        <v>50</v>
      </c>
      <c r="AJ1154">
        <v>50</v>
      </c>
      <c r="AK1154" t="s">
        <v>475</v>
      </c>
      <c r="AL1154" t="s">
        <v>2800</v>
      </c>
      <c r="AM1154" t="s">
        <v>3961</v>
      </c>
      <c r="AN1154" s="1" t="s">
        <v>3962</v>
      </c>
      <c r="AO1154" s="1" t="str">
        <f t="shared" si="76"/>
        <v>2W Distributor Bike</v>
      </c>
      <c r="AP1154" s="1"/>
      <c r="AQ1154" s="1"/>
      <c r="AR1154" s="1"/>
      <c r="AS1154" s="1"/>
      <c r="AT1154" s="1"/>
      <c r="AU1154" s="1"/>
      <c r="AV1154" s="1"/>
      <c r="AW1154" s="1"/>
      <c r="AX1154" s="1"/>
      <c r="AY1154" s="1"/>
      <c r="AZ1154" s="1"/>
      <c r="BA1154" s="1"/>
      <c r="BB1154" s="1"/>
      <c r="BC1154" s="1"/>
      <c r="BD1154" s="1" t="s">
        <v>8053</v>
      </c>
      <c r="BE1154" t="str">
        <f t="shared" ref="BE1154:BE1217" si="78">IF(BD1154="","",BD1154&amp;"&amp;variant=thumb&amp;extension=png")</f>
        <v>N/A&amp;variant=thumb&amp;extension=png</v>
      </c>
    </row>
    <row r="1155" spans="1:57" ht="19" customHeight="1" x14ac:dyDescent="0.2">
      <c r="A1155">
        <v>1182</v>
      </c>
      <c r="B1155" t="str">
        <f t="shared" si="77"/>
        <v>69035-00004</v>
      </c>
      <c r="C1155" t="s">
        <v>3965</v>
      </c>
      <c r="D1155" t="str">
        <f t="shared" ref="D1155:D1218" si="79">C1155</f>
        <v>69035-00004</v>
      </c>
      <c r="E1155" t="s">
        <v>3170</v>
      </c>
      <c r="F1155" t="e">
        <v>#N/A</v>
      </c>
      <c r="G1155" t="s">
        <v>3324</v>
      </c>
      <c r="H1155" t="s">
        <v>3644</v>
      </c>
      <c r="I1155" t="s">
        <v>3645</v>
      </c>
      <c r="J1155" t="s">
        <v>5332</v>
      </c>
      <c r="K1155" t="s">
        <v>5338</v>
      </c>
      <c r="L1155" t="s">
        <v>5415</v>
      </c>
      <c r="M1155" t="s">
        <v>5349</v>
      </c>
      <c r="N1155" t="s">
        <v>3021</v>
      </c>
      <c r="P1155" t="s">
        <v>5330</v>
      </c>
      <c r="Q1155" t="s">
        <v>3703</v>
      </c>
      <c r="R1155" t="e">
        <v>#N/A</v>
      </c>
      <c r="S1155" t="b">
        <v>0</v>
      </c>
      <c r="T1155" t="s">
        <v>3965</v>
      </c>
      <c r="U1155" t="s">
        <v>3965</v>
      </c>
      <c r="AI1155">
        <v>50</v>
      </c>
      <c r="AJ1155">
        <v>50</v>
      </c>
      <c r="AK1155" t="s">
        <v>475</v>
      </c>
      <c r="AL1155" t="s">
        <v>2800</v>
      </c>
      <c r="AM1155" t="s">
        <v>3961</v>
      </c>
      <c r="AN1155" s="1" t="s">
        <v>3962</v>
      </c>
      <c r="AO1155" s="1" t="str">
        <f t="shared" ref="AO1155:AO1218" si="80">IF(E1155="Moto","",IF(E1155="Snowboard","",IF(E1155="Snowmobile","",AO$1)))</f>
        <v>2W Distributor Bike</v>
      </c>
      <c r="AP1155" s="1"/>
      <c r="AQ1155" s="1"/>
      <c r="AR1155" s="1"/>
      <c r="AS1155" s="1"/>
      <c r="AT1155" s="1"/>
      <c r="AU1155" s="1"/>
      <c r="AV1155" s="1"/>
      <c r="AW1155" s="1"/>
      <c r="AX1155" s="1"/>
      <c r="AY1155" s="1"/>
      <c r="AZ1155" s="1"/>
      <c r="BA1155" s="1"/>
      <c r="BB1155" s="1"/>
      <c r="BC1155" s="1"/>
      <c r="BD1155" s="1" t="s">
        <v>8053</v>
      </c>
      <c r="BE1155" t="str">
        <f t="shared" si="78"/>
        <v>N/A&amp;variant=thumb&amp;extension=png</v>
      </c>
    </row>
    <row r="1156" spans="1:57" ht="19" customHeight="1" x14ac:dyDescent="0.2">
      <c r="A1156">
        <v>1183</v>
      </c>
      <c r="B1156" t="str">
        <f t="shared" si="77"/>
        <v>69035-00005</v>
      </c>
      <c r="C1156" t="s">
        <v>3966</v>
      </c>
      <c r="D1156" t="str">
        <f t="shared" si="79"/>
        <v>69035-00005</v>
      </c>
      <c r="E1156" t="s">
        <v>3170</v>
      </c>
      <c r="F1156" t="e">
        <v>#N/A</v>
      </c>
      <c r="G1156" t="s">
        <v>3324</v>
      </c>
      <c r="H1156" t="s">
        <v>3644</v>
      </c>
      <c r="I1156" t="s">
        <v>3645</v>
      </c>
      <c r="J1156" t="s">
        <v>5332</v>
      </c>
      <c r="K1156" t="s">
        <v>5338</v>
      </c>
      <c r="L1156" t="s">
        <v>5415</v>
      </c>
      <c r="M1156" t="s">
        <v>5349</v>
      </c>
      <c r="N1156" t="s">
        <v>3021</v>
      </c>
      <c r="P1156" t="s">
        <v>5330</v>
      </c>
      <c r="Q1156" t="s">
        <v>2804</v>
      </c>
      <c r="R1156" t="e">
        <v>#N/A</v>
      </c>
      <c r="S1156" t="b">
        <v>0</v>
      </c>
      <c r="T1156" t="s">
        <v>3966</v>
      </c>
      <c r="U1156" t="s">
        <v>3966</v>
      </c>
      <c r="AI1156">
        <v>40</v>
      </c>
      <c r="AJ1156">
        <v>40</v>
      </c>
      <c r="AK1156" t="s">
        <v>475</v>
      </c>
      <c r="AL1156" t="s">
        <v>2800</v>
      </c>
      <c r="AM1156" t="s">
        <v>3961</v>
      </c>
      <c r="AN1156" s="1" t="s">
        <v>3962</v>
      </c>
      <c r="AO1156" s="1" t="str">
        <f t="shared" si="80"/>
        <v>2W Distributor Bike</v>
      </c>
      <c r="AP1156" s="1"/>
      <c r="AQ1156" s="1"/>
      <c r="AR1156" s="1"/>
      <c r="AS1156" s="1"/>
      <c r="AT1156" s="1"/>
      <c r="AU1156" s="1"/>
      <c r="AV1156" s="1"/>
      <c r="AW1156" s="1"/>
      <c r="AX1156" s="1"/>
      <c r="AY1156" s="1"/>
      <c r="AZ1156" s="1"/>
      <c r="BA1156" s="1"/>
      <c r="BB1156" s="1"/>
      <c r="BC1156" s="1"/>
      <c r="BD1156" s="1" t="s">
        <v>8053</v>
      </c>
      <c r="BE1156" t="str">
        <f t="shared" si="78"/>
        <v>N/A&amp;variant=thumb&amp;extension=png</v>
      </c>
    </row>
    <row r="1157" spans="1:57" ht="19" customHeight="1" x14ac:dyDescent="0.2">
      <c r="A1157">
        <v>1184</v>
      </c>
      <c r="B1157" t="str">
        <f t="shared" si="77"/>
        <v>69035-00006</v>
      </c>
      <c r="C1157" t="s">
        <v>3967</v>
      </c>
      <c r="D1157" t="str">
        <f t="shared" si="79"/>
        <v>69035-00006</v>
      </c>
      <c r="E1157" t="s">
        <v>3170</v>
      </c>
      <c r="F1157" t="e">
        <v>#N/A</v>
      </c>
      <c r="G1157" t="s">
        <v>3324</v>
      </c>
      <c r="H1157" t="s">
        <v>3644</v>
      </c>
      <c r="I1157" t="s">
        <v>3645</v>
      </c>
      <c r="J1157" t="s">
        <v>5332</v>
      </c>
      <c r="K1157" t="s">
        <v>5338</v>
      </c>
      <c r="L1157" t="s">
        <v>5415</v>
      </c>
      <c r="M1157" t="s">
        <v>5349</v>
      </c>
      <c r="N1157" t="s">
        <v>3021</v>
      </c>
      <c r="P1157" t="s">
        <v>5330</v>
      </c>
      <c r="Q1157" t="s">
        <v>3662</v>
      </c>
      <c r="R1157" t="e">
        <v>#N/A</v>
      </c>
      <c r="S1157" t="b">
        <v>0</v>
      </c>
      <c r="T1157" t="s">
        <v>3967</v>
      </c>
      <c r="U1157" t="s">
        <v>3967</v>
      </c>
      <c r="AI1157">
        <v>70</v>
      </c>
      <c r="AJ1157">
        <v>70</v>
      </c>
      <c r="AK1157" t="s">
        <v>475</v>
      </c>
      <c r="AL1157" t="s">
        <v>2800</v>
      </c>
      <c r="AM1157" t="s">
        <v>3961</v>
      </c>
      <c r="AN1157" s="1" t="s">
        <v>3962</v>
      </c>
      <c r="AO1157" s="1" t="str">
        <f t="shared" si="80"/>
        <v>2W Distributor Bike</v>
      </c>
      <c r="AP1157" s="1"/>
      <c r="AQ1157" s="1"/>
      <c r="AR1157" s="1"/>
      <c r="AS1157" s="1"/>
      <c r="AT1157" s="1"/>
      <c r="AU1157" s="1"/>
      <c r="AV1157" s="1"/>
      <c r="AW1157" s="1"/>
      <c r="AX1157" s="1"/>
      <c r="AY1157" s="1"/>
      <c r="AZ1157" s="1"/>
      <c r="BA1157" s="1"/>
      <c r="BB1157" s="1"/>
      <c r="BC1157" s="1"/>
      <c r="BD1157" s="1" t="s">
        <v>8053</v>
      </c>
      <c r="BE1157" t="str">
        <f t="shared" si="78"/>
        <v>N/A&amp;variant=thumb&amp;extension=png</v>
      </c>
    </row>
    <row r="1158" spans="1:57" ht="19" customHeight="1" x14ac:dyDescent="0.2">
      <c r="A1158">
        <v>1185</v>
      </c>
      <c r="B1158" t="str">
        <f t="shared" si="77"/>
        <v>69035-00007</v>
      </c>
      <c r="C1158" t="s">
        <v>3968</v>
      </c>
      <c r="D1158" t="str">
        <f t="shared" si="79"/>
        <v>69035-00007</v>
      </c>
      <c r="E1158" t="s">
        <v>3170</v>
      </c>
      <c r="F1158" t="e">
        <v>#N/A</v>
      </c>
      <c r="G1158" t="s">
        <v>3324</v>
      </c>
      <c r="H1158" t="s">
        <v>3644</v>
      </c>
      <c r="I1158" t="s">
        <v>3645</v>
      </c>
      <c r="J1158" t="s">
        <v>5332</v>
      </c>
      <c r="K1158" t="s">
        <v>5338</v>
      </c>
      <c r="L1158" t="s">
        <v>5415</v>
      </c>
      <c r="M1158" t="s">
        <v>5349</v>
      </c>
      <c r="N1158" t="s">
        <v>3021</v>
      </c>
      <c r="P1158" t="s">
        <v>5330</v>
      </c>
      <c r="Q1158" t="s">
        <v>3733</v>
      </c>
      <c r="R1158" t="e">
        <v>#N/A</v>
      </c>
      <c r="S1158" t="b">
        <v>0</v>
      </c>
      <c r="T1158" t="s">
        <v>3968</v>
      </c>
      <c r="U1158" t="s">
        <v>3968</v>
      </c>
      <c r="AI1158">
        <v>50</v>
      </c>
      <c r="AJ1158">
        <v>50</v>
      </c>
      <c r="AK1158" t="s">
        <v>475</v>
      </c>
      <c r="AL1158" t="s">
        <v>2800</v>
      </c>
      <c r="AM1158" t="s">
        <v>3961</v>
      </c>
      <c r="AN1158" s="1" t="s">
        <v>3962</v>
      </c>
      <c r="AO1158" s="1" t="str">
        <f t="shared" si="80"/>
        <v>2W Distributor Bike</v>
      </c>
      <c r="AP1158" s="1"/>
      <c r="AQ1158" s="1"/>
      <c r="AR1158" s="1"/>
      <c r="AS1158" s="1"/>
      <c r="AT1158" s="1"/>
      <c r="AU1158" s="1"/>
      <c r="AV1158" s="1"/>
      <c r="AW1158" s="1"/>
      <c r="AX1158" s="1"/>
      <c r="AY1158" s="1"/>
      <c r="AZ1158" s="1"/>
      <c r="BA1158" s="1"/>
      <c r="BB1158" s="1"/>
      <c r="BC1158" s="1"/>
      <c r="BD1158" s="1" t="s">
        <v>8053</v>
      </c>
      <c r="BE1158" t="str">
        <f t="shared" si="78"/>
        <v>N/A&amp;variant=thumb&amp;extension=png</v>
      </c>
    </row>
    <row r="1159" spans="1:57" ht="19" customHeight="1" x14ac:dyDescent="0.2">
      <c r="A1159">
        <v>1186</v>
      </c>
      <c r="B1159" t="str">
        <f t="shared" si="77"/>
        <v>69035-00008</v>
      </c>
      <c r="C1159" t="s">
        <v>3969</v>
      </c>
      <c r="D1159" t="str">
        <f t="shared" si="79"/>
        <v>69035-00008</v>
      </c>
      <c r="E1159" t="s">
        <v>3170</v>
      </c>
      <c r="F1159" t="e">
        <v>#N/A</v>
      </c>
      <c r="G1159" t="s">
        <v>3324</v>
      </c>
      <c r="H1159" t="s">
        <v>3644</v>
      </c>
      <c r="I1159" t="s">
        <v>3645</v>
      </c>
      <c r="J1159" t="s">
        <v>5332</v>
      </c>
      <c r="K1159" t="s">
        <v>5338</v>
      </c>
      <c r="L1159" t="s">
        <v>5415</v>
      </c>
      <c r="M1159" t="s">
        <v>5349</v>
      </c>
      <c r="N1159" t="s">
        <v>3021</v>
      </c>
      <c r="P1159" t="s">
        <v>5330</v>
      </c>
      <c r="Q1159" t="s">
        <v>638</v>
      </c>
      <c r="R1159" t="e">
        <v>#N/A</v>
      </c>
      <c r="S1159" t="b">
        <v>0</v>
      </c>
      <c r="T1159" t="s">
        <v>3969</v>
      </c>
      <c r="U1159" t="s">
        <v>3969</v>
      </c>
      <c r="AI1159">
        <v>30</v>
      </c>
      <c r="AJ1159">
        <v>30</v>
      </c>
      <c r="AK1159" t="s">
        <v>475</v>
      </c>
      <c r="AL1159" t="s">
        <v>2800</v>
      </c>
      <c r="AM1159" t="s">
        <v>3961</v>
      </c>
      <c r="AN1159" s="1" t="s">
        <v>3962</v>
      </c>
      <c r="AO1159" s="1" t="str">
        <f t="shared" si="80"/>
        <v>2W Distributor Bike</v>
      </c>
      <c r="AP1159" s="1"/>
      <c r="AQ1159" s="1"/>
      <c r="AR1159" s="1"/>
      <c r="AS1159" s="1"/>
      <c r="AT1159" s="1"/>
      <c r="AU1159" s="1"/>
      <c r="AV1159" s="1"/>
      <c r="AW1159" s="1"/>
      <c r="AX1159" s="1"/>
      <c r="AY1159" s="1"/>
      <c r="AZ1159" s="1"/>
      <c r="BA1159" s="1"/>
      <c r="BB1159" s="1"/>
      <c r="BC1159" s="1"/>
      <c r="BD1159" s="1" t="s">
        <v>8053</v>
      </c>
      <c r="BE1159" t="str">
        <f t="shared" si="78"/>
        <v>N/A&amp;variant=thumb&amp;extension=png</v>
      </c>
    </row>
    <row r="1160" spans="1:57" ht="19" customHeight="1" x14ac:dyDescent="0.2">
      <c r="A1160">
        <v>1187</v>
      </c>
      <c r="B1160" t="str">
        <f t="shared" si="77"/>
        <v>69035-00009</v>
      </c>
      <c r="C1160" t="s">
        <v>3970</v>
      </c>
      <c r="D1160" t="str">
        <f t="shared" si="79"/>
        <v>69035-00009</v>
      </c>
      <c r="E1160" t="s">
        <v>3170</v>
      </c>
      <c r="F1160" t="e">
        <v>#N/A</v>
      </c>
      <c r="G1160" t="s">
        <v>3324</v>
      </c>
      <c r="H1160" t="s">
        <v>3644</v>
      </c>
      <c r="I1160" t="s">
        <v>3645</v>
      </c>
      <c r="J1160" t="s">
        <v>5332</v>
      </c>
      <c r="K1160" t="s">
        <v>5338</v>
      </c>
      <c r="L1160" t="s">
        <v>5415</v>
      </c>
      <c r="M1160" t="s">
        <v>5349</v>
      </c>
      <c r="N1160" t="s">
        <v>3021</v>
      </c>
      <c r="P1160" t="s">
        <v>5330</v>
      </c>
      <c r="Q1160" t="s">
        <v>3672</v>
      </c>
      <c r="R1160" t="e">
        <v>#N/A</v>
      </c>
      <c r="S1160" t="b">
        <v>0</v>
      </c>
      <c r="T1160" t="s">
        <v>3970</v>
      </c>
      <c r="U1160" t="s">
        <v>3970</v>
      </c>
      <c r="AI1160">
        <v>60</v>
      </c>
      <c r="AJ1160">
        <v>60</v>
      </c>
      <c r="AK1160" t="s">
        <v>475</v>
      </c>
      <c r="AL1160" t="s">
        <v>2800</v>
      </c>
      <c r="AM1160" t="s">
        <v>3961</v>
      </c>
      <c r="AN1160" s="1" t="s">
        <v>3962</v>
      </c>
      <c r="AO1160" s="1" t="str">
        <f t="shared" si="80"/>
        <v>2W Distributor Bike</v>
      </c>
      <c r="AP1160" s="1"/>
      <c r="AQ1160" s="1"/>
      <c r="AR1160" s="1"/>
      <c r="AS1160" s="1"/>
      <c r="AT1160" s="1"/>
      <c r="AU1160" s="1"/>
      <c r="AV1160" s="1"/>
      <c r="AW1160" s="1"/>
      <c r="AX1160" s="1"/>
      <c r="AY1160" s="1"/>
      <c r="AZ1160" s="1"/>
      <c r="BA1160" s="1"/>
      <c r="BB1160" s="1"/>
      <c r="BC1160" s="1"/>
      <c r="BD1160" s="1" t="s">
        <v>8053</v>
      </c>
      <c r="BE1160" t="str">
        <f t="shared" si="78"/>
        <v>N/A&amp;variant=thumb&amp;extension=png</v>
      </c>
    </row>
    <row r="1161" spans="1:57" ht="19" customHeight="1" x14ac:dyDescent="0.2">
      <c r="A1161">
        <v>1188</v>
      </c>
      <c r="B1161" t="str">
        <f t="shared" si="77"/>
        <v>69035-00012</v>
      </c>
      <c r="C1161" t="s">
        <v>3971</v>
      </c>
      <c r="D1161" t="str">
        <f t="shared" si="79"/>
        <v>69035-00012</v>
      </c>
      <c r="E1161" t="s">
        <v>3170</v>
      </c>
      <c r="F1161" t="e">
        <v>#N/A</v>
      </c>
      <c r="G1161" t="s">
        <v>3324</v>
      </c>
      <c r="H1161" t="s">
        <v>3644</v>
      </c>
      <c r="I1161" t="s">
        <v>3645</v>
      </c>
      <c r="J1161" t="s">
        <v>5332</v>
      </c>
      <c r="K1161" t="s">
        <v>5338</v>
      </c>
      <c r="L1161" t="s">
        <v>5415</v>
      </c>
      <c r="M1161" t="s">
        <v>5349</v>
      </c>
      <c r="N1161" t="s">
        <v>3021</v>
      </c>
      <c r="P1161" t="s">
        <v>5330</v>
      </c>
      <c r="Q1161" t="s">
        <v>3736</v>
      </c>
      <c r="R1161" t="e">
        <v>#N/A</v>
      </c>
      <c r="S1161" t="b">
        <v>0</v>
      </c>
      <c r="T1161" t="s">
        <v>3971</v>
      </c>
      <c r="U1161" t="s">
        <v>3971</v>
      </c>
      <c r="AI1161">
        <v>60</v>
      </c>
      <c r="AJ1161">
        <v>60</v>
      </c>
      <c r="AK1161" t="s">
        <v>475</v>
      </c>
      <c r="AL1161" t="s">
        <v>2800</v>
      </c>
      <c r="AM1161" t="s">
        <v>3961</v>
      </c>
      <c r="AN1161" s="1" t="s">
        <v>3962</v>
      </c>
      <c r="AO1161" s="1" t="str">
        <f t="shared" si="80"/>
        <v>2W Distributor Bike</v>
      </c>
      <c r="AP1161" s="1"/>
      <c r="AQ1161" s="1"/>
      <c r="AR1161" s="1"/>
      <c r="AS1161" s="1"/>
      <c r="AT1161" s="1"/>
      <c r="AU1161" s="1"/>
      <c r="AV1161" s="1"/>
      <c r="AW1161" s="1"/>
      <c r="AX1161" s="1"/>
      <c r="AY1161" s="1"/>
      <c r="AZ1161" s="1"/>
      <c r="BA1161" s="1"/>
      <c r="BB1161" s="1"/>
      <c r="BC1161" s="1"/>
      <c r="BD1161" s="1" t="s">
        <v>8053</v>
      </c>
      <c r="BE1161" t="str">
        <f t="shared" si="78"/>
        <v>N/A&amp;variant=thumb&amp;extension=png</v>
      </c>
    </row>
    <row r="1162" spans="1:57" ht="19" customHeight="1" x14ac:dyDescent="0.2">
      <c r="A1162">
        <v>1189</v>
      </c>
      <c r="B1162" t="str">
        <f t="shared" si="77"/>
        <v>69035-00013</v>
      </c>
      <c r="C1162" t="s">
        <v>3972</v>
      </c>
      <c r="D1162" t="str">
        <f t="shared" si="79"/>
        <v>69035-00013</v>
      </c>
      <c r="E1162" t="s">
        <v>3170</v>
      </c>
      <c r="F1162" t="e">
        <v>#N/A</v>
      </c>
      <c r="G1162" t="s">
        <v>3324</v>
      </c>
      <c r="H1162" t="s">
        <v>3644</v>
      </c>
      <c r="I1162" t="s">
        <v>3645</v>
      </c>
      <c r="J1162" t="s">
        <v>5332</v>
      </c>
      <c r="K1162" t="s">
        <v>5333</v>
      </c>
      <c r="L1162" t="s">
        <v>5416</v>
      </c>
      <c r="M1162" t="s">
        <v>5349</v>
      </c>
      <c r="N1162" t="s">
        <v>3021</v>
      </c>
      <c r="P1162" t="s">
        <v>5330</v>
      </c>
      <c r="Q1162" t="s">
        <v>2929</v>
      </c>
      <c r="R1162" t="e">
        <v>#N/A</v>
      </c>
      <c r="S1162" t="b">
        <v>0</v>
      </c>
      <c r="T1162" t="s">
        <v>3972</v>
      </c>
      <c r="U1162" t="s">
        <v>3972</v>
      </c>
      <c r="AI1162">
        <v>40</v>
      </c>
      <c r="AJ1162">
        <v>40</v>
      </c>
      <c r="AK1162" t="s">
        <v>475</v>
      </c>
      <c r="AL1162" t="s">
        <v>2800</v>
      </c>
      <c r="AM1162" t="s">
        <v>3961</v>
      </c>
      <c r="AN1162" s="1" t="s">
        <v>3962</v>
      </c>
      <c r="AO1162" s="1" t="str">
        <f t="shared" si="80"/>
        <v>2W Distributor Bike</v>
      </c>
      <c r="AP1162" s="1"/>
      <c r="AQ1162" s="1"/>
      <c r="AR1162" s="1"/>
      <c r="AS1162" s="1"/>
      <c r="AT1162" s="1"/>
      <c r="AU1162" s="1"/>
      <c r="AV1162" s="1"/>
      <c r="AW1162" s="1"/>
      <c r="AX1162" s="1"/>
      <c r="AY1162" s="1"/>
      <c r="AZ1162" s="1"/>
      <c r="BA1162" s="1"/>
      <c r="BB1162" s="1"/>
      <c r="BC1162" s="1"/>
      <c r="BD1162" s="1" t="s">
        <v>8053</v>
      </c>
      <c r="BE1162" t="str">
        <f t="shared" si="78"/>
        <v>N/A&amp;variant=thumb&amp;extension=png</v>
      </c>
    </row>
    <row r="1163" spans="1:57" ht="19" customHeight="1" x14ac:dyDescent="0.2">
      <c r="A1163">
        <v>1190</v>
      </c>
      <c r="B1163" t="str">
        <f t="shared" si="77"/>
        <v>69035-00014</v>
      </c>
      <c r="C1163" t="s">
        <v>3973</v>
      </c>
      <c r="D1163" t="str">
        <f t="shared" si="79"/>
        <v>69035-00014</v>
      </c>
      <c r="E1163" t="s">
        <v>3170</v>
      </c>
      <c r="F1163" t="e">
        <v>#N/A</v>
      </c>
      <c r="G1163" t="s">
        <v>3324</v>
      </c>
      <c r="H1163" t="s">
        <v>3644</v>
      </c>
      <c r="I1163" t="s">
        <v>3645</v>
      </c>
      <c r="J1163" t="s">
        <v>5332</v>
      </c>
      <c r="K1163" t="s">
        <v>5338</v>
      </c>
      <c r="L1163" t="s">
        <v>5415</v>
      </c>
      <c r="M1163" t="s">
        <v>5349</v>
      </c>
      <c r="N1163" t="s">
        <v>3021</v>
      </c>
      <c r="P1163" t="s">
        <v>5330</v>
      </c>
      <c r="Q1163" t="s">
        <v>3659</v>
      </c>
      <c r="R1163" t="e">
        <v>#N/A</v>
      </c>
      <c r="S1163" t="b">
        <v>1</v>
      </c>
      <c r="T1163" t="s">
        <v>3973</v>
      </c>
      <c r="U1163" t="s">
        <v>3973</v>
      </c>
      <c r="AI1163">
        <v>60</v>
      </c>
      <c r="AJ1163">
        <v>60</v>
      </c>
      <c r="AK1163" t="s">
        <v>475</v>
      </c>
      <c r="AL1163" t="s">
        <v>2800</v>
      </c>
      <c r="AM1163" t="s">
        <v>3961</v>
      </c>
      <c r="AN1163" s="1" t="s">
        <v>3962</v>
      </c>
      <c r="AO1163" s="1" t="str">
        <f t="shared" si="80"/>
        <v>2W Distributor Bike</v>
      </c>
      <c r="AP1163" s="1"/>
      <c r="AQ1163" s="1"/>
      <c r="AR1163" s="1"/>
      <c r="AS1163" s="1"/>
      <c r="AT1163" s="1"/>
      <c r="AU1163" s="1"/>
      <c r="AV1163" s="1"/>
      <c r="AW1163" s="1"/>
      <c r="AX1163" s="1"/>
      <c r="AY1163" s="1"/>
      <c r="AZ1163" s="1"/>
      <c r="BA1163" s="1"/>
      <c r="BB1163" s="1"/>
      <c r="BC1163" s="1"/>
      <c r="BD1163" s="1" t="s">
        <v>8053</v>
      </c>
      <c r="BE1163" t="str">
        <f t="shared" si="78"/>
        <v>N/A&amp;variant=thumb&amp;extension=png</v>
      </c>
    </row>
    <row r="1164" spans="1:57" ht="19" customHeight="1" x14ac:dyDescent="0.2">
      <c r="A1164">
        <v>1191</v>
      </c>
      <c r="B1164" t="str">
        <f t="shared" si="77"/>
        <v>69036-00001</v>
      </c>
      <c r="C1164" t="s">
        <v>3974</v>
      </c>
      <c r="D1164" t="str">
        <f t="shared" si="79"/>
        <v>69036-00001</v>
      </c>
      <c r="E1164" t="s">
        <v>3170</v>
      </c>
      <c r="F1164" t="e">
        <v>#N/A</v>
      </c>
      <c r="G1164" t="s">
        <v>3324</v>
      </c>
      <c r="H1164" t="s">
        <v>3975</v>
      </c>
      <c r="I1164" t="s">
        <v>3645</v>
      </c>
      <c r="J1164" t="s">
        <v>5332</v>
      </c>
      <c r="K1164" t="s">
        <v>5333</v>
      </c>
      <c r="L1164" t="s">
        <v>5416</v>
      </c>
      <c r="M1164" t="s">
        <v>5356</v>
      </c>
      <c r="N1164" t="s">
        <v>5394</v>
      </c>
      <c r="P1164" t="s">
        <v>5330</v>
      </c>
      <c r="Q1164" t="s">
        <v>3824</v>
      </c>
      <c r="R1164" t="e">
        <v>#N/A</v>
      </c>
      <c r="S1164" t="b">
        <v>0</v>
      </c>
      <c r="T1164" t="s">
        <v>3974</v>
      </c>
      <c r="U1164" t="s">
        <v>3974</v>
      </c>
      <c r="AI1164">
        <v>15</v>
      </c>
      <c r="AJ1164">
        <v>15</v>
      </c>
      <c r="AK1164" t="s">
        <v>3230</v>
      </c>
      <c r="AL1164" t="s">
        <v>619</v>
      </c>
      <c r="AM1164" t="s">
        <v>3976</v>
      </c>
      <c r="AN1164" t="s">
        <v>3977</v>
      </c>
      <c r="AO1164" s="1" t="str">
        <f t="shared" si="80"/>
        <v>2W Distributor Bike</v>
      </c>
      <c r="BD1164" s="1" t="s">
        <v>8053</v>
      </c>
      <c r="BE1164" t="str">
        <f t="shared" si="78"/>
        <v>N/A&amp;variant=thumb&amp;extension=png</v>
      </c>
    </row>
    <row r="1165" spans="1:57" ht="19" customHeight="1" x14ac:dyDescent="0.2">
      <c r="A1165">
        <v>1192</v>
      </c>
      <c r="B1165" t="str">
        <f t="shared" si="77"/>
        <v>69036-00002</v>
      </c>
      <c r="C1165" t="s">
        <v>3978</v>
      </c>
      <c r="D1165" t="str">
        <f t="shared" si="79"/>
        <v>69036-00002</v>
      </c>
      <c r="E1165" t="s">
        <v>3170</v>
      </c>
      <c r="F1165" t="e">
        <v>#N/A</v>
      </c>
      <c r="G1165" t="s">
        <v>3324</v>
      </c>
      <c r="H1165" t="s">
        <v>3975</v>
      </c>
      <c r="I1165" t="s">
        <v>3645</v>
      </c>
      <c r="J1165" t="s">
        <v>5332</v>
      </c>
      <c r="K1165" t="s">
        <v>5333</v>
      </c>
      <c r="L1165" t="s">
        <v>5416</v>
      </c>
      <c r="M1165" t="s">
        <v>5356</v>
      </c>
      <c r="N1165" t="s">
        <v>5394</v>
      </c>
      <c r="P1165" t="s">
        <v>5330</v>
      </c>
      <c r="Q1165" t="s">
        <v>3798</v>
      </c>
      <c r="R1165" t="e">
        <v>#N/A</v>
      </c>
      <c r="S1165" t="b">
        <v>0</v>
      </c>
      <c r="T1165" t="s">
        <v>3978</v>
      </c>
      <c r="U1165" t="s">
        <v>3978</v>
      </c>
      <c r="AI1165">
        <v>15</v>
      </c>
      <c r="AJ1165">
        <v>15</v>
      </c>
      <c r="AK1165" t="s">
        <v>3230</v>
      </c>
      <c r="AL1165" t="s">
        <v>619</v>
      </c>
      <c r="AM1165" t="s">
        <v>3976</v>
      </c>
      <c r="AN1165" t="s">
        <v>3977</v>
      </c>
      <c r="AO1165" s="1" t="str">
        <f t="shared" si="80"/>
        <v>2W Distributor Bike</v>
      </c>
      <c r="BD1165" s="1" t="s">
        <v>8053</v>
      </c>
      <c r="BE1165" t="str">
        <f t="shared" si="78"/>
        <v>N/A&amp;variant=thumb&amp;extension=png</v>
      </c>
    </row>
    <row r="1166" spans="1:57" ht="19" customHeight="1" x14ac:dyDescent="0.2">
      <c r="A1166">
        <v>1193</v>
      </c>
      <c r="B1166" t="str">
        <f t="shared" si="77"/>
        <v>69036-00003</v>
      </c>
      <c r="C1166" t="s">
        <v>3979</v>
      </c>
      <c r="D1166" t="str">
        <f t="shared" si="79"/>
        <v>69036-00003</v>
      </c>
      <c r="E1166" t="s">
        <v>3170</v>
      </c>
      <c r="F1166" t="e">
        <v>#N/A</v>
      </c>
      <c r="G1166" t="s">
        <v>3324</v>
      </c>
      <c r="H1166" t="s">
        <v>3975</v>
      </c>
      <c r="I1166" t="s">
        <v>3645</v>
      </c>
      <c r="J1166" t="s">
        <v>5332</v>
      </c>
      <c r="K1166" t="s">
        <v>5333</v>
      </c>
      <c r="L1166" t="s">
        <v>5416</v>
      </c>
      <c r="M1166" t="s">
        <v>5356</v>
      </c>
      <c r="N1166" t="s">
        <v>5394</v>
      </c>
      <c r="P1166" t="s">
        <v>5330</v>
      </c>
      <c r="Q1166" t="s">
        <v>3794</v>
      </c>
      <c r="R1166" t="e">
        <v>#N/A</v>
      </c>
      <c r="S1166" t="b">
        <v>0</v>
      </c>
      <c r="T1166" t="s">
        <v>3979</v>
      </c>
      <c r="U1166" t="s">
        <v>3979</v>
      </c>
      <c r="AI1166">
        <v>15</v>
      </c>
      <c r="AJ1166">
        <v>15</v>
      </c>
      <c r="AK1166" t="s">
        <v>3230</v>
      </c>
      <c r="AL1166" t="s">
        <v>619</v>
      </c>
      <c r="AM1166" t="s">
        <v>3976</v>
      </c>
      <c r="AN1166" t="s">
        <v>3977</v>
      </c>
      <c r="AO1166" s="1" t="str">
        <f t="shared" si="80"/>
        <v>2W Distributor Bike</v>
      </c>
      <c r="BD1166" s="1" t="s">
        <v>8053</v>
      </c>
      <c r="BE1166" t="str">
        <f t="shared" si="78"/>
        <v>N/A&amp;variant=thumb&amp;extension=png</v>
      </c>
    </row>
    <row r="1167" spans="1:57" ht="19" customHeight="1" x14ac:dyDescent="0.2">
      <c r="A1167">
        <v>1194</v>
      </c>
      <c r="B1167" t="str">
        <f t="shared" si="77"/>
        <v>69036-00004</v>
      </c>
      <c r="C1167" t="s">
        <v>3980</v>
      </c>
      <c r="D1167" t="str">
        <f t="shared" si="79"/>
        <v>69036-00004</v>
      </c>
      <c r="E1167" t="s">
        <v>3170</v>
      </c>
      <c r="F1167" t="e">
        <v>#N/A</v>
      </c>
      <c r="G1167" t="s">
        <v>3324</v>
      </c>
      <c r="H1167" t="s">
        <v>3975</v>
      </c>
      <c r="I1167" t="s">
        <v>3645</v>
      </c>
      <c r="J1167" t="s">
        <v>5332</v>
      </c>
      <c r="K1167" t="s">
        <v>5333</v>
      </c>
      <c r="L1167" t="s">
        <v>5416</v>
      </c>
      <c r="M1167" t="s">
        <v>5356</v>
      </c>
      <c r="N1167" t="s">
        <v>5394</v>
      </c>
      <c r="P1167" t="s">
        <v>5330</v>
      </c>
      <c r="Q1167" t="s">
        <v>3981</v>
      </c>
      <c r="R1167" t="e">
        <v>#N/A</v>
      </c>
      <c r="S1167" t="b">
        <v>0</v>
      </c>
      <c r="T1167" t="s">
        <v>3980</v>
      </c>
      <c r="U1167" t="s">
        <v>3980</v>
      </c>
      <c r="AI1167">
        <v>15</v>
      </c>
      <c r="AJ1167">
        <v>15</v>
      </c>
      <c r="AK1167" t="s">
        <v>3230</v>
      </c>
      <c r="AL1167" t="s">
        <v>619</v>
      </c>
      <c r="AM1167" t="s">
        <v>3976</v>
      </c>
      <c r="AN1167" t="s">
        <v>3977</v>
      </c>
      <c r="AO1167" s="1" t="str">
        <f t="shared" si="80"/>
        <v>2W Distributor Bike</v>
      </c>
      <c r="BD1167" s="1" t="s">
        <v>8053</v>
      </c>
      <c r="BE1167" t="str">
        <f t="shared" si="78"/>
        <v>N/A&amp;variant=thumb&amp;extension=png</v>
      </c>
    </row>
    <row r="1168" spans="1:57" ht="19" customHeight="1" x14ac:dyDescent="0.2">
      <c r="A1168">
        <v>1195</v>
      </c>
      <c r="B1168" t="str">
        <f t="shared" si="77"/>
        <v>69036-00005</v>
      </c>
      <c r="C1168" t="s">
        <v>3982</v>
      </c>
      <c r="D1168" t="str">
        <f t="shared" si="79"/>
        <v>69036-00005</v>
      </c>
      <c r="E1168" t="s">
        <v>3170</v>
      </c>
      <c r="F1168" t="e">
        <v>#N/A</v>
      </c>
      <c r="G1168" t="s">
        <v>3324</v>
      </c>
      <c r="H1168" t="s">
        <v>3975</v>
      </c>
      <c r="I1168" t="s">
        <v>3645</v>
      </c>
      <c r="J1168" t="s">
        <v>5332</v>
      </c>
      <c r="K1168" t="s">
        <v>5333</v>
      </c>
      <c r="L1168" t="s">
        <v>5416</v>
      </c>
      <c r="M1168" t="s">
        <v>5356</v>
      </c>
      <c r="N1168" t="s">
        <v>5394</v>
      </c>
      <c r="P1168" t="s">
        <v>5330</v>
      </c>
      <c r="Q1168" t="s">
        <v>3860</v>
      </c>
      <c r="R1168" t="e">
        <v>#N/A</v>
      </c>
      <c r="S1168" t="b">
        <v>0</v>
      </c>
      <c r="T1168" t="s">
        <v>3982</v>
      </c>
      <c r="U1168" t="s">
        <v>3982</v>
      </c>
      <c r="AI1168">
        <v>15</v>
      </c>
      <c r="AJ1168">
        <v>15</v>
      </c>
      <c r="AK1168" t="s">
        <v>3230</v>
      </c>
      <c r="AL1168" t="s">
        <v>619</v>
      </c>
      <c r="AM1168" t="s">
        <v>3976</v>
      </c>
      <c r="AN1168" t="s">
        <v>3977</v>
      </c>
      <c r="AO1168" s="1" t="str">
        <f t="shared" si="80"/>
        <v>2W Distributor Bike</v>
      </c>
      <c r="BD1168" s="1" t="s">
        <v>8053</v>
      </c>
      <c r="BE1168" t="str">
        <f t="shared" si="78"/>
        <v>N/A&amp;variant=thumb&amp;extension=png</v>
      </c>
    </row>
    <row r="1169" spans="1:59" ht="19" customHeight="1" x14ac:dyDescent="0.2">
      <c r="A1169">
        <v>1196</v>
      </c>
      <c r="B1169" t="str">
        <f t="shared" si="77"/>
        <v>69036-00006</v>
      </c>
      <c r="C1169" t="s">
        <v>3983</v>
      </c>
      <c r="D1169" t="str">
        <f t="shared" si="79"/>
        <v>69036-00006</v>
      </c>
      <c r="E1169" t="s">
        <v>3170</v>
      </c>
      <c r="F1169" t="e">
        <v>#N/A</v>
      </c>
      <c r="G1169" t="s">
        <v>3324</v>
      </c>
      <c r="H1169" t="s">
        <v>3975</v>
      </c>
      <c r="I1169" t="s">
        <v>3645</v>
      </c>
      <c r="J1169" t="s">
        <v>5332</v>
      </c>
      <c r="K1169" t="s">
        <v>5333</v>
      </c>
      <c r="L1169" t="s">
        <v>5416</v>
      </c>
      <c r="M1169" t="s">
        <v>5356</v>
      </c>
      <c r="N1169" t="s">
        <v>5394</v>
      </c>
      <c r="P1169" t="s">
        <v>5330</v>
      </c>
      <c r="Q1169" t="s">
        <v>3984</v>
      </c>
      <c r="R1169" t="e">
        <v>#N/A</v>
      </c>
      <c r="S1169" t="b">
        <v>0</v>
      </c>
      <c r="T1169" t="s">
        <v>3983</v>
      </c>
      <c r="U1169" t="s">
        <v>3983</v>
      </c>
      <c r="AI1169">
        <v>15</v>
      </c>
      <c r="AJ1169">
        <v>15</v>
      </c>
      <c r="AK1169" t="s">
        <v>3230</v>
      </c>
      <c r="AL1169" t="s">
        <v>619</v>
      </c>
      <c r="AM1169" t="s">
        <v>3976</v>
      </c>
      <c r="AN1169" t="s">
        <v>3977</v>
      </c>
      <c r="AO1169" s="1" t="str">
        <f t="shared" si="80"/>
        <v>2W Distributor Bike</v>
      </c>
      <c r="BD1169" s="1" t="s">
        <v>5869</v>
      </c>
      <c r="BE1169" t="str">
        <f t="shared" si="78"/>
        <v>https://fs.amplifi.io//file?id=448d6620-5428-4260-ab10-bf6a939a76ed&amp;variant=thumb&amp;extension=png</v>
      </c>
      <c r="BF1169" s="4" t="s">
        <v>5869</v>
      </c>
      <c r="BG1169" s="4" t="s">
        <v>7623</v>
      </c>
    </row>
    <row r="1170" spans="1:59" ht="19" customHeight="1" x14ac:dyDescent="0.2">
      <c r="A1170">
        <v>1197</v>
      </c>
      <c r="B1170" t="str">
        <f t="shared" si="77"/>
        <v>69036-00008</v>
      </c>
      <c r="C1170" t="s">
        <v>3985</v>
      </c>
      <c r="D1170" t="str">
        <f t="shared" si="79"/>
        <v>69036-00008</v>
      </c>
      <c r="E1170" t="s">
        <v>3170</v>
      </c>
      <c r="F1170" t="e">
        <v>#N/A</v>
      </c>
      <c r="G1170" t="s">
        <v>3324</v>
      </c>
      <c r="H1170" t="s">
        <v>3975</v>
      </c>
      <c r="I1170" t="s">
        <v>3645</v>
      </c>
      <c r="J1170" t="s">
        <v>5332</v>
      </c>
      <c r="K1170" t="s">
        <v>5333</v>
      </c>
      <c r="L1170" t="s">
        <v>5416</v>
      </c>
      <c r="M1170" t="s">
        <v>5356</v>
      </c>
      <c r="N1170" t="s">
        <v>5394</v>
      </c>
      <c r="P1170" t="s">
        <v>5330</v>
      </c>
      <c r="Q1170" t="s">
        <v>3868</v>
      </c>
      <c r="R1170" t="e">
        <v>#N/A</v>
      </c>
      <c r="S1170" t="b">
        <v>0</v>
      </c>
      <c r="T1170" t="s">
        <v>3985</v>
      </c>
      <c r="U1170" t="s">
        <v>3985</v>
      </c>
      <c r="AI1170">
        <v>15</v>
      </c>
      <c r="AJ1170">
        <v>15</v>
      </c>
      <c r="AK1170" t="s">
        <v>3230</v>
      </c>
      <c r="AL1170" t="s">
        <v>619</v>
      </c>
      <c r="AM1170" t="s">
        <v>3976</v>
      </c>
      <c r="AN1170" t="s">
        <v>3977</v>
      </c>
      <c r="AO1170" s="1" t="str">
        <f t="shared" si="80"/>
        <v>2W Distributor Bike</v>
      </c>
      <c r="BD1170" s="1" t="s">
        <v>5870</v>
      </c>
      <c r="BE1170" t="str">
        <f t="shared" si="78"/>
        <v>https://fs.amplifi.io//file?id=a79b3fd5-d456-45c9-aeb9-bcbf8ce7907e&amp;variant=thumb&amp;extension=png</v>
      </c>
      <c r="BF1170" s="4" t="s">
        <v>5870</v>
      </c>
      <c r="BG1170" s="4" t="s">
        <v>7624</v>
      </c>
    </row>
    <row r="1171" spans="1:59" ht="19" customHeight="1" x14ac:dyDescent="0.2">
      <c r="A1171">
        <v>1198</v>
      </c>
      <c r="B1171" t="str">
        <f t="shared" si="77"/>
        <v>69036-00009</v>
      </c>
      <c r="C1171" t="s">
        <v>3986</v>
      </c>
      <c r="D1171" t="str">
        <f t="shared" si="79"/>
        <v>69036-00009</v>
      </c>
      <c r="E1171" t="s">
        <v>3170</v>
      </c>
      <c r="F1171" t="e">
        <v>#N/A</v>
      </c>
      <c r="G1171" t="s">
        <v>3324</v>
      </c>
      <c r="H1171" t="s">
        <v>3975</v>
      </c>
      <c r="I1171" t="s">
        <v>3645</v>
      </c>
      <c r="J1171" t="s">
        <v>5332</v>
      </c>
      <c r="K1171" t="s">
        <v>5333</v>
      </c>
      <c r="L1171" t="s">
        <v>5416</v>
      </c>
      <c r="M1171" t="s">
        <v>5356</v>
      </c>
      <c r="N1171" t="s">
        <v>5394</v>
      </c>
      <c r="P1171" t="s">
        <v>5330</v>
      </c>
      <c r="Q1171" t="s">
        <v>3878</v>
      </c>
      <c r="R1171" t="e">
        <v>#N/A</v>
      </c>
      <c r="S1171" t="b">
        <v>0</v>
      </c>
      <c r="T1171" t="s">
        <v>3986</v>
      </c>
      <c r="U1171" t="s">
        <v>3986</v>
      </c>
      <c r="AI1171">
        <v>15</v>
      </c>
      <c r="AJ1171">
        <v>15</v>
      </c>
      <c r="AK1171" t="s">
        <v>3230</v>
      </c>
      <c r="AL1171" t="s">
        <v>619</v>
      </c>
      <c r="AM1171" t="s">
        <v>3976</v>
      </c>
      <c r="AN1171" t="s">
        <v>3977</v>
      </c>
      <c r="AO1171" s="1" t="str">
        <f t="shared" si="80"/>
        <v>2W Distributor Bike</v>
      </c>
      <c r="BD1171" s="1" t="s">
        <v>5871</v>
      </c>
      <c r="BE1171" t="str">
        <f t="shared" si="78"/>
        <v>https://fs.amplifi.io//file?id=ac317e93-9a0e-4948-a098-d611a9ac5f1b&amp;variant=thumb&amp;extension=png</v>
      </c>
      <c r="BF1171" s="4" t="s">
        <v>7625</v>
      </c>
      <c r="BG1171" s="4" t="s">
        <v>5871</v>
      </c>
    </row>
    <row r="1172" spans="1:59" ht="19" customHeight="1" x14ac:dyDescent="0.2">
      <c r="A1172">
        <v>1199</v>
      </c>
      <c r="B1172" t="str">
        <f t="shared" si="77"/>
        <v>69036-00010</v>
      </c>
      <c r="C1172" t="s">
        <v>3987</v>
      </c>
      <c r="D1172" t="str">
        <f t="shared" si="79"/>
        <v>69036-00010</v>
      </c>
      <c r="E1172" t="s">
        <v>3170</v>
      </c>
      <c r="F1172" t="e">
        <v>#N/A</v>
      </c>
      <c r="G1172" t="s">
        <v>3324</v>
      </c>
      <c r="H1172" t="s">
        <v>3975</v>
      </c>
      <c r="I1172" t="s">
        <v>3645</v>
      </c>
      <c r="J1172" t="s">
        <v>5332</v>
      </c>
      <c r="K1172" t="s">
        <v>5333</v>
      </c>
      <c r="L1172" t="s">
        <v>5416</v>
      </c>
      <c r="M1172" t="s">
        <v>5356</v>
      </c>
      <c r="N1172" t="s">
        <v>5394</v>
      </c>
      <c r="P1172" t="s">
        <v>5330</v>
      </c>
      <c r="Q1172" t="s">
        <v>3876</v>
      </c>
      <c r="R1172" t="e">
        <v>#N/A</v>
      </c>
      <c r="S1172" t="b">
        <v>0</v>
      </c>
      <c r="T1172" t="s">
        <v>3987</v>
      </c>
      <c r="U1172" t="s">
        <v>3987</v>
      </c>
      <c r="AI1172">
        <v>15</v>
      </c>
      <c r="AJ1172">
        <v>15</v>
      </c>
      <c r="AK1172" t="s">
        <v>3230</v>
      </c>
      <c r="AL1172" t="s">
        <v>619</v>
      </c>
      <c r="AM1172" t="s">
        <v>3976</v>
      </c>
      <c r="AN1172" t="s">
        <v>3977</v>
      </c>
      <c r="AO1172" s="1" t="str">
        <f t="shared" si="80"/>
        <v>2W Distributor Bike</v>
      </c>
      <c r="BD1172" s="1" t="s">
        <v>5872</v>
      </c>
      <c r="BE1172" t="str">
        <f t="shared" si="78"/>
        <v>https://fs.amplifi.io//file?id=ca8e3a99-76be-4585-96f0-578371956ffd&amp;variant=thumb&amp;extension=png</v>
      </c>
      <c r="BF1172" s="4" t="s">
        <v>5872</v>
      </c>
      <c r="BG1172" s="4" t="s">
        <v>7626</v>
      </c>
    </row>
    <row r="1173" spans="1:59" ht="19" customHeight="1" x14ac:dyDescent="0.2">
      <c r="A1173">
        <v>1200</v>
      </c>
      <c r="B1173" t="str">
        <f t="shared" si="77"/>
        <v>69036-00011</v>
      </c>
      <c r="C1173" t="s">
        <v>3988</v>
      </c>
      <c r="D1173" t="str">
        <f t="shared" si="79"/>
        <v>69036-00011</v>
      </c>
      <c r="E1173" t="s">
        <v>3170</v>
      </c>
      <c r="F1173" t="e">
        <v>#N/A</v>
      </c>
      <c r="G1173" t="s">
        <v>3324</v>
      </c>
      <c r="H1173" t="s">
        <v>3975</v>
      </c>
      <c r="I1173" t="s">
        <v>3645</v>
      </c>
      <c r="J1173" t="s">
        <v>5332</v>
      </c>
      <c r="K1173" t="s">
        <v>5333</v>
      </c>
      <c r="L1173" t="s">
        <v>5416</v>
      </c>
      <c r="M1173" t="s">
        <v>5356</v>
      </c>
      <c r="N1173" t="s">
        <v>5394</v>
      </c>
      <c r="P1173" t="s">
        <v>5330</v>
      </c>
      <c r="Q1173" t="s">
        <v>3872</v>
      </c>
      <c r="R1173" t="e">
        <v>#N/A</v>
      </c>
      <c r="S1173" t="b">
        <v>0</v>
      </c>
      <c r="T1173" t="s">
        <v>3988</v>
      </c>
      <c r="U1173" t="s">
        <v>3988</v>
      </c>
      <c r="AI1173">
        <v>15</v>
      </c>
      <c r="AJ1173">
        <v>15</v>
      </c>
      <c r="AK1173" t="s">
        <v>3230</v>
      </c>
      <c r="AL1173" t="s">
        <v>619</v>
      </c>
      <c r="AM1173" t="s">
        <v>3976</v>
      </c>
      <c r="AN1173" t="s">
        <v>3977</v>
      </c>
      <c r="AO1173" s="1" t="str">
        <f t="shared" si="80"/>
        <v>2W Distributor Bike</v>
      </c>
      <c r="BD1173" s="1" t="s">
        <v>5873</v>
      </c>
      <c r="BE1173" t="str">
        <f t="shared" si="78"/>
        <v>https://fs.amplifi.io//file?id=751ab930-b7f5-492a-9b8e-25ba5ae7bd53&amp;variant=thumb&amp;extension=png</v>
      </c>
      <c r="BF1173" s="4" t="s">
        <v>7627</v>
      </c>
      <c r="BG1173" s="4" t="s">
        <v>5873</v>
      </c>
    </row>
    <row r="1174" spans="1:59" ht="19" customHeight="1" x14ac:dyDescent="0.2">
      <c r="A1174">
        <v>1201</v>
      </c>
      <c r="B1174" t="str">
        <f t="shared" si="77"/>
        <v>69036-00012</v>
      </c>
      <c r="C1174" t="s">
        <v>3989</v>
      </c>
      <c r="D1174" t="str">
        <f t="shared" si="79"/>
        <v>69036-00012</v>
      </c>
      <c r="E1174" t="s">
        <v>3170</v>
      </c>
      <c r="F1174" t="e">
        <v>#N/A</v>
      </c>
      <c r="G1174" t="s">
        <v>3324</v>
      </c>
      <c r="H1174" t="s">
        <v>3975</v>
      </c>
      <c r="I1174" t="s">
        <v>3645</v>
      </c>
      <c r="J1174" t="s">
        <v>5332</v>
      </c>
      <c r="K1174" t="s">
        <v>5333</v>
      </c>
      <c r="L1174" t="s">
        <v>5416</v>
      </c>
      <c r="M1174" t="s">
        <v>5356</v>
      </c>
      <c r="N1174" t="s">
        <v>5394</v>
      </c>
      <c r="P1174" t="s">
        <v>5330</v>
      </c>
      <c r="Q1174" t="s">
        <v>3862</v>
      </c>
      <c r="R1174" t="e">
        <v>#N/A</v>
      </c>
      <c r="S1174" t="b">
        <v>0</v>
      </c>
      <c r="T1174" t="s">
        <v>3989</v>
      </c>
      <c r="U1174" t="s">
        <v>3989</v>
      </c>
      <c r="AI1174">
        <v>15</v>
      </c>
      <c r="AJ1174">
        <v>15</v>
      </c>
      <c r="AK1174" t="s">
        <v>3230</v>
      </c>
      <c r="AL1174" t="s">
        <v>619</v>
      </c>
      <c r="AM1174" t="s">
        <v>3976</v>
      </c>
      <c r="AN1174" t="s">
        <v>3977</v>
      </c>
      <c r="AO1174" s="1" t="str">
        <f t="shared" si="80"/>
        <v>2W Distributor Bike</v>
      </c>
      <c r="BD1174" s="1" t="s">
        <v>5874</v>
      </c>
      <c r="BE1174" t="str">
        <f t="shared" si="78"/>
        <v>https://fs.amplifi.io//file?id=f3be6ebe-4a82-42be-9db9-74061d7ed8bf&amp;variant=thumb&amp;extension=png</v>
      </c>
      <c r="BF1174" s="4" t="s">
        <v>5874</v>
      </c>
      <c r="BG1174" s="4" t="s">
        <v>7628</v>
      </c>
    </row>
    <row r="1175" spans="1:59" ht="19" customHeight="1" x14ac:dyDescent="0.2">
      <c r="A1175">
        <v>1202</v>
      </c>
      <c r="B1175" t="str">
        <f t="shared" si="77"/>
        <v>69039-00001</v>
      </c>
      <c r="C1175" t="s">
        <v>3990</v>
      </c>
      <c r="D1175" t="str">
        <f t="shared" si="79"/>
        <v>69039-00001</v>
      </c>
      <c r="E1175" t="s">
        <v>3170</v>
      </c>
      <c r="F1175" t="e">
        <v>#N/A</v>
      </c>
      <c r="G1175" t="s">
        <v>3346</v>
      </c>
      <c r="H1175" t="s">
        <v>3644</v>
      </c>
      <c r="I1175" t="s">
        <v>3645</v>
      </c>
      <c r="J1175" t="s">
        <v>5332</v>
      </c>
      <c r="K1175" t="s">
        <v>5338</v>
      </c>
      <c r="L1175" t="s">
        <v>5415</v>
      </c>
      <c r="M1175" t="s">
        <v>5349</v>
      </c>
      <c r="N1175" t="s">
        <v>3021</v>
      </c>
      <c r="P1175" t="s">
        <v>5330</v>
      </c>
      <c r="Q1175" t="s">
        <v>3650</v>
      </c>
      <c r="R1175" t="e">
        <v>#N/A</v>
      </c>
      <c r="S1175" t="b">
        <v>0</v>
      </c>
      <c r="T1175" t="s">
        <v>3990</v>
      </c>
      <c r="U1175" t="s">
        <v>3990</v>
      </c>
      <c r="AI1175">
        <v>60</v>
      </c>
      <c r="AJ1175">
        <v>60</v>
      </c>
      <c r="AK1175" t="s">
        <v>475</v>
      </c>
      <c r="AL1175" t="s">
        <v>2800</v>
      </c>
      <c r="AM1175" t="s">
        <v>3991</v>
      </c>
      <c r="AN1175" s="1" t="s">
        <v>3992</v>
      </c>
      <c r="AO1175" s="1" t="str">
        <f t="shared" si="80"/>
        <v>2W Distributor Bike</v>
      </c>
      <c r="AP1175" s="1"/>
      <c r="AQ1175" s="1"/>
      <c r="AR1175" s="1"/>
      <c r="AS1175" s="1"/>
      <c r="AT1175" s="1"/>
      <c r="AU1175" s="1"/>
      <c r="AV1175" s="1"/>
      <c r="AW1175" s="1"/>
      <c r="AX1175" s="1"/>
      <c r="AY1175" s="1"/>
      <c r="AZ1175" s="1"/>
      <c r="BA1175" s="1"/>
      <c r="BB1175" s="1"/>
      <c r="BC1175" s="1"/>
      <c r="BD1175" s="1" t="s">
        <v>8053</v>
      </c>
      <c r="BE1175" t="str">
        <f t="shared" si="78"/>
        <v>N/A&amp;variant=thumb&amp;extension=png</v>
      </c>
    </row>
    <row r="1176" spans="1:59" ht="19" customHeight="1" x14ac:dyDescent="0.2">
      <c r="A1176">
        <v>1203</v>
      </c>
      <c r="B1176" t="str">
        <f t="shared" si="77"/>
        <v>69039-00002</v>
      </c>
      <c r="C1176" t="s">
        <v>3993</v>
      </c>
      <c r="D1176" t="str">
        <f t="shared" si="79"/>
        <v>69039-00002</v>
      </c>
      <c r="E1176" t="s">
        <v>3170</v>
      </c>
      <c r="F1176" t="e">
        <v>#N/A</v>
      </c>
      <c r="G1176" t="s">
        <v>3346</v>
      </c>
      <c r="H1176" t="s">
        <v>3644</v>
      </c>
      <c r="I1176" t="s">
        <v>3645</v>
      </c>
      <c r="J1176" t="s">
        <v>5332</v>
      </c>
      <c r="K1176" t="s">
        <v>5338</v>
      </c>
      <c r="L1176" t="s">
        <v>5415</v>
      </c>
      <c r="M1176" t="s">
        <v>5349</v>
      </c>
      <c r="N1176" t="s">
        <v>3021</v>
      </c>
      <c r="P1176" t="s">
        <v>5330</v>
      </c>
      <c r="Q1176" t="s">
        <v>3659</v>
      </c>
      <c r="R1176" t="e">
        <v>#N/A</v>
      </c>
      <c r="S1176" t="b">
        <v>1</v>
      </c>
      <c r="T1176" t="s">
        <v>3993</v>
      </c>
      <c r="U1176" t="s">
        <v>3993</v>
      </c>
      <c r="AI1176">
        <v>50</v>
      </c>
      <c r="AJ1176">
        <v>50</v>
      </c>
      <c r="AK1176" t="s">
        <v>475</v>
      </c>
      <c r="AL1176" t="s">
        <v>2800</v>
      </c>
      <c r="AM1176" t="s">
        <v>3991</v>
      </c>
      <c r="AN1176" s="1" t="s">
        <v>3992</v>
      </c>
      <c r="AO1176" s="1" t="str">
        <f t="shared" si="80"/>
        <v>2W Distributor Bike</v>
      </c>
      <c r="AP1176" s="1"/>
      <c r="AQ1176" s="1"/>
      <c r="AR1176" s="1"/>
      <c r="AS1176" s="1"/>
      <c r="AT1176" s="1"/>
      <c r="AU1176" s="1"/>
      <c r="AV1176" s="1"/>
      <c r="AW1176" s="1"/>
      <c r="AX1176" s="1"/>
      <c r="AY1176" s="1"/>
      <c r="AZ1176" s="1"/>
      <c r="BA1176" s="1"/>
      <c r="BB1176" s="1"/>
      <c r="BC1176" s="1"/>
      <c r="BD1176" s="1" t="s">
        <v>8053</v>
      </c>
      <c r="BE1176" t="str">
        <f t="shared" si="78"/>
        <v>N/A&amp;variant=thumb&amp;extension=png</v>
      </c>
    </row>
    <row r="1177" spans="1:59" ht="19" customHeight="1" x14ac:dyDescent="0.2">
      <c r="A1177">
        <v>1204</v>
      </c>
      <c r="B1177" t="str">
        <f t="shared" si="77"/>
        <v>69039-00003</v>
      </c>
      <c r="C1177" t="s">
        <v>3994</v>
      </c>
      <c r="D1177" t="str">
        <f t="shared" si="79"/>
        <v>69039-00003</v>
      </c>
      <c r="E1177" t="s">
        <v>3170</v>
      </c>
      <c r="F1177" t="e">
        <v>#N/A</v>
      </c>
      <c r="G1177" t="s">
        <v>3346</v>
      </c>
      <c r="H1177" t="s">
        <v>3644</v>
      </c>
      <c r="I1177" t="s">
        <v>3645</v>
      </c>
      <c r="J1177" t="s">
        <v>5332</v>
      </c>
      <c r="K1177" t="s">
        <v>5338</v>
      </c>
      <c r="L1177" t="s">
        <v>5415</v>
      </c>
      <c r="M1177" t="s">
        <v>5349</v>
      </c>
      <c r="N1177" t="s">
        <v>3021</v>
      </c>
      <c r="P1177" t="s">
        <v>5330</v>
      </c>
      <c r="Q1177" t="s">
        <v>3902</v>
      </c>
      <c r="R1177" t="e">
        <v>#N/A</v>
      </c>
      <c r="S1177" t="b">
        <v>0</v>
      </c>
      <c r="T1177" t="s">
        <v>3994</v>
      </c>
      <c r="U1177" t="s">
        <v>3994</v>
      </c>
      <c r="AI1177">
        <v>60</v>
      </c>
      <c r="AJ1177">
        <v>60</v>
      </c>
      <c r="AK1177" t="s">
        <v>475</v>
      </c>
      <c r="AL1177" t="s">
        <v>2800</v>
      </c>
      <c r="AM1177" t="s">
        <v>3991</v>
      </c>
      <c r="AN1177" s="1" t="s">
        <v>3992</v>
      </c>
      <c r="AO1177" s="1" t="str">
        <f t="shared" si="80"/>
        <v>2W Distributor Bike</v>
      </c>
      <c r="AP1177" s="1"/>
      <c r="AQ1177" s="1"/>
      <c r="AR1177" s="1"/>
      <c r="AS1177" s="1"/>
      <c r="AT1177" s="1"/>
      <c r="AU1177" s="1"/>
      <c r="AV1177" s="1"/>
      <c r="AW1177" s="1"/>
      <c r="AX1177" s="1"/>
      <c r="AY1177" s="1"/>
      <c r="AZ1177" s="1"/>
      <c r="BA1177" s="1"/>
      <c r="BB1177" s="1"/>
      <c r="BC1177" s="1"/>
      <c r="BD1177" s="1" t="s">
        <v>8053</v>
      </c>
      <c r="BE1177" t="str">
        <f t="shared" si="78"/>
        <v>N/A&amp;variant=thumb&amp;extension=png</v>
      </c>
    </row>
    <row r="1178" spans="1:59" ht="19" customHeight="1" x14ac:dyDescent="0.2">
      <c r="A1178">
        <v>1205</v>
      </c>
      <c r="B1178" t="str">
        <f t="shared" si="77"/>
        <v>69039-00004</v>
      </c>
      <c r="C1178" t="s">
        <v>3995</v>
      </c>
      <c r="D1178" t="str">
        <f t="shared" si="79"/>
        <v>69039-00004</v>
      </c>
      <c r="E1178" t="s">
        <v>3170</v>
      </c>
      <c r="F1178" t="e">
        <v>#N/A</v>
      </c>
      <c r="G1178" t="s">
        <v>3346</v>
      </c>
      <c r="H1178" t="s">
        <v>3644</v>
      </c>
      <c r="I1178" t="s">
        <v>3645</v>
      </c>
      <c r="J1178" t="s">
        <v>5332</v>
      </c>
      <c r="K1178" t="s">
        <v>5338</v>
      </c>
      <c r="L1178" t="s">
        <v>5415</v>
      </c>
      <c r="M1178" t="s">
        <v>5349</v>
      </c>
      <c r="N1178" t="s">
        <v>3021</v>
      </c>
      <c r="P1178" t="s">
        <v>5330</v>
      </c>
      <c r="Q1178" t="s">
        <v>2804</v>
      </c>
      <c r="R1178" t="e">
        <v>#N/A</v>
      </c>
      <c r="S1178" t="b">
        <v>0</v>
      </c>
      <c r="T1178" t="s">
        <v>3995</v>
      </c>
      <c r="U1178" t="s">
        <v>3995</v>
      </c>
      <c r="AI1178">
        <v>40</v>
      </c>
      <c r="AJ1178">
        <v>40</v>
      </c>
      <c r="AK1178" t="s">
        <v>475</v>
      </c>
      <c r="AL1178" t="s">
        <v>2800</v>
      </c>
      <c r="AM1178" t="s">
        <v>3991</v>
      </c>
      <c r="AN1178" s="1" t="s">
        <v>3992</v>
      </c>
      <c r="AO1178" s="1" t="str">
        <f t="shared" si="80"/>
        <v>2W Distributor Bike</v>
      </c>
      <c r="AP1178" s="1"/>
      <c r="AQ1178" s="1"/>
      <c r="AR1178" s="1"/>
      <c r="AS1178" s="1"/>
      <c r="AT1178" s="1"/>
      <c r="AU1178" s="1"/>
      <c r="AV1178" s="1"/>
      <c r="AW1178" s="1"/>
      <c r="AX1178" s="1"/>
      <c r="AY1178" s="1"/>
      <c r="AZ1178" s="1"/>
      <c r="BA1178" s="1"/>
      <c r="BB1178" s="1"/>
      <c r="BC1178" s="1"/>
      <c r="BD1178" s="1" t="s">
        <v>8053</v>
      </c>
      <c r="BE1178" t="str">
        <f t="shared" si="78"/>
        <v>N/A&amp;variant=thumb&amp;extension=png</v>
      </c>
    </row>
    <row r="1179" spans="1:59" ht="19" customHeight="1" x14ac:dyDescent="0.2">
      <c r="A1179">
        <v>1206</v>
      </c>
      <c r="B1179" t="str">
        <f t="shared" si="77"/>
        <v>69039-00005</v>
      </c>
      <c r="C1179" t="s">
        <v>3996</v>
      </c>
      <c r="D1179" t="str">
        <f t="shared" si="79"/>
        <v>69039-00005</v>
      </c>
      <c r="E1179" t="s">
        <v>3170</v>
      </c>
      <c r="F1179" t="e">
        <v>#N/A</v>
      </c>
      <c r="G1179" t="s">
        <v>3346</v>
      </c>
      <c r="H1179" t="s">
        <v>3644</v>
      </c>
      <c r="I1179" t="s">
        <v>3645</v>
      </c>
      <c r="J1179" t="s">
        <v>5332</v>
      </c>
      <c r="K1179" t="s">
        <v>5338</v>
      </c>
      <c r="L1179" t="s">
        <v>5415</v>
      </c>
      <c r="M1179" t="s">
        <v>5349</v>
      </c>
      <c r="N1179" t="s">
        <v>3021</v>
      </c>
      <c r="P1179" t="s">
        <v>5330</v>
      </c>
      <c r="Q1179" t="s">
        <v>3662</v>
      </c>
      <c r="R1179" t="e">
        <v>#N/A</v>
      </c>
      <c r="S1179" t="b">
        <v>0</v>
      </c>
      <c r="T1179" t="s">
        <v>3996</v>
      </c>
      <c r="U1179" t="s">
        <v>3996</v>
      </c>
      <c r="AI1179">
        <v>70</v>
      </c>
      <c r="AJ1179">
        <v>70</v>
      </c>
      <c r="AK1179" t="s">
        <v>475</v>
      </c>
      <c r="AL1179" t="s">
        <v>2800</v>
      </c>
      <c r="AM1179" t="s">
        <v>3991</v>
      </c>
      <c r="AN1179" s="1" t="s">
        <v>3992</v>
      </c>
      <c r="AO1179" s="1" t="str">
        <f t="shared" si="80"/>
        <v>2W Distributor Bike</v>
      </c>
      <c r="AP1179" s="1"/>
      <c r="AQ1179" s="1"/>
      <c r="AR1179" s="1"/>
      <c r="AS1179" s="1"/>
      <c r="AT1179" s="1"/>
      <c r="AU1179" s="1"/>
      <c r="AV1179" s="1"/>
      <c r="AW1179" s="1"/>
      <c r="AX1179" s="1"/>
      <c r="AY1179" s="1"/>
      <c r="AZ1179" s="1"/>
      <c r="BA1179" s="1"/>
      <c r="BB1179" s="1"/>
      <c r="BC1179" s="1"/>
      <c r="BD1179" s="1" t="s">
        <v>8053</v>
      </c>
      <c r="BE1179" t="str">
        <f t="shared" si="78"/>
        <v>N/A&amp;variant=thumb&amp;extension=png</v>
      </c>
    </row>
    <row r="1180" spans="1:59" ht="19" customHeight="1" x14ac:dyDescent="0.2">
      <c r="A1180">
        <v>1207</v>
      </c>
      <c r="B1180" t="str">
        <f t="shared" si="77"/>
        <v>69039-00006</v>
      </c>
      <c r="C1180" t="s">
        <v>3997</v>
      </c>
      <c r="D1180" t="str">
        <f t="shared" si="79"/>
        <v>69039-00006</v>
      </c>
      <c r="E1180" t="s">
        <v>3170</v>
      </c>
      <c r="F1180" t="e">
        <v>#N/A</v>
      </c>
      <c r="G1180" t="s">
        <v>3346</v>
      </c>
      <c r="H1180" t="s">
        <v>3644</v>
      </c>
      <c r="I1180" t="s">
        <v>3645</v>
      </c>
      <c r="J1180" t="s">
        <v>5332</v>
      </c>
      <c r="K1180" t="s">
        <v>5338</v>
      </c>
      <c r="L1180" t="s">
        <v>5415</v>
      </c>
      <c r="M1180" t="s">
        <v>5349</v>
      </c>
      <c r="N1180" t="s">
        <v>3021</v>
      </c>
      <c r="P1180" t="s">
        <v>5330</v>
      </c>
      <c r="Q1180" t="s">
        <v>3733</v>
      </c>
      <c r="R1180" t="e">
        <v>#N/A</v>
      </c>
      <c r="S1180" t="b">
        <v>0</v>
      </c>
      <c r="T1180" t="s">
        <v>3997</v>
      </c>
      <c r="U1180" t="s">
        <v>3997</v>
      </c>
      <c r="AI1180">
        <v>50</v>
      </c>
      <c r="AJ1180">
        <v>50</v>
      </c>
      <c r="AK1180" t="s">
        <v>475</v>
      </c>
      <c r="AL1180" t="s">
        <v>2800</v>
      </c>
      <c r="AM1180" t="s">
        <v>3991</v>
      </c>
      <c r="AN1180" s="1" t="s">
        <v>3992</v>
      </c>
      <c r="AO1180" s="1" t="str">
        <f t="shared" si="80"/>
        <v>2W Distributor Bike</v>
      </c>
      <c r="AP1180" s="1"/>
      <c r="AQ1180" s="1"/>
      <c r="AR1180" s="1"/>
      <c r="AS1180" s="1"/>
      <c r="AT1180" s="1"/>
      <c r="AU1180" s="1"/>
      <c r="AV1180" s="1"/>
      <c r="AW1180" s="1"/>
      <c r="AX1180" s="1"/>
      <c r="AY1180" s="1"/>
      <c r="AZ1180" s="1"/>
      <c r="BA1180" s="1"/>
      <c r="BB1180" s="1"/>
      <c r="BC1180" s="1"/>
      <c r="BD1180" s="1" t="s">
        <v>8053</v>
      </c>
      <c r="BE1180" t="str">
        <f t="shared" si="78"/>
        <v>N/A&amp;variant=thumb&amp;extension=png</v>
      </c>
    </row>
    <row r="1181" spans="1:59" ht="19" customHeight="1" x14ac:dyDescent="0.2">
      <c r="A1181">
        <v>1208</v>
      </c>
      <c r="B1181" t="str">
        <f t="shared" si="77"/>
        <v>69039-00007</v>
      </c>
      <c r="C1181" t="s">
        <v>3998</v>
      </c>
      <c r="D1181" t="str">
        <f t="shared" si="79"/>
        <v>69039-00007</v>
      </c>
      <c r="E1181" t="s">
        <v>3170</v>
      </c>
      <c r="F1181" t="e">
        <v>#N/A</v>
      </c>
      <c r="G1181" t="s">
        <v>3346</v>
      </c>
      <c r="H1181" t="s">
        <v>3644</v>
      </c>
      <c r="I1181" t="s">
        <v>3645</v>
      </c>
      <c r="J1181" t="s">
        <v>5332</v>
      </c>
      <c r="K1181" t="s">
        <v>5338</v>
      </c>
      <c r="L1181" t="s">
        <v>5415</v>
      </c>
      <c r="M1181" t="s">
        <v>5349</v>
      </c>
      <c r="N1181" t="s">
        <v>3021</v>
      </c>
      <c r="P1181" t="s">
        <v>5330</v>
      </c>
      <c r="Q1181" t="s">
        <v>638</v>
      </c>
      <c r="R1181" t="e">
        <v>#N/A</v>
      </c>
      <c r="S1181" t="b">
        <v>0</v>
      </c>
      <c r="T1181" t="s">
        <v>3998</v>
      </c>
      <c r="U1181" t="s">
        <v>3998</v>
      </c>
      <c r="AI1181">
        <v>30</v>
      </c>
      <c r="AJ1181">
        <v>30</v>
      </c>
      <c r="AK1181" t="s">
        <v>475</v>
      </c>
      <c r="AL1181" t="s">
        <v>2800</v>
      </c>
      <c r="AM1181" t="s">
        <v>3991</v>
      </c>
      <c r="AN1181" s="1" t="s">
        <v>3992</v>
      </c>
      <c r="AO1181" s="1" t="str">
        <f t="shared" si="80"/>
        <v>2W Distributor Bike</v>
      </c>
      <c r="AP1181" s="1"/>
      <c r="AQ1181" s="1"/>
      <c r="AR1181" s="1"/>
      <c r="AS1181" s="1"/>
      <c r="AT1181" s="1"/>
      <c r="AU1181" s="1"/>
      <c r="AV1181" s="1"/>
      <c r="AW1181" s="1"/>
      <c r="AX1181" s="1"/>
      <c r="AY1181" s="1"/>
      <c r="AZ1181" s="1"/>
      <c r="BA1181" s="1"/>
      <c r="BB1181" s="1"/>
      <c r="BC1181" s="1"/>
      <c r="BD1181" s="1" t="s">
        <v>8053</v>
      </c>
      <c r="BE1181" t="str">
        <f t="shared" si="78"/>
        <v>N/A&amp;variant=thumb&amp;extension=png</v>
      </c>
    </row>
    <row r="1182" spans="1:59" ht="19" customHeight="1" x14ac:dyDescent="0.2">
      <c r="A1182">
        <v>1209</v>
      </c>
      <c r="B1182" t="str">
        <f t="shared" si="77"/>
        <v>69039-00008</v>
      </c>
      <c r="C1182" t="s">
        <v>3999</v>
      </c>
      <c r="D1182" t="str">
        <f t="shared" si="79"/>
        <v>69039-00008</v>
      </c>
      <c r="E1182" t="s">
        <v>3170</v>
      </c>
      <c r="F1182" t="e">
        <v>#N/A</v>
      </c>
      <c r="G1182" t="s">
        <v>3346</v>
      </c>
      <c r="H1182" t="s">
        <v>3644</v>
      </c>
      <c r="I1182" t="s">
        <v>3645</v>
      </c>
      <c r="J1182" t="s">
        <v>5332</v>
      </c>
      <c r="K1182" t="s">
        <v>5333</v>
      </c>
      <c r="L1182" t="s">
        <v>5416</v>
      </c>
      <c r="M1182" t="s">
        <v>5349</v>
      </c>
      <c r="N1182" t="s">
        <v>3021</v>
      </c>
      <c r="P1182" t="s">
        <v>5330</v>
      </c>
      <c r="Q1182" t="s">
        <v>3813</v>
      </c>
      <c r="R1182" t="e">
        <v>#N/A</v>
      </c>
      <c r="S1182" t="b">
        <v>0</v>
      </c>
      <c r="T1182" t="s">
        <v>3999</v>
      </c>
      <c r="U1182" t="s">
        <v>3999</v>
      </c>
      <c r="AI1182">
        <v>60</v>
      </c>
      <c r="AJ1182">
        <v>60</v>
      </c>
      <c r="AK1182" t="s">
        <v>475</v>
      </c>
      <c r="AL1182" t="s">
        <v>2800</v>
      </c>
      <c r="AM1182" t="s">
        <v>3991</v>
      </c>
      <c r="AN1182" s="1" t="s">
        <v>3992</v>
      </c>
      <c r="AO1182" s="1" t="str">
        <f t="shared" si="80"/>
        <v>2W Distributor Bike</v>
      </c>
      <c r="AP1182" s="1"/>
      <c r="AQ1182" s="1"/>
      <c r="AR1182" s="1"/>
      <c r="AS1182" s="1"/>
      <c r="AT1182" s="1"/>
      <c r="AU1182" s="1"/>
      <c r="AV1182" s="1"/>
      <c r="AW1182" s="1"/>
      <c r="AX1182" s="1"/>
      <c r="AY1182" s="1"/>
      <c r="AZ1182" s="1"/>
      <c r="BA1182" s="1"/>
      <c r="BB1182" s="1"/>
      <c r="BC1182" s="1"/>
      <c r="BD1182" s="1" t="s">
        <v>8053</v>
      </c>
      <c r="BE1182" t="str">
        <f t="shared" si="78"/>
        <v>N/A&amp;variant=thumb&amp;extension=png</v>
      </c>
    </row>
    <row r="1183" spans="1:59" ht="19" customHeight="1" x14ac:dyDescent="0.2">
      <c r="A1183">
        <v>1210</v>
      </c>
      <c r="B1183" t="str">
        <f t="shared" si="77"/>
        <v>69039-00009</v>
      </c>
      <c r="C1183" t="s">
        <v>4000</v>
      </c>
      <c r="D1183" t="str">
        <f t="shared" si="79"/>
        <v>69039-00009</v>
      </c>
      <c r="E1183" t="s">
        <v>3170</v>
      </c>
      <c r="F1183" t="e">
        <v>#N/A</v>
      </c>
      <c r="G1183" t="s">
        <v>3346</v>
      </c>
      <c r="H1183" t="s">
        <v>3644</v>
      </c>
      <c r="I1183" t="s">
        <v>3645</v>
      </c>
      <c r="J1183" t="s">
        <v>5332</v>
      </c>
      <c r="K1183" t="s">
        <v>5333</v>
      </c>
      <c r="L1183" t="s">
        <v>5416</v>
      </c>
      <c r="M1183" t="s">
        <v>5349</v>
      </c>
      <c r="N1183" t="s">
        <v>3021</v>
      </c>
      <c r="P1183" t="s">
        <v>5330</v>
      </c>
      <c r="Q1183" t="s">
        <v>3788</v>
      </c>
      <c r="R1183" t="e">
        <v>#N/A</v>
      </c>
      <c r="S1183" t="b">
        <v>0</v>
      </c>
      <c r="T1183" t="s">
        <v>4000</v>
      </c>
      <c r="U1183" t="s">
        <v>4000</v>
      </c>
      <c r="AI1183">
        <v>60</v>
      </c>
      <c r="AJ1183">
        <v>60</v>
      </c>
      <c r="AK1183" t="s">
        <v>475</v>
      </c>
      <c r="AL1183" t="s">
        <v>2800</v>
      </c>
      <c r="AM1183" t="s">
        <v>3991</v>
      </c>
      <c r="AN1183" s="1" t="s">
        <v>3992</v>
      </c>
      <c r="AO1183" s="1" t="str">
        <f t="shared" si="80"/>
        <v>2W Distributor Bike</v>
      </c>
      <c r="AP1183" s="1"/>
      <c r="AQ1183" s="1"/>
      <c r="AR1183" s="1"/>
      <c r="AS1183" s="1"/>
      <c r="AT1183" s="1"/>
      <c r="AU1183" s="1"/>
      <c r="AV1183" s="1"/>
      <c r="AW1183" s="1"/>
      <c r="AX1183" s="1"/>
      <c r="AY1183" s="1"/>
      <c r="AZ1183" s="1"/>
      <c r="BA1183" s="1"/>
      <c r="BB1183" s="1"/>
      <c r="BC1183" s="1"/>
      <c r="BD1183" s="1" t="s">
        <v>8053</v>
      </c>
      <c r="BE1183" t="str">
        <f t="shared" si="78"/>
        <v>N/A&amp;variant=thumb&amp;extension=png</v>
      </c>
    </row>
    <row r="1184" spans="1:59" ht="19" customHeight="1" x14ac:dyDescent="0.2">
      <c r="A1184">
        <v>1211</v>
      </c>
      <c r="B1184" t="str">
        <f t="shared" si="77"/>
        <v>69039-00010</v>
      </c>
      <c r="C1184" t="s">
        <v>4001</v>
      </c>
      <c r="D1184" t="str">
        <f t="shared" si="79"/>
        <v>69039-00010</v>
      </c>
      <c r="E1184" t="s">
        <v>3170</v>
      </c>
      <c r="F1184" t="e">
        <v>#N/A</v>
      </c>
      <c r="G1184" t="s">
        <v>3346</v>
      </c>
      <c r="H1184" t="s">
        <v>3644</v>
      </c>
      <c r="I1184" t="s">
        <v>3645</v>
      </c>
      <c r="J1184" t="s">
        <v>5332</v>
      </c>
      <c r="K1184" t="s">
        <v>5333</v>
      </c>
      <c r="L1184" t="s">
        <v>5333</v>
      </c>
      <c r="M1184" t="s">
        <v>5349</v>
      </c>
      <c r="N1184" t="s">
        <v>3021</v>
      </c>
      <c r="P1184" t="s">
        <v>5330</v>
      </c>
      <c r="Q1184" t="s">
        <v>4002</v>
      </c>
      <c r="R1184" t="e">
        <v>#N/A</v>
      </c>
      <c r="S1184" t="b">
        <v>0</v>
      </c>
      <c r="T1184" t="s">
        <v>4001</v>
      </c>
      <c r="U1184" t="s">
        <v>4001</v>
      </c>
      <c r="AI1184">
        <v>50</v>
      </c>
      <c r="AJ1184">
        <v>50</v>
      </c>
      <c r="AK1184" t="s">
        <v>475</v>
      </c>
      <c r="AL1184" t="s">
        <v>2800</v>
      </c>
      <c r="AM1184" t="s">
        <v>3991</v>
      </c>
      <c r="AN1184" s="1" t="s">
        <v>3992</v>
      </c>
      <c r="AO1184" s="1" t="str">
        <f t="shared" si="80"/>
        <v>2W Distributor Bike</v>
      </c>
      <c r="AP1184" s="1"/>
      <c r="AQ1184" s="1"/>
      <c r="AR1184" s="1"/>
      <c r="AS1184" s="1"/>
      <c r="AT1184" s="1"/>
      <c r="AU1184" s="1"/>
      <c r="AV1184" s="1"/>
      <c r="AW1184" s="1"/>
      <c r="AX1184" s="1"/>
      <c r="AY1184" s="1"/>
      <c r="AZ1184" s="1"/>
      <c r="BA1184" s="1"/>
      <c r="BB1184" s="1"/>
      <c r="BC1184" s="1"/>
      <c r="BD1184" s="1" t="s">
        <v>8053</v>
      </c>
      <c r="BE1184" t="str">
        <f t="shared" si="78"/>
        <v>N/A&amp;variant=thumb&amp;extension=png</v>
      </c>
    </row>
    <row r="1185" spans="1:59" ht="19" customHeight="1" x14ac:dyDescent="0.2">
      <c r="A1185">
        <v>1212</v>
      </c>
      <c r="B1185" t="str">
        <f t="shared" si="77"/>
        <v>69040-00001</v>
      </c>
      <c r="C1185" t="s">
        <v>4003</v>
      </c>
      <c r="D1185" t="str">
        <f t="shared" si="79"/>
        <v>69040-00001</v>
      </c>
      <c r="E1185" t="s">
        <v>3170</v>
      </c>
      <c r="F1185" t="e">
        <v>#N/A</v>
      </c>
      <c r="G1185" t="s">
        <v>3346</v>
      </c>
      <c r="H1185" t="s">
        <v>3975</v>
      </c>
      <c r="I1185" t="s">
        <v>3645</v>
      </c>
      <c r="J1185" t="s">
        <v>5332</v>
      </c>
      <c r="K1185" t="s">
        <v>5333</v>
      </c>
      <c r="L1185" t="s">
        <v>5416</v>
      </c>
      <c r="M1185" t="s">
        <v>5356</v>
      </c>
      <c r="N1185" t="s">
        <v>5394</v>
      </c>
      <c r="P1185" t="s">
        <v>5330</v>
      </c>
      <c r="Q1185" t="s">
        <v>3824</v>
      </c>
      <c r="R1185" t="e">
        <v>#N/A</v>
      </c>
      <c r="S1185" t="b">
        <v>0</v>
      </c>
      <c r="T1185" t="s">
        <v>4003</v>
      </c>
      <c r="U1185" t="s">
        <v>4003</v>
      </c>
      <c r="AI1185">
        <v>15</v>
      </c>
      <c r="AJ1185">
        <v>15</v>
      </c>
      <c r="AK1185" t="s">
        <v>3230</v>
      </c>
      <c r="AL1185" t="s">
        <v>619</v>
      </c>
      <c r="AM1185" t="s">
        <v>4004</v>
      </c>
      <c r="AN1185" t="s">
        <v>4005</v>
      </c>
      <c r="AO1185" s="1" t="str">
        <f t="shared" si="80"/>
        <v>2W Distributor Bike</v>
      </c>
      <c r="BD1185" s="1" t="s">
        <v>5875</v>
      </c>
      <c r="BE1185" t="str">
        <f t="shared" si="78"/>
        <v>https://fs.amplifi.io//file?id=edb4f863-f2c3-41d4-a6b2-0b363bbb9d16&amp;variant=thumb&amp;extension=png</v>
      </c>
      <c r="BF1185" s="4" t="s">
        <v>5875</v>
      </c>
      <c r="BG1185" s="4" t="s">
        <v>7629</v>
      </c>
    </row>
    <row r="1186" spans="1:59" ht="19" customHeight="1" x14ac:dyDescent="0.2">
      <c r="A1186">
        <v>1213</v>
      </c>
      <c r="B1186" t="str">
        <f t="shared" si="77"/>
        <v>69040-00002</v>
      </c>
      <c r="C1186" t="s">
        <v>4006</v>
      </c>
      <c r="D1186" t="str">
        <f t="shared" si="79"/>
        <v>69040-00002</v>
      </c>
      <c r="E1186" t="s">
        <v>3170</v>
      </c>
      <c r="F1186" t="e">
        <v>#N/A</v>
      </c>
      <c r="G1186" t="s">
        <v>3346</v>
      </c>
      <c r="H1186" t="s">
        <v>3975</v>
      </c>
      <c r="I1186" t="s">
        <v>3645</v>
      </c>
      <c r="J1186" t="s">
        <v>5332</v>
      </c>
      <c r="K1186" t="s">
        <v>5333</v>
      </c>
      <c r="L1186" t="s">
        <v>5416</v>
      </c>
      <c r="M1186" t="s">
        <v>5356</v>
      </c>
      <c r="N1186" t="s">
        <v>5394</v>
      </c>
      <c r="P1186" t="s">
        <v>5330</v>
      </c>
      <c r="Q1186" t="s">
        <v>3794</v>
      </c>
      <c r="R1186" t="e">
        <v>#N/A</v>
      </c>
      <c r="S1186" t="b">
        <v>0</v>
      </c>
      <c r="T1186" t="s">
        <v>4006</v>
      </c>
      <c r="U1186" t="s">
        <v>4006</v>
      </c>
      <c r="AI1186">
        <v>15</v>
      </c>
      <c r="AJ1186">
        <v>15</v>
      </c>
      <c r="AK1186" t="s">
        <v>3230</v>
      </c>
      <c r="AL1186" t="s">
        <v>619</v>
      </c>
      <c r="AM1186" t="s">
        <v>4004</v>
      </c>
      <c r="AN1186" t="s">
        <v>4005</v>
      </c>
      <c r="AO1186" s="1" t="str">
        <f t="shared" si="80"/>
        <v>2W Distributor Bike</v>
      </c>
      <c r="BD1186" s="1" t="s">
        <v>5876</v>
      </c>
      <c r="BE1186" t="str">
        <f t="shared" si="78"/>
        <v>https://fs.amplifi.io//file?id=44b2d828-0d6b-4bf8-88e6-93e3372a79cf&amp;variant=thumb&amp;extension=png</v>
      </c>
      <c r="BF1186" s="4" t="s">
        <v>5876</v>
      </c>
      <c r="BG1186" s="4" t="s">
        <v>7630</v>
      </c>
    </row>
    <row r="1187" spans="1:59" ht="19" customHeight="1" x14ac:dyDescent="0.2">
      <c r="A1187">
        <v>1214</v>
      </c>
      <c r="B1187" t="str">
        <f t="shared" si="77"/>
        <v>69040-00003</v>
      </c>
      <c r="C1187" t="s">
        <v>4007</v>
      </c>
      <c r="D1187" t="str">
        <f t="shared" si="79"/>
        <v>69040-00003</v>
      </c>
      <c r="E1187" t="s">
        <v>3170</v>
      </c>
      <c r="F1187" t="e">
        <v>#N/A</v>
      </c>
      <c r="G1187" t="s">
        <v>3346</v>
      </c>
      <c r="H1187" t="s">
        <v>3975</v>
      </c>
      <c r="I1187" t="s">
        <v>3645</v>
      </c>
      <c r="J1187" t="s">
        <v>5332</v>
      </c>
      <c r="K1187" t="s">
        <v>5333</v>
      </c>
      <c r="L1187" t="s">
        <v>5416</v>
      </c>
      <c r="M1187" t="s">
        <v>5356</v>
      </c>
      <c r="N1187" t="s">
        <v>5394</v>
      </c>
      <c r="P1187" t="s">
        <v>5330</v>
      </c>
      <c r="Q1187" t="s">
        <v>3860</v>
      </c>
      <c r="R1187" t="e">
        <v>#N/A</v>
      </c>
      <c r="S1187" t="b">
        <v>0</v>
      </c>
      <c r="T1187" t="s">
        <v>4007</v>
      </c>
      <c r="U1187" t="s">
        <v>4007</v>
      </c>
      <c r="AI1187">
        <v>15</v>
      </c>
      <c r="AJ1187">
        <v>15</v>
      </c>
      <c r="AK1187" t="s">
        <v>3230</v>
      </c>
      <c r="AL1187" t="s">
        <v>619</v>
      </c>
      <c r="AM1187" t="s">
        <v>4004</v>
      </c>
      <c r="AN1187" t="s">
        <v>4005</v>
      </c>
      <c r="AO1187" s="1" t="str">
        <f t="shared" si="80"/>
        <v>2W Distributor Bike</v>
      </c>
      <c r="BD1187" s="1" t="s">
        <v>5877</v>
      </c>
      <c r="BE1187" t="str">
        <f t="shared" si="78"/>
        <v>https://fs.amplifi.io//file?id=9f567424-01f0-4b35-85e3-66cb4ba796f6&amp;variant=thumb&amp;extension=png</v>
      </c>
      <c r="BF1187" s="4" t="s">
        <v>5877</v>
      </c>
      <c r="BG1187" s="4" t="s">
        <v>7631</v>
      </c>
    </row>
    <row r="1188" spans="1:59" ht="19" customHeight="1" x14ac:dyDescent="0.2">
      <c r="A1188">
        <v>1215</v>
      </c>
      <c r="B1188" t="str">
        <f t="shared" si="77"/>
        <v>69040-00004</v>
      </c>
      <c r="C1188" t="s">
        <v>4008</v>
      </c>
      <c r="D1188" t="str">
        <f t="shared" si="79"/>
        <v>69040-00004</v>
      </c>
      <c r="E1188" t="s">
        <v>3170</v>
      </c>
      <c r="F1188" t="e">
        <v>#N/A</v>
      </c>
      <c r="G1188" t="s">
        <v>3346</v>
      </c>
      <c r="H1188" t="s">
        <v>3975</v>
      </c>
      <c r="I1188" t="s">
        <v>3645</v>
      </c>
      <c r="J1188" t="s">
        <v>5332</v>
      </c>
      <c r="K1188" t="s">
        <v>5333</v>
      </c>
      <c r="L1188" t="s">
        <v>5416</v>
      </c>
      <c r="M1188" t="s">
        <v>5356</v>
      </c>
      <c r="N1188" t="s">
        <v>5394</v>
      </c>
      <c r="P1188" t="s">
        <v>5330</v>
      </c>
      <c r="Q1188" t="s">
        <v>3872</v>
      </c>
      <c r="R1188" t="e">
        <v>#N/A</v>
      </c>
      <c r="S1188" t="b">
        <v>0</v>
      </c>
      <c r="T1188" t="s">
        <v>4008</v>
      </c>
      <c r="U1188" t="s">
        <v>4008</v>
      </c>
      <c r="AI1188">
        <v>15</v>
      </c>
      <c r="AJ1188">
        <v>15</v>
      </c>
      <c r="AK1188" t="s">
        <v>3230</v>
      </c>
      <c r="AL1188" t="s">
        <v>619</v>
      </c>
      <c r="AM1188" t="s">
        <v>4004</v>
      </c>
      <c r="AN1188" t="s">
        <v>4005</v>
      </c>
      <c r="AO1188" s="1" t="str">
        <f t="shared" si="80"/>
        <v>2W Distributor Bike</v>
      </c>
      <c r="BD1188" s="1" t="s">
        <v>5878</v>
      </c>
      <c r="BE1188" t="str">
        <f t="shared" si="78"/>
        <v>https://fs.amplifi.io//file?id=6a1945c8-16ea-47c9-b66f-7d974117624d&amp;variant=thumb&amp;extension=png</v>
      </c>
      <c r="BF1188" s="4" t="s">
        <v>5878</v>
      </c>
      <c r="BG1188" s="4" t="s">
        <v>7632</v>
      </c>
    </row>
    <row r="1189" spans="1:59" ht="19" customHeight="1" x14ac:dyDescent="0.2">
      <c r="A1189">
        <v>1216</v>
      </c>
      <c r="B1189" t="str">
        <f t="shared" si="77"/>
        <v>69040-00005</v>
      </c>
      <c r="C1189" t="s">
        <v>4009</v>
      </c>
      <c r="D1189" t="str">
        <f t="shared" si="79"/>
        <v>69040-00005</v>
      </c>
      <c r="E1189" t="s">
        <v>3170</v>
      </c>
      <c r="F1189" t="e">
        <v>#N/A</v>
      </c>
      <c r="G1189" t="s">
        <v>3346</v>
      </c>
      <c r="H1189" t="s">
        <v>3975</v>
      </c>
      <c r="I1189" t="s">
        <v>3645</v>
      </c>
      <c r="J1189" t="s">
        <v>5332</v>
      </c>
      <c r="K1189" t="s">
        <v>5333</v>
      </c>
      <c r="L1189" t="s">
        <v>5416</v>
      </c>
      <c r="M1189" t="s">
        <v>5356</v>
      </c>
      <c r="N1189" t="s">
        <v>5394</v>
      </c>
      <c r="P1189" t="s">
        <v>5330</v>
      </c>
      <c r="Q1189" t="s">
        <v>3866</v>
      </c>
      <c r="R1189" t="e">
        <v>#N/A</v>
      </c>
      <c r="S1189" t="b">
        <v>0</v>
      </c>
      <c r="T1189" t="s">
        <v>4009</v>
      </c>
      <c r="U1189" t="s">
        <v>4009</v>
      </c>
      <c r="AI1189">
        <v>15</v>
      </c>
      <c r="AJ1189">
        <v>15</v>
      </c>
      <c r="AK1189" t="s">
        <v>3230</v>
      </c>
      <c r="AL1189" t="s">
        <v>619</v>
      </c>
      <c r="AM1189" t="s">
        <v>4004</v>
      </c>
      <c r="AN1189" t="s">
        <v>4005</v>
      </c>
      <c r="AO1189" s="1" t="str">
        <f t="shared" si="80"/>
        <v>2W Distributor Bike</v>
      </c>
      <c r="BD1189" s="1" t="s">
        <v>5879</v>
      </c>
      <c r="BE1189" t="str">
        <f t="shared" si="78"/>
        <v>https://fs.amplifi.io//file?id=c1c5b631-1646-4f86-9324-e3815af110da&amp;variant=thumb&amp;extension=png</v>
      </c>
      <c r="BF1189" s="4" t="s">
        <v>7633</v>
      </c>
      <c r="BG1189" s="4" t="s">
        <v>5879</v>
      </c>
    </row>
    <row r="1190" spans="1:59" ht="19" customHeight="1" x14ac:dyDescent="0.2">
      <c r="A1190">
        <v>1217</v>
      </c>
      <c r="B1190" t="str">
        <f t="shared" si="77"/>
        <v>69040-00006</v>
      </c>
      <c r="C1190" t="s">
        <v>4010</v>
      </c>
      <c r="D1190" t="str">
        <f t="shared" si="79"/>
        <v>69040-00006</v>
      </c>
      <c r="E1190" t="s">
        <v>3170</v>
      </c>
      <c r="F1190" t="e">
        <v>#N/A</v>
      </c>
      <c r="G1190" t="s">
        <v>3346</v>
      </c>
      <c r="H1190" t="s">
        <v>3975</v>
      </c>
      <c r="I1190" t="s">
        <v>3645</v>
      </c>
      <c r="J1190" t="s">
        <v>5332</v>
      </c>
      <c r="K1190" t="s">
        <v>5333</v>
      </c>
      <c r="L1190" t="s">
        <v>5416</v>
      </c>
      <c r="M1190" t="s">
        <v>5356</v>
      </c>
      <c r="N1190" t="s">
        <v>5394</v>
      </c>
      <c r="P1190" t="s">
        <v>5330</v>
      </c>
      <c r="Q1190" t="s">
        <v>3878</v>
      </c>
      <c r="R1190" t="e">
        <v>#N/A</v>
      </c>
      <c r="S1190" t="b">
        <v>0</v>
      </c>
      <c r="T1190" t="s">
        <v>4010</v>
      </c>
      <c r="U1190" t="s">
        <v>4010</v>
      </c>
      <c r="AI1190">
        <v>15</v>
      </c>
      <c r="AJ1190">
        <v>15</v>
      </c>
      <c r="AK1190" t="s">
        <v>3230</v>
      </c>
      <c r="AL1190" t="s">
        <v>619</v>
      </c>
      <c r="AM1190" t="s">
        <v>4004</v>
      </c>
      <c r="AN1190" t="s">
        <v>4005</v>
      </c>
      <c r="AO1190" s="1" t="str">
        <f t="shared" si="80"/>
        <v>2W Distributor Bike</v>
      </c>
      <c r="BD1190" s="1" t="s">
        <v>5880</v>
      </c>
      <c r="BE1190" t="str">
        <f t="shared" si="78"/>
        <v>https://fs.amplifi.io//file?id=829d0089-3ef8-43ca-a52d-cf8748f40f7c&amp;variant=thumb&amp;extension=png</v>
      </c>
      <c r="BF1190" s="4" t="s">
        <v>5880</v>
      </c>
      <c r="BG1190" s="4" t="s">
        <v>7634</v>
      </c>
    </row>
    <row r="1191" spans="1:59" ht="19" customHeight="1" x14ac:dyDescent="0.2">
      <c r="A1191">
        <v>1218</v>
      </c>
      <c r="B1191" t="str">
        <f t="shared" si="77"/>
        <v>69047-00001</v>
      </c>
      <c r="C1191" t="s">
        <v>4011</v>
      </c>
      <c r="D1191" t="str">
        <f t="shared" si="79"/>
        <v>69047-00001</v>
      </c>
      <c r="E1191" t="s">
        <v>3170</v>
      </c>
      <c r="F1191" t="e">
        <v>#N/A</v>
      </c>
      <c r="G1191" t="s">
        <v>3359</v>
      </c>
      <c r="H1191" t="s">
        <v>4012</v>
      </c>
      <c r="I1191" t="s">
        <v>3645</v>
      </c>
      <c r="J1191" t="s">
        <v>5332</v>
      </c>
      <c r="K1191" t="s">
        <v>5338</v>
      </c>
      <c r="L1191" t="s">
        <v>5418</v>
      </c>
      <c r="M1191" t="s">
        <v>5349</v>
      </c>
      <c r="N1191" t="s">
        <v>3021</v>
      </c>
      <c r="P1191" t="s">
        <v>5330</v>
      </c>
      <c r="Q1191" t="s">
        <v>3659</v>
      </c>
      <c r="R1191" t="e">
        <v>#N/A</v>
      </c>
      <c r="S1191" t="b">
        <v>0</v>
      </c>
      <c r="T1191" t="s">
        <v>4011</v>
      </c>
      <c r="U1191" t="s">
        <v>4011</v>
      </c>
      <c r="AI1191">
        <v>60</v>
      </c>
      <c r="AJ1191">
        <v>60</v>
      </c>
      <c r="AK1191" t="s">
        <v>475</v>
      </c>
      <c r="AL1191" t="s">
        <v>2800</v>
      </c>
      <c r="AM1191" t="s">
        <v>4013</v>
      </c>
      <c r="AN1191" s="1" t="s">
        <v>4014</v>
      </c>
      <c r="AO1191" s="1" t="str">
        <f t="shared" si="80"/>
        <v>2W Distributor Bike</v>
      </c>
      <c r="AP1191" s="1"/>
      <c r="AQ1191" s="1"/>
      <c r="AR1191" s="1"/>
      <c r="AS1191" s="1"/>
      <c r="AT1191" s="1"/>
      <c r="AU1191" s="1"/>
      <c r="AV1191" s="1"/>
      <c r="AW1191" s="1"/>
      <c r="AX1191" s="1"/>
      <c r="AY1191" s="1"/>
      <c r="AZ1191" s="1"/>
      <c r="BA1191" s="1"/>
      <c r="BB1191" s="1"/>
      <c r="BC1191" s="1"/>
      <c r="BD1191" s="1" t="s">
        <v>4015</v>
      </c>
      <c r="BE1191" t="str">
        <f t="shared" si="78"/>
        <v>https://fs.amplifi.io//file?id=61dd7fad-217c-4063-ba7f-43f49c7a9e2b&amp;variant=thumb&amp;extension=png</v>
      </c>
      <c r="BF1191" s="4" t="s">
        <v>4015</v>
      </c>
    </row>
    <row r="1192" spans="1:59" ht="19" customHeight="1" x14ac:dyDescent="0.2">
      <c r="A1192">
        <v>1219</v>
      </c>
      <c r="B1192" t="str">
        <f t="shared" si="77"/>
        <v>69047-00002</v>
      </c>
      <c r="C1192" t="s">
        <v>4016</v>
      </c>
      <c r="D1192" t="str">
        <f t="shared" si="79"/>
        <v>69047-00002</v>
      </c>
      <c r="E1192" t="s">
        <v>3170</v>
      </c>
      <c r="F1192" t="e">
        <v>#N/A</v>
      </c>
      <c r="G1192" t="s">
        <v>3359</v>
      </c>
      <c r="H1192" t="s">
        <v>4012</v>
      </c>
      <c r="I1192" t="s">
        <v>3645</v>
      </c>
      <c r="J1192" t="s">
        <v>5332</v>
      </c>
      <c r="K1192" t="s">
        <v>5338</v>
      </c>
      <c r="L1192" t="s">
        <v>5418</v>
      </c>
      <c r="M1192" t="s">
        <v>5349</v>
      </c>
      <c r="N1192" t="s">
        <v>3021</v>
      </c>
      <c r="P1192" t="s">
        <v>5330</v>
      </c>
      <c r="Q1192" t="s">
        <v>2804</v>
      </c>
      <c r="R1192" t="e">
        <v>#N/A</v>
      </c>
      <c r="S1192" t="b">
        <v>0</v>
      </c>
      <c r="T1192" t="s">
        <v>4016</v>
      </c>
      <c r="U1192" t="s">
        <v>4016</v>
      </c>
      <c r="AI1192">
        <v>40</v>
      </c>
      <c r="AJ1192">
        <v>40</v>
      </c>
      <c r="AK1192" t="s">
        <v>475</v>
      </c>
      <c r="AL1192" t="s">
        <v>2800</v>
      </c>
      <c r="AM1192" t="s">
        <v>4013</v>
      </c>
      <c r="AN1192" s="1" t="s">
        <v>4014</v>
      </c>
      <c r="AO1192" s="1" t="str">
        <f t="shared" si="80"/>
        <v>2W Distributor Bike</v>
      </c>
      <c r="AP1192" s="1"/>
      <c r="AQ1192" s="1"/>
      <c r="AR1192" s="1"/>
      <c r="AS1192" s="1"/>
      <c r="AT1192" s="1"/>
      <c r="AU1192" s="1"/>
      <c r="AV1192" s="1"/>
      <c r="AW1192" s="1"/>
      <c r="AX1192" s="1"/>
      <c r="AY1192" s="1"/>
      <c r="AZ1192" s="1"/>
      <c r="BA1192" s="1"/>
      <c r="BB1192" s="1"/>
      <c r="BC1192" s="1"/>
      <c r="BD1192" s="1" t="s">
        <v>4017</v>
      </c>
      <c r="BE1192" t="str">
        <f t="shared" si="78"/>
        <v>https://fs.amplifi.io//file?id=4b090024-9213-44ff-b14b-aa94daead37c&amp;variant=thumb&amp;extension=png</v>
      </c>
      <c r="BF1192" s="4" t="s">
        <v>4017</v>
      </c>
    </row>
    <row r="1193" spans="1:59" ht="19" customHeight="1" x14ac:dyDescent="0.2">
      <c r="A1193">
        <v>1220</v>
      </c>
      <c r="B1193" t="str">
        <f t="shared" si="77"/>
        <v>69047-00003</v>
      </c>
      <c r="C1193" t="s">
        <v>4018</v>
      </c>
      <c r="D1193" t="str">
        <f t="shared" si="79"/>
        <v>69047-00003</v>
      </c>
      <c r="E1193" t="s">
        <v>3170</v>
      </c>
      <c r="F1193" t="e">
        <v>#N/A</v>
      </c>
      <c r="G1193" t="s">
        <v>3359</v>
      </c>
      <c r="H1193" t="s">
        <v>4012</v>
      </c>
      <c r="I1193" t="s">
        <v>3645</v>
      </c>
      <c r="J1193" t="s">
        <v>5332</v>
      </c>
      <c r="K1193" t="s">
        <v>5338</v>
      </c>
      <c r="L1193" t="s">
        <v>5418</v>
      </c>
      <c r="M1193" t="s">
        <v>5349</v>
      </c>
      <c r="N1193" t="s">
        <v>3021</v>
      </c>
      <c r="P1193" t="s">
        <v>5330</v>
      </c>
      <c r="Q1193" t="s">
        <v>2807</v>
      </c>
      <c r="R1193" t="e">
        <v>#N/A</v>
      </c>
      <c r="S1193" t="b">
        <v>0</v>
      </c>
      <c r="T1193" t="s">
        <v>4018</v>
      </c>
      <c r="U1193" t="s">
        <v>4018</v>
      </c>
      <c r="AI1193">
        <v>40</v>
      </c>
      <c r="AJ1193">
        <v>40</v>
      </c>
      <c r="AK1193" t="s">
        <v>475</v>
      </c>
      <c r="AL1193" t="s">
        <v>2800</v>
      </c>
      <c r="AM1193" t="s">
        <v>4013</v>
      </c>
      <c r="AN1193" s="1" t="s">
        <v>4014</v>
      </c>
      <c r="AO1193" s="1" t="str">
        <f t="shared" si="80"/>
        <v>2W Distributor Bike</v>
      </c>
      <c r="AP1193" s="1"/>
      <c r="AQ1193" s="1"/>
      <c r="AR1193" s="1"/>
      <c r="AS1193" s="1"/>
      <c r="AT1193" s="1"/>
      <c r="AU1193" s="1"/>
      <c r="AV1193" s="1"/>
      <c r="AW1193" s="1"/>
      <c r="AX1193" s="1"/>
      <c r="AY1193" s="1"/>
      <c r="AZ1193" s="1"/>
      <c r="BA1193" s="1"/>
      <c r="BB1193" s="1"/>
      <c r="BC1193" s="1"/>
      <c r="BD1193" s="1" t="s">
        <v>4019</v>
      </c>
      <c r="BE1193" t="str">
        <f t="shared" si="78"/>
        <v>https://fs.amplifi.io//file?id=34f5d281-b8f0-44bd-af7d-b0eceeedfa74&amp;variant=thumb&amp;extension=png</v>
      </c>
      <c r="BF1193" s="4" t="s">
        <v>4019</v>
      </c>
    </row>
    <row r="1194" spans="1:59" ht="19" customHeight="1" x14ac:dyDescent="0.2">
      <c r="A1194">
        <v>1221</v>
      </c>
      <c r="B1194" t="str">
        <f t="shared" si="77"/>
        <v>69047-00004</v>
      </c>
      <c r="C1194" t="s">
        <v>4020</v>
      </c>
      <c r="D1194" t="str">
        <f t="shared" si="79"/>
        <v>69047-00004</v>
      </c>
      <c r="E1194" t="s">
        <v>3170</v>
      </c>
      <c r="F1194" t="e">
        <v>#N/A</v>
      </c>
      <c r="G1194" t="s">
        <v>3359</v>
      </c>
      <c r="H1194" t="s">
        <v>4012</v>
      </c>
      <c r="I1194" t="s">
        <v>3645</v>
      </c>
      <c r="J1194" t="s">
        <v>5332</v>
      </c>
      <c r="K1194" t="s">
        <v>5338</v>
      </c>
      <c r="L1194" t="s">
        <v>5418</v>
      </c>
      <c r="M1194" t="s">
        <v>5349</v>
      </c>
      <c r="N1194" t="s">
        <v>3021</v>
      </c>
      <c r="P1194" t="s">
        <v>5330</v>
      </c>
      <c r="Q1194" t="s">
        <v>2929</v>
      </c>
      <c r="R1194" t="e">
        <v>#N/A</v>
      </c>
      <c r="S1194" t="b">
        <v>0</v>
      </c>
      <c r="T1194" t="s">
        <v>4020</v>
      </c>
      <c r="U1194" t="s">
        <v>4020</v>
      </c>
      <c r="AI1194">
        <v>40</v>
      </c>
      <c r="AJ1194">
        <v>40</v>
      </c>
      <c r="AK1194" t="s">
        <v>475</v>
      </c>
      <c r="AL1194" t="s">
        <v>2800</v>
      </c>
      <c r="AM1194" t="s">
        <v>4013</v>
      </c>
      <c r="AN1194" s="1" t="s">
        <v>4014</v>
      </c>
      <c r="AO1194" s="1" t="str">
        <f t="shared" si="80"/>
        <v>2W Distributor Bike</v>
      </c>
      <c r="AP1194" s="1"/>
      <c r="AQ1194" s="1"/>
      <c r="AR1194" s="1"/>
      <c r="AS1194" s="1"/>
      <c r="AT1194" s="1"/>
      <c r="AU1194" s="1"/>
      <c r="AV1194" s="1"/>
      <c r="AW1194" s="1"/>
      <c r="AX1194" s="1"/>
      <c r="AY1194" s="1"/>
      <c r="AZ1194" s="1"/>
      <c r="BA1194" s="1"/>
      <c r="BB1194" s="1"/>
      <c r="BC1194" s="1"/>
      <c r="BD1194" s="1" t="s">
        <v>4021</v>
      </c>
      <c r="BE1194" t="str">
        <f t="shared" si="78"/>
        <v>https://fs.amplifi.io//file?id=4186a280-fccb-4044-9a62-62511827701c&amp;variant=thumb&amp;extension=png</v>
      </c>
      <c r="BF1194" s="4" t="s">
        <v>4021</v>
      </c>
    </row>
    <row r="1195" spans="1:59" ht="19" customHeight="1" x14ac:dyDescent="0.2">
      <c r="A1195">
        <v>1222</v>
      </c>
      <c r="B1195" t="str">
        <f t="shared" si="77"/>
        <v>69047-00005</v>
      </c>
      <c r="C1195" t="s">
        <v>4022</v>
      </c>
      <c r="D1195" t="str">
        <f t="shared" si="79"/>
        <v>69047-00005</v>
      </c>
      <c r="E1195" t="s">
        <v>3170</v>
      </c>
      <c r="F1195" t="e">
        <v>#N/A</v>
      </c>
      <c r="G1195" t="s">
        <v>3359</v>
      </c>
      <c r="H1195" t="s">
        <v>4012</v>
      </c>
      <c r="I1195" t="s">
        <v>3645</v>
      </c>
      <c r="J1195" t="s">
        <v>5332</v>
      </c>
      <c r="K1195" t="s">
        <v>5338</v>
      </c>
      <c r="L1195" t="s">
        <v>5418</v>
      </c>
      <c r="M1195" t="s">
        <v>5349</v>
      </c>
      <c r="N1195" t="s">
        <v>3021</v>
      </c>
      <c r="P1195" t="s">
        <v>5330</v>
      </c>
      <c r="Q1195" t="s">
        <v>2438</v>
      </c>
      <c r="R1195" t="e">
        <v>#N/A</v>
      </c>
      <c r="S1195" t="b">
        <v>0</v>
      </c>
      <c r="T1195" t="s">
        <v>4022</v>
      </c>
      <c r="U1195" t="s">
        <v>4022</v>
      </c>
      <c r="AI1195">
        <v>40</v>
      </c>
      <c r="AJ1195">
        <v>40</v>
      </c>
      <c r="AK1195" t="s">
        <v>475</v>
      </c>
      <c r="AL1195" t="s">
        <v>2800</v>
      </c>
      <c r="AM1195" t="s">
        <v>4013</v>
      </c>
      <c r="AN1195" s="1" t="s">
        <v>4014</v>
      </c>
      <c r="AO1195" s="1" t="str">
        <f t="shared" si="80"/>
        <v>2W Distributor Bike</v>
      </c>
      <c r="AP1195" s="1"/>
      <c r="AQ1195" s="1"/>
      <c r="AR1195" s="1"/>
      <c r="AS1195" s="1"/>
      <c r="AT1195" s="1"/>
      <c r="AU1195" s="1"/>
      <c r="AV1195" s="1"/>
      <c r="AW1195" s="1"/>
      <c r="AX1195" s="1"/>
      <c r="AY1195" s="1"/>
      <c r="AZ1195" s="1"/>
      <c r="BA1195" s="1"/>
      <c r="BB1195" s="1"/>
      <c r="BC1195" s="1"/>
      <c r="BD1195" s="1" t="s">
        <v>4023</v>
      </c>
      <c r="BE1195" t="str">
        <f t="shared" si="78"/>
        <v>https://fs.amplifi.io//file?id=0b6284fc-7804-41ee-bbea-fbc473ada347&amp;variant=thumb&amp;extension=png</v>
      </c>
      <c r="BF1195" s="4" t="s">
        <v>4023</v>
      </c>
    </row>
    <row r="1196" spans="1:59" ht="19" customHeight="1" x14ac:dyDescent="0.2">
      <c r="A1196">
        <v>1223</v>
      </c>
      <c r="B1196" t="str">
        <f t="shared" si="77"/>
        <v>69047-00006</v>
      </c>
      <c r="C1196" t="s">
        <v>4024</v>
      </c>
      <c r="D1196" t="str">
        <f t="shared" si="79"/>
        <v>69047-00006</v>
      </c>
      <c r="E1196" t="s">
        <v>3170</v>
      </c>
      <c r="F1196" t="e">
        <v>#N/A</v>
      </c>
      <c r="G1196" t="s">
        <v>3359</v>
      </c>
      <c r="H1196" t="s">
        <v>4012</v>
      </c>
      <c r="I1196" t="s">
        <v>3645</v>
      </c>
      <c r="J1196" t="s">
        <v>5332</v>
      </c>
      <c r="K1196" t="s">
        <v>5338</v>
      </c>
      <c r="L1196" t="s">
        <v>5418</v>
      </c>
      <c r="M1196" t="s">
        <v>5349</v>
      </c>
      <c r="N1196" t="s">
        <v>3021</v>
      </c>
      <c r="P1196" t="s">
        <v>5330</v>
      </c>
      <c r="Q1196" t="s">
        <v>3653</v>
      </c>
      <c r="R1196" t="e">
        <v>#N/A</v>
      </c>
      <c r="S1196" t="b">
        <v>0</v>
      </c>
      <c r="T1196" t="s">
        <v>4024</v>
      </c>
      <c r="U1196" t="s">
        <v>4024</v>
      </c>
      <c r="AI1196">
        <v>50</v>
      </c>
      <c r="AJ1196">
        <v>50</v>
      </c>
      <c r="AK1196" t="s">
        <v>475</v>
      </c>
      <c r="AL1196" t="s">
        <v>2800</v>
      </c>
      <c r="AM1196" t="s">
        <v>4013</v>
      </c>
      <c r="AN1196" s="1" t="s">
        <v>4014</v>
      </c>
      <c r="AO1196" s="1" t="str">
        <f t="shared" si="80"/>
        <v>2W Distributor Bike</v>
      </c>
      <c r="AP1196" s="1"/>
      <c r="AQ1196" s="1"/>
      <c r="AR1196" s="1"/>
      <c r="AS1196" s="1"/>
      <c r="AT1196" s="1"/>
      <c r="AU1196" s="1"/>
      <c r="AV1196" s="1"/>
      <c r="AW1196" s="1"/>
      <c r="AX1196" s="1"/>
      <c r="AY1196" s="1"/>
      <c r="AZ1196" s="1"/>
      <c r="BA1196" s="1"/>
      <c r="BB1196" s="1"/>
      <c r="BC1196" s="1"/>
      <c r="BD1196" s="1" t="s">
        <v>4025</v>
      </c>
      <c r="BE1196" t="str">
        <f t="shared" si="78"/>
        <v>https://fs.amplifi.io//file?id=38ffee83-c5dc-4211-bf3c-06dd151a4d27&amp;variant=thumb&amp;extension=png</v>
      </c>
      <c r="BF1196" s="4" t="s">
        <v>4025</v>
      </c>
    </row>
    <row r="1197" spans="1:59" ht="19" customHeight="1" x14ac:dyDescent="0.2">
      <c r="A1197">
        <v>1224</v>
      </c>
      <c r="B1197" t="str">
        <f t="shared" si="77"/>
        <v>69047-00007</v>
      </c>
      <c r="C1197" t="s">
        <v>4026</v>
      </c>
      <c r="D1197" t="str">
        <f t="shared" si="79"/>
        <v>69047-00007</v>
      </c>
      <c r="E1197" t="s">
        <v>3170</v>
      </c>
      <c r="F1197" t="e">
        <v>#N/A</v>
      </c>
      <c r="G1197" t="s">
        <v>3359</v>
      </c>
      <c r="H1197" t="s">
        <v>4012</v>
      </c>
      <c r="I1197" t="s">
        <v>3645</v>
      </c>
      <c r="J1197" t="s">
        <v>5332</v>
      </c>
      <c r="K1197" t="s">
        <v>5338</v>
      </c>
      <c r="L1197" t="s">
        <v>5418</v>
      </c>
      <c r="M1197" t="s">
        <v>5349</v>
      </c>
      <c r="N1197" t="s">
        <v>3021</v>
      </c>
      <c r="P1197" t="s">
        <v>5330</v>
      </c>
      <c r="Q1197" t="s">
        <v>638</v>
      </c>
      <c r="R1197" t="e">
        <v>#N/A</v>
      </c>
      <c r="S1197" t="b">
        <v>0</v>
      </c>
      <c r="T1197" t="s">
        <v>4026</v>
      </c>
      <c r="U1197" t="s">
        <v>4026</v>
      </c>
      <c r="AI1197">
        <v>30</v>
      </c>
      <c r="AJ1197">
        <v>30</v>
      </c>
      <c r="AK1197" t="s">
        <v>475</v>
      </c>
      <c r="AL1197" t="s">
        <v>2800</v>
      </c>
      <c r="AM1197" t="s">
        <v>4013</v>
      </c>
      <c r="AN1197" s="1" t="s">
        <v>4014</v>
      </c>
      <c r="AO1197" s="1" t="str">
        <f t="shared" si="80"/>
        <v>2W Distributor Bike</v>
      </c>
      <c r="AP1197" s="1"/>
      <c r="AQ1197" s="1"/>
      <c r="AR1197" s="1"/>
      <c r="AS1197" s="1"/>
      <c r="AT1197" s="1"/>
      <c r="AU1197" s="1"/>
      <c r="AV1197" s="1"/>
      <c r="AW1197" s="1"/>
      <c r="AX1197" s="1"/>
      <c r="AY1197" s="1"/>
      <c r="AZ1197" s="1"/>
      <c r="BA1197" s="1"/>
      <c r="BB1197" s="1"/>
      <c r="BC1197" s="1"/>
      <c r="BD1197" s="1" t="s">
        <v>4027</v>
      </c>
      <c r="BE1197" t="str">
        <f t="shared" si="78"/>
        <v>https://fs.amplifi.io//file?id=3b75555f-5f85-4ff5-91fc-e27051dd234c&amp;variant=thumb&amp;extension=png</v>
      </c>
      <c r="BF1197" s="4" t="s">
        <v>4027</v>
      </c>
    </row>
    <row r="1198" spans="1:59" ht="19" customHeight="1" x14ac:dyDescent="0.2">
      <c r="A1198">
        <v>1225</v>
      </c>
      <c r="B1198" t="str">
        <f t="shared" si="77"/>
        <v>69047-00008</v>
      </c>
      <c r="C1198" t="s">
        <v>4028</v>
      </c>
      <c r="D1198" t="str">
        <f t="shared" si="79"/>
        <v>69047-00008</v>
      </c>
      <c r="E1198" t="s">
        <v>3170</v>
      </c>
      <c r="F1198" t="e">
        <v>#N/A</v>
      </c>
      <c r="G1198" t="s">
        <v>3359</v>
      </c>
      <c r="H1198" t="s">
        <v>4012</v>
      </c>
      <c r="I1198" t="s">
        <v>3645</v>
      </c>
      <c r="J1198" t="s">
        <v>5332</v>
      </c>
      <c r="K1198" t="s">
        <v>5338</v>
      </c>
      <c r="L1198" t="s">
        <v>5418</v>
      </c>
      <c r="M1198" t="s">
        <v>5349</v>
      </c>
      <c r="N1198" t="s">
        <v>3021</v>
      </c>
      <c r="P1198" t="s">
        <v>5330</v>
      </c>
      <c r="Q1198" t="s">
        <v>3690</v>
      </c>
      <c r="R1198" t="e">
        <v>#N/A</v>
      </c>
      <c r="S1198" t="b">
        <v>0</v>
      </c>
      <c r="T1198" t="s">
        <v>4028</v>
      </c>
      <c r="U1198" t="s">
        <v>4028</v>
      </c>
      <c r="AI1198">
        <v>50</v>
      </c>
      <c r="AJ1198">
        <v>50</v>
      </c>
      <c r="AK1198" t="s">
        <v>475</v>
      </c>
      <c r="AL1198" t="s">
        <v>2800</v>
      </c>
      <c r="AM1198" t="s">
        <v>4013</v>
      </c>
      <c r="AN1198" s="1" t="s">
        <v>4014</v>
      </c>
      <c r="AO1198" s="1" t="str">
        <f t="shared" si="80"/>
        <v>2W Distributor Bike</v>
      </c>
      <c r="AP1198" s="1"/>
      <c r="AQ1198" s="1"/>
      <c r="AR1198" s="1"/>
      <c r="AS1198" s="1"/>
      <c r="AT1198" s="1"/>
      <c r="AU1198" s="1"/>
      <c r="AV1198" s="1"/>
      <c r="AW1198" s="1"/>
      <c r="AX1198" s="1"/>
      <c r="AY1198" s="1"/>
      <c r="AZ1198" s="1"/>
      <c r="BA1198" s="1"/>
      <c r="BB1198" s="1"/>
      <c r="BC1198" s="1"/>
      <c r="BD1198" s="1" t="s">
        <v>4029</v>
      </c>
      <c r="BE1198" t="str">
        <f t="shared" si="78"/>
        <v>https://fs.amplifi.io//file?id=3a2431ae-ddec-42a6-b2d8-9180ad2da81c&amp;variant=thumb&amp;extension=png</v>
      </c>
      <c r="BF1198" s="4" t="s">
        <v>4029</v>
      </c>
    </row>
    <row r="1199" spans="1:59" ht="19" customHeight="1" x14ac:dyDescent="0.2">
      <c r="A1199">
        <v>1226</v>
      </c>
      <c r="B1199" t="str">
        <f t="shared" si="77"/>
        <v>69047-00009</v>
      </c>
      <c r="C1199" t="s">
        <v>4030</v>
      </c>
      <c r="D1199" t="str">
        <f t="shared" si="79"/>
        <v>69047-00009</v>
      </c>
      <c r="E1199" t="s">
        <v>3170</v>
      </c>
      <c r="F1199" t="e">
        <v>#N/A</v>
      </c>
      <c r="G1199" t="s">
        <v>3359</v>
      </c>
      <c r="H1199" t="s">
        <v>4012</v>
      </c>
      <c r="I1199" t="s">
        <v>3645</v>
      </c>
      <c r="J1199" t="s">
        <v>5332</v>
      </c>
      <c r="K1199" t="s">
        <v>5338</v>
      </c>
      <c r="L1199" t="s">
        <v>5418</v>
      </c>
      <c r="M1199" t="s">
        <v>5349</v>
      </c>
      <c r="N1199" t="s">
        <v>3021</v>
      </c>
      <c r="P1199" t="s">
        <v>5330</v>
      </c>
      <c r="Q1199" t="s">
        <v>3662</v>
      </c>
      <c r="R1199" t="e">
        <v>#N/A</v>
      </c>
      <c r="S1199" t="b">
        <v>0</v>
      </c>
      <c r="T1199" t="s">
        <v>4030</v>
      </c>
      <c r="U1199" t="s">
        <v>4030</v>
      </c>
      <c r="AI1199">
        <v>70</v>
      </c>
      <c r="AJ1199">
        <v>70</v>
      </c>
      <c r="AK1199" t="s">
        <v>475</v>
      </c>
      <c r="AL1199" t="s">
        <v>2800</v>
      </c>
      <c r="AM1199" t="s">
        <v>4013</v>
      </c>
      <c r="AN1199" s="1" t="s">
        <v>4014</v>
      </c>
      <c r="AO1199" s="1" t="str">
        <f t="shared" si="80"/>
        <v>2W Distributor Bike</v>
      </c>
      <c r="AP1199" s="1"/>
      <c r="AQ1199" s="1"/>
      <c r="AR1199" s="1"/>
      <c r="AS1199" s="1"/>
      <c r="AT1199" s="1"/>
      <c r="AU1199" s="1"/>
      <c r="AV1199" s="1"/>
      <c r="AW1199" s="1"/>
      <c r="AX1199" s="1"/>
      <c r="AY1199" s="1"/>
      <c r="AZ1199" s="1"/>
      <c r="BA1199" s="1"/>
      <c r="BB1199" s="1"/>
      <c r="BC1199" s="1"/>
      <c r="BD1199" s="1" t="s">
        <v>4031</v>
      </c>
      <c r="BE1199" t="str">
        <f t="shared" si="78"/>
        <v>https://fs.amplifi.io//file?id=2fa3d34a-dc7a-46fc-9885-da748cb8d35d&amp;variant=thumb&amp;extension=png</v>
      </c>
      <c r="BF1199" s="4" t="s">
        <v>4031</v>
      </c>
    </row>
    <row r="1200" spans="1:59" ht="19" customHeight="1" x14ac:dyDescent="0.2">
      <c r="A1200">
        <v>1227</v>
      </c>
      <c r="B1200" t="str">
        <f t="shared" si="77"/>
        <v>69047-00010</v>
      </c>
      <c r="C1200" t="s">
        <v>4032</v>
      </c>
      <c r="D1200" t="str">
        <f t="shared" si="79"/>
        <v>69047-00010</v>
      </c>
      <c r="E1200" t="s">
        <v>3170</v>
      </c>
      <c r="F1200" t="e">
        <v>#N/A</v>
      </c>
      <c r="G1200" t="s">
        <v>3359</v>
      </c>
      <c r="H1200" t="s">
        <v>4012</v>
      </c>
      <c r="I1200" t="s">
        <v>3645</v>
      </c>
      <c r="J1200" t="s">
        <v>5332</v>
      </c>
      <c r="K1200" t="s">
        <v>5338</v>
      </c>
      <c r="L1200" t="s">
        <v>5418</v>
      </c>
      <c r="M1200" t="s">
        <v>5349</v>
      </c>
      <c r="N1200" t="s">
        <v>3021</v>
      </c>
      <c r="P1200" t="s">
        <v>5330</v>
      </c>
      <c r="Q1200" t="s">
        <v>3650</v>
      </c>
      <c r="R1200" t="e">
        <v>#N/A</v>
      </c>
      <c r="S1200" t="b">
        <v>0</v>
      </c>
      <c r="T1200" t="s">
        <v>4032</v>
      </c>
      <c r="U1200" t="s">
        <v>4032</v>
      </c>
      <c r="AI1200">
        <v>60</v>
      </c>
      <c r="AJ1200">
        <v>60</v>
      </c>
      <c r="AK1200" t="s">
        <v>475</v>
      </c>
      <c r="AL1200" t="s">
        <v>2800</v>
      </c>
      <c r="AM1200" t="s">
        <v>4013</v>
      </c>
      <c r="AN1200" s="1" t="s">
        <v>4014</v>
      </c>
      <c r="AO1200" s="1" t="str">
        <f t="shared" si="80"/>
        <v>2W Distributor Bike</v>
      </c>
      <c r="AP1200" s="1"/>
      <c r="AQ1200" s="1"/>
      <c r="AR1200" s="1"/>
      <c r="AS1200" s="1"/>
      <c r="AT1200" s="1"/>
      <c r="AU1200" s="1"/>
      <c r="AV1200" s="1"/>
      <c r="AW1200" s="1"/>
      <c r="AX1200" s="1"/>
      <c r="AY1200" s="1"/>
      <c r="AZ1200" s="1"/>
      <c r="BA1200" s="1"/>
      <c r="BB1200" s="1"/>
      <c r="BC1200" s="1"/>
      <c r="BD1200" s="1" t="s">
        <v>4033</v>
      </c>
      <c r="BE1200" t="str">
        <f t="shared" si="78"/>
        <v>https://fs.amplifi.io//file?id=60d8dd46-0999-466a-8197-c20813f3d939&amp;variant=thumb&amp;extension=png</v>
      </c>
      <c r="BF1200" s="4" t="s">
        <v>4033</v>
      </c>
    </row>
    <row r="1201" spans="1:57" ht="19" customHeight="1" x14ac:dyDescent="0.2">
      <c r="A1201">
        <v>1228</v>
      </c>
      <c r="B1201" t="str">
        <f t="shared" si="77"/>
        <v>69047-00011</v>
      </c>
      <c r="C1201" t="s">
        <v>4034</v>
      </c>
      <c r="D1201" t="str">
        <f t="shared" si="79"/>
        <v>69047-00011</v>
      </c>
      <c r="E1201" t="s">
        <v>3170</v>
      </c>
      <c r="F1201" t="e">
        <v>#N/A</v>
      </c>
      <c r="G1201" t="s">
        <v>3359</v>
      </c>
      <c r="H1201" t="s">
        <v>4012</v>
      </c>
      <c r="I1201" t="s">
        <v>3645</v>
      </c>
      <c r="J1201" t="s">
        <v>5332</v>
      </c>
      <c r="K1201" t="s">
        <v>5338</v>
      </c>
      <c r="L1201" t="s">
        <v>5418</v>
      </c>
      <c r="M1201" t="s">
        <v>5349</v>
      </c>
      <c r="N1201" t="s">
        <v>3021</v>
      </c>
      <c r="P1201" t="s">
        <v>5330</v>
      </c>
      <c r="Q1201" t="s">
        <v>3736</v>
      </c>
      <c r="R1201" t="e">
        <v>#N/A</v>
      </c>
      <c r="S1201" t="b">
        <v>0</v>
      </c>
      <c r="T1201" t="s">
        <v>4034</v>
      </c>
      <c r="U1201" t="s">
        <v>4034</v>
      </c>
      <c r="AI1201">
        <v>60</v>
      </c>
      <c r="AJ1201">
        <v>60</v>
      </c>
      <c r="AK1201" t="s">
        <v>475</v>
      </c>
      <c r="AL1201" t="s">
        <v>2800</v>
      </c>
      <c r="AM1201" t="s">
        <v>4013</v>
      </c>
      <c r="AN1201" s="1" t="s">
        <v>4014</v>
      </c>
      <c r="AO1201" s="1" t="str">
        <f t="shared" si="80"/>
        <v>2W Distributor Bike</v>
      </c>
      <c r="AP1201" s="1"/>
      <c r="AQ1201" s="1"/>
      <c r="AR1201" s="1"/>
      <c r="AS1201" s="1"/>
      <c r="AT1201" s="1"/>
      <c r="AU1201" s="1"/>
      <c r="AV1201" s="1"/>
      <c r="AW1201" s="1"/>
      <c r="AX1201" s="1"/>
      <c r="AY1201" s="1"/>
      <c r="AZ1201" s="1"/>
      <c r="BA1201" s="1"/>
      <c r="BB1201" s="1"/>
      <c r="BC1201" s="1"/>
      <c r="BD1201" s="1" t="s">
        <v>8053</v>
      </c>
      <c r="BE1201" t="str">
        <f t="shared" si="78"/>
        <v>N/A&amp;variant=thumb&amp;extension=png</v>
      </c>
    </row>
    <row r="1202" spans="1:57" ht="19" customHeight="1" x14ac:dyDescent="0.2">
      <c r="A1202">
        <v>1229</v>
      </c>
      <c r="B1202" t="str">
        <f t="shared" si="77"/>
        <v>69047-00012</v>
      </c>
      <c r="C1202" t="s">
        <v>4035</v>
      </c>
      <c r="D1202" t="str">
        <f t="shared" si="79"/>
        <v>69047-00012</v>
      </c>
      <c r="E1202" t="s">
        <v>3170</v>
      </c>
      <c r="F1202" t="e">
        <v>#N/A</v>
      </c>
      <c r="G1202" t="s">
        <v>3359</v>
      </c>
      <c r="H1202" t="s">
        <v>4012</v>
      </c>
      <c r="I1202" t="s">
        <v>3645</v>
      </c>
      <c r="J1202" t="s">
        <v>5332</v>
      </c>
      <c r="K1202" t="s">
        <v>5333</v>
      </c>
      <c r="L1202" t="s">
        <v>5416</v>
      </c>
      <c r="M1202" t="s">
        <v>5349</v>
      </c>
      <c r="N1202" t="s">
        <v>3021</v>
      </c>
      <c r="P1202" t="s">
        <v>5330</v>
      </c>
      <c r="Q1202" t="s">
        <v>3788</v>
      </c>
      <c r="R1202" t="e">
        <v>#N/A</v>
      </c>
      <c r="S1202" t="b">
        <v>0</v>
      </c>
      <c r="T1202" t="s">
        <v>4035</v>
      </c>
      <c r="U1202" t="s">
        <v>4035</v>
      </c>
      <c r="AI1202">
        <v>60</v>
      </c>
      <c r="AJ1202">
        <v>60</v>
      </c>
      <c r="AK1202" t="s">
        <v>475</v>
      </c>
      <c r="AL1202" t="s">
        <v>2800</v>
      </c>
      <c r="AM1202" t="s">
        <v>4013</v>
      </c>
      <c r="AN1202" s="1" t="s">
        <v>4014</v>
      </c>
      <c r="AO1202" s="1" t="str">
        <f t="shared" si="80"/>
        <v>2W Distributor Bike</v>
      </c>
      <c r="AP1202" s="1"/>
      <c r="AQ1202" s="1"/>
      <c r="AR1202" s="1"/>
      <c r="AS1202" s="1"/>
      <c r="AT1202" s="1"/>
      <c r="AU1202" s="1"/>
      <c r="AV1202" s="1"/>
      <c r="AW1202" s="1"/>
      <c r="AX1202" s="1"/>
      <c r="AY1202" s="1"/>
      <c r="AZ1202" s="1"/>
      <c r="BA1202" s="1"/>
      <c r="BB1202" s="1"/>
      <c r="BC1202" s="1"/>
      <c r="BD1202" s="1" t="s">
        <v>8053</v>
      </c>
      <c r="BE1202" t="str">
        <f t="shared" si="78"/>
        <v>N/A&amp;variant=thumb&amp;extension=png</v>
      </c>
    </row>
    <row r="1203" spans="1:57" ht="19" customHeight="1" x14ac:dyDescent="0.2">
      <c r="A1203">
        <v>1230</v>
      </c>
      <c r="B1203" t="str">
        <f t="shared" si="77"/>
        <v>69050-00001</v>
      </c>
      <c r="C1203" t="s">
        <v>4036</v>
      </c>
      <c r="D1203" t="str">
        <f t="shared" si="79"/>
        <v>69050-00001</v>
      </c>
      <c r="E1203" t="s">
        <v>3170</v>
      </c>
      <c r="F1203" t="e">
        <v>#N/A</v>
      </c>
      <c r="G1203" t="s">
        <v>3371</v>
      </c>
      <c r="H1203" t="s">
        <v>4012</v>
      </c>
      <c r="I1203" t="s">
        <v>3645</v>
      </c>
      <c r="J1203" t="s">
        <v>5332</v>
      </c>
      <c r="K1203" t="s">
        <v>5338</v>
      </c>
      <c r="L1203" t="s">
        <v>5418</v>
      </c>
      <c r="M1203" t="s">
        <v>5349</v>
      </c>
      <c r="N1203" t="s">
        <v>3021</v>
      </c>
      <c r="P1203" t="s">
        <v>5330</v>
      </c>
      <c r="Q1203" t="s">
        <v>3674</v>
      </c>
      <c r="R1203" t="e">
        <v>#N/A</v>
      </c>
      <c r="S1203" t="b">
        <v>0</v>
      </c>
      <c r="T1203" t="s">
        <v>4036</v>
      </c>
      <c r="U1203" t="s">
        <v>4036</v>
      </c>
      <c r="AI1203">
        <v>60</v>
      </c>
      <c r="AJ1203">
        <v>60</v>
      </c>
      <c r="AK1203" t="s">
        <v>475</v>
      </c>
      <c r="AL1203" t="s">
        <v>2800</v>
      </c>
      <c r="AM1203" t="s">
        <v>4037</v>
      </c>
      <c r="AN1203" s="1" t="s">
        <v>4038</v>
      </c>
      <c r="AO1203" s="1" t="str">
        <f t="shared" si="80"/>
        <v>2W Distributor Bike</v>
      </c>
      <c r="AP1203" s="1"/>
      <c r="AQ1203" s="1"/>
      <c r="AR1203" s="1"/>
      <c r="AS1203" s="1"/>
      <c r="AT1203" s="1"/>
      <c r="AU1203" s="1"/>
      <c r="AV1203" s="1"/>
      <c r="AW1203" s="1"/>
      <c r="AX1203" s="1"/>
      <c r="AY1203" s="1"/>
      <c r="AZ1203" s="1"/>
      <c r="BA1203" s="1"/>
      <c r="BB1203" s="1"/>
      <c r="BC1203" s="1"/>
      <c r="BD1203" s="1" t="s">
        <v>8053</v>
      </c>
      <c r="BE1203" t="str">
        <f t="shared" si="78"/>
        <v>N/A&amp;variant=thumb&amp;extension=png</v>
      </c>
    </row>
    <row r="1204" spans="1:57" ht="19" customHeight="1" x14ac:dyDescent="0.2">
      <c r="A1204">
        <v>1231</v>
      </c>
      <c r="B1204" t="str">
        <f t="shared" si="77"/>
        <v>69050-00002</v>
      </c>
      <c r="C1204" t="s">
        <v>4039</v>
      </c>
      <c r="D1204" t="str">
        <f t="shared" si="79"/>
        <v>69050-00002</v>
      </c>
      <c r="E1204" t="s">
        <v>3170</v>
      </c>
      <c r="F1204" t="e">
        <v>#N/A</v>
      </c>
      <c r="G1204" t="s">
        <v>3371</v>
      </c>
      <c r="H1204" t="s">
        <v>4012</v>
      </c>
      <c r="I1204" t="s">
        <v>3645</v>
      </c>
      <c r="J1204" t="s">
        <v>5332</v>
      </c>
      <c r="K1204" t="s">
        <v>5338</v>
      </c>
      <c r="L1204" t="s">
        <v>5418</v>
      </c>
      <c r="M1204" t="s">
        <v>5349</v>
      </c>
      <c r="N1204" t="s">
        <v>3021</v>
      </c>
      <c r="P1204" t="s">
        <v>5330</v>
      </c>
      <c r="Q1204" t="s">
        <v>3650</v>
      </c>
      <c r="R1204" t="e">
        <v>#N/A</v>
      </c>
      <c r="S1204" t="b">
        <v>0</v>
      </c>
      <c r="T1204" t="s">
        <v>4039</v>
      </c>
      <c r="U1204" t="s">
        <v>4039</v>
      </c>
      <c r="AI1204">
        <v>60</v>
      </c>
      <c r="AJ1204">
        <v>60</v>
      </c>
      <c r="AK1204" t="s">
        <v>475</v>
      </c>
      <c r="AL1204" t="s">
        <v>2800</v>
      </c>
      <c r="AM1204" t="s">
        <v>4037</v>
      </c>
      <c r="AN1204" s="1" t="s">
        <v>4038</v>
      </c>
      <c r="AO1204" s="1" t="str">
        <f t="shared" si="80"/>
        <v>2W Distributor Bike</v>
      </c>
      <c r="AP1204" s="1"/>
      <c r="AQ1204" s="1"/>
      <c r="AR1204" s="1"/>
      <c r="AS1204" s="1"/>
      <c r="AT1204" s="1"/>
      <c r="AU1204" s="1"/>
      <c r="AV1204" s="1"/>
      <c r="AW1204" s="1"/>
      <c r="AX1204" s="1"/>
      <c r="AY1204" s="1"/>
      <c r="AZ1204" s="1"/>
      <c r="BA1204" s="1"/>
      <c r="BB1204" s="1"/>
      <c r="BC1204" s="1"/>
      <c r="BD1204" s="1" t="s">
        <v>8053</v>
      </c>
      <c r="BE1204" t="str">
        <f t="shared" si="78"/>
        <v>N/A&amp;variant=thumb&amp;extension=png</v>
      </c>
    </row>
    <row r="1205" spans="1:57" ht="19" customHeight="1" x14ac:dyDescent="0.2">
      <c r="A1205">
        <v>1232</v>
      </c>
      <c r="B1205" t="str">
        <f t="shared" si="77"/>
        <v>69050-00003</v>
      </c>
      <c r="C1205" t="s">
        <v>4040</v>
      </c>
      <c r="D1205" t="str">
        <f t="shared" si="79"/>
        <v>69050-00003</v>
      </c>
      <c r="E1205" t="s">
        <v>3170</v>
      </c>
      <c r="F1205" t="e">
        <v>#N/A</v>
      </c>
      <c r="G1205" t="s">
        <v>3371</v>
      </c>
      <c r="H1205" t="s">
        <v>4012</v>
      </c>
      <c r="I1205" t="s">
        <v>3645</v>
      </c>
      <c r="J1205" t="s">
        <v>5332</v>
      </c>
      <c r="K1205" t="s">
        <v>5338</v>
      </c>
      <c r="L1205" t="s">
        <v>5418</v>
      </c>
      <c r="M1205" t="s">
        <v>5349</v>
      </c>
      <c r="N1205" t="s">
        <v>3021</v>
      </c>
      <c r="P1205" t="s">
        <v>5330</v>
      </c>
      <c r="Q1205" t="s">
        <v>3659</v>
      </c>
      <c r="R1205" t="e">
        <v>#N/A</v>
      </c>
      <c r="S1205" t="b">
        <v>1</v>
      </c>
      <c r="T1205" t="s">
        <v>4040</v>
      </c>
      <c r="U1205" t="s">
        <v>4040</v>
      </c>
      <c r="AI1205">
        <v>50</v>
      </c>
      <c r="AJ1205">
        <v>50</v>
      </c>
      <c r="AK1205" t="s">
        <v>475</v>
      </c>
      <c r="AL1205" t="s">
        <v>2800</v>
      </c>
      <c r="AM1205" t="s">
        <v>4037</v>
      </c>
      <c r="AN1205" s="1" t="s">
        <v>4038</v>
      </c>
      <c r="AO1205" s="1" t="str">
        <f t="shared" si="80"/>
        <v>2W Distributor Bike</v>
      </c>
      <c r="AP1205" s="1"/>
      <c r="AQ1205" s="1"/>
      <c r="AR1205" s="1"/>
      <c r="AS1205" s="1"/>
      <c r="AT1205" s="1"/>
      <c r="AU1205" s="1"/>
      <c r="AV1205" s="1"/>
      <c r="AW1205" s="1"/>
      <c r="AX1205" s="1"/>
      <c r="AY1205" s="1"/>
      <c r="AZ1205" s="1"/>
      <c r="BA1205" s="1"/>
      <c r="BB1205" s="1"/>
      <c r="BC1205" s="1"/>
      <c r="BD1205" s="1" t="s">
        <v>8053</v>
      </c>
      <c r="BE1205" t="str">
        <f t="shared" si="78"/>
        <v>N/A&amp;variant=thumb&amp;extension=png</v>
      </c>
    </row>
    <row r="1206" spans="1:57" ht="19" customHeight="1" x14ac:dyDescent="0.2">
      <c r="A1206">
        <v>1233</v>
      </c>
      <c r="B1206" t="str">
        <f t="shared" si="77"/>
        <v>69050-00004</v>
      </c>
      <c r="C1206" t="s">
        <v>4041</v>
      </c>
      <c r="D1206" t="str">
        <f t="shared" si="79"/>
        <v>69050-00004</v>
      </c>
      <c r="E1206" t="s">
        <v>3170</v>
      </c>
      <c r="F1206" t="e">
        <v>#N/A</v>
      </c>
      <c r="G1206" t="s">
        <v>3371</v>
      </c>
      <c r="H1206" t="s">
        <v>4012</v>
      </c>
      <c r="I1206" t="s">
        <v>3645</v>
      </c>
      <c r="J1206" t="s">
        <v>5332</v>
      </c>
      <c r="K1206" t="s">
        <v>5338</v>
      </c>
      <c r="L1206" t="s">
        <v>5418</v>
      </c>
      <c r="M1206" t="s">
        <v>5349</v>
      </c>
      <c r="N1206" t="s">
        <v>3021</v>
      </c>
      <c r="P1206" t="s">
        <v>5330</v>
      </c>
      <c r="Q1206" t="s">
        <v>3703</v>
      </c>
      <c r="R1206" t="e">
        <v>#N/A</v>
      </c>
      <c r="S1206" t="b">
        <v>0</v>
      </c>
      <c r="T1206" t="s">
        <v>4041</v>
      </c>
      <c r="U1206" t="s">
        <v>4041</v>
      </c>
      <c r="AI1206">
        <v>50</v>
      </c>
      <c r="AJ1206">
        <v>50</v>
      </c>
      <c r="AK1206" t="s">
        <v>475</v>
      </c>
      <c r="AL1206" t="s">
        <v>2800</v>
      </c>
      <c r="AM1206" t="s">
        <v>4037</v>
      </c>
      <c r="AN1206" s="1" t="s">
        <v>4038</v>
      </c>
      <c r="AO1206" s="1" t="str">
        <f t="shared" si="80"/>
        <v>2W Distributor Bike</v>
      </c>
      <c r="AP1206" s="1"/>
      <c r="AQ1206" s="1"/>
      <c r="AR1206" s="1"/>
      <c r="AS1206" s="1"/>
      <c r="AT1206" s="1"/>
      <c r="AU1206" s="1"/>
      <c r="AV1206" s="1"/>
      <c r="AW1206" s="1"/>
      <c r="AX1206" s="1"/>
      <c r="AY1206" s="1"/>
      <c r="AZ1206" s="1"/>
      <c r="BA1206" s="1"/>
      <c r="BB1206" s="1"/>
      <c r="BC1206" s="1"/>
      <c r="BD1206" s="1" t="s">
        <v>8053</v>
      </c>
      <c r="BE1206" t="str">
        <f t="shared" si="78"/>
        <v>N/A&amp;variant=thumb&amp;extension=png</v>
      </c>
    </row>
    <row r="1207" spans="1:57" ht="19" customHeight="1" x14ac:dyDescent="0.2">
      <c r="A1207">
        <v>1234</v>
      </c>
      <c r="B1207" t="str">
        <f t="shared" si="77"/>
        <v>69050-00005</v>
      </c>
      <c r="C1207" t="s">
        <v>4042</v>
      </c>
      <c r="D1207" t="str">
        <f t="shared" si="79"/>
        <v>69050-00005</v>
      </c>
      <c r="E1207" t="s">
        <v>3170</v>
      </c>
      <c r="F1207" t="e">
        <v>#N/A</v>
      </c>
      <c r="G1207" t="s">
        <v>3371</v>
      </c>
      <c r="H1207" t="s">
        <v>4012</v>
      </c>
      <c r="I1207" t="s">
        <v>3645</v>
      </c>
      <c r="J1207" t="s">
        <v>5332</v>
      </c>
      <c r="K1207" t="s">
        <v>5338</v>
      </c>
      <c r="L1207" t="s">
        <v>5418</v>
      </c>
      <c r="M1207" t="s">
        <v>5349</v>
      </c>
      <c r="N1207" t="s">
        <v>3021</v>
      </c>
      <c r="P1207" t="s">
        <v>5330</v>
      </c>
      <c r="Q1207" t="s">
        <v>2804</v>
      </c>
      <c r="R1207" t="e">
        <v>#N/A</v>
      </c>
      <c r="S1207" t="b">
        <v>0</v>
      </c>
      <c r="T1207" t="s">
        <v>4042</v>
      </c>
      <c r="U1207" t="s">
        <v>4042</v>
      </c>
      <c r="AI1207">
        <v>40</v>
      </c>
      <c r="AJ1207">
        <v>40</v>
      </c>
      <c r="AK1207" t="s">
        <v>475</v>
      </c>
      <c r="AL1207" t="s">
        <v>2800</v>
      </c>
      <c r="AM1207" t="s">
        <v>4037</v>
      </c>
      <c r="AN1207" s="1" t="s">
        <v>4038</v>
      </c>
      <c r="AO1207" s="1" t="str">
        <f t="shared" si="80"/>
        <v>2W Distributor Bike</v>
      </c>
      <c r="AP1207" s="1"/>
      <c r="AQ1207" s="1"/>
      <c r="AR1207" s="1"/>
      <c r="AS1207" s="1"/>
      <c r="AT1207" s="1"/>
      <c r="AU1207" s="1"/>
      <c r="AV1207" s="1"/>
      <c r="AW1207" s="1"/>
      <c r="AX1207" s="1"/>
      <c r="AY1207" s="1"/>
      <c r="AZ1207" s="1"/>
      <c r="BA1207" s="1"/>
      <c r="BB1207" s="1"/>
      <c r="BC1207" s="1"/>
      <c r="BD1207" s="1" t="s">
        <v>8053</v>
      </c>
      <c r="BE1207" t="str">
        <f t="shared" si="78"/>
        <v>N/A&amp;variant=thumb&amp;extension=png</v>
      </c>
    </row>
    <row r="1208" spans="1:57" ht="19" customHeight="1" x14ac:dyDescent="0.2">
      <c r="A1208">
        <v>1235</v>
      </c>
      <c r="B1208" t="str">
        <f t="shared" si="77"/>
        <v>69050-00006</v>
      </c>
      <c r="C1208" t="s">
        <v>4043</v>
      </c>
      <c r="D1208" t="str">
        <f t="shared" si="79"/>
        <v>69050-00006</v>
      </c>
      <c r="E1208" t="s">
        <v>3170</v>
      </c>
      <c r="F1208" t="e">
        <v>#N/A</v>
      </c>
      <c r="G1208" t="s">
        <v>3371</v>
      </c>
      <c r="H1208" t="s">
        <v>4012</v>
      </c>
      <c r="I1208" t="s">
        <v>3645</v>
      </c>
      <c r="J1208" t="s">
        <v>5332</v>
      </c>
      <c r="K1208" t="s">
        <v>5338</v>
      </c>
      <c r="L1208" t="s">
        <v>5418</v>
      </c>
      <c r="M1208" t="s">
        <v>5349</v>
      </c>
      <c r="N1208" t="s">
        <v>3021</v>
      </c>
      <c r="P1208" t="s">
        <v>5330</v>
      </c>
      <c r="Q1208" t="s">
        <v>3662</v>
      </c>
      <c r="R1208" t="e">
        <v>#N/A</v>
      </c>
      <c r="S1208" t="b">
        <v>0</v>
      </c>
      <c r="T1208" t="s">
        <v>4043</v>
      </c>
      <c r="U1208" t="s">
        <v>4043</v>
      </c>
      <c r="AI1208">
        <v>70</v>
      </c>
      <c r="AJ1208">
        <v>70</v>
      </c>
      <c r="AK1208" t="s">
        <v>475</v>
      </c>
      <c r="AL1208" t="s">
        <v>2800</v>
      </c>
      <c r="AM1208" t="s">
        <v>4037</v>
      </c>
      <c r="AN1208" s="1" t="s">
        <v>4038</v>
      </c>
      <c r="AO1208" s="1" t="str">
        <f t="shared" si="80"/>
        <v>2W Distributor Bike</v>
      </c>
      <c r="AP1208" s="1"/>
      <c r="AQ1208" s="1"/>
      <c r="AR1208" s="1"/>
      <c r="AS1208" s="1"/>
      <c r="AT1208" s="1"/>
      <c r="AU1208" s="1"/>
      <c r="AV1208" s="1"/>
      <c r="AW1208" s="1"/>
      <c r="AX1208" s="1"/>
      <c r="AY1208" s="1"/>
      <c r="AZ1208" s="1"/>
      <c r="BA1208" s="1"/>
      <c r="BB1208" s="1"/>
      <c r="BC1208" s="1"/>
      <c r="BD1208" s="1" t="s">
        <v>8053</v>
      </c>
      <c r="BE1208" t="str">
        <f t="shared" si="78"/>
        <v>N/A&amp;variant=thumb&amp;extension=png</v>
      </c>
    </row>
    <row r="1209" spans="1:57" ht="19" customHeight="1" x14ac:dyDescent="0.2">
      <c r="A1209">
        <v>1236</v>
      </c>
      <c r="B1209" t="str">
        <f t="shared" si="77"/>
        <v>69050-00007</v>
      </c>
      <c r="C1209" t="s">
        <v>4044</v>
      </c>
      <c r="D1209" t="str">
        <f t="shared" si="79"/>
        <v>69050-00007</v>
      </c>
      <c r="E1209" t="s">
        <v>3170</v>
      </c>
      <c r="F1209" t="e">
        <v>#N/A</v>
      </c>
      <c r="G1209" t="s">
        <v>3371</v>
      </c>
      <c r="H1209" t="s">
        <v>4012</v>
      </c>
      <c r="I1209" t="s">
        <v>3645</v>
      </c>
      <c r="J1209" t="s">
        <v>5332</v>
      </c>
      <c r="K1209" t="s">
        <v>5338</v>
      </c>
      <c r="L1209" t="s">
        <v>5418</v>
      </c>
      <c r="M1209" t="s">
        <v>5349</v>
      </c>
      <c r="N1209" t="s">
        <v>3021</v>
      </c>
      <c r="P1209" t="s">
        <v>5330</v>
      </c>
      <c r="Q1209" t="s">
        <v>3733</v>
      </c>
      <c r="R1209" t="e">
        <v>#N/A</v>
      </c>
      <c r="S1209" t="b">
        <v>0</v>
      </c>
      <c r="T1209" t="s">
        <v>4044</v>
      </c>
      <c r="U1209" t="s">
        <v>4044</v>
      </c>
      <c r="AI1209">
        <v>50</v>
      </c>
      <c r="AJ1209">
        <v>50</v>
      </c>
      <c r="AK1209" t="s">
        <v>475</v>
      </c>
      <c r="AL1209" t="s">
        <v>2800</v>
      </c>
      <c r="AM1209" t="s">
        <v>4037</v>
      </c>
      <c r="AN1209" s="1" t="s">
        <v>4038</v>
      </c>
      <c r="AO1209" s="1" t="str">
        <f t="shared" si="80"/>
        <v>2W Distributor Bike</v>
      </c>
      <c r="AP1209" s="1"/>
      <c r="AQ1209" s="1"/>
      <c r="AR1209" s="1"/>
      <c r="AS1209" s="1"/>
      <c r="AT1209" s="1"/>
      <c r="AU1209" s="1"/>
      <c r="AV1209" s="1"/>
      <c r="AW1209" s="1"/>
      <c r="AX1209" s="1"/>
      <c r="AY1209" s="1"/>
      <c r="AZ1209" s="1"/>
      <c r="BA1209" s="1"/>
      <c r="BB1209" s="1"/>
      <c r="BC1209" s="1"/>
      <c r="BD1209" s="1" t="s">
        <v>8053</v>
      </c>
      <c r="BE1209" t="str">
        <f t="shared" si="78"/>
        <v>N/A&amp;variant=thumb&amp;extension=png</v>
      </c>
    </row>
    <row r="1210" spans="1:57" ht="19" customHeight="1" x14ac:dyDescent="0.2">
      <c r="A1210">
        <v>1237</v>
      </c>
      <c r="B1210" t="str">
        <f t="shared" si="77"/>
        <v>69050-00008</v>
      </c>
      <c r="C1210" t="s">
        <v>4045</v>
      </c>
      <c r="D1210" t="str">
        <f t="shared" si="79"/>
        <v>69050-00008</v>
      </c>
      <c r="E1210" t="s">
        <v>3170</v>
      </c>
      <c r="F1210" t="e">
        <v>#N/A</v>
      </c>
      <c r="G1210" t="s">
        <v>3371</v>
      </c>
      <c r="H1210" t="s">
        <v>4012</v>
      </c>
      <c r="I1210" t="s">
        <v>3645</v>
      </c>
      <c r="J1210" t="s">
        <v>5332</v>
      </c>
      <c r="K1210" t="s">
        <v>5338</v>
      </c>
      <c r="L1210" t="s">
        <v>5418</v>
      </c>
      <c r="M1210" t="s">
        <v>5349</v>
      </c>
      <c r="N1210" t="s">
        <v>3021</v>
      </c>
      <c r="P1210" t="s">
        <v>5330</v>
      </c>
      <c r="Q1210" t="s">
        <v>638</v>
      </c>
      <c r="R1210" t="e">
        <v>#N/A</v>
      </c>
      <c r="S1210" t="b">
        <v>0</v>
      </c>
      <c r="T1210" t="s">
        <v>4045</v>
      </c>
      <c r="U1210" t="s">
        <v>4045</v>
      </c>
      <c r="AI1210">
        <v>30</v>
      </c>
      <c r="AJ1210">
        <v>30</v>
      </c>
      <c r="AK1210" t="s">
        <v>475</v>
      </c>
      <c r="AL1210" t="s">
        <v>2800</v>
      </c>
      <c r="AM1210" t="s">
        <v>4037</v>
      </c>
      <c r="AN1210" s="1" t="s">
        <v>4038</v>
      </c>
      <c r="AO1210" s="1" t="str">
        <f t="shared" si="80"/>
        <v>2W Distributor Bike</v>
      </c>
      <c r="AP1210" s="1"/>
      <c r="AQ1210" s="1"/>
      <c r="AR1210" s="1"/>
      <c r="AS1210" s="1"/>
      <c r="AT1210" s="1"/>
      <c r="AU1210" s="1"/>
      <c r="AV1210" s="1"/>
      <c r="AW1210" s="1"/>
      <c r="AX1210" s="1"/>
      <c r="AY1210" s="1"/>
      <c r="AZ1210" s="1"/>
      <c r="BA1210" s="1"/>
      <c r="BB1210" s="1"/>
      <c r="BC1210" s="1"/>
      <c r="BD1210" s="1" t="s">
        <v>8053</v>
      </c>
      <c r="BE1210" t="str">
        <f t="shared" si="78"/>
        <v>N/A&amp;variant=thumb&amp;extension=png</v>
      </c>
    </row>
    <row r="1211" spans="1:57" ht="19" customHeight="1" x14ac:dyDescent="0.2">
      <c r="A1211">
        <v>1238</v>
      </c>
      <c r="B1211" t="str">
        <f t="shared" si="77"/>
        <v>69050-00009</v>
      </c>
      <c r="C1211" t="s">
        <v>4046</v>
      </c>
      <c r="D1211" t="str">
        <f t="shared" si="79"/>
        <v>69050-00009</v>
      </c>
      <c r="E1211" t="s">
        <v>3170</v>
      </c>
      <c r="F1211" t="e">
        <v>#N/A</v>
      </c>
      <c r="G1211" t="s">
        <v>3371</v>
      </c>
      <c r="H1211" t="s">
        <v>4012</v>
      </c>
      <c r="I1211" t="s">
        <v>3645</v>
      </c>
      <c r="J1211" t="s">
        <v>5332</v>
      </c>
      <c r="K1211" t="s">
        <v>5338</v>
      </c>
      <c r="L1211" t="s">
        <v>5418</v>
      </c>
      <c r="M1211" t="s">
        <v>5349</v>
      </c>
      <c r="N1211" t="s">
        <v>3021</v>
      </c>
      <c r="P1211" t="s">
        <v>5330</v>
      </c>
      <c r="Q1211" t="s">
        <v>3672</v>
      </c>
      <c r="R1211" t="e">
        <v>#N/A</v>
      </c>
      <c r="S1211" t="b">
        <v>0</v>
      </c>
      <c r="T1211" t="s">
        <v>4046</v>
      </c>
      <c r="U1211" t="s">
        <v>4046</v>
      </c>
      <c r="AI1211">
        <v>60</v>
      </c>
      <c r="AJ1211">
        <v>60</v>
      </c>
      <c r="AK1211" t="s">
        <v>475</v>
      </c>
      <c r="AL1211" t="s">
        <v>2800</v>
      </c>
      <c r="AM1211" t="s">
        <v>4037</v>
      </c>
      <c r="AN1211" s="1" t="s">
        <v>4038</v>
      </c>
      <c r="AO1211" s="1" t="str">
        <f t="shared" si="80"/>
        <v>2W Distributor Bike</v>
      </c>
      <c r="AP1211" s="1"/>
      <c r="AQ1211" s="1"/>
      <c r="AR1211" s="1"/>
      <c r="AS1211" s="1"/>
      <c r="AT1211" s="1"/>
      <c r="AU1211" s="1"/>
      <c r="AV1211" s="1"/>
      <c r="AW1211" s="1"/>
      <c r="AX1211" s="1"/>
      <c r="AY1211" s="1"/>
      <c r="AZ1211" s="1"/>
      <c r="BA1211" s="1"/>
      <c r="BB1211" s="1"/>
      <c r="BC1211" s="1"/>
      <c r="BD1211" s="1" t="s">
        <v>8053</v>
      </c>
      <c r="BE1211" t="str">
        <f t="shared" si="78"/>
        <v>N/A&amp;variant=thumb&amp;extension=png</v>
      </c>
    </row>
    <row r="1212" spans="1:57" ht="19" customHeight="1" x14ac:dyDescent="0.2">
      <c r="A1212">
        <v>1239</v>
      </c>
      <c r="B1212" t="str">
        <f t="shared" si="77"/>
        <v>69050-00010</v>
      </c>
      <c r="C1212" t="s">
        <v>4047</v>
      </c>
      <c r="D1212" t="str">
        <f t="shared" si="79"/>
        <v>69050-00010</v>
      </c>
      <c r="E1212" t="s">
        <v>3170</v>
      </c>
      <c r="F1212" t="e">
        <v>#N/A</v>
      </c>
      <c r="G1212" t="s">
        <v>3371</v>
      </c>
      <c r="H1212" t="s">
        <v>4012</v>
      </c>
      <c r="I1212" t="s">
        <v>3645</v>
      </c>
      <c r="J1212" t="s">
        <v>5332</v>
      </c>
      <c r="K1212" t="s">
        <v>5338</v>
      </c>
      <c r="L1212" t="s">
        <v>5418</v>
      </c>
      <c r="M1212" t="s">
        <v>5349</v>
      </c>
      <c r="N1212" t="s">
        <v>3021</v>
      </c>
      <c r="P1212" t="s">
        <v>5330</v>
      </c>
      <c r="Q1212" t="s">
        <v>3776</v>
      </c>
      <c r="R1212" t="e">
        <v>#N/A</v>
      </c>
      <c r="S1212" t="b">
        <v>0</v>
      </c>
      <c r="T1212" t="s">
        <v>4047</v>
      </c>
      <c r="U1212" t="s">
        <v>4047</v>
      </c>
      <c r="AI1212">
        <v>50</v>
      </c>
      <c r="AJ1212">
        <v>50</v>
      </c>
      <c r="AK1212" t="s">
        <v>475</v>
      </c>
      <c r="AL1212" t="s">
        <v>2800</v>
      </c>
      <c r="AM1212" t="s">
        <v>4037</v>
      </c>
      <c r="AN1212" s="1" t="s">
        <v>4038</v>
      </c>
      <c r="AO1212" s="1" t="str">
        <f t="shared" si="80"/>
        <v>2W Distributor Bike</v>
      </c>
      <c r="AP1212" s="1"/>
      <c r="AQ1212" s="1"/>
      <c r="AR1212" s="1"/>
      <c r="AS1212" s="1"/>
      <c r="AT1212" s="1"/>
      <c r="AU1212" s="1"/>
      <c r="AV1212" s="1"/>
      <c r="AW1212" s="1"/>
      <c r="AX1212" s="1"/>
      <c r="AY1212" s="1"/>
      <c r="AZ1212" s="1"/>
      <c r="BA1212" s="1"/>
      <c r="BB1212" s="1"/>
      <c r="BC1212" s="1"/>
      <c r="BD1212" s="1" t="s">
        <v>8053</v>
      </c>
      <c r="BE1212" t="str">
        <f t="shared" si="78"/>
        <v>N/A&amp;variant=thumb&amp;extension=png</v>
      </c>
    </row>
    <row r="1213" spans="1:57" ht="19" customHeight="1" x14ac:dyDescent="0.2">
      <c r="A1213">
        <v>1240</v>
      </c>
      <c r="B1213" t="str">
        <f t="shared" si="77"/>
        <v>69050-00011</v>
      </c>
      <c r="C1213" t="s">
        <v>4048</v>
      </c>
      <c r="D1213" t="str">
        <f t="shared" si="79"/>
        <v>69050-00011</v>
      </c>
      <c r="E1213" t="s">
        <v>3170</v>
      </c>
      <c r="F1213" t="e">
        <v>#N/A</v>
      </c>
      <c r="G1213" t="s">
        <v>3371</v>
      </c>
      <c r="H1213" t="s">
        <v>4012</v>
      </c>
      <c r="I1213" t="s">
        <v>3645</v>
      </c>
      <c r="J1213" t="s">
        <v>5332</v>
      </c>
      <c r="K1213" t="s">
        <v>5338</v>
      </c>
      <c r="L1213" t="s">
        <v>5418</v>
      </c>
      <c r="M1213" t="s">
        <v>5349</v>
      </c>
      <c r="N1213" t="s">
        <v>3021</v>
      </c>
      <c r="P1213" t="s">
        <v>5330</v>
      </c>
      <c r="Q1213" t="s">
        <v>3690</v>
      </c>
      <c r="R1213" t="e">
        <v>#N/A</v>
      </c>
      <c r="S1213" t="b">
        <v>0</v>
      </c>
      <c r="T1213" t="s">
        <v>4048</v>
      </c>
      <c r="U1213" t="s">
        <v>4048</v>
      </c>
      <c r="AI1213">
        <v>50</v>
      </c>
      <c r="AJ1213">
        <v>50</v>
      </c>
      <c r="AK1213" t="s">
        <v>475</v>
      </c>
      <c r="AL1213" t="s">
        <v>2800</v>
      </c>
      <c r="AM1213" t="s">
        <v>4037</v>
      </c>
      <c r="AN1213" s="1" t="s">
        <v>4038</v>
      </c>
      <c r="AO1213" s="1" t="str">
        <f t="shared" si="80"/>
        <v>2W Distributor Bike</v>
      </c>
      <c r="AP1213" s="1"/>
      <c r="AQ1213" s="1"/>
      <c r="AR1213" s="1"/>
      <c r="AS1213" s="1"/>
      <c r="AT1213" s="1"/>
      <c r="AU1213" s="1"/>
      <c r="AV1213" s="1"/>
      <c r="AW1213" s="1"/>
      <c r="AX1213" s="1"/>
      <c r="AY1213" s="1"/>
      <c r="AZ1213" s="1"/>
      <c r="BA1213" s="1"/>
      <c r="BB1213" s="1"/>
      <c r="BC1213" s="1"/>
      <c r="BD1213" s="1" t="s">
        <v>8053</v>
      </c>
      <c r="BE1213" t="str">
        <f t="shared" si="78"/>
        <v>N/A&amp;variant=thumb&amp;extension=png</v>
      </c>
    </row>
    <row r="1214" spans="1:57" ht="19" customHeight="1" x14ac:dyDescent="0.2">
      <c r="A1214">
        <v>1241</v>
      </c>
      <c r="B1214" t="str">
        <f t="shared" si="77"/>
        <v>69050-00012</v>
      </c>
      <c r="C1214" t="s">
        <v>4049</v>
      </c>
      <c r="D1214" t="str">
        <f t="shared" si="79"/>
        <v>69050-00012</v>
      </c>
      <c r="E1214" t="s">
        <v>3170</v>
      </c>
      <c r="F1214" t="e">
        <v>#N/A</v>
      </c>
      <c r="G1214" t="s">
        <v>3371</v>
      </c>
      <c r="H1214" t="s">
        <v>4012</v>
      </c>
      <c r="I1214" t="s">
        <v>3645</v>
      </c>
      <c r="J1214" t="s">
        <v>5332</v>
      </c>
      <c r="K1214" t="s">
        <v>5338</v>
      </c>
      <c r="L1214" t="s">
        <v>5418</v>
      </c>
      <c r="M1214" t="s">
        <v>5349</v>
      </c>
      <c r="N1214" t="s">
        <v>3021</v>
      </c>
      <c r="P1214" t="s">
        <v>5330</v>
      </c>
      <c r="Q1214" t="s">
        <v>3667</v>
      </c>
      <c r="R1214" t="e">
        <v>#N/A</v>
      </c>
      <c r="S1214" t="b">
        <v>0</v>
      </c>
      <c r="T1214" t="s">
        <v>4049</v>
      </c>
      <c r="U1214" t="s">
        <v>4049</v>
      </c>
      <c r="AI1214">
        <v>50</v>
      </c>
      <c r="AJ1214">
        <v>50</v>
      </c>
      <c r="AK1214" t="s">
        <v>475</v>
      </c>
      <c r="AL1214" t="s">
        <v>2800</v>
      </c>
      <c r="AM1214" t="s">
        <v>4037</v>
      </c>
      <c r="AN1214" s="1" t="s">
        <v>4038</v>
      </c>
      <c r="AO1214" s="1" t="str">
        <f t="shared" si="80"/>
        <v>2W Distributor Bike</v>
      </c>
      <c r="AP1214" s="1"/>
      <c r="AQ1214" s="1"/>
      <c r="AR1214" s="1"/>
      <c r="AS1214" s="1"/>
      <c r="AT1214" s="1"/>
      <c r="AU1214" s="1"/>
      <c r="AV1214" s="1"/>
      <c r="AW1214" s="1"/>
      <c r="AX1214" s="1"/>
      <c r="AY1214" s="1"/>
      <c r="AZ1214" s="1"/>
      <c r="BA1214" s="1"/>
      <c r="BB1214" s="1"/>
      <c r="BC1214" s="1"/>
      <c r="BD1214" s="1" t="s">
        <v>8053</v>
      </c>
      <c r="BE1214" t="str">
        <f t="shared" si="78"/>
        <v>N/A&amp;variant=thumb&amp;extension=png</v>
      </c>
    </row>
    <row r="1215" spans="1:57" ht="19" customHeight="1" x14ac:dyDescent="0.2">
      <c r="A1215">
        <v>1242</v>
      </c>
      <c r="B1215" t="str">
        <f t="shared" si="77"/>
        <v>69050-00013</v>
      </c>
      <c r="C1215" t="s">
        <v>4050</v>
      </c>
      <c r="D1215" t="str">
        <f t="shared" si="79"/>
        <v>69050-00013</v>
      </c>
      <c r="E1215" t="s">
        <v>3170</v>
      </c>
      <c r="F1215" t="e">
        <v>#N/A</v>
      </c>
      <c r="G1215" t="s">
        <v>3371</v>
      </c>
      <c r="H1215" t="s">
        <v>4012</v>
      </c>
      <c r="I1215" t="s">
        <v>3645</v>
      </c>
      <c r="J1215" t="s">
        <v>5332</v>
      </c>
      <c r="K1215" t="s">
        <v>5338</v>
      </c>
      <c r="L1215" t="s">
        <v>5418</v>
      </c>
      <c r="M1215" t="s">
        <v>5349</v>
      </c>
      <c r="N1215" t="s">
        <v>3021</v>
      </c>
      <c r="P1215" t="s">
        <v>5330</v>
      </c>
      <c r="Q1215" t="s">
        <v>3736</v>
      </c>
      <c r="R1215" t="e">
        <v>#N/A</v>
      </c>
      <c r="S1215" t="b">
        <v>0</v>
      </c>
      <c r="T1215" t="s">
        <v>4050</v>
      </c>
      <c r="U1215" t="s">
        <v>4050</v>
      </c>
      <c r="AI1215">
        <v>60</v>
      </c>
      <c r="AJ1215">
        <v>60</v>
      </c>
      <c r="AK1215" t="s">
        <v>475</v>
      </c>
      <c r="AL1215" t="s">
        <v>2800</v>
      </c>
      <c r="AM1215" t="s">
        <v>4037</v>
      </c>
      <c r="AN1215" s="1" t="s">
        <v>4038</v>
      </c>
      <c r="AO1215" s="1" t="str">
        <f t="shared" si="80"/>
        <v>2W Distributor Bike</v>
      </c>
      <c r="AP1215" s="1"/>
      <c r="AQ1215" s="1"/>
      <c r="AR1215" s="1"/>
      <c r="AS1215" s="1"/>
      <c r="AT1215" s="1"/>
      <c r="AU1215" s="1"/>
      <c r="AV1215" s="1"/>
      <c r="AW1215" s="1"/>
      <c r="AX1215" s="1"/>
      <c r="AY1215" s="1"/>
      <c r="AZ1215" s="1"/>
      <c r="BA1215" s="1"/>
      <c r="BB1215" s="1"/>
      <c r="BC1215" s="1"/>
      <c r="BD1215" s="1" t="s">
        <v>8053</v>
      </c>
      <c r="BE1215" t="str">
        <f t="shared" si="78"/>
        <v>N/A&amp;variant=thumb&amp;extension=png</v>
      </c>
    </row>
    <row r="1216" spans="1:57" ht="19" customHeight="1" x14ac:dyDescent="0.2">
      <c r="A1216">
        <v>1243</v>
      </c>
      <c r="B1216" t="str">
        <f t="shared" si="77"/>
        <v>69050-00014</v>
      </c>
      <c r="C1216" t="s">
        <v>4051</v>
      </c>
      <c r="D1216" t="str">
        <f t="shared" si="79"/>
        <v>69050-00014</v>
      </c>
      <c r="E1216" t="s">
        <v>3170</v>
      </c>
      <c r="F1216" t="e">
        <v>#N/A</v>
      </c>
      <c r="G1216" t="s">
        <v>3371</v>
      </c>
      <c r="H1216" t="s">
        <v>4012</v>
      </c>
      <c r="I1216" t="s">
        <v>3645</v>
      </c>
      <c r="J1216" t="s">
        <v>5332</v>
      </c>
      <c r="K1216" t="s">
        <v>5333</v>
      </c>
      <c r="L1216" t="s">
        <v>5416</v>
      </c>
      <c r="M1216" t="s">
        <v>5349</v>
      </c>
      <c r="N1216" t="s">
        <v>3021</v>
      </c>
      <c r="P1216" t="s">
        <v>5330</v>
      </c>
      <c r="Q1216" t="s">
        <v>3813</v>
      </c>
      <c r="R1216" t="e">
        <v>#N/A</v>
      </c>
      <c r="S1216" t="b">
        <v>0</v>
      </c>
      <c r="T1216" t="s">
        <v>4051</v>
      </c>
      <c r="U1216" t="s">
        <v>4051</v>
      </c>
      <c r="AI1216">
        <v>60</v>
      </c>
      <c r="AJ1216">
        <v>60</v>
      </c>
      <c r="AK1216" t="s">
        <v>475</v>
      </c>
      <c r="AL1216" t="s">
        <v>2800</v>
      </c>
      <c r="AM1216" t="s">
        <v>4037</v>
      </c>
      <c r="AN1216" s="1" t="s">
        <v>4038</v>
      </c>
      <c r="AO1216" s="1" t="str">
        <f t="shared" si="80"/>
        <v>2W Distributor Bike</v>
      </c>
      <c r="AP1216" s="1"/>
      <c r="AQ1216" s="1"/>
      <c r="AR1216" s="1"/>
      <c r="AS1216" s="1"/>
      <c r="AT1216" s="1"/>
      <c r="AU1216" s="1"/>
      <c r="AV1216" s="1"/>
      <c r="AW1216" s="1"/>
      <c r="AX1216" s="1"/>
      <c r="AY1216" s="1"/>
      <c r="AZ1216" s="1"/>
      <c r="BA1216" s="1"/>
      <c r="BB1216" s="1"/>
      <c r="BC1216" s="1"/>
      <c r="BD1216" s="1" t="s">
        <v>8053</v>
      </c>
      <c r="BE1216" t="str">
        <f t="shared" si="78"/>
        <v>N/A&amp;variant=thumb&amp;extension=png</v>
      </c>
    </row>
    <row r="1217" spans="1:59" ht="19" customHeight="1" x14ac:dyDescent="0.2">
      <c r="A1217">
        <v>1244</v>
      </c>
      <c r="B1217" t="str">
        <f t="shared" ref="B1217:B1243" si="81">C1217</f>
        <v>69050-00015</v>
      </c>
      <c r="C1217" t="s">
        <v>4052</v>
      </c>
      <c r="D1217" t="str">
        <f t="shared" si="79"/>
        <v>69050-00015</v>
      </c>
      <c r="E1217" t="s">
        <v>3170</v>
      </c>
      <c r="F1217" t="e">
        <v>#N/A</v>
      </c>
      <c r="G1217" t="s">
        <v>3371</v>
      </c>
      <c r="H1217" t="s">
        <v>4012</v>
      </c>
      <c r="I1217" t="s">
        <v>3645</v>
      </c>
      <c r="J1217" t="s">
        <v>5332</v>
      </c>
      <c r="K1217" t="s">
        <v>5333</v>
      </c>
      <c r="L1217" t="s">
        <v>5416</v>
      </c>
      <c r="M1217" t="s">
        <v>5349</v>
      </c>
      <c r="N1217" t="s">
        <v>3021</v>
      </c>
      <c r="P1217" t="s">
        <v>5330</v>
      </c>
      <c r="Q1217" t="s">
        <v>2929</v>
      </c>
      <c r="R1217" t="e">
        <v>#N/A</v>
      </c>
      <c r="S1217" t="b">
        <v>0</v>
      </c>
      <c r="T1217" t="s">
        <v>4052</v>
      </c>
      <c r="U1217" t="s">
        <v>4052</v>
      </c>
      <c r="AI1217">
        <v>40</v>
      </c>
      <c r="AJ1217">
        <v>40</v>
      </c>
      <c r="AK1217" t="s">
        <v>475</v>
      </c>
      <c r="AL1217" t="s">
        <v>2800</v>
      </c>
      <c r="AM1217" t="s">
        <v>4037</v>
      </c>
      <c r="AN1217" s="1" t="s">
        <v>4038</v>
      </c>
      <c r="AO1217" s="1" t="str">
        <f t="shared" si="80"/>
        <v>2W Distributor Bike</v>
      </c>
      <c r="AP1217" s="1"/>
      <c r="AQ1217" s="1"/>
      <c r="AR1217" s="1"/>
      <c r="AS1217" s="1"/>
      <c r="AT1217" s="1"/>
      <c r="AU1217" s="1"/>
      <c r="AV1217" s="1"/>
      <c r="AW1217" s="1"/>
      <c r="AX1217" s="1"/>
      <c r="AY1217" s="1"/>
      <c r="AZ1217" s="1"/>
      <c r="BA1217" s="1"/>
      <c r="BB1217" s="1"/>
      <c r="BC1217" s="1"/>
      <c r="BD1217" s="1" t="s">
        <v>8053</v>
      </c>
      <c r="BE1217" t="str">
        <f t="shared" si="78"/>
        <v>N/A&amp;variant=thumb&amp;extension=png</v>
      </c>
    </row>
    <row r="1218" spans="1:59" ht="19" customHeight="1" x14ac:dyDescent="0.2">
      <c r="A1218">
        <v>1245</v>
      </c>
      <c r="B1218" t="str">
        <f t="shared" si="81"/>
        <v>69061-00001</v>
      </c>
      <c r="C1218" t="s">
        <v>4053</v>
      </c>
      <c r="D1218" t="str">
        <f t="shared" si="79"/>
        <v>69061-00001</v>
      </c>
      <c r="E1218" t="s">
        <v>3170</v>
      </c>
      <c r="F1218" t="e">
        <v>#N/A</v>
      </c>
      <c r="G1218" t="s">
        <v>3371</v>
      </c>
      <c r="H1218" t="s">
        <v>4054</v>
      </c>
      <c r="I1218" t="s">
        <v>3172</v>
      </c>
      <c r="J1218" t="s">
        <v>5332</v>
      </c>
      <c r="K1218" t="s">
        <v>5333</v>
      </c>
      <c r="L1218" t="s">
        <v>5416</v>
      </c>
      <c r="M1218" t="s">
        <v>759</v>
      </c>
      <c r="N1218" t="s">
        <v>5330</v>
      </c>
      <c r="P1218" t="s">
        <v>5330</v>
      </c>
      <c r="Q1218" t="s">
        <v>4055</v>
      </c>
      <c r="R1218" t="e">
        <v>#N/A</v>
      </c>
      <c r="S1218" t="b">
        <v>0</v>
      </c>
      <c r="T1218" t="s">
        <v>4053</v>
      </c>
      <c r="U1218" t="s">
        <v>4053</v>
      </c>
      <c r="AI1218">
        <v>20</v>
      </c>
      <c r="AJ1218">
        <v>20</v>
      </c>
      <c r="AK1218" t="s">
        <v>3230</v>
      </c>
      <c r="AL1218" t="s">
        <v>3805</v>
      </c>
      <c r="AM1218" t="s">
        <v>3853</v>
      </c>
      <c r="AN1218" t="s">
        <v>3854</v>
      </c>
      <c r="AO1218" s="1" t="str">
        <f t="shared" si="80"/>
        <v>2W Distributor Bike</v>
      </c>
      <c r="BD1218" s="1" t="s">
        <v>5881</v>
      </c>
      <c r="BE1218" t="str">
        <f t="shared" ref="BE1218:BE1281" si="82">IF(BD1218="","",BD1218&amp;"&amp;variant=thumb&amp;extension=png")</f>
        <v>https://fs.amplifi.io//file?id=054c9462-1632-428a-8597-e1191fc0f5d7&amp;variant=thumb&amp;extension=png</v>
      </c>
      <c r="BF1218" s="4" t="s">
        <v>5881</v>
      </c>
      <c r="BG1218" s="4" t="s">
        <v>7635</v>
      </c>
    </row>
    <row r="1219" spans="1:59" ht="19" customHeight="1" x14ac:dyDescent="0.2">
      <c r="A1219">
        <v>1246</v>
      </c>
      <c r="B1219" t="str">
        <f t="shared" si="81"/>
        <v>69061-00002</v>
      </c>
      <c r="C1219" t="s">
        <v>4056</v>
      </c>
      <c r="D1219" t="str">
        <f t="shared" ref="D1219:D1282" si="83">C1219</f>
        <v>69061-00002</v>
      </c>
      <c r="E1219" t="s">
        <v>3170</v>
      </c>
      <c r="F1219" t="e">
        <v>#N/A</v>
      </c>
      <c r="G1219" t="s">
        <v>3371</v>
      </c>
      <c r="H1219" t="s">
        <v>4054</v>
      </c>
      <c r="I1219" t="s">
        <v>3172</v>
      </c>
      <c r="J1219" t="s">
        <v>5332</v>
      </c>
      <c r="K1219" t="s">
        <v>5333</v>
      </c>
      <c r="L1219" t="s">
        <v>5416</v>
      </c>
      <c r="M1219" t="s">
        <v>759</v>
      </c>
      <c r="N1219" t="s">
        <v>5330</v>
      </c>
      <c r="P1219" t="s">
        <v>5330</v>
      </c>
      <c r="Q1219" t="s">
        <v>4057</v>
      </c>
      <c r="R1219" t="e">
        <v>#N/A</v>
      </c>
      <c r="S1219" t="b">
        <v>0</v>
      </c>
      <c r="T1219" t="s">
        <v>4056</v>
      </c>
      <c r="U1219" t="s">
        <v>4056</v>
      </c>
      <c r="AI1219">
        <v>20</v>
      </c>
      <c r="AJ1219">
        <v>20</v>
      </c>
      <c r="AK1219" t="s">
        <v>3230</v>
      </c>
      <c r="AL1219" t="s">
        <v>3805</v>
      </c>
      <c r="AM1219" t="s">
        <v>3853</v>
      </c>
      <c r="AN1219" t="s">
        <v>3854</v>
      </c>
      <c r="AO1219" s="1" t="str">
        <f t="shared" ref="AO1219:AO1282" si="84">IF(E1219="Moto","",IF(E1219="Snowboard","",IF(E1219="Snowmobile","",AO$1)))</f>
        <v>2W Distributor Bike</v>
      </c>
      <c r="BD1219" s="1" t="s">
        <v>5882</v>
      </c>
      <c r="BE1219" t="str">
        <f t="shared" si="82"/>
        <v>https://fs.amplifi.io//file?id=d7fabc7b-b6f5-4e40-96ba-ef54937a6a2d&amp;variant=thumb&amp;extension=png</v>
      </c>
      <c r="BF1219" s="4" t="s">
        <v>7636</v>
      </c>
      <c r="BG1219" s="4" t="s">
        <v>5882</v>
      </c>
    </row>
    <row r="1220" spans="1:59" ht="19" customHeight="1" x14ac:dyDescent="0.2">
      <c r="A1220">
        <v>1247</v>
      </c>
      <c r="B1220" t="str">
        <f t="shared" si="81"/>
        <v>69071-00001</v>
      </c>
      <c r="C1220" t="s">
        <v>4058</v>
      </c>
      <c r="D1220" t="str">
        <f t="shared" si="83"/>
        <v>69071-00001</v>
      </c>
      <c r="E1220" t="s">
        <v>3170</v>
      </c>
      <c r="F1220" t="e">
        <v>#N/A</v>
      </c>
      <c r="G1220" t="s">
        <v>3407</v>
      </c>
      <c r="H1220" t="s">
        <v>3644</v>
      </c>
      <c r="I1220" t="s">
        <v>3645</v>
      </c>
      <c r="J1220" t="s">
        <v>5332</v>
      </c>
      <c r="K1220" t="s">
        <v>5338</v>
      </c>
      <c r="L1220" t="s">
        <v>5418</v>
      </c>
      <c r="M1220" t="s">
        <v>5349</v>
      </c>
      <c r="N1220" t="s">
        <v>3021</v>
      </c>
      <c r="P1220" t="s">
        <v>5330</v>
      </c>
      <c r="Q1220" t="s">
        <v>3659</v>
      </c>
      <c r="R1220" t="e">
        <v>#N/A</v>
      </c>
      <c r="S1220" t="b">
        <v>0</v>
      </c>
      <c r="T1220" t="s">
        <v>4058</v>
      </c>
      <c r="U1220" t="s">
        <v>4058</v>
      </c>
      <c r="AI1220">
        <v>60</v>
      </c>
      <c r="AJ1220">
        <v>60</v>
      </c>
      <c r="AK1220" t="s">
        <v>448</v>
      </c>
      <c r="AL1220" t="s">
        <v>4059</v>
      </c>
      <c r="AM1220" t="s">
        <v>4060</v>
      </c>
      <c r="AN1220" s="1" t="s">
        <v>4061</v>
      </c>
      <c r="AO1220" s="1" t="str">
        <f t="shared" si="84"/>
        <v>2W Distributor Bike</v>
      </c>
      <c r="AP1220" s="1"/>
      <c r="AQ1220" s="1"/>
      <c r="AR1220" s="1"/>
      <c r="AS1220" s="1"/>
      <c r="AT1220" s="1"/>
      <c r="AU1220" s="1"/>
      <c r="AV1220" s="1"/>
      <c r="AW1220" s="1"/>
      <c r="AX1220" s="1"/>
      <c r="AY1220" s="1"/>
      <c r="AZ1220" s="1"/>
      <c r="BA1220" s="1"/>
      <c r="BB1220" s="1"/>
      <c r="BC1220" s="1"/>
      <c r="BD1220" s="1" t="s">
        <v>4062</v>
      </c>
      <c r="BE1220" t="str">
        <f t="shared" si="82"/>
        <v>https://fs.amplifi.io//file?id=fafdf24a-303f-444f-8fcb-6cf3a2fbe6c2&amp;variant=thumb&amp;extension=png</v>
      </c>
      <c r="BF1220" s="4" t="s">
        <v>4062</v>
      </c>
    </row>
    <row r="1221" spans="1:59" ht="19" customHeight="1" x14ac:dyDescent="0.2">
      <c r="A1221">
        <v>1248</v>
      </c>
      <c r="B1221" t="str">
        <f t="shared" si="81"/>
        <v>69071-00002</v>
      </c>
      <c r="C1221" t="s">
        <v>4063</v>
      </c>
      <c r="D1221" t="str">
        <f t="shared" si="83"/>
        <v>69071-00002</v>
      </c>
      <c r="E1221" t="s">
        <v>3170</v>
      </c>
      <c r="F1221" t="e">
        <v>#N/A</v>
      </c>
      <c r="G1221" t="s">
        <v>3407</v>
      </c>
      <c r="H1221" t="s">
        <v>3644</v>
      </c>
      <c r="I1221" t="s">
        <v>3645</v>
      </c>
      <c r="J1221" t="s">
        <v>5332</v>
      </c>
      <c r="K1221" t="s">
        <v>5338</v>
      </c>
      <c r="L1221" t="s">
        <v>5418</v>
      </c>
      <c r="M1221" t="s">
        <v>5349</v>
      </c>
      <c r="N1221" t="s">
        <v>3021</v>
      </c>
      <c r="P1221" t="s">
        <v>5330</v>
      </c>
      <c r="Q1221" t="s">
        <v>2804</v>
      </c>
      <c r="R1221" t="e">
        <v>#N/A</v>
      </c>
      <c r="S1221" t="b">
        <v>0</v>
      </c>
      <c r="T1221" t="s">
        <v>4063</v>
      </c>
      <c r="U1221" t="s">
        <v>4063</v>
      </c>
      <c r="AI1221">
        <v>40</v>
      </c>
      <c r="AJ1221">
        <v>40</v>
      </c>
      <c r="AK1221" t="s">
        <v>448</v>
      </c>
      <c r="AL1221" t="s">
        <v>4059</v>
      </c>
      <c r="AM1221" t="s">
        <v>4060</v>
      </c>
      <c r="AN1221" s="1" t="s">
        <v>4061</v>
      </c>
      <c r="AO1221" s="1" t="str">
        <f t="shared" si="84"/>
        <v>2W Distributor Bike</v>
      </c>
      <c r="AP1221" s="1"/>
      <c r="AQ1221" s="1"/>
      <c r="AR1221" s="1"/>
      <c r="AS1221" s="1"/>
      <c r="AT1221" s="1"/>
      <c r="AU1221" s="1"/>
      <c r="AV1221" s="1"/>
      <c r="AW1221" s="1"/>
      <c r="AX1221" s="1"/>
      <c r="AY1221" s="1"/>
      <c r="AZ1221" s="1"/>
      <c r="BA1221" s="1"/>
      <c r="BB1221" s="1"/>
      <c r="BC1221" s="1"/>
      <c r="BD1221" s="1" t="s">
        <v>4064</v>
      </c>
      <c r="BE1221" t="str">
        <f t="shared" si="82"/>
        <v>https://fs.amplifi.io//file?id=e073155d-cfff-41f6-b520-41af4237e678&amp;variant=thumb&amp;extension=png</v>
      </c>
      <c r="BF1221" s="4" t="s">
        <v>4064</v>
      </c>
    </row>
    <row r="1222" spans="1:59" ht="19" customHeight="1" x14ac:dyDescent="0.2">
      <c r="A1222">
        <v>1249</v>
      </c>
      <c r="B1222" t="str">
        <f t="shared" si="81"/>
        <v>69071-00003</v>
      </c>
      <c r="C1222" t="s">
        <v>4065</v>
      </c>
      <c r="D1222" t="str">
        <f t="shared" si="83"/>
        <v>69071-00003</v>
      </c>
      <c r="E1222" t="s">
        <v>3170</v>
      </c>
      <c r="F1222" t="e">
        <v>#N/A</v>
      </c>
      <c r="G1222" t="s">
        <v>3407</v>
      </c>
      <c r="H1222" t="s">
        <v>3644</v>
      </c>
      <c r="I1222" t="s">
        <v>3645</v>
      </c>
      <c r="J1222" t="s">
        <v>5332</v>
      </c>
      <c r="K1222" t="s">
        <v>5338</v>
      </c>
      <c r="L1222" t="s">
        <v>5418</v>
      </c>
      <c r="M1222" t="s">
        <v>5349</v>
      </c>
      <c r="N1222" t="s">
        <v>3021</v>
      </c>
      <c r="P1222" t="s">
        <v>5330</v>
      </c>
      <c r="Q1222" t="s">
        <v>3690</v>
      </c>
      <c r="R1222" t="e">
        <v>#N/A</v>
      </c>
      <c r="S1222" t="b">
        <v>0</v>
      </c>
      <c r="T1222" t="s">
        <v>4065</v>
      </c>
      <c r="U1222" t="s">
        <v>4065</v>
      </c>
      <c r="AI1222">
        <v>50</v>
      </c>
      <c r="AJ1222">
        <v>50</v>
      </c>
      <c r="AK1222" t="s">
        <v>448</v>
      </c>
      <c r="AL1222" t="s">
        <v>4059</v>
      </c>
      <c r="AM1222" t="s">
        <v>4060</v>
      </c>
      <c r="AN1222" s="1" t="s">
        <v>4061</v>
      </c>
      <c r="AO1222" s="1" t="str">
        <f t="shared" si="84"/>
        <v>2W Distributor Bike</v>
      </c>
      <c r="AP1222" s="1"/>
      <c r="AQ1222" s="1"/>
      <c r="AR1222" s="1"/>
      <c r="AS1222" s="1"/>
      <c r="AT1222" s="1"/>
      <c r="AU1222" s="1"/>
      <c r="AV1222" s="1"/>
      <c r="AW1222" s="1"/>
      <c r="AX1222" s="1"/>
      <c r="AY1222" s="1"/>
      <c r="AZ1222" s="1"/>
      <c r="BA1222" s="1"/>
      <c r="BB1222" s="1"/>
      <c r="BC1222" s="1"/>
      <c r="BD1222" s="1" t="s">
        <v>4066</v>
      </c>
      <c r="BE1222" t="str">
        <f t="shared" si="82"/>
        <v>https://fs.amplifi.io//file?id=8db46af6-7c64-4a41-9746-decaf0902cee&amp;variant=thumb&amp;extension=png</v>
      </c>
      <c r="BF1222" s="4" t="s">
        <v>4066</v>
      </c>
    </row>
    <row r="1223" spans="1:59" ht="19" customHeight="1" x14ac:dyDescent="0.2">
      <c r="A1223">
        <v>1250</v>
      </c>
      <c r="B1223" t="str">
        <f t="shared" si="81"/>
        <v>69071-00004</v>
      </c>
      <c r="C1223" t="s">
        <v>4067</v>
      </c>
      <c r="D1223" t="str">
        <f t="shared" si="83"/>
        <v>69071-00004</v>
      </c>
      <c r="E1223" t="s">
        <v>3170</v>
      </c>
      <c r="F1223" t="e">
        <v>#N/A</v>
      </c>
      <c r="G1223" t="s">
        <v>3407</v>
      </c>
      <c r="H1223" t="s">
        <v>3644</v>
      </c>
      <c r="I1223" t="s">
        <v>3645</v>
      </c>
      <c r="J1223" t="s">
        <v>5332</v>
      </c>
      <c r="K1223" t="s">
        <v>5338</v>
      </c>
      <c r="L1223" t="s">
        <v>5418</v>
      </c>
      <c r="M1223" t="s">
        <v>5349</v>
      </c>
      <c r="N1223" t="s">
        <v>3021</v>
      </c>
      <c r="P1223" t="s">
        <v>5330</v>
      </c>
      <c r="Q1223" t="s">
        <v>3922</v>
      </c>
      <c r="R1223" t="e">
        <v>#N/A</v>
      </c>
      <c r="S1223" t="b">
        <v>0</v>
      </c>
      <c r="T1223" t="s">
        <v>4067</v>
      </c>
      <c r="U1223" t="s">
        <v>4067</v>
      </c>
      <c r="AI1223">
        <v>40</v>
      </c>
      <c r="AJ1223">
        <v>40</v>
      </c>
      <c r="AK1223" t="s">
        <v>448</v>
      </c>
      <c r="AL1223" t="s">
        <v>4059</v>
      </c>
      <c r="AM1223" t="s">
        <v>4060</v>
      </c>
      <c r="AN1223" s="1" t="s">
        <v>4061</v>
      </c>
      <c r="AO1223" s="1" t="str">
        <f t="shared" si="84"/>
        <v>2W Distributor Bike</v>
      </c>
      <c r="AP1223" s="1"/>
      <c r="AQ1223" s="1"/>
      <c r="AR1223" s="1"/>
      <c r="AS1223" s="1"/>
      <c r="AT1223" s="1"/>
      <c r="AU1223" s="1"/>
      <c r="AV1223" s="1"/>
      <c r="AW1223" s="1"/>
      <c r="AX1223" s="1"/>
      <c r="AY1223" s="1"/>
      <c r="AZ1223" s="1"/>
      <c r="BA1223" s="1"/>
      <c r="BB1223" s="1"/>
      <c r="BC1223" s="1"/>
      <c r="BD1223" s="1" t="s">
        <v>4068</v>
      </c>
      <c r="BE1223" t="str">
        <f t="shared" si="82"/>
        <v>https://fs.amplifi.io//file?id=0fd7b2a5-b622-46a3-92fc-559fc2b8b85d&amp;variant=thumb&amp;extension=png</v>
      </c>
      <c r="BF1223" s="4" t="s">
        <v>4068</v>
      </c>
    </row>
    <row r="1224" spans="1:59" ht="19" customHeight="1" x14ac:dyDescent="0.2">
      <c r="A1224">
        <v>1251</v>
      </c>
      <c r="B1224" t="str">
        <f t="shared" si="81"/>
        <v>69071-00005</v>
      </c>
      <c r="C1224" t="s">
        <v>4069</v>
      </c>
      <c r="D1224" t="str">
        <f t="shared" si="83"/>
        <v>69071-00005</v>
      </c>
      <c r="E1224" t="s">
        <v>3170</v>
      </c>
      <c r="F1224" t="e">
        <v>#N/A</v>
      </c>
      <c r="G1224" t="s">
        <v>3407</v>
      </c>
      <c r="H1224" t="s">
        <v>3644</v>
      </c>
      <c r="I1224" t="s">
        <v>3645</v>
      </c>
      <c r="J1224" t="s">
        <v>5332</v>
      </c>
      <c r="K1224" t="s">
        <v>5338</v>
      </c>
      <c r="L1224" t="s">
        <v>5418</v>
      </c>
      <c r="M1224" t="s">
        <v>5349</v>
      </c>
      <c r="N1224" t="s">
        <v>3021</v>
      </c>
      <c r="P1224" t="s">
        <v>5330</v>
      </c>
      <c r="Q1224" t="s">
        <v>3902</v>
      </c>
      <c r="R1224" t="e">
        <v>#N/A</v>
      </c>
      <c r="S1224" t="b">
        <v>0</v>
      </c>
      <c r="T1224" t="s">
        <v>4069</v>
      </c>
      <c r="U1224" t="s">
        <v>4069</v>
      </c>
      <c r="AI1224">
        <v>50</v>
      </c>
      <c r="AJ1224">
        <v>50</v>
      </c>
      <c r="AK1224" t="s">
        <v>448</v>
      </c>
      <c r="AL1224" t="s">
        <v>4059</v>
      </c>
      <c r="AM1224" t="s">
        <v>4060</v>
      </c>
      <c r="AN1224" s="1" t="s">
        <v>4061</v>
      </c>
      <c r="AO1224" s="1" t="str">
        <f t="shared" si="84"/>
        <v>2W Distributor Bike</v>
      </c>
      <c r="AP1224" s="1"/>
      <c r="AQ1224" s="1"/>
      <c r="AR1224" s="1"/>
      <c r="AS1224" s="1"/>
      <c r="AT1224" s="1"/>
      <c r="AU1224" s="1"/>
      <c r="AV1224" s="1"/>
      <c r="AW1224" s="1"/>
      <c r="AX1224" s="1"/>
      <c r="AY1224" s="1"/>
      <c r="AZ1224" s="1"/>
      <c r="BA1224" s="1"/>
      <c r="BB1224" s="1"/>
      <c r="BC1224" s="1"/>
      <c r="BD1224" s="1" t="s">
        <v>8053</v>
      </c>
      <c r="BE1224" t="str">
        <f t="shared" si="82"/>
        <v>N/A&amp;variant=thumb&amp;extension=png</v>
      </c>
    </row>
    <row r="1225" spans="1:59" ht="19" customHeight="1" x14ac:dyDescent="0.2">
      <c r="A1225">
        <v>1252</v>
      </c>
      <c r="B1225" t="str">
        <f t="shared" si="81"/>
        <v>69071-00006</v>
      </c>
      <c r="C1225" t="s">
        <v>4070</v>
      </c>
      <c r="D1225" t="str">
        <f t="shared" si="83"/>
        <v>69071-00006</v>
      </c>
      <c r="E1225" t="s">
        <v>3170</v>
      </c>
      <c r="F1225" t="e">
        <v>#N/A</v>
      </c>
      <c r="G1225" t="s">
        <v>3407</v>
      </c>
      <c r="H1225" t="s">
        <v>3644</v>
      </c>
      <c r="I1225" t="s">
        <v>3645</v>
      </c>
      <c r="J1225" t="s">
        <v>5332</v>
      </c>
      <c r="K1225" t="s">
        <v>5333</v>
      </c>
      <c r="L1225" t="s">
        <v>5416</v>
      </c>
      <c r="M1225" t="s">
        <v>5349</v>
      </c>
      <c r="N1225" t="s">
        <v>3021</v>
      </c>
      <c r="P1225" t="s">
        <v>5330</v>
      </c>
      <c r="Q1225" t="s">
        <v>3736</v>
      </c>
      <c r="R1225" t="e">
        <v>#N/A</v>
      </c>
      <c r="S1225" t="b">
        <v>0</v>
      </c>
      <c r="T1225" t="s">
        <v>4070</v>
      </c>
      <c r="U1225" t="s">
        <v>4070</v>
      </c>
      <c r="AI1225">
        <v>60</v>
      </c>
      <c r="AJ1225">
        <v>60</v>
      </c>
      <c r="AK1225" t="s">
        <v>448</v>
      </c>
      <c r="AL1225" t="s">
        <v>4059</v>
      </c>
      <c r="AM1225" t="s">
        <v>4060</v>
      </c>
      <c r="AN1225" s="1" t="s">
        <v>4061</v>
      </c>
      <c r="AO1225" s="1" t="str">
        <f t="shared" si="84"/>
        <v>2W Distributor Bike</v>
      </c>
      <c r="AP1225" s="1"/>
      <c r="AQ1225" s="1"/>
      <c r="AR1225" s="1"/>
      <c r="AS1225" s="1"/>
      <c r="AT1225" s="1"/>
      <c r="AU1225" s="1"/>
      <c r="AV1225" s="1"/>
      <c r="AW1225" s="1"/>
      <c r="AX1225" s="1"/>
      <c r="AY1225" s="1"/>
      <c r="AZ1225" s="1"/>
      <c r="BA1225" s="1"/>
      <c r="BB1225" s="1"/>
      <c r="BC1225" s="1"/>
      <c r="BD1225" s="1" t="s">
        <v>8053</v>
      </c>
      <c r="BE1225" t="str">
        <f t="shared" si="82"/>
        <v>N/A&amp;variant=thumb&amp;extension=png</v>
      </c>
    </row>
    <row r="1226" spans="1:59" ht="19" customHeight="1" x14ac:dyDescent="0.2">
      <c r="A1226">
        <v>1253</v>
      </c>
      <c r="B1226" t="str">
        <f t="shared" si="81"/>
        <v>69071-00007</v>
      </c>
      <c r="C1226" t="s">
        <v>4071</v>
      </c>
      <c r="D1226" t="str">
        <f t="shared" si="83"/>
        <v>69071-00007</v>
      </c>
      <c r="E1226" t="s">
        <v>3170</v>
      </c>
      <c r="F1226" t="e">
        <v>#N/A</v>
      </c>
      <c r="G1226" t="s">
        <v>3407</v>
      </c>
      <c r="H1226" t="s">
        <v>3644</v>
      </c>
      <c r="I1226" t="s">
        <v>3645</v>
      </c>
      <c r="J1226" t="s">
        <v>5332</v>
      </c>
      <c r="K1226" t="s">
        <v>5333</v>
      </c>
      <c r="L1226" t="s">
        <v>5416</v>
      </c>
      <c r="M1226" t="s">
        <v>5349</v>
      </c>
      <c r="N1226" t="s">
        <v>3021</v>
      </c>
      <c r="P1226" t="s">
        <v>5330</v>
      </c>
      <c r="Q1226" t="s">
        <v>3813</v>
      </c>
      <c r="R1226" t="e">
        <v>#N/A</v>
      </c>
      <c r="S1226" t="b">
        <v>0</v>
      </c>
      <c r="T1226" t="s">
        <v>4071</v>
      </c>
      <c r="U1226" t="s">
        <v>4071</v>
      </c>
      <c r="AI1226">
        <v>60</v>
      </c>
      <c r="AJ1226">
        <v>60</v>
      </c>
      <c r="AK1226" t="s">
        <v>448</v>
      </c>
      <c r="AL1226" t="s">
        <v>4059</v>
      </c>
      <c r="AM1226" t="s">
        <v>4060</v>
      </c>
      <c r="AN1226" s="1" t="s">
        <v>4061</v>
      </c>
      <c r="AO1226" s="1" t="str">
        <f t="shared" si="84"/>
        <v>2W Distributor Bike</v>
      </c>
      <c r="AP1226" s="1"/>
      <c r="AQ1226" s="1"/>
      <c r="AR1226" s="1"/>
      <c r="AS1226" s="1"/>
      <c r="AT1226" s="1"/>
      <c r="AU1226" s="1"/>
      <c r="AV1226" s="1"/>
      <c r="AW1226" s="1"/>
      <c r="AX1226" s="1"/>
      <c r="AY1226" s="1"/>
      <c r="AZ1226" s="1"/>
      <c r="BA1226" s="1"/>
      <c r="BB1226" s="1"/>
      <c r="BC1226" s="1"/>
      <c r="BD1226" s="1" t="s">
        <v>8053</v>
      </c>
      <c r="BE1226" t="str">
        <f t="shared" si="82"/>
        <v>N/A&amp;variant=thumb&amp;extension=png</v>
      </c>
    </row>
    <row r="1227" spans="1:59" ht="19" customHeight="1" x14ac:dyDescent="0.2">
      <c r="A1227">
        <v>1254</v>
      </c>
      <c r="B1227" t="str">
        <f t="shared" si="81"/>
        <v>69074-00001</v>
      </c>
      <c r="C1227" t="s">
        <v>4072</v>
      </c>
      <c r="D1227" t="str">
        <f t="shared" si="83"/>
        <v>69074-00001</v>
      </c>
      <c r="E1227" t="s">
        <v>3170</v>
      </c>
      <c r="F1227" t="e">
        <v>#N/A</v>
      </c>
      <c r="G1227" t="s">
        <v>3425</v>
      </c>
      <c r="H1227" t="s">
        <v>3644</v>
      </c>
      <c r="I1227" t="s">
        <v>3645</v>
      </c>
      <c r="J1227" t="s">
        <v>5332</v>
      </c>
      <c r="K1227" t="s">
        <v>5338</v>
      </c>
      <c r="L1227" t="s">
        <v>5418</v>
      </c>
      <c r="M1227" t="s">
        <v>5349</v>
      </c>
      <c r="N1227" t="s">
        <v>3021</v>
      </c>
      <c r="P1227" t="s">
        <v>5330</v>
      </c>
      <c r="Q1227" t="s">
        <v>3659</v>
      </c>
      <c r="R1227" t="e">
        <v>#N/A</v>
      </c>
      <c r="S1227" t="b">
        <v>0</v>
      </c>
      <c r="T1227" t="s">
        <v>4072</v>
      </c>
      <c r="U1227" t="s">
        <v>4072</v>
      </c>
      <c r="AI1227">
        <v>60</v>
      </c>
      <c r="AJ1227">
        <v>60</v>
      </c>
      <c r="AK1227" t="s">
        <v>448</v>
      </c>
      <c r="AL1227" t="s">
        <v>4059</v>
      </c>
      <c r="AM1227" t="s">
        <v>4073</v>
      </c>
      <c r="AN1227" s="1" t="s">
        <v>4074</v>
      </c>
      <c r="AO1227" s="1" t="str">
        <f t="shared" si="84"/>
        <v>2W Distributor Bike</v>
      </c>
      <c r="AP1227" s="1"/>
      <c r="AQ1227" s="1"/>
      <c r="AR1227" s="1"/>
      <c r="AS1227" s="1"/>
      <c r="AT1227" s="1"/>
      <c r="AU1227" s="1"/>
      <c r="AV1227" s="1"/>
      <c r="AW1227" s="1"/>
      <c r="AX1227" s="1"/>
      <c r="AY1227" s="1"/>
      <c r="AZ1227" s="1"/>
      <c r="BA1227" s="1"/>
      <c r="BB1227" s="1"/>
      <c r="BC1227" s="1"/>
      <c r="BD1227" s="1" t="s">
        <v>4075</v>
      </c>
      <c r="BE1227" t="str">
        <f t="shared" si="82"/>
        <v>https://fs.amplifi.io//file?id=a67c9b42-5b66-4de3-adf3-4848267d112b&amp;variant=thumb&amp;extension=png</v>
      </c>
      <c r="BF1227" s="4" t="s">
        <v>4075</v>
      </c>
    </row>
    <row r="1228" spans="1:59" ht="19" customHeight="1" x14ac:dyDescent="0.2">
      <c r="A1228">
        <v>1255</v>
      </c>
      <c r="B1228" t="str">
        <f t="shared" si="81"/>
        <v>69074-00002</v>
      </c>
      <c r="C1228" t="s">
        <v>4076</v>
      </c>
      <c r="D1228" t="str">
        <f t="shared" si="83"/>
        <v>69074-00002</v>
      </c>
      <c r="E1228" t="s">
        <v>3170</v>
      </c>
      <c r="F1228" t="e">
        <v>#N/A</v>
      </c>
      <c r="G1228" t="s">
        <v>3425</v>
      </c>
      <c r="H1228" t="s">
        <v>3644</v>
      </c>
      <c r="I1228" t="s">
        <v>3645</v>
      </c>
      <c r="J1228" t="s">
        <v>5332</v>
      </c>
      <c r="K1228" t="s">
        <v>5338</v>
      </c>
      <c r="L1228" t="s">
        <v>5418</v>
      </c>
      <c r="M1228" t="s">
        <v>5349</v>
      </c>
      <c r="N1228" t="s">
        <v>3021</v>
      </c>
      <c r="P1228" t="s">
        <v>5330</v>
      </c>
      <c r="Q1228" t="s">
        <v>2804</v>
      </c>
      <c r="R1228" t="e">
        <v>#N/A</v>
      </c>
      <c r="S1228" t="b">
        <v>0</v>
      </c>
      <c r="T1228" t="s">
        <v>4076</v>
      </c>
      <c r="U1228" t="s">
        <v>4076</v>
      </c>
      <c r="AI1228">
        <v>40</v>
      </c>
      <c r="AJ1228">
        <v>40</v>
      </c>
      <c r="AK1228" t="s">
        <v>448</v>
      </c>
      <c r="AL1228" t="s">
        <v>4059</v>
      </c>
      <c r="AM1228" t="s">
        <v>4073</v>
      </c>
      <c r="AN1228" s="1" t="s">
        <v>4074</v>
      </c>
      <c r="AO1228" s="1" t="str">
        <f t="shared" si="84"/>
        <v>2W Distributor Bike</v>
      </c>
      <c r="AP1228" s="1"/>
      <c r="AQ1228" s="1"/>
      <c r="AR1228" s="1"/>
      <c r="AS1228" s="1"/>
      <c r="AT1228" s="1"/>
      <c r="AU1228" s="1"/>
      <c r="AV1228" s="1"/>
      <c r="AW1228" s="1"/>
      <c r="AX1228" s="1"/>
      <c r="AY1228" s="1"/>
      <c r="AZ1228" s="1"/>
      <c r="BA1228" s="1"/>
      <c r="BB1228" s="1"/>
      <c r="BC1228" s="1"/>
      <c r="BD1228" s="1" t="s">
        <v>4077</v>
      </c>
      <c r="BE1228" t="str">
        <f t="shared" si="82"/>
        <v>https://fs.amplifi.io//file?id=feb95949-569e-4ab6-9f60-d6926733389e&amp;variant=thumb&amp;extension=png</v>
      </c>
      <c r="BF1228" s="4" t="s">
        <v>4077</v>
      </c>
    </row>
    <row r="1229" spans="1:59" ht="19" customHeight="1" x14ac:dyDescent="0.2">
      <c r="A1229">
        <v>1256</v>
      </c>
      <c r="B1229" t="str">
        <f t="shared" si="81"/>
        <v>69074-00003</v>
      </c>
      <c r="C1229" t="s">
        <v>4078</v>
      </c>
      <c r="D1229" t="str">
        <f t="shared" si="83"/>
        <v>69074-00003</v>
      </c>
      <c r="E1229" t="s">
        <v>3170</v>
      </c>
      <c r="F1229" t="e">
        <v>#N/A</v>
      </c>
      <c r="G1229" t="s">
        <v>3425</v>
      </c>
      <c r="H1229" t="s">
        <v>3644</v>
      </c>
      <c r="I1229" t="s">
        <v>3645</v>
      </c>
      <c r="J1229" t="s">
        <v>5332</v>
      </c>
      <c r="K1229" t="s">
        <v>5338</v>
      </c>
      <c r="L1229" t="s">
        <v>5418</v>
      </c>
      <c r="M1229" t="s">
        <v>5349</v>
      </c>
      <c r="N1229" t="s">
        <v>3021</v>
      </c>
      <c r="P1229" t="s">
        <v>5330</v>
      </c>
      <c r="Q1229" t="s">
        <v>3703</v>
      </c>
      <c r="R1229" t="e">
        <v>#N/A</v>
      </c>
      <c r="S1229" t="b">
        <v>0</v>
      </c>
      <c r="T1229" t="s">
        <v>4078</v>
      </c>
      <c r="U1229" t="s">
        <v>4078</v>
      </c>
      <c r="AI1229">
        <v>50</v>
      </c>
      <c r="AJ1229">
        <v>50</v>
      </c>
      <c r="AK1229" t="s">
        <v>448</v>
      </c>
      <c r="AL1229" t="s">
        <v>4059</v>
      </c>
      <c r="AM1229" t="s">
        <v>4073</v>
      </c>
      <c r="AN1229" s="1" t="s">
        <v>4074</v>
      </c>
      <c r="AO1229" s="1" t="str">
        <f t="shared" si="84"/>
        <v>2W Distributor Bike</v>
      </c>
      <c r="AP1229" s="1"/>
      <c r="AQ1229" s="1"/>
      <c r="AR1229" s="1"/>
      <c r="AS1229" s="1"/>
      <c r="AT1229" s="1"/>
      <c r="AU1229" s="1"/>
      <c r="AV1229" s="1"/>
      <c r="AW1229" s="1"/>
      <c r="AX1229" s="1"/>
      <c r="AY1229" s="1"/>
      <c r="AZ1229" s="1"/>
      <c r="BA1229" s="1"/>
      <c r="BB1229" s="1"/>
      <c r="BC1229" s="1"/>
      <c r="BD1229" s="1" t="s">
        <v>4079</v>
      </c>
      <c r="BE1229" t="str">
        <f t="shared" si="82"/>
        <v>https://fs.amplifi.io//file?id=00f17ed8-f5e7-4a07-87f4-0bf50db2cbb3&amp;variant=thumb&amp;extension=png</v>
      </c>
      <c r="BF1229" s="4" t="s">
        <v>4079</v>
      </c>
    </row>
    <row r="1230" spans="1:59" ht="19" customHeight="1" x14ac:dyDescent="0.2">
      <c r="A1230">
        <v>1257</v>
      </c>
      <c r="B1230" t="str">
        <f t="shared" si="81"/>
        <v>69074-00004</v>
      </c>
      <c r="C1230" t="s">
        <v>4080</v>
      </c>
      <c r="D1230" t="str">
        <f t="shared" si="83"/>
        <v>69074-00004</v>
      </c>
      <c r="E1230" t="s">
        <v>3170</v>
      </c>
      <c r="F1230" t="e">
        <v>#N/A</v>
      </c>
      <c r="G1230" t="s">
        <v>3425</v>
      </c>
      <c r="H1230" t="s">
        <v>3644</v>
      </c>
      <c r="I1230" t="s">
        <v>3645</v>
      </c>
      <c r="J1230" t="s">
        <v>5332</v>
      </c>
      <c r="K1230" t="s">
        <v>5338</v>
      </c>
      <c r="L1230" t="s">
        <v>5418</v>
      </c>
      <c r="M1230" t="s">
        <v>5349</v>
      </c>
      <c r="N1230" t="s">
        <v>3021</v>
      </c>
      <c r="P1230" t="s">
        <v>5330</v>
      </c>
      <c r="Q1230" t="s">
        <v>3922</v>
      </c>
      <c r="R1230" t="e">
        <v>#N/A</v>
      </c>
      <c r="S1230" t="b">
        <v>0</v>
      </c>
      <c r="T1230" t="s">
        <v>4080</v>
      </c>
      <c r="U1230" t="s">
        <v>4080</v>
      </c>
      <c r="AI1230">
        <v>40</v>
      </c>
      <c r="AJ1230">
        <v>40</v>
      </c>
      <c r="AK1230" t="s">
        <v>448</v>
      </c>
      <c r="AL1230" t="s">
        <v>4059</v>
      </c>
      <c r="AM1230" t="s">
        <v>4073</v>
      </c>
      <c r="AN1230" s="1" t="s">
        <v>4074</v>
      </c>
      <c r="AO1230" s="1" t="str">
        <f t="shared" si="84"/>
        <v>2W Distributor Bike</v>
      </c>
      <c r="AP1230" s="1"/>
      <c r="AQ1230" s="1"/>
      <c r="AR1230" s="1"/>
      <c r="AS1230" s="1"/>
      <c r="AT1230" s="1"/>
      <c r="AU1230" s="1"/>
      <c r="AV1230" s="1"/>
      <c r="AW1230" s="1"/>
      <c r="AX1230" s="1"/>
      <c r="AY1230" s="1"/>
      <c r="AZ1230" s="1"/>
      <c r="BA1230" s="1"/>
      <c r="BB1230" s="1"/>
      <c r="BC1230" s="1"/>
      <c r="BD1230" s="1" t="s">
        <v>4081</v>
      </c>
      <c r="BE1230" t="str">
        <f t="shared" si="82"/>
        <v>https://fs.amplifi.io//file?id=462f82da-3402-4791-bdaf-e9163de83274&amp;variant=thumb&amp;extension=png</v>
      </c>
      <c r="BF1230" s="4" t="s">
        <v>4081</v>
      </c>
    </row>
    <row r="1231" spans="1:59" ht="19" customHeight="1" x14ac:dyDescent="0.2">
      <c r="A1231">
        <v>1258</v>
      </c>
      <c r="B1231" t="str">
        <f t="shared" si="81"/>
        <v>69074-00005</v>
      </c>
      <c r="C1231" t="s">
        <v>4082</v>
      </c>
      <c r="D1231" t="str">
        <f t="shared" si="83"/>
        <v>69074-00005</v>
      </c>
      <c r="E1231" t="s">
        <v>3170</v>
      </c>
      <c r="F1231" t="e">
        <v>#N/A</v>
      </c>
      <c r="G1231" t="s">
        <v>3425</v>
      </c>
      <c r="H1231" t="s">
        <v>3644</v>
      </c>
      <c r="I1231" t="s">
        <v>3645</v>
      </c>
      <c r="J1231" t="s">
        <v>5332</v>
      </c>
      <c r="K1231" t="s">
        <v>5338</v>
      </c>
      <c r="L1231" t="s">
        <v>5418</v>
      </c>
      <c r="M1231" t="s">
        <v>5349</v>
      </c>
      <c r="N1231" t="s">
        <v>3021</v>
      </c>
      <c r="P1231" t="s">
        <v>5330</v>
      </c>
      <c r="Q1231" t="s">
        <v>3902</v>
      </c>
      <c r="R1231" t="e">
        <v>#N/A</v>
      </c>
      <c r="S1231" t="b">
        <v>0</v>
      </c>
      <c r="T1231" t="s">
        <v>4082</v>
      </c>
      <c r="U1231" t="s">
        <v>4082</v>
      </c>
      <c r="AI1231">
        <v>50</v>
      </c>
      <c r="AJ1231">
        <v>50</v>
      </c>
      <c r="AK1231" t="s">
        <v>448</v>
      </c>
      <c r="AL1231" t="s">
        <v>4059</v>
      </c>
      <c r="AM1231" t="s">
        <v>4073</v>
      </c>
      <c r="AN1231" s="1" t="s">
        <v>4074</v>
      </c>
      <c r="AO1231" s="1" t="str">
        <f t="shared" si="84"/>
        <v>2W Distributor Bike</v>
      </c>
      <c r="AP1231" s="1"/>
      <c r="AQ1231" s="1"/>
      <c r="AR1231" s="1"/>
      <c r="AS1231" s="1"/>
      <c r="AT1231" s="1"/>
      <c r="AU1231" s="1"/>
      <c r="AV1231" s="1"/>
      <c r="AW1231" s="1"/>
      <c r="AX1231" s="1"/>
      <c r="AY1231" s="1"/>
      <c r="AZ1231" s="1"/>
      <c r="BA1231" s="1"/>
      <c r="BB1231" s="1"/>
      <c r="BC1231" s="1"/>
      <c r="BD1231" s="1" t="s">
        <v>8053</v>
      </c>
      <c r="BE1231" t="str">
        <f t="shared" si="82"/>
        <v>N/A&amp;variant=thumb&amp;extension=png</v>
      </c>
    </row>
    <row r="1232" spans="1:59" ht="19" customHeight="1" x14ac:dyDescent="0.2">
      <c r="A1232">
        <v>1259</v>
      </c>
      <c r="B1232" t="str">
        <f t="shared" si="81"/>
        <v>69074-00006</v>
      </c>
      <c r="C1232" t="s">
        <v>4083</v>
      </c>
      <c r="D1232" t="str">
        <f t="shared" si="83"/>
        <v>69074-00006</v>
      </c>
      <c r="E1232" t="s">
        <v>3170</v>
      </c>
      <c r="F1232" t="e">
        <v>#N/A</v>
      </c>
      <c r="G1232" t="s">
        <v>3425</v>
      </c>
      <c r="H1232" t="s">
        <v>3644</v>
      </c>
      <c r="I1232" t="s">
        <v>3645</v>
      </c>
      <c r="J1232" t="s">
        <v>5332</v>
      </c>
      <c r="K1232" t="s">
        <v>5333</v>
      </c>
      <c r="L1232" t="s">
        <v>5416</v>
      </c>
      <c r="M1232" t="s">
        <v>5349</v>
      </c>
      <c r="N1232" t="s">
        <v>3021</v>
      </c>
      <c r="P1232" t="s">
        <v>5330</v>
      </c>
      <c r="Q1232" t="s">
        <v>3736</v>
      </c>
      <c r="R1232" t="e">
        <v>#N/A</v>
      </c>
      <c r="S1232" t="b">
        <v>0</v>
      </c>
      <c r="T1232" t="s">
        <v>4083</v>
      </c>
      <c r="U1232" t="s">
        <v>4083</v>
      </c>
      <c r="AI1232">
        <v>60</v>
      </c>
      <c r="AJ1232">
        <v>60</v>
      </c>
      <c r="AK1232" t="s">
        <v>448</v>
      </c>
      <c r="AL1232" t="s">
        <v>4059</v>
      </c>
      <c r="AM1232" t="s">
        <v>4073</v>
      </c>
      <c r="AN1232" s="1" t="s">
        <v>4074</v>
      </c>
      <c r="AO1232" s="1" t="str">
        <f t="shared" si="84"/>
        <v>2W Distributor Bike</v>
      </c>
      <c r="AP1232" s="1"/>
      <c r="AQ1232" s="1"/>
      <c r="AR1232" s="1"/>
      <c r="AS1232" s="1"/>
      <c r="AT1232" s="1"/>
      <c r="AU1232" s="1"/>
      <c r="AV1232" s="1"/>
      <c r="AW1232" s="1"/>
      <c r="AX1232" s="1"/>
      <c r="AY1232" s="1"/>
      <c r="AZ1232" s="1"/>
      <c r="BA1232" s="1"/>
      <c r="BB1232" s="1"/>
      <c r="BC1232" s="1"/>
      <c r="BD1232" s="1" t="s">
        <v>8053</v>
      </c>
      <c r="BE1232" t="str">
        <f t="shared" si="82"/>
        <v>N/A&amp;variant=thumb&amp;extension=png</v>
      </c>
    </row>
    <row r="1233" spans="1:65" ht="19" customHeight="1" x14ac:dyDescent="0.2">
      <c r="A1233">
        <v>1260</v>
      </c>
      <c r="B1233" t="str">
        <f t="shared" si="81"/>
        <v>69108-00001</v>
      </c>
      <c r="C1233" t="s">
        <v>4084</v>
      </c>
      <c r="D1233" t="str">
        <f t="shared" si="83"/>
        <v>69108-00001</v>
      </c>
      <c r="E1233" t="s">
        <v>3170</v>
      </c>
      <c r="F1233" t="e">
        <v>#N/A</v>
      </c>
      <c r="G1233" t="s">
        <v>3518</v>
      </c>
      <c r="H1233" t="s">
        <v>4085</v>
      </c>
      <c r="I1233" t="s">
        <v>3645</v>
      </c>
      <c r="J1233" t="s">
        <v>5332</v>
      </c>
      <c r="K1233" t="s">
        <v>5333</v>
      </c>
      <c r="L1233" t="s">
        <v>5416</v>
      </c>
      <c r="M1233" t="s">
        <v>5349</v>
      </c>
      <c r="N1233" t="s">
        <v>5393</v>
      </c>
      <c r="P1233" t="s">
        <v>5330</v>
      </c>
      <c r="Q1233" t="s">
        <v>2804</v>
      </c>
      <c r="R1233" t="e">
        <v>#N/A</v>
      </c>
      <c r="S1233" t="b">
        <v>0</v>
      </c>
      <c r="T1233" t="s">
        <v>4084</v>
      </c>
      <c r="U1233" t="s">
        <v>4084</v>
      </c>
      <c r="AI1233">
        <v>40</v>
      </c>
      <c r="AJ1233">
        <v>40</v>
      </c>
      <c r="AK1233" t="s">
        <v>448</v>
      </c>
      <c r="AL1233" t="s">
        <v>619</v>
      </c>
      <c r="AM1233" t="s">
        <v>4086</v>
      </c>
      <c r="AN1233" s="1" t="s">
        <v>4087</v>
      </c>
      <c r="AO1233" s="1" t="str">
        <f t="shared" si="84"/>
        <v>2W Distributor Bike</v>
      </c>
      <c r="AP1233" s="1"/>
      <c r="AQ1233" s="1"/>
      <c r="AR1233" s="1"/>
      <c r="AS1233" s="1"/>
      <c r="AT1233" s="1"/>
      <c r="AU1233" s="1"/>
      <c r="AV1233" s="1"/>
      <c r="AW1233" s="1"/>
      <c r="AX1233" s="1"/>
      <c r="AY1233" s="1"/>
      <c r="AZ1233" s="1"/>
      <c r="BA1233" s="1"/>
      <c r="BB1233" s="1"/>
      <c r="BC1233" s="1"/>
      <c r="BD1233" s="1" t="s">
        <v>8053</v>
      </c>
      <c r="BE1233" t="str">
        <f t="shared" si="82"/>
        <v>N/A&amp;variant=thumb&amp;extension=png</v>
      </c>
    </row>
    <row r="1234" spans="1:65" ht="19" customHeight="1" x14ac:dyDescent="0.2">
      <c r="A1234">
        <v>1261</v>
      </c>
      <c r="B1234" t="str">
        <f t="shared" si="81"/>
        <v>69108-00002</v>
      </c>
      <c r="C1234" t="s">
        <v>4088</v>
      </c>
      <c r="D1234" t="str">
        <f t="shared" si="83"/>
        <v>69108-00002</v>
      </c>
      <c r="E1234" t="s">
        <v>3170</v>
      </c>
      <c r="F1234" t="e">
        <v>#N/A</v>
      </c>
      <c r="G1234" t="s">
        <v>3518</v>
      </c>
      <c r="H1234" t="s">
        <v>4085</v>
      </c>
      <c r="I1234" t="s">
        <v>3645</v>
      </c>
      <c r="J1234" t="s">
        <v>5332</v>
      </c>
      <c r="K1234" t="s">
        <v>5333</v>
      </c>
      <c r="L1234" t="s">
        <v>5416</v>
      </c>
      <c r="M1234" t="s">
        <v>5349</v>
      </c>
      <c r="N1234" t="s">
        <v>5393</v>
      </c>
      <c r="P1234" t="s">
        <v>5330</v>
      </c>
      <c r="Q1234" t="s">
        <v>3659</v>
      </c>
      <c r="R1234" t="e">
        <v>#N/A</v>
      </c>
      <c r="S1234" t="b">
        <v>0</v>
      </c>
      <c r="T1234" t="s">
        <v>4088</v>
      </c>
      <c r="U1234" t="s">
        <v>4088</v>
      </c>
      <c r="AI1234">
        <v>60</v>
      </c>
      <c r="AJ1234">
        <v>60</v>
      </c>
      <c r="AK1234" t="s">
        <v>448</v>
      </c>
      <c r="AL1234" t="s">
        <v>619</v>
      </c>
      <c r="AM1234" t="s">
        <v>4086</v>
      </c>
      <c r="AN1234" s="1" t="s">
        <v>4087</v>
      </c>
      <c r="AO1234" s="1" t="str">
        <f t="shared" si="84"/>
        <v>2W Distributor Bike</v>
      </c>
      <c r="AP1234" s="1"/>
      <c r="AQ1234" s="1"/>
      <c r="AR1234" s="1"/>
      <c r="AS1234" s="1"/>
      <c r="AT1234" s="1"/>
      <c r="AU1234" s="1"/>
      <c r="AV1234" s="1"/>
      <c r="AW1234" s="1"/>
      <c r="AX1234" s="1"/>
      <c r="AY1234" s="1"/>
      <c r="AZ1234" s="1"/>
      <c r="BA1234" s="1"/>
      <c r="BB1234" s="1"/>
      <c r="BC1234" s="1"/>
      <c r="BD1234" s="1" t="s">
        <v>8053</v>
      </c>
      <c r="BE1234" t="str">
        <f t="shared" si="82"/>
        <v>N/A&amp;variant=thumb&amp;extension=png</v>
      </c>
    </row>
    <row r="1235" spans="1:65" ht="19" customHeight="1" x14ac:dyDescent="0.2">
      <c r="A1235">
        <v>1262</v>
      </c>
      <c r="B1235" t="str">
        <f t="shared" si="81"/>
        <v>69108-00003</v>
      </c>
      <c r="C1235" t="s">
        <v>4089</v>
      </c>
      <c r="D1235" t="str">
        <f t="shared" si="83"/>
        <v>69108-00003</v>
      </c>
      <c r="E1235" t="s">
        <v>3170</v>
      </c>
      <c r="F1235" t="e">
        <v>#N/A</v>
      </c>
      <c r="G1235" t="s">
        <v>3518</v>
      </c>
      <c r="H1235" t="s">
        <v>4085</v>
      </c>
      <c r="I1235" t="s">
        <v>3645</v>
      </c>
      <c r="J1235" t="s">
        <v>5332</v>
      </c>
      <c r="K1235" t="s">
        <v>5333</v>
      </c>
      <c r="L1235" t="s">
        <v>5416</v>
      </c>
      <c r="M1235" t="s">
        <v>5349</v>
      </c>
      <c r="N1235" t="s">
        <v>5393</v>
      </c>
      <c r="P1235" t="s">
        <v>5330</v>
      </c>
      <c r="Q1235" t="s">
        <v>4090</v>
      </c>
      <c r="R1235" t="e">
        <v>#N/A</v>
      </c>
      <c r="S1235" t="b">
        <v>0</v>
      </c>
      <c r="T1235" t="s">
        <v>4089</v>
      </c>
      <c r="U1235" t="s">
        <v>4089</v>
      </c>
      <c r="AI1235">
        <v>70</v>
      </c>
      <c r="AJ1235">
        <v>70</v>
      </c>
      <c r="AK1235" t="s">
        <v>448</v>
      </c>
      <c r="AL1235" t="s">
        <v>619</v>
      </c>
      <c r="AM1235" t="s">
        <v>4086</v>
      </c>
      <c r="AN1235" s="1" t="s">
        <v>4087</v>
      </c>
      <c r="AO1235" s="1" t="str">
        <f t="shared" si="84"/>
        <v>2W Distributor Bike</v>
      </c>
      <c r="AP1235" s="1"/>
      <c r="AQ1235" s="1"/>
      <c r="AR1235" s="1"/>
      <c r="AS1235" s="1"/>
      <c r="AT1235" s="1"/>
      <c r="AU1235" s="1"/>
      <c r="AV1235" s="1"/>
      <c r="AW1235" s="1"/>
      <c r="AX1235" s="1"/>
      <c r="AY1235" s="1"/>
      <c r="AZ1235" s="1"/>
      <c r="BA1235" s="1"/>
      <c r="BB1235" s="1"/>
      <c r="BC1235" s="1"/>
      <c r="BD1235" s="1" t="s">
        <v>8053</v>
      </c>
      <c r="BE1235" t="str">
        <f t="shared" si="82"/>
        <v>N/A&amp;variant=thumb&amp;extension=png</v>
      </c>
    </row>
    <row r="1236" spans="1:65" ht="19" customHeight="1" x14ac:dyDescent="0.2">
      <c r="A1236">
        <v>1263</v>
      </c>
      <c r="B1236" t="str">
        <f t="shared" si="81"/>
        <v>69108-00004</v>
      </c>
      <c r="C1236" t="s">
        <v>4091</v>
      </c>
      <c r="D1236" t="str">
        <f t="shared" si="83"/>
        <v>69108-00004</v>
      </c>
      <c r="E1236" t="s">
        <v>3170</v>
      </c>
      <c r="F1236" t="e">
        <v>#N/A</v>
      </c>
      <c r="G1236" t="s">
        <v>3518</v>
      </c>
      <c r="H1236" t="s">
        <v>4085</v>
      </c>
      <c r="I1236" t="s">
        <v>3645</v>
      </c>
      <c r="J1236" t="s">
        <v>5332</v>
      </c>
      <c r="K1236" t="s">
        <v>5333</v>
      </c>
      <c r="L1236" t="s">
        <v>5416</v>
      </c>
      <c r="M1236" t="s">
        <v>5349</v>
      </c>
      <c r="N1236" t="s">
        <v>5393</v>
      </c>
      <c r="P1236" t="s">
        <v>5330</v>
      </c>
      <c r="Q1236" t="s">
        <v>3736</v>
      </c>
      <c r="R1236" t="e">
        <v>#N/A</v>
      </c>
      <c r="S1236" t="b">
        <v>0</v>
      </c>
      <c r="T1236" t="s">
        <v>4091</v>
      </c>
      <c r="U1236" t="s">
        <v>4091</v>
      </c>
      <c r="AI1236">
        <v>60</v>
      </c>
      <c r="AJ1236">
        <v>60</v>
      </c>
      <c r="AK1236" t="s">
        <v>448</v>
      </c>
      <c r="AL1236" t="s">
        <v>619</v>
      </c>
      <c r="AM1236" t="s">
        <v>4086</v>
      </c>
      <c r="AN1236" s="1" t="s">
        <v>4087</v>
      </c>
      <c r="AO1236" s="1" t="str">
        <f t="shared" si="84"/>
        <v>2W Distributor Bike</v>
      </c>
      <c r="AP1236" s="1"/>
      <c r="AQ1236" s="1"/>
      <c r="AR1236" s="1"/>
      <c r="AS1236" s="1"/>
      <c r="AT1236" s="1"/>
      <c r="AU1236" s="1"/>
      <c r="AV1236" s="1"/>
      <c r="AW1236" s="1"/>
      <c r="AX1236" s="1"/>
      <c r="AY1236" s="1"/>
      <c r="AZ1236" s="1"/>
      <c r="BA1236" s="1"/>
      <c r="BB1236" s="1"/>
      <c r="BC1236" s="1"/>
      <c r="BD1236" s="1" t="s">
        <v>8053</v>
      </c>
      <c r="BE1236" t="str">
        <f t="shared" si="82"/>
        <v>N/A&amp;variant=thumb&amp;extension=png</v>
      </c>
    </row>
    <row r="1237" spans="1:65" ht="19" customHeight="1" x14ac:dyDescent="0.2">
      <c r="A1237">
        <v>1264</v>
      </c>
      <c r="B1237" t="str">
        <f t="shared" si="81"/>
        <v>69108-00005</v>
      </c>
      <c r="C1237" t="s">
        <v>4092</v>
      </c>
      <c r="D1237" t="str">
        <f t="shared" si="83"/>
        <v>69108-00005</v>
      </c>
      <c r="E1237" t="s">
        <v>3170</v>
      </c>
      <c r="F1237" t="e">
        <v>#N/A</v>
      </c>
      <c r="G1237" t="s">
        <v>3518</v>
      </c>
      <c r="H1237" t="s">
        <v>4085</v>
      </c>
      <c r="I1237" t="s">
        <v>3645</v>
      </c>
      <c r="J1237" t="s">
        <v>5332</v>
      </c>
      <c r="K1237" t="s">
        <v>5333</v>
      </c>
      <c r="L1237" t="s">
        <v>5416</v>
      </c>
      <c r="M1237" t="s">
        <v>5349</v>
      </c>
      <c r="N1237" t="s">
        <v>5393</v>
      </c>
      <c r="P1237" t="s">
        <v>5330</v>
      </c>
      <c r="Q1237" t="s">
        <v>3902</v>
      </c>
      <c r="R1237" t="e">
        <v>#N/A</v>
      </c>
      <c r="S1237" t="b">
        <v>0</v>
      </c>
      <c r="T1237" t="s">
        <v>4092</v>
      </c>
      <c r="U1237" t="s">
        <v>4092</v>
      </c>
      <c r="AI1237">
        <v>50</v>
      </c>
      <c r="AJ1237">
        <v>50</v>
      </c>
      <c r="AK1237" t="s">
        <v>448</v>
      </c>
      <c r="AL1237" t="s">
        <v>619</v>
      </c>
      <c r="AM1237" t="s">
        <v>4086</v>
      </c>
      <c r="AN1237" s="1" t="s">
        <v>4087</v>
      </c>
      <c r="AO1237" s="1" t="str">
        <f t="shared" si="84"/>
        <v>2W Distributor Bike</v>
      </c>
      <c r="AP1237" s="1"/>
      <c r="AQ1237" s="1"/>
      <c r="AR1237" s="1"/>
      <c r="AS1237" s="1"/>
      <c r="AT1237" s="1"/>
      <c r="AU1237" s="1"/>
      <c r="AV1237" s="1"/>
      <c r="AW1237" s="1"/>
      <c r="AX1237" s="1"/>
      <c r="AY1237" s="1"/>
      <c r="AZ1237" s="1"/>
      <c r="BA1237" s="1"/>
      <c r="BB1237" s="1"/>
      <c r="BC1237" s="1"/>
      <c r="BD1237" s="1" t="s">
        <v>8053</v>
      </c>
      <c r="BE1237" t="str">
        <f t="shared" si="82"/>
        <v>N/A&amp;variant=thumb&amp;extension=png</v>
      </c>
    </row>
    <row r="1238" spans="1:65" ht="19" customHeight="1" x14ac:dyDescent="0.2">
      <c r="A1238">
        <v>1265</v>
      </c>
      <c r="B1238" t="str">
        <f t="shared" si="81"/>
        <v>69108-00006</v>
      </c>
      <c r="C1238" t="s">
        <v>4093</v>
      </c>
      <c r="D1238" t="str">
        <f t="shared" si="83"/>
        <v>69108-00006</v>
      </c>
      <c r="E1238" t="s">
        <v>3170</v>
      </c>
      <c r="F1238" t="e">
        <v>#N/A</v>
      </c>
      <c r="G1238" t="s">
        <v>3518</v>
      </c>
      <c r="H1238" t="s">
        <v>4085</v>
      </c>
      <c r="I1238" t="s">
        <v>3645</v>
      </c>
      <c r="J1238" t="s">
        <v>5332</v>
      </c>
      <c r="K1238" t="s">
        <v>5333</v>
      </c>
      <c r="L1238" t="s">
        <v>5416</v>
      </c>
      <c r="M1238" t="s">
        <v>5349</v>
      </c>
      <c r="N1238" t="s">
        <v>5393</v>
      </c>
      <c r="P1238" t="s">
        <v>5330</v>
      </c>
      <c r="Q1238" t="s">
        <v>3788</v>
      </c>
      <c r="R1238" t="e">
        <v>#N/A</v>
      </c>
      <c r="S1238" t="b">
        <v>0</v>
      </c>
      <c r="T1238" t="s">
        <v>4093</v>
      </c>
      <c r="U1238" t="s">
        <v>4093</v>
      </c>
      <c r="AI1238">
        <v>60</v>
      </c>
      <c r="AJ1238">
        <v>60</v>
      </c>
      <c r="AK1238" t="s">
        <v>448</v>
      </c>
      <c r="AL1238" t="s">
        <v>619</v>
      </c>
      <c r="AM1238" t="s">
        <v>4086</v>
      </c>
      <c r="AN1238" s="1" t="s">
        <v>4087</v>
      </c>
      <c r="AO1238" s="1" t="str">
        <f t="shared" si="84"/>
        <v>2W Distributor Bike</v>
      </c>
      <c r="AP1238" s="1"/>
      <c r="AQ1238" s="1"/>
      <c r="AR1238" s="1"/>
      <c r="AS1238" s="1"/>
      <c r="AT1238" s="1"/>
      <c r="AU1238" s="1"/>
      <c r="AV1238" s="1"/>
      <c r="AW1238" s="1"/>
      <c r="AX1238" s="1"/>
      <c r="AY1238" s="1"/>
      <c r="AZ1238" s="1"/>
      <c r="BA1238" s="1"/>
      <c r="BB1238" s="1"/>
      <c r="BC1238" s="1"/>
      <c r="BD1238" s="1" t="s">
        <v>8053</v>
      </c>
      <c r="BE1238" t="str">
        <f t="shared" si="82"/>
        <v>N/A&amp;variant=thumb&amp;extension=png</v>
      </c>
    </row>
    <row r="1239" spans="1:65" ht="19" customHeight="1" x14ac:dyDescent="0.2">
      <c r="A1239">
        <v>1266</v>
      </c>
      <c r="B1239" t="str">
        <f t="shared" si="81"/>
        <v>69108-00007</v>
      </c>
      <c r="C1239" t="s">
        <v>4094</v>
      </c>
      <c r="D1239" t="str">
        <f t="shared" si="83"/>
        <v>69108-00007</v>
      </c>
      <c r="E1239" t="s">
        <v>3170</v>
      </c>
      <c r="F1239" t="e">
        <v>#N/A</v>
      </c>
      <c r="G1239" t="s">
        <v>3518</v>
      </c>
      <c r="H1239" t="s">
        <v>4085</v>
      </c>
      <c r="I1239" t="s">
        <v>3645</v>
      </c>
      <c r="J1239" t="s">
        <v>5332</v>
      </c>
      <c r="K1239" t="s">
        <v>5333</v>
      </c>
      <c r="L1239" t="s">
        <v>5416</v>
      </c>
      <c r="M1239" t="s">
        <v>5349</v>
      </c>
      <c r="N1239" t="s">
        <v>5393</v>
      </c>
      <c r="P1239" t="s">
        <v>5330</v>
      </c>
      <c r="Q1239" t="s">
        <v>638</v>
      </c>
      <c r="R1239" t="e">
        <v>#N/A</v>
      </c>
      <c r="S1239" t="b">
        <v>0</v>
      </c>
      <c r="T1239" t="s">
        <v>4094</v>
      </c>
      <c r="U1239" t="s">
        <v>4094</v>
      </c>
      <c r="AI1239">
        <v>30</v>
      </c>
      <c r="AJ1239">
        <v>30</v>
      </c>
      <c r="AK1239" t="s">
        <v>448</v>
      </c>
      <c r="AL1239" t="s">
        <v>619</v>
      </c>
      <c r="AM1239" t="s">
        <v>4086</v>
      </c>
      <c r="AN1239" s="1" t="s">
        <v>4087</v>
      </c>
      <c r="AO1239" s="1" t="str">
        <f t="shared" si="84"/>
        <v>2W Distributor Bike</v>
      </c>
      <c r="AP1239" s="1"/>
      <c r="AQ1239" s="1"/>
      <c r="AR1239" s="1"/>
      <c r="AS1239" s="1"/>
      <c r="AT1239" s="1"/>
      <c r="AU1239" s="1"/>
      <c r="AV1239" s="1"/>
      <c r="AW1239" s="1"/>
      <c r="AX1239" s="1"/>
      <c r="AY1239" s="1"/>
      <c r="AZ1239" s="1"/>
      <c r="BA1239" s="1"/>
      <c r="BB1239" s="1"/>
      <c r="BC1239" s="1"/>
      <c r="BD1239" s="1" t="s">
        <v>8053</v>
      </c>
      <c r="BE1239" t="str">
        <f t="shared" si="82"/>
        <v>N/A&amp;variant=thumb&amp;extension=png</v>
      </c>
    </row>
    <row r="1240" spans="1:65" ht="19" customHeight="1" x14ac:dyDescent="0.2">
      <c r="A1240">
        <v>1267</v>
      </c>
      <c r="B1240" t="str">
        <f t="shared" si="81"/>
        <v>69108-00008</v>
      </c>
      <c r="C1240" t="s">
        <v>4095</v>
      </c>
      <c r="D1240" t="str">
        <f t="shared" si="83"/>
        <v>69108-00008</v>
      </c>
      <c r="E1240" t="s">
        <v>3170</v>
      </c>
      <c r="F1240" t="e">
        <v>#N/A</v>
      </c>
      <c r="G1240" t="s">
        <v>3518</v>
      </c>
      <c r="H1240" t="s">
        <v>4085</v>
      </c>
      <c r="I1240" t="s">
        <v>3645</v>
      </c>
      <c r="J1240" t="s">
        <v>5332</v>
      </c>
      <c r="K1240" t="s">
        <v>5333</v>
      </c>
      <c r="L1240" t="s">
        <v>5416</v>
      </c>
      <c r="M1240" t="s">
        <v>5349</v>
      </c>
      <c r="N1240" t="s">
        <v>5393</v>
      </c>
      <c r="P1240" t="s">
        <v>5330</v>
      </c>
      <c r="Q1240" t="s">
        <v>3740</v>
      </c>
      <c r="R1240" t="e">
        <v>#N/A</v>
      </c>
      <c r="S1240" t="b">
        <v>0</v>
      </c>
      <c r="T1240" t="s">
        <v>4095</v>
      </c>
      <c r="U1240" t="s">
        <v>4095</v>
      </c>
      <c r="AI1240">
        <v>70</v>
      </c>
      <c r="AJ1240">
        <v>70</v>
      </c>
      <c r="AK1240" t="s">
        <v>448</v>
      </c>
      <c r="AL1240" t="s">
        <v>619</v>
      </c>
      <c r="AM1240" t="s">
        <v>4086</v>
      </c>
      <c r="AN1240" s="1" t="s">
        <v>4087</v>
      </c>
      <c r="AO1240" s="1" t="str">
        <f t="shared" si="84"/>
        <v>2W Distributor Bike</v>
      </c>
      <c r="AP1240" s="1"/>
      <c r="AQ1240" s="1"/>
      <c r="AR1240" s="1"/>
      <c r="AS1240" s="1"/>
      <c r="AT1240" s="1"/>
      <c r="AU1240" s="1"/>
      <c r="AV1240" s="1"/>
      <c r="AW1240" s="1"/>
      <c r="AX1240" s="1"/>
      <c r="AY1240" s="1"/>
      <c r="AZ1240" s="1"/>
      <c r="BA1240" s="1"/>
      <c r="BB1240" s="1"/>
      <c r="BC1240" s="1"/>
      <c r="BD1240" s="1" t="s">
        <v>8053</v>
      </c>
      <c r="BE1240" t="str">
        <f t="shared" si="82"/>
        <v>N/A&amp;variant=thumb&amp;extension=png</v>
      </c>
    </row>
    <row r="1241" spans="1:65" ht="19" customHeight="1" x14ac:dyDescent="0.2">
      <c r="A1241">
        <v>1268</v>
      </c>
      <c r="B1241" t="str">
        <f t="shared" si="81"/>
        <v>69108-00009</v>
      </c>
      <c r="C1241" t="s">
        <v>4096</v>
      </c>
      <c r="D1241" t="str">
        <f t="shared" si="83"/>
        <v>69108-00009</v>
      </c>
      <c r="E1241" t="s">
        <v>3170</v>
      </c>
      <c r="F1241" t="e">
        <v>#N/A</v>
      </c>
      <c r="G1241" t="s">
        <v>3518</v>
      </c>
      <c r="H1241" t="s">
        <v>4085</v>
      </c>
      <c r="I1241" t="s">
        <v>3645</v>
      </c>
      <c r="J1241" t="s">
        <v>5332</v>
      </c>
      <c r="K1241" t="s">
        <v>5333</v>
      </c>
      <c r="L1241" t="s">
        <v>5416</v>
      </c>
      <c r="M1241" t="s">
        <v>5349</v>
      </c>
      <c r="N1241" t="s">
        <v>5393</v>
      </c>
      <c r="P1241" t="s">
        <v>5330</v>
      </c>
      <c r="Q1241" t="s">
        <v>3733</v>
      </c>
      <c r="R1241" t="e">
        <v>#N/A</v>
      </c>
      <c r="S1241" t="b">
        <v>0</v>
      </c>
      <c r="T1241" t="s">
        <v>4096</v>
      </c>
      <c r="U1241" t="s">
        <v>4096</v>
      </c>
      <c r="AI1241">
        <v>50</v>
      </c>
      <c r="AJ1241">
        <v>50</v>
      </c>
      <c r="AK1241" t="s">
        <v>448</v>
      </c>
      <c r="AL1241" t="s">
        <v>619</v>
      </c>
      <c r="AM1241" t="s">
        <v>4086</v>
      </c>
      <c r="AN1241" s="1" t="s">
        <v>4087</v>
      </c>
      <c r="AO1241" s="1" t="str">
        <f t="shared" si="84"/>
        <v>2W Distributor Bike</v>
      </c>
      <c r="AP1241" s="1"/>
      <c r="AQ1241" s="1"/>
      <c r="AR1241" s="1"/>
      <c r="AS1241" s="1"/>
      <c r="AT1241" s="1"/>
      <c r="AU1241" s="1"/>
      <c r="AV1241" s="1"/>
      <c r="AW1241" s="1"/>
      <c r="AX1241" s="1"/>
      <c r="AY1241" s="1"/>
      <c r="AZ1241" s="1"/>
      <c r="BA1241" s="1"/>
      <c r="BB1241" s="1"/>
      <c r="BC1241" s="1"/>
      <c r="BD1241" s="1" t="s">
        <v>8053</v>
      </c>
      <c r="BE1241" t="str">
        <f t="shared" si="82"/>
        <v>N/A&amp;variant=thumb&amp;extension=png</v>
      </c>
    </row>
    <row r="1242" spans="1:65" ht="19" customHeight="1" x14ac:dyDescent="0.2">
      <c r="A1242">
        <v>1269</v>
      </c>
      <c r="B1242" t="str">
        <f t="shared" si="81"/>
        <v>69109-00001</v>
      </c>
      <c r="C1242" t="s">
        <v>4097</v>
      </c>
      <c r="D1242" t="str">
        <f t="shared" si="83"/>
        <v>69109-00001</v>
      </c>
      <c r="E1242" t="s">
        <v>3170</v>
      </c>
      <c r="F1242" t="e">
        <v>#N/A</v>
      </c>
      <c r="G1242" t="s">
        <v>3518</v>
      </c>
      <c r="H1242" t="s">
        <v>4098</v>
      </c>
      <c r="I1242" t="s">
        <v>3645</v>
      </c>
      <c r="J1242" t="s">
        <v>5332</v>
      </c>
      <c r="K1242" t="s">
        <v>5333</v>
      </c>
      <c r="L1242" t="s">
        <v>5416</v>
      </c>
      <c r="M1242" t="s">
        <v>5356</v>
      </c>
      <c r="N1242" t="s">
        <v>5395</v>
      </c>
      <c r="P1242" t="s">
        <v>5330</v>
      </c>
      <c r="Q1242" t="s">
        <v>88</v>
      </c>
      <c r="R1242" t="e">
        <v>#N/A</v>
      </c>
      <c r="S1242" t="b">
        <v>0</v>
      </c>
      <c r="T1242" t="s">
        <v>4097</v>
      </c>
      <c r="U1242" t="s">
        <v>4097</v>
      </c>
      <c r="AI1242">
        <v>15</v>
      </c>
      <c r="AJ1242">
        <v>15</v>
      </c>
      <c r="AK1242" t="s">
        <v>448</v>
      </c>
      <c r="AL1242" t="s">
        <v>3805</v>
      </c>
      <c r="AM1242" t="s">
        <v>4099</v>
      </c>
      <c r="AN1242" t="s">
        <v>4100</v>
      </c>
      <c r="AO1242" s="1" t="str">
        <f t="shared" si="84"/>
        <v>2W Distributor Bike</v>
      </c>
      <c r="BD1242" s="1" t="s">
        <v>5883</v>
      </c>
      <c r="BE1242" t="str">
        <f t="shared" si="82"/>
        <v>https://fs.amplifi.io//file?id=56d2901a-42ed-4457-9c61-6f795f61441e&amp;variant=thumb&amp;extension=png</v>
      </c>
      <c r="BF1242" s="4" t="s">
        <v>5883</v>
      </c>
      <c r="BG1242" s="4" t="s">
        <v>7637</v>
      </c>
    </row>
    <row r="1243" spans="1:65" ht="19" customHeight="1" x14ac:dyDescent="0.2">
      <c r="A1243">
        <v>1270</v>
      </c>
      <c r="B1243" t="str">
        <f t="shared" si="81"/>
        <v>69109-00002</v>
      </c>
      <c r="C1243" t="s">
        <v>4101</v>
      </c>
      <c r="D1243" t="str">
        <f t="shared" si="83"/>
        <v>69109-00002</v>
      </c>
      <c r="E1243" t="s">
        <v>3170</v>
      </c>
      <c r="F1243" t="e">
        <v>#N/A</v>
      </c>
      <c r="G1243" t="s">
        <v>3518</v>
      </c>
      <c r="H1243" t="s">
        <v>4098</v>
      </c>
      <c r="I1243" t="s">
        <v>3645</v>
      </c>
      <c r="J1243" t="s">
        <v>5332</v>
      </c>
      <c r="K1243" t="s">
        <v>5333</v>
      </c>
      <c r="L1243" t="s">
        <v>5416</v>
      </c>
      <c r="M1243" t="s">
        <v>5356</v>
      </c>
      <c r="N1243" t="s">
        <v>5395</v>
      </c>
      <c r="P1243" t="s">
        <v>5330</v>
      </c>
      <c r="Q1243" t="s">
        <v>219</v>
      </c>
      <c r="R1243" t="e">
        <v>#N/A</v>
      </c>
      <c r="S1243" t="b">
        <v>0</v>
      </c>
      <c r="T1243" t="s">
        <v>4101</v>
      </c>
      <c r="U1243" t="s">
        <v>4101</v>
      </c>
      <c r="AI1243">
        <v>15</v>
      </c>
      <c r="AJ1243">
        <v>15</v>
      </c>
      <c r="AK1243" t="s">
        <v>448</v>
      </c>
      <c r="AL1243" t="s">
        <v>3805</v>
      </c>
      <c r="AM1243" t="s">
        <v>4099</v>
      </c>
      <c r="AN1243" t="s">
        <v>4100</v>
      </c>
      <c r="AO1243" s="1" t="str">
        <f t="shared" si="84"/>
        <v>2W Distributor Bike</v>
      </c>
      <c r="BD1243" s="1" t="s">
        <v>8053</v>
      </c>
      <c r="BE1243" t="str">
        <f t="shared" si="82"/>
        <v>N/A&amp;variant=thumb&amp;extension=png</v>
      </c>
    </row>
    <row r="1244" spans="1:65" ht="19" customHeight="1" x14ac:dyDescent="0.2">
      <c r="A1244">
        <v>1271</v>
      </c>
      <c r="B1244" t="str">
        <f t="shared" ref="B1244:B1275" si="85">RIGHT(C1244,11)</f>
        <v>70000-00001</v>
      </c>
      <c r="C1244" t="s">
        <v>4102</v>
      </c>
      <c r="D1244" t="str">
        <f t="shared" si="83"/>
        <v>Z-70000-00001</v>
      </c>
      <c r="E1244" t="s">
        <v>208</v>
      </c>
      <c r="F1244" t="s">
        <v>5948</v>
      </c>
      <c r="G1244" t="s">
        <v>140</v>
      </c>
      <c r="H1244" t="s">
        <v>4103</v>
      </c>
      <c r="I1244" t="s">
        <v>4104</v>
      </c>
      <c r="J1244" t="s">
        <v>5331</v>
      </c>
      <c r="K1244" t="s">
        <v>5333</v>
      </c>
      <c r="L1244" t="s">
        <v>5416</v>
      </c>
      <c r="M1244" t="s">
        <v>4104</v>
      </c>
      <c r="N1244" t="s">
        <v>5396</v>
      </c>
      <c r="P1244" t="s">
        <v>5427</v>
      </c>
      <c r="Q1244" t="s">
        <v>721</v>
      </c>
      <c r="R1244" t="b">
        <v>1</v>
      </c>
      <c r="S1244" t="b">
        <v>1</v>
      </c>
      <c r="T1244" t="s">
        <v>4105</v>
      </c>
      <c r="U1244" t="s">
        <v>4105</v>
      </c>
      <c r="V1244" t="s">
        <v>4106</v>
      </c>
      <c r="W1244" t="s">
        <v>4107</v>
      </c>
      <c r="X1244" t="s">
        <v>4108</v>
      </c>
      <c r="AI1244">
        <v>49</v>
      </c>
      <c r="AJ1244">
        <v>49</v>
      </c>
      <c r="AK1244" t="s">
        <v>475</v>
      </c>
      <c r="AL1244" s="1" t="s">
        <v>4109</v>
      </c>
      <c r="AM1244" t="s">
        <v>4110</v>
      </c>
      <c r="AN1244" s="1" t="s">
        <v>4111</v>
      </c>
      <c r="AO1244" s="1" t="str">
        <f t="shared" si="84"/>
        <v>2W Distributor Bike</v>
      </c>
      <c r="AP1244" s="1"/>
      <c r="AQ1244" s="1"/>
      <c r="AR1244" s="1"/>
      <c r="AS1244" s="1"/>
      <c r="AT1244" s="1"/>
      <c r="AU1244" s="1"/>
      <c r="AV1244" s="1"/>
      <c r="AW1244" s="1"/>
      <c r="AX1244" s="1"/>
      <c r="AY1244" s="1"/>
      <c r="AZ1244" s="1"/>
      <c r="BA1244" s="1"/>
      <c r="BB1244" s="1"/>
      <c r="BC1244" s="1"/>
      <c r="BD1244" s="1" t="s">
        <v>5305</v>
      </c>
      <c r="BE1244" t="str">
        <f t="shared" si="82"/>
        <v>https://fs.amplifi.io//file?id=ac413bf9-8108-41c4-85af-bbfa5479d1ea&amp;variant=thumb&amp;extension=png</v>
      </c>
      <c r="BF1244" s="4" t="s">
        <v>5305</v>
      </c>
      <c r="BG1244" s="4" t="s">
        <v>7638</v>
      </c>
      <c r="BH1244" s="4" t="s">
        <v>7639</v>
      </c>
      <c r="BI1244" s="4" t="s">
        <v>7640</v>
      </c>
    </row>
    <row r="1245" spans="1:65" ht="19" customHeight="1" x14ac:dyDescent="0.2">
      <c r="A1245">
        <v>1272</v>
      </c>
      <c r="B1245" t="str">
        <f t="shared" si="85"/>
        <v>70000-00005</v>
      </c>
      <c r="C1245" t="s">
        <v>4112</v>
      </c>
      <c r="D1245" t="str">
        <f t="shared" si="83"/>
        <v>Z-70000-00005</v>
      </c>
      <c r="E1245" t="s">
        <v>208</v>
      </c>
      <c r="F1245" t="s">
        <v>5948</v>
      </c>
      <c r="G1245" t="s">
        <v>140</v>
      </c>
      <c r="H1245" t="s">
        <v>4103</v>
      </c>
      <c r="I1245" t="s">
        <v>4104</v>
      </c>
      <c r="J1245" t="s">
        <v>5331</v>
      </c>
      <c r="K1245" t="s">
        <v>5333</v>
      </c>
      <c r="L1245" t="s">
        <v>5416</v>
      </c>
      <c r="M1245" t="s">
        <v>4104</v>
      </c>
      <c r="N1245" t="s">
        <v>5396</v>
      </c>
      <c r="P1245" t="s">
        <v>5427</v>
      </c>
      <c r="Q1245" t="s">
        <v>4113</v>
      </c>
      <c r="R1245" t="b">
        <v>1</v>
      </c>
      <c r="S1245" t="b">
        <v>1</v>
      </c>
      <c r="T1245" t="s">
        <v>4114</v>
      </c>
      <c r="U1245" t="s">
        <v>4114</v>
      </c>
      <c r="V1245" t="s">
        <v>4115</v>
      </c>
      <c r="W1245" t="s">
        <v>4116</v>
      </c>
      <c r="X1245" t="s">
        <v>4117</v>
      </c>
      <c r="AI1245">
        <v>49</v>
      </c>
      <c r="AJ1245">
        <v>49</v>
      </c>
      <c r="AK1245" t="s">
        <v>475</v>
      </c>
      <c r="AL1245" s="1" t="s">
        <v>4109</v>
      </c>
      <c r="AM1245" t="s">
        <v>4110</v>
      </c>
      <c r="AN1245" s="1" t="s">
        <v>4111</v>
      </c>
      <c r="AO1245" s="1" t="str">
        <f t="shared" si="84"/>
        <v>2W Distributor Bike</v>
      </c>
      <c r="AP1245" s="1"/>
      <c r="AQ1245" s="1"/>
      <c r="AR1245" s="1"/>
      <c r="AS1245" s="1"/>
      <c r="AT1245" s="1"/>
      <c r="AU1245" s="1"/>
      <c r="AV1245" s="1"/>
      <c r="AW1245" s="1"/>
      <c r="AX1245" s="1"/>
      <c r="AY1245" s="1"/>
      <c r="AZ1245" s="1"/>
      <c r="BA1245" s="1"/>
      <c r="BB1245" s="1"/>
      <c r="BC1245" s="1"/>
      <c r="BD1245" s="1" t="s">
        <v>5306</v>
      </c>
      <c r="BE1245" t="str">
        <f t="shared" si="82"/>
        <v>https://fs.amplifi.io//file?id=9c5d56f6-fdaa-4ba1-8765-57a67c908802&amp;variant=thumb&amp;extension=png</v>
      </c>
      <c r="BF1245" s="4" t="s">
        <v>5306</v>
      </c>
      <c r="BG1245" s="4" t="s">
        <v>7641</v>
      </c>
      <c r="BH1245" s="4" t="s">
        <v>7642</v>
      </c>
      <c r="BI1245" s="4" t="s">
        <v>7643</v>
      </c>
    </row>
    <row r="1246" spans="1:65" ht="19" customHeight="1" x14ac:dyDescent="0.2">
      <c r="A1246">
        <v>1273</v>
      </c>
      <c r="B1246" t="str">
        <f t="shared" si="85"/>
        <v>70000-00009</v>
      </c>
      <c r="C1246" t="s">
        <v>4118</v>
      </c>
      <c r="D1246" t="str">
        <f t="shared" si="83"/>
        <v>Z-70000-00009</v>
      </c>
      <c r="E1246" t="s">
        <v>208</v>
      </c>
      <c r="F1246" t="s">
        <v>5948</v>
      </c>
      <c r="G1246" t="s">
        <v>140</v>
      </c>
      <c r="H1246" t="s">
        <v>4103</v>
      </c>
      <c r="I1246" t="s">
        <v>4104</v>
      </c>
      <c r="J1246" t="s">
        <v>5331</v>
      </c>
      <c r="K1246" t="s">
        <v>5333</v>
      </c>
      <c r="L1246" t="s">
        <v>5416</v>
      </c>
      <c r="M1246" t="s">
        <v>4104</v>
      </c>
      <c r="N1246" t="s">
        <v>5396</v>
      </c>
      <c r="P1246" t="s">
        <v>5427</v>
      </c>
      <c r="Q1246" t="s">
        <v>68</v>
      </c>
      <c r="R1246" t="b">
        <v>1</v>
      </c>
      <c r="S1246" t="b">
        <v>1</v>
      </c>
      <c r="T1246" t="s">
        <v>4119</v>
      </c>
      <c r="U1246" t="s">
        <v>4119</v>
      </c>
      <c r="V1246" t="s">
        <v>4120</v>
      </c>
      <c r="W1246" t="s">
        <v>4121</v>
      </c>
      <c r="X1246" t="s">
        <v>4122</v>
      </c>
      <c r="AI1246">
        <v>49</v>
      </c>
      <c r="AJ1246">
        <v>49</v>
      </c>
      <c r="AK1246" t="s">
        <v>475</v>
      </c>
      <c r="AL1246" s="1" t="s">
        <v>4109</v>
      </c>
      <c r="AM1246" t="s">
        <v>4110</v>
      </c>
      <c r="AN1246" s="1" t="s">
        <v>4111</v>
      </c>
      <c r="AO1246" s="1" t="str">
        <f t="shared" si="84"/>
        <v>2W Distributor Bike</v>
      </c>
      <c r="AP1246" s="1"/>
      <c r="AQ1246" s="1"/>
      <c r="AR1246" s="1"/>
      <c r="AS1246" s="1"/>
      <c r="AT1246" s="1"/>
      <c r="AU1246" s="1"/>
      <c r="AV1246" s="1"/>
      <c r="AW1246" s="1"/>
      <c r="AX1246" s="1"/>
      <c r="AY1246" s="1"/>
      <c r="AZ1246" s="1"/>
      <c r="BA1246" s="1"/>
      <c r="BB1246" s="1"/>
      <c r="BC1246" s="1"/>
      <c r="BD1246" s="1" t="s">
        <v>5884</v>
      </c>
      <c r="BE1246" t="str">
        <f t="shared" si="82"/>
        <v>https://fs.amplifi.io//file?id=517c170f-4e6c-4003-9b19-fe35bd429653&amp;variant=thumb&amp;extension=png</v>
      </c>
      <c r="BF1246" s="4" t="s">
        <v>7644</v>
      </c>
      <c r="BG1246" s="4" t="s">
        <v>7645</v>
      </c>
      <c r="BH1246" s="4" t="s">
        <v>7646</v>
      </c>
      <c r="BI1246" s="4" t="s">
        <v>7647</v>
      </c>
      <c r="BJ1246" s="4" t="s">
        <v>7648</v>
      </c>
      <c r="BK1246" s="4" t="s">
        <v>7649</v>
      </c>
      <c r="BL1246" s="4" t="s">
        <v>7650</v>
      </c>
      <c r="BM1246" s="4" t="s">
        <v>5884</v>
      </c>
    </row>
    <row r="1247" spans="1:65" ht="19" customHeight="1" x14ac:dyDescent="0.2">
      <c r="A1247">
        <v>1274</v>
      </c>
      <c r="B1247" t="str">
        <f t="shared" si="85"/>
        <v>70001-00001</v>
      </c>
      <c r="C1247" t="s">
        <v>4123</v>
      </c>
      <c r="D1247" t="str">
        <f t="shared" si="83"/>
        <v>Z-70001-00001</v>
      </c>
      <c r="E1247" t="s">
        <v>208</v>
      </c>
      <c r="F1247" t="s">
        <v>5948</v>
      </c>
      <c r="G1247" t="s">
        <v>140</v>
      </c>
      <c r="H1247" t="s">
        <v>4124</v>
      </c>
      <c r="I1247" t="s">
        <v>4104</v>
      </c>
      <c r="J1247" t="s">
        <v>5331</v>
      </c>
      <c r="K1247" t="s">
        <v>5333</v>
      </c>
      <c r="L1247" t="s">
        <v>5416</v>
      </c>
      <c r="M1247" t="s">
        <v>4104</v>
      </c>
      <c r="N1247" t="s">
        <v>5397</v>
      </c>
      <c r="P1247" t="s">
        <v>5427</v>
      </c>
      <c r="Q1247" t="s">
        <v>721</v>
      </c>
      <c r="R1247" t="b">
        <v>1</v>
      </c>
      <c r="S1247" t="b">
        <v>1</v>
      </c>
      <c r="T1247" t="s">
        <v>4125</v>
      </c>
      <c r="U1247" t="s">
        <v>4125</v>
      </c>
      <c r="V1247" t="s">
        <v>4126</v>
      </c>
      <c r="W1247" t="s">
        <v>4127</v>
      </c>
      <c r="X1247" t="s">
        <v>4128</v>
      </c>
      <c r="AI1247">
        <v>59</v>
      </c>
      <c r="AJ1247">
        <v>59</v>
      </c>
      <c r="AK1247" t="s">
        <v>475</v>
      </c>
      <c r="AL1247" s="1" t="s">
        <v>4129</v>
      </c>
      <c r="AM1247" t="s">
        <v>4130</v>
      </c>
      <c r="AN1247" s="1" t="s">
        <v>4131</v>
      </c>
      <c r="AO1247" s="1" t="str">
        <f t="shared" si="84"/>
        <v>2W Distributor Bike</v>
      </c>
      <c r="AP1247" s="1"/>
      <c r="AQ1247" s="1"/>
      <c r="AR1247" s="1"/>
      <c r="AS1247" s="1"/>
      <c r="AT1247" s="1"/>
      <c r="AU1247" s="1"/>
      <c r="AV1247" s="1"/>
      <c r="AW1247" s="1"/>
      <c r="AX1247" s="1"/>
      <c r="AY1247" s="1"/>
      <c r="AZ1247" s="1"/>
      <c r="BA1247" s="1"/>
      <c r="BB1247" s="1"/>
      <c r="BC1247" s="1"/>
      <c r="BD1247" s="1" t="s">
        <v>5885</v>
      </c>
      <c r="BE1247" t="str">
        <f t="shared" si="82"/>
        <v>https://fs.amplifi.io//file?id=f5a3e5df-11ee-461d-bdc3-31ee943ce005&amp;variant=thumb&amp;extension=png</v>
      </c>
      <c r="BF1247" s="4" t="s">
        <v>7651</v>
      </c>
      <c r="BG1247" s="4" t="s">
        <v>7652</v>
      </c>
      <c r="BH1247" s="4" t="s">
        <v>5885</v>
      </c>
      <c r="BI1247" s="4" t="s">
        <v>7653</v>
      </c>
      <c r="BJ1247" s="4" t="s">
        <v>7654</v>
      </c>
      <c r="BK1247" s="4" t="s">
        <v>7655</v>
      </c>
    </row>
    <row r="1248" spans="1:65" ht="19" customHeight="1" x14ac:dyDescent="0.2">
      <c r="A1248">
        <v>1275</v>
      </c>
      <c r="B1248" t="str">
        <f t="shared" si="85"/>
        <v>70001-00005</v>
      </c>
      <c r="C1248" t="s">
        <v>4132</v>
      </c>
      <c r="D1248" t="str">
        <f t="shared" si="83"/>
        <v>Z-70001-00005</v>
      </c>
      <c r="E1248" t="s">
        <v>208</v>
      </c>
      <c r="F1248" t="s">
        <v>5948</v>
      </c>
      <c r="G1248" t="s">
        <v>140</v>
      </c>
      <c r="H1248" t="s">
        <v>4124</v>
      </c>
      <c r="I1248" t="s">
        <v>4104</v>
      </c>
      <c r="J1248" t="s">
        <v>5331</v>
      </c>
      <c r="K1248" t="s">
        <v>5333</v>
      </c>
      <c r="L1248" t="s">
        <v>5416</v>
      </c>
      <c r="M1248" t="s">
        <v>4104</v>
      </c>
      <c r="N1248" t="s">
        <v>5397</v>
      </c>
      <c r="P1248" t="s">
        <v>5427</v>
      </c>
      <c r="Q1248" t="s">
        <v>4113</v>
      </c>
      <c r="R1248" t="b">
        <v>1</v>
      </c>
      <c r="S1248" t="b">
        <v>1</v>
      </c>
      <c r="T1248" t="s">
        <v>4133</v>
      </c>
      <c r="U1248" t="s">
        <v>4133</v>
      </c>
      <c r="V1248" t="s">
        <v>4134</v>
      </c>
      <c r="W1248" t="s">
        <v>4135</v>
      </c>
      <c r="X1248" t="s">
        <v>4136</v>
      </c>
      <c r="AI1248">
        <v>59</v>
      </c>
      <c r="AJ1248">
        <v>59</v>
      </c>
      <c r="AK1248" t="s">
        <v>475</v>
      </c>
      <c r="AL1248" s="1" t="s">
        <v>4129</v>
      </c>
      <c r="AM1248" t="s">
        <v>4130</v>
      </c>
      <c r="AN1248" s="1" t="s">
        <v>4131</v>
      </c>
      <c r="AO1248" s="1" t="str">
        <f t="shared" si="84"/>
        <v>2W Distributor Bike</v>
      </c>
      <c r="AP1248" s="1"/>
      <c r="AQ1248" s="1"/>
      <c r="AR1248" s="1"/>
      <c r="AS1248" s="1"/>
      <c r="AT1248" s="1"/>
      <c r="AU1248" s="1"/>
      <c r="AV1248" s="1"/>
      <c r="AW1248" s="1"/>
      <c r="AX1248" s="1"/>
      <c r="AY1248" s="1"/>
      <c r="AZ1248" s="1"/>
      <c r="BA1248" s="1"/>
      <c r="BB1248" s="1"/>
      <c r="BC1248" s="1"/>
      <c r="BD1248" s="1" t="s">
        <v>5886</v>
      </c>
      <c r="BE1248" t="str">
        <f t="shared" si="82"/>
        <v>https://fs.amplifi.io//file?id=7f7a82d0-eba5-43e5-85b6-08f965de6185&amp;variant=thumb&amp;extension=png</v>
      </c>
      <c r="BF1248" s="4" t="s">
        <v>7656</v>
      </c>
      <c r="BG1248" s="4" t="s">
        <v>7657</v>
      </c>
      <c r="BH1248" s="4" t="s">
        <v>5886</v>
      </c>
      <c r="BI1248" s="4" t="s">
        <v>7658</v>
      </c>
    </row>
    <row r="1249" spans="1:68" ht="19" customHeight="1" x14ac:dyDescent="0.2">
      <c r="A1249">
        <v>1276</v>
      </c>
      <c r="B1249" t="str">
        <f t="shared" si="85"/>
        <v>70001-00009</v>
      </c>
      <c r="C1249" t="s">
        <v>4137</v>
      </c>
      <c r="D1249" t="str">
        <f t="shared" si="83"/>
        <v>Z-70001-00009</v>
      </c>
      <c r="E1249" t="s">
        <v>208</v>
      </c>
      <c r="F1249" t="s">
        <v>5948</v>
      </c>
      <c r="G1249" t="s">
        <v>140</v>
      </c>
      <c r="H1249" t="s">
        <v>4124</v>
      </c>
      <c r="I1249" t="s">
        <v>4104</v>
      </c>
      <c r="J1249" t="s">
        <v>5331</v>
      </c>
      <c r="K1249" t="s">
        <v>5333</v>
      </c>
      <c r="L1249" t="s">
        <v>5416</v>
      </c>
      <c r="M1249" t="s">
        <v>4104</v>
      </c>
      <c r="N1249" t="s">
        <v>5397</v>
      </c>
      <c r="P1249" t="s">
        <v>5427</v>
      </c>
      <c r="Q1249" t="s">
        <v>68</v>
      </c>
      <c r="R1249" t="b">
        <v>1</v>
      </c>
      <c r="S1249" t="b">
        <v>1</v>
      </c>
      <c r="T1249" t="s">
        <v>4138</v>
      </c>
      <c r="U1249" t="s">
        <v>4138</v>
      </c>
      <c r="V1249" t="s">
        <v>4139</v>
      </c>
      <c r="W1249" t="s">
        <v>4140</v>
      </c>
      <c r="X1249" t="s">
        <v>4141</v>
      </c>
      <c r="AI1249">
        <v>59</v>
      </c>
      <c r="AJ1249">
        <v>59</v>
      </c>
      <c r="AK1249" t="s">
        <v>475</v>
      </c>
      <c r="AL1249" s="1" t="s">
        <v>4129</v>
      </c>
      <c r="AM1249" t="s">
        <v>4130</v>
      </c>
      <c r="AN1249" s="1" t="s">
        <v>4131</v>
      </c>
      <c r="AO1249" s="1" t="str">
        <f t="shared" si="84"/>
        <v>2W Distributor Bike</v>
      </c>
      <c r="AP1249" s="1"/>
      <c r="AQ1249" s="1"/>
      <c r="AR1249" s="1"/>
      <c r="AS1249" s="1"/>
      <c r="AT1249" s="1"/>
      <c r="AU1249" s="1"/>
      <c r="AV1249" s="1"/>
      <c r="AW1249" s="1"/>
      <c r="AX1249" s="1"/>
      <c r="AY1249" s="1"/>
      <c r="AZ1249" s="1"/>
      <c r="BA1249" s="1"/>
      <c r="BB1249" s="1"/>
      <c r="BC1249" s="1"/>
      <c r="BD1249" s="1" t="s">
        <v>5887</v>
      </c>
      <c r="BE1249" t="str">
        <f t="shared" si="82"/>
        <v>https://fs.amplifi.io//file?id=4a431be5-a973-4fd1-8b7d-37697d923189&amp;variant=thumb&amp;extension=png</v>
      </c>
      <c r="BF1249" s="4" t="s">
        <v>7659</v>
      </c>
      <c r="BG1249" s="4" t="s">
        <v>5887</v>
      </c>
      <c r="BH1249" s="4" t="s">
        <v>7660</v>
      </c>
      <c r="BI1249" s="4" t="s">
        <v>7661</v>
      </c>
    </row>
    <row r="1250" spans="1:68" ht="19" customHeight="1" x14ac:dyDescent="0.2">
      <c r="A1250">
        <v>1277</v>
      </c>
      <c r="B1250" t="str">
        <f t="shared" si="85"/>
        <v>70002-00001</v>
      </c>
      <c r="C1250" t="s">
        <v>4142</v>
      </c>
      <c r="D1250" t="str">
        <f t="shared" si="83"/>
        <v>Z-70002-00001</v>
      </c>
      <c r="E1250" t="s">
        <v>208</v>
      </c>
      <c r="F1250" t="s">
        <v>5948</v>
      </c>
      <c r="G1250" t="s">
        <v>4143</v>
      </c>
      <c r="H1250" t="s">
        <v>4103</v>
      </c>
      <c r="I1250" t="s">
        <v>4104</v>
      </c>
      <c r="J1250" t="s">
        <v>5331</v>
      </c>
      <c r="K1250" t="s">
        <v>5333</v>
      </c>
      <c r="L1250" t="s">
        <v>5416</v>
      </c>
      <c r="M1250" t="s">
        <v>4104</v>
      </c>
      <c r="N1250" t="s">
        <v>5396</v>
      </c>
      <c r="P1250" t="s">
        <v>5427</v>
      </c>
      <c r="Q1250" t="s">
        <v>88</v>
      </c>
      <c r="R1250" t="b">
        <v>1</v>
      </c>
      <c r="S1250" t="b">
        <v>1</v>
      </c>
      <c r="T1250" t="s">
        <v>4144</v>
      </c>
      <c r="U1250" t="s">
        <v>4144</v>
      </c>
      <c r="V1250" t="s">
        <v>4145</v>
      </c>
      <c r="W1250" t="s">
        <v>4146</v>
      </c>
      <c r="X1250" t="s">
        <v>4147</v>
      </c>
      <c r="AI1250">
        <v>59</v>
      </c>
      <c r="AJ1250">
        <v>59</v>
      </c>
      <c r="AK1250" t="s">
        <v>475</v>
      </c>
      <c r="AL1250" s="1" t="s">
        <v>4148</v>
      </c>
      <c r="AM1250" t="s">
        <v>4149</v>
      </c>
      <c r="AN1250" s="1" t="s">
        <v>4150</v>
      </c>
      <c r="AO1250" s="1" t="str">
        <f t="shared" si="84"/>
        <v>2W Distributor Bike</v>
      </c>
      <c r="AP1250" s="1"/>
      <c r="AQ1250" s="1"/>
      <c r="AR1250" s="1"/>
      <c r="AS1250" s="1"/>
      <c r="AT1250" s="1"/>
      <c r="AU1250" s="1"/>
      <c r="AV1250" s="1"/>
      <c r="AW1250" s="1"/>
      <c r="AX1250" s="1"/>
      <c r="AY1250" s="1"/>
      <c r="AZ1250" s="1"/>
      <c r="BA1250" s="1"/>
      <c r="BB1250" s="1"/>
      <c r="BC1250" s="1"/>
      <c r="BD1250" s="1" t="s">
        <v>5307</v>
      </c>
      <c r="BE1250" t="str">
        <f t="shared" si="82"/>
        <v>https://fs.amplifi.io//file?id=2401840b-1eec-4b55-9490-a1c39fccb414&amp;variant=thumb&amp;extension=png</v>
      </c>
      <c r="BF1250" s="4" t="s">
        <v>5307</v>
      </c>
      <c r="BG1250" s="4" t="s">
        <v>7662</v>
      </c>
      <c r="BH1250" s="4" t="s">
        <v>7663</v>
      </c>
      <c r="BI1250" s="4" t="s">
        <v>7664</v>
      </c>
      <c r="BJ1250" s="4" t="s">
        <v>7665</v>
      </c>
      <c r="BK1250" s="4" t="s">
        <v>7666</v>
      </c>
      <c r="BL1250" s="4" t="s">
        <v>7667</v>
      </c>
    </row>
    <row r="1251" spans="1:68" ht="19" customHeight="1" x14ac:dyDescent="0.2">
      <c r="A1251">
        <v>1278</v>
      </c>
      <c r="B1251" t="str">
        <f t="shared" si="85"/>
        <v>70002-00005</v>
      </c>
      <c r="C1251" t="s">
        <v>4151</v>
      </c>
      <c r="D1251" t="str">
        <f t="shared" si="83"/>
        <v>Z-70002-00005</v>
      </c>
      <c r="E1251" t="s">
        <v>208</v>
      </c>
      <c r="F1251" t="s">
        <v>5948</v>
      </c>
      <c r="G1251" t="s">
        <v>4143</v>
      </c>
      <c r="H1251" t="s">
        <v>4103</v>
      </c>
      <c r="I1251" t="s">
        <v>4104</v>
      </c>
      <c r="J1251" t="s">
        <v>5331</v>
      </c>
      <c r="K1251" t="s">
        <v>5333</v>
      </c>
      <c r="L1251" t="s">
        <v>5416</v>
      </c>
      <c r="M1251" t="s">
        <v>4104</v>
      </c>
      <c r="N1251" t="s">
        <v>5396</v>
      </c>
      <c r="P1251" t="s">
        <v>5427</v>
      </c>
      <c r="Q1251" t="s">
        <v>4113</v>
      </c>
      <c r="R1251" t="b">
        <v>1</v>
      </c>
      <c r="S1251" t="b">
        <v>1</v>
      </c>
      <c r="T1251" t="s">
        <v>4152</v>
      </c>
      <c r="U1251" t="s">
        <v>4152</v>
      </c>
      <c r="V1251" t="s">
        <v>4153</v>
      </c>
      <c r="W1251" t="s">
        <v>4154</v>
      </c>
      <c r="X1251" t="s">
        <v>4155</v>
      </c>
      <c r="AI1251">
        <v>59</v>
      </c>
      <c r="AJ1251">
        <v>59</v>
      </c>
      <c r="AK1251" t="s">
        <v>475</v>
      </c>
      <c r="AL1251" s="1" t="s">
        <v>4148</v>
      </c>
      <c r="AM1251" t="s">
        <v>4149</v>
      </c>
      <c r="AN1251" s="1" t="s">
        <v>4150</v>
      </c>
      <c r="AO1251" s="1" t="str">
        <f t="shared" si="84"/>
        <v>2W Distributor Bike</v>
      </c>
      <c r="AP1251" s="1"/>
      <c r="AQ1251" s="1"/>
      <c r="AR1251" s="1"/>
      <c r="AS1251" s="1"/>
      <c r="AT1251" s="1"/>
      <c r="AU1251" s="1"/>
      <c r="AV1251" s="1"/>
      <c r="AW1251" s="1"/>
      <c r="AX1251" s="1"/>
      <c r="AY1251" s="1"/>
      <c r="AZ1251" s="1"/>
      <c r="BA1251" s="1"/>
      <c r="BB1251" s="1"/>
      <c r="BC1251" s="1"/>
      <c r="BD1251" s="1" t="s">
        <v>5888</v>
      </c>
      <c r="BE1251" t="str">
        <f t="shared" si="82"/>
        <v>https://fs.amplifi.io//file?id=a490c7d6-c606-4c02-8f91-30840bfbed05&amp;variant=thumb&amp;extension=png</v>
      </c>
      <c r="BF1251" s="4" t="s">
        <v>7668</v>
      </c>
      <c r="BG1251" s="4" t="s">
        <v>7669</v>
      </c>
      <c r="BH1251" s="4" t="s">
        <v>7670</v>
      </c>
      <c r="BI1251" s="4" t="s">
        <v>5888</v>
      </c>
    </row>
    <row r="1252" spans="1:68" ht="19" customHeight="1" x14ac:dyDescent="0.2">
      <c r="A1252">
        <v>1279</v>
      </c>
      <c r="B1252" t="str">
        <f t="shared" si="85"/>
        <v>70003-00001</v>
      </c>
      <c r="C1252" t="s">
        <v>4156</v>
      </c>
      <c r="D1252" t="str">
        <f t="shared" si="83"/>
        <v>Z-70003-00001</v>
      </c>
      <c r="E1252" t="s">
        <v>208</v>
      </c>
      <c r="F1252" t="s">
        <v>5948</v>
      </c>
      <c r="G1252" t="s">
        <v>4143</v>
      </c>
      <c r="H1252" t="s">
        <v>4124</v>
      </c>
      <c r="I1252" t="s">
        <v>4104</v>
      </c>
      <c r="J1252" t="s">
        <v>5331</v>
      </c>
      <c r="K1252" t="s">
        <v>5333</v>
      </c>
      <c r="L1252" t="s">
        <v>5416</v>
      </c>
      <c r="M1252" t="s">
        <v>4104</v>
      </c>
      <c r="N1252" t="s">
        <v>5397</v>
      </c>
      <c r="P1252" t="s">
        <v>5427</v>
      </c>
      <c r="Q1252" t="s">
        <v>88</v>
      </c>
      <c r="R1252" t="b">
        <v>1</v>
      </c>
      <c r="S1252" t="b">
        <v>1</v>
      </c>
      <c r="T1252" t="s">
        <v>4157</v>
      </c>
      <c r="U1252" t="s">
        <v>4157</v>
      </c>
      <c r="V1252" t="s">
        <v>4158</v>
      </c>
      <c r="W1252" t="s">
        <v>4159</v>
      </c>
      <c r="X1252" t="s">
        <v>4160</v>
      </c>
      <c r="AI1252">
        <v>69</v>
      </c>
      <c r="AJ1252">
        <v>69</v>
      </c>
      <c r="AK1252" t="s">
        <v>475</v>
      </c>
      <c r="AL1252" s="1" t="s">
        <v>4161</v>
      </c>
      <c r="AM1252" t="s">
        <v>4162</v>
      </c>
      <c r="AN1252" s="1" t="s">
        <v>4163</v>
      </c>
      <c r="AO1252" s="1" t="str">
        <f t="shared" si="84"/>
        <v>2W Distributor Bike</v>
      </c>
      <c r="AP1252" s="1"/>
      <c r="AQ1252" s="1"/>
      <c r="AR1252" s="1"/>
      <c r="AS1252" s="1"/>
      <c r="AT1252" s="1"/>
      <c r="AU1252" s="1"/>
      <c r="AV1252" s="1"/>
      <c r="AW1252" s="1"/>
      <c r="AX1252" s="1"/>
      <c r="AY1252" s="1"/>
      <c r="AZ1252" s="1"/>
      <c r="BA1252" s="1"/>
      <c r="BB1252" s="1"/>
      <c r="BC1252" s="1"/>
      <c r="BD1252" s="1" t="s">
        <v>5308</v>
      </c>
      <c r="BE1252" t="str">
        <f t="shared" si="82"/>
        <v>https://fs.amplifi.io//file?id=5093118c-0747-4fe3-b470-0a7476297e7a&amp;variant=thumb&amp;extension=png</v>
      </c>
      <c r="BF1252" s="4" t="s">
        <v>5308</v>
      </c>
      <c r="BG1252" s="4" t="s">
        <v>7671</v>
      </c>
      <c r="BH1252" s="4" t="s">
        <v>7672</v>
      </c>
      <c r="BI1252" s="4" t="s">
        <v>7673</v>
      </c>
    </row>
    <row r="1253" spans="1:68" ht="19" customHeight="1" x14ac:dyDescent="0.2">
      <c r="A1253">
        <v>1280</v>
      </c>
      <c r="B1253" t="str">
        <f t="shared" si="85"/>
        <v>70003-00005</v>
      </c>
      <c r="C1253" t="s">
        <v>4164</v>
      </c>
      <c r="D1253" t="str">
        <f t="shared" si="83"/>
        <v>Z-70003-00005</v>
      </c>
      <c r="E1253" t="s">
        <v>208</v>
      </c>
      <c r="F1253" t="s">
        <v>5948</v>
      </c>
      <c r="G1253" t="s">
        <v>4143</v>
      </c>
      <c r="H1253" t="s">
        <v>4124</v>
      </c>
      <c r="I1253" t="s">
        <v>4104</v>
      </c>
      <c r="J1253" t="s">
        <v>5331</v>
      </c>
      <c r="K1253" t="s">
        <v>5333</v>
      </c>
      <c r="L1253" t="s">
        <v>5416</v>
      </c>
      <c r="M1253" t="s">
        <v>4104</v>
      </c>
      <c r="N1253" t="s">
        <v>5397</v>
      </c>
      <c r="P1253" t="s">
        <v>5427</v>
      </c>
      <c r="Q1253" t="s">
        <v>4113</v>
      </c>
      <c r="R1253" t="b">
        <v>1</v>
      </c>
      <c r="S1253" t="b">
        <v>1</v>
      </c>
      <c r="T1253" t="s">
        <v>4165</v>
      </c>
      <c r="U1253" t="s">
        <v>4165</v>
      </c>
      <c r="V1253" t="s">
        <v>4166</v>
      </c>
      <c r="W1253" t="s">
        <v>4167</v>
      </c>
      <c r="X1253" t="s">
        <v>4168</v>
      </c>
      <c r="AI1253">
        <v>69</v>
      </c>
      <c r="AJ1253">
        <v>69</v>
      </c>
      <c r="AK1253" t="s">
        <v>475</v>
      </c>
      <c r="AL1253" s="1" t="s">
        <v>4161</v>
      </c>
      <c r="AM1253" t="s">
        <v>4162</v>
      </c>
      <c r="AN1253" s="1" t="s">
        <v>4163</v>
      </c>
      <c r="AO1253" s="1" t="str">
        <f t="shared" si="84"/>
        <v>2W Distributor Bike</v>
      </c>
      <c r="AP1253" s="1"/>
      <c r="AQ1253" s="1"/>
      <c r="AR1253" s="1"/>
      <c r="AS1253" s="1"/>
      <c r="AT1253" s="1"/>
      <c r="AU1253" s="1"/>
      <c r="AV1253" s="1"/>
      <c r="AW1253" s="1"/>
      <c r="AX1253" s="1"/>
      <c r="AY1253" s="1"/>
      <c r="AZ1253" s="1"/>
      <c r="BA1253" s="1"/>
      <c r="BB1253" s="1"/>
      <c r="BC1253" s="1"/>
      <c r="BD1253" s="1" t="s">
        <v>5309</v>
      </c>
      <c r="BE1253" t="str">
        <f t="shared" si="82"/>
        <v>https://fs.amplifi.io//file?id=2927a6a6-9e9d-4d4f-aedf-55967ae2961c&amp;variant=thumb&amp;extension=png</v>
      </c>
      <c r="BF1253" s="4" t="s">
        <v>5309</v>
      </c>
      <c r="BG1253" s="4" t="s">
        <v>7674</v>
      </c>
      <c r="BH1253" s="4" t="s">
        <v>7675</v>
      </c>
      <c r="BI1253" s="4" t="s">
        <v>7676</v>
      </c>
      <c r="BJ1253" s="4" t="s">
        <v>7677</v>
      </c>
    </row>
    <row r="1254" spans="1:68" ht="19" customHeight="1" x14ac:dyDescent="0.2">
      <c r="A1254">
        <v>1281</v>
      </c>
      <c r="B1254" t="str">
        <f t="shared" si="85"/>
        <v>70004-00001</v>
      </c>
      <c r="C1254" t="s">
        <v>4169</v>
      </c>
      <c r="D1254" t="str">
        <f t="shared" si="83"/>
        <v>Z-70004-00001</v>
      </c>
      <c r="E1254" t="s">
        <v>208</v>
      </c>
      <c r="F1254" t="s">
        <v>5948</v>
      </c>
      <c r="G1254" t="s">
        <v>4170</v>
      </c>
      <c r="H1254" t="s">
        <v>4103</v>
      </c>
      <c r="I1254" t="s">
        <v>4104</v>
      </c>
      <c r="J1254" t="s">
        <v>5331</v>
      </c>
      <c r="K1254" t="s">
        <v>5333</v>
      </c>
      <c r="L1254" t="s">
        <v>5416</v>
      </c>
      <c r="M1254" t="s">
        <v>4104</v>
      </c>
      <c r="N1254" t="s">
        <v>5396</v>
      </c>
      <c r="P1254" t="s">
        <v>5427</v>
      </c>
      <c r="Q1254" t="s">
        <v>88</v>
      </c>
      <c r="R1254" t="b">
        <v>1</v>
      </c>
      <c r="S1254" t="b">
        <v>1</v>
      </c>
      <c r="T1254" t="s">
        <v>4171</v>
      </c>
      <c r="U1254" t="s">
        <v>4171</v>
      </c>
      <c r="V1254" t="s">
        <v>4172</v>
      </c>
      <c r="W1254" t="s">
        <v>4173</v>
      </c>
      <c r="X1254" t="s">
        <v>4174</v>
      </c>
      <c r="AI1254">
        <v>69</v>
      </c>
      <c r="AJ1254">
        <v>69</v>
      </c>
      <c r="AK1254" t="s">
        <v>475</v>
      </c>
      <c r="AL1254" s="1" t="s">
        <v>4175</v>
      </c>
      <c r="AM1254" t="s">
        <v>4176</v>
      </c>
      <c r="AN1254" s="1" t="s">
        <v>4177</v>
      </c>
      <c r="AO1254" s="1" t="str">
        <f t="shared" si="84"/>
        <v>2W Distributor Bike</v>
      </c>
      <c r="AP1254" s="1"/>
      <c r="AQ1254" s="1"/>
      <c r="AR1254" s="1"/>
      <c r="AS1254" s="1"/>
      <c r="AT1254" s="1"/>
      <c r="AU1254" s="1"/>
      <c r="AV1254" s="1"/>
      <c r="AW1254" s="1"/>
      <c r="AX1254" s="1"/>
      <c r="AY1254" s="1"/>
      <c r="AZ1254" s="1"/>
      <c r="BA1254" s="1"/>
      <c r="BB1254" s="1"/>
      <c r="BC1254" s="1"/>
      <c r="BD1254" s="1" t="s">
        <v>5889</v>
      </c>
      <c r="BE1254" t="str">
        <f t="shared" si="82"/>
        <v>https://fs.amplifi.io//file?id=53ed06af-6197-408a-bfa2-c4b9f0fbe64c&amp;variant=thumb&amp;extension=png</v>
      </c>
      <c r="BF1254" s="4" t="s">
        <v>7678</v>
      </c>
      <c r="BG1254" s="4" t="s">
        <v>7679</v>
      </c>
      <c r="BH1254" s="4" t="s">
        <v>7680</v>
      </c>
      <c r="BI1254" s="4" t="s">
        <v>7681</v>
      </c>
      <c r="BJ1254" s="4" t="s">
        <v>5889</v>
      </c>
      <c r="BK1254" s="4" t="s">
        <v>7682</v>
      </c>
    </row>
    <row r="1255" spans="1:68" ht="19" customHeight="1" x14ac:dyDescent="0.2">
      <c r="A1255">
        <v>1282</v>
      </c>
      <c r="B1255" t="str">
        <f t="shared" si="85"/>
        <v>70005-00001</v>
      </c>
      <c r="C1255" t="s">
        <v>4178</v>
      </c>
      <c r="D1255" t="str">
        <f t="shared" si="83"/>
        <v>Z-70005-00001</v>
      </c>
      <c r="E1255" t="s">
        <v>208</v>
      </c>
      <c r="F1255" t="s">
        <v>5948</v>
      </c>
      <c r="G1255" t="s">
        <v>4170</v>
      </c>
      <c r="H1255" t="s">
        <v>4124</v>
      </c>
      <c r="I1255" t="s">
        <v>4104</v>
      </c>
      <c r="J1255" t="s">
        <v>5331</v>
      </c>
      <c r="K1255" t="s">
        <v>5333</v>
      </c>
      <c r="L1255" t="s">
        <v>5416</v>
      </c>
      <c r="M1255" t="s">
        <v>4104</v>
      </c>
      <c r="N1255" t="s">
        <v>5397</v>
      </c>
      <c r="P1255" t="s">
        <v>5427</v>
      </c>
      <c r="Q1255" t="s">
        <v>88</v>
      </c>
      <c r="R1255" t="b">
        <v>1</v>
      </c>
      <c r="S1255" t="b">
        <v>1</v>
      </c>
      <c r="T1255" t="s">
        <v>4179</v>
      </c>
      <c r="U1255" t="s">
        <v>4179</v>
      </c>
      <c r="V1255" t="s">
        <v>4180</v>
      </c>
      <c r="W1255" t="s">
        <v>4181</v>
      </c>
      <c r="X1255" t="s">
        <v>4182</v>
      </c>
      <c r="AI1255">
        <v>79</v>
      </c>
      <c r="AJ1255">
        <v>79</v>
      </c>
      <c r="AK1255" t="s">
        <v>475</v>
      </c>
      <c r="AL1255" s="1" t="s">
        <v>4183</v>
      </c>
      <c r="AM1255" t="s">
        <v>4162</v>
      </c>
      <c r="AN1255" s="1" t="s">
        <v>4184</v>
      </c>
      <c r="AO1255" s="1" t="str">
        <f t="shared" si="84"/>
        <v>2W Distributor Bike</v>
      </c>
      <c r="AP1255" s="1"/>
      <c r="AQ1255" s="1"/>
      <c r="AR1255" s="1"/>
      <c r="AS1255" s="1"/>
      <c r="AT1255" s="1"/>
      <c r="AU1255" s="1"/>
      <c r="AV1255" s="1"/>
      <c r="AW1255" s="1"/>
      <c r="AX1255" s="1"/>
      <c r="AY1255" s="1"/>
      <c r="AZ1255" s="1"/>
      <c r="BA1255" s="1"/>
      <c r="BB1255" s="1"/>
      <c r="BC1255" s="1"/>
      <c r="BD1255" s="1" t="s">
        <v>5890</v>
      </c>
      <c r="BE1255" t="str">
        <f t="shared" si="82"/>
        <v>https://fs.amplifi.io//file?id=bc626c03-d63c-4518-b082-6995d0338b3c&amp;variant=thumb&amp;extension=png</v>
      </c>
      <c r="BF1255" s="4" t="s">
        <v>7683</v>
      </c>
      <c r="BG1255" s="4" t="s">
        <v>7684</v>
      </c>
      <c r="BH1255" s="4" t="s">
        <v>7685</v>
      </c>
      <c r="BI1255" s="4" t="s">
        <v>7686</v>
      </c>
      <c r="BJ1255" s="4" t="s">
        <v>7687</v>
      </c>
      <c r="BK1255" s="4" t="s">
        <v>7688</v>
      </c>
      <c r="BL1255" s="4" t="s">
        <v>7689</v>
      </c>
      <c r="BM1255" s="4" t="s">
        <v>5890</v>
      </c>
    </row>
    <row r="1256" spans="1:68" ht="19" customHeight="1" x14ac:dyDescent="0.2">
      <c r="A1256">
        <v>1283</v>
      </c>
      <c r="B1256" t="str">
        <f t="shared" si="85"/>
        <v>70006-00001</v>
      </c>
      <c r="C1256" t="s">
        <v>4185</v>
      </c>
      <c r="D1256" t="str">
        <f t="shared" si="83"/>
        <v>Z-70006-00001</v>
      </c>
      <c r="E1256" t="s">
        <v>208</v>
      </c>
      <c r="F1256" t="s">
        <v>5948</v>
      </c>
      <c r="G1256" t="s">
        <v>4186</v>
      </c>
      <c r="H1256" t="s">
        <v>4103</v>
      </c>
      <c r="I1256" t="s">
        <v>4104</v>
      </c>
      <c r="J1256" t="s">
        <v>5331</v>
      </c>
      <c r="K1256" t="s">
        <v>5333</v>
      </c>
      <c r="L1256" t="s">
        <v>5416</v>
      </c>
      <c r="M1256" t="s">
        <v>4104</v>
      </c>
      <c r="N1256" t="s">
        <v>5396</v>
      </c>
      <c r="P1256" t="s">
        <v>5427</v>
      </c>
      <c r="Q1256" t="s">
        <v>88</v>
      </c>
      <c r="R1256" t="b">
        <v>1</v>
      </c>
      <c r="S1256" t="b">
        <v>1</v>
      </c>
      <c r="T1256" t="s">
        <v>4187</v>
      </c>
      <c r="U1256" t="s">
        <v>4187</v>
      </c>
      <c r="V1256" t="s">
        <v>4188</v>
      </c>
      <c r="AI1256">
        <v>79</v>
      </c>
      <c r="AJ1256">
        <v>79</v>
      </c>
      <c r="AK1256" t="s">
        <v>475</v>
      </c>
      <c r="AL1256" s="1" t="s">
        <v>4189</v>
      </c>
      <c r="AM1256" t="s">
        <v>4190</v>
      </c>
      <c r="AN1256" s="1" t="s">
        <v>4191</v>
      </c>
      <c r="AO1256" s="1" t="str">
        <f t="shared" si="84"/>
        <v>2W Distributor Bike</v>
      </c>
      <c r="AP1256" s="1"/>
      <c r="AQ1256" s="1"/>
      <c r="AR1256" s="1"/>
      <c r="AS1256" s="1"/>
      <c r="AT1256" s="1"/>
      <c r="AU1256" s="1"/>
      <c r="AV1256" s="1"/>
      <c r="AW1256" s="1"/>
      <c r="AX1256" s="1"/>
      <c r="AY1256" s="1"/>
      <c r="AZ1256" s="1"/>
      <c r="BA1256" s="1"/>
      <c r="BB1256" s="1"/>
      <c r="BC1256" s="1"/>
      <c r="BD1256" s="1" t="s">
        <v>5891</v>
      </c>
      <c r="BE1256" t="str">
        <f t="shared" si="82"/>
        <v>https://fs.amplifi.io//file?id=997198ab-3d2d-457f-85eb-30f23eb21dbc&amp;variant=thumb&amp;extension=png</v>
      </c>
      <c r="BF1256" s="4" t="s">
        <v>7690</v>
      </c>
      <c r="BG1256" s="4" t="s">
        <v>7691</v>
      </c>
      <c r="BH1256" s="4" t="s">
        <v>5891</v>
      </c>
      <c r="BI1256" s="4" t="s">
        <v>7692</v>
      </c>
    </row>
    <row r="1257" spans="1:68" ht="19" customHeight="1" x14ac:dyDescent="0.2">
      <c r="A1257">
        <v>1284</v>
      </c>
      <c r="B1257" t="str">
        <f t="shared" si="85"/>
        <v>70006-00003</v>
      </c>
      <c r="C1257" t="s">
        <v>4192</v>
      </c>
      <c r="D1257" t="str">
        <f t="shared" si="83"/>
        <v>Z-70006-00003</v>
      </c>
      <c r="E1257" t="s">
        <v>208</v>
      </c>
      <c r="F1257" t="s">
        <v>5948</v>
      </c>
      <c r="G1257" t="s">
        <v>4186</v>
      </c>
      <c r="H1257" t="s">
        <v>4103</v>
      </c>
      <c r="I1257" t="s">
        <v>4104</v>
      </c>
      <c r="J1257" t="s">
        <v>5331</v>
      </c>
      <c r="K1257" t="s">
        <v>5333</v>
      </c>
      <c r="L1257" t="s">
        <v>5416</v>
      </c>
      <c r="M1257" t="s">
        <v>4104</v>
      </c>
      <c r="N1257" t="s">
        <v>5396</v>
      </c>
      <c r="P1257" t="s">
        <v>5427</v>
      </c>
      <c r="Q1257" t="s">
        <v>4113</v>
      </c>
      <c r="R1257" t="b">
        <v>1</v>
      </c>
      <c r="S1257" t="b">
        <v>1</v>
      </c>
      <c r="T1257" t="s">
        <v>4193</v>
      </c>
      <c r="U1257" t="s">
        <v>4193</v>
      </c>
      <c r="V1257" t="s">
        <v>4194</v>
      </c>
      <c r="AI1257">
        <v>79</v>
      </c>
      <c r="AJ1257">
        <v>79</v>
      </c>
      <c r="AK1257" t="s">
        <v>475</v>
      </c>
      <c r="AL1257" s="1" t="s">
        <v>4189</v>
      </c>
      <c r="AM1257" t="s">
        <v>4190</v>
      </c>
      <c r="AN1257" s="1" t="s">
        <v>4191</v>
      </c>
      <c r="AO1257" s="1" t="str">
        <f t="shared" si="84"/>
        <v>2W Distributor Bike</v>
      </c>
      <c r="AP1257" s="1"/>
      <c r="AQ1257" s="1"/>
      <c r="AR1257" s="1"/>
      <c r="AS1257" s="1"/>
      <c r="AT1257" s="1"/>
      <c r="AU1257" s="1"/>
      <c r="AV1257" s="1"/>
      <c r="AW1257" s="1"/>
      <c r="AX1257" s="1"/>
      <c r="AY1257" s="1"/>
      <c r="AZ1257" s="1"/>
      <c r="BA1257" s="1"/>
      <c r="BB1257" s="1"/>
      <c r="BC1257" s="1"/>
      <c r="BD1257" s="1" t="s">
        <v>5892</v>
      </c>
      <c r="BE1257" t="str">
        <f t="shared" si="82"/>
        <v>https://fs.amplifi.io//file?id=f7dd96b1-3307-4985-88f0-bf43c99ce4f4&amp;variant=thumb&amp;extension=png</v>
      </c>
      <c r="BF1257" s="4" t="s">
        <v>7693</v>
      </c>
      <c r="BG1257" s="4" t="s">
        <v>5892</v>
      </c>
      <c r="BH1257" s="4" t="s">
        <v>7694</v>
      </c>
      <c r="BI1257" s="4" t="s">
        <v>7695</v>
      </c>
      <c r="BJ1257" s="4" t="s">
        <v>7696</v>
      </c>
      <c r="BK1257" s="4" t="s">
        <v>7697</v>
      </c>
      <c r="BL1257" s="4" t="s">
        <v>7698</v>
      </c>
      <c r="BM1257" s="4" t="s">
        <v>7699</v>
      </c>
      <c r="BN1257" s="4" t="s">
        <v>7700</v>
      </c>
    </row>
    <row r="1258" spans="1:68" ht="19" customHeight="1" x14ac:dyDescent="0.2">
      <c r="A1258">
        <v>1285</v>
      </c>
      <c r="B1258" t="str">
        <f t="shared" si="85"/>
        <v>70007-00001</v>
      </c>
      <c r="C1258" t="s">
        <v>4195</v>
      </c>
      <c r="D1258" t="str">
        <f t="shared" si="83"/>
        <v>Z-70007-00001</v>
      </c>
      <c r="E1258" t="s">
        <v>208</v>
      </c>
      <c r="F1258" t="s">
        <v>5948</v>
      </c>
      <c r="G1258" t="s">
        <v>4186</v>
      </c>
      <c r="H1258" t="s">
        <v>4124</v>
      </c>
      <c r="I1258" t="s">
        <v>4104</v>
      </c>
      <c r="J1258" t="s">
        <v>5331</v>
      </c>
      <c r="K1258" t="s">
        <v>5333</v>
      </c>
      <c r="L1258" t="s">
        <v>5416</v>
      </c>
      <c r="M1258" t="s">
        <v>4104</v>
      </c>
      <c r="N1258" t="s">
        <v>5397</v>
      </c>
      <c r="P1258" t="s">
        <v>5427</v>
      </c>
      <c r="Q1258" t="s">
        <v>88</v>
      </c>
      <c r="R1258" t="b">
        <v>1</v>
      </c>
      <c r="S1258" t="b">
        <v>1</v>
      </c>
      <c r="T1258" t="s">
        <v>4196</v>
      </c>
      <c r="U1258" t="s">
        <v>4196</v>
      </c>
      <c r="V1258" t="s">
        <v>4197</v>
      </c>
      <c r="AI1258">
        <v>89</v>
      </c>
      <c r="AJ1258">
        <v>89</v>
      </c>
      <c r="AK1258" t="s">
        <v>475</v>
      </c>
      <c r="AL1258" s="1" t="s">
        <v>4198</v>
      </c>
      <c r="AM1258" t="s">
        <v>4199</v>
      </c>
      <c r="AN1258" s="1" t="s">
        <v>4200</v>
      </c>
      <c r="AO1258" s="1" t="str">
        <f t="shared" si="84"/>
        <v>2W Distributor Bike</v>
      </c>
      <c r="AP1258" s="1"/>
      <c r="AQ1258" s="1"/>
      <c r="AR1258" s="1"/>
      <c r="AS1258" s="1"/>
      <c r="AT1258" s="1"/>
      <c r="AU1258" s="1"/>
      <c r="AV1258" s="1"/>
      <c r="AW1258" s="1"/>
      <c r="AX1258" s="1"/>
      <c r="AY1258" s="1"/>
      <c r="AZ1258" s="1"/>
      <c r="BA1258" s="1"/>
      <c r="BB1258" s="1"/>
      <c r="BC1258" s="1"/>
      <c r="BD1258" s="1" t="s">
        <v>5893</v>
      </c>
      <c r="BE1258" t="str">
        <f t="shared" si="82"/>
        <v>https://fs.amplifi.io//file?id=fe6fd6b2-003e-4044-8b49-4c44f3741fe3&amp;variant=thumb&amp;extension=png</v>
      </c>
      <c r="BF1258" s="4" t="s">
        <v>7701</v>
      </c>
      <c r="BG1258" s="4" t="s">
        <v>5893</v>
      </c>
      <c r="BH1258" s="4" t="s">
        <v>7702</v>
      </c>
      <c r="BI1258" s="4" t="s">
        <v>7703</v>
      </c>
      <c r="BJ1258" s="4" t="s">
        <v>7704</v>
      </c>
    </row>
    <row r="1259" spans="1:68" ht="19" customHeight="1" x14ac:dyDescent="0.2">
      <c r="A1259">
        <v>1286</v>
      </c>
      <c r="B1259" t="str">
        <f t="shared" si="85"/>
        <v>70007-00003</v>
      </c>
      <c r="C1259" t="s">
        <v>4201</v>
      </c>
      <c r="D1259" t="str">
        <f t="shared" si="83"/>
        <v>Z-70007-00003</v>
      </c>
      <c r="E1259" t="s">
        <v>208</v>
      </c>
      <c r="F1259" t="s">
        <v>5948</v>
      </c>
      <c r="G1259" t="s">
        <v>4186</v>
      </c>
      <c r="H1259" t="s">
        <v>4124</v>
      </c>
      <c r="I1259" t="s">
        <v>4104</v>
      </c>
      <c r="J1259" t="s">
        <v>5331</v>
      </c>
      <c r="K1259" t="s">
        <v>5333</v>
      </c>
      <c r="L1259" t="s">
        <v>5416</v>
      </c>
      <c r="M1259" t="s">
        <v>4104</v>
      </c>
      <c r="N1259" t="s">
        <v>5397</v>
      </c>
      <c r="P1259" t="s">
        <v>5427</v>
      </c>
      <c r="Q1259" t="s">
        <v>4113</v>
      </c>
      <c r="R1259" t="b">
        <v>1</v>
      </c>
      <c r="S1259" t="b">
        <v>1</v>
      </c>
      <c r="T1259" t="s">
        <v>4202</v>
      </c>
      <c r="U1259" t="s">
        <v>4202</v>
      </c>
      <c r="V1259" t="s">
        <v>4203</v>
      </c>
      <c r="AI1259">
        <v>89</v>
      </c>
      <c r="AJ1259">
        <v>89</v>
      </c>
      <c r="AK1259" t="s">
        <v>475</v>
      </c>
      <c r="AL1259" s="1" t="s">
        <v>4198</v>
      </c>
      <c r="AM1259" t="s">
        <v>4199</v>
      </c>
      <c r="AN1259" s="1" t="s">
        <v>4200</v>
      </c>
      <c r="AO1259" s="1" t="str">
        <f t="shared" si="84"/>
        <v>2W Distributor Bike</v>
      </c>
      <c r="AP1259" s="1"/>
      <c r="AQ1259" s="1"/>
      <c r="AR1259" s="1"/>
      <c r="AS1259" s="1"/>
      <c r="AT1259" s="1"/>
      <c r="AU1259" s="1"/>
      <c r="AV1259" s="1"/>
      <c r="AW1259" s="1"/>
      <c r="AX1259" s="1"/>
      <c r="AY1259" s="1"/>
      <c r="AZ1259" s="1"/>
      <c r="BA1259" s="1"/>
      <c r="BB1259" s="1"/>
      <c r="BC1259" s="1"/>
      <c r="BD1259" s="1" t="s">
        <v>5894</v>
      </c>
      <c r="BE1259" t="str">
        <f t="shared" si="82"/>
        <v>https://fs.amplifi.io//file?id=d21de157-c9e6-4466-8c47-399037e17607&amp;variant=thumb&amp;extension=png</v>
      </c>
      <c r="BF1259" s="4" t="s">
        <v>7705</v>
      </c>
      <c r="BG1259" s="4" t="s">
        <v>7706</v>
      </c>
      <c r="BH1259" s="4" t="s">
        <v>5894</v>
      </c>
      <c r="BI1259" s="4" t="s">
        <v>7707</v>
      </c>
      <c r="BJ1259" s="4" t="s">
        <v>7708</v>
      </c>
      <c r="BK1259" s="4" t="s">
        <v>7709</v>
      </c>
    </row>
    <row r="1260" spans="1:68" ht="19" customHeight="1" x14ac:dyDescent="0.2">
      <c r="A1260">
        <v>1287</v>
      </c>
      <c r="B1260" t="str">
        <f t="shared" si="85"/>
        <v>70008-00001</v>
      </c>
      <c r="C1260" t="s">
        <v>4204</v>
      </c>
      <c r="D1260" t="str">
        <f t="shared" si="83"/>
        <v>Z-70008-00001</v>
      </c>
      <c r="E1260" t="s">
        <v>208</v>
      </c>
      <c r="F1260" t="s">
        <v>5948</v>
      </c>
      <c r="G1260" t="s">
        <v>4205</v>
      </c>
      <c r="H1260" t="s">
        <v>4103</v>
      </c>
      <c r="I1260" t="s">
        <v>4104</v>
      </c>
      <c r="J1260" t="s">
        <v>5331</v>
      </c>
      <c r="K1260" t="s">
        <v>5333</v>
      </c>
      <c r="L1260" t="s">
        <v>5416</v>
      </c>
      <c r="M1260" t="s">
        <v>4104</v>
      </c>
      <c r="N1260" t="s">
        <v>5396</v>
      </c>
      <c r="P1260" t="s">
        <v>5427</v>
      </c>
      <c r="Q1260" t="s">
        <v>88</v>
      </c>
      <c r="R1260" t="b">
        <v>1</v>
      </c>
      <c r="S1260" t="b">
        <v>1</v>
      </c>
      <c r="T1260" t="s">
        <v>4206</v>
      </c>
      <c r="U1260" t="s">
        <v>4206</v>
      </c>
      <c r="V1260" t="s">
        <v>4207</v>
      </c>
      <c r="W1260" t="s">
        <v>4208</v>
      </c>
      <c r="X1260" t="s">
        <v>4209</v>
      </c>
      <c r="AI1260">
        <v>129</v>
      </c>
      <c r="AJ1260">
        <v>129</v>
      </c>
      <c r="AK1260" t="s">
        <v>475</v>
      </c>
      <c r="AL1260" s="1" t="s">
        <v>4210</v>
      </c>
      <c r="AM1260" t="s">
        <v>4211</v>
      </c>
      <c r="AN1260" s="1" t="s">
        <v>4212</v>
      </c>
      <c r="AO1260" s="1" t="str">
        <f t="shared" si="84"/>
        <v>2W Distributor Bike</v>
      </c>
      <c r="AP1260" s="1"/>
      <c r="AQ1260" s="1"/>
      <c r="AR1260" s="1"/>
      <c r="AS1260" s="1"/>
      <c r="AT1260" s="1"/>
      <c r="AU1260" s="1"/>
      <c r="AV1260" s="1"/>
      <c r="AW1260" s="1"/>
      <c r="AX1260" s="1"/>
      <c r="AY1260" s="1"/>
      <c r="AZ1260" s="1"/>
      <c r="BA1260" s="1"/>
      <c r="BB1260" s="1"/>
      <c r="BC1260" s="1"/>
      <c r="BD1260" s="1" t="s">
        <v>5895</v>
      </c>
      <c r="BE1260" t="str">
        <f t="shared" si="82"/>
        <v>https://fs.amplifi.io//file?id=685b6e57-27ef-4537-be7b-ad30b7864c1f&amp;variant=thumb&amp;extension=png</v>
      </c>
      <c r="BF1260" s="4" t="s">
        <v>7710</v>
      </c>
      <c r="BG1260" s="4" t="s">
        <v>7711</v>
      </c>
      <c r="BH1260" s="4" t="s">
        <v>7712</v>
      </c>
      <c r="BI1260" s="4" t="s">
        <v>5895</v>
      </c>
    </row>
    <row r="1261" spans="1:68" ht="19" customHeight="1" x14ac:dyDescent="0.2">
      <c r="A1261">
        <v>1288</v>
      </c>
      <c r="B1261" t="str">
        <f t="shared" si="85"/>
        <v>70008-00005</v>
      </c>
      <c r="C1261" t="s">
        <v>4213</v>
      </c>
      <c r="D1261" t="str">
        <f t="shared" si="83"/>
        <v>Z-70008-00005</v>
      </c>
      <c r="E1261" t="s">
        <v>208</v>
      </c>
      <c r="F1261" t="s">
        <v>5948</v>
      </c>
      <c r="G1261" t="s">
        <v>4205</v>
      </c>
      <c r="H1261" t="s">
        <v>4103</v>
      </c>
      <c r="I1261" t="s">
        <v>4104</v>
      </c>
      <c r="J1261" t="s">
        <v>5331</v>
      </c>
      <c r="K1261" t="s">
        <v>5333</v>
      </c>
      <c r="L1261" t="s">
        <v>5416</v>
      </c>
      <c r="M1261" t="s">
        <v>4104</v>
      </c>
      <c r="N1261" t="s">
        <v>5396</v>
      </c>
      <c r="P1261" t="s">
        <v>5427</v>
      </c>
      <c r="Q1261" t="s">
        <v>4113</v>
      </c>
      <c r="R1261" t="b">
        <v>1</v>
      </c>
      <c r="S1261" t="b">
        <v>1</v>
      </c>
      <c r="T1261" t="s">
        <v>4214</v>
      </c>
      <c r="U1261" t="s">
        <v>4214</v>
      </c>
      <c r="V1261" t="s">
        <v>4215</v>
      </c>
      <c r="W1261" t="s">
        <v>4216</v>
      </c>
      <c r="X1261" t="s">
        <v>4217</v>
      </c>
      <c r="AI1261">
        <v>129</v>
      </c>
      <c r="AJ1261">
        <v>129</v>
      </c>
      <c r="AK1261" t="s">
        <v>475</v>
      </c>
      <c r="AL1261" s="1" t="s">
        <v>4210</v>
      </c>
      <c r="AM1261" t="s">
        <v>4211</v>
      </c>
      <c r="AN1261" s="1" t="s">
        <v>4212</v>
      </c>
      <c r="AO1261" s="1" t="str">
        <f t="shared" si="84"/>
        <v>2W Distributor Bike</v>
      </c>
      <c r="AP1261" s="1"/>
      <c r="AQ1261" s="1"/>
      <c r="AR1261" s="1"/>
      <c r="AS1261" s="1"/>
      <c r="AT1261" s="1"/>
      <c r="AU1261" s="1"/>
      <c r="AV1261" s="1"/>
      <c r="AW1261" s="1"/>
      <c r="AX1261" s="1"/>
      <c r="AY1261" s="1"/>
      <c r="AZ1261" s="1"/>
      <c r="BA1261" s="1"/>
      <c r="BB1261" s="1"/>
      <c r="BC1261" s="1"/>
      <c r="BD1261" s="1" t="s">
        <v>5896</v>
      </c>
      <c r="BE1261" t="str">
        <f t="shared" si="82"/>
        <v>https://fs.amplifi.io//file?id=c6be325b-7ad1-4eb6-95f9-f7ae1dc1ee82&amp;variant=thumb&amp;extension=png</v>
      </c>
      <c r="BF1261" s="4" t="s">
        <v>7713</v>
      </c>
      <c r="BG1261" s="4" t="s">
        <v>7714</v>
      </c>
      <c r="BH1261" s="4" t="s">
        <v>7715</v>
      </c>
      <c r="BI1261" s="4" t="s">
        <v>5896</v>
      </c>
      <c r="BJ1261" s="4" t="s">
        <v>7716</v>
      </c>
      <c r="BK1261" s="4" t="s">
        <v>7717</v>
      </c>
      <c r="BL1261" s="4" t="s">
        <v>7718</v>
      </c>
    </row>
    <row r="1262" spans="1:68" ht="19" customHeight="1" x14ac:dyDescent="0.2">
      <c r="A1262">
        <v>1289</v>
      </c>
      <c r="B1262" t="str">
        <f t="shared" si="85"/>
        <v>70009-00001</v>
      </c>
      <c r="C1262" t="s">
        <v>4218</v>
      </c>
      <c r="D1262" t="str">
        <f t="shared" si="83"/>
        <v>Z-70009-00001</v>
      </c>
      <c r="E1262" t="s">
        <v>208</v>
      </c>
      <c r="F1262" t="s">
        <v>5948</v>
      </c>
      <c r="G1262" t="s">
        <v>4205</v>
      </c>
      <c r="H1262" t="s">
        <v>4124</v>
      </c>
      <c r="I1262" t="s">
        <v>4104</v>
      </c>
      <c r="J1262" t="s">
        <v>5331</v>
      </c>
      <c r="K1262" t="s">
        <v>5333</v>
      </c>
      <c r="L1262" t="s">
        <v>5416</v>
      </c>
      <c r="M1262" t="s">
        <v>4104</v>
      </c>
      <c r="N1262" t="s">
        <v>5397</v>
      </c>
      <c r="P1262" t="s">
        <v>5427</v>
      </c>
      <c r="Q1262" t="s">
        <v>88</v>
      </c>
      <c r="R1262" t="b">
        <v>1</v>
      </c>
      <c r="S1262" t="b">
        <v>1</v>
      </c>
      <c r="T1262" t="s">
        <v>4219</v>
      </c>
      <c r="U1262" t="s">
        <v>4219</v>
      </c>
      <c r="V1262" t="s">
        <v>4220</v>
      </c>
      <c r="W1262" t="s">
        <v>4221</v>
      </c>
      <c r="X1262" t="s">
        <v>4222</v>
      </c>
      <c r="AI1262">
        <v>139</v>
      </c>
      <c r="AJ1262">
        <v>139</v>
      </c>
      <c r="AK1262" t="s">
        <v>475</v>
      </c>
      <c r="AL1262" s="1" t="s">
        <v>4223</v>
      </c>
      <c r="AM1262" t="s">
        <v>4224</v>
      </c>
      <c r="AN1262" s="1" t="s">
        <v>4225</v>
      </c>
      <c r="AO1262" s="1" t="str">
        <f t="shared" si="84"/>
        <v>2W Distributor Bike</v>
      </c>
      <c r="AP1262" s="1"/>
      <c r="AQ1262" s="1"/>
      <c r="AR1262" s="1"/>
      <c r="AS1262" s="1"/>
      <c r="AT1262" s="1"/>
      <c r="AU1262" s="1"/>
      <c r="AV1262" s="1"/>
      <c r="AW1262" s="1"/>
      <c r="AX1262" s="1"/>
      <c r="AY1262" s="1"/>
      <c r="AZ1262" s="1"/>
      <c r="BA1262" s="1"/>
      <c r="BB1262" s="1"/>
      <c r="BC1262" s="1"/>
      <c r="BD1262" s="1" t="s">
        <v>5897</v>
      </c>
      <c r="BE1262" t="str">
        <f t="shared" si="82"/>
        <v>https://fs.amplifi.io//file?id=8a620156-86d3-429e-a2e5-746be04194b3&amp;variant=thumb&amp;extension=png</v>
      </c>
      <c r="BF1262" s="4" t="s">
        <v>7719</v>
      </c>
      <c r="BG1262" s="4" t="s">
        <v>7720</v>
      </c>
      <c r="BH1262" s="4" t="s">
        <v>7721</v>
      </c>
      <c r="BI1262" s="4" t="s">
        <v>7722</v>
      </c>
      <c r="BJ1262" s="4" t="s">
        <v>5897</v>
      </c>
      <c r="BK1262" s="4" t="s">
        <v>7723</v>
      </c>
      <c r="BL1262" s="4" t="s">
        <v>7724</v>
      </c>
      <c r="BM1262" s="4" t="s">
        <v>7725</v>
      </c>
      <c r="BN1262" s="4" t="s">
        <v>7726</v>
      </c>
      <c r="BO1262" s="4" t="s">
        <v>7727</v>
      </c>
      <c r="BP1262" s="4" t="s">
        <v>7728</v>
      </c>
    </row>
    <row r="1263" spans="1:68" ht="19" customHeight="1" x14ac:dyDescent="0.2">
      <c r="A1263">
        <v>1290</v>
      </c>
      <c r="B1263" t="str">
        <f t="shared" si="85"/>
        <v>70009-00005</v>
      </c>
      <c r="C1263" t="s">
        <v>4226</v>
      </c>
      <c r="D1263" t="str">
        <f t="shared" si="83"/>
        <v>Z-70009-00005</v>
      </c>
      <c r="E1263" t="s">
        <v>208</v>
      </c>
      <c r="F1263" t="s">
        <v>5948</v>
      </c>
      <c r="G1263" t="s">
        <v>4205</v>
      </c>
      <c r="H1263" t="s">
        <v>4124</v>
      </c>
      <c r="I1263" t="s">
        <v>4104</v>
      </c>
      <c r="J1263" t="s">
        <v>5331</v>
      </c>
      <c r="K1263" t="s">
        <v>5333</v>
      </c>
      <c r="L1263" t="s">
        <v>5416</v>
      </c>
      <c r="M1263" t="s">
        <v>4104</v>
      </c>
      <c r="N1263" t="s">
        <v>5397</v>
      </c>
      <c r="P1263" t="s">
        <v>5427</v>
      </c>
      <c r="Q1263" t="s">
        <v>4113</v>
      </c>
      <c r="R1263" t="b">
        <v>1</v>
      </c>
      <c r="S1263" t="b">
        <v>1</v>
      </c>
      <c r="T1263" t="s">
        <v>4227</v>
      </c>
      <c r="U1263" t="s">
        <v>4227</v>
      </c>
      <c r="V1263" t="s">
        <v>4228</v>
      </c>
      <c r="W1263" t="s">
        <v>4229</v>
      </c>
      <c r="X1263" t="s">
        <v>4230</v>
      </c>
      <c r="AI1263">
        <v>139</v>
      </c>
      <c r="AJ1263">
        <v>139</v>
      </c>
      <c r="AK1263" t="s">
        <v>475</v>
      </c>
      <c r="AL1263" s="1" t="s">
        <v>4223</v>
      </c>
      <c r="AM1263" t="s">
        <v>4224</v>
      </c>
      <c r="AN1263" s="1" t="s">
        <v>4225</v>
      </c>
      <c r="AO1263" s="1" t="str">
        <f t="shared" si="84"/>
        <v>2W Distributor Bike</v>
      </c>
      <c r="AP1263" s="1"/>
      <c r="AQ1263" s="1"/>
      <c r="AR1263" s="1"/>
      <c r="AS1263" s="1"/>
      <c r="AT1263" s="1"/>
      <c r="AU1263" s="1"/>
      <c r="AV1263" s="1"/>
      <c r="AW1263" s="1"/>
      <c r="AX1263" s="1"/>
      <c r="AY1263" s="1"/>
      <c r="AZ1263" s="1"/>
      <c r="BA1263" s="1"/>
      <c r="BB1263" s="1"/>
      <c r="BC1263" s="1"/>
      <c r="BD1263" s="1" t="s">
        <v>5898</v>
      </c>
      <c r="BE1263" t="str">
        <f t="shared" si="82"/>
        <v>https://fs.amplifi.io//file?id=d1dbddcd-ccbd-4bf9-9e05-a56a1a232d8c&amp;variant=thumb&amp;extension=png</v>
      </c>
      <c r="BF1263" s="4" t="s">
        <v>7729</v>
      </c>
      <c r="BG1263" s="4" t="s">
        <v>7730</v>
      </c>
      <c r="BH1263" s="4" t="s">
        <v>7731</v>
      </c>
      <c r="BI1263" s="4" t="s">
        <v>7732</v>
      </c>
      <c r="BJ1263" s="4" t="s">
        <v>7733</v>
      </c>
      <c r="BK1263" s="4" t="s">
        <v>5898</v>
      </c>
    </row>
    <row r="1264" spans="1:68" ht="19" customHeight="1" x14ac:dyDescent="0.2">
      <c r="A1264">
        <v>1291</v>
      </c>
      <c r="B1264" t="str">
        <f t="shared" si="85"/>
        <v>70010-00001</v>
      </c>
      <c r="C1264" t="s">
        <v>4231</v>
      </c>
      <c r="D1264" t="str">
        <f t="shared" si="83"/>
        <v>Z-70010-00001</v>
      </c>
      <c r="E1264" t="s">
        <v>139</v>
      </c>
      <c r="F1264" t="s">
        <v>5948</v>
      </c>
      <c r="G1264" t="s">
        <v>4232</v>
      </c>
      <c r="H1264" t="s">
        <v>4233</v>
      </c>
      <c r="I1264" t="s">
        <v>4104</v>
      </c>
      <c r="J1264" t="s">
        <v>5331</v>
      </c>
      <c r="K1264" t="s">
        <v>5333</v>
      </c>
      <c r="L1264" t="s">
        <v>5416</v>
      </c>
      <c r="M1264" t="s">
        <v>4104</v>
      </c>
      <c r="N1264" t="s">
        <v>5398</v>
      </c>
      <c r="P1264" t="s">
        <v>5425</v>
      </c>
      <c r="Q1264" t="s">
        <v>88</v>
      </c>
      <c r="R1264" t="b">
        <v>1</v>
      </c>
      <c r="S1264" t="b">
        <v>1</v>
      </c>
      <c r="T1264" t="s">
        <v>4234</v>
      </c>
      <c r="U1264" t="s">
        <v>4234</v>
      </c>
      <c r="V1264" t="s">
        <v>4235</v>
      </c>
      <c r="W1264" t="s">
        <v>4236</v>
      </c>
      <c r="X1264" t="s">
        <v>4237</v>
      </c>
      <c r="Y1264" t="s">
        <v>4238</v>
      </c>
      <c r="AI1264">
        <v>249</v>
      </c>
      <c r="AJ1264">
        <v>249</v>
      </c>
      <c r="AK1264" t="s">
        <v>475</v>
      </c>
      <c r="AL1264" s="1" t="s">
        <v>4239</v>
      </c>
      <c r="AM1264" t="s">
        <v>4240</v>
      </c>
      <c r="AN1264" s="1" t="s">
        <v>4241</v>
      </c>
      <c r="AO1264" s="1" t="str">
        <f t="shared" si="84"/>
        <v>2W Distributor Bike</v>
      </c>
      <c r="AP1264" s="1"/>
      <c r="AQ1264" s="1"/>
      <c r="AR1264" s="1"/>
      <c r="AS1264" s="1"/>
      <c r="AT1264" s="1"/>
      <c r="AU1264" s="1"/>
      <c r="AV1264" s="1"/>
      <c r="AW1264" s="1"/>
      <c r="AX1264" s="1"/>
      <c r="AY1264" s="1"/>
      <c r="AZ1264" s="1"/>
      <c r="BA1264" s="1"/>
      <c r="BB1264" s="1"/>
      <c r="BC1264" s="1"/>
      <c r="BD1264" s="1" t="s">
        <v>5899</v>
      </c>
      <c r="BE1264" t="str">
        <f t="shared" si="82"/>
        <v>https://fs.amplifi.io//file?id=c5ab2ef6-c793-49fa-8b5c-12d3437b3de1&amp;variant=thumb&amp;extension=png</v>
      </c>
      <c r="BF1264" s="4" t="s">
        <v>7734</v>
      </c>
      <c r="BG1264" s="4" t="s">
        <v>7735</v>
      </c>
      <c r="BH1264" s="4" t="s">
        <v>5899</v>
      </c>
      <c r="BI1264" s="4" t="s">
        <v>7736</v>
      </c>
      <c r="BJ1264" s="4" t="s">
        <v>7737</v>
      </c>
      <c r="BK1264" s="4" t="s">
        <v>7738</v>
      </c>
      <c r="BL1264" s="4" t="s">
        <v>7739</v>
      </c>
      <c r="BM1264" s="4" t="s">
        <v>7740</v>
      </c>
      <c r="BN1264" s="4" t="s">
        <v>7741</v>
      </c>
    </row>
    <row r="1265" spans="1:67" ht="19" customHeight="1" x14ac:dyDescent="0.2">
      <c r="A1265">
        <v>1292</v>
      </c>
      <c r="B1265" t="str">
        <f t="shared" si="85"/>
        <v>70011-00001</v>
      </c>
      <c r="C1265" t="s">
        <v>4242</v>
      </c>
      <c r="D1265" t="str">
        <f t="shared" si="83"/>
        <v>Z-70011-00001</v>
      </c>
      <c r="E1265" t="s">
        <v>139</v>
      </c>
      <c r="F1265" t="s">
        <v>5948</v>
      </c>
      <c r="G1265" t="s">
        <v>4232</v>
      </c>
      <c r="H1265" t="s">
        <v>4243</v>
      </c>
      <c r="I1265" t="s">
        <v>4104</v>
      </c>
      <c r="J1265" t="s">
        <v>5331</v>
      </c>
      <c r="K1265" t="s">
        <v>5333</v>
      </c>
      <c r="L1265" t="s">
        <v>5416</v>
      </c>
      <c r="M1265" t="s">
        <v>4104</v>
      </c>
      <c r="N1265" t="s">
        <v>5398</v>
      </c>
      <c r="P1265" t="s">
        <v>5425</v>
      </c>
      <c r="Q1265" t="s">
        <v>88</v>
      </c>
      <c r="R1265" t="b">
        <v>1</v>
      </c>
      <c r="S1265" t="b">
        <v>1</v>
      </c>
      <c r="T1265" t="s">
        <v>4244</v>
      </c>
      <c r="U1265" t="s">
        <v>4244</v>
      </c>
      <c r="V1265" t="s">
        <v>4245</v>
      </c>
      <c r="W1265" t="s">
        <v>4246</v>
      </c>
      <c r="X1265" t="s">
        <v>4247</v>
      </c>
      <c r="Y1265" t="s">
        <v>4248</v>
      </c>
      <c r="AI1265">
        <v>199</v>
      </c>
      <c r="AJ1265">
        <v>199</v>
      </c>
      <c r="AK1265" t="s">
        <v>475</v>
      </c>
      <c r="AL1265" s="1" t="s">
        <v>4239</v>
      </c>
      <c r="AM1265" t="s">
        <v>4240</v>
      </c>
      <c r="AN1265" s="1" t="s">
        <v>4249</v>
      </c>
      <c r="AO1265" s="1" t="str">
        <f t="shared" si="84"/>
        <v>2W Distributor Bike</v>
      </c>
      <c r="AP1265" s="1"/>
      <c r="AQ1265" s="1"/>
      <c r="AR1265" s="1"/>
      <c r="AS1265" s="1"/>
      <c r="AT1265" s="1"/>
      <c r="AU1265" s="1"/>
      <c r="AV1265" s="1"/>
      <c r="AW1265" s="1"/>
      <c r="AX1265" s="1"/>
      <c r="AY1265" s="1"/>
      <c r="AZ1265" s="1"/>
      <c r="BA1265" s="1"/>
      <c r="BB1265" s="1"/>
      <c r="BC1265" s="1"/>
      <c r="BD1265" s="1" t="s">
        <v>5900</v>
      </c>
      <c r="BE1265" t="str">
        <f t="shared" si="82"/>
        <v>https://fs.amplifi.io//file?id=465f9d05-df3e-43c9-a360-98ec3da4d972&amp;variant=thumb&amp;extension=png</v>
      </c>
      <c r="BF1265" s="4" t="s">
        <v>7742</v>
      </c>
      <c r="BG1265" s="4" t="s">
        <v>5900</v>
      </c>
      <c r="BH1265" s="4" t="s">
        <v>7743</v>
      </c>
      <c r="BI1265" s="4" t="s">
        <v>7744</v>
      </c>
      <c r="BJ1265" s="4" t="s">
        <v>7745</v>
      </c>
      <c r="BK1265" s="4" t="s">
        <v>7746</v>
      </c>
      <c r="BL1265" s="4" t="s">
        <v>7747</v>
      </c>
    </row>
    <row r="1266" spans="1:67" ht="19" customHeight="1" x14ac:dyDescent="0.2">
      <c r="A1266">
        <v>1293</v>
      </c>
      <c r="B1266" t="str">
        <f t="shared" si="85"/>
        <v>70012-00001</v>
      </c>
      <c r="C1266" t="s">
        <v>4250</v>
      </c>
      <c r="D1266" t="str">
        <f t="shared" si="83"/>
        <v>Z-70012-00001</v>
      </c>
      <c r="E1266" t="s">
        <v>139</v>
      </c>
      <c r="F1266" t="s">
        <v>5948</v>
      </c>
      <c r="G1266" t="s">
        <v>4232</v>
      </c>
      <c r="H1266" t="s">
        <v>4251</v>
      </c>
      <c r="I1266" t="s">
        <v>4104</v>
      </c>
      <c r="J1266" t="s">
        <v>5331</v>
      </c>
      <c r="K1266" t="s">
        <v>5333</v>
      </c>
      <c r="L1266" t="s">
        <v>5416</v>
      </c>
      <c r="M1266" t="s">
        <v>4104</v>
      </c>
      <c r="N1266" t="s">
        <v>5398</v>
      </c>
      <c r="P1266" t="s">
        <v>5425</v>
      </c>
      <c r="Q1266" t="s">
        <v>88</v>
      </c>
      <c r="R1266" t="b">
        <v>1</v>
      </c>
      <c r="S1266" t="b">
        <v>1</v>
      </c>
      <c r="T1266" t="s">
        <v>4252</v>
      </c>
      <c r="U1266" t="s">
        <v>4252</v>
      </c>
      <c r="V1266" t="s">
        <v>4253</v>
      </c>
      <c r="W1266" t="s">
        <v>4254</v>
      </c>
      <c r="X1266" t="s">
        <v>4255</v>
      </c>
      <c r="Y1266" t="s">
        <v>4256</v>
      </c>
      <c r="AI1266">
        <v>149</v>
      </c>
      <c r="AJ1266">
        <v>149</v>
      </c>
      <c r="AK1266" t="s">
        <v>475</v>
      </c>
      <c r="AL1266" s="1" t="s">
        <v>4239</v>
      </c>
      <c r="AM1266" t="s">
        <v>4240</v>
      </c>
      <c r="AN1266" s="1" t="s">
        <v>4257</v>
      </c>
      <c r="AO1266" s="1" t="str">
        <f t="shared" si="84"/>
        <v>2W Distributor Bike</v>
      </c>
      <c r="AP1266" s="1"/>
      <c r="AQ1266" s="1"/>
      <c r="AR1266" s="1"/>
      <c r="AS1266" s="1"/>
      <c r="AT1266" s="1"/>
      <c r="AU1266" s="1"/>
      <c r="AV1266" s="1"/>
      <c r="AW1266" s="1"/>
      <c r="AX1266" s="1"/>
      <c r="AY1266" s="1"/>
      <c r="AZ1266" s="1"/>
      <c r="BA1266" s="1"/>
      <c r="BB1266" s="1"/>
      <c r="BC1266" s="1"/>
      <c r="BD1266" s="1" t="s">
        <v>5310</v>
      </c>
      <c r="BE1266" t="str">
        <f t="shared" si="82"/>
        <v>https://fs.amplifi.io//file?id=c26b1b46-2fd3-43e5-8ba0-5fe3a1700a74&amp;variant=thumb&amp;extension=png</v>
      </c>
      <c r="BF1266" s="4" t="s">
        <v>5310</v>
      </c>
      <c r="BG1266" s="4" t="s">
        <v>7748</v>
      </c>
      <c r="BH1266" s="4" t="s">
        <v>7749</v>
      </c>
      <c r="BI1266" s="4" t="s">
        <v>7750</v>
      </c>
      <c r="BJ1266" s="4" t="s">
        <v>7751</v>
      </c>
      <c r="BK1266" s="4" t="s">
        <v>7752</v>
      </c>
      <c r="BL1266" s="4" t="s">
        <v>7753</v>
      </c>
    </row>
    <row r="1267" spans="1:67" ht="19" customHeight="1" x14ac:dyDescent="0.2">
      <c r="A1267">
        <v>1294</v>
      </c>
      <c r="B1267" t="str">
        <f t="shared" si="85"/>
        <v>80001-00001</v>
      </c>
      <c r="C1267" t="s">
        <v>4258</v>
      </c>
      <c r="D1267" t="str">
        <f t="shared" si="83"/>
        <v>Z-80001-00001</v>
      </c>
      <c r="E1267" t="s">
        <v>208</v>
      </c>
      <c r="F1267" t="s">
        <v>5948</v>
      </c>
      <c r="G1267" t="s">
        <v>4259</v>
      </c>
      <c r="H1267" t="s">
        <v>4260</v>
      </c>
      <c r="I1267" t="s">
        <v>4261</v>
      </c>
      <c r="J1267" t="s">
        <v>5331</v>
      </c>
      <c r="K1267" t="s">
        <v>5333</v>
      </c>
      <c r="L1267" t="s">
        <v>5416</v>
      </c>
      <c r="M1267" t="s">
        <v>5357</v>
      </c>
      <c r="N1267" t="s">
        <v>5399</v>
      </c>
      <c r="P1267" t="s">
        <v>5427</v>
      </c>
      <c r="Q1267" t="s">
        <v>4262</v>
      </c>
      <c r="R1267" t="b">
        <v>1</v>
      </c>
      <c r="S1267" t="b">
        <v>1</v>
      </c>
      <c r="T1267" t="s">
        <v>4263</v>
      </c>
      <c r="U1267" t="s">
        <v>4263</v>
      </c>
      <c r="V1267" t="s">
        <v>4264</v>
      </c>
      <c r="W1267" t="s">
        <v>4265</v>
      </c>
      <c r="X1267" t="s">
        <v>4266</v>
      </c>
      <c r="Y1267" t="s">
        <v>4267</v>
      </c>
      <c r="AI1267">
        <v>285</v>
      </c>
      <c r="AJ1267">
        <v>285</v>
      </c>
      <c r="AK1267" t="s">
        <v>475</v>
      </c>
      <c r="AL1267" s="1" t="s">
        <v>4268</v>
      </c>
      <c r="AM1267" t="s">
        <v>4269</v>
      </c>
      <c r="AN1267" s="1" t="s">
        <v>4270</v>
      </c>
      <c r="AO1267" s="1" t="str">
        <f t="shared" si="84"/>
        <v>2W Distributor Bike</v>
      </c>
      <c r="AP1267" s="1"/>
      <c r="AQ1267" s="1"/>
      <c r="AR1267" s="1"/>
      <c r="AS1267" s="1"/>
      <c r="AT1267" s="1"/>
      <c r="AU1267" s="1"/>
      <c r="AV1267" s="1"/>
      <c r="AW1267" s="1"/>
      <c r="AX1267" s="1"/>
      <c r="AY1267" s="1"/>
      <c r="AZ1267" s="1"/>
      <c r="BA1267" s="1"/>
      <c r="BB1267" s="1"/>
      <c r="BC1267" s="1"/>
      <c r="BD1267" s="1" t="s">
        <v>5901</v>
      </c>
      <c r="BE1267" t="str">
        <f t="shared" si="82"/>
        <v>https://fs.amplifi.io//file?id=54cac5e3-3103-42e6-bea5-5500fa7bc1a8&amp;variant=thumb&amp;extension=png</v>
      </c>
      <c r="BF1267" s="4" t="s">
        <v>7754</v>
      </c>
      <c r="BG1267" s="4" t="s">
        <v>7755</v>
      </c>
      <c r="BH1267" s="4" t="s">
        <v>7756</v>
      </c>
      <c r="BI1267" s="4" t="s">
        <v>7757</v>
      </c>
      <c r="BJ1267" s="4" t="s">
        <v>5901</v>
      </c>
      <c r="BK1267" s="4" t="s">
        <v>7758</v>
      </c>
    </row>
    <row r="1268" spans="1:67" ht="19" customHeight="1" x14ac:dyDescent="0.2">
      <c r="A1268">
        <v>1295</v>
      </c>
      <c r="B1268" t="str">
        <f t="shared" si="85"/>
        <v>80001-00006</v>
      </c>
      <c r="C1268" t="s">
        <v>4271</v>
      </c>
      <c r="D1268" t="str">
        <f t="shared" si="83"/>
        <v>Z-80001-00006</v>
      </c>
      <c r="E1268" t="s">
        <v>208</v>
      </c>
      <c r="F1268" t="e">
        <v>#N/A</v>
      </c>
      <c r="G1268" t="s">
        <v>4259</v>
      </c>
      <c r="H1268" t="s">
        <v>4260</v>
      </c>
      <c r="I1268" t="s">
        <v>4261</v>
      </c>
      <c r="J1268" t="s">
        <v>5331</v>
      </c>
      <c r="K1268" t="s">
        <v>5333</v>
      </c>
      <c r="L1268" t="s">
        <v>5416</v>
      </c>
      <c r="M1268" t="s">
        <v>5357</v>
      </c>
      <c r="N1268" t="s">
        <v>5399</v>
      </c>
      <c r="P1268" t="s">
        <v>5330</v>
      </c>
      <c r="Q1268" t="s">
        <v>4272</v>
      </c>
      <c r="R1268" t="e">
        <v>#N/A</v>
      </c>
      <c r="S1268" t="b">
        <v>0</v>
      </c>
      <c r="T1268" t="s">
        <v>4273</v>
      </c>
      <c r="U1268" t="s">
        <v>4273</v>
      </c>
      <c r="V1268" t="s">
        <v>4274</v>
      </c>
      <c r="W1268" t="s">
        <v>4275</v>
      </c>
      <c r="X1268" t="s">
        <v>4276</v>
      </c>
      <c r="Y1268" t="s">
        <v>4277</v>
      </c>
      <c r="AI1268">
        <v>285</v>
      </c>
      <c r="AJ1268">
        <v>285</v>
      </c>
      <c r="AK1268" t="s">
        <v>475</v>
      </c>
      <c r="AL1268" s="1" t="s">
        <v>4268</v>
      </c>
      <c r="AM1268" t="s">
        <v>4269</v>
      </c>
      <c r="AN1268" s="1" t="s">
        <v>4270</v>
      </c>
      <c r="AO1268" s="1" t="str">
        <f t="shared" si="84"/>
        <v>2W Distributor Bike</v>
      </c>
      <c r="AP1268" s="1"/>
      <c r="AQ1268" s="1"/>
      <c r="AR1268" s="1"/>
      <c r="AS1268" s="1"/>
      <c r="AT1268" s="1"/>
      <c r="AU1268" s="1"/>
      <c r="AV1268" s="1"/>
      <c r="AW1268" s="1"/>
      <c r="AX1268" s="1"/>
      <c r="AY1268" s="1"/>
      <c r="AZ1268" s="1"/>
      <c r="BA1268" s="1"/>
      <c r="BB1268" s="1"/>
      <c r="BC1268" s="1"/>
      <c r="BD1268" s="1" t="s">
        <v>5902</v>
      </c>
      <c r="BE1268" t="str">
        <f t="shared" si="82"/>
        <v>https://fs.amplifi.io//file?id=6e0eafeb-da4d-4f49-9e79-ff4890f3071e&amp;variant=thumb&amp;extension=png</v>
      </c>
      <c r="BF1268" s="4" t="s">
        <v>7759</v>
      </c>
      <c r="BG1268" s="4" t="s">
        <v>5902</v>
      </c>
      <c r="BH1268" s="4" t="s">
        <v>7760</v>
      </c>
      <c r="BI1268" s="4" t="s">
        <v>7761</v>
      </c>
      <c r="BJ1268" s="4" t="s">
        <v>7762</v>
      </c>
      <c r="BK1268" s="4" t="s">
        <v>7763</v>
      </c>
      <c r="BL1268" s="4" t="s">
        <v>7764</v>
      </c>
      <c r="BM1268" s="4" t="s">
        <v>7765</v>
      </c>
      <c r="BN1268" s="4" t="s">
        <v>7766</v>
      </c>
      <c r="BO1268" s="4" t="s">
        <v>7767</v>
      </c>
    </row>
    <row r="1269" spans="1:67" ht="19" customHeight="1" x14ac:dyDescent="0.2">
      <c r="A1269">
        <v>1296</v>
      </c>
      <c r="B1269" t="str">
        <f t="shared" si="85"/>
        <v>80001-00011</v>
      </c>
      <c r="C1269" t="s">
        <v>4278</v>
      </c>
      <c r="D1269" t="str">
        <f t="shared" si="83"/>
        <v>Z-80001-00011</v>
      </c>
      <c r="E1269" t="s">
        <v>208</v>
      </c>
      <c r="F1269" t="s">
        <v>5948</v>
      </c>
      <c r="G1269" t="s">
        <v>4259</v>
      </c>
      <c r="H1269" t="s">
        <v>4260</v>
      </c>
      <c r="I1269" t="s">
        <v>4261</v>
      </c>
      <c r="J1269" t="s">
        <v>5331</v>
      </c>
      <c r="K1269" t="s">
        <v>5333</v>
      </c>
      <c r="L1269" t="s">
        <v>5416</v>
      </c>
      <c r="M1269" t="s">
        <v>5357</v>
      </c>
      <c r="N1269" t="s">
        <v>5399</v>
      </c>
      <c r="P1269" t="s">
        <v>5427</v>
      </c>
      <c r="Q1269" t="s">
        <v>4279</v>
      </c>
      <c r="R1269" t="b">
        <v>1</v>
      </c>
      <c r="S1269" t="b">
        <v>0</v>
      </c>
      <c r="T1269" t="s">
        <v>4280</v>
      </c>
      <c r="U1269" t="s">
        <v>4280</v>
      </c>
      <c r="V1269" t="s">
        <v>4281</v>
      </c>
      <c r="W1269" t="s">
        <v>4282</v>
      </c>
      <c r="X1269" t="s">
        <v>4283</v>
      </c>
      <c r="Y1269" t="s">
        <v>4284</v>
      </c>
      <c r="AI1269">
        <v>285</v>
      </c>
      <c r="AJ1269">
        <v>285</v>
      </c>
      <c r="AK1269" t="s">
        <v>475</v>
      </c>
      <c r="AL1269" s="1" t="s">
        <v>4268</v>
      </c>
      <c r="AM1269" t="s">
        <v>4269</v>
      </c>
      <c r="AN1269" s="1" t="s">
        <v>4270</v>
      </c>
      <c r="AO1269" s="1" t="str">
        <f t="shared" si="84"/>
        <v>2W Distributor Bike</v>
      </c>
      <c r="AP1269" s="1"/>
      <c r="AQ1269" s="1"/>
      <c r="AR1269" s="1"/>
      <c r="AS1269" s="1"/>
      <c r="AT1269" s="1"/>
      <c r="AU1269" s="1"/>
      <c r="AV1269" s="1"/>
      <c r="AW1269" s="1"/>
      <c r="AX1269" s="1"/>
      <c r="AY1269" s="1"/>
      <c r="AZ1269" s="1"/>
      <c r="BA1269" s="1"/>
      <c r="BB1269" s="1"/>
      <c r="BC1269" s="1"/>
      <c r="BD1269" s="1" t="s">
        <v>5903</v>
      </c>
      <c r="BE1269" t="str">
        <f t="shared" si="82"/>
        <v>https://fs.amplifi.io//file?id=283a56f4-8ed5-4222-b430-107bcab0fa0f&amp;variant=thumb&amp;extension=png</v>
      </c>
      <c r="BF1269" s="4" t="s">
        <v>7768</v>
      </c>
      <c r="BG1269" s="4" t="s">
        <v>7769</v>
      </c>
      <c r="BH1269" s="4" t="s">
        <v>7770</v>
      </c>
      <c r="BI1269" s="4" t="s">
        <v>7771</v>
      </c>
      <c r="BJ1269" s="4" t="s">
        <v>5903</v>
      </c>
      <c r="BK1269" s="4" t="s">
        <v>7772</v>
      </c>
      <c r="BL1269" s="4" t="s">
        <v>7773</v>
      </c>
      <c r="BM1269" s="4" t="s">
        <v>7774</v>
      </c>
      <c r="BN1269" s="4" t="s">
        <v>7775</v>
      </c>
      <c r="BO1269" s="4" t="s">
        <v>7776</v>
      </c>
    </row>
    <row r="1270" spans="1:67" ht="19" customHeight="1" x14ac:dyDescent="0.2">
      <c r="A1270">
        <v>1297</v>
      </c>
      <c r="B1270" t="str">
        <f t="shared" si="85"/>
        <v>80002-00001</v>
      </c>
      <c r="C1270" t="s">
        <v>4285</v>
      </c>
      <c r="D1270" t="str">
        <f t="shared" si="83"/>
        <v>Z-80002-00001</v>
      </c>
      <c r="E1270" t="s">
        <v>208</v>
      </c>
      <c r="F1270" t="s">
        <v>5948</v>
      </c>
      <c r="G1270" t="s">
        <v>4286</v>
      </c>
      <c r="H1270" t="s">
        <v>4287</v>
      </c>
      <c r="I1270" t="s">
        <v>4261</v>
      </c>
      <c r="J1270" t="s">
        <v>5331</v>
      </c>
      <c r="K1270" t="s">
        <v>5333</v>
      </c>
      <c r="L1270" t="s">
        <v>5416</v>
      </c>
      <c r="M1270" t="s">
        <v>5357</v>
      </c>
      <c r="N1270" t="s">
        <v>5399</v>
      </c>
      <c r="P1270" t="s">
        <v>5427</v>
      </c>
      <c r="Q1270" t="s">
        <v>88</v>
      </c>
      <c r="R1270" t="b">
        <v>1</v>
      </c>
      <c r="S1270" t="b">
        <v>1</v>
      </c>
      <c r="T1270" t="s">
        <v>4288</v>
      </c>
      <c r="U1270" t="s">
        <v>4288</v>
      </c>
      <c r="V1270" t="s">
        <v>4289</v>
      </c>
      <c r="W1270" t="s">
        <v>4290</v>
      </c>
      <c r="X1270" t="s">
        <v>4291</v>
      </c>
      <c r="AI1270">
        <v>400</v>
      </c>
      <c r="AJ1270">
        <v>400</v>
      </c>
      <c r="AK1270" t="s">
        <v>475</v>
      </c>
      <c r="AL1270" s="1" t="s">
        <v>4292</v>
      </c>
      <c r="AM1270" t="s">
        <v>4293</v>
      </c>
      <c r="AN1270" s="1" t="s">
        <v>4294</v>
      </c>
      <c r="AO1270" s="1" t="str">
        <f t="shared" si="84"/>
        <v>2W Distributor Bike</v>
      </c>
      <c r="AP1270" s="1"/>
      <c r="AQ1270" s="1"/>
      <c r="AR1270" s="1"/>
      <c r="AS1270" s="1"/>
      <c r="AT1270" s="1"/>
      <c r="AU1270" s="1"/>
      <c r="AV1270" s="1"/>
      <c r="AW1270" s="1"/>
      <c r="AX1270" s="1"/>
      <c r="AY1270" s="1"/>
      <c r="AZ1270" s="1"/>
      <c r="BA1270" s="1"/>
      <c r="BB1270" s="1"/>
      <c r="BC1270" s="1"/>
      <c r="BD1270" s="1" t="s">
        <v>5311</v>
      </c>
      <c r="BE1270" t="str">
        <f t="shared" si="82"/>
        <v>https://fs.amplifi.io//file?id=5d504cb7-2211-4800-9b3d-a943e1a3aa1f&amp;variant=thumb&amp;extension=png</v>
      </c>
      <c r="BF1270" s="4" t="s">
        <v>5311</v>
      </c>
      <c r="BG1270" s="4" t="s">
        <v>7777</v>
      </c>
      <c r="BH1270" s="4" t="s">
        <v>7778</v>
      </c>
      <c r="BI1270" s="4" t="s">
        <v>7779</v>
      </c>
    </row>
    <row r="1271" spans="1:67" ht="19" customHeight="1" x14ac:dyDescent="0.2">
      <c r="A1271">
        <v>1298</v>
      </c>
      <c r="B1271" t="str">
        <f t="shared" si="85"/>
        <v>80002-00005</v>
      </c>
      <c r="C1271" t="s">
        <v>4295</v>
      </c>
      <c r="D1271" t="str">
        <f t="shared" si="83"/>
        <v>Z-80002-00005</v>
      </c>
      <c r="E1271" t="s">
        <v>208</v>
      </c>
      <c r="F1271" t="s">
        <v>5948</v>
      </c>
      <c r="G1271" t="s">
        <v>4286</v>
      </c>
      <c r="H1271" t="s">
        <v>4287</v>
      </c>
      <c r="I1271" t="s">
        <v>4261</v>
      </c>
      <c r="J1271" t="s">
        <v>5331</v>
      </c>
      <c r="K1271" t="s">
        <v>5333</v>
      </c>
      <c r="L1271" t="s">
        <v>5416</v>
      </c>
      <c r="M1271" t="s">
        <v>5357</v>
      </c>
      <c r="N1271" t="s">
        <v>5399</v>
      </c>
      <c r="P1271" t="s">
        <v>5427</v>
      </c>
      <c r="Q1271" t="s">
        <v>118</v>
      </c>
      <c r="R1271" t="b">
        <v>1</v>
      </c>
      <c r="S1271" t="b">
        <v>1</v>
      </c>
      <c r="T1271" t="s">
        <v>4296</v>
      </c>
      <c r="U1271" t="s">
        <v>4296</v>
      </c>
      <c r="V1271" t="s">
        <v>4297</v>
      </c>
      <c r="W1271" t="s">
        <v>4298</v>
      </c>
      <c r="X1271" t="s">
        <v>4299</v>
      </c>
      <c r="AI1271">
        <v>400</v>
      </c>
      <c r="AJ1271">
        <v>400</v>
      </c>
      <c r="AK1271" t="s">
        <v>475</v>
      </c>
      <c r="AL1271" s="1" t="s">
        <v>4292</v>
      </c>
      <c r="AM1271" t="s">
        <v>4293</v>
      </c>
      <c r="AN1271" s="1" t="s">
        <v>4294</v>
      </c>
      <c r="AO1271" s="1" t="str">
        <f t="shared" si="84"/>
        <v>2W Distributor Bike</v>
      </c>
      <c r="AP1271" s="1"/>
      <c r="AQ1271" s="1"/>
      <c r="AR1271" s="1"/>
      <c r="AS1271" s="1"/>
      <c r="AT1271" s="1"/>
      <c r="AU1271" s="1"/>
      <c r="AV1271" s="1"/>
      <c r="AW1271" s="1"/>
      <c r="AX1271" s="1"/>
      <c r="AY1271" s="1"/>
      <c r="AZ1271" s="1"/>
      <c r="BA1271" s="1"/>
      <c r="BB1271" s="1"/>
      <c r="BC1271" s="1"/>
      <c r="BD1271" s="1" t="s">
        <v>5904</v>
      </c>
      <c r="BE1271" t="str">
        <f t="shared" si="82"/>
        <v>https://fs.amplifi.io//file?id=bf49c29e-be85-4585-92b0-52b293ec8feb&amp;variant=thumb&amp;extension=png</v>
      </c>
      <c r="BF1271" s="4" t="s">
        <v>7780</v>
      </c>
      <c r="BG1271" s="4" t="s">
        <v>5904</v>
      </c>
      <c r="BH1271" s="4" t="s">
        <v>7781</v>
      </c>
      <c r="BI1271" s="4" t="s">
        <v>7782</v>
      </c>
    </row>
    <row r="1272" spans="1:67" ht="19" customHeight="1" x14ac:dyDescent="0.2">
      <c r="A1272">
        <v>1299</v>
      </c>
      <c r="B1272" t="str">
        <f t="shared" si="85"/>
        <v>80002-00009</v>
      </c>
      <c r="C1272" t="s">
        <v>4300</v>
      </c>
      <c r="D1272" t="str">
        <f t="shared" si="83"/>
        <v>Z-80002-00009</v>
      </c>
      <c r="E1272" t="s">
        <v>208</v>
      </c>
      <c r="F1272" t="e">
        <v>#N/A</v>
      </c>
      <c r="G1272" t="s">
        <v>4286</v>
      </c>
      <c r="H1272" t="s">
        <v>4287</v>
      </c>
      <c r="I1272" t="s">
        <v>4261</v>
      </c>
      <c r="J1272" t="s">
        <v>5331</v>
      </c>
      <c r="K1272" t="s">
        <v>5333</v>
      </c>
      <c r="L1272" t="s">
        <v>5416</v>
      </c>
      <c r="M1272" t="s">
        <v>5357</v>
      </c>
      <c r="N1272" t="s">
        <v>5399</v>
      </c>
      <c r="P1272" t="s">
        <v>5330</v>
      </c>
      <c r="Q1272" t="s">
        <v>4301</v>
      </c>
      <c r="R1272" t="e">
        <v>#N/A</v>
      </c>
      <c r="S1272" t="b">
        <v>0</v>
      </c>
      <c r="T1272" t="s">
        <v>4302</v>
      </c>
      <c r="U1272" t="s">
        <v>4302</v>
      </c>
      <c r="V1272" t="s">
        <v>4303</v>
      </c>
      <c r="W1272" t="s">
        <v>4304</v>
      </c>
      <c r="X1272" t="s">
        <v>4305</v>
      </c>
      <c r="AI1272">
        <v>400</v>
      </c>
      <c r="AJ1272">
        <v>400</v>
      </c>
      <c r="AK1272" t="s">
        <v>475</v>
      </c>
      <c r="AL1272" s="1" t="s">
        <v>4292</v>
      </c>
      <c r="AM1272" t="s">
        <v>4293</v>
      </c>
      <c r="AN1272" s="1" t="s">
        <v>4294</v>
      </c>
      <c r="AO1272" s="1" t="str">
        <f t="shared" si="84"/>
        <v>2W Distributor Bike</v>
      </c>
      <c r="AP1272" s="1"/>
      <c r="AQ1272" s="1"/>
      <c r="AR1272" s="1"/>
      <c r="AS1272" s="1"/>
      <c r="AT1272" s="1"/>
      <c r="AU1272" s="1"/>
      <c r="AV1272" s="1"/>
      <c r="AW1272" s="1"/>
      <c r="AX1272" s="1"/>
      <c r="AY1272" s="1"/>
      <c r="AZ1272" s="1"/>
      <c r="BA1272" s="1"/>
      <c r="BB1272" s="1"/>
      <c r="BC1272" s="1"/>
      <c r="BD1272" s="1" t="s">
        <v>5905</v>
      </c>
      <c r="BE1272" t="str">
        <f t="shared" si="82"/>
        <v>https://fs.amplifi.io//file?id=61f05694-a3b3-4abc-badd-d7cda1f9b745&amp;variant=thumb&amp;extension=png</v>
      </c>
      <c r="BF1272" s="4" t="s">
        <v>7783</v>
      </c>
      <c r="BG1272" s="4" t="s">
        <v>7784</v>
      </c>
      <c r="BH1272" s="4" t="s">
        <v>7785</v>
      </c>
      <c r="BI1272" s="4" t="s">
        <v>7786</v>
      </c>
      <c r="BJ1272" s="4" t="s">
        <v>7787</v>
      </c>
      <c r="BK1272" s="4" t="s">
        <v>7788</v>
      </c>
      <c r="BL1272" s="4" t="s">
        <v>5905</v>
      </c>
      <c r="BM1272" s="4" t="s">
        <v>7789</v>
      </c>
      <c r="BN1272" s="4" t="s">
        <v>7790</v>
      </c>
      <c r="BO1272" s="4" t="s">
        <v>7791</v>
      </c>
    </row>
    <row r="1273" spans="1:67" ht="19" customHeight="1" x14ac:dyDescent="0.2">
      <c r="A1273">
        <v>1300</v>
      </c>
      <c r="B1273" t="str">
        <f t="shared" si="85"/>
        <v>80002-00013</v>
      </c>
      <c r="C1273" t="s">
        <v>4306</v>
      </c>
      <c r="D1273" t="str">
        <f t="shared" si="83"/>
        <v>Z-80002-00013</v>
      </c>
      <c r="E1273" t="s">
        <v>208</v>
      </c>
      <c r="F1273" t="e">
        <v>#N/A</v>
      </c>
      <c r="G1273" t="s">
        <v>4286</v>
      </c>
      <c r="H1273" t="s">
        <v>4287</v>
      </c>
      <c r="I1273" t="s">
        <v>4261</v>
      </c>
      <c r="J1273" t="s">
        <v>5331</v>
      </c>
      <c r="K1273" t="s">
        <v>5333</v>
      </c>
      <c r="L1273" t="s">
        <v>5416</v>
      </c>
      <c r="M1273" t="s">
        <v>5357</v>
      </c>
      <c r="N1273" t="s">
        <v>5399</v>
      </c>
      <c r="P1273" t="s">
        <v>5330</v>
      </c>
      <c r="Q1273" t="s">
        <v>4307</v>
      </c>
      <c r="R1273" t="e">
        <v>#N/A</v>
      </c>
      <c r="S1273" t="b">
        <v>0</v>
      </c>
      <c r="T1273" t="s">
        <v>4308</v>
      </c>
      <c r="U1273" t="s">
        <v>4308</v>
      </c>
      <c r="V1273" t="s">
        <v>4309</v>
      </c>
      <c r="W1273" t="s">
        <v>4310</v>
      </c>
      <c r="X1273" t="s">
        <v>4311</v>
      </c>
      <c r="AI1273">
        <v>400</v>
      </c>
      <c r="AJ1273">
        <v>400</v>
      </c>
      <c r="AK1273" t="s">
        <v>475</v>
      </c>
      <c r="AL1273" s="1" t="s">
        <v>4292</v>
      </c>
      <c r="AM1273" t="s">
        <v>4293</v>
      </c>
      <c r="AN1273" s="1" t="s">
        <v>4294</v>
      </c>
      <c r="AO1273" s="1" t="str">
        <f t="shared" si="84"/>
        <v>2W Distributor Bike</v>
      </c>
      <c r="AP1273" s="1"/>
      <c r="AQ1273" s="1"/>
      <c r="AR1273" s="1"/>
      <c r="AS1273" s="1"/>
      <c r="AT1273" s="1"/>
      <c r="AU1273" s="1"/>
      <c r="AV1273" s="1"/>
      <c r="AW1273" s="1"/>
      <c r="AX1273" s="1"/>
      <c r="AY1273" s="1"/>
      <c r="AZ1273" s="1"/>
      <c r="BA1273" s="1"/>
      <c r="BB1273" s="1"/>
      <c r="BC1273" s="1"/>
      <c r="BD1273" s="1" t="s">
        <v>5906</v>
      </c>
      <c r="BE1273" t="str">
        <f t="shared" si="82"/>
        <v>https://fs.amplifi.io//file?id=acb209eb-b63e-47cf-860c-67543e4bb507&amp;variant=thumb&amp;extension=png</v>
      </c>
      <c r="BF1273" s="4" t="s">
        <v>7792</v>
      </c>
      <c r="BG1273" s="4" t="s">
        <v>7793</v>
      </c>
      <c r="BH1273" s="4" t="s">
        <v>7794</v>
      </c>
      <c r="BI1273" s="4" t="s">
        <v>7795</v>
      </c>
      <c r="BJ1273" s="4" t="s">
        <v>7796</v>
      </c>
      <c r="BK1273" s="4" t="s">
        <v>7797</v>
      </c>
      <c r="BL1273" s="4" t="s">
        <v>7798</v>
      </c>
      <c r="BM1273" s="4" t="s">
        <v>7799</v>
      </c>
      <c r="BN1273" s="4" t="s">
        <v>5906</v>
      </c>
      <c r="BO1273" s="4" t="s">
        <v>7800</v>
      </c>
    </row>
    <row r="1274" spans="1:67" ht="19" customHeight="1" x14ac:dyDescent="0.2">
      <c r="A1274">
        <v>1301</v>
      </c>
      <c r="B1274" t="str">
        <f t="shared" si="85"/>
        <v>80003-00001</v>
      </c>
      <c r="C1274" t="s">
        <v>4312</v>
      </c>
      <c r="D1274" t="str">
        <f t="shared" si="83"/>
        <v>Z-80003-00001</v>
      </c>
      <c r="E1274" t="s">
        <v>208</v>
      </c>
      <c r="F1274" t="s">
        <v>5948</v>
      </c>
      <c r="G1274" t="s">
        <v>4313</v>
      </c>
      <c r="H1274" t="s">
        <v>4314</v>
      </c>
      <c r="I1274" t="s">
        <v>4261</v>
      </c>
      <c r="J1274" t="s">
        <v>5331</v>
      </c>
      <c r="K1274" t="s">
        <v>5333</v>
      </c>
      <c r="L1274" t="s">
        <v>5416</v>
      </c>
      <c r="M1274" t="s">
        <v>5357</v>
      </c>
      <c r="N1274" t="s">
        <v>5399</v>
      </c>
      <c r="P1274" t="s">
        <v>5427</v>
      </c>
      <c r="Q1274" t="s">
        <v>88</v>
      </c>
      <c r="R1274" t="b">
        <v>1</v>
      </c>
      <c r="S1274" t="b">
        <v>1</v>
      </c>
      <c r="T1274" t="s">
        <v>4315</v>
      </c>
      <c r="U1274" t="s">
        <v>4315</v>
      </c>
      <c r="V1274" t="s">
        <v>4316</v>
      </c>
      <c r="W1274" t="s">
        <v>4317</v>
      </c>
      <c r="X1274" t="s">
        <v>4318</v>
      </c>
      <c r="AI1274">
        <v>250</v>
      </c>
      <c r="AJ1274">
        <v>270</v>
      </c>
      <c r="AK1274" t="s">
        <v>475</v>
      </c>
      <c r="AL1274" s="1" t="s">
        <v>4319</v>
      </c>
      <c r="AM1274" t="s">
        <v>4320</v>
      </c>
      <c r="AN1274" s="1" t="s">
        <v>4321</v>
      </c>
      <c r="AO1274" s="1" t="str">
        <f t="shared" si="84"/>
        <v>2W Distributor Bike</v>
      </c>
      <c r="AP1274" s="1"/>
      <c r="AQ1274" s="1"/>
      <c r="AR1274" s="1"/>
      <c r="AS1274" s="1"/>
      <c r="AT1274" s="1"/>
      <c r="AU1274" s="1"/>
      <c r="AV1274" s="1"/>
      <c r="AW1274" s="1"/>
      <c r="AX1274" s="1"/>
      <c r="AY1274" s="1"/>
      <c r="AZ1274" s="1"/>
      <c r="BA1274" s="1"/>
      <c r="BB1274" s="1"/>
      <c r="BC1274" s="1"/>
      <c r="BD1274" s="1" t="s">
        <v>5907</v>
      </c>
      <c r="BE1274" t="str">
        <f t="shared" si="82"/>
        <v>https://fs.amplifi.io//file?id=8384f9bc-f85d-470d-80f0-7e7527b011a8&amp;variant=thumb&amp;extension=png</v>
      </c>
      <c r="BF1274" s="4" t="s">
        <v>7801</v>
      </c>
      <c r="BG1274" s="4" t="s">
        <v>5907</v>
      </c>
      <c r="BH1274" s="4" t="s">
        <v>7802</v>
      </c>
      <c r="BI1274" s="4" t="s">
        <v>7803</v>
      </c>
      <c r="BJ1274" s="4" t="s">
        <v>7804</v>
      </c>
    </row>
    <row r="1275" spans="1:67" ht="19" customHeight="1" x14ac:dyDescent="0.2">
      <c r="A1275">
        <v>1302</v>
      </c>
      <c r="B1275" t="str">
        <f t="shared" si="85"/>
        <v>80003-00005</v>
      </c>
      <c r="C1275" t="s">
        <v>4322</v>
      </c>
      <c r="D1275" t="str">
        <f t="shared" si="83"/>
        <v>Z-80003-00005</v>
      </c>
      <c r="E1275" t="s">
        <v>208</v>
      </c>
      <c r="F1275" t="s">
        <v>5948</v>
      </c>
      <c r="G1275" t="s">
        <v>4313</v>
      </c>
      <c r="H1275" t="s">
        <v>4314</v>
      </c>
      <c r="I1275" t="s">
        <v>4261</v>
      </c>
      <c r="J1275" t="s">
        <v>5331</v>
      </c>
      <c r="K1275" t="s">
        <v>5333</v>
      </c>
      <c r="L1275" t="s">
        <v>5416</v>
      </c>
      <c r="M1275" t="s">
        <v>5357</v>
      </c>
      <c r="N1275" t="s">
        <v>5399</v>
      </c>
      <c r="P1275" t="s">
        <v>5427</v>
      </c>
      <c r="Q1275" t="s">
        <v>118</v>
      </c>
      <c r="R1275" t="b">
        <v>1</v>
      </c>
      <c r="S1275" t="b">
        <v>1</v>
      </c>
      <c r="T1275" t="s">
        <v>4323</v>
      </c>
      <c r="U1275" t="s">
        <v>4323</v>
      </c>
      <c r="V1275" t="s">
        <v>4324</v>
      </c>
      <c r="W1275" t="s">
        <v>4325</v>
      </c>
      <c r="X1275" t="s">
        <v>4326</v>
      </c>
      <c r="AI1275">
        <v>250</v>
      </c>
      <c r="AJ1275">
        <v>270</v>
      </c>
      <c r="AK1275" t="s">
        <v>475</v>
      </c>
      <c r="AL1275" s="1" t="s">
        <v>4319</v>
      </c>
      <c r="AM1275" t="s">
        <v>4320</v>
      </c>
      <c r="AN1275" s="1" t="s">
        <v>4321</v>
      </c>
      <c r="AO1275" s="1" t="str">
        <f t="shared" si="84"/>
        <v>2W Distributor Bike</v>
      </c>
      <c r="AP1275" s="1"/>
      <c r="AQ1275" s="1"/>
      <c r="AR1275" s="1"/>
      <c r="AS1275" s="1"/>
      <c r="AT1275" s="1"/>
      <c r="AU1275" s="1"/>
      <c r="AV1275" s="1"/>
      <c r="AW1275" s="1"/>
      <c r="AX1275" s="1"/>
      <c r="AY1275" s="1"/>
      <c r="AZ1275" s="1"/>
      <c r="BA1275" s="1"/>
      <c r="BB1275" s="1"/>
      <c r="BC1275" s="1"/>
      <c r="BD1275" s="1" t="s">
        <v>5908</v>
      </c>
      <c r="BE1275" t="str">
        <f t="shared" si="82"/>
        <v>https://fs.amplifi.io//file?id=570b77bb-44d8-47ec-9d2d-3465a26528c0&amp;variant=thumb&amp;extension=png</v>
      </c>
      <c r="BF1275" s="4" t="s">
        <v>7805</v>
      </c>
      <c r="BG1275" s="4" t="s">
        <v>7806</v>
      </c>
      <c r="BH1275" s="4" t="s">
        <v>7807</v>
      </c>
      <c r="BI1275" s="4" t="s">
        <v>7808</v>
      </c>
      <c r="BJ1275" s="4" t="s">
        <v>5908</v>
      </c>
    </row>
    <row r="1276" spans="1:67" ht="19" customHeight="1" x14ac:dyDescent="0.2">
      <c r="A1276">
        <v>1303</v>
      </c>
      <c r="B1276" t="str">
        <f t="shared" ref="B1276:B1307" si="86">RIGHT(C1276,11)</f>
        <v>80003-00009</v>
      </c>
      <c r="C1276" t="s">
        <v>4327</v>
      </c>
      <c r="D1276" t="str">
        <f t="shared" si="83"/>
        <v>Z-80003-00009</v>
      </c>
      <c r="E1276" t="s">
        <v>208</v>
      </c>
      <c r="F1276" t="s">
        <v>5948</v>
      </c>
      <c r="G1276" t="s">
        <v>4313</v>
      </c>
      <c r="H1276" t="s">
        <v>4314</v>
      </c>
      <c r="I1276" t="s">
        <v>4261</v>
      </c>
      <c r="J1276" t="s">
        <v>5331</v>
      </c>
      <c r="K1276" t="s">
        <v>5333</v>
      </c>
      <c r="L1276" t="s">
        <v>5416</v>
      </c>
      <c r="M1276" t="s">
        <v>5357</v>
      </c>
      <c r="N1276" t="s">
        <v>5399</v>
      </c>
      <c r="P1276" t="s">
        <v>5427</v>
      </c>
      <c r="Q1276" t="s">
        <v>4328</v>
      </c>
      <c r="R1276" t="b">
        <v>1</v>
      </c>
      <c r="S1276" t="b">
        <v>0</v>
      </c>
      <c r="T1276" t="s">
        <v>4329</v>
      </c>
      <c r="U1276" t="s">
        <v>4329</v>
      </c>
      <c r="V1276" t="s">
        <v>4330</v>
      </c>
      <c r="W1276" t="s">
        <v>4331</v>
      </c>
      <c r="X1276" t="s">
        <v>4332</v>
      </c>
      <c r="AI1276">
        <v>250</v>
      </c>
      <c r="AJ1276">
        <v>270</v>
      </c>
      <c r="AK1276" t="s">
        <v>475</v>
      </c>
      <c r="AL1276" s="1" t="s">
        <v>4319</v>
      </c>
      <c r="AM1276" t="s">
        <v>4320</v>
      </c>
      <c r="AN1276" s="1" t="s">
        <v>4321</v>
      </c>
      <c r="AO1276" s="1" t="str">
        <f t="shared" si="84"/>
        <v>2W Distributor Bike</v>
      </c>
      <c r="AP1276" s="1"/>
      <c r="AQ1276" s="1"/>
      <c r="AR1276" s="1"/>
      <c r="AS1276" s="1"/>
      <c r="AT1276" s="1"/>
      <c r="AU1276" s="1"/>
      <c r="AV1276" s="1"/>
      <c r="AW1276" s="1"/>
      <c r="AX1276" s="1"/>
      <c r="AY1276" s="1"/>
      <c r="AZ1276" s="1"/>
      <c r="BA1276" s="1"/>
      <c r="BB1276" s="1"/>
      <c r="BC1276" s="1"/>
      <c r="BD1276" s="1" t="s">
        <v>5909</v>
      </c>
      <c r="BE1276" t="str">
        <f t="shared" si="82"/>
        <v>https://fs.amplifi.io//file?id=c3789766-adc2-4b7b-b32b-db097e9dac73&amp;variant=thumb&amp;extension=png</v>
      </c>
      <c r="BF1276" s="4" t="s">
        <v>7809</v>
      </c>
      <c r="BG1276" s="4" t="s">
        <v>7810</v>
      </c>
      <c r="BH1276" s="4" t="s">
        <v>7811</v>
      </c>
      <c r="BI1276" s="4" t="s">
        <v>7812</v>
      </c>
      <c r="BJ1276" s="4" t="s">
        <v>7813</v>
      </c>
      <c r="BK1276" s="4" t="s">
        <v>5909</v>
      </c>
      <c r="BL1276" s="4" t="s">
        <v>7814</v>
      </c>
      <c r="BM1276" s="4" t="s">
        <v>7815</v>
      </c>
      <c r="BN1276" s="4" t="s">
        <v>7816</v>
      </c>
      <c r="BO1276" s="4" t="s">
        <v>7817</v>
      </c>
    </row>
    <row r="1277" spans="1:67" ht="19" customHeight="1" x14ac:dyDescent="0.2">
      <c r="A1277">
        <v>1304</v>
      </c>
      <c r="B1277" t="str">
        <f t="shared" si="86"/>
        <v>80003-00013</v>
      </c>
      <c r="C1277" t="s">
        <v>4333</v>
      </c>
      <c r="D1277" t="str">
        <f t="shared" si="83"/>
        <v>Z-80003-00013</v>
      </c>
      <c r="E1277" t="s">
        <v>208</v>
      </c>
      <c r="F1277" t="s">
        <v>5948</v>
      </c>
      <c r="G1277" t="s">
        <v>4313</v>
      </c>
      <c r="H1277" t="s">
        <v>4314</v>
      </c>
      <c r="I1277" t="s">
        <v>4261</v>
      </c>
      <c r="J1277" t="s">
        <v>5331</v>
      </c>
      <c r="K1277" t="s">
        <v>5333</v>
      </c>
      <c r="L1277" t="s">
        <v>5416</v>
      </c>
      <c r="M1277" t="s">
        <v>5357</v>
      </c>
      <c r="N1277" t="s">
        <v>5399</v>
      </c>
      <c r="P1277" t="s">
        <v>5427</v>
      </c>
      <c r="Q1277" t="s">
        <v>4334</v>
      </c>
      <c r="R1277" t="b">
        <v>1</v>
      </c>
      <c r="S1277" t="b">
        <v>0</v>
      </c>
      <c r="T1277" t="s">
        <v>4335</v>
      </c>
      <c r="U1277" t="s">
        <v>4335</v>
      </c>
      <c r="V1277" t="s">
        <v>4336</v>
      </c>
      <c r="W1277" t="s">
        <v>4337</v>
      </c>
      <c r="X1277" t="s">
        <v>4338</v>
      </c>
      <c r="AI1277">
        <v>250</v>
      </c>
      <c r="AJ1277">
        <v>270</v>
      </c>
      <c r="AK1277" t="s">
        <v>475</v>
      </c>
      <c r="AL1277" s="1" t="s">
        <v>4319</v>
      </c>
      <c r="AM1277" t="s">
        <v>4320</v>
      </c>
      <c r="AN1277" s="1" t="s">
        <v>4321</v>
      </c>
      <c r="AO1277" s="1" t="str">
        <f t="shared" si="84"/>
        <v>2W Distributor Bike</v>
      </c>
      <c r="AP1277" s="1"/>
      <c r="AQ1277" s="1"/>
      <c r="AR1277" s="1"/>
      <c r="AS1277" s="1"/>
      <c r="AT1277" s="1"/>
      <c r="AU1277" s="1"/>
      <c r="AV1277" s="1"/>
      <c r="AW1277" s="1"/>
      <c r="AX1277" s="1"/>
      <c r="AY1277" s="1"/>
      <c r="AZ1277" s="1"/>
      <c r="BA1277" s="1"/>
      <c r="BB1277" s="1"/>
      <c r="BC1277" s="1"/>
      <c r="BD1277" s="1" t="s">
        <v>5910</v>
      </c>
      <c r="BE1277" t="str">
        <f t="shared" si="82"/>
        <v>https://fs.amplifi.io//file?id=e3c79afa-dabf-4c22-b892-cb708496e16b&amp;variant=thumb&amp;extension=png</v>
      </c>
      <c r="BF1277" s="4" t="s">
        <v>7818</v>
      </c>
      <c r="BG1277" s="4" t="s">
        <v>7819</v>
      </c>
      <c r="BH1277" s="4" t="s">
        <v>7820</v>
      </c>
      <c r="BI1277" s="4" t="s">
        <v>7821</v>
      </c>
      <c r="BJ1277" s="4" t="s">
        <v>5910</v>
      </c>
      <c r="BK1277" s="4" t="s">
        <v>7822</v>
      </c>
      <c r="BL1277" s="4" t="s">
        <v>7823</v>
      </c>
      <c r="BM1277" s="4" t="s">
        <v>7824</v>
      </c>
      <c r="BN1277" s="4" t="s">
        <v>7825</v>
      </c>
      <c r="BO1277" s="4" t="s">
        <v>7826</v>
      </c>
    </row>
    <row r="1278" spans="1:67" ht="19" customHeight="1" x14ac:dyDescent="0.2">
      <c r="A1278">
        <v>1305</v>
      </c>
      <c r="B1278" t="str">
        <f t="shared" si="86"/>
        <v>80004-00001</v>
      </c>
      <c r="C1278" t="s">
        <v>4339</v>
      </c>
      <c r="D1278" t="str">
        <f t="shared" si="83"/>
        <v>Z-80004-00001</v>
      </c>
      <c r="E1278" t="s">
        <v>208</v>
      </c>
      <c r="F1278" t="e">
        <v>#N/A</v>
      </c>
      <c r="G1278" t="s">
        <v>4340</v>
      </c>
      <c r="H1278" t="s">
        <v>4341</v>
      </c>
      <c r="I1278" t="s">
        <v>4261</v>
      </c>
      <c r="J1278" t="s">
        <v>5331</v>
      </c>
      <c r="K1278" t="s">
        <v>5333</v>
      </c>
      <c r="L1278" t="s">
        <v>5416</v>
      </c>
      <c r="M1278" t="s">
        <v>5357</v>
      </c>
      <c r="N1278" t="s">
        <v>5400</v>
      </c>
      <c r="P1278" t="s">
        <v>5330</v>
      </c>
      <c r="Q1278" t="s">
        <v>88</v>
      </c>
      <c r="R1278" t="e">
        <v>#N/A</v>
      </c>
      <c r="S1278" t="b">
        <v>1</v>
      </c>
      <c r="T1278" t="s">
        <v>4342</v>
      </c>
      <c r="U1278" t="s">
        <v>4342</v>
      </c>
      <c r="V1278" t="s">
        <v>4343</v>
      </c>
      <c r="W1278" t="s">
        <v>4344</v>
      </c>
      <c r="AI1278">
        <v>165</v>
      </c>
      <c r="AJ1278">
        <v>165</v>
      </c>
      <c r="AK1278" t="s">
        <v>475</v>
      </c>
      <c r="AL1278" s="1" t="s">
        <v>4345</v>
      </c>
      <c r="AM1278" t="s">
        <v>4346</v>
      </c>
      <c r="AN1278" s="1" t="s">
        <v>4347</v>
      </c>
      <c r="AO1278" s="1" t="str">
        <f t="shared" si="84"/>
        <v>2W Distributor Bike</v>
      </c>
      <c r="AP1278" s="1"/>
      <c r="AQ1278" s="1"/>
      <c r="AR1278" s="1"/>
      <c r="AS1278" s="1"/>
      <c r="AT1278" s="1"/>
      <c r="AU1278" s="1"/>
      <c r="AV1278" s="1"/>
      <c r="AW1278" s="1"/>
      <c r="AX1278" s="1"/>
      <c r="AY1278" s="1"/>
      <c r="AZ1278" s="1"/>
      <c r="BA1278" s="1"/>
      <c r="BB1278" s="1"/>
      <c r="BC1278" s="1"/>
      <c r="BD1278" s="1" t="s">
        <v>5312</v>
      </c>
      <c r="BE1278" t="str">
        <f t="shared" si="82"/>
        <v>https://fs.amplifi.io//file?id=6caa7664-45a6-4022-a8af-baf80d39fd79&amp;variant=thumb&amp;extension=png</v>
      </c>
      <c r="BF1278" s="4" t="s">
        <v>5312</v>
      </c>
      <c r="BG1278" s="4" t="s">
        <v>7827</v>
      </c>
    </row>
    <row r="1279" spans="1:67" ht="19" customHeight="1" x14ac:dyDescent="0.2">
      <c r="A1279">
        <v>1306</v>
      </c>
      <c r="B1279" t="str">
        <f t="shared" si="86"/>
        <v>80004-00004</v>
      </c>
      <c r="C1279" t="s">
        <v>4348</v>
      </c>
      <c r="D1279" t="str">
        <f t="shared" si="83"/>
        <v>Z-80004-00004</v>
      </c>
      <c r="E1279" t="s">
        <v>208</v>
      </c>
      <c r="F1279" t="e">
        <v>#N/A</v>
      </c>
      <c r="G1279" t="s">
        <v>4340</v>
      </c>
      <c r="H1279" t="s">
        <v>4341</v>
      </c>
      <c r="I1279" t="s">
        <v>4261</v>
      </c>
      <c r="J1279" t="s">
        <v>5331</v>
      </c>
      <c r="K1279" t="s">
        <v>5333</v>
      </c>
      <c r="L1279" t="s">
        <v>5416</v>
      </c>
      <c r="M1279" t="s">
        <v>5357</v>
      </c>
      <c r="N1279" t="s">
        <v>5400</v>
      </c>
      <c r="P1279" t="s">
        <v>5330</v>
      </c>
      <c r="Q1279" t="s">
        <v>486</v>
      </c>
      <c r="R1279" t="e">
        <v>#N/A</v>
      </c>
      <c r="S1279" t="b">
        <v>0</v>
      </c>
      <c r="T1279" t="s">
        <v>4349</v>
      </c>
      <c r="U1279" t="s">
        <v>4349</v>
      </c>
      <c r="V1279" t="s">
        <v>4350</v>
      </c>
      <c r="W1279" t="s">
        <v>4351</v>
      </c>
      <c r="AI1279">
        <v>165</v>
      </c>
      <c r="AJ1279">
        <v>165</v>
      </c>
      <c r="AK1279" t="s">
        <v>475</v>
      </c>
      <c r="AL1279" s="1" t="s">
        <v>4345</v>
      </c>
      <c r="AM1279" t="s">
        <v>4346</v>
      </c>
      <c r="AN1279" s="1" t="s">
        <v>4347</v>
      </c>
      <c r="AO1279" s="1" t="str">
        <f t="shared" si="84"/>
        <v>2W Distributor Bike</v>
      </c>
      <c r="AP1279" s="1"/>
      <c r="AQ1279" s="1"/>
      <c r="AR1279" s="1"/>
      <c r="AS1279" s="1"/>
      <c r="AT1279" s="1"/>
      <c r="AU1279" s="1"/>
      <c r="AV1279" s="1"/>
      <c r="AW1279" s="1"/>
      <c r="AX1279" s="1"/>
      <c r="AY1279" s="1"/>
      <c r="AZ1279" s="1"/>
      <c r="BA1279" s="1"/>
      <c r="BB1279" s="1"/>
      <c r="BC1279" s="1"/>
      <c r="BD1279" s="1" t="s">
        <v>5911</v>
      </c>
      <c r="BE1279" t="str">
        <f t="shared" si="82"/>
        <v>https://fs.amplifi.io//file?id=f30ed827-c0ed-4238-9411-f126a8f5d461&amp;variant=thumb&amp;extension=png</v>
      </c>
      <c r="BF1279" s="4" t="s">
        <v>7828</v>
      </c>
      <c r="BG1279" s="4" t="s">
        <v>5911</v>
      </c>
      <c r="BH1279" s="4" t="s">
        <v>7829</v>
      </c>
      <c r="BI1279" s="4" t="s">
        <v>7830</v>
      </c>
      <c r="BJ1279" s="4" t="s">
        <v>7831</v>
      </c>
      <c r="BK1279" s="4" t="s">
        <v>7832</v>
      </c>
      <c r="BL1279" s="4" t="s">
        <v>7833</v>
      </c>
      <c r="BM1279" s="4" t="s">
        <v>7834</v>
      </c>
      <c r="BN1279" s="4" t="s">
        <v>7835</v>
      </c>
      <c r="BO1279" s="4" t="s">
        <v>7836</v>
      </c>
    </row>
    <row r="1280" spans="1:67" ht="19" customHeight="1" x14ac:dyDescent="0.2">
      <c r="A1280">
        <v>1307</v>
      </c>
      <c r="B1280" t="str">
        <f t="shared" si="86"/>
        <v>80004-00007</v>
      </c>
      <c r="C1280" t="s">
        <v>4352</v>
      </c>
      <c r="D1280" t="str">
        <f t="shared" si="83"/>
        <v>Z-80004-00007</v>
      </c>
      <c r="E1280" t="s">
        <v>208</v>
      </c>
      <c r="F1280" t="e">
        <v>#N/A</v>
      </c>
      <c r="G1280" t="s">
        <v>4340</v>
      </c>
      <c r="H1280" t="s">
        <v>4341</v>
      </c>
      <c r="I1280" t="s">
        <v>4261</v>
      </c>
      <c r="J1280" t="s">
        <v>5331</v>
      </c>
      <c r="K1280" t="s">
        <v>5333</v>
      </c>
      <c r="L1280" t="s">
        <v>5416</v>
      </c>
      <c r="M1280" t="s">
        <v>5357</v>
      </c>
      <c r="N1280" t="s">
        <v>5400</v>
      </c>
      <c r="P1280" t="s">
        <v>5330</v>
      </c>
      <c r="Q1280" t="s">
        <v>4353</v>
      </c>
      <c r="R1280" t="e">
        <v>#N/A</v>
      </c>
      <c r="S1280" t="b">
        <v>0</v>
      </c>
      <c r="T1280" t="s">
        <v>4354</v>
      </c>
      <c r="U1280" t="s">
        <v>4354</v>
      </c>
      <c r="V1280" t="s">
        <v>4355</v>
      </c>
      <c r="W1280" t="s">
        <v>4356</v>
      </c>
      <c r="AI1280">
        <v>165</v>
      </c>
      <c r="AJ1280">
        <v>165</v>
      </c>
      <c r="AK1280" t="s">
        <v>475</v>
      </c>
      <c r="AL1280" s="1" t="s">
        <v>4345</v>
      </c>
      <c r="AM1280" t="s">
        <v>4346</v>
      </c>
      <c r="AN1280" s="1" t="s">
        <v>4347</v>
      </c>
      <c r="AO1280" s="1" t="str">
        <f t="shared" si="84"/>
        <v>2W Distributor Bike</v>
      </c>
      <c r="AP1280" s="1"/>
      <c r="AQ1280" s="1"/>
      <c r="AR1280" s="1"/>
      <c r="AS1280" s="1"/>
      <c r="AT1280" s="1"/>
      <c r="AU1280" s="1"/>
      <c r="AV1280" s="1"/>
      <c r="AW1280" s="1"/>
      <c r="AX1280" s="1"/>
      <c r="AY1280" s="1"/>
      <c r="AZ1280" s="1"/>
      <c r="BA1280" s="1"/>
      <c r="BB1280" s="1"/>
      <c r="BC1280" s="1"/>
      <c r="BD1280" s="1" t="s">
        <v>5912</v>
      </c>
      <c r="BE1280" t="str">
        <f t="shared" si="82"/>
        <v>https://fs.amplifi.io//file?id=ba6774ce-c4fa-4f02-a4e4-a51614e40f11&amp;variant=thumb&amp;extension=png</v>
      </c>
      <c r="BF1280" s="4" t="s">
        <v>7837</v>
      </c>
      <c r="BG1280" s="4" t="s">
        <v>7838</v>
      </c>
      <c r="BH1280" s="4" t="s">
        <v>5912</v>
      </c>
      <c r="BI1280" s="4" t="s">
        <v>7839</v>
      </c>
      <c r="BJ1280" s="4" t="s">
        <v>7840</v>
      </c>
      <c r="BK1280" s="4" t="s">
        <v>7841</v>
      </c>
      <c r="BL1280" s="4" t="s">
        <v>7842</v>
      </c>
      <c r="BM1280" s="4" t="s">
        <v>7843</v>
      </c>
      <c r="BN1280" s="4" t="s">
        <v>7844</v>
      </c>
      <c r="BO1280" s="4" t="s">
        <v>7845</v>
      </c>
    </row>
    <row r="1281" spans="1:67" ht="19" customHeight="1" x14ac:dyDescent="0.2">
      <c r="A1281">
        <v>1308</v>
      </c>
      <c r="B1281" t="str">
        <f t="shared" si="86"/>
        <v>80004-00010</v>
      </c>
      <c r="C1281" t="s">
        <v>4357</v>
      </c>
      <c r="D1281" t="str">
        <f t="shared" si="83"/>
        <v>Z-80004-00010</v>
      </c>
      <c r="E1281" t="s">
        <v>208</v>
      </c>
      <c r="F1281" t="e">
        <v>#N/A</v>
      </c>
      <c r="G1281" t="s">
        <v>4340</v>
      </c>
      <c r="H1281" t="s">
        <v>4341</v>
      </c>
      <c r="I1281" t="s">
        <v>4261</v>
      </c>
      <c r="J1281" t="s">
        <v>5331</v>
      </c>
      <c r="K1281" t="s">
        <v>5333</v>
      </c>
      <c r="L1281" t="s">
        <v>5416</v>
      </c>
      <c r="M1281" t="s">
        <v>5357</v>
      </c>
      <c r="N1281" t="s">
        <v>5400</v>
      </c>
      <c r="P1281" t="s">
        <v>5330</v>
      </c>
      <c r="Q1281" t="s">
        <v>1610</v>
      </c>
      <c r="R1281" t="e">
        <v>#N/A</v>
      </c>
      <c r="S1281" t="b">
        <v>0</v>
      </c>
      <c r="T1281" t="s">
        <v>4358</v>
      </c>
      <c r="U1281" t="s">
        <v>4358</v>
      </c>
      <c r="V1281" t="s">
        <v>4359</v>
      </c>
      <c r="W1281" t="s">
        <v>4360</v>
      </c>
      <c r="AI1281">
        <v>165</v>
      </c>
      <c r="AJ1281">
        <v>165</v>
      </c>
      <c r="AK1281" t="s">
        <v>475</v>
      </c>
      <c r="AL1281" s="1" t="s">
        <v>4345</v>
      </c>
      <c r="AM1281" t="s">
        <v>4346</v>
      </c>
      <c r="AN1281" s="1" t="s">
        <v>4347</v>
      </c>
      <c r="AO1281" s="1" t="str">
        <f t="shared" si="84"/>
        <v>2W Distributor Bike</v>
      </c>
      <c r="AP1281" s="1"/>
      <c r="AQ1281" s="1"/>
      <c r="AR1281" s="1"/>
      <c r="AS1281" s="1"/>
      <c r="AT1281" s="1"/>
      <c r="AU1281" s="1"/>
      <c r="AV1281" s="1"/>
      <c r="AW1281" s="1"/>
      <c r="AX1281" s="1"/>
      <c r="AY1281" s="1"/>
      <c r="AZ1281" s="1"/>
      <c r="BA1281" s="1"/>
      <c r="BB1281" s="1"/>
      <c r="BC1281" s="1"/>
      <c r="BD1281" s="1" t="s">
        <v>5313</v>
      </c>
      <c r="BE1281" t="str">
        <f t="shared" si="82"/>
        <v>https://fs.amplifi.io//file?id=569a860a-e633-4619-b7cf-0bea5f78e421&amp;variant=thumb&amp;extension=png</v>
      </c>
      <c r="BF1281" s="4" t="s">
        <v>5313</v>
      </c>
      <c r="BG1281" s="4" t="s">
        <v>7846</v>
      </c>
      <c r="BH1281" s="4" t="s">
        <v>7847</v>
      </c>
      <c r="BI1281" s="4" t="s">
        <v>7848</v>
      </c>
      <c r="BJ1281" s="4" t="s">
        <v>7849</v>
      </c>
      <c r="BK1281" s="4" t="s">
        <v>7850</v>
      </c>
      <c r="BL1281" s="4" t="s">
        <v>7851</v>
      </c>
      <c r="BM1281" s="4" t="s">
        <v>7852</v>
      </c>
      <c r="BN1281" s="4" t="s">
        <v>7853</v>
      </c>
      <c r="BO1281" s="4" t="s">
        <v>7854</v>
      </c>
    </row>
    <row r="1282" spans="1:67" ht="19" customHeight="1" x14ac:dyDescent="0.2">
      <c r="A1282">
        <v>1309</v>
      </c>
      <c r="B1282" t="str">
        <f t="shared" si="86"/>
        <v>80004-00013</v>
      </c>
      <c r="C1282" t="s">
        <v>4361</v>
      </c>
      <c r="D1282" t="str">
        <f t="shared" si="83"/>
        <v>Z-80004-00013</v>
      </c>
      <c r="E1282" t="s">
        <v>208</v>
      </c>
      <c r="F1282" t="e">
        <v>#N/A</v>
      </c>
      <c r="G1282" t="s">
        <v>4340</v>
      </c>
      <c r="H1282" t="s">
        <v>4341</v>
      </c>
      <c r="I1282" t="s">
        <v>4261</v>
      </c>
      <c r="J1282" t="s">
        <v>5331</v>
      </c>
      <c r="K1282" t="s">
        <v>5333</v>
      </c>
      <c r="L1282" t="s">
        <v>5416</v>
      </c>
      <c r="M1282" t="s">
        <v>5357</v>
      </c>
      <c r="N1282" t="s">
        <v>5400</v>
      </c>
      <c r="P1282" t="s">
        <v>5330</v>
      </c>
      <c r="Q1282" t="s">
        <v>4362</v>
      </c>
      <c r="R1282" t="e">
        <v>#N/A</v>
      </c>
      <c r="S1282" t="b">
        <v>0</v>
      </c>
      <c r="T1282" t="s">
        <v>4363</v>
      </c>
      <c r="U1282" t="s">
        <v>4363</v>
      </c>
      <c r="V1282" t="s">
        <v>4364</v>
      </c>
      <c r="W1282" t="s">
        <v>4365</v>
      </c>
      <c r="AI1282">
        <v>165</v>
      </c>
      <c r="AJ1282">
        <v>165</v>
      </c>
      <c r="AK1282" t="s">
        <v>475</v>
      </c>
      <c r="AL1282" s="1" t="s">
        <v>4345</v>
      </c>
      <c r="AM1282" t="s">
        <v>4346</v>
      </c>
      <c r="AN1282" s="1" t="s">
        <v>4347</v>
      </c>
      <c r="AO1282" s="1" t="str">
        <f t="shared" si="84"/>
        <v>2W Distributor Bike</v>
      </c>
      <c r="AP1282" s="1"/>
      <c r="AQ1282" s="1"/>
      <c r="AR1282" s="1"/>
      <c r="AS1282" s="1"/>
      <c r="AT1282" s="1"/>
      <c r="AU1282" s="1"/>
      <c r="AV1282" s="1"/>
      <c r="AW1282" s="1"/>
      <c r="AX1282" s="1"/>
      <c r="AY1282" s="1"/>
      <c r="AZ1282" s="1"/>
      <c r="BA1282" s="1"/>
      <c r="BB1282" s="1"/>
      <c r="BC1282" s="1"/>
      <c r="BD1282" s="1" t="s">
        <v>5913</v>
      </c>
      <c r="BE1282" t="str">
        <f t="shared" ref="BE1282:BE1345" si="87">IF(BD1282="","",BD1282&amp;"&amp;variant=thumb&amp;extension=png")</f>
        <v>https://fs.amplifi.io//file?id=a35ec8e5-1922-4467-8339-b31ef71dbf51&amp;variant=thumb&amp;extension=png</v>
      </c>
      <c r="BF1282" s="4" t="s">
        <v>7855</v>
      </c>
      <c r="BG1282" s="4" t="s">
        <v>7856</v>
      </c>
      <c r="BH1282" s="4" t="s">
        <v>7857</v>
      </c>
      <c r="BI1282" s="4" t="s">
        <v>7858</v>
      </c>
      <c r="BJ1282" s="4" t="s">
        <v>7859</v>
      </c>
      <c r="BK1282" s="4" t="s">
        <v>7860</v>
      </c>
      <c r="BL1282" s="4" t="s">
        <v>5913</v>
      </c>
      <c r="BM1282" s="4" t="s">
        <v>7861</v>
      </c>
      <c r="BN1282" s="4" t="s">
        <v>7862</v>
      </c>
      <c r="BO1282" s="4" t="s">
        <v>7863</v>
      </c>
    </row>
    <row r="1283" spans="1:67" ht="19" customHeight="1" x14ac:dyDescent="0.2">
      <c r="A1283">
        <v>1310</v>
      </c>
      <c r="B1283" t="str">
        <f t="shared" si="86"/>
        <v>80004-00016</v>
      </c>
      <c r="C1283" t="s">
        <v>4366</v>
      </c>
      <c r="D1283" t="str">
        <f t="shared" ref="D1283:D1346" si="88">C1283</f>
        <v>Z-80004-00016</v>
      </c>
      <c r="E1283" t="s">
        <v>208</v>
      </c>
      <c r="F1283" t="e">
        <v>#N/A</v>
      </c>
      <c r="G1283" t="s">
        <v>4340</v>
      </c>
      <c r="H1283" t="s">
        <v>4341</v>
      </c>
      <c r="I1283" t="s">
        <v>4261</v>
      </c>
      <c r="J1283" t="s">
        <v>5331</v>
      </c>
      <c r="K1283" t="s">
        <v>5333</v>
      </c>
      <c r="L1283" t="s">
        <v>5416</v>
      </c>
      <c r="M1283" t="s">
        <v>5357</v>
      </c>
      <c r="N1283" t="s">
        <v>5400</v>
      </c>
      <c r="P1283" t="s">
        <v>5330</v>
      </c>
      <c r="Q1283" t="s">
        <v>4367</v>
      </c>
      <c r="R1283" t="e">
        <v>#N/A</v>
      </c>
      <c r="S1283" t="b">
        <v>0</v>
      </c>
      <c r="T1283" t="s">
        <v>4368</v>
      </c>
      <c r="U1283" t="s">
        <v>4368</v>
      </c>
      <c r="V1283" t="s">
        <v>4369</v>
      </c>
      <c r="W1283" t="s">
        <v>4370</v>
      </c>
      <c r="AI1283">
        <v>165</v>
      </c>
      <c r="AJ1283">
        <v>165</v>
      </c>
      <c r="AK1283" t="s">
        <v>475</v>
      </c>
      <c r="AL1283" s="1" t="s">
        <v>4345</v>
      </c>
      <c r="AM1283" t="s">
        <v>4346</v>
      </c>
      <c r="AN1283" s="1" t="s">
        <v>4347</v>
      </c>
      <c r="AO1283" s="1" t="str">
        <f t="shared" ref="AO1283:AO1346" si="89">IF(E1283="Moto","",IF(E1283="Snowboard","",IF(E1283="Snowmobile","",AO$1)))</f>
        <v>2W Distributor Bike</v>
      </c>
      <c r="AP1283" s="1"/>
      <c r="AQ1283" s="1"/>
      <c r="AR1283" s="1"/>
      <c r="AS1283" s="1"/>
      <c r="AT1283" s="1"/>
      <c r="AU1283" s="1"/>
      <c r="AV1283" s="1"/>
      <c r="AW1283" s="1"/>
      <c r="AX1283" s="1"/>
      <c r="AY1283" s="1"/>
      <c r="AZ1283" s="1"/>
      <c r="BA1283" s="1"/>
      <c r="BB1283" s="1"/>
      <c r="BC1283" s="1"/>
      <c r="BD1283" s="1" t="s">
        <v>5314</v>
      </c>
      <c r="BE1283" t="str">
        <f t="shared" si="87"/>
        <v>https://fs.amplifi.io//file?id=23334059-ef1f-443e-a1ed-6b4dfceb97f6&amp;variant=thumb&amp;extension=png</v>
      </c>
      <c r="BF1283" s="4" t="s">
        <v>5314</v>
      </c>
      <c r="BG1283" s="4" t="s">
        <v>7864</v>
      </c>
      <c r="BH1283" s="4" t="s">
        <v>7865</v>
      </c>
      <c r="BI1283" s="4" t="s">
        <v>7866</v>
      </c>
      <c r="BJ1283" s="4" t="s">
        <v>7867</v>
      </c>
      <c r="BK1283" s="4" t="s">
        <v>7868</v>
      </c>
      <c r="BL1283" s="4" t="s">
        <v>7869</v>
      </c>
      <c r="BM1283" s="4" t="s">
        <v>7870</v>
      </c>
      <c r="BN1283" s="4" t="s">
        <v>7871</v>
      </c>
      <c r="BO1283" s="4" t="s">
        <v>7872</v>
      </c>
    </row>
    <row r="1284" spans="1:67" ht="19" customHeight="1" x14ac:dyDescent="0.2">
      <c r="A1284">
        <v>1311</v>
      </c>
      <c r="B1284" t="str">
        <f t="shared" si="86"/>
        <v>80005-00001</v>
      </c>
      <c r="C1284" t="s">
        <v>4371</v>
      </c>
      <c r="D1284" t="str">
        <f t="shared" si="88"/>
        <v>Z-80005-00001</v>
      </c>
      <c r="E1284" t="s">
        <v>208</v>
      </c>
      <c r="F1284" t="e">
        <v>#N/A</v>
      </c>
      <c r="G1284" t="s">
        <v>4340</v>
      </c>
      <c r="H1284" t="s">
        <v>4372</v>
      </c>
      <c r="I1284" t="s">
        <v>4261</v>
      </c>
      <c r="J1284" t="s">
        <v>5331</v>
      </c>
      <c r="K1284" t="s">
        <v>5333</v>
      </c>
      <c r="L1284" t="s">
        <v>5416</v>
      </c>
      <c r="M1284" t="s">
        <v>5357</v>
      </c>
      <c r="N1284" t="s">
        <v>5400</v>
      </c>
      <c r="P1284" t="s">
        <v>5330</v>
      </c>
      <c r="Q1284" t="s">
        <v>88</v>
      </c>
      <c r="R1284" t="e">
        <v>#N/A</v>
      </c>
      <c r="S1284" t="b">
        <v>1</v>
      </c>
      <c r="T1284" t="s">
        <v>4373</v>
      </c>
      <c r="U1284" t="s">
        <v>4373</v>
      </c>
      <c r="V1284" t="s">
        <v>4374</v>
      </c>
      <c r="W1284" t="s">
        <v>4375</v>
      </c>
      <c r="AI1284">
        <v>165</v>
      </c>
      <c r="AJ1284">
        <v>165</v>
      </c>
      <c r="AK1284" t="s">
        <v>475</v>
      </c>
      <c r="AL1284" s="1" t="s">
        <v>4345</v>
      </c>
      <c r="AM1284" t="s">
        <v>4346</v>
      </c>
      <c r="AN1284" s="1" t="s">
        <v>4347</v>
      </c>
      <c r="AO1284" s="1" t="str">
        <f t="shared" si="89"/>
        <v>2W Distributor Bike</v>
      </c>
      <c r="AP1284" s="1"/>
      <c r="AQ1284" s="1"/>
      <c r="AR1284" s="1"/>
      <c r="AS1284" s="1"/>
      <c r="AT1284" s="1"/>
      <c r="AU1284" s="1"/>
      <c r="AV1284" s="1"/>
      <c r="AW1284" s="1"/>
      <c r="AX1284" s="1"/>
      <c r="AY1284" s="1"/>
      <c r="AZ1284" s="1"/>
      <c r="BA1284" s="1"/>
      <c r="BB1284" s="1"/>
      <c r="BC1284" s="1"/>
      <c r="BD1284" s="1" t="s">
        <v>5315</v>
      </c>
      <c r="BE1284" t="str">
        <f t="shared" si="87"/>
        <v>https://fs.amplifi.io//file?id=257ffa85-892a-4c2f-8b0a-0f8e7a5567a1&amp;variant=thumb&amp;extension=png</v>
      </c>
      <c r="BF1284" s="4" t="s">
        <v>5315</v>
      </c>
    </row>
    <row r="1285" spans="1:67" ht="19" customHeight="1" x14ac:dyDescent="0.2">
      <c r="A1285">
        <v>1312</v>
      </c>
      <c r="B1285" t="str">
        <f t="shared" si="86"/>
        <v>80005-00004</v>
      </c>
      <c r="C1285" t="s">
        <v>4376</v>
      </c>
      <c r="D1285" t="str">
        <f t="shared" si="88"/>
        <v>Z-80005-00004</v>
      </c>
      <c r="E1285" t="s">
        <v>208</v>
      </c>
      <c r="F1285" t="e">
        <v>#N/A</v>
      </c>
      <c r="G1285" t="s">
        <v>4340</v>
      </c>
      <c r="H1285" t="s">
        <v>4372</v>
      </c>
      <c r="I1285" t="s">
        <v>4261</v>
      </c>
      <c r="J1285" t="s">
        <v>5331</v>
      </c>
      <c r="K1285" t="s">
        <v>5333</v>
      </c>
      <c r="L1285" t="s">
        <v>5416</v>
      </c>
      <c r="M1285" t="s">
        <v>5357</v>
      </c>
      <c r="N1285" t="s">
        <v>5400</v>
      </c>
      <c r="P1285" t="s">
        <v>5330</v>
      </c>
      <c r="Q1285" t="s">
        <v>486</v>
      </c>
      <c r="R1285" t="e">
        <v>#N/A</v>
      </c>
      <c r="S1285" t="b">
        <v>0</v>
      </c>
      <c r="T1285" t="s">
        <v>4377</v>
      </c>
      <c r="U1285" t="s">
        <v>4377</v>
      </c>
      <c r="V1285" t="s">
        <v>4378</v>
      </c>
      <c r="W1285" t="s">
        <v>4379</v>
      </c>
      <c r="AI1285">
        <v>165</v>
      </c>
      <c r="AJ1285">
        <v>165</v>
      </c>
      <c r="AK1285" t="s">
        <v>475</v>
      </c>
      <c r="AL1285" s="1" t="s">
        <v>4345</v>
      </c>
      <c r="AM1285" t="s">
        <v>4346</v>
      </c>
      <c r="AN1285" s="1" t="s">
        <v>4347</v>
      </c>
      <c r="AO1285" s="1" t="str">
        <f t="shared" si="89"/>
        <v>2W Distributor Bike</v>
      </c>
      <c r="AP1285" s="1"/>
      <c r="AQ1285" s="1"/>
      <c r="AR1285" s="1"/>
      <c r="AS1285" s="1"/>
      <c r="AT1285" s="1"/>
      <c r="AU1285" s="1"/>
      <c r="AV1285" s="1"/>
      <c r="AW1285" s="1"/>
      <c r="AX1285" s="1"/>
      <c r="AY1285" s="1"/>
      <c r="AZ1285" s="1"/>
      <c r="BA1285" s="1"/>
      <c r="BB1285" s="1"/>
      <c r="BC1285" s="1"/>
      <c r="BD1285" s="1" t="s">
        <v>5914</v>
      </c>
      <c r="BE1285" t="str">
        <f t="shared" si="87"/>
        <v>https://fs.amplifi.io//file?id=5a9cebc4-d9a1-4026-8c14-bf6b2bb992ae&amp;variant=thumb&amp;extension=png</v>
      </c>
      <c r="BF1285" s="4" t="s">
        <v>7873</v>
      </c>
      <c r="BG1285" s="4" t="s">
        <v>7874</v>
      </c>
      <c r="BH1285" s="4" t="s">
        <v>7875</v>
      </c>
      <c r="BI1285" s="4" t="s">
        <v>5914</v>
      </c>
    </row>
    <row r="1286" spans="1:67" ht="19" customHeight="1" x14ac:dyDescent="0.2">
      <c r="A1286">
        <v>1313</v>
      </c>
      <c r="B1286" t="str">
        <f t="shared" si="86"/>
        <v>80005-00007</v>
      </c>
      <c r="C1286" t="s">
        <v>4380</v>
      </c>
      <c r="D1286" t="str">
        <f t="shared" si="88"/>
        <v>Z-80005-00007</v>
      </c>
      <c r="E1286" t="s">
        <v>208</v>
      </c>
      <c r="F1286" t="e">
        <v>#N/A</v>
      </c>
      <c r="G1286" t="s">
        <v>4340</v>
      </c>
      <c r="H1286" t="s">
        <v>4372</v>
      </c>
      <c r="I1286" t="s">
        <v>4261</v>
      </c>
      <c r="J1286" t="s">
        <v>5331</v>
      </c>
      <c r="K1286" t="s">
        <v>5333</v>
      </c>
      <c r="L1286" t="s">
        <v>5416</v>
      </c>
      <c r="M1286" t="s">
        <v>5357</v>
      </c>
      <c r="N1286" t="s">
        <v>5400</v>
      </c>
      <c r="P1286" t="s">
        <v>5330</v>
      </c>
      <c r="Q1286" t="s">
        <v>4353</v>
      </c>
      <c r="R1286" t="e">
        <v>#N/A</v>
      </c>
      <c r="S1286" t="b">
        <v>0</v>
      </c>
      <c r="T1286" t="s">
        <v>4381</v>
      </c>
      <c r="U1286" t="s">
        <v>4381</v>
      </c>
      <c r="V1286" t="s">
        <v>4382</v>
      </c>
      <c r="W1286" t="s">
        <v>4383</v>
      </c>
      <c r="AI1286">
        <v>165</v>
      </c>
      <c r="AJ1286">
        <v>165</v>
      </c>
      <c r="AK1286" t="s">
        <v>475</v>
      </c>
      <c r="AL1286" s="1" t="s">
        <v>4345</v>
      </c>
      <c r="AM1286" t="s">
        <v>4346</v>
      </c>
      <c r="AN1286" s="1" t="s">
        <v>4347</v>
      </c>
      <c r="AO1286" s="1" t="str">
        <f t="shared" si="89"/>
        <v>2W Distributor Bike</v>
      </c>
      <c r="AP1286" s="1"/>
      <c r="AQ1286" s="1"/>
      <c r="AR1286" s="1"/>
      <c r="AS1286" s="1"/>
      <c r="AT1286" s="1"/>
      <c r="AU1286" s="1"/>
      <c r="AV1286" s="1"/>
      <c r="AW1286" s="1"/>
      <c r="AX1286" s="1"/>
      <c r="AY1286" s="1"/>
      <c r="AZ1286" s="1"/>
      <c r="BA1286" s="1"/>
      <c r="BB1286" s="1"/>
      <c r="BC1286" s="1"/>
      <c r="BD1286" s="1" t="s">
        <v>5915</v>
      </c>
      <c r="BE1286" t="str">
        <f t="shared" si="87"/>
        <v>https://fs.amplifi.io//file?id=d2d0f1fb-8f64-4f0b-b512-f1166b56a2dc&amp;variant=thumb&amp;extension=png</v>
      </c>
      <c r="BF1286" s="4" t="s">
        <v>7876</v>
      </c>
      <c r="BG1286" s="4" t="s">
        <v>7877</v>
      </c>
      <c r="BH1286" s="4" t="s">
        <v>5915</v>
      </c>
      <c r="BI1286" s="4" t="s">
        <v>7878</v>
      </c>
    </row>
    <row r="1287" spans="1:67" ht="19" customHeight="1" x14ac:dyDescent="0.2">
      <c r="A1287">
        <v>1314</v>
      </c>
      <c r="B1287" t="str">
        <f t="shared" si="86"/>
        <v>80005-00010</v>
      </c>
      <c r="C1287" t="s">
        <v>4384</v>
      </c>
      <c r="D1287" t="str">
        <f t="shared" si="88"/>
        <v>Z-80005-00010</v>
      </c>
      <c r="E1287" t="s">
        <v>208</v>
      </c>
      <c r="F1287" t="e">
        <v>#N/A</v>
      </c>
      <c r="G1287" t="s">
        <v>4340</v>
      </c>
      <c r="H1287" t="s">
        <v>4372</v>
      </c>
      <c r="I1287" t="s">
        <v>4261</v>
      </c>
      <c r="J1287" t="s">
        <v>5331</v>
      </c>
      <c r="K1287" t="s">
        <v>5333</v>
      </c>
      <c r="L1287" t="s">
        <v>5416</v>
      </c>
      <c r="M1287" t="s">
        <v>5357</v>
      </c>
      <c r="N1287" t="s">
        <v>5400</v>
      </c>
      <c r="P1287" t="s">
        <v>5330</v>
      </c>
      <c r="Q1287" t="s">
        <v>1610</v>
      </c>
      <c r="R1287" t="e">
        <v>#N/A</v>
      </c>
      <c r="S1287" t="b">
        <v>0</v>
      </c>
      <c r="T1287" t="s">
        <v>4385</v>
      </c>
      <c r="U1287" t="s">
        <v>4385</v>
      </c>
      <c r="V1287" t="s">
        <v>4386</v>
      </c>
      <c r="W1287" t="s">
        <v>4387</v>
      </c>
      <c r="AI1287">
        <v>165</v>
      </c>
      <c r="AJ1287">
        <v>165</v>
      </c>
      <c r="AK1287" t="s">
        <v>475</v>
      </c>
      <c r="AL1287" s="1" t="s">
        <v>4345</v>
      </c>
      <c r="AM1287" t="s">
        <v>4346</v>
      </c>
      <c r="AN1287" s="1" t="s">
        <v>4347</v>
      </c>
      <c r="AO1287" s="1" t="str">
        <f t="shared" si="89"/>
        <v>2W Distributor Bike</v>
      </c>
      <c r="AP1287" s="1"/>
      <c r="AQ1287" s="1"/>
      <c r="AR1287" s="1"/>
      <c r="AS1287" s="1"/>
      <c r="AT1287" s="1"/>
      <c r="AU1287" s="1"/>
      <c r="AV1287" s="1"/>
      <c r="AW1287" s="1"/>
      <c r="AX1287" s="1"/>
      <c r="AY1287" s="1"/>
      <c r="AZ1287" s="1"/>
      <c r="BA1287" s="1"/>
      <c r="BB1287" s="1"/>
      <c r="BC1287" s="1"/>
      <c r="BD1287" s="1" t="s">
        <v>5916</v>
      </c>
      <c r="BE1287" t="str">
        <f t="shared" si="87"/>
        <v>https://fs.amplifi.io//file?id=633f1f42-ae7a-404c-ba84-0f2869315c0e&amp;variant=thumb&amp;extension=png</v>
      </c>
      <c r="BF1287" s="4" t="s">
        <v>7879</v>
      </c>
      <c r="BG1287" s="4" t="s">
        <v>7880</v>
      </c>
      <c r="BH1287" s="4" t="s">
        <v>7881</v>
      </c>
      <c r="BI1287" s="4" t="s">
        <v>5916</v>
      </c>
    </row>
    <row r="1288" spans="1:67" ht="19" customHeight="1" x14ac:dyDescent="0.2">
      <c r="A1288">
        <v>1315</v>
      </c>
      <c r="B1288" t="str">
        <f t="shared" si="86"/>
        <v>80005-00013</v>
      </c>
      <c r="C1288" t="s">
        <v>4388</v>
      </c>
      <c r="D1288" t="str">
        <f t="shared" si="88"/>
        <v>Z-80005-00013</v>
      </c>
      <c r="E1288" t="s">
        <v>208</v>
      </c>
      <c r="F1288" t="e">
        <v>#N/A</v>
      </c>
      <c r="G1288" t="s">
        <v>4340</v>
      </c>
      <c r="H1288" t="s">
        <v>4372</v>
      </c>
      <c r="I1288" t="s">
        <v>4261</v>
      </c>
      <c r="J1288" t="s">
        <v>5331</v>
      </c>
      <c r="K1288" t="s">
        <v>5333</v>
      </c>
      <c r="L1288" t="s">
        <v>5416</v>
      </c>
      <c r="M1288" t="s">
        <v>5357</v>
      </c>
      <c r="N1288" t="s">
        <v>5400</v>
      </c>
      <c r="P1288" t="s">
        <v>5330</v>
      </c>
      <c r="Q1288" t="s">
        <v>4362</v>
      </c>
      <c r="R1288" t="e">
        <v>#N/A</v>
      </c>
      <c r="S1288" t="b">
        <v>0</v>
      </c>
      <c r="T1288" t="s">
        <v>4389</v>
      </c>
      <c r="U1288" t="s">
        <v>4389</v>
      </c>
      <c r="V1288" t="s">
        <v>4390</v>
      </c>
      <c r="W1288" t="s">
        <v>4391</v>
      </c>
      <c r="AI1288">
        <v>165</v>
      </c>
      <c r="AJ1288">
        <v>165</v>
      </c>
      <c r="AK1288" t="s">
        <v>475</v>
      </c>
      <c r="AL1288" s="1" t="s">
        <v>4345</v>
      </c>
      <c r="AM1288" t="s">
        <v>4346</v>
      </c>
      <c r="AN1288" s="1" t="s">
        <v>4347</v>
      </c>
      <c r="AO1288" s="1" t="str">
        <f t="shared" si="89"/>
        <v>2W Distributor Bike</v>
      </c>
      <c r="AP1288" s="1"/>
      <c r="AQ1288" s="1"/>
      <c r="AR1288" s="1"/>
      <c r="AS1288" s="1"/>
      <c r="AT1288" s="1"/>
      <c r="AU1288" s="1"/>
      <c r="AV1288" s="1"/>
      <c r="AW1288" s="1"/>
      <c r="AX1288" s="1"/>
      <c r="AY1288" s="1"/>
      <c r="AZ1288" s="1"/>
      <c r="BA1288" s="1"/>
      <c r="BB1288" s="1"/>
      <c r="BC1288" s="1"/>
      <c r="BD1288" s="1" t="s">
        <v>5917</v>
      </c>
      <c r="BE1288" t="str">
        <f t="shared" si="87"/>
        <v>https://fs.amplifi.io//file?id=b7274119-3377-4408-a8e1-a1af39084919&amp;variant=thumb&amp;extension=png</v>
      </c>
      <c r="BF1288" s="4" t="s">
        <v>7882</v>
      </c>
      <c r="BG1288" s="4" t="s">
        <v>7883</v>
      </c>
      <c r="BH1288" s="4" t="s">
        <v>5917</v>
      </c>
      <c r="BI1288" s="4" t="s">
        <v>7884</v>
      </c>
    </row>
    <row r="1289" spans="1:67" ht="19" customHeight="1" x14ac:dyDescent="0.2">
      <c r="A1289">
        <v>1316</v>
      </c>
      <c r="B1289" t="str">
        <f t="shared" si="86"/>
        <v>80005-00016</v>
      </c>
      <c r="C1289" t="s">
        <v>4392</v>
      </c>
      <c r="D1289" t="str">
        <f t="shared" si="88"/>
        <v>Z-80005-00016</v>
      </c>
      <c r="E1289" t="s">
        <v>208</v>
      </c>
      <c r="F1289" t="e">
        <v>#N/A</v>
      </c>
      <c r="G1289" t="s">
        <v>4340</v>
      </c>
      <c r="H1289" t="s">
        <v>4372</v>
      </c>
      <c r="I1289" t="s">
        <v>4261</v>
      </c>
      <c r="J1289" t="s">
        <v>5331</v>
      </c>
      <c r="K1289" t="s">
        <v>5333</v>
      </c>
      <c r="L1289" t="s">
        <v>5416</v>
      </c>
      <c r="M1289" t="s">
        <v>5357</v>
      </c>
      <c r="N1289" t="s">
        <v>5400</v>
      </c>
      <c r="P1289" t="s">
        <v>5330</v>
      </c>
      <c r="Q1289" t="s">
        <v>4367</v>
      </c>
      <c r="R1289" t="e">
        <v>#N/A</v>
      </c>
      <c r="S1289" t="b">
        <v>0</v>
      </c>
      <c r="T1289" t="s">
        <v>4393</v>
      </c>
      <c r="U1289" t="s">
        <v>4393</v>
      </c>
      <c r="V1289" t="s">
        <v>4394</v>
      </c>
      <c r="W1289" t="s">
        <v>4395</v>
      </c>
      <c r="AI1289">
        <v>165</v>
      </c>
      <c r="AJ1289">
        <v>165</v>
      </c>
      <c r="AK1289" t="s">
        <v>475</v>
      </c>
      <c r="AL1289" s="1" t="s">
        <v>4345</v>
      </c>
      <c r="AM1289" t="s">
        <v>4346</v>
      </c>
      <c r="AN1289" s="1" t="s">
        <v>4347</v>
      </c>
      <c r="AO1289" s="1" t="str">
        <f t="shared" si="89"/>
        <v>2W Distributor Bike</v>
      </c>
      <c r="AP1289" s="1"/>
      <c r="AQ1289" s="1"/>
      <c r="AR1289" s="1"/>
      <c r="AS1289" s="1"/>
      <c r="AT1289" s="1"/>
      <c r="AU1289" s="1"/>
      <c r="AV1289" s="1"/>
      <c r="AW1289" s="1"/>
      <c r="AX1289" s="1"/>
      <c r="AY1289" s="1"/>
      <c r="AZ1289" s="1"/>
      <c r="BA1289" s="1"/>
      <c r="BB1289" s="1"/>
      <c r="BC1289" s="1"/>
      <c r="BD1289" s="1" t="s">
        <v>5918</v>
      </c>
      <c r="BE1289" t="str">
        <f t="shared" si="87"/>
        <v>https://fs.amplifi.io//file?id=dda99cb0-5af8-4eab-bfb1-4500bf6a9cfa&amp;variant=thumb&amp;extension=png</v>
      </c>
      <c r="BF1289" s="4" t="s">
        <v>7885</v>
      </c>
      <c r="BG1289" s="4" t="s">
        <v>5918</v>
      </c>
      <c r="BH1289" s="4" t="s">
        <v>7886</v>
      </c>
      <c r="BI1289" s="4" t="s">
        <v>7887</v>
      </c>
    </row>
    <row r="1290" spans="1:67" ht="19" customHeight="1" x14ac:dyDescent="0.2">
      <c r="A1290">
        <v>1317</v>
      </c>
      <c r="B1290" t="str">
        <f t="shared" si="86"/>
        <v>80006-00001</v>
      </c>
      <c r="C1290" t="s">
        <v>4396</v>
      </c>
      <c r="D1290" t="str">
        <f t="shared" si="88"/>
        <v>Z-80006-00001</v>
      </c>
      <c r="E1290" t="s">
        <v>208</v>
      </c>
      <c r="F1290" t="s">
        <v>5948</v>
      </c>
      <c r="G1290" t="s">
        <v>4397</v>
      </c>
      <c r="H1290" t="s">
        <v>4398</v>
      </c>
      <c r="I1290" t="s">
        <v>4261</v>
      </c>
      <c r="J1290" t="s">
        <v>5331</v>
      </c>
      <c r="K1290" t="s">
        <v>5333</v>
      </c>
      <c r="L1290" t="s">
        <v>5416</v>
      </c>
      <c r="M1290" t="s">
        <v>5357</v>
      </c>
      <c r="N1290" t="s">
        <v>5400</v>
      </c>
      <c r="P1290" t="s">
        <v>5427</v>
      </c>
      <c r="Q1290" t="s">
        <v>88</v>
      </c>
      <c r="R1290" t="b">
        <v>1</v>
      </c>
      <c r="S1290" t="b">
        <v>1</v>
      </c>
      <c r="T1290" t="s">
        <v>4399</v>
      </c>
      <c r="U1290" t="s">
        <v>4399</v>
      </c>
      <c r="V1290" t="s">
        <v>4400</v>
      </c>
      <c r="W1290" t="s">
        <v>4401</v>
      </c>
      <c r="AI1290">
        <v>100</v>
      </c>
      <c r="AJ1290">
        <v>100</v>
      </c>
      <c r="AK1290" t="s">
        <v>475</v>
      </c>
      <c r="AL1290" s="1" t="s">
        <v>4402</v>
      </c>
      <c r="AM1290" t="s">
        <v>4403</v>
      </c>
      <c r="AN1290" s="1" t="s">
        <v>4404</v>
      </c>
      <c r="AO1290" s="1" t="str">
        <f t="shared" si="89"/>
        <v>2W Distributor Bike</v>
      </c>
      <c r="AP1290" s="1"/>
      <c r="AQ1290" s="1"/>
      <c r="AR1290" s="1"/>
      <c r="AS1290" s="1"/>
      <c r="AT1290" s="1"/>
      <c r="AU1290" s="1"/>
      <c r="AV1290" s="1"/>
      <c r="AW1290" s="1"/>
      <c r="AX1290" s="1"/>
      <c r="AY1290" s="1"/>
      <c r="AZ1290" s="1"/>
      <c r="BA1290" s="1"/>
      <c r="BB1290" s="1"/>
      <c r="BC1290" s="1"/>
      <c r="BD1290" s="1" t="s">
        <v>5316</v>
      </c>
      <c r="BE1290" t="str">
        <f t="shared" si="87"/>
        <v>https://fs.amplifi.io//file?id=2815b101-9255-4182-8495-efa28d12abfb&amp;variant=thumb&amp;extension=png</v>
      </c>
      <c r="BF1290" s="4" t="s">
        <v>5316</v>
      </c>
      <c r="BG1290" s="4" t="s">
        <v>7888</v>
      </c>
      <c r="BH1290" s="4" t="s">
        <v>7889</v>
      </c>
      <c r="BI1290" s="4" t="s">
        <v>7890</v>
      </c>
      <c r="BJ1290" s="4" t="s">
        <v>7891</v>
      </c>
    </row>
    <row r="1291" spans="1:67" ht="19" customHeight="1" x14ac:dyDescent="0.2">
      <c r="A1291">
        <v>1318</v>
      </c>
      <c r="B1291" t="str">
        <f t="shared" si="86"/>
        <v>80006-00004</v>
      </c>
      <c r="C1291" t="s">
        <v>4405</v>
      </c>
      <c r="D1291" t="str">
        <f t="shared" si="88"/>
        <v>Z-80006-00004</v>
      </c>
      <c r="E1291" t="s">
        <v>208</v>
      </c>
      <c r="F1291" t="s">
        <v>5948</v>
      </c>
      <c r="G1291" t="s">
        <v>4397</v>
      </c>
      <c r="H1291" t="s">
        <v>4398</v>
      </c>
      <c r="I1291" t="s">
        <v>4261</v>
      </c>
      <c r="J1291" t="s">
        <v>5331</v>
      </c>
      <c r="K1291" t="s">
        <v>5333</v>
      </c>
      <c r="L1291" t="s">
        <v>5416</v>
      </c>
      <c r="M1291" t="s">
        <v>5357</v>
      </c>
      <c r="N1291" t="s">
        <v>5400</v>
      </c>
      <c r="P1291" t="s">
        <v>5427</v>
      </c>
      <c r="Q1291" t="s">
        <v>575</v>
      </c>
      <c r="R1291" t="b">
        <v>1</v>
      </c>
      <c r="S1291" t="b">
        <v>0</v>
      </c>
      <c r="T1291" t="s">
        <v>4406</v>
      </c>
      <c r="U1291" t="s">
        <v>4406</v>
      </c>
      <c r="V1291" t="s">
        <v>4407</v>
      </c>
      <c r="W1291" t="s">
        <v>4408</v>
      </c>
      <c r="AI1291">
        <v>100</v>
      </c>
      <c r="AJ1291">
        <v>100</v>
      </c>
      <c r="AK1291" t="s">
        <v>475</v>
      </c>
      <c r="AL1291" s="1" t="s">
        <v>4402</v>
      </c>
      <c r="AM1291" t="s">
        <v>4403</v>
      </c>
      <c r="AN1291" s="1" t="s">
        <v>4404</v>
      </c>
      <c r="AO1291" s="1" t="str">
        <f t="shared" si="89"/>
        <v>2W Distributor Bike</v>
      </c>
      <c r="AP1291" s="1"/>
      <c r="AQ1291" s="1"/>
      <c r="AR1291" s="1"/>
      <c r="AS1291" s="1"/>
      <c r="AT1291" s="1"/>
      <c r="AU1291" s="1"/>
      <c r="AV1291" s="1"/>
      <c r="AW1291" s="1"/>
      <c r="AX1291" s="1"/>
      <c r="AY1291" s="1"/>
      <c r="AZ1291" s="1"/>
      <c r="BA1291" s="1"/>
      <c r="BB1291" s="1"/>
      <c r="BC1291" s="1"/>
      <c r="BD1291" s="1" t="s">
        <v>5919</v>
      </c>
      <c r="BE1291" t="str">
        <f t="shared" si="87"/>
        <v>https://fs.amplifi.io//file?id=c98756aa-5534-44cc-8b93-def167de8287&amp;variant=thumb&amp;extension=png</v>
      </c>
      <c r="BF1291" s="4" t="s">
        <v>7892</v>
      </c>
      <c r="BG1291" s="4" t="s">
        <v>5919</v>
      </c>
      <c r="BH1291" s="4" t="s">
        <v>7893</v>
      </c>
      <c r="BI1291" s="4" t="s">
        <v>7894</v>
      </c>
    </row>
    <row r="1292" spans="1:67" ht="19" customHeight="1" x14ac:dyDescent="0.2">
      <c r="A1292">
        <v>1319</v>
      </c>
      <c r="B1292" t="str">
        <f t="shared" si="86"/>
        <v>80006-00007</v>
      </c>
      <c r="C1292" t="s">
        <v>4409</v>
      </c>
      <c r="D1292" t="str">
        <f t="shared" si="88"/>
        <v>Z-80006-00007</v>
      </c>
      <c r="E1292" t="s">
        <v>208</v>
      </c>
      <c r="F1292" t="s">
        <v>5948</v>
      </c>
      <c r="G1292" t="s">
        <v>4397</v>
      </c>
      <c r="H1292" t="s">
        <v>4398</v>
      </c>
      <c r="I1292" t="s">
        <v>4261</v>
      </c>
      <c r="J1292" t="s">
        <v>5331</v>
      </c>
      <c r="K1292" t="s">
        <v>5333</v>
      </c>
      <c r="L1292" t="s">
        <v>5416</v>
      </c>
      <c r="M1292" t="s">
        <v>5357</v>
      </c>
      <c r="N1292" t="s">
        <v>5400</v>
      </c>
      <c r="P1292" t="s">
        <v>5427</v>
      </c>
      <c r="Q1292" t="s">
        <v>219</v>
      </c>
      <c r="R1292" t="b">
        <v>1</v>
      </c>
      <c r="S1292" t="b">
        <v>0</v>
      </c>
      <c r="T1292" t="s">
        <v>4410</v>
      </c>
      <c r="U1292" t="s">
        <v>4410</v>
      </c>
      <c r="V1292" t="s">
        <v>4411</v>
      </c>
      <c r="W1292" t="s">
        <v>4412</v>
      </c>
      <c r="AI1292">
        <v>100</v>
      </c>
      <c r="AJ1292">
        <v>100</v>
      </c>
      <c r="AK1292" t="s">
        <v>475</v>
      </c>
      <c r="AL1292" s="1" t="s">
        <v>4402</v>
      </c>
      <c r="AM1292" t="s">
        <v>4403</v>
      </c>
      <c r="AN1292" s="1" t="s">
        <v>4404</v>
      </c>
      <c r="AO1292" s="1" t="str">
        <f t="shared" si="89"/>
        <v>2W Distributor Bike</v>
      </c>
      <c r="AP1292" s="1"/>
      <c r="AQ1292" s="1"/>
      <c r="AR1292" s="1"/>
      <c r="AS1292" s="1"/>
      <c r="AT1292" s="1"/>
      <c r="AU1292" s="1"/>
      <c r="AV1292" s="1"/>
      <c r="AW1292" s="1"/>
      <c r="AX1292" s="1"/>
      <c r="AY1292" s="1"/>
      <c r="AZ1292" s="1"/>
      <c r="BA1292" s="1"/>
      <c r="BB1292" s="1"/>
      <c r="BC1292" s="1"/>
      <c r="BD1292" s="1" t="s">
        <v>5920</v>
      </c>
      <c r="BE1292" t="str">
        <f t="shared" si="87"/>
        <v>https://fs.amplifi.io//file?id=553af6f4-c0b8-4886-b50f-d26c4b30e624&amp;variant=thumb&amp;extension=png</v>
      </c>
      <c r="BF1292" s="4" t="s">
        <v>7895</v>
      </c>
      <c r="BG1292" s="4" t="s">
        <v>7896</v>
      </c>
      <c r="BH1292" s="4" t="s">
        <v>7897</v>
      </c>
      <c r="BI1292" s="4" t="s">
        <v>7898</v>
      </c>
      <c r="BJ1292" s="4" t="s">
        <v>5920</v>
      </c>
    </row>
    <row r="1293" spans="1:67" ht="19" customHeight="1" x14ac:dyDescent="0.2">
      <c r="A1293">
        <v>1320</v>
      </c>
      <c r="B1293" t="str">
        <f t="shared" si="86"/>
        <v>80006-00010</v>
      </c>
      <c r="C1293" t="s">
        <v>4413</v>
      </c>
      <c r="D1293" t="str">
        <f t="shared" si="88"/>
        <v>Z-80006-00010</v>
      </c>
      <c r="E1293" t="s">
        <v>208</v>
      </c>
      <c r="F1293" t="s">
        <v>5948</v>
      </c>
      <c r="G1293" t="s">
        <v>4397</v>
      </c>
      <c r="H1293" t="s">
        <v>4398</v>
      </c>
      <c r="I1293" t="s">
        <v>4261</v>
      </c>
      <c r="J1293" t="s">
        <v>5331</v>
      </c>
      <c r="K1293" t="s">
        <v>5333</v>
      </c>
      <c r="L1293" t="s">
        <v>5416</v>
      </c>
      <c r="M1293" t="s">
        <v>5357</v>
      </c>
      <c r="N1293" t="s">
        <v>5400</v>
      </c>
      <c r="P1293" t="s">
        <v>5427</v>
      </c>
      <c r="Q1293" t="s">
        <v>4414</v>
      </c>
      <c r="R1293" t="b">
        <v>1</v>
      </c>
      <c r="S1293" t="b">
        <v>0</v>
      </c>
      <c r="T1293" t="s">
        <v>4415</v>
      </c>
      <c r="U1293" t="s">
        <v>4415</v>
      </c>
      <c r="V1293" t="s">
        <v>4416</v>
      </c>
      <c r="W1293" t="s">
        <v>4417</v>
      </c>
      <c r="AI1293">
        <v>100</v>
      </c>
      <c r="AJ1293">
        <v>100</v>
      </c>
      <c r="AK1293" t="s">
        <v>475</v>
      </c>
      <c r="AL1293" s="1" t="s">
        <v>4402</v>
      </c>
      <c r="AM1293" t="s">
        <v>4403</v>
      </c>
      <c r="AN1293" s="1" t="s">
        <v>4404</v>
      </c>
      <c r="AO1293" s="1" t="str">
        <f t="shared" si="89"/>
        <v>2W Distributor Bike</v>
      </c>
      <c r="AP1293" s="1"/>
      <c r="AQ1293" s="1"/>
      <c r="AR1293" s="1"/>
      <c r="AS1293" s="1"/>
      <c r="AT1293" s="1"/>
      <c r="AU1293" s="1"/>
      <c r="AV1293" s="1"/>
      <c r="AW1293" s="1"/>
      <c r="AX1293" s="1"/>
      <c r="AY1293" s="1"/>
      <c r="AZ1293" s="1"/>
      <c r="BA1293" s="1"/>
      <c r="BB1293" s="1"/>
      <c r="BC1293" s="1"/>
      <c r="BD1293" s="1" t="s">
        <v>5921</v>
      </c>
      <c r="BE1293" t="str">
        <f t="shared" si="87"/>
        <v>https://fs.amplifi.io//file?id=b4342fb8-eb7f-41e1-8078-807cde69a748&amp;variant=thumb&amp;extension=png</v>
      </c>
      <c r="BF1293" s="4" t="s">
        <v>7899</v>
      </c>
      <c r="BG1293" s="4" t="s">
        <v>7900</v>
      </c>
      <c r="BH1293" s="4" t="s">
        <v>7901</v>
      </c>
      <c r="BI1293" s="4" t="s">
        <v>5921</v>
      </c>
    </row>
    <row r="1294" spans="1:67" ht="19" customHeight="1" x14ac:dyDescent="0.2">
      <c r="A1294">
        <v>1321</v>
      </c>
      <c r="B1294" t="str">
        <f t="shared" si="86"/>
        <v>80006-00013</v>
      </c>
      <c r="C1294" t="s">
        <v>4418</v>
      </c>
      <c r="D1294" t="str">
        <f t="shared" si="88"/>
        <v>Z-80006-00013</v>
      </c>
      <c r="E1294" t="s">
        <v>208</v>
      </c>
      <c r="F1294" t="s">
        <v>5948</v>
      </c>
      <c r="G1294" t="s">
        <v>4397</v>
      </c>
      <c r="H1294" t="s">
        <v>4398</v>
      </c>
      <c r="I1294" t="s">
        <v>4261</v>
      </c>
      <c r="J1294" t="s">
        <v>5331</v>
      </c>
      <c r="K1294" t="s">
        <v>5333</v>
      </c>
      <c r="L1294" t="s">
        <v>5416</v>
      </c>
      <c r="M1294" t="s">
        <v>5357</v>
      </c>
      <c r="N1294" t="s">
        <v>5400</v>
      </c>
      <c r="P1294" t="s">
        <v>5427</v>
      </c>
      <c r="Q1294" t="s">
        <v>389</v>
      </c>
      <c r="R1294" t="b">
        <v>1</v>
      </c>
      <c r="S1294" t="b">
        <v>0</v>
      </c>
      <c r="T1294" t="s">
        <v>4419</v>
      </c>
      <c r="U1294" t="s">
        <v>4419</v>
      </c>
      <c r="V1294" t="s">
        <v>4420</v>
      </c>
      <c r="W1294" t="s">
        <v>4421</v>
      </c>
      <c r="AI1294">
        <v>100</v>
      </c>
      <c r="AJ1294">
        <v>100</v>
      </c>
      <c r="AK1294" t="s">
        <v>475</v>
      </c>
      <c r="AL1294" s="1" t="s">
        <v>4402</v>
      </c>
      <c r="AM1294" t="s">
        <v>4403</v>
      </c>
      <c r="AN1294" s="1" t="s">
        <v>4404</v>
      </c>
      <c r="AO1294" s="1" t="str">
        <f t="shared" si="89"/>
        <v>2W Distributor Bike</v>
      </c>
      <c r="AP1294" s="1"/>
      <c r="AQ1294" s="1"/>
      <c r="AR1294" s="1"/>
      <c r="AS1294" s="1"/>
      <c r="AT1294" s="1"/>
      <c r="AU1294" s="1"/>
      <c r="AV1294" s="1"/>
      <c r="AW1294" s="1"/>
      <c r="AX1294" s="1"/>
      <c r="AY1294" s="1"/>
      <c r="AZ1294" s="1"/>
      <c r="BA1294" s="1"/>
      <c r="BB1294" s="1"/>
      <c r="BC1294" s="1"/>
      <c r="BD1294" s="1" t="s">
        <v>5922</v>
      </c>
      <c r="BE1294" t="str">
        <f t="shared" si="87"/>
        <v>https://fs.amplifi.io//file?id=58c2b5c1-b4fc-4eaa-9cb1-876577339196&amp;variant=thumb&amp;extension=png</v>
      </c>
      <c r="BF1294" s="4" t="s">
        <v>7902</v>
      </c>
      <c r="BG1294" s="4" t="s">
        <v>5922</v>
      </c>
      <c r="BH1294" s="4" t="s">
        <v>7903</v>
      </c>
      <c r="BI1294" s="4" t="s">
        <v>7904</v>
      </c>
      <c r="BJ1294" s="4" t="s">
        <v>7905</v>
      </c>
    </row>
    <row r="1295" spans="1:67" ht="19" customHeight="1" x14ac:dyDescent="0.2">
      <c r="A1295">
        <v>1322</v>
      </c>
      <c r="B1295" t="str">
        <f t="shared" si="86"/>
        <v>80007-00001</v>
      </c>
      <c r="C1295" t="s">
        <v>4422</v>
      </c>
      <c r="D1295" t="str">
        <f t="shared" si="88"/>
        <v>Z-80007-00001</v>
      </c>
      <c r="E1295" t="s">
        <v>208</v>
      </c>
      <c r="F1295" t="s">
        <v>5948</v>
      </c>
      <c r="G1295" t="s">
        <v>4397</v>
      </c>
      <c r="H1295" t="s">
        <v>4423</v>
      </c>
      <c r="I1295" t="s">
        <v>4261</v>
      </c>
      <c r="J1295" t="s">
        <v>5331</v>
      </c>
      <c r="K1295" t="s">
        <v>5333</v>
      </c>
      <c r="L1295" t="s">
        <v>5416</v>
      </c>
      <c r="M1295" t="s">
        <v>5357</v>
      </c>
      <c r="N1295" t="s">
        <v>5400</v>
      </c>
      <c r="P1295" t="s">
        <v>5427</v>
      </c>
      <c r="Q1295" t="s">
        <v>88</v>
      </c>
      <c r="R1295" t="b">
        <v>1</v>
      </c>
      <c r="S1295" t="b">
        <v>1</v>
      </c>
      <c r="T1295" t="s">
        <v>4424</v>
      </c>
      <c r="U1295" t="s">
        <v>4424</v>
      </c>
      <c r="V1295" t="s">
        <v>4425</v>
      </c>
      <c r="W1295" t="s">
        <v>4426</v>
      </c>
      <c r="AI1295">
        <v>100</v>
      </c>
      <c r="AJ1295">
        <v>100</v>
      </c>
      <c r="AK1295" t="s">
        <v>475</v>
      </c>
      <c r="AL1295" s="1" t="s">
        <v>4402</v>
      </c>
      <c r="AM1295" t="s">
        <v>4403</v>
      </c>
      <c r="AN1295" s="1" t="s">
        <v>4404</v>
      </c>
      <c r="AO1295" s="1" t="str">
        <f t="shared" si="89"/>
        <v>2W Distributor Bike</v>
      </c>
      <c r="AP1295" s="1"/>
      <c r="AQ1295" s="1"/>
      <c r="AR1295" s="1"/>
      <c r="AS1295" s="1"/>
      <c r="AT1295" s="1"/>
      <c r="AU1295" s="1"/>
      <c r="AV1295" s="1"/>
      <c r="AW1295" s="1"/>
      <c r="AX1295" s="1"/>
      <c r="AY1295" s="1"/>
      <c r="AZ1295" s="1"/>
      <c r="BA1295" s="1"/>
      <c r="BB1295" s="1"/>
      <c r="BC1295" s="1"/>
      <c r="BD1295" s="1" t="s">
        <v>5923</v>
      </c>
      <c r="BE1295" t="str">
        <f t="shared" si="87"/>
        <v>https://fs.amplifi.io//file?id=fc447ab8-3e2b-42d5-be82-7fb56446c918&amp;variant=thumb&amp;extension=png</v>
      </c>
      <c r="BF1295" s="4" t="s">
        <v>7906</v>
      </c>
      <c r="BG1295" s="4" t="s">
        <v>5923</v>
      </c>
      <c r="BH1295" s="4" t="s">
        <v>7907</v>
      </c>
      <c r="BI1295" s="4" t="s">
        <v>7908</v>
      </c>
      <c r="BJ1295" s="4" t="s">
        <v>7909</v>
      </c>
    </row>
    <row r="1296" spans="1:67" ht="19" customHeight="1" x14ac:dyDescent="0.2">
      <c r="A1296">
        <v>1323</v>
      </c>
      <c r="B1296" t="str">
        <f t="shared" si="86"/>
        <v>80007-00004</v>
      </c>
      <c r="C1296" t="s">
        <v>4427</v>
      </c>
      <c r="D1296" t="str">
        <f t="shared" si="88"/>
        <v>Z-80007-00004</v>
      </c>
      <c r="E1296" t="s">
        <v>208</v>
      </c>
      <c r="F1296" t="s">
        <v>5948</v>
      </c>
      <c r="G1296" t="s">
        <v>4397</v>
      </c>
      <c r="H1296" t="s">
        <v>4423</v>
      </c>
      <c r="I1296" t="s">
        <v>4261</v>
      </c>
      <c r="J1296" t="s">
        <v>5331</v>
      </c>
      <c r="K1296" t="s">
        <v>5333</v>
      </c>
      <c r="L1296" t="s">
        <v>5416</v>
      </c>
      <c r="M1296" t="s">
        <v>5357</v>
      </c>
      <c r="N1296" t="s">
        <v>5400</v>
      </c>
      <c r="P1296" t="s">
        <v>5427</v>
      </c>
      <c r="Q1296" t="s">
        <v>575</v>
      </c>
      <c r="R1296" t="b">
        <v>1</v>
      </c>
      <c r="S1296" t="b">
        <v>0</v>
      </c>
      <c r="T1296" t="s">
        <v>4428</v>
      </c>
      <c r="U1296" t="s">
        <v>4428</v>
      </c>
      <c r="V1296" t="s">
        <v>4429</v>
      </c>
      <c r="W1296" t="s">
        <v>4430</v>
      </c>
      <c r="AI1296">
        <v>100</v>
      </c>
      <c r="AJ1296">
        <v>100</v>
      </c>
      <c r="AK1296" t="s">
        <v>475</v>
      </c>
      <c r="AL1296" s="1" t="s">
        <v>4402</v>
      </c>
      <c r="AM1296" t="s">
        <v>4403</v>
      </c>
      <c r="AN1296" s="1" t="s">
        <v>4404</v>
      </c>
      <c r="AO1296" s="1" t="str">
        <f t="shared" si="89"/>
        <v>2W Distributor Bike</v>
      </c>
      <c r="AP1296" s="1"/>
      <c r="AQ1296" s="1"/>
      <c r="AR1296" s="1"/>
      <c r="AS1296" s="1"/>
      <c r="AT1296" s="1"/>
      <c r="AU1296" s="1"/>
      <c r="AV1296" s="1"/>
      <c r="AW1296" s="1"/>
      <c r="AX1296" s="1"/>
      <c r="AY1296" s="1"/>
      <c r="AZ1296" s="1"/>
      <c r="BA1296" s="1"/>
      <c r="BB1296" s="1"/>
      <c r="BC1296" s="1"/>
      <c r="BD1296" s="1" t="s">
        <v>5924</v>
      </c>
      <c r="BE1296" t="str">
        <f t="shared" si="87"/>
        <v>https://fs.amplifi.io//file?id=5f2e86ff-4f5f-4bd0-8b09-4b9da058b407&amp;variant=thumb&amp;extension=png</v>
      </c>
      <c r="BF1296" s="4" t="s">
        <v>7910</v>
      </c>
      <c r="BG1296" s="4" t="s">
        <v>7911</v>
      </c>
      <c r="BH1296" s="4" t="s">
        <v>7912</v>
      </c>
      <c r="BI1296" s="4" t="s">
        <v>5924</v>
      </c>
    </row>
    <row r="1297" spans="1:68" ht="19" customHeight="1" x14ac:dyDescent="0.2">
      <c r="A1297">
        <v>1324</v>
      </c>
      <c r="B1297" t="str">
        <f t="shared" si="86"/>
        <v>80007-00007</v>
      </c>
      <c r="C1297" t="s">
        <v>4431</v>
      </c>
      <c r="D1297" t="str">
        <f t="shared" si="88"/>
        <v>Z-80007-00007</v>
      </c>
      <c r="E1297" t="s">
        <v>208</v>
      </c>
      <c r="F1297" t="s">
        <v>5948</v>
      </c>
      <c r="G1297" t="s">
        <v>4397</v>
      </c>
      <c r="H1297" t="s">
        <v>4423</v>
      </c>
      <c r="I1297" t="s">
        <v>4261</v>
      </c>
      <c r="J1297" t="s">
        <v>5331</v>
      </c>
      <c r="K1297" t="s">
        <v>5333</v>
      </c>
      <c r="L1297" t="s">
        <v>5416</v>
      </c>
      <c r="M1297" t="s">
        <v>5357</v>
      </c>
      <c r="N1297" t="s">
        <v>5400</v>
      </c>
      <c r="P1297" t="s">
        <v>5427</v>
      </c>
      <c r="Q1297" t="s">
        <v>219</v>
      </c>
      <c r="R1297" t="b">
        <v>1</v>
      </c>
      <c r="S1297" t="b">
        <v>0</v>
      </c>
      <c r="T1297" t="s">
        <v>4432</v>
      </c>
      <c r="U1297" t="s">
        <v>4432</v>
      </c>
      <c r="V1297" t="s">
        <v>4433</v>
      </c>
      <c r="W1297" t="s">
        <v>4434</v>
      </c>
      <c r="AI1297">
        <v>100</v>
      </c>
      <c r="AJ1297">
        <v>100</v>
      </c>
      <c r="AK1297" t="s">
        <v>475</v>
      </c>
      <c r="AL1297" s="1" t="s">
        <v>4402</v>
      </c>
      <c r="AM1297" t="s">
        <v>4403</v>
      </c>
      <c r="AN1297" s="1" t="s">
        <v>4404</v>
      </c>
      <c r="AO1297" s="1" t="str">
        <f t="shared" si="89"/>
        <v>2W Distributor Bike</v>
      </c>
      <c r="AP1297" s="1"/>
      <c r="AQ1297" s="1"/>
      <c r="AR1297" s="1"/>
      <c r="AS1297" s="1"/>
      <c r="AT1297" s="1"/>
      <c r="AU1297" s="1"/>
      <c r="AV1297" s="1"/>
      <c r="AW1297" s="1"/>
      <c r="AX1297" s="1"/>
      <c r="AY1297" s="1"/>
      <c r="AZ1297" s="1"/>
      <c r="BA1297" s="1"/>
      <c r="BB1297" s="1"/>
      <c r="BC1297" s="1"/>
      <c r="BD1297" s="1" t="s">
        <v>5925</v>
      </c>
      <c r="BE1297" t="str">
        <f t="shared" si="87"/>
        <v>https://fs.amplifi.io//file?id=6cc67e6d-c7a2-47f2-b0a9-89b08f357032&amp;variant=thumb&amp;extension=png</v>
      </c>
      <c r="BF1297" s="4" t="s">
        <v>7913</v>
      </c>
      <c r="BG1297" s="4" t="s">
        <v>7914</v>
      </c>
      <c r="BH1297" s="4" t="s">
        <v>7915</v>
      </c>
      <c r="BI1297" s="4" t="s">
        <v>5925</v>
      </c>
      <c r="BJ1297" s="4" t="s">
        <v>7916</v>
      </c>
    </row>
    <row r="1298" spans="1:68" ht="19" customHeight="1" x14ac:dyDescent="0.2">
      <c r="A1298">
        <v>1325</v>
      </c>
      <c r="B1298" t="str">
        <f t="shared" si="86"/>
        <v>80007-00010</v>
      </c>
      <c r="C1298" t="s">
        <v>4435</v>
      </c>
      <c r="D1298" t="str">
        <f t="shared" si="88"/>
        <v>Z-80007-00010</v>
      </c>
      <c r="E1298" t="s">
        <v>208</v>
      </c>
      <c r="F1298" t="s">
        <v>5948</v>
      </c>
      <c r="G1298" t="s">
        <v>4397</v>
      </c>
      <c r="H1298" t="s">
        <v>4423</v>
      </c>
      <c r="I1298" t="s">
        <v>4261</v>
      </c>
      <c r="J1298" t="s">
        <v>5331</v>
      </c>
      <c r="K1298" t="s">
        <v>5333</v>
      </c>
      <c r="L1298" t="s">
        <v>5416</v>
      </c>
      <c r="M1298" t="s">
        <v>5357</v>
      </c>
      <c r="N1298" t="s">
        <v>5400</v>
      </c>
      <c r="P1298" t="s">
        <v>5427</v>
      </c>
      <c r="Q1298" t="s">
        <v>4414</v>
      </c>
      <c r="R1298" t="b">
        <v>1</v>
      </c>
      <c r="S1298" t="b">
        <v>0</v>
      </c>
      <c r="T1298" t="s">
        <v>4436</v>
      </c>
      <c r="U1298" t="s">
        <v>4436</v>
      </c>
      <c r="V1298" t="s">
        <v>4437</v>
      </c>
      <c r="W1298" t="s">
        <v>4438</v>
      </c>
      <c r="AI1298">
        <v>100</v>
      </c>
      <c r="AJ1298">
        <v>100</v>
      </c>
      <c r="AK1298" t="s">
        <v>475</v>
      </c>
      <c r="AL1298" s="1" t="s">
        <v>4402</v>
      </c>
      <c r="AM1298" t="s">
        <v>4403</v>
      </c>
      <c r="AN1298" s="1" t="s">
        <v>4404</v>
      </c>
      <c r="AO1298" s="1" t="str">
        <f t="shared" si="89"/>
        <v>2W Distributor Bike</v>
      </c>
      <c r="AP1298" s="1"/>
      <c r="AQ1298" s="1"/>
      <c r="AR1298" s="1"/>
      <c r="AS1298" s="1"/>
      <c r="AT1298" s="1"/>
      <c r="AU1298" s="1"/>
      <c r="AV1298" s="1"/>
      <c r="AW1298" s="1"/>
      <c r="AX1298" s="1"/>
      <c r="AY1298" s="1"/>
      <c r="AZ1298" s="1"/>
      <c r="BA1298" s="1"/>
      <c r="BB1298" s="1"/>
      <c r="BC1298" s="1"/>
      <c r="BD1298" s="1" t="s">
        <v>5926</v>
      </c>
      <c r="BE1298" t="str">
        <f t="shared" si="87"/>
        <v>https://fs.amplifi.io//file?id=2c214a9d-7254-408b-88e2-a56bea11a86c&amp;variant=thumb&amp;extension=png</v>
      </c>
      <c r="BF1298" s="4" t="s">
        <v>7917</v>
      </c>
      <c r="BG1298" s="4" t="s">
        <v>7918</v>
      </c>
      <c r="BH1298" s="4" t="s">
        <v>7919</v>
      </c>
      <c r="BI1298" s="4" t="s">
        <v>5926</v>
      </c>
    </row>
    <row r="1299" spans="1:68" ht="19" customHeight="1" x14ac:dyDescent="0.2">
      <c r="A1299">
        <v>1326</v>
      </c>
      <c r="B1299" t="str">
        <f t="shared" si="86"/>
        <v>80007-00013</v>
      </c>
      <c r="C1299" t="s">
        <v>4439</v>
      </c>
      <c r="D1299" t="str">
        <f t="shared" si="88"/>
        <v>Z-80007-00013</v>
      </c>
      <c r="E1299" t="s">
        <v>208</v>
      </c>
      <c r="F1299" t="s">
        <v>5948</v>
      </c>
      <c r="G1299" t="s">
        <v>4397</v>
      </c>
      <c r="H1299" t="s">
        <v>4423</v>
      </c>
      <c r="I1299" t="s">
        <v>4261</v>
      </c>
      <c r="J1299" t="s">
        <v>5331</v>
      </c>
      <c r="K1299" t="s">
        <v>5333</v>
      </c>
      <c r="L1299" t="s">
        <v>5416</v>
      </c>
      <c r="M1299" t="s">
        <v>5357</v>
      </c>
      <c r="N1299" t="s">
        <v>5400</v>
      </c>
      <c r="P1299" t="s">
        <v>5427</v>
      </c>
      <c r="Q1299" t="s">
        <v>389</v>
      </c>
      <c r="R1299" t="b">
        <v>1</v>
      </c>
      <c r="S1299" t="b">
        <v>0</v>
      </c>
      <c r="T1299" t="s">
        <v>4440</v>
      </c>
      <c r="U1299" t="s">
        <v>4440</v>
      </c>
      <c r="V1299" t="s">
        <v>4441</v>
      </c>
      <c r="W1299" t="s">
        <v>4442</v>
      </c>
      <c r="AI1299">
        <v>100</v>
      </c>
      <c r="AJ1299">
        <v>100</v>
      </c>
      <c r="AK1299" t="s">
        <v>475</v>
      </c>
      <c r="AL1299" s="1" t="s">
        <v>4402</v>
      </c>
      <c r="AM1299" t="s">
        <v>4403</v>
      </c>
      <c r="AN1299" s="1" t="s">
        <v>4404</v>
      </c>
      <c r="AO1299" s="1" t="str">
        <f t="shared" si="89"/>
        <v>2W Distributor Bike</v>
      </c>
      <c r="AP1299" s="1"/>
      <c r="AQ1299" s="1"/>
      <c r="AR1299" s="1"/>
      <c r="AS1299" s="1"/>
      <c r="AT1299" s="1"/>
      <c r="AU1299" s="1"/>
      <c r="AV1299" s="1"/>
      <c r="AW1299" s="1"/>
      <c r="AX1299" s="1"/>
      <c r="AY1299" s="1"/>
      <c r="AZ1299" s="1"/>
      <c r="BA1299" s="1"/>
      <c r="BB1299" s="1"/>
      <c r="BC1299" s="1"/>
      <c r="BD1299" s="1" t="s">
        <v>5927</v>
      </c>
      <c r="BE1299" t="str">
        <f t="shared" si="87"/>
        <v>https://fs.amplifi.io//file?id=29f8ef98-a86a-4c49-b275-655a476eb9f3&amp;variant=thumb&amp;extension=png</v>
      </c>
      <c r="BF1299" s="4" t="s">
        <v>7920</v>
      </c>
      <c r="BG1299" s="4" t="s">
        <v>7921</v>
      </c>
      <c r="BH1299" s="4" t="s">
        <v>7922</v>
      </c>
      <c r="BI1299" s="4" t="s">
        <v>5927</v>
      </c>
      <c r="BJ1299" s="4" t="s">
        <v>7923</v>
      </c>
    </row>
    <row r="1300" spans="1:68" ht="19" customHeight="1" x14ac:dyDescent="0.2">
      <c r="A1300">
        <v>1327</v>
      </c>
      <c r="B1300" t="str">
        <f t="shared" si="86"/>
        <v>80008-00001</v>
      </c>
      <c r="C1300" t="s">
        <v>4443</v>
      </c>
      <c r="D1300" t="str">
        <f t="shared" si="88"/>
        <v>Z-80008-00001</v>
      </c>
      <c r="E1300" t="s">
        <v>208</v>
      </c>
      <c r="F1300" t="s">
        <v>5948</v>
      </c>
      <c r="G1300" t="s">
        <v>4444</v>
      </c>
      <c r="H1300" t="s">
        <v>4398</v>
      </c>
      <c r="I1300" t="s">
        <v>4261</v>
      </c>
      <c r="J1300" t="s">
        <v>5331</v>
      </c>
      <c r="K1300" t="s">
        <v>5333</v>
      </c>
      <c r="L1300" t="s">
        <v>5416</v>
      </c>
      <c r="M1300" t="s">
        <v>5357</v>
      </c>
      <c r="N1300" t="s">
        <v>5400</v>
      </c>
      <c r="P1300" t="s">
        <v>5427</v>
      </c>
      <c r="Q1300" t="s">
        <v>88</v>
      </c>
      <c r="R1300" t="b">
        <v>1</v>
      </c>
      <c r="S1300" t="b">
        <v>1</v>
      </c>
      <c r="T1300" t="s">
        <v>4445</v>
      </c>
      <c r="U1300" t="s">
        <v>4445</v>
      </c>
      <c r="V1300" t="s">
        <v>4446</v>
      </c>
      <c r="W1300" t="s">
        <v>4447</v>
      </c>
      <c r="AI1300">
        <v>100</v>
      </c>
      <c r="AJ1300">
        <v>100</v>
      </c>
      <c r="AK1300" t="s">
        <v>475</v>
      </c>
      <c r="AL1300" s="1" t="s">
        <v>4448</v>
      </c>
      <c r="AM1300" t="s">
        <v>4449</v>
      </c>
      <c r="AN1300" s="1" t="s">
        <v>4450</v>
      </c>
      <c r="AO1300" s="1" t="str">
        <f t="shared" si="89"/>
        <v>2W Distributor Bike</v>
      </c>
      <c r="AP1300" s="1"/>
      <c r="AQ1300" s="1"/>
      <c r="AR1300" s="1"/>
      <c r="AS1300" s="1"/>
      <c r="AT1300" s="1"/>
      <c r="AU1300" s="1"/>
      <c r="AV1300" s="1"/>
      <c r="AW1300" s="1"/>
      <c r="AX1300" s="1"/>
      <c r="AY1300" s="1"/>
      <c r="AZ1300" s="1"/>
      <c r="BA1300" s="1"/>
      <c r="BB1300" s="1"/>
      <c r="BC1300" s="1"/>
      <c r="BD1300" s="1" t="s">
        <v>5928</v>
      </c>
      <c r="BE1300" t="str">
        <f t="shared" si="87"/>
        <v>https://fs.amplifi.io//file?id=0130405c-08b5-47a2-a183-b8326f0e56e2&amp;variant=thumb&amp;extension=png</v>
      </c>
      <c r="BF1300" s="4" t="s">
        <v>7924</v>
      </c>
      <c r="BG1300" s="4" t="s">
        <v>5928</v>
      </c>
      <c r="BH1300" s="4" t="s">
        <v>7925</v>
      </c>
    </row>
    <row r="1301" spans="1:68" ht="19" customHeight="1" x14ac:dyDescent="0.2">
      <c r="A1301">
        <v>1328</v>
      </c>
      <c r="B1301" t="str">
        <f t="shared" si="86"/>
        <v>80008-00004</v>
      </c>
      <c r="C1301" t="s">
        <v>4451</v>
      </c>
      <c r="D1301" t="str">
        <f t="shared" si="88"/>
        <v>Z-80008-00004</v>
      </c>
      <c r="E1301" t="s">
        <v>208</v>
      </c>
      <c r="F1301" t="s">
        <v>5948</v>
      </c>
      <c r="G1301" t="s">
        <v>4444</v>
      </c>
      <c r="H1301" t="s">
        <v>4398</v>
      </c>
      <c r="I1301" t="s">
        <v>4261</v>
      </c>
      <c r="J1301" t="s">
        <v>5331</v>
      </c>
      <c r="K1301" t="s">
        <v>5333</v>
      </c>
      <c r="L1301" t="s">
        <v>5416</v>
      </c>
      <c r="M1301" t="s">
        <v>5357</v>
      </c>
      <c r="N1301" t="s">
        <v>5400</v>
      </c>
      <c r="P1301" t="s">
        <v>5427</v>
      </c>
      <c r="Q1301" t="s">
        <v>575</v>
      </c>
      <c r="R1301" t="b">
        <v>1</v>
      </c>
      <c r="S1301" t="b">
        <v>0</v>
      </c>
      <c r="T1301" t="s">
        <v>4452</v>
      </c>
      <c r="U1301" t="s">
        <v>4452</v>
      </c>
      <c r="V1301" t="s">
        <v>4453</v>
      </c>
      <c r="W1301" t="s">
        <v>4454</v>
      </c>
      <c r="AI1301">
        <v>100</v>
      </c>
      <c r="AJ1301">
        <v>100</v>
      </c>
      <c r="AK1301" t="s">
        <v>475</v>
      </c>
      <c r="AL1301" s="1" t="s">
        <v>4448</v>
      </c>
      <c r="AM1301" t="s">
        <v>4449</v>
      </c>
      <c r="AN1301" s="1" t="s">
        <v>4450</v>
      </c>
      <c r="AO1301" s="1" t="str">
        <f t="shared" si="89"/>
        <v>2W Distributor Bike</v>
      </c>
      <c r="AP1301" s="1"/>
      <c r="AQ1301" s="1"/>
      <c r="AR1301" s="1"/>
      <c r="AS1301" s="1"/>
      <c r="AT1301" s="1"/>
      <c r="AU1301" s="1"/>
      <c r="AV1301" s="1"/>
      <c r="AW1301" s="1"/>
      <c r="AX1301" s="1"/>
      <c r="AY1301" s="1"/>
      <c r="AZ1301" s="1"/>
      <c r="BA1301" s="1"/>
      <c r="BB1301" s="1"/>
      <c r="BC1301" s="1"/>
      <c r="BD1301" s="1" t="s">
        <v>5929</v>
      </c>
      <c r="BE1301" t="str">
        <f t="shared" si="87"/>
        <v>https://fs.amplifi.io//file?id=7f4a81bf-d331-4e0c-9144-48b314efe2a0&amp;variant=thumb&amp;extension=png</v>
      </c>
      <c r="BF1301" s="4" t="s">
        <v>7926</v>
      </c>
      <c r="BG1301" s="4" t="s">
        <v>5929</v>
      </c>
      <c r="BH1301" s="4" t="s">
        <v>7927</v>
      </c>
    </row>
    <row r="1302" spans="1:68" ht="19" customHeight="1" x14ac:dyDescent="0.2">
      <c r="A1302">
        <v>1329</v>
      </c>
      <c r="B1302" t="str">
        <f t="shared" si="86"/>
        <v>80008-00007</v>
      </c>
      <c r="C1302" t="s">
        <v>4455</v>
      </c>
      <c r="D1302" t="str">
        <f t="shared" si="88"/>
        <v>Z-80008-00007</v>
      </c>
      <c r="E1302" t="s">
        <v>208</v>
      </c>
      <c r="F1302" t="s">
        <v>5948</v>
      </c>
      <c r="G1302" t="s">
        <v>4444</v>
      </c>
      <c r="H1302" t="s">
        <v>4398</v>
      </c>
      <c r="I1302" t="s">
        <v>4261</v>
      </c>
      <c r="J1302" t="s">
        <v>5331</v>
      </c>
      <c r="K1302" t="s">
        <v>5333</v>
      </c>
      <c r="L1302" t="s">
        <v>5416</v>
      </c>
      <c r="M1302" t="s">
        <v>5357</v>
      </c>
      <c r="N1302" t="s">
        <v>5400</v>
      </c>
      <c r="P1302" t="s">
        <v>5427</v>
      </c>
      <c r="Q1302" t="s">
        <v>219</v>
      </c>
      <c r="R1302" t="b">
        <v>1</v>
      </c>
      <c r="S1302" t="b">
        <v>0</v>
      </c>
      <c r="T1302" t="s">
        <v>4456</v>
      </c>
      <c r="U1302" t="s">
        <v>4456</v>
      </c>
      <c r="V1302" t="s">
        <v>4457</v>
      </c>
      <c r="W1302" t="s">
        <v>4458</v>
      </c>
      <c r="AI1302">
        <v>100</v>
      </c>
      <c r="AJ1302">
        <v>100</v>
      </c>
      <c r="AK1302" t="s">
        <v>475</v>
      </c>
      <c r="AL1302" s="1" t="s">
        <v>4448</v>
      </c>
      <c r="AM1302" t="s">
        <v>4449</v>
      </c>
      <c r="AN1302" s="1" t="s">
        <v>4450</v>
      </c>
      <c r="AO1302" s="1" t="str">
        <f t="shared" si="89"/>
        <v>2W Distributor Bike</v>
      </c>
      <c r="AP1302" s="1"/>
      <c r="AQ1302" s="1"/>
      <c r="AR1302" s="1"/>
      <c r="AS1302" s="1"/>
      <c r="AT1302" s="1"/>
      <c r="AU1302" s="1"/>
      <c r="AV1302" s="1"/>
      <c r="AW1302" s="1"/>
      <c r="AX1302" s="1"/>
      <c r="AY1302" s="1"/>
      <c r="AZ1302" s="1"/>
      <c r="BA1302" s="1"/>
      <c r="BB1302" s="1"/>
      <c r="BC1302" s="1"/>
      <c r="BD1302" s="1" t="s">
        <v>5317</v>
      </c>
      <c r="BE1302" t="str">
        <f t="shared" si="87"/>
        <v>https://fs.amplifi.io//file?id=a013fe61-49f9-458a-a5d6-5f25c6f1a137&amp;variant=thumb&amp;extension=png</v>
      </c>
      <c r="BF1302" s="4" t="s">
        <v>5317</v>
      </c>
      <c r="BG1302" s="4" t="s">
        <v>7928</v>
      </c>
      <c r="BH1302" s="4" t="s">
        <v>7929</v>
      </c>
    </row>
    <row r="1303" spans="1:68" ht="19" customHeight="1" x14ac:dyDescent="0.2">
      <c r="A1303">
        <v>1330</v>
      </c>
      <c r="B1303" t="str">
        <f t="shared" si="86"/>
        <v>80008-00010</v>
      </c>
      <c r="C1303" t="s">
        <v>4459</v>
      </c>
      <c r="D1303" t="str">
        <f t="shared" si="88"/>
        <v>Z-80008-00010</v>
      </c>
      <c r="E1303" t="s">
        <v>208</v>
      </c>
      <c r="F1303" t="s">
        <v>5948</v>
      </c>
      <c r="G1303" t="s">
        <v>4444</v>
      </c>
      <c r="H1303" t="s">
        <v>4398</v>
      </c>
      <c r="I1303" t="s">
        <v>4261</v>
      </c>
      <c r="J1303" t="s">
        <v>5331</v>
      </c>
      <c r="K1303" t="s">
        <v>5333</v>
      </c>
      <c r="L1303" t="s">
        <v>5416</v>
      </c>
      <c r="M1303" t="s">
        <v>5357</v>
      </c>
      <c r="N1303" t="s">
        <v>5400</v>
      </c>
      <c r="P1303" t="s">
        <v>5427</v>
      </c>
      <c r="Q1303" t="s">
        <v>4414</v>
      </c>
      <c r="R1303" t="b">
        <v>1</v>
      </c>
      <c r="S1303" t="b">
        <v>0</v>
      </c>
      <c r="T1303" t="s">
        <v>4460</v>
      </c>
      <c r="U1303" t="s">
        <v>4460</v>
      </c>
      <c r="V1303" t="s">
        <v>4461</v>
      </c>
      <c r="W1303" t="s">
        <v>4462</v>
      </c>
      <c r="AI1303">
        <v>100</v>
      </c>
      <c r="AJ1303">
        <v>100</v>
      </c>
      <c r="AK1303" t="s">
        <v>475</v>
      </c>
      <c r="AL1303" s="1" t="s">
        <v>4448</v>
      </c>
      <c r="AM1303" t="s">
        <v>4449</v>
      </c>
      <c r="AN1303" s="1" t="s">
        <v>4450</v>
      </c>
      <c r="AO1303" s="1" t="str">
        <f t="shared" si="89"/>
        <v>2W Distributor Bike</v>
      </c>
      <c r="AP1303" s="1"/>
      <c r="AQ1303" s="1"/>
      <c r="AR1303" s="1"/>
      <c r="AS1303" s="1"/>
      <c r="AT1303" s="1"/>
      <c r="AU1303" s="1"/>
      <c r="AV1303" s="1"/>
      <c r="AW1303" s="1"/>
      <c r="AX1303" s="1"/>
      <c r="AY1303" s="1"/>
      <c r="AZ1303" s="1"/>
      <c r="BA1303" s="1"/>
      <c r="BB1303" s="1"/>
      <c r="BC1303" s="1"/>
      <c r="BD1303" s="1" t="s">
        <v>5930</v>
      </c>
      <c r="BE1303" t="str">
        <f t="shared" si="87"/>
        <v>https://fs.amplifi.io//file?id=58e5d0b5-8414-4bd4-93ea-58e0f797f5ca&amp;variant=thumb&amp;extension=png</v>
      </c>
      <c r="BF1303" s="4" t="s">
        <v>7930</v>
      </c>
      <c r="BG1303" s="4" t="s">
        <v>5930</v>
      </c>
      <c r="BH1303" s="4" t="s">
        <v>7931</v>
      </c>
    </row>
    <row r="1304" spans="1:68" ht="19" customHeight="1" x14ac:dyDescent="0.2">
      <c r="A1304">
        <v>1331</v>
      </c>
      <c r="B1304" t="str">
        <f t="shared" si="86"/>
        <v>80008-00013</v>
      </c>
      <c r="C1304" t="s">
        <v>4463</v>
      </c>
      <c r="D1304" t="str">
        <f t="shared" si="88"/>
        <v>Z-80008-00013</v>
      </c>
      <c r="E1304" t="s">
        <v>208</v>
      </c>
      <c r="F1304" t="e">
        <v>#N/A</v>
      </c>
      <c r="G1304" t="s">
        <v>4444</v>
      </c>
      <c r="H1304" t="s">
        <v>4398</v>
      </c>
      <c r="I1304" t="s">
        <v>4261</v>
      </c>
      <c r="J1304" t="s">
        <v>5331</v>
      </c>
      <c r="K1304" t="s">
        <v>5333</v>
      </c>
      <c r="L1304" t="s">
        <v>5416</v>
      </c>
      <c r="M1304" t="s">
        <v>5357</v>
      </c>
      <c r="N1304" t="s">
        <v>5400</v>
      </c>
      <c r="P1304" t="s">
        <v>5330</v>
      </c>
      <c r="Q1304" t="s">
        <v>389</v>
      </c>
      <c r="R1304" t="e">
        <v>#N/A</v>
      </c>
      <c r="S1304" t="b">
        <v>0</v>
      </c>
      <c r="T1304" t="s">
        <v>4464</v>
      </c>
      <c r="U1304" t="s">
        <v>4464</v>
      </c>
      <c r="V1304" t="s">
        <v>4465</v>
      </c>
      <c r="W1304" t="s">
        <v>4466</v>
      </c>
      <c r="AI1304">
        <v>100</v>
      </c>
      <c r="AJ1304">
        <v>100</v>
      </c>
      <c r="AK1304" t="s">
        <v>475</v>
      </c>
      <c r="AL1304" s="1" t="s">
        <v>4448</v>
      </c>
      <c r="AM1304" t="s">
        <v>4449</v>
      </c>
      <c r="AN1304" s="1" t="s">
        <v>4450</v>
      </c>
      <c r="AO1304" s="1" t="str">
        <f t="shared" si="89"/>
        <v>2W Distributor Bike</v>
      </c>
      <c r="AP1304" s="1"/>
      <c r="AQ1304" s="1"/>
      <c r="AR1304" s="1"/>
      <c r="AS1304" s="1"/>
      <c r="AT1304" s="1"/>
      <c r="AU1304" s="1"/>
      <c r="AV1304" s="1"/>
      <c r="AW1304" s="1"/>
      <c r="AX1304" s="1"/>
      <c r="AY1304" s="1"/>
      <c r="AZ1304" s="1"/>
      <c r="BA1304" s="1"/>
      <c r="BB1304" s="1"/>
      <c r="BC1304" s="1"/>
      <c r="BD1304" s="1" t="s">
        <v>5318</v>
      </c>
      <c r="BE1304" t="str">
        <f t="shared" si="87"/>
        <v>https://fs.amplifi.io//file?id=d645a33e-1d45-4f54-ad09-ce6dbd403665&amp;variant=thumb&amp;extension=png</v>
      </c>
      <c r="BF1304" s="4" t="s">
        <v>5318</v>
      </c>
      <c r="BG1304" s="4" t="s">
        <v>7932</v>
      </c>
      <c r="BH1304" s="4" t="s">
        <v>7933</v>
      </c>
    </row>
    <row r="1305" spans="1:68" ht="19" customHeight="1" x14ac:dyDescent="0.2">
      <c r="A1305">
        <v>1332</v>
      </c>
      <c r="B1305" t="str">
        <f t="shared" si="86"/>
        <v>80009-00001</v>
      </c>
      <c r="C1305" t="s">
        <v>4467</v>
      </c>
      <c r="D1305" t="str">
        <f t="shared" si="88"/>
        <v>Z-80009-00001</v>
      </c>
      <c r="E1305" t="s">
        <v>208</v>
      </c>
      <c r="F1305" t="s">
        <v>5948</v>
      </c>
      <c r="G1305" t="s">
        <v>4444</v>
      </c>
      <c r="H1305" t="s">
        <v>4423</v>
      </c>
      <c r="I1305" t="s">
        <v>4261</v>
      </c>
      <c r="J1305" t="s">
        <v>5331</v>
      </c>
      <c r="K1305" t="s">
        <v>5333</v>
      </c>
      <c r="L1305" t="s">
        <v>5416</v>
      </c>
      <c r="M1305" t="s">
        <v>5357</v>
      </c>
      <c r="N1305" t="s">
        <v>5400</v>
      </c>
      <c r="P1305" t="s">
        <v>5427</v>
      </c>
      <c r="Q1305" t="s">
        <v>88</v>
      </c>
      <c r="R1305" t="b">
        <v>1</v>
      </c>
      <c r="S1305" t="b">
        <v>1</v>
      </c>
      <c r="T1305" t="s">
        <v>4468</v>
      </c>
      <c r="U1305" t="s">
        <v>4468</v>
      </c>
      <c r="V1305" t="s">
        <v>4469</v>
      </c>
      <c r="W1305" t="s">
        <v>4470</v>
      </c>
      <c r="AI1305">
        <v>100</v>
      </c>
      <c r="AJ1305">
        <v>100</v>
      </c>
      <c r="AK1305" t="s">
        <v>475</v>
      </c>
      <c r="AL1305" s="1" t="s">
        <v>4448</v>
      </c>
      <c r="AM1305" t="s">
        <v>4449</v>
      </c>
      <c r="AN1305" s="1" t="s">
        <v>4450</v>
      </c>
      <c r="AO1305" s="1" t="str">
        <f t="shared" si="89"/>
        <v>2W Distributor Bike</v>
      </c>
      <c r="AP1305" s="1"/>
      <c r="AQ1305" s="1"/>
      <c r="AR1305" s="1"/>
      <c r="AS1305" s="1"/>
      <c r="AT1305" s="1"/>
      <c r="AU1305" s="1"/>
      <c r="AV1305" s="1"/>
      <c r="AW1305" s="1"/>
      <c r="AX1305" s="1"/>
      <c r="AY1305" s="1"/>
      <c r="AZ1305" s="1"/>
      <c r="BA1305" s="1"/>
      <c r="BB1305" s="1"/>
      <c r="BC1305" s="1"/>
      <c r="BD1305" s="1" t="s">
        <v>5931</v>
      </c>
      <c r="BE1305" t="str">
        <f t="shared" si="87"/>
        <v>https://fs.amplifi.io//file?id=d465e5b5-b08a-4c4c-ae70-6c1d1e15bb45&amp;variant=thumb&amp;extension=png</v>
      </c>
      <c r="BF1305" s="4" t="s">
        <v>7934</v>
      </c>
      <c r="BG1305" s="4" t="s">
        <v>5931</v>
      </c>
      <c r="BH1305" s="4" t="s">
        <v>7935</v>
      </c>
    </row>
    <row r="1306" spans="1:68" ht="19" customHeight="1" x14ac:dyDescent="0.2">
      <c r="A1306">
        <v>1333</v>
      </c>
      <c r="B1306" t="str">
        <f t="shared" si="86"/>
        <v>80009-00004</v>
      </c>
      <c r="C1306" t="s">
        <v>4471</v>
      </c>
      <c r="D1306" t="str">
        <f t="shared" si="88"/>
        <v>Z-80009-00004</v>
      </c>
      <c r="E1306" t="s">
        <v>208</v>
      </c>
      <c r="F1306" t="s">
        <v>5948</v>
      </c>
      <c r="G1306" t="s">
        <v>4444</v>
      </c>
      <c r="H1306" t="s">
        <v>4423</v>
      </c>
      <c r="I1306" t="s">
        <v>4261</v>
      </c>
      <c r="J1306" t="s">
        <v>5331</v>
      </c>
      <c r="K1306" t="s">
        <v>5333</v>
      </c>
      <c r="L1306" t="s">
        <v>5416</v>
      </c>
      <c r="M1306" t="s">
        <v>5357</v>
      </c>
      <c r="N1306" t="s">
        <v>5400</v>
      </c>
      <c r="P1306" t="s">
        <v>5427</v>
      </c>
      <c r="Q1306" t="s">
        <v>575</v>
      </c>
      <c r="R1306" t="b">
        <v>1</v>
      </c>
      <c r="S1306" t="b">
        <v>0</v>
      </c>
      <c r="T1306" t="s">
        <v>4472</v>
      </c>
      <c r="U1306" t="s">
        <v>4472</v>
      </c>
      <c r="V1306" t="s">
        <v>4473</v>
      </c>
      <c r="W1306" t="s">
        <v>4474</v>
      </c>
      <c r="AI1306">
        <v>100</v>
      </c>
      <c r="AJ1306">
        <v>100</v>
      </c>
      <c r="AK1306" t="s">
        <v>475</v>
      </c>
      <c r="AL1306" s="1" t="s">
        <v>4448</v>
      </c>
      <c r="AM1306" t="s">
        <v>4449</v>
      </c>
      <c r="AN1306" s="1" t="s">
        <v>4450</v>
      </c>
      <c r="AO1306" s="1" t="str">
        <f t="shared" si="89"/>
        <v>2W Distributor Bike</v>
      </c>
      <c r="AP1306" s="1"/>
      <c r="AQ1306" s="1"/>
      <c r="AR1306" s="1"/>
      <c r="AS1306" s="1"/>
      <c r="AT1306" s="1"/>
      <c r="AU1306" s="1"/>
      <c r="AV1306" s="1"/>
      <c r="AW1306" s="1"/>
      <c r="AX1306" s="1"/>
      <c r="AY1306" s="1"/>
      <c r="AZ1306" s="1"/>
      <c r="BA1306" s="1"/>
      <c r="BB1306" s="1"/>
      <c r="BC1306" s="1"/>
      <c r="BD1306" s="1" t="s">
        <v>5932</v>
      </c>
      <c r="BE1306" t="str">
        <f t="shared" si="87"/>
        <v>https://fs.amplifi.io//file?id=4e691ea7-a2dd-403b-8f1b-10ab0c6d7b12&amp;variant=thumb&amp;extension=png</v>
      </c>
      <c r="BF1306" s="4" t="s">
        <v>7936</v>
      </c>
      <c r="BG1306" s="4" t="s">
        <v>7937</v>
      </c>
      <c r="BH1306" s="4" t="s">
        <v>5932</v>
      </c>
    </row>
    <row r="1307" spans="1:68" ht="19" customHeight="1" x14ac:dyDescent="0.2">
      <c r="A1307">
        <v>1334</v>
      </c>
      <c r="B1307" t="str">
        <f t="shared" si="86"/>
        <v>80009-00007</v>
      </c>
      <c r="C1307" t="s">
        <v>4475</v>
      </c>
      <c r="D1307" t="str">
        <f t="shared" si="88"/>
        <v>Z-80009-00007</v>
      </c>
      <c r="E1307" t="s">
        <v>208</v>
      </c>
      <c r="F1307" t="s">
        <v>5948</v>
      </c>
      <c r="G1307" t="s">
        <v>4444</v>
      </c>
      <c r="H1307" t="s">
        <v>4423</v>
      </c>
      <c r="I1307" t="s">
        <v>4261</v>
      </c>
      <c r="J1307" t="s">
        <v>5331</v>
      </c>
      <c r="K1307" t="s">
        <v>5333</v>
      </c>
      <c r="L1307" t="s">
        <v>5416</v>
      </c>
      <c r="M1307" t="s">
        <v>5357</v>
      </c>
      <c r="N1307" t="s">
        <v>5400</v>
      </c>
      <c r="P1307" t="s">
        <v>5427</v>
      </c>
      <c r="Q1307" t="s">
        <v>219</v>
      </c>
      <c r="R1307" t="b">
        <v>1</v>
      </c>
      <c r="S1307" t="b">
        <v>0</v>
      </c>
      <c r="T1307" t="s">
        <v>4476</v>
      </c>
      <c r="U1307" t="s">
        <v>4476</v>
      </c>
      <c r="V1307" t="s">
        <v>4477</v>
      </c>
      <c r="W1307" t="s">
        <v>4478</v>
      </c>
      <c r="AI1307">
        <v>100</v>
      </c>
      <c r="AJ1307">
        <v>100</v>
      </c>
      <c r="AK1307" t="s">
        <v>475</v>
      </c>
      <c r="AL1307" s="1" t="s">
        <v>4448</v>
      </c>
      <c r="AM1307" t="s">
        <v>4449</v>
      </c>
      <c r="AN1307" s="1" t="s">
        <v>4450</v>
      </c>
      <c r="AO1307" s="1" t="str">
        <f t="shared" si="89"/>
        <v>2W Distributor Bike</v>
      </c>
      <c r="AP1307" s="1"/>
      <c r="AQ1307" s="1"/>
      <c r="AR1307" s="1"/>
      <c r="AS1307" s="1"/>
      <c r="AT1307" s="1"/>
      <c r="AU1307" s="1"/>
      <c r="AV1307" s="1"/>
      <c r="AW1307" s="1"/>
      <c r="AX1307" s="1"/>
      <c r="AY1307" s="1"/>
      <c r="AZ1307" s="1"/>
      <c r="BA1307" s="1"/>
      <c r="BB1307" s="1"/>
      <c r="BC1307" s="1"/>
      <c r="BD1307" s="1" t="s">
        <v>5319</v>
      </c>
      <c r="BE1307" t="str">
        <f t="shared" si="87"/>
        <v>https://fs.amplifi.io//file?id=bf0c31bf-4e5d-4745-a702-42675a97bcbd&amp;variant=thumb&amp;extension=png</v>
      </c>
      <c r="BF1307" s="4" t="s">
        <v>5319</v>
      </c>
      <c r="BG1307" s="4" t="s">
        <v>7938</v>
      </c>
      <c r="BH1307" s="4" t="s">
        <v>7939</v>
      </c>
    </row>
    <row r="1308" spans="1:68" ht="19" customHeight="1" x14ac:dyDescent="0.2">
      <c r="A1308">
        <v>1335</v>
      </c>
      <c r="B1308" t="str">
        <f t="shared" ref="B1308:B1319" si="90">RIGHT(C1308,11)</f>
        <v>80009-00010</v>
      </c>
      <c r="C1308" t="s">
        <v>4479</v>
      </c>
      <c r="D1308" t="str">
        <f t="shared" si="88"/>
        <v>Z-80009-00010</v>
      </c>
      <c r="E1308" t="s">
        <v>208</v>
      </c>
      <c r="F1308" t="s">
        <v>5948</v>
      </c>
      <c r="G1308" t="s">
        <v>4444</v>
      </c>
      <c r="H1308" t="s">
        <v>4423</v>
      </c>
      <c r="I1308" t="s">
        <v>4261</v>
      </c>
      <c r="J1308" t="s">
        <v>5331</v>
      </c>
      <c r="K1308" t="s">
        <v>5333</v>
      </c>
      <c r="L1308" t="s">
        <v>5416</v>
      </c>
      <c r="M1308" t="s">
        <v>5357</v>
      </c>
      <c r="N1308" t="s">
        <v>5400</v>
      </c>
      <c r="P1308" t="s">
        <v>5427</v>
      </c>
      <c r="Q1308" t="s">
        <v>4414</v>
      </c>
      <c r="R1308" t="b">
        <v>1</v>
      </c>
      <c r="S1308" t="b">
        <v>0</v>
      </c>
      <c r="T1308" t="s">
        <v>4480</v>
      </c>
      <c r="U1308" t="s">
        <v>4480</v>
      </c>
      <c r="V1308" t="s">
        <v>4481</v>
      </c>
      <c r="W1308" t="s">
        <v>4482</v>
      </c>
      <c r="AI1308">
        <v>100</v>
      </c>
      <c r="AJ1308">
        <v>100</v>
      </c>
      <c r="AK1308" t="s">
        <v>475</v>
      </c>
      <c r="AL1308" s="1" t="s">
        <v>4448</v>
      </c>
      <c r="AM1308" t="s">
        <v>4449</v>
      </c>
      <c r="AN1308" s="1" t="s">
        <v>4450</v>
      </c>
      <c r="AO1308" s="1" t="str">
        <f t="shared" si="89"/>
        <v>2W Distributor Bike</v>
      </c>
      <c r="AP1308" s="1"/>
      <c r="AQ1308" s="1"/>
      <c r="AR1308" s="1"/>
      <c r="AS1308" s="1"/>
      <c r="AT1308" s="1"/>
      <c r="AU1308" s="1"/>
      <c r="AV1308" s="1"/>
      <c r="AW1308" s="1"/>
      <c r="AX1308" s="1"/>
      <c r="AY1308" s="1"/>
      <c r="AZ1308" s="1"/>
      <c r="BA1308" s="1"/>
      <c r="BB1308" s="1"/>
      <c r="BC1308" s="1"/>
      <c r="BD1308" s="1" t="s">
        <v>5933</v>
      </c>
      <c r="BE1308" t="str">
        <f t="shared" si="87"/>
        <v>https://fs.amplifi.io//file?id=a59620af-0c2d-4165-8e32-1a8740622492&amp;variant=thumb&amp;extension=png</v>
      </c>
      <c r="BF1308" s="4" t="s">
        <v>7940</v>
      </c>
      <c r="BG1308" s="4" t="s">
        <v>7941</v>
      </c>
      <c r="BH1308" s="4" t="s">
        <v>5933</v>
      </c>
    </row>
    <row r="1309" spans="1:68" ht="19" customHeight="1" x14ac:dyDescent="0.2">
      <c r="A1309">
        <v>1336</v>
      </c>
      <c r="B1309" t="str">
        <f t="shared" si="90"/>
        <v>80009-00013</v>
      </c>
      <c r="C1309" t="s">
        <v>4483</v>
      </c>
      <c r="D1309" t="str">
        <f t="shared" si="88"/>
        <v>Z-80009-00013</v>
      </c>
      <c r="E1309" t="s">
        <v>208</v>
      </c>
      <c r="F1309" t="e">
        <v>#N/A</v>
      </c>
      <c r="G1309" t="s">
        <v>4444</v>
      </c>
      <c r="H1309" t="s">
        <v>4423</v>
      </c>
      <c r="I1309" t="s">
        <v>4261</v>
      </c>
      <c r="J1309" t="s">
        <v>5331</v>
      </c>
      <c r="K1309" t="s">
        <v>5333</v>
      </c>
      <c r="L1309" t="s">
        <v>5416</v>
      </c>
      <c r="M1309" t="s">
        <v>5357</v>
      </c>
      <c r="N1309" t="s">
        <v>5400</v>
      </c>
      <c r="P1309" t="s">
        <v>5330</v>
      </c>
      <c r="Q1309" t="s">
        <v>389</v>
      </c>
      <c r="R1309" t="e">
        <v>#N/A</v>
      </c>
      <c r="S1309" t="b">
        <v>0</v>
      </c>
      <c r="T1309" t="s">
        <v>4484</v>
      </c>
      <c r="U1309" t="s">
        <v>4484</v>
      </c>
      <c r="V1309" t="s">
        <v>4485</v>
      </c>
      <c r="W1309" t="s">
        <v>4486</v>
      </c>
      <c r="AI1309">
        <v>100</v>
      </c>
      <c r="AJ1309">
        <v>100</v>
      </c>
      <c r="AK1309" t="s">
        <v>475</v>
      </c>
      <c r="AL1309" s="1" t="s">
        <v>4448</v>
      </c>
      <c r="AM1309" t="s">
        <v>4449</v>
      </c>
      <c r="AN1309" s="1" t="s">
        <v>4450</v>
      </c>
      <c r="AO1309" s="1" t="str">
        <f t="shared" si="89"/>
        <v>2W Distributor Bike</v>
      </c>
      <c r="AP1309" s="1"/>
      <c r="AQ1309" s="1"/>
      <c r="AR1309" s="1"/>
      <c r="AS1309" s="1"/>
      <c r="AT1309" s="1"/>
      <c r="AU1309" s="1"/>
      <c r="AV1309" s="1"/>
      <c r="AW1309" s="1"/>
      <c r="AX1309" s="1"/>
      <c r="AY1309" s="1"/>
      <c r="AZ1309" s="1"/>
      <c r="BA1309" s="1"/>
      <c r="BB1309" s="1"/>
      <c r="BC1309" s="1"/>
      <c r="BD1309" s="1" t="s">
        <v>5320</v>
      </c>
      <c r="BE1309" t="str">
        <f t="shared" si="87"/>
        <v>https://fs.amplifi.io//file?id=faa58989-c653-49b8-8569-a12a2d95b182&amp;variant=thumb&amp;extension=png</v>
      </c>
      <c r="BF1309" s="4" t="s">
        <v>5320</v>
      </c>
      <c r="BG1309" s="4" t="s">
        <v>7942</v>
      </c>
      <c r="BH1309" s="4" t="s">
        <v>7943</v>
      </c>
    </row>
    <row r="1310" spans="1:68" ht="19" customHeight="1" x14ac:dyDescent="0.2">
      <c r="A1310">
        <v>1337</v>
      </c>
      <c r="B1310" t="str">
        <f t="shared" si="90"/>
        <v>80010-00001</v>
      </c>
      <c r="C1310" t="s">
        <v>4487</v>
      </c>
      <c r="D1310" t="str">
        <f t="shared" si="88"/>
        <v>Z-80010-00001</v>
      </c>
      <c r="E1310" t="s">
        <v>208</v>
      </c>
      <c r="F1310" t="s">
        <v>5948</v>
      </c>
      <c r="G1310" t="s">
        <v>4488</v>
      </c>
      <c r="H1310" t="s">
        <v>4260</v>
      </c>
      <c r="I1310" t="s">
        <v>4261</v>
      </c>
      <c r="J1310" t="s">
        <v>5331</v>
      </c>
      <c r="K1310" t="s">
        <v>5333</v>
      </c>
      <c r="L1310" t="s">
        <v>5416</v>
      </c>
      <c r="M1310" t="s">
        <v>5357</v>
      </c>
      <c r="N1310" t="s">
        <v>5399</v>
      </c>
      <c r="P1310" t="s">
        <v>5427</v>
      </c>
      <c r="Q1310" t="s">
        <v>88</v>
      </c>
      <c r="R1310" t="b">
        <v>1</v>
      </c>
      <c r="S1310" t="b">
        <v>1</v>
      </c>
      <c r="T1310" t="s">
        <v>4489</v>
      </c>
      <c r="U1310" t="s">
        <v>4489</v>
      </c>
      <c r="V1310" t="s">
        <v>4490</v>
      </c>
      <c r="W1310" t="s">
        <v>4491</v>
      </c>
      <c r="X1310" t="s">
        <v>4492</v>
      </c>
      <c r="Y1310" t="s">
        <v>4493</v>
      </c>
      <c r="Z1310" t="s">
        <v>4494</v>
      </c>
      <c r="AI1310">
        <v>175</v>
      </c>
      <c r="AJ1310">
        <v>175</v>
      </c>
      <c r="AK1310" t="s">
        <v>475</v>
      </c>
      <c r="AL1310" s="1" t="s">
        <v>4495</v>
      </c>
      <c r="AM1310" t="s">
        <v>4496</v>
      </c>
      <c r="AN1310" s="1" t="s">
        <v>4497</v>
      </c>
      <c r="AO1310" s="1" t="str">
        <f t="shared" si="89"/>
        <v>2W Distributor Bike</v>
      </c>
      <c r="AP1310" s="1"/>
      <c r="AQ1310" s="1"/>
      <c r="AR1310" s="1"/>
      <c r="AS1310" s="1"/>
      <c r="AT1310" s="1"/>
      <c r="AU1310" s="1"/>
      <c r="AV1310" s="1"/>
      <c r="AW1310" s="1"/>
      <c r="AX1310" s="1"/>
      <c r="AY1310" s="1"/>
      <c r="AZ1310" s="1"/>
      <c r="BA1310" s="1"/>
      <c r="BB1310" s="1"/>
      <c r="BC1310" s="1"/>
      <c r="BD1310" s="1" t="s">
        <v>5934</v>
      </c>
      <c r="BE1310" t="str">
        <f t="shared" si="87"/>
        <v>https://fs.amplifi.io//file?id=a6783b64-7c69-44b1-8491-17ca54ce1745&amp;variant=thumb&amp;extension=png</v>
      </c>
      <c r="BF1310" s="4" t="s">
        <v>7944</v>
      </c>
      <c r="BG1310" s="4" t="s">
        <v>7945</v>
      </c>
      <c r="BH1310" s="4" t="s">
        <v>5934</v>
      </c>
      <c r="BI1310" s="4" t="s">
        <v>7946</v>
      </c>
      <c r="BJ1310" s="4" t="s">
        <v>7947</v>
      </c>
      <c r="BK1310" s="4" t="s">
        <v>7948</v>
      </c>
      <c r="BL1310" s="4" t="s">
        <v>7949</v>
      </c>
      <c r="BM1310" s="4" t="s">
        <v>7950</v>
      </c>
      <c r="BN1310" s="4" t="s">
        <v>7951</v>
      </c>
      <c r="BO1310" s="4" t="s">
        <v>7952</v>
      </c>
      <c r="BP1310" s="4" t="s">
        <v>7953</v>
      </c>
    </row>
    <row r="1311" spans="1:68" ht="19" customHeight="1" x14ac:dyDescent="0.2">
      <c r="A1311">
        <v>1338</v>
      </c>
      <c r="B1311" t="str">
        <f t="shared" si="90"/>
        <v>80010-00007</v>
      </c>
      <c r="C1311" t="s">
        <v>4498</v>
      </c>
      <c r="D1311" t="str">
        <f t="shared" si="88"/>
        <v>Z-80010-00007</v>
      </c>
      <c r="E1311" t="s">
        <v>208</v>
      </c>
      <c r="F1311" t="e">
        <v>#N/A</v>
      </c>
      <c r="G1311" t="s">
        <v>4488</v>
      </c>
      <c r="H1311" t="s">
        <v>4260</v>
      </c>
      <c r="I1311" t="s">
        <v>4261</v>
      </c>
      <c r="J1311" t="s">
        <v>5331</v>
      </c>
      <c r="K1311" t="s">
        <v>5333</v>
      </c>
      <c r="L1311" t="s">
        <v>5416</v>
      </c>
      <c r="M1311" t="s">
        <v>5357</v>
      </c>
      <c r="N1311" t="s">
        <v>5399</v>
      </c>
      <c r="P1311" t="s">
        <v>5330</v>
      </c>
      <c r="Q1311" t="s">
        <v>4499</v>
      </c>
      <c r="R1311" t="e">
        <v>#N/A</v>
      </c>
      <c r="S1311" t="b">
        <v>0</v>
      </c>
      <c r="T1311" t="s">
        <v>4500</v>
      </c>
      <c r="U1311" t="s">
        <v>4500</v>
      </c>
      <c r="V1311" t="s">
        <v>4501</v>
      </c>
      <c r="W1311" t="s">
        <v>4502</v>
      </c>
      <c r="X1311" t="s">
        <v>4503</v>
      </c>
      <c r="Y1311" t="s">
        <v>4504</v>
      </c>
      <c r="Z1311" t="s">
        <v>4505</v>
      </c>
      <c r="AI1311">
        <v>175</v>
      </c>
      <c r="AJ1311">
        <v>175</v>
      </c>
      <c r="AK1311" t="s">
        <v>475</v>
      </c>
      <c r="AL1311" s="1" t="s">
        <v>4495</v>
      </c>
      <c r="AM1311" t="s">
        <v>4496</v>
      </c>
      <c r="AN1311" s="1" t="s">
        <v>4497</v>
      </c>
      <c r="AO1311" s="1" t="str">
        <f t="shared" si="89"/>
        <v>2W Distributor Bike</v>
      </c>
      <c r="AP1311" s="1"/>
      <c r="AQ1311" s="1"/>
      <c r="AR1311" s="1"/>
      <c r="AS1311" s="1"/>
      <c r="AT1311" s="1"/>
      <c r="AU1311" s="1"/>
      <c r="AV1311" s="1"/>
      <c r="AW1311" s="1"/>
      <c r="AX1311" s="1"/>
      <c r="AY1311" s="1"/>
      <c r="AZ1311" s="1"/>
      <c r="BA1311" s="1"/>
      <c r="BB1311" s="1"/>
      <c r="BC1311" s="1"/>
      <c r="BD1311" s="1" t="s">
        <v>5935</v>
      </c>
      <c r="BE1311" t="str">
        <f t="shared" si="87"/>
        <v>https://fs.amplifi.io//file?id=278f500e-6f4d-4f54-921f-88178753e053&amp;variant=thumb&amp;extension=png</v>
      </c>
      <c r="BF1311" s="4" t="s">
        <v>7954</v>
      </c>
      <c r="BG1311" s="4" t="s">
        <v>7955</v>
      </c>
      <c r="BH1311" s="4" t="s">
        <v>7956</v>
      </c>
      <c r="BI1311" s="4" t="s">
        <v>7957</v>
      </c>
      <c r="BJ1311" s="4" t="s">
        <v>7958</v>
      </c>
      <c r="BK1311" s="4" t="s">
        <v>5935</v>
      </c>
      <c r="BL1311" s="4" t="s">
        <v>7959</v>
      </c>
      <c r="BM1311" s="4" t="s">
        <v>7960</v>
      </c>
      <c r="BN1311" s="4" t="s">
        <v>7961</v>
      </c>
      <c r="BO1311" s="4" t="s">
        <v>7962</v>
      </c>
    </row>
    <row r="1312" spans="1:68" ht="19" customHeight="1" x14ac:dyDescent="0.2">
      <c r="A1312">
        <v>1339</v>
      </c>
      <c r="B1312" t="str">
        <f t="shared" si="90"/>
        <v>80010-00013</v>
      </c>
      <c r="C1312" t="s">
        <v>4506</v>
      </c>
      <c r="D1312" t="str">
        <f t="shared" si="88"/>
        <v>Z-80010-00013</v>
      </c>
      <c r="E1312" t="s">
        <v>208</v>
      </c>
      <c r="F1312" t="e">
        <v>#N/A</v>
      </c>
      <c r="G1312" t="s">
        <v>4488</v>
      </c>
      <c r="H1312" t="s">
        <v>4260</v>
      </c>
      <c r="I1312" t="s">
        <v>4261</v>
      </c>
      <c r="J1312" t="s">
        <v>5331</v>
      </c>
      <c r="K1312" t="s">
        <v>5333</v>
      </c>
      <c r="L1312" t="s">
        <v>5416</v>
      </c>
      <c r="M1312" t="s">
        <v>5357</v>
      </c>
      <c r="N1312" t="s">
        <v>5399</v>
      </c>
      <c r="P1312" t="s">
        <v>5330</v>
      </c>
      <c r="Q1312" t="s">
        <v>4507</v>
      </c>
      <c r="R1312" t="e">
        <v>#N/A</v>
      </c>
      <c r="S1312" t="b">
        <v>0</v>
      </c>
      <c r="T1312" t="s">
        <v>4508</v>
      </c>
      <c r="U1312" t="s">
        <v>4508</v>
      </c>
      <c r="V1312" t="s">
        <v>4509</v>
      </c>
      <c r="W1312" t="s">
        <v>4510</v>
      </c>
      <c r="X1312" t="s">
        <v>4511</v>
      </c>
      <c r="Y1312" t="s">
        <v>4512</v>
      </c>
      <c r="Z1312" t="s">
        <v>4513</v>
      </c>
      <c r="AI1312">
        <v>175</v>
      </c>
      <c r="AJ1312">
        <v>175</v>
      </c>
      <c r="AK1312" t="s">
        <v>475</v>
      </c>
      <c r="AL1312" s="1" t="s">
        <v>4495</v>
      </c>
      <c r="AM1312" t="s">
        <v>4496</v>
      </c>
      <c r="AN1312" s="1" t="s">
        <v>4497</v>
      </c>
      <c r="AO1312" s="1" t="str">
        <f t="shared" si="89"/>
        <v>2W Distributor Bike</v>
      </c>
      <c r="AP1312" s="1"/>
      <c r="AQ1312" s="1"/>
      <c r="AR1312" s="1"/>
      <c r="AS1312" s="1"/>
      <c r="AT1312" s="1"/>
      <c r="AU1312" s="1"/>
      <c r="AV1312" s="1"/>
      <c r="AW1312" s="1"/>
      <c r="AX1312" s="1"/>
      <c r="AY1312" s="1"/>
      <c r="AZ1312" s="1"/>
      <c r="BA1312" s="1"/>
      <c r="BB1312" s="1"/>
      <c r="BC1312" s="1"/>
      <c r="BD1312" s="1" t="s">
        <v>5936</v>
      </c>
      <c r="BE1312" t="str">
        <f t="shared" si="87"/>
        <v>https://fs.amplifi.io//file?id=6ccd0669-36f2-4a6a-83f1-29b980a23486&amp;variant=thumb&amp;extension=png</v>
      </c>
      <c r="BF1312" s="4" t="s">
        <v>7963</v>
      </c>
      <c r="BG1312" s="4" t="s">
        <v>7964</v>
      </c>
      <c r="BH1312" s="4" t="s">
        <v>7965</v>
      </c>
      <c r="BI1312" s="4" t="s">
        <v>7966</v>
      </c>
      <c r="BJ1312" s="4" t="s">
        <v>7967</v>
      </c>
      <c r="BK1312" s="4" t="s">
        <v>7968</v>
      </c>
      <c r="BL1312" s="4" t="s">
        <v>7969</v>
      </c>
      <c r="BM1312" s="4" t="s">
        <v>7970</v>
      </c>
      <c r="BN1312" s="4" t="s">
        <v>5936</v>
      </c>
      <c r="BO1312" s="4" t="s">
        <v>7971</v>
      </c>
    </row>
    <row r="1313" spans="1:68" ht="19" customHeight="1" x14ac:dyDescent="0.2">
      <c r="A1313">
        <v>1340</v>
      </c>
      <c r="B1313" t="str">
        <f t="shared" si="90"/>
        <v>80010-00019</v>
      </c>
      <c r="C1313" t="s">
        <v>4514</v>
      </c>
      <c r="D1313" t="str">
        <f t="shared" si="88"/>
        <v>Z-80010-00019</v>
      </c>
      <c r="E1313" t="s">
        <v>208</v>
      </c>
      <c r="F1313" t="e">
        <v>#N/A</v>
      </c>
      <c r="G1313" t="s">
        <v>4488</v>
      </c>
      <c r="H1313" t="s">
        <v>4260</v>
      </c>
      <c r="I1313" t="s">
        <v>4261</v>
      </c>
      <c r="J1313" t="s">
        <v>5331</v>
      </c>
      <c r="K1313" t="s">
        <v>5333</v>
      </c>
      <c r="L1313" t="s">
        <v>5416</v>
      </c>
      <c r="M1313" t="s">
        <v>5357</v>
      </c>
      <c r="N1313" t="s">
        <v>5399</v>
      </c>
      <c r="P1313" t="s">
        <v>5330</v>
      </c>
      <c r="Q1313" t="s">
        <v>4515</v>
      </c>
      <c r="R1313" t="e">
        <v>#N/A</v>
      </c>
      <c r="S1313" t="b">
        <v>0</v>
      </c>
      <c r="T1313" t="s">
        <v>4516</v>
      </c>
      <c r="U1313" t="s">
        <v>4516</v>
      </c>
      <c r="V1313" t="s">
        <v>4517</v>
      </c>
      <c r="W1313" t="s">
        <v>4518</v>
      </c>
      <c r="X1313" t="s">
        <v>4519</v>
      </c>
      <c r="Y1313" t="s">
        <v>4520</v>
      </c>
      <c r="Z1313" t="s">
        <v>4521</v>
      </c>
      <c r="AI1313">
        <v>175</v>
      </c>
      <c r="AJ1313">
        <v>175</v>
      </c>
      <c r="AK1313" t="s">
        <v>475</v>
      </c>
      <c r="AL1313" s="1" t="s">
        <v>4495</v>
      </c>
      <c r="AM1313" t="s">
        <v>4496</v>
      </c>
      <c r="AN1313" s="1" t="s">
        <v>4497</v>
      </c>
      <c r="AO1313" s="1" t="str">
        <f t="shared" si="89"/>
        <v>2W Distributor Bike</v>
      </c>
      <c r="AP1313" s="1"/>
      <c r="AQ1313" s="1"/>
      <c r="AR1313" s="1"/>
      <c r="AS1313" s="1"/>
      <c r="AT1313" s="1"/>
      <c r="AU1313" s="1"/>
      <c r="AV1313" s="1"/>
      <c r="AW1313" s="1"/>
      <c r="AX1313" s="1"/>
      <c r="AY1313" s="1"/>
      <c r="AZ1313" s="1"/>
      <c r="BA1313" s="1"/>
      <c r="BB1313" s="1"/>
      <c r="BC1313" s="1"/>
      <c r="BD1313" s="1" t="s">
        <v>5937</v>
      </c>
      <c r="BE1313" t="str">
        <f t="shared" si="87"/>
        <v>https://fs.amplifi.io//file?id=c4909348-829e-4278-9dc2-dfa85eace6e5&amp;variant=thumb&amp;extension=png</v>
      </c>
      <c r="BF1313" s="4" t="s">
        <v>7972</v>
      </c>
      <c r="BG1313" s="4" t="s">
        <v>7973</v>
      </c>
      <c r="BH1313" s="4" t="s">
        <v>7974</v>
      </c>
      <c r="BI1313" s="4" t="s">
        <v>7975</v>
      </c>
      <c r="BJ1313" s="4" t="s">
        <v>7976</v>
      </c>
      <c r="BK1313" s="4" t="s">
        <v>7977</v>
      </c>
      <c r="BL1313" s="4" t="s">
        <v>7978</v>
      </c>
      <c r="BM1313" s="4" t="s">
        <v>7979</v>
      </c>
      <c r="BN1313" s="4" t="s">
        <v>5937</v>
      </c>
      <c r="BO1313" s="4" t="s">
        <v>7980</v>
      </c>
    </row>
    <row r="1314" spans="1:68" ht="19" customHeight="1" x14ac:dyDescent="0.2">
      <c r="A1314">
        <v>1341</v>
      </c>
      <c r="B1314" t="str">
        <f t="shared" si="90"/>
        <v>80010-00025</v>
      </c>
      <c r="C1314" t="s">
        <v>4522</v>
      </c>
      <c r="D1314" t="str">
        <f t="shared" si="88"/>
        <v>Z-80010-00025</v>
      </c>
      <c r="E1314" t="s">
        <v>208</v>
      </c>
      <c r="F1314" t="e">
        <v>#N/A</v>
      </c>
      <c r="G1314" t="s">
        <v>4488</v>
      </c>
      <c r="H1314" t="s">
        <v>4260</v>
      </c>
      <c r="I1314" t="s">
        <v>4261</v>
      </c>
      <c r="J1314" t="s">
        <v>5331</v>
      </c>
      <c r="K1314" t="s">
        <v>5333</v>
      </c>
      <c r="L1314" t="s">
        <v>5416</v>
      </c>
      <c r="M1314" t="s">
        <v>5357</v>
      </c>
      <c r="N1314" t="s">
        <v>5399</v>
      </c>
      <c r="P1314" t="s">
        <v>5330</v>
      </c>
      <c r="Q1314" t="s">
        <v>4523</v>
      </c>
      <c r="R1314" t="e">
        <v>#N/A</v>
      </c>
      <c r="S1314" t="b">
        <v>0</v>
      </c>
      <c r="T1314" t="s">
        <v>4524</v>
      </c>
      <c r="U1314" t="s">
        <v>4524</v>
      </c>
      <c r="V1314" t="s">
        <v>4525</v>
      </c>
      <c r="W1314" t="s">
        <v>4526</v>
      </c>
      <c r="X1314" t="s">
        <v>4527</v>
      </c>
      <c r="Y1314" t="s">
        <v>4528</v>
      </c>
      <c r="Z1314" t="s">
        <v>4529</v>
      </c>
      <c r="AI1314">
        <v>175</v>
      </c>
      <c r="AJ1314">
        <v>175</v>
      </c>
      <c r="AK1314" t="s">
        <v>475</v>
      </c>
      <c r="AL1314" s="1" t="s">
        <v>4495</v>
      </c>
      <c r="AM1314" t="s">
        <v>4496</v>
      </c>
      <c r="AN1314" s="1" t="s">
        <v>4497</v>
      </c>
      <c r="AO1314" s="1" t="str">
        <f t="shared" si="89"/>
        <v>2W Distributor Bike</v>
      </c>
      <c r="AP1314" s="1"/>
      <c r="AQ1314" s="1"/>
      <c r="AR1314" s="1"/>
      <c r="AS1314" s="1"/>
      <c r="AT1314" s="1"/>
      <c r="AU1314" s="1"/>
      <c r="AV1314" s="1"/>
      <c r="AW1314" s="1"/>
      <c r="AX1314" s="1"/>
      <c r="AY1314" s="1"/>
      <c r="AZ1314" s="1"/>
      <c r="BA1314" s="1"/>
      <c r="BB1314" s="1"/>
      <c r="BC1314" s="1"/>
      <c r="BD1314" s="1" t="s">
        <v>5938</v>
      </c>
      <c r="BE1314" t="str">
        <f t="shared" si="87"/>
        <v>https://fs.amplifi.io//file?id=76860284-972d-4db3-a15e-829181bd38b2&amp;variant=thumb&amp;extension=png</v>
      </c>
      <c r="BF1314" s="4" t="s">
        <v>7981</v>
      </c>
      <c r="BG1314" s="4" t="s">
        <v>7982</v>
      </c>
      <c r="BH1314" s="4" t="s">
        <v>7983</v>
      </c>
      <c r="BI1314" s="4" t="s">
        <v>7984</v>
      </c>
      <c r="BJ1314" s="4" t="s">
        <v>7985</v>
      </c>
      <c r="BK1314" s="4" t="s">
        <v>7986</v>
      </c>
      <c r="BL1314" s="4" t="s">
        <v>5938</v>
      </c>
      <c r="BM1314" s="4" t="s">
        <v>7987</v>
      </c>
      <c r="BN1314" s="4" t="s">
        <v>7988</v>
      </c>
      <c r="BO1314" s="4" t="s">
        <v>7989</v>
      </c>
    </row>
    <row r="1315" spans="1:68" ht="19" customHeight="1" x14ac:dyDescent="0.2">
      <c r="A1315">
        <v>1342</v>
      </c>
      <c r="B1315" t="str">
        <f t="shared" si="90"/>
        <v>80011-00001</v>
      </c>
      <c r="C1315" t="s">
        <v>4530</v>
      </c>
      <c r="D1315" t="str">
        <f t="shared" si="88"/>
        <v>Z-80011-00001</v>
      </c>
      <c r="E1315" t="s">
        <v>208</v>
      </c>
      <c r="F1315" t="s">
        <v>5948</v>
      </c>
      <c r="G1315" t="s">
        <v>4488</v>
      </c>
      <c r="H1315" t="s">
        <v>4531</v>
      </c>
      <c r="I1315" t="s">
        <v>4261</v>
      </c>
      <c r="J1315" t="s">
        <v>5331</v>
      </c>
      <c r="K1315" t="s">
        <v>5333</v>
      </c>
      <c r="L1315" t="s">
        <v>5416</v>
      </c>
      <c r="M1315" t="s">
        <v>5357</v>
      </c>
      <c r="N1315" t="s">
        <v>5399</v>
      </c>
      <c r="P1315" t="s">
        <v>5426</v>
      </c>
      <c r="Q1315" t="s">
        <v>88</v>
      </c>
      <c r="R1315" t="b">
        <v>1</v>
      </c>
      <c r="S1315" t="b">
        <v>1</v>
      </c>
      <c r="T1315" t="s">
        <v>4532</v>
      </c>
      <c r="U1315" t="s">
        <v>4532</v>
      </c>
      <c r="V1315" t="s">
        <v>4533</v>
      </c>
      <c r="W1315" t="s">
        <v>4534</v>
      </c>
      <c r="AI1315">
        <v>175</v>
      </c>
      <c r="AJ1315">
        <v>175</v>
      </c>
      <c r="AK1315" t="s">
        <v>475</v>
      </c>
      <c r="AL1315" s="1" t="s">
        <v>4495</v>
      </c>
      <c r="AM1315" t="s">
        <v>4535</v>
      </c>
      <c r="AN1315" s="1" t="s">
        <v>4536</v>
      </c>
      <c r="AO1315" s="1" t="str">
        <f t="shared" si="89"/>
        <v>2W Distributor Bike</v>
      </c>
      <c r="AP1315" s="1"/>
      <c r="AQ1315" s="1"/>
      <c r="AR1315" s="1"/>
      <c r="AS1315" s="1"/>
      <c r="AT1315" s="1"/>
      <c r="AU1315" s="1"/>
      <c r="AV1315" s="1"/>
      <c r="AW1315" s="1"/>
      <c r="AX1315" s="1"/>
      <c r="AY1315" s="1"/>
      <c r="AZ1315" s="1"/>
      <c r="BA1315" s="1"/>
      <c r="BB1315" s="1"/>
      <c r="BC1315" s="1"/>
      <c r="BD1315" s="1" t="s">
        <v>5321</v>
      </c>
      <c r="BE1315" t="str">
        <f t="shared" si="87"/>
        <v>https://fs.amplifi.io//file?id=96f3a94b-f075-4b1b-9d87-97ecb3e8e40e&amp;variant=thumb&amp;extension=png</v>
      </c>
      <c r="BF1315" s="4" t="s">
        <v>5321</v>
      </c>
      <c r="BG1315" s="4" t="s">
        <v>7990</v>
      </c>
      <c r="BH1315" s="4" t="s">
        <v>7991</v>
      </c>
      <c r="BI1315" s="4" t="s">
        <v>7992</v>
      </c>
      <c r="BJ1315" s="4" t="s">
        <v>7993</v>
      </c>
      <c r="BK1315" s="4" t="s">
        <v>7994</v>
      </c>
      <c r="BL1315" s="4" t="s">
        <v>7995</v>
      </c>
      <c r="BM1315" s="4" t="s">
        <v>7996</v>
      </c>
      <c r="BN1315" s="4" t="s">
        <v>7997</v>
      </c>
      <c r="BO1315" s="4" t="s">
        <v>7998</v>
      </c>
      <c r="BP1315" s="4" t="s">
        <v>7999</v>
      </c>
    </row>
    <row r="1316" spans="1:68" ht="19" customHeight="1" x14ac:dyDescent="0.2">
      <c r="A1316">
        <v>1343</v>
      </c>
      <c r="B1316" t="str">
        <f t="shared" si="90"/>
        <v>80011-00004</v>
      </c>
      <c r="C1316" t="s">
        <v>4537</v>
      </c>
      <c r="D1316" t="str">
        <f t="shared" si="88"/>
        <v>Z-80011-00004</v>
      </c>
      <c r="E1316" t="s">
        <v>208</v>
      </c>
      <c r="F1316" t="e">
        <v>#N/A</v>
      </c>
      <c r="G1316" t="s">
        <v>4488</v>
      </c>
      <c r="H1316" t="s">
        <v>4531</v>
      </c>
      <c r="I1316" t="s">
        <v>4261</v>
      </c>
      <c r="J1316" t="s">
        <v>5331</v>
      </c>
      <c r="K1316" t="s">
        <v>5333</v>
      </c>
      <c r="L1316" t="s">
        <v>5416</v>
      </c>
      <c r="M1316" t="s">
        <v>5357</v>
      </c>
      <c r="N1316" t="s">
        <v>5399</v>
      </c>
      <c r="P1316" t="s">
        <v>5426</v>
      </c>
      <c r="Q1316" t="s">
        <v>4499</v>
      </c>
      <c r="R1316" t="e">
        <v>#N/A</v>
      </c>
      <c r="S1316" t="b">
        <v>0</v>
      </c>
      <c r="T1316" t="s">
        <v>4538</v>
      </c>
      <c r="U1316" t="s">
        <v>4538</v>
      </c>
      <c r="V1316" t="s">
        <v>4539</v>
      </c>
      <c r="W1316" t="s">
        <v>4540</v>
      </c>
      <c r="AI1316">
        <v>175</v>
      </c>
      <c r="AJ1316">
        <v>175</v>
      </c>
      <c r="AK1316" t="s">
        <v>475</v>
      </c>
      <c r="AL1316" s="1" t="s">
        <v>4495</v>
      </c>
      <c r="AM1316" t="s">
        <v>4535</v>
      </c>
      <c r="AN1316" s="1" t="s">
        <v>4536</v>
      </c>
      <c r="AO1316" s="1" t="str">
        <f t="shared" si="89"/>
        <v>2W Distributor Bike</v>
      </c>
      <c r="AP1316" s="1"/>
      <c r="AQ1316" s="1"/>
      <c r="AR1316" s="1"/>
      <c r="AS1316" s="1"/>
      <c r="AT1316" s="1"/>
      <c r="AU1316" s="1"/>
      <c r="AV1316" s="1"/>
      <c r="AW1316" s="1"/>
      <c r="AX1316" s="1"/>
      <c r="AY1316" s="1"/>
      <c r="AZ1316" s="1"/>
      <c r="BA1316" s="1"/>
      <c r="BB1316" s="1"/>
      <c r="BC1316" s="1"/>
      <c r="BD1316" s="1" t="s">
        <v>5939</v>
      </c>
      <c r="BE1316" t="str">
        <f t="shared" si="87"/>
        <v>https://fs.amplifi.io//file?id=3881f3a8-ebf2-440b-98f4-cdff832142e8&amp;variant=thumb&amp;extension=png</v>
      </c>
      <c r="BF1316" s="4" t="s">
        <v>8000</v>
      </c>
      <c r="BG1316" s="4" t="s">
        <v>8001</v>
      </c>
      <c r="BH1316" s="4" t="s">
        <v>8002</v>
      </c>
      <c r="BI1316" s="4" t="s">
        <v>8003</v>
      </c>
      <c r="BJ1316" s="4" t="s">
        <v>8004</v>
      </c>
      <c r="BK1316" s="4" t="s">
        <v>8005</v>
      </c>
      <c r="BL1316" s="4" t="s">
        <v>5939</v>
      </c>
      <c r="BM1316" s="4" t="s">
        <v>8006</v>
      </c>
      <c r="BN1316" s="4" t="s">
        <v>8007</v>
      </c>
      <c r="BO1316" s="4" t="s">
        <v>8008</v>
      </c>
    </row>
    <row r="1317" spans="1:68" ht="19" customHeight="1" x14ac:dyDescent="0.2">
      <c r="A1317">
        <v>1344</v>
      </c>
      <c r="B1317" t="str">
        <f t="shared" si="90"/>
        <v>80011-00007</v>
      </c>
      <c r="C1317" t="s">
        <v>4541</v>
      </c>
      <c r="D1317" t="str">
        <f t="shared" si="88"/>
        <v>Z-80011-00007</v>
      </c>
      <c r="E1317" t="s">
        <v>208</v>
      </c>
      <c r="F1317" t="e">
        <v>#N/A</v>
      </c>
      <c r="G1317" t="s">
        <v>4488</v>
      </c>
      <c r="H1317" t="s">
        <v>4531</v>
      </c>
      <c r="I1317" t="s">
        <v>4261</v>
      </c>
      <c r="J1317" t="s">
        <v>5331</v>
      </c>
      <c r="K1317" t="s">
        <v>5333</v>
      </c>
      <c r="L1317" t="s">
        <v>5416</v>
      </c>
      <c r="M1317" t="s">
        <v>5357</v>
      </c>
      <c r="N1317" t="s">
        <v>5399</v>
      </c>
      <c r="P1317" t="s">
        <v>5426</v>
      </c>
      <c r="Q1317" t="s">
        <v>4507</v>
      </c>
      <c r="R1317" t="e">
        <v>#N/A</v>
      </c>
      <c r="S1317" t="b">
        <v>0</v>
      </c>
      <c r="T1317" t="s">
        <v>4542</v>
      </c>
      <c r="U1317" t="s">
        <v>4542</v>
      </c>
      <c r="V1317" t="s">
        <v>4543</v>
      </c>
      <c r="W1317" t="s">
        <v>4544</v>
      </c>
      <c r="AI1317">
        <v>175</v>
      </c>
      <c r="AJ1317">
        <v>175</v>
      </c>
      <c r="AK1317" t="s">
        <v>475</v>
      </c>
      <c r="AL1317" s="1" t="s">
        <v>4495</v>
      </c>
      <c r="AM1317" t="s">
        <v>4535</v>
      </c>
      <c r="AN1317" s="1" t="s">
        <v>4536</v>
      </c>
      <c r="AO1317" s="1" t="str">
        <f t="shared" si="89"/>
        <v>2W Distributor Bike</v>
      </c>
      <c r="AP1317" s="1"/>
      <c r="AQ1317" s="1"/>
      <c r="AR1317" s="1"/>
      <c r="AS1317" s="1"/>
      <c r="AT1317" s="1"/>
      <c r="AU1317" s="1"/>
      <c r="AV1317" s="1"/>
      <c r="AW1317" s="1"/>
      <c r="AX1317" s="1"/>
      <c r="AY1317" s="1"/>
      <c r="AZ1317" s="1"/>
      <c r="BA1317" s="1"/>
      <c r="BB1317" s="1"/>
      <c r="BC1317" s="1"/>
      <c r="BD1317" s="1" t="s">
        <v>5940</v>
      </c>
      <c r="BE1317" t="str">
        <f t="shared" si="87"/>
        <v>https://fs.amplifi.io//file?id=28072dd3-01e7-4cc9-a5e0-bff36804fede&amp;variant=thumb&amp;extension=png</v>
      </c>
      <c r="BF1317" s="4" t="s">
        <v>8009</v>
      </c>
      <c r="BG1317" s="4" t="s">
        <v>8010</v>
      </c>
      <c r="BH1317" s="4" t="s">
        <v>8011</v>
      </c>
      <c r="BI1317" s="4" t="s">
        <v>8012</v>
      </c>
      <c r="BJ1317" s="4" t="s">
        <v>5940</v>
      </c>
      <c r="BK1317" s="4" t="s">
        <v>8013</v>
      </c>
      <c r="BL1317" s="4" t="s">
        <v>8014</v>
      </c>
      <c r="BM1317" s="4" t="s">
        <v>8015</v>
      </c>
      <c r="BN1317" s="4" t="s">
        <v>8016</v>
      </c>
      <c r="BO1317" s="4" t="s">
        <v>8017</v>
      </c>
    </row>
    <row r="1318" spans="1:68" ht="19" customHeight="1" x14ac:dyDescent="0.2">
      <c r="A1318">
        <v>1345</v>
      </c>
      <c r="B1318" t="str">
        <f t="shared" si="90"/>
        <v>80011-00010</v>
      </c>
      <c r="C1318" t="s">
        <v>4545</v>
      </c>
      <c r="D1318" t="str">
        <f t="shared" si="88"/>
        <v>Z-80011-00010</v>
      </c>
      <c r="E1318" t="s">
        <v>208</v>
      </c>
      <c r="F1318" t="e">
        <v>#N/A</v>
      </c>
      <c r="G1318" t="s">
        <v>4488</v>
      </c>
      <c r="H1318" t="s">
        <v>4531</v>
      </c>
      <c r="I1318" t="s">
        <v>4261</v>
      </c>
      <c r="J1318" t="s">
        <v>5331</v>
      </c>
      <c r="K1318" t="s">
        <v>5333</v>
      </c>
      <c r="L1318" t="s">
        <v>5416</v>
      </c>
      <c r="M1318" t="s">
        <v>5357</v>
      </c>
      <c r="N1318" t="s">
        <v>5399</v>
      </c>
      <c r="P1318" t="s">
        <v>5426</v>
      </c>
      <c r="Q1318" t="s">
        <v>4515</v>
      </c>
      <c r="R1318" t="e">
        <v>#N/A</v>
      </c>
      <c r="S1318" t="b">
        <v>0</v>
      </c>
      <c r="T1318" t="s">
        <v>4546</v>
      </c>
      <c r="U1318" t="s">
        <v>4546</v>
      </c>
      <c r="V1318" t="s">
        <v>4547</v>
      </c>
      <c r="W1318" t="s">
        <v>4548</v>
      </c>
      <c r="AI1318">
        <v>175</v>
      </c>
      <c r="AJ1318">
        <v>175</v>
      </c>
      <c r="AK1318" t="s">
        <v>475</v>
      </c>
      <c r="AL1318" s="1" t="s">
        <v>4495</v>
      </c>
      <c r="AM1318" t="s">
        <v>4535</v>
      </c>
      <c r="AN1318" s="1" t="s">
        <v>4536</v>
      </c>
      <c r="AO1318" s="1" t="str">
        <f t="shared" si="89"/>
        <v>2W Distributor Bike</v>
      </c>
      <c r="AP1318" s="1"/>
      <c r="AQ1318" s="1"/>
      <c r="AR1318" s="1"/>
      <c r="AS1318" s="1"/>
      <c r="AT1318" s="1"/>
      <c r="AU1318" s="1"/>
      <c r="AV1318" s="1"/>
      <c r="AW1318" s="1"/>
      <c r="AX1318" s="1"/>
      <c r="AY1318" s="1"/>
      <c r="AZ1318" s="1"/>
      <c r="BA1318" s="1"/>
      <c r="BB1318" s="1"/>
      <c r="BC1318" s="1"/>
      <c r="BD1318" s="1" t="s">
        <v>5941</v>
      </c>
      <c r="BE1318" t="str">
        <f t="shared" si="87"/>
        <v>https://fs.amplifi.io//file?id=a33a5739-2bde-4f2e-9545-d675a69276f7&amp;variant=thumb&amp;extension=png</v>
      </c>
      <c r="BF1318" s="4" t="s">
        <v>8018</v>
      </c>
      <c r="BG1318" s="4" t="s">
        <v>8019</v>
      </c>
      <c r="BH1318" s="4" t="s">
        <v>8020</v>
      </c>
      <c r="BI1318" s="4" t="s">
        <v>8021</v>
      </c>
      <c r="BJ1318" s="4" t="s">
        <v>8022</v>
      </c>
      <c r="BK1318" s="4" t="s">
        <v>8023</v>
      </c>
      <c r="BL1318" s="4" t="s">
        <v>8024</v>
      </c>
      <c r="BM1318" s="4" t="s">
        <v>8025</v>
      </c>
      <c r="BN1318" s="4" t="s">
        <v>5941</v>
      </c>
      <c r="BO1318" s="4" t="s">
        <v>8026</v>
      </c>
    </row>
    <row r="1319" spans="1:68" ht="19" customHeight="1" x14ac:dyDescent="0.2">
      <c r="A1319">
        <v>1346</v>
      </c>
      <c r="B1319" t="str">
        <f t="shared" si="90"/>
        <v>80011-00013</v>
      </c>
      <c r="C1319" t="s">
        <v>4549</v>
      </c>
      <c r="D1319" t="str">
        <f t="shared" si="88"/>
        <v>Z-80011-00013</v>
      </c>
      <c r="E1319" t="s">
        <v>208</v>
      </c>
      <c r="F1319" t="e">
        <v>#N/A</v>
      </c>
      <c r="G1319" t="s">
        <v>4488</v>
      </c>
      <c r="H1319" t="s">
        <v>4531</v>
      </c>
      <c r="I1319" t="s">
        <v>4261</v>
      </c>
      <c r="J1319" t="s">
        <v>5331</v>
      </c>
      <c r="K1319" t="s">
        <v>5333</v>
      </c>
      <c r="L1319" t="s">
        <v>5416</v>
      </c>
      <c r="M1319" t="s">
        <v>5357</v>
      </c>
      <c r="N1319" t="s">
        <v>5399</v>
      </c>
      <c r="P1319" t="s">
        <v>5426</v>
      </c>
      <c r="Q1319" t="s">
        <v>4523</v>
      </c>
      <c r="R1319" t="e">
        <v>#N/A</v>
      </c>
      <c r="S1319" t="b">
        <v>0</v>
      </c>
      <c r="T1319" t="s">
        <v>4550</v>
      </c>
      <c r="U1319" t="s">
        <v>4550</v>
      </c>
      <c r="V1319" t="s">
        <v>4551</v>
      </c>
      <c r="W1319" t="s">
        <v>4552</v>
      </c>
      <c r="AI1319">
        <v>175</v>
      </c>
      <c r="AJ1319">
        <v>175</v>
      </c>
      <c r="AK1319" t="s">
        <v>475</v>
      </c>
      <c r="AL1319" s="1" t="s">
        <v>4495</v>
      </c>
      <c r="AM1319" t="s">
        <v>4535</v>
      </c>
      <c r="AN1319" s="1" t="s">
        <v>4536</v>
      </c>
      <c r="AO1319" s="1" t="str">
        <f t="shared" si="89"/>
        <v>2W Distributor Bike</v>
      </c>
      <c r="AP1319" s="1"/>
      <c r="AQ1319" s="1"/>
      <c r="AR1319" s="1"/>
      <c r="AS1319" s="1"/>
      <c r="AT1319" s="1"/>
      <c r="AU1319" s="1"/>
      <c r="AV1319" s="1"/>
      <c r="AW1319" s="1"/>
      <c r="AX1319" s="1"/>
      <c r="AY1319" s="1"/>
      <c r="AZ1319" s="1"/>
      <c r="BA1319" s="1"/>
      <c r="BB1319" s="1"/>
      <c r="BC1319" s="1"/>
      <c r="BD1319" s="1" t="s">
        <v>5942</v>
      </c>
      <c r="BE1319" t="str">
        <f t="shared" si="87"/>
        <v>https://fs.amplifi.io//file?id=86d0d9e6-49f1-4306-baa9-b3d56895eadc&amp;variant=thumb&amp;extension=png</v>
      </c>
      <c r="BF1319" s="4" t="s">
        <v>8027</v>
      </c>
      <c r="BG1319" s="4" t="s">
        <v>8028</v>
      </c>
      <c r="BH1319" s="4" t="s">
        <v>5942</v>
      </c>
      <c r="BI1319" s="4" t="s">
        <v>8029</v>
      </c>
      <c r="BJ1319" s="4" t="s">
        <v>8030</v>
      </c>
      <c r="BK1319" s="4" t="s">
        <v>8031</v>
      </c>
      <c r="BL1319" s="4" t="s">
        <v>8032</v>
      </c>
      <c r="BM1319" s="4" t="s">
        <v>8033</v>
      </c>
      <c r="BN1319" s="4" t="s">
        <v>8034</v>
      </c>
    </row>
    <row r="1320" spans="1:68" ht="19" customHeight="1" x14ac:dyDescent="0.2">
      <c r="A1320">
        <v>1347</v>
      </c>
      <c r="B1320" t="str">
        <f t="shared" ref="B1320:B1359" si="91">C1320</f>
        <v>89003-00001</v>
      </c>
      <c r="C1320" t="s">
        <v>4553</v>
      </c>
      <c r="D1320" t="str">
        <f t="shared" si="88"/>
        <v>89003-00001</v>
      </c>
      <c r="E1320" t="s">
        <v>208</v>
      </c>
      <c r="F1320" t="s">
        <v>5948</v>
      </c>
      <c r="G1320" t="s">
        <v>4286</v>
      </c>
      <c r="H1320" t="s">
        <v>4554</v>
      </c>
      <c r="I1320" t="s">
        <v>4555</v>
      </c>
      <c r="J1320" t="s">
        <v>5331</v>
      </c>
      <c r="K1320" t="s">
        <v>5333</v>
      </c>
      <c r="L1320" t="s">
        <v>5416</v>
      </c>
      <c r="M1320" t="s">
        <v>5358</v>
      </c>
      <c r="N1320" t="s">
        <v>5401</v>
      </c>
      <c r="P1320" t="s">
        <v>5427</v>
      </c>
      <c r="Q1320" t="s">
        <v>88</v>
      </c>
      <c r="R1320" t="b">
        <v>1</v>
      </c>
      <c r="S1320" t="b">
        <v>1</v>
      </c>
      <c r="T1320" t="s">
        <v>4553</v>
      </c>
      <c r="U1320" t="s">
        <v>4553</v>
      </c>
      <c r="AI1320">
        <v>16</v>
      </c>
      <c r="AJ1320">
        <v>16</v>
      </c>
      <c r="AK1320" t="s">
        <v>475</v>
      </c>
      <c r="AL1320" s="1" t="s">
        <v>4556</v>
      </c>
      <c r="AM1320" t="s">
        <v>4557</v>
      </c>
      <c r="AN1320" t="e">
        <v>#NAME?</v>
      </c>
      <c r="AO1320" s="1" t="str">
        <f t="shared" si="89"/>
        <v>2W Distributor Bike</v>
      </c>
      <c r="BD1320" s="1" t="s">
        <v>4558</v>
      </c>
      <c r="BE1320" t="str">
        <f t="shared" si="87"/>
        <v>https://fs.amplifi.io//file?id=aaccff24-5192-47ba-95fa-1b5283c039f9&amp;variant=thumb&amp;extension=png</v>
      </c>
      <c r="BF1320" s="4" t="s">
        <v>4558</v>
      </c>
    </row>
    <row r="1321" spans="1:68" ht="19" customHeight="1" x14ac:dyDescent="0.2">
      <c r="A1321">
        <v>1348</v>
      </c>
      <c r="B1321" t="str">
        <f t="shared" si="91"/>
        <v>89003-00002</v>
      </c>
      <c r="C1321" t="s">
        <v>4559</v>
      </c>
      <c r="D1321" t="str">
        <f t="shared" si="88"/>
        <v>89003-00002</v>
      </c>
      <c r="E1321" t="s">
        <v>208</v>
      </c>
      <c r="F1321" t="s">
        <v>5948</v>
      </c>
      <c r="G1321" t="s">
        <v>4286</v>
      </c>
      <c r="H1321" t="s">
        <v>4554</v>
      </c>
      <c r="I1321" t="s">
        <v>4555</v>
      </c>
      <c r="J1321" t="s">
        <v>5331</v>
      </c>
      <c r="K1321" t="s">
        <v>5333</v>
      </c>
      <c r="L1321" t="s">
        <v>5416</v>
      </c>
      <c r="M1321" t="s">
        <v>5358</v>
      </c>
      <c r="N1321" t="s">
        <v>5401</v>
      </c>
      <c r="P1321" t="s">
        <v>5427</v>
      </c>
      <c r="Q1321" t="s">
        <v>103</v>
      </c>
      <c r="R1321" t="b">
        <v>1</v>
      </c>
      <c r="S1321" t="b">
        <v>1</v>
      </c>
      <c r="T1321" t="s">
        <v>4559</v>
      </c>
      <c r="U1321" t="s">
        <v>4559</v>
      </c>
      <c r="AI1321">
        <v>16</v>
      </c>
      <c r="AJ1321">
        <v>16</v>
      </c>
      <c r="AK1321" t="s">
        <v>475</v>
      </c>
      <c r="AL1321" s="1" t="s">
        <v>4556</v>
      </c>
      <c r="AM1321" t="s">
        <v>4557</v>
      </c>
      <c r="AN1321" t="e">
        <v>#NAME?</v>
      </c>
      <c r="AO1321" s="1" t="str">
        <f t="shared" si="89"/>
        <v>2W Distributor Bike</v>
      </c>
      <c r="BD1321" s="1" t="s">
        <v>4560</v>
      </c>
      <c r="BE1321" t="str">
        <f t="shared" si="87"/>
        <v>https://fs.amplifi.io//file?id=1df9e354-76d7-4783-8d95-5bd168b3a695&amp;variant=thumb&amp;extension=png</v>
      </c>
      <c r="BF1321" s="4" t="s">
        <v>4560</v>
      </c>
    </row>
    <row r="1322" spans="1:68" ht="19" customHeight="1" x14ac:dyDescent="0.2">
      <c r="A1322">
        <v>1349</v>
      </c>
      <c r="B1322" t="str">
        <f t="shared" si="91"/>
        <v>89003-00003</v>
      </c>
      <c r="C1322" t="s">
        <v>4561</v>
      </c>
      <c r="D1322" t="str">
        <f t="shared" si="88"/>
        <v>89003-00003</v>
      </c>
      <c r="E1322" t="s">
        <v>208</v>
      </c>
      <c r="F1322" t="s">
        <v>5948</v>
      </c>
      <c r="G1322" t="s">
        <v>4286</v>
      </c>
      <c r="H1322" t="s">
        <v>4554</v>
      </c>
      <c r="I1322" t="s">
        <v>4555</v>
      </c>
      <c r="J1322" t="s">
        <v>5331</v>
      </c>
      <c r="K1322" t="s">
        <v>5333</v>
      </c>
      <c r="L1322" t="s">
        <v>5416</v>
      </c>
      <c r="M1322" t="s">
        <v>5358</v>
      </c>
      <c r="N1322" t="s">
        <v>5401</v>
      </c>
      <c r="P1322" t="s">
        <v>5427</v>
      </c>
      <c r="Q1322" t="s">
        <v>1771</v>
      </c>
      <c r="R1322" t="b">
        <v>1</v>
      </c>
      <c r="S1322" t="b">
        <v>1</v>
      </c>
      <c r="T1322" t="s">
        <v>4561</v>
      </c>
      <c r="U1322" t="s">
        <v>4561</v>
      </c>
      <c r="AI1322">
        <v>16</v>
      </c>
      <c r="AJ1322">
        <v>16</v>
      </c>
      <c r="AK1322" t="s">
        <v>475</v>
      </c>
      <c r="AL1322" s="1" t="s">
        <v>4556</v>
      </c>
      <c r="AM1322" t="s">
        <v>4557</v>
      </c>
      <c r="AN1322" t="e">
        <v>#NAME?</v>
      </c>
      <c r="AO1322" s="1" t="str">
        <f t="shared" si="89"/>
        <v>2W Distributor Bike</v>
      </c>
      <c r="BD1322" s="1" t="s">
        <v>4562</v>
      </c>
      <c r="BE1322" t="str">
        <f t="shared" si="87"/>
        <v>https://fs.amplifi.io//file?id=a0910300-fff8-40fd-9122-fb720c7734e9&amp;variant=thumb&amp;extension=png</v>
      </c>
      <c r="BF1322" s="4" t="s">
        <v>4562</v>
      </c>
    </row>
    <row r="1323" spans="1:68" ht="19" customHeight="1" x14ac:dyDescent="0.2">
      <c r="A1323">
        <v>1350</v>
      </c>
      <c r="B1323" t="str">
        <f t="shared" si="91"/>
        <v>89006-00001</v>
      </c>
      <c r="C1323" t="s">
        <v>4563</v>
      </c>
      <c r="D1323" t="str">
        <f t="shared" si="88"/>
        <v>89006-00001</v>
      </c>
      <c r="E1323" t="s">
        <v>208</v>
      </c>
      <c r="F1323" t="s">
        <v>5948</v>
      </c>
      <c r="G1323" t="s">
        <v>4286</v>
      </c>
      <c r="H1323" t="s">
        <v>4564</v>
      </c>
      <c r="I1323" t="s">
        <v>4555</v>
      </c>
      <c r="J1323" t="s">
        <v>5331</v>
      </c>
      <c r="K1323" t="s">
        <v>5333</v>
      </c>
      <c r="L1323" t="s">
        <v>5416</v>
      </c>
      <c r="M1323" t="s">
        <v>5358</v>
      </c>
      <c r="N1323" t="s">
        <v>5402</v>
      </c>
      <c r="P1323" t="s">
        <v>5427</v>
      </c>
      <c r="Q1323" t="s">
        <v>4262</v>
      </c>
      <c r="R1323" t="b">
        <v>1</v>
      </c>
      <c r="S1323" t="b">
        <v>1</v>
      </c>
      <c r="T1323" t="s">
        <v>4563</v>
      </c>
      <c r="U1323" t="s">
        <v>4563</v>
      </c>
      <c r="AI1323">
        <v>42</v>
      </c>
      <c r="AJ1323">
        <v>42</v>
      </c>
      <c r="AK1323" t="s">
        <v>475</v>
      </c>
      <c r="AL1323" t="s">
        <v>4565</v>
      </c>
      <c r="AM1323" t="s">
        <v>4566</v>
      </c>
      <c r="AN1323" t="e">
        <v>#NAME?</v>
      </c>
      <c r="AO1323" s="1" t="str">
        <f t="shared" si="89"/>
        <v>2W Distributor Bike</v>
      </c>
      <c r="BD1323" s="1" t="s">
        <v>4567</v>
      </c>
      <c r="BE1323" t="str">
        <f t="shared" si="87"/>
        <v>https://fs.amplifi.io//file?id=2506fa3e-a0f2-4a2c-a7aa-b97b9a4a177f&amp;variant=thumb&amp;extension=png</v>
      </c>
      <c r="BF1323" s="4" t="s">
        <v>4567</v>
      </c>
    </row>
    <row r="1324" spans="1:68" ht="19" customHeight="1" x14ac:dyDescent="0.2">
      <c r="A1324">
        <v>1351</v>
      </c>
      <c r="B1324" t="str">
        <f t="shared" si="91"/>
        <v>89006-00002</v>
      </c>
      <c r="C1324" t="s">
        <v>4568</v>
      </c>
      <c r="D1324" t="str">
        <f t="shared" si="88"/>
        <v>89006-00002</v>
      </c>
      <c r="E1324" t="s">
        <v>208</v>
      </c>
      <c r="F1324" t="e">
        <v>#N/A</v>
      </c>
      <c r="G1324" t="s">
        <v>4286</v>
      </c>
      <c r="H1324" t="s">
        <v>4564</v>
      </c>
      <c r="I1324" t="s">
        <v>4555</v>
      </c>
      <c r="J1324" t="s">
        <v>5331</v>
      </c>
      <c r="K1324" t="s">
        <v>5333</v>
      </c>
      <c r="L1324" t="s">
        <v>5416</v>
      </c>
      <c r="M1324" t="s">
        <v>5358</v>
      </c>
      <c r="N1324" t="s">
        <v>5402</v>
      </c>
      <c r="P1324" t="s">
        <v>5330</v>
      </c>
      <c r="Q1324" t="s">
        <v>4272</v>
      </c>
      <c r="R1324" t="e">
        <v>#N/A</v>
      </c>
      <c r="S1324" t="b">
        <v>0</v>
      </c>
      <c r="T1324" t="s">
        <v>4568</v>
      </c>
      <c r="U1324" t="s">
        <v>4568</v>
      </c>
      <c r="AI1324">
        <v>42</v>
      </c>
      <c r="AJ1324">
        <v>42</v>
      </c>
      <c r="AK1324" t="s">
        <v>475</v>
      </c>
      <c r="AL1324" t="s">
        <v>4565</v>
      </c>
      <c r="AM1324" t="s">
        <v>4566</v>
      </c>
      <c r="AN1324" t="e">
        <v>#NAME?</v>
      </c>
      <c r="AO1324" s="1" t="str">
        <f t="shared" si="89"/>
        <v>2W Distributor Bike</v>
      </c>
      <c r="BD1324" s="1" t="s">
        <v>8053</v>
      </c>
      <c r="BE1324" t="str">
        <f t="shared" si="87"/>
        <v>N/A&amp;variant=thumb&amp;extension=png</v>
      </c>
    </row>
    <row r="1325" spans="1:68" ht="19" customHeight="1" x14ac:dyDescent="0.2">
      <c r="A1325">
        <v>1352</v>
      </c>
      <c r="B1325" t="str">
        <f t="shared" si="91"/>
        <v>89006-00003</v>
      </c>
      <c r="C1325" t="s">
        <v>4569</v>
      </c>
      <c r="D1325" t="str">
        <f t="shared" si="88"/>
        <v>89006-00003</v>
      </c>
      <c r="E1325" t="s">
        <v>208</v>
      </c>
      <c r="F1325" t="s">
        <v>5948</v>
      </c>
      <c r="G1325" t="s">
        <v>4286</v>
      </c>
      <c r="H1325" t="s">
        <v>4564</v>
      </c>
      <c r="I1325" t="s">
        <v>4555</v>
      </c>
      <c r="J1325" t="s">
        <v>5331</v>
      </c>
      <c r="K1325" t="s">
        <v>5333</v>
      </c>
      <c r="L1325" t="s">
        <v>5416</v>
      </c>
      <c r="M1325" t="s">
        <v>5358</v>
      </c>
      <c r="N1325" t="s">
        <v>5402</v>
      </c>
      <c r="P1325" t="s">
        <v>5427</v>
      </c>
      <c r="Q1325" t="s">
        <v>4279</v>
      </c>
      <c r="R1325" t="b">
        <v>1</v>
      </c>
      <c r="S1325" t="b">
        <v>0</v>
      </c>
      <c r="T1325" t="s">
        <v>4569</v>
      </c>
      <c r="U1325" t="s">
        <v>4569</v>
      </c>
      <c r="AI1325">
        <v>42</v>
      </c>
      <c r="AJ1325">
        <v>42</v>
      </c>
      <c r="AK1325" t="s">
        <v>475</v>
      </c>
      <c r="AL1325" t="s">
        <v>4565</v>
      </c>
      <c r="AM1325" t="s">
        <v>4566</v>
      </c>
      <c r="AN1325" t="e">
        <v>#NAME?</v>
      </c>
      <c r="AO1325" s="1" t="str">
        <f t="shared" si="89"/>
        <v>2W Distributor Bike</v>
      </c>
      <c r="BD1325" s="1" t="s">
        <v>8053</v>
      </c>
      <c r="BE1325" t="str">
        <f t="shared" si="87"/>
        <v>N/A&amp;variant=thumb&amp;extension=png</v>
      </c>
    </row>
    <row r="1326" spans="1:68" ht="19" customHeight="1" x14ac:dyDescent="0.2">
      <c r="A1326">
        <v>1353</v>
      </c>
      <c r="B1326" t="str">
        <f t="shared" si="91"/>
        <v>89007-00001</v>
      </c>
      <c r="C1326" t="s">
        <v>4570</v>
      </c>
      <c r="D1326" t="str">
        <f t="shared" si="88"/>
        <v>89007-00001</v>
      </c>
      <c r="E1326" t="s">
        <v>208</v>
      </c>
      <c r="F1326" t="s">
        <v>5948</v>
      </c>
      <c r="G1326" t="s">
        <v>4286</v>
      </c>
      <c r="H1326" t="s">
        <v>4571</v>
      </c>
      <c r="I1326" t="s">
        <v>4555</v>
      </c>
      <c r="J1326" t="s">
        <v>5331</v>
      </c>
      <c r="K1326" t="s">
        <v>5333</v>
      </c>
      <c r="L1326" t="s">
        <v>5416</v>
      </c>
      <c r="M1326" t="s">
        <v>5358</v>
      </c>
      <c r="N1326" t="s">
        <v>5403</v>
      </c>
      <c r="P1326" t="s">
        <v>5427</v>
      </c>
      <c r="Q1326" t="s">
        <v>4572</v>
      </c>
      <c r="R1326" t="b">
        <v>1</v>
      </c>
      <c r="S1326" t="b">
        <v>1</v>
      </c>
      <c r="T1326" t="s">
        <v>4570</v>
      </c>
      <c r="U1326" t="s">
        <v>4570</v>
      </c>
      <c r="AI1326">
        <v>45</v>
      </c>
      <c r="AJ1326">
        <v>45</v>
      </c>
      <c r="AK1326" t="s">
        <v>475</v>
      </c>
      <c r="AL1326" s="1" t="s">
        <v>982</v>
      </c>
      <c r="AM1326" t="s">
        <v>4573</v>
      </c>
      <c r="AN1326" t="e">
        <v>#NAME?</v>
      </c>
      <c r="AO1326" s="1" t="str">
        <f t="shared" si="89"/>
        <v>2W Distributor Bike</v>
      </c>
      <c r="BD1326" s="1" t="s">
        <v>4574</v>
      </c>
      <c r="BE1326" t="str">
        <f t="shared" si="87"/>
        <v>https://fs.amplifi.io//file?id=33c5544e-ccbd-4ad5-8e51-0068eb148b1d&amp;variant=thumb&amp;extension=png</v>
      </c>
      <c r="BF1326" s="4" t="s">
        <v>4574</v>
      </c>
    </row>
    <row r="1327" spans="1:68" ht="19" customHeight="1" x14ac:dyDescent="0.2">
      <c r="A1327">
        <v>1354</v>
      </c>
      <c r="B1327" t="str">
        <f t="shared" si="91"/>
        <v>89007-00002</v>
      </c>
      <c r="C1327" t="s">
        <v>4575</v>
      </c>
      <c r="D1327" t="str">
        <f t="shared" si="88"/>
        <v>89007-00002</v>
      </c>
      <c r="E1327" t="s">
        <v>208</v>
      </c>
      <c r="F1327" t="s">
        <v>5948</v>
      </c>
      <c r="G1327" t="s">
        <v>4286</v>
      </c>
      <c r="H1327" t="s">
        <v>4571</v>
      </c>
      <c r="I1327" t="s">
        <v>4555</v>
      </c>
      <c r="J1327" t="s">
        <v>5331</v>
      </c>
      <c r="K1327" t="s">
        <v>5333</v>
      </c>
      <c r="L1327" t="s">
        <v>5416</v>
      </c>
      <c r="M1327" t="s">
        <v>5358</v>
      </c>
      <c r="N1327" t="s">
        <v>5403</v>
      </c>
      <c r="P1327" t="s">
        <v>5427</v>
      </c>
      <c r="Q1327" t="s">
        <v>4576</v>
      </c>
      <c r="R1327" t="b">
        <v>1</v>
      </c>
      <c r="S1327" t="b">
        <v>1</v>
      </c>
      <c r="T1327" t="s">
        <v>4575</v>
      </c>
      <c r="U1327" t="s">
        <v>4575</v>
      </c>
      <c r="AI1327">
        <v>45</v>
      </c>
      <c r="AJ1327">
        <v>45</v>
      </c>
      <c r="AK1327" t="s">
        <v>475</v>
      </c>
      <c r="AL1327" s="1" t="s">
        <v>982</v>
      </c>
      <c r="AM1327" t="s">
        <v>4573</v>
      </c>
      <c r="AN1327" t="e">
        <v>#NAME?</v>
      </c>
      <c r="AO1327" s="1" t="str">
        <f t="shared" si="89"/>
        <v>2W Distributor Bike</v>
      </c>
      <c r="BD1327" s="1" t="s">
        <v>4577</v>
      </c>
      <c r="BE1327" t="str">
        <f t="shared" si="87"/>
        <v>https://fs.amplifi.io//file?id=41115f59-90cf-426d-8442-2c02b15b023d&amp;variant=thumb&amp;extension=png</v>
      </c>
      <c r="BF1327" s="4" t="s">
        <v>4577</v>
      </c>
    </row>
    <row r="1328" spans="1:68" ht="19" customHeight="1" x14ac:dyDescent="0.2">
      <c r="A1328">
        <v>1355</v>
      </c>
      <c r="B1328" t="str">
        <f t="shared" si="91"/>
        <v>89007-00003</v>
      </c>
      <c r="C1328" t="s">
        <v>4578</v>
      </c>
      <c r="D1328" t="str">
        <f t="shared" si="88"/>
        <v>89007-00003</v>
      </c>
      <c r="E1328" t="s">
        <v>208</v>
      </c>
      <c r="F1328" t="s">
        <v>5948</v>
      </c>
      <c r="G1328" t="s">
        <v>4286</v>
      </c>
      <c r="H1328" t="s">
        <v>4571</v>
      </c>
      <c r="I1328" t="s">
        <v>4555</v>
      </c>
      <c r="J1328" t="s">
        <v>5331</v>
      </c>
      <c r="K1328" t="s">
        <v>5333</v>
      </c>
      <c r="L1328" t="s">
        <v>5416</v>
      </c>
      <c r="M1328" t="s">
        <v>5358</v>
      </c>
      <c r="N1328" t="s">
        <v>5403</v>
      </c>
      <c r="P1328" t="s">
        <v>5427</v>
      </c>
      <c r="Q1328" t="s">
        <v>4579</v>
      </c>
      <c r="R1328" t="b">
        <v>1</v>
      </c>
      <c r="S1328" t="b">
        <v>1</v>
      </c>
      <c r="T1328" t="s">
        <v>4578</v>
      </c>
      <c r="U1328" t="s">
        <v>4578</v>
      </c>
      <c r="AI1328">
        <v>45</v>
      </c>
      <c r="AJ1328">
        <v>45</v>
      </c>
      <c r="AK1328" t="s">
        <v>475</v>
      </c>
      <c r="AL1328" s="1" t="s">
        <v>982</v>
      </c>
      <c r="AM1328" t="s">
        <v>4573</v>
      </c>
      <c r="AN1328" t="e">
        <v>#NAME?</v>
      </c>
      <c r="AO1328" s="1" t="str">
        <f t="shared" si="89"/>
        <v>2W Distributor Bike</v>
      </c>
      <c r="BD1328" s="1" t="s">
        <v>4580</v>
      </c>
      <c r="BE1328" t="str">
        <f t="shared" si="87"/>
        <v>https://fs.amplifi.io//file?id=8dca0375-d0a1-4e2b-8238-c81775735ad6&amp;variant=thumb&amp;extension=png</v>
      </c>
      <c r="BF1328" s="4" t="s">
        <v>4580</v>
      </c>
    </row>
    <row r="1329" spans="1:58" ht="19" customHeight="1" x14ac:dyDescent="0.2">
      <c r="A1329">
        <v>1356</v>
      </c>
      <c r="B1329" t="str">
        <f t="shared" si="91"/>
        <v>89007-00004</v>
      </c>
      <c r="C1329" t="s">
        <v>4581</v>
      </c>
      <c r="D1329" t="str">
        <f t="shared" si="88"/>
        <v>89007-00004</v>
      </c>
      <c r="E1329" t="s">
        <v>208</v>
      </c>
      <c r="F1329" t="s">
        <v>5948</v>
      </c>
      <c r="G1329" t="s">
        <v>4286</v>
      </c>
      <c r="H1329" t="s">
        <v>4571</v>
      </c>
      <c r="I1329" t="s">
        <v>4555</v>
      </c>
      <c r="J1329" t="s">
        <v>5331</v>
      </c>
      <c r="K1329" t="s">
        <v>5333</v>
      </c>
      <c r="L1329" t="s">
        <v>5416</v>
      </c>
      <c r="M1329" t="s">
        <v>5358</v>
      </c>
      <c r="N1329" t="s">
        <v>5403</v>
      </c>
      <c r="P1329" t="s">
        <v>5427</v>
      </c>
      <c r="Q1329" t="s">
        <v>4582</v>
      </c>
      <c r="R1329" t="b">
        <v>1</v>
      </c>
      <c r="S1329" t="b">
        <v>1</v>
      </c>
      <c r="T1329" t="s">
        <v>4581</v>
      </c>
      <c r="U1329" t="s">
        <v>4581</v>
      </c>
      <c r="AI1329">
        <v>45</v>
      </c>
      <c r="AJ1329">
        <v>45</v>
      </c>
      <c r="AK1329" t="s">
        <v>475</v>
      </c>
      <c r="AL1329" s="1" t="s">
        <v>982</v>
      </c>
      <c r="AM1329" t="s">
        <v>4573</v>
      </c>
      <c r="AN1329" t="e">
        <v>#NAME?</v>
      </c>
      <c r="AO1329" s="1" t="str">
        <f t="shared" si="89"/>
        <v>2W Distributor Bike</v>
      </c>
      <c r="BD1329" s="1" t="s">
        <v>4583</v>
      </c>
      <c r="BE1329" t="str">
        <f t="shared" si="87"/>
        <v>https://fs.amplifi.io//file?id=4353e3f3-e740-4ce3-b0d1-85208c9fd567&amp;variant=thumb&amp;extension=png</v>
      </c>
      <c r="BF1329" s="4" t="s">
        <v>4583</v>
      </c>
    </row>
    <row r="1330" spans="1:58" ht="19" customHeight="1" x14ac:dyDescent="0.2">
      <c r="A1330">
        <v>1357</v>
      </c>
      <c r="B1330" t="str">
        <f t="shared" si="91"/>
        <v>89007-00005</v>
      </c>
      <c r="C1330" t="s">
        <v>4584</v>
      </c>
      <c r="D1330" t="str">
        <f t="shared" si="88"/>
        <v>89007-00005</v>
      </c>
      <c r="E1330" t="s">
        <v>208</v>
      </c>
      <c r="F1330" t="s">
        <v>5948</v>
      </c>
      <c r="G1330" t="s">
        <v>4286</v>
      </c>
      <c r="H1330" t="s">
        <v>4571</v>
      </c>
      <c r="I1330" t="s">
        <v>4555</v>
      </c>
      <c r="J1330" t="s">
        <v>5331</v>
      </c>
      <c r="K1330" t="s">
        <v>5333</v>
      </c>
      <c r="L1330" t="s">
        <v>5416</v>
      </c>
      <c r="M1330" t="s">
        <v>5358</v>
      </c>
      <c r="N1330" t="s">
        <v>5403</v>
      </c>
      <c r="P1330" t="s">
        <v>5427</v>
      </c>
      <c r="Q1330" t="s">
        <v>4585</v>
      </c>
      <c r="R1330" t="b">
        <v>1</v>
      </c>
      <c r="S1330" t="b">
        <v>1</v>
      </c>
      <c r="T1330" t="s">
        <v>4584</v>
      </c>
      <c r="U1330" t="s">
        <v>4584</v>
      </c>
      <c r="AI1330">
        <v>45</v>
      </c>
      <c r="AJ1330">
        <v>45</v>
      </c>
      <c r="AK1330" t="s">
        <v>475</v>
      </c>
      <c r="AL1330" s="1" t="s">
        <v>982</v>
      </c>
      <c r="AM1330" t="s">
        <v>4573</v>
      </c>
      <c r="AN1330" t="e">
        <v>#NAME?</v>
      </c>
      <c r="AO1330" s="1" t="str">
        <f t="shared" si="89"/>
        <v>2W Distributor Bike</v>
      </c>
      <c r="BD1330" s="1" t="s">
        <v>4586</v>
      </c>
      <c r="BE1330" t="str">
        <f t="shared" si="87"/>
        <v>https://fs.amplifi.io//file?id=b90cf6f5-4b36-42e2-9bed-772c4a49c14f&amp;variant=thumb&amp;extension=png</v>
      </c>
      <c r="BF1330" s="4" t="s">
        <v>4586</v>
      </c>
    </row>
    <row r="1331" spans="1:58" ht="19" customHeight="1" x14ac:dyDescent="0.2">
      <c r="A1331">
        <v>1358</v>
      </c>
      <c r="B1331" t="str">
        <f t="shared" si="91"/>
        <v>89008-00001</v>
      </c>
      <c r="C1331" t="s">
        <v>4587</v>
      </c>
      <c r="D1331" t="str">
        <f t="shared" si="88"/>
        <v>89008-00001</v>
      </c>
      <c r="E1331" t="s">
        <v>208</v>
      </c>
      <c r="F1331" t="s">
        <v>5948</v>
      </c>
      <c r="G1331" t="s">
        <v>4286</v>
      </c>
      <c r="H1331" t="s">
        <v>4588</v>
      </c>
      <c r="I1331" t="s">
        <v>4555</v>
      </c>
      <c r="J1331" t="s">
        <v>5331</v>
      </c>
      <c r="K1331" t="s">
        <v>5333</v>
      </c>
      <c r="L1331" t="s">
        <v>5416</v>
      </c>
      <c r="M1331" t="s">
        <v>5358</v>
      </c>
      <c r="N1331" t="s">
        <v>5403</v>
      </c>
      <c r="P1331" t="s">
        <v>5427</v>
      </c>
      <c r="Q1331" t="s">
        <v>4589</v>
      </c>
      <c r="R1331" t="b">
        <v>1</v>
      </c>
      <c r="S1331" t="b">
        <v>1</v>
      </c>
      <c r="T1331" t="s">
        <v>4587</v>
      </c>
      <c r="U1331" t="s">
        <v>4587</v>
      </c>
      <c r="AI1331">
        <v>20</v>
      </c>
      <c r="AJ1331">
        <v>20</v>
      </c>
      <c r="AK1331" t="s">
        <v>475</v>
      </c>
      <c r="AL1331" s="1" t="s">
        <v>982</v>
      </c>
      <c r="AM1331" t="s">
        <v>4573</v>
      </c>
      <c r="AN1331" t="e">
        <v>#NAME?</v>
      </c>
      <c r="AO1331" s="1" t="str">
        <f t="shared" si="89"/>
        <v>2W Distributor Bike</v>
      </c>
      <c r="BD1331" s="1" t="s">
        <v>4590</v>
      </c>
      <c r="BE1331" t="str">
        <f t="shared" si="87"/>
        <v>https://fs.amplifi.io//file?id=5c873223-385f-4581-9347-e070c5ee381c&amp;variant=thumb&amp;extension=png</v>
      </c>
      <c r="BF1331" s="4" t="s">
        <v>4590</v>
      </c>
    </row>
    <row r="1332" spans="1:58" ht="19" customHeight="1" x14ac:dyDescent="0.2">
      <c r="A1332">
        <v>1359</v>
      </c>
      <c r="B1332" t="str">
        <f t="shared" si="91"/>
        <v>89008-00002</v>
      </c>
      <c r="C1332" t="s">
        <v>4591</v>
      </c>
      <c r="D1332" t="str">
        <f t="shared" si="88"/>
        <v>89008-00002</v>
      </c>
      <c r="E1332" t="s">
        <v>208</v>
      </c>
      <c r="F1332" t="s">
        <v>5948</v>
      </c>
      <c r="G1332" t="s">
        <v>4286</v>
      </c>
      <c r="H1332" t="s">
        <v>4588</v>
      </c>
      <c r="I1332" t="s">
        <v>4555</v>
      </c>
      <c r="J1332" t="s">
        <v>5331</v>
      </c>
      <c r="K1332" t="s">
        <v>5333</v>
      </c>
      <c r="L1332" t="s">
        <v>5416</v>
      </c>
      <c r="M1332" t="s">
        <v>5358</v>
      </c>
      <c r="N1332" t="s">
        <v>5403</v>
      </c>
      <c r="P1332" t="s">
        <v>5427</v>
      </c>
      <c r="Q1332" t="s">
        <v>4592</v>
      </c>
      <c r="R1332" t="b">
        <v>1</v>
      </c>
      <c r="S1332" t="b">
        <v>1</v>
      </c>
      <c r="T1332" t="s">
        <v>4591</v>
      </c>
      <c r="U1332" t="s">
        <v>4591</v>
      </c>
      <c r="AI1332">
        <v>20</v>
      </c>
      <c r="AJ1332">
        <v>20</v>
      </c>
      <c r="AK1332" t="s">
        <v>475</v>
      </c>
      <c r="AL1332" s="1" t="s">
        <v>982</v>
      </c>
      <c r="AM1332" t="s">
        <v>4573</v>
      </c>
      <c r="AN1332" t="e">
        <v>#NAME?</v>
      </c>
      <c r="AO1332" s="1" t="str">
        <f t="shared" si="89"/>
        <v>2W Distributor Bike</v>
      </c>
      <c r="BD1332" s="1" t="s">
        <v>4593</v>
      </c>
      <c r="BE1332" t="str">
        <f t="shared" si="87"/>
        <v>https://fs.amplifi.io//file?id=fed52e5c-9225-4a24-add4-f7bf544c03bd&amp;variant=thumb&amp;extension=png</v>
      </c>
      <c r="BF1332" s="4" t="s">
        <v>4593</v>
      </c>
    </row>
    <row r="1333" spans="1:58" ht="19" customHeight="1" x14ac:dyDescent="0.2">
      <c r="A1333">
        <v>1360</v>
      </c>
      <c r="B1333" t="str">
        <f t="shared" si="91"/>
        <v>89008-00003</v>
      </c>
      <c r="C1333" t="s">
        <v>4594</v>
      </c>
      <c r="D1333" t="str">
        <f t="shared" si="88"/>
        <v>89008-00003</v>
      </c>
      <c r="E1333" t="s">
        <v>208</v>
      </c>
      <c r="F1333" t="s">
        <v>5948</v>
      </c>
      <c r="G1333" t="s">
        <v>4286</v>
      </c>
      <c r="H1333" t="s">
        <v>4588</v>
      </c>
      <c r="I1333" t="s">
        <v>4555</v>
      </c>
      <c r="J1333" t="s">
        <v>5331</v>
      </c>
      <c r="K1333" t="s">
        <v>5333</v>
      </c>
      <c r="L1333" t="s">
        <v>5416</v>
      </c>
      <c r="M1333" t="s">
        <v>5358</v>
      </c>
      <c r="N1333" t="s">
        <v>5403</v>
      </c>
      <c r="P1333" t="s">
        <v>5427</v>
      </c>
      <c r="Q1333" t="s">
        <v>4595</v>
      </c>
      <c r="R1333" t="b">
        <v>1</v>
      </c>
      <c r="S1333" t="b">
        <v>1</v>
      </c>
      <c r="T1333" t="s">
        <v>4594</v>
      </c>
      <c r="U1333" t="s">
        <v>4594</v>
      </c>
      <c r="AI1333">
        <v>20</v>
      </c>
      <c r="AJ1333">
        <v>20</v>
      </c>
      <c r="AK1333" t="s">
        <v>475</v>
      </c>
      <c r="AL1333" s="1" t="s">
        <v>982</v>
      </c>
      <c r="AM1333" t="s">
        <v>4573</v>
      </c>
      <c r="AN1333" t="e">
        <v>#NAME?</v>
      </c>
      <c r="AO1333" s="1" t="str">
        <f t="shared" si="89"/>
        <v>2W Distributor Bike</v>
      </c>
      <c r="BD1333" s="1" t="s">
        <v>4596</v>
      </c>
      <c r="BE1333" t="str">
        <f t="shared" si="87"/>
        <v>https://fs.amplifi.io//file?id=75340184-3dae-4025-aaa5-d0c15ec39dce&amp;variant=thumb&amp;extension=png</v>
      </c>
      <c r="BF1333" s="4" t="s">
        <v>4596</v>
      </c>
    </row>
    <row r="1334" spans="1:58" ht="19" customHeight="1" x14ac:dyDescent="0.2">
      <c r="A1334">
        <v>1361</v>
      </c>
      <c r="B1334" t="str">
        <f t="shared" si="91"/>
        <v>89008-00004</v>
      </c>
      <c r="C1334" t="s">
        <v>4597</v>
      </c>
      <c r="D1334" t="str">
        <f t="shared" si="88"/>
        <v>89008-00004</v>
      </c>
      <c r="E1334" t="s">
        <v>208</v>
      </c>
      <c r="F1334" t="s">
        <v>5948</v>
      </c>
      <c r="G1334" t="s">
        <v>4286</v>
      </c>
      <c r="H1334" t="s">
        <v>4588</v>
      </c>
      <c r="I1334" t="s">
        <v>4555</v>
      </c>
      <c r="J1334" t="s">
        <v>5331</v>
      </c>
      <c r="K1334" t="s">
        <v>5333</v>
      </c>
      <c r="L1334" t="s">
        <v>5416</v>
      </c>
      <c r="M1334" t="s">
        <v>5358</v>
      </c>
      <c r="N1334" t="s">
        <v>5403</v>
      </c>
      <c r="P1334" t="s">
        <v>5427</v>
      </c>
      <c r="Q1334" t="s">
        <v>4598</v>
      </c>
      <c r="R1334" t="b">
        <v>1</v>
      </c>
      <c r="S1334" t="b">
        <v>1</v>
      </c>
      <c r="T1334" t="s">
        <v>4597</v>
      </c>
      <c r="U1334" t="s">
        <v>4597</v>
      </c>
      <c r="AI1334">
        <v>20</v>
      </c>
      <c r="AJ1334">
        <v>20</v>
      </c>
      <c r="AK1334" t="s">
        <v>475</v>
      </c>
      <c r="AL1334" s="1" t="s">
        <v>982</v>
      </c>
      <c r="AM1334" t="s">
        <v>4573</v>
      </c>
      <c r="AN1334" t="e">
        <v>#NAME?</v>
      </c>
      <c r="AO1334" s="1" t="str">
        <f t="shared" si="89"/>
        <v>2W Distributor Bike</v>
      </c>
      <c r="BD1334" s="1" t="s">
        <v>4599</v>
      </c>
      <c r="BE1334" t="str">
        <f t="shared" si="87"/>
        <v>https://fs.amplifi.io//file?id=aba84f4d-cdd4-4c71-a3b3-492cb7595e26&amp;variant=thumb&amp;extension=png</v>
      </c>
      <c r="BF1334" s="4" t="s">
        <v>4599</v>
      </c>
    </row>
    <row r="1335" spans="1:58" ht="19" customHeight="1" x14ac:dyDescent="0.2">
      <c r="A1335">
        <v>1362</v>
      </c>
      <c r="B1335" t="str">
        <f t="shared" si="91"/>
        <v>89012-00001</v>
      </c>
      <c r="C1335" t="s">
        <v>4600</v>
      </c>
      <c r="D1335" t="str">
        <f t="shared" si="88"/>
        <v>89012-00001</v>
      </c>
      <c r="E1335" t="s">
        <v>208</v>
      </c>
      <c r="F1335" t="s">
        <v>5948</v>
      </c>
      <c r="G1335" t="s">
        <v>4601</v>
      </c>
      <c r="H1335" t="s">
        <v>4564</v>
      </c>
      <c r="I1335" t="s">
        <v>4555</v>
      </c>
      <c r="J1335" t="s">
        <v>5331</v>
      </c>
      <c r="K1335" t="s">
        <v>5333</v>
      </c>
      <c r="L1335" t="s">
        <v>5416</v>
      </c>
      <c r="M1335" t="s">
        <v>5358</v>
      </c>
      <c r="N1335" t="s">
        <v>5402</v>
      </c>
      <c r="P1335" t="s">
        <v>5427</v>
      </c>
      <c r="Q1335" t="s">
        <v>88</v>
      </c>
      <c r="R1335" t="b">
        <v>1</v>
      </c>
      <c r="S1335" t="b">
        <v>1</v>
      </c>
      <c r="T1335" t="s">
        <v>4600</v>
      </c>
      <c r="U1335" t="s">
        <v>4600</v>
      </c>
      <c r="AI1335">
        <v>42</v>
      </c>
      <c r="AJ1335">
        <v>42</v>
      </c>
      <c r="AK1335" t="s">
        <v>475</v>
      </c>
      <c r="AL1335" t="s">
        <v>4565</v>
      </c>
      <c r="AM1335" t="s">
        <v>4602</v>
      </c>
      <c r="AN1335" s="1" t="s">
        <v>4603</v>
      </c>
      <c r="AO1335" s="1" t="str">
        <f t="shared" si="89"/>
        <v>2W Distributor Bike</v>
      </c>
      <c r="AP1335" s="1"/>
      <c r="AQ1335" s="1"/>
      <c r="AR1335" s="1"/>
      <c r="AS1335" s="1"/>
      <c r="AT1335" s="1"/>
      <c r="AU1335" s="1"/>
      <c r="AV1335" s="1"/>
      <c r="AW1335" s="1"/>
      <c r="AX1335" s="1"/>
      <c r="AY1335" s="1"/>
      <c r="AZ1335" s="1"/>
      <c r="BA1335" s="1"/>
      <c r="BB1335" s="1"/>
      <c r="BC1335" s="1"/>
      <c r="BD1335" s="1" t="s">
        <v>4604</v>
      </c>
      <c r="BE1335" t="str">
        <f t="shared" si="87"/>
        <v>https://fs.amplifi.io//file?id=48d8bfa0-b051-48c2-8d8a-0062f2d426bc&amp;variant=thumb&amp;extension=png</v>
      </c>
      <c r="BF1335" s="4" t="s">
        <v>4604</v>
      </c>
    </row>
    <row r="1336" spans="1:58" ht="19" customHeight="1" x14ac:dyDescent="0.2">
      <c r="A1336">
        <v>1363</v>
      </c>
      <c r="B1336" t="str">
        <f t="shared" si="91"/>
        <v>89012-00002</v>
      </c>
      <c r="C1336" t="s">
        <v>4605</v>
      </c>
      <c r="D1336" t="str">
        <f t="shared" si="88"/>
        <v>89012-00002</v>
      </c>
      <c r="E1336" t="s">
        <v>208</v>
      </c>
      <c r="F1336" t="s">
        <v>5948</v>
      </c>
      <c r="G1336" t="s">
        <v>4601</v>
      </c>
      <c r="H1336" t="s">
        <v>4564</v>
      </c>
      <c r="I1336" t="s">
        <v>4555</v>
      </c>
      <c r="J1336" t="s">
        <v>5331</v>
      </c>
      <c r="K1336" t="s">
        <v>5333</v>
      </c>
      <c r="L1336" t="s">
        <v>5416</v>
      </c>
      <c r="M1336" t="s">
        <v>5358</v>
      </c>
      <c r="N1336" t="s">
        <v>5402</v>
      </c>
      <c r="P1336" t="s">
        <v>5427</v>
      </c>
      <c r="Q1336" t="s">
        <v>118</v>
      </c>
      <c r="R1336" t="b">
        <v>1</v>
      </c>
      <c r="S1336" t="b">
        <v>1</v>
      </c>
      <c r="T1336" t="s">
        <v>4605</v>
      </c>
      <c r="U1336" t="s">
        <v>4605</v>
      </c>
      <c r="AI1336">
        <v>42</v>
      </c>
      <c r="AJ1336">
        <v>42</v>
      </c>
      <c r="AK1336" t="s">
        <v>475</v>
      </c>
      <c r="AL1336" t="s">
        <v>4565</v>
      </c>
      <c r="AM1336" t="s">
        <v>4602</v>
      </c>
      <c r="AN1336" s="1" t="s">
        <v>4603</v>
      </c>
      <c r="AO1336" s="1" t="str">
        <f t="shared" si="89"/>
        <v>2W Distributor Bike</v>
      </c>
      <c r="AP1336" s="1"/>
      <c r="AQ1336" s="1"/>
      <c r="AR1336" s="1"/>
      <c r="AS1336" s="1"/>
      <c r="AT1336" s="1"/>
      <c r="AU1336" s="1"/>
      <c r="AV1336" s="1"/>
      <c r="AW1336" s="1"/>
      <c r="AX1336" s="1"/>
      <c r="AY1336" s="1"/>
      <c r="AZ1336" s="1"/>
      <c r="BA1336" s="1"/>
      <c r="BB1336" s="1"/>
      <c r="BC1336" s="1"/>
      <c r="BD1336" s="1" t="s">
        <v>4606</v>
      </c>
      <c r="BE1336" t="str">
        <f t="shared" si="87"/>
        <v>https://fs.amplifi.io//file?id=61bf4568-cc35-41a6-bb90-13b052eb0328&amp;variant=thumb&amp;extension=png</v>
      </c>
      <c r="BF1336" s="4" t="s">
        <v>4606</v>
      </c>
    </row>
    <row r="1337" spans="1:58" ht="19" customHeight="1" x14ac:dyDescent="0.2">
      <c r="A1337">
        <v>1364</v>
      </c>
      <c r="B1337" t="str">
        <f t="shared" si="91"/>
        <v>89012-00003</v>
      </c>
      <c r="C1337" t="s">
        <v>4607</v>
      </c>
      <c r="D1337" t="str">
        <f t="shared" si="88"/>
        <v>89012-00003</v>
      </c>
      <c r="E1337" t="s">
        <v>208</v>
      </c>
      <c r="F1337" t="e">
        <v>#N/A</v>
      </c>
      <c r="G1337" t="s">
        <v>4601</v>
      </c>
      <c r="H1337" t="s">
        <v>4564</v>
      </c>
      <c r="I1337" t="s">
        <v>4555</v>
      </c>
      <c r="J1337" t="s">
        <v>5331</v>
      </c>
      <c r="K1337" t="s">
        <v>5333</v>
      </c>
      <c r="L1337" t="s">
        <v>5416</v>
      </c>
      <c r="M1337" t="s">
        <v>5358</v>
      </c>
      <c r="N1337" t="s">
        <v>5402</v>
      </c>
      <c r="P1337" t="s">
        <v>5330</v>
      </c>
      <c r="Q1337" t="s">
        <v>4301</v>
      </c>
      <c r="R1337" t="e">
        <v>#N/A</v>
      </c>
      <c r="S1337" t="b">
        <v>0</v>
      </c>
      <c r="T1337" t="s">
        <v>4607</v>
      </c>
      <c r="U1337" t="s">
        <v>4607</v>
      </c>
      <c r="AI1337">
        <v>42</v>
      </c>
      <c r="AJ1337">
        <v>42</v>
      </c>
      <c r="AK1337" t="s">
        <v>475</v>
      </c>
      <c r="AL1337" t="s">
        <v>4565</v>
      </c>
      <c r="AM1337" t="s">
        <v>4602</v>
      </c>
      <c r="AN1337" s="1" t="s">
        <v>4603</v>
      </c>
      <c r="AO1337" s="1" t="str">
        <f t="shared" si="89"/>
        <v>2W Distributor Bike</v>
      </c>
      <c r="AP1337" s="1"/>
      <c r="AQ1337" s="1"/>
      <c r="AR1337" s="1"/>
      <c r="AS1337" s="1"/>
      <c r="AT1337" s="1"/>
      <c r="AU1337" s="1"/>
      <c r="AV1337" s="1"/>
      <c r="AW1337" s="1"/>
      <c r="AX1337" s="1"/>
      <c r="AY1337" s="1"/>
      <c r="AZ1337" s="1"/>
      <c r="BA1337" s="1"/>
      <c r="BB1337" s="1"/>
      <c r="BC1337" s="1"/>
      <c r="BD1337" s="1" t="s">
        <v>8053</v>
      </c>
      <c r="BE1337" t="str">
        <f t="shared" si="87"/>
        <v>N/A&amp;variant=thumb&amp;extension=png</v>
      </c>
    </row>
    <row r="1338" spans="1:58" ht="19" customHeight="1" x14ac:dyDescent="0.2">
      <c r="A1338">
        <v>1365</v>
      </c>
      <c r="B1338" t="str">
        <f t="shared" si="91"/>
        <v>89012-00004</v>
      </c>
      <c r="C1338" t="s">
        <v>4608</v>
      </c>
      <c r="D1338" t="str">
        <f t="shared" si="88"/>
        <v>89012-00004</v>
      </c>
      <c r="E1338" t="s">
        <v>208</v>
      </c>
      <c r="F1338" t="e">
        <v>#N/A</v>
      </c>
      <c r="G1338" t="s">
        <v>4601</v>
      </c>
      <c r="H1338" t="s">
        <v>4564</v>
      </c>
      <c r="I1338" t="s">
        <v>4555</v>
      </c>
      <c r="J1338" t="s">
        <v>5331</v>
      </c>
      <c r="K1338" t="s">
        <v>5333</v>
      </c>
      <c r="L1338" t="s">
        <v>5416</v>
      </c>
      <c r="M1338" t="s">
        <v>5358</v>
      </c>
      <c r="N1338" t="s">
        <v>5402</v>
      </c>
      <c r="P1338" t="s">
        <v>5330</v>
      </c>
      <c r="Q1338" t="s">
        <v>4307</v>
      </c>
      <c r="R1338" t="e">
        <v>#N/A</v>
      </c>
      <c r="S1338" t="b">
        <v>0</v>
      </c>
      <c r="T1338" t="s">
        <v>4608</v>
      </c>
      <c r="U1338" t="s">
        <v>4608</v>
      </c>
      <c r="AI1338">
        <v>42</v>
      </c>
      <c r="AJ1338">
        <v>42</v>
      </c>
      <c r="AK1338" t="s">
        <v>475</v>
      </c>
      <c r="AL1338" t="s">
        <v>4565</v>
      </c>
      <c r="AM1338" t="s">
        <v>4602</v>
      </c>
      <c r="AN1338" s="1" t="s">
        <v>4603</v>
      </c>
      <c r="AO1338" s="1" t="str">
        <f t="shared" si="89"/>
        <v>2W Distributor Bike</v>
      </c>
      <c r="AP1338" s="1"/>
      <c r="AQ1338" s="1"/>
      <c r="AR1338" s="1"/>
      <c r="AS1338" s="1"/>
      <c r="AT1338" s="1"/>
      <c r="AU1338" s="1"/>
      <c r="AV1338" s="1"/>
      <c r="AW1338" s="1"/>
      <c r="AX1338" s="1"/>
      <c r="AY1338" s="1"/>
      <c r="AZ1338" s="1"/>
      <c r="BA1338" s="1"/>
      <c r="BB1338" s="1"/>
      <c r="BC1338" s="1"/>
      <c r="BD1338" s="1" t="s">
        <v>8053</v>
      </c>
      <c r="BE1338" t="str">
        <f t="shared" si="87"/>
        <v>N/A&amp;variant=thumb&amp;extension=png</v>
      </c>
    </row>
    <row r="1339" spans="1:58" ht="19" customHeight="1" x14ac:dyDescent="0.2">
      <c r="A1339">
        <v>1366</v>
      </c>
      <c r="B1339" t="str">
        <f t="shared" si="91"/>
        <v>89013-00001</v>
      </c>
      <c r="C1339" t="s">
        <v>4609</v>
      </c>
      <c r="D1339" t="str">
        <f t="shared" si="88"/>
        <v>89013-00001</v>
      </c>
      <c r="E1339" t="s">
        <v>208</v>
      </c>
      <c r="F1339" t="s">
        <v>5948</v>
      </c>
      <c r="G1339" t="s">
        <v>4601</v>
      </c>
      <c r="H1339" t="s">
        <v>4571</v>
      </c>
      <c r="I1339" t="s">
        <v>4555</v>
      </c>
      <c r="J1339" t="s">
        <v>5331</v>
      </c>
      <c r="K1339" t="s">
        <v>5333</v>
      </c>
      <c r="L1339" t="s">
        <v>5416</v>
      </c>
      <c r="M1339" t="s">
        <v>5358</v>
      </c>
      <c r="N1339" t="s">
        <v>5403</v>
      </c>
      <c r="P1339" t="s">
        <v>5427</v>
      </c>
      <c r="Q1339" t="s">
        <v>4610</v>
      </c>
      <c r="R1339" t="b">
        <v>1</v>
      </c>
      <c r="S1339" t="b">
        <v>1</v>
      </c>
      <c r="T1339" t="s">
        <v>4609</v>
      </c>
      <c r="U1339" t="s">
        <v>4609</v>
      </c>
      <c r="AI1339">
        <v>70</v>
      </c>
      <c r="AJ1339">
        <v>70</v>
      </c>
      <c r="AK1339" t="s">
        <v>475</v>
      </c>
      <c r="AL1339" s="1" t="s">
        <v>982</v>
      </c>
      <c r="AM1339" t="s">
        <v>4611</v>
      </c>
      <c r="AN1339" t="e">
        <v>#NAME?</v>
      </c>
      <c r="AO1339" s="1" t="str">
        <f t="shared" si="89"/>
        <v>2W Distributor Bike</v>
      </c>
      <c r="BD1339" s="1" t="s">
        <v>4612</v>
      </c>
      <c r="BE1339" t="str">
        <f t="shared" si="87"/>
        <v>https://fs.amplifi.io//file?id=663849eb-3f03-4dc2-8dfa-2b72d331d2ad&amp;variant=thumb&amp;extension=png</v>
      </c>
      <c r="BF1339" s="4" t="s">
        <v>4612</v>
      </c>
    </row>
    <row r="1340" spans="1:58" ht="19" customHeight="1" x14ac:dyDescent="0.2">
      <c r="A1340">
        <v>1367</v>
      </c>
      <c r="B1340" t="str">
        <f t="shared" si="91"/>
        <v>89013-00002</v>
      </c>
      <c r="C1340" t="s">
        <v>4613</v>
      </c>
      <c r="D1340" t="str">
        <f t="shared" si="88"/>
        <v>89013-00002</v>
      </c>
      <c r="E1340" t="s">
        <v>208</v>
      </c>
      <c r="F1340" t="s">
        <v>5948</v>
      </c>
      <c r="G1340" t="s">
        <v>4601</v>
      </c>
      <c r="H1340" t="s">
        <v>4571</v>
      </c>
      <c r="I1340" t="s">
        <v>4555</v>
      </c>
      <c r="J1340" t="s">
        <v>5331</v>
      </c>
      <c r="K1340" t="s">
        <v>5333</v>
      </c>
      <c r="L1340" t="s">
        <v>5416</v>
      </c>
      <c r="M1340" t="s">
        <v>5358</v>
      </c>
      <c r="N1340" t="s">
        <v>5403</v>
      </c>
      <c r="P1340" t="s">
        <v>5427</v>
      </c>
      <c r="Q1340" t="s">
        <v>4614</v>
      </c>
      <c r="R1340" t="b">
        <v>1</v>
      </c>
      <c r="S1340" t="b">
        <v>1</v>
      </c>
      <c r="T1340" t="s">
        <v>4613</v>
      </c>
      <c r="U1340" t="s">
        <v>4613</v>
      </c>
      <c r="AI1340">
        <v>70</v>
      </c>
      <c r="AJ1340">
        <v>70</v>
      </c>
      <c r="AK1340" t="s">
        <v>475</v>
      </c>
      <c r="AL1340" s="1" t="s">
        <v>982</v>
      </c>
      <c r="AM1340" t="s">
        <v>4611</v>
      </c>
      <c r="AN1340" t="e">
        <v>#NAME?</v>
      </c>
      <c r="AO1340" s="1" t="str">
        <f t="shared" si="89"/>
        <v>2W Distributor Bike</v>
      </c>
      <c r="BD1340" s="1" t="s">
        <v>4615</v>
      </c>
      <c r="BE1340" t="str">
        <f t="shared" si="87"/>
        <v>https://fs.amplifi.io//file?id=ea31a4ed-57d1-4faf-9c3a-ec8d4100f5a8&amp;variant=thumb&amp;extension=png</v>
      </c>
      <c r="BF1340" s="4" t="s">
        <v>4615</v>
      </c>
    </row>
    <row r="1341" spans="1:58" ht="19" customHeight="1" x14ac:dyDescent="0.2">
      <c r="A1341">
        <v>1368</v>
      </c>
      <c r="B1341" t="str">
        <f t="shared" si="91"/>
        <v>89014-00001</v>
      </c>
      <c r="C1341" t="s">
        <v>4616</v>
      </c>
      <c r="D1341" t="str">
        <f t="shared" si="88"/>
        <v>89014-00001</v>
      </c>
      <c r="E1341" t="s">
        <v>208</v>
      </c>
      <c r="F1341" t="s">
        <v>5948</v>
      </c>
      <c r="G1341" t="s">
        <v>4601</v>
      </c>
      <c r="H1341" t="s">
        <v>4588</v>
      </c>
      <c r="I1341" t="s">
        <v>4555</v>
      </c>
      <c r="J1341" t="s">
        <v>5331</v>
      </c>
      <c r="K1341" t="s">
        <v>5333</v>
      </c>
      <c r="L1341" t="s">
        <v>5416</v>
      </c>
      <c r="M1341" t="s">
        <v>5358</v>
      </c>
      <c r="N1341" t="s">
        <v>5403</v>
      </c>
      <c r="P1341" t="s">
        <v>5427</v>
      </c>
      <c r="Q1341" t="s">
        <v>4589</v>
      </c>
      <c r="R1341" t="b">
        <v>1</v>
      </c>
      <c r="S1341" t="b">
        <v>1</v>
      </c>
      <c r="T1341" t="s">
        <v>4616</v>
      </c>
      <c r="U1341" t="s">
        <v>4616</v>
      </c>
      <c r="AI1341">
        <v>25</v>
      </c>
      <c r="AJ1341">
        <v>25</v>
      </c>
      <c r="AK1341" t="s">
        <v>475</v>
      </c>
      <c r="AL1341" s="1" t="s">
        <v>982</v>
      </c>
      <c r="AM1341" t="s">
        <v>4611</v>
      </c>
      <c r="AN1341" t="e">
        <v>#NAME?</v>
      </c>
      <c r="AO1341" s="1" t="str">
        <f t="shared" si="89"/>
        <v>2W Distributor Bike</v>
      </c>
      <c r="BD1341" s="1" t="s">
        <v>4617</v>
      </c>
      <c r="BE1341" t="str">
        <f t="shared" si="87"/>
        <v>https://fs.amplifi.io//file?id=b740eb76-0f1b-4af3-9069-acf35109b169&amp;variant=thumb&amp;extension=png</v>
      </c>
      <c r="BF1341" s="4" t="s">
        <v>4617</v>
      </c>
    </row>
    <row r="1342" spans="1:58" ht="19" customHeight="1" x14ac:dyDescent="0.2">
      <c r="A1342">
        <v>1369</v>
      </c>
      <c r="B1342" t="str">
        <f t="shared" si="91"/>
        <v>89014-00002</v>
      </c>
      <c r="C1342" t="s">
        <v>4618</v>
      </c>
      <c r="D1342" t="str">
        <f t="shared" si="88"/>
        <v>89014-00002</v>
      </c>
      <c r="E1342" t="s">
        <v>208</v>
      </c>
      <c r="F1342" t="s">
        <v>5948</v>
      </c>
      <c r="G1342" t="s">
        <v>4601</v>
      </c>
      <c r="H1342" t="s">
        <v>4588</v>
      </c>
      <c r="I1342" t="s">
        <v>4555</v>
      </c>
      <c r="J1342" t="s">
        <v>5331</v>
      </c>
      <c r="K1342" t="s">
        <v>5333</v>
      </c>
      <c r="L1342" t="s">
        <v>5416</v>
      </c>
      <c r="M1342" t="s">
        <v>5358</v>
      </c>
      <c r="N1342" t="s">
        <v>5403</v>
      </c>
      <c r="P1342" t="s">
        <v>5427</v>
      </c>
      <c r="Q1342" t="s">
        <v>4619</v>
      </c>
      <c r="R1342" t="b">
        <v>1</v>
      </c>
      <c r="S1342" t="b">
        <v>1</v>
      </c>
      <c r="T1342" t="s">
        <v>4618</v>
      </c>
      <c r="U1342" t="s">
        <v>4618</v>
      </c>
      <c r="AI1342">
        <v>25</v>
      </c>
      <c r="AJ1342">
        <v>25</v>
      </c>
      <c r="AK1342" t="s">
        <v>475</v>
      </c>
      <c r="AL1342" s="1" t="s">
        <v>982</v>
      </c>
      <c r="AM1342" t="s">
        <v>4611</v>
      </c>
      <c r="AN1342" t="e">
        <v>#NAME?</v>
      </c>
      <c r="AO1342" s="1" t="str">
        <f t="shared" si="89"/>
        <v>2W Distributor Bike</v>
      </c>
      <c r="BD1342" s="1" t="s">
        <v>4620</v>
      </c>
      <c r="BE1342" t="str">
        <f t="shared" si="87"/>
        <v>https://fs.amplifi.io//file?id=048227c7-22c5-4c44-ab2f-f0e2b29a9e28&amp;variant=thumb&amp;extension=png</v>
      </c>
      <c r="BF1342" s="4" t="s">
        <v>4620</v>
      </c>
    </row>
    <row r="1343" spans="1:58" ht="19" customHeight="1" x14ac:dyDescent="0.2">
      <c r="A1343">
        <v>1370</v>
      </c>
      <c r="B1343" t="str">
        <f t="shared" si="91"/>
        <v>89014-00003</v>
      </c>
      <c r="C1343" t="s">
        <v>4621</v>
      </c>
      <c r="D1343" t="str">
        <f t="shared" si="88"/>
        <v>89014-00003</v>
      </c>
      <c r="E1343" t="s">
        <v>208</v>
      </c>
      <c r="F1343" t="s">
        <v>5948</v>
      </c>
      <c r="G1343" t="s">
        <v>4601</v>
      </c>
      <c r="H1343" t="s">
        <v>4588</v>
      </c>
      <c r="I1343" t="s">
        <v>4555</v>
      </c>
      <c r="J1343" t="s">
        <v>5331</v>
      </c>
      <c r="K1343" t="s">
        <v>5333</v>
      </c>
      <c r="L1343" t="s">
        <v>5416</v>
      </c>
      <c r="M1343" t="s">
        <v>5358</v>
      </c>
      <c r="N1343" t="s">
        <v>5403</v>
      </c>
      <c r="P1343" t="s">
        <v>5427</v>
      </c>
      <c r="Q1343" t="s">
        <v>4622</v>
      </c>
      <c r="R1343" t="b">
        <v>1</v>
      </c>
      <c r="S1343" t="b">
        <v>1</v>
      </c>
      <c r="T1343" t="s">
        <v>4621</v>
      </c>
      <c r="U1343" t="s">
        <v>4621</v>
      </c>
      <c r="AI1343">
        <v>25</v>
      </c>
      <c r="AJ1343">
        <v>25</v>
      </c>
      <c r="AK1343" t="s">
        <v>475</v>
      </c>
      <c r="AL1343" s="1" t="s">
        <v>982</v>
      </c>
      <c r="AM1343" t="s">
        <v>4611</v>
      </c>
      <c r="AN1343" t="e">
        <v>#NAME?</v>
      </c>
      <c r="AO1343" s="1" t="str">
        <f t="shared" si="89"/>
        <v>2W Distributor Bike</v>
      </c>
      <c r="BD1343" s="1" t="s">
        <v>4623</v>
      </c>
      <c r="BE1343" t="str">
        <f t="shared" si="87"/>
        <v>https://fs.amplifi.io//file?id=c4129dc3-8747-4737-a581-648fb145a85e&amp;variant=thumb&amp;extension=png</v>
      </c>
      <c r="BF1343" s="4" t="s">
        <v>4623</v>
      </c>
    </row>
    <row r="1344" spans="1:58" ht="19" customHeight="1" x14ac:dyDescent="0.2">
      <c r="A1344">
        <v>1371</v>
      </c>
      <c r="B1344" t="str">
        <f t="shared" si="91"/>
        <v>89015-00001</v>
      </c>
      <c r="C1344" t="s">
        <v>4624</v>
      </c>
      <c r="D1344" t="str">
        <f t="shared" si="88"/>
        <v>89015-00001</v>
      </c>
      <c r="E1344" t="s">
        <v>208</v>
      </c>
      <c r="F1344" t="s">
        <v>5948</v>
      </c>
      <c r="G1344" t="s">
        <v>4601</v>
      </c>
      <c r="H1344" t="s">
        <v>4625</v>
      </c>
      <c r="I1344" t="s">
        <v>4555</v>
      </c>
      <c r="J1344" t="s">
        <v>5331</v>
      </c>
      <c r="K1344" t="s">
        <v>5333</v>
      </c>
      <c r="L1344" t="s">
        <v>5416</v>
      </c>
      <c r="M1344" t="s">
        <v>5358</v>
      </c>
      <c r="N1344" t="s">
        <v>5403</v>
      </c>
      <c r="P1344" t="s">
        <v>5427</v>
      </c>
      <c r="Q1344" t="s">
        <v>4626</v>
      </c>
      <c r="R1344" t="b">
        <v>1</v>
      </c>
      <c r="S1344" t="b">
        <v>1</v>
      </c>
      <c r="T1344" t="s">
        <v>4624</v>
      </c>
      <c r="U1344" t="s">
        <v>4624</v>
      </c>
      <c r="AI1344">
        <v>25</v>
      </c>
      <c r="AJ1344">
        <v>25</v>
      </c>
      <c r="AK1344" t="s">
        <v>475</v>
      </c>
      <c r="AL1344" s="1" t="s">
        <v>982</v>
      </c>
      <c r="AM1344" t="s">
        <v>4611</v>
      </c>
      <c r="AN1344" t="e">
        <v>#NAME?</v>
      </c>
      <c r="AO1344" s="1" t="str">
        <f t="shared" si="89"/>
        <v>2W Distributor Bike</v>
      </c>
      <c r="BD1344" s="1" t="s">
        <v>8053</v>
      </c>
      <c r="BE1344" t="str">
        <f t="shared" si="87"/>
        <v>N/A&amp;variant=thumb&amp;extension=png</v>
      </c>
    </row>
    <row r="1345" spans="1:58" ht="19" customHeight="1" x14ac:dyDescent="0.2">
      <c r="A1345">
        <v>1372</v>
      </c>
      <c r="B1345" t="str">
        <f t="shared" si="91"/>
        <v>89017-00001</v>
      </c>
      <c r="C1345" t="s">
        <v>4627</v>
      </c>
      <c r="D1345" t="str">
        <f t="shared" si="88"/>
        <v>89017-00001</v>
      </c>
      <c r="E1345" t="s">
        <v>208</v>
      </c>
      <c r="F1345" t="s">
        <v>5948</v>
      </c>
      <c r="G1345" t="s">
        <v>4601</v>
      </c>
      <c r="H1345" t="s">
        <v>4628</v>
      </c>
      <c r="I1345" t="s">
        <v>4555</v>
      </c>
      <c r="J1345" t="s">
        <v>5331</v>
      </c>
      <c r="K1345" t="s">
        <v>5333</v>
      </c>
      <c r="L1345" t="s">
        <v>5416</v>
      </c>
      <c r="M1345" t="s">
        <v>5358</v>
      </c>
      <c r="N1345" t="s">
        <v>5404</v>
      </c>
      <c r="P1345" t="s">
        <v>5427</v>
      </c>
      <c r="Q1345" t="s">
        <v>88</v>
      </c>
      <c r="R1345" t="b">
        <v>1</v>
      </c>
      <c r="S1345" t="b">
        <v>0</v>
      </c>
      <c r="T1345" t="s">
        <v>4627</v>
      </c>
      <c r="U1345" t="s">
        <v>4627</v>
      </c>
      <c r="AI1345">
        <v>16</v>
      </c>
      <c r="AJ1345">
        <v>16</v>
      </c>
      <c r="AK1345" t="s">
        <v>475</v>
      </c>
      <c r="AL1345" t="s">
        <v>4629</v>
      </c>
      <c r="AM1345" t="s">
        <v>4630</v>
      </c>
      <c r="AN1345" s="1" t="s">
        <v>4631</v>
      </c>
      <c r="AO1345" s="1" t="str">
        <f t="shared" si="89"/>
        <v>2W Distributor Bike</v>
      </c>
      <c r="AP1345" s="1"/>
      <c r="AQ1345" s="1"/>
      <c r="AR1345" s="1"/>
      <c r="AS1345" s="1"/>
      <c r="AT1345" s="1"/>
      <c r="AU1345" s="1"/>
      <c r="AV1345" s="1"/>
      <c r="AW1345" s="1"/>
      <c r="AX1345" s="1"/>
      <c r="AY1345" s="1"/>
      <c r="AZ1345" s="1"/>
      <c r="BA1345" s="1"/>
      <c r="BB1345" s="1"/>
      <c r="BC1345" s="1"/>
      <c r="BD1345" s="1" t="s">
        <v>8053</v>
      </c>
      <c r="BE1345" t="str">
        <f t="shared" si="87"/>
        <v>N/A&amp;variant=thumb&amp;extension=png</v>
      </c>
    </row>
    <row r="1346" spans="1:58" ht="19" customHeight="1" x14ac:dyDescent="0.2">
      <c r="A1346">
        <v>1373</v>
      </c>
      <c r="B1346" t="str">
        <f t="shared" si="91"/>
        <v>89020-00001</v>
      </c>
      <c r="C1346" t="s">
        <v>4632</v>
      </c>
      <c r="D1346" t="str">
        <f t="shared" si="88"/>
        <v>89020-00001</v>
      </c>
      <c r="E1346" t="s">
        <v>208</v>
      </c>
      <c r="F1346" t="s">
        <v>5948</v>
      </c>
      <c r="G1346" t="s">
        <v>4313</v>
      </c>
      <c r="H1346" t="s">
        <v>4564</v>
      </c>
      <c r="I1346" t="s">
        <v>4555</v>
      </c>
      <c r="J1346" t="s">
        <v>5331</v>
      </c>
      <c r="K1346" t="s">
        <v>5333</v>
      </c>
      <c r="L1346" t="s">
        <v>5416</v>
      </c>
      <c r="M1346" t="s">
        <v>5358</v>
      </c>
      <c r="N1346" t="s">
        <v>5402</v>
      </c>
      <c r="P1346" t="s">
        <v>5427</v>
      </c>
      <c r="Q1346" t="s">
        <v>88</v>
      </c>
      <c r="R1346" t="b">
        <v>1</v>
      </c>
      <c r="S1346" t="b">
        <v>1</v>
      </c>
      <c r="T1346" t="s">
        <v>4632</v>
      </c>
      <c r="U1346" t="s">
        <v>4632</v>
      </c>
      <c r="AI1346">
        <v>30</v>
      </c>
      <c r="AJ1346">
        <v>30</v>
      </c>
      <c r="AK1346" t="s">
        <v>475</v>
      </c>
      <c r="AL1346" t="s">
        <v>4565</v>
      </c>
      <c r="AM1346" t="s">
        <v>4633</v>
      </c>
      <c r="AN1346" t="e">
        <v>#NAME?</v>
      </c>
      <c r="AO1346" s="1" t="str">
        <f t="shared" si="89"/>
        <v>2W Distributor Bike</v>
      </c>
      <c r="BD1346" s="1" t="s">
        <v>8053</v>
      </c>
      <c r="BE1346" t="str">
        <f t="shared" ref="BE1346:BE1409" si="92">IF(BD1346="","",BD1346&amp;"&amp;variant=thumb&amp;extension=png")</f>
        <v>N/A&amp;variant=thumb&amp;extension=png</v>
      </c>
    </row>
    <row r="1347" spans="1:58" ht="19" customHeight="1" x14ac:dyDescent="0.2">
      <c r="A1347">
        <v>1374</v>
      </c>
      <c r="B1347" t="str">
        <f t="shared" si="91"/>
        <v>89020-00002</v>
      </c>
      <c r="C1347" t="s">
        <v>4634</v>
      </c>
      <c r="D1347" t="str">
        <f t="shared" ref="D1347:D1410" si="93">C1347</f>
        <v>89020-00002</v>
      </c>
      <c r="E1347" t="s">
        <v>208</v>
      </c>
      <c r="F1347" t="s">
        <v>5948</v>
      </c>
      <c r="G1347" t="s">
        <v>4313</v>
      </c>
      <c r="H1347" t="s">
        <v>4564</v>
      </c>
      <c r="I1347" t="s">
        <v>4555</v>
      </c>
      <c r="J1347" t="s">
        <v>5331</v>
      </c>
      <c r="K1347" t="s">
        <v>5333</v>
      </c>
      <c r="L1347" t="s">
        <v>5416</v>
      </c>
      <c r="M1347" t="s">
        <v>5358</v>
      </c>
      <c r="N1347" t="s">
        <v>5402</v>
      </c>
      <c r="P1347" t="s">
        <v>5427</v>
      </c>
      <c r="Q1347" t="s">
        <v>118</v>
      </c>
      <c r="R1347" t="b">
        <v>1</v>
      </c>
      <c r="S1347" t="b">
        <v>1</v>
      </c>
      <c r="T1347" t="s">
        <v>4634</v>
      </c>
      <c r="U1347" t="s">
        <v>4634</v>
      </c>
      <c r="AI1347">
        <v>30</v>
      </c>
      <c r="AJ1347">
        <v>30</v>
      </c>
      <c r="AK1347" t="s">
        <v>475</v>
      </c>
      <c r="AL1347" t="s">
        <v>4565</v>
      </c>
      <c r="AM1347" t="s">
        <v>4633</v>
      </c>
      <c r="AN1347" t="e">
        <v>#NAME?</v>
      </c>
      <c r="AO1347" s="1" t="str">
        <f t="shared" ref="AO1347:AO1410" si="94">IF(E1347="Moto","",IF(E1347="Snowboard","",IF(E1347="Snowmobile","",AO$1)))</f>
        <v>2W Distributor Bike</v>
      </c>
      <c r="BD1347" s="1" t="s">
        <v>8053</v>
      </c>
      <c r="BE1347" t="str">
        <f t="shared" si="92"/>
        <v>N/A&amp;variant=thumb&amp;extension=png</v>
      </c>
    </row>
    <row r="1348" spans="1:58" ht="19" customHeight="1" x14ac:dyDescent="0.2">
      <c r="A1348">
        <v>1375</v>
      </c>
      <c r="B1348" t="str">
        <f t="shared" si="91"/>
        <v>89020-00003</v>
      </c>
      <c r="C1348" t="s">
        <v>4635</v>
      </c>
      <c r="D1348" t="str">
        <f t="shared" si="93"/>
        <v>89020-00003</v>
      </c>
      <c r="E1348" t="s">
        <v>208</v>
      </c>
      <c r="F1348" t="s">
        <v>5948</v>
      </c>
      <c r="G1348" t="s">
        <v>4313</v>
      </c>
      <c r="H1348" t="s">
        <v>4564</v>
      </c>
      <c r="I1348" t="s">
        <v>4555</v>
      </c>
      <c r="J1348" t="s">
        <v>5331</v>
      </c>
      <c r="K1348" t="s">
        <v>5333</v>
      </c>
      <c r="L1348" t="s">
        <v>5416</v>
      </c>
      <c r="M1348" t="s">
        <v>5358</v>
      </c>
      <c r="N1348" t="s">
        <v>5402</v>
      </c>
      <c r="P1348" t="s">
        <v>5427</v>
      </c>
      <c r="Q1348" t="s">
        <v>4328</v>
      </c>
      <c r="R1348" t="b">
        <v>1</v>
      </c>
      <c r="S1348" t="b">
        <v>0</v>
      </c>
      <c r="T1348" t="s">
        <v>4635</v>
      </c>
      <c r="U1348" t="s">
        <v>4635</v>
      </c>
      <c r="AI1348">
        <v>30</v>
      </c>
      <c r="AJ1348">
        <v>30</v>
      </c>
      <c r="AK1348" t="s">
        <v>475</v>
      </c>
      <c r="AL1348" t="s">
        <v>4565</v>
      </c>
      <c r="AM1348" t="s">
        <v>4633</v>
      </c>
      <c r="AN1348" t="e">
        <v>#NAME?</v>
      </c>
      <c r="AO1348" s="1" t="str">
        <f t="shared" si="94"/>
        <v>2W Distributor Bike</v>
      </c>
      <c r="BD1348" s="1" t="s">
        <v>8053</v>
      </c>
      <c r="BE1348" t="str">
        <f t="shared" si="92"/>
        <v>N/A&amp;variant=thumb&amp;extension=png</v>
      </c>
    </row>
    <row r="1349" spans="1:58" ht="19" customHeight="1" x14ac:dyDescent="0.2">
      <c r="A1349">
        <v>1376</v>
      </c>
      <c r="B1349" t="str">
        <f t="shared" si="91"/>
        <v>89020-00004</v>
      </c>
      <c r="C1349" t="s">
        <v>4636</v>
      </c>
      <c r="D1349" t="str">
        <f t="shared" si="93"/>
        <v>89020-00004</v>
      </c>
      <c r="E1349" t="s">
        <v>208</v>
      </c>
      <c r="F1349" t="s">
        <v>5948</v>
      </c>
      <c r="G1349" t="s">
        <v>4313</v>
      </c>
      <c r="H1349" t="s">
        <v>4564</v>
      </c>
      <c r="I1349" t="s">
        <v>4555</v>
      </c>
      <c r="J1349" t="s">
        <v>5331</v>
      </c>
      <c r="K1349" t="s">
        <v>5333</v>
      </c>
      <c r="L1349" t="s">
        <v>5416</v>
      </c>
      <c r="M1349" t="s">
        <v>5358</v>
      </c>
      <c r="N1349" t="s">
        <v>5402</v>
      </c>
      <c r="P1349" t="s">
        <v>5427</v>
      </c>
      <c r="Q1349" t="s">
        <v>4334</v>
      </c>
      <c r="R1349" t="b">
        <v>1</v>
      </c>
      <c r="S1349" t="b">
        <v>0</v>
      </c>
      <c r="T1349" t="s">
        <v>4636</v>
      </c>
      <c r="U1349" t="s">
        <v>4636</v>
      </c>
      <c r="AI1349">
        <v>30</v>
      </c>
      <c r="AJ1349">
        <v>30</v>
      </c>
      <c r="AK1349" t="s">
        <v>475</v>
      </c>
      <c r="AL1349" t="s">
        <v>4565</v>
      </c>
      <c r="AM1349" t="s">
        <v>4633</v>
      </c>
      <c r="AN1349" t="e">
        <v>#NAME?</v>
      </c>
      <c r="AO1349" s="1" t="str">
        <f t="shared" si="94"/>
        <v>2W Distributor Bike</v>
      </c>
      <c r="BD1349" s="1" t="s">
        <v>8053</v>
      </c>
      <c r="BE1349" t="str">
        <f t="shared" si="92"/>
        <v>N/A&amp;variant=thumb&amp;extension=png</v>
      </c>
    </row>
    <row r="1350" spans="1:58" ht="19" customHeight="1" x14ac:dyDescent="0.2">
      <c r="A1350">
        <v>1377</v>
      </c>
      <c r="B1350" t="str">
        <f t="shared" si="91"/>
        <v>89021-00001</v>
      </c>
      <c r="C1350" t="s">
        <v>4637</v>
      </c>
      <c r="D1350" t="str">
        <f t="shared" si="93"/>
        <v>89021-00001</v>
      </c>
      <c r="E1350" t="s">
        <v>208</v>
      </c>
      <c r="F1350" t="s">
        <v>5948</v>
      </c>
      <c r="G1350" t="s">
        <v>4313</v>
      </c>
      <c r="H1350" t="s">
        <v>4571</v>
      </c>
      <c r="I1350" t="s">
        <v>4555</v>
      </c>
      <c r="J1350" t="s">
        <v>5331</v>
      </c>
      <c r="K1350" t="s">
        <v>5333</v>
      </c>
      <c r="L1350" t="s">
        <v>5416</v>
      </c>
      <c r="M1350" t="s">
        <v>5358</v>
      </c>
      <c r="N1350" t="s">
        <v>5403</v>
      </c>
      <c r="P1350" t="s">
        <v>5427</v>
      </c>
      <c r="Q1350" t="s">
        <v>4638</v>
      </c>
      <c r="R1350" t="b">
        <v>1</v>
      </c>
      <c r="S1350" t="b">
        <v>1</v>
      </c>
      <c r="T1350" t="s">
        <v>4637</v>
      </c>
      <c r="U1350" t="s">
        <v>4637</v>
      </c>
      <c r="AI1350">
        <v>22</v>
      </c>
      <c r="AJ1350">
        <v>22</v>
      </c>
      <c r="AK1350" t="s">
        <v>475</v>
      </c>
      <c r="AL1350" t="s">
        <v>760</v>
      </c>
      <c r="AM1350" t="s">
        <v>4639</v>
      </c>
      <c r="AN1350" t="e">
        <v>#NAME?</v>
      </c>
      <c r="AO1350" s="1" t="str">
        <f t="shared" si="94"/>
        <v>2W Distributor Bike</v>
      </c>
      <c r="BD1350" s="1" t="s">
        <v>4640</v>
      </c>
      <c r="BE1350" t="str">
        <f t="shared" si="92"/>
        <v>https://fs.amplifi.io//file?id=7966c004-ae6c-420c-bce6-7100818bf421&amp;variant=thumb&amp;extension=png</v>
      </c>
      <c r="BF1350" s="4" t="s">
        <v>4640</v>
      </c>
    </row>
    <row r="1351" spans="1:58" ht="19" customHeight="1" x14ac:dyDescent="0.2">
      <c r="A1351">
        <v>1378</v>
      </c>
      <c r="B1351" t="str">
        <f t="shared" si="91"/>
        <v>89021-00002</v>
      </c>
      <c r="C1351" t="s">
        <v>4641</v>
      </c>
      <c r="D1351" t="str">
        <f t="shared" si="93"/>
        <v>89021-00002</v>
      </c>
      <c r="E1351" t="s">
        <v>208</v>
      </c>
      <c r="F1351" t="s">
        <v>5948</v>
      </c>
      <c r="G1351" t="s">
        <v>4313</v>
      </c>
      <c r="H1351" t="s">
        <v>4571</v>
      </c>
      <c r="I1351" t="s">
        <v>4555</v>
      </c>
      <c r="J1351" t="s">
        <v>5331</v>
      </c>
      <c r="K1351" t="s">
        <v>5333</v>
      </c>
      <c r="L1351" t="s">
        <v>5416</v>
      </c>
      <c r="M1351" t="s">
        <v>5358</v>
      </c>
      <c r="N1351" t="s">
        <v>5403</v>
      </c>
      <c r="P1351" t="s">
        <v>5427</v>
      </c>
      <c r="Q1351" t="s">
        <v>4642</v>
      </c>
      <c r="R1351" t="b">
        <v>1</v>
      </c>
      <c r="S1351" t="b">
        <v>1</v>
      </c>
      <c r="T1351" t="s">
        <v>4641</v>
      </c>
      <c r="U1351" t="s">
        <v>4641</v>
      </c>
      <c r="AI1351">
        <v>22</v>
      </c>
      <c r="AJ1351">
        <v>22</v>
      </c>
      <c r="AK1351" t="s">
        <v>475</v>
      </c>
      <c r="AL1351" t="s">
        <v>760</v>
      </c>
      <c r="AM1351" t="s">
        <v>4639</v>
      </c>
      <c r="AN1351" t="e">
        <v>#NAME?</v>
      </c>
      <c r="AO1351" s="1" t="str">
        <f t="shared" si="94"/>
        <v>2W Distributor Bike</v>
      </c>
      <c r="BD1351" s="1" t="s">
        <v>4643</v>
      </c>
      <c r="BE1351" t="str">
        <f t="shared" si="92"/>
        <v>https://fs.amplifi.io//file?id=54e75dcd-3537-445b-bf70-be89e39c346d&amp;variant=thumb&amp;extension=png</v>
      </c>
      <c r="BF1351" s="4" t="s">
        <v>4643</v>
      </c>
    </row>
    <row r="1352" spans="1:58" ht="19" customHeight="1" x14ac:dyDescent="0.2">
      <c r="A1352">
        <v>1379</v>
      </c>
      <c r="B1352" t="str">
        <f t="shared" si="91"/>
        <v>89021-00003</v>
      </c>
      <c r="C1352" t="s">
        <v>4644</v>
      </c>
      <c r="D1352" t="str">
        <f t="shared" si="93"/>
        <v>89021-00003</v>
      </c>
      <c r="E1352" t="s">
        <v>208</v>
      </c>
      <c r="F1352" t="s">
        <v>5948</v>
      </c>
      <c r="G1352" t="s">
        <v>4313</v>
      </c>
      <c r="H1352" t="s">
        <v>4571</v>
      </c>
      <c r="I1352" t="s">
        <v>4555</v>
      </c>
      <c r="J1352" t="s">
        <v>5331</v>
      </c>
      <c r="K1352" t="s">
        <v>5333</v>
      </c>
      <c r="L1352" t="s">
        <v>5416</v>
      </c>
      <c r="M1352" t="s">
        <v>5358</v>
      </c>
      <c r="N1352" t="s">
        <v>5403</v>
      </c>
      <c r="P1352" t="s">
        <v>5427</v>
      </c>
      <c r="Q1352" t="s">
        <v>4645</v>
      </c>
      <c r="R1352" t="b">
        <v>1</v>
      </c>
      <c r="S1352" t="b">
        <v>1</v>
      </c>
      <c r="T1352" t="s">
        <v>4644</v>
      </c>
      <c r="U1352" t="s">
        <v>4644</v>
      </c>
      <c r="AI1352">
        <v>22</v>
      </c>
      <c r="AJ1352">
        <v>22</v>
      </c>
      <c r="AK1352" t="s">
        <v>475</v>
      </c>
      <c r="AL1352" t="s">
        <v>760</v>
      </c>
      <c r="AM1352" t="s">
        <v>4639</v>
      </c>
      <c r="AN1352" t="e">
        <v>#NAME?</v>
      </c>
      <c r="AO1352" s="1" t="str">
        <f t="shared" si="94"/>
        <v>2W Distributor Bike</v>
      </c>
      <c r="BD1352" s="1" t="s">
        <v>4646</v>
      </c>
      <c r="BE1352" t="str">
        <f t="shared" si="92"/>
        <v>https://fs.amplifi.io//file?id=6af6aebf-2ee7-4186-8bbc-3edd733e78ce&amp;variant=thumb&amp;extension=png</v>
      </c>
      <c r="BF1352" s="4" t="s">
        <v>4646</v>
      </c>
    </row>
    <row r="1353" spans="1:58" ht="19" customHeight="1" x14ac:dyDescent="0.2">
      <c r="A1353">
        <v>1380</v>
      </c>
      <c r="B1353" t="str">
        <f t="shared" si="91"/>
        <v>89021-00004</v>
      </c>
      <c r="C1353" t="s">
        <v>4647</v>
      </c>
      <c r="D1353" t="str">
        <f t="shared" si="93"/>
        <v>89021-00004</v>
      </c>
      <c r="E1353" t="s">
        <v>208</v>
      </c>
      <c r="F1353" t="s">
        <v>5948</v>
      </c>
      <c r="G1353" t="s">
        <v>4313</v>
      </c>
      <c r="H1353" t="s">
        <v>4571</v>
      </c>
      <c r="I1353" t="s">
        <v>4555</v>
      </c>
      <c r="J1353" t="s">
        <v>5331</v>
      </c>
      <c r="K1353" t="s">
        <v>5333</v>
      </c>
      <c r="L1353" t="s">
        <v>5416</v>
      </c>
      <c r="M1353" t="s">
        <v>5358</v>
      </c>
      <c r="N1353" t="s">
        <v>5403</v>
      </c>
      <c r="P1353" t="s">
        <v>5427</v>
      </c>
      <c r="Q1353" t="s">
        <v>4648</v>
      </c>
      <c r="R1353" t="b">
        <v>1</v>
      </c>
      <c r="S1353" t="b">
        <v>1</v>
      </c>
      <c r="T1353" t="s">
        <v>4647</v>
      </c>
      <c r="U1353" t="s">
        <v>4647</v>
      </c>
      <c r="AI1353">
        <v>22</v>
      </c>
      <c r="AJ1353">
        <v>22</v>
      </c>
      <c r="AK1353" t="s">
        <v>475</v>
      </c>
      <c r="AL1353" t="s">
        <v>760</v>
      </c>
      <c r="AM1353" t="s">
        <v>4639</v>
      </c>
      <c r="AN1353" t="e">
        <v>#NAME?</v>
      </c>
      <c r="AO1353" s="1" t="str">
        <f t="shared" si="94"/>
        <v>2W Distributor Bike</v>
      </c>
      <c r="BD1353" s="1" t="s">
        <v>4649</v>
      </c>
      <c r="BE1353" t="str">
        <f t="shared" si="92"/>
        <v>https://fs.amplifi.io//file?id=53c2840f-70e1-41ff-bc4b-317550f34fcb&amp;variant=thumb&amp;extension=png</v>
      </c>
      <c r="BF1353" s="4" t="s">
        <v>4649</v>
      </c>
    </row>
    <row r="1354" spans="1:58" ht="19" customHeight="1" x14ac:dyDescent="0.2">
      <c r="A1354">
        <v>1381</v>
      </c>
      <c r="B1354" t="str">
        <f t="shared" si="91"/>
        <v>89021-00005</v>
      </c>
      <c r="C1354" t="s">
        <v>4650</v>
      </c>
      <c r="D1354" t="str">
        <f t="shared" si="93"/>
        <v>89021-00005</v>
      </c>
      <c r="E1354" t="s">
        <v>208</v>
      </c>
      <c r="F1354" t="s">
        <v>5948</v>
      </c>
      <c r="G1354" t="s">
        <v>4313</v>
      </c>
      <c r="H1354" t="s">
        <v>4571</v>
      </c>
      <c r="I1354" t="s">
        <v>4555</v>
      </c>
      <c r="J1354" t="s">
        <v>5331</v>
      </c>
      <c r="K1354" t="s">
        <v>5333</v>
      </c>
      <c r="L1354" t="s">
        <v>5416</v>
      </c>
      <c r="M1354" t="s">
        <v>5358</v>
      </c>
      <c r="N1354" t="s">
        <v>5403</v>
      </c>
      <c r="P1354" t="s">
        <v>5427</v>
      </c>
      <c r="Q1354" t="s">
        <v>4651</v>
      </c>
      <c r="R1354" t="b">
        <v>1</v>
      </c>
      <c r="S1354" t="b">
        <v>1</v>
      </c>
      <c r="T1354" t="s">
        <v>4650</v>
      </c>
      <c r="U1354" t="s">
        <v>4650</v>
      </c>
      <c r="AI1354">
        <v>22</v>
      </c>
      <c r="AJ1354">
        <v>22</v>
      </c>
      <c r="AK1354" t="s">
        <v>475</v>
      </c>
      <c r="AL1354" t="s">
        <v>760</v>
      </c>
      <c r="AM1354" t="s">
        <v>4639</v>
      </c>
      <c r="AN1354" t="e">
        <v>#NAME?</v>
      </c>
      <c r="AO1354" s="1" t="str">
        <f t="shared" si="94"/>
        <v>2W Distributor Bike</v>
      </c>
      <c r="BD1354" s="1" t="s">
        <v>4652</v>
      </c>
      <c r="BE1354" t="str">
        <f t="shared" si="92"/>
        <v>https://fs.amplifi.io//file?id=bcf699e3-e6d7-496f-9cdf-b2e36d4b01a3&amp;variant=thumb&amp;extension=png</v>
      </c>
      <c r="BF1354" s="4" t="s">
        <v>4652</v>
      </c>
    </row>
    <row r="1355" spans="1:58" ht="19" customHeight="1" x14ac:dyDescent="0.2">
      <c r="A1355">
        <v>1382</v>
      </c>
      <c r="B1355" t="str">
        <f t="shared" si="91"/>
        <v>89021-00006</v>
      </c>
      <c r="C1355" t="s">
        <v>4653</v>
      </c>
      <c r="D1355" t="str">
        <f t="shared" si="93"/>
        <v>89021-00006</v>
      </c>
      <c r="E1355" t="s">
        <v>208</v>
      </c>
      <c r="F1355" t="s">
        <v>5948</v>
      </c>
      <c r="G1355" t="s">
        <v>4313</v>
      </c>
      <c r="H1355" t="s">
        <v>4571</v>
      </c>
      <c r="I1355" t="s">
        <v>4555</v>
      </c>
      <c r="J1355" t="s">
        <v>5331</v>
      </c>
      <c r="K1355" t="s">
        <v>5333</v>
      </c>
      <c r="L1355" t="s">
        <v>5416</v>
      </c>
      <c r="M1355" t="s">
        <v>5358</v>
      </c>
      <c r="N1355" t="s">
        <v>5403</v>
      </c>
      <c r="P1355" t="s">
        <v>5427</v>
      </c>
      <c r="Q1355" t="s">
        <v>4654</v>
      </c>
      <c r="R1355" t="b">
        <v>1</v>
      </c>
      <c r="S1355" t="b">
        <v>1</v>
      </c>
      <c r="T1355" t="s">
        <v>4653</v>
      </c>
      <c r="U1355" t="s">
        <v>4653</v>
      </c>
      <c r="AI1355">
        <v>22</v>
      </c>
      <c r="AJ1355">
        <v>22</v>
      </c>
      <c r="AK1355" t="s">
        <v>475</v>
      </c>
      <c r="AL1355" t="s">
        <v>760</v>
      </c>
      <c r="AM1355" t="s">
        <v>4639</v>
      </c>
      <c r="AN1355" t="e">
        <v>#NAME?</v>
      </c>
      <c r="AO1355" s="1" t="str">
        <f t="shared" si="94"/>
        <v>2W Distributor Bike</v>
      </c>
      <c r="BD1355" s="1" t="s">
        <v>4655</v>
      </c>
      <c r="BE1355" t="str">
        <f t="shared" si="92"/>
        <v>https://fs.amplifi.io//file?id=ac4bc542-a9d1-46be-8c92-fc09bd17af99&amp;variant=thumb&amp;extension=png</v>
      </c>
      <c r="BF1355" s="4" t="s">
        <v>4655</v>
      </c>
    </row>
    <row r="1356" spans="1:58" ht="19" customHeight="1" x14ac:dyDescent="0.2">
      <c r="A1356">
        <v>1383</v>
      </c>
      <c r="B1356" t="str">
        <f t="shared" si="91"/>
        <v>89021-00007</v>
      </c>
      <c r="C1356" t="s">
        <v>4656</v>
      </c>
      <c r="D1356" t="str">
        <f t="shared" si="93"/>
        <v>89021-00007</v>
      </c>
      <c r="E1356" t="s">
        <v>208</v>
      </c>
      <c r="F1356" t="s">
        <v>5948</v>
      </c>
      <c r="G1356" t="s">
        <v>4313</v>
      </c>
      <c r="H1356" t="s">
        <v>4571</v>
      </c>
      <c r="I1356" t="s">
        <v>4555</v>
      </c>
      <c r="J1356" t="s">
        <v>5331</v>
      </c>
      <c r="K1356" t="s">
        <v>5333</v>
      </c>
      <c r="L1356" t="s">
        <v>5416</v>
      </c>
      <c r="M1356" t="s">
        <v>5358</v>
      </c>
      <c r="N1356" t="s">
        <v>5403</v>
      </c>
      <c r="P1356" t="s">
        <v>5427</v>
      </c>
      <c r="Q1356" t="s">
        <v>4657</v>
      </c>
      <c r="R1356" t="b">
        <v>1</v>
      </c>
      <c r="S1356" t="b">
        <v>1</v>
      </c>
      <c r="T1356" t="s">
        <v>4656</v>
      </c>
      <c r="U1356" t="s">
        <v>4656</v>
      </c>
      <c r="AI1356">
        <v>22</v>
      </c>
      <c r="AJ1356">
        <v>22</v>
      </c>
      <c r="AK1356" t="s">
        <v>475</v>
      </c>
      <c r="AL1356" t="s">
        <v>760</v>
      </c>
      <c r="AM1356" t="s">
        <v>4639</v>
      </c>
      <c r="AN1356" t="e">
        <v>#NAME?</v>
      </c>
      <c r="AO1356" s="1" t="str">
        <f t="shared" si="94"/>
        <v>2W Distributor Bike</v>
      </c>
      <c r="BD1356" s="1" t="s">
        <v>4658</v>
      </c>
      <c r="BE1356" t="str">
        <f t="shared" si="92"/>
        <v>https://fs.amplifi.io//file?id=a53c2d6c-43dd-4664-be21-74d586a9ac53&amp;variant=thumb&amp;extension=png</v>
      </c>
      <c r="BF1356" s="4" t="s">
        <v>4658</v>
      </c>
    </row>
    <row r="1357" spans="1:58" ht="19" customHeight="1" x14ac:dyDescent="0.2">
      <c r="A1357">
        <v>1384</v>
      </c>
      <c r="B1357" t="str">
        <f t="shared" si="91"/>
        <v>89021-00008</v>
      </c>
      <c r="C1357" t="s">
        <v>4659</v>
      </c>
      <c r="D1357" t="str">
        <f t="shared" si="93"/>
        <v>89021-00008</v>
      </c>
      <c r="E1357" t="s">
        <v>208</v>
      </c>
      <c r="F1357" t="s">
        <v>5948</v>
      </c>
      <c r="G1357" t="s">
        <v>4313</v>
      </c>
      <c r="H1357" t="s">
        <v>4571</v>
      </c>
      <c r="I1357" t="s">
        <v>4555</v>
      </c>
      <c r="J1357" t="s">
        <v>5331</v>
      </c>
      <c r="K1357" t="s">
        <v>5333</v>
      </c>
      <c r="L1357" t="s">
        <v>5416</v>
      </c>
      <c r="M1357" t="s">
        <v>5358</v>
      </c>
      <c r="N1357" t="s">
        <v>5403</v>
      </c>
      <c r="P1357" t="s">
        <v>5427</v>
      </c>
      <c r="Q1357" t="s">
        <v>4660</v>
      </c>
      <c r="R1357" t="b">
        <v>1</v>
      </c>
      <c r="S1357" t="b">
        <v>1</v>
      </c>
      <c r="T1357" t="s">
        <v>4659</v>
      </c>
      <c r="U1357" t="s">
        <v>4659</v>
      </c>
      <c r="AI1357">
        <v>22</v>
      </c>
      <c r="AJ1357">
        <v>22</v>
      </c>
      <c r="AK1357" t="s">
        <v>475</v>
      </c>
      <c r="AL1357" t="s">
        <v>760</v>
      </c>
      <c r="AM1357" t="s">
        <v>4639</v>
      </c>
      <c r="AN1357" t="e">
        <v>#NAME?</v>
      </c>
      <c r="AO1357" s="1" t="str">
        <f t="shared" si="94"/>
        <v>2W Distributor Bike</v>
      </c>
      <c r="BD1357" s="1" t="s">
        <v>4661</v>
      </c>
      <c r="BE1357" t="str">
        <f t="shared" si="92"/>
        <v>https://fs.amplifi.io//file?id=0bf028a4-fc97-4cf2-83b4-2759046ffc10&amp;variant=thumb&amp;extension=png</v>
      </c>
      <c r="BF1357" s="4" t="s">
        <v>4661</v>
      </c>
    </row>
    <row r="1358" spans="1:58" ht="19" customHeight="1" x14ac:dyDescent="0.2">
      <c r="A1358">
        <v>1385</v>
      </c>
      <c r="B1358" t="str">
        <f t="shared" si="91"/>
        <v>89022-00001</v>
      </c>
      <c r="C1358" t="s">
        <v>4662</v>
      </c>
      <c r="D1358" t="str">
        <f t="shared" si="93"/>
        <v>89022-00001</v>
      </c>
      <c r="E1358" t="s">
        <v>208</v>
      </c>
      <c r="F1358" t="s">
        <v>5948</v>
      </c>
      <c r="G1358" t="s">
        <v>4313</v>
      </c>
      <c r="H1358" t="s">
        <v>4663</v>
      </c>
      <c r="I1358" t="s">
        <v>4555</v>
      </c>
      <c r="J1358" t="s">
        <v>5331</v>
      </c>
      <c r="K1358" t="s">
        <v>5333</v>
      </c>
      <c r="L1358" t="s">
        <v>5416</v>
      </c>
      <c r="M1358" t="s">
        <v>5358</v>
      </c>
      <c r="N1358" t="s">
        <v>5403</v>
      </c>
      <c r="P1358" t="s">
        <v>5427</v>
      </c>
      <c r="Q1358" t="s">
        <v>4664</v>
      </c>
      <c r="R1358" t="b">
        <v>1</v>
      </c>
      <c r="S1358" t="b">
        <v>1</v>
      </c>
      <c r="T1358" t="s">
        <v>4662</v>
      </c>
      <c r="U1358" t="s">
        <v>4662</v>
      </c>
      <c r="AI1358">
        <v>22</v>
      </c>
      <c r="AJ1358">
        <v>22</v>
      </c>
      <c r="AK1358" t="s">
        <v>475</v>
      </c>
      <c r="AL1358" s="1" t="s">
        <v>4665</v>
      </c>
      <c r="AM1358" t="s">
        <v>4639</v>
      </c>
      <c r="AN1358" t="e">
        <v>#NAME?</v>
      </c>
      <c r="AO1358" s="1" t="str">
        <f t="shared" si="94"/>
        <v>2W Distributor Bike</v>
      </c>
      <c r="BD1358" s="1" t="s">
        <v>8053</v>
      </c>
      <c r="BE1358" t="str">
        <f t="shared" si="92"/>
        <v>N/A&amp;variant=thumb&amp;extension=png</v>
      </c>
    </row>
    <row r="1359" spans="1:58" ht="19" customHeight="1" x14ac:dyDescent="0.2">
      <c r="A1359">
        <v>1386</v>
      </c>
      <c r="B1359" t="str">
        <f t="shared" si="91"/>
        <v>89022-00002</v>
      </c>
      <c r="C1359" t="s">
        <v>4666</v>
      </c>
      <c r="D1359" t="str">
        <f t="shared" si="93"/>
        <v>89022-00002</v>
      </c>
      <c r="E1359" t="s">
        <v>208</v>
      </c>
      <c r="F1359" t="s">
        <v>5948</v>
      </c>
      <c r="G1359" t="s">
        <v>4313</v>
      </c>
      <c r="H1359" t="s">
        <v>4663</v>
      </c>
      <c r="I1359" t="s">
        <v>4555</v>
      </c>
      <c r="J1359" t="s">
        <v>5331</v>
      </c>
      <c r="K1359" t="s">
        <v>5333</v>
      </c>
      <c r="L1359" t="s">
        <v>5416</v>
      </c>
      <c r="M1359" t="s">
        <v>5358</v>
      </c>
      <c r="N1359" t="s">
        <v>5403</v>
      </c>
      <c r="P1359" t="s">
        <v>5427</v>
      </c>
      <c r="Q1359" t="s">
        <v>4667</v>
      </c>
      <c r="R1359" t="b">
        <v>1</v>
      </c>
      <c r="S1359" t="b">
        <v>1</v>
      </c>
      <c r="T1359" t="s">
        <v>4666</v>
      </c>
      <c r="U1359" t="s">
        <v>4666</v>
      </c>
      <c r="AI1359">
        <v>22</v>
      </c>
      <c r="AJ1359">
        <v>22</v>
      </c>
      <c r="AK1359" t="s">
        <v>475</v>
      </c>
      <c r="AL1359" s="1" t="s">
        <v>4665</v>
      </c>
      <c r="AM1359" t="s">
        <v>4639</v>
      </c>
      <c r="AN1359" t="e">
        <v>#NAME?</v>
      </c>
      <c r="AO1359" s="1" t="str">
        <f t="shared" si="94"/>
        <v>2W Distributor Bike</v>
      </c>
      <c r="BD1359" s="1" t="s">
        <v>8053</v>
      </c>
      <c r="BE1359" t="str">
        <f t="shared" si="92"/>
        <v>N/A&amp;variant=thumb&amp;extension=png</v>
      </c>
    </row>
    <row r="1360" spans="1:58" ht="19" customHeight="1" x14ac:dyDescent="0.2">
      <c r="A1360">
        <v>1387</v>
      </c>
      <c r="B1360" t="str">
        <f t="shared" ref="B1360:B1365" si="95">RIGHT(C1360,11)</f>
        <v>89025-00001</v>
      </c>
      <c r="C1360" t="s">
        <v>4668</v>
      </c>
      <c r="D1360" t="str">
        <f t="shared" si="93"/>
        <v>Z-89025-00001</v>
      </c>
      <c r="E1360" t="s">
        <v>208</v>
      </c>
      <c r="F1360" t="s">
        <v>5948</v>
      </c>
      <c r="G1360" t="s">
        <v>4340</v>
      </c>
      <c r="H1360" t="s">
        <v>4564</v>
      </c>
      <c r="I1360" t="s">
        <v>4555</v>
      </c>
      <c r="J1360" t="s">
        <v>5331</v>
      </c>
      <c r="K1360" t="s">
        <v>5333</v>
      </c>
      <c r="L1360" t="s">
        <v>5416</v>
      </c>
      <c r="M1360" t="s">
        <v>5358</v>
      </c>
      <c r="N1360" t="s">
        <v>5402</v>
      </c>
      <c r="P1360" t="s">
        <v>5427</v>
      </c>
      <c r="Q1360" t="s">
        <v>88</v>
      </c>
      <c r="R1360" t="b">
        <v>1</v>
      </c>
      <c r="S1360" t="b">
        <v>1</v>
      </c>
      <c r="T1360" t="s">
        <v>4669</v>
      </c>
      <c r="U1360" t="s">
        <v>4669</v>
      </c>
      <c r="V1360" t="s">
        <v>4670</v>
      </c>
      <c r="AI1360">
        <v>30</v>
      </c>
      <c r="AJ1360">
        <v>30</v>
      </c>
      <c r="AK1360" t="s">
        <v>475</v>
      </c>
      <c r="AL1360" t="s">
        <v>4565</v>
      </c>
      <c r="AM1360" t="s">
        <v>4671</v>
      </c>
      <c r="AN1360" t="e">
        <v>#NAME?</v>
      </c>
      <c r="AO1360" s="1" t="str">
        <f t="shared" si="94"/>
        <v>2W Distributor Bike</v>
      </c>
      <c r="BD1360" s="1" t="s">
        <v>5322</v>
      </c>
      <c r="BE1360" t="str">
        <f t="shared" si="92"/>
        <v>https://fs.amplifi.io//file?id=e9b6c720-da1f-48fe-8e7b-e89321ee5cc5&amp;variant=thumb&amp;extension=png</v>
      </c>
      <c r="BF1360" s="4" t="s">
        <v>5322</v>
      </c>
    </row>
    <row r="1361" spans="1:58" ht="19" customHeight="1" x14ac:dyDescent="0.2">
      <c r="A1361">
        <v>1388</v>
      </c>
      <c r="B1361" t="str">
        <f t="shared" si="95"/>
        <v>89025-00003</v>
      </c>
      <c r="C1361" t="s">
        <v>4672</v>
      </c>
      <c r="D1361" t="str">
        <f t="shared" si="93"/>
        <v>Z-89025-00003</v>
      </c>
      <c r="E1361" t="s">
        <v>208</v>
      </c>
      <c r="F1361" t="s">
        <v>5948</v>
      </c>
      <c r="G1361" t="s">
        <v>4340</v>
      </c>
      <c r="H1361" t="s">
        <v>4564</v>
      </c>
      <c r="I1361" t="s">
        <v>4555</v>
      </c>
      <c r="J1361" t="s">
        <v>5331</v>
      </c>
      <c r="K1361" t="s">
        <v>5333</v>
      </c>
      <c r="L1361" t="s">
        <v>5416</v>
      </c>
      <c r="M1361" t="s">
        <v>5358</v>
      </c>
      <c r="N1361" t="s">
        <v>5402</v>
      </c>
      <c r="P1361" t="s">
        <v>5427</v>
      </c>
      <c r="Q1361" t="s">
        <v>486</v>
      </c>
      <c r="R1361" t="b">
        <v>1</v>
      </c>
      <c r="S1361" t="b">
        <v>0</v>
      </c>
      <c r="T1361" t="s">
        <v>4673</v>
      </c>
      <c r="U1361" t="s">
        <v>4673</v>
      </c>
      <c r="V1361" t="s">
        <v>4674</v>
      </c>
      <c r="AI1361">
        <v>30</v>
      </c>
      <c r="AJ1361">
        <v>30</v>
      </c>
      <c r="AK1361" t="s">
        <v>475</v>
      </c>
      <c r="AL1361" t="s">
        <v>4565</v>
      </c>
      <c r="AM1361" t="s">
        <v>4671</v>
      </c>
      <c r="AN1361" t="e">
        <v>#NAME?</v>
      </c>
      <c r="AO1361" s="1" t="str">
        <f t="shared" si="94"/>
        <v>2W Distributor Bike</v>
      </c>
      <c r="BD1361" s="1" t="s">
        <v>5323</v>
      </c>
      <c r="BE1361" t="str">
        <f t="shared" si="92"/>
        <v>https://fs.amplifi.io//file?id=c9405adc-099d-4e7e-9f92-b0bc8fc97c3c&amp;variant=thumb&amp;extension=png</v>
      </c>
      <c r="BF1361" s="4" t="s">
        <v>5323</v>
      </c>
    </row>
    <row r="1362" spans="1:58" ht="19" customHeight="1" x14ac:dyDescent="0.2">
      <c r="A1362">
        <v>1389</v>
      </c>
      <c r="B1362" t="str">
        <f t="shared" si="95"/>
        <v>89025-00005</v>
      </c>
      <c r="C1362" t="s">
        <v>4675</v>
      </c>
      <c r="D1362" t="str">
        <f t="shared" si="93"/>
        <v>Z-89025-00005</v>
      </c>
      <c r="E1362" t="s">
        <v>208</v>
      </c>
      <c r="F1362" t="s">
        <v>5948</v>
      </c>
      <c r="G1362" t="s">
        <v>4340</v>
      </c>
      <c r="H1362" t="s">
        <v>4564</v>
      </c>
      <c r="I1362" t="s">
        <v>4555</v>
      </c>
      <c r="J1362" t="s">
        <v>5331</v>
      </c>
      <c r="K1362" t="s">
        <v>5333</v>
      </c>
      <c r="L1362" t="s">
        <v>5416</v>
      </c>
      <c r="M1362" t="s">
        <v>5358</v>
      </c>
      <c r="N1362" t="s">
        <v>5402</v>
      </c>
      <c r="P1362" t="s">
        <v>5427</v>
      </c>
      <c r="Q1362" t="s">
        <v>4353</v>
      </c>
      <c r="R1362" t="b">
        <v>1</v>
      </c>
      <c r="S1362" t="b">
        <v>0</v>
      </c>
      <c r="T1362" t="s">
        <v>4676</v>
      </c>
      <c r="U1362" t="s">
        <v>4676</v>
      </c>
      <c r="V1362" t="s">
        <v>4677</v>
      </c>
      <c r="AI1362">
        <v>30</v>
      </c>
      <c r="AJ1362">
        <v>30</v>
      </c>
      <c r="AK1362" t="s">
        <v>475</v>
      </c>
      <c r="AL1362" t="s">
        <v>4565</v>
      </c>
      <c r="AM1362" t="s">
        <v>4671</v>
      </c>
      <c r="AN1362" t="e">
        <v>#NAME?</v>
      </c>
      <c r="AO1362" s="1" t="str">
        <f t="shared" si="94"/>
        <v>2W Distributor Bike</v>
      </c>
      <c r="BD1362" s="1" t="s">
        <v>5324</v>
      </c>
      <c r="BE1362" t="str">
        <f t="shared" si="92"/>
        <v>https://fs.amplifi.io//file?id=e939eb72-d87d-4d48-a870-bb071abf67c6&amp;variant=thumb&amp;extension=png</v>
      </c>
      <c r="BF1362" s="4" t="s">
        <v>5324</v>
      </c>
    </row>
    <row r="1363" spans="1:58" ht="19" customHeight="1" x14ac:dyDescent="0.2">
      <c r="A1363">
        <v>1390</v>
      </c>
      <c r="B1363" t="str">
        <f t="shared" si="95"/>
        <v>89025-00007</v>
      </c>
      <c r="C1363" t="s">
        <v>4678</v>
      </c>
      <c r="D1363" t="str">
        <f t="shared" si="93"/>
        <v>Z-89025-00007</v>
      </c>
      <c r="E1363" t="s">
        <v>208</v>
      </c>
      <c r="F1363" t="e">
        <v>#N/A</v>
      </c>
      <c r="G1363" t="s">
        <v>4340</v>
      </c>
      <c r="H1363" t="s">
        <v>4564</v>
      </c>
      <c r="I1363" t="s">
        <v>4555</v>
      </c>
      <c r="J1363" t="s">
        <v>5331</v>
      </c>
      <c r="K1363" t="s">
        <v>5333</v>
      </c>
      <c r="L1363" t="s">
        <v>5416</v>
      </c>
      <c r="M1363" t="s">
        <v>5358</v>
      </c>
      <c r="N1363" t="s">
        <v>5402</v>
      </c>
      <c r="P1363" t="s">
        <v>5330</v>
      </c>
      <c r="Q1363" t="s">
        <v>1610</v>
      </c>
      <c r="R1363" t="e">
        <v>#N/A</v>
      </c>
      <c r="S1363" t="b">
        <v>0</v>
      </c>
      <c r="T1363" t="s">
        <v>4679</v>
      </c>
      <c r="U1363" t="s">
        <v>4679</v>
      </c>
      <c r="V1363" t="s">
        <v>4680</v>
      </c>
      <c r="AI1363">
        <v>30</v>
      </c>
      <c r="AJ1363">
        <v>30</v>
      </c>
      <c r="AK1363" t="s">
        <v>475</v>
      </c>
      <c r="AL1363" t="s">
        <v>4565</v>
      </c>
      <c r="AM1363" t="s">
        <v>4671</v>
      </c>
      <c r="AN1363" t="e">
        <v>#NAME?</v>
      </c>
      <c r="AO1363" s="1" t="str">
        <f t="shared" si="94"/>
        <v>2W Distributor Bike</v>
      </c>
      <c r="BD1363" s="1" t="s">
        <v>5325</v>
      </c>
      <c r="BE1363" t="str">
        <f t="shared" si="92"/>
        <v>https://fs.amplifi.io//file?id=adbb5779-f94f-4b97-87c3-471fde170393&amp;variant=thumb&amp;extension=png</v>
      </c>
      <c r="BF1363" s="4" t="s">
        <v>5325</v>
      </c>
    </row>
    <row r="1364" spans="1:58" ht="19" customHeight="1" x14ac:dyDescent="0.2">
      <c r="A1364">
        <v>1391</v>
      </c>
      <c r="B1364" t="str">
        <f t="shared" si="95"/>
        <v>89025-00009</v>
      </c>
      <c r="C1364" t="s">
        <v>4681</v>
      </c>
      <c r="D1364" t="str">
        <f t="shared" si="93"/>
        <v>Z-89025-00009</v>
      </c>
      <c r="E1364" t="s">
        <v>208</v>
      </c>
      <c r="F1364" t="s">
        <v>5948</v>
      </c>
      <c r="G1364" t="s">
        <v>4340</v>
      </c>
      <c r="H1364" t="s">
        <v>4564</v>
      </c>
      <c r="I1364" t="s">
        <v>4555</v>
      </c>
      <c r="J1364" t="s">
        <v>5331</v>
      </c>
      <c r="K1364" t="s">
        <v>5333</v>
      </c>
      <c r="L1364" t="s">
        <v>5416</v>
      </c>
      <c r="M1364" t="s">
        <v>5358</v>
      </c>
      <c r="N1364" t="s">
        <v>5402</v>
      </c>
      <c r="P1364" t="s">
        <v>5427</v>
      </c>
      <c r="Q1364" t="s">
        <v>4362</v>
      </c>
      <c r="R1364" t="b">
        <v>1</v>
      </c>
      <c r="S1364" t="b">
        <v>0</v>
      </c>
      <c r="T1364" t="s">
        <v>4682</v>
      </c>
      <c r="U1364" t="s">
        <v>4682</v>
      </c>
      <c r="V1364" t="s">
        <v>4683</v>
      </c>
      <c r="AI1364">
        <v>30</v>
      </c>
      <c r="AJ1364">
        <v>30</v>
      </c>
      <c r="AK1364" t="s">
        <v>475</v>
      </c>
      <c r="AL1364" t="s">
        <v>4565</v>
      </c>
      <c r="AM1364" t="s">
        <v>4671</v>
      </c>
      <c r="AN1364" t="e">
        <v>#NAME?</v>
      </c>
      <c r="AO1364" s="1" t="str">
        <f t="shared" si="94"/>
        <v>2W Distributor Bike</v>
      </c>
      <c r="BD1364" s="1" t="s">
        <v>5326</v>
      </c>
      <c r="BE1364" t="str">
        <f t="shared" si="92"/>
        <v>https://fs.amplifi.io//file?id=6fad7be8-ceb3-4ab4-907a-0a7d9afa0c09&amp;variant=thumb&amp;extension=png</v>
      </c>
      <c r="BF1364" s="4" t="s">
        <v>5326</v>
      </c>
    </row>
    <row r="1365" spans="1:58" ht="19" customHeight="1" x14ac:dyDescent="0.2">
      <c r="A1365">
        <v>1392</v>
      </c>
      <c r="B1365" t="str">
        <f t="shared" si="95"/>
        <v>89025-00011</v>
      </c>
      <c r="C1365" t="s">
        <v>4684</v>
      </c>
      <c r="D1365" t="str">
        <f t="shared" si="93"/>
        <v>Z-89025-00011</v>
      </c>
      <c r="E1365" t="s">
        <v>208</v>
      </c>
      <c r="F1365" t="e">
        <v>#N/A</v>
      </c>
      <c r="G1365" t="s">
        <v>4340</v>
      </c>
      <c r="H1365" t="s">
        <v>4564</v>
      </c>
      <c r="I1365" t="s">
        <v>4555</v>
      </c>
      <c r="J1365" t="s">
        <v>5331</v>
      </c>
      <c r="K1365" t="s">
        <v>5333</v>
      </c>
      <c r="L1365" t="s">
        <v>5416</v>
      </c>
      <c r="M1365" t="s">
        <v>5358</v>
      </c>
      <c r="N1365" t="s">
        <v>5402</v>
      </c>
      <c r="P1365" t="s">
        <v>5330</v>
      </c>
      <c r="Q1365" t="s">
        <v>4367</v>
      </c>
      <c r="R1365" t="e">
        <v>#N/A</v>
      </c>
      <c r="S1365" t="b">
        <v>0</v>
      </c>
      <c r="T1365" t="s">
        <v>4685</v>
      </c>
      <c r="U1365" t="s">
        <v>4685</v>
      </c>
      <c r="V1365" t="s">
        <v>4686</v>
      </c>
      <c r="AI1365">
        <v>30</v>
      </c>
      <c r="AJ1365">
        <v>30</v>
      </c>
      <c r="AK1365" t="s">
        <v>475</v>
      </c>
      <c r="AL1365" t="s">
        <v>4565</v>
      </c>
      <c r="AM1365" t="s">
        <v>4671</v>
      </c>
      <c r="AN1365" t="e">
        <v>#NAME?</v>
      </c>
      <c r="AO1365" s="1" t="str">
        <f t="shared" si="94"/>
        <v>2W Distributor Bike</v>
      </c>
      <c r="BD1365" s="1" t="s">
        <v>5327</v>
      </c>
      <c r="BE1365" t="str">
        <f t="shared" si="92"/>
        <v>https://fs.amplifi.io//file?id=2faf533e-9e58-4fc9-9067-87e163244349&amp;variant=thumb&amp;extension=png</v>
      </c>
      <c r="BF1365" s="4" t="s">
        <v>5327</v>
      </c>
    </row>
    <row r="1366" spans="1:58" ht="19" customHeight="1" x14ac:dyDescent="0.2">
      <c r="A1366">
        <v>1393</v>
      </c>
      <c r="B1366" t="str">
        <f t="shared" ref="B1366:B1388" si="96">C1366</f>
        <v>89026-00001</v>
      </c>
      <c r="C1366" t="s">
        <v>4687</v>
      </c>
      <c r="D1366" t="str">
        <f t="shared" si="93"/>
        <v>89026-00001</v>
      </c>
      <c r="E1366" t="s">
        <v>208</v>
      </c>
      <c r="F1366" t="s">
        <v>5948</v>
      </c>
      <c r="G1366" t="s">
        <v>4340</v>
      </c>
      <c r="H1366" t="s">
        <v>4571</v>
      </c>
      <c r="I1366" t="s">
        <v>4555</v>
      </c>
      <c r="J1366" t="s">
        <v>5331</v>
      </c>
      <c r="K1366" t="s">
        <v>5333</v>
      </c>
      <c r="L1366" t="s">
        <v>5416</v>
      </c>
      <c r="M1366" t="s">
        <v>5358</v>
      </c>
      <c r="N1366" t="s">
        <v>5403</v>
      </c>
      <c r="P1366" t="s">
        <v>5427</v>
      </c>
      <c r="Q1366" t="s">
        <v>4688</v>
      </c>
      <c r="R1366" t="b">
        <v>1</v>
      </c>
      <c r="S1366" t="b">
        <v>1</v>
      </c>
      <c r="T1366" t="s">
        <v>4687</v>
      </c>
      <c r="U1366" t="s">
        <v>4687</v>
      </c>
      <c r="AI1366">
        <v>22</v>
      </c>
      <c r="AJ1366">
        <v>22</v>
      </c>
      <c r="AK1366" t="s">
        <v>475</v>
      </c>
      <c r="AL1366" t="s">
        <v>760</v>
      </c>
      <c r="AM1366" t="s">
        <v>4689</v>
      </c>
      <c r="AN1366" t="e">
        <v>#NAME?</v>
      </c>
      <c r="AO1366" s="1" t="str">
        <f t="shared" si="94"/>
        <v>2W Distributor Bike</v>
      </c>
      <c r="BD1366" s="1" t="s">
        <v>4690</v>
      </c>
      <c r="BE1366" t="str">
        <f t="shared" si="92"/>
        <v>https://fs.amplifi.io//file?id=8eebe922-0373-47fa-a9c6-262866483955&amp;variant=thumb&amp;extension=png</v>
      </c>
      <c r="BF1366" s="4" t="s">
        <v>4690</v>
      </c>
    </row>
    <row r="1367" spans="1:58" ht="19" customHeight="1" x14ac:dyDescent="0.2">
      <c r="A1367">
        <v>1394</v>
      </c>
      <c r="B1367" t="str">
        <f t="shared" si="96"/>
        <v>89026-00002</v>
      </c>
      <c r="C1367" t="s">
        <v>4691</v>
      </c>
      <c r="D1367" t="str">
        <f t="shared" si="93"/>
        <v>89026-00002</v>
      </c>
      <c r="E1367" t="s">
        <v>208</v>
      </c>
      <c r="F1367" t="s">
        <v>5948</v>
      </c>
      <c r="G1367" t="s">
        <v>4340</v>
      </c>
      <c r="H1367" t="s">
        <v>4571</v>
      </c>
      <c r="I1367" t="s">
        <v>4555</v>
      </c>
      <c r="J1367" t="s">
        <v>5331</v>
      </c>
      <c r="K1367" t="s">
        <v>5333</v>
      </c>
      <c r="L1367" t="s">
        <v>5416</v>
      </c>
      <c r="M1367" t="s">
        <v>5358</v>
      </c>
      <c r="N1367" t="s">
        <v>5403</v>
      </c>
      <c r="P1367" t="s">
        <v>5427</v>
      </c>
      <c r="Q1367" t="s">
        <v>4572</v>
      </c>
      <c r="R1367" t="b">
        <v>1</v>
      </c>
      <c r="S1367" t="b">
        <v>1</v>
      </c>
      <c r="T1367" t="s">
        <v>4691</v>
      </c>
      <c r="U1367" t="s">
        <v>4691</v>
      </c>
      <c r="AI1367">
        <v>22</v>
      </c>
      <c r="AJ1367">
        <v>22</v>
      </c>
      <c r="AK1367" t="s">
        <v>475</v>
      </c>
      <c r="AL1367" t="s">
        <v>760</v>
      </c>
      <c r="AM1367" t="s">
        <v>4689</v>
      </c>
      <c r="AN1367" t="e">
        <v>#NAME?</v>
      </c>
      <c r="AO1367" s="1" t="str">
        <f t="shared" si="94"/>
        <v>2W Distributor Bike</v>
      </c>
      <c r="BD1367" s="1" t="s">
        <v>4692</v>
      </c>
      <c r="BE1367" t="str">
        <f t="shared" si="92"/>
        <v>https://fs.amplifi.io//file?id=6acc4cdb-5709-4cd4-be37-695ebb392b43&amp;variant=thumb&amp;extension=png</v>
      </c>
      <c r="BF1367" s="4" t="s">
        <v>4692</v>
      </c>
    </row>
    <row r="1368" spans="1:58" ht="19" customHeight="1" x14ac:dyDescent="0.2">
      <c r="A1368">
        <v>1395</v>
      </c>
      <c r="B1368" t="str">
        <f t="shared" si="96"/>
        <v>89026-00003</v>
      </c>
      <c r="C1368" t="s">
        <v>4693</v>
      </c>
      <c r="D1368" t="str">
        <f t="shared" si="93"/>
        <v>89026-00003</v>
      </c>
      <c r="E1368" t="s">
        <v>208</v>
      </c>
      <c r="F1368" t="s">
        <v>5948</v>
      </c>
      <c r="G1368" t="s">
        <v>4340</v>
      </c>
      <c r="H1368" t="s">
        <v>4571</v>
      </c>
      <c r="I1368" t="s">
        <v>4555</v>
      </c>
      <c r="J1368" t="s">
        <v>5331</v>
      </c>
      <c r="K1368" t="s">
        <v>5333</v>
      </c>
      <c r="L1368" t="s">
        <v>5416</v>
      </c>
      <c r="M1368" t="s">
        <v>5358</v>
      </c>
      <c r="N1368" t="s">
        <v>5403</v>
      </c>
      <c r="P1368" t="s">
        <v>5427</v>
      </c>
      <c r="Q1368" t="s">
        <v>4694</v>
      </c>
      <c r="R1368" t="b">
        <v>1</v>
      </c>
      <c r="S1368" t="b">
        <v>1</v>
      </c>
      <c r="T1368" t="s">
        <v>4693</v>
      </c>
      <c r="U1368" t="s">
        <v>4693</v>
      </c>
      <c r="AI1368">
        <v>22</v>
      </c>
      <c r="AJ1368">
        <v>22</v>
      </c>
      <c r="AK1368" t="s">
        <v>475</v>
      </c>
      <c r="AL1368" t="s">
        <v>760</v>
      </c>
      <c r="AM1368" t="s">
        <v>4689</v>
      </c>
      <c r="AN1368" t="e">
        <v>#NAME?</v>
      </c>
      <c r="AO1368" s="1" t="str">
        <f t="shared" si="94"/>
        <v>2W Distributor Bike</v>
      </c>
      <c r="BD1368" s="1" t="s">
        <v>4695</v>
      </c>
      <c r="BE1368" t="str">
        <f t="shared" si="92"/>
        <v>https://fs.amplifi.io//file?id=64ecf061-ee82-40ba-b782-399e7eca73be&amp;variant=thumb&amp;extension=png</v>
      </c>
      <c r="BF1368" s="4" t="s">
        <v>4695</v>
      </c>
    </row>
    <row r="1369" spans="1:58" ht="19" customHeight="1" x14ac:dyDescent="0.2">
      <c r="A1369">
        <v>1396</v>
      </c>
      <c r="B1369" t="str">
        <f t="shared" si="96"/>
        <v>89026-00004</v>
      </c>
      <c r="C1369" t="s">
        <v>4696</v>
      </c>
      <c r="D1369" t="str">
        <f t="shared" si="93"/>
        <v>89026-00004</v>
      </c>
      <c r="E1369" t="s">
        <v>208</v>
      </c>
      <c r="F1369" t="s">
        <v>5948</v>
      </c>
      <c r="G1369" t="s">
        <v>4340</v>
      </c>
      <c r="H1369" t="s">
        <v>4571</v>
      </c>
      <c r="I1369" t="s">
        <v>4555</v>
      </c>
      <c r="J1369" t="s">
        <v>5331</v>
      </c>
      <c r="K1369" t="s">
        <v>5333</v>
      </c>
      <c r="L1369" t="s">
        <v>5416</v>
      </c>
      <c r="M1369" t="s">
        <v>5358</v>
      </c>
      <c r="N1369" t="s">
        <v>5403</v>
      </c>
      <c r="P1369" t="s">
        <v>5427</v>
      </c>
      <c r="Q1369" t="s">
        <v>4697</v>
      </c>
      <c r="R1369" t="b">
        <v>1</v>
      </c>
      <c r="S1369" t="b">
        <v>1</v>
      </c>
      <c r="T1369" t="s">
        <v>4696</v>
      </c>
      <c r="U1369" t="s">
        <v>4696</v>
      </c>
      <c r="AI1369">
        <v>22</v>
      </c>
      <c r="AJ1369">
        <v>22</v>
      </c>
      <c r="AK1369" t="s">
        <v>475</v>
      </c>
      <c r="AL1369" t="s">
        <v>760</v>
      </c>
      <c r="AM1369" t="s">
        <v>4689</v>
      </c>
      <c r="AN1369" t="e">
        <v>#NAME?</v>
      </c>
      <c r="AO1369" s="1" t="str">
        <f t="shared" si="94"/>
        <v>2W Distributor Bike</v>
      </c>
      <c r="BD1369" s="1" t="s">
        <v>4698</v>
      </c>
      <c r="BE1369" t="str">
        <f t="shared" si="92"/>
        <v>https://fs.amplifi.io//file?id=4370120a-37d5-4e27-96c3-ec6c4088078a&amp;variant=thumb&amp;extension=png</v>
      </c>
      <c r="BF1369" s="4" t="s">
        <v>4698</v>
      </c>
    </row>
    <row r="1370" spans="1:58" ht="19" customHeight="1" x14ac:dyDescent="0.2">
      <c r="A1370">
        <v>1397</v>
      </c>
      <c r="B1370" t="str">
        <f t="shared" si="96"/>
        <v>89026-00005</v>
      </c>
      <c r="C1370" t="s">
        <v>4699</v>
      </c>
      <c r="D1370" t="str">
        <f t="shared" si="93"/>
        <v>89026-00005</v>
      </c>
      <c r="E1370" t="s">
        <v>208</v>
      </c>
      <c r="F1370" t="s">
        <v>5948</v>
      </c>
      <c r="G1370" t="s">
        <v>4340</v>
      </c>
      <c r="H1370" t="s">
        <v>4571</v>
      </c>
      <c r="I1370" t="s">
        <v>4555</v>
      </c>
      <c r="J1370" t="s">
        <v>5331</v>
      </c>
      <c r="K1370" t="s">
        <v>5333</v>
      </c>
      <c r="L1370" t="s">
        <v>5416</v>
      </c>
      <c r="M1370" t="s">
        <v>5358</v>
      </c>
      <c r="N1370" t="s">
        <v>5403</v>
      </c>
      <c r="P1370" t="s">
        <v>5427</v>
      </c>
      <c r="Q1370" t="s">
        <v>4700</v>
      </c>
      <c r="R1370" t="b">
        <v>1</v>
      </c>
      <c r="S1370" t="b">
        <v>1</v>
      </c>
      <c r="T1370" t="s">
        <v>4699</v>
      </c>
      <c r="U1370" t="s">
        <v>4699</v>
      </c>
      <c r="AI1370">
        <v>22</v>
      </c>
      <c r="AJ1370">
        <v>22</v>
      </c>
      <c r="AK1370" t="s">
        <v>475</v>
      </c>
      <c r="AL1370" t="s">
        <v>760</v>
      </c>
      <c r="AM1370" t="s">
        <v>4689</v>
      </c>
      <c r="AN1370" t="e">
        <v>#NAME?</v>
      </c>
      <c r="AO1370" s="1" t="str">
        <f t="shared" si="94"/>
        <v>2W Distributor Bike</v>
      </c>
      <c r="BD1370" s="1" t="s">
        <v>4701</v>
      </c>
      <c r="BE1370" t="str">
        <f t="shared" si="92"/>
        <v>https://fs.amplifi.io//file?id=240964e8-7ea2-49be-96ec-1d7ac781bfbc&amp;variant=thumb&amp;extension=png</v>
      </c>
      <c r="BF1370" s="4" t="s">
        <v>4701</v>
      </c>
    </row>
    <row r="1371" spans="1:58" ht="19" customHeight="1" x14ac:dyDescent="0.2">
      <c r="A1371">
        <v>1398</v>
      </c>
      <c r="B1371" t="str">
        <f t="shared" si="96"/>
        <v>89026-00006</v>
      </c>
      <c r="C1371" t="s">
        <v>4702</v>
      </c>
      <c r="D1371" t="str">
        <f t="shared" si="93"/>
        <v>89026-00006</v>
      </c>
      <c r="E1371" t="s">
        <v>208</v>
      </c>
      <c r="F1371" t="s">
        <v>5948</v>
      </c>
      <c r="G1371" t="s">
        <v>4340</v>
      </c>
      <c r="H1371" t="s">
        <v>4571</v>
      </c>
      <c r="I1371" t="s">
        <v>4555</v>
      </c>
      <c r="J1371" t="s">
        <v>5331</v>
      </c>
      <c r="K1371" t="s">
        <v>5333</v>
      </c>
      <c r="L1371" t="s">
        <v>5416</v>
      </c>
      <c r="M1371" t="s">
        <v>5358</v>
      </c>
      <c r="N1371" t="s">
        <v>5403</v>
      </c>
      <c r="P1371" t="s">
        <v>5427</v>
      </c>
      <c r="Q1371" t="s">
        <v>4582</v>
      </c>
      <c r="R1371" t="b">
        <v>1</v>
      </c>
      <c r="S1371" t="b">
        <v>1</v>
      </c>
      <c r="T1371" t="s">
        <v>4702</v>
      </c>
      <c r="U1371" t="s">
        <v>4702</v>
      </c>
      <c r="AI1371">
        <v>22</v>
      </c>
      <c r="AJ1371">
        <v>22</v>
      </c>
      <c r="AK1371" t="s">
        <v>475</v>
      </c>
      <c r="AL1371" t="s">
        <v>760</v>
      </c>
      <c r="AM1371" t="s">
        <v>4689</v>
      </c>
      <c r="AN1371" t="e">
        <v>#NAME?</v>
      </c>
      <c r="AO1371" s="1" t="str">
        <f t="shared" si="94"/>
        <v>2W Distributor Bike</v>
      </c>
      <c r="BD1371" s="1" t="s">
        <v>4703</v>
      </c>
      <c r="BE1371" t="str">
        <f t="shared" si="92"/>
        <v>https://fs.amplifi.io//file?id=31324654-95c1-42c2-be62-597f5d9c0e24&amp;variant=thumb&amp;extension=png</v>
      </c>
      <c r="BF1371" s="4" t="s">
        <v>4703</v>
      </c>
    </row>
    <row r="1372" spans="1:58" ht="19" customHeight="1" x14ac:dyDescent="0.2">
      <c r="A1372">
        <v>1399</v>
      </c>
      <c r="B1372" t="str">
        <f t="shared" si="96"/>
        <v>89029-00001</v>
      </c>
      <c r="C1372" t="s">
        <v>4704</v>
      </c>
      <c r="D1372" t="str">
        <f t="shared" si="93"/>
        <v>89029-00001</v>
      </c>
      <c r="E1372" t="s">
        <v>208</v>
      </c>
      <c r="F1372" t="s">
        <v>5948</v>
      </c>
      <c r="G1372" t="s">
        <v>4397</v>
      </c>
      <c r="H1372" t="s">
        <v>4564</v>
      </c>
      <c r="I1372" t="s">
        <v>4555</v>
      </c>
      <c r="J1372" t="s">
        <v>5331</v>
      </c>
      <c r="K1372" t="s">
        <v>5333</v>
      </c>
      <c r="L1372" t="s">
        <v>5416</v>
      </c>
      <c r="M1372" t="s">
        <v>5358</v>
      </c>
      <c r="N1372" t="s">
        <v>5402</v>
      </c>
      <c r="P1372" t="s">
        <v>5427</v>
      </c>
      <c r="Q1372" t="s">
        <v>88</v>
      </c>
      <c r="R1372" t="b">
        <v>1</v>
      </c>
      <c r="S1372" t="b">
        <v>1</v>
      </c>
      <c r="T1372" t="s">
        <v>4704</v>
      </c>
      <c r="U1372" t="s">
        <v>4704</v>
      </c>
      <c r="AI1372">
        <v>30</v>
      </c>
      <c r="AJ1372">
        <v>30</v>
      </c>
      <c r="AK1372" t="s">
        <v>475</v>
      </c>
      <c r="AL1372" t="s">
        <v>4565</v>
      </c>
      <c r="AM1372" t="s">
        <v>4705</v>
      </c>
      <c r="AN1372" t="e">
        <v>#NAME?</v>
      </c>
      <c r="AO1372" s="1" t="str">
        <f t="shared" si="94"/>
        <v>2W Distributor Bike</v>
      </c>
      <c r="BD1372" s="1" t="s">
        <v>4706</v>
      </c>
      <c r="BE1372" t="str">
        <f t="shared" si="92"/>
        <v>https://fs.amplifi.io//file?id=e894586f-a7f3-4bb9-b0c1-47a532884661&amp;variant=thumb&amp;extension=png</v>
      </c>
      <c r="BF1372" s="4" t="s">
        <v>4706</v>
      </c>
    </row>
    <row r="1373" spans="1:58" ht="19" customHeight="1" x14ac:dyDescent="0.2">
      <c r="A1373">
        <v>1400</v>
      </c>
      <c r="B1373" t="str">
        <f t="shared" si="96"/>
        <v>89029-00002</v>
      </c>
      <c r="C1373" t="s">
        <v>4707</v>
      </c>
      <c r="D1373" t="str">
        <f t="shared" si="93"/>
        <v>89029-00002</v>
      </c>
      <c r="E1373" t="s">
        <v>208</v>
      </c>
      <c r="F1373" t="s">
        <v>5948</v>
      </c>
      <c r="G1373" t="s">
        <v>4397</v>
      </c>
      <c r="H1373" t="s">
        <v>4564</v>
      </c>
      <c r="I1373" t="s">
        <v>4555</v>
      </c>
      <c r="J1373" t="s">
        <v>5331</v>
      </c>
      <c r="K1373" t="s">
        <v>5333</v>
      </c>
      <c r="L1373" t="s">
        <v>5416</v>
      </c>
      <c r="M1373" t="s">
        <v>5358</v>
      </c>
      <c r="N1373" t="s">
        <v>5402</v>
      </c>
      <c r="P1373" t="s">
        <v>5427</v>
      </c>
      <c r="Q1373" t="s">
        <v>575</v>
      </c>
      <c r="R1373" t="b">
        <v>1</v>
      </c>
      <c r="S1373" t="b">
        <v>0</v>
      </c>
      <c r="T1373" t="s">
        <v>4707</v>
      </c>
      <c r="U1373" t="s">
        <v>4707</v>
      </c>
      <c r="AI1373">
        <v>30</v>
      </c>
      <c r="AJ1373">
        <v>30</v>
      </c>
      <c r="AK1373" t="s">
        <v>475</v>
      </c>
      <c r="AL1373" t="s">
        <v>4565</v>
      </c>
      <c r="AM1373" t="s">
        <v>4705</v>
      </c>
      <c r="AN1373" t="e">
        <v>#NAME?</v>
      </c>
      <c r="AO1373" s="1" t="str">
        <f t="shared" si="94"/>
        <v>2W Distributor Bike</v>
      </c>
      <c r="BD1373" s="1" t="s">
        <v>4708</v>
      </c>
      <c r="BE1373" t="str">
        <f t="shared" si="92"/>
        <v>https://fs.amplifi.io//file?id=ab12e4f7-371f-479c-a9e4-ced98db4e52b&amp;variant=thumb&amp;extension=png</v>
      </c>
      <c r="BF1373" s="4" t="s">
        <v>4708</v>
      </c>
    </row>
    <row r="1374" spans="1:58" ht="19" customHeight="1" x14ac:dyDescent="0.2">
      <c r="A1374">
        <v>1401</v>
      </c>
      <c r="B1374" t="str">
        <f t="shared" si="96"/>
        <v>89029-00003</v>
      </c>
      <c r="C1374" t="s">
        <v>4709</v>
      </c>
      <c r="D1374" t="str">
        <f t="shared" si="93"/>
        <v>89029-00003</v>
      </c>
      <c r="E1374" t="s">
        <v>208</v>
      </c>
      <c r="F1374" t="s">
        <v>5948</v>
      </c>
      <c r="G1374" t="s">
        <v>4397</v>
      </c>
      <c r="H1374" t="s">
        <v>4564</v>
      </c>
      <c r="I1374" t="s">
        <v>4555</v>
      </c>
      <c r="J1374" t="s">
        <v>5331</v>
      </c>
      <c r="K1374" t="s">
        <v>5333</v>
      </c>
      <c r="L1374" t="s">
        <v>5416</v>
      </c>
      <c r="M1374" t="s">
        <v>5358</v>
      </c>
      <c r="N1374" t="s">
        <v>5402</v>
      </c>
      <c r="P1374" t="s">
        <v>5427</v>
      </c>
      <c r="Q1374" t="s">
        <v>219</v>
      </c>
      <c r="R1374" t="b">
        <v>1</v>
      </c>
      <c r="S1374" t="b">
        <v>0</v>
      </c>
      <c r="T1374" t="s">
        <v>4709</v>
      </c>
      <c r="U1374" t="s">
        <v>4709</v>
      </c>
      <c r="AI1374">
        <v>30</v>
      </c>
      <c r="AJ1374">
        <v>30</v>
      </c>
      <c r="AK1374" t="s">
        <v>475</v>
      </c>
      <c r="AL1374" t="s">
        <v>4565</v>
      </c>
      <c r="AM1374" t="s">
        <v>4705</v>
      </c>
      <c r="AN1374" t="e">
        <v>#NAME?</v>
      </c>
      <c r="AO1374" s="1" t="str">
        <f t="shared" si="94"/>
        <v>2W Distributor Bike</v>
      </c>
      <c r="BD1374" s="1" t="s">
        <v>4710</v>
      </c>
      <c r="BE1374" t="str">
        <f t="shared" si="92"/>
        <v>https://fs.amplifi.io//file?id=a985fc59-340c-4c8f-9549-6313f65b5fb9&amp;variant=thumb&amp;extension=png</v>
      </c>
      <c r="BF1374" s="4" t="s">
        <v>4710</v>
      </c>
    </row>
    <row r="1375" spans="1:58" ht="19" customHeight="1" x14ac:dyDescent="0.2">
      <c r="A1375">
        <v>1402</v>
      </c>
      <c r="B1375" t="str">
        <f t="shared" si="96"/>
        <v>89029-00004</v>
      </c>
      <c r="C1375" t="s">
        <v>4711</v>
      </c>
      <c r="D1375" t="str">
        <f t="shared" si="93"/>
        <v>89029-00004</v>
      </c>
      <c r="E1375" t="s">
        <v>208</v>
      </c>
      <c r="F1375" t="s">
        <v>5948</v>
      </c>
      <c r="G1375" t="s">
        <v>4397</v>
      </c>
      <c r="H1375" t="s">
        <v>4564</v>
      </c>
      <c r="I1375" t="s">
        <v>4555</v>
      </c>
      <c r="J1375" t="s">
        <v>5331</v>
      </c>
      <c r="K1375" t="s">
        <v>5333</v>
      </c>
      <c r="L1375" t="s">
        <v>5416</v>
      </c>
      <c r="M1375" t="s">
        <v>5358</v>
      </c>
      <c r="N1375" t="s">
        <v>5402</v>
      </c>
      <c r="P1375" t="s">
        <v>5427</v>
      </c>
      <c r="Q1375" t="s">
        <v>4414</v>
      </c>
      <c r="R1375" t="b">
        <v>1</v>
      </c>
      <c r="S1375" t="b">
        <v>0</v>
      </c>
      <c r="T1375" t="s">
        <v>4711</v>
      </c>
      <c r="U1375" t="s">
        <v>4711</v>
      </c>
      <c r="AI1375">
        <v>30</v>
      </c>
      <c r="AJ1375">
        <v>30</v>
      </c>
      <c r="AK1375" t="s">
        <v>475</v>
      </c>
      <c r="AL1375" t="s">
        <v>4565</v>
      </c>
      <c r="AM1375" t="s">
        <v>4705</v>
      </c>
      <c r="AN1375" t="e">
        <v>#NAME?</v>
      </c>
      <c r="AO1375" s="1" t="str">
        <f t="shared" si="94"/>
        <v>2W Distributor Bike</v>
      </c>
      <c r="BD1375" s="1" t="s">
        <v>4712</v>
      </c>
      <c r="BE1375" t="str">
        <f t="shared" si="92"/>
        <v>https://fs.amplifi.io//file?id=7c5033db-6657-4b37-81e9-59c432cd54cd&amp;variant=thumb&amp;extension=png</v>
      </c>
      <c r="BF1375" s="4" t="s">
        <v>4712</v>
      </c>
    </row>
    <row r="1376" spans="1:58" ht="19" customHeight="1" x14ac:dyDescent="0.2">
      <c r="A1376">
        <v>1403</v>
      </c>
      <c r="B1376" t="str">
        <f t="shared" si="96"/>
        <v>89029-00005</v>
      </c>
      <c r="C1376" t="s">
        <v>4713</v>
      </c>
      <c r="D1376" t="str">
        <f t="shared" si="93"/>
        <v>89029-00005</v>
      </c>
      <c r="E1376" t="s">
        <v>208</v>
      </c>
      <c r="F1376" t="s">
        <v>5948</v>
      </c>
      <c r="G1376" t="s">
        <v>4397</v>
      </c>
      <c r="H1376" t="s">
        <v>4564</v>
      </c>
      <c r="I1376" t="s">
        <v>4555</v>
      </c>
      <c r="J1376" t="s">
        <v>5331</v>
      </c>
      <c r="K1376" t="s">
        <v>5333</v>
      </c>
      <c r="L1376" t="s">
        <v>5416</v>
      </c>
      <c r="M1376" t="s">
        <v>5358</v>
      </c>
      <c r="N1376" t="s">
        <v>5402</v>
      </c>
      <c r="P1376" t="s">
        <v>5427</v>
      </c>
      <c r="Q1376" t="s">
        <v>389</v>
      </c>
      <c r="R1376" t="b">
        <v>1</v>
      </c>
      <c r="S1376" t="b">
        <v>0</v>
      </c>
      <c r="T1376" t="s">
        <v>4713</v>
      </c>
      <c r="U1376" t="s">
        <v>4713</v>
      </c>
      <c r="AI1376">
        <v>30</v>
      </c>
      <c r="AJ1376">
        <v>30</v>
      </c>
      <c r="AK1376" t="s">
        <v>475</v>
      </c>
      <c r="AL1376" t="s">
        <v>4565</v>
      </c>
      <c r="AM1376" t="s">
        <v>4705</v>
      </c>
      <c r="AN1376" t="e">
        <v>#NAME?</v>
      </c>
      <c r="AO1376" s="1" t="str">
        <f t="shared" si="94"/>
        <v>2W Distributor Bike</v>
      </c>
      <c r="BD1376" s="1" t="s">
        <v>4714</v>
      </c>
      <c r="BE1376" t="str">
        <f t="shared" si="92"/>
        <v>https://fs.amplifi.io//file?id=1c2a49f5-effb-4fc8-a3d4-da2115b884c3&amp;variant=thumb&amp;extension=png</v>
      </c>
      <c r="BF1376" s="4" t="s">
        <v>4714</v>
      </c>
    </row>
    <row r="1377" spans="1:58" ht="19" customHeight="1" x14ac:dyDescent="0.2">
      <c r="A1377">
        <v>1404</v>
      </c>
      <c r="B1377" t="str">
        <f t="shared" si="96"/>
        <v>89030-00001</v>
      </c>
      <c r="C1377" t="s">
        <v>4715</v>
      </c>
      <c r="D1377" t="str">
        <f t="shared" si="93"/>
        <v>89030-00001</v>
      </c>
      <c r="E1377" t="s">
        <v>208</v>
      </c>
      <c r="F1377" t="s">
        <v>5948</v>
      </c>
      <c r="G1377" t="s">
        <v>4397</v>
      </c>
      <c r="H1377" t="s">
        <v>4571</v>
      </c>
      <c r="I1377" t="s">
        <v>4555</v>
      </c>
      <c r="J1377" t="s">
        <v>5331</v>
      </c>
      <c r="K1377" t="s">
        <v>5333</v>
      </c>
      <c r="L1377" t="s">
        <v>5416</v>
      </c>
      <c r="M1377" t="s">
        <v>5358</v>
      </c>
      <c r="N1377" t="s">
        <v>5403</v>
      </c>
      <c r="P1377" t="s">
        <v>5427</v>
      </c>
      <c r="Q1377" t="s">
        <v>4688</v>
      </c>
      <c r="R1377" t="b">
        <v>1</v>
      </c>
      <c r="S1377" t="b">
        <v>1</v>
      </c>
      <c r="T1377" t="s">
        <v>4715</v>
      </c>
      <c r="U1377" t="s">
        <v>4715</v>
      </c>
      <c r="AI1377">
        <v>22</v>
      </c>
      <c r="AJ1377">
        <v>22</v>
      </c>
      <c r="AK1377" t="s">
        <v>475</v>
      </c>
      <c r="AL1377" t="s">
        <v>760</v>
      </c>
      <c r="AM1377" t="s">
        <v>4716</v>
      </c>
      <c r="AN1377" t="e">
        <v>#NAME?</v>
      </c>
      <c r="AO1377" s="1" t="str">
        <f t="shared" si="94"/>
        <v>2W Distributor Bike</v>
      </c>
      <c r="BD1377" s="1" t="s">
        <v>8053</v>
      </c>
      <c r="BE1377" t="str">
        <f t="shared" si="92"/>
        <v>N/A&amp;variant=thumb&amp;extension=png</v>
      </c>
    </row>
    <row r="1378" spans="1:58" ht="19" customHeight="1" x14ac:dyDescent="0.2">
      <c r="A1378">
        <v>1405</v>
      </c>
      <c r="B1378" t="str">
        <f t="shared" si="96"/>
        <v>89030-00002</v>
      </c>
      <c r="C1378" t="s">
        <v>4717</v>
      </c>
      <c r="D1378" t="str">
        <f t="shared" si="93"/>
        <v>89030-00002</v>
      </c>
      <c r="E1378" t="s">
        <v>208</v>
      </c>
      <c r="F1378" t="s">
        <v>5948</v>
      </c>
      <c r="G1378" t="s">
        <v>4397</v>
      </c>
      <c r="H1378" t="s">
        <v>4571</v>
      </c>
      <c r="I1378" t="s">
        <v>4555</v>
      </c>
      <c r="J1378" t="s">
        <v>5331</v>
      </c>
      <c r="K1378" t="s">
        <v>5333</v>
      </c>
      <c r="L1378" t="s">
        <v>5416</v>
      </c>
      <c r="M1378" t="s">
        <v>5358</v>
      </c>
      <c r="N1378" t="s">
        <v>5403</v>
      </c>
      <c r="P1378" t="s">
        <v>5427</v>
      </c>
      <c r="Q1378" t="s">
        <v>4572</v>
      </c>
      <c r="R1378" t="b">
        <v>1</v>
      </c>
      <c r="S1378" t="b">
        <v>1</v>
      </c>
      <c r="T1378" t="s">
        <v>4717</v>
      </c>
      <c r="U1378" t="s">
        <v>4717</v>
      </c>
      <c r="AI1378">
        <v>22</v>
      </c>
      <c r="AJ1378">
        <v>22</v>
      </c>
      <c r="AK1378" t="s">
        <v>475</v>
      </c>
      <c r="AL1378" t="s">
        <v>760</v>
      </c>
      <c r="AM1378" t="s">
        <v>4716</v>
      </c>
      <c r="AN1378" t="e">
        <v>#NAME?</v>
      </c>
      <c r="AO1378" s="1" t="str">
        <f t="shared" si="94"/>
        <v>2W Distributor Bike</v>
      </c>
      <c r="BD1378" s="1" t="s">
        <v>8053</v>
      </c>
      <c r="BE1378" t="str">
        <f t="shared" si="92"/>
        <v>N/A&amp;variant=thumb&amp;extension=png</v>
      </c>
    </row>
    <row r="1379" spans="1:58" ht="19" customHeight="1" x14ac:dyDescent="0.2">
      <c r="A1379">
        <v>1406</v>
      </c>
      <c r="B1379" t="str">
        <f t="shared" si="96"/>
        <v>89030-00003</v>
      </c>
      <c r="C1379" t="s">
        <v>4718</v>
      </c>
      <c r="D1379" t="str">
        <f t="shared" si="93"/>
        <v>89030-00003</v>
      </c>
      <c r="E1379" t="s">
        <v>208</v>
      </c>
      <c r="F1379" t="s">
        <v>5948</v>
      </c>
      <c r="G1379" t="s">
        <v>4397</v>
      </c>
      <c r="H1379" t="s">
        <v>4571</v>
      </c>
      <c r="I1379" t="s">
        <v>4555</v>
      </c>
      <c r="J1379" t="s">
        <v>5331</v>
      </c>
      <c r="K1379" t="s">
        <v>5333</v>
      </c>
      <c r="L1379" t="s">
        <v>5416</v>
      </c>
      <c r="M1379" t="s">
        <v>5358</v>
      </c>
      <c r="N1379" t="s">
        <v>5403</v>
      </c>
      <c r="P1379" t="s">
        <v>5427</v>
      </c>
      <c r="Q1379" t="s">
        <v>4694</v>
      </c>
      <c r="R1379" t="b">
        <v>1</v>
      </c>
      <c r="S1379" t="b">
        <v>1</v>
      </c>
      <c r="T1379" t="s">
        <v>4718</v>
      </c>
      <c r="U1379" t="s">
        <v>4718</v>
      </c>
      <c r="AI1379">
        <v>22</v>
      </c>
      <c r="AJ1379">
        <v>22</v>
      </c>
      <c r="AK1379" t="s">
        <v>475</v>
      </c>
      <c r="AL1379" t="s">
        <v>760</v>
      </c>
      <c r="AM1379" t="s">
        <v>4716</v>
      </c>
      <c r="AN1379" t="e">
        <v>#NAME?</v>
      </c>
      <c r="AO1379" s="1" t="str">
        <f t="shared" si="94"/>
        <v>2W Distributor Bike</v>
      </c>
      <c r="BD1379" s="1" t="s">
        <v>8053</v>
      </c>
      <c r="BE1379" t="str">
        <f t="shared" si="92"/>
        <v>N/A&amp;variant=thumb&amp;extension=png</v>
      </c>
    </row>
    <row r="1380" spans="1:58" ht="19" customHeight="1" x14ac:dyDescent="0.2">
      <c r="A1380">
        <v>1407</v>
      </c>
      <c r="B1380" t="str">
        <f t="shared" si="96"/>
        <v>89030-00004</v>
      </c>
      <c r="C1380" t="s">
        <v>4719</v>
      </c>
      <c r="D1380" t="str">
        <f t="shared" si="93"/>
        <v>89030-00004</v>
      </c>
      <c r="E1380" t="s">
        <v>208</v>
      </c>
      <c r="F1380" t="s">
        <v>5948</v>
      </c>
      <c r="G1380" t="s">
        <v>4397</v>
      </c>
      <c r="H1380" t="s">
        <v>4571</v>
      </c>
      <c r="I1380" t="s">
        <v>4555</v>
      </c>
      <c r="J1380" t="s">
        <v>5331</v>
      </c>
      <c r="K1380" t="s">
        <v>5333</v>
      </c>
      <c r="L1380" t="s">
        <v>5416</v>
      </c>
      <c r="M1380" t="s">
        <v>5358</v>
      </c>
      <c r="N1380" t="s">
        <v>5403</v>
      </c>
      <c r="P1380" t="s">
        <v>5427</v>
      </c>
      <c r="Q1380" t="s">
        <v>4697</v>
      </c>
      <c r="R1380" t="b">
        <v>1</v>
      </c>
      <c r="S1380" t="b">
        <v>1</v>
      </c>
      <c r="T1380" t="s">
        <v>4719</v>
      </c>
      <c r="U1380" t="s">
        <v>4719</v>
      </c>
      <c r="AI1380">
        <v>22</v>
      </c>
      <c r="AJ1380">
        <v>22</v>
      </c>
      <c r="AK1380" t="s">
        <v>475</v>
      </c>
      <c r="AL1380" t="s">
        <v>760</v>
      </c>
      <c r="AM1380" t="s">
        <v>4716</v>
      </c>
      <c r="AN1380" t="e">
        <v>#NAME?</v>
      </c>
      <c r="AO1380" s="1" t="str">
        <f t="shared" si="94"/>
        <v>2W Distributor Bike</v>
      </c>
      <c r="BD1380" s="1" t="s">
        <v>8053</v>
      </c>
      <c r="BE1380" t="str">
        <f t="shared" si="92"/>
        <v>N/A&amp;variant=thumb&amp;extension=png</v>
      </c>
    </row>
    <row r="1381" spans="1:58" ht="19" customHeight="1" x14ac:dyDescent="0.2">
      <c r="A1381">
        <v>1408</v>
      </c>
      <c r="B1381" t="str">
        <f t="shared" si="96"/>
        <v>89030-00005</v>
      </c>
      <c r="C1381" t="s">
        <v>4720</v>
      </c>
      <c r="D1381" t="str">
        <f t="shared" si="93"/>
        <v>89030-00005</v>
      </c>
      <c r="E1381" t="s">
        <v>208</v>
      </c>
      <c r="F1381" t="s">
        <v>5948</v>
      </c>
      <c r="G1381" t="s">
        <v>4397</v>
      </c>
      <c r="H1381" t="s">
        <v>4571</v>
      </c>
      <c r="I1381" t="s">
        <v>4555</v>
      </c>
      <c r="J1381" t="s">
        <v>5331</v>
      </c>
      <c r="K1381" t="s">
        <v>5333</v>
      </c>
      <c r="L1381" t="s">
        <v>5416</v>
      </c>
      <c r="M1381" t="s">
        <v>5358</v>
      </c>
      <c r="N1381" t="s">
        <v>5403</v>
      </c>
      <c r="P1381" t="s">
        <v>5427</v>
      </c>
      <c r="Q1381" t="s">
        <v>4700</v>
      </c>
      <c r="R1381" t="b">
        <v>1</v>
      </c>
      <c r="S1381" t="b">
        <v>1</v>
      </c>
      <c r="T1381" t="s">
        <v>4720</v>
      </c>
      <c r="U1381" t="s">
        <v>4720</v>
      </c>
      <c r="AI1381">
        <v>22</v>
      </c>
      <c r="AJ1381">
        <v>22</v>
      </c>
      <c r="AK1381" t="s">
        <v>475</v>
      </c>
      <c r="AL1381" t="s">
        <v>760</v>
      </c>
      <c r="AM1381" t="s">
        <v>4716</v>
      </c>
      <c r="AN1381" t="e">
        <v>#NAME?</v>
      </c>
      <c r="AO1381" s="1" t="str">
        <f t="shared" si="94"/>
        <v>2W Distributor Bike</v>
      </c>
      <c r="BD1381" s="1" t="s">
        <v>8053</v>
      </c>
      <c r="BE1381" t="str">
        <f t="shared" si="92"/>
        <v>N/A&amp;variant=thumb&amp;extension=png</v>
      </c>
    </row>
    <row r="1382" spans="1:58" ht="19" customHeight="1" x14ac:dyDescent="0.2">
      <c r="A1382">
        <v>1409</v>
      </c>
      <c r="B1382" t="str">
        <f t="shared" si="96"/>
        <v>89030-00006</v>
      </c>
      <c r="C1382" t="s">
        <v>4721</v>
      </c>
      <c r="D1382" t="str">
        <f t="shared" si="93"/>
        <v>89030-00006</v>
      </c>
      <c r="E1382" t="s">
        <v>208</v>
      </c>
      <c r="F1382" t="s">
        <v>5948</v>
      </c>
      <c r="G1382" t="s">
        <v>4397</v>
      </c>
      <c r="H1382" t="s">
        <v>4571</v>
      </c>
      <c r="I1382" t="s">
        <v>4555</v>
      </c>
      <c r="J1382" t="s">
        <v>5331</v>
      </c>
      <c r="K1382" t="s">
        <v>5333</v>
      </c>
      <c r="L1382" t="s">
        <v>5416</v>
      </c>
      <c r="M1382" t="s">
        <v>5358</v>
      </c>
      <c r="N1382" t="s">
        <v>5403</v>
      </c>
      <c r="P1382" t="s">
        <v>5427</v>
      </c>
      <c r="Q1382" t="s">
        <v>4582</v>
      </c>
      <c r="R1382" t="b">
        <v>1</v>
      </c>
      <c r="S1382" t="b">
        <v>1</v>
      </c>
      <c r="T1382" t="s">
        <v>4721</v>
      </c>
      <c r="U1382" t="s">
        <v>4721</v>
      </c>
      <c r="AI1382">
        <v>22</v>
      </c>
      <c r="AJ1382">
        <v>22</v>
      </c>
      <c r="AK1382" t="s">
        <v>475</v>
      </c>
      <c r="AL1382" t="s">
        <v>760</v>
      </c>
      <c r="AM1382" t="s">
        <v>4716</v>
      </c>
      <c r="AN1382" t="e">
        <v>#NAME?</v>
      </c>
      <c r="AO1382" s="1" t="str">
        <f t="shared" si="94"/>
        <v>2W Distributor Bike</v>
      </c>
      <c r="BD1382" s="1" t="s">
        <v>8053</v>
      </c>
      <c r="BE1382" t="str">
        <f t="shared" si="92"/>
        <v>N/A&amp;variant=thumb&amp;extension=png</v>
      </c>
    </row>
    <row r="1383" spans="1:58" ht="19" customHeight="1" x14ac:dyDescent="0.2">
      <c r="A1383">
        <v>1410</v>
      </c>
      <c r="B1383" t="str">
        <f t="shared" si="96"/>
        <v>89033-00001</v>
      </c>
      <c r="C1383" t="s">
        <v>4722</v>
      </c>
      <c r="D1383" t="str">
        <f t="shared" si="93"/>
        <v>89033-00001</v>
      </c>
      <c r="E1383" t="s">
        <v>208</v>
      </c>
      <c r="F1383" t="s">
        <v>5948</v>
      </c>
      <c r="G1383" t="s">
        <v>4488</v>
      </c>
      <c r="H1383" t="s">
        <v>4564</v>
      </c>
      <c r="I1383" t="s">
        <v>4555</v>
      </c>
      <c r="J1383" t="s">
        <v>5331</v>
      </c>
      <c r="K1383" t="s">
        <v>5333</v>
      </c>
      <c r="L1383" t="s">
        <v>5416</v>
      </c>
      <c r="M1383" t="s">
        <v>5358</v>
      </c>
      <c r="N1383" t="s">
        <v>5402</v>
      </c>
      <c r="P1383" t="s">
        <v>5427</v>
      </c>
      <c r="Q1383" t="s">
        <v>88</v>
      </c>
      <c r="R1383" t="b">
        <v>1</v>
      </c>
      <c r="S1383" t="b">
        <v>1</v>
      </c>
      <c r="T1383" t="s">
        <v>4722</v>
      </c>
      <c r="U1383" t="s">
        <v>4722</v>
      </c>
      <c r="AI1383">
        <v>30</v>
      </c>
      <c r="AJ1383">
        <v>30</v>
      </c>
      <c r="AK1383" t="s">
        <v>475</v>
      </c>
      <c r="AL1383" t="s">
        <v>4565</v>
      </c>
      <c r="AM1383" t="s">
        <v>4723</v>
      </c>
      <c r="AN1383" t="e">
        <v>#NAME?</v>
      </c>
      <c r="AO1383" s="1" t="str">
        <f t="shared" si="94"/>
        <v>2W Distributor Bike</v>
      </c>
      <c r="BD1383" s="1" t="s">
        <v>4724</v>
      </c>
      <c r="BE1383" t="str">
        <f t="shared" si="92"/>
        <v>https://fs.amplifi.io//file?id=2ab0c631-dc2c-4f9c-a559-091c90aaf2ec&amp;variant=thumb&amp;extension=png</v>
      </c>
      <c r="BF1383" s="4" t="s">
        <v>4724</v>
      </c>
    </row>
    <row r="1384" spans="1:58" ht="19" customHeight="1" x14ac:dyDescent="0.2">
      <c r="A1384">
        <v>1411</v>
      </c>
      <c r="B1384" t="str">
        <f t="shared" si="96"/>
        <v>89033-00002</v>
      </c>
      <c r="C1384" t="s">
        <v>4725</v>
      </c>
      <c r="D1384" t="str">
        <f t="shared" si="93"/>
        <v>89033-00002</v>
      </c>
      <c r="E1384" t="s">
        <v>208</v>
      </c>
      <c r="F1384" t="e">
        <v>#N/A</v>
      </c>
      <c r="G1384" t="s">
        <v>4488</v>
      </c>
      <c r="H1384" t="s">
        <v>4564</v>
      </c>
      <c r="I1384" t="s">
        <v>4555</v>
      </c>
      <c r="J1384" t="s">
        <v>5331</v>
      </c>
      <c r="K1384" t="s">
        <v>5333</v>
      </c>
      <c r="L1384" t="s">
        <v>5416</v>
      </c>
      <c r="M1384" t="s">
        <v>5358</v>
      </c>
      <c r="N1384" t="s">
        <v>5402</v>
      </c>
      <c r="P1384" t="s">
        <v>5330</v>
      </c>
      <c r="Q1384" t="s">
        <v>4499</v>
      </c>
      <c r="R1384" t="e">
        <v>#N/A</v>
      </c>
      <c r="S1384" t="b">
        <v>0</v>
      </c>
      <c r="T1384" t="s">
        <v>4725</v>
      </c>
      <c r="U1384" t="s">
        <v>4725</v>
      </c>
      <c r="AI1384">
        <v>30</v>
      </c>
      <c r="AJ1384">
        <v>30</v>
      </c>
      <c r="AK1384" t="s">
        <v>475</v>
      </c>
      <c r="AL1384" t="s">
        <v>4565</v>
      </c>
      <c r="AM1384" t="s">
        <v>4723</v>
      </c>
      <c r="AN1384" t="e">
        <v>#NAME?</v>
      </c>
      <c r="AO1384" s="1" t="str">
        <f t="shared" si="94"/>
        <v>2W Distributor Bike</v>
      </c>
      <c r="BD1384" s="1" t="s">
        <v>8053</v>
      </c>
      <c r="BE1384" t="str">
        <f t="shared" si="92"/>
        <v>N/A&amp;variant=thumb&amp;extension=png</v>
      </c>
    </row>
    <row r="1385" spans="1:58" ht="19" customHeight="1" x14ac:dyDescent="0.2">
      <c r="A1385">
        <v>1412</v>
      </c>
      <c r="B1385" t="str">
        <f t="shared" si="96"/>
        <v>89033-00003</v>
      </c>
      <c r="C1385" t="s">
        <v>4726</v>
      </c>
      <c r="D1385" t="str">
        <f t="shared" si="93"/>
        <v>89033-00003</v>
      </c>
      <c r="E1385" t="s">
        <v>208</v>
      </c>
      <c r="F1385" t="e">
        <v>#N/A</v>
      </c>
      <c r="G1385" t="s">
        <v>4488</v>
      </c>
      <c r="H1385" t="s">
        <v>4564</v>
      </c>
      <c r="I1385" t="s">
        <v>4555</v>
      </c>
      <c r="J1385" t="s">
        <v>5331</v>
      </c>
      <c r="K1385" t="s">
        <v>5333</v>
      </c>
      <c r="L1385" t="s">
        <v>5416</v>
      </c>
      <c r="M1385" t="s">
        <v>5358</v>
      </c>
      <c r="N1385" t="s">
        <v>5402</v>
      </c>
      <c r="P1385" t="s">
        <v>5330</v>
      </c>
      <c r="Q1385" t="s">
        <v>4507</v>
      </c>
      <c r="R1385" t="e">
        <v>#N/A</v>
      </c>
      <c r="S1385" t="b">
        <v>0</v>
      </c>
      <c r="T1385" t="s">
        <v>4726</v>
      </c>
      <c r="U1385" t="s">
        <v>4726</v>
      </c>
      <c r="AI1385">
        <v>30</v>
      </c>
      <c r="AJ1385">
        <v>30</v>
      </c>
      <c r="AK1385" t="s">
        <v>475</v>
      </c>
      <c r="AL1385" t="s">
        <v>4565</v>
      </c>
      <c r="AM1385" t="s">
        <v>4723</v>
      </c>
      <c r="AN1385" t="e">
        <v>#NAME?</v>
      </c>
      <c r="AO1385" s="1" t="str">
        <f t="shared" si="94"/>
        <v>2W Distributor Bike</v>
      </c>
      <c r="BD1385" s="1" t="s">
        <v>8053</v>
      </c>
      <c r="BE1385" t="str">
        <f t="shared" si="92"/>
        <v>N/A&amp;variant=thumb&amp;extension=png</v>
      </c>
    </row>
    <row r="1386" spans="1:58" ht="19" customHeight="1" x14ac:dyDescent="0.2">
      <c r="A1386">
        <v>1413</v>
      </c>
      <c r="B1386" t="str">
        <f t="shared" si="96"/>
        <v>89033-00004</v>
      </c>
      <c r="C1386" t="s">
        <v>4727</v>
      </c>
      <c r="D1386" t="str">
        <f t="shared" si="93"/>
        <v>89033-00004</v>
      </c>
      <c r="E1386" t="s">
        <v>208</v>
      </c>
      <c r="F1386" t="e">
        <v>#N/A</v>
      </c>
      <c r="G1386" t="s">
        <v>4488</v>
      </c>
      <c r="H1386" t="s">
        <v>4564</v>
      </c>
      <c r="I1386" t="s">
        <v>4555</v>
      </c>
      <c r="J1386" t="s">
        <v>5331</v>
      </c>
      <c r="K1386" t="s">
        <v>5333</v>
      </c>
      <c r="L1386" t="s">
        <v>5416</v>
      </c>
      <c r="M1386" t="s">
        <v>5358</v>
      </c>
      <c r="N1386" t="s">
        <v>5402</v>
      </c>
      <c r="P1386" t="s">
        <v>5330</v>
      </c>
      <c r="Q1386" t="s">
        <v>4515</v>
      </c>
      <c r="R1386" t="e">
        <v>#N/A</v>
      </c>
      <c r="S1386" t="b">
        <v>0</v>
      </c>
      <c r="T1386" t="s">
        <v>4727</v>
      </c>
      <c r="U1386" t="s">
        <v>4727</v>
      </c>
      <c r="AI1386">
        <v>30</v>
      </c>
      <c r="AJ1386">
        <v>30</v>
      </c>
      <c r="AK1386" t="s">
        <v>475</v>
      </c>
      <c r="AL1386" t="s">
        <v>4565</v>
      </c>
      <c r="AM1386" t="s">
        <v>4723</v>
      </c>
      <c r="AN1386" t="e">
        <v>#NAME?</v>
      </c>
      <c r="AO1386" s="1" t="str">
        <f t="shared" si="94"/>
        <v>2W Distributor Bike</v>
      </c>
      <c r="BD1386" s="1" t="s">
        <v>8053</v>
      </c>
      <c r="BE1386" t="str">
        <f t="shared" si="92"/>
        <v>N/A&amp;variant=thumb&amp;extension=png</v>
      </c>
    </row>
    <row r="1387" spans="1:58" ht="19" customHeight="1" x14ac:dyDescent="0.2">
      <c r="A1387">
        <v>1414</v>
      </c>
      <c r="B1387" t="str">
        <f t="shared" si="96"/>
        <v>89033-00005</v>
      </c>
      <c r="C1387" t="s">
        <v>4728</v>
      </c>
      <c r="D1387" t="str">
        <f t="shared" si="93"/>
        <v>89033-00005</v>
      </c>
      <c r="E1387" t="s">
        <v>208</v>
      </c>
      <c r="F1387" t="e">
        <v>#N/A</v>
      </c>
      <c r="G1387" t="s">
        <v>4488</v>
      </c>
      <c r="H1387" t="s">
        <v>4564</v>
      </c>
      <c r="I1387" t="s">
        <v>4555</v>
      </c>
      <c r="J1387" t="s">
        <v>5331</v>
      </c>
      <c r="K1387" t="s">
        <v>5333</v>
      </c>
      <c r="L1387" t="s">
        <v>5416</v>
      </c>
      <c r="M1387" t="s">
        <v>5358</v>
      </c>
      <c r="N1387" t="s">
        <v>5402</v>
      </c>
      <c r="P1387" t="s">
        <v>5330</v>
      </c>
      <c r="Q1387" t="s">
        <v>4523</v>
      </c>
      <c r="R1387" t="e">
        <v>#N/A</v>
      </c>
      <c r="S1387" t="b">
        <v>0</v>
      </c>
      <c r="T1387" t="s">
        <v>4728</v>
      </c>
      <c r="U1387" t="s">
        <v>4728</v>
      </c>
      <c r="AI1387">
        <v>30</v>
      </c>
      <c r="AJ1387">
        <v>30</v>
      </c>
      <c r="AK1387" t="s">
        <v>475</v>
      </c>
      <c r="AL1387" t="s">
        <v>4565</v>
      </c>
      <c r="AM1387" t="s">
        <v>4723</v>
      </c>
      <c r="AN1387" t="e">
        <v>#NAME?</v>
      </c>
      <c r="AO1387" s="1" t="str">
        <f t="shared" si="94"/>
        <v>2W Distributor Bike</v>
      </c>
      <c r="BD1387" s="1" t="s">
        <v>8053</v>
      </c>
      <c r="BE1387" t="str">
        <f t="shared" si="92"/>
        <v>N/A&amp;variant=thumb&amp;extension=png</v>
      </c>
    </row>
    <row r="1388" spans="1:58" ht="19" customHeight="1" x14ac:dyDescent="0.2">
      <c r="A1388">
        <v>1415</v>
      </c>
      <c r="B1388" t="str">
        <f t="shared" si="96"/>
        <v>89034-00001</v>
      </c>
      <c r="C1388" t="s">
        <v>4729</v>
      </c>
      <c r="D1388" t="str">
        <f t="shared" si="93"/>
        <v>89034-00001</v>
      </c>
      <c r="E1388" t="s">
        <v>208</v>
      </c>
      <c r="F1388" t="s">
        <v>5948</v>
      </c>
      <c r="G1388" t="s">
        <v>4488</v>
      </c>
      <c r="H1388" t="s">
        <v>4571</v>
      </c>
      <c r="I1388" t="s">
        <v>4555</v>
      </c>
      <c r="J1388" t="s">
        <v>5331</v>
      </c>
      <c r="K1388" t="s">
        <v>5333</v>
      </c>
      <c r="L1388" t="s">
        <v>5416</v>
      </c>
      <c r="M1388" t="s">
        <v>5358</v>
      </c>
      <c r="N1388" t="s">
        <v>5403</v>
      </c>
      <c r="P1388" t="s">
        <v>5427</v>
      </c>
      <c r="Q1388" t="s">
        <v>4730</v>
      </c>
      <c r="R1388" t="b">
        <v>1</v>
      </c>
      <c r="S1388" t="b">
        <v>1</v>
      </c>
      <c r="T1388" t="s">
        <v>4729</v>
      </c>
      <c r="U1388" t="s">
        <v>4729</v>
      </c>
      <c r="AI1388">
        <v>22</v>
      </c>
      <c r="AJ1388">
        <v>22</v>
      </c>
      <c r="AK1388" t="s">
        <v>475</v>
      </c>
      <c r="AL1388" s="1" t="s">
        <v>982</v>
      </c>
      <c r="AM1388" t="s">
        <v>4731</v>
      </c>
      <c r="AN1388" t="e">
        <v>#NAME?</v>
      </c>
      <c r="AO1388" s="1" t="str">
        <f t="shared" si="94"/>
        <v>2W Distributor Bike</v>
      </c>
      <c r="BD1388" s="1" t="s">
        <v>4732</v>
      </c>
      <c r="BE1388" t="str">
        <f t="shared" si="92"/>
        <v>https://fs.amplifi.io//file?id=312f4552-8c96-4e86-94fb-0074d57072c9&amp;variant=thumb&amp;extension=png</v>
      </c>
      <c r="BF1388" s="4" t="s">
        <v>4732</v>
      </c>
    </row>
    <row r="1389" spans="1:58" ht="19" customHeight="1" x14ac:dyDescent="0.2">
      <c r="A1389">
        <v>1416</v>
      </c>
      <c r="B1389" t="str">
        <f>RIGHT(C1389,11)</f>
        <v>89034-00002</v>
      </c>
      <c r="C1389" t="s">
        <v>4733</v>
      </c>
      <c r="D1389" t="str">
        <f t="shared" si="93"/>
        <v>Z-89034-00002</v>
      </c>
      <c r="E1389" t="s">
        <v>208</v>
      </c>
      <c r="F1389" t="s">
        <v>5948</v>
      </c>
      <c r="G1389" t="s">
        <v>4488</v>
      </c>
      <c r="H1389" t="s">
        <v>4571</v>
      </c>
      <c r="I1389" t="s">
        <v>4555</v>
      </c>
      <c r="J1389" t="s">
        <v>5331</v>
      </c>
      <c r="K1389" t="s">
        <v>5333</v>
      </c>
      <c r="L1389" t="s">
        <v>5416</v>
      </c>
      <c r="M1389" t="s">
        <v>5358</v>
      </c>
      <c r="N1389" t="s">
        <v>5403</v>
      </c>
      <c r="P1389" t="s">
        <v>5427</v>
      </c>
      <c r="Q1389" t="s">
        <v>4734</v>
      </c>
      <c r="R1389" t="b">
        <v>1</v>
      </c>
      <c r="S1389" t="b">
        <v>1</v>
      </c>
      <c r="T1389" t="s">
        <v>4735</v>
      </c>
      <c r="U1389" t="s">
        <v>4735</v>
      </c>
      <c r="V1389" t="s">
        <v>4736</v>
      </c>
      <c r="AI1389">
        <v>22</v>
      </c>
      <c r="AJ1389">
        <v>22</v>
      </c>
      <c r="AK1389" t="s">
        <v>475</v>
      </c>
      <c r="AL1389" s="1" t="s">
        <v>982</v>
      </c>
      <c r="AM1389" t="s">
        <v>4731</v>
      </c>
      <c r="AN1389" t="e">
        <v>#NAME?</v>
      </c>
      <c r="AO1389" s="1" t="str">
        <f t="shared" si="94"/>
        <v>2W Distributor Bike</v>
      </c>
      <c r="BD1389" s="1" t="s">
        <v>4737</v>
      </c>
      <c r="BE1389" t="str">
        <f t="shared" si="92"/>
        <v>https://fs.amplifi.io//file?id=0834bcf0-b8e2-4df1-b939-02e400b04491&amp;variant=thumb&amp;extension=png</v>
      </c>
      <c r="BF1389" s="4" t="s">
        <v>4737</v>
      </c>
    </row>
    <row r="1390" spans="1:58" ht="19" customHeight="1" x14ac:dyDescent="0.2">
      <c r="A1390">
        <v>1417</v>
      </c>
      <c r="B1390" t="str">
        <f>RIGHT(C1390,11)</f>
        <v>89034-00004</v>
      </c>
      <c r="C1390" t="s">
        <v>4738</v>
      </c>
      <c r="D1390" t="str">
        <f t="shared" si="93"/>
        <v>Z-89034-00004</v>
      </c>
      <c r="E1390" t="s">
        <v>208</v>
      </c>
      <c r="F1390" t="s">
        <v>5948</v>
      </c>
      <c r="G1390" t="s">
        <v>4488</v>
      </c>
      <c r="H1390" t="s">
        <v>4571</v>
      </c>
      <c r="I1390" t="s">
        <v>4555</v>
      </c>
      <c r="J1390" t="s">
        <v>5331</v>
      </c>
      <c r="K1390" t="s">
        <v>5333</v>
      </c>
      <c r="L1390" t="s">
        <v>5416</v>
      </c>
      <c r="M1390" t="s">
        <v>5358</v>
      </c>
      <c r="N1390" t="s">
        <v>5403</v>
      </c>
      <c r="P1390" t="s">
        <v>5427</v>
      </c>
      <c r="Q1390" t="s">
        <v>4739</v>
      </c>
      <c r="R1390" t="b">
        <v>1</v>
      </c>
      <c r="S1390" t="b">
        <v>1</v>
      </c>
      <c r="T1390" t="s">
        <v>4740</v>
      </c>
      <c r="U1390" t="s">
        <v>4740</v>
      </c>
      <c r="V1390" t="s">
        <v>4741</v>
      </c>
      <c r="AI1390">
        <v>22</v>
      </c>
      <c r="AJ1390">
        <v>22</v>
      </c>
      <c r="AK1390" t="s">
        <v>475</v>
      </c>
      <c r="AL1390" s="1" t="s">
        <v>982</v>
      </c>
      <c r="AM1390" t="s">
        <v>4731</v>
      </c>
      <c r="AN1390" t="e">
        <v>#NAME?</v>
      </c>
      <c r="AO1390" s="1" t="str">
        <f t="shared" si="94"/>
        <v>2W Distributor Bike</v>
      </c>
      <c r="BD1390" s="1" t="s">
        <v>4742</v>
      </c>
      <c r="BE1390" t="str">
        <f t="shared" si="92"/>
        <v>https://fs.amplifi.io//file?id=7400f26a-bade-436b-8240-97d7fefbf5e6&amp;variant=thumb&amp;extension=png</v>
      </c>
      <c r="BF1390" s="4" t="s">
        <v>4742</v>
      </c>
    </row>
    <row r="1391" spans="1:58" ht="19" customHeight="1" x14ac:dyDescent="0.2">
      <c r="A1391">
        <v>1418</v>
      </c>
      <c r="B1391" t="str">
        <f t="shared" ref="B1391:B1408" si="97">C1391</f>
        <v>89034-00006</v>
      </c>
      <c r="C1391" t="s">
        <v>4743</v>
      </c>
      <c r="D1391" t="str">
        <f t="shared" si="93"/>
        <v>89034-00006</v>
      </c>
      <c r="E1391" t="s">
        <v>208</v>
      </c>
      <c r="F1391" t="s">
        <v>5948</v>
      </c>
      <c r="G1391" t="s">
        <v>4488</v>
      </c>
      <c r="H1391" t="s">
        <v>4571</v>
      </c>
      <c r="I1391" t="s">
        <v>4555</v>
      </c>
      <c r="J1391" t="s">
        <v>5331</v>
      </c>
      <c r="K1391" t="s">
        <v>5333</v>
      </c>
      <c r="L1391" t="s">
        <v>5416</v>
      </c>
      <c r="M1391" t="s">
        <v>5358</v>
      </c>
      <c r="N1391" t="s">
        <v>5403</v>
      </c>
      <c r="P1391" t="s">
        <v>5427</v>
      </c>
      <c r="Q1391" t="s">
        <v>4744</v>
      </c>
      <c r="R1391" t="b">
        <v>1</v>
      </c>
      <c r="S1391" t="b">
        <v>1</v>
      </c>
      <c r="T1391" t="s">
        <v>4743</v>
      </c>
      <c r="U1391" t="s">
        <v>4743</v>
      </c>
      <c r="AI1391">
        <v>22</v>
      </c>
      <c r="AJ1391">
        <v>22</v>
      </c>
      <c r="AK1391" t="s">
        <v>475</v>
      </c>
      <c r="AL1391" s="1" t="s">
        <v>982</v>
      </c>
      <c r="AM1391" t="s">
        <v>4731</v>
      </c>
      <c r="AN1391" t="e">
        <v>#NAME?</v>
      </c>
      <c r="AO1391" s="1" t="str">
        <f t="shared" si="94"/>
        <v>2W Distributor Bike</v>
      </c>
      <c r="BD1391" s="1" t="s">
        <v>4745</v>
      </c>
      <c r="BE1391" t="str">
        <f t="shared" si="92"/>
        <v>https://fs.amplifi.io//file?id=b70cc89c-1d6f-4cf5-8bd2-3bcc99edb824&amp;variant=thumb&amp;extension=png</v>
      </c>
      <c r="BF1391" s="4" t="s">
        <v>4745</v>
      </c>
    </row>
    <row r="1392" spans="1:58" ht="19" customHeight="1" x14ac:dyDescent="0.2">
      <c r="A1392">
        <v>1419</v>
      </c>
      <c r="B1392" t="str">
        <f t="shared" si="97"/>
        <v>89035-00001</v>
      </c>
      <c r="C1392" t="s">
        <v>4746</v>
      </c>
      <c r="D1392" t="str">
        <f t="shared" si="93"/>
        <v>89035-00001</v>
      </c>
      <c r="E1392" t="s">
        <v>208</v>
      </c>
      <c r="F1392" t="s">
        <v>5948</v>
      </c>
      <c r="G1392" t="s">
        <v>4488</v>
      </c>
      <c r="H1392" t="s">
        <v>4588</v>
      </c>
      <c r="I1392" t="s">
        <v>4555</v>
      </c>
      <c r="J1392" t="s">
        <v>5331</v>
      </c>
      <c r="K1392" t="s">
        <v>5333</v>
      </c>
      <c r="L1392" t="s">
        <v>5416</v>
      </c>
      <c r="M1392" t="s">
        <v>5358</v>
      </c>
      <c r="N1392" t="s">
        <v>5403</v>
      </c>
      <c r="P1392" t="s">
        <v>5427</v>
      </c>
      <c r="Q1392" t="s">
        <v>4592</v>
      </c>
      <c r="R1392" t="b">
        <v>1</v>
      </c>
      <c r="S1392" t="b">
        <v>1</v>
      </c>
      <c r="T1392" t="s">
        <v>4746</v>
      </c>
      <c r="U1392" t="s">
        <v>4746</v>
      </c>
      <c r="AI1392">
        <v>22</v>
      </c>
      <c r="AJ1392">
        <v>22</v>
      </c>
      <c r="AK1392" t="s">
        <v>475</v>
      </c>
      <c r="AL1392" s="1" t="s">
        <v>982</v>
      </c>
      <c r="AM1392" t="s">
        <v>4731</v>
      </c>
      <c r="AN1392" t="e">
        <v>#NAME?</v>
      </c>
      <c r="AO1392" s="1" t="str">
        <f t="shared" si="94"/>
        <v>2W Distributor Bike</v>
      </c>
      <c r="BD1392" s="1" t="s">
        <v>4747</v>
      </c>
      <c r="BE1392" t="str">
        <f t="shared" si="92"/>
        <v>https://fs.amplifi.io//file?id=20e5147b-3761-4de1-8ab5-da88623a1f56&amp;variant=thumb&amp;extension=png</v>
      </c>
      <c r="BF1392" s="4" t="s">
        <v>4747</v>
      </c>
    </row>
    <row r="1393" spans="1:59" ht="19" customHeight="1" x14ac:dyDescent="0.2">
      <c r="A1393">
        <v>1420</v>
      </c>
      <c r="B1393" t="str">
        <f t="shared" si="97"/>
        <v>89035-00002</v>
      </c>
      <c r="C1393" t="s">
        <v>4748</v>
      </c>
      <c r="D1393" t="str">
        <f t="shared" si="93"/>
        <v>89035-00002</v>
      </c>
      <c r="E1393" t="s">
        <v>208</v>
      </c>
      <c r="F1393" t="s">
        <v>5948</v>
      </c>
      <c r="G1393" t="s">
        <v>4488</v>
      </c>
      <c r="H1393" t="s">
        <v>4588</v>
      </c>
      <c r="I1393" t="s">
        <v>4555</v>
      </c>
      <c r="J1393" t="s">
        <v>5331</v>
      </c>
      <c r="K1393" t="s">
        <v>5333</v>
      </c>
      <c r="L1393" t="s">
        <v>5416</v>
      </c>
      <c r="M1393" t="s">
        <v>5358</v>
      </c>
      <c r="N1393" t="s">
        <v>5403</v>
      </c>
      <c r="P1393" t="s">
        <v>5427</v>
      </c>
      <c r="Q1393" t="s">
        <v>4595</v>
      </c>
      <c r="R1393" t="b">
        <v>1</v>
      </c>
      <c r="S1393" t="b">
        <v>1</v>
      </c>
      <c r="T1393" t="s">
        <v>4748</v>
      </c>
      <c r="U1393" t="s">
        <v>4748</v>
      </c>
      <c r="AI1393">
        <v>22</v>
      </c>
      <c r="AJ1393">
        <v>22</v>
      </c>
      <c r="AK1393" t="s">
        <v>475</v>
      </c>
      <c r="AL1393" s="1" t="s">
        <v>982</v>
      </c>
      <c r="AM1393" t="s">
        <v>4731</v>
      </c>
      <c r="AN1393" t="e">
        <v>#NAME?</v>
      </c>
      <c r="AO1393" s="1" t="str">
        <f t="shared" si="94"/>
        <v>2W Distributor Bike</v>
      </c>
      <c r="BD1393" s="1" t="s">
        <v>4749</v>
      </c>
      <c r="BE1393" t="str">
        <f t="shared" si="92"/>
        <v>https://fs.amplifi.io//file?id=e3cc05a2-10c4-40f4-b823-8aa73a945e6e&amp;variant=thumb&amp;extension=png</v>
      </c>
      <c r="BF1393" s="4" t="s">
        <v>4749</v>
      </c>
    </row>
    <row r="1394" spans="1:59" ht="19" customHeight="1" x14ac:dyDescent="0.2">
      <c r="A1394">
        <v>1421</v>
      </c>
      <c r="B1394" t="str">
        <f t="shared" si="97"/>
        <v>89035-00003</v>
      </c>
      <c r="C1394" t="s">
        <v>4750</v>
      </c>
      <c r="D1394" t="str">
        <f t="shared" si="93"/>
        <v>89035-00003</v>
      </c>
      <c r="E1394" t="s">
        <v>208</v>
      </c>
      <c r="F1394" t="s">
        <v>5948</v>
      </c>
      <c r="G1394" t="s">
        <v>4488</v>
      </c>
      <c r="H1394" t="s">
        <v>4588</v>
      </c>
      <c r="I1394" t="s">
        <v>4555</v>
      </c>
      <c r="J1394" t="s">
        <v>5331</v>
      </c>
      <c r="K1394" t="s">
        <v>5333</v>
      </c>
      <c r="L1394" t="s">
        <v>5416</v>
      </c>
      <c r="M1394" t="s">
        <v>5358</v>
      </c>
      <c r="N1394" t="s">
        <v>5403</v>
      </c>
      <c r="P1394" t="s">
        <v>5427</v>
      </c>
      <c r="Q1394" t="s">
        <v>4751</v>
      </c>
      <c r="R1394" t="b">
        <v>1</v>
      </c>
      <c r="S1394" t="b">
        <v>1</v>
      </c>
      <c r="T1394" t="s">
        <v>4750</v>
      </c>
      <c r="U1394" t="s">
        <v>4750</v>
      </c>
      <c r="AI1394">
        <v>22</v>
      </c>
      <c r="AJ1394">
        <v>22</v>
      </c>
      <c r="AK1394" t="s">
        <v>475</v>
      </c>
      <c r="AL1394" s="1" t="s">
        <v>982</v>
      </c>
      <c r="AM1394" t="s">
        <v>4731</v>
      </c>
      <c r="AN1394" t="e">
        <v>#NAME?</v>
      </c>
      <c r="AO1394" s="1" t="str">
        <f t="shared" si="94"/>
        <v>2W Distributor Bike</v>
      </c>
      <c r="BD1394" s="1" t="s">
        <v>4752</v>
      </c>
      <c r="BE1394" t="str">
        <f t="shared" si="92"/>
        <v>https://fs.amplifi.io//file?id=aa264165-adbe-4222-a0e4-8a5b97850d38&amp;variant=thumb&amp;extension=png</v>
      </c>
      <c r="BF1394" s="4" t="s">
        <v>4752</v>
      </c>
    </row>
    <row r="1395" spans="1:59" ht="19" customHeight="1" x14ac:dyDescent="0.2">
      <c r="A1395">
        <v>1422</v>
      </c>
      <c r="B1395" t="str">
        <f t="shared" si="97"/>
        <v>89035-00004</v>
      </c>
      <c r="C1395" t="s">
        <v>4753</v>
      </c>
      <c r="D1395" t="str">
        <f t="shared" si="93"/>
        <v>89035-00004</v>
      </c>
      <c r="E1395" t="s">
        <v>208</v>
      </c>
      <c r="F1395" t="s">
        <v>5948</v>
      </c>
      <c r="G1395" t="s">
        <v>4488</v>
      </c>
      <c r="H1395" t="s">
        <v>4588</v>
      </c>
      <c r="I1395" t="s">
        <v>4555</v>
      </c>
      <c r="J1395" t="s">
        <v>5331</v>
      </c>
      <c r="K1395" t="s">
        <v>5333</v>
      </c>
      <c r="L1395" t="s">
        <v>5416</v>
      </c>
      <c r="M1395" t="s">
        <v>5358</v>
      </c>
      <c r="N1395" t="s">
        <v>5403</v>
      </c>
      <c r="P1395" t="s">
        <v>5427</v>
      </c>
      <c r="Q1395" t="s">
        <v>4598</v>
      </c>
      <c r="R1395" t="b">
        <v>1</v>
      </c>
      <c r="S1395" t="b">
        <v>1</v>
      </c>
      <c r="T1395" t="s">
        <v>4753</v>
      </c>
      <c r="U1395" t="s">
        <v>4753</v>
      </c>
      <c r="AI1395">
        <v>22</v>
      </c>
      <c r="AJ1395">
        <v>22</v>
      </c>
      <c r="AK1395" t="s">
        <v>475</v>
      </c>
      <c r="AL1395" s="1" t="s">
        <v>982</v>
      </c>
      <c r="AM1395" t="s">
        <v>4731</v>
      </c>
      <c r="AN1395" t="e">
        <v>#NAME?</v>
      </c>
      <c r="AO1395" s="1" t="str">
        <f t="shared" si="94"/>
        <v>2W Distributor Bike</v>
      </c>
      <c r="BD1395" s="1" t="s">
        <v>4754</v>
      </c>
      <c r="BE1395" t="str">
        <f t="shared" si="92"/>
        <v>https://fs.amplifi.io//file?id=fabf15f8-6357-49e0-b63c-3be5ac4835e3&amp;variant=thumb&amp;extension=png</v>
      </c>
      <c r="BF1395" s="4" t="s">
        <v>4754</v>
      </c>
    </row>
    <row r="1396" spans="1:59" ht="19" customHeight="1" x14ac:dyDescent="0.2">
      <c r="A1396">
        <v>1423</v>
      </c>
      <c r="B1396" t="str">
        <f t="shared" si="97"/>
        <v>89036-00001</v>
      </c>
      <c r="C1396" t="s">
        <v>4755</v>
      </c>
      <c r="D1396" t="str">
        <f t="shared" si="93"/>
        <v>89036-00001</v>
      </c>
      <c r="E1396" t="s">
        <v>208</v>
      </c>
      <c r="F1396" t="s">
        <v>5948</v>
      </c>
      <c r="G1396" t="s">
        <v>4488</v>
      </c>
      <c r="H1396" t="s">
        <v>4554</v>
      </c>
      <c r="I1396" t="s">
        <v>4555</v>
      </c>
      <c r="J1396" t="s">
        <v>5331</v>
      </c>
      <c r="K1396" t="s">
        <v>5333</v>
      </c>
      <c r="L1396" t="s">
        <v>5416</v>
      </c>
      <c r="M1396" t="s">
        <v>5358</v>
      </c>
      <c r="N1396" t="s">
        <v>5401</v>
      </c>
      <c r="P1396" t="s">
        <v>5427</v>
      </c>
      <c r="Q1396" t="s">
        <v>88</v>
      </c>
      <c r="R1396" t="b">
        <v>1</v>
      </c>
      <c r="S1396" t="b">
        <v>1</v>
      </c>
      <c r="T1396" t="s">
        <v>4755</v>
      </c>
      <c r="U1396" t="s">
        <v>4755</v>
      </c>
      <c r="AI1396">
        <v>10</v>
      </c>
      <c r="AJ1396">
        <v>10</v>
      </c>
      <c r="AK1396" t="s">
        <v>475</v>
      </c>
      <c r="AL1396" s="1" t="s">
        <v>4556</v>
      </c>
      <c r="AM1396" t="s">
        <v>4756</v>
      </c>
      <c r="AN1396" t="e">
        <v>#NAME?</v>
      </c>
      <c r="AO1396" s="1" t="str">
        <f t="shared" si="94"/>
        <v>2W Distributor Bike</v>
      </c>
      <c r="BD1396" s="1" t="s">
        <v>4757</v>
      </c>
      <c r="BE1396" t="str">
        <f t="shared" si="92"/>
        <v>https://fs.amplifi.io//file?id=71b9e888-b964-4cef-8d06-b98a2ec5cea4&amp;variant=thumb&amp;extension=png</v>
      </c>
      <c r="BF1396" s="4" t="s">
        <v>4757</v>
      </c>
    </row>
    <row r="1397" spans="1:59" ht="19" customHeight="1" x14ac:dyDescent="0.2">
      <c r="A1397">
        <v>1424</v>
      </c>
      <c r="B1397" t="str">
        <f t="shared" si="97"/>
        <v>89036-00002</v>
      </c>
      <c r="C1397" t="s">
        <v>4758</v>
      </c>
      <c r="D1397" t="str">
        <f t="shared" si="93"/>
        <v>89036-00002</v>
      </c>
      <c r="E1397" t="s">
        <v>208</v>
      </c>
      <c r="F1397" t="s">
        <v>5948</v>
      </c>
      <c r="G1397" t="s">
        <v>4488</v>
      </c>
      <c r="H1397" t="s">
        <v>4554</v>
      </c>
      <c r="I1397" t="s">
        <v>4555</v>
      </c>
      <c r="J1397" t="s">
        <v>5331</v>
      </c>
      <c r="K1397" t="s">
        <v>5333</v>
      </c>
      <c r="L1397" t="s">
        <v>5416</v>
      </c>
      <c r="M1397" t="s">
        <v>5358</v>
      </c>
      <c r="N1397" t="s">
        <v>5401</v>
      </c>
      <c r="P1397" t="s">
        <v>5427</v>
      </c>
      <c r="Q1397" t="s">
        <v>1771</v>
      </c>
      <c r="R1397" t="b">
        <v>1</v>
      </c>
      <c r="S1397" t="b">
        <v>1</v>
      </c>
      <c r="T1397" t="s">
        <v>4758</v>
      </c>
      <c r="U1397" t="s">
        <v>4758</v>
      </c>
      <c r="AI1397">
        <v>10</v>
      </c>
      <c r="AJ1397">
        <v>10</v>
      </c>
      <c r="AK1397" t="s">
        <v>475</v>
      </c>
      <c r="AL1397" s="1" t="s">
        <v>4556</v>
      </c>
      <c r="AM1397" t="s">
        <v>4756</v>
      </c>
      <c r="AN1397" t="e">
        <v>#NAME?</v>
      </c>
      <c r="AO1397" s="1" t="str">
        <f t="shared" si="94"/>
        <v>2W Distributor Bike</v>
      </c>
      <c r="BD1397" s="1" t="s">
        <v>4759</v>
      </c>
      <c r="BE1397" t="str">
        <f t="shared" si="92"/>
        <v>https://fs.amplifi.io//file?id=4d7666c3-f8e7-4b63-8016-663d44a9218e&amp;variant=thumb&amp;extension=png</v>
      </c>
      <c r="BF1397" s="4" t="s">
        <v>4759</v>
      </c>
    </row>
    <row r="1398" spans="1:59" ht="19" customHeight="1" x14ac:dyDescent="0.2">
      <c r="A1398">
        <v>1425</v>
      </c>
      <c r="B1398" t="str">
        <f t="shared" si="97"/>
        <v>89039-00001</v>
      </c>
      <c r="C1398" t="s">
        <v>4760</v>
      </c>
      <c r="D1398" t="str">
        <f t="shared" si="93"/>
        <v>89039-00001</v>
      </c>
      <c r="E1398" t="s">
        <v>208</v>
      </c>
      <c r="F1398" t="s">
        <v>5948</v>
      </c>
      <c r="G1398" t="s">
        <v>4761</v>
      </c>
      <c r="H1398" t="s">
        <v>4564</v>
      </c>
      <c r="I1398" t="s">
        <v>4555</v>
      </c>
      <c r="J1398" t="s">
        <v>5331</v>
      </c>
      <c r="K1398" t="s">
        <v>5333</v>
      </c>
      <c r="L1398" t="s">
        <v>5416</v>
      </c>
      <c r="M1398" t="s">
        <v>5358</v>
      </c>
      <c r="N1398" t="s">
        <v>5402</v>
      </c>
      <c r="P1398" t="s">
        <v>5426</v>
      </c>
      <c r="Q1398" t="s">
        <v>88</v>
      </c>
      <c r="R1398" t="b">
        <v>1</v>
      </c>
      <c r="S1398" t="b">
        <v>1</v>
      </c>
      <c r="T1398" t="s">
        <v>4760</v>
      </c>
      <c r="U1398" t="s">
        <v>4760</v>
      </c>
      <c r="AI1398">
        <v>30</v>
      </c>
      <c r="AJ1398">
        <v>30</v>
      </c>
      <c r="AK1398" t="s">
        <v>475</v>
      </c>
      <c r="AL1398" t="s">
        <v>4565</v>
      </c>
      <c r="AM1398" t="s">
        <v>4723</v>
      </c>
      <c r="AN1398" t="e">
        <v>#NAME?</v>
      </c>
      <c r="AO1398" s="1" t="str">
        <f t="shared" si="94"/>
        <v>2W Distributor Bike</v>
      </c>
      <c r="BD1398" s="1" t="s">
        <v>8053</v>
      </c>
      <c r="BE1398" t="str">
        <f t="shared" si="92"/>
        <v>N/A&amp;variant=thumb&amp;extension=png</v>
      </c>
    </row>
    <row r="1399" spans="1:59" ht="19" customHeight="1" x14ac:dyDescent="0.2">
      <c r="A1399">
        <v>1426</v>
      </c>
      <c r="B1399" t="str">
        <f t="shared" si="97"/>
        <v>89039-00002</v>
      </c>
      <c r="C1399" t="s">
        <v>4762</v>
      </c>
      <c r="D1399" t="str">
        <f t="shared" si="93"/>
        <v>89039-00002</v>
      </c>
      <c r="E1399" t="s">
        <v>208</v>
      </c>
      <c r="F1399" t="e">
        <v>#N/A</v>
      </c>
      <c r="G1399" t="s">
        <v>4761</v>
      </c>
      <c r="H1399" t="s">
        <v>4564</v>
      </c>
      <c r="I1399" t="s">
        <v>4555</v>
      </c>
      <c r="J1399" t="s">
        <v>5331</v>
      </c>
      <c r="K1399" t="s">
        <v>5333</v>
      </c>
      <c r="L1399" t="s">
        <v>5416</v>
      </c>
      <c r="M1399" t="s">
        <v>5358</v>
      </c>
      <c r="N1399" t="s">
        <v>5402</v>
      </c>
      <c r="P1399" t="s">
        <v>5330</v>
      </c>
      <c r="Q1399" t="s">
        <v>4499</v>
      </c>
      <c r="R1399" t="e">
        <v>#N/A</v>
      </c>
      <c r="S1399" t="b">
        <v>0</v>
      </c>
      <c r="T1399" t="s">
        <v>4762</v>
      </c>
      <c r="U1399" t="s">
        <v>4762</v>
      </c>
      <c r="AI1399">
        <v>30</v>
      </c>
      <c r="AJ1399">
        <v>30</v>
      </c>
      <c r="AK1399" t="s">
        <v>475</v>
      </c>
      <c r="AL1399" t="s">
        <v>4565</v>
      </c>
      <c r="AM1399" t="s">
        <v>4723</v>
      </c>
      <c r="AN1399" t="e">
        <v>#NAME?</v>
      </c>
      <c r="AO1399" s="1" t="str">
        <f t="shared" si="94"/>
        <v>2W Distributor Bike</v>
      </c>
      <c r="BD1399" s="1" t="s">
        <v>8053</v>
      </c>
      <c r="BE1399" t="str">
        <f t="shared" si="92"/>
        <v>N/A&amp;variant=thumb&amp;extension=png</v>
      </c>
    </row>
    <row r="1400" spans="1:59" ht="19" customHeight="1" x14ac:dyDescent="0.2">
      <c r="A1400">
        <v>1427</v>
      </c>
      <c r="B1400" t="str">
        <f t="shared" si="97"/>
        <v>89039-00003</v>
      </c>
      <c r="C1400" t="s">
        <v>4763</v>
      </c>
      <c r="D1400" t="str">
        <f t="shared" si="93"/>
        <v>89039-00003</v>
      </c>
      <c r="E1400" t="s">
        <v>208</v>
      </c>
      <c r="F1400" t="e">
        <v>#N/A</v>
      </c>
      <c r="G1400" t="s">
        <v>4761</v>
      </c>
      <c r="H1400" t="s">
        <v>4564</v>
      </c>
      <c r="I1400" t="s">
        <v>4555</v>
      </c>
      <c r="J1400" t="s">
        <v>5331</v>
      </c>
      <c r="K1400" t="s">
        <v>5333</v>
      </c>
      <c r="L1400" t="s">
        <v>5416</v>
      </c>
      <c r="M1400" t="s">
        <v>5358</v>
      </c>
      <c r="N1400" t="s">
        <v>5402</v>
      </c>
      <c r="P1400" t="s">
        <v>5330</v>
      </c>
      <c r="Q1400" t="s">
        <v>4507</v>
      </c>
      <c r="R1400" t="e">
        <v>#N/A</v>
      </c>
      <c r="S1400" t="b">
        <v>0</v>
      </c>
      <c r="T1400" t="s">
        <v>4763</v>
      </c>
      <c r="U1400" t="s">
        <v>4763</v>
      </c>
      <c r="AI1400">
        <v>30</v>
      </c>
      <c r="AJ1400">
        <v>30</v>
      </c>
      <c r="AK1400" t="s">
        <v>475</v>
      </c>
      <c r="AL1400" t="s">
        <v>4565</v>
      </c>
      <c r="AM1400" t="s">
        <v>4723</v>
      </c>
      <c r="AN1400" t="e">
        <v>#NAME?</v>
      </c>
      <c r="AO1400" s="1" t="str">
        <f t="shared" si="94"/>
        <v>2W Distributor Bike</v>
      </c>
      <c r="BD1400" s="1" t="s">
        <v>8053</v>
      </c>
      <c r="BE1400" t="str">
        <f t="shared" si="92"/>
        <v>N/A&amp;variant=thumb&amp;extension=png</v>
      </c>
    </row>
    <row r="1401" spans="1:59" ht="19" customHeight="1" x14ac:dyDescent="0.2">
      <c r="A1401">
        <v>1428</v>
      </c>
      <c r="B1401" t="str">
        <f t="shared" si="97"/>
        <v>89039-00004</v>
      </c>
      <c r="C1401" t="s">
        <v>4764</v>
      </c>
      <c r="D1401" t="str">
        <f t="shared" si="93"/>
        <v>89039-00004</v>
      </c>
      <c r="E1401" t="s">
        <v>208</v>
      </c>
      <c r="F1401" t="e">
        <v>#N/A</v>
      </c>
      <c r="G1401" t="s">
        <v>4761</v>
      </c>
      <c r="H1401" t="s">
        <v>4564</v>
      </c>
      <c r="I1401" t="s">
        <v>4555</v>
      </c>
      <c r="J1401" t="s">
        <v>5331</v>
      </c>
      <c r="K1401" t="s">
        <v>5333</v>
      </c>
      <c r="L1401" t="s">
        <v>5416</v>
      </c>
      <c r="M1401" t="s">
        <v>5358</v>
      </c>
      <c r="N1401" t="s">
        <v>5402</v>
      </c>
      <c r="P1401" t="s">
        <v>5330</v>
      </c>
      <c r="Q1401" t="s">
        <v>4515</v>
      </c>
      <c r="R1401" t="e">
        <v>#N/A</v>
      </c>
      <c r="S1401" t="b">
        <v>0</v>
      </c>
      <c r="T1401" t="s">
        <v>4764</v>
      </c>
      <c r="U1401" t="s">
        <v>4764</v>
      </c>
      <c r="AI1401">
        <v>30</v>
      </c>
      <c r="AJ1401">
        <v>30</v>
      </c>
      <c r="AK1401" t="s">
        <v>475</v>
      </c>
      <c r="AL1401" t="s">
        <v>4565</v>
      </c>
      <c r="AM1401" t="s">
        <v>4723</v>
      </c>
      <c r="AN1401" t="e">
        <v>#NAME?</v>
      </c>
      <c r="AO1401" s="1" t="str">
        <f t="shared" si="94"/>
        <v>2W Distributor Bike</v>
      </c>
      <c r="BD1401" s="1" t="s">
        <v>8053</v>
      </c>
      <c r="BE1401" t="str">
        <f t="shared" si="92"/>
        <v>N/A&amp;variant=thumb&amp;extension=png</v>
      </c>
    </row>
    <row r="1402" spans="1:59" ht="19" customHeight="1" x14ac:dyDescent="0.2">
      <c r="A1402">
        <v>1429</v>
      </c>
      <c r="B1402" t="str">
        <f t="shared" si="97"/>
        <v>89039-00005</v>
      </c>
      <c r="C1402" t="s">
        <v>4765</v>
      </c>
      <c r="D1402" t="str">
        <f t="shared" si="93"/>
        <v>89039-00005</v>
      </c>
      <c r="E1402" t="s">
        <v>208</v>
      </c>
      <c r="F1402" t="e">
        <v>#N/A</v>
      </c>
      <c r="G1402" t="s">
        <v>4761</v>
      </c>
      <c r="H1402" t="s">
        <v>4564</v>
      </c>
      <c r="I1402" t="s">
        <v>4555</v>
      </c>
      <c r="J1402" t="s">
        <v>5331</v>
      </c>
      <c r="K1402" t="s">
        <v>5333</v>
      </c>
      <c r="L1402" t="s">
        <v>5416</v>
      </c>
      <c r="M1402" t="s">
        <v>5358</v>
      </c>
      <c r="N1402" t="s">
        <v>5402</v>
      </c>
      <c r="P1402" t="s">
        <v>5330</v>
      </c>
      <c r="Q1402" t="s">
        <v>4523</v>
      </c>
      <c r="R1402" t="e">
        <v>#N/A</v>
      </c>
      <c r="S1402" t="b">
        <v>0</v>
      </c>
      <c r="T1402" t="s">
        <v>4765</v>
      </c>
      <c r="U1402" t="s">
        <v>4765</v>
      </c>
      <c r="AI1402">
        <v>30</v>
      </c>
      <c r="AJ1402">
        <v>30</v>
      </c>
      <c r="AK1402" t="s">
        <v>475</v>
      </c>
      <c r="AL1402" t="s">
        <v>4565</v>
      </c>
      <c r="AM1402" t="s">
        <v>4723</v>
      </c>
      <c r="AN1402" t="e">
        <v>#NAME?</v>
      </c>
      <c r="AO1402" s="1" t="str">
        <f t="shared" si="94"/>
        <v>2W Distributor Bike</v>
      </c>
      <c r="BD1402" s="1" t="s">
        <v>8053</v>
      </c>
      <c r="BE1402" t="str">
        <f t="shared" si="92"/>
        <v>N/A&amp;variant=thumb&amp;extension=png</v>
      </c>
    </row>
    <row r="1403" spans="1:59" ht="19" customHeight="1" x14ac:dyDescent="0.2">
      <c r="A1403">
        <v>1430</v>
      </c>
      <c r="B1403" t="str">
        <f t="shared" si="97"/>
        <v>89040-00001</v>
      </c>
      <c r="C1403" t="s">
        <v>4766</v>
      </c>
      <c r="D1403" t="str">
        <f t="shared" si="93"/>
        <v>89040-00001</v>
      </c>
      <c r="E1403" t="s">
        <v>208</v>
      </c>
      <c r="F1403" t="s">
        <v>5948</v>
      </c>
      <c r="G1403" t="s">
        <v>4761</v>
      </c>
      <c r="H1403" t="s">
        <v>4571</v>
      </c>
      <c r="I1403" t="s">
        <v>4555</v>
      </c>
      <c r="J1403" t="s">
        <v>5331</v>
      </c>
      <c r="K1403" t="s">
        <v>5333</v>
      </c>
      <c r="L1403" t="s">
        <v>5416</v>
      </c>
      <c r="M1403" t="s">
        <v>5358</v>
      </c>
      <c r="N1403" t="s">
        <v>5403</v>
      </c>
      <c r="P1403" t="s">
        <v>5426</v>
      </c>
      <c r="Q1403" t="s">
        <v>4734</v>
      </c>
      <c r="R1403" t="b">
        <v>1</v>
      </c>
      <c r="S1403" t="b">
        <v>1</v>
      </c>
      <c r="T1403" t="s">
        <v>4766</v>
      </c>
      <c r="U1403" t="s">
        <v>4766</v>
      </c>
      <c r="AI1403">
        <v>22</v>
      </c>
      <c r="AJ1403">
        <v>22</v>
      </c>
      <c r="AK1403" t="s">
        <v>475</v>
      </c>
      <c r="AL1403" s="1" t="s">
        <v>982</v>
      </c>
      <c r="AM1403" t="s">
        <v>4767</v>
      </c>
      <c r="AN1403" t="e">
        <v>#NAME?</v>
      </c>
      <c r="AO1403" s="1" t="str">
        <f t="shared" si="94"/>
        <v>2W Distributor Bike</v>
      </c>
      <c r="BD1403" s="1" t="s">
        <v>4768</v>
      </c>
      <c r="BE1403" t="str">
        <f t="shared" si="92"/>
        <v>https://fs.amplifi.io//file?id=15bd2bab-05f8-422e-8090-69d31fc17b53&amp;variant=thumb&amp;extension=png</v>
      </c>
      <c r="BF1403" s="4" t="s">
        <v>4768</v>
      </c>
    </row>
    <row r="1404" spans="1:59" ht="19" customHeight="1" x14ac:dyDescent="0.2">
      <c r="A1404">
        <v>1431</v>
      </c>
      <c r="B1404" t="str">
        <f t="shared" si="97"/>
        <v>89040-00002</v>
      </c>
      <c r="C1404" t="s">
        <v>4769</v>
      </c>
      <c r="D1404" t="str">
        <f t="shared" si="93"/>
        <v>89040-00002</v>
      </c>
      <c r="E1404" t="s">
        <v>208</v>
      </c>
      <c r="F1404" t="s">
        <v>5948</v>
      </c>
      <c r="G1404" t="s">
        <v>4761</v>
      </c>
      <c r="H1404" t="s">
        <v>4571</v>
      </c>
      <c r="I1404" t="s">
        <v>4555</v>
      </c>
      <c r="J1404" t="s">
        <v>5331</v>
      </c>
      <c r="K1404" t="s">
        <v>5333</v>
      </c>
      <c r="L1404" t="s">
        <v>5416</v>
      </c>
      <c r="M1404" t="s">
        <v>5358</v>
      </c>
      <c r="N1404" t="s">
        <v>5403</v>
      </c>
      <c r="P1404" t="s">
        <v>5426</v>
      </c>
      <c r="Q1404" t="s">
        <v>4739</v>
      </c>
      <c r="R1404" t="b">
        <v>1</v>
      </c>
      <c r="S1404" t="b">
        <v>1</v>
      </c>
      <c r="T1404" t="s">
        <v>4769</v>
      </c>
      <c r="U1404" t="s">
        <v>4769</v>
      </c>
      <c r="AI1404">
        <v>22</v>
      </c>
      <c r="AJ1404">
        <v>22</v>
      </c>
      <c r="AK1404" t="s">
        <v>475</v>
      </c>
      <c r="AL1404" s="1" t="s">
        <v>982</v>
      </c>
      <c r="AM1404" t="s">
        <v>4767</v>
      </c>
      <c r="AN1404" t="e">
        <v>#NAME?</v>
      </c>
      <c r="AO1404" s="1" t="str">
        <f t="shared" si="94"/>
        <v>2W Distributor Bike</v>
      </c>
      <c r="BD1404" s="1" t="s">
        <v>4770</v>
      </c>
      <c r="BE1404" t="str">
        <f t="shared" si="92"/>
        <v>https://fs.amplifi.io//file?id=82a98f46-2c6d-4219-9654-b44b27deee5e&amp;variant=thumb&amp;extension=png</v>
      </c>
      <c r="BF1404" s="4" t="s">
        <v>4770</v>
      </c>
    </row>
    <row r="1405" spans="1:59" ht="19" customHeight="1" x14ac:dyDescent="0.2">
      <c r="A1405">
        <v>1432</v>
      </c>
      <c r="B1405" t="str">
        <f t="shared" si="97"/>
        <v>89040-00003</v>
      </c>
      <c r="C1405" t="s">
        <v>4771</v>
      </c>
      <c r="D1405" t="str">
        <f t="shared" si="93"/>
        <v>89040-00003</v>
      </c>
      <c r="E1405" t="s">
        <v>208</v>
      </c>
      <c r="F1405" t="s">
        <v>5948</v>
      </c>
      <c r="G1405" t="s">
        <v>4761</v>
      </c>
      <c r="H1405" t="s">
        <v>4571</v>
      </c>
      <c r="I1405" t="s">
        <v>4555</v>
      </c>
      <c r="J1405" t="s">
        <v>5331</v>
      </c>
      <c r="K1405" t="s">
        <v>5333</v>
      </c>
      <c r="L1405" t="s">
        <v>5416</v>
      </c>
      <c r="M1405" t="s">
        <v>5358</v>
      </c>
      <c r="N1405" t="s">
        <v>5403</v>
      </c>
      <c r="P1405" t="s">
        <v>5426</v>
      </c>
      <c r="Q1405" t="s">
        <v>4744</v>
      </c>
      <c r="R1405" t="b">
        <v>1</v>
      </c>
      <c r="S1405" t="b">
        <v>1</v>
      </c>
      <c r="T1405" t="s">
        <v>4771</v>
      </c>
      <c r="U1405" t="s">
        <v>4771</v>
      </c>
      <c r="AI1405">
        <v>22</v>
      </c>
      <c r="AJ1405">
        <v>22</v>
      </c>
      <c r="AK1405" t="s">
        <v>475</v>
      </c>
      <c r="AL1405" s="1" t="s">
        <v>982</v>
      </c>
      <c r="AM1405" t="s">
        <v>4767</v>
      </c>
      <c r="AN1405" t="e">
        <v>#NAME?</v>
      </c>
      <c r="AO1405" s="1" t="str">
        <f t="shared" si="94"/>
        <v>2W Distributor Bike</v>
      </c>
      <c r="BD1405" s="1" t="s">
        <v>4772</v>
      </c>
      <c r="BE1405" t="str">
        <f t="shared" si="92"/>
        <v>https://fs.amplifi.io//file?id=c1db3434-2e08-4e94-9176-318691729587&amp;variant=thumb&amp;extension=png</v>
      </c>
      <c r="BF1405" s="4" t="s">
        <v>4772</v>
      </c>
    </row>
    <row r="1406" spans="1:59" ht="19" customHeight="1" x14ac:dyDescent="0.2">
      <c r="A1406">
        <v>1433</v>
      </c>
      <c r="B1406" t="str">
        <f t="shared" si="97"/>
        <v>89041-00001</v>
      </c>
      <c r="C1406" t="s">
        <v>4773</v>
      </c>
      <c r="D1406" t="str">
        <f t="shared" si="93"/>
        <v>89041-00001</v>
      </c>
      <c r="E1406" t="s">
        <v>208</v>
      </c>
      <c r="F1406" t="s">
        <v>5948</v>
      </c>
      <c r="G1406" t="s">
        <v>4761</v>
      </c>
      <c r="H1406" t="s">
        <v>4588</v>
      </c>
      <c r="I1406" t="s">
        <v>4555</v>
      </c>
      <c r="J1406" t="s">
        <v>5331</v>
      </c>
      <c r="K1406" t="s">
        <v>5333</v>
      </c>
      <c r="L1406" t="s">
        <v>5416</v>
      </c>
      <c r="M1406" t="s">
        <v>5358</v>
      </c>
      <c r="N1406" t="s">
        <v>5403</v>
      </c>
      <c r="P1406" t="s">
        <v>5426</v>
      </c>
      <c r="Q1406" t="s">
        <v>4595</v>
      </c>
      <c r="R1406" t="b">
        <v>1</v>
      </c>
      <c r="S1406" t="b">
        <v>1</v>
      </c>
      <c r="T1406" t="s">
        <v>4773</v>
      </c>
      <c r="U1406" t="s">
        <v>4773</v>
      </c>
      <c r="AI1406">
        <v>22</v>
      </c>
      <c r="AJ1406">
        <v>22</v>
      </c>
      <c r="AK1406" t="s">
        <v>475</v>
      </c>
      <c r="AL1406" s="1" t="s">
        <v>982</v>
      </c>
      <c r="AM1406" t="s">
        <v>4767</v>
      </c>
      <c r="AN1406" t="e">
        <v>#NAME?</v>
      </c>
      <c r="AO1406" s="1" t="str">
        <f t="shared" si="94"/>
        <v>2W Distributor Bike</v>
      </c>
      <c r="BD1406" s="1" t="s">
        <v>5943</v>
      </c>
      <c r="BE1406" t="str">
        <f t="shared" si="92"/>
        <v>https://fs.amplifi.io//file?id=7c937ed9-fbe2-4f4d-ad8a-7c644a65192c&amp;variant=thumb&amp;extension=png</v>
      </c>
      <c r="BF1406" s="4" t="s">
        <v>8035</v>
      </c>
      <c r="BG1406" s="4" t="s">
        <v>5943</v>
      </c>
    </row>
    <row r="1407" spans="1:59" ht="19" customHeight="1" x14ac:dyDescent="0.2">
      <c r="A1407">
        <v>1434</v>
      </c>
      <c r="B1407" t="str">
        <f t="shared" si="97"/>
        <v>89041-00002</v>
      </c>
      <c r="C1407" t="s">
        <v>4774</v>
      </c>
      <c r="D1407" t="str">
        <f t="shared" si="93"/>
        <v>89041-00002</v>
      </c>
      <c r="E1407" t="s">
        <v>208</v>
      </c>
      <c r="F1407" t="s">
        <v>5948</v>
      </c>
      <c r="G1407" t="s">
        <v>4761</v>
      </c>
      <c r="H1407" t="s">
        <v>4588</v>
      </c>
      <c r="I1407" t="s">
        <v>4555</v>
      </c>
      <c r="J1407" t="s">
        <v>5331</v>
      </c>
      <c r="K1407" t="s">
        <v>5333</v>
      </c>
      <c r="L1407" t="s">
        <v>5416</v>
      </c>
      <c r="M1407" t="s">
        <v>5358</v>
      </c>
      <c r="N1407" t="s">
        <v>5403</v>
      </c>
      <c r="P1407" t="s">
        <v>5426</v>
      </c>
      <c r="Q1407" t="s">
        <v>4598</v>
      </c>
      <c r="R1407" t="b">
        <v>1</v>
      </c>
      <c r="S1407" t="b">
        <v>1</v>
      </c>
      <c r="T1407" t="s">
        <v>4774</v>
      </c>
      <c r="U1407" t="s">
        <v>4774</v>
      </c>
      <c r="AI1407">
        <v>22</v>
      </c>
      <c r="AJ1407">
        <v>22</v>
      </c>
      <c r="AK1407" t="s">
        <v>475</v>
      </c>
      <c r="AL1407" s="1" t="s">
        <v>982</v>
      </c>
      <c r="AM1407" t="s">
        <v>4767</v>
      </c>
      <c r="AN1407" t="e">
        <v>#NAME?</v>
      </c>
      <c r="AO1407" s="1" t="str">
        <f t="shared" si="94"/>
        <v>2W Distributor Bike</v>
      </c>
      <c r="BD1407" s="1" t="s">
        <v>4775</v>
      </c>
      <c r="BE1407" t="str">
        <f t="shared" si="92"/>
        <v>https://fs.amplifi.io//file?id=d4706260-d3fa-4c69-93d4-1a12cc11b873&amp;variant=thumb&amp;extension=png</v>
      </c>
      <c r="BF1407" s="4" t="s">
        <v>4775</v>
      </c>
    </row>
    <row r="1408" spans="1:59" ht="19" customHeight="1" x14ac:dyDescent="0.2">
      <c r="A1408">
        <v>1435</v>
      </c>
      <c r="B1408" t="str">
        <f t="shared" si="97"/>
        <v>89041-00003</v>
      </c>
      <c r="C1408" t="s">
        <v>4776</v>
      </c>
      <c r="D1408" t="str">
        <f t="shared" si="93"/>
        <v>89041-00003</v>
      </c>
      <c r="E1408" t="s">
        <v>208</v>
      </c>
      <c r="F1408" t="s">
        <v>5948</v>
      </c>
      <c r="G1408" t="s">
        <v>4761</v>
      </c>
      <c r="H1408" t="s">
        <v>4588</v>
      </c>
      <c r="I1408" t="s">
        <v>4555</v>
      </c>
      <c r="J1408" t="s">
        <v>5331</v>
      </c>
      <c r="K1408" t="s">
        <v>5333</v>
      </c>
      <c r="L1408" t="s">
        <v>5416</v>
      </c>
      <c r="M1408" t="s">
        <v>5358</v>
      </c>
      <c r="N1408" t="s">
        <v>5403</v>
      </c>
      <c r="P1408" t="s">
        <v>5426</v>
      </c>
      <c r="Q1408" t="s">
        <v>4777</v>
      </c>
      <c r="R1408" t="b">
        <v>1</v>
      </c>
      <c r="S1408" t="b">
        <v>1</v>
      </c>
      <c r="T1408" t="s">
        <v>4776</v>
      </c>
      <c r="U1408" t="s">
        <v>4776</v>
      </c>
      <c r="AI1408">
        <v>22</v>
      </c>
      <c r="AJ1408">
        <v>22</v>
      </c>
      <c r="AK1408" t="s">
        <v>475</v>
      </c>
      <c r="AL1408" s="1" t="s">
        <v>982</v>
      </c>
      <c r="AM1408" t="s">
        <v>4767</v>
      </c>
      <c r="AN1408" t="e">
        <v>#NAME?</v>
      </c>
      <c r="AO1408" s="1" t="str">
        <f t="shared" si="94"/>
        <v>2W Distributor Bike</v>
      </c>
      <c r="BD1408" s="1" t="s">
        <v>4778</v>
      </c>
      <c r="BE1408" t="str">
        <f t="shared" si="92"/>
        <v>https://fs.amplifi.io//file?id=b3877470-49d3-4bee-acd7-e07c338fe850&amp;variant=thumb&amp;extension=png</v>
      </c>
      <c r="BF1408" s="4" t="s">
        <v>4778</v>
      </c>
    </row>
    <row r="1409" spans="1:63" ht="19" customHeight="1" x14ac:dyDescent="0.2">
      <c r="A1409">
        <v>1436</v>
      </c>
      <c r="B1409" t="str">
        <f t="shared" ref="B1409:B1440" si="98">MID(C1409,3,11)</f>
        <v>60000-00001</v>
      </c>
      <c r="C1409" t="s">
        <v>4779</v>
      </c>
      <c r="D1409" t="str">
        <f t="shared" si="93"/>
        <v>W-60000-00001-XX</v>
      </c>
      <c r="E1409" t="s">
        <v>3170</v>
      </c>
      <c r="F1409" t="e">
        <v>#N/A</v>
      </c>
      <c r="G1409" t="s">
        <v>3171</v>
      </c>
      <c r="H1409" t="s">
        <v>4780</v>
      </c>
      <c r="I1409" t="s">
        <v>3172</v>
      </c>
      <c r="J1409" t="s">
        <v>5332</v>
      </c>
      <c r="K1409" t="s">
        <v>5333</v>
      </c>
      <c r="L1409" t="s">
        <v>5333</v>
      </c>
      <c r="M1409" t="s">
        <v>5330</v>
      </c>
      <c r="N1409" t="s">
        <v>5330</v>
      </c>
      <c r="P1409" t="s">
        <v>5330</v>
      </c>
      <c r="Q1409" t="s">
        <v>4781</v>
      </c>
      <c r="R1409" t="e">
        <v>#N/A</v>
      </c>
      <c r="S1409" t="b">
        <v>0</v>
      </c>
      <c r="T1409" t="s">
        <v>4779</v>
      </c>
      <c r="U1409" t="s">
        <v>4779</v>
      </c>
      <c r="AI1409">
        <v>-1</v>
      </c>
      <c r="AJ1409">
        <v>-1</v>
      </c>
      <c r="AK1409" t="s">
        <v>448</v>
      </c>
      <c r="AO1409" s="1" t="str">
        <f t="shared" si="94"/>
        <v>2W Distributor Bike</v>
      </c>
      <c r="BD1409" s="1" t="s">
        <v>3177</v>
      </c>
      <c r="BE1409" t="str">
        <f t="shared" si="92"/>
        <v>https://fs.amplifi.io//file?id=b44ee413-03a7-44cb-99ff-6d29462fca8b&amp;variant=thumb&amp;extension=png</v>
      </c>
      <c r="BF1409" s="4" t="s">
        <v>3177</v>
      </c>
      <c r="BG1409" s="4" t="s">
        <v>6660</v>
      </c>
      <c r="BH1409" s="4" t="s">
        <v>6661</v>
      </c>
    </row>
    <row r="1410" spans="1:63" ht="19" customHeight="1" x14ac:dyDescent="0.2">
      <c r="A1410">
        <v>1437</v>
      </c>
      <c r="B1410" t="str">
        <f t="shared" si="98"/>
        <v>60000-00002</v>
      </c>
      <c r="C1410" t="s">
        <v>4782</v>
      </c>
      <c r="D1410" t="str">
        <f t="shared" si="93"/>
        <v>W-60000-00002-XX</v>
      </c>
      <c r="E1410" t="s">
        <v>3170</v>
      </c>
      <c r="F1410" t="e">
        <v>#N/A</v>
      </c>
      <c r="G1410" t="s">
        <v>3171</v>
      </c>
      <c r="H1410" t="s">
        <v>4780</v>
      </c>
      <c r="I1410" t="s">
        <v>3172</v>
      </c>
      <c r="J1410" t="s">
        <v>5332</v>
      </c>
      <c r="K1410" t="s">
        <v>5333</v>
      </c>
      <c r="L1410" t="s">
        <v>5333</v>
      </c>
      <c r="M1410" t="s">
        <v>5330</v>
      </c>
      <c r="N1410" t="s">
        <v>5330</v>
      </c>
      <c r="P1410" t="s">
        <v>5330</v>
      </c>
      <c r="Q1410" t="s">
        <v>4783</v>
      </c>
      <c r="R1410" t="e">
        <v>#N/A</v>
      </c>
      <c r="S1410" t="b">
        <v>0</v>
      </c>
      <c r="T1410" t="s">
        <v>4782</v>
      </c>
      <c r="U1410" t="s">
        <v>4782</v>
      </c>
      <c r="AI1410">
        <v>-1</v>
      </c>
      <c r="AJ1410">
        <v>-1</v>
      </c>
      <c r="AK1410" t="s">
        <v>448</v>
      </c>
      <c r="AO1410" s="1" t="str">
        <f t="shared" si="94"/>
        <v>2W Distributor Bike</v>
      </c>
      <c r="BD1410" s="1" t="s">
        <v>8053</v>
      </c>
      <c r="BE1410" t="str">
        <f t="shared" ref="BE1410:BE1473" si="99">IF(BD1410="","",BD1410&amp;"&amp;variant=thumb&amp;extension=png")</f>
        <v>N/A&amp;variant=thumb&amp;extension=png</v>
      </c>
    </row>
    <row r="1411" spans="1:63" ht="19" customHeight="1" x14ac:dyDescent="0.2">
      <c r="A1411">
        <v>1438</v>
      </c>
      <c r="B1411" t="str">
        <f t="shared" si="98"/>
        <v>60000-00003</v>
      </c>
      <c r="C1411" t="s">
        <v>4784</v>
      </c>
      <c r="D1411" t="str">
        <f t="shared" ref="D1411:D1474" si="100">C1411</f>
        <v>W-60000-00003-XX</v>
      </c>
      <c r="E1411" t="s">
        <v>3170</v>
      </c>
      <c r="F1411" t="e">
        <v>#N/A</v>
      </c>
      <c r="G1411" t="s">
        <v>3171</v>
      </c>
      <c r="H1411" t="s">
        <v>4780</v>
      </c>
      <c r="I1411" t="s">
        <v>3172</v>
      </c>
      <c r="J1411" t="s">
        <v>5332</v>
      </c>
      <c r="K1411" t="s">
        <v>5333</v>
      </c>
      <c r="L1411" t="s">
        <v>5333</v>
      </c>
      <c r="M1411" t="s">
        <v>5330</v>
      </c>
      <c r="N1411" t="s">
        <v>5330</v>
      </c>
      <c r="P1411" t="s">
        <v>5330</v>
      </c>
      <c r="Q1411" t="s">
        <v>4785</v>
      </c>
      <c r="R1411" t="e">
        <v>#N/A</v>
      </c>
      <c r="S1411" t="b">
        <v>0</v>
      </c>
      <c r="T1411" t="s">
        <v>4784</v>
      </c>
      <c r="U1411" t="s">
        <v>4784</v>
      </c>
      <c r="AI1411">
        <v>-1</v>
      </c>
      <c r="AJ1411">
        <v>-1</v>
      </c>
      <c r="AK1411" t="s">
        <v>448</v>
      </c>
      <c r="AO1411" s="1" t="str">
        <f t="shared" ref="AO1411:AO1474" si="101">IF(E1411="Moto","",IF(E1411="Snowboard","",IF(E1411="Snowmobile","",AO$1)))</f>
        <v>2W Distributor Bike</v>
      </c>
      <c r="BD1411" s="1" t="s">
        <v>8053</v>
      </c>
      <c r="BE1411" t="str">
        <f t="shared" si="99"/>
        <v>N/A&amp;variant=thumb&amp;extension=png</v>
      </c>
    </row>
    <row r="1412" spans="1:63" ht="19" customHeight="1" x14ac:dyDescent="0.2">
      <c r="A1412">
        <v>1439</v>
      </c>
      <c r="B1412" t="str">
        <f t="shared" si="98"/>
        <v>60000-00004</v>
      </c>
      <c r="C1412" t="s">
        <v>4786</v>
      </c>
      <c r="D1412" t="str">
        <f t="shared" si="100"/>
        <v>W-60000-00004-XX</v>
      </c>
      <c r="E1412" t="s">
        <v>3170</v>
      </c>
      <c r="F1412" t="e">
        <v>#N/A</v>
      </c>
      <c r="G1412" t="s">
        <v>3171</v>
      </c>
      <c r="H1412" t="s">
        <v>4780</v>
      </c>
      <c r="I1412" t="s">
        <v>3172</v>
      </c>
      <c r="J1412" t="s">
        <v>5332</v>
      </c>
      <c r="K1412" t="s">
        <v>5333</v>
      </c>
      <c r="L1412" t="s">
        <v>5333</v>
      </c>
      <c r="M1412" t="s">
        <v>5330</v>
      </c>
      <c r="N1412" t="s">
        <v>5330</v>
      </c>
      <c r="P1412" t="s">
        <v>5330</v>
      </c>
      <c r="Q1412" t="s">
        <v>4787</v>
      </c>
      <c r="R1412" t="e">
        <v>#N/A</v>
      </c>
      <c r="S1412" t="b">
        <v>0</v>
      </c>
      <c r="T1412" t="s">
        <v>4786</v>
      </c>
      <c r="U1412" t="s">
        <v>4786</v>
      </c>
      <c r="AI1412">
        <v>-1</v>
      </c>
      <c r="AJ1412">
        <v>-1</v>
      </c>
      <c r="AK1412" t="s">
        <v>448</v>
      </c>
      <c r="AO1412" s="1" t="str">
        <f t="shared" si="101"/>
        <v>2W Distributor Bike</v>
      </c>
      <c r="BD1412" s="1" t="s">
        <v>8053</v>
      </c>
      <c r="BE1412" t="str">
        <f t="shared" si="99"/>
        <v>N/A&amp;variant=thumb&amp;extension=png</v>
      </c>
    </row>
    <row r="1413" spans="1:63" ht="19" customHeight="1" x14ac:dyDescent="0.2">
      <c r="A1413">
        <v>1440</v>
      </c>
      <c r="B1413" t="str">
        <f t="shared" si="98"/>
        <v>60000-00005</v>
      </c>
      <c r="C1413" t="s">
        <v>4788</v>
      </c>
      <c r="D1413" t="str">
        <f t="shared" si="100"/>
        <v>W-60000-00005-XX</v>
      </c>
      <c r="E1413" t="s">
        <v>3170</v>
      </c>
      <c r="F1413" t="e">
        <v>#N/A</v>
      </c>
      <c r="G1413" t="s">
        <v>3171</v>
      </c>
      <c r="H1413" t="s">
        <v>4780</v>
      </c>
      <c r="I1413" t="s">
        <v>3172</v>
      </c>
      <c r="J1413" t="s">
        <v>5332</v>
      </c>
      <c r="K1413" t="s">
        <v>5333</v>
      </c>
      <c r="L1413" t="s">
        <v>5333</v>
      </c>
      <c r="M1413" t="s">
        <v>5330</v>
      </c>
      <c r="N1413" t="s">
        <v>5330</v>
      </c>
      <c r="P1413" t="s">
        <v>5330</v>
      </c>
      <c r="Q1413" t="s">
        <v>4787</v>
      </c>
      <c r="R1413" t="e">
        <v>#N/A</v>
      </c>
      <c r="S1413" t="b">
        <v>0</v>
      </c>
      <c r="T1413" t="s">
        <v>4788</v>
      </c>
      <c r="U1413" t="s">
        <v>4788</v>
      </c>
      <c r="AI1413">
        <v>-1</v>
      </c>
      <c r="AJ1413">
        <v>-1</v>
      </c>
      <c r="AK1413" t="s">
        <v>448</v>
      </c>
      <c r="AO1413" s="1" t="str">
        <f t="shared" si="101"/>
        <v>2W Distributor Bike</v>
      </c>
      <c r="BD1413" s="1" t="s">
        <v>8053</v>
      </c>
      <c r="BE1413" t="str">
        <f t="shared" si="99"/>
        <v>N/A&amp;variant=thumb&amp;extension=png</v>
      </c>
    </row>
    <row r="1414" spans="1:63" ht="19" customHeight="1" x14ac:dyDescent="0.2">
      <c r="A1414">
        <v>1441</v>
      </c>
      <c r="B1414" t="str">
        <f t="shared" si="98"/>
        <v>60000-00006</v>
      </c>
      <c r="C1414" t="s">
        <v>4789</v>
      </c>
      <c r="D1414" t="str">
        <f t="shared" si="100"/>
        <v>W-60000-00006-XX</v>
      </c>
      <c r="E1414" t="s">
        <v>3170</v>
      </c>
      <c r="F1414" t="e">
        <v>#N/A</v>
      </c>
      <c r="G1414" t="s">
        <v>3171</v>
      </c>
      <c r="H1414" t="s">
        <v>4780</v>
      </c>
      <c r="I1414" t="s">
        <v>3172</v>
      </c>
      <c r="J1414" t="s">
        <v>5332</v>
      </c>
      <c r="K1414" t="s">
        <v>5333</v>
      </c>
      <c r="L1414" t="s">
        <v>5333</v>
      </c>
      <c r="M1414" t="s">
        <v>5330</v>
      </c>
      <c r="N1414" t="s">
        <v>5330</v>
      </c>
      <c r="P1414" t="s">
        <v>5330</v>
      </c>
      <c r="Q1414" t="s">
        <v>4781</v>
      </c>
      <c r="R1414" t="e">
        <v>#N/A</v>
      </c>
      <c r="S1414" t="b">
        <v>0</v>
      </c>
      <c r="T1414" t="s">
        <v>4789</v>
      </c>
      <c r="U1414" t="s">
        <v>4789</v>
      </c>
      <c r="AI1414">
        <v>-1</v>
      </c>
      <c r="AJ1414">
        <v>-1</v>
      </c>
      <c r="AK1414" t="s">
        <v>448</v>
      </c>
      <c r="AO1414" s="1" t="str">
        <f t="shared" si="101"/>
        <v>2W Distributor Bike</v>
      </c>
      <c r="BD1414" s="1" t="s">
        <v>3180</v>
      </c>
      <c r="BE1414" t="str">
        <f t="shared" si="99"/>
        <v>https://fs.amplifi.io//file?id=00a225b3-4f8f-4375-8ad9-282c4a737606&amp;variant=thumb&amp;extension=png</v>
      </c>
      <c r="BF1414" s="4" t="s">
        <v>3180</v>
      </c>
    </row>
    <row r="1415" spans="1:63" ht="19" customHeight="1" x14ac:dyDescent="0.2">
      <c r="A1415">
        <v>1442</v>
      </c>
      <c r="B1415" t="str">
        <f t="shared" si="98"/>
        <v>60000-00007</v>
      </c>
      <c r="C1415" t="s">
        <v>4790</v>
      </c>
      <c r="D1415" t="str">
        <f t="shared" si="100"/>
        <v>W-60000-00007-XX</v>
      </c>
      <c r="E1415" t="s">
        <v>3170</v>
      </c>
      <c r="F1415" t="e">
        <v>#N/A</v>
      </c>
      <c r="G1415" t="s">
        <v>3171</v>
      </c>
      <c r="H1415" t="s">
        <v>4780</v>
      </c>
      <c r="I1415" t="s">
        <v>3172</v>
      </c>
      <c r="J1415" t="s">
        <v>5332</v>
      </c>
      <c r="K1415" t="s">
        <v>5333</v>
      </c>
      <c r="L1415" t="s">
        <v>5333</v>
      </c>
      <c r="M1415" t="s">
        <v>5330</v>
      </c>
      <c r="N1415" t="s">
        <v>5330</v>
      </c>
      <c r="P1415" t="s">
        <v>5330</v>
      </c>
      <c r="Q1415" t="s">
        <v>4791</v>
      </c>
      <c r="R1415" t="e">
        <v>#N/A</v>
      </c>
      <c r="S1415" t="b">
        <v>0</v>
      </c>
      <c r="T1415" t="s">
        <v>4790</v>
      </c>
      <c r="U1415" t="s">
        <v>4790</v>
      </c>
      <c r="AI1415">
        <v>-1</v>
      </c>
      <c r="AJ1415">
        <v>-1</v>
      </c>
      <c r="AK1415" t="s">
        <v>448</v>
      </c>
      <c r="AO1415" s="1" t="str">
        <f t="shared" si="101"/>
        <v>2W Distributor Bike</v>
      </c>
      <c r="BD1415" s="1" t="s">
        <v>3183</v>
      </c>
      <c r="BE1415" t="str">
        <f t="shared" si="99"/>
        <v>https://fs.amplifi.io//file?id=3b516ced-681a-4073-b48b-5b1752be5cdc&amp;variant=thumb&amp;extension=png</v>
      </c>
      <c r="BF1415" s="4" t="s">
        <v>3183</v>
      </c>
    </row>
    <row r="1416" spans="1:63" ht="19" customHeight="1" x14ac:dyDescent="0.2">
      <c r="A1416">
        <v>1443</v>
      </c>
      <c r="B1416" t="str">
        <f t="shared" si="98"/>
        <v>60000-00008</v>
      </c>
      <c r="C1416" t="s">
        <v>4792</v>
      </c>
      <c r="D1416" t="str">
        <f t="shared" si="100"/>
        <v>W-60000-00008-XX</v>
      </c>
      <c r="E1416" t="s">
        <v>3170</v>
      </c>
      <c r="F1416" t="e">
        <v>#N/A</v>
      </c>
      <c r="G1416" t="s">
        <v>3171</v>
      </c>
      <c r="H1416" t="s">
        <v>4780</v>
      </c>
      <c r="I1416" t="s">
        <v>3172</v>
      </c>
      <c r="J1416" t="s">
        <v>5332</v>
      </c>
      <c r="K1416" t="s">
        <v>5333</v>
      </c>
      <c r="L1416" t="s">
        <v>5333</v>
      </c>
      <c r="M1416" t="s">
        <v>5330</v>
      </c>
      <c r="N1416" t="s">
        <v>5330</v>
      </c>
      <c r="P1416" t="s">
        <v>5330</v>
      </c>
      <c r="Q1416" t="s">
        <v>4793</v>
      </c>
      <c r="R1416" t="e">
        <v>#N/A</v>
      </c>
      <c r="S1416" t="b">
        <v>0</v>
      </c>
      <c r="T1416" t="s">
        <v>4792</v>
      </c>
      <c r="U1416" t="s">
        <v>4792</v>
      </c>
      <c r="AI1416">
        <v>-1</v>
      </c>
      <c r="AJ1416">
        <v>-1</v>
      </c>
      <c r="AK1416" t="s">
        <v>448</v>
      </c>
      <c r="AO1416" s="1" t="str">
        <f t="shared" si="101"/>
        <v>2W Distributor Bike</v>
      </c>
      <c r="BD1416" s="1" t="s">
        <v>5669</v>
      </c>
      <c r="BE1416" t="str">
        <f t="shared" si="99"/>
        <v>https://fs.amplifi.io//file?id=be6250fb-eeaa-4ad1-be39-f0a2ab0ea8a5&amp;variant=thumb&amp;extension=png</v>
      </c>
      <c r="BF1416" s="4" t="s">
        <v>6662</v>
      </c>
      <c r="BG1416" s="4" t="s">
        <v>6663</v>
      </c>
      <c r="BH1416" s="4" t="s">
        <v>6664</v>
      </c>
      <c r="BI1416" s="4" t="s">
        <v>5669</v>
      </c>
      <c r="BJ1416" s="4" t="s">
        <v>6665</v>
      </c>
      <c r="BK1416" s="4" t="s">
        <v>6666</v>
      </c>
    </row>
    <row r="1417" spans="1:63" ht="19" customHeight="1" x14ac:dyDescent="0.2">
      <c r="A1417">
        <v>1444</v>
      </c>
      <c r="B1417" t="str">
        <f t="shared" si="98"/>
        <v>60000-00009</v>
      </c>
      <c r="C1417" t="s">
        <v>4794</v>
      </c>
      <c r="D1417" t="str">
        <f t="shared" si="100"/>
        <v>W-60000-00009-XX</v>
      </c>
      <c r="E1417" t="s">
        <v>3170</v>
      </c>
      <c r="F1417" t="e">
        <v>#N/A</v>
      </c>
      <c r="G1417" t="s">
        <v>3171</v>
      </c>
      <c r="H1417" t="s">
        <v>4780</v>
      </c>
      <c r="I1417" t="s">
        <v>3172</v>
      </c>
      <c r="J1417" t="s">
        <v>5332</v>
      </c>
      <c r="K1417" t="s">
        <v>5333</v>
      </c>
      <c r="L1417" t="s">
        <v>5333</v>
      </c>
      <c r="M1417" t="s">
        <v>5330</v>
      </c>
      <c r="N1417" t="s">
        <v>5330</v>
      </c>
      <c r="P1417" t="s">
        <v>5330</v>
      </c>
      <c r="Q1417" t="s">
        <v>4795</v>
      </c>
      <c r="R1417" t="e">
        <v>#N/A</v>
      </c>
      <c r="S1417" t="b">
        <v>0</v>
      </c>
      <c r="T1417" t="s">
        <v>4794</v>
      </c>
      <c r="U1417" t="s">
        <v>4794</v>
      </c>
      <c r="AI1417">
        <v>-1</v>
      </c>
      <c r="AJ1417">
        <v>-1</v>
      </c>
      <c r="AK1417" t="s">
        <v>448</v>
      </c>
      <c r="AO1417" s="1" t="str">
        <f t="shared" si="101"/>
        <v>2W Distributor Bike</v>
      </c>
      <c r="BD1417" s="1" t="s">
        <v>5670</v>
      </c>
      <c r="BE1417" t="str">
        <f t="shared" si="99"/>
        <v>https://fs.amplifi.io//file?id=fd306282-fb4e-4acf-ba0d-31295e186822&amp;variant=thumb&amp;extension=png</v>
      </c>
      <c r="BF1417" s="4" t="s">
        <v>6667</v>
      </c>
      <c r="BG1417" s="4" t="s">
        <v>6668</v>
      </c>
      <c r="BH1417" s="4" t="s">
        <v>6669</v>
      </c>
      <c r="BI1417" s="4" t="s">
        <v>6670</v>
      </c>
      <c r="BJ1417" s="4" t="s">
        <v>5670</v>
      </c>
      <c r="BK1417" s="4" t="s">
        <v>6671</v>
      </c>
    </row>
    <row r="1418" spans="1:63" ht="19" customHeight="1" x14ac:dyDescent="0.2">
      <c r="A1418">
        <v>1445</v>
      </c>
      <c r="B1418" t="str">
        <f t="shared" si="98"/>
        <v>60000-00010</v>
      </c>
      <c r="C1418" t="s">
        <v>4796</v>
      </c>
      <c r="D1418" t="str">
        <f t="shared" si="100"/>
        <v>W-60000-00010-XX</v>
      </c>
      <c r="E1418" t="s">
        <v>3170</v>
      </c>
      <c r="F1418" t="e">
        <v>#N/A</v>
      </c>
      <c r="G1418" t="s">
        <v>3171</v>
      </c>
      <c r="H1418" t="s">
        <v>4780</v>
      </c>
      <c r="I1418" t="s">
        <v>3172</v>
      </c>
      <c r="J1418" t="s">
        <v>5332</v>
      </c>
      <c r="K1418" t="s">
        <v>5333</v>
      </c>
      <c r="L1418" t="s">
        <v>5333</v>
      </c>
      <c r="M1418" t="s">
        <v>5330</v>
      </c>
      <c r="N1418" t="s">
        <v>5330</v>
      </c>
      <c r="P1418" t="s">
        <v>5330</v>
      </c>
      <c r="Q1418" t="s">
        <v>4791</v>
      </c>
      <c r="R1418" t="e">
        <v>#N/A</v>
      </c>
      <c r="S1418" t="b">
        <v>0</v>
      </c>
      <c r="T1418" t="s">
        <v>4796</v>
      </c>
      <c r="U1418" t="s">
        <v>4796</v>
      </c>
      <c r="AI1418">
        <v>-1</v>
      </c>
      <c r="AJ1418">
        <v>-1</v>
      </c>
      <c r="AK1418" t="s">
        <v>448</v>
      </c>
      <c r="AO1418" s="1" t="str">
        <f t="shared" si="101"/>
        <v>2W Distributor Bike</v>
      </c>
      <c r="BD1418" s="1" t="s">
        <v>3190</v>
      </c>
      <c r="BE1418" t="str">
        <f t="shared" si="99"/>
        <v>https://fs.amplifi.io//file?id=730b81f2-fb7d-40c0-9348-afb84851d44d&amp;variant=thumb&amp;extension=png</v>
      </c>
      <c r="BF1418" s="4" t="s">
        <v>3190</v>
      </c>
      <c r="BG1418" s="4" t="s">
        <v>6672</v>
      </c>
      <c r="BH1418" s="4" t="s">
        <v>6673</v>
      </c>
      <c r="BI1418" s="4" t="s">
        <v>6674</v>
      </c>
      <c r="BJ1418" s="4" t="s">
        <v>6675</v>
      </c>
      <c r="BK1418" s="4" t="s">
        <v>6676</v>
      </c>
    </row>
    <row r="1419" spans="1:63" ht="19" customHeight="1" x14ac:dyDescent="0.2">
      <c r="A1419">
        <v>1446</v>
      </c>
      <c r="B1419" t="str">
        <f t="shared" si="98"/>
        <v>60000-00011</v>
      </c>
      <c r="C1419" t="s">
        <v>4797</v>
      </c>
      <c r="D1419" t="str">
        <f t="shared" si="100"/>
        <v>W-60000-00011-XX</v>
      </c>
      <c r="E1419" t="s">
        <v>3170</v>
      </c>
      <c r="F1419" t="e">
        <v>#N/A</v>
      </c>
      <c r="G1419" t="s">
        <v>3171</v>
      </c>
      <c r="H1419" t="s">
        <v>4780</v>
      </c>
      <c r="I1419" t="s">
        <v>3172</v>
      </c>
      <c r="J1419" t="s">
        <v>5332</v>
      </c>
      <c r="K1419" t="s">
        <v>5333</v>
      </c>
      <c r="L1419" t="s">
        <v>5333</v>
      </c>
      <c r="M1419" t="s">
        <v>5330</v>
      </c>
      <c r="N1419" t="s">
        <v>5330</v>
      </c>
      <c r="P1419" t="s">
        <v>5330</v>
      </c>
      <c r="Q1419" t="s">
        <v>4787</v>
      </c>
      <c r="R1419" t="e">
        <v>#N/A</v>
      </c>
      <c r="S1419" t="b">
        <v>0</v>
      </c>
      <c r="T1419" t="s">
        <v>4797</v>
      </c>
      <c r="U1419" t="s">
        <v>4797</v>
      </c>
      <c r="AI1419">
        <v>-1</v>
      </c>
      <c r="AJ1419">
        <v>-1</v>
      </c>
      <c r="AK1419" t="s">
        <v>448</v>
      </c>
      <c r="AO1419" s="1" t="str">
        <f t="shared" si="101"/>
        <v>2W Distributor Bike</v>
      </c>
      <c r="BD1419" s="1" t="s">
        <v>5671</v>
      </c>
      <c r="BE1419" t="str">
        <f t="shared" si="99"/>
        <v>https://fs.amplifi.io//file?id=b7f722df-d845-422b-9e6b-40210d51eb2a&amp;variant=thumb&amp;extension=png</v>
      </c>
      <c r="BF1419" s="4" t="s">
        <v>6677</v>
      </c>
      <c r="BG1419" s="4" t="s">
        <v>6678</v>
      </c>
      <c r="BH1419" s="4" t="s">
        <v>6679</v>
      </c>
      <c r="BI1419" s="4" t="s">
        <v>5671</v>
      </c>
      <c r="BJ1419" s="4" t="s">
        <v>6680</v>
      </c>
      <c r="BK1419" s="4" t="s">
        <v>6681</v>
      </c>
    </row>
    <row r="1420" spans="1:63" ht="19" customHeight="1" x14ac:dyDescent="0.2">
      <c r="A1420">
        <v>1447</v>
      </c>
      <c r="B1420" t="str">
        <f t="shared" si="98"/>
        <v>60000-00012</v>
      </c>
      <c r="C1420" t="s">
        <v>4798</v>
      </c>
      <c r="D1420" t="str">
        <f t="shared" si="100"/>
        <v>W-60000-00012-XX</v>
      </c>
      <c r="E1420" t="s">
        <v>3170</v>
      </c>
      <c r="F1420" t="e">
        <v>#N/A</v>
      </c>
      <c r="G1420" t="s">
        <v>3171</v>
      </c>
      <c r="H1420" t="s">
        <v>4780</v>
      </c>
      <c r="I1420" t="s">
        <v>3172</v>
      </c>
      <c r="J1420" t="s">
        <v>5332</v>
      </c>
      <c r="K1420" t="s">
        <v>5333</v>
      </c>
      <c r="L1420" t="s">
        <v>5333</v>
      </c>
      <c r="M1420" t="s">
        <v>5330</v>
      </c>
      <c r="N1420" t="s">
        <v>5330</v>
      </c>
      <c r="P1420" t="s">
        <v>5330</v>
      </c>
      <c r="Q1420" t="s">
        <v>4799</v>
      </c>
      <c r="R1420" t="e">
        <v>#N/A</v>
      </c>
      <c r="S1420" t="b">
        <v>0</v>
      </c>
      <c r="T1420" t="s">
        <v>4798</v>
      </c>
      <c r="U1420" t="s">
        <v>4798</v>
      </c>
      <c r="AI1420">
        <v>-1</v>
      </c>
      <c r="AJ1420">
        <v>-1</v>
      </c>
      <c r="AK1420" t="s">
        <v>448</v>
      </c>
      <c r="AO1420" s="1" t="str">
        <f t="shared" si="101"/>
        <v>2W Distributor Bike</v>
      </c>
      <c r="BD1420" s="1" t="s">
        <v>5672</v>
      </c>
      <c r="BE1420" t="str">
        <f t="shared" si="99"/>
        <v>https://fs.amplifi.io//file?id=92fe9590-c5b3-4780-8dbc-0e9b84a0bccc&amp;variant=thumb&amp;extension=png</v>
      </c>
      <c r="BF1420" s="4" t="s">
        <v>6682</v>
      </c>
      <c r="BG1420" s="4" t="s">
        <v>6683</v>
      </c>
      <c r="BH1420" s="4" t="s">
        <v>6684</v>
      </c>
      <c r="BI1420" s="4" t="s">
        <v>6685</v>
      </c>
      <c r="BJ1420" s="4" t="s">
        <v>6686</v>
      </c>
      <c r="BK1420" s="4" t="s">
        <v>5672</v>
      </c>
    </row>
    <row r="1421" spans="1:63" ht="19" customHeight="1" x14ac:dyDescent="0.2">
      <c r="A1421">
        <v>1448</v>
      </c>
      <c r="B1421" t="str">
        <f t="shared" si="98"/>
        <v>60002-00001</v>
      </c>
      <c r="C1421" t="s">
        <v>4800</v>
      </c>
      <c r="D1421" t="str">
        <f t="shared" si="100"/>
        <v>W-60002-00001-XX</v>
      </c>
      <c r="E1421" t="s">
        <v>3170</v>
      </c>
      <c r="F1421" t="e">
        <v>#N/A</v>
      </c>
      <c r="G1421" t="s">
        <v>3198</v>
      </c>
      <c r="H1421" t="s">
        <v>4780</v>
      </c>
      <c r="I1421" t="s">
        <v>3172</v>
      </c>
      <c r="J1421" t="s">
        <v>5332</v>
      </c>
      <c r="K1421" t="s">
        <v>5333</v>
      </c>
      <c r="L1421" t="s">
        <v>5333</v>
      </c>
      <c r="M1421" t="s">
        <v>5330</v>
      </c>
      <c r="N1421" t="s">
        <v>5330</v>
      </c>
      <c r="P1421" t="s">
        <v>5330</v>
      </c>
      <c r="Q1421" t="s">
        <v>4801</v>
      </c>
      <c r="R1421" t="e">
        <v>#N/A</v>
      </c>
      <c r="S1421" t="b">
        <v>0</v>
      </c>
      <c r="T1421" t="s">
        <v>4800</v>
      </c>
      <c r="U1421" t="s">
        <v>4800</v>
      </c>
      <c r="AI1421">
        <v>-1</v>
      </c>
      <c r="AJ1421">
        <v>-1</v>
      </c>
      <c r="AK1421" t="s">
        <v>448</v>
      </c>
      <c r="AO1421" s="1" t="str">
        <f t="shared" si="101"/>
        <v>2W Distributor Bike</v>
      </c>
      <c r="BD1421" s="1" t="s">
        <v>5674</v>
      </c>
      <c r="BE1421" t="str">
        <f t="shared" si="99"/>
        <v>https://fs.amplifi.io//file?id=76dee446-20d4-424b-b70c-b4611de1e0c7&amp;variant=thumb&amp;extension=png</v>
      </c>
      <c r="BF1421" s="4" t="s">
        <v>6692</v>
      </c>
      <c r="BG1421" s="4" t="s">
        <v>6693</v>
      </c>
      <c r="BH1421" s="4" t="s">
        <v>5674</v>
      </c>
      <c r="BI1421" s="4" t="s">
        <v>6694</v>
      </c>
      <c r="BJ1421" s="4" t="s">
        <v>6695</v>
      </c>
      <c r="BK1421" s="4" t="s">
        <v>6696</v>
      </c>
    </row>
    <row r="1422" spans="1:63" ht="19" customHeight="1" x14ac:dyDescent="0.2">
      <c r="A1422">
        <v>1449</v>
      </c>
      <c r="B1422" t="str">
        <f t="shared" si="98"/>
        <v>60002-00002</v>
      </c>
      <c r="C1422" t="s">
        <v>4802</v>
      </c>
      <c r="D1422" t="str">
        <f t="shared" si="100"/>
        <v>W-60002-00002-XX</v>
      </c>
      <c r="E1422" t="s">
        <v>3170</v>
      </c>
      <c r="F1422" t="e">
        <v>#N/A</v>
      </c>
      <c r="G1422" t="s">
        <v>3198</v>
      </c>
      <c r="H1422" t="s">
        <v>4780</v>
      </c>
      <c r="I1422" t="s">
        <v>3172</v>
      </c>
      <c r="J1422" t="s">
        <v>5332</v>
      </c>
      <c r="K1422" t="s">
        <v>5333</v>
      </c>
      <c r="L1422" t="s">
        <v>5333</v>
      </c>
      <c r="M1422" t="s">
        <v>5330</v>
      </c>
      <c r="N1422" t="s">
        <v>5330</v>
      </c>
      <c r="P1422" t="s">
        <v>5330</v>
      </c>
      <c r="Q1422" t="s">
        <v>4803</v>
      </c>
      <c r="R1422" t="e">
        <v>#N/A</v>
      </c>
      <c r="S1422" t="b">
        <v>0</v>
      </c>
      <c r="T1422" t="s">
        <v>4802</v>
      </c>
      <c r="U1422" t="s">
        <v>4802</v>
      </c>
      <c r="AI1422">
        <v>-1</v>
      </c>
      <c r="AJ1422">
        <v>-1</v>
      </c>
      <c r="AK1422" t="s">
        <v>448</v>
      </c>
      <c r="AO1422" s="1" t="str">
        <f t="shared" si="101"/>
        <v>2W Distributor Bike</v>
      </c>
      <c r="BD1422" s="1" t="s">
        <v>5675</v>
      </c>
      <c r="BE1422" t="str">
        <f t="shared" si="99"/>
        <v>https://fs.amplifi.io//file?id=c5696ff2-0dd8-497e-a8c1-199c4e5058c2&amp;variant=thumb&amp;extension=png</v>
      </c>
      <c r="BF1422" s="4" t="s">
        <v>6697</v>
      </c>
      <c r="BG1422" s="4" t="s">
        <v>6698</v>
      </c>
      <c r="BH1422" s="4" t="s">
        <v>6699</v>
      </c>
      <c r="BI1422" s="4" t="s">
        <v>6700</v>
      </c>
      <c r="BJ1422" s="4" t="s">
        <v>5675</v>
      </c>
      <c r="BK1422" s="4" t="s">
        <v>6701</v>
      </c>
    </row>
    <row r="1423" spans="1:63" ht="19" customHeight="1" x14ac:dyDescent="0.2">
      <c r="A1423">
        <v>1450</v>
      </c>
      <c r="B1423" t="str">
        <f t="shared" si="98"/>
        <v>60002-00003</v>
      </c>
      <c r="C1423" t="s">
        <v>4804</v>
      </c>
      <c r="D1423" t="str">
        <f t="shared" si="100"/>
        <v>W-60002-00003-XX</v>
      </c>
      <c r="E1423" t="s">
        <v>3170</v>
      </c>
      <c r="F1423" t="e">
        <v>#N/A</v>
      </c>
      <c r="G1423" t="s">
        <v>3198</v>
      </c>
      <c r="H1423" t="s">
        <v>4780</v>
      </c>
      <c r="I1423" t="s">
        <v>3172</v>
      </c>
      <c r="J1423" t="s">
        <v>5332</v>
      </c>
      <c r="K1423" t="s">
        <v>5333</v>
      </c>
      <c r="L1423" t="s">
        <v>5333</v>
      </c>
      <c r="M1423" t="s">
        <v>5330</v>
      </c>
      <c r="N1423" t="s">
        <v>5330</v>
      </c>
      <c r="P1423" t="s">
        <v>5330</v>
      </c>
      <c r="Q1423" t="s">
        <v>4805</v>
      </c>
      <c r="R1423" t="e">
        <v>#N/A</v>
      </c>
      <c r="S1423" t="b">
        <v>0</v>
      </c>
      <c r="T1423" t="s">
        <v>4804</v>
      </c>
      <c r="U1423" t="s">
        <v>4804</v>
      </c>
      <c r="AI1423">
        <v>-1</v>
      </c>
      <c r="AJ1423">
        <v>-1</v>
      </c>
      <c r="AK1423" t="s">
        <v>448</v>
      </c>
      <c r="AO1423" s="1" t="str">
        <f t="shared" si="101"/>
        <v>2W Distributor Bike</v>
      </c>
      <c r="BD1423" s="1" t="s">
        <v>3204</v>
      </c>
      <c r="BE1423" t="str">
        <f t="shared" si="99"/>
        <v>https://fs.amplifi.io//file?id=55cf42e3-aaae-40f9-aa34-3ac84e55cc22&amp;variant=thumb&amp;extension=png</v>
      </c>
      <c r="BF1423" s="4" t="s">
        <v>6702</v>
      </c>
      <c r="BG1423" s="4" t="s">
        <v>3204</v>
      </c>
      <c r="BH1423" s="4" t="s">
        <v>6703</v>
      </c>
      <c r="BI1423" s="4" t="s">
        <v>6704</v>
      </c>
      <c r="BJ1423" s="4" t="s">
        <v>6705</v>
      </c>
      <c r="BK1423" s="4" t="s">
        <v>6706</v>
      </c>
    </row>
    <row r="1424" spans="1:63" ht="19" customHeight="1" x14ac:dyDescent="0.2">
      <c r="A1424">
        <v>1451</v>
      </c>
      <c r="B1424" t="str">
        <f t="shared" si="98"/>
        <v>60002-00004</v>
      </c>
      <c r="C1424" t="s">
        <v>4806</v>
      </c>
      <c r="D1424" t="str">
        <f t="shared" si="100"/>
        <v>W-60002-00004-XX</v>
      </c>
      <c r="E1424" t="s">
        <v>3170</v>
      </c>
      <c r="F1424" t="e">
        <v>#N/A</v>
      </c>
      <c r="G1424" t="s">
        <v>3198</v>
      </c>
      <c r="H1424" t="s">
        <v>4780</v>
      </c>
      <c r="I1424" t="s">
        <v>3172</v>
      </c>
      <c r="J1424" t="s">
        <v>5332</v>
      </c>
      <c r="K1424" t="s">
        <v>5333</v>
      </c>
      <c r="L1424" t="s">
        <v>5333</v>
      </c>
      <c r="M1424" t="s">
        <v>5330</v>
      </c>
      <c r="N1424" t="s">
        <v>5330</v>
      </c>
      <c r="P1424" t="s">
        <v>5330</v>
      </c>
      <c r="Q1424" t="s">
        <v>4807</v>
      </c>
      <c r="R1424" t="e">
        <v>#N/A</v>
      </c>
      <c r="S1424" t="b">
        <v>0</v>
      </c>
      <c r="T1424" t="s">
        <v>4806</v>
      </c>
      <c r="U1424" t="s">
        <v>4806</v>
      </c>
      <c r="AI1424">
        <v>-1</v>
      </c>
      <c r="AJ1424">
        <v>-1</v>
      </c>
      <c r="AK1424" t="s">
        <v>448</v>
      </c>
      <c r="AO1424" s="1" t="str">
        <f t="shared" si="101"/>
        <v>2W Distributor Bike</v>
      </c>
      <c r="BD1424" s="1" t="s">
        <v>5676</v>
      </c>
      <c r="BE1424" t="str">
        <f t="shared" si="99"/>
        <v>https://fs.amplifi.io//file?id=4436b070-c74e-4bb4-9473-83318192cf27&amp;variant=thumb&amp;extension=png</v>
      </c>
      <c r="BF1424" s="4" t="s">
        <v>6707</v>
      </c>
      <c r="BG1424" s="4" t="s">
        <v>6708</v>
      </c>
      <c r="BH1424" s="4" t="s">
        <v>6709</v>
      </c>
      <c r="BI1424" s="4" t="s">
        <v>6710</v>
      </c>
      <c r="BJ1424" s="4" t="s">
        <v>5676</v>
      </c>
      <c r="BK1424" s="4" t="s">
        <v>6711</v>
      </c>
    </row>
    <row r="1425" spans="1:63" ht="19" customHeight="1" x14ac:dyDescent="0.2">
      <c r="A1425">
        <v>1452</v>
      </c>
      <c r="B1425" t="str">
        <f t="shared" si="98"/>
        <v>60002-00005</v>
      </c>
      <c r="C1425" t="s">
        <v>4808</v>
      </c>
      <c r="D1425" t="str">
        <f t="shared" si="100"/>
        <v>W-60002-00005-XX</v>
      </c>
      <c r="E1425" t="s">
        <v>3170</v>
      </c>
      <c r="F1425" t="e">
        <v>#N/A</v>
      </c>
      <c r="G1425" t="s">
        <v>3198</v>
      </c>
      <c r="H1425" t="s">
        <v>4780</v>
      </c>
      <c r="I1425" t="s">
        <v>3172</v>
      </c>
      <c r="J1425" t="s">
        <v>5332</v>
      </c>
      <c r="K1425" t="s">
        <v>5333</v>
      </c>
      <c r="L1425" t="s">
        <v>5333</v>
      </c>
      <c r="M1425" t="s">
        <v>5330</v>
      </c>
      <c r="N1425" t="s">
        <v>5330</v>
      </c>
      <c r="P1425" t="s">
        <v>5330</v>
      </c>
      <c r="Q1425" t="s">
        <v>4809</v>
      </c>
      <c r="R1425" t="e">
        <v>#N/A</v>
      </c>
      <c r="S1425" t="b">
        <v>0</v>
      </c>
      <c r="T1425" t="s">
        <v>4808</v>
      </c>
      <c r="U1425" t="s">
        <v>4808</v>
      </c>
      <c r="AI1425">
        <v>-1</v>
      </c>
      <c r="AJ1425">
        <v>-1</v>
      </c>
      <c r="AK1425" t="s">
        <v>448</v>
      </c>
      <c r="AO1425" s="1" t="str">
        <f t="shared" si="101"/>
        <v>2W Distributor Bike</v>
      </c>
      <c r="BD1425" s="1" t="s">
        <v>5677</v>
      </c>
      <c r="BE1425" t="str">
        <f t="shared" si="99"/>
        <v>https://fs.amplifi.io//file?id=5997b924-3acb-4a67-82c8-df68acf4cba8&amp;variant=thumb&amp;extension=png</v>
      </c>
      <c r="BF1425" s="4" t="s">
        <v>6712</v>
      </c>
      <c r="BG1425" s="4" t="s">
        <v>5677</v>
      </c>
      <c r="BH1425" s="4" t="s">
        <v>6713</v>
      </c>
      <c r="BI1425" s="4" t="s">
        <v>6714</v>
      </c>
      <c r="BJ1425" s="4" t="s">
        <v>6715</v>
      </c>
      <c r="BK1425" s="4" t="s">
        <v>6716</v>
      </c>
    </row>
    <row r="1426" spans="1:63" ht="19" customHeight="1" x14ac:dyDescent="0.2">
      <c r="A1426">
        <v>1453</v>
      </c>
      <c r="B1426" t="str">
        <f t="shared" si="98"/>
        <v>60002-00006</v>
      </c>
      <c r="C1426" t="s">
        <v>4810</v>
      </c>
      <c r="D1426" t="str">
        <f t="shared" si="100"/>
        <v>W-60002-00006-XX</v>
      </c>
      <c r="E1426" t="s">
        <v>3170</v>
      </c>
      <c r="F1426" t="e">
        <v>#N/A</v>
      </c>
      <c r="G1426" t="s">
        <v>3198</v>
      </c>
      <c r="H1426" t="s">
        <v>4780</v>
      </c>
      <c r="I1426" t="s">
        <v>3172</v>
      </c>
      <c r="J1426" t="s">
        <v>5332</v>
      </c>
      <c r="K1426" t="s">
        <v>5333</v>
      </c>
      <c r="L1426" t="s">
        <v>5333</v>
      </c>
      <c r="M1426" t="s">
        <v>5330</v>
      </c>
      <c r="N1426" t="s">
        <v>5330</v>
      </c>
      <c r="P1426" t="s">
        <v>5330</v>
      </c>
      <c r="Q1426" t="s">
        <v>4811</v>
      </c>
      <c r="R1426" t="e">
        <v>#N/A</v>
      </c>
      <c r="S1426" t="b">
        <v>0</v>
      </c>
      <c r="T1426" t="s">
        <v>4810</v>
      </c>
      <c r="U1426" t="s">
        <v>4810</v>
      </c>
      <c r="AI1426">
        <v>-1</v>
      </c>
      <c r="AJ1426">
        <v>-1</v>
      </c>
      <c r="AK1426" t="s">
        <v>448</v>
      </c>
      <c r="AO1426" s="1" t="str">
        <f t="shared" si="101"/>
        <v>2W Distributor Bike</v>
      </c>
      <c r="BD1426" s="1" t="s">
        <v>3211</v>
      </c>
      <c r="BE1426" t="str">
        <f t="shared" si="99"/>
        <v>https://fs.amplifi.io//file?id=967ba410-13ce-44c9-a154-50d4ec165128&amp;variant=thumb&amp;extension=png</v>
      </c>
      <c r="BF1426" s="4" t="s">
        <v>3211</v>
      </c>
      <c r="BG1426" s="4" t="s">
        <v>6717</v>
      </c>
      <c r="BH1426" s="4" t="s">
        <v>6718</v>
      </c>
      <c r="BI1426" s="4" t="s">
        <v>6719</v>
      </c>
      <c r="BJ1426" s="4" t="s">
        <v>6720</v>
      </c>
      <c r="BK1426" s="4" t="s">
        <v>6721</v>
      </c>
    </row>
    <row r="1427" spans="1:63" ht="19" customHeight="1" x14ac:dyDescent="0.2">
      <c r="A1427">
        <v>1454</v>
      </c>
      <c r="B1427" t="str">
        <f t="shared" si="98"/>
        <v>60004-00001</v>
      </c>
      <c r="C1427" t="s">
        <v>4812</v>
      </c>
      <c r="D1427" t="str">
        <f t="shared" si="100"/>
        <v>W-60004-00001-XX</v>
      </c>
      <c r="E1427" t="s">
        <v>3170</v>
      </c>
      <c r="F1427" t="e">
        <v>#N/A</v>
      </c>
      <c r="G1427" t="s">
        <v>3213</v>
      </c>
      <c r="H1427" t="s">
        <v>4813</v>
      </c>
      <c r="I1427" t="s">
        <v>3172</v>
      </c>
      <c r="J1427" t="s">
        <v>5332</v>
      </c>
      <c r="K1427" t="s">
        <v>5333</v>
      </c>
      <c r="L1427" t="s">
        <v>5333</v>
      </c>
      <c r="M1427" t="s">
        <v>5330</v>
      </c>
      <c r="N1427" t="s">
        <v>5330</v>
      </c>
      <c r="P1427" t="s">
        <v>5330</v>
      </c>
      <c r="Q1427" t="s">
        <v>4814</v>
      </c>
      <c r="R1427" t="e">
        <v>#N/A</v>
      </c>
      <c r="S1427" t="b">
        <v>0</v>
      </c>
      <c r="T1427" t="s">
        <v>4812</v>
      </c>
      <c r="U1427" t="s">
        <v>4812</v>
      </c>
      <c r="AI1427">
        <v>-1</v>
      </c>
      <c r="AJ1427">
        <v>-1</v>
      </c>
      <c r="AK1427" t="s">
        <v>448</v>
      </c>
      <c r="AO1427" s="1" t="str">
        <f t="shared" si="101"/>
        <v>2W Distributor Bike</v>
      </c>
      <c r="BD1427" s="1" t="s">
        <v>5678</v>
      </c>
      <c r="BE1427" t="str">
        <f t="shared" si="99"/>
        <v>https://fs.amplifi.io//file?id=9b93e949-0b7d-4f1b-ae63-37d82407d695&amp;variant=thumb&amp;extension=png</v>
      </c>
      <c r="BF1427" s="4" t="s">
        <v>6722</v>
      </c>
      <c r="BG1427" s="4" t="s">
        <v>6723</v>
      </c>
      <c r="BH1427" s="4" t="s">
        <v>5678</v>
      </c>
      <c r="BI1427" s="4" t="s">
        <v>6724</v>
      </c>
      <c r="BJ1427" s="4" t="s">
        <v>6725</v>
      </c>
      <c r="BK1427" s="4" t="s">
        <v>6726</v>
      </c>
    </row>
    <row r="1428" spans="1:63" ht="19" customHeight="1" x14ac:dyDescent="0.2">
      <c r="A1428">
        <v>1455</v>
      </c>
      <c r="B1428" t="str">
        <f t="shared" si="98"/>
        <v>60004-00002</v>
      </c>
      <c r="C1428" t="s">
        <v>4815</v>
      </c>
      <c r="D1428" t="str">
        <f t="shared" si="100"/>
        <v>W-60004-00002-XX</v>
      </c>
      <c r="E1428" t="s">
        <v>3170</v>
      </c>
      <c r="F1428" t="e">
        <v>#N/A</v>
      </c>
      <c r="G1428" t="s">
        <v>3213</v>
      </c>
      <c r="H1428" t="s">
        <v>4813</v>
      </c>
      <c r="I1428" t="s">
        <v>3172</v>
      </c>
      <c r="J1428" t="s">
        <v>5332</v>
      </c>
      <c r="K1428" t="s">
        <v>5333</v>
      </c>
      <c r="L1428" t="s">
        <v>5333</v>
      </c>
      <c r="M1428" t="s">
        <v>5330</v>
      </c>
      <c r="N1428" t="s">
        <v>5330</v>
      </c>
      <c r="P1428" t="s">
        <v>5330</v>
      </c>
      <c r="Q1428" t="s">
        <v>4816</v>
      </c>
      <c r="R1428" t="e">
        <v>#N/A</v>
      </c>
      <c r="S1428" t="b">
        <v>0</v>
      </c>
      <c r="T1428" t="s">
        <v>4815</v>
      </c>
      <c r="U1428" t="s">
        <v>4815</v>
      </c>
      <c r="AI1428">
        <v>-1</v>
      </c>
      <c r="AJ1428">
        <v>-1</v>
      </c>
      <c r="AK1428" t="s">
        <v>448</v>
      </c>
      <c r="AO1428" s="1" t="str">
        <f t="shared" si="101"/>
        <v>2W Distributor Bike</v>
      </c>
      <c r="BD1428" s="1" t="s">
        <v>3219</v>
      </c>
      <c r="BE1428" t="str">
        <f t="shared" si="99"/>
        <v>https://fs.amplifi.io//file?id=45c9911d-5f2a-4b95-8f4f-322563ccdd75&amp;variant=thumb&amp;extension=png</v>
      </c>
      <c r="BF1428" s="4" t="s">
        <v>3219</v>
      </c>
      <c r="BG1428" s="4" t="s">
        <v>6727</v>
      </c>
      <c r="BH1428" s="4" t="s">
        <v>6728</v>
      </c>
      <c r="BI1428" s="4" t="s">
        <v>6729</v>
      </c>
      <c r="BJ1428" s="4" t="s">
        <v>6730</v>
      </c>
      <c r="BK1428" s="4" t="s">
        <v>6731</v>
      </c>
    </row>
    <row r="1429" spans="1:63" ht="19" customHeight="1" x14ac:dyDescent="0.2">
      <c r="A1429">
        <v>1456</v>
      </c>
      <c r="B1429" t="str">
        <f t="shared" si="98"/>
        <v>60004-00003</v>
      </c>
      <c r="C1429" t="s">
        <v>4817</v>
      </c>
      <c r="D1429" t="str">
        <f t="shared" si="100"/>
        <v>W-60004-00003-XX</v>
      </c>
      <c r="E1429" t="s">
        <v>3170</v>
      </c>
      <c r="F1429" t="e">
        <v>#N/A</v>
      </c>
      <c r="G1429" t="s">
        <v>3213</v>
      </c>
      <c r="H1429" t="s">
        <v>4813</v>
      </c>
      <c r="I1429" t="s">
        <v>3172</v>
      </c>
      <c r="J1429" t="s">
        <v>5332</v>
      </c>
      <c r="K1429" t="s">
        <v>5333</v>
      </c>
      <c r="L1429" t="s">
        <v>5333</v>
      </c>
      <c r="M1429" t="s">
        <v>5330</v>
      </c>
      <c r="N1429" t="s">
        <v>5330</v>
      </c>
      <c r="P1429" t="s">
        <v>5330</v>
      </c>
      <c r="Q1429" t="s">
        <v>4818</v>
      </c>
      <c r="R1429" t="e">
        <v>#N/A</v>
      </c>
      <c r="S1429" t="b">
        <v>0</v>
      </c>
      <c r="T1429" t="s">
        <v>4817</v>
      </c>
      <c r="U1429" t="s">
        <v>4817</v>
      </c>
      <c r="AI1429">
        <v>-1</v>
      </c>
      <c r="AJ1429">
        <v>-1</v>
      </c>
      <c r="AK1429" t="s">
        <v>448</v>
      </c>
      <c r="AO1429" s="1" t="str">
        <f t="shared" si="101"/>
        <v>2W Distributor Bike</v>
      </c>
      <c r="BD1429" s="1" t="s">
        <v>5679</v>
      </c>
      <c r="BE1429" t="str">
        <f t="shared" si="99"/>
        <v>https://fs.amplifi.io//file?id=7b8cc322-4fcf-48c3-9f8e-ebba98e55a00&amp;variant=thumb&amp;extension=png</v>
      </c>
      <c r="BF1429" s="4" t="s">
        <v>6732</v>
      </c>
      <c r="BG1429" s="4" t="s">
        <v>6733</v>
      </c>
      <c r="BH1429" s="4" t="s">
        <v>5679</v>
      </c>
      <c r="BI1429" s="4" t="s">
        <v>6734</v>
      </c>
      <c r="BJ1429" s="4" t="s">
        <v>6735</v>
      </c>
      <c r="BK1429" s="4" t="s">
        <v>6736</v>
      </c>
    </row>
    <row r="1430" spans="1:63" ht="19" customHeight="1" x14ac:dyDescent="0.2">
      <c r="A1430">
        <v>1457</v>
      </c>
      <c r="B1430" t="str">
        <f t="shared" si="98"/>
        <v>60004-00004</v>
      </c>
      <c r="C1430" t="s">
        <v>4819</v>
      </c>
      <c r="D1430" t="str">
        <f t="shared" si="100"/>
        <v>W-60004-00004-XX</v>
      </c>
      <c r="E1430" t="s">
        <v>3170</v>
      </c>
      <c r="F1430" t="e">
        <v>#N/A</v>
      </c>
      <c r="G1430" t="s">
        <v>3213</v>
      </c>
      <c r="H1430" t="s">
        <v>4813</v>
      </c>
      <c r="I1430" t="s">
        <v>3172</v>
      </c>
      <c r="J1430" t="s">
        <v>5332</v>
      </c>
      <c r="K1430" t="s">
        <v>5333</v>
      </c>
      <c r="L1430" t="s">
        <v>5333</v>
      </c>
      <c r="M1430" t="s">
        <v>5330</v>
      </c>
      <c r="N1430" t="s">
        <v>5330</v>
      </c>
      <c r="P1430" t="s">
        <v>5330</v>
      </c>
      <c r="Q1430" t="s">
        <v>4820</v>
      </c>
      <c r="R1430" t="e">
        <v>#N/A</v>
      </c>
      <c r="S1430" t="b">
        <v>0</v>
      </c>
      <c r="T1430" t="s">
        <v>4819</v>
      </c>
      <c r="U1430" t="s">
        <v>4819</v>
      </c>
      <c r="AI1430">
        <v>-1</v>
      </c>
      <c r="AJ1430">
        <v>-1</v>
      </c>
      <c r="AK1430" t="s">
        <v>448</v>
      </c>
      <c r="AO1430" s="1" t="str">
        <f t="shared" si="101"/>
        <v>2W Distributor Bike</v>
      </c>
      <c r="BD1430" s="1" t="s">
        <v>8053</v>
      </c>
      <c r="BE1430" t="str">
        <f t="shared" si="99"/>
        <v>N/A&amp;variant=thumb&amp;extension=png</v>
      </c>
    </row>
    <row r="1431" spans="1:63" ht="19" customHeight="1" x14ac:dyDescent="0.2">
      <c r="A1431">
        <v>1458</v>
      </c>
      <c r="B1431" t="str">
        <f t="shared" si="98"/>
        <v>60004-00005</v>
      </c>
      <c r="C1431" t="s">
        <v>4821</v>
      </c>
      <c r="D1431" t="str">
        <f t="shared" si="100"/>
        <v>W-60004-00005-XX</v>
      </c>
      <c r="E1431" t="s">
        <v>3170</v>
      </c>
      <c r="F1431" t="e">
        <v>#N/A</v>
      </c>
      <c r="G1431" t="s">
        <v>3213</v>
      </c>
      <c r="H1431" t="s">
        <v>4813</v>
      </c>
      <c r="I1431" t="s">
        <v>3172</v>
      </c>
      <c r="J1431" t="s">
        <v>5332</v>
      </c>
      <c r="K1431" t="s">
        <v>5333</v>
      </c>
      <c r="L1431" t="s">
        <v>5333</v>
      </c>
      <c r="M1431" t="s">
        <v>5330</v>
      </c>
      <c r="N1431" t="s">
        <v>5330</v>
      </c>
      <c r="P1431" t="s">
        <v>5330</v>
      </c>
      <c r="Q1431" t="s">
        <v>4822</v>
      </c>
      <c r="R1431" t="e">
        <v>#N/A</v>
      </c>
      <c r="S1431" t="b">
        <v>0</v>
      </c>
      <c r="T1431" t="s">
        <v>4821</v>
      </c>
      <c r="U1431" t="s">
        <v>4821</v>
      </c>
      <c r="AI1431">
        <v>-1</v>
      </c>
      <c r="AJ1431">
        <v>-1</v>
      </c>
      <c r="AK1431" t="s">
        <v>448</v>
      </c>
      <c r="AO1431" s="1" t="str">
        <f t="shared" si="101"/>
        <v>2W Distributor Bike</v>
      </c>
      <c r="BD1431" s="1" t="s">
        <v>3223</v>
      </c>
      <c r="BE1431" t="str">
        <f t="shared" si="99"/>
        <v>https://fs.amplifi.io//file?id=c705129c-6010-419b-84f0-96edbac8bd9a&amp;variant=thumb&amp;extension=png</v>
      </c>
      <c r="BF1431" s="4" t="s">
        <v>3223</v>
      </c>
      <c r="BG1431" s="4" t="s">
        <v>6737</v>
      </c>
      <c r="BH1431" s="4" t="s">
        <v>6738</v>
      </c>
      <c r="BI1431" s="4" t="s">
        <v>6739</v>
      </c>
      <c r="BJ1431" s="4" t="s">
        <v>6740</v>
      </c>
      <c r="BK1431" s="4" t="s">
        <v>6741</v>
      </c>
    </row>
    <row r="1432" spans="1:63" ht="19" customHeight="1" x14ac:dyDescent="0.2">
      <c r="A1432">
        <v>1459</v>
      </c>
      <c r="B1432" t="str">
        <f t="shared" si="98"/>
        <v>60004-00006</v>
      </c>
      <c r="C1432" t="s">
        <v>4823</v>
      </c>
      <c r="D1432" t="str">
        <f t="shared" si="100"/>
        <v>W-60004-00006-XX</v>
      </c>
      <c r="E1432" t="s">
        <v>3170</v>
      </c>
      <c r="F1432" t="e">
        <v>#N/A</v>
      </c>
      <c r="G1432" t="s">
        <v>3213</v>
      </c>
      <c r="H1432" t="s">
        <v>4813</v>
      </c>
      <c r="I1432" t="s">
        <v>3172</v>
      </c>
      <c r="J1432" t="s">
        <v>5332</v>
      </c>
      <c r="K1432" t="s">
        <v>5333</v>
      </c>
      <c r="L1432" t="s">
        <v>5333</v>
      </c>
      <c r="M1432" t="s">
        <v>5330</v>
      </c>
      <c r="N1432" t="s">
        <v>5330</v>
      </c>
      <c r="P1432" t="s">
        <v>5330</v>
      </c>
      <c r="Q1432" t="s">
        <v>4816</v>
      </c>
      <c r="R1432" t="e">
        <v>#N/A</v>
      </c>
      <c r="S1432" t="b">
        <v>0</v>
      </c>
      <c r="T1432" t="s">
        <v>4823</v>
      </c>
      <c r="U1432" t="s">
        <v>4823</v>
      </c>
      <c r="AI1432">
        <v>-1</v>
      </c>
      <c r="AJ1432">
        <v>-1</v>
      </c>
      <c r="AK1432" t="s">
        <v>448</v>
      </c>
      <c r="AO1432" s="1" t="str">
        <f t="shared" si="101"/>
        <v>2W Distributor Bike</v>
      </c>
      <c r="BD1432" s="1" t="s">
        <v>5680</v>
      </c>
      <c r="BE1432" t="str">
        <f t="shared" si="99"/>
        <v>https://fs.amplifi.io//file?id=2136b6bd-6892-4cc9-b907-d86312216e07&amp;variant=thumb&amp;extension=png</v>
      </c>
      <c r="BF1432" s="4" t="s">
        <v>6742</v>
      </c>
      <c r="BG1432" s="4" t="s">
        <v>6743</v>
      </c>
      <c r="BH1432" s="4" t="s">
        <v>6744</v>
      </c>
      <c r="BI1432" s="4" t="s">
        <v>6745</v>
      </c>
      <c r="BJ1432" s="4" t="s">
        <v>5680</v>
      </c>
      <c r="BK1432" s="4" t="s">
        <v>6746</v>
      </c>
    </row>
    <row r="1433" spans="1:63" ht="19" customHeight="1" x14ac:dyDescent="0.2">
      <c r="A1433">
        <v>1460</v>
      </c>
      <c r="B1433" t="str">
        <f t="shared" si="98"/>
        <v>60004-00007</v>
      </c>
      <c r="C1433" t="s">
        <v>4824</v>
      </c>
      <c r="D1433" t="str">
        <f t="shared" si="100"/>
        <v>W-60004-00007-XX</v>
      </c>
      <c r="E1433" t="s">
        <v>3170</v>
      </c>
      <c r="F1433" t="e">
        <v>#N/A</v>
      </c>
      <c r="G1433" t="s">
        <v>3213</v>
      </c>
      <c r="H1433" t="s">
        <v>4813</v>
      </c>
      <c r="I1433" t="s">
        <v>3172</v>
      </c>
      <c r="J1433" t="s">
        <v>5332</v>
      </c>
      <c r="K1433" t="s">
        <v>5333</v>
      </c>
      <c r="L1433" t="s">
        <v>5333</v>
      </c>
      <c r="M1433" t="s">
        <v>5330</v>
      </c>
      <c r="N1433" t="s">
        <v>5330</v>
      </c>
      <c r="P1433" t="s">
        <v>5330</v>
      </c>
      <c r="Q1433" t="s">
        <v>4825</v>
      </c>
      <c r="R1433" t="e">
        <v>#N/A</v>
      </c>
      <c r="S1433" t="b">
        <v>0</v>
      </c>
      <c r="T1433" t="s">
        <v>4824</v>
      </c>
      <c r="U1433" t="s">
        <v>4824</v>
      </c>
      <c r="AI1433">
        <v>-1</v>
      </c>
      <c r="AJ1433">
        <v>-1</v>
      </c>
      <c r="AK1433" t="s">
        <v>448</v>
      </c>
      <c r="AO1433" s="1" t="str">
        <f t="shared" si="101"/>
        <v>2W Distributor Bike</v>
      </c>
      <c r="BD1433" s="1" t="s">
        <v>5681</v>
      </c>
      <c r="BE1433" t="str">
        <f t="shared" si="99"/>
        <v>https://fs.amplifi.io//file?id=0bb6a45d-08c1-41ba-8cea-525af68955eb&amp;variant=thumb&amp;extension=png</v>
      </c>
      <c r="BF1433" s="4" t="s">
        <v>6747</v>
      </c>
      <c r="BG1433" s="4" t="s">
        <v>6748</v>
      </c>
      <c r="BH1433" s="4" t="s">
        <v>5681</v>
      </c>
      <c r="BI1433" s="4" t="s">
        <v>6749</v>
      </c>
      <c r="BJ1433" s="4" t="s">
        <v>6750</v>
      </c>
      <c r="BK1433" s="4" t="s">
        <v>6751</v>
      </c>
    </row>
    <row r="1434" spans="1:63" ht="19" customHeight="1" x14ac:dyDescent="0.2">
      <c r="A1434">
        <v>1461</v>
      </c>
      <c r="B1434" t="str">
        <f t="shared" si="98"/>
        <v>60005-00000</v>
      </c>
      <c r="C1434" s="2" t="s">
        <v>4826</v>
      </c>
      <c r="D1434" t="str">
        <f t="shared" si="100"/>
        <v>W-60005-00000-XX</v>
      </c>
      <c r="E1434" t="s">
        <v>3170</v>
      </c>
      <c r="F1434" t="e">
        <v>#N/A</v>
      </c>
      <c r="G1434" t="s">
        <v>4827</v>
      </c>
      <c r="H1434" t="s">
        <v>4828</v>
      </c>
      <c r="I1434" t="s">
        <v>3172</v>
      </c>
      <c r="J1434" t="s">
        <v>5332</v>
      </c>
      <c r="K1434" t="s">
        <v>5333</v>
      </c>
      <c r="L1434" t="s">
        <v>5416</v>
      </c>
      <c r="M1434" t="s">
        <v>5351</v>
      </c>
      <c r="N1434" t="s">
        <v>5391</v>
      </c>
      <c r="P1434" t="s">
        <v>5330</v>
      </c>
      <c r="Q1434" t="s">
        <v>3868</v>
      </c>
      <c r="R1434" t="e">
        <v>#N/A</v>
      </c>
      <c r="S1434" t="b">
        <v>0</v>
      </c>
      <c r="T1434" t="s">
        <v>4826</v>
      </c>
      <c r="U1434" t="s">
        <v>4826</v>
      </c>
      <c r="AI1434">
        <v>-1</v>
      </c>
      <c r="AJ1434">
        <v>-1</v>
      </c>
      <c r="AK1434" t="s">
        <v>3230</v>
      </c>
      <c r="AL1434" s="1" t="s">
        <v>3231</v>
      </c>
      <c r="AO1434" s="1" t="str">
        <f t="shared" si="101"/>
        <v>2W Distributor Bike</v>
      </c>
      <c r="BD1434" s="1" t="s">
        <v>5682</v>
      </c>
      <c r="BE1434" t="str">
        <f t="shared" si="99"/>
        <v>https://fs.amplifi.io//file?id=87aa2011-c05f-4a39-9a7a-f6d6f5669708&amp;variant=thumb&amp;extension=png</v>
      </c>
      <c r="BF1434" s="4" t="s">
        <v>6752</v>
      </c>
      <c r="BG1434" s="4" t="s">
        <v>6753</v>
      </c>
      <c r="BH1434" s="4" t="s">
        <v>6754</v>
      </c>
      <c r="BI1434" s="4" t="s">
        <v>5682</v>
      </c>
      <c r="BJ1434" s="4" t="s">
        <v>6755</v>
      </c>
      <c r="BK1434" s="4" t="s">
        <v>6756</v>
      </c>
    </row>
    <row r="1435" spans="1:63" ht="19" customHeight="1" x14ac:dyDescent="0.2">
      <c r="A1435">
        <v>1462</v>
      </c>
      <c r="B1435" t="str">
        <f t="shared" si="98"/>
        <v>60005-00001</v>
      </c>
      <c r="C1435" s="2" t="s">
        <v>4829</v>
      </c>
      <c r="D1435" t="str">
        <f t="shared" si="100"/>
        <v>W-60005-00001-XX</v>
      </c>
      <c r="E1435" t="s">
        <v>3170</v>
      </c>
      <c r="F1435" t="e">
        <v>#N/A</v>
      </c>
      <c r="G1435" t="s">
        <v>4827</v>
      </c>
      <c r="H1435" t="s">
        <v>4828</v>
      </c>
      <c r="I1435" t="s">
        <v>3172</v>
      </c>
      <c r="J1435" t="s">
        <v>5332</v>
      </c>
      <c r="K1435" t="s">
        <v>5333</v>
      </c>
      <c r="L1435" t="s">
        <v>5416</v>
      </c>
      <c r="M1435" t="s">
        <v>5351</v>
      </c>
      <c r="N1435" t="s">
        <v>5391</v>
      </c>
      <c r="P1435" t="s">
        <v>5330</v>
      </c>
      <c r="Q1435" t="s">
        <v>4830</v>
      </c>
      <c r="R1435" t="e">
        <v>#N/A</v>
      </c>
      <c r="S1435" t="b">
        <v>0</v>
      </c>
      <c r="T1435" t="s">
        <v>4829</v>
      </c>
      <c r="U1435" t="s">
        <v>4829</v>
      </c>
      <c r="AI1435">
        <v>-1</v>
      </c>
      <c r="AJ1435">
        <v>-1</v>
      </c>
      <c r="AK1435" t="s">
        <v>3230</v>
      </c>
      <c r="AL1435" s="1" t="s">
        <v>3231</v>
      </c>
      <c r="AO1435" s="1" t="str">
        <f t="shared" si="101"/>
        <v>2W Distributor Bike</v>
      </c>
      <c r="BD1435" s="1" t="s">
        <v>5683</v>
      </c>
      <c r="BE1435" t="str">
        <f t="shared" si="99"/>
        <v>https://fs.amplifi.io//file?id=cbe75116-6b1e-41e1-8743-88c0a2f18335&amp;variant=thumb&amp;extension=png</v>
      </c>
      <c r="BF1435" s="4" t="s">
        <v>6757</v>
      </c>
      <c r="BG1435" s="4" t="s">
        <v>5683</v>
      </c>
      <c r="BH1435" s="4" t="s">
        <v>6758</v>
      </c>
      <c r="BI1435" s="4" t="s">
        <v>6759</v>
      </c>
      <c r="BJ1435" s="4" t="s">
        <v>6760</v>
      </c>
      <c r="BK1435" s="4" t="s">
        <v>6761</v>
      </c>
    </row>
    <row r="1436" spans="1:63" ht="19" customHeight="1" x14ac:dyDescent="0.2">
      <c r="A1436">
        <v>1463</v>
      </c>
      <c r="B1436" t="str">
        <f t="shared" si="98"/>
        <v>60005-00002</v>
      </c>
      <c r="C1436" s="2" t="s">
        <v>4831</v>
      </c>
      <c r="D1436" t="str">
        <f t="shared" si="100"/>
        <v>W-60005-00002-XX</v>
      </c>
      <c r="E1436" t="s">
        <v>3170</v>
      </c>
      <c r="F1436" t="e">
        <v>#N/A</v>
      </c>
      <c r="G1436" t="s">
        <v>4827</v>
      </c>
      <c r="H1436" t="s">
        <v>4828</v>
      </c>
      <c r="I1436" t="s">
        <v>3172</v>
      </c>
      <c r="J1436" t="s">
        <v>5332</v>
      </c>
      <c r="K1436" t="s">
        <v>5338</v>
      </c>
      <c r="L1436" t="s">
        <v>5418</v>
      </c>
      <c r="M1436" t="s">
        <v>5351</v>
      </c>
      <c r="N1436" t="s">
        <v>5391</v>
      </c>
      <c r="P1436" t="s">
        <v>5330</v>
      </c>
      <c r="Q1436" t="s">
        <v>3824</v>
      </c>
      <c r="R1436" t="e">
        <v>#N/A</v>
      </c>
      <c r="S1436" t="b">
        <v>0</v>
      </c>
      <c r="T1436" t="s">
        <v>4831</v>
      </c>
      <c r="U1436" t="s">
        <v>4831</v>
      </c>
      <c r="AI1436">
        <v>-1</v>
      </c>
      <c r="AJ1436">
        <v>-1</v>
      </c>
      <c r="AK1436" t="s">
        <v>3230</v>
      </c>
      <c r="AL1436" s="1" t="s">
        <v>3231</v>
      </c>
      <c r="AO1436" s="1" t="str">
        <f t="shared" si="101"/>
        <v>2W Distributor Bike</v>
      </c>
      <c r="BD1436" s="1" t="s">
        <v>5684</v>
      </c>
      <c r="BE1436" t="str">
        <f t="shared" si="99"/>
        <v>https://fs.amplifi.io//file?id=de157786-1bb4-4e93-abb7-38c0865bc09f&amp;variant=thumb&amp;extension=png</v>
      </c>
      <c r="BF1436" s="4" t="s">
        <v>6762</v>
      </c>
      <c r="BG1436" s="4" t="s">
        <v>6763</v>
      </c>
      <c r="BH1436" s="4" t="s">
        <v>5684</v>
      </c>
      <c r="BI1436" s="4" t="s">
        <v>6764</v>
      </c>
    </row>
    <row r="1437" spans="1:63" ht="19" customHeight="1" x14ac:dyDescent="0.2">
      <c r="A1437">
        <v>1464</v>
      </c>
      <c r="B1437" t="str">
        <f t="shared" si="98"/>
        <v>60005-00003</v>
      </c>
      <c r="C1437" s="2" t="s">
        <v>4832</v>
      </c>
      <c r="D1437" t="str">
        <f t="shared" si="100"/>
        <v>W-60005-00003-XX</v>
      </c>
      <c r="E1437" t="s">
        <v>3170</v>
      </c>
      <c r="F1437" t="e">
        <v>#N/A</v>
      </c>
      <c r="G1437" t="s">
        <v>4827</v>
      </c>
      <c r="H1437" t="s">
        <v>4828</v>
      </c>
      <c r="I1437" t="s">
        <v>3172</v>
      </c>
      <c r="J1437" t="s">
        <v>5332</v>
      </c>
      <c r="K1437" t="s">
        <v>5333</v>
      </c>
      <c r="L1437" t="s">
        <v>5416</v>
      </c>
      <c r="M1437" t="s">
        <v>5351</v>
      </c>
      <c r="N1437" t="s">
        <v>5391</v>
      </c>
      <c r="P1437" t="s">
        <v>5330</v>
      </c>
      <c r="Q1437" t="s">
        <v>4833</v>
      </c>
      <c r="R1437" t="e">
        <v>#N/A</v>
      </c>
      <c r="S1437" t="b">
        <v>0</v>
      </c>
      <c r="T1437" t="s">
        <v>4832</v>
      </c>
      <c r="U1437" t="s">
        <v>4832</v>
      </c>
      <c r="AI1437">
        <v>-1</v>
      </c>
      <c r="AJ1437">
        <v>-1</v>
      </c>
      <c r="AK1437" t="s">
        <v>3230</v>
      </c>
      <c r="AL1437" s="1" t="s">
        <v>3231</v>
      </c>
      <c r="AO1437" s="1" t="str">
        <f t="shared" si="101"/>
        <v>2W Distributor Bike</v>
      </c>
      <c r="BD1437" s="1" t="s">
        <v>5685</v>
      </c>
      <c r="BE1437" t="str">
        <f t="shared" si="99"/>
        <v>https://fs.amplifi.io//file?id=c7dc34b0-1831-46e3-9344-8b65462d9e29&amp;variant=thumb&amp;extension=png</v>
      </c>
      <c r="BF1437" s="4" t="s">
        <v>6765</v>
      </c>
      <c r="BG1437" s="4" t="s">
        <v>6766</v>
      </c>
      <c r="BH1437" s="4" t="s">
        <v>6767</v>
      </c>
      <c r="BI1437" s="4" t="s">
        <v>6768</v>
      </c>
      <c r="BJ1437" s="4" t="s">
        <v>6769</v>
      </c>
      <c r="BK1437" s="4" t="s">
        <v>5685</v>
      </c>
    </row>
    <row r="1438" spans="1:63" ht="19" customHeight="1" x14ac:dyDescent="0.2">
      <c r="A1438">
        <v>1465</v>
      </c>
      <c r="B1438" t="str">
        <f t="shared" si="98"/>
        <v>60005-00004</v>
      </c>
      <c r="C1438" s="2" t="s">
        <v>4834</v>
      </c>
      <c r="D1438" t="str">
        <f t="shared" si="100"/>
        <v>W-60005-00004-XX</v>
      </c>
      <c r="E1438" t="s">
        <v>3170</v>
      </c>
      <c r="F1438" t="e">
        <v>#N/A</v>
      </c>
      <c r="G1438" t="s">
        <v>4827</v>
      </c>
      <c r="H1438" t="s">
        <v>4828</v>
      </c>
      <c r="I1438" t="s">
        <v>3172</v>
      </c>
      <c r="J1438" t="s">
        <v>5332</v>
      </c>
      <c r="K1438" t="s">
        <v>5333</v>
      </c>
      <c r="L1438" t="s">
        <v>5416</v>
      </c>
      <c r="M1438" t="s">
        <v>5351</v>
      </c>
      <c r="N1438" t="s">
        <v>5391</v>
      </c>
      <c r="P1438" t="s">
        <v>5330</v>
      </c>
      <c r="Q1438" t="s">
        <v>3866</v>
      </c>
      <c r="R1438" t="e">
        <v>#N/A</v>
      </c>
      <c r="S1438" t="b">
        <v>0</v>
      </c>
      <c r="T1438" t="s">
        <v>4834</v>
      </c>
      <c r="U1438" t="s">
        <v>4834</v>
      </c>
      <c r="AI1438">
        <v>-1</v>
      </c>
      <c r="AJ1438">
        <v>-1</v>
      </c>
      <c r="AK1438" t="s">
        <v>3230</v>
      </c>
      <c r="AL1438" s="1" t="s">
        <v>3231</v>
      </c>
      <c r="AO1438" s="1" t="str">
        <f t="shared" si="101"/>
        <v>2W Distributor Bike</v>
      </c>
      <c r="BD1438" s="1" t="s">
        <v>5686</v>
      </c>
      <c r="BE1438" t="str">
        <f t="shared" si="99"/>
        <v>https://fs.amplifi.io//file?id=3eaa2819-1733-4dae-8cf7-db4501efc1b3&amp;variant=thumb&amp;extension=png</v>
      </c>
      <c r="BF1438" s="4" t="s">
        <v>6770</v>
      </c>
      <c r="BG1438" s="4" t="s">
        <v>6771</v>
      </c>
      <c r="BH1438" s="4" t="s">
        <v>6772</v>
      </c>
      <c r="BI1438" s="4" t="s">
        <v>6773</v>
      </c>
      <c r="BJ1438" s="4" t="s">
        <v>5686</v>
      </c>
      <c r="BK1438" s="4" t="s">
        <v>6774</v>
      </c>
    </row>
    <row r="1439" spans="1:63" ht="19" customHeight="1" x14ac:dyDescent="0.2">
      <c r="A1439">
        <v>1466</v>
      </c>
      <c r="B1439" t="str">
        <f t="shared" si="98"/>
        <v>60005-00005</v>
      </c>
      <c r="C1439" s="2" t="s">
        <v>4835</v>
      </c>
      <c r="D1439" t="str">
        <f t="shared" si="100"/>
        <v>W-60005-00005-XX</v>
      </c>
      <c r="E1439" t="s">
        <v>3170</v>
      </c>
      <c r="F1439" t="e">
        <v>#N/A</v>
      </c>
      <c r="G1439" t="s">
        <v>4827</v>
      </c>
      <c r="H1439" t="s">
        <v>4828</v>
      </c>
      <c r="I1439" t="s">
        <v>3172</v>
      </c>
      <c r="J1439" t="s">
        <v>5332</v>
      </c>
      <c r="K1439" t="s">
        <v>5338</v>
      </c>
      <c r="L1439" t="s">
        <v>5418</v>
      </c>
      <c r="M1439" t="s">
        <v>5351</v>
      </c>
      <c r="N1439" t="s">
        <v>5391</v>
      </c>
      <c r="P1439" t="s">
        <v>5330</v>
      </c>
      <c r="Q1439" t="s">
        <v>3860</v>
      </c>
      <c r="R1439" t="e">
        <v>#N/A</v>
      </c>
      <c r="S1439" t="b">
        <v>0</v>
      </c>
      <c r="T1439" t="s">
        <v>4835</v>
      </c>
      <c r="U1439" t="s">
        <v>4835</v>
      </c>
      <c r="AI1439">
        <v>-1</v>
      </c>
      <c r="AJ1439">
        <v>-1</v>
      </c>
      <c r="AK1439" t="s">
        <v>3230</v>
      </c>
      <c r="AL1439" s="1" t="s">
        <v>3231</v>
      </c>
      <c r="AO1439" s="1" t="str">
        <f t="shared" si="101"/>
        <v>2W Distributor Bike</v>
      </c>
      <c r="BD1439" s="1" t="s">
        <v>5687</v>
      </c>
      <c r="BE1439" t="str">
        <f t="shared" si="99"/>
        <v>https://fs.amplifi.io//file?id=896ced15-d306-4302-8be7-9e7be2afa6a0&amp;variant=thumb&amp;extension=png</v>
      </c>
      <c r="BF1439" s="4" t="s">
        <v>6775</v>
      </c>
      <c r="BG1439" s="4" t="s">
        <v>6776</v>
      </c>
      <c r="BH1439" s="4" t="s">
        <v>6777</v>
      </c>
      <c r="BI1439" s="4" t="s">
        <v>5687</v>
      </c>
    </row>
    <row r="1440" spans="1:63" ht="19" customHeight="1" x14ac:dyDescent="0.2">
      <c r="A1440">
        <v>1467</v>
      </c>
      <c r="B1440" t="str">
        <f t="shared" si="98"/>
        <v>60005-00006</v>
      </c>
      <c r="C1440" s="2" t="s">
        <v>4836</v>
      </c>
      <c r="D1440" t="str">
        <f t="shared" si="100"/>
        <v>W-60005-00006-XX</v>
      </c>
      <c r="E1440" t="s">
        <v>3170</v>
      </c>
      <c r="F1440" t="e">
        <v>#N/A</v>
      </c>
      <c r="G1440" t="s">
        <v>4827</v>
      </c>
      <c r="H1440" t="s">
        <v>4828</v>
      </c>
      <c r="I1440" t="s">
        <v>3172</v>
      </c>
      <c r="J1440" t="s">
        <v>5332</v>
      </c>
      <c r="K1440" t="s">
        <v>5338</v>
      </c>
      <c r="L1440" t="s">
        <v>5418</v>
      </c>
      <c r="M1440" t="s">
        <v>5351</v>
      </c>
      <c r="N1440" t="s">
        <v>5391</v>
      </c>
      <c r="P1440" t="s">
        <v>5330</v>
      </c>
      <c r="Q1440" t="s">
        <v>3860</v>
      </c>
      <c r="R1440" t="e">
        <v>#N/A</v>
      </c>
      <c r="S1440" t="b">
        <v>0</v>
      </c>
      <c r="T1440" t="s">
        <v>4836</v>
      </c>
      <c r="U1440" t="s">
        <v>4836</v>
      </c>
      <c r="AI1440">
        <v>-1</v>
      </c>
      <c r="AJ1440">
        <v>-1</v>
      </c>
      <c r="AK1440" t="s">
        <v>3230</v>
      </c>
      <c r="AL1440" s="1" t="s">
        <v>3231</v>
      </c>
      <c r="AO1440" s="1" t="str">
        <f t="shared" si="101"/>
        <v>2W Distributor Bike</v>
      </c>
      <c r="BD1440" s="1" t="s">
        <v>5688</v>
      </c>
      <c r="BE1440" t="str">
        <f t="shared" si="99"/>
        <v>https://fs.amplifi.io//file?id=ef2fc6db-75e8-46ef-9673-9307b1434d45&amp;variant=thumb&amp;extension=png</v>
      </c>
      <c r="BF1440" s="4" t="s">
        <v>6778</v>
      </c>
      <c r="BG1440" s="4" t="s">
        <v>5688</v>
      </c>
      <c r="BH1440" s="4" t="s">
        <v>6779</v>
      </c>
    </row>
    <row r="1441" spans="1:63" ht="19" customHeight="1" x14ac:dyDescent="0.2">
      <c r="A1441">
        <v>1468</v>
      </c>
      <c r="B1441" t="str">
        <f t="shared" ref="B1441:B1472" si="102">MID(C1441,3,11)</f>
        <v>60005-00007</v>
      </c>
      <c r="C1441" s="2" t="s">
        <v>4837</v>
      </c>
      <c r="D1441" t="str">
        <f t="shared" si="100"/>
        <v>W-60005-00007-XX</v>
      </c>
      <c r="E1441" t="s">
        <v>3170</v>
      </c>
      <c r="F1441" t="e">
        <v>#N/A</v>
      </c>
      <c r="G1441" t="s">
        <v>4827</v>
      </c>
      <c r="H1441" t="s">
        <v>4828</v>
      </c>
      <c r="I1441" t="s">
        <v>3172</v>
      </c>
      <c r="J1441" t="s">
        <v>5332</v>
      </c>
      <c r="K1441" t="s">
        <v>5338</v>
      </c>
      <c r="L1441" t="s">
        <v>5418</v>
      </c>
      <c r="M1441" t="s">
        <v>5351</v>
      </c>
      <c r="N1441" t="s">
        <v>5391</v>
      </c>
      <c r="P1441" t="s">
        <v>5330</v>
      </c>
      <c r="Q1441" t="s">
        <v>3798</v>
      </c>
      <c r="R1441" t="e">
        <v>#N/A</v>
      </c>
      <c r="S1441" t="b">
        <v>0</v>
      </c>
      <c r="T1441" t="s">
        <v>4837</v>
      </c>
      <c r="U1441" t="s">
        <v>4837</v>
      </c>
      <c r="AI1441">
        <v>-1</v>
      </c>
      <c r="AJ1441">
        <v>-1</v>
      </c>
      <c r="AK1441" t="s">
        <v>3230</v>
      </c>
      <c r="AL1441" s="1" t="s">
        <v>3231</v>
      </c>
      <c r="AO1441" s="1" t="str">
        <f t="shared" si="101"/>
        <v>2W Distributor Bike</v>
      </c>
      <c r="BD1441" s="1" t="s">
        <v>3247</v>
      </c>
      <c r="BE1441" t="str">
        <f t="shared" si="99"/>
        <v>https://fs.amplifi.io//file?id=945b4ab4-77c5-42f4-b727-21bed6ce105d&amp;variant=thumb&amp;extension=png</v>
      </c>
      <c r="BF1441" s="4" t="s">
        <v>3247</v>
      </c>
    </row>
    <row r="1442" spans="1:63" ht="19" customHeight="1" x14ac:dyDescent="0.2">
      <c r="A1442">
        <v>1469</v>
      </c>
      <c r="B1442" t="str">
        <f t="shared" si="102"/>
        <v>60005-00008</v>
      </c>
      <c r="C1442" s="2" t="s">
        <v>4838</v>
      </c>
      <c r="D1442" t="str">
        <f t="shared" si="100"/>
        <v>W-60005-00008-XX</v>
      </c>
      <c r="E1442" t="s">
        <v>3170</v>
      </c>
      <c r="F1442" t="e">
        <v>#N/A</v>
      </c>
      <c r="G1442" t="s">
        <v>4827</v>
      </c>
      <c r="H1442" t="s">
        <v>4828</v>
      </c>
      <c r="I1442" t="s">
        <v>3172</v>
      </c>
      <c r="J1442" t="s">
        <v>5332</v>
      </c>
      <c r="K1442" t="s">
        <v>5338</v>
      </c>
      <c r="L1442" t="s">
        <v>5418</v>
      </c>
      <c r="M1442" t="s">
        <v>5351</v>
      </c>
      <c r="N1442" t="s">
        <v>5391</v>
      </c>
      <c r="P1442" t="s">
        <v>5330</v>
      </c>
      <c r="Q1442" t="s">
        <v>3870</v>
      </c>
      <c r="R1442" t="e">
        <v>#N/A</v>
      </c>
      <c r="S1442" t="b">
        <v>0</v>
      </c>
      <c r="T1442" t="s">
        <v>4838</v>
      </c>
      <c r="U1442" t="s">
        <v>4838</v>
      </c>
      <c r="AI1442">
        <v>-1</v>
      </c>
      <c r="AJ1442">
        <v>-1</v>
      </c>
      <c r="AK1442" t="s">
        <v>3230</v>
      </c>
      <c r="AL1442" s="1" t="s">
        <v>3231</v>
      </c>
      <c r="AO1442" s="1" t="str">
        <f t="shared" si="101"/>
        <v>2W Distributor Bike</v>
      </c>
      <c r="BD1442" s="1" t="s">
        <v>5689</v>
      </c>
      <c r="BE1442" t="str">
        <f t="shared" si="99"/>
        <v>https://fs.amplifi.io//file?id=36a8f91f-b6ec-4daa-b06e-13806109a0c9&amp;variant=thumb&amp;extension=png</v>
      </c>
      <c r="BF1442" s="4" t="s">
        <v>6780</v>
      </c>
      <c r="BG1442" s="4" t="s">
        <v>5689</v>
      </c>
      <c r="BH1442" s="4" t="s">
        <v>6781</v>
      </c>
      <c r="BI1442" s="4" t="s">
        <v>6782</v>
      </c>
    </row>
    <row r="1443" spans="1:63" ht="19" customHeight="1" x14ac:dyDescent="0.2">
      <c r="A1443">
        <v>1470</v>
      </c>
      <c r="B1443" t="str">
        <f t="shared" si="102"/>
        <v>60005-00009</v>
      </c>
      <c r="C1443" s="2" t="s">
        <v>4839</v>
      </c>
      <c r="D1443" t="str">
        <f t="shared" si="100"/>
        <v>W-60005-00009-XX</v>
      </c>
      <c r="E1443" t="s">
        <v>3170</v>
      </c>
      <c r="F1443" t="e">
        <v>#N/A</v>
      </c>
      <c r="G1443" t="s">
        <v>4827</v>
      </c>
      <c r="H1443" t="s">
        <v>4828</v>
      </c>
      <c r="I1443" t="s">
        <v>3172</v>
      </c>
      <c r="J1443" t="s">
        <v>5332</v>
      </c>
      <c r="K1443" t="s">
        <v>5338</v>
      </c>
      <c r="L1443" t="s">
        <v>5418</v>
      </c>
      <c r="M1443" t="s">
        <v>5351</v>
      </c>
      <c r="N1443" t="s">
        <v>5391</v>
      </c>
      <c r="P1443" t="s">
        <v>5330</v>
      </c>
      <c r="Q1443" t="s">
        <v>3858</v>
      </c>
      <c r="R1443" t="e">
        <v>#N/A</v>
      </c>
      <c r="S1443" t="b">
        <v>0</v>
      </c>
      <c r="T1443" t="s">
        <v>4839</v>
      </c>
      <c r="U1443" t="s">
        <v>4839</v>
      </c>
      <c r="AI1443">
        <v>-1</v>
      </c>
      <c r="AJ1443">
        <v>-1</v>
      </c>
      <c r="AK1443" t="s">
        <v>3230</v>
      </c>
      <c r="AL1443" s="1" t="s">
        <v>3231</v>
      </c>
      <c r="AO1443" s="1" t="str">
        <f t="shared" si="101"/>
        <v>2W Distributor Bike</v>
      </c>
      <c r="BD1443" s="1" t="s">
        <v>5690</v>
      </c>
      <c r="BE1443" t="str">
        <f t="shared" si="99"/>
        <v>https://fs.amplifi.io//file?id=e3e24bbe-b21d-4367-89c4-c7cb4f5d01a3&amp;variant=thumb&amp;extension=png</v>
      </c>
      <c r="BF1443" s="4" t="s">
        <v>6783</v>
      </c>
      <c r="BG1443" s="4" t="s">
        <v>6784</v>
      </c>
      <c r="BH1443" s="4" t="s">
        <v>5690</v>
      </c>
    </row>
    <row r="1444" spans="1:63" ht="19" customHeight="1" x14ac:dyDescent="0.2">
      <c r="A1444">
        <v>1471</v>
      </c>
      <c r="B1444" t="str">
        <f t="shared" si="102"/>
        <v>60005-00010</v>
      </c>
      <c r="C1444" s="2" t="s">
        <v>4840</v>
      </c>
      <c r="D1444" t="str">
        <f t="shared" si="100"/>
        <v>W-60005-00010-XX</v>
      </c>
      <c r="E1444" t="s">
        <v>3170</v>
      </c>
      <c r="F1444" t="e">
        <v>#N/A</v>
      </c>
      <c r="G1444" t="s">
        <v>4827</v>
      </c>
      <c r="H1444" t="s">
        <v>4828</v>
      </c>
      <c r="I1444" t="s">
        <v>3172</v>
      </c>
      <c r="J1444" t="s">
        <v>5332</v>
      </c>
      <c r="K1444" t="s">
        <v>5333</v>
      </c>
      <c r="L1444" t="s">
        <v>5416</v>
      </c>
      <c r="M1444" t="s">
        <v>5351</v>
      </c>
      <c r="N1444" t="s">
        <v>5391</v>
      </c>
      <c r="P1444" t="s">
        <v>5330</v>
      </c>
      <c r="Q1444" t="s">
        <v>3864</v>
      </c>
      <c r="R1444" t="e">
        <v>#N/A</v>
      </c>
      <c r="S1444" t="b">
        <v>0</v>
      </c>
      <c r="T1444" t="s">
        <v>4840</v>
      </c>
      <c r="U1444" t="s">
        <v>4840</v>
      </c>
      <c r="AI1444">
        <v>-1</v>
      </c>
      <c r="AJ1444">
        <v>-1</v>
      </c>
      <c r="AK1444" t="s">
        <v>3230</v>
      </c>
      <c r="AL1444" s="1" t="s">
        <v>3231</v>
      </c>
      <c r="AO1444" s="1" t="str">
        <f t="shared" si="101"/>
        <v>2W Distributor Bike</v>
      </c>
      <c r="BD1444" s="1" t="s">
        <v>5691</v>
      </c>
      <c r="BE1444" t="str">
        <f t="shared" si="99"/>
        <v>https://fs.amplifi.io//file?id=b25a0079-4792-4002-a326-b514baaf0535&amp;variant=thumb&amp;extension=png</v>
      </c>
      <c r="BF1444" s="4" t="s">
        <v>6785</v>
      </c>
      <c r="BG1444" s="4" t="s">
        <v>6786</v>
      </c>
      <c r="BH1444" s="4" t="s">
        <v>6787</v>
      </c>
      <c r="BI1444" s="4" t="s">
        <v>5691</v>
      </c>
      <c r="BJ1444" s="4" t="s">
        <v>6788</v>
      </c>
      <c r="BK1444" s="4" t="s">
        <v>6789</v>
      </c>
    </row>
    <row r="1445" spans="1:63" ht="19" customHeight="1" x14ac:dyDescent="0.2">
      <c r="A1445">
        <v>1472</v>
      </c>
      <c r="B1445" t="str">
        <f t="shared" si="102"/>
        <v>60005-00011</v>
      </c>
      <c r="C1445" s="2" t="s">
        <v>4841</v>
      </c>
      <c r="D1445" t="str">
        <f t="shared" si="100"/>
        <v>W-60005-00011-XX</v>
      </c>
      <c r="E1445" t="s">
        <v>3170</v>
      </c>
      <c r="F1445" t="e">
        <v>#N/A</v>
      </c>
      <c r="G1445" t="s">
        <v>4827</v>
      </c>
      <c r="H1445" t="s">
        <v>4828</v>
      </c>
      <c r="I1445" t="s">
        <v>3172</v>
      </c>
      <c r="J1445" t="s">
        <v>5332</v>
      </c>
      <c r="K1445" t="s">
        <v>5338</v>
      </c>
      <c r="L1445" t="s">
        <v>5418</v>
      </c>
      <c r="M1445" t="s">
        <v>5351</v>
      </c>
      <c r="N1445" t="s">
        <v>5391</v>
      </c>
      <c r="P1445" t="s">
        <v>5330</v>
      </c>
      <c r="Q1445" t="s">
        <v>3794</v>
      </c>
      <c r="R1445" t="e">
        <v>#N/A</v>
      </c>
      <c r="S1445" t="b">
        <v>0</v>
      </c>
      <c r="T1445" t="s">
        <v>4841</v>
      </c>
      <c r="U1445" t="s">
        <v>4841</v>
      </c>
      <c r="AI1445">
        <v>-1</v>
      </c>
      <c r="AJ1445">
        <v>-1</v>
      </c>
      <c r="AK1445" t="s">
        <v>3230</v>
      </c>
      <c r="AL1445" s="1" t="s">
        <v>3231</v>
      </c>
      <c r="AO1445" s="1" t="str">
        <f t="shared" si="101"/>
        <v>2W Distributor Bike</v>
      </c>
      <c r="BD1445" s="1" t="s">
        <v>3255</v>
      </c>
      <c r="BE1445" t="str">
        <f t="shared" si="99"/>
        <v>https://fs.amplifi.io//file?id=54a31198-b319-4226-9769-4a0c0e49453a&amp;variant=thumb&amp;extension=png</v>
      </c>
      <c r="BF1445" s="4" t="s">
        <v>3255</v>
      </c>
    </row>
    <row r="1446" spans="1:63" ht="19" customHeight="1" x14ac:dyDescent="0.2">
      <c r="A1446">
        <v>1473</v>
      </c>
      <c r="B1446" t="str">
        <f t="shared" si="102"/>
        <v>60005-00012</v>
      </c>
      <c r="C1446" s="2" t="s">
        <v>4842</v>
      </c>
      <c r="D1446" t="str">
        <f t="shared" si="100"/>
        <v>W-60005-00012-XX</v>
      </c>
      <c r="E1446" t="s">
        <v>3170</v>
      </c>
      <c r="F1446" t="e">
        <v>#N/A</v>
      </c>
      <c r="G1446" t="s">
        <v>4827</v>
      </c>
      <c r="H1446" t="s">
        <v>4828</v>
      </c>
      <c r="I1446" t="s">
        <v>3172</v>
      </c>
      <c r="J1446" t="s">
        <v>5332</v>
      </c>
      <c r="K1446" t="s">
        <v>5333</v>
      </c>
      <c r="L1446" t="s">
        <v>5416</v>
      </c>
      <c r="M1446" t="s">
        <v>5351</v>
      </c>
      <c r="N1446" t="s">
        <v>5391</v>
      </c>
      <c r="P1446" t="s">
        <v>5330</v>
      </c>
      <c r="Q1446" t="s">
        <v>4843</v>
      </c>
      <c r="R1446" t="e">
        <v>#N/A</v>
      </c>
      <c r="S1446" t="b">
        <v>0</v>
      </c>
      <c r="T1446" t="s">
        <v>4842</v>
      </c>
      <c r="U1446" t="s">
        <v>4842</v>
      </c>
      <c r="AI1446">
        <v>-1</v>
      </c>
      <c r="AJ1446">
        <v>-1</v>
      </c>
      <c r="AK1446" t="s">
        <v>3230</v>
      </c>
      <c r="AL1446" s="1" t="s">
        <v>3231</v>
      </c>
      <c r="AO1446" s="1" t="str">
        <f t="shared" si="101"/>
        <v>2W Distributor Bike</v>
      </c>
      <c r="BD1446" s="1" t="s">
        <v>3258</v>
      </c>
      <c r="BE1446" t="str">
        <f t="shared" si="99"/>
        <v>https://fs.amplifi.io//file?id=e6c70d9b-0e48-4a70-ae87-f7b85247908e&amp;variant=thumb&amp;extension=png</v>
      </c>
      <c r="BF1446" s="4" t="s">
        <v>3258</v>
      </c>
      <c r="BG1446" s="4" t="s">
        <v>6790</v>
      </c>
      <c r="BH1446" s="4" t="s">
        <v>6791</v>
      </c>
      <c r="BI1446" s="4" t="s">
        <v>6792</v>
      </c>
      <c r="BJ1446" s="4" t="s">
        <v>6793</v>
      </c>
      <c r="BK1446" s="4" t="s">
        <v>6794</v>
      </c>
    </row>
    <row r="1447" spans="1:63" ht="19" customHeight="1" x14ac:dyDescent="0.2">
      <c r="A1447">
        <v>1474</v>
      </c>
      <c r="B1447" t="str">
        <f t="shared" si="102"/>
        <v>60005-00013</v>
      </c>
      <c r="C1447" s="2" t="s">
        <v>4844</v>
      </c>
      <c r="D1447" t="str">
        <f t="shared" si="100"/>
        <v>W-60005-00013-XX</v>
      </c>
      <c r="E1447" t="s">
        <v>3170</v>
      </c>
      <c r="F1447" t="e">
        <v>#N/A</v>
      </c>
      <c r="G1447" t="s">
        <v>4827</v>
      </c>
      <c r="H1447" t="s">
        <v>4828</v>
      </c>
      <c r="I1447" t="s">
        <v>3172</v>
      </c>
      <c r="J1447" t="s">
        <v>5332</v>
      </c>
      <c r="K1447" t="s">
        <v>5333</v>
      </c>
      <c r="L1447" t="s">
        <v>5416</v>
      </c>
      <c r="M1447" t="s">
        <v>5351</v>
      </c>
      <c r="N1447" t="s">
        <v>5391</v>
      </c>
      <c r="P1447" t="s">
        <v>5330</v>
      </c>
      <c r="Q1447" t="s">
        <v>4845</v>
      </c>
      <c r="R1447" t="e">
        <v>#N/A</v>
      </c>
      <c r="S1447" t="b">
        <v>0</v>
      </c>
      <c r="T1447" t="s">
        <v>4844</v>
      </c>
      <c r="U1447" t="s">
        <v>4844</v>
      </c>
      <c r="AI1447">
        <v>-1</v>
      </c>
      <c r="AJ1447">
        <v>-1</v>
      </c>
      <c r="AK1447" t="s">
        <v>3230</v>
      </c>
      <c r="AL1447" s="1" t="s">
        <v>3231</v>
      </c>
      <c r="AO1447" s="1" t="str">
        <f t="shared" si="101"/>
        <v>2W Distributor Bike</v>
      </c>
      <c r="BD1447" s="1" t="s">
        <v>5692</v>
      </c>
      <c r="BE1447" t="str">
        <f t="shared" si="99"/>
        <v>https://fs.amplifi.io//file?id=4285aa0f-304e-48d5-8af3-92d366fca789&amp;variant=thumb&amp;extension=png</v>
      </c>
      <c r="BF1447" s="4" t="s">
        <v>6795</v>
      </c>
      <c r="BG1447" s="4" t="s">
        <v>5692</v>
      </c>
      <c r="BH1447" s="4" t="s">
        <v>6796</v>
      </c>
      <c r="BI1447" s="4" t="s">
        <v>6797</v>
      </c>
      <c r="BJ1447" s="4" t="s">
        <v>6798</v>
      </c>
      <c r="BK1447" s="4" t="s">
        <v>6799</v>
      </c>
    </row>
    <row r="1448" spans="1:63" ht="19" customHeight="1" x14ac:dyDescent="0.2">
      <c r="A1448">
        <v>1475</v>
      </c>
      <c r="B1448" t="str">
        <f t="shared" si="102"/>
        <v>60005-00014</v>
      </c>
      <c r="C1448" s="2" t="s">
        <v>4846</v>
      </c>
      <c r="D1448" t="str">
        <f t="shared" si="100"/>
        <v>W-60005-00014-XX</v>
      </c>
      <c r="E1448" t="s">
        <v>3170</v>
      </c>
      <c r="F1448" t="e">
        <v>#N/A</v>
      </c>
      <c r="G1448" t="s">
        <v>4827</v>
      </c>
      <c r="H1448" t="s">
        <v>4828</v>
      </c>
      <c r="I1448" t="s">
        <v>3172</v>
      </c>
      <c r="J1448" t="s">
        <v>5332</v>
      </c>
      <c r="K1448" t="s">
        <v>5338</v>
      </c>
      <c r="L1448" t="s">
        <v>5418</v>
      </c>
      <c r="M1448" t="s">
        <v>5351</v>
      </c>
      <c r="N1448" t="s">
        <v>5391</v>
      </c>
      <c r="P1448" t="s">
        <v>5330</v>
      </c>
      <c r="Q1448" t="s">
        <v>4847</v>
      </c>
      <c r="R1448" t="e">
        <v>#N/A</v>
      </c>
      <c r="S1448" t="b">
        <v>0</v>
      </c>
      <c r="T1448" t="s">
        <v>4846</v>
      </c>
      <c r="U1448" t="s">
        <v>4846</v>
      </c>
      <c r="AI1448">
        <v>-1</v>
      </c>
      <c r="AJ1448">
        <v>-1</v>
      </c>
      <c r="AK1448" t="s">
        <v>3230</v>
      </c>
      <c r="AL1448" s="1" t="s">
        <v>3231</v>
      </c>
      <c r="AO1448" s="1" t="str">
        <f t="shared" si="101"/>
        <v>2W Distributor Bike</v>
      </c>
      <c r="BD1448" s="1" t="s">
        <v>5693</v>
      </c>
      <c r="BE1448" t="str">
        <f t="shared" si="99"/>
        <v>https://fs.amplifi.io//file?id=d35e2c3d-ee48-4bc8-bd24-40de70823e89&amp;variant=thumb&amp;extension=png</v>
      </c>
      <c r="BF1448" s="4" t="s">
        <v>6800</v>
      </c>
      <c r="BG1448" s="4" t="s">
        <v>6801</v>
      </c>
      <c r="BH1448" s="4" t="s">
        <v>6802</v>
      </c>
      <c r="BI1448" s="4" t="s">
        <v>6803</v>
      </c>
      <c r="BJ1448" s="4" t="s">
        <v>6804</v>
      </c>
      <c r="BK1448" s="4" t="s">
        <v>5693</v>
      </c>
    </row>
    <row r="1449" spans="1:63" ht="19" customHeight="1" x14ac:dyDescent="0.2">
      <c r="A1449">
        <v>1476</v>
      </c>
      <c r="B1449" t="str">
        <f t="shared" si="102"/>
        <v>60005-00017</v>
      </c>
      <c r="C1449" s="2" t="s">
        <v>4848</v>
      </c>
      <c r="D1449" t="str">
        <f t="shared" si="100"/>
        <v>W-60005-00017-XX</v>
      </c>
      <c r="E1449" t="s">
        <v>3170</v>
      </c>
      <c r="F1449" t="e">
        <v>#N/A</v>
      </c>
      <c r="G1449" t="s">
        <v>4827</v>
      </c>
      <c r="H1449" t="s">
        <v>4828</v>
      </c>
      <c r="I1449" t="s">
        <v>3172</v>
      </c>
      <c r="J1449" t="s">
        <v>5332</v>
      </c>
      <c r="K1449" t="s">
        <v>5333</v>
      </c>
      <c r="L1449" t="s">
        <v>5416</v>
      </c>
      <c r="M1449" t="s">
        <v>5351</v>
      </c>
      <c r="N1449" t="s">
        <v>5391</v>
      </c>
      <c r="P1449" t="s">
        <v>5330</v>
      </c>
      <c r="Q1449" t="s">
        <v>3878</v>
      </c>
      <c r="R1449" t="e">
        <v>#N/A</v>
      </c>
      <c r="S1449" t="b">
        <v>0</v>
      </c>
      <c r="T1449" t="s">
        <v>4848</v>
      </c>
      <c r="U1449" t="s">
        <v>4848</v>
      </c>
      <c r="AI1449">
        <v>-1</v>
      </c>
      <c r="AJ1449">
        <v>-1</v>
      </c>
      <c r="AK1449" t="s">
        <v>3230</v>
      </c>
      <c r="AL1449" s="1" t="s">
        <v>3231</v>
      </c>
      <c r="AO1449" s="1" t="str">
        <f t="shared" si="101"/>
        <v>2W Distributor Bike</v>
      </c>
      <c r="BD1449" s="1" t="s">
        <v>5694</v>
      </c>
      <c r="BE1449" t="str">
        <f t="shared" si="99"/>
        <v>https://fs.amplifi.io//file?id=c900cad4-a6ac-432a-879a-2c4d08c98d21&amp;variant=thumb&amp;extension=png</v>
      </c>
      <c r="BF1449" s="4" t="s">
        <v>6805</v>
      </c>
      <c r="BG1449" s="4" t="s">
        <v>5694</v>
      </c>
      <c r="BH1449" s="4" t="s">
        <v>6806</v>
      </c>
      <c r="BI1449" s="4" t="s">
        <v>6807</v>
      </c>
      <c r="BJ1449" s="4" t="s">
        <v>6808</v>
      </c>
      <c r="BK1449" s="4" t="s">
        <v>6809</v>
      </c>
    </row>
    <row r="1450" spans="1:63" ht="19" customHeight="1" x14ac:dyDescent="0.2">
      <c r="A1450">
        <v>1477</v>
      </c>
      <c r="B1450" t="str">
        <f t="shared" si="102"/>
        <v>60005-00018</v>
      </c>
      <c r="C1450" s="2" t="s">
        <v>4849</v>
      </c>
      <c r="D1450" t="str">
        <f t="shared" si="100"/>
        <v>W-60005-00018-XX</v>
      </c>
      <c r="E1450" t="s">
        <v>3170</v>
      </c>
      <c r="F1450" t="e">
        <v>#N/A</v>
      </c>
      <c r="G1450" t="s">
        <v>4827</v>
      </c>
      <c r="H1450" t="s">
        <v>4828</v>
      </c>
      <c r="I1450" t="s">
        <v>3172</v>
      </c>
      <c r="J1450" t="s">
        <v>5332</v>
      </c>
      <c r="K1450" t="s">
        <v>5333</v>
      </c>
      <c r="L1450" t="s">
        <v>5416</v>
      </c>
      <c r="M1450" t="s">
        <v>5351</v>
      </c>
      <c r="N1450" t="s">
        <v>5391</v>
      </c>
      <c r="P1450" t="s">
        <v>5330</v>
      </c>
      <c r="Q1450" t="s">
        <v>4850</v>
      </c>
      <c r="R1450" t="e">
        <v>#N/A</v>
      </c>
      <c r="S1450" t="b">
        <v>0</v>
      </c>
      <c r="T1450" t="s">
        <v>4849</v>
      </c>
      <c r="U1450" t="s">
        <v>4849</v>
      </c>
      <c r="AI1450">
        <v>-1</v>
      </c>
      <c r="AJ1450">
        <v>-1</v>
      </c>
      <c r="AK1450" t="s">
        <v>3230</v>
      </c>
      <c r="AL1450" s="1" t="s">
        <v>3231</v>
      </c>
      <c r="AO1450" s="1" t="str">
        <f t="shared" si="101"/>
        <v>2W Distributor Bike</v>
      </c>
      <c r="BD1450" s="1" t="s">
        <v>5695</v>
      </c>
      <c r="BE1450" t="str">
        <f t="shared" si="99"/>
        <v>https://fs.amplifi.io//file?id=7a0f568e-a1f4-4782-adda-5646d197c221&amp;variant=thumb&amp;extension=png</v>
      </c>
      <c r="BF1450" s="4" t="s">
        <v>6810</v>
      </c>
      <c r="BG1450" s="4" t="s">
        <v>6811</v>
      </c>
      <c r="BH1450" s="4" t="s">
        <v>6812</v>
      </c>
      <c r="BI1450" s="4" t="s">
        <v>5695</v>
      </c>
      <c r="BJ1450" s="4" t="s">
        <v>6813</v>
      </c>
      <c r="BK1450" s="4" t="s">
        <v>6814</v>
      </c>
    </row>
    <row r="1451" spans="1:63" ht="19" customHeight="1" x14ac:dyDescent="0.2">
      <c r="A1451">
        <v>1478</v>
      </c>
      <c r="B1451" t="str">
        <f t="shared" si="102"/>
        <v>60005-00019</v>
      </c>
      <c r="C1451" s="2" t="s">
        <v>4851</v>
      </c>
      <c r="D1451" t="str">
        <f t="shared" si="100"/>
        <v>W-60005-00019-XX</v>
      </c>
      <c r="E1451" t="s">
        <v>3170</v>
      </c>
      <c r="F1451" t="e">
        <v>#N/A</v>
      </c>
      <c r="G1451" t="s">
        <v>4827</v>
      </c>
      <c r="H1451" t="s">
        <v>4828</v>
      </c>
      <c r="I1451" t="s">
        <v>3172</v>
      </c>
      <c r="J1451" t="s">
        <v>5332</v>
      </c>
      <c r="K1451" t="s">
        <v>5333</v>
      </c>
      <c r="L1451" t="s">
        <v>5416</v>
      </c>
      <c r="M1451" t="s">
        <v>5351</v>
      </c>
      <c r="N1451" t="s">
        <v>5391</v>
      </c>
      <c r="P1451" t="s">
        <v>5330</v>
      </c>
      <c r="Q1451" t="s">
        <v>4852</v>
      </c>
      <c r="R1451" t="e">
        <v>#N/A</v>
      </c>
      <c r="S1451" t="b">
        <v>0</v>
      </c>
      <c r="T1451" t="s">
        <v>4851</v>
      </c>
      <c r="U1451" t="s">
        <v>4851</v>
      </c>
      <c r="AI1451">
        <v>-1</v>
      </c>
      <c r="AJ1451">
        <v>-1</v>
      </c>
      <c r="AK1451" t="s">
        <v>3230</v>
      </c>
      <c r="AL1451" s="1" t="s">
        <v>3231</v>
      </c>
      <c r="AO1451" s="1" t="str">
        <f t="shared" si="101"/>
        <v>2W Distributor Bike</v>
      </c>
      <c r="BD1451" s="1" t="s">
        <v>8053</v>
      </c>
      <c r="BE1451" t="str">
        <f t="shared" si="99"/>
        <v>N/A&amp;variant=thumb&amp;extension=png</v>
      </c>
    </row>
    <row r="1452" spans="1:63" ht="19" customHeight="1" x14ac:dyDescent="0.2">
      <c r="A1452">
        <v>1479</v>
      </c>
      <c r="B1452" t="str">
        <f t="shared" si="102"/>
        <v>60006-00000</v>
      </c>
      <c r="C1452" s="2" t="s">
        <v>4853</v>
      </c>
      <c r="D1452" t="str">
        <f t="shared" si="100"/>
        <v>W-60006-00000-XX</v>
      </c>
      <c r="E1452" t="s">
        <v>3170</v>
      </c>
      <c r="F1452" t="e">
        <v>#N/A</v>
      </c>
      <c r="G1452" t="s">
        <v>4827</v>
      </c>
      <c r="H1452" t="s">
        <v>4854</v>
      </c>
      <c r="I1452" t="s">
        <v>3172</v>
      </c>
      <c r="J1452" t="s">
        <v>5332</v>
      </c>
      <c r="K1452" t="s">
        <v>5338</v>
      </c>
      <c r="L1452" t="s">
        <v>5418</v>
      </c>
      <c r="M1452" t="s">
        <v>5351</v>
      </c>
      <c r="N1452" t="s">
        <v>5391</v>
      </c>
      <c r="P1452" t="s">
        <v>5330</v>
      </c>
      <c r="Q1452" t="s">
        <v>3824</v>
      </c>
      <c r="R1452" t="e">
        <v>#N/A</v>
      </c>
      <c r="S1452" t="b">
        <v>0</v>
      </c>
      <c r="T1452" t="s">
        <v>4853</v>
      </c>
      <c r="U1452" t="s">
        <v>4853</v>
      </c>
      <c r="AI1452">
        <v>-1</v>
      </c>
      <c r="AJ1452">
        <v>-1</v>
      </c>
      <c r="AK1452" t="s">
        <v>3230</v>
      </c>
      <c r="AL1452" s="1" t="s">
        <v>3231</v>
      </c>
      <c r="AO1452" s="1" t="str">
        <f t="shared" si="101"/>
        <v>2W Distributor Bike</v>
      </c>
      <c r="BD1452" s="1" t="s">
        <v>3272</v>
      </c>
      <c r="BE1452" t="str">
        <f t="shared" si="99"/>
        <v>https://fs.amplifi.io//file?id=6b2e7f3f-e793-40cc-a653-2d53d4d29745&amp;variant=thumb&amp;extension=png</v>
      </c>
      <c r="BF1452" s="4" t="s">
        <v>3272</v>
      </c>
      <c r="BG1452" s="4" t="s">
        <v>6815</v>
      </c>
      <c r="BH1452" s="4" t="s">
        <v>6816</v>
      </c>
    </row>
    <row r="1453" spans="1:63" ht="19" customHeight="1" x14ac:dyDescent="0.2">
      <c r="A1453">
        <v>1480</v>
      </c>
      <c r="B1453" t="str">
        <f t="shared" si="102"/>
        <v>60006-00001</v>
      </c>
      <c r="C1453" s="2" t="s">
        <v>4855</v>
      </c>
      <c r="D1453" t="str">
        <f t="shared" si="100"/>
        <v>W-60006-00001-XX</v>
      </c>
      <c r="E1453" t="s">
        <v>3170</v>
      </c>
      <c r="F1453" t="e">
        <v>#N/A</v>
      </c>
      <c r="G1453" t="s">
        <v>4827</v>
      </c>
      <c r="H1453" t="s">
        <v>4854</v>
      </c>
      <c r="I1453" t="s">
        <v>3172</v>
      </c>
      <c r="J1453" t="s">
        <v>5332</v>
      </c>
      <c r="K1453" t="s">
        <v>5338</v>
      </c>
      <c r="L1453" t="s">
        <v>5418</v>
      </c>
      <c r="M1453" t="s">
        <v>5351</v>
      </c>
      <c r="N1453" t="s">
        <v>5391</v>
      </c>
      <c r="P1453" t="s">
        <v>5330</v>
      </c>
      <c r="Q1453" t="s">
        <v>4856</v>
      </c>
      <c r="R1453" t="e">
        <v>#N/A</v>
      </c>
      <c r="S1453" t="b">
        <v>0</v>
      </c>
      <c r="T1453" t="s">
        <v>4855</v>
      </c>
      <c r="U1453" t="s">
        <v>4855</v>
      </c>
      <c r="AI1453">
        <v>-1</v>
      </c>
      <c r="AJ1453">
        <v>-1</v>
      </c>
      <c r="AK1453" t="s">
        <v>3230</v>
      </c>
      <c r="AL1453" s="1" t="s">
        <v>3231</v>
      </c>
      <c r="AO1453" s="1" t="str">
        <f t="shared" si="101"/>
        <v>2W Distributor Bike</v>
      </c>
      <c r="BD1453" s="1" t="s">
        <v>5696</v>
      </c>
      <c r="BE1453" t="str">
        <f t="shared" si="99"/>
        <v>https://fs.amplifi.io//file?id=32afb59e-0b46-4a83-839e-6291e506772c&amp;variant=thumb&amp;extension=png</v>
      </c>
      <c r="BF1453" s="4" t="s">
        <v>6817</v>
      </c>
      <c r="BG1453" s="4" t="s">
        <v>5696</v>
      </c>
      <c r="BH1453" s="4" t="s">
        <v>6818</v>
      </c>
    </row>
    <row r="1454" spans="1:63" ht="19" customHeight="1" x14ac:dyDescent="0.2">
      <c r="A1454">
        <v>1481</v>
      </c>
      <c r="B1454" t="str">
        <f t="shared" si="102"/>
        <v>60006-00002</v>
      </c>
      <c r="C1454" s="2" t="s">
        <v>4857</v>
      </c>
      <c r="D1454" t="str">
        <f t="shared" si="100"/>
        <v>W-60006-00002-XX</v>
      </c>
      <c r="E1454" t="s">
        <v>3170</v>
      </c>
      <c r="F1454" t="e">
        <v>#N/A</v>
      </c>
      <c r="G1454" t="s">
        <v>4827</v>
      </c>
      <c r="H1454" t="s">
        <v>4854</v>
      </c>
      <c r="I1454" t="s">
        <v>3172</v>
      </c>
      <c r="J1454" t="s">
        <v>5332</v>
      </c>
      <c r="K1454" t="s">
        <v>5333</v>
      </c>
      <c r="L1454" t="s">
        <v>5416</v>
      </c>
      <c r="M1454" t="s">
        <v>5351</v>
      </c>
      <c r="N1454" t="s">
        <v>5391</v>
      </c>
      <c r="P1454" t="s">
        <v>5330</v>
      </c>
      <c r="Q1454" t="s">
        <v>3824</v>
      </c>
      <c r="R1454" t="e">
        <v>#N/A</v>
      </c>
      <c r="S1454" t="b">
        <v>0</v>
      </c>
      <c r="T1454" t="s">
        <v>4857</v>
      </c>
      <c r="U1454" t="s">
        <v>4857</v>
      </c>
      <c r="AI1454">
        <v>-1</v>
      </c>
      <c r="AJ1454">
        <v>-1</v>
      </c>
      <c r="AK1454" t="s">
        <v>3230</v>
      </c>
      <c r="AL1454" s="1" t="s">
        <v>3231</v>
      </c>
      <c r="AO1454" s="1" t="str">
        <f t="shared" si="101"/>
        <v>2W Distributor Bike</v>
      </c>
      <c r="BD1454" s="1" t="s">
        <v>5697</v>
      </c>
      <c r="BE1454" t="str">
        <f t="shared" si="99"/>
        <v>https://fs.amplifi.io//file?id=7bff4496-e507-416b-a783-7b66a9888712&amp;variant=thumb&amp;extension=png</v>
      </c>
      <c r="BF1454" s="4" t="s">
        <v>5697</v>
      </c>
      <c r="BG1454" s="4" t="s">
        <v>6819</v>
      </c>
      <c r="BH1454" s="4" t="s">
        <v>6820</v>
      </c>
      <c r="BI1454" s="4" t="s">
        <v>6821</v>
      </c>
      <c r="BJ1454" s="4" t="s">
        <v>6822</v>
      </c>
      <c r="BK1454" s="4" t="s">
        <v>6823</v>
      </c>
    </row>
    <row r="1455" spans="1:63" ht="19" customHeight="1" x14ac:dyDescent="0.2">
      <c r="A1455">
        <v>1482</v>
      </c>
      <c r="B1455" t="str">
        <f t="shared" si="102"/>
        <v>60006-00003</v>
      </c>
      <c r="C1455" s="2" t="s">
        <v>4858</v>
      </c>
      <c r="D1455" t="str">
        <f t="shared" si="100"/>
        <v>W-60006-00003-XX</v>
      </c>
      <c r="E1455" t="s">
        <v>3170</v>
      </c>
      <c r="F1455" t="e">
        <v>#N/A</v>
      </c>
      <c r="G1455" t="s">
        <v>4827</v>
      </c>
      <c r="H1455" t="s">
        <v>4854</v>
      </c>
      <c r="I1455" t="s">
        <v>3172</v>
      </c>
      <c r="J1455" t="s">
        <v>5332</v>
      </c>
      <c r="K1455" t="s">
        <v>5338</v>
      </c>
      <c r="L1455" t="s">
        <v>5418</v>
      </c>
      <c r="M1455" t="s">
        <v>5351</v>
      </c>
      <c r="N1455" t="s">
        <v>5391</v>
      </c>
      <c r="P1455" t="s">
        <v>5330</v>
      </c>
      <c r="Q1455" t="s">
        <v>3798</v>
      </c>
      <c r="R1455" t="e">
        <v>#N/A</v>
      </c>
      <c r="S1455" t="b">
        <v>0</v>
      </c>
      <c r="T1455" t="s">
        <v>4858</v>
      </c>
      <c r="U1455" t="s">
        <v>4858</v>
      </c>
      <c r="AI1455">
        <v>-1</v>
      </c>
      <c r="AJ1455">
        <v>-1</v>
      </c>
      <c r="AK1455" t="s">
        <v>3230</v>
      </c>
      <c r="AL1455" s="1" t="s">
        <v>3231</v>
      </c>
      <c r="AO1455" s="1" t="str">
        <f t="shared" si="101"/>
        <v>2W Distributor Bike</v>
      </c>
      <c r="BD1455" s="1" t="s">
        <v>5698</v>
      </c>
      <c r="BE1455" t="str">
        <f t="shared" si="99"/>
        <v>https://fs.amplifi.io//file?id=a39db11d-ec59-43f4-87f7-c3d0369971ca&amp;variant=thumb&amp;extension=png</v>
      </c>
      <c r="BF1455" s="4" t="s">
        <v>6824</v>
      </c>
      <c r="BG1455" s="4" t="s">
        <v>6825</v>
      </c>
      <c r="BH1455" s="4" t="s">
        <v>5698</v>
      </c>
    </row>
    <row r="1456" spans="1:63" ht="19" customHeight="1" x14ac:dyDescent="0.2">
      <c r="A1456">
        <v>1483</v>
      </c>
      <c r="B1456" t="str">
        <f t="shared" si="102"/>
        <v>60006-00004</v>
      </c>
      <c r="C1456" s="2" t="s">
        <v>4859</v>
      </c>
      <c r="D1456" t="str">
        <f t="shared" si="100"/>
        <v>W-60006-00004-XX</v>
      </c>
      <c r="E1456" t="s">
        <v>3170</v>
      </c>
      <c r="F1456" t="e">
        <v>#N/A</v>
      </c>
      <c r="G1456" t="s">
        <v>4827</v>
      </c>
      <c r="H1456" t="s">
        <v>4854</v>
      </c>
      <c r="I1456" t="s">
        <v>3172</v>
      </c>
      <c r="J1456" t="s">
        <v>5332</v>
      </c>
      <c r="K1456" t="s">
        <v>5333</v>
      </c>
      <c r="L1456" t="s">
        <v>5416</v>
      </c>
      <c r="M1456" t="s">
        <v>5351</v>
      </c>
      <c r="N1456" t="s">
        <v>5391</v>
      </c>
      <c r="P1456" t="s">
        <v>5330</v>
      </c>
      <c r="Q1456" t="s">
        <v>3984</v>
      </c>
      <c r="R1456" t="e">
        <v>#N/A</v>
      </c>
      <c r="S1456" t="b">
        <v>0</v>
      </c>
      <c r="T1456" t="s">
        <v>4859</v>
      </c>
      <c r="U1456" t="s">
        <v>4859</v>
      </c>
      <c r="AI1456">
        <v>-1</v>
      </c>
      <c r="AJ1456">
        <v>-1</v>
      </c>
      <c r="AK1456" t="s">
        <v>3230</v>
      </c>
      <c r="AL1456" s="1" t="s">
        <v>3231</v>
      </c>
      <c r="AO1456" s="1" t="str">
        <f t="shared" si="101"/>
        <v>2W Distributor Bike</v>
      </c>
      <c r="BD1456" s="1" t="s">
        <v>5699</v>
      </c>
      <c r="BE1456" t="str">
        <f t="shared" si="99"/>
        <v>https://fs.amplifi.io//file?id=fdd1ba1b-941d-4db6-93c1-f5ad4ab92dda&amp;variant=thumb&amp;extension=png</v>
      </c>
      <c r="BF1456" s="4" t="s">
        <v>6826</v>
      </c>
      <c r="BG1456" s="4" t="s">
        <v>6827</v>
      </c>
      <c r="BH1456" s="4" t="s">
        <v>6828</v>
      </c>
      <c r="BI1456" s="4" t="s">
        <v>6829</v>
      </c>
      <c r="BJ1456" s="4" t="s">
        <v>6830</v>
      </c>
      <c r="BK1456" s="4" t="s">
        <v>5699</v>
      </c>
    </row>
    <row r="1457" spans="1:63" ht="19" customHeight="1" x14ac:dyDescent="0.2">
      <c r="A1457">
        <v>1484</v>
      </c>
      <c r="B1457" t="str">
        <f t="shared" si="102"/>
        <v>60006-00005</v>
      </c>
      <c r="C1457" s="2" t="s">
        <v>4860</v>
      </c>
      <c r="D1457" t="str">
        <f t="shared" si="100"/>
        <v>W-60006-00005-XX</v>
      </c>
      <c r="E1457" t="s">
        <v>3170</v>
      </c>
      <c r="F1457" t="e">
        <v>#N/A</v>
      </c>
      <c r="G1457" t="s">
        <v>4827</v>
      </c>
      <c r="H1457" t="s">
        <v>4854</v>
      </c>
      <c r="I1457" t="s">
        <v>3172</v>
      </c>
      <c r="J1457" t="s">
        <v>5332</v>
      </c>
      <c r="K1457" t="s">
        <v>5333</v>
      </c>
      <c r="L1457" t="s">
        <v>5416</v>
      </c>
      <c r="M1457" t="s">
        <v>5351</v>
      </c>
      <c r="N1457" t="s">
        <v>5391</v>
      </c>
      <c r="P1457" t="s">
        <v>5330</v>
      </c>
      <c r="Q1457" t="s">
        <v>4861</v>
      </c>
      <c r="R1457" t="e">
        <v>#N/A</v>
      </c>
      <c r="S1457" t="b">
        <v>0</v>
      </c>
      <c r="T1457" t="s">
        <v>4860</v>
      </c>
      <c r="U1457" t="s">
        <v>4860</v>
      </c>
      <c r="AI1457">
        <v>-1</v>
      </c>
      <c r="AJ1457">
        <v>-1</v>
      </c>
      <c r="AK1457" t="s">
        <v>3230</v>
      </c>
      <c r="AL1457" s="1" t="s">
        <v>3231</v>
      </c>
      <c r="AO1457" s="1" t="str">
        <f t="shared" si="101"/>
        <v>2W Distributor Bike</v>
      </c>
      <c r="BD1457" s="1" t="s">
        <v>5700</v>
      </c>
      <c r="BE1457" t="str">
        <f t="shared" si="99"/>
        <v>https://fs.amplifi.io//file?id=8f36b528-5685-41f2-959d-fb3dd2985a9b&amp;variant=thumb&amp;extension=png</v>
      </c>
      <c r="BF1457" s="4" t="s">
        <v>6831</v>
      </c>
      <c r="BG1457" s="4" t="s">
        <v>6832</v>
      </c>
      <c r="BH1457" s="4" t="s">
        <v>6833</v>
      </c>
      <c r="BI1457" s="4" t="s">
        <v>6834</v>
      </c>
      <c r="BJ1457" s="4" t="s">
        <v>5700</v>
      </c>
      <c r="BK1457" s="4" t="s">
        <v>6835</v>
      </c>
    </row>
    <row r="1458" spans="1:63" ht="19" customHeight="1" x14ac:dyDescent="0.2">
      <c r="A1458">
        <v>1485</v>
      </c>
      <c r="B1458" t="str">
        <f t="shared" si="102"/>
        <v>60006-00006</v>
      </c>
      <c r="C1458" s="2" t="s">
        <v>4862</v>
      </c>
      <c r="D1458" t="str">
        <f t="shared" si="100"/>
        <v>W-60006-00006-XX</v>
      </c>
      <c r="E1458" t="s">
        <v>3170</v>
      </c>
      <c r="F1458" t="e">
        <v>#N/A</v>
      </c>
      <c r="G1458" t="s">
        <v>4827</v>
      </c>
      <c r="H1458" t="s">
        <v>4854</v>
      </c>
      <c r="I1458" t="s">
        <v>3172</v>
      </c>
      <c r="J1458" t="s">
        <v>5332</v>
      </c>
      <c r="K1458" t="s">
        <v>5338</v>
      </c>
      <c r="L1458" t="s">
        <v>5418</v>
      </c>
      <c r="M1458" t="s">
        <v>5351</v>
      </c>
      <c r="N1458" t="s">
        <v>5391</v>
      </c>
      <c r="P1458" t="s">
        <v>5330</v>
      </c>
      <c r="Q1458" t="s">
        <v>3860</v>
      </c>
      <c r="R1458" t="e">
        <v>#N/A</v>
      </c>
      <c r="S1458" t="b">
        <v>0</v>
      </c>
      <c r="T1458" t="s">
        <v>4862</v>
      </c>
      <c r="U1458" t="s">
        <v>4862</v>
      </c>
      <c r="AI1458">
        <v>-1</v>
      </c>
      <c r="AJ1458">
        <v>-1</v>
      </c>
      <c r="AK1458" t="s">
        <v>3230</v>
      </c>
      <c r="AL1458" s="1" t="s">
        <v>3231</v>
      </c>
      <c r="AO1458" s="1" t="str">
        <f t="shared" si="101"/>
        <v>2W Distributor Bike</v>
      </c>
      <c r="BD1458" s="1" t="s">
        <v>3282</v>
      </c>
      <c r="BE1458" t="str">
        <f t="shared" si="99"/>
        <v>https://fs.amplifi.io//file?id=44a34a25-8cc4-4de2-89d6-ddc002e51906&amp;variant=thumb&amp;extension=png</v>
      </c>
      <c r="BF1458" s="4" t="s">
        <v>3282</v>
      </c>
      <c r="BG1458" s="4" t="s">
        <v>6836</v>
      </c>
      <c r="BH1458" s="4" t="s">
        <v>6837</v>
      </c>
    </row>
    <row r="1459" spans="1:63" ht="19" customHeight="1" x14ac:dyDescent="0.2">
      <c r="A1459">
        <v>1486</v>
      </c>
      <c r="B1459" t="str">
        <f t="shared" si="102"/>
        <v>60006-00007</v>
      </c>
      <c r="C1459" s="2" t="s">
        <v>4863</v>
      </c>
      <c r="D1459" t="str">
        <f t="shared" si="100"/>
        <v>W-60006-00007-XX</v>
      </c>
      <c r="E1459" t="s">
        <v>3170</v>
      </c>
      <c r="F1459" t="e">
        <v>#N/A</v>
      </c>
      <c r="G1459" t="s">
        <v>4827</v>
      </c>
      <c r="H1459" t="s">
        <v>4854</v>
      </c>
      <c r="I1459" t="s">
        <v>3172</v>
      </c>
      <c r="J1459" t="s">
        <v>5332</v>
      </c>
      <c r="K1459" t="s">
        <v>5338</v>
      </c>
      <c r="L1459" t="s">
        <v>5418</v>
      </c>
      <c r="M1459" t="s">
        <v>5351</v>
      </c>
      <c r="N1459" t="s">
        <v>5391</v>
      </c>
      <c r="P1459" t="s">
        <v>5330</v>
      </c>
      <c r="Q1459" t="s">
        <v>3981</v>
      </c>
      <c r="R1459" t="e">
        <v>#N/A</v>
      </c>
      <c r="S1459" t="b">
        <v>0</v>
      </c>
      <c r="T1459" t="s">
        <v>4863</v>
      </c>
      <c r="U1459" t="s">
        <v>4863</v>
      </c>
      <c r="AI1459">
        <v>-1</v>
      </c>
      <c r="AJ1459">
        <v>-1</v>
      </c>
      <c r="AK1459" t="s">
        <v>3230</v>
      </c>
      <c r="AL1459" s="1" t="s">
        <v>3231</v>
      </c>
      <c r="AO1459" s="1" t="str">
        <f t="shared" si="101"/>
        <v>2W Distributor Bike</v>
      </c>
      <c r="BD1459" s="1" t="s">
        <v>3285</v>
      </c>
      <c r="BE1459" t="str">
        <f t="shared" si="99"/>
        <v>https://fs.amplifi.io//file?id=e964a3f5-909b-46bd-9002-60bfe49116a6&amp;variant=thumb&amp;extension=png</v>
      </c>
      <c r="BF1459" s="4" t="s">
        <v>3285</v>
      </c>
      <c r="BG1459" s="4" t="s">
        <v>6838</v>
      </c>
      <c r="BH1459" s="4" t="s">
        <v>6839</v>
      </c>
    </row>
    <row r="1460" spans="1:63" ht="19" customHeight="1" x14ac:dyDescent="0.2">
      <c r="A1460">
        <v>1487</v>
      </c>
      <c r="B1460" t="str">
        <f t="shared" si="102"/>
        <v>60006-00008</v>
      </c>
      <c r="C1460" s="2" t="s">
        <v>4864</v>
      </c>
      <c r="D1460" t="str">
        <f t="shared" si="100"/>
        <v>W-60006-00008-XX</v>
      </c>
      <c r="E1460" t="s">
        <v>3170</v>
      </c>
      <c r="F1460" t="e">
        <v>#N/A</v>
      </c>
      <c r="G1460" t="s">
        <v>4827</v>
      </c>
      <c r="H1460" t="s">
        <v>4854</v>
      </c>
      <c r="I1460" t="s">
        <v>3172</v>
      </c>
      <c r="J1460" t="s">
        <v>5332</v>
      </c>
      <c r="K1460" t="s">
        <v>5333</v>
      </c>
      <c r="L1460" t="s">
        <v>5416</v>
      </c>
      <c r="M1460" t="s">
        <v>5351</v>
      </c>
      <c r="N1460" t="s">
        <v>5391</v>
      </c>
      <c r="P1460" t="s">
        <v>5330</v>
      </c>
      <c r="Q1460" t="s">
        <v>4830</v>
      </c>
      <c r="R1460" t="e">
        <v>#N/A</v>
      </c>
      <c r="S1460" t="b">
        <v>0</v>
      </c>
      <c r="T1460" t="s">
        <v>4864</v>
      </c>
      <c r="U1460" t="s">
        <v>4864</v>
      </c>
      <c r="AI1460">
        <v>-1</v>
      </c>
      <c r="AJ1460">
        <v>-1</v>
      </c>
      <c r="AK1460" t="s">
        <v>3230</v>
      </c>
      <c r="AL1460" s="1" t="s">
        <v>3231</v>
      </c>
      <c r="AO1460" s="1" t="str">
        <f t="shared" si="101"/>
        <v>2W Distributor Bike</v>
      </c>
      <c r="BD1460" s="1" t="s">
        <v>3287</v>
      </c>
      <c r="BE1460" t="str">
        <f t="shared" si="99"/>
        <v>https://fs.amplifi.io//file?id=96843f81-4789-4524-8efd-35bd92a6b0fa&amp;variant=thumb&amp;extension=png</v>
      </c>
      <c r="BF1460" s="4" t="s">
        <v>3287</v>
      </c>
      <c r="BG1460" s="4" t="s">
        <v>6840</v>
      </c>
      <c r="BH1460" s="4" t="s">
        <v>6841</v>
      </c>
      <c r="BI1460" s="4" t="s">
        <v>6842</v>
      </c>
      <c r="BJ1460" s="4" t="s">
        <v>6843</v>
      </c>
      <c r="BK1460" s="4" t="s">
        <v>6844</v>
      </c>
    </row>
    <row r="1461" spans="1:63" ht="19" customHeight="1" x14ac:dyDescent="0.2">
      <c r="A1461">
        <v>1488</v>
      </c>
      <c r="B1461" t="str">
        <f t="shared" si="102"/>
        <v>60006-00009</v>
      </c>
      <c r="C1461" s="2" t="s">
        <v>4865</v>
      </c>
      <c r="D1461" t="str">
        <f t="shared" si="100"/>
        <v>W-60006-00009-XX</v>
      </c>
      <c r="E1461" t="s">
        <v>3170</v>
      </c>
      <c r="F1461" t="e">
        <v>#N/A</v>
      </c>
      <c r="G1461" t="s">
        <v>4827</v>
      </c>
      <c r="H1461" t="s">
        <v>4854</v>
      </c>
      <c r="I1461" t="s">
        <v>3172</v>
      </c>
      <c r="J1461" t="s">
        <v>5332</v>
      </c>
      <c r="K1461" t="s">
        <v>5338</v>
      </c>
      <c r="L1461" t="s">
        <v>5418</v>
      </c>
      <c r="M1461" t="s">
        <v>5351</v>
      </c>
      <c r="N1461" t="s">
        <v>5391</v>
      </c>
      <c r="P1461" t="s">
        <v>5330</v>
      </c>
      <c r="Q1461" t="s">
        <v>4856</v>
      </c>
      <c r="R1461" t="e">
        <v>#N/A</v>
      </c>
      <c r="S1461" t="b">
        <v>0</v>
      </c>
      <c r="T1461" t="s">
        <v>4865</v>
      </c>
      <c r="U1461" t="s">
        <v>4865</v>
      </c>
      <c r="AI1461">
        <v>-1</v>
      </c>
      <c r="AJ1461">
        <v>-1</v>
      </c>
      <c r="AK1461" t="s">
        <v>3230</v>
      </c>
      <c r="AL1461" s="1" t="s">
        <v>3231</v>
      </c>
      <c r="AO1461" s="1" t="str">
        <f t="shared" si="101"/>
        <v>2W Distributor Bike</v>
      </c>
      <c r="BD1461" s="1" t="s">
        <v>5701</v>
      </c>
      <c r="BE1461" t="str">
        <f t="shared" si="99"/>
        <v>https://fs.amplifi.io//file?id=f80f5c57-1b45-417e-9e75-2d280d252eb7&amp;variant=thumb&amp;extension=png</v>
      </c>
      <c r="BF1461" s="4" t="s">
        <v>6845</v>
      </c>
      <c r="BG1461" s="4" t="s">
        <v>6846</v>
      </c>
      <c r="BH1461" s="4" t="s">
        <v>5701</v>
      </c>
    </row>
    <row r="1462" spans="1:63" ht="19" customHeight="1" x14ac:dyDescent="0.2">
      <c r="A1462">
        <v>1489</v>
      </c>
      <c r="B1462" t="str">
        <f t="shared" si="102"/>
        <v>60006-00010</v>
      </c>
      <c r="C1462" s="2" t="s">
        <v>4866</v>
      </c>
      <c r="D1462" t="str">
        <f t="shared" si="100"/>
        <v>W-60006-00010-XX</v>
      </c>
      <c r="E1462" t="s">
        <v>3170</v>
      </c>
      <c r="F1462" t="e">
        <v>#N/A</v>
      </c>
      <c r="G1462" t="s">
        <v>4827</v>
      </c>
      <c r="H1462" t="s">
        <v>4854</v>
      </c>
      <c r="I1462" t="s">
        <v>3172</v>
      </c>
      <c r="J1462" t="s">
        <v>5332</v>
      </c>
      <c r="K1462" t="s">
        <v>5333</v>
      </c>
      <c r="L1462" t="s">
        <v>5416</v>
      </c>
      <c r="M1462" t="s">
        <v>5351</v>
      </c>
      <c r="N1462" t="s">
        <v>5391</v>
      </c>
      <c r="P1462" t="s">
        <v>5330</v>
      </c>
      <c r="Q1462" t="s">
        <v>4843</v>
      </c>
      <c r="R1462" t="e">
        <v>#N/A</v>
      </c>
      <c r="S1462" t="b">
        <v>0</v>
      </c>
      <c r="T1462" t="s">
        <v>4866</v>
      </c>
      <c r="U1462" t="s">
        <v>4866</v>
      </c>
      <c r="AI1462">
        <v>-1</v>
      </c>
      <c r="AJ1462">
        <v>-1</v>
      </c>
      <c r="AK1462" t="s">
        <v>3230</v>
      </c>
      <c r="AL1462" s="1" t="s">
        <v>3231</v>
      </c>
      <c r="AO1462" s="1" t="str">
        <f t="shared" si="101"/>
        <v>2W Distributor Bike</v>
      </c>
      <c r="BD1462" s="1" t="s">
        <v>5702</v>
      </c>
      <c r="BE1462" t="str">
        <f t="shared" si="99"/>
        <v>https://fs.amplifi.io//file?id=aaa411fd-8b3f-4f23-9307-890bab772b08&amp;variant=thumb&amp;extension=png</v>
      </c>
      <c r="BF1462" s="4" t="s">
        <v>6847</v>
      </c>
      <c r="BG1462" s="4" t="s">
        <v>6848</v>
      </c>
      <c r="BH1462" s="4" t="s">
        <v>5702</v>
      </c>
      <c r="BI1462" s="4" t="s">
        <v>6849</v>
      </c>
      <c r="BJ1462" s="4" t="s">
        <v>6850</v>
      </c>
      <c r="BK1462" s="4" t="s">
        <v>6851</v>
      </c>
    </row>
    <row r="1463" spans="1:63" ht="19" customHeight="1" x14ac:dyDescent="0.2">
      <c r="A1463">
        <v>1490</v>
      </c>
      <c r="B1463" t="str">
        <f t="shared" si="102"/>
        <v>60006-00011</v>
      </c>
      <c r="C1463" s="2" t="s">
        <v>4867</v>
      </c>
      <c r="D1463" t="str">
        <f t="shared" si="100"/>
        <v>W-60006-00011-XX</v>
      </c>
      <c r="E1463" t="s">
        <v>3170</v>
      </c>
      <c r="F1463" t="e">
        <v>#N/A</v>
      </c>
      <c r="G1463" t="s">
        <v>4827</v>
      </c>
      <c r="H1463" t="s">
        <v>4854</v>
      </c>
      <c r="I1463" t="s">
        <v>3172</v>
      </c>
      <c r="J1463" t="s">
        <v>5332</v>
      </c>
      <c r="K1463" t="s">
        <v>5333</v>
      </c>
      <c r="L1463" t="s">
        <v>5416</v>
      </c>
      <c r="M1463" t="s">
        <v>5351</v>
      </c>
      <c r="N1463" t="s">
        <v>5391</v>
      </c>
      <c r="P1463" t="s">
        <v>5330</v>
      </c>
      <c r="Q1463" t="s">
        <v>4868</v>
      </c>
      <c r="R1463" t="e">
        <v>#N/A</v>
      </c>
      <c r="S1463" t="b">
        <v>0</v>
      </c>
      <c r="T1463" t="s">
        <v>4867</v>
      </c>
      <c r="U1463" t="s">
        <v>4867</v>
      </c>
      <c r="AI1463">
        <v>-1</v>
      </c>
      <c r="AJ1463">
        <v>-1</v>
      </c>
      <c r="AK1463" t="s">
        <v>3230</v>
      </c>
      <c r="AL1463" s="1" t="s">
        <v>3231</v>
      </c>
      <c r="AO1463" s="1" t="str">
        <f t="shared" si="101"/>
        <v>2W Distributor Bike</v>
      </c>
      <c r="BD1463" s="1" t="s">
        <v>5703</v>
      </c>
      <c r="BE1463" t="str">
        <f t="shared" si="99"/>
        <v>https://fs.amplifi.io//file?id=17e06928-8cd9-4dfc-950c-7e2e291554f2&amp;variant=thumb&amp;extension=png</v>
      </c>
      <c r="BF1463" s="4" t="s">
        <v>6852</v>
      </c>
      <c r="BG1463" s="4" t="s">
        <v>6853</v>
      </c>
      <c r="BH1463" s="4" t="s">
        <v>5703</v>
      </c>
      <c r="BI1463" s="4" t="s">
        <v>6854</v>
      </c>
      <c r="BJ1463" s="4" t="s">
        <v>6855</v>
      </c>
      <c r="BK1463" s="4" t="s">
        <v>6856</v>
      </c>
    </row>
    <row r="1464" spans="1:63" ht="19" customHeight="1" x14ac:dyDescent="0.2">
      <c r="A1464">
        <v>1491</v>
      </c>
      <c r="B1464" t="str">
        <f t="shared" si="102"/>
        <v>60006-00012</v>
      </c>
      <c r="C1464" s="2" t="s">
        <v>4869</v>
      </c>
      <c r="D1464" t="str">
        <f t="shared" si="100"/>
        <v>W-60006-00012-XX</v>
      </c>
      <c r="E1464" t="s">
        <v>3170</v>
      </c>
      <c r="F1464" t="e">
        <v>#N/A</v>
      </c>
      <c r="G1464" t="s">
        <v>4827</v>
      </c>
      <c r="H1464" t="s">
        <v>4854</v>
      </c>
      <c r="I1464" t="s">
        <v>3172</v>
      </c>
      <c r="J1464" t="s">
        <v>5332</v>
      </c>
      <c r="K1464" t="s">
        <v>5338</v>
      </c>
      <c r="L1464" t="s">
        <v>5418</v>
      </c>
      <c r="M1464" t="s">
        <v>5351</v>
      </c>
      <c r="N1464" t="s">
        <v>5391</v>
      </c>
      <c r="P1464" t="s">
        <v>5330</v>
      </c>
      <c r="Q1464" t="s">
        <v>4847</v>
      </c>
      <c r="R1464" t="e">
        <v>#N/A</v>
      </c>
      <c r="S1464" t="b">
        <v>0</v>
      </c>
      <c r="T1464" t="s">
        <v>4869</v>
      </c>
      <c r="U1464" t="s">
        <v>4869</v>
      </c>
      <c r="AI1464">
        <v>-1</v>
      </c>
      <c r="AJ1464">
        <v>-1</v>
      </c>
      <c r="AK1464" t="s">
        <v>3230</v>
      </c>
      <c r="AL1464" s="1" t="s">
        <v>3231</v>
      </c>
      <c r="AO1464" s="1" t="str">
        <f t="shared" si="101"/>
        <v>2W Distributor Bike</v>
      </c>
      <c r="BD1464" s="1" t="s">
        <v>5290</v>
      </c>
      <c r="BE1464" t="str">
        <f t="shared" si="99"/>
        <v>https://fs.amplifi.io//file?id=aac059ad-d229-426b-bf46-e970ebf66546&amp;variant=thumb&amp;extension=png</v>
      </c>
      <c r="BF1464" s="4" t="s">
        <v>5290</v>
      </c>
      <c r="BG1464" s="4" t="s">
        <v>6857</v>
      </c>
      <c r="BH1464" s="4" t="s">
        <v>6858</v>
      </c>
      <c r="BI1464" s="4" t="s">
        <v>6859</v>
      </c>
      <c r="BJ1464" s="4" t="s">
        <v>6860</v>
      </c>
      <c r="BK1464" s="4" t="s">
        <v>6861</v>
      </c>
    </row>
    <row r="1465" spans="1:63" ht="19" customHeight="1" x14ac:dyDescent="0.2">
      <c r="A1465">
        <v>1492</v>
      </c>
      <c r="B1465" t="str">
        <f t="shared" si="102"/>
        <v>60006-00015</v>
      </c>
      <c r="C1465" s="2" t="s">
        <v>4870</v>
      </c>
      <c r="D1465" t="str">
        <f t="shared" si="100"/>
        <v>W-60006-00015-XX</v>
      </c>
      <c r="E1465" t="s">
        <v>3170</v>
      </c>
      <c r="F1465" t="e">
        <v>#N/A</v>
      </c>
      <c r="G1465" t="s">
        <v>4827</v>
      </c>
      <c r="H1465" t="s">
        <v>4854</v>
      </c>
      <c r="I1465" t="s">
        <v>3172</v>
      </c>
      <c r="J1465" t="s">
        <v>5332</v>
      </c>
      <c r="K1465" t="s">
        <v>5333</v>
      </c>
      <c r="L1465" t="s">
        <v>5416</v>
      </c>
      <c r="M1465" t="s">
        <v>5351</v>
      </c>
      <c r="N1465" t="s">
        <v>5391</v>
      </c>
      <c r="P1465" t="s">
        <v>5330</v>
      </c>
      <c r="Q1465" t="s">
        <v>4833</v>
      </c>
      <c r="R1465" t="e">
        <v>#N/A</v>
      </c>
      <c r="S1465" t="b">
        <v>0</v>
      </c>
      <c r="T1465" t="s">
        <v>4870</v>
      </c>
      <c r="U1465" t="s">
        <v>4870</v>
      </c>
      <c r="AI1465">
        <v>-1</v>
      </c>
      <c r="AJ1465">
        <v>-1</v>
      </c>
      <c r="AK1465" t="s">
        <v>3230</v>
      </c>
      <c r="AL1465" s="1" t="s">
        <v>3231</v>
      </c>
      <c r="AO1465" s="1" t="str">
        <f t="shared" si="101"/>
        <v>2W Distributor Bike</v>
      </c>
      <c r="BD1465" s="1" t="s">
        <v>5704</v>
      </c>
      <c r="BE1465" t="str">
        <f t="shared" si="99"/>
        <v>https://fs.amplifi.io//file?id=94dcd390-cd5f-4700-af99-154f305237de&amp;variant=thumb&amp;extension=png</v>
      </c>
      <c r="BF1465" s="4" t="s">
        <v>6862</v>
      </c>
      <c r="BG1465" s="4" t="s">
        <v>5704</v>
      </c>
      <c r="BH1465" s="4" t="s">
        <v>6863</v>
      </c>
      <c r="BI1465" s="4" t="s">
        <v>6864</v>
      </c>
      <c r="BJ1465" s="4" t="s">
        <v>6865</v>
      </c>
      <c r="BK1465" s="4" t="s">
        <v>6866</v>
      </c>
    </row>
    <row r="1466" spans="1:63" ht="19" customHeight="1" x14ac:dyDescent="0.2">
      <c r="A1466">
        <v>1493</v>
      </c>
      <c r="B1466" t="str">
        <f t="shared" si="102"/>
        <v>60006-00016</v>
      </c>
      <c r="C1466" s="2" t="s">
        <v>4871</v>
      </c>
      <c r="D1466" t="str">
        <f t="shared" si="100"/>
        <v>W-60006-00016-XX</v>
      </c>
      <c r="E1466" t="s">
        <v>3170</v>
      </c>
      <c r="F1466" t="e">
        <v>#N/A</v>
      </c>
      <c r="G1466" t="s">
        <v>4827</v>
      </c>
      <c r="H1466" t="s">
        <v>4854</v>
      </c>
      <c r="I1466" t="s">
        <v>3172</v>
      </c>
      <c r="J1466" t="s">
        <v>5332</v>
      </c>
      <c r="K1466" t="s">
        <v>5333</v>
      </c>
      <c r="L1466" t="s">
        <v>5416</v>
      </c>
      <c r="M1466" t="s">
        <v>5351</v>
      </c>
      <c r="N1466" t="s">
        <v>5391</v>
      </c>
      <c r="P1466" t="s">
        <v>5330</v>
      </c>
      <c r="Q1466" t="s">
        <v>4852</v>
      </c>
      <c r="R1466" t="e">
        <v>#N/A</v>
      </c>
      <c r="S1466" t="b">
        <v>0</v>
      </c>
      <c r="T1466" t="s">
        <v>4871</v>
      </c>
      <c r="U1466" t="s">
        <v>4871</v>
      </c>
      <c r="AI1466">
        <v>-1</v>
      </c>
      <c r="AJ1466">
        <v>-1</v>
      </c>
      <c r="AK1466" t="s">
        <v>3230</v>
      </c>
      <c r="AL1466" s="1" t="s">
        <v>3231</v>
      </c>
      <c r="AO1466" s="1" t="str">
        <f t="shared" si="101"/>
        <v>2W Distributor Bike</v>
      </c>
      <c r="BD1466" s="1" t="s">
        <v>8053</v>
      </c>
      <c r="BE1466" t="str">
        <f t="shared" si="99"/>
        <v>N/A&amp;variant=thumb&amp;extension=png</v>
      </c>
    </row>
    <row r="1467" spans="1:63" ht="19" customHeight="1" x14ac:dyDescent="0.2">
      <c r="A1467">
        <v>1494</v>
      </c>
      <c r="B1467" t="str">
        <f t="shared" si="102"/>
        <v>60006-00017</v>
      </c>
      <c r="C1467" s="2" t="s">
        <v>4872</v>
      </c>
      <c r="D1467" t="str">
        <f t="shared" si="100"/>
        <v>W-60006-00017-XX</v>
      </c>
      <c r="E1467" t="s">
        <v>3170</v>
      </c>
      <c r="F1467" t="e">
        <v>#N/A</v>
      </c>
      <c r="G1467" t="s">
        <v>4827</v>
      </c>
      <c r="H1467" t="s">
        <v>4854</v>
      </c>
      <c r="I1467" t="s">
        <v>3172</v>
      </c>
      <c r="J1467" t="s">
        <v>5332</v>
      </c>
      <c r="K1467" t="s">
        <v>5333</v>
      </c>
      <c r="L1467" t="s">
        <v>5416</v>
      </c>
      <c r="M1467" t="s">
        <v>5351</v>
      </c>
      <c r="N1467" t="s">
        <v>5391</v>
      </c>
      <c r="P1467" t="s">
        <v>5330</v>
      </c>
      <c r="Q1467" t="s">
        <v>4850</v>
      </c>
      <c r="R1467" t="e">
        <v>#N/A</v>
      </c>
      <c r="S1467" t="b">
        <v>0</v>
      </c>
      <c r="T1467" t="s">
        <v>4872</v>
      </c>
      <c r="U1467" t="s">
        <v>4872</v>
      </c>
      <c r="AI1467">
        <v>-1</v>
      </c>
      <c r="AJ1467">
        <v>-1</v>
      </c>
      <c r="AK1467" t="s">
        <v>3230</v>
      </c>
      <c r="AL1467" s="1" t="s">
        <v>3231</v>
      </c>
      <c r="AO1467" s="1" t="str">
        <f t="shared" si="101"/>
        <v>2W Distributor Bike</v>
      </c>
      <c r="BD1467" s="1" t="s">
        <v>5705</v>
      </c>
      <c r="BE1467" t="str">
        <f t="shared" si="99"/>
        <v>https://fs.amplifi.io//file?id=45194595-e741-4a16-bbd3-0c8281f560a0&amp;variant=thumb&amp;extension=png</v>
      </c>
      <c r="BF1467" s="4" t="s">
        <v>6867</v>
      </c>
      <c r="BG1467" s="4" t="s">
        <v>6868</v>
      </c>
      <c r="BH1467" s="4" t="s">
        <v>5705</v>
      </c>
      <c r="BI1467" s="4" t="s">
        <v>6869</v>
      </c>
      <c r="BJ1467" s="4" t="s">
        <v>6870</v>
      </c>
      <c r="BK1467" s="4" t="s">
        <v>6871</v>
      </c>
    </row>
    <row r="1468" spans="1:63" ht="19" customHeight="1" x14ac:dyDescent="0.2">
      <c r="A1468">
        <v>1495</v>
      </c>
      <c r="B1468" t="str">
        <f t="shared" si="102"/>
        <v>60006-00019</v>
      </c>
      <c r="C1468" s="2" t="s">
        <v>4873</v>
      </c>
      <c r="D1468" t="str">
        <f t="shared" si="100"/>
        <v>W-60006-00019-XX</v>
      </c>
      <c r="E1468" t="s">
        <v>3170</v>
      </c>
      <c r="F1468" t="e">
        <v>#N/A</v>
      </c>
      <c r="G1468" t="s">
        <v>4827</v>
      </c>
      <c r="H1468" t="s">
        <v>4854</v>
      </c>
      <c r="I1468" t="s">
        <v>3172</v>
      </c>
      <c r="J1468" t="s">
        <v>5332</v>
      </c>
      <c r="K1468" t="s">
        <v>5333</v>
      </c>
      <c r="L1468" t="s">
        <v>5416</v>
      </c>
      <c r="M1468" t="s">
        <v>5351</v>
      </c>
      <c r="N1468" t="s">
        <v>5391</v>
      </c>
      <c r="P1468" t="s">
        <v>5330</v>
      </c>
      <c r="Q1468" t="s">
        <v>3878</v>
      </c>
      <c r="R1468" t="e">
        <v>#N/A</v>
      </c>
      <c r="S1468" t="b">
        <v>0</v>
      </c>
      <c r="T1468" t="s">
        <v>4873</v>
      </c>
      <c r="U1468" t="s">
        <v>4873</v>
      </c>
      <c r="AI1468">
        <v>-1</v>
      </c>
      <c r="AJ1468">
        <v>-1</v>
      </c>
      <c r="AK1468" t="s">
        <v>3230</v>
      </c>
      <c r="AL1468" s="1" t="s">
        <v>3231</v>
      </c>
      <c r="AO1468" s="1" t="str">
        <f t="shared" si="101"/>
        <v>2W Distributor Bike</v>
      </c>
      <c r="BD1468" s="1" t="s">
        <v>5706</v>
      </c>
      <c r="BE1468" t="str">
        <f t="shared" si="99"/>
        <v>https://fs.amplifi.io//file?id=6614d39b-ef1b-4181-becc-cc784b437c01&amp;variant=thumb&amp;extension=png</v>
      </c>
      <c r="BF1468" s="4" t="s">
        <v>6872</v>
      </c>
      <c r="BG1468" s="4" t="s">
        <v>6873</v>
      </c>
      <c r="BH1468" s="4" t="s">
        <v>6874</v>
      </c>
      <c r="BI1468" s="4" t="s">
        <v>6875</v>
      </c>
      <c r="BJ1468" s="4" t="s">
        <v>5706</v>
      </c>
      <c r="BK1468" s="4" t="s">
        <v>6876</v>
      </c>
    </row>
    <row r="1469" spans="1:63" ht="19" customHeight="1" x14ac:dyDescent="0.2">
      <c r="A1469">
        <v>1496</v>
      </c>
      <c r="B1469" t="str">
        <f t="shared" si="102"/>
        <v>60007-00001</v>
      </c>
      <c r="C1469" t="s">
        <v>4874</v>
      </c>
      <c r="D1469" t="str">
        <f t="shared" si="100"/>
        <v>W-60007-00001-XX</v>
      </c>
      <c r="E1469" t="s">
        <v>3170</v>
      </c>
      <c r="F1469" t="e">
        <v>#N/A</v>
      </c>
      <c r="G1469" t="s">
        <v>4827</v>
      </c>
      <c r="H1469" t="s">
        <v>4875</v>
      </c>
      <c r="I1469" t="s">
        <v>3172</v>
      </c>
      <c r="J1469" t="s">
        <v>5332</v>
      </c>
      <c r="K1469" t="s">
        <v>5333</v>
      </c>
      <c r="L1469" t="s">
        <v>5333</v>
      </c>
      <c r="M1469" t="s">
        <v>5330</v>
      </c>
      <c r="N1469" t="s">
        <v>5330</v>
      </c>
      <c r="P1469" t="s">
        <v>5330</v>
      </c>
      <c r="Q1469" t="s">
        <v>3824</v>
      </c>
      <c r="R1469" t="e">
        <v>#N/A</v>
      </c>
      <c r="S1469" t="b">
        <v>0</v>
      </c>
      <c r="T1469" t="s">
        <v>4874</v>
      </c>
      <c r="U1469" t="s">
        <v>4874</v>
      </c>
      <c r="AI1469">
        <v>-1</v>
      </c>
      <c r="AJ1469">
        <v>-1</v>
      </c>
      <c r="AK1469" t="s">
        <v>3230</v>
      </c>
      <c r="AL1469" s="1" t="s">
        <v>3299</v>
      </c>
      <c r="AO1469" s="1" t="str">
        <f t="shared" si="101"/>
        <v>2W Distributor Bike</v>
      </c>
      <c r="BD1469" s="1" t="s">
        <v>5707</v>
      </c>
      <c r="BE1469" t="str">
        <f t="shared" si="99"/>
        <v>https://fs.amplifi.io//file?id=37df5e80-c67b-4c41-900a-c5eae4b46ee8&amp;variant=thumb&amp;extension=png</v>
      </c>
      <c r="BF1469" s="4" t="s">
        <v>6877</v>
      </c>
      <c r="BG1469" s="4" t="s">
        <v>6878</v>
      </c>
      <c r="BH1469" s="4" t="s">
        <v>5707</v>
      </c>
    </row>
    <row r="1470" spans="1:63" ht="19" customHeight="1" x14ac:dyDescent="0.2">
      <c r="A1470">
        <v>1497</v>
      </c>
      <c r="B1470" t="str">
        <f t="shared" si="102"/>
        <v>60007-00002</v>
      </c>
      <c r="C1470" t="s">
        <v>4876</v>
      </c>
      <c r="D1470" t="str">
        <f t="shared" si="100"/>
        <v>W-60007-00002-XX</v>
      </c>
      <c r="E1470" t="s">
        <v>3170</v>
      </c>
      <c r="F1470" t="e">
        <v>#N/A</v>
      </c>
      <c r="G1470" t="s">
        <v>4827</v>
      </c>
      <c r="H1470" t="s">
        <v>4875</v>
      </c>
      <c r="I1470" t="s">
        <v>3172</v>
      </c>
      <c r="J1470" t="s">
        <v>5332</v>
      </c>
      <c r="K1470" t="s">
        <v>5333</v>
      </c>
      <c r="L1470" t="s">
        <v>5333</v>
      </c>
      <c r="M1470" t="s">
        <v>5330</v>
      </c>
      <c r="N1470" t="s">
        <v>5330</v>
      </c>
      <c r="P1470" t="s">
        <v>5330</v>
      </c>
      <c r="Q1470" t="s">
        <v>3864</v>
      </c>
      <c r="R1470" t="e">
        <v>#N/A</v>
      </c>
      <c r="S1470" t="b">
        <v>0</v>
      </c>
      <c r="T1470" t="s">
        <v>4876</v>
      </c>
      <c r="U1470" t="s">
        <v>4876</v>
      </c>
      <c r="AI1470">
        <v>-1</v>
      </c>
      <c r="AJ1470">
        <v>-1</v>
      </c>
      <c r="AK1470" t="s">
        <v>3230</v>
      </c>
      <c r="AL1470" s="1" t="s">
        <v>3299</v>
      </c>
      <c r="AO1470" s="1" t="str">
        <f t="shared" si="101"/>
        <v>2W Distributor Bike</v>
      </c>
      <c r="BD1470" s="1" t="s">
        <v>5708</v>
      </c>
      <c r="BE1470" t="str">
        <f t="shared" si="99"/>
        <v>https://fs.amplifi.io//file?id=90235538-06e4-47c2-8fc0-306576051d8a&amp;variant=thumb&amp;extension=png</v>
      </c>
      <c r="BF1470" s="4" t="s">
        <v>6879</v>
      </c>
      <c r="BG1470" s="4" t="s">
        <v>5708</v>
      </c>
      <c r="BH1470" s="4" t="s">
        <v>6880</v>
      </c>
      <c r="BI1470" s="4" t="s">
        <v>6881</v>
      </c>
      <c r="BJ1470" s="4" t="s">
        <v>6882</v>
      </c>
      <c r="BK1470" s="4" t="s">
        <v>6883</v>
      </c>
    </row>
    <row r="1471" spans="1:63" ht="19" customHeight="1" x14ac:dyDescent="0.2">
      <c r="A1471">
        <v>1498</v>
      </c>
      <c r="B1471" t="str">
        <f t="shared" si="102"/>
        <v>60007-00003</v>
      </c>
      <c r="C1471" t="s">
        <v>4877</v>
      </c>
      <c r="D1471" t="str">
        <f t="shared" si="100"/>
        <v>W-60007-00003-XX</v>
      </c>
      <c r="E1471" t="s">
        <v>3170</v>
      </c>
      <c r="F1471" t="e">
        <v>#N/A</v>
      </c>
      <c r="G1471" t="s">
        <v>4827</v>
      </c>
      <c r="H1471" t="s">
        <v>4875</v>
      </c>
      <c r="I1471" t="s">
        <v>3172</v>
      </c>
      <c r="J1471" t="s">
        <v>5332</v>
      </c>
      <c r="K1471" t="s">
        <v>5333</v>
      </c>
      <c r="L1471" t="s">
        <v>5333</v>
      </c>
      <c r="M1471" t="s">
        <v>5330</v>
      </c>
      <c r="N1471" t="s">
        <v>5330</v>
      </c>
      <c r="P1471" t="s">
        <v>5330</v>
      </c>
      <c r="Q1471" t="s">
        <v>3868</v>
      </c>
      <c r="R1471" t="e">
        <v>#N/A</v>
      </c>
      <c r="S1471" t="b">
        <v>0</v>
      </c>
      <c r="T1471" t="s">
        <v>4877</v>
      </c>
      <c r="U1471" t="s">
        <v>4877</v>
      </c>
      <c r="AI1471">
        <v>-1</v>
      </c>
      <c r="AJ1471">
        <v>-1</v>
      </c>
      <c r="AK1471" t="s">
        <v>3230</v>
      </c>
      <c r="AL1471" s="1" t="s">
        <v>3299</v>
      </c>
      <c r="AO1471" s="1" t="str">
        <f t="shared" si="101"/>
        <v>2W Distributor Bike</v>
      </c>
      <c r="BD1471" s="1" t="s">
        <v>5709</v>
      </c>
      <c r="BE1471" t="str">
        <f t="shared" si="99"/>
        <v>https://fs.amplifi.io//file?id=6255268b-9f74-4f44-939c-6d8af6f15628&amp;variant=thumb&amp;extension=png</v>
      </c>
      <c r="BF1471" s="4" t="s">
        <v>6884</v>
      </c>
      <c r="BG1471" s="4" t="s">
        <v>6885</v>
      </c>
      <c r="BH1471" s="4" t="s">
        <v>6886</v>
      </c>
      <c r="BI1471" s="4" t="s">
        <v>5709</v>
      </c>
      <c r="BJ1471" s="4" t="s">
        <v>6887</v>
      </c>
      <c r="BK1471" s="4" t="s">
        <v>6888</v>
      </c>
    </row>
    <row r="1472" spans="1:63" ht="19" customHeight="1" x14ac:dyDescent="0.2">
      <c r="A1472">
        <v>1499</v>
      </c>
      <c r="B1472" t="str">
        <f t="shared" si="102"/>
        <v>60007-00004</v>
      </c>
      <c r="C1472" t="s">
        <v>4878</v>
      </c>
      <c r="D1472" t="str">
        <f t="shared" si="100"/>
        <v>W-60007-00004-XX</v>
      </c>
      <c r="E1472" t="s">
        <v>3170</v>
      </c>
      <c r="F1472" t="e">
        <v>#N/A</v>
      </c>
      <c r="G1472" t="s">
        <v>4827</v>
      </c>
      <c r="H1472" t="s">
        <v>4875</v>
      </c>
      <c r="I1472" t="s">
        <v>3172</v>
      </c>
      <c r="J1472" t="s">
        <v>5332</v>
      </c>
      <c r="K1472" t="s">
        <v>5333</v>
      </c>
      <c r="L1472" t="s">
        <v>5333</v>
      </c>
      <c r="M1472" t="s">
        <v>5330</v>
      </c>
      <c r="N1472" t="s">
        <v>5330</v>
      </c>
      <c r="P1472" t="s">
        <v>5330</v>
      </c>
      <c r="Q1472" t="s">
        <v>3798</v>
      </c>
      <c r="R1472" t="e">
        <v>#N/A</v>
      </c>
      <c r="S1472" t="b">
        <v>0</v>
      </c>
      <c r="T1472" t="s">
        <v>4878</v>
      </c>
      <c r="U1472" t="s">
        <v>4878</v>
      </c>
      <c r="AI1472">
        <v>-1</v>
      </c>
      <c r="AJ1472">
        <v>-1</v>
      </c>
      <c r="AK1472" t="s">
        <v>3230</v>
      </c>
      <c r="AL1472" s="1" t="s">
        <v>3299</v>
      </c>
      <c r="AO1472" s="1" t="str">
        <f t="shared" si="101"/>
        <v>2W Distributor Bike</v>
      </c>
      <c r="BD1472" s="1" t="s">
        <v>5710</v>
      </c>
      <c r="BE1472" t="str">
        <f t="shared" si="99"/>
        <v>https://fs.amplifi.io//file?id=ee1bc7bd-a51d-4bce-9c8b-979f3968710a&amp;variant=thumb&amp;extension=png</v>
      </c>
      <c r="BF1472" s="4" t="s">
        <v>6889</v>
      </c>
      <c r="BG1472" s="4" t="s">
        <v>6890</v>
      </c>
      <c r="BH1472" s="4" t="s">
        <v>6891</v>
      </c>
      <c r="BI1472" s="4" t="s">
        <v>5710</v>
      </c>
      <c r="BJ1472" s="4" t="s">
        <v>6892</v>
      </c>
      <c r="BK1472" s="4" t="s">
        <v>6893</v>
      </c>
    </row>
    <row r="1473" spans="1:63" ht="19" customHeight="1" x14ac:dyDescent="0.2">
      <c r="A1473">
        <v>1500</v>
      </c>
      <c r="B1473" t="str">
        <f t="shared" ref="B1473:B1504" si="103">MID(C1473,3,11)</f>
        <v>60007-00005</v>
      </c>
      <c r="C1473" t="s">
        <v>4879</v>
      </c>
      <c r="D1473" t="str">
        <f t="shared" si="100"/>
        <v>W-60007-00005-XX</v>
      </c>
      <c r="E1473" t="s">
        <v>3170</v>
      </c>
      <c r="F1473" t="e">
        <v>#N/A</v>
      </c>
      <c r="G1473" t="s">
        <v>4827</v>
      </c>
      <c r="H1473" t="s">
        <v>4875</v>
      </c>
      <c r="I1473" t="s">
        <v>3172</v>
      </c>
      <c r="J1473" t="s">
        <v>5332</v>
      </c>
      <c r="K1473" t="s">
        <v>5333</v>
      </c>
      <c r="L1473" t="s">
        <v>5333</v>
      </c>
      <c r="M1473" t="s">
        <v>5330</v>
      </c>
      <c r="N1473" t="s">
        <v>5330</v>
      </c>
      <c r="P1473" t="s">
        <v>5330</v>
      </c>
      <c r="Q1473" t="s">
        <v>3866</v>
      </c>
      <c r="R1473" t="e">
        <v>#N/A</v>
      </c>
      <c r="S1473" t="b">
        <v>0</v>
      </c>
      <c r="T1473" t="s">
        <v>4879</v>
      </c>
      <c r="U1473" t="s">
        <v>4879</v>
      </c>
      <c r="AI1473">
        <v>-1</v>
      </c>
      <c r="AJ1473">
        <v>-1</v>
      </c>
      <c r="AK1473" t="s">
        <v>3230</v>
      </c>
      <c r="AL1473" s="1" t="s">
        <v>3299</v>
      </c>
      <c r="AO1473" s="1" t="str">
        <f t="shared" si="101"/>
        <v>2W Distributor Bike</v>
      </c>
      <c r="BD1473" s="1" t="s">
        <v>5711</v>
      </c>
      <c r="BE1473" t="str">
        <f t="shared" si="99"/>
        <v>https://fs.amplifi.io//file?id=c2a30257-abd7-4318-97cd-0a457030a21a&amp;variant=thumb&amp;extension=png</v>
      </c>
      <c r="BF1473" s="4" t="s">
        <v>6894</v>
      </c>
      <c r="BG1473" s="4" t="s">
        <v>5711</v>
      </c>
      <c r="BH1473" s="4" t="s">
        <v>6895</v>
      </c>
      <c r="BI1473" s="4" t="s">
        <v>6896</v>
      </c>
      <c r="BJ1473" s="4" t="s">
        <v>6897</v>
      </c>
      <c r="BK1473" s="4" t="s">
        <v>6898</v>
      </c>
    </row>
    <row r="1474" spans="1:63" ht="19" customHeight="1" x14ac:dyDescent="0.2">
      <c r="A1474">
        <v>1501</v>
      </c>
      <c r="B1474" t="str">
        <f t="shared" si="103"/>
        <v>60007-00006</v>
      </c>
      <c r="C1474" t="s">
        <v>4880</v>
      </c>
      <c r="D1474" t="str">
        <f t="shared" si="100"/>
        <v>W-60007-00006-XX</v>
      </c>
      <c r="E1474" t="s">
        <v>3170</v>
      </c>
      <c r="F1474" t="e">
        <v>#N/A</v>
      </c>
      <c r="G1474" t="s">
        <v>4827</v>
      </c>
      <c r="H1474" t="s">
        <v>4875</v>
      </c>
      <c r="I1474" t="s">
        <v>3172</v>
      </c>
      <c r="J1474" t="s">
        <v>5332</v>
      </c>
      <c r="K1474" t="s">
        <v>5333</v>
      </c>
      <c r="L1474" t="s">
        <v>5333</v>
      </c>
      <c r="M1474" t="s">
        <v>5330</v>
      </c>
      <c r="N1474" t="s">
        <v>5330</v>
      </c>
      <c r="P1474" t="s">
        <v>5330</v>
      </c>
      <c r="Q1474" t="s">
        <v>3860</v>
      </c>
      <c r="R1474" t="e">
        <v>#N/A</v>
      </c>
      <c r="S1474" t="b">
        <v>0</v>
      </c>
      <c r="T1474" t="s">
        <v>4880</v>
      </c>
      <c r="U1474" t="s">
        <v>4880</v>
      </c>
      <c r="AI1474">
        <v>-1</v>
      </c>
      <c r="AJ1474">
        <v>-1</v>
      </c>
      <c r="AK1474" t="s">
        <v>3230</v>
      </c>
      <c r="AL1474" s="1" t="s">
        <v>3299</v>
      </c>
      <c r="AO1474" s="1" t="str">
        <f t="shared" si="101"/>
        <v>2W Distributor Bike</v>
      </c>
      <c r="BD1474" s="1" t="s">
        <v>5712</v>
      </c>
      <c r="BE1474" t="str">
        <f t="shared" ref="BE1474:BE1537" si="104">IF(BD1474="","",BD1474&amp;"&amp;variant=thumb&amp;extension=png")</f>
        <v>https://fs.amplifi.io//file?id=859c505f-1069-4bfc-abcc-0211b17bacef&amp;variant=thumb&amp;extension=png</v>
      </c>
      <c r="BF1474" s="4" t="s">
        <v>6899</v>
      </c>
      <c r="BG1474" s="4" t="s">
        <v>5712</v>
      </c>
      <c r="BH1474" s="4" t="s">
        <v>6900</v>
      </c>
    </row>
    <row r="1475" spans="1:63" ht="19" customHeight="1" x14ac:dyDescent="0.2">
      <c r="A1475">
        <v>1502</v>
      </c>
      <c r="B1475" t="str">
        <f t="shared" si="103"/>
        <v>60007-00007</v>
      </c>
      <c r="C1475" t="s">
        <v>4881</v>
      </c>
      <c r="D1475" t="str">
        <f t="shared" ref="D1475:D1538" si="105">C1475</f>
        <v>W-60007-00007-XX</v>
      </c>
      <c r="E1475" t="s">
        <v>3170</v>
      </c>
      <c r="F1475" t="e">
        <v>#N/A</v>
      </c>
      <c r="G1475" t="s">
        <v>4827</v>
      </c>
      <c r="H1475" t="s">
        <v>4875</v>
      </c>
      <c r="I1475" t="s">
        <v>3172</v>
      </c>
      <c r="J1475" t="s">
        <v>5332</v>
      </c>
      <c r="K1475" t="s">
        <v>5333</v>
      </c>
      <c r="L1475" t="s">
        <v>5333</v>
      </c>
      <c r="M1475" t="s">
        <v>5330</v>
      </c>
      <c r="N1475" t="s">
        <v>5330</v>
      </c>
      <c r="P1475" t="s">
        <v>5330</v>
      </c>
      <c r="Q1475" t="s">
        <v>4882</v>
      </c>
      <c r="R1475" t="e">
        <v>#N/A</v>
      </c>
      <c r="S1475" t="b">
        <v>0</v>
      </c>
      <c r="T1475" t="s">
        <v>4881</v>
      </c>
      <c r="U1475" t="s">
        <v>4881</v>
      </c>
      <c r="AI1475">
        <v>-1</v>
      </c>
      <c r="AJ1475">
        <v>-1</v>
      </c>
      <c r="AK1475" t="s">
        <v>3230</v>
      </c>
      <c r="AL1475" s="1" t="s">
        <v>3299</v>
      </c>
      <c r="AO1475" s="1" t="str">
        <f t="shared" ref="AO1475:AO1538" si="106">IF(E1475="Moto","",IF(E1475="Snowboard","",IF(E1475="Snowmobile","",AO$1)))</f>
        <v>2W Distributor Bike</v>
      </c>
      <c r="BD1475" s="1" t="s">
        <v>5713</v>
      </c>
      <c r="BE1475" t="str">
        <f t="shared" si="104"/>
        <v>https://fs.amplifi.io//file?id=5b4d1e3f-0cd1-414f-9872-1ffc88651f23&amp;variant=thumb&amp;extension=png</v>
      </c>
      <c r="BF1475" s="4" t="s">
        <v>6901</v>
      </c>
      <c r="BG1475" s="4" t="s">
        <v>6902</v>
      </c>
      <c r="BH1475" s="4" t="s">
        <v>6903</v>
      </c>
      <c r="BI1475" s="4" t="s">
        <v>5713</v>
      </c>
      <c r="BJ1475" s="4" t="s">
        <v>6904</v>
      </c>
      <c r="BK1475" s="4" t="s">
        <v>6905</v>
      </c>
    </row>
    <row r="1476" spans="1:63" ht="19" customHeight="1" x14ac:dyDescent="0.2">
      <c r="A1476">
        <v>1503</v>
      </c>
      <c r="B1476" t="str">
        <f t="shared" si="103"/>
        <v>60007-00008</v>
      </c>
      <c r="C1476" t="s">
        <v>4883</v>
      </c>
      <c r="D1476" t="str">
        <f t="shared" si="105"/>
        <v>W-60007-00008-XX</v>
      </c>
      <c r="E1476" t="s">
        <v>3170</v>
      </c>
      <c r="F1476" t="e">
        <v>#N/A</v>
      </c>
      <c r="G1476" t="s">
        <v>4827</v>
      </c>
      <c r="H1476" t="s">
        <v>4875</v>
      </c>
      <c r="I1476" t="s">
        <v>3172</v>
      </c>
      <c r="J1476" t="s">
        <v>5332</v>
      </c>
      <c r="K1476" t="s">
        <v>5333</v>
      </c>
      <c r="L1476" t="s">
        <v>5333</v>
      </c>
      <c r="M1476" t="s">
        <v>5330</v>
      </c>
      <c r="N1476" t="s">
        <v>5330</v>
      </c>
      <c r="P1476" t="s">
        <v>5330</v>
      </c>
      <c r="Q1476" t="s">
        <v>3824</v>
      </c>
      <c r="R1476" t="e">
        <v>#N/A</v>
      </c>
      <c r="S1476" t="b">
        <v>0</v>
      </c>
      <c r="T1476" t="s">
        <v>4883</v>
      </c>
      <c r="U1476" t="s">
        <v>4883</v>
      </c>
      <c r="AI1476">
        <v>-1</v>
      </c>
      <c r="AJ1476">
        <v>-1</v>
      </c>
      <c r="AK1476" t="s">
        <v>3230</v>
      </c>
      <c r="AL1476" s="1" t="s">
        <v>3299</v>
      </c>
      <c r="AO1476" s="1" t="str">
        <f t="shared" si="106"/>
        <v>2W Distributor Bike</v>
      </c>
      <c r="BD1476" s="1" t="s">
        <v>3309</v>
      </c>
      <c r="BE1476" t="str">
        <f t="shared" si="104"/>
        <v>https://fs.amplifi.io//file?id=354743c9-7036-41ae-9db2-c543a34edec9&amp;variant=thumb&amp;extension=png</v>
      </c>
      <c r="BF1476" s="4" t="s">
        <v>3309</v>
      </c>
      <c r="BG1476" s="4" t="s">
        <v>6906</v>
      </c>
      <c r="BH1476" s="4" t="s">
        <v>6907</v>
      </c>
    </row>
    <row r="1477" spans="1:63" ht="19" customHeight="1" x14ac:dyDescent="0.2">
      <c r="A1477">
        <v>1504</v>
      </c>
      <c r="B1477" t="str">
        <f t="shared" si="103"/>
        <v>60007-00009</v>
      </c>
      <c r="C1477" t="s">
        <v>4884</v>
      </c>
      <c r="D1477" t="str">
        <f t="shared" si="105"/>
        <v>W-60007-00009-XX</v>
      </c>
      <c r="E1477" t="s">
        <v>3170</v>
      </c>
      <c r="F1477" t="e">
        <v>#N/A</v>
      </c>
      <c r="G1477" t="s">
        <v>4827</v>
      </c>
      <c r="H1477" t="s">
        <v>4875</v>
      </c>
      <c r="I1477" t="s">
        <v>3172</v>
      </c>
      <c r="J1477" t="s">
        <v>5332</v>
      </c>
      <c r="K1477" t="s">
        <v>5333</v>
      </c>
      <c r="L1477" t="s">
        <v>5333</v>
      </c>
      <c r="M1477" t="s">
        <v>5330</v>
      </c>
      <c r="N1477" t="s">
        <v>5330</v>
      </c>
      <c r="P1477" t="s">
        <v>5330</v>
      </c>
      <c r="Q1477" t="s">
        <v>3981</v>
      </c>
      <c r="R1477" t="e">
        <v>#N/A</v>
      </c>
      <c r="S1477" t="b">
        <v>0</v>
      </c>
      <c r="T1477" t="s">
        <v>4884</v>
      </c>
      <c r="U1477" t="s">
        <v>4884</v>
      </c>
      <c r="AI1477">
        <v>-1</v>
      </c>
      <c r="AJ1477">
        <v>-1</v>
      </c>
      <c r="AK1477" t="s">
        <v>3230</v>
      </c>
      <c r="AL1477" s="1" t="s">
        <v>3299</v>
      </c>
      <c r="AO1477" s="1" t="str">
        <f t="shared" si="106"/>
        <v>2W Distributor Bike</v>
      </c>
      <c r="BD1477" s="1" t="s">
        <v>5291</v>
      </c>
      <c r="BE1477" t="str">
        <f t="shared" si="104"/>
        <v>https://fs.amplifi.io//file?id=7823b640-3473-4343-b0a7-792f5abb7c53&amp;variant=thumb&amp;extension=png</v>
      </c>
      <c r="BF1477" s="4" t="s">
        <v>5291</v>
      </c>
      <c r="BG1477" s="4" t="s">
        <v>6908</v>
      </c>
      <c r="BH1477" s="4" t="s">
        <v>6909</v>
      </c>
    </row>
    <row r="1478" spans="1:63" ht="19" customHeight="1" x14ac:dyDescent="0.2">
      <c r="A1478">
        <v>1505</v>
      </c>
      <c r="B1478" t="str">
        <f t="shared" si="103"/>
        <v>60007-00010</v>
      </c>
      <c r="C1478" t="s">
        <v>4885</v>
      </c>
      <c r="D1478" t="str">
        <f t="shared" si="105"/>
        <v>W-60007-00010-XX</v>
      </c>
      <c r="E1478" t="s">
        <v>3170</v>
      </c>
      <c r="F1478" t="e">
        <v>#N/A</v>
      </c>
      <c r="G1478" t="s">
        <v>4827</v>
      </c>
      <c r="H1478" t="s">
        <v>4875</v>
      </c>
      <c r="I1478" t="s">
        <v>3172</v>
      </c>
      <c r="J1478" t="s">
        <v>5332</v>
      </c>
      <c r="K1478" t="s">
        <v>5333</v>
      </c>
      <c r="L1478" t="s">
        <v>5333</v>
      </c>
      <c r="M1478" t="s">
        <v>5330</v>
      </c>
      <c r="N1478" t="s">
        <v>5330</v>
      </c>
      <c r="P1478" t="s">
        <v>5330</v>
      </c>
      <c r="Q1478" t="s">
        <v>4830</v>
      </c>
      <c r="R1478" t="e">
        <v>#N/A</v>
      </c>
      <c r="S1478" t="b">
        <v>0</v>
      </c>
      <c r="T1478" t="s">
        <v>4885</v>
      </c>
      <c r="U1478" t="s">
        <v>4885</v>
      </c>
      <c r="AI1478">
        <v>-1</v>
      </c>
      <c r="AJ1478">
        <v>-1</v>
      </c>
      <c r="AK1478" t="s">
        <v>3230</v>
      </c>
      <c r="AL1478" s="1" t="s">
        <v>3299</v>
      </c>
      <c r="AO1478" s="1" t="str">
        <f t="shared" si="106"/>
        <v>2W Distributor Bike</v>
      </c>
      <c r="BD1478" s="1" t="s">
        <v>3312</v>
      </c>
      <c r="BE1478" t="str">
        <f t="shared" si="104"/>
        <v>https://fs.amplifi.io//file?id=e3e79269-019e-4f3c-9d35-b06e39ae15b0&amp;variant=thumb&amp;extension=png</v>
      </c>
      <c r="BF1478" s="4" t="s">
        <v>3312</v>
      </c>
      <c r="BG1478" s="4" t="s">
        <v>6910</v>
      </c>
      <c r="BH1478" s="4" t="s">
        <v>6911</v>
      </c>
      <c r="BI1478" s="4" t="s">
        <v>6912</v>
      </c>
      <c r="BJ1478" s="4" t="s">
        <v>6913</v>
      </c>
      <c r="BK1478" s="4" t="s">
        <v>6914</v>
      </c>
    </row>
    <row r="1479" spans="1:63" ht="19" customHeight="1" x14ac:dyDescent="0.2">
      <c r="A1479">
        <v>1506</v>
      </c>
      <c r="B1479" t="str">
        <f t="shared" si="103"/>
        <v>60007-00011</v>
      </c>
      <c r="C1479" t="s">
        <v>4886</v>
      </c>
      <c r="D1479" t="str">
        <f t="shared" si="105"/>
        <v>W-60007-00011-XX</v>
      </c>
      <c r="E1479" t="s">
        <v>3170</v>
      </c>
      <c r="F1479" t="e">
        <v>#N/A</v>
      </c>
      <c r="G1479" t="s">
        <v>4827</v>
      </c>
      <c r="H1479" t="s">
        <v>4875</v>
      </c>
      <c r="I1479" t="s">
        <v>3172</v>
      </c>
      <c r="J1479" t="s">
        <v>5332</v>
      </c>
      <c r="K1479" t="s">
        <v>5333</v>
      </c>
      <c r="L1479" t="s">
        <v>5333</v>
      </c>
      <c r="M1479" t="s">
        <v>5330</v>
      </c>
      <c r="N1479" t="s">
        <v>5330</v>
      </c>
      <c r="P1479" t="s">
        <v>5330</v>
      </c>
      <c r="Q1479" t="s">
        <v>3794</v>
      </c>
      <c r="R1479" t="e">
        <v>#N/A</v>
      </c>
      <c r="S1479" t="b">
        <v>0</v>
      </c>
      <c r="T1479" t="s">
        <v>4886</v>
      </c>
      <c r="U1479" t="s">
        <v>4886</v>
      </c>
      <c r="AI1479">
        <v>-1</v>
      </c>
      <c r="AJ1479">
        <v>-1</v>
      </c>
      <c r="AK1479" t="s">
        <v>3230</v>
      </c>
      <c r="AL1479" s="1" t="s">
        <v>3299</v>
      </c>
      <c r="AO1479" s="1" t="str">
        <f t="shared" si="106"/>
        <v>2W Distributor Bike</v>
      </c>
      <c r="BD1479" s="1" t="s">
        <v>5714</v>
      </c>
      <c r="BE1479" t="str">
        <f t="shared" si="104"/>
        <v>https://fs.amplifi.io//file?id=cd762f32-9e47-493c-bb85-aca69121939d&amp;variant=thumb&amp;extension=png</v>
      </c>
      <c r="BF1479" s="4" t="s">
        <v>5714</v>
      </c>
      <c r="BG1479" s="4" t="s">
        <v>6915</v>
      </c>
      <c r="BH1479" s="4" t="s">
        <v>6916</v>
      </c>
    </row>
    <row r="1480" spans="1:63" ht="19" customHeight="1" x14ac:dyDescent="0.2">
      <c r="A1480">
        <v>1507</v>
      </c>
      <c r="B1480" t="str">
        <f t="shared" si="103"/>
        <v>60007-00012</v>
      </c>
      <c r="C1480" t="s">
        <v>4887</v>
      </c>
      <c r="D1480" t="str">
        <f t="shared" si="105"/>
        <v>W-60007-00012-XX</v>
      </c>
      <c r="E1480" t="s">
        <v>3170</v>
      </c>
      <c r="F1480" t="e">
        <v>#N/A</v>
      </c>
      <c r="G1480" t="s">
        <v>4827</v>
      </c>
      <c r="H1480" t="s">
        <v>4875</v>
      </c>
      <c r="I1480" t="s">
        <v>3172</v>
      </c>
      <c r="J1480" t="s">
        <v>5332</v>
      </c>
      <c r="K1480" t="s">
        <v>5333</v>
      </c>
      <c r="L1480" t="s">
        <v>5333</v>
      </c>
      <c r="M1480" t="s">
        <v>5330</v>
      </c>
      <c r="N1480" t="s">
        <v>5330</v>
      </c>
      <c r="P1480" t="s">
        <v>5330</v>
      </c>
      <c r="Q1480" t="s">
        <v>3860</v>
      </c>
      <c r="R1480" t="e">
        <v>#N/A</v>
      </c>
      <c r="S1480" t="b">
        <v>0</v>
      </c>
      <c r="T1480" t="s">
        <v>4887</v>
      </c>
      <c r="U1480" t="s">
        <v>4887</v>
      </c>
      <c r="AI1480">
        <v>-1</v>
      </c>
      <c r="AJ1480">
        <v>-1</v>
      </c>
      <c r="AK1480" t="s">
        <v>3230</v>
      </c>
      <c r="AL1480" s="1" t="s">
        <v>3299</v>
      </c>
      <c r="AO1480" s="1" t="str">
        <f t="shared" si="106"/>
        <v>2W Distributor Bike</v>
      </c>
      <c r="BD1480" s="1" t="s">
        <v>5715</v>
      </c>
      <c r="BE1480" t="str">
        <f t="shared" si="104"/>
        <v>https://fs.amplifi.io//file?id=c622fffe-8a9e-4c8a-b5f8-84cff444a509&amp;variant=thumb&amp;extension=png</v>
      </c>
      <c r="BF1480" s="4" t="s">
        <v>6917</v>
      </c>
      <c r="BG1480" s="4" t="s">
        <v>6918</v>
      </c>
      <c r="BH1480" s="4" t="s">
        <v>5715</v>
      </c>
    </row>
    <row r="1481" spans="1:63" ht="19" customHeight="1" x14ac:dyDescent="0.2">
      <c r="A1481">
        <v>1508</v>
      </c>
      <c r="B1481" t="str">
        <f t="shared" si="103"/>
        <v>60007-00013</v>
      </c>
      <c r="C1481" t="s">
        <v>4888</v>
      </c>
      <c r="D1481" t="str">
        <f t="shared" si="105"/>
        <v>W-60007-00013-XX</v>
      </c>
      <c r="E1481" t="s">
        <v>3170</v>
      </c>
      <c r="F1481" t="e">
        <v>#N/A</v>
      </c>
      <c r="G1481" t="s">
        <v>4827</v>
      </c>
      <c r="H1481" t="s">
        <v>4875</v>
      </c>
      <c r="I1481" t="s">
        <v>3172</v>
      </c>
      <c r="J1481" t="s">
        <v>5332</v>
      </c>
      <c r="K1481" t="s">
        <v>5333</v>
      </c>
      <c r="L1481" t="s">
        <v>5333</v>
      </c>
      <c r="M1481" t="s">
        <v>5330</v>
      </c>
      <c r="N1481" t="s">
        <v>5330</v>
      </c>
      <c r="P1481" t="s">
        <v>5330</v>
      </c>
      <c r="Q1481" t="s">
        <v>4843</v>
      </c>
      <c r="R1481" t="e">
        <v>#N/A</v>
      </c>
      <c r="S1481" t="b">
        <v>0</v>
      </c>
      <c r="T1481" t="s">
        <v>4888</v>
      </c>
      <c r="U1481" t="s">
        <v>4888</v>
      </c>
      <c r="AI1481">
        <v>-1</v>
      </c>
      <c r="AJ1481">
        <v>-1</v>
      </c>
      <c r="AK1481" t="s">
        <v>3230</v>
      </c>
      <c r="AL1481" s="1" t="s">
        <v>3299</v>
      </c>
      <c r="AO1481" s="1" t="str">
        <f t="shared" si="106"/>
        <v>2W Distributor Bike</v>
      </c>
      <c r="BD1481" s="1" t="s">
        <v>5716</v>
      </c>
      <c r="BE1481" t="str">
        <f t="shared" si="104"/>
        <v>https://fs.amplifi.io//file?id=e661cfff-075b-4d4f-a389-9353ba12d817&amp;variant=thumb&amp;extension=png</v>
      </c>
      <c r="BF1481" s="4" t="s">
        <v>6919</v>
      </c>
      <c r="BG1481" s="4" t="s">
        <v>6920</v>
      </c>
      <c r="BH1481" s="4" t="s">
        <v>6921</v>
      </c>
      <c r="BI1481" s="4" t="s">
        <v>6922</v>
      </c>
      <c r="BJ1481" s="4" t="s">
        <v>5716</v>
      </c>
      <c r="BK1481" s="4" t="s">
        <v>6923</v>
      </c>
    </row>
    <row r="1482" spans="1:63" ht="19" customHeight="1" x14ac:dyDescent="0.2">
      <c r="A1482">
        <v>1509</v>
      </c>
      <c r="B1482" t="str">
        <f t="shared" si="103"/>
        <v>60007-00016</v>
      </c>
      <c r="C1482" t="s">
        <v>4889</v>
      </c>
      <c r="D1482" t="str">
        <f t="shared" si="105"/>
        <v>W-60007-00016-XX</v>
      </c>
      <c r="E1482" t="s">
        <v>3170</v>
      </c>
      <c r="F1482" t="e">
        <v>#N/A</v>
      </c>
      <c r="G1482" t="s">
        <v>4827</v>
      </c>
      <c r="H1482" t="s">
        <v>4875</v>
      </c>
      <c r="I1482" t="s">
        <v>3172</v>
      </c>
      <c r="J1482" t="s">
        <v>5332</v>
      </c>
      <c r="K1482" t="s">
        <v>5333</v>
      </c>
      <c r="L1482" t="s">
        <v>5333</v>
      </c>
      <c r="M1482" t="s">
        <v>5330</v>
      </c>
      <c r="N1482" t="s">
        <v>5330</v>
      </c>
      <c r="P1482" t="s">
        <v>5330</v>
      </c>
      <c r="Q1482" t="s">
        <v>4833</v>
      </c>
      <c r="R1482" t="e">
        <v>#N/A</v>
      </c>
      <c r="S1482" t="b">
        <v>0</v>
      </c>
      <c r="T1482" t="s">
        <v>4889</v>
      </c>
      <c r="U1482" t="s">
        <v>4889</v>
      </c>
      <c r="AI1482">
        <v>-1</v>
      </c>
      <c r="AJ1482">
        <v>-1</v>
      </c>
      <c r="AK1482" t="s">
        <v>3230</v>
      </c>
      <c r="AL1482" s="1" t="s">
        <v>3299</v>
      </c>
      <c r="AO1482" s="1" t="str">
        <f t="shared" si="106"/>
        <v>2W Distributor Bike</v>
      </c>
      <c r="BD1482" s="1" t="s">
        <v>5717</v>
      </c>
      <c r="BE1482" t="str">
        <f t="shared" si="104"/>
        <v>https://fs.amplifi.io//file?id=c0e1f68a-fcf3-4551-bc72-6f92b299d771&amp;variant=thumb&amp;extension=png</v>
      </c>
      <c r="BF1482" s="4" t="s">
        <v>6924</v>
      </c>
      <c r="BG1482" s="4" t="s">
        <v>6925</v>
      </c>
      <c r="BH1482" s="4" t="s">
        <v>6926</v>
      </c>
      <c r="BI1482" s="4" t="s">
        <v>5717</v>
      </c>
      <c r="BJ1482" s="4" t="s">
        <v>6927</v>
      </c>
      <c r="BK1482" s="4" t="s">
        <v>6928</v>
      </c>
    </row>
    <row r="1483" spans="1:63" ht="19" customHeight="1" x14ac:dyDescent="0.2">
      <c r="A1483">
        <v>1510</v>
      </c>
      <c r="B1483" t="str">
        <f t="shared" si="103"/>
        <v>60007-00017</v>
      </c>
      <c r="C1483" t="s">
        <v>4890</v>
      </c>
      <c r="D1483" t="str">
        <f t="shared" si="105"/>
        <v>W-60007-00017-XX</v>
      </c>
      <c r="E1483" t="s">
        <v>3170</v>
      </c>
      <c r="F1483" t="e">
        <v>#N/A</v>
      </c>
      <c r="G1483" t="s">
        <v>4827</v>
      </c>
      <c r="H1483" t="s">
        <v>4875</v>
      </c>
      <c r="I1483" t="s">
        <v>3172</v>
      </c>
      <c r="J1483" t="s">
        <v>5332</v>
      </c>
      <c r="K1483" t="s">
        <v>5333</v>
      </c>
      <c r="L1483" t="s">
        <v>5333</v>
      </c>
      <c r="M1483" t="s">
        <v>5330</v>
      </c>
      <c r="N1483" t="s">
        <v>5330</v>
      </c>
      <c r="P1483" t="s">
        <v>5330</v>
      </c>
      <c r="Q1483" t="s">
        <v>3878</v>
      </c>
      <c r="R1483" t="e">
        <v>#N/A</v>
      </c>
      <c r="S1483" t="b">
        <v>0</v>
      </c>
      <c r="T1483" t="s">
        <v>4890</v>
      </c>
      <c r="U1483" t="s">
        <v>4890</v>
      </c>
      <c r="AI1483">
        <v>-1</v>
      </c>
      <c r="AJ1483">
        <v>-1</v>
      </c>
      <c r="AK1483" t="s">
        <v>3230</v>
      </c>
      <c r="AL1483" s="1" t="s">
        <v>3299</v>
      </c>
      <c r="AO1483" s="1" t="str">
        <f t="shared" si="106"/>
        <v>2W Distributor Bike</v>
      </c>
      <c r="BD1483" s="1" t="s">
        <v>5718</v>
      </c>
      <c r="BE1483" t="str">
        <f t="shared" si="104"/>
        <v>https://fs.amplifi.io//file?id=084f154a-ce90-41cb-9b25-31741cbf8f24&amp;variant=thumb&amp;extension=png</v>
      </c>
      <c r="BF1483" s="4" t="s">
        <v>6929</v>
      </c>
      <c r="BG1483" s="4" t="s">
        <v>6930</v>
      </c>
      <c r="BH1483" s="4" t="s">
        <v>5718</v>
      </c>
      <c r="BI1483" s="4" t="s">
        <v>6931</v>
      </c>
      <c r="BJ1483" s="4" t="s">
        <v>6932</v>
      </c>
      <c r="BK1483" s="4" t="s">
        <v>6933</v>
      </c>
    </row>
    <row r="1484" spans="1:63" ht="19" customHeight="1" x14ac:dyDescent="0.2">
      <c r="A1484">
        <v>1511</v>
      </c>
      <c r="B1484" t="str">
        <f t="shared" si="103"/>
        <v>60007-00018</v>
      </c>
      <c r="C1484" t="s">
        <v>4891</v>
      </c>
      <c r="D1484" t="str">
        <f t="shared" si="105"/>
        <v>W-60007-00018-XX</v>
      </c>
      <c r="E1484" t="s">
        <v>3170</v>
      </c>
      <c r="F1484" t="e">
        <v>#N/A</v>
      </c>
      <c r="G1484" t="s">
        <v>4827</v>
      </c>
      <c r="H1484" t="s">
        <v>4875</v>
      </c>
      <c r="I1484" t="s">
        <v>3172</v>
      </c>
      <c r="J1484" t="s">
        <v>5332</v>
      </c>
      <c r="K1484" t="s">
        <v>5333</v>
      </c>
      <c r="L1484" t="s">
        <v>5333</v>
      </c>
      <c r="M1484" t="s">
        <v>5330</v>
      </c>
      <c r="N1484" t="s">
        <v>5330</v>
      </c>
      <c r="P1484" t="s">
        <v>5330</v>
      </c>
      <c r="Q1484" t="s">
        <v>4868</v>
      </c>
      <c r="R1484" t="e">
        <v>#N/A</v>
      </c>
      <c r="S1484" t="b">
        <v>0</v>
      </c>
      <c r="T1484" t="s">
        <v>4891</v>
      </c>
      <c r="U1484" t="s">
        <v>4891</v>
      </c>
      <c r="AI1484">
        <v>-1</v>
      </c>
      <c r="AJ1484">
        <v>-1</v>
      </c>
      <c r="AK1484" t="s">
        <v>3230</v>
      </c>
      <c r="AL1484" s="1" t="s">
        <v>3299</v>
      </c>
      <c r="AO1484" s="1" t="str">
        <f t="shared" si="106"/>
        <v>2W Distributor Bike</v>
      </c>
      <c r="BD1484" s="1" t="s">
        <v>3319</v>
      </c>
      <c r="BE1484" t="str">
        <f t="shared" si="104"/>
        <v>https://fs.amplifi.io//file?id=89ec2c9e-a4ec-4fd6-950d-7d251d18629b&amp;variant=thumb&amp;extension=png</v>
      </c>
      <c r="BF1484" s="4" t="s">
        <v>3319</v>
      </c>
      <c r="BG1484" s="4" t="s">
        <v>6934</v>
      </c>
      <c r="BH1484" s="4" t="s">
        <v>6935</v>
      </c>
      <c r="BI1484" s="4" t="s">
        <v>6936</v>
      </c>
      <c r="BJ1484" s="4" t="s">
        <v>6937</v>
      </c>
      <c r="BK1484" s="4" t="s">
        <v>6938</v>
      </c>
    </row>
    <row r="1485" spans="1:63" ht="19" customHeight="1" x14ac:dyDescent="0.2">
      <c r="A1485">
        <v>1512</v>
      </c>
      <c r="B1485" t="str">
        <f t="shared" si="103"/>
        <v>60007-00019</v>
      </c>
      <c r="C1485" t="s">
        <v>4892</v>
      </c>
      <c r="D1485" t="str">
        <f t="shared" si="105"/>
        <v>W-60007-00019-XX</v>
      </c>
      <c r="E1485" t="s">
        <v>3170</v>
      </c>
      <c r="F1485" t="e">
        <v>#N/A</v>
      </c>
      <c r="G1485" t="s">
        <v>4827</v>
      </c>
      <c r="H1485" t="s">
        <v>4875</v>
      </c>
      <c r="I1485" t="s">
        <v>3172</v>
      </c>
      <c r="J1485" t="s">
        <v>5332</v>
      </c>
      <c r="K1485" t="s">
        <v>5333</v>
      </c>
      <c r="L1485" t="s">
        <v>5333</v>
      </c>
      <c r="M1485" t="s">
        <v>5330</v>
      </c>
      <c r="N1485" t="s">
        <v>5330</v>
      </c>
      <c r="P1485" t="s">
        <v>5330</v>
      </c>
      <c r="Q1485" t="s">
        <v>4847</v>
      </c>
      <c r="R1485" t="e">
        <v>#N/A</v>
      </c>
      <c r="S1485" t="b">
        <v>0</v>
      </c>
      <c r="T1485" t="s">
        <v>4892</v>
      </c>
      <c r="U1485" t="s">
        <v>4892</v>
      </c>
      <c r="AI1485">
        <v>-1</v>
      </c>
      <c r="AJ1485">
        <v>-1</v>
      </c>
      <c r="AK1485" t="s">
        <v>3230</v>
      </c>
      <c r="AL1485" s="1" t="s">
        <v>3299</v>
      </c>
      <c r="AO1485" s="1" t="str">
        <f t="shared" si="106"/>
        <v>2W Distributor Bike</v>
      </c>
      <c r="BD1485" s="1" t="s">
        <v>5292</v>
      </c>
      <c r="BE1485" t="str">
        <f t="shared" si="104"/>
        <v>https://fs.amplifi.io//file?id=c4fb7ab6-eefb-4b52-9cac-b46fbd5ef567&amp;variant=thumb&amp;extension=png</v>
      </c>
      <c r="BF1485" s="4" t="s">
        <v>5292</v>
      </c>
      <c r="BG1485" s="4" t="s">
        <v>6939</v>
      </c>
      <c r="BH1485" s="4" t="s">
        <v>6940</v>
      </c>
      <c r="BI1485" s="4" t="s">
        <v>6941</v>
      </c>
      <c r="BJ1485" s="4" t="s">
        <v>6942</v>
      </c>
      <c r="BK1485" s="4" t="s">
        <v>6943</v>
      </c>
    </row>
    <row r="1486" spans="1:63" ht="19" customHeight="1" x14ac:dyDescent="0.2">
      <c r="A1486">
        <v>1513</v>
      </c>
      <c r="B1486" t="str">
        <f t="shared" si="103"/>
        <v>60007-00020</v>
      </c>
      <c r="C1486" t="s">
        <v>4893</v>
      </c>
      <c r="D1486" t="str">
        <f t="shared" si="105"/>
        <v>W-60007-00020-XX</v>
      </c>
      <c r="E1486" t="s">
        <v>3170</v>
      </c>
      <c r="F1486" t="e">
        <v>#N/A</v>
      </c>
      <c r="G1486" t="s">
        <v>4827</v>
      </c>
      <c r="H1486" t="s">
        <v>4875</v>
      </c>
      <c r="I1486" t="s">
        <v>3172</v>
      </c>
      <c r="J1486" t="s">
        <v>5332</v>
      </c>
      <c r="K1486" t="s">
        <v>5333</v>
      </c>
      <c r="L1486" t="s">
        <v>5333</v>
      </c>
      <c r="M1486" t="s">
        <v>5330</v>
      </c>
      <c r="N1486" t="s">
        <v>5330</v>
      </c>
      <c r="P1486" t="s">
        <v>5330</v>
      </c>
      <c r="Q1486" t="s">
        <v>4852</v>
      </c>
      <c r="R1486" t="e">
        <v>#N/A</v>
      </c>
      <c r="S1486" t="b">
        <v>0</v>
      </c>
      <c r="T1486" t="s">
        <v>4893</v>
      </c>
      <c r="U1486" t="s">
        <v>4893</v>
      </c>
      <c r="AI1486">
        <v>-1</v>
      </c>
      <c r="AJ1486">
        <v>-1</v>
      </c>
      <c r="AK1486" t="s">
        <v>3230</v>
      </c>
      <c r="AL1486" s="1" t="s">
        <v>3299</v>
      </c>
      <c r="AO1486" s="1" t="str">
        <f t="shared" si="106"/>
        <v>2W Distributor Bike</v>
      </c>
      <c r="BD1486" s="1" t="s">
        <v>8053</v>
      </c>
      <c r="BE1486" t="str">
        <f t="shared" si="104"/>
        <v>N/A&amp;variant=thumb&amp;extension=png</v>
      </c>
    </row>
    <row r="1487" spans="1:63" ht="19" customHeight="1" x14ac:dyDescent="0.2">
      <c r="A1487">
        <v>1514</v>
      </c>
      <c r="B1487" t="str">
        <f t="shared" si="103"/>
        <v>60007-00021</v>
      </c>
      <c r="C1487" t="s">
        <v>4894</v>
      </c>
      <c r="D1487" t="str">
        <f t="shared" si="105"/>
        <v>W-60007-00021-XX</v>
      </c>
      <c r="E1487" t="s">
        <v>3170</v>
      </c>
      <c r="F1487" t="e">
        <v>#N/A</v>
      </c>
      <c r="G1487" t="s">
        <v>4827</v>
      </c>
      <c r="H1487" t="s">
        <v>4875</v>
      </c>
      <c r="I1487" t="s">
        <v>3172</v>
      </c>
      <c r="J1487" t="s">
        <v>5332</v>
      </c>
      <c r="K1487" t="s">
        <v>5333</v>
      </c>
      <c r="L1487" t="s">
        <v>5333</v>
      </c>
      <c r="M1487" t="s">
        <v>5330</v>
      </c>
      <c r="N1487" t="s">
        <v>5330</v>
      </c>
      <c r="P1487" t="s">
        <v>5330</v>
      </c>
      <c r="Q1487" t="s">
        <v>4895</v>
      </c>
      <c r="R1487" t="e">
        <v>#N/A</v>
      </c>
      <c r="S1487" t="b">
        <v>0</v>
      </c>
      <c r="T1487" t="s">
        <v>4894</v>
      </c>
      <c r="U1487" t="s">
        <v>4894</v>
      </c>
      <c r="AI1487">
        <v>-1</v>
      </c>
      <c r="AJ1487">
        <v>-1</v>
      </c>
      <c r="AK1487" t="s">
        <v>3230</v>
      </c>
      <c r="AL1487" s="1" t="s">
        <v>3299</v>
      </c>
      <c r="AO1487" s="1" t="str">
        <f t="shared" si="106"/>
        <v>2W Distributor Bike</v>
      </c>
      <c r="BD1487" s="1" t="s">
        <v>5719</v>
      </c>
      <c r="BE1487" t="str">
        <f t="shared" si="104"/>
        <v>https://fs.amplifi.io//file?id=c8f89ffd-dec0-4dd3-8f94-702d6e6880a3&amp;variant=thumb&amp;extension=png</v>
      </c>
      <c r="BF1487" s="4" t="s">
        <v>6944</v>
      </c>
      <c r="BG1487" s="4" t="s">
        <v>6945</v>
      </c>
      <c r="BH1487" s="4" t="s">
        <v>6946</v>
      </c>
      <c r="BI1487" s="4" t="s">
        <v>6947</v>
      </c>
      <c r="BJ1487" s="4" t="s">
        <v>6948</v>
      </c>
      <c r="BK1487" s="4" t="s">
        <v>5719</v>
      </c>
    </row>
    <row r="1488" spans="1:63" ht="19" customHeight="1" x14ac:dyDescent="0.2">
      <c r="A1488">
        <v>1515</v>
      </c>
      <c r="B1488" t="str">
        <f t="shared" si="103"/>
        <v>60008-00000</v>
      </c>
      <c r="C1488" t="s">
        <v>4896</v>
      </c>
      <c r="D1488" t="str">
        <f t="shared" si="105"/>
        <v>W-60008-00000-XX</v>
      </c>
      <c r="E1488" t="s">
        <v>3170</v>
      </c>
      <c r="F1488" t="e">
        <v>#N/A</v>
      </c>
      <c r="G1488" t="s">
        <v>4827</v>
      </c>
      <c r="H1488" t="s">
        <v>4897</v>
      </c>
      <c r="I1488" t="s">
        <v>3172</v>
      </c>
      <c r="J1488" t="s">
        <v>5332</v>
      </c>
      <c r="K1488" t="s">
        <v>5333</v>
      </c>
      <c r="L1488" t="s">
        <v>5333</v>
      </c>
      <c r="M1488" t="s">
        <v>5330</v>
      </c>
      <c r="N1488" t="s">
        <v>5330</v>
      </c>
      <c r="P1488" t="s">
        <v>5330</v>
      </c>
      <c r="Q1488" t="s">
        <v>4830</v>
      </c>
      <c r="R1488" t="e">
        <v>#N/A</v>
      </c>
      <c r="S1488" t="b">
        <v>0</v>
      </c>
      <c r="T1488" t="s">
        <v>4896</v>
      </c>
      <c r="U1488" t="s">
        <v>4896</v>
      </c>
      <c r="AI1488">
        <v>-1</v>
      </c>
      <c r="AJ1488">
        <v>-1</v>
      </c>
      <c r="AK1488" t="s">
        <v>3230</v>
      </c>
      <c r="AL1488" s="1" t="s">
        <v>3299</v>
      </c>
      <c r="AO1488" s="1" t="str">
        <f t="shared" si="106"/>
        <v>2W Distributor Bike</v>
      </c>
      <c r="BD1488" s="1" t="s">
        <v>5720</v>
      </c>
      <c r="BE1488" t="str">
        <f t="shared" si="104"/>
        <v>https://fs.amplifi.io//file?id=06b6d3c7-bb3a-4220-b7fa-920459ecb838&amp;variant=thumb&amp;extension=png</v>
      </c>
      <c r="BF1488" s="4" t="s">
        <v>6949</v>
      </c>
      <c r="BG1488" s="4" t="s">
        <v>6950</v>
      </c>
      <c r="BH1488" s="4" t="s">
        <v>6951</v>
      </c>
      <c r="BI1488" s="4" t="s">
        <v>5720</v>
      </c>
      <c r="BJ1488" s="4" t="s">
        <v>6952</v>
      </c>
      <c r="BK1488" s="4" t="s">
        <v>6953</v>
      </c>
    </row>
    <row r="1489" spans="1:63" ht="19" customHeight="1" x14ac:dyDescent="0.2">
      <c r="A1489">
        <v>1516</v>
      </c>
      <c r="B1489" t="str">
        <f t="shared" si="103"/>
        <v>60008-00001</v>
      </c>
      <c r="C1489" t="s">
        <v>4898</v>
      </c>
      <c r="D1489" t="str">
        <f t="shared" si="105"/>
        <v>W-60008-00001-XX</v>
      </c>
      <c r="E1489" t="s">
        <v>3170</v>
      </c>
      <c r="F1489" t="e">
        <v>#N/A</v>
      </c>
      <c r="G1489" t="s">
        <v>4827</v>
      </c>
      <c r="H1489" t="s">
        <v>4897</v>
      </c>
      <c r="I1489" t="s">
        <v>3172</v>
      </c>
      <c r="J1489" t="s">
        <v>5332</v>
      </c>
      <c r="K1489" t="s">
        <v>5333</v>
      </c>
      <c r="L1489" t="s">
        <v>5333</v>
      </c>
      <c r="M1489" t="s">
        <v>5330</v>
      </c>
      <c r="N1489" t="s">
        <v>5330</v>
      </c>
      <c r="P1489" t="s">
        <v>5330</v>
      </c>
      <c r="Q1489" t="s">
        <v>3868</v>
      </c>
      <c r="R1489" t="e">
        <v>#N/A</v>
      </c>
      <c r="S1489" t="b">
        <v>0</v>
      </c>
      <c r="T1489" t="s">
        <v>4898</v>
      </c>
      <c r="U1489" t="s">
        <v>4898</v>
      </c>
      <c r="AI1489">
        <v>-1</v>
      </c>
      <c r="AJ1489">
        <v>-1</v>
      </c>
      <c r="AK1489" t="s">
        <v>3230</v>
      </c>
      <c r="AL1489" s="1" t="s">
        <v>3299</v>
      </c>
      <c r="AO1489" s="1" t="str">
        <f t="shared" si="106"/>
        <v>2W Distributor Bike</v>
      </c>
      <c r="BD1489" s="1" t="s">
        <v>5721</v>
      </c>
      <c r="BE1489" t="str">
        <f t="shared" si="104"/>
        <v>https://fs.amplifi.io//file?id=91a891e4-134e-4184-95fa-e1e104c96c68&amp;variant=thumb&amp;extension=png</v>
      </c>
      <c r="BF1489" s="4" t="s">
        <v>6954</v>
      </c>
      <c r="BG1489" s="4" t="s">
        <v>5721</v>
      </c>
      <c r="BH1489" s="4" t="s">
        <v>6955</v>
      </c>
      <c r="BI1489" s="4" t="s">
        <v>6956</v>
      </c>
      <c r="BJ1489" s="4" t="s">
        <v>6957</v>
      </c>
      <c r="BK1489" s="4" t="s">
        <v>6958</v>
      </c>
    </row>
    <row r="1490" spans="1:63" ht="19" customHeight="1" x14ac:dyDescent="0.2">
      <c r="A1490">
        <v>1517</v>
      </c>
      <c r="B1490" t="str">
        <f t="shared" si="103"/>
        <v>60008-00002</v>
      </c>
      <c r="C1490" t="s">
        <v>4899</v>
      </c>
      <c r="D1490" t="str">
        <f t="shared" si="105"/>
        <v>W-60008-00002-XX</v>
      </c>
      <c r="E1490" t="s">
        <v>3170</v>
      </c>
      <c r="F1490" t="e">
        <v>#N/A</v>
      </c>
      <c r="G1490" t="s">
        <v>4827</v>
      </c>
      <c r="H1490" t="s">
        <v>4897</v>
      </c>
      <c r="I1490" t="s">
        <v>3172</v>
      </c>
      <c r="J1490" t="s">
        <v>5332</v>
      </c>
      <c r="K1490" t="s">
        <v>5333</v>
      </c>
      <c r="L1490" t="s">
        <v>5333</v>
      </c>
      <c r="M1490" t="s">
        <v>5330</v>
      </c>
      <c r="N1490" t="s">
        <v>5330</v>
      </c>
      <c r="P1490" t="s">
        <v>5330</v>
      </c>
      <c r="Q1490" t="s">
        <v>3860</v>
      </c>
      <c r="R1490" t="e">
        <v>#N/A</v>
      </c>
      <c r="S1490" t="b">
        <v>0</v>
      </c>
      <c r="T1490" t="s">
        <v>4899</v>
      </c>
      <c r="U1490" t="s">
        <v>4899</v>
      </c>
      <c r="AI1490">
        <v>-1</v>
      </c>
      <c r="AJ1490">
        <v>-1</v>
      </c>
      <c r="AK1490" t="s">
        <v>3230</v>
      </c>
      <c r="AL1490" s="1" t="s">
        <v>3299</v>
      </c>
      <c r="AO1490" s="1" t="str">
        <f t="shared" si="106"/>
        <v>2W Distributor Bike</v>
      </c>
      <c r="BD1490" s="1" t="s">
        <v>5722</v>
      </c>
      <c r="BE1490" t="str">
        <f t="shared" si="104"/>
        <v>https://fs.amplifi.io//file?id=e7187f58-0d3b-49c3-ab2c-435b4ba8c922&amp;variant=thumb&amp;extension=png</v>
      </c>
      <c r="BF1490" s="4" t="s">
        <v>6959</v>
      </c>
      <c r="BG1490" s="4" t="s">
        <v>6960</v>
      </c>
      <c r="BH1490" s="4" t="s">
        <v>5722</v>
      </c>
    </row>
    <row r="1491" spans="1:63" ht="19" customHeight="1" x14ac:dyDescent="0.2">
      <c r="A1491">
        <v>1518</v>
      </c>
      <c r="B1491" t="str">
        <f t="shared" si="103"/>
        <v>60008-00003</v>
      </c>
      <c r="C1491" t="s">
        <v>4900</v>
      </c>
      <c r="D1491" t="str">
        <f t="shared" si="105"/>
        <v>W-60008-00003-XX</v>
      </c>
      <c r="E1491" t="s">
        <v>3170</v>
      </c>
      <c r="F1491" t="e">
        <v>#N/A</v>
      </c>
      <c r="G1491" t="s">
        <v>4827</v>
      </c>
      <c r="H1491" t="s">
        <v>4897</v>
      </c>
      <c r="I1491" t="s">
        <v>3172</v>
      </c>
      <c r="J1491" t="s">
        <v>5332</v>
      </c>
      <c r="K1491" t="s">
        <v>5333</v>
      </c>
      <c r="L1491" t="s">
        <v>5333</v>
      </c>
      <c r="M1491" t="s">
        <v>5330</v>
      </c>
      <c r="N1491" t="s">
        <v>5330</v>
      </c>
      <c r="P1491" t="s">
        <v>5330</v>
      </c>
      <c r="Q1491" t="s">
        <v>4901</v>
      </c>
      <c r="R1491" t="e">
        <v>#N/A</v>
      </c>
      <c r="S1491" t="b">
        <v>0</v>
      </c>
      <c r="T1491" t="s">
        <v>4900</v>
      </c>
      <c r="U1491" t="s">
        <v>4900</v>
      </c>
      <c r="AI1491">
        <v>-1</v>
      </c>
      <c r="AJ1491">
        <v>-1</v>
      </c>
      <c r="AK1491" t="s">
        <v>3230</v>
      </c>
      <c r="AL1491" s="1" t="s">
        <v>3299</v>
      </c>
      <c r="AO1491" s="1" t="str">
        <f t="shared" si="106"/>
        <v>2W Distributor Bike</v>
      </c>
      <c r="BD1491" s="1" t="s">
        <v>3331</v>
      </c>
      <c r="BE1491" t="str">
        <f t="shared" si="104"/>
        <v>https://fs.amplifi.io//file?id=b8b0b47d-1492-4e56-a9d6-73e960f8e2de&amp;variant=thumb&amp;extension=png</v>
      </c>
      <c r="BF1491" s="4" t="s">
        <v>3331</v>
      </c>
      <c r="BG1491" s="4" t="s">
        <v>6961</v>
      </c>
      <c r="BH1491" s="4" t="s">
        <v>6962</v>
      </c>
    </row>
    <row r="1492" spans="1:63" ht="19" customHeight="1" x14ac:dyDescent="0.2">
      <c r="A1492">
        <v>1519</v>
      </c>
      <c r="B1492" t="str">
        <f t="shared" si="103"/>
        <v>60008-00004</v>
      </c>
      <c r="C1492" t="s">
        <v>4902</v>
      </c>
      <c r="D1492" t="str">
        <f t="shared" si="105"/>
        <v>W-60008-00004-XX</v>
      </c>
      <c r="E1492" t="s">
        <v>3170</v>
      </c>
      <c r="F1492" t="e">
        <v>#N/A</v>
      </c>
      <c r="G1492" t="s">
        <v>4827</v>
      </c>
      <c r="H1492" t="s">
        <v>4897</v>
      </c>
      <c r="I1492" t="s">
        <v>3172</v>
      </c>
      <c r="J1492" t="s">
        <v>5332</v>
      </c>
      <c r="K1492" t="s">
        <v>5333</v>
      </c>
      <c r="L1492" t="s">
        <v>5333</v>
      </c>
      <c r="M1492" t="s">
        <v>5330</v>
      </c>
      <c r="N1492" t="s">
        <v>5330</v>
      </c>
      <c r="P1492" t="s">
        <v>5330</v>
      </c>
      <c r="Q1492" t="s">
        <v>3981</v>
      </c>
      <c r="R1492" t="e">
        <v>#N/A</v>
      </c>
      <c r="S1492" t="b">
        <v>0</v>
      </c>
      <c r="T1492" t="s">
        <v>4902</v>
      </c>
      <c r="U1492" t="s">
        <v>4902</v>
      </c>
      <c r="AI1492">
        <v>-1</v>
      </c>
      <c r="AJ1492">
        <v>-1</v>
      </c>
      <c r="AK1492" t="s">
        <v>3230</v>
      </c>
      <c r="AL1492" s="1" t="s">
        <v>3299</v>
      </c>
      <c r="AO1492" s="1" t="str">
        <f t="shared" si="106"/>
        <v>2W Distributor Bike</v>
      </c>
      <c r="BD1492" s="1" t="s">
        <v>3333</v>
      </c>
      <c r="BE1492" t="str">
        <f t="shared" si="104"/>
        <v>https://fs.amplifi.io//file?id=333cd539-b607-4927-937e-2fae79c6a101&amp;variant=thumb&amp;extension=png</v>
      </c>
      <c r="BF1492" s="4" t="s">
        <v>3333</v>
      </c>
      <c r="BG1492" s="4" t="s">
        <v>6963</v>
      </c>
      <c r="BH1492" s="4" t="s">
        <v>6964</v>
      </c>
    </row>
    <row r="1493" spans="1:63" ht="19" customHeight="1" x14ac:dyDescent="0.2">
      <c r="A1493">
        <v>1520</v>
      </c>
      <c r="B1493" t="str">
        <f t="shared" si="103"/>
        <v>60008-00005</v>
      </c>
      <c r="C1493" t="s">
        <v>4903</v>
      </c>
      <c r="D1493" t="str">
        <f t="shared" si="105"/>
        <v>W-60008-00005-XX</v>
      </c>
      <c r="E1493" t="s">
        <v>3170</v>
      </c>
      <c r="F1493" t="e">
        <v>#N/A</v>
      </c>
      <c r="G1493" t="s">
        <v>4827</v>
      </c>
      <c r="H1493" t="s">
        <v>4897</v>
      </c>
      <c r="I1493" t="s">
        <v>3172</v>
      </c>
      <c r="J1493" t="s">
        <v>5332</v>
      </c>
      <c r="K1493" t="s">
        <v>5333</v>
      </c>
      <c r="L1493" t="s">
        <v>5333</v>
      </c>
      <c r="M1493" t="s">
        <v>5330</v>
      </c>
      <c r="N1493" t="s">
        <v>5330</v>
      </c>
      <c r="P1493" t="s">
        <v>5330</v>
      </c>
      <c r="Q1493" t="s">
        <v>3824</v>
      </c>
      <c r="R1493" t="e">
        <v>#N/A</v>
      </c>
      <c r="S1493" t="b">
        <v>0</v>
      </c>
      <c r="T1493" t="s">
        <v>4903</v>
      </c>
      <c r="U1493" t="s">
        <v>4903</v>
      </c>
      <c r="AI1493">
        <v>-1</v>
      </c>
      <c r="AJ1493">
        <v>-1</v>
      </c>
      <c r="AK1493" t="s">
        <v>3230</v>
      </c>
      <c r="AL1493" s="1" t="s">
        <v>3299</v>
      </c>
      <c r="AO1493" s="1" t="str">
        <f t="shared" si="106"/>
        <v>2W Distributor Bike</v>
      </c>
      <c r="BD1493" s="1" t="s">
        <v>3335</v>
      </c>
      <c r="BE1493" t="str">
        <f t="shared" si="104"/>
        <v>https://fs.amplifi.io//file?id=12f12caa-6cbe-43ea-bd0e-a4a54e72880b&amp;variant=thumb&amp;extension=png</v>
      </c>
      <c r="BF1493" s="4" t="s">
        <v>3335</v>
      </c>
      <c r="BG1493" s="4" t="s">
        <v>6965</v>
      </c>
      <c r="BH1493" s="4" t="s">
        <v>6966</v>
      </c>
    </row>
    <row r="1494" spans="1:63" ht="19" customHeight="1" x14ac:dyDescent="0.2">
      <c r="A1494">
        <v>1521</v>
      </c>
      <c r="B1494" t="str">
        <f t="shared" si="103"/>
        <v>60008-00006</v>
      </c>
      <c r="C1494" t="s">
        <v>4904</v>
      </c>
      <c r="D1494" t="str">
        <f t="shared" si="105"/>
        <v>W-60008-00006-XX</v>
      </c>
      <c r="E1494" t="s">
        <v>3170</v>
      </c>
      <c r="F1494" t="e">
        <v>#N/A</v>
      </c>
      <c r="G1494" t="s">
        <v>4827</v>
      </c>
      <c r="H1494" t="s">
        <v>4897</v>
      </c>
      <c r="I1494" t="s">
        <v>3172</v>
      </c>
      <c r="J1494" t="s">
        <v>5332</v>
      </c>
      <c r="K1494" t="s">
        <v>5333</v>
      </c>
      <c r="L1494" t="s">
        <v>5333</v>
      </c>
      <c r="M1494" t="s">
        <v>5330</v>
      </c>
      <c r="N1494" t="s">
        <v>5330</v>
      </c>
      <c r="P1494" t="s">
        <v>5330</v>
      </c>
      <c r="Q1494" t="s">
        <v>3794</v>
      </c>
      <c r="R1494" t="e">
        <v>#N/A</v>
      </c>
      <c r="S1494" t="b">
        <v>0</v>
      </c>
      <c r="T1494" t="s">
        <v>4904</v>
      </c>
      <c r="U1494" t="s">
        <v>4904</v>
      </c>
      <c r="AI1494">
        <v>-1</v>
      </c>
      <c r="AJ1494">
        <v>-1</v>
      </c>
      <c r="AK1494" t="s">
        <v>3230</v>
      </c>
      <c r="AL1494" s="1" t="s">
        <v>3299</v>
      </c>
      <c r="AO1494" s="1" t="str">
        <f t="shared" si="106"/>
        <v>2W Distributor Bike</v>
      </c>
      <c r="BD1494" s="1" t="s">
        <v>3337</v>
      </c>
      <c r="BE1494" t="str">
        <f t="shared" si="104"/>
        <v>https://fs.amplifi.io//file?id=dd30d7bb-a5e5-41d2-8b10-8f150e9141dc&amp;variant=thumb&amp;extension=png</v>
      </c>
      <c r="BF1494" s="4" t="s">
        <v>3337</v>
      </c>
    </row>
    <row r="1495" spans="1:63" ht="19" customHeight="1" x14ac:dyDescent="0.2">
      <c r="A1495">
        <v>1522</v>
      </c>
      <c r="B1495" t="str">
        <f t="shared" si="103"/>
        <v>60008-00007</v>
      </c>
      <c r="C1495" t="s">
        <v>4905</v>
      </c>
      <c r="D1495" t="str">
        <f t="shared" si="105"/>
        <v>W-60008-00007-XX</v>
      </c>
      <c r="E1495" t="s">
        <v>3170</v>
      </c>
      <c r="F1495" t="e">
        <v>#N/A</v>
      </c>
      <c r="G1495" t="s">
        <v>4827</v>
      </c>
      <c r="H1495" t="s">
        <v>4897</v>
      </c>
      <c r="I1495" t="s">
        <v>3172</v>
      </c>
      <c r="J1495" t="s">
        <v>5332</v>
      </c>
      <c r="K1495" t="s">
        <v>5333</v>
      </c>
      <c r="L1495" t="s">
        <v>5333</v>
      </c>
      <c r="M1495" t="s">
        <v>5330</v>
      </c>
      <c r="N1495" t="s">
        <v>5330</v>
      </c>
      <c r="P1495" t="s">
        <v>5330</v>
      </c>
      <c r="Q1495" t="s">
        <v>4843</v>
      </c>
      <c r="R1495" t="e">
        <v>#N/A</v>
      </c>
      <c r="S1495" t="b">
        <v>0</v>
      </c>
      <c r="T1495" t="s">
        <v>4905</v>
      </c>
      <c r="U1495" t="s">
        <v>4905</v>
      </c>
      <c r="AI1495">
        <v>-1</v>
      </c>
      <c r="AJ1495">
        <v>-1</v>
      </c>
      <c r="AK1495" t="s">
        <v>3230</v>
      </c>
      <c r="AL1495" s="1" t="s">
        <v>3299</v>
      </c>
      <c r="AO1495" s="1" t="str">
        <f t="shared" si="106"/>
        <v>2W Distributor Bike</v>
      </c>
      <c r="BD1495" s="1" t="s">
        <v>5723</v>
      </c>
      <c r="BE1495" t="str">
        <f t="shared" si="104"/>
        <v>https://fs.amplifi.io//file?id=e0822e18-c5bd-4f2b-a2cd-80aa54e311d6&amp;variant=thumb&amp;extension=png</v>
      </c>
      <c r="BF1495" s="4" t="s">
        <v>6967</v>
      </c>
      <c r="BG1495" s="4" t="s">
        <v>5723</v>
      </c>
      <c r="BH1495" s="4" t="s">
        <v>6968</v>
      </c>
      <c r="BI1495" s="4" t="s">
        <v>6969</v>
      </c>
      <c r="BJ1495" s="4" t="s">
        <v>6970</v>
      </c>
      <c r="BK1495" s="4" t="s">
        <v>6971</v>
      </c>
    </row>
    <row r="1496" spans="1:63" ht="19" customHeight="1" x14ac:dyDescent="0.2">
      <c r="A1496">
        <v>1523</v>
      </c>
      <c r="B1496" t="str">
        <f t="shared" si="103"/>
        <v>60008-00009</v>
      </c>
      <c r="C1496" t="s">
        <v>4906</v>
      </c>
      <c r="D1496" t="str">
        <f t="shared" si="105"/>
        <v>W-60008-00009-XX</v>
      </c>
      <c r="E1496" t="s">
        <v>3170</v>
      </c>
      <c r="F1496" t="e">
        <v>#N/A</v>
      </c>
      <c r="G1496" t="s">
        <v>4827</v>
      </c>
      <c r="H1496" t="s">
        <v>4897</v>
      </c>
      <c r="I1496" t="s">
        <v>3172</v>
      </c>
      <c r="J1496" t="s">
        <v>5332</v>
      </c>
      <c r="K1496" t="s">
        <v>5333</v>
      </c>
      <c r="L1496" t="s">
        <v>5333</v>
      </c>
      <c r="M1496" t="s">
        <v>5330</v>
      </c>
      <c r="N1496" t="s">
        <v>5330</v>
      </c>
      <c r="P1496" t="s">
        <v>5330</v>
      </c>
      <c r="Q1496" t="s">
        <v>4868</v>
      </c>
      <c r="R1496" t="e">
        <v>#N/A</v>
      </c>
      <c r="S1496" t="b">
        <v>0</v>
      </c>
      <c r="T1496" t="s">
        <v>4906</v>
      </c>
      <c r="U1496" t="s">
        <v>4906</v>
      </c>
      <c r="AI1496">
        <v>-1</v>
      </c>
      <c r="AJ1496">
        <v>-1</v>
      </c>
      <c r="AK1496" t="s">
        <v>3230</v>
      </c>
      <c r="AL1496" s="1" t="s">
        <v>3299</v>
      </c>
      <c r="AO1496" s="1" t="str">
        <f t="shared" si="106"/>
        <v>2W Distributor Bike</v>
      </c>
      <c r="BD1496" s="1" t="s">
        <v>5724</v>
      </c>
      <c r="BE1496" t="str">
        <f t="shared" si="104"/>
        <v>https://fs.amplifi.io//file?id=99e8413e-e108-405c-8a39-0bd8133651d7&amp;variant=thumb&amp;extension=png</v>
      </c>
      <c r="BF1496" s="4" t="s">
        <v>6972</v>
      </c>
      <c r="BG1496" s="4" t="s">
        <v>6973</v>
      </c>
      <c r="BH1496" s="4" t="s">
        <v>5724</v>
      </c>
      <c r="BI1496" s="4" t="s">
        <v>6974</v>
      </c>
      <c r="BJ1496" s="4" t="s">
        <v>6975</v>
      </c>
      <c r="BK1496" s="4" t="s">
        <v>6976</v>
      </c>
    </row>
    <row r="1497" spans="1:63" ht="19" customHeight="1" x14ac:dyDescent="0.2">
      <c r="A1497">
        <v>1524</v>
      </c>
      <c r="B1497" t="str">
        <f t="shared" si="103"/>
        <v>60008-00010</v>
      </c>
      <c r="C1497" t="s">
        <v>4907</v>
      </c>
      <c r="D1497" t="str">
        <f t="shared" si="105"/>
        <v>W-60008-00010-XX</v>
      </c>
      <c r="E1497" t="s">
        <v>3170</v>
      </c>
      <c r="F1497" t="e">
        <v>#N/A</v>
      </c>
      <c r="G1497" t="s">
        <v>4827</v>
      </c>
      <c r="H1497" t="s">
        <v>4897</v>
      </c>
      <c r="I1497" t="s">
        <v>3172</v>
      </c>
      <c r="J1497" t="s">
        <v>5332</v>
      </c>
      <c r="K1497" t="s">
        <v>5333</v>
      </c>
      <c r="L1497" t="s">
        <v>5333</v>
      </c>
      <c r="M1497" t="s">
        <v>5330</v>
      </c>
      <c r="N1497" t="s">
        <v>5330</v>
      </c>
      <c r="P1497" t="s">
        <v>5330</v>
      </c>
      <c r="Q1497" t="s">
        <v>3984</v>
      </c>
      <c r="R1497" t="e">
        <v>#N/A</v>
      </c>
      <c r="S1497" t="b">
        <v>0</v>
      </c>
      <c r="T1497" t="s">
        <v>4907</v>
      </c>
      <c r="U1497" t="s">
        <v>4907</v>
      </c>
      <c r="AI1497">
        <v>-1</v>
      </c>
      <c r="AJ1497">
        <v>-1</v>
      </c>
      <c r="AK1497" t="s">
        <v>3230</v>
      </c>
      <c r="AL1497" s="1" t="s">
        <v>3299</v>
      </c>
      <c r="AO1497" s="1" t="str">
        <f t="shared" si="106"/>
        <v>2W Distributor Bike</v>
      </c>
      <c r="BD1497" s="1" t="s">
        <v>5725</v>
      </c>
      <c r="BE1497" t="str">
        <f t="shared" si="104"/>
        <v>https://fs.amplifi.io//file?id=903dfcc9-eaee-4d40-baf5-50c5ace7d8f7&amp;variant=thumb&amp;extension=png</v>
      </c>
      <c r="BF1497" s="4" t="s">
        <v>6977</v>
      </c>
      <c r="BG1497" s="4" t="s">
        <v>6978</v>
      </c>
      <c r="BH1497" s="4" t="s">
        <v>6979</v>
      </c>
      <c r="BI1497" s="4" t="s">
        <v>6980</v>
      </c>
      <c r="BJ1497" s="4" t="s">
        <v>5725</v>
      </c>
      <c r="BK1497" s="4" t="s">
        <v>6981</v>
      </c>
    </row>
    <row r="1498" spans="1:63" ht="19" customHeight="1" x14ac:dyDescent="0.2">
      <c r="A1498">
        <v>1525</v>
      </c>
      <c r="B1498" t="str">
        <f t="shared" si="103"/>
        <v>60008-00011</v>
      </c>
      <c r="C1498" t="s">
        <v>4908</v>
      </c>
      <c r="D1498" t="str">
        <f t="shared" si="105"/>
        <v>W-60008-00011-XX</v>
      </c>
      <c r="E1498" t="s">
        <v>3170</v>
      </c>
      <c r="F1498" t="e">
        <v>#N/A</v>
      </c>
      <c r="G1498" t="s">
        <v>4827</v>
      </c>
      <c r="H1498" t="s">
        <v>4897</v>
      </c>
      <c r="I1498" t="s">
        <v>3172</v>
      </c>
      <c r="J1498" t="s">
        <v>5332</v>
      </c>
      <c r="K1498" t="s">
        <v>5333</v>
      </c>
      <c r="L1498" t="s">
        <v>5333</v>
      </c>
      <c r="M1498" t="s">
        <v>5330</v>
      </c>
      <c r="N1498" t="s">
        <v>5330</v>
      </c>
      <c r="P1498" t="s">
        <v>5330</v>
      </c>
      <c r="Q1498" t="s">
        <v>4833</v>
      </c>
      <c r="R1498" t="e">
        <v>#N/A</v>
      </c>
      <c r="S1498" t="b">
        <v>0</v>
      </c>
      <c r="T1498" t="s">
        <v>4908</v>
      </c>
      <c r="U1498" t="s">
        <v>4908</v>
      </c>
      <c r="AI1498">
        <v>-1</v>
      </c>
      <c r="AJ1498">
        <v>-1</v>
      </c>
      <c r="AK1498" t="s">
        <v>3230</v>
      </c>
      <c r="AL1498" s="1" t="s">
        <v>3299</v>
      </c>
      <c r="AO1498" s="1" t="str">
        <f t="shared" si="106"/>
        <v>2W Distributor Bike</v>
      </c>
      <c r="BD1498" s="1" t="s">
        <v>5726</v>
      </c>
      <c r="BE1498" t="str">
        <f t="shared" si="104"/>
        <v>https://fs.amplifi.io//file?id=8d0a3406-a487-4964-9754-9a59f7e00419&amp;variant=thumb&amp;extension=png</v>
      </c>
      <c r="BF1498" s="4" t="s">
        <v>6982</v>
      </c>
      <c r="BG1498" s="4" t="s">
        <v>6983</v>
      </c>
      <c r="BH1498" s="4" t="s">
        <v>6984</v>
      </c>
      <c r="BI1498" s="4" t="s">
        <v>6985</v>
      </c>
      <c r="BJ1498" s="4" t="s">
        <v>6986</v>
      </c>
      <c r="BK1498" s="4" t="s">
        <v>5726</v>
      </c>
    </row>
    <row r="1499" spans="1:63" ht="19" customHeight="1" x14ac:dyDescent="0.2">
      <c r="A1499">
        <v>1526</v>
      </c>
      <c r="B1499" t="str">
        <f t="shared" si="103"/>
        <v>60008-00012</v>
      </c>
      <c r="C1499" t="s">
        <v>4909</v>
      </c>
      <c r="D1499" t="str">
        <f t="shared" si="105"/>
        <v>W-60008-00012-XX</v>
      </c>
      <c r="E1499" t="s">
        <v>3170</v>
      </c>
      <c r="F1499" t="e">
        <v>#N/A</v>
      </c>
      <c r="G1499" t="s">
        <v>4827</v>
      </c>
      <c r="H1499" t="s">
        <v>4897</v>
      </c>
      <c r="I1499" t="s">
        <v>3172</v>
      </c>
      <c r="J1499" t="s">
        <v>5332</v>
      </c>
      <c r="K1499" t="s">
        <v>5333</v>
      </c>
      <c r="L1499" t="s">
        <v>5333</v>
      </c>
      <c r="M1499" t="s">
        <v>5330</v>
      </c>
      <c r="N1499" t="s">
        <v>5330</v>
      </c>
      <c r="P1499" t="s">
        <v>5330</v>
      </c>
      <c r="Q1499" t="s">
        <v>4910</v>
      </c>
      <c r="R1499" t="e">
        <v>#N/A</v>
      </c>
      <c r="S1499" t="b">
        <v>0</v>
      </c>
      <c r="T1499" t="s">
        <v>4909</v>
      </c>
      <c r="U1499" t="s">
        <v>4909</v>
      </c>
      <c r="AI1499">
        <v>-1</v>
      </c>
      <c r="AJ1499">
        <v>-1</v>
      </c>
      <c r="AK1499" t="s">
        <v>3230</v>
      </c>
      <c r="AL1499" s="1" t="s">
        <v>3299</v>
      </c>
      <c r="AO1499" s="1" t="str">
        <f t="shared" si="106"/>
        <v>2W Distributor Bike</v>
      </c>
      <c r="BD1499" s="1" t="s">
        <v>3343</v>
      </c>
      <c r="BE1499" t="str">
        <f t="shared" si="104"/>
        <v>https://fs.amplifi.io//file?id=d0428387-62f8-4e84-8843-0d427eeff571&amp;variant=thumb&amp;extension=png</v>
      </c>
      <c r="BF1499" s="4" t="s">
        <v>3343</v>
      </c>
      <c r="BG1499" s="4" t="s">
        <v>6987</v>
      </c>
      <c r="BH1499" s="4" t="s">
        <v>6988</v>
      </c>
      <c r="BI1499" s="4" t="s">
        <v>6989</v>
      </c>
      <c r="BJ1499" s="4" t="s">
        <v>6990</v>
      </c>
      <c r="BK1499" s="4" t="s">
        <v>6991</v>
      </c>
    </row>
    <row r="1500" spans="1:63" ht="19" customHeight="1" x14ac:dyDescent="0.2">
      <c r="A1500">
        <v>1527</v>
      </c>
      <c r="B1500" t="str">
        <f t="shared" si="103"/>
        <v>60008-00013</v>
      </c>
      <c r="C1500" t="s">
        <v>4911</v>
      </c>
      <c r="D1500" t="str">
        <f t="shared" si="105"/>
        <v>W-60008-00013-XX</v>
      </c>
      <c r="E1500" t="s">
        <v>3170</v>
      </c>
      <c r="F1500" t="e">
        <v>#N/A</v>
      </c>
      <c r="G1500" t="s">
        <v>4827</v>
      </c>
      <c r="H1500" t="s">
        <v>4897</v>
      </c>
      <c r="I1500" t="s">
        <v>3172</v>
      </c>
      <c r="J1500" t="s">
        <v>5332</v>
      </c>
      <c r="K1500" t="s">
        <v>5333</v>
      </c>
      <c r="L1500" t="s">
        <v>5333</v>
      </c>
      <c r="M1500" t="s">
        <v>5330</v>
      </c>
      <c r="N1500" t="s">
        <v>5330</v>
      </c>
      <c r="P1500" t="s">
        <v>5330</v>
      </c>
      <c r="Q1500" t="s">
        <v>3878</v>
      </c>
      <c r="R1500" t="e">
        <v>#N/A</v>
      </c>
      <c r="S1500" t="b">
        <v>0</v>
      </c>
      <c r="T1500" t="s">
        <v>4911</v>
      </c>
      <c r="U1500" t="s">
        <v>4911</v>
      </c>
      <c r="AI1500">
        <v>-1</v>
      </c>
      <c r="AJ1500">
        <v>-1</v>
      </c>
      <c r="AK1500" t="s">
        <v>3230</v>
      </c>
      <c r="AL1500" s="1" t="s">
        <v>3299</v>
      </c>
      <c r="AO1500" s="1" t="str">
        <f t="shared" si="106"/>
        <v>2W Distributor Bike</v>
      </c>
      <c r="BD1500" s="1" t="s">
        <v>5727</v>
      </c>
      <c r="BE1500" t="str">
        <f t="shared" si="104"/>
        <v>https://fs.amplifi.io//file?id=c889ad4b-97b0-4446-bcfa-74372d0c55ac&amp;variant=thumb&amp;extension=png</v>
      </c>
      <c r="BF1500" s="4" t="s">
        <v>6992</v>
      </c>
      <c r="BG1500" s="4" t="s">
        <v>6993</v>
      </c>
      <c r="BH1500" s="4" t="s">
        <v>6994</v>
      </c>
      <c r="BI1500" s="4" t="s">
        <v>6995</v>
      </c>
      <c r="BJ1500" s="4" t="s">
        <v>6996</v>
      </c>
      <c r="BK1500" s="4" t="s">
        <v>5727</v>
      </c>
    </row>
    <row r="1501" spans="1:63" ht="19" customHeight="1" x14ac:dyDescent="0.2">
      <c r="A1501">
        <v>1528</v>
      </c>
      <c r="B1501" t="str">
        <f t="shared" si="103"/>
        <v>60009-00000</v>
      </c>
      <c r="C1501" t="s">
        <v>4912</v>
      </c>
      <c r="D1501" t="str">
        <f t="shared" si="105"/>
        <v>W-60009-00000-XX</v>
      </c>
      <c r="E1501" t="s">
        <v>3170</v>
      </c>
      <c r="F1501" t="e">
        <v>#N/A</v>
      </c>
      <c r="G1501" t="s">
        <v>4827</v>
      </c>
      <c r="H1501" t="s">
        <v>4913</v>
      </c>
      <c r="I1501" t="s">
        <v>3172</v>
      </c>
      <c r="J1501" t="s">
        <v>5332</v>
      </c>
      <c r="K1501" t="s">
        <v>5333</v>
      </c>
      <c r="L1501" t="s">
        <v>5333</v>
      </c>
      <c r="M1501" t="s">
        <v>5330</v>
      </c>
      <c r="N1501" t="s">
        <v>5330</v>
      </c>
      <c r="P1501" t="s">
        <v>5330</v>
      </c>
      <c r="Q1501" t="s">
        <v>3824</v>
      </c>
      <c r="R1501" t="e">
        <v>#N/A</v>
      </c>
      <c r="S1501" t="b">
        <v>0</v>
      </c>
      <c r="T1501" t="s">
        <v>4912</v>
      </c>
      <c r="U1501" t="s">
        <v>4912</v>
      </c>
      <c r="AI1501">
        <v>-1</v>
      </c>
      <c r="AJ1501">
        <v>-1</v>
      </c>
      <c r="AK1501" t="s">
        <v>3230</v>
      </c>
      <c r="AL1501" s="1" t="s">
        <v>3231</v>
      </c>
      <c r="AO1501" s="1" t="str">
        <f t="shared" si="106"/>
        <v>2W Distributor Bike</v>
      </c>
      <c r="BD1501" s="1" t="s">
        <v>5728</v>
      </c>
      <c r="BE1501" t="str">
        <f t="shared" si="104"/>
        <v>https://fs.amplifi.io//file?id=08c4d069-3ff1-43bc-a317-a743c3803cd5&amp;variant=thumb&amp;extension=png</v>
      </c>
      <c r="BF1501" s="4" t="s">
        <v>6997</v>
      </c>
      <c r="BG1501" s="4" t="s">
        <v>5728</v>
      </c>
      <c r="BH1501" s="4" t="s">
        <v>6998</v>
      </c>
    </row>
    <row r="1502" spans="1:63" ht="19" customHeight="1" x14ac:dyDescent="0.2">
      <c r="A1502">
        <v>1529</v>
      </c>
      <c r="B1502" t="str">
        <f t="shared" si="103"/>
        <v>60009-00000</v>
      </c>
      <c r="C1502" t="s">
        <v>4912</v>
      </c>
      <c r="D1502" t="str">
        <f t="shared" si="105"/>
        <v>W-60009-00000-XX</v>
      </c>
      <c r="E1502" t="s">
        <v>3170</v>
      </c>
      <c r="F1502" t="e">
        <v>#N/A</v>
      </c>
      <c r="G1502" t="s">
        <v>4827</v>
      </c>
      <c r="H1502" t="s">
        <v>4914</v>
      </c>
      <c r="I1502" t="s">
        <v>3172</v>
      </c>
      <c r="J1502" t="s">
        <v>5332</v>
      </c>
      <c r="K1502" t="s">
        <v>5333</v>
      </c>
      <c r="L1502" t="s">
        <v>5333</v>
      </c>
      <c r="M1502" t="s">
        <v>5330</v>
      </c>
      <c r="N1502" t="s">
        <v>5330</v>
      </c>
      <c r="P1502" t="s">
        <v>5330</v>
      </c>
      <c r="Q1502" t="s">
        <v>3824</v>
      </c>
      <c r="R1502" t="e">
        <v>#N/A</v>
      </c>
      <c r="S1502" t="b">
        <v>0</v>
      </c>
      <c r="T1502" t="s">
        <v>4912</v>
      </c>
      <c r="U1502" t="s">
        <v>4912</v>
      </c>
      <c r="AI1502">
        <v>-1</v>
      </c>
      <c r="AJ1502">
        <v>-1</v>
      </c>
      <c r="AK1502" t="s">
        <v>3230</v>
      </c>
      <c r="AL1502" s="1" t="s">
        <v>3231</v>
      </c>
      <c r="AO1502" s="1" t="str">
        <f t="shared" si="106"/>
        <v>2W Distributor Bike</v>
      </c>
      <c r="BD1502" s="1" t="s">
        <v>5728</v>
      </c>
      <c r="BE1502" t="str">
        <f t="shared" si="104"/>
        <v>https://fs.amplifi.io//file?id=08c4d069-3ff1-43bc-a317-a743c3803cd5&amp;variant=thumb&amp;extension=png</v>
      </c>
      <c r="BF1502" s="4" t="s">
        <v>6997</v>
      </c>
      <c r="BG1502" s="4" t="s">
        <v>5728</v>
      </c>
      <c r="BH1502" s="4" t="s">
        <v>6998</v>
      </c>
    </row>
    <row r="1503" spans="1:63" ht="19" customHeight="1" x14ac:dyDescent="0.2">
      <c r="A1503">
        <v>1530</v>
      </c>
      <c r="B1503" t="str">
        <f t="shared" si="103"/>
        <v>60009-00001</v>
      </c>
      <c r="C1503" t="s">
        <v>4915</v>
      </c>
      <c r="D1503" t="str">
        <f t="shared" si="105"/>
        <v>W-60009-00001-XX</v>
      </c>
      <c r="E1503" t="s">
        <v>3170</v>
      </c>
      <c r="F1503" t="e">
        <v>#N/A</v>
      </c>
      <c r="G1503" t="s">
        <v>4827</v>
      </c>
      <c r="H1503" t="s">
        <v>4913</v>
      </c>
      <c r="I1503" t="s">
        <v>3172</v>
      </c>
      <c r="J1503" t="s">
        <v>5332</v>
      </c>
      <c r="K1503" t="s">
        <v>5333</v>
      </c>
      <c r="L1503" t="s">
        <v>5333</v>
      </c>
      <c r="M1503" t="s">
        <v>5330</v>
      </c>
      <c r="N1503" t="s">
        <v>5330</v>
      </c>
      <c r="P1503" t="s">
        <v>5330</v>
      </c>
      <c r="Q1503" t="s">
        <v>3860</v>
      </c>
      <c r="R1503" t="e">
        <v>#N/A</v>
      </c>
      <c r="S1503" t="b">
        <v>0</v>
      </c>
      <c r="T1503" t="s">
        <v>4915</v>
      </c>
      <c r="U1503" t="s">
        <v>4915</v>
      </c>
      <c r="AI1503">
        <v>-1</v>
      </c>
      <c r="AJ1503">
        <v>-1</v>
      </c>
      <c r="AK1503" t="s">
        <v>3230</v>
      </c>
      <c r="AL1503" s="1" t="s">
        <v>3231</v>
      </c>
      <c r="AO1503" s="1" t="str">
        <f t="shared" si="106"/>
        <v>2W Distributor Bike</v>
      </c>
      <c r="BD1503" s="1" t="s">
        <v>5729</v>
      </c>
      <c r="BE1503" t="str">
        <f t="shared" si="104"/>
        <v>https://fs.amplifi.io//file?id=23ddfa90-f7cf-41fb-8e72-33968df96162&amp;variant=thumb&amp;extension=png</v>
      </c>
      <c r="BF1503" s="4" t="s">
        <v>6999</v>
      </c>
      <c r="BG1503" s="4" t="s">
        <v>5729</v>
      </c>
      <c r="BH1503" s="4" t="s">
        <v>7000</v>
      </c>
    </row>
    <row r="1504" spans="1:63" ht="19" customHeight="1" x14ac:dyDescent="0.2">
      <c r="A1504">
        <v>1531</v>
      </c>
      <c r="B1504" t="str">
        <f t="shared" si="103"/>
        <v>60009-00001</v>
      </c>
      <c r="C1504" t="s">
        <v>4915</v>
      </c>
      <c r="D1504" t="str">
        <f t="shared" si="105"/>
        <v>W-60009-00001-XX</v>
      </c>
      <c r="E1504" t="s">
        <v>3170</v>
      </c>
      <c r="F1504" t="e">
        <v>#N/A</v>
      </c>
      <c r="G1504" t="s">
        <v>4827</v>
      </c>
      <c r="H1504" t="s">
        <v>4914</v>
      </c>
      <c r="I1504" t="s">
        <v>3172</v>
      </c>
      <c r="J1504" t="s">
        <v>5332</v>
      </c>
      <c r="K1504" t="s">
        <v>5333</v>
      </c>
      <c r="L1504" t="s">
        <v>5333</v>
      </c>
      <c r="M1504" t="s">
        <v>5330</v>
      </c>
      <c r="N1504" t="s">
        <v>5330</v>
      </c>
      <c r="P1504" t="s">
        <v>5330</v>
      </c>
      <c r="Q1504" t="s">
        <v>3860</v>
      </c>
      <c r="R1504" t="e">
        <v>#N/A</v>
      </c>
      <c r="S1504" t="b">
        <v>0</v>
      </c>
      <c r="T1504" t="s">
        <v>4915</v>
      </c>
      <c r="U1504" t="s">
        <v>4915</v>
      </c>
      <c r="AI1504">
        <v>-1</v>
      </c>
      <c r="AJ1504">
        <v>-1</v>
      </c>
      <c r="AK1504" t="s">
        <v>3230</v>
      </c>
      <c r="AL1504" s="1" t="s">
        <v>3231</v>
      </c>
      <c r="AO1504" s="1" t="str">
        <f t="shared" si="106"/>
        <v>2W Distributor Bike</v>
      </c>
      <c r="BD1504" s="1" t="s">
        <v>5729</v>
      </c>
      <c r="BE1504" t="str">
        <f t="shared" si="104"/>
        <v>https://fs.amplifi.io//file?id=23ddfa90-f7cf-41fb-8e72-33968df96162&amp;variant=thumb&amp;extension=png</v>
      </c>
      <c r="BF1504" s="4" t="s">
        <v>6999</v>
      </c>
      <c r="BG1504" s="4" t="s">
        <v>5729</v>
      </c>
      <c r="BH1504" s="4" t="s">
        <v>7000</v>
      </c>
    </row>
    <row r="1505" spans="1:63" ht="19" customHeight="1" x14ac:dyDescent="0.2">
      <c r="A1505">
        <v>1532</v>
      </c>
      <c r="B1505" t="str">
        <f t="shared" ref="B1505:B1536" si="107">MID(C1505,3,11)</f>
        <v>60009-00002</v>
      </c>
      <c r="C1505" t="s">
        <v>4916</v>
      </c>
      <c r="D1505" t="str">
        <f t="shared" si="105"/>
        <v>W-60009-00002-XX</v>
      </c>
      <c r="E1505" t="s">
        <v>3170</v>
      </c>
      <c r="F1505" t="e">
        <v>#N/A</v>
      </c>
      <c r="G1505" t="s">
        <v>4827</v>
      </c>
      <c r="H1505" t="s">
        <v>4913</v>
      </c>
      <c r="I1505" t="s">
        <v>3172</v>
      </c>
      <c r="J1505" t="s">
        <v>5332</v>
      </c>
      <c r="K1505" t="s">
        <v>5333</v>
      </c>
      <c r="L1505" t="s">
        <v>5333</v>
      </c>
      <c r="M1505" t="s">
        <v>5330</v>
      </c>
      <c r="N1505" t="s">
        <v>5330</v>
      </c>
      <c r="P1505" t="s">
        <v>5330</v>
      </c>
      <c r="Q1505" t="s">
        <v>3866</v>
      </c>
      <c r="R1505" t="e">
        <v>#N/A</v>
      </c>
      <c r="S1505" t="b">
        <v>0</v>
      </c>
      <c r="T1505" t="s">
        <v>4916</v>
      </c>
      <c r="U1505" t="s">
        <v>4916</v>
      </c>
      <c r="AI1505">
        <v>-1</v>
      </c>
      <c r="AJ1505">
        <v>-1</v>
      </c>
      <c r="AK1505" t="s">
        <v>3230</v>
      </c>
      <c r="AL1505" s="1" t="s">
        <v>3231</v>
      </c>
      <c r="AO1505" s="1" t="str">
        <f t="shared" si="106"/>
        <v>2W Distributor Bike</v>
      </c>
      <c r="BD1505" s="1" t="s">
        <v>5730</v>
      </c>
      <c r="BE1505" t="str">
        <f t="shared" si="104"/>
        <v>https://fs.amplifi.io//file?id=2310a56f-7b3c-4671-959f-7d667acf7e10&amp;variant=thumb&amp;extension=png</v>
      </c>
      <c r="BF1505" s="4" t="s">
        <v>7001</v>
      </c>
      <c r="BG1505" s="4" t="s">
        <v>7002</v>
      </c>
      <c r="BH1505" s="4" t="s">
        <v>5730</v>
      </c>
      <c r="BI1505" s="4" t="s">
        <v>7003</v>
      </c>
      <c r="BJ1505" s="4" t="s">
        <v>7004</v>
      </c>
      <c r="BK1505" s="4" t="s">
        <v>7005</v>
      </c>
    </row>
    <row r="1506" spans="1:63" ht="19" customHeight="1" x14ac:dyDescent="0.2">
      <c r="A1506">
        <v>1533</v>
      </c>
      <c r="B1506" t="str">
        <f t="shared" si="107"/>
        <v>60009-00002</v>
      </c>
      <c r="C1506" t="s">
        <v>4916</v>
      </c>
      <c r="D1506" t="str">
        <f t="shared" si="105"/>
        <v>W-60009-00002-XX</v>
      </c>
      <c r="E1506" t="s">
        <v>3170</v>
      </c>
      <c r="F1506" t="e">
        <v>#N/A</v>
      </c>
      <c r="G1506" t="s">
        <v>4827</v>
      </c>
      <c r="H1506" t="s">
        <v>4914</v>
      </c>
      <c r="I1506" t="s">
        <v>3172</v>
      </c>
      <c r="J1506" t="s">
        <v>5332</v>
      </c>
      <c r="K1506" t="s">
        <v>5333</v>
      </c>
      <c r="L1506" t="s">
        <v>5333</v>
      </c>
      <c r="M1506" t="s">
        <v>5330</v>
      </c>
      <c r="N1506" t="s">
        <v>5330</v>
      </c>
      <c r="P1506" t="s">
        <v>5330</v>
      </c>
      <c r="Q1506" t="s">
        <v>3866</v>
      </c>
      <c r="R1506" t="e">
        <v>#N/A</v>
      </c>
      <c r="S1506" t="b">
        <v>0</v>
      </c>
      <c r="T1506" t="s">
        <v>4916</v>
      </c>
      <c r="U1506" t="s">
        <v>4916</v>
      </c>
      <c r="AI1506">
        <v>-1</v>
      </c>
      <c r="AJ1506">
        <v>-1</v>
      </c>
      <c r="AK1506" t="s">
        <v>3230</v>
      </c>
      <c r="AL1506" s="1" t="s">
        <v>3231</v>
      </c>
      <c r="AO1506" s="1" t="str">
        <f t="shared" si="106"/>
        <v>2W Distributor Bike</v>
      </c>
      <c r="BD1506" s="1" t="s">
        <v>5730</v>
      </c>
      <c r="BE1506" t="str">
        <f t="shared" si="104"/>
        <v>https://fs.amplifi.io//file?id=2310a56f-7b3c-4671-959f-7d667acf7e10&amp;variant=thumb&amp;extension=png</v>
      </c>
      <c r="BF1506" s="4" t="s">
        <v>7001</v>
      </c>
      <c r="BG1506" s="4" t="s">
        <v>7002</v>
      </c>
      <c r="BH1506" s="4" t="s">
        <v>5730</v>
      </c>
      <c r="BI1506" s="4" t="s">
        <v>7003</v>
      </c>
      <c r="BJ1506" s="4" t="s">
        <v>7004</v>
      </c>
      <c r="BK1506" s="4" t="s">
        <v>7005</v>
      </c>
    </row>
    <row r="1507" spans="1:63" ht="19" customHeight="1" x14ac:dyDescent="0.2">
      <c r="A1507">
        <v>1534</v>
      </c>
      <c r="B1507" t="str">
        <f t="shared" si="107"/>
        <v>60009-00003</v>
      </c>
      <c r="C1507" t="s">
        <v>4917</v>
      </c>
      <c r="D1507" t="str">
        <f t="shared" si="105"/>
        <v>W-60009-00003-XX</v>
      </c>
      <c r="E1507" t="s">
        <v>3170</v>
      </c>
      <c r="F1507" t="e">
        <v>#N/A</v>
      </c>
      <c r="G1507" t="s">
        <v>4827</v>
      </c>
      <c r="H1507" t="s">
        <v>4913</v>
      </c>
      <c r="I1507" t="s">
        <v>3172</v>
      </c>
      <c r="J1507" t="s">
        <v>5332</v>
      </c>
      <c r="K1507" t="s">
        <v>5333</v>
      </c>
      <c r="L1507" t="s">
        <v>5333</v>
      </c>
      <c r="M1507" t="s">
        <v>5330</v>
      </c>
      <c r="N1507" t="s">
        <v>5330</v>
      </c>
      <c r="P1507" t="s">
        <v>5330</v>
      </c>
      <c r="Q1507" t="s">
        <v>3860</v>
      </c>
      <c r="R1507" t="e">
        <v>#N/A</v>
      </c>
      <c r="S1507" t="b">
        <v>0</v>
      </c>
      <c r="T1507" t="s">
        <v>4917</v>
      </c>
      <c r="U1507" t="s">
        <v>4917</v>
      </c>
      <c r="AI1507">
        <v>-1</v>
      </c>
      <c r="AJ1507">
        <v>-1</v>
      </c>
      <c r="AK1507" t="s">
        <v>3230</v>
      </c>
      <c r="AL1507" s="1" t="s">
        <v>3231</v>
      </c>
      <c r="AO1507" s="1" t="str">
        <f t="shared" si="106"/>
        <v>2W Distributor Bike</v>
      </c>
      <c r="BD1507" s="1" t="s">
        <v>5731</v>
      </c>
      <c r="BE1507" t="str">
        <f t="shared" si="104"/>
        <v>https://fs.amplifi.io//file?id=9a98b520-67fa-4b5b-b720-b59e7a0d0b4c&amp;variant=thumb&amp;extension=png</v>
      </c>
      <c r="BF1507" s="4" t="s">
        <v>7006</v>
      </c>
      <c r="BG1507" s="4" t="s">
        <v>5731</v>
      </c>
      <c r="BH1507" s="4" t="s">
        <v>7007</v>
      </c>
    </row>
    <row r="1508" spans="1:63" ht="19" customHeight="1" x14ac:dyDescent="0.2">
      <c r="A1508">
        <v>1535</v>
      </c>
      <c r="B1508" t="str">
        <f t="shared" si="107"/>
        <v>60009-00003</v>
      </c>
      <c r="C1508" t="s">
        <v>4917</v>
      </c>
      <c r="D1508" t="str">
        <f t="shared" si="105"/>
        <v>W-60009-00003-XX</v>
      </c>
      <c r="E1508" t="s">
        <v>3170</v>
      </c>
      <c r="F1508" t="e">
        <v>#N/A</v>
      </c>
      <c r="G1508" t="s">
        <v>4827</v>
      </c>
      <c r="H1508" t="s">
        <v>4914</v>
      </c>
      <c r="I1508" t="s">
        <v>3172</v>
      </c>
      <c r="J1508" t="s">
        <v>5332</v>
      </c>
      <c r="K1508" t="s">
        <v>5333</v>
      </c>
      <c r="L1508" t="s">
        <v>5333</v>
      </c>
      <c r="M1508" t="s">
        <v>5330</v>
      </c>
      <c r="N1508" t="s">
        <v>5330</v>
      </c>
      <c r="P1508" t="s">
        <v>5330</v>
      </c>
      <c r="Q1508" t="s">
        <v>3860</v>
      </c>
      <c r="R1508" t="e">
        <v>#N/A</v>
      </c>
      <c r="S1508" t="b">
        <v>0</v>
      </c>
      <c r="T1508" t="s">
        <v>4917</v>
      </c>
      <c r="U1508" t="s">
        <v>4917</v>
      </c>
      <c r="AI1508">
        <v>-1</v>
      </c>
      <c r="AJ1508">
        <v>-1</v>
      </c>
      <c r="AK1508" t="s">
        <v>3230</v>
      </c>
      <c r="AL1508" s="1" t="s">
        <v>3231</v>
      </c>
      <c r="AO1508" s="1" t="str">
        <f t="shared" si="106"/>
        <v>2W Distributor Bike</v>
      </c>
      <c r="BD1508" s="1" t="s">
        <v>5731</v>
      </c>
      <c r="BE1508" t="str">
        <f t="shared" si="104"/>
        <v>https://fs.amplifi.io//file?id=9a98b520-67fa-4b5b-b720-b59e7a0d0b4c&amp;variant=thumb&amp;extension=png</v>
      </c>
      <c r="BF1508" s="4" t="s">
        <v>7006</v>
      </c>
      <c r="BG1508" s="4" t="s">
        <v>5731</v>
      </c>
      <c r="BH1508" s="4" t="s">
        <v>7007</v>
      </c>
    </row>
    <row r="1509" spans="1:63" ht="19" customHeight="1" x14ac:dyDescent="0.2">
      <c r="A1509">
        <v>1536</v>
      </c>
      <c r="B1509" t="str">
        <f t="shared" si="107"/>
        <v>60009-00006</v>
      </c>
      <c r="C1509" t="s">
        <v>4918</v>
      </c>
      <c r="D1509" t="str">
        <f t="shared" si="105"/>
        <v>W-60009-00006-XX</v>
      </c>
      <c r="E1509" t="s">
        <v>3170</v>
      </c>
      <c r="F1509" t="e">
        <v>#N/A</v>
      </c>
      <c r="G1509" t="s">
        <v>4827</v>
      </c>
      <c r="H1509" t="s">
        <v>4913</v>
      </c>
      <c r="I1509" t="s">
        <v>3172</v>
      </c>
      <c r="J1509" t="s">
        <v>5332</v>
      </c>
      <c r="K1509" t="s">
        <v>5333</v>
      </c>
      <c r="L1509" t="s">
        <v>5333</v>
      </c>
      <c r="M1509" t="s">
        <v>5330</v>
      </c>
      <c r="N1509" t="s">
        <v>5330</v>
      </c>
      <c r="P1509" t="s">
        <v>5330</v>
      </c>
      <c r="Q1509" t="s">
        <v>4882</v>
      </c>
      <c r="R1509" t="e">
        <v>#N/A</v>
      </c>
      <c r="S1509" t="b">
        <v>0</v>
      </c>
      <c r="T1509" t="s">
        <v>4918</v>
      </c>
      <c r="U1509" t="s">
        <v>4918</v>
      </c>
      <c r="AI1509">
        <v>-1</v>
      </c>
      <c r="AJ1509">
        <v>-1</v>
      </c>
      <c r="AK1509" t="s">
        <v>3230</v>
      </c>
      <c r="AL1509" s="1" t="s">
        <v>3231</v>
      </c>
      <c r="AO1509" s="1" t="str">
        <f t="shared" si="106"/>
        <v>2W Distributor Bike</v>
      </c>
      <c r="BD1509" s="1" t="s">
        <v>5732</v>
      </c>
      <c r="BE1509" t="str">
        <f t="shared" si="104"/>
        <v>https://fs.amplifi.io//file?id=b5e9e1bc-c3e6-41d2-8392-f52b63cdaea3&amp;variant=thumb&amp;extension=png</v>
      </c>
      <c r="BF1509" s="4" t="s">
        <v>7008</v>
      </c>
      <c r="BG1509" s="4" t="s">
        <v>5732</v>
      </c>
      <c r="BH1509" s="4" t="s">
        <v>7009</v>
      </c>
      <c r="BI1509" s="4" t="s">
        <v>7010</v>
      </c>
      <c r="BJ1509" s="4" t="s">
        <v>7011</v>
      </c>
      <c r="BK1509" s="4" t="s">
        <v>7012</v>
      </c>
    </row>
    <row r="1510" spans="1:63" ht="19" customHeight="1" x14ac:dyDescent="0.2">
      <c r="A1510">
        <v>1537</v>
      </c>
      <c r="B1510" t="str">
        <f t="shared" si="107"/>
        <v>60009-00006</v>
      </c>
      <c r="C1510" t="s">
        <v>4918</v>
      </c>
      <c r="D1510" t="str">
        <f t="shared" si="105"/>
        <v>W-60009-00006-XX</v>
      </c>
      <c r="E1510" t="s">
        <v>3170</v>
      </c>
      <c r="F1510" t="e">
        <v>#N/A</v>
      </c>
      <c r="G1510" t="s">
        <v>4827</v>
      </c>
      <c r="H1510" t="s">
        <v>4914</v>
      </c>
      <c r="I1510" t="s">
        <v>3172</v>
      </c>
      <c r="J1510" t="s">
        <v>5332</v>
      </c>
      <c r="K1510" t="s">
        <v>5333</v>
      </c>
      <c r="L1510" t="s">
        <v>5333</v>
      </c>
      <c r="M1510" t="s">
        <v>5330</v>
      </c>
      <c r="N1510" t="s">
        <v>5330</v>
      </c>
      <c r="P1510" t="s">
        <v>5330</v>
      </c>
      <c r="Q1510" t="s">
        <v>4882</v>
      </c>
      <c r="R1510" t="e">
        <v>#N/A</v>
      </c>
      <c r="S1510" t="b">
        <v>0</v>
      </c>
      <c r="T1510" t="s">
        <v>4918</v>
      </c>
      <c r="U1510" t="s">
        <v>4918</v>
      </c>
      <c r="AI1510">
        <v>-1</v>
      </c>
      <c r="AJ1510">
        <v>-1</v>
      </c>
      <c r="AK1510" t="s">
        <v>3230</v>
      </c>
      <c r="AL1510" s="1" t="s">
        <v>3231</v>
      </c>
      <c r="AO1510" s="1" t="str">
        <f t="shared" si="106"/>
        <v>2W Distributor Bike</v>
      </c>
      <c r="BD1510" s="1" t="s">
        <v>5732</v>
      </c>
      <c r="BE1510" t="str">
        <f t="shared" si="104"/>
        <v>https://fs.amplifi.io//file?id=b5e9e1bc-c3e6-41d2-8392-f52b63cdaea3&amp;variant=thumb&amp;extension=png</v>
      </c>
      <c r="BF1510" s="4" t="s">
        <v>7008</v>
      </c>
      <c r="BG1510" s="4" t="s">
        <v>5732</v>
      </c>
      <c r="BH1510" s="4" t="s">
        <v>7009</v>
      </c>
      <c r="BI1510" s="4" t="s">
        <v>7010</v>
      </c>
      <c r="BJ1510" s="4" t="s">
        <v>7011</v>
      </c>
      <c r="BK1510" s="4" t="s">
        <v>7012</v>
      </c>
    </row>
    <row r="1511" spans="1:63" ht="19" customHeight="1" x14ac:dyDescent="0.2">
      <c r="A1511">
        <v>1538</v>
      </c>
      <c r="B1511" t="str">
        <f t="shared" si="107"/>
        <v>60009-00007</v>
      </c>
      <c r="C1511" t="s">
        <v>4919</v>
      </c>
      <c r="D1511" t="str">
        <f t="shared" si="105"/>
        <v>W-60009-00007-XX</v>
      </c>
      <c r="E1511" t="s">
        <v>3170</v>
      </c>
      <c r="F1511" t="e">
        <v>#N/A</v>
      </c>
      <c r="G1511" t="s">
        <v>4827</v>
      </c>
      <c r="H1511" t="s">
        <v>4913</v>
      </c>
      <c r="I1511" t="s">
        <v>3172</v>
      </c>
      <c r="J1511" t="s">
        <v>5332</v>
      </c>
      <c r="K1511" t="s">
        <v>5333</v>
      </c>
      <c r="L1511" t="s">
        <v>5333</v>
      </c>
      <c r="M1511" t="s">
        <v>5330</v>
      </c>
      <c r="N1511" t="s">
        <v>5330</v>
      </c>
      <c r="P1511" t="s">
        <v>5330</v>
      </c>
      <c r="Q1511" t="s">
        <v>4833</v>
      </c>
      <c r="R1511" t="e">
        <v>#N/A</v>
      </c>
      <c r="S1511" t="b">
        <v>0</v>
      </c>
      <c r="T1511" t="s">
        <v>4919</v>
      </c>
      <c r="U1511" t="s">
        <v>4919</v>
      </c>
      <c r="AI1511">
        <v>-1</v>
      </c>
      <c r="AJ1511">
        <v>-1</v>
      </c>
      <c r="AK1511" t="s">
        <v>3230</v>
      </c>
      <c r="AL1511" s="1" t="s">
        <v>3231</v>
      </c>
      <c r="AO1511" s="1" t="str">
        <f t="shared" si="106"/>
        <v>2W Distributor Bike</v>
      </c>
      <c r="BD1511" s="1" t="s">
        <v>3355</v>
      </c>
      <c r="BE1511" t="str">
        <f t="shared" si="104"/>
        <v>https://fs.amplifi.io//file?id=94a30240-1b50-41ca-8a38-ee8449187bcd&amp;variant=thumb&amp;extension=png</v>
      </c>
      <c r="BF1511" s="4" t="s">
        <v>3355</v>
      </c>
      <c r="BG1511" s="4" t="s">
        <v>7013</v>
      </c>
      <c r="BH1511" s="4" t="s">
        <v>7014</v>
      </c>
      <c r="BI1511" s="4" t="s">
        <v>7015</v>
      </c>
      <c r="BJ1511" s="4" t="s">
        <v>7016</v>
      </c>
      <c r="BK1511" s="4" t="s">
        <v>7017</v>
      </c>
    </row>
    <row r="1512" spans="1:63" ht="19" customHeight="1" x14ac:dyDescent="0.2">
      <c r="A1512">
        <v>1539</v>
      </c>
      <c r="B1512" t="str">
        <f t="shared" si="107"/>
        <v>60009-00007</v>
      </c>
      <c r="C1512" t="s">
        <v>4919</v>
      </c>
      <c r="D1512" t="str">
        <f t="shared" si="105"/>
        <v>W-60009-00007-XX</v>
      </c>
      <c r="E1512" t="s">
        <v>3170</v>
      </c>
      <c r="F1512" t="e">
        <v>#N/A</v>
      </c>
      <c r="G1512" t="s">
        <v>4827</v>
      </c>
      <c r="H1512" t="s">
        <v>4914</v>
      </c>
      <c r="I1512" t="s">
        <v>3172</v>
      </c>
      <c r="J1512" t="s">
        <v>5332</v>
      </c>
      <c r="K1512" t="s">
        <v>5333</v>
      </c>
      <c r="L1512" t="s">
        <v>5333</v>
      </c>
      <c r="M1512" t="s">
        <v>5330</v>
      </c>
      <c r="N1512" t="s">
        <v>5330</v>
      </c>
      <c r="P1512" t="s">
        <v>5330</v>
      </c>
      <c r="Q1512" t="s">
        <v>4833</v>
      </c>
      <c r="R1512" t="e">
        <v>#N/A</v>
      </c>
      <c r="S1512" t="b">
        <v>0</v>
      </c>
      <c r="T1512" t="s">
        <v>4919</v>
      </c>
      <c r="U1512" t="s">
        <v>4919</v>
      </c>
      <c r="AI1512">
        <v>-1</v>
      </c>
      <c r="AJ1512">
        <v>-1</v>
      </c>
      <c r="AK1512" t="s">
        <v>3230</v>
      </c>
      <c r="AL1512" s="1" t="s">
        <v>3231</v>
      </c>
      <c r="AO1512" s="1" t="str">
        <f t="shared" si="106"/>
        <v>2W Distributor Bike</v>
      </c>
      <c r="BD1512" s="1" t="s">
        <v>3355</v>
      </c>
      <c r="BE1512" t="str">
        <f t="shared" si="104"/>
        <v>https://fs.amplifi.io//file?id=94a30240-1b50-41ca-8a38-ee8449187bcd&amp;variant=thumb&amp;extension=png</v>
      </c>
      <c r="BF1512" s="4" t="s">
        <v>3355</v>
      </c>
      <c r="BG1512" s="4" t="s">
        <v>7013</v>
      </c>
      <c r="BH1512" s="4" t="s">
        <v>7014</v>
      </c>
      <c r="BI1512" s="4" t="s">
        <v>7015</v>
      </c>
      <c r="BJ1512" s="4" t="s">
        <v>7016</v>
      </c>
      <c r="BK1512" s="4" t="s">
        <v>7017</v>
      </c>
    </row>
    <row r="1513" spans="1:63" ht="19" customHeight="1" x14ac:dyDescent="0.2">
      <c r="A1513">
        <v>1540</v>
      </c>
      <c r="B1513" t="str">
        <f t="shared" si="107"/>
        <v>60009-00008</v>
      </c>
      <c r="C1513" t="s">
        <v>4920</v>
      </c>
      <c r="D1513" t="str">
        <f t="shared" si="105"/>
        <v>W-60009-00008-XX</v>
      </c>
      <c r="E1513" t="s">
        <v>3170</v>
      </c>
      <c r="F1513" t="e">
        <v>#N/A</v>
      </c>
      <c r="G1513" t="s">
        <v>4827</v>
      </c>
      <c r="H1513" t="s">
        <v>4913</v>
      </c>
      <c r="I1513" t="s">
        <v>3172</v>
      </c>
      <c r="J1513" t="s">
        <v>5332</v>
      </c>
      <c r="K1513" t="s">
        <v>5333</v>
      </c>
      <c r="L1513" t="s">
        <v>5333</v>
      </c>
      <c r="M1513" t="s">
        <v>5330</v>
      </c>
      <c r="N1513" t="s">
        <v>5330</v>
      </c>
      <c r="P1513" t="s">
        <v>5330</v>
      </c>
      <c r="Q1513" t="s">
        <v>3824</v>
      </c>
      <c r="R1513" t="e">
        <v>#N/A</v>
      </c>
      <c r="S1513" t="b">
        <v>0</v>
      </c>
      <c r="T1513" t="s">
        <v>4920</v>
      </c>
      <c r="U1513" t="s">
        <v>4920</v>
      </c>
      <c r="AI1513">
        <v>-1</v>
      </c>
      <c r="AJ1513">
        <v>-1</v>
      </c>
      <c r="AK1513" t="s">
        <v>3230</v>
      </c>
      <c r="AL1513" s="1" t="s">
        <v>3231</v>
      </c>
      <c r="AO1513" s="1" t="str">
        <f t="shared" si="106"/>
        <v>2W Distributor Bike</v>
      </c>
      <c r="BD1513" s="1" t="s">
        <v>5733</v>
      </c>
      <c r="BE1513" t="str">
        <f t="shared" si="104"/>
        <v>https://fs.amplifi.io//file?id=1f720a35-1c8a-4752-9935-de8fe3931798&amp;variant=thumb&amp;extension=png</v>
      </c>
      <c r="BF1513" s="4" t="s">
        <v>7018</v>
      </c>
      <c r="BG1513" s="4" t="s">
        <v>7019</v>
      </c>
      <c r="BH1513" s="4" t="s">
        <v>5733</v>
      </c>
    </row>
    <row r="1514" spans="1:63" ht="19" customHeight="1" x14ac:dyDescent="0.2">
      <c r="A1514">
        <v>1541</v>
      </c>
      <c r="B1514" t="str">
        <f t="shared" si="107"/>
        <v>60009-00008</v>
      </c>
      <c r="C1514" t="s">
        <v>4920</v>
      </c>
      <c r="D1514" t="str">
        <f t="shared" si="105"/>
        <v>W-60009-00008-XX</v>
      </c>
      <c r="E1514" t="s">
        <v>3170</v>
      </c>
      <c r="F1514" t="e">
        <v>#N/A</v>
      </c>
      <c r="G1514" t="s">
        <v>4827</v>
      </c>
      <c r="H1514" t="s">
        <v>4914</v>
      </c>
      <c r="I1514" t="s">
        <v>3172</v>
      </c>
      <c r="J1514" t="s">
        <v>5332</v>
      </c>
      <c r="K1514" t="s">
        <v>5333</v>
      </c>
      <c r="L1514" t="s">
        <v>5333</v>
      </c>
      <c r="M1514" t="s">
        <v>5330</v>
      </c>
      <c r="N1514" t="s">
        <v>5330</v>
      </c>
      <c r="P1514" t="s">
        <v>5330</v>
      </c>
      <c r="Q1514" t="s">
        <v>3824</v>
      </c>
      <c r="R1514" t="e">
        <v>#N/A</v>
      </c>
      <c r="S1514" t="b">
        <v>0</v>
      </c>
      <c r="T1514" t="s">
        <v>4920</v>
      </c>
      <c r="U1514" t="s">
        <v>4920</v>
      </c>
      <c r="AI1514">
        <v>-1</v>
      </c>
      <c r="AJ1514">
        <v>-1</v>
      </c>
      <c r="AK1514" t="s">
        <v>3230</v>
      </c>
      <c r="AL1514" s="1" t="s">
        <v>3231</v>
      </c>
      <c r="AO1514" s="1" t="str">
        <f t="shared" si="106"/>
        <v>2W Distributor Bike</v>
      </c>
      <c r="BD1514" s="1" t="s">
        <v>5733</v>
      </c>
      <c r="BE1514" t="str">
        <f t="shared" si="104"/>
        <v>https://fs.amplifi.io//file?id=1f720a35-1c8a-4752-9935-de8fe3931798&amp;variant=thumb&amp;extension=png</v>
      </c>
      <c r="BF1514" s="4" t="s">
        <v>7018</v>
      </c>
      <c r="BG1514" s="4" t="s">
        <v>7019</v>
      </c>
      <c r="BH1514" s="4" t="s">
        <v>5733</v>
      </c>
    </row>
    <row r="1515" spans="1:63" ht="19" customHeight="1" x14ac:dyDescent="0.2">
      <c r="A1515">
        <v>1542</v>
      </c>
      <c r="B1515" t="str">
        <f t="shared" si="107"/>
        <v>60009-00009</v>
      </c>
      <c r="C1515" t="s">
        <v>4921</v>
      </c>
      <c r="D1515" t="str">
        <f t="shared" si="105"/>
        <v>W-60009-00009-XX</v>
      </c>
      <c r="E1515" t="s">
        <v>3170</v>
      </c>
      <c r="F1515" t="e">
        <v>#N/A</v>
      </c>
      <c r="G1515" t="s">
        <v>4827</v>
      </c>
      <c r="H1515" t="s">
        <v>4913</v>
      </c>
      <c r="I1515" t="s">
        <v>3172</v>
      </c>
      <c r="J1515" t="s">
        <v>5332</v>
      </c>
      <c r="K1515" t="s">
        <v>5333</v>
      </c>
      <c r="L1515" t="s">
        <v>5333</v>
      </c>
      <c r="M1515" t="s">
        <v>5330</v>
      </c>
      <c r="N1515" t="s">
        <v>5330</v>
      </c>
      <c r="P1515" t="s">
        <v>5330</v>
      </c>
      <c r="Q1515" t="s">
        <v>4922</v>
      </c>
      <c r="R1515" t="e">
        <v>#N/A</v>
      </c>
      <c r="S1515" t="b">
        <v>0</v>
      </c>
      <c r="T1515" t="s">
        <v>4921</v>
      </c>
      <c r="U1515" t="s">
        <v>4921</v>
      </c>
      <c r="AI1515">
        <v>-1</v>
      </c>
      <c r="AJ1515">
        <v>-1</v>
      </c>
      <c r="AK1515" t="s">
        <v>3230</v>
      </c>
      <c r="AL1515" s="1" t="s">
        <v>3231</v>
      </c>
      <c r="AO1515" s="1" t="str">
        <f t="shared" si="106"/>
        <v>2W Distributor Bike</v>
      </c>
      <c r="BD1515" s="1" t="s">
        <v>5734</v>
      </c>
      <c r="BE1515" t="str">
        <f t="shared" si="104"/>
        <v>https://fs.amplifi.io//file?id=041635bc-92a4-44cb-8105-ca3e2f48c81e&amp;variant=thumb&amp;extension=png</v>
      </c>
      <c r="BF1515" s="4" t="s">
        <v>7020</v>
      </c>
      <c r="BG1515" s="4" t="s">
        <v>7021</v>
      </c>
      <c r="BH1515" s="4" t="s">
        <v>7022</v>
      </c>
      <c r="BI1515" s="4" t="s">
        <v>5734</v>
      </c>
      <c r="BJ1515" s="4" t="s">
        <v>7023</v>
      </c>
      <c r="BK1515" s="4" t="s">
        <v>7024</v>
      </c>
    </row>
    <row r="1516" spans="1:63" ht="19" customHeight="1" x14ac:dyDescent="0.2">
      <c r="A1516">
        <v>1543</v>
      </c>
      <c r="B1516" t="str">
        <f t="shared" si="107"/>
        <v>60009-00009</v>
      </c>
      <c r="C1516" t="s">
        <v>4921</v>
      </c>
      <c r="D1516" t="str">
        <f t="shared" si="105"/>
        <v>W-60009-00009-XX</v>
      </c>
      <c r="E1516" t="s">
        <v>3170</v>
      </c>
      <c r="F1516" t="e">
        <v>#N/A</v>
      </c>
      <c r="G1516" t="s">
        <v>4827</v>
      </c>
      <c r="H1516" t="s">
        <v>4914</v>
      </c>
      <c r="I1516" t="s">
        <v>3172</v>
      </c>
      <c r="J1516" t="s">
        <v>5332</v>
      </c>
      <c r="K1516" t="s">
        <v>5333</v>
      </c>
      <c r="L1516" t="s">
        <v>5333</v>
      </c>
      <c r="M1516" t="s">
        <v>5330</v>
      </c>
      <c r="N1516" t="s">
        <v>5330</v>
      </c>
      <c r="P1516" t="s">
        <v>5330</v>
      </c>
      <c r="Q1516" t="s">
        <v>4922</v>
      </c>
      <c r="R1516" t="e">
        <v>#N/A</v>
      </c>
      <c r="S1516" t="b">
        <v>0</v>
      </c>
      <c r="T1516" t="s">
        <v>4921</v>
      </c>
      <c r="U1516" t="s">
        <v>4921</v>
      </c>
      <c r="AI1516">
        <v>-1</v>
      </c>
      <c r="AJ1516">
        <v>-1</v>
      </c>
      <c r="AK1516" t="s">
        <v>3230</v>
      </c>
      <c r="AL1516" s="1" t="s">
        <v>3231</v>
      </c>
      <c r="AO1516" s="1" t="str">
        <f t="shared" si="106"/>
        <v>2W Distributor Bike</v>
      </c>
      <c r="BD1516" s="1" t="s">
        <v>5734</v>
      </c>
      <c r="BE1516" t="str">
        <f t="shared" si="104"/>
        <v>https://fs.amplifi.io//file?id=041635bc-92a4-44cb-8105-ca3e2f48c81e&amp;variant=thumb&amp;extension=png</v>
      </c>
      <c r="BF1516" s="4" t="s">
        <v>7020</v>
      </c>
      <c r="BG1516" s="4" t="s">
        <v>7021</v>
      </c>
      <c r="BH1516" s="4" t="s">
        <v>7022</v>
      </c>
      <c r="BI1516" s="4" t="s">
        <v>5734</v>
      </c>
      <c r="BJ1516" s="4" t="s">
        <v>7023</v>
      </c>
      <c r="BK1516" s="4" t="s">
        <v>7024</v>
      </c>
    </row>
    <row r="1517" spans="1:63" ht="19" customHeight="1" x14ac:dyDescent="0.2">
      <c r="A1517">
        <v>1544</v>
      </c>
      <c r="B1517" t="str">
        <f t="shared" si="107"/>
        <v>60011-00000</v>
      </c>
      <c r="C1517" t="s">
        <v>4923</v>
      </c>
      <c r="D1517" t="str">
        <f t="shared" si="105"/>
        <v>W-60011-00000-XX</v>
      </c>
      <c r="E1517" t="s">
        <v>3170</v>
      </c>
      <c r="F1517" t="e">
        <v>#N/A</v>
      </c>
      <c r="G1517" t="s">
        <v>4827</v>
      </c>
      <c r="H1517" t="s">
        <v>4924</v>
      </c>
      <c r="I1517" t="s">
        <v>3172</v>
      </c>
      <c r="J1517" t="s">
        <v>5332</v>
      </c>
      <c r="K1517" t="s">
        <v>5333</v>
      </c>
      <c r="L1517" t="s">
        <v>5333</v>
      </c>
      <c r="M1517" t="s">
        <v>5330</v>
      </c>
      <c r="N1517" t="s">
        <v>5330</v>
      </c>
      <c r="P1517" t="s">
        <v>5330</v>
      </c>
      <c r="Q1517" t="s">
        <v>3824</v>
      </c>
      <c r="R1517" t="e">
        <v>#N/A</v>
      </c>
      <c r="S1517" t="b">
        <v>0</v>
      </c>
      <c r="T1517" t="s">
        <v>4923</v>
      </c>
      <c r="U1517" t="s">
        <v>4923</v>
      </c>
      <c r="AI1517">
        <v>-1</v>
      </c>
      <c r="AJ1517">
        <v>-1</v>
      </c>
      <c r="AK1517" t="s">
        <v>3230</v>
      </c>
      <c r="AL1517" s="1" t="s">
        <v>3299</v>
      </c>
      <c r="AO1517" s="1" t="str">
        <f t="shared" si="106"/>
        <v>2W Distributor Bike</v>
      </c>
      <c r="BD1517" s="1" t="s">
        <v>3362</v>
      </c>
      <c r="BE1517" t="str">
        <f t="shared" si="104"/>
        <v>https://fs.amplifi.io//file?id=84de6bf3-e9fe-47e6-8e09-d9b77ccc9a0e&amp;variant=thumb&amp;extension=png</v>
      </c>
      <c r="BF1517" s="4" t="s">
        <v>3362</v>
      </c>
      <c r="BG1517" s="4" t="s">
        <v>7025</v>
      </c>
      <c r="BH1517" s="4" t="s">
        <v>7026</v>
      </c>
    </row>
    <row r="1518" spans="1:63" ht="19" customHeight="1" x14ac:dyDescent="0.2">
      <c r="A1518">
        <v>1545</v>
      </c>
      <c r="B1518" t="str">
        <f t="shared" si="107"/>
        <v>60011-00004</v>
      </c>
      <c r="C1518" t="s">
        <v>4925</v>
      </c>
      <c r="D1518" t="str">
        <f t="shared" si="105"/>
        <v>W-60011-00004-XX</v>
      </c>
      <c r="E1518" t="s">
        <v>3170</v>
      </c>
      <c r="F1518" t="e">
        <v>#N/A</v>
      </c>
      <c r="G1518" t="s">
        <v>4827</v>
      </c>
      <c r="H1518" t="s">
        <v>4924</v>
      </c>
      <c r="I1518" t="s">
        <v>3172</v>
      </c>
      <c r="J1518" t="s">
        <v>5332</v>
      </c>
      <c r="K1518" t="s">
        <v>5333</v>
      </c>
      <c r="L1518" t="s">
        <v>5333</v>
      </c>
      <c r="M1518" t="s">
        <v>5330</v>
      </c>
      <c r="N1518" t="s">
        <v>5330</v>
      </c>
      <c r="P1518" t="s">
        <v>5330</v>
      </c>
      <c r="Q1518" t="s">
        <v>4926</v>
      </c>
      <c r="R1518" t="e">
        <v>#N/A</v>
      </c>
      <c r="S1518" t="b">
        <v>0</v>
      </c>
      <c r="T1518" t="s">
        <v>4925</v>
      </c>
      <c r="U1518" t="s">
        <v>4925</v>
      </c>
      <c r="AI1518">
        <v>-1</v>
      </c>
      <c r="AJ1518">
        <v>-1</v>
      </c>
      <c r="AK1518" t="s">
        <v>3230</v>
      </c>
      <c r="AL1518" s="1" t="s">
        <v>3299</v>
      </c>
      <c r="AO1518" s="1" t="str">
        <f t="shared" si="106"/>
        <v>2W Distributor Bike</v>
      </c>
      <c r="BD1518" s="1" t="s">
        <v>3365</v>
      </c>
      <c r="BE1518" t="str">
        <f t="shared" si="104"/>
        <v>https://fs.amplifi.io//file?id=14dfe133-db53-4e09-9f65-805de57a6066&amp;variant=thumb&amp;extension=png</v>
      </c>
      <c r="BF1518" s="4" t="s">
        <v>3365</v>
      </c>
    </row>
    <row r="1519" spans="1:63" ht="19" customHeight="1" x14ac:dyDescent="0.2">
      <c r="A1519">
        <v>1546</v>
      </c>
      <c r="B1519" t="str">
        <f t="shared" si="107"/>
        <v>60011-00005</v>
      </c>
      <c r="C1519" t="s">
        <v>4927</v>
      </c>
      <c r="D1519" t="str">
        <f t="shared" si="105"/>
        <v>W-60011-00005-XX</v>
      </c>
      <c r="E1519" t="s">
        <v>3170</v>
      </c>
      <c r="F1519" t="e">
        <v>#N/A</v>
      </c>
      <c r="G1519" t="s">
        <v>4827</v>
      </c>
      <c r="H1519" t="s">
        <v>4924</v>
      </c>
      <c r="I1519" t="s">
        <v>3172</v>
      </c>
      <c r="J1519" t="s">
        <v>5332</v>
      </c>
      <c r="K1519" t="s">
        <v>5333</v>
      </c>
      <c r="L1519" t="s">
        <v>5333</v>
      </c>
      <c r="M1519" t="s">
        <v>5330</v>
      </c>
      <c r="N1519" t="s">
        <v>5330</v>
      </c>
      <c r="P1519" t="s">
        <v>5330</v>
      </c>
      <c r="Q1519" t="s">
        <v>3870</v>
      </c>
      <c r="R1519" t="e">
        <v>#N/A</v>
      </c>
      <c r="S1519" t="b">
        <v>0</v>
      </c>
      <c r="T1519" t="s">
        <v>4927</v>
      </c>
      <c r="U1519" t="s">
        <v>4927</v>
      </c>
      <c r="AI1519">
        <v>-1</v>
      </c>
      <c r="AJ1519">
        <v>-1</v>
      </c>
      <c r="AK1519" t="s">
        <v>3230</v>
      </c>
      <c r="AL1519" s="1" t="s">
        <v>3299</v>
      </c>
      <c r="AO1519" s="1" t="str">
        <f t="shared" si="106"/>
        <v>2W Distributor Bike</v>
      </c>
      <c r="BD1519" s="1" t="s">
        <v>5735</v>
      </c>
      <c r="BE1519" t="str">
        <f t="shared" si="104"/>
        <v>https://fs.amplifi.io//file?id=dbd35192-adaf-4f1a-9af1-7f89f8b27d0a&amp;variant=thumb&amp;extension=png</v>
      </c>
      <c r="BF1519" s="4" t="s">
        <v>7027</v>
      </c>
      <c r="BG1519" s="4" t="s">
        <v>7028</v>
      </c>
      <c r="BH1519" s="4" t="s">
        <v>5735</v>
      </c>
    </row>
    <row r="1520" spans="1:63" ht="19" customHeight="1" x14ac:dyDescent="0.2">
      <c r="A1520">
        <v>1547</v>
      </c>
      <c r="B1520" t="str">
        <f t="shared" si="107"/>
        <v>60011-00007</v>
      </c>
      <c r="C1520" t="s">
        <v>4928</v>
      </c>
      <c r="D1520" t="str">
        <f t="shared" si="105"/>
        <v>W-60011-00007-XX</v>
      </c>
      <c r="E1520" t="s">
        <v>3170</v>
      </c>
      <c r="F1520" t="e">
        <v>#N/A</v>
      </c>
      <c r="G1520" t="s">
        <v>4827</v>
      </c>
      <c r="H1520" t="s">
        <v>4924</v>
      </c>
      <c r="I1520" t="s">
        <v>3172</v>
      </c>
      <c r="J1520" t="s">
        <v>5332</v>
      </c>
      <c r="K1520" t="s">
        <v>5333</v>
      </c>
      <c r="L1520" t="s">
        <v>5333</v>
      </c>
      <c r="M1520" t="s">
        <v>5330</v>
      </c>
      <c r="N1520" t="s">
        <v>5330</v>
      </c>
      <c r="P1520" t="s">
        <v>5330</v>
      </c>
      <c r="Q1520" t="s">
        <v>3866</v>
      </c>
      <c r="R1520" t="e">
        <v>#N/A</v>
      </c>
      <c r="S1520" t="b">
        <v>0</v>
      </c>
      <c r="T1520" t="s">
        <v>4928</v>
      </c>
      <c r="U1520" t="s">
        <v>4928</v>
      </c>
      <c r="AI1520">
        <v>-1</v>
      </c>
      <c r="AJ1520">
        <v>-1</v>
      </c>
      <c r="AK1520" t="s">
        <v>3230</v>
      </c>
      <c r="AL1520" s="1" t="s">
        <v>3299</v>
      </c>
      <c r="AO1520" s="1" t="str">
        <f t="shared" si="106"/>
        <v>2W Distributor Bike</v>
      </c>
      <c r="BD1520" s="1" t="s">
        <v>5736</v>
      </c>
      <c r="BE1520" t="str">
        <f t="shared" si="104"/>
        <v>https://fs.amplifi.io//file?id=f54e503a-edb7-46ae-9dfa-76272d5a3777&amp;variant=thumb&amp;extension=png</v>
      </c>
      <c r="BF1520" s="4" t="s">
        <v>7029</v>
      </c>
      <c r="BG1520" s="4" t="s">
        <v>7030</v>
      </c>
      <c r="BH1520" s="4" t="s">
        <v>7031</v>
      </c>
      <c r="BI1520" s="4" t="s">
        <v>5736</v>
      </c>
      <c r="BJ1520" s="4" t="s">
        <v>7032</v>
      </c>
      <c r="BK1520" s="4" t="s">
        <v>7033</v>
      </c>
    </row>
    <row r="1521" spans="1:63" ht="19" customHeight="1" x14ac:dyDescent="0.2">
      <c r="A1521">
        <v>1548</v>
      </c>
      <c r="B1521" t="str">
        <f t="shared" si="107"/>
        <v>60011-00008</v>
      </c>
      <c r="C1521" t="s">
        <v>4929</v>
      </c>
      <c r="D1521" t="str">
        <f t="shared" si="105"/>
        <v>W-60011-00008-XX</v>
      </c>
      <c r="E1521" t="s">
        <v>3170</v>
      </c>
      <c r="F1521" t="e">
        <v>#N/A</v>
      </c>
      <c r="G1521" t="s">
        <v>4827</v>
      </c>
      <c r="H1521" t="s">
        <v>4924</v>
      </c>
      <c r="I1521" t="s">
        <v>3172</v>
      </c>
      <c r="J1521" t="s">
        <v>5332</v>
      </c>
      <c r="K1521" t="s">
        <v>5333</v>
      </c>
      <c r="L1521" t="s">
        <v>5333</v>
      </c>
      <c r="M1521" t="s">
        <v>5330</v>
      </c>
      <c r="N1521" t="s">
        <v>5330</v>
      </c>
      <c r="P1521" t="s">
        <v>5330</v>
      </c>
      <c r="Q1521" t="s">
        <v>4830</v>
      </c>
      <c r="R1521" t="e">
        <v>#N/A</v>
      </c>
      <c r="S1521" t="b">
        <v>0</v>
      </c>
      <c r="T1521" t="s">
        <v>4929</v>
      </c>
      <c r="U1521" t="s">
        <v>4929</v>
      </c>
      <c r="AI1521">
        <v>-1</v>
      </c>
      <c r="AJ1521">
        <v>-1</v>
      </c>
      <c r="AK1521" t="s">
        <v>3230</v>
      </c>
      <c r="AL1521" s="1" t="s">
        <v>3299</v>
      </c>
      <c r="AO1521" s="1" t="str">
        <f t="shared" si="106"/>
        <v>2W Distributor Bike</v>
      </c>
      <c r="BD1521" s="1" t="s">
        <v>3369</v>
      </c>
      <c r="BE1521" t="str">
        <f t="shared" si="104"/>
        <v>https://fs.amplifi.io//file?id=a2c9e41d-49cb-4992-840c-9a63709529f2&amp;variant=thumb&amp;extension=png</v>
      </c>
      <c r="BF1521" s="4" t="s">
        <v>3369</v>
      </c>
      <c r="BG1521" s="4" t="s">
        <v>7034</v>
      </c>
      <c r="BH1521" s="4" t="s">
        <v>7035</v>
      </c>
      <c r="BI1521" s="4" t="s">
        <v>7036</v>
      </c>
      <c r="BJ1521" s="4" t="s">
        <v>7037</v>
      </c>
      <c r="BK1521" s="4" t="s">
        <v>7038</v>
      </c>
    </row>
    <row r="1522" spans="1:63" ht="19" customHeight="1" x14ac:dyDescent="0.2">
      <c r="A1522">
        <v>1549</v>
      </c>
      <c r="B1522" t="str">
        <f t="shared" si="107"/>
        <v>60012-00001</v>
      </c>
      <c r="C1522" s="2" t="s">
        <v>4930</v>
      </c>
      <c r="D1522" t="str">
        <f t="shared" si="105"/>
        <v>W-60012-00001-XX</v>
      </c>
      <c r="E1522" t="s">
        <v>3170</v>
      </c>
      <c r="F1522" t="e">
        <v>#N/A</v>
      </c>
      <c r="G1522" t="s">
        <v>4827</v>
      </c>
      <c r="H1522" t="s">
        <v>4931</v>
      </c>
      <c r="I1522" t="s">
        <v>3172</v>
      </c>
      <c r="J1522" t="s">
        <v>5332</v>
      </c>
      <c r="K1522" t="s">
        <v>5333</v>
      </c>
      <c r="L1522" t="s">
        <v>5416</v>
      </c>
      <c r="M1522" t="s">
        <v>5351</v>
      </c>
      <c r="N1522" t="s">
        <v>5391</v>
      </c>
      <c r="P1522" t="s">
        <v>5330</v>
      </c>
      <c r="Q1522" t="s">
        <v>4830</v>
      </c>
      <c r="R1522" t="e">
        <v>#N/A</v>
      </c>
      <c r="S1522" t="b">
        <v>0</v>
      </c>
      <c r="T1522" t="s">
        <v>4930</v>
      </c>
      <c r="U1522" t="s">
        <v>4930</v>
      </c>
      <c r="AI1522">
        <v>-1</v>
      </c>
      <c r="AJ1522">
        <v>-1</v>
      </c>
      <c r="AK1522" t="s">
        <v>3230</v>
      </c>
      <c r="AL1522" s="1" t="s">
        <v>3231</v>
      </c>
      <c r="AO1522" s="1" t="str">
        <f t="shared" si="106"/>
        <v>2W Distributor Bike</v>
      </c>
      <c r="BD1522" s="1" t="s">
        <v>5737</v>
      </c>
      <c r="BE1522" t="str">
        <f t="shared" si="104"/>
        <v>https://fs.amplifi.io//file?id=51a64618-0ffb-4f58-9667-7b10f70c9393&amp;variant=thumb&amp;extension=png</v>
      </c>
      <c r="BF1522" s="4" t="s">
        <v>7039</v>
      </c>
      <c r="BG1522" s="4" t="s">
        <v>7040</v>
      </c>
      <c r="BH1522" s="4" t="s">
        <v>7041</v>
      </c>
      <c r="BI1522" s="4" t="s">
        <v>5737</v>
      </c>
      <c r="BJ1522" s="4" t="s">
        <v>7042</v>
      </c>
      <c r="BK1522" s="4" t="s">
        <v>7043</v>
      </c>
    </row>
    <row r="1523" spans="1:63" ht="19" customHeight="1" x14ac:dyDescent="0.2">
      <c r="A1523">
        <v>1550</v>
      </c>
      <c r="B1523" t="str">
        <f t="shared" si="107"/>
        <v>60012-00002</v>
      </c>
      <c r="C1523" s="2" t="s">
        <v>4932</v>
      </c>
      <c r="D1523" t="str">
        <f t="shared" si="105"/>
        <v>W-60012-00002-XX</v>
      </c>
      <c r="E1523" t="s">
        <v>3170</v>
      </c>
      <c r="F1523" t="e">
        <v>#N/A</v>
      </c>
      <c r="G1523" t="s">
        <v>4827</v>
      </c>
      <c r="H1523" t="s">
        <v>4931</v>
      </c>
      <c r="I1523" t="s">
        <v>3172</v>
      </c>
      <c r="J1523" t="s">
        <v>5332</v>
      </c>
      <c r="K1523" t="s">
        <v>5333</v>
      </c>
      <c r="L1523" t="s">
        <v>5416</v>
      </c>
      <c r="M1523" t="s">
        <v>5351</v>
      </c>
      <c r="N1523" t="s">
        <v>5391</v>
      </c>
      <c r="P1523" t="s">
        <v>5330</v>
      </c>
      <c r="Q1523" t="s">
        <v>3984</v>
      </c>
      <c r="R1523" t="e">
        <v>#N/A</v>
      </c>
      <c r="S1523" t="b">
        <v>0</v>
      </c>
      <c r="T1523" t="s">
        <v>4932</v>
      </c>
      <c r="U1523" t="s">
        <v>4932</v>
      </c>
      <c r="AI1523">
        <v>-1</v>
      </c>
      <c r="AJ1523">
        <v>-1</v>
      </c>
      <c r="AK1523" t="s">
        <v>3230</v>
      </c>
      <c r="AL1523" s="1" t="s">
        <v>3231</v>
      </c>
      <c r="AO1523" s="1" t="str">
        <f t="shared" si="106"/>
        <v>2W Distributor Bike</v>
      </c>
      <c r="BD1523" s="1" t="s">
        <v>5738</v>
      </c>
      <c r="BE1523" t="str">
        <f t="shared" si="104"/>
        <v>https://fs.amplifi.io//file?id=1cea8992-4f2d-4f41-b524-b3b4855bc226&amp;variant=thumb&amp;extension=png</v>
      </c>
      <c r="BF1523" s="4" t="s">
        <v>7044</v>
      </c>
      <c r="BG1523" s="4" t="s">
        <v>7045</v>
      </c>
      <c r="BH1523" s="4" t="s">
        <v>7046</v>
      </c>
      <c r="BI1523" s="4" t="s">
        <v>5738</v>
      </c>
      <c r="BJ1523" s="4" t="s">
        <v>7047</v>
      </c>
      <c r="BK1523" s="4" t="s">
        <v>7048</v>
      </c>
    </row>
    <row r="1524" spans="1:63" ht="19" customHeight="1" x14ac:dyDescent="0.2">
      <c r="A1524">
        <v>1551</v>
      </c>
      <c r="B1524" t="str">
        <f t="shared" si="107"/>
        <v>60012-00003</v>
      </c>
      <c r="C1524" s="2" t="s">
        <v>4933</v>
      </c>
      <c r="D1524" t="str">
        <f t="shared" si="105"/>
        <v>W-60012-00003-XX</v>
      </c>
      <c r="E1524" t="s">
        <v>3170</v>
      </c>
      <c r="F1524" t="e">
        <v>#N/A</v>
      </c>
      <c r="G1524" t="s">
        <v>4827</v>
      </c>
      <c r="H1524" t="s">
        <v>4931</v>
      </c>
      <c r="I1524" t="s">
        <v>3172</v>
      </c>
      <c r="J1524" t="s">
        <v>5332</v>
      </c>
      <c r="K1524" t="s">
        <v>5338</v>
      </c>
      <c r="L1524" t="s">
        <v>5418</v>
      </c>
      <c r="M1524" t="s">
        <v>5351</v>
      </c>
      <c r="N1524" t="s">
        <v>5391</v>
      </c>
      <c r="P1524" t="s">
        <v>5330</v>
      </c>
      <c r="Q1524" t="s">
        <v>3860</v>
      </c>
      <c r="R1524" t="e">
        <v>#N/A</v>
      </c>
      <c r="S1524" t="b">
        <v>0</v>
      </c>
      <c r="T1524" t="s">
        <v>4933</v>
      </c>
      <c r="U1524" t="s">
        <v>4933</v>
      </c>
      <c r="AI1524">
        <v>-1</v>
      </c>
      <c r="AJ1524">
        <v>-1</v>
      </c>
      <c r="AK1524" t="s">
        <v>3230</v>
      </c>
      <c r="AL1524" s="1" t="s">
        <v>3231</v>
      </c>
      <c r="AO1524" s="1" t="str">
        <f t="shared" si="106"/>
        <v>2W Distributor Bike</v>
      </c>
      <c r="BD1524" s="1" t="s">
        <v>5739</v>
      </c>
      <c r="BE1524" t="str">
        <f t="shared" si="104"/>
        <v>https://fs.amplifi.io//file?id=b6987602-9b71-4b8f-bec1-9f4af41adae4&amp;variant=thumb&amp;extension=png</v>
      </c>
      <c r="BF1524" s="4" t="s">
        <v>7049</v>
      </c>
      <c r="BG1524" s="4" t="s">
        <v>5739</v>
      </c>
      <c r="BH1524" s="4" t="s">
        <v>7050</v>
      </c>
    </row>
    <row r="1525" spans="1:63" ht="19" customHeight="1" x14ac:dyDescent="0.2">
      <c r="A1525">
        <v>1552</v>
      </c>
      <c r="B1525" t="str">
        <f t="shared" si="107"/>
        <v>60012-00004</v>
      </c>
      <c r="C1525" s="2" t="s">
        <v>4934</v>
      </c>
      <c r="D1525" t="str">
        <f t="shared" si="105"/>
        <v>W-60012-00004-XX</v>
      </c>
      <c r="E1525" t="s">
        <v>3170</v>
      </c>
      <c r="F1525" t="e">
        <v>#N/A</v>
      </c>
      <c r="G1525" t="s">
        <v>4827</v>
      </c>
      <c r="H1525" t="s">
        <v>4931</v>
      </c>
      <c r="I1525" t="s">
        <v>3172</v>
      </c>
      <c r="J1525" t="s">
        <v>5332</v>
      </c>
      <c r="K1525" t="s">
        <v>5338</v>
      </c>
      <c r="L1525" t="s">
        <v>5418</v>
      </c>
      <c r="M1525" t="s">
        <v>5351</v>
      </c>
      <c r="N1525" t="s">
        <v>5391</v>
      </c>
      <c r="P1525" t="s">
        <v>5330</v>
      </c>
      <c r="Q1525" t="s">
        <v>3824</v>
      </c>
      <c r="R1525" t="e">
        <v>#N/A</v>
      </c>
      <c r="S1525" t="b">
        <v>0</v>
      </c>
      <c r="T1525" t="s">
        <v>4934</v>
      </c>
      <c r="U1525" t="s">
        <v>4934</v>
      </c>
      <c r="AI1525">
        <v>-1</v>
      </c>
      <c r="AJ1525">
        <v>-1</v>
      </c>
      <c r="AK1525" t="s">
        <v>3230</v>
      </c>
      <c r="AL1525" s="1" t="s">
        <v>3231</v>
      </c>
      <c r="AO1525" s="1" t="str">
        <f t="shared" si="106"/>
        <v>2W Distributor Bike</v>
      </c>
      <c r="BD1525" s="1" t="s">
        <v>5740</v>
      </c>
      <c r="BE1525" t="str">
        <f t="shared" si="104"/>
        <v>https://fs.amplifi.io//file?id=7e74a02a-16a3-4c4d-be46-d6c90ae913f7&amp;variant=thumb&amp;extension=png</v>
      </c>
      <c r="BF1525" s="4" t="s">
        <v>7051</v>
      </c>
      <c r="BG1525" s="4" t="s">
        <v>7052</v>
      </c>
      <c r="BH1525" s="4" t="s">
        <v>5740</v>
      </c>
    </row>
    <row r="1526" spans="1:63" ht="19" customHeight="1" x14ac:dyDescent="0.2">
      <c r="A1526">
        <v>1553</v>
      </c>
      <c r="B1526" t="str">
        <f t="shared" si="107"/>
        <v>60012-00005</v>
      </c>
      <c r="C1526" s="2" t="s">
        <v>4935</v>
      </c>
      <c r="D1526" t="str">
        <f t="shared" si="105"/>
        <v>W-60012-00005-XX</v>
      </c>
      <c r="E1526" t="s">
        <v>3170</v>
      </c>
      <c r="F1526" t="e">
        <v>#N/A</v>
      </c>
      <c r="G1526" t="s">
        <v>4827</v>
      </c>
      <c r="H1526" t="s">
        <v>4931</v>
      </c>
      <c r="I1526" t="s">
        <v>3172</v>
      </c>
      <c r="J1526" t="s">
        <v>5332</v>
      </c>
      <c r="K1526" t="s">
        <v>5333</v>
      </c>
      <c r="L1526" t="s">
        <v>5416</v>
      </c>
      <c r="M1526" t="s">
        <v>5351</v>
      </c>
      <c r="N1526" t="s">
        <v>5391</v>
      </c>
      <c r="P1526" t="s">
        <v>5330</v>
      </c>
      <c r="Q1526" t="s">
        <v>4936</v>
      </c>
      <c r="R1526" t="e">
        <v>#N/A</v>
      </c>
      <c r="S1526" t="b">
        <v>0</v>
      </c>
      <c r="T1526" t="s">
        <v>4935</v>
      </c>
      <c r="U1526" t="s">
        <v>4935</v>
      </c>
      <c r="AI1526">
        <v>-1</v>
      </c>
      <c r="AJ1526">
        <v>-1</v>
      </c>
      <c r="AK1526" t="s">
        <v>3230</v>
      </c>
      <c r="AL1526" s="1" t="s">
        <v>3231</v>
      </c>
      <c r="AO1526" s="1" t="str">
        <f t="shared" si="106"/>
        <v>2W Distributor Bike</v>
      </c>
      <c r="BD1526" s="1" t="s">
        <v>5741</v>
      </c>
      <c r="BE1526" t="str">
        <f t="shared" si="104"/>
        <v>https://fs.amplifi.io//file?id=0a06c440-2dae-4222-8671-7a5688f9b9bf&amp;variant=thumb&amp;extension=png</v>
      </c>
      <c r="BF1526" s="4" t="s">
        <v>7053</v>
      </c>
      <c r="BG1526" s="4" t="s">
        <v>7054</v>
      </c>
      <c r="BH1526" s="4" t="s">
        <v>7055</v>
      </c>
      <c r="BI1526" s="4" t="s">
        <v>7056</v>
      </c>
      <c r="BJ1526" s="4" t="s">
        <v>7057</v>
      </c>
      <c r="BK1526" s="4" t="s">
        <v>5741</v>
      </c>
    </row>
    <row r="1527" spans="1:63" ht="19" customHeight="1" x14ac:dyDescent="0.2">
      <c r="A1527">
        <v>1554</v>
      </c>
      <c r="B1527" t="str">
        <f t="shared" si="107"/>
        <v>60012-00006</v>
      </c>
      <c r="C1527" s="2" t="s">
        <v>4937</v>
      </c>
      <c r="D1527" t="str">
        <f t="shared" si="105"/>
        <v>W-60012-00006-XX</v>
      </c>
      <c r="E1527" t="s">
        <v>3170</v>
      </c>
      <c r="F1527" t="e">
        <v>#N/A</v>
      </c>
      <c r="G1527" t="s">
        <v>4827</v>
      </c>
      <c r="H1527" t="s">
        <v>4931</v>
      </c>
      <c r="I1527" t="s">
        <v>3172</v>
      </c>
      <c r="J1527" t="s">
        <v>5332</v>
      </c>
      <c r="K1527" t="s">
        <v>5338</v>
      </c>
      <c r="L1527" t="s">
        <v>5418</v>
      </c>
      <c r="M1527" t="s">
        <v>5351</v>
      </c>
      <c r="N1527" t="s">
        <v>5391</v>
      </c>
      <c r="P1527" t="s">
        <v>5330</v>
      </c>
      <c r="Q1527" t="s">
        <v>4856</v>
      </c>
      <c r="R1527" t="e">
        <v>#N/A</v>
      </c>
      <c r="S1527" t="b">
        <v>0</v>
      </c>
      <c r="T1527" t="s">
        <v>4937</v>
      </c>
      <c r="U1527" t="s">
        <v>4937</v>
      </c>
      <c r="AI1527">
        <v>-1</v>
      </c>
      <c r="AJ1527">
        <v>-1</v>
      </c>
      <c r="AK1527" t="s">
        <v>3230</v>
      </c>
      <c r="AL1527" s="1" t="s">
        <v>3231</v>
      </c>
      <c r="AO1527" s="1" t="str">
        <f t="shared" si="106"/>
        <v>2W Distributor Bike</v>
      </c>
      <c r="BD1527" s="1" t="s">
        <v>5742</v>
      </c>
      <c r="BE1527" t="str">
        <f t="shared" si="104"/>
        <v>https://fs.amplifi.io//file?id=b35d0177-0575-4c6b-ab21-e145e8a00b1c&amp;variant=thumb&amp;extension=png</v>
      </c>
      <c r="BF1527" s="4" t="s">
        <v>7058</v>
      </c>
      <c r="BG1527" s="4" t="s">
        <v>5742</v>
      </c>
      <c r="BH1527" s="4" t="s">
        <v>7059</v>
      </c>
    </row>
    <row r="1528" spans="1:63" ht="19" customHeight="1" x14ac:dyDescent="0.2">
      <c r="A1528">
        <v>1555</v>
      </c>
      <c r="B1528" t="str">
        <f t="shared" si="107"/>
        <v>60017-00000</v>
      </c>
      <c r="C1528" t="s">
        <v>4938</v>
      </c>
      <c r="D1528" t="str">
        <f t="shared" si="105"/>
        <v>W-60017-00000-XX</v>
      </c>
      <c r="E1528" t="s">
        <v>3170</v>
      </c>
      <c r="F1528" t="e">
        <v>#N/A</v>
      </c>
      <c r="G1528" t="s">
        <v>3381</v>
      </c>
      <c r="H1528" t="s">
        <v>4780</v>
      </c>
      <c r="I1528" t="s">
        <v>3172</v>
      </c>
      <c r="J1528" t="s">
        <v>5332</v>
      </c>
      <c r="K1528" t="s">
        <v>5333</v>
      </c>
      <c r="L1528" t="s">
        <v>5333</v>
      </c>
      <c r="M1528" t="s">
        <v>5330</v>
      </c>
      <c r="N1528" t="s">
        <v>5330</v>
      </c>
      <c r="P1528" t="s">
        <v>5330</v>
      </c>
      <c r="Q1528" t="s">
        <v>4939</v>
      </c>
      <c r="R1528" t="e">
        <v>#N/A</v>
      </c>
      <c r="S1528" t="b">
        <v>0</v>
      </c>
      <c r="T1528" t="s">
        <v>4938</v>
      </c>
      <c r="U1528" t="s">
        <v>4938</v>
      </c>
      <c r="AI1528">
        <v>-1</v>
      </c>
      <c r="AJ1528">
        <v>-1</v>
      </c>
      <c r="AK1528" t="s">
        <v>448</v>
      </c>
      <c r="AO1528" s="1" t="str">
        <f t="shared" si="106"/>
        <v>2W Distributor Bike</v>
      </c>
      <c r="BD1528" s="1" t="s">
        <v>5743</v>
      </c>
      <c r="BE1528" t="str">
        <f t="shared" si="104"/>
        <v>https://fs.amplifi.io//file?id=de9d6dcc-5e35-4b43-98ec-259dfe07ece4&amp;variant=thumb&amp;extension=png</v>
      </c>
      <c r="BF1528" s="4" t="s">
        <v>7060</v>
      </c>
      <c r="BG1528" s="4" t="s">
        <v>5743</v>
      </c>
      <c r="BH1528" s="4" t="s">
        <v>7061</v>
      </c>
    </row>
    <row r="1529" spans="1:63" ht="19" customHeight="1" x14ac:dyDescent="0.2">
      <c r="A1529">
        <v>1556</v>
      </c>
      <c r="B1529" t="str">
        <f t="shared" si="107"/>
        <v>60017-00001</v>
      </c>
      <c r="C1529" t="s">
        <v>4940</v>
      </c>
      <c r="D1529" t="str">
        <f t="shared" si="105"/>
        <v>W-60017-00001-XX</v>
      </c>
      <c r="E1529" t="s">
        <v>3170</v>
      </c>
      <c r="F1529" t="e">
        <v>#N/A</v>
      </c>
      <c r="G1529" t="s">
        <v>3381</v>
      </c>
      <c r="H1529" t="s">
        <v>4780</v>
      </c>
      <c r="I1529" t="s">
        <v>3172</v>
      </c>
      <c r="J1529" t="s">
        <v>5332</v>
      </c>
      <c r="K1529" t="s">
        <v>5333</v>
      </c>
      <c r="L1529" t="s">
        <v>5333</v>
      </c>
      <c r="M1529" t="s">
        <v>5330</v>
      </c>
      <c r="N1529" t="s">
        <v>5330</v>
      </c>
      <c r="P1529" t="s">
        <v>5330</v>
      </c>
      <c r="Q1529" t="s">
        <v>4941</v>
      </c>
      <c r="R1529" t="e">
        <v>#N/A</v>
      </c>
      <c r="S1529" t="b">
        <v>0</v>
      </c>
      <c r="T1529" t="s">
        <v>4940</v>
      </c>
      <c r="U1529" t="s">
        <v>4940</v>
      </c>
      <c r="AI1529">
        <v>-1</v>
      </c>
      <c r="AJ1529">
        <v>-1</v>
      </c>
      <c r="AK1529" t="s">
        <v>448</v>
      </c>
      <c r="AO1529" s="1" t="str">
        <f t="shared" si="106"/>
        <v>2W Distributor Bike</v>
      </c>
      <c r="BD1529" s="1" t="s">
        <v>3388</v>
      </c>
      <c r="BE1529" t="str">
        <f t="shared" si="104"/>
        <v>https://fs.amplifi.io//file?id=54b177c9-ccfd-4e90-811c-98d89c3ab8c1&amp;variant=thumb&amp;extension=png</v>
      </c>
      <c r="BF1529" s="4" t="s">
        <v>3388</v>
      </c>
      <c r="BG1529" s="4" t="s">
        <v>7062</v>
      </c>
      <c r="BH1529" s="4" t="s">
        <v>7063</v>
      </c>
    </row>
    <row r="1530" spans="1:63" ht="19" customHeight="1" x14ac:dyDescent="0.2">
      <c r="A1530">
        <v>1557</v>
      </c>
      <c r="B1530" t="str">
        <f t="shared" si="107"/>
        <v>60017-00002</v>
      </c>
      <c r="C1530" t="s">
        <v>4942</v>
      </c>
      <c r="D1530" t="str">
        <f t="shared" si="105"/>
        <v>W-60017-00002-XX</v>
      </c>
      <c r="E1530" t="s">
        <v>3170</v>
      </c>
      <c r="F1530" t="e">
        <v>#N/A</v>
      </c>
      <c r="G1530" t="s">
        <v>3381</v>
      </c>
      <c r="H1530" t="s">
        <v>4780</v>
      </c>
      <c r="I1530" t="s">
        <v>3172</v>
      </c>
      <c r="J1530" t="s">
        <v>5332</v>
      </c>
      <c r="K1530" t="s">
        <v>5333</v>
      </c>
      <c r="L1530" t="s">
        <v>5333</v>
      </c>
      <c r="M1530" t="s">
        <v>5330</v>
      </c>
      <c r="N1530" t="s">
        <v>5330</v>
      </c>
      <c r="P1530" t="s">
        <v>5330</v>
      </c>
      <c r="Q1530" t="s">
        <v>4943</v>
      </c>
      <c r="R1530" t="e">
        <v>#N/A</v>
      </c>
      <c r="S1530" t="b">
        <v>0</v>
      </c>
      <c r="T1530" t="s">
        <v>4942</v>
      </c>
      <c r="U1530" t="s">
        <v>4942</v>
      </c>
      <c r="AI1530">
        <v>-1</v>
      </c>
      <c r="AJ1530">
        <v>-1</v>
      </c>
      <c r="AK1530" t="s">
        <v>448</v>
      </c>
      <c r="AO1530" s="1" t="str">
        <f t="shared" si="106"/>
        <v>2W Distributor Bike</v>
      </c>
      <c r="BD1530" s="1" t="s">
        <v>3390</v>
      </c>
      <c r="BE1530" t="str">
        <f t="shared" si="104"/>
        <v>https://fs.amplifi.io//file?id=aac07875-36b8-45c3-b6aa-e1a577f7254f&amp;variant=thumb&amp;extension=png</v>
      </c>
      <c r="BF1530" s="4" t="s">
        <v>3390</v>
      </c>
      <c r="BG1530" s="4" t="s">
        <v>7064</v>
      </c>
      <c r="BH1530" s="4" t="s">
        <v>7065</v>
      </c>
    </row>
    <row r="1531" spans="1:63" ht="19" customHeight="1" x14ac:dyDescent="0.2">
      <c r="A1531">
        <v>1558</v>
      </c>
      <c r="B1531" t="str">
        <f t="shared" si="107"/>
        <v>60017-00003</v>
      </c>
      <c r="C1531" t="s">
        <v>4944</v>
      </c>
      <c r="D1531" t="str">
        <f t="shared" si="105"/>
        <v>W-60017-00003-XX</v>
      </c>
      <c r="E1531" t="s">
        <v>3170</v>
      </c>
      <c r="F1531" t="e">
        <v>#N/A</v>
      </c>
      <c r="G1531" t="s">
        <v>3381</v>
      </c>
      <c r="H1531" t="s">
        <v>4780</v>
      </c>
      <c r="I1531" t="s">
        <v>3172</v>
      </c>
      <c r="J1531" t="s">
        <v>5332</v>
      </c>
      <c r="K1531" t="s">
        <v>5333</v>
      </c>
      <c r="L1531" t="s">
        <v>5333</v>
      </c>
      <c r="M1531" t="s">
        <v>5330</v>
      </c>
      <c r="N1531" t="s">
        <v>5330</v>
      </c>
      <c r="P1531" t="s">
        <v>5330</v>
      </c>
      <c r="Q1531" t="s">
        <v>4945</v>
      </c>
      <c r="R1531" t="e">
        <v>#N/A</v>
      </c>
      <c r="S1531" t="b">
        <v>0</v>
      </c>
      <c r="T1531" t="s">
        <v>4944</v>
      </c>
      <c r="U1531" t="s">
        <v>4944</v>
      </c>
      <c r="AI1531">
        <v>-1</v>
      </c>
      <c r="AJ1531">
        <v>-1</v>
      </c>
      <c r="AK1531" t="s">
        <v>448</v>
      </c>
      <c r="AO1531" s="1" t="str">
        <f t="shared" si="106"/>
        <v>2W Distributor Bike</v>
      </c>
      <c r="BD1531" s="1" t="s">
        <v>5744</v>
      </c>
      <c r="BE1531" t="str">
        <f t="shared" si="104"/>
        <v>https://fs.amplifi.io//file?id=86a2cc10-5122-4657-9bf5-643383c5fb5e&amp;variant=thumb&amp;extension=png</v>
      </c>
      <c r="BF1531" s="4" t="s">
        <v>7066</v>
      </c>
      <c r="BG1531" s="4" t="s">
        <v>5744</v>
      </c>
      <c r="BH1531" s="4" t="s">
        <v>7067</v>
      </c>
    </row>
    <row r="1532" spans="1:63" ht="19" customHeight="1" x14ac:dyDescent="0.2">
      <c r="A1532">
        <v>1559</v>
      </c>
      <c r="B1532" t="str">
        <f t="shared" si="107"/>
        <v>60017-00004</v>
      </c>
      <c r="C1532" t="s">
        <v>4946</v>
      </c>
      <c r="D1532" t="str">
        <f t="shared" si="105"/>
        <v>W-60017-00004-XX</v>
      </c>
      <c r="E1532" t="s">
        <v>3170</v>
      </c>
      <c r="F1532" t="e">
        <v>#N/A</v>
      </c>
      <c r="G1532" t="s">
        <v>3381</v>
      </c>
      <c r="H1532" t="s">
        <v>4780</v>
      </c>
      <c r="I1532" t="s">
        <v>3172</v>
      </c>
      <c r="J1532" t="s">
        <v>5332</v>
      </c>
      <c r="K1532" t="s">
        <v>5333</v>
      </c>
      <c r="L1532" t="s">
        <v>5333</v>
      </c>
      <c r="M1532" t="s">
        <v>5330</v>
      </c>
      <c r="N1532" t="s">
        <v>5330</v>
      </c>
      <c r="P1532" t="s">
        <v>5330</v>
      </c>
      <c r="Q1532" t="s">
        <v>4947</v>
      </c>
      <c r="R1532" t="e">
        <v>#N/A</v>
      </c>
      <c r="S1532" t="b">
        <v>0</v>
      </c>
      <c r="T1532" t="s">
        <v>4946</v>
      </c>
      <c r="U1532" t="s">
        <v>4946</v>
      </c>
      <c r="AI1532">
        <v>-1</v>
      </c>
      <c r="AJ1532">
        <v>-1</v>
      </c>
      <c r="AK1532" t="s">
        <v>448</v>
      </c>
      <c r="AO1532" s="1" t="str">
        <f t="shared" si="106"/>
        <v>2W Distributor Bike</v>
      </c>
      <c r="BD1532" s="1" t="s">
        <v>3395</v>
      </c>
      <c r="BE1532" t="str">
        <f t="shared" si="104"/>
        <v>https://fs.amplifi.io//file?id=e92f47dc-341d-4df9-9424-066b3624b056&amp;variant=thumb&amp;extension=png</v>
      </c>
      <c r="BF1532" s="4" t="s">
        <v>3395</v>
      </c>
    </row>
    <row r="1533" spans="1:63" ht="19" customHeight="1" x14ac:dyDescent="0.2">
      <c r="A1533">
        <v>1560</v>
      </c>
      <c r="B1533" t="str">
        <f t="shared" si="107"/>
        <v>60018-00000</v>
      </c>
      <c r="C1533" t="s">
        <v>4948</v>
      </c>
      <c r="D1533" t="str">
        <f t="shared" si="105"/>
        <v>W-60018-00000-XX</v>
      </c>
      <c r="E1533" t="s">
        <v>3170</v>
      </c>
      <c r="F1533" t="e">
        <v>#N/A</v>
      </c>
      <c r="G1533" t="s">
        <v>3397</v>
      </c>
      <c r="H1533" t="s">
        <v>4780</v>
      </c>
      <c r="I1533" t="s">
        <v>3172</v>
      </c>
      <c r="J1533" t="s">
        <v>5332</v>
      </c>
      <c r="K1533" t="s">
        <v>5333</v>
      </c>
      <c r="L1533" t="s">
        <v>5333</v>
      </c>
      <c r="M1533" t="s">
        <v>5330</v>
      </c>
      <c r="N1533" t="s">
        <v>5330</v>
      </c>
      <c r="P1533" t="s">
        <v>5330</v>
      </c>
      <c r="Q1533" t="s">
        <v>4949</v>
      </c>
      <c r="R1533" t="e">
        <v>#N/A</v>
      </c>
      <c r="S1533" t="b">
        <v>0</v>
      </c>
      <c r="T1533" t="s">
        <v>4948</v>
      </c>
      <c r="U1533" t="s">
        <v>4948</v>
      </c>
      <c r="AI1533">
        <v>-1</v>
      </c>
      <c r="AJ1533">
        <v>-1</v>
      </c>
      <c r="AK1533" t="s">
        <v>448</v>
      </c>
      <c r="AO1533" s="1" t="str">
        <f t="shared" si="106"/>
        <v>2W Distributor Bike</v>
      </c>
      <c r="BD1533" s="1" t="s">
        <v>5745</v>
      </c>
      <c r="BE1533" t="str">
        <f t="shared" si="104"/>
        <v>https://fs.amplifi.io//file?id=4bb7f32e-07fc-4463-8bbe-8f2495410f1a&amp;variant=thumb&amp;extension=png</v>
      </c>
      <c r="BF1533" s="4" t="s">
        <v>7068</v>
      </c>
      <c r="BG1533" s="4" t="s">
        <v>5745</v>
      </c>
      <c r="BH1533" s="4" t="s">
        <v>7069</v>
      </c>
    </row>
    <row r="1534" spans="1:63" ht="19" customHeight="1" x14ac:dyDescent="0.2">
      <c r="A1534">
        <v>1561</v>
      </c>
      <c r="B1534" t="str">
        <f t="shared" si="107"/>
        <v>60018-00001</v>
      </c>
      <c r="C1534" t="s">
        <v>4950</v>
      </c>
      <c r="D1534" t="str">
        <f t="shared" si="105"/>
        <v>W-60018-00001-XX</v>
      </c>
      <c r="E1534" t="s">
        <v>3170</v>
      </c>
      <c r="F1534" t="e">
        <v>#N/A</v>
      </c>
      <c r="G1534" t="s">
        <v>3397</v>
      </c>
      <c r="H1534" t="s">
        <v>4780</v>
      </c>
      <c r="I1534" t="s">
        <v>3172</v>
      </c>
      <c r="J1534" t="s">
        <v>5332</v>
      </c>
      <c r="K1534" t="s">
        <v>5333</v>
      </c>
      <c r="L1534" t="s">
        <v>5333</v>
      </c>
      <c r="M1534" t="s">
        <v>5330</v>
      </c>
      <c r="N1534" t="s">
        <v>5330</v>
      </c>
      <c r="P1534" t="s">
        <v>5330</v>
      </c>
      <c r="Q1534" t="s">
        <v>4951</v>
      </c>
      <c r="R1534" t="e">
        <v>#N/A</v>
      </c>
      <c r="S1534" t="b">
        <v>0</v>
      </c>
      <c r="T1534" t="s">
        <v>4950</v>
      </c>
      <c r="U1534" t="s">
        <v>4950</v>
      </c>
      <c r="AI1534">
        <v>-1</v>
      </c>
      <c r="AJ1534">
        <v>-1</v>
      </c>
      <c r="AK1534" t="s">
        <v>448</v>
      </c>
      <c r="AO1534" s="1" t="str">
        <f t="shared" si="106"/>
        <v>2W Distributor Bike</v>
      </c>
      <c r="BD1534" s="1" t="s">
        <v>5746</v>
      </c>
      <c r="BE1534" t="str">
        <f t="shared" si="104"/>
        <v>https://fs.amplifi.io//file?id=a1fa1336-4c2b-4819-9e3b-2dd735f020a1&amp;variant=thumb&amp;extension=png</v>
      </c>
      <c r="BF1534" s="4" t="s">
        <v>7070</v>
      </c>
      <c r="BG1534" s="4" t="s">
        <v>7071</v>
      </c>
      <c r="BH1534" s="4" t="s">
        <v>5746</v>
      </c>
    </row>
    <row r="1535" spans="1:63" ht="19" customHeight="1" x14ac:dyDescent="0.2">
      <c r="A1535">
        <v>1562</v>
      </c>
      <c r="B1535" t="str">
        <f t="shared" si="107"/>
        <v>60018-00002</v>
      </c>
      <c r="C1535" t="s">
        <v>4952</v>
      </c>
      <c r="D1535" t="str">
        <f t="shared" si="105"/>
        <v>W-60018-00002-XX</v>
      </c>
      <c r="E1535" t="s">
        <v>3170</v>
      </c>
      <c r="F1535" t="e">
        <v>#N/A</v>
      </c>
      <c r="G1535" t="s">
        <v>3397</v>
      </c>
      <c r="H1535" t="s">
        <v>4780</v>
      </c>
      <c r="I1535" t="s">
        <v>3172</v>
      </c>
      <c r="J1535" t="s">
        <v>5332</v>
      </c>
      <c r="K1535" t="s">
        <v>5333</v>
      </c>
      <c r="L1535" t="s">
        <v>5333</v>
      </c>
      <c r="M1535" t="s">
        <v>5330</v>
      </c>
      <c r="N1535" t="s">
        <v>5330</v>
      </c>
      <c r="P1535" t="s">
        <v>5330</v>
      </c>
      <c r="Q1535" t="s">
        <v>4953</v>
      </c>
      <c r="R1535" t="e">
        <v>#N/A</v>
      </c>
      <c r="S1535" t="b">
        <v>0</v>
      </c>
      <c r="T1535" t="s">
        <v>4952</v>
      </c>
      <c r="U1535" t="s">
        <v>4952</v>
      </c>
      <c r="AI1535">
        <v>-1</v>
      </c>
      <c r="AJ1535">
        <v>-1</v>
      </c>
      <c r="AK1535" t="s">
        <v>448</v>
      </c>
      <c r="AO1535" s="1" t="str">
        <f t="shared" si="106"/>
        <v>2W Distributor Bike</v>
      </c>
      <c r="BD1535" s="1" t="s">
        <v>5747</v>
      </c>
      <c r="BE1535" t="str">
        <f t="shared" si="104"/>
        <v>https://fs.amplifi.io//file?id=7292b4d6-1e69-4bd5-8ef5-14037f6d3dd1&amp;variant=thumb&amp;extension=png</v>
      </c>
      <c r="BF1535" s="4" t="s">
        <v>7072</v>
      </c>
      <c r="BG1535" s="4" t="s">
        <v>7073</v>
      </c>
      <c r="BH1535" s="4" t="s">
        <v>5747</v>
      </c>
    </row>
    <row r="1536" spans="1:63" ht="19" customHeight="1" x14ac:dyDescent="0.2">
      <c r="A1536">
        <v>1563</v>
      </c>
      <c r="B1536" t="str">
        <f t="shared" si="107"/>
        <v>60018-00003</v>
      </c>
      <c r="C1536" t="s">
        <v>4954</v>
      </c>
      <c r="D1536" t="str">
        <f t="shared" si="105"/>
        <v>W-60018-00003-XX</v>
      </c>
      <c r="E1536" t="s">
        <v>3170</v>
      </c>
      <c r="F1536" t="e">
        <v>#N/A</v>
      </c>
      <c r="G1536" t="s">
        <v>3397</v>
      </c>
      <c r="H1536" t="s">
        <v>4780</v>
      </c>
      <c r="I1536" t="s">
        <v>3172</v>
      </c>
      <c r="J1536" t="s">
        <v>5332</v>
      </c>
      <c r="K1536" t="s">
        <v>5333</v>
      </c>
      <c r="L1536" t="s">
        <v>5333</v>
      </c>
      <c r="M1536" t="s">
        <v>5330</v>
      </c>
      <c r="N1536" t="s">
        <v>5330</v>
      </c>
      <c r="P1536" t="s">
        <v>5330</v>
      </c>
      <c r="Q1536" t="s">
        <v>4955</v>
      </c>
      <c r="R1536" t="e">
        <v>#N/A</v>
      </c>
      <c r="S1536" t="b">
        <v>0</v>
      </c>
      <c r="T1536" t="s">
        <v>4954</v>
      </c>
      <c r="U1536" t="s">
        <v>4954</v>
      </c>
      <c r="AI1536">
        <v>-1</v>
      </c>
      <c r="AJ1536">
        <v>-1</v>
      </c>
      <c r="AK1536" t="s">
        <v>448</v>
      </c>
      <c r="AO1536" s="1" t="str">
        <f t="shared" si="106"/>
        <v>2W Distributor Bike</v>
      </c>
      <c r="BD1536" s="1" t="s">
        <v>8053</v>
      </c>
      <c r="BE1536" t="str">
        <f t="shared" si="104"/>
        <v>N/A&amp;variant=thumb&amp;extension=png</v>
      </c>
    </row>
    <row r="1537" spans="1:63" ht="19" customHeight="1" x14ac:dyDescent="0.2">
      <c r="A1537">
        <v>1564</v>
      </c>
      <c r="B1537" t="str">
        <f t="shared" ref="B1537:B1568" si="108">MID(C1537,3,11)</f>
        <v>60018-00004</v>
      </c>
      <c r="C1537" t="s">
        <v>4956</v>
      </c>
      <c r="D1537" t="str">
        <f t="shared" si="105"/>
        <v>W-60018-00004-XX</v>
      </c>
      <c r="E1537" t="s">
        <v>3170</v>
      </c>
      <c r="F1537" t="e">
        <v>#N/A</v>
      </c>
      <c r="G1537" t="s">
        <v>3397</v>
      </c>
      <c r="H1537" t="s">
        <v>4780</v>
      </c>
      <c r="I1537" t="s">
        <v>3172</v>
      </c>
      <c r="J1537" t="s">
        <v>5332</v>
      </c>
      <c r="K1537" t="s">
        <v>5333</v>
      </c>
      <c r="L1537" t="s">
        <v>5333</v>
      </c>
      <c r="M1537" t="s">
        <v>5330</v>
      </c>
      <c r="N1537" t="s">
        <v>5330</v>
      </c>
      <c r="P1537" t="s">
        <v>5330</v>
      </c>
      <c r="Q1537" t="s">
        <v>4957</v>
      </c>
      <c r="R1537" t="e">
        <v>#N/A</v>
      </c>
      <c r="S1537" t="b">
        <v>0</v>
      </c>
      <c r="T1537" t="s">
        <v>4956</v>
      </c>
      <c r="U1537" t="s">
        <v>4956</v>
      </c>
      <c r="AI1537">
        <v>-1</v>
      </c>
      <c r="AJ1537">
        <v>-1</v>
      </c>
      <c r="AK1537" t="s">
        <v>448</v>
      </c>
      <c r="AO1537" s="1" t="str">
        <f t="shared" si="106"/>
        <v>2W Distributor Bike</v>
      </c>
      <c r="BD1537" s="1" t="s">
        <v>3403</v>
      </c>
      <c r="BE1537" t="str">
        <f t="shared" si="104"/>
        <v>https://fs.amplifi.io//file?id=3638ab2f-5c4f-4be3-89b3-13878d6bf3b2&amp;variant=thumb&amp;extension=png</v>
      </c>
      <c r="BF1537" s="4" t="s">
        <v>3403</v>
      </c>
    </row>
    <row r="1538" spans="1:63" ht="19" customHeight="1" x14ac:dyDescent="0.2">
      <c r="A1538">
        <v>1565</v>
      </c>
      <c r="B1538" t="str">
        <f t="shared" si="108"/>
        <v>60018-00006</v>
      </c>
      <c r="C1538" t="s">
        <v>4958</v>
      </c>
      <c r="D1538" t="str">
        <f t="shared" si="105"/>
        <v>W-60018-00006-XX</v>
      </c>
      <c r="E1538" t="s">
        <v>3170</v>
      </c>
      <c r="F1538" t="e">
        <v>#N/A</v>
      </c>
      <c r="G1538" t="s">
        <v>3397</v>
      </c>
      <c r="H1538" t="s">
        <v>4780</v>
      </c>
      <c r="I1538" t="s">
        <v>3172</v>
      </c>
      <c r="J1538" t="s">
        <v>5332</v>
      </c>
      <c r="K1538" t="s">
        <v>5333</v>
      </c>
      <c r="L1538" t="s">
        <v>5333</v>
      </c>
      <c r="M1538" t="s">
        <v>5330</v>
      </c>
      <c r="N1538" t="s">
        <v>5330</v>
      </c>
      <c r="P1538" t="s">
        <v>5330</v>
      </c>
      <c r="Q1538" t="s">
        <v>4959</v>
      </c>
      <c r="R1538" t="e">
        <v>#N/A</v>
      </c>
      <c r="S1538" t="b">
        <v>0</v>
      </c>
      <c r="T1538" t="s">
        <v>4958</v>
      </c>
      <c r="U1538" t="s">
        <v>4958</v>
      </c>
      <c r="AI1538">
        <v>-1</v>
      </c>
      <c r="AJ1538">
        <v>-1</v>
      </c>
      <c r="AK1538" t="s">
        <v>448</v>
      </c>
      <c r="AO1538" s="1" t="str">
        <f t="shared" si="106"/>
        <v>2W Distributor Bike</v>
      </c>
      <c r="BD1538" s="1" t="s">
        <v>5748</v>
      </c>
      <c r="BE1538" t="str">
        <f t="shared" ref="BE1538:BE1601" si="109">IF(BD1538="","",BD1538&amp;"&amp;variant=thumb&amp;extension=png")</f>
        <v>https://fs.amplifi.io//file?id=1c6c5c2e-d7dd-4a7f-9a6e-c5b02f643697&amp;variant=thumb&amp;extension=png</v>
      </c>
      <c r="BF1538" s="4" t="s">
        <v>7074</v>
      </c>
      <c r="BG1538" s="4" t="s">
        <v>5748</v>
      </c>
      <c r="BH1538" s="4" t="s">
        <v>7075</v>
      </c>
      <c r="BI1538" s="4" t="s">
        <v>7076</v>
      </c>
      <c r="BJ1538" s="4" t="s">
        <v>7077</v>
      </c>
      <c r="BK1538" s="4" t="s">
        <v>7078</v>
      </c>
    </row>
    <row r="1539" spans="1:63" ht="19" customHeight="1" x14ac:dyDescent="0.2">
      <c r="A1539">
        <v>1566</v>
      </c>
      <c r="B1539" t="str">
        <f t="shared" si="108"/>
        <v>60019-00000</v>
      </c>
      <c r="C1539" t="s">
        <v>4960</v>
      </c>
      <c r="D1539" t="str">
        <f t="shared" ref="D1539:D1602" si="110">C1539</f>
        <v>W-60019-00000-XX</v>
      </c>
      <c r="E1539" t="s">
        <v>3170</v>
      </c>
      <c r="F1539" t="e">
        <v>#N/A</v>
      </c>
      <c r="G1539" t="s">
        <v>3407</v>
      </c>
      <c r="H1539" t="s">
        <v>4780</v>
      </c>
      <c r="I1539" t="s">
        <v>3172</v>
      </c>
      <c r="J1539" t="s">
        <v>5332</v>
      </c>
      <c r="K1539" t="s">
        <v>5333</v>
      </c>
      <c r="L1539" t="s">
        <v>5333</v>
      </c>
      <c r="M1539" t="s">
        <v>5330</v>
      </c>
      <c r="N1539" t="s">
        <v>5330</v>
      </c>
      <c r="P1539" t="s">
        <v>5330</v>
      </c>
      <c r="Q1539" t="s">
        <v>4961</v>
      </c>
      <c r="R1539" t="e">
        <v>#N/A</v>
      </c>
      <c r="S1539" t="b">
        <v>0</v>
      </c>
      <c r="T1539" t="s">
        <v>4960</v>
      </c>
      <c r="U1539" t="s">
        <v>4960</v>
      </c>
      <c r="AI1539">
        <v>-1</v>
      </c>
      <c r="AJ1539">
        <v>-1</v>
      </c>
      <c r="AK1539" t="s">
        <v>448</v>
      </c>
      <c r="AO1539" s="1" t="str">
        <f t="shared" ref="AO1539:AO1602" si="111">IF(E1539="Moto","",IF(E1539="Snowboard","",IF(E1539="Snowmobile","",AO$1)))</f>
        <v>2W Distributor Bike</v>
      </c>
      <c r="BD1539" s="1" t="s">
        <v>5749</v>
      </c>
      <c r="BE1539" t="str">
        <f t="shared" si="109"/>
        <v>https://fs.amplifi.io//file?id=a4144ebe-ee3e-4152-97f4-5dda3abfee06&amp;variant=thumb&amp;extension=png</v>
      </c>
      <c r="BF1539" s="4" t="s">
        <v>7079</v>
      </c>
      <c r="BG1539" s="4" t="s">
        <v>7080</v>
      </c>
      <c r="BH1539" s="4" t="s">
        <v>5749</v>
      </c>
    </row>
    <row r="1540" spans="1:63" ht="19" customHeight="1" x14ac:dyDescent="0.2">
      <c r="A1540">
        <v>1567</v>
      </c>
      <c r="B1540" t="str">
        <f t="shared" si="108"/>
        <v>60019-00001</v>
      </c>
      <c r="C1540" t="s">
        <v>4962</v>
      </c>
      <c r="D1540" t="str">
        <f t="shared" si="110"/>
        <v>W-60019-00001-XX</v>
      </c>
      <c r="E1540" t="s">
        <v>3170</v>
      </c>
      <c r="F1540" t="e">
        <v>#N/A</v>
      </c>
      <c r="G1540" t="s">
        <v>3407</v>
      </c>
      <c r="H1540" t="s">
        <v>4780</v>
      </c>
      <c r="I1540" t="s">
        <v>3172</v>
      </c>
      <c r="J1540" t="s">
        <v>5332</v>
      </c>
      <c r="K1540" t="s">
        <v>5333</v>
      </c>
      <c r="L1540" t="s">
        <v>5333</v>
      </c>
      <c r="M1540" t="s">
        <v>5330</v>
      </c>
      <c r="N1540" t="s">
        <v>5330</v>
      </c>
      <c r="P1540" t="s">
        <v>5330</v>
      </c>
      <c r="Q1540" t="s">
        <v>4963</v>
      </c>
      <c r="R1540" t="e">
        <v>#N/A</v>
      </c>
      <c r="S1540" t="b">
        <v>0</v>
      </c>
      <c r="T1540" t="s">
        <v>4962</v>
      </c>
      <c r="U1540" t="s">
        <v>4962</v>
      </c>
      <c r="AI1540">
        <v>-1</v>
      </c>
      <c r="AJ1540">
        <v>-1</v>
      </c>
      <c r="AK1540" t="s">
        <v>448</v>
      </c>
      <c r="AO1540" s="1" t="str">
        <f t="shared" si="111"/>
        <v>2W Distributor Bike</v>
      </c>
      <c r="BD1540" s="1" t="s">
        <v>5750</v>
      </c>
      <c r="BE1540" t="str">
        <f t="shared" si="109"/>
        <v>https://fs.amplifi.io//file?id=7d3fa92e-8612-4a29-813a-7b516d515329&amp;variant=thumb&amp;extension=png</v>
      </c>
      <c r="BF1540" s="4" t="s">
        <v>7081</v>
      </c>
      <c r="BG1540" s="4" t="s">
        <v>7082</v>
      </c>
      <c r="BH1540" s="4" t="s">
        <v>5750</v>
      </c>
    </row>
    <row r="1541" spans="1:63" ht="19" customHeight="1" x14ac:dyDescent="0.2">
      <c r="A1541">
        <v>1568</v>
      </c>
      <c r="B1541" t="str">
        <f t="shared" si="108"/>
        <v>60019-00002</v>
      </c>
      <c r="C1541" t="s">
        <v>4964</v>
      </c>
      <c r="D1541" t="str">
        <f t="shared" si="110"/>
        <v>W-60019-00002-XX</v>
      </c>
      <c r="E1541" t="s">
        <v>3170</v>
      </c>
      <c r="F1541" t="e">
        <v>#N/A</v>
      </c>
      <c r="G1541" t="s">
        <v>3407</v>
      </c>
      <c r="H1541" t="s">
        <v>4780</v>
      </c>
      <c r="I1541" t="s">
        <v>3172</v>
      </c>
      <c r="J1541" t="s">
        <v>5332</v>
      </c>
      <c r="K1541" t="s">
        <v>5333</v>
      </c>
      <c r="L1541" t="s">
        <v>5333</v>
      </c>
      <c r="M1541" t="s">
        <v>5330</v>
      </c>
      <c r="N1541" t="s">
        <v>5330</v>
      </c>
      <c r="P1541" t="s">
        <v>5330</v>
      </c>
      <c r="Q1541" t="s">
        <v>4965</v>
      </c>
      <c r="R1541" t="e">
        <v>#N/A</v>
      </c>
      <c r="S1541" t="b">
        <v>0</v>
      </c>
      <c r="T1541" t="s">
        <v>4964</v>
      </c>
      <c r="U1541" t="s">
        <v>4964</v>
      </c>
      <c r="AI1541">
        <v>-1</v>
      </c>
      <c r="AJ1541">
        <v>-1</v>
      </c>
      <c r="AK1541" t="s">
        <v>448</v>
      </c>
      <c r="AO1541" s="1" t="str">
        <f t="shared" si="111"/>
        <v>2W Distributor Bike</v>
      </c>
      <c r="BD1541" s="1" t="s">
        <v>3416</v>
      </c>
      <c r="BE1541" t="str">
        <f t="shared" si="109"/>
        <v>https://fs.amplifi.io//file?id=3e2dadeb-8187-44ed-aa3c-965765bd4a83&amp;variant=thumb&amp;extension=png</v>
      </c>
      <c r="BF1541" s="4" t="s">
        <v>3416</v>
      </c>
    </row>
    <row r="1542" spans="1:63" ht="19" customHeight="1" x14ac:dyDescent="0.2">
      <c r="A1542">
        <v>1569</v>
      </c>
      <c r="B1542" t="str">
        <f t="shared" si="108"/>
        <v>60019-00003</v>
      </c>
      <c r="C1542" t="s">
        <v>4966</v>
      </c>
      <c r="D1542" t="str">
        <f t="shared" si="110"/>
        <v>W-60019-00003-XX</v>
      </c>
      <c r="E1542" t="s">
        <v>3170</v>
      </c>
      <c r="F1542" t="e">
        <v>#N/A</v>
      </c>
      <c r="G1542" t="s">
        <v>3407</v>
      </c>
      <c r="H1542" t="s">
        <v>4780</v>
      </c>
      <c r="I1542" t="s">
        <v>3172</v>
      </c>
      <c r="J1542" t="s">
        <v>5332</v>
      </c>
      <c r="K1542" t="s">
        <v>5333</v>
      </c>
      <c r="L1542" t="s">
        <v>5333</v>
      </c>
      <c r="M1542" t="s">
        <v>5330</v>
      </c>
      <c r="N1542" t="s">
        <v>5330</v>
      </c>
      <c r="P1542" t="s">
        <v>5330</v>
      </c>
      <c r="Q1542" t="s">
        <v>4967</v>
      </c>
      <c r="R1542" t="e">
        <v>#N/A</v>
      </c>
      <c r="S1542" t="b">
        <v>0</v>
      </c>
      <c r="T1542" t="s">
        <v>4966</v>
      </c>
      <c r="U1542" t="s">
        <v>4966</v>
      </c>
      <c r="AI1542">
        <v>-1</v>
      </c>
      <c r="AJ1542">
        <v>-1</v>
      </c>
      <c r="AK1542" t="s">
        <v>448</v>
      </c>
      <c r="AO1542" s="1" t="str">
        <f t="shared" si="111"/>
        <v>2W Distributor Bike</v>
      </c>
      <c r="BD1542" s="1" t="s">
        <v>5751</v>
      </c>
      <c r="BE1542" t="str">
        <f t="shared" si="109"/>
        <v>https://fs.amplifi.io//file?id=27f8082c-d288-45d3-8021-f465aa61b061&amp;variant=thumb&amp;extension=png</v>
      </c>
      <c r="BF1542" s="4" t="s">
        <v>7083</v>
      </c>
      <c r="BG1542" s="4" t="s">
        <v>7084</v>
      </c>
      <c r="BH1542" s="4" t="s">
        <v>5751</v>
      </c>
    </row>
    <row r="1543" spans="1:63" ht="19" customHeight="1" x14ac:dyDescent="0.2">
      <c r="A1543">
        <v>1570</v>
      </c>
      <c r="B1543" t="str">
        <f t="shared" si="108"/>
        <v>60019-00004</v>
      </c>
      <c r="C1543" t="s">
        <v>4968</v>
      </c>
      <c r="D1543" t="str">
        <f t="shared" si="110"/>
        <v>W-60019-00004-XX</v>
      </c>
      <c r="E1543" t="s">
        <v>3170</v>
      </c>
      <c r="F1543" t="e">
        <v>#N/A</v>
      </c>
      <c r="G1543" t="s">
        <v>3407</v>
      </c>
      <c r="H1543" t="s">
        <v>4780</v>
      </c>
      <c r="I1543" t="s">
        <v>3172</v>
      </c>
      <c r="J1543" t="s">
        <v>5332</v>
      </c>
      <c r="K1543" t="s">
        <v>5333</v>
      </c>
      <c r="L1543" t="s">
        <v>5333</v>
      </c>
      <c r="M1543" t="s">
        <v>5330</v>
      </c>
      <c r="N1543" t="s">
        <v>5330</v>
      </c>
      <c r="P1543" t="s">
        <v>5330</v>
      </c>
      <c r="Q1543" t="s">
        <v>4969</v>
      </c>
      <c r="R1543" t="e">
        <v>#N/A</v>
      </c>
      <c r="S1543" t="b">
        <v>0</v>
      </c>
      <c r="T1543" t="s">
        <v>4968</v>
      </c>
      <c r="U1543" t="s">
        <v>4968</v>
      </c>
      <c r="AI1543">
        <v>-1</v>
      </c>
      <c r="AJ1543">
        <v>-1</v>
      </c>
      <c r="AK1543" t="s">
        <v>448</v>
      </c>
      <c r="AO1543" s="1" t="str">
        <f t="shared" si="111"/>
        <v>2W Distributor Bike</v>
      </c>
      <c r="BD1543" s="1" t="s">
        <v>5410</v>
      </c>
      <c r="BE1543" t="str">
        <f t="shared" si="109"/>
        <v>https://fs.amplifi.io//file?id=e7cbf440-2019-4bce-8411-78e8b7d2306b&amp;variant=thumb&amp;extension=png</v>
      </c>
      <c r="BF1543" s="1" t="s">
        <v>5410</v>
      </c>
    </row>
    <row r="1544" spans="1:63" ht="19" customHeight="1" x14ac:dyDescent="0.2">
      <c r="A1544">
        <v>1571</v>
      </c>
      <c r="B1544" t="str">
        <f t="shared" si="108"/>
        <v>60019-00006</v>
      </c>
      <c r="C1544" t="s">
        <v>4970</v>
      </c>
      <c r="D1544" t="str">
        <f t="shared" si="110"/>
        <v>W-60019-00006</v>
      </c>
      <c r="E1544" t="s">
        <v>3170</v>
      </c>
      <c r="F1544" t="e">
        <v>#N/A</v>
      </c>
      <c r="G1544" t="s">
        <v>3407</v>
      </c>
      <c r="H1544" t="s">
        <v>4780</v>
      </c>
      <c r="I1544" t="s">
        <v>3172</v>
      </c>
      <c r="J1544" t="s">
        <v>5332</v>
      </c>
      <c r="K1544" t="s">
        <v>5333</v>
      </c>
      <c r="L1544" t="s">
        <v>5333</v>
      </c>
      <c r="M1544" t="s">
        <v>5330</v>
      </c>
      <c r="N1544" t="s">
        <v>5330</v>
      </c>
      <c r="P1544" t="s">
        <v>5330</v>
      </c>
      <c r="Q1544" t="s">
        <v>4971</v>
      </c>
      <c r="R1544" t="e">
        <v>#N/A</v>
      </c>
      <c r="S1544" t="b">
        <v>0</v>
      </c>
      <c r="T1544" t="s">
        <v>4970</v>
      </c>
      <c r="U1544" t="s">
        <v>4970</v>
      </c>
      <c r="AI1544">
        <v>-1</v>
      </c>
      <c r="AJ1544">
        <v>-1</v>
      </c>
      <c r="AK1544" t="s">
        <v>448</v>
      </c>
      <c r="AO1544" s="1" t="str">
        <f t="shared" si="111"/>
        <v>2W Distributor Bike</v>
      </c>
      <c r="BD1544" s="1" t="s">
        <v>3423</v>
      </c>
      <c r="BE1544" t="str">
        <f t="shared" si="109"/>
        <v>https://fs.amplifi.io//file?id=cdaeb3c4-8134-4b6a-bc3d-217735adc3d7&amp;variant=thumb&amp;extension=png</v>
      </c>
      <c r="BF1544" s="4" t="s">
        <v>3423</v>
      </c>
      <c r="BG1544" s="4" t="s">
        <v>7088</v>
      </c>
      <c r="BH1544" s="4" t="s">
        <v>7089</v>
      </c>
      <c r="BI1544" s="4" t="s">
        <v>7090</v>
      </c>
    </row>
    <row r="1545" spans="1:63" ht="19" customHeight="1" x14ac:dyDescent="0.2">
      <c r="A1545">
        <v>1572</v>
      </c>
      <c r="B1545" t="str">
        <f t="shared" si="108"/>
        <v>60019-00006</v>
      </c>
      <c r="C1545" t="s">
        <v>4972</v>
      </c>
      <c r="D1545" t="str">
        <f t="shared" si="110"/>
        <v>W-60019-00006-XX</v>
      </c>
      <c r="E1545" t="s">
        <v>3170</v>
      </c>
      <c r="F1545" t="e">
        <v>#N/A</v>
      </c>
      <c r="G1545" t="s">
        <v>3407</v>
      </c>
      <c r="H1545" t="s">
        <v>4780</v>
      </c>
      <c r="I1545" t="s">
        <v>3172</v>
      </c>
      <c r="J1545" t="s">
        <v>5332</v>
      </c>
      <c r="K1545" t="s">
        <v>5333</v>
      </c>
      <c r="L1545" t="s">
        <v>5333</v>
      </c>
      <c r="M1545" t="s">
        <v>5330</v>
      </c>
      <c r="N1545" t="s">
        <v>5330</v>
      </c>
      <c r="P1545" t="s">
        <v>5330</v>
      </c>
      <c r="Q1545" t="s">
        <v>4973</v>
      </c>
      <c r="R1545" t="e">
        <v>#N/A</v>
      </c>
      <c r="S1545" t="b">
        <v>0</v>
      </c>
      <c r="T1545" t="s">
        <v>4972</v>
      </c>
      <c r="U1545" t="s">
        <v>4972</v>
      </c>
      <c r="AI1545">
        <v>-1</v>
      </c>
      <c r="AJ1545">
        <v>-1</v>
      </c>
      <c r="AK1545" t="s">
        <v>448</v>
      </c>
      <c r="AO1545" s="1" t="str">
        <f t="shared" si="111"/>
        <v>2W Distributor Bike</v>
      </c>
      <c r="BD1545" s="1" t="s">
        <v>3423</v>
      </c>
      <c r="BE1545" t="str">
        <f t="shared" si="109"/>
        <v>https://fs.amplifi.io//file?id=cdaeb3c4-8134-4b6a-bc3d-217735adc3d7&amp;variant=thumb&amp;extension=png</v>
      </c>
      <c r="BF1545" s="4" t="s">
        <v>3423</v>
      </c>
      <c r="BG1545" s="4" t="s">
        <v>7088</v>
      </c>
      <c r="BH1545" s="4" t="s">
        <v>7089</v>
      </c>
      <c r="BI1545" s="4" t="s">
        <v>7090</v>
      </c>
    </row>
    <row r="1546" spans="1:63" ht="19" customHeight="1" x14ac:dyDescent="0.2">
      <c r="A1546">
        <v>1573</v>
      </c>
      <c r="B1546" t="str">
        <f t="shared" si="108"/>
        <v>60020-00000</v>
      </c>
      <c r="C1546" t="s">
        <v>4974</v>
      </c>
      <c r="D1546" t="str">
        <f t="shared" si="110"/>
        <v>W-60020-00000-XX</v>
      </c>
      <c r="E1546" t="s">
        <v>3170</v>
      </c>
      <c r="F1546" t="e">
        <v>#N/A</v>
      </c>
      <c r="G1546" t="s">
        <v>3407</v>
      </c>
      <c r="H1546" t="s">
        <v>4780</v>
      </c>
      <c r="I1546" t="s">
        <v>3172</v>
      </c>
      <c r="J1546" t="s">
        <v>5332</v>
      </c>
      <c r="K1546" t="s">
        <v>5333</v>
      </c>
      <c r="L1546" t="s">
        <v>5333</v>
      </c>
      <c r="M1546" t="s">
        <v>5330</v>
      </c>
      <c r="N1546" t="s">
        <v>5330</v>
      </c>
      <c r="P1546" t="s">
        <v>5330</v>
      </c>
      <c r="Q1546" t="s">
        <v>4975</v>
      </c>
      <c r="R1546" t="e">
        <v>#N/A</v>
      </c>
      <c r="S1546" t="b">
        <v>0</v>
      </c>
      <c r="T1546" t="s">
        <v>4974</v>
      </c>
      <c r="U1546" t="s">
        <v>4974</v>
      </c>
      <c r="AI1546">
        <v>-1</v>
      </c>
      <c r="AJ1546">
        <v>-1</v>
      </c>
      <c r="AO1546" s="1" t="str">
        <f t="shared" si="111"/>
        <v>2W Distributor Bike</v>
      </c>
      <c r="BD1546" s="1" t="s">
        <v>5752</v>
      </c>
      <c r="BE1546" t="str">
        <f t="shared" si="109"/>
        <v>https://fs.amplifi.io//file?id=cb359a38-ec18-4002-aa91-94f39b6628cd&amp;variant=thumb&amp;extension=png</v>
      </c>
      <c r="BF1546" s="4" t="s">
        <v>5752</v>
      </c>
      <c r="BG1546" s="4" t="s">
        <v>7091</v>
      </c>
      <c r="BH1546" s="4" t="s">
        <v>7092</v>
      </c>
    </row>
    <row r="1547" spans="1:63" ht="19" customHeight="1" x14ac:dyDescent="0.2">
      <c r="A1547">
        <v>1574</v>
      </c>
      <c r="B1547" t="str">
        <f t="shared" si="108"/>
        <v>60020-00001</v>
      </c>
      <c r="C1547" t="s">
        <v>4976</v>
      </c>
      <c r="D1547" t="str">
        <f t="shared" si="110"/>
        <v>W-60020-00001-XX</v>
      </c>
      <c r="E1547" t="s">
        <v>3170</v>
      </c>
      <c r="F1547" t="e">
        <v>#N/A</v>
      </c>
      <c r="G1547" t="s">
        <v>3407</v>
      </c>
      <c r="H1547" t="s">
        <v>4780</v>
      </c>
      <c r="I1547" t="s">
        <v>3172</v>
      </c>
      <c r="J1547" t="s">
        <v>5332</v>
      </c>
      <c r="K1547" t="s">
        <v>5333</v>
      </c>
      <c r="L1547" t="s">
        <v>5333</v>
      </c>
      <c r="M1547" t="s">
        <v>5330</v>
      </c>
      <c r="N1547" t="s">
        <v>5330</v>
      </c>
      <c r="P1547" t="s">
        <v>5330</v>
      </c>
      <c r="Q1547" t="s">
        <v>4977</v>
      </c>
      <c r="R1547" t="e">
        <v>#N/A</v>
      </c>
      <c r="S1547" t="b">
        <v>0</v>
      </c>
      <c r="T1547" t="s">
        <v>4976</v>
      </c>
      <c r="U1547" t="s">
        <v>4976</v>
      </c>
      <c r="AI1547">
        <v>-1</v>
      </c>
      <c r="AJ1547">
        <v>-1</v>
      </c>
      <c r="AO1547" s="1" t="str">
        <f t="shared" si="111"/>
        <v>2W Distributor Bike</v>
      </c>
      <c r="BD1547" s="1" t="s">
        <v>5753</v>
      </c>
      <c r="BE1547" t="str">
        <f t="shared" si="109"/>
        <v>https://fs.amplifi.io//file?id=9e08a082-dc21-4ccc-bace-d8f2e6753923&amp;variant=thumb&amp;extension=png</v>
      </c>
      <c r="BF1547" s="4" t="s">
        <v>7093</v>
      </c>
      <c r="BG1547" s="4" t="s">
        <v>7094</v>
      </c>
      <c r="BH1547" s="4" t="s">
        <v>5753</v>
      </c>
    </row>
    <row r="1548" spans="1:63" ht="19" customHeight="1" x14ac:dyDescent="0.2">
      <c r="A1548">
        <v>1575</v>
      </c>
      <c r="B1548" t="str">
        <f t="shared" si="108"/>
        <v>60020-00002</v>
      </c>
      <c r="C1548" t="s">
        <v>4978</v>
      </c>
      <c r="D1548" t="str">
        <f t="shared" si="110"/>
        <v>W-60020-00002-XX</v>
      </c>
      <c r="E1548" t="s">
        <v>3170</v>
      </c>
      <c r="F1548" t="e">
        <v>#N/A</v>
      </c>
      <c r="G1548" t="s">
        <v>3407</v>
      </c>
      <c r="H1548" t="s">
        <v>4780</v>
      </c>
      <c r="I1548" t="s">
        <v>3172</v>
      </c>
      <c r="J1548" t="s">
        <v>5332</v>
      </c>
      <c r="K1548" t="s">
        <v>5333</v>
      </c>
      <c r="L1548" t="s">
        <v>5333</v>
      </c>
      <c r="M1548" t="s">
        <v>5330</v>
      </c>
      <c r="N1548" t="s">
        <v>5330</v>
      </c>
      <c r="P1548" t="s">
        <v>5330</v>
      </c>
      <c r="Q1548" t="s">
        <v>4979</v>
      </c>
      <c r="R1548" t="e">
        <v>#N/A</v>
      </c>
      <c r="S1548" t="b">
        <v>0</v>
      </c>
      <c r="T1548" t="s">
        <v>4978</v>
      </c>
      <c r="U1548" t="s">
        <v>4978</v>
      </c>
      <c r="AI1548">
        <v>-1</v>
      </c>
      <c r="AJ1548">
        <v>-1</v>
      </c>
      <c r="AO1548" s="1" t="str">
        <f t="shared" si="111"/>
        <v>2W Distributor Bike</v>
      </c>
      <c r="BD1548" s="1" t="s">
        <v>3429</v>
      </c>
      <c r="BE1548" t="str">
        <f t="shared" si="109"/>
        <v>https://fs.amplifi.io//file?id=9b7f4806-a4f0-4847-8d07-60244fb12b97&amp;variant=thumb&amp;extension=png</v>
      </c>
      <c r="BF1548" s="4" t="s">
        <v>3429</v>
      </c>
    </row>
    <row r="1549" spans="1:63" ht="19" customHeight="1" x14ac:dyDescent="0.2">
      <c r="A1549">
        <v>1576</v>
      </c>
      <c r="B1549" t="str">
        <f t="shared" si="108"/>
        <v>60020-00003</v>
      </c>
      <c r="C1549" t="s">
        <v>4980</v>
      </c>
      <c r="D1549" t="str">
        <f t="shared" si="110"/>
        <v>W-60020-00003-XX</v>
      </c>
      <c r="E1549" t="s">
        <v>3170</v>
      </c>
      <c r="F1549" t="e">
        <v>#N/A</v>
      </c>
      <c r="G1549" t="s">
        <v>3407</v>
      </c>
      <c r="H1549" t="s">
        <v>4780</v>
      </c>
      <c r="I1549" t="s">
        <v>3172</v>
      </c>
      <c r="J1549" t="s">
        <v>5332</v>
      </c>
      <c r="K1549" t="s">
        <v>5333</v>
      </c>
      <c r="L1549" t="s">
        <v>5333</v>
      </c>
      <c r="M1549" t="s">
        <v>5330</v>
      </c>
      <c r="N1549" t="s">
        <v>5330</v>
      </c>
      <c r="P1549" t="s">
        <v>5330</v>
      </c>
      <c r="Q1549" t="s">
        <v>4981</v>
      </c>
      <c r="R1549" t="e">
        <v>#N/A</v>
      </c>
      <c r="S1549" t="b">
        <v>0</v>
      </c>
      <c r="T1549" t="s">
        <v>4980</v>
      </c>
      <c r="U1549" t="s">
        <v>4980</v>
      </c>
      <c r="AI1549">
        <v>-1</v>
      </c>
      <c r="AJ1549">
        <v>-1</v>
      </c>
      <c r="AO1549" s="1" t="str">
        <f t="shared" si="111"/>
        <v>2W Distributor Bike</v>
      </c>
      <c r="BD1549" s="1" t="s">
        <v>8053</v>
      </c>
      <c r="BE1549" t="str">
        <f t="shared" si="109"/>
        <v>N/A&amp;variant=thumb&amp;extension=png</v>
      </c>
    </row>
    <row r="1550" spans="1:63" ht="19" customHeight="1" x14ac:dyDescent="0.2">
      <c r="A1550">
        <v>1577</v>
      </c>
      <c r="B1550" t="str">
        <f t="shared" si="108"/>
        <v>60020-00004</v>
      </c>
      <c r="C1550" t="s">
        <v>4982</v>
      </c>
      <c r="D1550" t="str">
        <f t="shared" si="110"/>
        <v>W-60020-00004-XX</v>
      </c>
      <c r="E1550" t="s">
        <v>3170</v>
      </c>
      <c r="F1550" t="e">
        <v>#N/A</v>
      </c>
      <c r="G1550" t="s">
        <v>3407</v>
      </c>
      <c r="H1550" t="s">
        <v>4780</v>
      </c>
      <c r="I1550" t="s">
        <v>3172</v>
      </c>
      <c r="J1550" t="s">
        <v>5332</v>
      </c>
      <c r="K1550" t="s">
        <v>5333</v>
      </c>
      <c r="L1550" t="s">
        <v>5333</v>
      </c>
      <c r="M1550" t="s">
        <v>5330</v>
      </c>
      <c r="N1550" t="s">
        <v>5330</v>
      </c>
      <c r="P1550" t="s">
        <v>5330</v>
      </c>
      <c r="Q1550" t="s">
        <v>4983</v>
      </c>
      <c r="R1550" t="e">
        <v>#N/A</v>
      </c>
      <c r="S1550" t="b">
        <v>0</v>
      </c>
      <c r="T1550" t="s">
        <v>4982</v>
      </c>
      <c r="U1550" t="s">
        <v>4982</v>
      </c>
      <c r="AI1550">
        <v>-1</v>
      </c>
      <c r="AJ1550">
        <v>-1</v>
      </c>
      <c r="AO1550" s="1" t="str">
        <f t="shared" si="111"/>
        <v>2W Distributor Bike</v>
      </c>
      <c r="BD1550" s="1" t="s">
        <v>8053</v>
      </c>
      <c r="BE1550" t="str">
        <f t="shared" si="109"/>
        <v>N/A&amp;variant=thumb&amp;extension=png</v>
      </c>
    </row>
    <row r="1551" spans="1:63" ht="19" customHeight="1" x14ac:dyDescent="0.2">
      <c r="A1551">
        <v>1578</v>
      </c>
      <c r="B1551" t="str">
        <f t="shared" si="108"/>
        <v>60020-00005</v>
      </c>
      <c r="C1551" t="s">
        <v>4984</v>
      </c>
      <c r="D1551" t="str">
        <f t="shared" si="110"/>
        <v>W-60020-00005-XX</v>
      </c>
      <c r="E1551" t="s">
        <v>3170</v>
      </c>
      <c r="F1551" t="e">
        <v>#N/A</v>
      </c>
      <c r="G1551" t="s">
        <v>3407</v>
      </c>
      <c r="H1551" t="s">
        <v>4780</v>
      </c>
      <c r="I1551" t="s">
        <v>3172</v>
      </c>
      <c r="J1551" t="s">
        <v>5332</v>
      </c>
      <c r="K1551" t="s">
        <v>5333</v>
      </c>
      <c r="L1551" t="s">
        <v>5333</v>
      </c>
      <c r="M1551" t="s">
        <v>5330</v>
      </c>
      <c r="N1551" t="s">
        <v>5330</v>
      </c>
      <c r="P1551" t="s">
        <v>5330</v>
      </c>
      <c r="Q1551" t="s">
        <v>4985</v>
      </c>
      <c r="R1551" t="e">
        <v>#N/A</v>
      </c>
      <c r="S1551" t="b">
        <v>0</v>
      </c>
      <c r="T1551" t="s">
        <v>4984</v>
      </c>
      <c r="U1551" t="s">
        <v>4984</v>
      </c>
      <c r="AI1551">
        <v>-1</v>
      </c>
      <c r="AJ1551">
        <v>-1</v>
      </c>
      <c r="AO1551" s="1" t="str">
        <f t="shared" si="111"/>
        <v>2W Distributor Bike</v>
      </c>
      <c r="BD1551" s="1" t="s">
        <v>5754</v>
      </c>
      <c r="BE1551" t="str">
        <f t="shared" si="109"/>
        <v>https://fs.amplifi.io//file?id=c6d76e2b-4cb2-41dc-84c8-88529463e01a&amp;variant=thumb&amp;extension=png</v>
      </c>
      <c r="BF1551" s="4" t="s">
        <v>7095</v>
      </c>
      <c r="BG1551" s="4" t="s">
        <v>7096</v>
      </c>
      <c r="BH1551" s="4" t="s">
        <v>7097</v>
      </c>
      <c r="BI1551" s="4" t="s">
        <v>5754</v>
      </c>
    </row>
    <row r="1552" spans="1:63" ht="19" customHeight="1" x14ac:dyDescent="0.2">
      <c r="A1552">
        <v>1579</v>
      </c>
      <c r="B1552" t="str">
        <f t="shared" si="108"/>
        <v>60020-00006</v>
      </c>
      <c r="C1552" t="s">
        <v>4986</v>
      </c>
      <c r="D1552" t="str">
        <f t="shared" si="110"/>
        <v>W-60020-00006-XX</v>
      </c>
      <c r="E1552" t="s">
        <v>3170</v>
      </c>
      <c r="F1552" t="e">
        <v>#N/A</v>
      </c>
      <c r="G1552" t="s">
        <v>3407</v>
      </c>
      <c r="H1552" t="s">
        <v>4780</v>
      </c>
      <c r="I1552" t="s">
        <v>3172</v>
      </c>
      <c r="J1552" t="s">
        <v>5332</v>
      </c>
      <c r="K1552" t="s">
        <v>5333</v>
      </c>
      <c r="L1552" t="s">
        <v>5333</v>
      </c>
      <c r="M1552" t="s">
        <v>5330</v>
      </c>
      <c r="N1552" t="s">
        <v>5330</v>
      </c>
      <c r="P1552" t="s">
        <v>5330</v>
      </c>
      <c r="Q1552" t="s">
        <v>4987</v>
      </c>
      <c r="R1552" t="e">
        <v>#N/A</v>
      </c>
      <c r="S1552" t="b">
        <v>0</v>
      </c>
      <c r="T1552" t="s">
        <v>4986</v>
      </c>
      <c r="U1552" t="s">
        <v>4986</v>
      </c>
      <c r="AI1552">
        <v>-1</v>
      </c>
      <c r="AJ1552">
        <v>-1</v>
      </c>
      <c r="AO1552" s="1" t="str">
        <f t="shared" si="111"/>
        <v>2W Distributor Bike</v>
      </c>
      <c r="BD1552" s="1" t="s">
        <v>5755</v>
      </c>
      <c r="BE1552" t="str">
        <f t="shared" si="109"/>
        <v>https://fs.amplifi.io//file?id=ce35247c-ac66-468c-8c64-270766d254b7&amp;variant=thumb&amp;extension=png</v>
      </c>
      <c r="BF1552" s="4" t="s">
        <v>7098</v>
      </c>
      <c r="BG1552" s="4" t="s">
        <v>7099</v>
      </c>
      <c r="BH1552" s="4" t="s">
        <v>7100</v>
      </c>
      <c r="BI1552" s="4" t="s">
        <v>5755</v>
      </c>
      <c r="BJ1552" s="4" t="s">
        <v>7101</v>
      </c>
      <c r="BK1552" s="4" t="s">
        <v>7102</v>
      </c>
    </row>
    <row r="1553" spans="1:63" ht="19" customHeight="1" x14ac:dyDescent="0.2">
      <c r="A1553">
        <v>1580</v>
      </c>
      <c r="B1553" t="str">
        <f t="shared" si="108"/>
        <v>60021-00000</v>
      </c>
      <c r="C1553" t="s">
        <v>4988</v>
      </c>
      <c r="D1553" t="str">
        <f t="shared" si="110"/>
        <v>W-60021-00000-XX</v>
      </c>
      <c r="E1553" t="s">
        <v>3170</v>
      </c>
      <c r="F1553" t="e">
        <v>#N/A</v>
      </c>
      <c r="G1553" t="s">
        <v>3434</v>
      </c>
      <c r="H1553" t="s">
        <v>4780</v>
      </c>
      <c r="I1553" t="s">
        <v>3172</v>
      </c>
      <c r="J1553" t="s">
        <v>5332</v>
      </c>
      <c r="K1553" t="s">
        <v>5333</v>
      </c>
      <c r="L1553" t="s">
        <v>5333</v>
      </c>
      <c r="M1553" t="s">
        <v>5330</v>
      </c>
      <c r="N1553" t="s">
        <v>5330</v>
      </c>
      <c r="P1553" t="s">
        <v>5330</v>
      </c>
      <c r="Q1553" t="s">
        <v>4989</v>
      </c>
      <c r="R1553" t="e">
        <v>#N/A</v>
      </c>
      <c r="S1553" t="b">
        <v>0</v>
      </c>
      <c r="T1553" t="s">
        <v>4988</v>
      </c>
      <c r="U1553" t="s">
        <v>4988</v>
      </c>
      <c r="AI1553">
        <v>-1</v>
      </c>
      <c r="AJ1553">
        <v>-1</v>
      </c>
      <c r="AK1553" t="s">
        <v>448</v>
      </c>
      <c r="AO1553" s="1" t="str">
        <f t="shared" si="111"/>
        <v>2W Distributor Bike</v>
      </c>
      <c r="BD1553" s="1" t="s">
        <v>5293</v>
      </c>
      <c r="BE1553" t="str">
        <f t="shared" si="109"/>
        <v>https://fs.amplifi.io//file?id=e76ff25d-31cc-4491-902f-0f85f58f13cf&amp;variant=thumb&amp;extension=png</v>
      </c>
      <c r="BF1553" s="4" t="s">
        <v>5293</v>
      </c>
      <c r="BG1553" s="4" t="s">
        <v>7103</v>
      </c>
      <c r="BH1553" s="4" t="s">
        <v>7104</v>
      </c>
    </row>
    <row r="1554" spans="1:63" ht="19" customHeight="1" x14ac:dyDescent="0.2">
      <c r="A1554">
        <v>1581</v>
      </c>
      <c r="B1554" t="str">
        <f t="shared" si="108"/>
        <v>60021-00001</v>
      </c>
      <c r="C1554" t="s">
        <v>4990</v>
      </c>
      <c r="D1554" t="str">
        <f t="shared" si="110"/>
        <v>W-60021-00001-XX</v>
      </c>
      <c r="E1554" t="s">
        <v>3170</v>
      </c>
      <c r="F1554" t="e">
        <v>#N/A</v>
      </c>
      <c r="G1554" t="s">
        <v>3434</v>
      </c>
      <c r="H1554" t="s">
        <v>4780</v>
      </c>
      <c r="I1554" t="s">
        <v>3172</v>
      </c>
      <c r="J1554" t="s">
        <v>5332</v>
      </c>
      <c r="K1554" t="s">
        <v>5333</v>
      </c>
      <c r="L1554" t="s">
        <v>5333</v>
      </c>
      <c r="M1554" t="s">
        <v>5330</v>
      </c>
      <c r="N1554" t="s">
        <v>5330</v>
      </c>
      <c r="P1554" t="s">
        <v>5330</v>
      </c>
      <c r="Q1554" t="s">
        <v>4991</v>
      </c>
      <c r="R1554" t="e">
        <v>#N/A</v>
      </c>
      <c r="S1554" t="b">
        <v>0</v>
      </c>
      <c r="T1554" t="s">
        <v>4990</v>
      </c>
      <c r="U1554" t="s">
        <v>4990</v>
      </c>
      <c r="AI1554">
        <v>-1</v>
      </c>
      <c r="AJ1554">
        <v>-1</v>
      </c>
      <c r="AK1554" t="s">
        <v>448</v>
      </c>
      <c r="AO1554" s="1" t="str">
        <f t="shared" si="111"/>
        <v>2W Distributor Bike</v>
      </c>
      <c r="BD1554" s="1" t="s">
        <v>5756</v>
      </c>
      <c r="BE1554" t="str">
        <f t="shared" si="109"/>
        <v>https://fs.amplifi.io//file?id=25d7ec38-2a25-4d78-b333-70b3ea9cab77&amp;variant=thumb&amp;extension=png</v>
      </c>
      <c r="BF1554" s="4" t="s">
        <v>7105</v>
      </c>
      <c r="BG1554" s="4" t="s">
        <v>5756</v>
      </c>
      <c r="BH1554" s="4" t="s">
        <v>7106</v>
      </c>
    </row>
    <row r="1555" spans="1:63" ht="19" customHeight="1" x14ac:dyDescent="0.2">
      <c r="A1555">
        <v>1582</v>
      </c>
      <c r="B1555" t="str">
        <f t="shared" si="108"/>
        <v>60021-00002</v>
      </c>
      <c r="C1555" t="s">
        <v>4992</v>
      </c>
      <c r="D1555" t="str">
        <f t="shared" si="110"/>
        <v>W-60021-00002-XX</v>
      </c>
      <c r="E1555" t="s">
        <v>3170</v>
      </c>
      <c r="F1555" t="e">
        <v>#N/A</v>
      </c>
      <c r="G1555" t="s">
        <v>3434</v>
      </c>
      <c r="H1555" t="s">
        <v>4780</v>
      </c>
      <c r="I1555" t="s">
        <v>3172</v>
      </c>
      <c r="J1555" t="s">
        <v>5332</v>
      </c>
      <c r="K1555" t="s">
        <v>5333</v>
      </c>
      <c r="L1555" t="s">
        <v>5333</v>
      </c>
      <c r="M1555" t="s">
        <v>5330</v>
      </c>
      <c r="N1555" t="s">
        <v>5330</v>
      </c>
      <c r="P1555" t="s">
        <v>5330</v>
      </c>
      <c r="Q1555" t="s">
        <v>4993</v>
      </c>
      <c r="R1555" t="e">
        <v>#N/A</v>
      </c>
      <c r="S1555" t="b">
        <v>0</v>
      </c>
      <c r="T1555" t="s">
        <v>4992</v>
      </c>
      <c r="U1555" t="s">
        <v>4992</v>
      </c>
      <c r="AI1555">
        <v>-1</v>
      </c>
      <c r="AJ1555">
        <v>-1</v>
      </c>
      <c r="AK1555" t="s">
        <v>448</v>
      </c>
      <c r="AO1555" s="1" t="str">
        <f t="shared" si="111"/>
        <v>2W Distributor Bike</v>
      </c>
      <c r="BD1555" s="1" t="s">
        <v>5294</v>
      </c>
      <c r="BE1555" t="str">
        <f t="shared" si="109"/>
        <v>https://fs.amplifi.io//file?id=6885cf6e-ed3d-4911-880d-191144adb89d&amp;variant=thumb&amp;extension=png</v>
      </c>
      <c r="BF1555" s="4" t="s">
        <v>5294</v>
      </c>
      <c r="BG1555" s="4" t="s">
        <v>7107</v>
      </c>
      <c r="BH1555" s="4" t="s">
        <v>7108</v>
      </c>
    </row>
    <row r="1556" spans="1:63" ht="19" customHeight="1" x14ac:dyDescent="0.2">
      <c r="A1556">
        <v>1583</v>
      </c>
      <c r="B1556" t="str">
        <f t="shared" si="108"/>
        <v>60021-00003</v>
      </c>
      <c r="C1556" t="s">
        <v>4994</v>
      </c>
      <c r="D1556" t="str">
        <f t="shared" si="110"/>
        <v>W-60021-00003-XX</v>
      </c>
      <c r="E1556" t="s">
        <v>3170</v>
      </c>
      <c r="F1556" t="e">
        <v>#N/A</v>
      </c>
      <c r="G1556" t="s">
        <v>3434</v>
      </c>
      <c r="H1556" t="s">
        <v>4780</v>
      </c>
      <c r="I1556" t="s">
        <v>3172</v>
      </c>
      <c r="J1556" t="s">
        <v>5332</v>
      </c>
      <c r="K1556" t="s">
        <v>5333</v>
      </c>
      <c r="L1556" t="s">
        <v>5333</v>
      </c>
      <c r="M1556" t="s">
        <v>5330</v>
      </c>
      <c r="N1556" t="s">
        <v>5330</v>
      </c>
      <c r="P1556" t="s">
        <v>5330</v>
      </c>
      <c r="Q1556" t="s">
        <v>4995</v>
      </c>
      <c r="R1556" t="e">
        <v>#N/A</v>
      </c>
      <c r="S1556" t="b">
        <v>0</v>
      </c>
      <c r="T1556" t="s">
        <v>4994</v>
      </c>
      <c r="U1556" t="s">
        <v>4994</v>
      </c>
      <c r="AI1556">
        <v>-1</v>
      </c>
      <c r="AJ1556">
        <v>-1</v>
      </c>
      <c r="AK1556" t="s">
        <v>448</v>
      </c>
      <c r="AO1556" s="1" t="str">
        <f t="shared" si="111"/>
        <v>2W Distributor Bike</v>
      </c>
      <c r="BD1556" s="1" t="s">
        <v>8053</v>
      </c>
      <c r="BE1556" t="str">
        <f t="shared" si="109"/>
        <v>N/A&amp;variant=thumb&amp;extension=png</v>
      </c>
    </row>
    <row r="1557" spans="1:63" ht="19" customHeight="1" x14ac:dyDescent="0.2">
      <c r="A1557">
        <v>1584</v>
      </c>
      <c r="B1557" t="str">
        <f t="shared" si="108"/>
        <v>60021-00004</v>
      </c>
      <c r="C1557" t="s">
        <v>4996</v>
      </c>
      <c r="D1557" t="str">
        <f t="shared" si="110"/>
        <v>W-60021-00004-XX</v>
      </c>
      <c r="E1557" t="s">
        <v>3170</v>
      </c>
      <c r="F1557" t="e">
        <v>#N/A</v>
      </c>
      <c r="G1557" t="s">
        <v>3434</v>
      </c>
      <c r="H1557" t="s">
        <v>4780</v>
      </c>
      <c r="I1557" t="s">
        <v>3172</v>
      </c>
      <c r="J1557" t="s">
        <v>5332</v>
      </c>
      <c r="K1557" t="s">
        <v>5333</v>
      </c>
      <c r="L1557" t="s">
        <v>5333</v>
      </c>
      <c r="M1557" t="s">
        <v>5330</v>
      </c>
      <c r="N1557" t="s">
        <v>5330</v>
      </c>
      <c r="P1557" t="s">
        <v>5330</v>
      </c>
      <c r="Q1557" t="s">
        <v>4997</v>
      </c>
      <c r="R1557" t="e">
        <v>#N/A</v>
      </c>
      <c r="S1557" t="b">
        <v>0</v>
      </c>
      <c r="T1557" t="s">
        <v>4996</v>
      </c>
      <c r="U1557" t="s">
        <v>4996</v>
      </c>
      <c r="AI1557">
        <v>-1</v>
      </c>
      <c r="AJ1557">
        <v>-1</v>
      </c>
      <c r="AK1557" t="s">
        <v>448</v>
      </c>
      <c r="AO1557" s="1" t="str">
        <f t="shared" si="111"/>
        <v>2W Distributor Bike</v>
      </c>
      <c r="BD1557" s="1" t="s">
        <v>3443</v>
      </c>
      <c r="BE1557" t="str">
        <f t="shared" si="109"/>
        <v>https://fs.amplifi.io//file?id=4171477c-fdfb-4274-848e-c30f01ebaceb&amp;variant=thumb&amp;extension=png</v>
      </c>
      <c r="BF1557" s="4" t="s">
        <v>3443</v>
      </c>
    </row>
    <row r="1558" spans="1:63" ht="19" customHeight="1" x14ac:dyDescent="0.2">
      <c r="A1558">
        <v>1585</v>
      </c>
      <c r="B1558" t="str">
        <f t="shared" si="108"/>
        <v>60021-00005</v>
      </c>
      <c r="C1558" t="s">
        <v>4998</v>
      </c>
      <c r="D1558" t="str">
        <f t="shared" si="110"/>
        <v>W-60021-00005-XX</v>
      </c>
      <c r="E1558" t="s">
        <v>3170</v>
      </c>
      <c r="F1558" t="e">
        <v>#N/A</v>
      </c>
      <c r="G1558" t="s">
        <v>3434</v>
      </c>
      <c r="H1558" t="s">
        <v>4780</v>
      </c>
      <c r="I1558" t="s">
        <v>3172</v>
      </c>
      <c r="J1558" t="s">
        <v>5332</v>
      </c>
      <c r="K1558" t="s">
        <v>5333</v>
      </c>
      <c r="L1558" t="s">
        <v>5333</v>
      </c>
      <c r="M1558" t="s">
        <v>5330</v>
      </c>
      <c r="N1558" t="s">
        <v>5330</v>
      </c>
      <c r="P1558" t="s">
        <v>5330</v>
      </c>
      <c r="Q1558" t="s">
        <v>4999</v>
      </c>
      <c r="R1558" t="e">
        <v>#N/A</v>
      </c>
      <c r="S1558" t="b">
        <v>0</v>
      </c>
      <c r="T1558" t="s">
        <v>4998</v>
      </c>
      <c r="U1558" t="s">
        <v>4998</v>
      </c>
      <c r="AI1558">
        <v>-1</v>
      </c>
      <c r="AJ1558">
        <v>-1</v>
      </c>
      <c r="AK1558" t="s">
        <v>448</v>
      </c>
      <c r="AO1558" s="1" t="str">
        <f t="shared" si="111"/>
        <v>2W Distributor Bike</v>
      </c>
      <c r="BD1558" s="1" t="s">
        <v>5757</v>
      </c>
      <c r="BE1558" t="str">
        <f t="shared" si="109"/>
        <v>https://fs.amplifi.io//file?id=be9a723d-0da7-4854-97c3-e073bbff2632&amp;variant=thumb&amp;extension=png</v>
      </c>
      <c r="BF1558" s="4" t="s">
        <v>7109</v>
      </c>
      <c r="BG1558" s="4" t="s">
        <v>7110</v>
      </c>
      <c r="BH1558" s="4" t="s">
        <v>7111</v>
      </c>
      <c r="BI1558" s="4" t="s">
        <v>5757</v>
      </c>
      <c r="BJ1558" s="4" t="s">
        <v>7112</v>
      </c>
      <c r="BK1558" s="4" t="s">
        <v>7113</v>
      </c>
    </row>
    <row r="1559" spans="1:63" ht="19" customHeight="1" x14ac:dyDescent="0.2">
      <c r="A1559">
        <v>1586</v>
      </c>
      <c r="B1559" t="str">
        <f t="shared" si="108"/>
        <v>60021-00009</v>
      </c>
      <c r="C1559" t="s">
        <v>5000</v>
      </c>
      <c r="D1559" t="str">
        <f t="shared" si="110"/>
        <v>W-60021-00009-XX</v>
      </c>
      <c r="E1559" t="s">
        <v>3170</v>
      </c>
      <c r="F1559" t="e">
        <v>#N/A</v>
      </c>
      <c r="G1559" t="s">
        <v>3434</v>
      </c>
      <c r="H1559" t="s">
        <v>4780</v>
      </c>
      <c r="I1559" t="s">
        <v>3172</v>
      </c>
      <c r="J1559" t="s">
        <v>5332</v>
      </c>
      <c r="K1559" t="s">
        <v>5333</v>
      </c>
      <c r="L1559" t="s">
        <v>5333</v>
      </c>
      <c r="M1559" t="s">
        <v>5330</v>
      </c>
      <c r="N1559" t="s">
        <v>5330</v>
      </c>
      <c r="P1559" t="s">
        <v>5330</v>
      </c>
      <c r="Q1559" t="s">
        <v>5001</v>
      </c>
      <c r="R1559" t="e">
        <v>#N/A</v>
      </c>
      <c r="S1559" t="b">
        <v>0</v>
      </c>
      <c r="T1559" t="s">
        <v>5000</v>
      </c>
      <c r="U1559" t="s">
        <v>5000</v>
      </c>
      <c r="AI1559">
        <v>-1</v>
      </c>
      <c r="AJ1559">
        <v>-1</v>
      </c>
      <c r="AK1559" t="s">
        <v>448</v>
      </c>
      <c r="AO1559" s="1" t="str">
        <f t="shared" si="111"/>
        <v>2W Distributor Bike</v>
      </c>
      <c r="BD1559" s="1" t="s">
        <v>5758</v>
      </c>
      <c r="BE1559" t="str">
        <f t="shared" si="109"/>
        <v>https://fs.amplifi.io//file?id=c24418f9-41ea-4aaa-9d10-cf7f37864041&amp;variant=thumb&amp;extension=png</v>
      </c>
      <c r="BF1559" s="4" t="s">
        <v>7114</v>
      </c>
      <c r="BG1559" s="4" t="s">
        <v>7115</v>
      </c>
      <c r="BH1559" s="4" t="s">
        <v>7116</v>
      </c>
      <c r="BI1559" s="4" t="s">
        <v>5758</v>
      </c>
      <c r="BJ1559" s="4" t="s">
        <v>7117</v>
      </c>
      <c r="BK1559" s="4" t="s">
        <v>7118</v>
      </c>
    </row>
    <row r="1560" spans="1:63" ht="19" customHeight="1" x14ac:dyDescent="0.2">
      <c r="A1560">
        <v>1587</v>
      </c>
      <c r="B1560" t="str">
        <f t="shared" si="108"/>
        <v>60025-00001</v>
      </c>
      <c r="C1560" t="s">
        <v>5002</v>
      </c>
      <c r="D1560" t="str">
        <f t="shared" si="110"/>
        <v>W-60025-00001-XX</v>
      </c>
      <c r="E1560" t="s">
        <v>3170</v>
      </c>
      <c r="F1560" t="e">
        <v>#N/A</v>
      </c>
      <c r="G1560" t="s">
        <v>3449</v>
      </c>
      <c r="H1560" t="s">
        <v>4780</v>
      </c>
      <c r="I1560" t="s">
        <v>3172</v>
      </c>
      <c r="J1560" t="s">
        <v>5332</v>
      </c>
      <c r="K1560" t="s">
        <v>5333</v>
      </c>
      <c r="L1560" t="s">
        <v>5333</v>
      </c>
      <c r="M1560" t="s">
        <v>5330</v>
      </c>
      <c r="N1560" t="s">
        <v>5330</v>
      </c>
      <c r="P1560" t="s">
        <v>5330</v>
      </c>
      <c r="Q1560" t="s">
        <v>5003</v>
      </c>
      <c r="R1560" t="e">
        <v>#N/A</v>
      </c>
      <c r="S1560" t="b">
        <v>0</v>
      </c>
      <c r="T1560" t="s">
        <v>5002</v>
      </c>
      <c r="U1560" t="s">
        <v>5002</v>
      </c>
      <c r="AI1560">
        <v>-1</v>
      </c>
      <c r="AJ1560">
        <v>-1</v>
      </c>
      <c r="AK1560" t="s">
        <v>448</v>
      </c>
      <c r="AO1560" s="1" t="str">
        <f t="shared" si="111"/>
        <v>2W Distributor Bike</v>
      </c>
      <c r="BD1560" s="1" t="s">
        <v>3453</v>
      </c>
      <c r="BE1560" t="str">
        <f t="shared" si="109"/>
        <v>https://fs.amplifi.io//file?id=cde15e08-5c1b-4fb2-8384-6245352a02ac&amp;variant=thumb&amp;extension=png</v>
      </c>
      <c r="BF1560" s="4" t="s">
        <v>3453</v>
      </c>
      <c r="BG1560" s="4" t="s">
        <v>7119</v>
      </c>
      <c r="BH1560" s="4" t="s">
        <v>7120</v>
      </c>
    </row>
    <row r="1561" spans="1:63" ht="19" customHeight="1" x14ac:dyDescent="0.2">
      <c r="A1561">
        <v>1588</v>
      </c>
      <c r="B1561" t="str">
        <f t="shared" si="108"/>
        <v>60025-00002</v>
      </c>
      <c r="C1561" t="s">
        <v>5004</v>
      </c>
      <c r="D1561" t="str">
        <f t="shared" si="110"/>
        <v>W-60025-00002-XX</v>
      </c>
      <c r="E1561" t="s">
        <v>3170</v>
      </c>
      <c r="F1561" t="e">
        <v>#N/A</v>
      </c>
      <c r="G1561" t="s">
        <v>3449</v>
      </c>
      <c r="H1561" t="s">
        <v>4780</v>
      </c>
      <c r="I1561" t="s">
        <v>3172</v>
      </c>
      <c r="J1561" t="s">
        <v>5332</v>
      </c>
      <c r="K1561" t="s">
        <v>5333</v>
      </c>
      <c r="L1561" t="s">
        <v>5333</v>
      </c>
      <c r="M1561" t="s">
        <v>5330</v>
      </c>
      <c r="N1561" t="s">
        <v>5330</v>
      </c>
      <c r="P1561" t="s">
        <v>5330</v>
      </c>
      <c r="Q1561" t="s">
        <v>5005</v>
      </c>
      <c r="R1561" t="e">
        <v>#N/A</v>
      </c>
      <c r="S1561" t="b">
        <v>0</v>
      </c>
      <c r="T1561" t="s">
        <v>5004</v>
      </c>
      <c r="U1561" t="s">
        <v>5004</v>
      </c>
      <c r="AI1561">
        <v>-1</v>
      </c>
      <c r="AJ1561">
        <v>-1</v>
      </c>
      <c r="AK1561" t="s">
        <v>448</v>
      </c>
      <c r="AO1561" s="1" t="str">
        <f t="shared" si="111"/>
        <v>2W Distributor Bike</v>
      </c>
      <c r="BD1561" s="1" t="s">
        <v>3455</v>
      </c>
      <c r="BE1561" t="str">
        <f t="shared" si="109"/>
        <v>https://fs.amplifi.io//file?id=1ff380e6-d1e6-468e-ab17-5d55d0b4e83a&amp;variant=thumb&amp;extension=png</v>
      </c>
      <c r="BF1561" s="4" t="s">
        <v>3455</v>
      </c>
      <c r="BG1561" s="4" t="s">
        <v>7121</v>
      </c>
      <c r="BH1561" s="4" t="s">
        <v>7122</v>
      </c>
    </row>
    <row r="1562" spans="1:63" ht="19" customHeight="1" x14ac:dyDescent="0.2">
      <c r="A1562">
        <v>1589</v>
      </c>
      <c r="B1562" t="str">
        <f t="shared" si="108"/>
        <v>60025-00003</v>
      </c>
      <c r="C1562" t="s">
        <v>5006</v>
      </c>
      <c r="D1562" t="str">
        <f t="shared" si="110"/>
        <v>W-60025-00003-XX</v>
      </c>
      <c r="E1562" t="s">
        <v>3170</v>
      </c>
      <c r="F1562" t="e">
        <v>#N/A</v>
      </c>
      <c r="G1562" t="s">
        <v>3449</v>
      </c>
      <c r="H1562" t="s">
        <v>4780</v>
      </c>
      <c r="I1562" t="s">
        <v>3172</v>
      </c>
      <c r="J1562" t="s">
        <v>5332</v>
      </c>
      <c r="K1562" t="s">
        <v>5333</v>
      </c>
      <c r="L1562" t="s">
        <v>5333</v>
      </c>
      <c r="M1562" t="s">
        <v>5330</v>
      </c>
      <c r="N1562" t="s">
        <v>5330</v>
      </c>
      <c r="P1562" t="s">
        <v>5330</v>
      </c>
      <c r="Q1562" t="s">
        <v>5007</v>
      </c>
      <c r="R1562" t="e">
        <v>#N/A</v>
      </c>
      <c r="S1562" t="b">
        <v>0</v>
      </c>
      <c r="T1562" t="s">
        <v>5006</v>
      </c>
      <c r="U1562" t="s">
        <v>5006</v>
      </c>
      <c r="AI1562">
        <v>-1</v>
      </c>
      <c r="AJ1562">
        <v>-1</v>
      </c>
      <c r="AK1562" t="s">
        <v>448</v>
      </c>
      <c r="AO1562" s="1" t="str">
        <f t="shared" si="111"/>
        <v>2W Distributor Bike</v>
      </c>
      <c r="BD1562" s="1" t="s">
        <v>5759</v>
      </c>
      <c r="BE1562" t="str">
        <f t="shared" si="109"/>
        <v>https://fs.amplifi.io//file?id=e02d2b1e-48f9-4507-a899-7b230f5eb24c&amp;variant=thumb&amp;extension=png</v>
      </c>
      <c r="BF1562" s="4" t="s">
        <v>7123</v>
      </c>
      <c r="BG1562" s="4" t="s">
        <v>7124</v>
      </c>
      <c r="BH1562" s="4" t="s">
        <v>5759</v>
      </c>
    </row>
    <row r="1563" spans="1:63" ht="19" customHeight="1" x14ac:dyDescent="0.2">
      <c r="A1563">
        <v>1590</v>
      </c>
      <c r="B1563" t="str">
        <f t="shared" si="108"/>
        <v>60025-00004</v>
      </c>
      <c r="C1563" t="s">
        <v>5008</v>
      </c>
      <c r="D1563" t="str">
        <f t="shared" si="110"/>
        <v>W-60025-00004-XX</v>
      </c>
      <c r="E1563" t="s">
        <v>3170</v>
      </c>
      <c r="F1563" t="e">
        <v>#N/A</v>
      </c>
      <c r="G1563" t="s">
        <v>3449</v>
      </c>
      <c r="H1563" t="s">
        <v>4780</v>
      </c>
      <c r="I1563" t="s">
        <v>3172</v>
      </c>
      <c r="J1563" t="s">
        <v>5332</v>
      </c>
      <c r="K1563" t="s">
        <v>5333</v>
      </c>
      <c r="L1563" t="s">
        <v>5333</v>
      </c>
      <c r="M1563" t="s">
        <v>5330</v>
      </c>
      <c r="N1563" t="s">
        <v>5330</v>
      </c>
      <c r="P1563" t="s">
        <v>5330</v>
      </c>
      <c r="Q1563" t="s">
        <v>5009</v>
      </c>
      <c r="R1563" t="e">
        <v>#N/A</v>
      </c>
      <c r="S1563" t="b">
        <v>0</v>
      </c>
      <c r="T1563" t="s">
        <v>5008</v>
      </c>
      <c r="U1563" t="s">
        <v>5008</v>
      </c>
      <c r="AI1563">
        <v>-1</v>
      </c>
      <c r="AJ1563">
        <v>-1</v>
      </c>
      <c r="AK1563" t="s">
        <v>448</v>
      </c>
      <c r="AO1563" s="1" t="str">
        <f t="shared" si="111"/>
        <v>2W Distributor Bike</v>
      </c>
      <c r="BD1563" s="1" t="s">
        <v>3459</v>
      </c>
      <c r="BE1563" t="str">
        <f t="shared" si="109"/>
        <v>https://fs.amplifi.io//file?id=50f2a12e-8b4b-47a7-bd99-c5aa232e03e2&amp;variant=thumb&amp;extension=png</v>
      </c>
      <c r="BF1563" s="4" t="s">
        <v>3459</v>
      </c>
      <c r="BG1563" s="4" t="s">
        <v>7125</v>
      </c>
      <c r="BH1563" s="4" t="s">
        <v>7126</v>
      </c>
    </row>
    <row r="1564" spans="1:63" ht="19" customHeight="1" x14ac:dyDescent="0.2">
      <c r="A1564">
        <v>1591</v>
      </c>
      <c r="B1564" t="str">
        <f t="shared" si="108"/>
        <v>60025-00005</v>
      </c>
      <c r="C1564" t="s">
        <v>5010</v>
      </c>
      <c r="D1564" t="str">
        <f t="shared" si="110"/>
        <v>W-60025-00005-XX</v>
      </c>
      <c r="E1564" t="s">
        <v>3170</v>
      </c>
      <c r="F1564" t="e">
        <v>#N/A</v>
      </c>
      <c r="G1564" t="s">
        <v>3449</v>
      </c>
      <c r="H1564" t="s">
        <v>4780</v>
      </c>
      <c r="I1564" t="s">
        <v>3172</v>
      </c>
      <c r="J1564" t="s">
        <v>5332</v>
      </c>
      <c r="K1564" t="s">
        <v>5333</v>
      </c>
      <c r="L1564" t="s">
        <v>5333</v>
      </c>
      <c r="M1564" t="s">
        <v>5330</v>
      </c>
      <c r="N1564" t="s">
        <v>5330</v>
      </c>
      <c r="P1564" t="s">
        <v>5330</v>
      </c>
      <c r="Q1564" t="s">
        <v>5011</v>
      </c>
      <c r="R1564" t="e">
        <v>#N/A</v>
      </c>
      <c r="S1564" t="b">
        <v>0</v>
      </c>
      <c r="T1564" t="s">
        <v>5010</v>
      </c>
      <c r="U1564" t="s">
        <v>5010</v>
      </c>
      <c r="AI1564">
        <v>-1</v>
      </c>
      <c r="AJ1564">
        <v>-1</v>
      </c>
      <c r="AK1564" t="s">
        <v>448</v>
      </c>
      <c r="AO1564" s="1" t="str">
        <f t="shared" si="111"/>
        <v>2W Distributor Bike</v>
      </c>
      <c r="BD1564" s="1" t="s">
        <v>3461</v>
      </c>
      <c r="BE1564" t="str">
        <f t="shared" si="109"/>
        <v>https://fs.amplifi.io//file?id=f3b8884c-f411-4578-a1d3-e23813402725&amp;variant=thumb&amp;extension=png</v>
      </c>
      <c r="BF1564" s="4" t="s">
        <v>3461</v>
      </c>
      <c r="BG1564" s="4" t="s">
        <v>7127</v>
      </c>
      <c r="BH1564" s="4" t="s">
        <v>7128</v>
      </c>
    </row>
    <row r="1565" spans="1:63" ht="19" customHeight="1" x14ac:dyDescent="0.2">
      <c r="A1565">
        <v>1592</v>
      </c>
      <c r="B1565" t="str">
        <f t="shared" si="108"/>
        <v>60025-00006</v>
      </c>
      <c r="C1565" t="s">
        <v>5012</v>
      </c>
      <c r="D1565" t="str">
        <f t="shared" si="110"/>
        <v>W-60025-00006-XX</v>
      </c>
      <c r="E1565" t="s">
        <v>3170</v>
      </c>
      <c r="F1565" t="e">
        <v>#N/A</v>
      </c>
      <c r="G1565" t="s">
        <v>3449</v>
      </c>
      <c r="H1565" t="s">
        <v>4780</v>
      </c>
      <c r="I1565" t="s">
        <v>3172</v>
      </c>
      <c r="J1565" t="s">
        <v>5332</v>
      </c>
      <c r="K1565" t="s">
        <v>5333</v>
      </c>
      <c r="L1565" t="s">
        <v>5333</v>
      </c>
      <c r="M1565" t="s">
        <v>5330</v>
      </c>
      <c r="N1565" t="s">
        <v>5330</v>
      </c>
      <c r="P1565" t="s">
        <v>5330</v>
      </c>
      <c r="Q1565" t="s">
        <v>5013</v>
      </c>
      <c r="R1565" t="e">
        <v>#N/A</v>
      </c>
      <c r="S1565" t="b">
        <v>0</v>
      </c>
      <c r="T1565" t="s">
        <v>5012</v>
      </c>
      <c r="U1565" t="s">
        <v>5012</v>
      </c>
      <c r="AI1565">
        <v>-1</v>
      </c>
      <c r="AJ1565">
        <v>-1</v>
      </c>
      <c r="AK1565" t="s">
        <v>448</v>
      </c>
      <c r="AO1565" s="1" t="str">
        <f t="shared" si="111"/>
        <v>2W Distributor Bike</v>
      </c>
      <c r="BD1565" s="1" t="s">
        <v>5760</v>
      </c>
      <c r="BE1565" t="str">
        <f t="shared" si="109"/>
        <v>https://fs.amplifi.io//file?id=17a44ac8-13cb-4cf6-824e-bcd1ab0bb2a1&amp;variant=thumb&amp;extension=png</v>
      </c>
      <c r="BF1565" s="4" t="s">
        <v>7129</v>
      </c>
      <c r="BG1565" s="4" t="s">
        <v>5760</v>
      </c>
      <c r="BH1565" s="4" t="s">
        <v>7130</v>
      </c>
      <c r="BI1565" s="4" t="s">
        <v>7131</v>
      </c>
      <c r="BJ1565" s="4" t="s">
        <v>7132</v>
      </c>
      <c r="BK1565" s="4" t="s">
        <v>7133</v>
      </c>
    </row>
    <row r="1566" spans="1:63" ht="19" customHeight="1" x14ac:dyDescent="0.2">
      <c r="A1566">
        <v>1593</v>
      </c>
      <c r="B1566" t="str">
        <f t="shared" si="108"/>
        <v>60025-00007</v>
      </c>
      <c r="C1566" t="s">
        <v>5014</v>
      </c>
      <c r="D1566" t="str">
        <f t="shared" si="110"/>
        <v>W-60025-00007-XX</v>
      </c>
      <c r="E1566" t="s">
        <v>3170</v>
      </c>
      <c r="F1566" t="e">
        <v>#N/A</v>
      </c>
      <c r="G1566" t="s">
        <v>3449</v>
      </c>
      <c r="H1566" t="s">
        <v>4780</v>
      </c>
      <c r="I1566" t="s">
        <v>3172</v>
      </c>
      <c r="J1566" t="s">
        <v>5332</v>
      </c>
      <c r="K1566" t="s">
        <v>5333</v>
      </c>
      <c r="L1566" t="s">
        <v>5333</v>
      </c>
      <c r="M1566" t="s">
        <v>5330</v>
      </c>
      <c r="N1566" t="s">
        <v>5330</v>
      </c>
      <c r="P1566" t="s">
        <v>5330</v>
      </c>
      <c r="Q1566" t="s">
        <v>5015</v>
      </c>
      <c r="R1566" t="e">
        <v>#N/A</v>
      </c>
      <c r="S1566" t="b">
        <v>0</v>
      </c>
      <c r="T1566" t="s">
        <v>5014</v>
      </c>
      <c r="U1566" t="s">
        <v>5014</v>
      </c>
      <c r="AI1566">
        <v>-1</v>
      </c>
      <c r="AJ1566">
        <v>-1</v>
      </c>
      <c r="AK1566" t="s">
        <v>448</v>
      </c>
      <c r="AO1566" s="1" t="str">
        <f t="shared" si="111"/>
        <v>2W Distributor Bike</v>
      </c>
      <c r="BD1566" s="1" t="s">
        <v>3465</v>
      </c>
      <c r="BE1566" t="str">
        <f t="shared" si="109"/>
        <v>https://fs.amplifi.io//file?id=02a6fbfe-f645-42b8-8f6d-1008fb3dd3cb&amp;variant=thumb&amp;extension=png</v>
      </c>
      <c r="BF1566" s="4" t="s">
        <v>3465</v>
      </c>
      <c r="BG1566" s="4" t="s">
        <v>7134</v>
      </c>
      <c r="BH1566" s="4" t="s">
        <v>7135</v>
      </c>
      <c r="BI1566" s="4" t="s">
        <v>7136</v>
      </c>
      <c r="BJ1566" s="4" t="s">
        <v>7137</v>
      </c>
      <c r="BK1566" s="4" t="s">
        <v>7138</v>
      </c>
    </row>
    <row r="1567" spans="1:63" ht="19" customHeight="1" x14ac:dyDescent="0.2">
      <c r="A1567">
        <v>1594</v>
      </c>
      <c r="B1567" t="str">
        <f t="shared" si="108"/>
        <v>60027-00001</v>
      </c>
      <c r="C1567" t="s">
        <v>5016</v>
      </c>
      <c r="D1567" t="str">
        <f t="shared" si="110"/>
        <v>W-60027-00001-XX</v>
      </c>
      <c r="E1567" t="s">
        <v>3170</v>
      </c>
      <c r="F1567" t="e">
        <v>#N/A</v>
      </c>
      <c r="G1567" t="s">
        <v>3467</v>
      </c>
      <c r="H1567" t="s">
        <v>4780</v>
      </c>
      <c r="I1567" t="s">
        <v>3172</v>
      </c>
      <c r="J1567" t="s">
        <v>5332</v>
      </c>
      <c r="K1567" t="s">
        <v>5333</v>
      </c>
      <c r="L1567" t="s">
        <v>5333</v>
      </c>
      <c r="M1567" t="s">
        <v>5330</v>
      </c>
      <c r="N1567" t="s">
        <v>5330</v>
      </c>
      <c r="P1567" t="s">
        <v>5330</v>
      </c>
      <c r="Q1567" t="s">
        <v>5017</v>
      </c>
      <c r="R1567" t="e">
        <v>#N/A</v>
      </c>
      <c r="S1567" t="b">
        <v>0</v>
      </c>
      <c r="T1567" t="s">
        <v>5016</v>
      </c>
      <c r="U1567" t="s">
        <v>5016</v>
      </c>
      <c r="AI1567">
        <v>-1</v>
      </c>
      <c r="AJ1567">
        <v>-1</v>
      </c>
      <c r="AK1567" t="s">
        <v>448</v>
      </c>
      <c r="AO1567" s="1" t="str">
        <f t="shared" si="111"/>
        <v>2W Distributor Bike</v>
      </c>
      <c r="BD1567" s="1" t="s">
        <v>5761</v>
      </c>
      <c r="BE1567" t="str">
        <f t="shared" si="109"/>
        <v>https://fs.amplifi.io//file?id=67c46b56-8c54-4c10-af4e-6bf143d0e0b8&amp;variant=thumb&amp;extension=png</v>
      </c>
      <c r="BF1567" s="4" t="s">
        <v>7139</v>
      </c>
      <c r="BG1567" s="4" t="s">
        <v>5761</v>
      </c>
      <c r="BH1567" s="4" t="s">
        <v>7140</v>
      </c>
    </row>
    <row r="1568" spans="1:63" ht="19" customHeight="1" x14ac:dyDescent="0.2">
      <c r="A1568">
        <v>1595</v>
      </c>
      <c r="B1568" t="str">
        <f t="shared" si="108"/>
        <v>60027-00002</v>
      </c>
      <c r="C1568" t="s">
        <v>5018</v>
      </c>
      <c r="D1568" t="str">
        <f t="shared" si="110"/>
        <v>W-60027-00002-XX</v>
      </c>
      <c r="E1568" t="s">
        <v>3170</v>
      </c>
      <c r="F1568" t="e">
        <v>#N/A</v>
      </c>
      <c r="G1568" t="s">
        <v>3467</v>
      </c>
      <c r="H1568" t="s">
        <v>4780</v>
      </c>
      <c r="I1568" t="s">
        <v>3172</v>
      </c>
      <c r="J1568" t="s">
        <v>5332</v>
      </c>
      <c r="K1568" t="s">
        <v>5333</v>
      </c>
      <c r="L1568" t="s">
        <v>5333</v>
      </c>
      <c r="M1568" t="s">
        <v>5330</v>
      </c>
      <c r="N1568" t="s">
        <v>5330</v>
      </c>
      <c r="P1568" t="s">
        <v>5330</v>
      </c>
      <c r="Q1568" t="s">
        <v>5019</v>
      </c>
      <c r="R1568" t="e">
        <v>#N/A</v>
      </c>
      <c r="S1568" t="b">
        <v>0</v>
      </c>
      <c r="T1568" t="s">
        <v>5018</v>
      </c>
      <c r="U1568" t="s">
        <v>5018</v>
      </c>
      <c r="AI1568">
        <v>-1</v>
      </c>
      <c r="AJ1568">
        <v>-1</v>
      </c>
      <c r="AK1568" t="s">
        <v>448</v>
      </c>
      <c r="AO1568" s="1" t="str">
        <f t="shared" si="111"/>
        <v>2W Distributor Bike</v>
      </c>
      <c r="BD1568" s="1" t="s">
        <v>5762</v>
      </c>
      <c r="BE1568" t="str">
        <f t="shared" si="109"/>
        <v>https://fs.amplifi.io//file?id=a2477ac7-2203-4fd6-b4fe-a970eb2cd2c4&amp;variant=thumb&amp;extension=png</v>
      </c>
      <c r="BF1568" s="4" t="s">
        <v>7141</v>
      </c>
      <c r="BG1568" s="4" t="s">
        <v>5762</v>
      </c>
      <c r="BH1568" s="4" t="s">
        <v>7142</v>
      </c>
    </row>
    <row r="1569" spans="1:63" ht="19" customHeight="1" x14ac:dyDescent="0.2">
      <c r="A1569">
        <v>1596</v>
      </c>
      <c r="B1569" t="str">
        <f t="shared" ref="B1569:B1600" si="112">MID(C1569,3,11)</f>
        <v>60027-00003</v>
      </c>
      <c r="C1569" t="s">
        <v>5020</v>
      </c>
      <c r="D1569" t="str">
        <f t="shared" si="110"/>
        <v>W-60027-00003-XX</v>
      </c>
      <c r="E1569" t="s">
        <v>3170</v>
      </c>
      <c r="F1569" t="e">
        <v>#N/A</v>
      </c>
      <c r="G1569" t="s">
        <v>3467</v>
      </c>
      <c r="H1569" t="s">
        <v>4780</v>
      </c>
      <c r="I1569" t="s">
        <v>3172</v>
      </c>
      <c r="J1569" t="s">
        <v>5332</v>
      </c>
      <c r="K1569" t="s">
        <v>5333</v>
      </c>
      <c r="L1569" t="s">
        <v>5333</v>
      </c>
      <c r="M1569" t="s">
        <v>5330</v>
      </c>
      <c r="N1569" t="s">
        <v>5330</v>
      </c>
      <c r="P1569" t="s">
        <v>5330</v>
      </c>
      <c r="Q1569" t="s">
        <v>5021</v>
      </c>
      <c r="R1569" t="e">
        <v>#N/A</v>
      </c>
      <c r="S1569" t="b">
        <v>0</v>
      </c>
      <c r="T1569" t="s">
        <v>5020</v>
      </c>
      <c r="U1569" t="s">
        <v>5020</v>
      </c>
      <c r="AI1569">
        <v>-1</v>
      </c>
      <c r="AJ1569">
        <v>-1</v>
      </c>
      <c r="AK1569" t="s">
        <v>448</v>
      </c>
      <c r="AO1569" s="1" t="str">
        <f t="shared" si="111"/>
        <v>2W Distributor Bike</v>
      </c>
      <c r="BD1569" s="1" t="s">
        <v>5763</v>
      </c>
      <c r="BE1569" t="str">
        <f t="shared" si="109"/>
        <v>https://fs.amplifi.io//file?id=1f9d9a8a-8513-4672-a223-74105278e02b&amp;variant=thumb&amp;extension=png</v>
      </c>
      <c r="BF1569" s="4" t="s">
        <v>7143</v>
      </c>
      <c r="BG1569" s="4" t="s">
        <v>5763</v>
      </c>
      <c r="BH1569" s="4" t="s">
        <v>7144</v>
      </c>
    </row>
    <row r="1570" spans="1:63" ht="19" customHeight="1" x14ac:dyDescent="0.2">
      <c r="A1570">
        <v>1597</v>
      </c>
      <c r="B1570" t="str">
        <f t="shared" si="112"/>
        <v>60027-00004</v>
      </c>
      <c r="C1570" t="s">
        <v>5022</v>
      </c>
      <c r="D1570" t="str">
        <f t="shared" si="110"/>
        <v>W-60027-00004-XX</v>
      </c>
      <c r="E1570" t="s">
        <v>3170</v>
      </c>
      <c r="F1570" t="e">
        <v>#N/A</v>
      </c>
      <c r="G1570" t="s">
        <v>3467</v>
      </c>
      <c r="H1570" t="s">
        <v>4780</v>
      </c>
      <c r="I1570" t="s">
        <v>3172</v>
      </c>
      <c r="J1570" t="s">
        <v>5332</v>
      </c>
      <c r="K1570" t="s">
        <v>5333</v>
      </c>
      <c r="L1570" t="s">
        <v>5333</v>
      </c>
      <c r="M1570" t="s">
        <v>5330</v>
      </c>
      <c r="N1570" t="s">
        <v>5330</v>
      </c>
      <c r="P1570" t="s">
        <v>5330</v>
      </c>
      <c r="Q1570" t="s">
        <v>5023</v>
      </c>
      <c r="R1570" t="e">
        <v>#N/A</v>
      </c>
      <c r="S1570" t="b">
        <v>0</v>
      </c>
      <c r="T1570" t="s">
        <v>5022</v>
      </c>
      <c r="U1570" t="s">
        <v>5022</v>
      </c>
      <c r="AI1570">
        <v>-1</v>
      </c>
      <c r="AJ1570">
        <v>-1</v>
      </c>
      <c r="AK1570" t="s">
        <v>448</v>
      </c>
      <c r="AO1570" s="1" t="str">
        <f t="shared" si="111"/>
        <v>2W Distributor Bike</v>
      </c>
      <c r="BD1570" s="1" t="s">
        <v>5764</v>
      </c>
      <c r="BE1570" t="str">
        <f t="shared" si="109"/>
        <v>https://fs.amplifi.io//file?id=99ee262d-59fb-4421-87d5-a2af8b1a8ca1&amp;variant=thumb&amp;extension=png</v>
      </c>
      <c r="BF1570" s="4" t="s">
        <v>7145</v>
      </c>
      <c r="BG1570" s="4" t="s">
        <v>5764</v>
      </c>
      <c r="BH1570" s="4" t="s">
        <v>7146</v>
      </c>
    </row>
    <row r="1571" spans="1:63" ht="19" customHeight="1" x14ac:dyDescent="0.2">
      <c r="A1571">
        <v>1598</v>
      </c>
      <c r="B1571" t="str">
        <f t="shared" si="112"/>
        <v>60027-00005</v>
      </c>
      <c r="C1571" t="s">
        <v>5024</v>
      </c>
      <c r="D1571" t="str">
        <f t="shared" si="110"/>
        <v>W-60027-00005-XX</v>
      </c>
      <c r="E1571" t="s">
        <v>3170</v>
      </c>
      <c r="F1571" t="e">
        <v>#N/A</v>
      </c>
      <c r="G1571" t="s">
        <v>3467</v>
      </c>
      <c r="H1571" t="s">
        <v>4780</v>
      </c>
      <c r="I1571" t="s">
        <v>3172</v>
      </c>
      <c r="J1571" t="s">
        <v>5332</v>
      </c>
      <c r="K1571" t="s">
        <v>5333</v>
      </c>
      <c r="L1571" t="s">
        <v>5333</v>
      </c>
      <c r="M1571" t="s">
        <v>5330</v>
      </c>
      <c r="N1571" t="s">
        <v>5330</v>
      </c>
      <c r="P1571" t="s">
        <v>5330</v>
      </c>
      <c r="Q1571" t="s">
        <v>5025</v>
      </c>
      <c r="R1571" t="e">
        <v>#N/A</v>
      </c>
      <c r="S1571" t="b">
        <v>0</v>
      </c>
      <c r="T1571" t="s">
        <v>5024</v>
      </c>
      <c r="U1571" t="s">
        <v>5024</v>
      </c>
      <c r="AI1571">
        <v>-1</v>
      </c>
      <c r="AJ1571">
        <v>-1</v>
      </c>
      <c r="AK1571" t="s">
        <v>448</v>
      </c>
      <c r="AO1571" s="1" t="str">
        <f t="shared" si="111"/>
        <v>2W Distributor Bike</v>
      </c>
      <c r="BD1571" s="1" t="s">
        <v>3476</v>
      </c>
      <c r="BE1571" t="str">
        <f t="shared" si="109"/>
        <v>https://fs.amplifi.io//file?id=7df5ea8b-2c5e-425e-adf9-c6e904c90e2e&amp;variant=thumb&amp;extension=png</v>
      </c>
      <c r="BF1571" s="4" t="s">
        <v>3476</v>
      </c>
    </row>
    <row r="1572" spans="1:63" ht="19" customHeight="1" x14ac:dyDescent="0.2">
      <c r="A1572">
        <v>1599</v>
      </c>
      <c r="B1572" t="str">
        <f t="shared" si="112"/>
        <v>60027-00006</v>
      </c>
      <c r="C1572" t="s">
        <v>5026</v>
      </c>
      <c r="D1572" t="str">
        <f t="shared" si="110"/>
        <v>W-60027-00006-XX</v>
      </c>
      <c r="E1572" t="s">
        <v>3170</v>
      </c>
      <c r="F1572" t="e">
        <v>#N/A</v>
      </c>
      <c r="G1572" t="s">
        <v>3467</v>
      </c>
      <c r="H1572" t="s">
        <v>4780</v>
      </c>
      <c r="I1572" t="s">
        <v>3172</v>
      </c>
      <c r="J1572" t="s">
        <v>5332</v>
      </c>
      <c r="K1572" t="s">
        <v>5333</v>
      </c>
      <c r="L1572" t="s">
        <v>5333</v>
      </c>
      <c r="M1572" t="s">
        <v>5330</v>
      </c>
      <c r="N1572" t="s">
        <v>5330</v>
      </c>
      <c r="P1572" t="s">
        <v>5330</v>
      </c>
      <c r="Q1572" t="s">
        <v>5027</v>
      </c>
      <c r="R1572" t="e">
        <v>#N/A</v>
      </c>
      <c r="S1572" t="b">
        <v>0</v>
      </c>
      <c r="T1572" t="s">
        <v>5026</v>
      </c>
      <c r="U1572" t="s">
        <v>5026</v>
      </c>
      <c r="AI1572">
        <v>-1</v>
      </c>
      <c r="AJ1572">
        <v>-1</v>
      </c>
      <c r="AK1572" t="s">
        <v>448</v>
      </c>
      <c r="AO1572" s="1" t="str">
        <f t="shared" si="111"/>
        <v>2W Distributor Bike</v>
      </c>
      <c r="BD1572" s="1" t="s">
        <v>5765</v>
      </c>
      <c r="BE1572" t="str">
        <f t="shared" si="109"/>
        <v>https://fs.amplifi.io//file?id=1fa8c9a0-9451-4c72-b63c-9aa34325e723&amp;variant=thumb&amp;extension=png</v>
      </c>
      <c r="BF1572" s="4" t="s">
        <v>7147</v>
      </c>
      <c r="BG1572" s="4" t="s">
        <v>7148</v>
      </c>
      <c r="BH1572" s="4" t="s">
        <v>5765</v>
      </c>
      <c r="BI1572" s="4" t="s">
        <v>7149</v>
      </c>
      <c r="BJ1572" s="4" t="s">
        <v>7150</v>
      </c>
      <c r="BK1572" s="4" t="s">
        <v>7151</v>
      </c>
    </row>
    <row r="1573" spans="1:63" ht="19" customHeight="1" x14ac:dyDescent="0.2">
      <c r="A1573">
        <v>1600</v>
      </c>
      <c r="B1573" t="str">
        <f t="shared" si="112"/>
        <v>60027-00007</v>
      </c>
      <c r="C1573" t="s">
        <v>5028</v>
      </c>
      <c r="D1573" t="str">
        <f t="shared" si="110"/>
        <v>W-60027-00007-XX</v>
      </c>
      <c r="E1573" t="s">
        <v>3170</v>
      </c>
      <c r="F1573" t="e">
        <v>#N/A</v>
      </c>
      <c r="G1573" t="s">
        <v>3467</v>
      </c>
      <c r="H1573" t="s">
        <v>4780</v>
      </c>
      <c r="I1573" t="s">
        <v>3172</v>
      </c>
      <c r="J1573" t="s">
        <v>5332</v>
      </c>
      <c r="K1573" t="s">
        <v>5333</v>
      </c>
      <c r="L1573" t="s">
        <v>5333</v>
      </c>
      <c r="M1573" t="s">
        <v>5330</v>
      </c>
      <c r="N1573" t="s">
        <v>5330</v>
      </c>
      <c r="P1573" t="s">
        <v>5330</v>
      </c>
      <c r="Q1573" t="s">
        <v>5029</v>
      </c>
      <c r="R1573" t="e">
        <v>#N/A</v>
      </c>
      <c r="S1573" t="b">
        <v>0</v>
      </c>
      <c r="T1573" t="s">
        <v>5028</v>
      </c>
      <c r="U1573" t="s">
        <v>5028</v>
      </c>
      <c r="AI1573">
        <v>-1</v>
      </c>
      <c r="AJ1573">
        <v>-1</v>
      </c>
      <c r="AK1573" t="s">
        <v>448</v>
      </c>
      <c r="AO1573" s="1" t="str">
        <f t="shared" si="111"/>
        <v>2W Distributor Bike</v>
      </c>
      <c r="BD1573" s="1" t="s">
        <v>5766</v>
      </c>
      <c r="BE1573" t="str">
        <f t="shared" si="109"/>
        <v>https://fs.amplifi.io//file?id=20692437-c59c-4a05-b270-d2e362fa6753&amp;variant=thumb&amp;extension=png</v>
      </c>
      <c r="BF1573" s="4" t="s">
        <v>7152</v>
      </c>
      <c r="BG1573" s="4" t="s">
        <v>7153</v>
      </c>
      <c r="BH1573" s="4" t="s">
        <v>7154</v>
      </c>
      <c r="BI1573" s="4" t="s">
        <v>7155</v>
      </c>
      <c r="BJ1573" s="4" t="s">
        <v>5766</v>
      </c>
      <c r="BK1573" s="4" t="s">
        <v>7156</v>
      </c>
    </row>
    <row r="1574" spans="1:63" ht="19" customHeight="1" x14ac:dyDescent="0.2">
      <c r="A1574">
        <v>1601</v>
      </c>
      <c r="B1574" t="str">
        <f t="shared" si="112"/>
        <v>60027-00008</v>
      </c>
      <c r="C1574" t="s">
        <v>5030</v>
      </c>
      <c r="D1574" t="str">
        <f t="shared" si="110"/>
        <v>W-60027-00008-XX</v>
      </c>
      <c r="E1574" t="s">
        <v>3170</v>
      </c>
      <c r="F1574" t="e">
        <v>#N/A</v>
      </c>
      <c r="G1574" t="s">
        <v>3467</v>
      </c>
      <c r="H1574" t="s">
        <v>4780</v>
      </c>
      <c r="I1574" t="s">
        <v>3172</v>
      </c>
      <c r="J1574" t="s">
        <v>5332</v>
      </c>
      <c r="K1574" t="s">
        <v>5333</v>
      </c>
      <c r="L1574" t="s">
        <v>5333</v>
      </c>
      <c r="M1574" t="s">
        <v>5330</v>
      </c>
      <c r="N1574" t="s">
        <v>5330</v>
      </c>
      <c r="P1574" t="s">
        <v>5330</v>
      </c>
      <c r="Q1574" t="s">
        <v>5031</v>
      </c>
      <c r="R1574" t="e">
        <v>#N/A</v>
      </c>
      <c r="S1574" t="b">
        <v>0</v>
      </c>
      <c r="T1574" t="s">
        <v>5030</v>
      </c>
      <c r="U1574" t="s">
        <v>5030</v>
      </c>
      <c r="AI1574">
        <v>-1</v>
      </c>
      <c r="AJ1574">
        <v>-1</v>
      </c>
      <c r="AK1574" t="s">
        <v>448</v>
      </c>
      <c r="AO1574" s="1" t="str">
        <f t="shared" si="111"/>
        <v>2W Distributor Bike</v>
      </c>
      <c r="BD1574" s="1" t="s">
        <v>5767</v>
      </c>
      <c r="BE1574" t="str">
        <f t="shared" si="109"/>
        <v>https://fs.amplifi.io//file?id=ab0b614e-1b9d-4dc7-9c0a-4620dfc3dabe&amp;variant=thumb&amp;extension=png</v>
      </c>
      <c r="BF1574" s="4" t="s">
        <v>7157</v>
      </c>
      <c r="BG1574" s="4" t="s">
        <v>7158</v>
      </c>
      <c r="BH1574" s="4" t="s">
        <v>7159</v>
      </c>
      <c r="BI1574" s="4" t="s">
        <v>5767</v>
      </c>
      <c r="BJ1574" s="4" t="s">
        <v>7160</v>
      </c>
      <c r="BK1574" s="4" t="s">
        <v>7161</v>
      </c>
    </row>
    <row r="1575" spans="1:63" ht="19" customHeight="1" x14ac:dyDescent="0.2">
      <c r="A1575">
        <v>1602</v>
      </c>
      <c r="B1575" t="str">
        <f t="shared" si="112"/>
        <v>60027-00010</v>
      </c>
      <c r="C1575" t="s">
        <v>5032</v>
      </c>
      <c r="D1575" t="str">
        <f t="shared" si="110"/>
        <v>W-60027-00010-XX</v>
      </c>
      <c r="E1575" t="s">
        <v>3170</v>
      </c>
      <c r="F1575" t="e">
        <v>#N/A</v>
      </c>
      <c r="G1575" t="s">
        <v>3467</v>
      </c>
      <c r="H1575" t="s">
        <v>4780</v>
      </c>
      <c r="I1575" t="s">
        <v>3172</v>
      </c>
      <c r="J1575" t="s">
        <v>5332</v>
      </c>
      <c r="K1575" t="s">
        <v>5333</v>
      </c>
      <c r="L1575" t="s">
        <v>5333</v>
      </c>
      <c r="M1575" t="s">
        <v>5330</v>
      </c>
      <c r="N1575" t="s">
        <v>5330</v>
      </c>
      <c r="P1575" t="s">
        <v>5330</v>
      </c>
      <c r="Q1575" t="s">
        <v>5033</v>
      </c>
      <c r="R1575" t="e">
        <v>#N/A</v>
      </c>
      <c r="S1575" t="b">
        <v>0</v>
      </c>
      <c r="T1575" t="s">
        <v>5032</v>
      </c>
      <c r="U1575" t="s">
        <v>5032</v>
      </c>
      <c r="AI1575">
        <v>-1</v>
      </c>
      <c r="AJ1575">
        <v>-1</v>
      </c>
      <c r="AK1575" t="s">
        <v>448</v>
      </c>
      <c r="AO1575" s="1" t="str">
        <f t="shared" si="111"/>
        <v>2W Distributor Bike</v>
      </c>
      <c r="BD1575" s="1" t="s">
        <v>8053</v>
      </c>
      <c r="BE1575" t="str">
        <f t="shared" si="109"/>
        <v>N/A&amp;variant=thumb&amp;extension=png</v>
      </c>
    </row>
    <row r="1576" spans="1:63" ht="19" customHeight="1" x14ac:dyDescent="0.2">
      <c r="A1576">
        <v>1603</v>
      </c>
      <c r="B1576" t="str">
        <f t="shared" si="112"/>
        <v>60028-00000</v>
      </c>
      <c r="C1576" t="s">
        <v>5034</v>
      </c>
      <c r="D1576" t="str">
        <f t="shared" si="110"/>
        <v>W-60028-00000-XX</v>
      </c>
      <c r="E1576" t="s">
        <v>3170</v>
      </c>
      <c r="F1576" t="e">
        <v>#N/A</v>
      </c>
      <c r="G1576" t="s">
        <v>3485</v>
      </c>
      <c r="H1576" t="s">
        <v>4780</v>
      </c>
      <c r="I1576" t="s">
        <v>3172</v>
      </c>
      <c r="J1576" t="s">
        <v>5332</v>
      </c>
      <c r="K1576" t="s">
        <v>5333</v>
      </c>
      <c r="L1576" t="s">
        <v>5333</v>
      </c>
      <c r="M1576" t="s">
        <v>5330</v>
      </c>
      <c r="N1576" t="s">
        <v>5330</v>
      </c>
      <c r="P1576" t="s">
        <v>5330</v>
      </c>
      <c r="Q1576" t="s">
        <v>5035</v>
      </c>
      <c r="R1576" t="e">
        <v>#N/A</v>
      </c>
      <c r="S1576" t="b">
        <v>0</v>
      </c>
      <c r="T1576" t="s">
        <v>5034</v>
      </c>
      <c r="U1576" t="s">
        <v>5034</v>
      </c>
      <c r="AI1576">
        <v>-1</v>
      </c>
      <c r="AJ1576">
        <v>-1</v>
      </c>
      <c r="AK1576" t="s">
        <v>448</v>
      </c>
      <c r="AO1576" s="1" t="str">
        <f t="shared" si="111"/>
        <v>2W Distributor Bike</v>
      </c>
      <c r="BD1576" s="1" t="s">
        <v>5769</v>
      </c>
      <c r="BE1576" t="str">
        <f t="shared" si="109"/>
        <v>https://fs.amplifi.io//file?id=6a2444dd-a41a-45a2-b4db-751412774683&amp;variant=thumb&amp;extension=png</v>
      </c>
      <c r="BF1576" s="4" t="s">
        <v>7165</v>
      </c>
      <c r="BG1576" s="4" t="s">
        <v>5769</v>
      </c>
      <c r="BH1576" s="4" t="s">
        <v>7166</v>
      </c>
    </row>
    <row r="1577" spans="1:63" ht="19" customHeight="1" x14ac:dyDescent="0.2">
      <c r="A1577">
        <v>1604</v>
      </c>
      <c r="B1577" t="str">
        <f t="shared" si="112"/>
        <v>60028-00001</v>
      </c>
      <c r="C1577" t="s">
        <v>5036</v>
      </c>
      <c r="D1577" t="str">
        <f t="shared" si="110"/>
        <v>W-60028-00001-XX</v>
      </c>
      <c r="E1577" t="s">
        <v>3170</v>
      </c>
      <c r="F1577" t="e">
        <v>#N/A</v>
      </c>
      <c r="G1577" t="s">
        <v>3485</v>
      </c>
      <c r="H1577" t="s">
        <v>4780</v>
      </c>
      <c r="I1577" t="s">
        <v>3172</v>
      </c>
      <c r="J1577" t="s">
        <v>5332</v>
      </c>
      <c r="K1577" t="s">
        <v>5333</v>
      </c>
      <c r="L1577" t="s">
        <v>5333</v>
      </c>
      <c r="M1577" t="s">
        <v>5330</v>
      </c>
      <c r="N1577" t="s">
        <v>5330</v>
      </c>
      <c r="P1577" t="s">
        <v>5330</v>
      </c>
      <c r="Q1577" t="s">
        <v>5037</v>
      </c>
      <c r="R1577" t="e">
        <v>#N/A</v>
      </c>
      <c r="S1577" t="b">
        <v>0</v>
      </c>
      <c r="T1577" t="s">
        <v>5036</v>
      </c>
      <c r="U1577" t="s">
        <v>5036</v>
      </c>
      <c r="AI1577">
        <v>-1</v>
      </c>
      <c r="AJ1577">
        <v>-1</v>
      </c>
      <c r="AK1577" t="s">
        <v>448</v>
      </c>
      <c r="AO1577" s="1" t="str">
        <f t="shared" si="111"/>
        <v>2W Distributor Bike</v>
      </c>
      <c r="BD1577" s="1" t="s">
        <v>5770</v>
      </c>
      <c r="BE1577" t="str">
        <f t="shared" si="109"/>
        <v>https://fs.amplifi.io//file?id=de2e84d3-7753-4a39-9172-9546148b799f&amp;variant=thumb&amp;extension=png</v>
      </c>
      <c r="BF1577" s="4" t="s">
        <v>7167</v>
      </c>
      <c r="BG1577" s="4" t="s">
        <v>5770</v>
      </c>
      <c r="BH1577" s="4" t="s">
        <v>7168</v>
      </c>
    </row>
    <row r="1578" spans="1:63" ht="19" customHeight="1" x14ac:dyDescent="0.2">
      <c r="A1578">
        <v>1605</v>
      </c>
      <c r="B1578" t="str">
        <f t="shared" si="112"/>
        <v>60028-00002</v>
      </c>
      <c r="C1578" t="s">
        <v>5038</v>
      </c>
      <c r="D1578" t="str">
        <f t="shared" si="110"/>
        <v>W-60028-00002-XX</v>
      </c>
      <c r="E1578" t="s">
        <v>3170</v>
      </c>
      <c r="F1578" t="e">
        <v>#N/A</v>
      </c>
      <c r="G1578" t="s">
        <v>3485</v>
      </c>
      <c r="H1578" t="s">
        <v>4780</v>
      </c>
      <c r="I1578" t="s">
        <v>3172</v>
      </c>
      <c r="J1578" t="s">
        <v>5332</v>
      </c>
      <c r="K1578" t="s">
        <v>5333</v>
      </c>
      <c r="L1578" t="s">
        <v>5333</v>
      </c>
      <c r="M1578" t="s">
        <v>5330</v>
      </c>
      <c r="N1578" t="s">
        <v>5330</v>
      </c>
      <c r="P1578" t="s">
        <v>5330</v>
      </c>
      <c r="Q1578" t="s">
        <v>5039</v>
      </c>
      <c r="R1578" t="e">
        <v>#N/A</v>
      </c>
      <c r="S1578" t="b">
        <v>0</v>
      </c>
      <c r="T1578" t="s">
        <v>5038</v>
      </c>
      <c r="U1578" t="s">
        <v>5038</v>
      </c>
      <c r="AI1578">
        <v>-1</v>
      </c>
      <c r="AJ1578">
        <v>-1</v>
      </c>
      <c r="AK1578" t="s">
        <v>448</v>
      </c>
      <c r="AO1578" s="1" t="str">
        <f t="shared" si="111"/>
        <v>2W Distributor Bike</v>
      </c>
      <c r="BD1578" s="1" t="s">
        <v>5771</v>
      </c>
      <c r="BE1578" t="str">
        <f t="shared" si="109"/>
        <v>https://fs.amplifi.io//file?id=1acdb271-4742-4a80-9380-02b48d14dd9d&amp;variant=thumb&amp;extension=png</v>
      </c>
      <c r="BF1578" s="4" t="s">
        <v>7169</v>
      </c>
      <c r="BG1578" s="4" t="s">
        <v>5771</v>
      </c>
      <c r="BH1578" s="4" t="s">
        <v>7170</v>
      </c>
    </row>
    <row r="1579" spans="1:63" ht="19" customHeight="1" x14ac:dyDescent="0.2">
      <c r="A1579">
        <v>1606</v>
      </c>
      <c r="B1579" t="str">
        <f t="shared" si="112"/>
        <v>60028-00003</v>
      </c>
      <c r="C1579" t="s">
        <v>5040</v>
      </c>
      <c r="D1579" t="str">
        <f t="shared" si="110"/>
        <v>W-60028-00003-XX</v>
      </c>
      <c r="E1579" t="s">
        <v>3170</v>
      </c>
      <c r="F1579" t="e">
        <v>#N/A</v>
      </c>
      <c r="G1579" t="s">
        <v>3485</v>
      </c>
      <c r="H1579" t="s">
        <v>4780</v>
      </c>
      <c r="I1579" t="s">
        <v>3172</v>
      </c>
      <c r="J1579" t="s">
        <v>5332</v>
      </c>
      <c r="K1579" t="s">
        <v>5333</v>
      </c>
      <c r="L1579" t="s">
        <v>5333</v>
      </c>
      <c r="M1579" t="s">
        <v>5330</v>
      </c>
      <c r="N1579" t="s">
        <v>5330</v>
      </c>
      <c r="P1579" t="s">
        <v>5330</v>
      </c>
      <c r="Q1579" t="s">
        <v>5041</v>
      </c>
      <c r="R1579" t="e">
        <v>#N/A</v>
      </c>
      <c r="S1579" t="b">
        <v>0</v>
      </c>
      <c r="T1579" t="s">
        <v>5040</v>
      </c>
      <c r="U1579" t="s">
        <v>5040</v>
      </c>
      <c r="AI1579">
        <v>-1</v>
      </c>
      <c r="AJ1579">
        <v>-1</v>
      </c>
      <c r="AK1579" t="s">
        <v>448</v>
      </c>
      <c r="AO1579" s="1" t="str">
        <f t="shared" si="111"/>
        <v>2W Distributor Bike</v>
      </c>
      <c r="BD1579" s="1" t="s">
        <v>8053</v>
      </c>
      <c r="BE1579" t="str">
        <f t="shared" si="109"/>
        <v>N/A&amp;variant=thumb&amp;extension=png</v>
      </c>
    </row>
    <row r="1580" spans="1:63" ht="19" customHeight="1" x14ac:dyDescent="0.2">
      <c r="A1580">
        <v>1607</v>
      </c>
      <c r="B1580" t="str">
        <f t="shared" si="112"/>
        <v>60028-00004</v>
      </c>
      <c r="C1580" t="s">
        <v>5042</v>
      </c>
      <c r="D1580" t="str">
        <f t="shared" si="110"/>
        <v>W-60028-00004-XX</v>
      </c>
      <c r="E1580" t="s">
        <v>3170</v>
      </c>
      <c r="F1580" t="e">
        <v>#N/A</v>
      </c>
      <c r="G1580" t="s">
        <v>3485</v>
      </c>
      <c r="H1580" t="s">
        <v>4780</v>
      </c>
      <c r="I1580" t="s">
        <v>3172</v>
      </c>
      <c r="J1580" t="s">
        <v>5332</v>
      </c>
      <c r="K1580" t="s">
        <v>5333</v>
      </c>
      <c r="L1580" t="s">
        <v>5333</v>
      </c>
      <c r="M1580" t="s">
        <v>5330</v>
      </c>
      <c r="N1580" t="s">
        <v>5330</v>
      </c>
      <c r="P1580" t="s">
        <v>5330</v>
      </c>
      <c r="Q1580" t="s">
        <v>5043</v>
      </c>
      <c r="R1580" t="e">
        <v>#N/A</v>
      </c>
      <c r="S1580" t="b">
        <v>0</v>
      </c>
      <c r="T1580" t="s">
        <v>5042</v>
      </c>
      <c r="U1580" t="s">
        <v>5042</v>
      </c>
      <c r="AI1580">
        <v>-1</v>
      </c>
      <c r="AJ1580">
        <v>-1</v>
      </c>
      <c r="AK1580" t="s">
        <v>448</v>
      </c>
      <c r="AO1580" s="1" t="str">
        <f t="shared" si="111"/>
        <v>2W Distributor Bike</v>
      </c>
      <c r="BD1580" s="1" t="s">
        <v>5772</v>
      </c>
      <c r="BE1580" t="str">
        <f t="shared" si="109"/>
        <v>https://fs.amplifi.io//file?id=4cf4cbcf-aab5-43da-9b13-f3946baa0a88&amp;variant=thumb&amp;extension=png</v>
      </c>
      <c r="BF1580" s="4" t="s">
        <v>7171</v>
      </c>
      <c r="BG1580" s="4" t="s">
        <v>7172</v>
      </c>
      <c r="BH1580" s="4" t="s">
        <v>5772</v>
      </c>
    </row>
    <row r="1581" spans="1:63" ht="19" customHeight="1" x14ac:dyDescent="0.2">
      <c r="A1581">
        <v>1608</v>
      </c>
      <c r="B1581" t="str">
        <f t="shared" si="112"/>
        <v>60028-00005</v>
      </c>
      <c r="C1581" t="s">
        <v>5044</v>
      </c>
      <c r="D1581" t="str">
        <f t="shared" si="110"/>
        <v>W-60028-00005-XX</v>
      </c>
      <c r="E1581" t="s">
        <v>3170</v>
      </c>
      <c r="F1581" t="e">
        <v>#N/A</v>
      </c>
      <c r="G1581" t="s">
        <v>3485</v>
      </c>
      <c r="H1581" t="s">
        <v>4780</v>
      </c>
      <c r="I1581" t="s">
        <v>3172</v>
      </c>
      <c r="J1581" t="s">
        <v>5332</v>
      </c>
      <c r="K1581" t="s">
        <v>5333</v>
      </c>
      <c r="L1581" t="s">
        <v>5333</v>
      </c>
      <c r="M1581" t="s">
        <v>5330</v>
      </c>
      <c r="N1581" t="s">
        <v>5330</v>
      </c>
      <c r="P1581" t="s">
        <v>5330</v>
      </c>
      <c r="Q1581" t="s">
        <v>5045</v>
      </c>
      <c r="R1581" t="e">
        <v>#N/A</v>
      </c>
      <c r="S1581" t="b">
        <v>0</v>
      </c>
      <c r="T1581" t="s">
        <v>5044</v>
      </c>
      <c r="U1581" t="s">
        <v>5044</v>
      </c>
      <c r="AI1581">
        <v>-1</v>
      </c>
      <c r="AJ1581">
        <v>-1</v>
      </c>
      <c r="AK1581" t="s">
        <v>448</v>
      </c>
      <c r="AO1581" s="1" t="str">
        <f t="shared" si="111"/>
        <v>2W Distributor Bike</v>
      </c>
      <c r="BD1581" s="1" t="s">
        <v>3493</v>
      </c>
      <c r="BE1581" t="str">
        <f t="shared" si="109"/>
        <v>https://fs.amplifi.io//file?id=de221945-70b4-49e2-95f0-4193099fd5f7&amp;variant=thumb&amp;extension=png</v>
      </c>
      <c r="BF1581" s="4" t="s">
        <v>3493</v>
      </c>
    </row>
    <row r="1582" spans="1:63" ht="19" customHeight="1" x14ac:dyDescent="0.2">
      <c r="A1582">
        <v>1609</v>
      </c>
      <c r="B1582" t="str">
        <f t="shared" si="112"/>
        <v>60028-00006</v>
      </c>
      <c r="C1582" t="s">
        <v>5046</v>
      </c>
      <c r="D1582" t="str">
        <f t="shared" si="110"/>
        <v>W-60028-00006-XX</v>
      </c>
      <c r="E1582" t="s">
        <v>3170</v>
      </c>
      <c r="F1582" t="e">
        <v>#N/A</v>
      </c>
      <c r="G1582" t="s">
        <v>3485</v>
      </c>
      <c r="H1582" t="s">
        <v>4780</v>
      </c>
      <c r="I1582" t="s">
        <v>3172</v>
      </c>
      <c r="J1582" t="s">
        <v>5332</v>
      </c>
      <c r="K1582" t="s">
        <v>5333</v>
      </c>
      <c r="L1582" t="s">
        <v>5333</v>
      </c>
      <c r="M1582" t="s">
        <v>5330</v>
      </c>
      <c r="N1582" t="s">
        <v>5330</v>
      </c>
      <c r="P1582" t="s">
        <v>5330</v>
      </c>
      <c r="Q1582" t="s">
        <v>5047</v>
      </c>
      <c r="R1582" t="e">
        <v>#N/A</v>
      </c>
      <c r="S1582" t="b">
        <v>0</v>
      </c>
      <c r="T1582" t="s">
        <v>5046</v>
      </c>
      <c r="U1582" t="s">
        <v>5046</v>
      </c>
      <c r="AI1582">
        <v>-1</v>
      </c>
      <c r="AJ1582">
        <v>-1</v>
      </c>
      <c r="AK1582" t="s">
        <v>448</v>
      </c>
      <c r="AO1582" s="1" t="str">
        <f t="shared" si="111"/>
        <v>2W Distributor Bike</v>
      </c>
      <c r="BD1582" s="1" t="s">
        <v>5773</v>
      </c>
      <c r="BE1582" t="str">
        <f t="shared" si="109"/>
        <v>https://fs.amplifi.io//file?id=aa4cdeb1-baf6-4dc0-80d9-194fef6df7c0&amp;variant=thumb&amp;extension=png</v>
      </c>
      <c r="BF1582" s="4" t="s">
        <v>7173</v>
      </c>
      <c r="BG1582" s="4" t="s">
        <v>5773</v>
      </c>
      <c r="BH1582" s="4" t="s">
        <v>7174</v>
      </c>
    </row>
    <row r="1583" spans="1:63" ht="19" customHeight="1" x14ac:dyDescent="0.2">
      <c r="A1583">
        <v>1610</v>
      </c>
      <c r="B1583" t="str">
        <f t="shared" si="112"/>
        <v>60028-00007</v>
      </c>
      <c r="C1583" t="s">
        <v>5048</v>
      </c>
      <c r="D1583" t="str">
        <f t="shared" si="110"/>
        <v>W-60028-00007-XX</v>
      </c>
      <c r="E1583" t="s">
        <v>3170</v>
      </c>
      <c r="F1583" t="e">
        <v>#N/A</v>
      </c>
      <c r="G1583" t="s">
        <v>3485</v>
      </c>
      <c r="H1583" t="s">
        <v>4780</v>
      </c>
      <c r="I1583" t="s">
        <v>3172</v>
      </c>
      <c r="J1583" t="s">
        <v>5332</v>
      </c>
      <c r="K1583" t="s">
        <v>5333</v>
      </c>
      <c r="L1583" t="s">
        <v>5333</v>
      </c>
      <c r="M1583" t="s">
        <v>5330</v>
      </c>
      <c r="N1583" t="s">
        <v>5330</v>
      </c>
      <c r="P1583" t="s">
        <v>5330</v>
      </c>
      <c r="Q1583" t="s">
        <v>5049</v>
      </c>
      <c r="R1583" t="e">
        <v>#N/A</v>
      </c>
      <c r="S1583" t="b">
        <v>0</v>
      </c>
      <c r="T1583" t="s">
        <v>5048</v>
      </c>
      <c r="U1583" t="s">
        <v>5048</v>
      </c>
      <c r="AI1583">
        <v>-1</v>
      </c>
      <c r="AJ1583">
        <v>-1</v>
      </c>
      <c r="AK1583" t="s">
        <v>448</v>
      </c>
      <c r="AO1583" s="1" t="str">
        <f t="shared" si="111"/>
        <v>2W Distributor Bike</v>
      </c>
      <c r="BD1583" s="1" t="s">
        <v>5774</v>
      </c>
      <c r="BE1583" t="str">
        <f t="shared" si="109"/>
        <v>https://fs.amplifi.io//file?id=e7450a11-729e-4452-bbc1-b278e78141a1&amp;variant=thumb&amp;extension=png</v>
      </c>
      <c r="BF1583" s="4" t="s">
        <v>7175</v>
      </c>
      <c r="BG1583" s="4" t="s">
        <v>5774</v>
      </c>
      <c r="BH1583" s="4" t="s">
        <v>7176</v>
      </c>
      <c r="BI1583" s="4" t="s">
        <v>7177</v>
      </c>
      <c r="BJ1583" s="4" t="s">
        <v>7178</v>
      </c>
      <c r="BK1583" s="4" t="s">
        <v>7179</v>
      </c>
    </row>
    <row r="1584" spans="1:63" ht="19" customHeight="1" x14ac:dyDescent="0.2">
      <c r="A1584">
        <v>1611</v>
      </c>
      <c r="B1584" t="str">
        <f t="shared" si="112"/>
        <v>60028-00008</v>
      </c>
      <c r="C1584" t="s">
        <v>5050</v>
      </c>
      <c r="D1584" t="str">
        <f t="shared" si="110"/>
        <v>W-60028-00008-XX</v>
      </c>
      <c r="E1584" t="s">
        <v>3170</v>
      </c>
      <c r="F1584" t="e">
        <v>#N/A</v>
      </c>
      <c r="G1584" t="s">
        <v>3485</v>
      </c>
      <c r="H1584" t="s">
        <v>4780</v>
      </c>
      <c r="I1584" t="s">
        <v>3172</v>
      </c>
      <c r="J1584" t="s">
        <v>5332</v>
      </c>
      <c r="K1584" t="s">
        <v>5333</v>
      </c>
      <c r="L1584" t="s">
        <v>5333</v>
      </c>
      <c r="M1584" t="s">
        <v>5330</v>
      </c>
      <c r="N1584" t="s">
        <v>5330</v>
      </c>
      <c r="P1584" t="s">
        <v>5330</v>
      </c>
      <c r="Q1584" t="s">
        <v>5051</v>
      </c>
      <c r="R1584" t="e">
        <v>#N/A</v>
      </c>
      <c r="S1584" t="b">
        <v>0</v>
      </c>
      <c r="T1584" t="s">
        <v>5050</v>
      </c>
      <c r="U1584" t="s">
        <v>5050</v>
      </c>
      <c r="AI1584">
        <v>-1</v>
      </c>
      <c r="AJ1584">
        <v>-1</v>
      </c>
      <c r="AK1584" t="s">
        <v>448</v>
      </c>
      <c r="AO1584" s="1" t="str">
        <f t="shared" si="111"/>
        <v>2W Distributor Bike</v>
      </c>
      <c r="BD1584" s="1" t="s">
        <v>5775</v>
      </c>
      <c r="BE1584" t="str">
        <f t="shared" si="109"/>
        <v>https://fs.amplifi.io//file?id=0d4b7b71-ff0f-4766-b99b-1b2d6f2579b0&amp;variant=thumb&amp;extension=png</v>
      </c>
      <c r="BF1584" s="4" t="s">
        <v>7180</v>
      </c>
      <c r="BG1584" s="4" t="s">
        <v>7181</v>
      </c>
      <c r="BH1584" s="4" t="s">
        <v>7182</v>
      </c>
      <c r="BI1584" s="4" t="s">
        <v>5775</v>
      </c>
      <c r="BJ1584" s="4" t="s">
        <v>7183</v>
      </c>
      <c r="BK1584" s="4" t="s">
        <v>7184</v>
      </c>
    </row>
    <row r="1585" spans="1:67" ht="19" customHeight="1" x14ac:dyDescent="0.2">
      <c r="A1585">
        <v>1612</v>
      </c>
      <c r="B1585" t="str">
        <f t="shared" si="112"/>
        <v>60028-00009</v>
      </c>
      <c r="C1585" t="s">
        <v>5052</v>
      </c>
      <c r="D1585" t="str">
        <f t="shared" si="110"/>
        <v>W-60028-00009-XX</v>
      </c>
      <c r="E1585" t="s">
        <v>3170</v>
      </c>
      <c r="F1585" t="e">
        <v>#N/A</v>
      </c>
      <c r="G1585" t="s">
        <v>3485</v>
      </c>
      <c r="H1585" t="s">
        <v>4780</v>
      </c>
      <c r="I1585" t="s">
        <v>3172</v>
      </c>
      <c r="J1585" t="s">
        <v>5332</v>
      </c>
      <c r="K1585" t="s">
        <v>5333</v>
      </c>
      <c r="L1585" t="s">
        <v>5333</v>
      </c>
      <c r="M1585" t="s">
        <v>5330</v>
      </c>
      <c r="N1585" t="s">
        <v>5330</v>
      </c>
      <c r="P1585" t="s">
        <v>5330</v>
      </c>
      <c r="Q1585" t="s">
        <v>5053</v>
      </c>
      <c r="R1585" t="e">
        <v>#N/A</v>
      </c>
      <c r="S1585" t="b">
        <v>0</v>
      </c>
      <c r="T1585" t="s">
        <v>5052</v>
      </c>
      <c r="U1585" t="s">
        <v>5052</v>
      </c>
      <c r="AI1585">
        <v>-1</v>
      </c>
      <c r="AJ1585">
        <v>-1</v>
      </c>
      <c r="AK1585" t="s">
        <v>448</v>
      </c>
      <c r="AO1585" s="1" t="str">
        <f t="shared" si="111"/>
        <v>2W Distributor Bike</v>
      </c>
      <c r="BD1585" s="1" t="s">
        <v>5776</v>
      </c>
      <c r="BE1585" t="str">
        <f t="shared" si="109"/>
        <v>https://fs.amplifi.io//file?id=10028899-302b-4ea1-91ca-47b951f6e248&amp;variant=thumb&amp;extension=png</v>
      </c>
      <c r="BF1585" s="4" t="s">
        <v>7185</v>
      </c>
      <c r="BG1585" s="4" t="s">
        <v>5776</v>
      </c>
      <c r="BH1585" s="4" t="s">
        <v>7186</v>
      </c>
      <c r="BI1585" s="4" t="s">
        <v>7187</v>
      </c>
      <c r="BJ1585" s="4" t="s">
        <v>7188</v>
      </c>
      <c r="BK1585" s="4" t="s">
        <v>7189</v>
      </c>
    </row>
    <row r="1586" spans="1:67" ht="19" customHeight="1" x14ac:dyDescent="0.2">
      <c r="A1586">
        <v>1613</v>
      </c>
      <c r="B1586" t="str">
        <f t="shared" si="112"/>
        <v>60031-00001</v>
      </c>
      <c r="C1586" t="s">
        <v>5054</v>
      </c>
      <c r="D1586" t="str">
        <f t="shared" si="110"/>
        <v>W-60031-00001-XX</v>
      </c>
      <c r="E1586" t="s">
        <v>3170</v>
      </c>
      <c r="F1586" t="e">
        <v>#N/A</v>
      </c>
      <c r="G1586" t="s">
        <v>3518</v>
      </c>
      <c r="H1586" t="s">
        <v>4780</v>
      </c>
      <c r="I1586" t="s">
        <v>3172</v>
      </c>
      <c r="J1586" t="s">
        <v>5332</v>
      </c>
      <c r="K1586" t="s">
        <v>5333</v>
      </c>
      <c r="L1586" t="s">
        <v>5333</v>
      </c>
      <c r="M1586" t="s">
        <v>5330</v>
      </c>
      <c r="N1586" t="s">
        <v>5330</v>
      </c>
      <c r="P1586" t="s">
        <v>5330</v>
      </c>
      <c r="Q1586" t="s">
        <v>5055</v>
      </c>
      <c r="R1586" t="e">
        <v>#N/A</v>
      </c>
      <c r="S1586" t="b">
        <v>0</v>
      </c>
      <c r="T1586" t="s">
        <v>5054</v>
      </c>
      <c r="U1586" t="s">
        <v>5054</v>
      </c>
      <c r="AI1586">
        <v>-1</v>
      </c>
      <c r="AJ1586">
        <v>-1</v>
      </c>
      <c r="AK1586" t="s">
        <v>448</v>
      </c>
      <c r="AO1586" s="1" t="str">
        <f t="shared" si="111"/>
        <v>2W Distributor Bike</v>
      </c>
      <c r="BD1586" s="1" t="s">
        <v>5777</v>
      </c>
      <c r="BE1586" t="str">
        <f t="shared" si="109"/>
        <v>https://fs.amplifi.io//file?id=63d5f14c-d583-4a06-8446-7883e01664f9&amp;variant=thumb&amp;extension=png</v>
      </c>
      <c r="BF1586" s="4" t="s">
        <v>7200</v>
      </c>
      <c r="BG1586" s="4" t="s">
        <v>7201</v>
      </c>
      <c r="BH1586" s="4" t="s">
        <v>7202</v>
      </c>
      <c r="BI1586" s="4" t="s">
        <v>5777</v>
      </c>
      <c r="BJ1586" s="4" t="s">
        <v>7203</v>
      </c>
      <c r="BK1586" s="4" t="s">
        <v>7204</v>
      </c>
      <c r="BL1586" s="4" t="s">
        <v>7205</v>
      </c>
      <c r="BM1586" s="4" t="s">
        <v>7206</v>
      </c>
      <c r="BN1586" s="4" t="s">
        <v>7207</v>
      </c>
      <c r="BO1586" s="4" t="s">
        <v>7208</v>
      </c>
    </row>
    <row r="1587" spans="1:67" ht="19" customHeight="1" x14ac:dyDescent="0.2">
      <c r="A1587">
        <v>1614</v>
      </c>
      <c r="B1587" t="str">
        <f t="shared" si="112"/>
        <v>60031-00002</v>
      </c>
      <c r="C1587" t="s">
        <v>5056</v>
      </c>
      <c r="D1587" t="str">
        <f t="shared" si="110"/>
        <v>W-60031-00002-XX</v>
      </c>
      <c r="E1587" t="s">
        <v>3170</v>
      </c>
      <c r="F1587" t="e">
        <v>#N/A</v>
      </c>
      <c r="G1587" t="s">
        <v>3518</v>
      </c>
      <c r="H1587" t="s">
        <v>4780</v>
      </c>
      <c r="I1587" t="s">
        <v>3172</v>
      </c>
      <c r="J1587" t="s">
        <v>5332</v>
      </c>
      <c r="K1587" t="s">
        <v>5333</v>
      </c>
      <c r="L1587" t="s">
        <v>5333</v>
      </c>
      <c r="M1587" t="s">
        <v>5330</v>
      </c>
      <c r="N1587" t="s">
        <v>5330</v>
      </c>
      <c r="P1587" t="s">
        <v>5330</v>
      </c>
      <c r="Q1587" t="s">
        <v>5057</v>
      </c>
      <c r="R1587" t="e">
        <v>#N/A</v>
      </c>
      <c r="S1587" t="b">
        <v>0</v>
      </c>
      <c r="T1587" t="s">
        <v>5056</v>
      </c>
      <c r="U1587" t="s">
        <v>5056</v>
      </c>
      <c r="AI1587">
        <v>-1</v>
      </c>
      <c r="AJ1587">
        <v>-1</v>
      </c>
      <c r="AK1587" t="s">
        <v>448</v>
      </c>
      <c r="AO1587" s="1" t="str">
        <f t="shared" si="111"/>
        <v>2W Distributor Bike</v>
      </c>
      <c r="BD1587" s="1" t="s">
        <v>3524</v>
      </c>
      <c r="BE1587" t="str">
        <f t="shared" si="109"/>
        <v>https://fs.amplifi.io//file?id=de1ca6ba-f35e-45b7-8d25-b6ea8bee3cfe&amp;variant=thumb&amp;extension=png</v>
      </c>
      <c r="BF1587" s="4" t="s">
        <v>3524</v>
      </c>
      <c r="BG1587" s="4" t="s">
        <v>7209</v>
      </c>
      <c r="BH1587" s="4" t="s">
        <v>7210</v>
      </c>
      <c r="BI1587" s="4" t="s">
        <v>7211</v>
      </c>
      <c r="BJ1587" s="4" t="s">
        <v>7212</v>
      </c>
      <c r="BK1587" s="4" t="s">
        <v>7213</v>
      </c>
      <c r="BL1587" s="4" t="s">
        <v>7214</v>
      </c>
      <c r="BM1587" s="4" t="s">
        <v>7215</v>
      </c>
      <c r="BN1587" s="4" t="s">
        <v>7216</v>
      </c>
      <c r="BO1587" s="4" t="s">
        <v>7217</v>
      </c>
    </row>
    <row r="1588" spans="1:67" ht="19" customHeight="1" x14ac:dyDescent="0.2">
      <c r="A1588">
        <v>1615</v>
      </c>
      <c r="B1588" t="str">
        <f t="shared" si="112"/>
        <v>60031-00003</v>
      </c>
      <c r="C1588" t="s">
        <v>5058</v>
      </c>
      <c r="D1588" t="str">
        <f t="shared" si="110"/>
        <v>W-60031-00003-XX</v>
      </c>
      <c r="E1588" t="s">
        <v>3170</v>
      </c>
      <c r="F1588" t="e">
        <v>#N/A</v>
      </c>
      <c r="G1588" t="s">
        <v>3518</v>
      </c>
      <c r="H1588" t="s">
        <v>4780</v>
      </c>
      <c r="I1588" t="s">
        <v>3172</v>
      </c>
      <c r="J1588" t="s">
        <v>5332</v>
      </c>
      <c r="K1588" t="s">
        <v>5333</v>
      </c>
      <c r="L1588" t="s">
        <v>5333</v>
      </c>
      <c r="M1588" t="s">
        <v>5330</v>
      </c>
      <c r="N1588" t="s">
        <v>5330</v>
      </c>
      <c r="P1588" t="s">
        <v>5330</v>
      </c>
      <c r="Q1588" t="s">
        <v>5059</v>
      </c>
      <c r="R1588" t="e">
        <v>#N/A</v>
      </c>
      <c r="S1588" t="b">
        <v>0</v>
      </c>
      <c r="T1588" t="s">
        <v>5058</v>
      </c>
      <c r="U1588" t="s">
        <v>5058</v>
      </c>
      <c r="AI1588">
        <v>-1</v>
      </c>
      <c r="AJ1588">
        <v>-1</v>
      </c>
      <c r="AK1588" t="s">
        <v>448</v>
      </c>
      <c r="AO1588" s="1" t="str">
        <f t="shared" si="111"/>
        <v>2W Distributor Bike</v>
      </c>
      <c r="BD1588" s="1" t="s">
        <v>5778</v>
      </c>
      <c r="BE1588" t="str">
        <f t="shared" si="109"/>
        <v>https://fs.amplifi.io//file?id=de2c2709-fe3a-4e25-b38d-6d15d3916cca&amp;variant=thumb&amp;extension=png</v>
      </c>
      <c r="BF1588" s="4" t="s">
        <v>7218</v>
      </c>
      <c r="BG1588" s="4" t="s">
        <v>7219</v>
      </c>
      <c r="BH1588" s="4" t="s">
        <v>7220</v>
      </c>
      <c r="BI1588" s="4" t="s">
        <v>7221</v>
      </c>
      <c r="BJ1588" s="4" t="s">
        <v>7222</v>
      </c>
      <c r="BK1588" s="4" t="s">
        <v>7223</v>
      </c>
      <c r="BL1588" s="4" t="s">
        <v>7224</v>
      </c>
      <c r="BM1588" s="4" t="s">
        <v>5778</v>
      </c>
      <c r="BN1588" s="4" t="s">
        <v>7225</v>
      </c>
      <c r="BO1588" s="4" t="s">
        <v>7226</v>
      </c>
    </row>
    <row r="1589" spans="1:67" ht="19" customHeight="1" x14ac:dyDescent="0.2">
      <c r="A1589">
        <v>1616</v>
      </c>
      <c r="B1589" t="str">
        <f t="shared" si="112"/>
        <v>60031-00004</v>
      </c>
      <c r="C1589" t="s">
        <v>5060</v>
      </c>
      <c r="D1589" t="str">
        <f t="shared" si="110"/>
        <v>W-60031-00004-XX</v>
      </c>
      <c r="E1589" t="s">
        <v>3170</v>
      </c>
      <c r="F1589" t="e">
        <v>#N/A</v>
      </c>
      <c r="G1589" t="s">
        <v>3518</v>
      </c>
      <c r="H1589" t="s">
        <v>4780</v>
      </c>
      <c r="I1589" t="s">
        <v>3172</v>
      </c>
      <c r="J1589" t="s">
        <v>5332</v>
      </c>
      <c r="K1589" t="s">
        <v>5333</v>
      </c>
      <c r="L1589" t="s">
        <v>5333</v>
      </c>
      <c r="M1589" t="s">
        <v>5330</v>
      </c>
      <c r="N1589" t="s">
        <v>5330</v>
      </c>
      <c r="P1589" t="s">
        <v>5330</v>
      </c>
      <c r="Q1589" t="s">
        <v>5061</v>
      </c>
      <c r="R1589" t="e">
        <v>#N/A</v>
      </c>
      <c r="S1589" t="b">
        <v>0</v>
      </c>
      <c r="T1589" t="s">
        <v>5060</v>
      </c>
      <c r="U1589" t="s">
        <v>5060</v>
      </c>
      <c r="AI1589">
        <v>-1</v>
      </c>
      <c r="AJ1589">
        <v>-1</v>
      </c>
      <c r="AK1589" t="s">
        <v>448</v>
      </c>
      <c r="AO1589" s="1" t="str">
        <f t="shared" si="111"/>
        <v>2W Distributor Bike</v>
      </c>
      <c r="BD1589" s="1" t="s">
        <v>5779</v>
      </c>
      <c r="BE1589" t="str">
        <f t="shared" si="109"/>
        <v>https://fs.amplifi.io//file?id=ffdaa0ee-b00a-46b5-8797-16f4b34f8af3&amp;variant=thumb&amp;extension=png</v>
      </c>
      <c r="BF1589" s="4" t="s">
        <v>7227</v>
      </c>
      <c r="BG1589" s="4" t="s">
        <v>7228</v>
      </c>
      <c r="BH1589" s="4" t="s">
        <v>5779</v>
      </c>
      <c r="BI1589" s="4" t="s">
        <v>7229</v>
      </c>
      <c r="BJ1589" s="4" t="s">
        <v>7230</v>
      </c>
      <c r="BK1589" s="4" t="s">
        <v>7231</v>
      </c>
      <c r="BL1589" s="4" t="s">
        <v>7232</v>
      </c>
      <c r="BM1589" s="4" t="s">
        <v>7233</v>
      </c>
      <c r="BN1589" s="4" t="s">
        <v>7234</v>
      </c>
      <c r="BO1589" s="4" t="s">
        <v>7235</v>
      </c>
    </row>
    <row r="1590" spans="1:67" ht="19" customHeight="1" x14ac:dyDescent="0.2">
      <c r="A1590">
        <v>1617</v>
      </c>
      <c r="B1590" t="str">
        <f t="shared" si="112"/>
        <v>60031-00005</v>
      </c>
      <c r="C1590" t="s">
        <v>5062</v>
      </c>
      <c r="D1590" t="str">
        <f t="shared" si="110"/>
        <v>W-60031-00005-XX</v>
      </c>
      <c r="E1590" t="s">
        <v>3170</v>
      </c>
      <c r="F1590" t="e">
        <v>#N/A</v>
      </c>
      <c r="G1590" t="s">
        <v>3518</v>
      </c>
      <c r="H1590" t="s">
        <v>4780</v>
      </c>
      <c r="I1590" t="s">
        <v>3172</v>
      </c>
      <c r="J1590" t="s">
        <v>5332</v>
      </c>
      <c r="K1590" t="s">
        <v>5333</v>
      </c>
      <c r="L1590" t="s">
        <v>5333</v>
      </c>
      <c r="M1590" t="s">
        <v>5330</v>
      </c>
      <c r="N1590" t="s">
        <v>5330</v>
      </c>
      <c r="P1590" t="s">
        <v>5330</v>
      </c>
      <c r="Q1590" t="s">
        <v>5063</v>
      </c>
      <c r="R1590" t="e">
        <v>#N/A</v>
      </c>
      <c r="S1590" t="b">
        <v>0</v>
      </c>
      <c r="T1590" t="s">
        <v>5062</v>
      </c>
      <c r="U1590" t="s">
        <v>5062</v>
      </c>
      <c r="AI1590">
        <v>-1</v>
      </c>
      <c r="AJ1590">
        <v>-1</v>
      </c>
      <c r="AK1590" t="s">
        <v>448</v>
      </c>
      <c r="AO1590" s="1" t="str">
        <f t="shared" si="111"/>
        <v>2W Distributor Bike</v>
      </c>
      <c r="BD1590" s="1" t="s">
        <v>5780</v>
      </c>
      <c r="BE1590" t="str">
        <f t="shared" si="109"/>
        <v>https://fs.amplifi.io//file?id=e9435421-bcce-48a0-be00-55c17646bdb8&amp;variant=thumb&amp;extension=png</v>
      </c>
      <c r="BF1590" s="4" t="s">
        <v>7236</v>
      </c>
      <c r="BG1590" s="4" t="s">
        <v>7237</v>
      </c>
      <c r="BH1590" s="4" t="s">
        <v>7238</v>
      </c>
      <c r="BI1590" s="4" t="s">
        <v>7239</v>
      </c>
      <c r="BJ1590" s="4" t="s">
        <v>7240</v>
      </c>
      <c r="BK1590" s="4" t="s">
        <v>7241</v>
      </c>
      <c r="BL1590" s="4" t="s">
        <v>7242</v>
      </c>
      <c r="BM1590" s="4" t="s">
        <v>5780</v>
      </c>
      <c r="BN1590" s="4" t="s">
        <v>7243</v>
      </c>
      <c r="BO1590" s="4" t="s">
        <v>7244</v>
      </c>
    </row>
    <row r="1591" spans="1:67" ht="19" customHeight="1" x14ac:dyDescent="0.2">
      <c r="A1591">
        <v>1618</v>
      </c>
      <c r="B1591" t="str">
        <f t="shared" si="112"/>
        <v>60031-00006</v>
      </c>
      <c r="C1591" t="s">
        <v>5064</v>
      </c>
      <c r="D1591" t="str">
        <f t="shared" si="110"/>
        <v>W-60031-00006-XX</v>
      </c>
      <c r="E1591" t="s">
        <v>3170</v>
      </c>
      <c r="F1591" t="e">
        <v>#N/A</v>
      </c>
      <c r="G1591" t="s">
        <v>3518</v>
      </c>
      <c r="H1591" t="s">
        <v>4780</v>
      </c>
      <c r="I1591" t="s">
        <v>3172</v>
      </c>
      <c r="J1591" t="s">
        <v>5332</v>
      </c>
      <c r="K1591" t="s">
        <v>5333</v>
      </c>
      <c r="L1591" t="s">
        <v>5333</v>
      </c>
      <c r="M1591" t="s">
        <v>5330</v>
      </c>
      <c r="N1591" t="s">
        <v>5330</v>
      </c>
      <c r="P1591" t="s">
        <v>5330</v>
      </c>
      <c r="Q1591" t="s">
        <v>5065</v>
      </c>
      <c r="R1591" t="e">
        <v>#N/A</v>
      </c>
      <c r="S1591" t="b">
        <v>0</v>
      </c>
      <c r="T1591" t="s">
        <v>5064</v>
      </c>
      <c r="U1591" t="s">
        <v>5064</v>
      </c>
      <c r="AI1591">
        <v>-1</v>
      </c>
      <c r="AJ1591">
        <v>-1</v>
      </c>
      <c r="AK1591" t="s">
        <v>448</v>
      </c>
      <c r="AO1591" s="1" t="str">
        <f t="shared" si="111"/>
        <v>2W Distributor Bike</v>
      </c>
      <c r="BD1591" s="1" t="s">
        <v>5781</v>
      </c>
      <c r="BE1591" t="str">
        <f t="shared" si="109"/>
        <v>https://fs.amplifi.io//file?id=d6d0f5af-b717-40b6-8641-5e6afdcb0b06&amp;variant=thumb&amp;extension=png</v>
      </c>
      <c r="BF1591" s="4" t="s">
        <v>7245</v>
      </c>
      <c r="BG1591" s="4" t="s">
        <v>7246</v>
      </c>
      <c r="BH1591" s="4" t="s">
        <v>5781</v>
      </c>
      <c r="BI1591" s="4" t="s">
        <v>7247</v>
      </c>
      <c r="BJ1591" s="4" t="s">
        <v>7248</v>
      </c>
      <c r="BK1591" s="4" t="s">
        <v>7249</v>
      </c>
      <c r="BL1591" s="4" t="s">
        <v>7250</v>
      </c>
      <c r="BM1591" s="4" t="s">
        <v>7251</v>
      </c>
      <c r="BN1591" s="4" t="s">
        <v>7252</v>
      </c>
      <c r="BO1591" s="4" t="s">
        <v>7253</v>
      </c>
    </row>
    <row r="1592" spans="1:67" ht="19" customHeight="1" x14ac:dyDescent="0.2">
      <c r="A1592">
        <v>1619</v>
      </c>
      <c r="B1592" t="str">
        <f t="shared" si="112"/>
        <v>69036-00001</v>
      </c>
      <c r="C1592" s="2" t="s">
        <v>5066</v>
      </c>
      <c r="D1592" t="str">
        <f t="shared" si="110"/>
        <v>W-69036-00001-XX</v>
      </c>
      <c r="E1592" t="s">
        <v>3170</v>
      </c>
      <c r="F1592" t="e">
        <v>#N/A</v>
      </c>
      <c r="G1592" t="s">
        <v>4827</v>
      </c>
      <c r="H1592" t="s">
        <v>5067</v>
      </c>
      <c r="I1592" t="s">
        <v>3172</v>
      </c>
      <c r="J1592" t="s">
        <v>5332</v>
      </c>
      <c r="K1592" t="s">
        <v>5333</v>
      </c>
      <c r="L1592" t="s">
        <v>5416</v>
      </c>
      <c r="M1592" t="s">
        <v>5356</v>
      </c>
      <c r="N1592" t="s">
        <v>5394</v>
      </c>
      <c r="P1592" t="s">
        <v>5330</v>
      </c>
      <c r="Q1592" t="s">
        <v>3824</v>
      </c>
      <c r="R1592" t="e">
        <v>#N/A</v>
      </c>
      <c r="S1592" t="b">
        <v>0</v>
      </c>
      <c r="T1592" t="s">
        <v>5066</v>
      </c>
      <c r="U1592" t="s">
        <v>5066</v>
      </c>
      <c r="AI1592">
        <v>-1</v>
      </c>
      <c r="AJ1592">
        <v>-1</v>
      </c>
      <c r="AK1592" t="s">
        <v>3230</v>
      </c>
      <c r="AL1592" t="s">
        <v>619</v>
      </c>
      <c r="AO1592" s="1" t="str">
        <f t="shared" si="111"/>
        <v>2W Distributor Bike</v>
      </c>
      <c r="BD1592" s="1" t="s">
        <v>8053</v>
      </c>
      <c r="BE1592" t="str">
        <f t="shared" si="109"/>
        <v>N/A&amp;variant=thumb&amp;extension=png</v>
      </c>
    </row>
    <row r="1593" spans="1:67" ht="19" customHeight="1" x14ac:dyDescent="0.2">
      <c r="A1593">
        <v>1620</v>
      </c>
      <c r="B1593" t="str">
        <f t="shared" si="112"/>
        <v>69036-00002</v>
      </c>
      <c r="C1593" s="2" t="s">
        <v>5068</v>
      </c>
      <c r="D1593" t="str">
        <f t="shared" si="110"/>
        <v>W-69036-00002-XX</v>
      </c>
      <c r="E1593" t="s">
        <v>3170</v>
      </c>
      <c r="F1593" t="e">
        <v>#N/A</v>
      </c>
      <c r="G1593" t="s">
        <v>4827</v>
      </c>
      <c r="H1593" t="s">
        <v>5067</v>
      </c>
      <c r="I1593" t="s">
        <v>3172</v>
      </c>
      <c r="J1593" t="s">
        <v>5332</v>
      </c>
      <c r="K1593" t="s">
        <v>5333</v>
      </c>
      <c r="L1593" t="s">
        <v>5416</v>
      </c>
      <c r="M1593" t="s">
        <v>5356</v>
      </c>
      <c r="N1593" t="s">
        <v>5394</v>
      </c>
      <c r="P1593" t="s">
        <v>5330</v>
      </c>
      <c r="Q1593" t="s">
        <v>3798</v>
      </c>
      <c r="R1593" t="e">
        <v>#N/A</v>
      </c>
      <c r="S1593" t="b">
        <v>0</v>
      </c>
      <c r="T1593" t="s">
        <v>5068</v>
      </c>
      <c r="U1593" t="s">
        <v>5068</v>
      </c>
      <c r="AI1593">
        <v>-1</v>
      </c>
      <c r="AJ1593">
        <v>-1</v>
      </c>
      <c r="AK1593" t="s">
        <v>3230</v>
      </c>
      <c r="AL1593" t="s">
        <v>619</v>
      </c>
      <c r="AO1593" s="1" t="str">
        <f t="shared" si="111"/>
        <v>2W Distributor Bike</v>
      </c>
      <c r="BD1593" s="1" t="s">
        <v>8053</v>
      </c>
      <c r="BE1593" t="str">
        <f t="shared" si="109"/>
        <v>N/A&amp;variant=thumb&amp;extension=png</v>
      </c>
    </row>
    <row r="1594" spans="1:67" ht="19" customHeight="1" x14ac:dyDescent="0.2">
      <c r="A1594">
        <v>1621</v>
      </c>
      <c r="B1594" t="str">
        <f t="shared" si="112"/>
        <v>69036-00003</v>
      </c>
      <c r="C1594" s="2" t="s">
        <v>5069</v>
      </c>
      <c r="D1594" t="str">
        <f t="shared" si="110"/>
        <v>W-69036-00003-XX</v>
      </c>
      <c r="E1594" t="s">
        <v>3170</v>
      </c>
      <c r="F1594" t="e">
        <v>#N/A</v>
      </c>
      <c r="G1594" t="s">
        <v>4827</v>
      </c>
      <c r="H1594" t="s">
        <v>5067</v>
      </c>
      <c r="I1594" t="s">
        <v>3172</v>
      </c>
      <c r="J1594" t="s">
        <v>5332</v>
      </c>
      <c r="K1594" t="s">
        <v>5333</v>
      </c>
      <c r="L1594" t="s">
        <v>5416</v>
      </c>
      <c r="M1594" t="s">
        <v>5356</v>
      </c>
      <c r="N1594" t="s">
        <v>5394</v>
      </c>
      <c r="P1594" t="s">
        <v>5330</v>
      </c>
      <c r="Q1594" t="s">
        <v>3794</v>
      </c>
      <c r="R1594" t="e">
        <v>#N/A</v>
      </c>
      <c r="S1594" t="b">
        <v>0</v>
      </c>
      <c r="T1594" t="s">
        <v>5069</v>
      </c>
      <c r="U1594" t="s">
        <v>5069</v>
      </c>
      <c r="AI1594">
        <v>-1</v>
      </c>
      <c r="AJ1594">
        <v>-1</v>
      </c>
      <c r="AK1594" t="s">
        <v>3230</v>
      </c>
      <c r="AL1594" t="s">
        <v>619</v>
      </c>
      <c r="AO1594" s="1" t="str">
        <f t="shared" si="111"/>
        <v>2W Distributor Bike</v>
      </c>
      <c r="BD1594" s="1" t="s">
        <v>8053</v>
      </c>
      <c r="BE1594" t="str">
        <f t="shared" si="109"/>
        <v>N/A&amp;variant=thumb&amp;extension=png</v>
      </c>
    </row>
    <row r="1595" spans="1:67" ht="19" customHeight="1" x14ac:dyDescent="0.2">
      <c r="A1595">
        <v>1622</v>
      </c>
      <c r="B1595" t="str">
        <f t="shared" si="112"/>
        <v>69036-00004</v>
      </c>
      <c r="C1595" s="2" t="s">
        <v>5070</v>
      </c>
      <c r="D1595" t="str">
        <f t="shared" si="110"/>
        <v>W-69036-00004-XX</v>
      </c>
      <c r="E1595" t="s">
        <v>3170</v>
      </c>
      <c r="F1595" t="e">
        <v>#N/A</v>
      </c>
      <c r="G1595" t="s">
        <v>4827</v>
      </c>
      <c r="H1595" t="s">
        <v>5067</v>
      </c>
      <c r="I1595" t="s">
        <v>3172</v>
      </c>
      <c r="J1595" t="s">
        <v>5332</v>
      </c>
      <c r="K1595" t="s">
        <v>5333</v>
      </c>
      <c r="L1595" t="s">
        <v>5416</v>
      </c>
      <c r="M1595" t="s">
        <v>5356</v>
      </c>
      <c r="N1595" t="s">
        <v>5394</v>
      </c>
      <c r="P1595" t="s">
        <v>5330</v>
      </c>
      <c r="Q1595" t="s">
        <v>3981</v>
      </c>
      <c r="R1595" t="e">
        <v>#N/A</v>
      </c>
      <c r="S1595" t="b">
        <v>0</v>
      </c>
      <c r="T1595" t="s">
        <v>5070</v>
      </c>
      <c r="U1595" t="s">
        <v>5070</v>
      </c>
      <c r="AI1595">
        <v>-1</v>
      </c>
      <c r="AJ1595">
        <v>-1</v>
      </c>
      <c r="AK1595" t="s">
        <v>3230</v>
      </c>
      <c r="AL1595" t="s">
        <v>619</v>
      </c>
      <c r="AO1595" s="1" t="str">
        <f t="shared" si="111"/>
        <v>2W Distributor Bike</v>
      </c>
      <c r="BD1595" s="1" t="s">
        <v>8053</v>
      </c>
      <c r="BE1595" t="str">
        <f t="shared" si="109"/>
        <v>N/A&amp;variant=thumb&amp;extension=png</v>
      </c>
    </row>
    <row r="1596" spans="1:67" ht="19" customHeight="1" x14ac:dyDescent="0.2">
      <c r="A1596">
        <v>1623</v>
      </c>
      <c r="B1596" t="str">
        <f t="shared" si="112"/>
        <v>69036-00005</v>
      </c>
      <c r="C1596" s="2" t="s">
        <v>5071</v>
      </c>
      <c r="D1596" t="str">
        <f t="shared" si="110"/>
        <v>W-69036-00005-XX</v>
      </c>
      <c r="E1596" t="s">
        <v>3170</v>
      </c>
      <c r="F1596" t="e">
        <v>#N/A</v>
      </c>
      <c r="G1596" t="s">
        <v>4827</v>
      </c>
      <c r="H1596" t="s">
        <v>5067</v>
      </c>
      <c r="I1596" t="s">
        <v>3172</v>
      </c>
      <c r="J1596" t="s">
        <v>5332</v>
      </c>
      <c r="K1596" t="s">
        <v>5333</v>
      </c>
      <c r="L1596" t="s">
        <v>5416</v>
      </c>
      <c r="M1596" t="s">
        <v>5356</v>
      </c>
      <c r="N1596" t="s">
        <v>5394</v>
      </c>
      <c r="P1596" t="s">
        <v>5330</v>
      </c>
      <c r="Q1596" t="s">
        <v>3860</v>
      </c>
      <c r="R1596" t="e">
        <v>#N/A</v>
      </c>
      <c r="S1596" t="b">
        <v>0</v>
      </c>
      <c r="T1596" t="s">
        <v>5071</v>
      </c>
      <c r="U1596" t="s">
        <v>5071</v>
      </c>
      <c r="AI1596">
        <v>-1</v>
      </c>
      <c r="AJ1596">
        <v>-1</v>
      </c>
      <c r="AK1596" t="s">
        <v>3230</v>
      </c>
      <c r="AL1596" t="s">
        <v>619</v>
      </c>
      <c r="AO1596" s="1" t="str">
        <f t="shared" si="111"/>
        <v>2W Distributor Bike</v>
      </c>
      <c r="BD1596" s="1" t="s">
        <v>8053</v>
      </c>
      <c r="BE1596" t="str">
        <f t="shared" si="109"/>
        <v>N/A&amp;variant=thumb&amp;extension=png</v>
      </c>
    </row>
    <row r="1597" spans="1:67" ht="19" customHeight="1" x14ac:dyDescent="0.2">
      <c r="A1597">
        <v>1624</v>
      </c>
      <c r="B1597" t="str">
        <f t="shared" si="112"/>
        <v>69036-00006</v>
      </c>
      <c r="C1597" s="2" t="s">
        <v>5072</v>
      </c>
      <c r="D1597" t="str">
        <f t="shared" si="110"/>
        <v>W-69036-00006-XX</v>
      </c>
      <c r="E1597" t="s">
        <v>3170</v>
      </c>
      <c r="F1597" t="e">
        <v>#N/A</v>
      </c>
      <c r="G1597" t="s">
        <v>4827</v>
      </c>
      <c r="H1597" t="s">
        <v>5067</v>
      </c>
      <c r="I1597" t="s">
        <v>3172</v>
      </c>
      <c r="J1597" t="s">
        <v>5332</v>
      </c>
      <c r="K1597" t="s">
        <v>5333</v>
      </c>
      <c r="L1597" t="s">
        <v>5416</v>
      </c>
      <c r="M1597" t="s">
        <v>5356</v>
      </c>
      <c r="N1597" t="s">
        <v>5394</v>
      </c>
      <c r="P1597" t="s">
        <v>5330</v>
      </c>
      <c r="Q1597" t="s">
        <v>3984</v>
      </c>
      <c r="R1597" t="e">
        <v>#N/A</v>
      </c>
      <c r="S1597" t="b">
        <v>0</v>
      </c>
      <c r="T1597" t="s">
        <v>5072</v>
      </c>
      <c r="U1597" t="s">
        <v>5072</v>
      </c>
      <c r="AI1597">
        <v>-1</v>
      </c>
      <c r="AJ1597">
        <v>-1</v>
      </c>
      <c r="AK1597" t="s">
        <v>3230</v>
      </c>
      <c r="AL1597" t="s">
        <v>619</v>
      </c>
      <c r="AO1597" s="1" t="str">
        <f t="shared" si="111"/>
        <v>2W Distributor Bike</v>
      </c>
      <c r="BD1597" s="1" t="s">
        <v>5869</v>
      </c>
      <c r="BE1597" t="str">
        <f t="shared" si="109"/>
        <v>https://fs.amplifi.io//file?id=448d6620-5428-4260-ab10-bf6a939a76ed&amp;variant=thumb&amp;extension=png</v>
      </c>
      <c r="BF1597" s="4" t="s">
        <v>5869</v>
      </c>
      <c r="BG1597" s="4" t="s">
        <v>7623</v>
      </c>
    </row>
    <row r="1598" spans="1:67" ht="19" customHeight="1" x14ac:dyDescent="0.2">
      <c r="A1598">
        <v>1625</v>
      </c>
      <c r="B1598" t="str">
        <f t="shared" si="112"/>
        <v>69036-00008</v>
      </c>
      <c r="C1598" s="2" t="s">
        <v>5073</v>
      </c>
      <c r="D1598" t="str">
        <f t="shared" si="110"/>
        <v>W-69036-00008-XX</v>
      </c>
      <c r="E1598" t="s">
        <v>3170</v>
      </c>
      <c r="F1598" t="e">
        <v>#N/A</v>
      </c>
      <c r="G1598" t="s">
        <v>4827</v>
      </c>
      <c r="H1598" t="s">
        <v>5067</v>
      </c>
      <c r="I1598" t="s">
        <v>3172</v>
      </c>
      <c r="J1598" t="s">
        <v>5332</v>
      </c>
      <c r="K1598" t="s">
        <v>5333</v>
      </c>
      <c r="L1598" t="s">
        <v>5416</v>
      </c>
      <c r="M1598" t="s">
        <v>5356</v>
      </c>
      <c r="N1598" t="s">
        <v>5394</v>
      </c>
      <c r="P1598" t="s">
        <v>5330</v>
      </c>
      <c r="Q1598" t="s">
        <v>3868</v>
      </c>
      <c r="R1598" t="e">
        <v>#N/A</v>
      </c>
      <c r="S1598" t="b">
        <v>0</v>
      </c>
      <c r="T1598" t="s">
        <v>5073</v>
      </c>
      <c r="U1598" t="s">
        <v>5073</v>
      </c>
      <c r="AI1598">
        <v>-1</v>
      </c>
      <c r="AJ1598">
        <v>-1</v>
      </c>
      <c r="AK1598" t="s">
        <v>3230</v>
      </c>
      <c r="AL1598" t="s">
        <v>619</v>
      </c>
      <c r="AO1598" s="1" t="str">
        <f t="shared" si="111"/>
        <v>2W Distributor Bike</v>
      </c>
      <c r="BD1598" s="1" t="s">
        <v>5870</v>
      </c>
      <c r="BE1598" t="str">
        <f t="shared" si="109"/>
        <v>https://fs.amplifi.io//file?id=a79b3fd5-d456-45c9-aeb9-bcbf8ce7907e&amp;variant=thumb&amp;extension=png</v>
      </c>
      <c r="BF1598" s="4" t="s">
        <v>5870</v>
      </c>
      <c r="BG1598" s="4" t="s">
        <v>7624</v>
      </c>
    </row>
    <row r="1599" spans="1:67" ht="19" customHeight="1" x14ac:dyDescent="0.2">
      <c r="A1599">
        <v>1626</v>
      </c>
      <c r="B1599" t="str">
        <f t="shared" si="112"/>
        <v>69036-00009</v>
      </c>
      <c r="C1599" s="2" t="s">
        <v>5074</v>
      </c>
      <c r="D1599" t="str">
        <f t="shared" si="110"/>
        <v>W-69036-00009-XX</v>
      </c>
      <c r="E1599" t="s">
        <v>3170</v>
      </c>
      <c r="F1599" t="e">
        <v>#N/A</v>
      </c>
      <c r="G1599" t="s">
        <v>4827</v>
      </c>
      <c r="H1599" t="s">
        <v>5067</v>
      </c>
      <c r="I1599" t="s">
        <v>3172</v>
      </c>
      <c r="J1599" t="s">
        <v>5332</v>
      </c>
      <c r="K1599" t="s">
        <v>5333</v>
      </c>
      <c r="L1599" t="s">
        <v>5416</v>
      </c>
      <c r="M1599" t="s">
        <v>5356</v>
      </c>
      <c r="N1599" t="s">
        <v>5394</v>
      </c>
      <c r="P1599" t="s">
        <v>5330</v>
      </c>
      <c r="Q1599" t="s">
        <v>3878</v>
      </c>
      <c r="R1599" t="e">
        <v>#N/A</v>
      </c>
      <c r="S1599" t="b">
        <v>0</v>
      </c>
      <c r="T1599" t="s">
        <v>5074</v>
      </c>
      <c r="U1599" t="s">
        <v>5074</v>
      </c>
      <c r="AI1599">
        <v>-1</v>
      </c>
      <c r="AJ1599">
        <v>-1</v>
      </c>
      <c r="AK1599" t="s">
        <v>3230</v>
      </c>
      <c r="AL1599" t="s">
        <v>619</v>
      </c>
      <c r="AO1599" s="1" t="str">
        <f t="shared" si="111"/>
        <v>2W Distributor Bike</v>
      </c>
      <c r="BD1599" s="1" t="s">
        <v>5871</v>
      </c>
      <c r="BE1599" t="str">
        <f t="shared" si="109"/>
        <v>https://fs.amplifi.io//file?id=ac317e93-9a0e-4948-a098-d611a9ac5f1b&amp;variant=thumb&amp;extension=png</v>
      </c>
      <c r="BF1599" s="4" t="s">
        <v>7625</v>
      </c>
      <c r="BG1599" s="4" t="s">
        <v>5871</v>
      </c>
    </row>
    <row r="1600" spans="1:67" ht="19" customHeight="1" x14ac:dyDescent="0.2">
      <c r="A1600">
        <v>1627</v>
      </c>
      <c r="B1600" t="str">
        <f t="shared" si="112"/>
        <v>69036-00010</v>
      </c>
      <c r="C1600" s="2" t="s">
        <v>5075</v>
      </c>
      <c r="D1600" t="str">
        <f t="shared" si="110"/>
        <v>W-69036-00010-XX</v>
      </c>
      <c r="E1600" t="s">
        <v>3170</v>
      </c>
      <c r="F1600" t="e">
        <v>#N/A</v>
      </c>
      <c r="G1600" t="s">
        <v>4827</v>
      </c>
      <c r="H1600" t="s">
        <v>5067</v>
      </c>
      <c r="I1600" t="s">
        <v>3172</v>
      </c>
      <c r="J1600" t="s">
        <v>5332</v>
      </c>
      <c r="K1600" t="s">
        <v>5333</v>
      </c>
      <c r="L1600" t="s">
        <v>5416</v>
      </c>
      <c r="M1600" t="s">
        <v>5356</v>
      </c>
      <c r="N1600" t="s">
        <v>5394</v>
      </c>
      <c r="P1600" t="s">
        <v>5330</v>
      </c>
      <c r="Q1600" t="s">
        <v>3876</v>
      </c>
      <c r="R1600" t="e">
        <v>#N/A</v>
      </c>
      <c r="S1600" t="b">
        <v>0</v>
      </c>
      <c r="T1600" t="s">
        <v>5075</v>
      </c>
      <c r="U1600" t="s">
        <v>5075</v>
      </c>
      <c r="AI1600">
        <v>-1</v>
      </c>
      <c r="AJ1600">
        <v>-1</v>
      </c>
      <c r="AK1600" t="s">
        <v>3230</v>
      </c>
      <c r="AL1600" t="s">
        <v>619</v>
      </c>
      <c r="AO1600" s="1" t="str">
        <f t="shared" si="111"/>
        <v>2W Distributor Bike</v>
      </c>
      <c r="BD1600" s="1" t="s">
        <v>5872</v>
      </c>
      <c r="BE1600" t="str">
        <f t="shared" si="109"/>
        <v>https://fs.amplifi.io//file?id=ca8e3a99-76be-4585-96f0-578371956ffd&amp;variant=thumb&amp;extension=png</v>
      </c>
      <c r="BF1600" s="4" t="s">
        <v>5872</v>
      </c>
      <c r="BG1600" s="4" t="s">
        <v>7626</v>
      </c>
    </row>
    <row r="1601" spans="1:60" ht="19" customHeight="1" x14ac:dyDescent="0.2">
      <c r="A1601">
        <v>1628</v>
      </c>
      <c r="B1601" t="str">
        <f t="shared" ref="B1601:B1602" si="113">MID(C1601,3,11)</f>
        <v>69036-00011</v>
      </c>
      <c r="C1601" s="2" t="s">
        <v>5076</v>
      </c>
      <c r="D1601" t="str">
        <f t="shared" si="110"/>
        <v>W-69036-00011-XX</v>
      </c>
      <c r="E1601" t="s">
        <v>3170</v>
      </c>
      <c r="F1601" t="e">
        <v>#N/A</v>
      </c>
      <c r="G1601" t="s">
        <v>4827</v>
      </c>
      <c r="H1601" t="s">
        <v>5067</v>
      </c>
      <c r="I1601" t="s">
        <v>3172</v>
      </c>
      <c r="J1601" t="s">
        <v>5332</v>
      </c>
      <c r="K1601" t="s">
        <v>5333</v>
      </c>
      <c r="L1601" t="s">
        <v>5416</v>
      </c>
      <c r="M1601" t="s">
        <v>5356</v>
      </c>
      <c r="N1601" t="s">
        <v>5394</v>
      </c>
      <c r="P1601" t="s">
        <v>5330</v>
      </c>
      <c r="Q1601" t="s">
        <v>3872</v>
      </c>
      <c r="R1601" t="e">
        <v>#N/A</v>
      </c>
      <c r="S1601" t="b">
        <v>0</v>
      </c>
      <c r="T1601" t="s">
        <v>5076</v>
      </c>
      <c r="U1601" t="s">
        <v>5076</v>
      </c>
      <c r="AI1601">
        <v>-1</v>
      </c>
      <c r="AJ1601">
        <v>-1</v>
      </c>
      <c r="AK1601" t="s">
        <v>3230</v>
      </c>
      <c r="AL1601" t="s">
        <v>619</v>
      </c>
      <c r="AO1601" s="1" t="str">
        <f t="shared" si="111"/>
        <v>2W Distributor Bike</v>
      </c>
      <c r="BD1601" s="1" t="s">
        <v>5873</v>
      </c>
      <c r="BE1601" t="str">
        <f t="shared" si="109"/>
        <v>https://fs.amplifi.io//file?id=751ab930-b7f5-492a-9b8e-25ba5ae7bd53&amp;variant=thumb&amp;extension=png</v>
      </c>
      <c r="BF1601" s="4" t="s">
        <v>7627</v>
      </c>
      <c r="BG1601" s="4" t="s">
        <v>5873</v>
      </c>
    </row>
    <row r="1602" spans="1:60" ht="19" customHeight="1" x14ac:dyDescent="0.2">
      <c r="A1602">
        <v>1629</v>
      </c>
      <c r="B1602" t="str">
        <f t="shared" si="113"/>
        <v>69036-00012</v>
      </c>
      <c r="C1602" s="2" t="s">
        <v>5077</v>
      </c>
      <c r="D1602" t="str">
        <f t="shared" si="110"/>
        <v>W-69036-00012-XX</v>
      </c>
      <c r="E1602" t="s">
        <v>3170</v>
      </c>
      <c r="F1602" t="e">
        <v>#N/A</v>
      </c>
      <c r="G1602" t="s">
        <v>4827</v>
      </c>
      <c r="H1602" t="s">
        <v>5067</v>
      </c>
      <c r="I1602" t="s">
        <v>3172</v>
      </c>
      <c r="J1602" t="s">
        <v>5332</v>
      </c>
      <c r="K1602" t="s">
        <v>5333</v>
      </c>
      <c r="L1602" t="s">
        <v>5416</v>
      </c>
      <c r="M1602" t="s">
        <v>5356</v>
      </c>
      <c r="N1602" t="s">
        <v>5394</v>
      </c>
      <c r="P1602" t="s">
        <v>5330</v>
      </c>
      <c r="Q1602" t="s">
        <v>3862</v>
      </c>
      <c r="R1602" t="e">
        <v>#N/A</v>
      </c>
      <c r="S1602" t="b">
        <v>0</v>
      </c>
      <c r="T1602" t="s">
        <v>5077</v>
      </c>
      <c r="U1602" t="s">
        <v>5077</v>
      </c>
      <c r="AI1602">
        <v>-1</v>
      </c>
      <c r="AJ1602">
        <v>-1</v>
      </c>
      <c r="AK1602" t="s">
        <v>3230</v>
      </c>
      <c r="AL1602" t="s">
        <v>619</v>
      </c>
      <c r="AO1602" s="1" t="str">
        <f t="shared" si="111"/>
        <v>2W Distributor Bike</v>
      </c>
      <c r="BD1602" s="1" t="s">
        <v>5874</v>
      </c>
      <c r="BE1602" t="str">
        <f t="shared" ref="BE1602:BE1633" si="114">IF(BD1602="","",BD1602&amp;"&amp;variant=thumb&amp;extension=png")</f>
        <v>https://fs.amplifi.io//file?id=f3be6ebe-4a82-42be-9db9-74061d7ed8bf&amp;variant=thumb&amp;extension=png</v>
      </c>
      <c r="BF1602" s="4" t="s">
        <v>5874</v>
      </c>
      <c r="BG1602" s="4" t="s">
        <v>7628</v>
      </c>
    </row>
    <row r="1603" spans="1:60" ht="19" customHeight="1" x14ac:dyDescent="0.2">
      <c r="A1603">
        <v>1630</v>
      </c>
      <c r="B1603" t="str">
        <f>RIGHT(C1603,11)</f>
        <v>60006-00001</v>
      </c>
      <c r="C1603" t="s">
        <v>5078</v>
      </c>
      <c r="D1603" t="str">
        <f t="shared" ref="D1603:D1633" si="115">C1603</f>
        <v>W-BB-60006-00001</v>
      </c>
      <c r="E1603" t="s">
        <v>3170</v>
      </c>
      <c r="F1603" t="e">
        <v>#N/A</v>
      </c>
      <c r="G1603" t="s">
        <v>4827</v>
      </c>
      <c r="H1603" t="s">
        <v>4854</v>
      </c>
      <c r="I1603" t="s">
        <v>3172</v>
      </c>
      <c r="J1603" t="s">
        <v>5332</v>
      </c>
      <c r="K1603" t="s">
        <v>5338</v>
      </c>
      <c r="L1603" t="s">
        <v>5418</v>
      </c>
      <c r="M1603" t="s">
        <v>5351</v>
      </c>
      <c r="N1603" t="s">
        <v>5391</v>
      </c>
      <c r="P1603" t="s">
        <v>5330</v>
      </c>
      <c r="Q1603" t="s">
        <v>5079</v>
      </c>
      <c r="R1603" t="e">
        <v>#N/A</v>
      </c>
      <c r="S1603" t="b">
        <v>0</v>
      </c>
      <c r="T1603" t="s">
        <v>5078</v>
      </c>
      <c r="U1603" t="s">
        <v>5078</v>
      </c>
      <c r="AI1603">
        <v>-1</v>
      </c>
      <c r="AJ1603">
        <v>-1</v>
      </c>
      <c r="AK1603" t="s">
        <v>3230</v>
      </c>
      <c r="AL1603" s="1" t="s">
        <v>3231</v>
      </c>
      <c r="AO1603" s="1" t="str">
        <f t="shared" ref="AO1603:AO1633" si="116">IF(E1603="Moto","",IF(E1603="Snowboard","",IF(E1603="Snowmobile","",AO$1)))</f>
        <v>2W Distributor Bike</v>
      </c>
      <c r="BD1603" s="1" t="s">
        <v>5696</v>
      </c>
      <c r="BE1603" t="str">
        <f t="shared" si="114"/>
        <v>https://fs.amplifi.io//file?id=32afb59e-0b46-4a83-839e-6291e506772c&amp;variant=thumb&amp;extension=png</v>
      </c>
      <c r="BF1603" s="4" t="s">
        <v>6817</v>
      </c>
      <c r="BG1603" s="4" t="s">
        <v>5696</v>
      </c>
      <c r="BH1603" s="4" t="s">
        <v>6818</v>
      </c>
    </row>
    <row r="1604" spans="1:60" ht="19" customHeight="1" x14ac:dyDescent="0.2">
      <c r="A1604">
        <v>1631</v>
      </c>
      <c r="B1604" t="str">
        <f>MID(C1604,7,11)</f>
        <v>60017-00006</v>
      </c>
      <c r="C1604" t="s">
        <v>5080</v>
      </c>
      <c r="D1604" t="str">
        <f t="shared" si="115"/>
        <v>W-HSQ-60017-00006-XX</v>
      </c>
      <c r="E1604" t="s">
        <v>3170</v>
      </c>
      <c r="F1604" t="e">
        <v>#N/A</v>
      </c>
      <c r="G1604" t="s">
        <v>3381</v>
      </c>
      <c r="H1604" t="s">
        <v>4780</v>
      </c>
      <c r="I1604" t="s">
        <v>3172</v>
      </c>
      <c r="J1604" t="s">
        <v>5332</v>
      </c>
      <c r="K1604" t="s">
        <v>5333</v>
      </c>
      <c r="L1604" t="s">
        <v>5333</v>
      </c>
      <c r="M1604" t="s">
        <v>5330</v>
      </c>
      <c r="N1604" t="s">
        <v>5330</v>
      </c>
      <c r="P1604" t="s">
        <v>5330</v>
      </c>
      <c r="Q1604" t="s">
        <v>5081</v>
      </c>
      <c r="R1604" t="e">
        <v>#N/A</v>
      </c>
      <c r="S1604" t="b">
        <v>0</v>
      </c>
      <c r="T1604" t="s">
        <v>5080</v>
      </c>
      <c r="U1604" t="s">
        <v>5080</v>
      </c>
      <c r="AI1604">
        <v>-1</v>
      </c>
      <c r="AJ1604">
        <v>-1</v>
      </c>
      <c r="AK1604" t="s">
        <v>448</v>
      </c>
      <c r="AO1604" s="1" t="str">
        <f t="shared" si="116"/>
        <v>2W Distributor Bike</v>
      </c>
      <c r="BD1604" s="1" t="s">
        <v>8053</v>
      </c>
      <c r="BE1604" t="str">
        <f t="shared" si="114"/>
        <v>N/A&amp;variant=thumb&amp;extension=png</v>
      </c>
    </row>
    <row r="1605" spans="1:60" ht="19" customHeight="1" x14ac:dyDescent="0.2">
      <c r="A1605">
        <v>1632</v>
      </c>
      <c r="B1605" t="str">
        <f t="shared" ref="B1605:B1633" si="117">MID(C1605,5,11)</f>
        <v>69001-00001</v>
      </c>
      <c r="C1605" t="s">
        <v>5082</v>
      </c>
      <c r="D1605" t="str">
        <f t="shared" si="115"/>
        <v>WNB-69001-00001-XX</v>
      </c>
      <c r="E1605" t="s">
        <v>3170</v>
      </c>
      <c r="F1605" t="e">
        <v>#N/A</v>
      </c>
      <c r="G1605" t="s">
        <v>4827</v>
      </c>
      <c r="H1605" t="s">
        <v>5083</v>
      </c>
      <c r="I1605" t="s">
        <v>3172</v>
      </c>
      <c r="J1605" t="s">
        <v>5332</v>
      </c>
      <c r="K1605" t="s">
        <v>5333</v>
      </c>
      <c r="L1605" t="s">
        <v>5333</v>
      </c>
      <c r="M1605" t="s">
        <v>5330</v>
      </c>
      <c r="N1605" t="s">
        <v>5330</v>
      </c>
      <c r="P1605" t="s">
        <v>5330</v>
      </c>
      <c r="Q1605" t="s">
        <v>3794</v>
      </c>
      <c r="R1605" t="e">
        <v>#N/A</v>
      </c>
      <c r="S1605" t="b">
        <v>0</v>
      </c>
      <c r="T1605" t="s">
        <v>5082</v>
      </c>
      <c r="U1605" t="s">
        <v>5082</v>
      </c>
      <c r="AI1605">
        <v>-1</v>
      </c>
      <c r="AJ1605">
        <v>-1</v>
      </c>
      <c r="AK1605" t="s">
        <v>448</v>
      </c>
      <c r="AL1605" t="s">
        <v>619</v>
      </c>
      <c r="AM1605" t="s">
        <v>3795</v>
      </c>
      <c r="AN1605" s="1" t="s">
        <v>3796</v>
      </c>
      <c r="AO1605" s="1" t="str">
        <f t="shared" si="116"/>
        <v>2W Distributor Bike</v>
      </c>
      <c r="AP1605" s="1"/>
      <c r="AQ1605" s="1"/>
      <c r="AR1605" s="1"/>
      <c r="AS1605" s="1"/>
      <c r="AT1605" s="1"/>
      <c r="AU1605" s="1"/>
      <c r="AV1605" s="1"/>
      <c r="AW1605" s="1"/>
      <c r="AX1605" s="1"/>
      <c r="AY1605" s="1"/>
      <c r="AZ1605" s="1"/>
      <c r="BA1605" s="1"/>
      <c r="BB1605" s="1"/>
      <c r="BC1605" s="1"/>
      <c r="BD1605" s="1" t="s">
        <v>5847</v>
      </c>
      <c r="BE1605" t="str">
        <f t="shared" si="114"/>
        <v>https://fs.amplifi.io//file?id=97ef927e-6d21-4747-a3d2-f46a31d23ed9&amp;variant=thumb&amp;extension=png</v>
      </c>
      <c r="BF1605" s="4" t="s">
        <v>5847</v>
      </c>
      <c r="BG1605" s="4" t="s">
        <v>7603</v>
      </c>
    </row>
    <row r="1606" spans="1:60" ht="19" customHeight="1" x14ac:dyDescent="0.2">
      <c r="A1606">
        <v>1633</v>
      </c>
      <c r="B1606" t="str">
        <f t="shared" si="117"/>
        <v>69001-00002</v>
      </c>
      <c r="C1606" t="s">
        <v>5084</v>
      </c>
      <c r="D1606" t="str">
        <f t="shared" si="115"/>
        <v>WNB-69001-00002-XX</v>
      </c>
      <c r="E1606" t="s">
        <v>3170</v>
      </c>
      <c r="F1606" t="e">
        <v>#N/A</v>
      </c>
      <c r="G1606" t="s">
        <v>4827</v>
      </c>
      <c r="H1606" t="s">
        <v>5083</v>
      </c>
      <c r="I1606" t="s">
        <v>3172</v>
      </c>
      <c r="J1606" t="s">
        <v>5332</v>
      </c>
      <c r="K1606" t="s">
        <v>5333</v>
      </c>
      <c r="L1606" t="s">
        <v>5333</v>
      </c>
      <c r="M1606" t="s">
        <v>5330</v>
      </c>
      <c r="N1606" t="s">
        <v>5330</v>
      </c>
      <c r="P1606" t="s">
        <v>5330</v>
      </c>
      <c r="Q1606" t="s">
        <v>3798</v>
      </c>
      <c r="R1606" t="e">
        <v>#N/A</v>
      </c>
      <c r="S1606" t="b">
        <v>0</v>
      </c>
      <c r="T1606" t="s">
        <v>5084</v>
      </c>
      <c r="U1606" t="s">
        <v>5084</v>
      </c>
      <c r="AI1606">
        <v>-1</v>
      </c>
      <c r="AJ1606">
        <v>-1</v>
      </c>
      <c r="AK1606" t="s">
        <v>448</v>
      </c>
      <c r="AL1606" t="s">
        <v>619</v>
      </c>
      <c r="AM1606" t="s">
        <v>3795</v>
      </c>
      <c r="AN1606" s="1" t="s">
        <v>3796</v>
      </c>
      <c r="AO1606" s="1" t="str">
        <f t="shared" si="116"/>
        <v>2W Distributor Bike</v>
      </c>
      <c r="AP1606" s="1"/>
      <c r="AQ1606" s="1"/>
      <c r="AR1606" s="1"/>
      <c r="AS1606" s="1"/>
      <c r="AT1606" s="1"/>
      <c r="AU1606" s="1"/>
      <c r="AV1606" s="1"/>
      <c r="AW1606" s="1"/>
      <c r="AX1606" s="1"/>
      <c r="AY1606" s="1"/>
      <c r="AZ1606" s="1"/>
      <c r="BA1606" s="1"/>
      <c r="BB1606" s="1"/>
      <c r="BC1606" s="1"/>
      <c r="BD1606" s="1" t="s">
        <v>5848</v>
      </c>
      <c r="BE1606" t="str">
        <f t="shared" si="114"/>
        <v>https://fs.amplifi.io//file?id=bbb2263e-32a2-48ed-a560-785ffa6436c2&amp;variant=thumb&amp;extension=png</v>
      </c>
      <c r="BF1606" s="4" t="s">
        <v>5848</v>
      </c>
    </row>
    <row r="1607" spans="1:60" ht="19" customHeight="1" x14ac:dyDescent="0.2">
      <c r="A1607">
        <v>1634</v>
      </c>
      <c r="B1607" t="str">
        <f t="shared" si="117"/>
        <v>69001-00003</v>
      </c>
      <c r="C1607" t="s">
        <v>5085</v>
      </c>
      <c r="D1607" t="str">
        <f t="shared" si="115"/>
        <v>WNB-69001-00003-XX</v>
      </c>
      <c r="E1607" t="s">
        <v>3170</v>
      </c>
      <c r="F1607" t="e">
        <v>#N/A</v>
      </c>
      <c r="G1607" t="s">
        <v>4827</v>
      </c>
      <c r="H1607" t="s">
        <v>5083</v>
      </c>
      <c r="I1607" t="s">
        <v>3172</v>
      </c>
      <c r="J1607" t="s">
        <v>5332</v>
      </c>
      <c r="K1607" t="s">
        <v>5333</v>
      </c>
      <c r="L1607" t="s">
        <v>5333</v>
      </c>
      <c r="M1607" t="s">
        <v>5330</v>
      </c>
      <c r="N1607" t="s">
        <v>5330</v>
      </c>
      <c r="P1607" t="s">
        <v>5330</v>
      </c>
      <c r="Q1607" t="s">
        <v>3800</v>
      </c>
      <c r="R1607" t="e">
        <v>#N/A</v>
      </c>
      <c r="S1607" t="b">
        <v>0</v>
      </c>
      <c r="T1607" t="s">
        <v>5085</v>
      </c>
      <c r="U1607" t="s">
        <v>5085</v>
      </c>
      <c r="AI1607">
        <v>-1</v>
      </c>
      <c r="AJ1607">
        <v>-1</v>
      </c>
      <c r="AK1607" t="s">
        <v>448</v>
      </c>
      <c r="AL1607" t="s">
        <v>619</v>
      </c>
      <c r="AM1607" t="s">
        <v>3795</v>
      </c>
      <c r="AN1607" s="1" t="s">
        <v>3796</v>
      </c>
      <c r="AO1607" s="1" t="str">
        <f t="shared" si="116"/>
        <v>2W Distributor Bike</v>
      </c>
      <c r="AP1607" s="1"/>
      <c r="AQ1607" s="1"/>
      <c r="AR1607" s="1"/>
      <c r="AS1607" s="1"/>
      <c r="AT1607" s="1"/>
      <c r="AU1607" s="1"/>
      <c r="AV1607" s="1"/>
      <c r="AW1607" s="1"/>
      <c r="AX1607" s="1"/>
      <c r="AY1607" s="1"/>
      <c r="AZ1607" s="1"/>
      <c r="BA1607" s="1"/>
      <c r="BB1607" s="1"/>
      <c r="BC1607" s="1"/>
      <c r="BD1607" s="1" t="s">
        <v>5849</v>
      </c>
      <c r="BE1607" t="str">
        <f t="shared" si="114"/>
        <v>https://fs.amplifi.io//file?id=441577c1-24ae-484f-82a0-dbc2f1f00f41&amp;variant=thumb&amp;extension=png</v>
      </c>
      <c r="BF1607" s="4" t="s">
        <v>5849</v>
      </c>
      <c r="BG1607" s="4" t="s">
        <v>7604</v>
      </c>
    </row>
    <row r="1608" spans="1:60" ht="19" customHeight="1" x14ac:dyDescent="0.2">
      <c r="A1608">
        <v>1635</v>
      </c>
      <c r="B1608" t="str">
        <f t="shared" si="117"/>
        <v>69001-00004</v>
      </c>
      <c r="C1608" t="s">
        <v>5086</v>
      </c>
      <c r="D1608" t="str">
        <f t="shared" si="115"/>
        <v>WNB-69001-00004-XX</v>
      </c>
      <c r="E1608" t="s">
        <v>3170</v>
      </c>
      <c r="F1608" t="e">
        <v>#N/A</v>
      </c>
      <c r="G1608" t="s">
        <v>4827</v>
      </c>
      <c r="H1608" t="s">
        <v>5083</v>
      </c>
      <c r="I1608" t="s">
        <v>3172</v>
      </c>
      <c r="J1608" t="s">
        <v>5332</v>
      </c>
      <c r="K1608" t="s">
        <v>5333</v>
      </c>
      <c r="L1608" t="s">
        <v>5333</v>
      </c>
      <c r="M1608" t="s">
        <v>5330</v>
      </c>
      <c r="N1608" t="s">
        <v>5330</v>
      </c>
      <c r="P1608" t="s">
        <v>5330</v>
      </c>
      <c r="Q1608" t="s">
        <v>3802</v>
      </c>
      <c r="R1608" t="e">
        <v>#N/A</v>
      </c>
      <c r="S1608" t="b">
        <v>0</v>
      </c>
      <c r="T1608" t="s">
        <v>5086</v>
      </c>
      <c r="U1608" t="s">
        <v>5086</v>
      </c>
      <c r="AI1608">
        <v>-1</v>
      </c>
      <c r="AJ1608">
        <v>-1</v>
      </c>
      <c r="AK1608" t="s">
        <v>448</v>
      </c>
      <c r="AL1608" t="s">
        <v>619</v>
      </c>
      <c r="AM1608" t="s">
        <v>3795</v>
      </c>
      <c r="AN1608" s="1" t="s">
        <v>3796</v>
      </c>
      <c r="AO1608" s="1" t="str">
        <f t="shared" si="116"/>
        <v>2W Distributor Bike</v>
      </c>
      <c r="AP1608" s="1"/>
      <c r="AQ1608" s="1"/>
      <c r="AR1608" s="1"/>
      <c r="AS1608" s="1"/>
      <c r="AT1608" s="1"/>
      <c r="AU1608" s="1"/>
      <c r="AV1608" s="1"/>
      <c r="AW1608" s="1"/>
      <c r="AX1608" s="1"/>
      <c r="AY1608" s="1"/>
      <c r="AZ1608" s="1"/>
      <c r="BA1608" s="1"/>
      <c r="BB1608" s="1"/>
      <c r="BC1608" s="1"/>
      <c r="BD1608" s="1" t="s">
        <v>8053</v>
      </c>
      <c r="BE1608" t="str">
        <f t="shared" si="114"/>
        <v>N/A&amp;variant=thumb&amp;extension=png</v>
      </c>
    </row>
    <row r="1609" spans="1:60" ht="19" customHeight="1" x14ac:dyDescent="0.2">
      <c r="A1609">
        <v>1636</v>
      </c>
      <c r="B1609" t="str">
        <f t="shared" si="117"/>
        <v>69011-00001</v>
      </c>
      <c r="C1609" s="2" t="s">
        <v>5087</v>
      </c>
      <c r="D1609" t="str">
        <f t="shared" si="115"/>
        <v>WNB-69011-00001-XX</v>
      </c>
      <c r="E1609" t="s">
        <v>3170</v>
      </c>
      <c r="F1609" t="e">
        <v>#N/A</v>
      </c>
      <c r="G1609" t="s">
        <v>4827</v>
      </c>
      <c r="H1609" t="s">
        <v>5088</v>
      </c>
      <c r="I1609" t="s">
        <v>3172</v>
      </c>
      <c r="J1609" t="s">
        <v>5332</v>
      </c>
      <c r="K1609" t="s">
        <v>5333</v>
      </c>
      <c r="L1609" t="s">
        <v>5416</v>
      </c>
      <c r="M1609" t="s">
        <v>5356</v>
      </c>
      <c r="N1609" t="s">
        <v>5394</v>
      </c>
      <c r="P1609" t="s">
        <v>5330</v>
      </c>
      <c r="Q1609" t="s">
        <v>3798</v>
      </c>
      <c r="R1609" t="e">
        <v>#N/A</v>
      </c>
      <c r="S1609" t="b">
        <v>0</v>
      </c>
      <c r="T1609" t="s">
        <v>5087</v>
      </c>
      <c r="U1609" t="s">
        <v>5087</v>
      </c>
      <c r="AI1609">
        <v>-1</v>
      </c>
      <c r="AJ1609">
        <v>-1</v>
      </c>
      <c r="AK1609" t="s">
        <v>448</v>
      </c>
      <c r="AL1609" t="s">
        <v>619</v>
      </c>
      <c r="AO1609" s="1" t="str">
        <f t="shared" si="116"/>
        <v>2W Distributor Bike</v>
      </c>
      <c r="BD1609" s="1" t="s">
        <v>5852</v>
      </c>
      <c r="BE1609" t="str">
        <f t="shared" si="114"/>
        <v>https://fs.amplifi.io//file?id=13291a1b-101e-490e-bb5e-e898193596f9&amp;variant=thumb&amp;extension=png</v>
      </c>
      <c r="BF1609" s="4" t="s">
        <v>5852</v>
      </c>
      <c r="BG1609" s="4" t="s">
        <v>7607</v>
      </c>
    </row>
    <row r="1610" spans="1:60" ht="19" customHeight="1" x14ac:dyDescent="0.2">
      <c r="A1610">
        <v>1637</v>
      </c>
      <c r="B1610" t="str">
        <f t="shared" si="117"/>
        <v>69011-00002</v>
      </c>
      <c r="C1610" s="2" t="s">
        <v>5089</v>
      </c>
      <c r="D1610" t="str">
        <f t="shared" si="115"/>
        <v>WNB-69011-00002-XX</v>
      </c>
      <c r="E1610" t="s">
        <v>3170</v>
      </c>
      <c r="F1610" t="e">
        <v>#N/A</v>
      </c>
      <c r="G1610" t="s">
        <v>4827</v>
      </c>
      <c r="H1610" t="s">
        <v>5088</v>
      </c>
      <c r="I1610" t="s">
        <v>3172</v>
      </c>
      <c r="J1610" t="s">
        <v>5332</v>
      </c>
      <c r="K1610" t="s">
        <v>5333</v>
      </c>
      <c r="L1610" t="s">
        <v>5416</v>
      </c>
      <c r="M1610" t="s">
        <v>5356</v>
      </c>
      <c r="N1610" t="s">
        <v>5394</v>
      </c>
      <c r="P1610" t="s">
        <v>5330</v>
      </c>
      <c r="Q1610" t="s">
        <v>3824</v>
      </c>
      <c r="R1610" t="e">
        <v>#N/A</v>
      </c>
      <c r="S1610" t="b">
        <v>0</v>
      </c>
      <c r="T1610" t="s">
        <v>5089</v>
      </c>
      <c r="U1610" t="s">
        <v>5089</v>
      </c>
      <c r="AI1610">
        <v>-1</v>
      </c>
      <c r="AJ1610">
        <v>-1</v>
      </c>
      <c r="AK1610" t="s">
        <v>448</v>
      </c>
      <c r="AL1610" t="s">
        <v>619</v>
      </c>
      <c r="AO1610" s="1" t="str">
        <f t="shared" si="116"/>
        <v>2W Distributor Bike</v>
      </c>
      <c r="BD1610" s="1" t="s">
        <v>5853</v>
      </c>
      <c r="BE1610" t="str">
        <f t="shared" si="114"/>
        <v>https://fs.amplifi.io//file?id=206bcb1b-8fe5-46cf-ac8a-3f3ebbd8a196&amp;variant=thumb&amp;extension=png</v>
      </c>
      <c r="BF1610" s="4" t="s">
        <v>5853</v>
      </c>
      <c r="BG1610" s="4" t="s">
        <v>7608</v>
      </c>
    </row>
    <row r="1611" spans="1:60" ht="19" customHeight="1" x14ac:dyDescent="0.2">
      <c r="A1611">
        <v>1638</v>
      </c>
      <c r="B1611" t="str">
        <f t="shared" si="117"/>
        <v>69011-00003</v>
      </c>
      <c r="C1611" s="2" t="s">
        <v>5090</v>
      </c>
      <c r="D1611" t="str">
        <f t="shared" si="115"/>
        <v>WNB-69011-00003-XX</v>
      </c>
      <c r="E1611" t="s">
        <v>3170</v>
      </c>
      <c r="F1611" t="e">
        <v>#N/A</v>
      </c>
      <c r="G1611" t="s">
        <v>4827</v>
      </c>
      <c r="H1611" t="s">
        <v>5088</v>
      </c>
      <c r="I1611" t="s">
        <v>3172</v>
      </c>
      <c r="J1611" t="s">
        <v>5332</v>
      </c>
      <c r="K1611" t="s">
        <v>5333</v>
      </c>
      <c r="L1611" t="s">
        <v>5416</v>
      </c>
      <c r="M1611" t="s">
        <v>5356</v>
      </c>
      <c r="N1611" t="s">
        <v>5394</v>
      </c>
      <c r="P1611" t="s">
        <v>5330</v>
      </c>
      <c r="Q1611" t="s">
        <v>3826</v>
      </c>
      <c r="R1611" t="e">
        <v>#N/A</v>
      </c>
      <c r="S1611" t="b">
        <v>0</v>
      </c>
      <c r="T1611" t="s">
        <v>5090</v>
      </c>
      <c r="U1611" t="s">
        <v>5090</v>
      </c>
      <c r="AI1611">
        <v>-1</v>
      </c>
      <c r="AJ1611">
        <v>-1</v>
      </c>
      <c r="AK1611" t="s">
        <v>448</v>
      </c>
      <c r="AL1611" t="s">
        <v>619</v>
      </c>
      <c r="AO1611" s="1" t="str">
        <f t="shared" si="116"/>
        <v>2W Distributor Bike</v>
      </c>
      <c r="BD1611" s="1" t="s">
        <v>5854</v>
      </c>
      <c r="BE1611" t="str">
        <f t="shared" si="114"/>
        <v>https://fs.amplifi.io//file?id=987dc78a-deb2-47ac-9489-4ed45fce6dba&amp;variant=thumb&amp;extension=png</v>
      </c>
      <c r="BF1611" s="4" t="s">
        <v>7609</v>
      </c>
      <c r="BG1611" s="4" t="s">
        <v>5854</v>
      </c>
    </row>
    <row r="1612" spans="1:60" ht="19" customHeight="1" x14ac:dyDescent="0.2">
      <c r="A1612">
        <v>1639</v>
      </c>
      <c r="B1612" t="str">
        <f t="shared" si="117"/>
        <v>69011-00004</v>
      </c>
      <c r="C1612" s="2" t="s">
        <v>5091</v>
      </c>
      <c r="D1612" t="str">
        <f t="shared" si="115"/>
        <v>WNB-69011-00004-XX</v>
      </c>
      <c r="E1612" t="s">
        <v>3170</v>
      </c>
      <c r="F1612" t="e">
        <v>#N/A</v>
      </c>
      <c r="G1612" t="s">
        <v>4827</v>
      </c>
      <c r="H1612" t="s">
        <v>5088</v>
      </c>
      <c r="I1612" t="s">
        <v>3172</v>
      </c>
      <c r="J1612" t="s">
        <v>5332</v>
      </c>
      <c r="K1612" t="s">
        <v>5333</v>
      </c>
      <c r="L1612" t="s">
        <v>5416</v>
      </c>
      <c r="M1612" t="s">
        <v>5356</v>
      </c>
      <c r="N1612" t="s">
        <v>5394</v>
      </c>
      <c r="P1612" t="s">
        <v>5330</v>
      </c>
      <c r="Q1612" t="s">
        <v>3800</v>
      </c>
      <c r="R1612" t="e">
        <v>#N/A</v>
      </c>
      <c r="S1612" t="b">
        <v>0</v>
      </c>
      <c r="T1612" t="s">
        <v>5091</v>
      </c>
      <c r="U1612" t="s">
        <v>5091</v>
      </c>
      <c r="AI1612">
        <v>-1</v>
      </c>
      <c r="AJ1612">
        <v>-1</v>
      </c>
      <c r="AK1612" t="s">
        <v>448</v>
      </c>
      <c r="AL1612" t="s">
        <v>619</v>
      </c>
      <c r="AO1612" s="1" t="str">
        <f t="shared" si="116"/>
        <v>2W Distributor Bike</v>
      </c>
      <c r="BD1612" s="1" t="s">
        <v>5855</v>
      </c>
      <c r="BE1612" t="str">
        <f t="shared" si="114"/>
        <v>https://fs.amplifi.io//file?id=249816df-146a-4bec-b3b9-c9e06956ff02&amp;variant=thumb&amp;extension=png</v>
      </c>
      <c r="BF1612" s="4" t="s">
        <v>5855</v>
      </c>
      <c r="BG1612" s="4" t="s">
        <v>7610</v>
      </c>
    </row>
    <row r="1613" spans="1:60" ht="19" customHeight="1" x14ac:dyDescent="0.2">
      <c r="A1613">
        <v>1640</v>
      </c>
      <c r="B1613" t="str">
        <f t="shared" si="117"/>
        <v>69011-00005</v>
      </c>
      <c r="C1613" s="2" t="s">
        <v>5092</v>
      </c>
      <c r="D1613" t="str">
        <f t="shared" si="115"/>
        <v>WNB-69011-00005-XX</v>
      </c>
      <c r="E1613" t="s">
        <v>3170</v>
      </c>
      <c r="F1613" t="e">
        <v>#N/A</v>
      </c>
      <c r="G1613" t="s">
        <v>4827</v>
      </c>
      <c r="H1613" t="s">
        <v>5088</v>
      </c>
      <c r="I1613" t="s">
        <v>3172</v>
      </c>
      <c r="J1613" t="s">
        <v>5332</v>
      </c>
      <c r="K1613" t="s">
        <v>5333</v>
      </c>
      <c r="L1613" t="s">
        <v>5416</v>
      </c>
      <c r="M1613" t="s">
        <v>5356</v>
      </c>
      <c r="N1613" t="s">
        <v>5394</v>
      </c>
      <c r="P1613" t="s">
        <v>5330</v>
      </c>
      <c r="Q1613" t="s">
        <v>3829</v>
      </c>
      <c r="R1613" t="e">
        <v>#N/A</v>
      </c>
      <c r="S1613" t="b">
        <v>0</v>
      </c>
      <c r="T1613" t="s">
        <v>5092</v>
      </c>
      <c r="U1613" t="s">
        <v>5092</v>
      </c>
      <c r="AI1613">
        <v>-1</v>
      </c>
      <c r="AJ1613">
        <v>-1</v>
      </c>
      <c r="AK1613" t="s">
        <v>448</v>
      </c>
      <c r="AL1613" t="s">
        <v>619</v>
      </c>
      <c r="AO1613" s="1" t="str">
        <f t="shared" si="116"/>
        <v>2W Distributor Bike</v>
      </c>
      <c r="BD1613" s="1" t="s">
        <v>5856</v>
      </c>
      <c r="BE1613" t="str">
        <f t="shared" si="114"/>
        <v>https://fs.amplifi.io//file?id=191072c9-4a67-4d98-9418-a170a22a1ff5&amp;variant=thumb&amp;extension=png</v>
      </c>
      <c r="BF1613" s="4" t="s">
        <v>5856</v>
      </c>
      <c r="BG1613" s="4" t="s">
        <v>7611</v>
      </c>
    </row>
    <row r="1614" spans="1:60" ht="19" customHeight="1" x14ac:dyDescent="0.2">
      <c r="A1614">
        <v>1641</v>
      </c>
      <c r="B1614" t="str">
        <f t="shared" si="117"/>
        <v>69024-00001</v>
      </c>
      <c r="C1614" t="s">
        <v>5093</v>
      </c>
      <c r="D1614" t="str">
        <f t="shared" si="115"/>
        <v>WNB-69024-00001-XX</v>
      </c>
      <c r="E1614" t="s">
        <v>3170</v>
      </c>
      <c r="F1614" t="e">
        <v>#N/A</v>
      </c>
      <c r="G1614" t="s">
        <v>4827</v>
      </c>
      <c r="H1614" t="s">
        <v>5094</v>
      </c>
      <c r="I1614" t="s">
        <v>3645</v>
      </c>
      <c r="J1614" t="s">
        <v>5332</v>
      </c>
      <c r="K1614" t="s">
        <v>5333</v>
      </c>
      <c r="L1614" t="s">
        <v>5333</v>
      </c>
      <c r="M1614" t="s">
        <v>5330</v>
      </c>
      <c r="N1614" t="s">
        <v>5330</v>
      </c>
      <c r="P1614" t="s">
        <v>5330</v>
      </c>
      <c r="Q1614" t="s">
        <v>3824</v>
      </c>
      <c r="R1614" t="e">
        <v>#N/A</v>
      </c>
      <c r="S1614" t="b">
        <v>0</v>
      </c>
      <c r="T1614" t="s">
        <v>5093</v>
      </c>
      <c r="U1614" t="s">
        <v>5093</v>
      </c>
      <c r="AI1614">
        <v>-1</v>
      </c>
      <c r="AJ1614">
        <v>-1</v>
      </c>
      <c r="AK1614" t="s">
        <v>3230</v>
      </c>
      <c r="AL1614" t="s">
        <v>619</v>
      </c>
      <c r="AO1614" s="1" t="str">
        <f t="shared" si="116"/>
        <v>2W Distributor Bike</v>
      </c>
      <c r="BD1614" s="1" t="s">
        <v>5861</v>
      </c>
      <c r="BE1614" t="str">
        <f t="shared" si="114"/>
        <v>https://fs.amplifi.io//file?id=47cb96a4-df24-4d01-9ae6-f97027749aa0&amp;variant=thumb&amp;extension=png</v>
      </c>
      <c r="BF1614" s="4" t="s">
        <v>5861</v>
      </c>
    </row>
    <row r="1615" spans="1:60" ht="19" customHeight="1" x14ac:dyDescent="0.2">
      <c r="A1615">
        <v>1642</v>
      </c>
      <c r="B1615" t="str">
        <f t="shared" si="117"/>
        <v>69024-00002</v>
      </c>
      <c r="C1615" t="s">
        <v>5095</v>
      </c>
      <c r="D1615" t="str">
        <f t="shared" si="115"/>
        <v>WNB-69024-00002-XX</v>
      </c>
      <c r="E1615" t="s">
        <v>3170</v>
      </c>
      <c r="F1615" t="e">
        <v>#N/A</v>
      </c>
      <c r="G1615" t="s">
        <v>4827</v>
      </c>
      <c r="H1615" t="s">
        <v>5094</v>
      </c>
      <c r="I1615" t="s">
        <v>3645</v>
      </c>
      <c r="J1615" t="s">
        <v>5332</v>
      </c>
      <c r="K1615" t="s">
        <v>5333</v>
      </c>
      <c r="L1615" t="s">
        <v>5333</v>
      </c>
      <c r="M1615" t="s">
        <v>5330</v>
      </c>
      <c r="N1615" t="s">
        <v>5330</v>
      </c>
      <c r="P1615" t="s">
        <v>5330</v>
      </c>
      <c r="Q1615" t="s">
        <v>3794</v>
      </c>
      <c r="R1615" t="e">
        <v>#N/A</v>
      </c>
      <c r="S1615" t="b">
        <v>0</v>
      </c>
      <c r="T1615" t="s">
        <v>5095</v>
      </c>
      <c r="U1615" t="s">
        <v>5095</v>
      </c>
      <c r="AI1615">
        <v>-1</v>
      </c>
      <c r="AJ1615">
        <v>-1</v>
      </c>
      <c r="AK1615" t="s">
        <v>3230</v>
      </c>
      <c r="AL1615" t="s">
        <v>619</v>
      </c>
      <c r="AO1615" s="1" t="str">
        <f t="shared" si="116"/>
        <v>2W Distributor Bike</v>
      </c>
      <c r="BD1615" s="1" t="s">
        <v>8053</v>
      </c>
      <c r="BE1615" t="str">
        <f t="shared" si="114"/>
        <v>N/A&amp;variant=thumb&amp;extension=png</v>
      </c>
    </row>
    <row r="1616" spans="1:60" ht="19" customHeight="1" x14ac:dyDescent="0.2">
      <c r="A1616">
        <v>1643</v>
      </c>
      <c r="B1616" t="str">
        <f t="shared" si="117"/>
        <v>69024-00003</v>
      </c>
      <c r="C1616" t="s">
        <v>5096</v>
      </c>
      <c r="D1616" t="str">
        <f t="shared" si="115"/>
        <v>WNB-69024-00003-XX</v>
      </c>
      <c r="E1616" t="s">
        <v>3170</v>
      </c>
      <c r="F1616" t="e">
        <v>#N/A</v>
      </c>
      <c r="G1616" t="s">
        <v>4827</v>
      </c>
      <c r="H1616" t="s">
        <v>5094</v>
      </c>
      <c r="I1616" t="s">
        <v>3645</v>
      </c>
      <c r="J1616" t="s">
        <v>5332</v>
      </c>
      <c r="K1616" t="s">
        <v>5333</v>
      </c>
      <c r="L1616" t="s">
        <v>5333</v>
      </c>
      <c r="M1616" t="s">
        <v>5330</v>
      </c>
      <c r="N1616" t="s">
        <v>5330</v>
      </c>
      <c r="P1616" t="s">
        <v>5330</v>
      </c>
      <c r="Q1616" t="s">
        <v>3798</v>
      </c>
      <c r="R1616" t="e">
        <v>#N/A</v>
      </c>
      <c r="S1616" t="b">
        <v>0</v>
      </c>
      <c r="T1616" t="s">
        <v>5096</v>
      </c>
      <c r="U1616" t="s">
        <v>5096</v>
      </c>
      <c r="AI1616">
        <v>-1</v>
      </c>
      <c r="AJ1616">
        <v>-1</v>
      </c>
      <c r="AK1616" t="s">
        <v>3230</v>
      </c>
      <c r="AL1616" t="s">
        <v>619</v>
      </c>
      <c r="AO1616" s="1" t="str">
        <f t="shared" si="116"/>
        <v>2W Distributor Bike</v>
      </c>
      <c r="BD1616" s="1" t="s">
        <v>8053</v>
      </c>
      <c r="BE1616" t="str">
        <f t="shared" si="114"/>
        <v>N/A&amp;variant=thumb&amp;extension=png</v>
      </c>
    </row>
    <row r="1617" spans="1:59" ht="19" customHeight="1" x14ac:dyDescent="0.2">
      <c r="A1617">
        <v>1644</v>
      </c>
      <c r="B1617" t="str">
        <f t="shared" si="117"/>
        <v>69024-00004</v>
      </c>
      <c r="C1617" t="s">
        <v>5097</v>
      </c>
      <c r="D1617" t="str">
        <f t="shared" si="115"/>
        <v>WNB-69024-00004-XX</v>
      </c>
      <c r="E1617" t="s">
        <v>3170</v>
      </c>
      <c r="F1617" t="e">
        <v>#N/A</v>
      </c>
      <c r="G1617" t="s">
        <v>4827</v>
      </c>
      <c r="H1617" t="s">
        <v>5094</v>
      </c>
      <c r="I1617" t="s">
        <v>3645</v>
      </c>
      <c r="J1617" t="s">
        <v>5332</v>
      </c>
      <c r="K1617" t="s">
        <v>5333</v>
      </c>
      <c r="L1617" t="s">
        <v>5333</v>
      </c>
      <c r="M1617" t="s">
        <v>5330</v>
      </c>
      <c r="N1617" t="s">
        <v>5330</v>
      </c>
      <c r="P1617" t="s">
        <v>5330</v>
      </c>
      <c r="Q1617" t="s">
        <v>3858</v>
      </c>
      <c r="R1617" t="e">
        <v>#N/A</v>
      </c>
      <c r="S1617" t="b">
        <v>0</v>
      </c>
      <c r="T1617" t="s">
        <v>5097</v>
      </c>
      <c r="U1617" t="s">
        <v>5097</v>
      </c>
      <c r="AI1617">
        <v>-1</v>
      </c>
      <c r="AJ1617">
        <v>-1</v>
      </c>
      <c r="AK1617" t="s">
        <v>3230</v>
      </c>
      <c r="AL1617" t="s">
        <v>619</v>
      </c>
      <c r="AO1617" s="1" t="str">
        <f t="shared" si="116"/>
        <v>2W Distributor Bike</v>
      </c>
      <c r="BD1617" s="1" t="s">
        <v>8053</v>
      </c>
      <c r="BE1617" t="str">
        <f t="shared" si="114"/>
        <v>N/A&amp;variant=thumb&amp;extension=png</v>
      </c>
    </row>
    <row r="1618" spans="1:59" ht="19" customHeight="1" x14ac:dyDescent="0.2">
      <c r="A1618">
        <v>1645</v>
      </c>
      <c r="B1618" t="str">
        <f t="shared" si="117"/>
        <v>69024-00006</v>
      </c>
      <c r="C1618" t="s">
        <v>5098</v>
      </c>
      <c r="D1618" t="str">
        <f t="shared" si="115"/>
        <v>WNB-69024-00006-XX</v>
      </c>
      <c r="E1618" t="s">
        <v>3170</v>
      </c>
      <c r="F1618" t="e">
        <v>#N/A</v>
      </c>
      <c r="G1618" t="s">
        <v>4827</v>
      </c>
      <c r="H1618" t="s">
        <v>5094</v>
      </c>
      <c r="I1618" t="s">
        <v>3645</v>
      </c>
      <c r="J1618" t="s">
        <v>5332</v>
      </c>
      <c r="K1618" t="s">
        <v>5333</v>
      </c>
      <c r="L1618" t="s">
        <v>5333</v>
      </c>
      <c r="M1618" t="s">
        <v>5330</v>
      </c>
      <c r="N1618" t="s">
        <v>5330</v>
      </c>
      <c r="P1618" t="s">
        <v>5330</v>
      </c>
      <c r="Q1618" t="s">
        <v>3860</v>
      </c>
      <c r="R1618" t="e">
        <v>#N/A</v>
      </c>
      <c r="S1618" t="b">
        <v>0</v>
      </c>
      <c r="T1618" t="s">
        <v>5098</v>
      </c>
      <c r="U1618" t="s">
        <v>5098</v>
      </c>
      <c r="AI1618">
        <v>-1</v>
      </c>
      <c r="AJ1618">
        <v>-1</v>
      </c>
      <c r="AK1618" t="s">
        <v>3230</v>
      </c>
      <c r="AL1618" t="s">
        <v>619</v>
      </c>
      <c r="AO1618" s="1" t="str">
        <f t="shared" si="116"/>
        <v>2W Distributor Bike</v>
      </c>
      <c r="BD1618" s="1" t="s">
        <v>8053</v>
      </c>
      <c r="BE1618" t="str">
        <f t="shared" si="114"/>
        <v>N/A&amp;variant=thumb&amp;extension=png</v>
      </c>
    </row>
    <row r="1619" spans="1:59" ht="19" customHeight="1" x14ac:dyDescent="0.2">
      <c r="A1619">
        <v>1646</v>
      </c>
      <c r="B1619" t="str">
        <f t="shared" si="117"/>
        <v>69024-00007</v>
      </c>
      <c r="C1619" t="s">
        <v>5099</v>
      </c>
      <c r="D1619" t="str">
        <f t="shared" si="115"/>
        <v>WNB-69024-00007-XX</v>
      </c>
      <c r="E1619" t="s">
        <v>3170</v>
      </c>
      <c r="F1619" t="e">
        <v>#N/A</v>
      </c>
      <c r="G1619" t="s">
        <v>4827</v>
      </c>
      <c r="H1619" t="s">
        <v>5094</v>
      </c>
      <c r="I1619" t="s">
        <v>3645</v>
      </c>
      <c r="J1619" t="s">
        <v>5332</v>
      </c>
      <c r="K1619" t="s">
        <v>5333</v>
      </c>
      <c r="L1619" t="s">
        <v>5333</v>
      </c>
      <c r="M1619" t="s">
        <v>5330</v>
      </c>
      <c r="N1619" t="s">
        <v>5330</v>
      </c>
      <c r="P1619" t="s">
        <v>5330</v>
      </c>
      <c r="Q1619" t="s">
        <v>4843</v>
      </c>
      <c r="R1619" t="e">
        <v>#N/A</v>
      </c>
      <c r="S1619" t="b">
        <v>0</v>
      </c>
      <c r="T1619" t="s">
        <v>5099</v>
      </c>
      <c r="U1619" t="s">
        <v>5099</v>
      </c>
      <c r="AI1619">
        <v>-1</v>
      </c>
      <c r="AJ1619">
        <v>-1</v>
      </c>
      <c r="AK1619" t="s">
        <v>3230</v>
      </c>
      <c r="AL1619" t="s">
        <v>619</v>
      </c>
      <c r="AO1619" s="1" t="str">
        <f t="shared" si="116"/>
        <v>2W Distributor Bike</v>
      </c>
      <c r="BD1619" s="1" t="s">
        <v>5862</v>
      </c>
      <c r="BE1619" t="str">
        <f t="shared" si="114"/>
        <v>https://fs.amplifi.io//file?id=b97ad194-8605-4245-bb94-2da5755efd21&amp;variant=thumb&amp;extension=png</v>
      </c>
      <c r="BF1619" s="4" t="s">
        <v>7616</v>
      </c>
      <c r="BG1619" s="4" t="s">
        <v>5862</v>
      </c>
    </row>
    <row r="1620" spans="1:59" ht="19" customHeight="1" x14ac:dyDescent="0.2">
      <c r="A1620">
        <v>1647</v>
      </c>
      <c r="B1620" t="str">
        <f t="shared" si="117"/>
        <v>69024-00008</v>
      </c>
      <c r="C1620" t="s">
        <v>5100</v>
      </c>
      <c r="D1620" t="str">
        <f t="shared" si="115"/>
        <v>WNB-69024-00008-XX</v>
      </c>
      <c r="E1620" t="s">
        <v>3170</v>
      </c>
      <c r="F1620" t="e">
        <v>#N/A</v>
      </c>
      <c r="G1620" t="s">
        <v>4827</v>
      </c>
      <c r="H1620" t="s">
        <v>5094</v>
      </c>
      <c r="I1620" t="s">
        <v>3645</v>
      </c>
      <c r="J1620" t="s">
        <v>5332</v>
      </c>
      <c r="K1620" t="s">
        <v>5333</v>
      </c>
      <c r="L1620" t="s">
        <v>5333</v>
      </c>
      <c r="M1620" t="s">
        <v>5330</v>
      </c>
      <c r="N1620" t="s">
        <v>5330</v>
      </c>
      <c r="P1620" t="s">
        <v>5330</v>
      </c>
      <c r="Q1620" t="s">
        <v>3864</v>
      </c>
      <c r="R1620" t="e">
        <v>#N/A</v>
      </c>
      <c r="S1620" t="b">
        <v>0</v>
      </c>
      <c r="T1620" t="s">
        <v>5100</v>
      </c>
      <c r="U1620" t="s">
        <v>5100</v>
      </c>
      <c r="AI1620">
        <v>-1</v>
      </c>
      <c r="AJ1620">
        <v>-1</v>
      </c>
      <c r="AK1620" t="s">
        <v>3230</v>
      </c>
      <c r="AL1620" t="s">
        <v>619</v>
      </c>
      <c r="AO1620" s="1" t="str">
        <f t="shared" si="116"/>
        <v>2W Distributor Bike</v>
      </c>
      <c r="BD1620" s="1" t="s">
        <v>8053</v>
      </c>
      <c r="BE1620" t="str">
        <f t="shared" si="114"/>
        <v>N/A&amp;variant=thumb&amp;extension=png</v>
      </c>
    </row>
    <row r="1621" spans="1:59" ht="19" customHeight="1" x14ac:dyDescent="0.2">
      <c r="A1621">
        <v>1648</v>
      </c>
      <c r="B1621" t="str">
        <f t="shared" si="117"/>
        <v>69024-00009</v>
      </c>
      <c r="C1621" t="s">
        <v>5101</v>
      </c>
      <c r="D1621" t="str">
        <f t="shared" si="115"/>
        <v>WNB-69024-00009-XX</v>
      </c>
      <c r="E1621" t="s">
        <v>3170</v>
      </c>
      <c r="F1621" t="e">
        <v>#N/A</v>
      </c>
      <c r="G1621" t="s">
        <v>4827</v>
      </c>
      <c r="H1621" t="s">
        <v>5094</v>
      </c>
      <c r="I1621" t="s">
        <v>3645</v>
      </c>
      <c r="J1621" t="s">
        <v>5332</v>
      </c>
      <c r="K1621" t="s">
        <v>5333</v>
      </c>
      <c r="L1621" t="s">
        <v>5333</v>
      </c>
      <c r="M1621" t="s">
        <v>5330</v>
      </c>
      <c r="N1621" t="s">
        <v>5330</v>
      </c>
      <c r="P1621" t="s">
        <v>5330</v>
      </c>
      <c r="Q1621" t="s">
        <v>3866</v>
      </c>
      <c r="R1621" t="e">
        <v>#N/A</v>
      </c>
      <c r="S1621" t="b">
        <v>0</v>
      </c>
      <c r="T1621" t="s">
        <v>5101</v>
      </c>
      <c r="U1621" t="s">
        <v>5101</v>
      </c>
      <c r="AI1621">
        <v>-1</v>
      </c>
      <c r="AJ1621">
        <v>-1</v>
      </c>
      <c r="AK1621" t="s">
        <v>3230</v>
      </c>
      <c r="AL1621" t="s">
        <v>619</v>
      </c>
      <c r="AO1621" s="1" t="str">
        <f t="shared" si="116"/>
        <v>2W Distributor Bike</v>
      </c>
      <c r="BD1621" s="1" t="s">
        <v>8053</v>
      </c>
      <c r="BE1621" t="str">
        <f t="shared" si="114"/>
        <v>N/A&amp;variant=thumb&amp;extension=png</v>
      </c>
    </row>
    <row r="1622" spans="1:59" ht="19" customHeight="1" x14ac:dyDescent="0.2">
      <c r="A1622">
        <v>1649</v>
      </c>
      <c r="B1622" t="str">
        <f t="shared" si="117"/>
        <v>69024-00010</v>
      </c>
      <c r="C1622" t="s">
        <v>5102</v>
      </c>
      <c r="D1622" t="str">
        <f t="shared" si="115"/>
        <v>WNB-69024-00010-XX</v>
      </c>
      <c r="E1622" t="s">
        <v>3170</v>
      </c>
      <c r="F1622" t="e">
        <v>#N/A</v>
      </c>
      <c r="G1622" t="s">
        <v>4827</v>
      </c>
      <c r="H1622" t="s">
        <v>5094</v>
      </c>
      <c r="I1622" t="s">
        <v>3645</v>
      </c>
      <c r="J1622" t="s">
        <v>5332</v>
      </c>
      <c r="K1622" t="s">
        <v>5333</v>
      </c>
      <c r="L1622" t="s">
        <v>5333</v>
      </c>
      <c r="M1622" t="s">
        <v>5330</v>
      </c>
      <c r="N1622" t="s">
        <v>5330</v>
      </c>
      <c r="P1622" t="s">
        <v>5330</v>
      </c>
      <c r="Q1622" t="s">
        <v>3868</v>
      </c>
      <c r="R1622" t="e">
        <v>#N/A</v>
      </c>
      <c r="S1622" t="b">
        <v>0</v>
      </c>
      <c r="T1622" t="s">
        <v>5102</v>
      </c>
      <c r="U1622" t="s">
        <v>5102</v>
      </c>
      <c r="AI1622">
        <v>-1</v>
      </c>
      <c r="AJ1622">
        <v>-1</v>
      </c>
      <c r="AK1622" t="s">
        <v>3230</v>
      </c>
      <c r="AL1622" t="s">
        <v>619</v>
      </c>
      <c r="AO1622" s="1" t="str">
        <f t="shared" si="116"/>
        <v>2W Distributor Bike</v>
      </c>
      <c r="BD1622" s="1" t="s">
        <v>5863</v>
      </c>
      <c r="BE1622" t="str">
        <f t="shared" si="114"/>
        <v>https://fs.amplifi.io//file?id=4c2c1b2a-45da-487f-91da-c9e1c97bc450&amp;variant=thumb&amp;extension=png</v>
      </c>
      <c r="BF1622" s="4" t="s">
        <v>7617</v>
      </c>
      <c r="BG1622" s="4" t="s">
        <v>5863</v>
      </c>
    </row>
    <row r="1623" spans="1:59" ht="19" customHeight="1" x14ac:dyDescent="0.2">
      <c r="A1623">
        <v>1650</v>
      </c>
      <c r="B1623" t="str">
        <f t="shared" si="117"/>
        <v>69024-00011</v>
      </c>
      <c r="C1623" t="s">
        <v>5103</v>
      </c>
      <c r="D1623" t="str">
        <f t="shared" si="115"/>
        <v>WNB-69024-00011-XX</v>
      </c>
      <c r="E1623" t="s">
        <v>3170</v>
      </c>
      <c r="F1623" t="e">
        <v>#N/A</v>
      </c>
      <c r="G1623" t="s">
        <v>4827</v>
      </c>
      <c r="H1623" t="s">
        <v>5094</v>
      </c>
      <c r="I1623" t="s">
        <v>3645</v>
      </c>
      <c r="J1623" t="s">
        <v>5332</v>
      </c>
      <c r="K1623" t="s">
        <v>5333</v>
      </c>
      <c r="L1623" t="s">
        <v>5333</v>
      </c>
      <c r="M1623" t="s">
        <v>5330</v>
      </c>
      <c r="N1623" t="s">
        <v>5330</v>
      </c>
      <c r="P1623" t="s">
        <v>5330</v>
      </c>
      <c r="Q1623" t="s">
        <v>3870</v>
      </c>
      <c r="R1623" t="e">
        <v>#N/A</v>
      </c>
      <c r="S1623" t="b">
        <v>0</v>
      </c>
      <c r="T1623" t="s">
        <v>5103</v>
      </c>
      <c r="U1623" t="s">
        <v>5103</v>
      </c>
      <c r="AI1623">
        <v>-1</v>
      </c>
      <c r="AJ1623">
        <v>-1</v>
      </c>
      <c r="AK1623" t="s">
        <v>3230</v>
      </c>
      <c r="AL1623" t="s">
        <v>619</v>
      </c>
      <c r="AO1623" s="1" t="str">
        <f t="shared" si="116"/>
        <v>2W Distributor Bike</v>
      </c>
      <c r="BD1623" s="1" t="s">
        <v>5864</v>
      </c>
      <c r="BE1623" t="str">
        <f t="shared" si="114"/>
        <v>https://fs.amplifi.io//file?id=ef49e1c7-02d2-4347-913c-6891d25a4ac4&amp;variant=thumb&amp;extension=png</v>
      </c>
      <c r="BF1623" s="4" t="s">
        <v>5864</v>
      </c>
      <c r="BG1623" s="4" t="s">
        <v>7618</v>
      </c>
    </row>
    <row r="1624" spans="1:59" ht="19" customHeight="1" x14ac:dyDescent="0.2">
      <c r="A1624">
        <v>1651</v>
      </c>
      <c r="B1624" t="str">
        <f t="shared" si="117"/>
        <v>69024-00012</v>
      </c>
      <c r="C1624" t="s">
        <v>5104</v>
      </c>
      <c r="D1624" t="str">
        <f t="shared" si="115"/>
        <v>WNB-69024-00012-XX</v>
      </c>
      <c r="E1624" t="s">
        <v>3170</v>
      </c>
      <c r="F1624" t="e">
        <v>#N/A</v>
      </c>
      <c r="G1624" t="s">
        <v>4827</v>
      </c>
      <c r="H1624" t="s">
        <v>5094</v>
      </c>
      <c r="I1624" t="s">
        <v>3645</v>
      </c>
      <c r="J1624" t="s">
        <v>5332</v>
      </c>
      <c r="K1624" t="s">
        <v>5333</v>
      </c>
      <c r="L1624" t="s">
        <v>5333</v>
      </c>
      <c r="M1624" t="s">
        <v>5330</v>
      </c>
      <c r="N1624" t="s">
        <v>5330</v>
      </c>
      <c r="P1624" t="s">
        <v>5330</v>
      </c>
      <c r="Q1624" t="s">
        <v>3872</v>
      </c>
      <c r="R1624" t="e">
        <v>#N/A</v>
      </c>
      <c r="S1624" t="b">
        <v>0</v>
      </c>
      <c r="T1624" t="s">
        <v>5104</v>
      </c>
      <c r="U1624" t="s">
        <v>5104</v>
      </c>
      <c r="AI1624">
        <v>-1</v>
      </c>
      <c r="AJ1624">
        <v>-1</v>
      </c>
      <c r="AK1624" t="s">
        <v>3230</v>
      </c>
      <c r="AL1624" t="s">
        <v>619</v>
      </c>
      <c r="AO1624" s="1" t="str">
        <f t="shared" si="116"/>
        <v>2W Distributor Bike</v>
      </c>
      <c r="BD1624" s="1" t="s">
        <v>5865</v>
      </c>
      <c r="BE1624" t="str">
        <f t="shared" si="114"/>
        <v>https://fs.amplifi.io//file?id=09ebc034-6702-4e95-a161-5e2d67d8f213&amp;variant=thumb&amp;extension=png</v>
      </c>
      <c r="BF1624" s="4" t="s">
        <v>5865</v>
      </c>
      <c r="BG1624" s="4" t="s">
        <v>7619</v>
      </c>
    </row>
    <row r="1625" spans="1:59" ht="19" customHeight="1" x14ac:dyDescent="0.2">
      <c r="A1625">
        <v>1652</v>
      </c>
      <c r="B1625" t="str">
        <f t="shared" si="117"/>
        <v>69024-00013</v>
      </c>
      <c r="C1625" t="s">
        <v>5105</v>
      </c>
      <c r="D1625" t="str">
        <f t="shared" si="115"/>
        <v>WNB-69024-00013-XX</v>
      </c>
      <c r="E1625" t="s">
        <v>3170</v>
      </c>
      <c r="F1625" t="e">
        <v>#N/A</v>
      </c>
      <c r="G1625" t="s">
        <v>4827</v>
      </c>
      <c r="H1625" t="s">
        <v>5094</v>
      </c>
      <c r="I1625" t="s">
        <v>3645</v>
      </c>
      <c r="J1625" t="s">
        <v>5332</v>
      </c>
      <c r="K1625" t="s">
        <v>5333</v>
      </c>
      <c r="L1625" t="s">
        <v>5333</v>
      </c>
      <c r="M1625" t="s">
        <v>5330</v>
      </c>
      <c r="N1625" t="s">
        <v>5330</v>
      </c>
      <c r="P1625" t="s">
        <v>5330</v>
      </c>
      <c r="Q1625" t="s">
        <v>3874</v>
      </c>
      <c r="R1625" t="e">
        <v>#N/A</v>
      </c>
      <c r="S1625" t="b">
        <v>0</v>
      </c>
      <c r="T1625" t="s">
        <v>5105</v>
      </c>
      <c r="U1625" t="s">
        <v>5105</v>
      </c>
      <c r="AI1625">
        <v>-1</v>
      </c>
      <c r="AJ1625">
        <v>-1</v>
      </c>
      <c r="AK1625" t="s">
        <v>3230</v>
      </c>
      <c r="AL1625" t="s">
        <v>619</v>
      </c>
      <c r="AO1625" s="1" t="str">
        <f t="shared" si="116"/>
        <v>2W Distributor Bike</v>
      </c>
      <c r="BD1625" s="1" t="s">
        <v>5866</v>
      </c>
      <c r="BE1625" t="str">
        <f t="shared" si="114"/>
        <v>https://fs.amplifi.io//file?id=1ac2f3cb-6ca4-4515-9be3-5fff2be9fbca&amp;variant=thumb&amp;extension=png</v>
      </c>
      <c r="BF1625" s="4" t="s">
        <v>5866</v>
      </c>
      <c r="BG1625" s="4" t="s">
        <v>7620</v>
      </c>
    </row>
    <row r="1626" spans="1:59" ht="19" customHeight="1" x14ac:dyDescent="0.2">
      <c r="A1626">
        <v>1653</v>
      </c>
      <c r="B1626" t="str">
        <f t="shared" si="117"/>
        <v>69024-00014</v>
      </c>
      <c r="C1626" t="s">
        <v>5106</v>
      </c>
      <c r="D1626" t="str">
        <f t="shared" si="115"/>
        <v>WNB-69024-00014-XX</v>
      </c>
      <c r="E1626" t="s">
        <v>3170</v>
      </c>
      <c r="F1626" t="e">
        <v>#N/A</v>
      </c>
      <c r="G1626" t="s">
        <v>4827</v>
      </c>
      <c r="H1626" t="s">
        <v>5094</v>
      </c>
      <c r="I1626" t="s">
        <v>3645</v>
      </c>
      <c r="J1626" t="s">
        <v>5332</v>
      </c>
      <c r="K1626" t="s">
        <v>5333</v>
      </c>
      <c r="L1626" t="s">
        <v>5333</v>
      </c>
      <c r="M1626" t="s">
        <v>5330</v>
      </c>
      <c r="N1626" t="s">
        <v>5330</v>
      </c>
      <c r="P1626" t="s">
        <v>5330</v>
      </c>
      <c r="Q1626" t="s">
        <v>3876</v>
      </c>
      <c r="R1626" t="e">
        <v>#N/A</v>
      </c>
      <c r="S1626" t="b">
        <v>0</v>
      </c>
      <c r="T1626" t="s">
        <v>5106</v>
      </c>
      <c r="U1626" t="s">
        <v>5106</v>
      </c>
      <c r="AI1626">
        <v>-1</v>
      </c>
      <c r="AJ1626">
        <v>-1</v>
      </c>
      <c r="AK1626" t="s">
        <v>3230</v>
      </c>
      <c r="AL1626" t="s">
        <v>619</v>
      </c>
      <c r="AO1626" s="1" t="str">
        <f t="shared" si="116"/>
        <v>2W Distributor Bike</v>
      </c>
      <c r="BD1626" s="1" t="s">
        <v>5867</v>
      </c>
      <c r="BE1626" t="str">
        <f t="shared" si="114"/>
        <v>https://fs.amplifi.io//file?id=5be59894-0f3b-4708-9c81-426cf4698d28&amp;variant=thumb&amp;extension=png</v>
      </c>
      <c r="BF1626" s="4" t="s">
        <v>5867</v>
      </c>
      <c r="BG1626" s="4" t="s">
        <v>7621</v>
      </c>
    </row>
    <row r="1627" spans="1:59" ht="19" customHeight="1" x14ac:dyDescent="0.2">
      <c r="A1627">
        <v>1654</v>
      </c>
      <c r="B1627" t="str">
        <f t="shared" si="117"/>
        <v>69024-00015</v>
      </c>
      <c r="C1627" t="s">
        <v>5107</v>
      </c>
      <c r="D1627" t="str">
        <f t="shared" si="115"/>
        <v>WNB-69024-00015-XX</v>
      </c>
      <c r="E1627" t="s">
        <v>3170</v>
      </c>
      <c r="F1627" t="e">
        <v>#N/A</v>
      </c>
      <c r="G1627" t="s">
        <v>4827</v>
      </c>
      <c r="H1627" t="s">
        <v>5094</v>
      </c>
      <c r="I1627" t="s">
        <v>3645</v>
      </c>
      <c r="J1627" t="s">
        <v>5332</v>
      </c>
      <c r="K1627" t="s">
        <v>5333</v>
      </c>
      <c r="L1627" t="s">
        <v>5333</v>
      </c>
      <c r="M1627" t="s">
        <v>5330</v>
      </c>
      <c r="N1627" t="s">
        <v>5330</v>
      </c>
      <c r="P1627" t="s">
        <v>5330</v>
      </c>
      <c r="Q1627" t="s">
        <v>3878</v>
      </c>
      <c r="R1627" t="e">
        <v>#N/A</v>
      </c>
      <c r="S1627" t="b">
        <v>0</v>
      </c>
      <c r="T1627" t="s">
        <v>5107</v>
      </c>
      <c r="U1627" t="s">
        <v>5107</v>
      </c>
      <c r="AI1627">
        <v>-1</v>
      </c>
      <c r="AJ1627">
        <v>-1</v>
      </c>
      <c r="AK1627" t="s">
        <v>3230</v>
      </c>
      <c r="AL1627" t="s">
        <v>619</v>
      </c>
      <c r="AO1627" s="1" t="str">
        <f t="shared" si="116"/>
        <v>2W Distributor Bike</v>
      </c>
      <c r="BD1627" s="1" t="s">
        <v>5868</v>
      </c>
      <c r="BE1627" t="str">
        <f t="shared" si="114"/>
        <v>https://fs.amplifi.io//file?id=9a55c67f-4792-4a54-930b-9dc6ed31b2f9&amp;variant=thumb&amp;extension=png</v>
      </c>
      <c r="BF1627" s="4" t="s">
        <v>5868</v>
      </c>
      <c r="BG1627" s="4" t="s">
        <v>7622</v>
      </c>
    </row>
    <row r="1628" spans="1:59" ht="19" customHeight="1" x14ac:dyDescent="0.2">
      <c r="A1628">
        <v>1655</v>
      </c>
      <c r="B1628" t="str">
        <f t="shared" si="117"/>
        <v>69040-00001</v>
      </c>
      <c r="C1628" t="s">
        <v>5108</v>
      </c>
      <c r="D1628" t="str">
        <f t="shared" si="115"/>
        <v>WNB-69040-00001-XX</v>
      </c>
      <c r="E1628" t="s">
        <v>3170</v>
      </c>
      <c r="F1628" t="e">
        <v>#N/A</v>
      </c>
      <c r="G1628" t="s">
        <v>4827</v>
      </c>
      <c r="H1628" t="s">
        <v>5109</v>
      </c>
      <c r="I1628" t="s">
        <v>3172</v>
      </c>
      <c r="J1628" t="s">
        <v>5332</v>
      </c>
      <c r="K1628" t="s">
        <v>5333</v>
      </c>
      <c r="L1628" t="s">
        <v>5333</v>
      </c>
      <c r="M1628" t="s">
        <v>5330</v>
      </c>
      <c r="N1628" t="s">
        <v>5330</v>
      </c>
      <c r="P1628" t="s">
        <v>5330</v>
      </c>
      <c r="Q1628" t="s">
        <v>3824</v>
      </c>
      <c r="R1628" t="e">
        <v>#N/A</v>
      </c>
      <c r="S1628" t="b">
        <v>0</v>
      </c>
      <c r="T1628" t="s">
        <v>5108</v>
      </c>
      <c r="U1628" t="s">
        <v>5108</v>
      </c>
      <c r="AI1628">
        <v>-1</v>
      </c>
      <c r="AJ1628">
        <v>-1</v>
      </c>
      <c r="AK1628" t="s">
        <v>3230</v>
      </c>
      <c r="AL1628" t="s">
        <v>619</v>
      </c>
      <c r="AO1628" s="1" t="str">
        <f t="shared" si="116"/>
        <v>2W Distributor Bike</v>
      </c>
      <c r="BD1628" s="1" t="s">
        <v>5875</v>
      </c>
      <c r="BE1628" t="str">
        <f t="shared" si="114"/>
        <v>https://fs.amplifi.io//file?id=edb4f863-f2c3-41d4-a6b2-0b363bbb9d16&amp;variant=thumb&amp;extension=png</v>
      </c>
      <c r="BF1628" s="4" t="s">
        <v>5875</v>
      </c>
      <c r="BG1628" s="4" t="s">
        <v>7629</v>
      </c>
    </row>
    <row r="1629" spans="1:59" ht="19" customHeight="1" x14ac:dyDescent="0.2">
      <c r="A1629">
        <v>1656</v>
      </c>
      <c r="B1629" t="str">
        <f t="shared" si="117"/>
        <v>69040-00002</v>
      </c>
      <c r="C1629" t="s">
        <v>5110</v>
      </c>
      <c r="D1629" t="str">
        <f t="shared" si="115"/>
        <v>WNB-69040-00002-XX</v>
      </c>
      <c r="E1629" t="s">
        <v>3170</v>
      </c>
      <c r="F1629" t="e">
        <v>#N/A</v>
      </c>
      <c r="G1629" t="s">
        <v>4827</v>
      </c>
      <c r="H1629" t="s">
        <v>5109</v>
      </c>
      <c r="I1629" t="s">
        <v>3172</v>
      </c>
      <c r="J1629" t="s">
        <v>5332</v>
      </c>
      <c r="K1629" t="s">
        <v>5333</v>
      </c>
      <c r="L1629" t="s">
        <v>5333</v>
      </c>
      <c r="M1629" t="s">
        <v>5330</v>
      </c>
      <c r="N1629" t="s">
        <v>5330</v>
      </c>
      <c r="P1629" t="s">
        <v>5330</v>
      </c>
      <c r="Q1629" t="s">
        <v>3794</v>
      </c>
      <c r="R1629" t="e">
        <v>#N/A</v>
      </c>
      <c r="S1629" t="b">
        <v>0</v>
      </c>
      <c r="T1629" t="s">
        <v>5110</v>
      </c>
      <c r="U1629" t="s">
        <v>5110</v>
      </c>
      <c r="AI1629">
        <v>-1</v>
      </c>
      <c r="AJ1629">
        <v>-1</v>
      </c>
      <c r="AK1629" t="s">
        <v>3230</v>
      </c>
      <c r="AL1629" t="s">
        <v>619</v>
      </c>
      <c r="AO1629" s="1" t="str">
        <f t="shared" si="116"/>
        <v>2W Distributor Bike</v>
      </c>
      <c r="BD1629" s="1" t="s">
        <v>5876</v>
      </c>
      <c r="BE1629" t="str">
        <f t="shared" si="114"/>
        <v>https://fs.amplifi.io//file?id=44b2d828-0d6b-4bf8-88e6-93e3372a79cf&amp;variant=thumb&amp;extension=png</v>
      </c>
      <c r="BF1629" s="4" t="s">
        <v>5876</v>
      </c>
      <c r="BG1629" s="4" t="s">
        <v>7630</v>
      </c>
    </row>
    <row r="1630" spans="1:59" ht="19" customHeight="1" x14ac:dyDescent="0.2">
      <c r="A1630">
        <v>1657</v>
      </c>
      <c r="B1630" t="str">
        <f t="shared" si="117"/>
        <v>69040-00003</v>
      </c>
      <c r="C1630" t="s">
        <v>5111</v>
      </c>
      <c r="D1630" t="str">
        <f t="shared" si="115"/>
        <v>WNB-69040-00003-XX</v>
      </c>
      <c r="E1630" t="s">
        <v>3170</v>
      </c>
      <c r="F1630" t="e">
        <v>#N/A</v>
      </c>
      <c r="G1630" t="s">
        <v>4827</v>
      </c>
      <c r="H1630" t="s">
        <v>5109</v>
      </c>
      <c r="I1630" t="s">
        <v>3172</v>
      </c>
      <c r="J1630" t="s">
        <v>5332</v>
      </c>
      <c r="K1630" t="s">
        <v>5333</v>
      </c>
      <c r="L1630" t="s">
        <v>5333</v>
      </c>
      <c r="M1630" t="s">
        <v>5330</v>
      </c>
      <c r="N1630" t="s">
        <v>5330</v>
      </c>
      <c r="P1630" t="s">
        <v>5330</v>
      </c>
      <c r="Q1630" t="s">
        <v>3860</v>
      </c>
      <c r="R1630" t="e">
        <v>#N/A</v>
      </c>
      <c r="S1630" t="b">
        <v>0</v>
      </c>
      <c r="T1630" t="s">
        <v>5111</v>
      </c>
      <c r="U1630" t="s">
        <v>5111</v>
      </c>
      <c r="AI1630">
        <v>-1</v>
      </c>
      <c r="AJ1630">
        <v>-1</v>
      </c>
      <c r="AK1630" t="s">
        <v>3230</v>
      </c>
      <c r="AL1630" t="s">
        <v>619</v>
      </c>
      <c r="AO1630" s="1" t="str">
        <f t="shared" si="116"/>
        <v>2W Distributor Bike</v>
      </c>
      <c r="BD1630" s="1" t="s">
        <v>5877</v>
      </c>
      <c r="BE1630" t="str">
        <f t="shared" si="114"/>
        <v>https://fs.amplifi.io//file?id=9f567424-01f0-4b35-85e3-66cb4ba796f6&amp;variant=thumb&amp;extension=png</v>
      </c>
      <c r="BF1630" s="4" t="s">
        <v>5877</v>
      </c>
      <c r="BG1630" s="4" t="s">
        <v>7631</v>
      </c>
    </row>
    <row r="1631" spans="1:59" ht="19" customHeight="1" x14ac:dyDescent="0.2">
      <c r="A1631">
        <v>1658</v>
      </c>
      <c r="B1631" t="str">
        <f t="shared" si="117"/>
        <v>69040-00004</v>
      </c>
      <c r="C1631" t="s">
        <v>5112</v>
      </c>
      <c r="D1631" t="str">
        <f t="shared" si="115"/>
        <v>WNB-69040-00004-XX</v>
      </c>
      <c r="E1631" t="s">
        <v>3170</v>
      </c>
      <c r="F1631" t="e">
        <v>#N/A</v>
      </c>
      <c r="G1631" t="s">
        <v>4827</v>
      </c>
      <c r="H1631" t="s">
        <v>5109</v>
      </c>
      <c r="I1631" t="s">
        <v>3172</v>
      </c>
      <c r="J1631" t="s">
        <v>5332</v>
      </c>
      <c r="K1631" t="s">
        <v>5333</v>
      </c>
      <c r="L1631" t="s">
        <v>5333</v>
      </c>
      <c r="M1631" t="s">
        <v>5330</v>
      </c>
      <c r="N1631" t="s">
        <v>5330</v>
      </c>
      <c r="P1631" t="s">
        <v>5330</v>
      </c>
      <c r="Q1631" t="s">
        <v>3872</v>
      </c>
      <c r="R1631" t="e">
        <v>#N/A</v>
      </c>
      <c r="S1631" t="b">
        <v>0</v>
      </c>
      <c r="T1631" t="s">
        <v>5112</v>
      </c>
      <c r="U1631" t="s">
        <v>5112</v>
      </c>
      <c r="AI1631">
        <v>-1</v>
      </c>
      <c r="AJ1631">
        <v>-1</v>
      </c>
      <c r="AK1631" t="s">
        <v>3230</v>
      </c>
      <c r="AL1631" t="s">
        <v>619</v>
      </c>
      <c r="AO1631" s="1" t="str">
        <f t="shared" si="116"/>
        <v>2W Distributor Bike</v>
      </c>
      <c r="BD1631" s="1" t="s">
        <v>5878</v>
      </c>
      <c r="BE1631" t="str">
        <f t="shared" si="114"/>
        <v>https://fs.amplifi.io//file?id=6a1945c8-16ea-47c9-b66f-7d974117624d&amp;variant=thumb&amp;extension=png</v>
      </c>
      <c r="BF1631" s="4" t="s">
        <v>5878</v>
      </c>
      <c r="BG1631" s="4" t="s">
        <v>7632</v>
      </c>
    </row>
    <row r="1632" spans="1:59" ht="19" customHeight="1" x14ac:dyDescent="0.2">
      <c r="A1632">
        <v>1659</v>
      </c>
      <c r="B1632" t="str">
        <f t="shared" si="117"/>
        <v>69040-00005</v>
      </c>
      <c r="C1632" t="s">
        <v>5113</v>
      </c>
      <c r="D1632" t="str">
        <f t="shared" si="115"/>
        <v>WNB-69040-00005-XX</v>
      </c>
      <c r="E1632" t="s">
        <v>3170</v>
      </c>
      <c r="F1632" t="e">
        <v>#N/A</v>
      </c>
      <c r="G1632" t="s">
        <v>4827</v>
      </c>
      <c r="H1632" t="s">
        <v>5109</v>
      </c>
      <c r="I1632" t="s">
        <v>3172</v>
      </c>
      <c r="J1632" t="s">
        <v>5332</v>
      </c>
      <c r="K1632" t="s">
        <v>5333</v>
      </c>
      <c r="L1632" t="s">
        <v>5333</v>
      </c>
      <c r="M1632" t="s">
        <v>5330</v>
      </c>
      <c r="N1632" t="s">
        <v>5330</v>
      </c>
      <c r="P1632" t="s">
        <v>5330</v>
      </c>
      <c r="Q1632" t="s">
        <v>3866</v>
      </c>
      <c r="R1632" t="e">
        <v>#N/A</v>
      </c>
      <c r="S1632" t="b">
        <v>0</v>
      </c>
      <c r="T1632" t="s">
        <v>5113</v>
      </c>
      <c r="U1632" t="s">
        <v>5113</v>
      </c>
      <c r="AI1632">
        <v>-1</v>
      </c>
      <c r="AJ1632">
        <v>-1</v>
      </c>
      <c r="AK1632" t="s">
        <v>3230</v>
      </c>
      <c r="AL1632" t="s">
        <v>619</v>
      </c>
      <c r="AO1632" s="1" t="str">
        <f t="shared" si="116"/>
        <v>2W Distributor Bike</v>
      </c>
      <c r="BD1632" s="1" t="s">
        <v>5879</v>
      </c>
      <c r="BE1632" t="str">
        <f t="shared" si="114"/>
        <v>https://fs.amplifi.io//file?id=c1c5b631-1646-4f86-9324-e3815af110da&amp;variant=thumb&amp;extension=png</v>
      </c>
      <c r="BF1632" s="4" t="s">
        <v>7633</v>
      </c>
      <c r="BG1632" s="4" t="s">
        <v>5879</v>
      </c>
    </row>
    <row r="1633" spans="1:59" ht="19" customHeight="1" x14ac:dyDescent="0.2">
      <c r="A1633">
        <v>1660</v>
      </c>
      <c r="B1633" t="str">
        <f t="shared" si="117"/>
        <v>69040-00006</v>
      </c>
      <c r="C1633" t="s">
        <v>5114</v>
      </c>
      <c r="D1633" t="str">
        <f t="shared" si="115"/>
        <v>WNB-69040-00006-XX</v>
      </c>
      <c r="E1633" t="s">
        <v>3170</v>
      </c>
      <c r="F1633" t="e">
        <v>#N/A</v>
      </c>
      <c r="G1633" t="s">
        <v>4827</v>
      </c>
      <c r="H1633" t="s">
        <v>5109</v>
      </c>
      <c r="I1633" t="s">
        <v>3172</v>
      </c>
      <c r="J1633" t="s">
        <v>5332</v>
      </c>
      <c r="K1633" t="s">
        <v>5333</v>
      </c>
      <c r="L1633" t="s">
        <v>5333</v>
      </c>
      <c r="M1633" t="s">
        <v>5330</v>
      </c>
      <c r="N1633" t="s">
        <v>5330</v>
      </c>
      <c r="P1633" t="s">
        <v>5330</v>
      </c>
      <c r="Q1633" t="s">
        <v>3878</v>
      </c>
      <c r="R1633" t="e">
        <v>#N/A</v>
      </c>
      <c r="S1633" t="b">
        <v>0</v>
      </c>
      <c r="T1633" t="s">
        <v>5114</v>
      </c>
      <c r="U1633" t="s">
        <v>5114</v>
      </c>
      <c r="AI1633">
        <v>-1</v>
      </c>
      <c r="AJ1633">
        <v>-1</v>
      </c>
      <c r="AK1633" t="s">
        <v>3230</v>
      </c>
      <c r="AL1633" t="s">
        <v>619</v>
      </c>
      <c r="AO1633" s="1" t="str">
        <f t="shared" si="116"/>
        <v>2W Distributor Bike</v>
      </c>
      <c r="BD1633" s="1" t="s">
        <v>5880</v>
      </c>
      <c r="BE1633" t="str">
        <f t="shared" si="114"/>
        <v>https://fs.amplifi.io//file?id=829d0089-3ef8-43ca-a52d-cf8748f40f7c&amp;variant=thumb&amp;extension=png</v>
      </c>
      <c r="BF1633" s="4" t="s">
        <v>5880</v>
      </c>
      <c r="BG1633" s="4" t="s">
        <v>7634</v>
      </c>
    </row>
  </sheetData>
  <autoFilter ref="A1:BP1633" xr:uid="{00000000-0001-0000-0000-000000000000}"/>
  <phoneticPr fontId="18" type="noConversion"/>
  <pageMargins left="0.75" right="0.75" top="1" bottom="1" header="0.5" footer="0.5"/>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3B70B-E39D-A348-A2C6-3FB2B526B5C8}">
  <dimension ref="A1:BS981"/>
  <sheetViews>
    <sheetView workbookViewId="0">
      <pane xSplit="5" ySplit="2" topLeftCell="F913" activePane="bottomRight" state="frozen"/>
      <selection pane="topRight" activeCell="F1" sqref="F1"/>
      <selection pane="bottomLeft" activeCell="A3" sqref="A3"/>
      <selection pane="bottomRight" sqref="A1:BS981"/>
    </sheetView>
  </sheetViews>
  <sheetFormatPr baseColWidth="10" defaultRowHeight="16" x14ac:dyDescent="0.2"/>
  <cols>
    <col min="1" max="1" width="15.33203125" bestFit="1" customWidth="1"/>
    <col min="2" max="2" width="13.33203125" bestFit="1" customWidth="1"/>
    <col min="3" max="3" width="11.83203125" bestFit="1" customWidth="1"/>
    <col min="4" max="4" width="15.33203125" bestFit="1" customWidth="1"/>
    <col min="5" max="5" width="10" bestFit="1" customWidth="1"/>
    <col min="6" max="6" width="12" bestFit="1" customWidth="1"/>
    <col min="7" max="7" width="24.33203125" bestFit="1" customWidth="1"/>
    <col min="8" max="8" width="32.83203125" bestFit="1" customWidth="1"/>
    <col min="9" max="9" width="17" bestFit="1" customWidth="1"/>
    <col min="10" max="10" width="19.83203125" bestFit="1" customWidth="1"/>
    <col min="11" max="11" width="15.1640625" bestFit="1" customWidth="1"/>
    <col min="12" max="12" width="16.1640625" bestFit="1" customWidth="1"/>
    <col min="13" max="13" width="13.6640625" bestFit="1" customWidth="1"/>
    <col min="14" max="14" width="16.33203125" bestFit="1" customWidth="1"/>
    <col min="15" max="15" width="15.5" bestFit="1" customWidth="1"/>
    <col min="16" max="16" width="14" bestFit="1" customWidth="1"/>
    <col min="17" max="17" width="13.33203125" bestFit="1" customWidth="1"/>
    <col min="18" max="18" width="11.6640625" bestFit="1" customWidth="1"/>
    <col min="19" max="19" width="11" bestFit="1" customWidth="1"/>
    <col min="20" max="20" width="11.83203125" bestFit="1" customWidth="1"/>
    <col min="21" max="27" width="15.5" bestFit="1" customWidth="1"/>
    <col min="28" max="28" width="15.5" customWidth="1"/>
    <col min="29" max="29" width="40.83203125" customWidth="1"/>
    <col min="30" max="30" width="45" bestFit="1" customWidth="1"/>
    <col min="31" max="32" width="21.6640625" bestFit="1" customWidth="1"/>
    <col min="33" max="33" width="14.1640625" bestFit="1" customWidth="1"/>
    <col min="34" max="34" width="13.33203125" bestFit="1" customWidth="1"/>
    <col min="35" max="36" width="8.83203125" bestFit="1" customWidth="1"/>
    <col min="37" max="38" width="15.6640625" bestFit="1" customWidth="1"/>
    <col min="39" max="40" width="13.83203125" bestFit="1" customWidth="1"/>
    <col min="41" max="41" width="69.1640625" customWidth="1"/>
    <col min="42" max="42" width="25.33203125" customWidth="1"/>
    <col min="43" max="43" width="138.5" customWidth="1"/>
    <col min="44" max="44" width="19.83203125" bestFit="1" customWidth="1"/>
    <col min="45" max="45" width="21.83203125" bestFit="1" customWidth="1"/>
    <col min="46" max="46" width="15.6640625" bestFit="1" customWidth="1"/>
    <col min="47" max="47" width="12.5" customWidth="1"/>
    <col min="48" max="48" width="19.5" bestFit="1" customWidth="1"/>
    <col min="49" max="49" width="20.33203125" bestFit="1" customWidth="1"/>
    <col min="50" max="50" width="18" bestFit="1" customWidth="1"/>
    <col min="51" max="51" width="14.1640625" bestFit="1" customWidth="1"/>
    <col min="52" max="52" width="19.83203125" bestFit="1" customWidth="1"/>
    <col min="53" max="53" width="15.33203125" bestFit="1" customWidth="1"/>
    <col min="54" max="54" width="14.6640625" bestFit="1" customWidth="1"/>
    <col min="55" max="55" width="10.6640625" bestFit="1" customWidth="1"/>
    <col min="56" max="56" width="11.5" bestFit="1" customWidth="1"/>
    <col min="57" max="57" width="8.5" bestFit="1" customWidth="1"/>
    <col min="58" max="58" width="7.83203125" bestFit="1" customWidth="1"/>
    <col min="59" max="59" width="60.5" bestFit="1" customWidth="1"/>
    <col min="60" max="60" width="87.83203125" bestFit="1" customWidth="1"/>
    <col min="61" max="61" width="60.5" bestFit="1" customWidth="1"/>
    <col min="62" max="70" width="13.1640625" bestFit="1" customWidth="1"/>
    <col min="71" max="71" width="14.1640625" bestFit="1" customWidth="1"/>
  </cols>
  <sheetData>
    <row r="1" spans="1:71" x14ac:dyDescent="0.2">
      <c r="A1" s="3" t="s">
        <v>5328</v>
      </c>
      <c r="B1" s="3" t="s">
        <v>5405</v>
      </c>
      <c r="C1" t="s">
        <v>0</v>
      </c>
      <c r="D1" t="s">
        <v>8036</v>
      </c>
      <c r="E1" t="s">
        <v>1</v>
      </c>
      <c r="F1" s="4" t="s">
        <v>2</v>
      </c>
      <c r="G1" t="s">
        <v>3</v>
      </c>
      <c r="H1" t="s">
        <v>4</v>
      </c>
      <c r="I1" t="s">
        <v>5</v>
      </c>
      <c r="J1" s="4" t="s">
        <v>5406</v>
      </c>
      <c r="K1" s="4" t="s">
        <v>5407</v>
      </c>
      <c r="L1" s="4" t="s">
        <v>5411</v>
      </c>
      <c r="M1" s="4" t="s">
        <v>5408</v>
      </c>
      <c r="N1" s="4" t="s">
        <v>5409</v>
      </c>
      <c r="O1" s="4" t="s">
        <v>5949</v>
      </c>
      <c r="P1" s="4" t="s">
        <v>8037</v>
      </c>
      <c r="Q1" t="s">
        <v>6</v>
      </c>
      <c r="R1" t="s">
        <v>7</v>
      </c>
      <c r="S1" t="s">
        <v>8</v>
      </c>
      <c r="T1" t="s">
        <v>9</v>
      </c>
      <c r="U1" t="s">
        <v>10</v>
      </c>
      <c r="V1" t="s">
        <v>11</v>
      </c>
      <c r="W1" t="s">
        <v>12</v>
      </c>
      <c r="X1" t="s">
        <v>13</v>
      </c>
      <c r="Y1" t="s">
        <v>14</v>
      </c>
      <c r="Z1" t="s">
        <v>15</v>
      </c>
      <c r="AA1" t="s">
        <v>16</v>
      </c>
      <c r="AB1" t="s">
        <v>9183</v>
      </c>
      <c r="AC1" t="s">
        <v>17</v>
      </c>
      <c r="AD1" t="s">
        <v>18</v>
      </c>
      <c r="AE1" t="s">
        <v>19</v>
      </c>
      <c r="AF1" t="s">
        <v>20</v>
      </c>
      <c r="AG1" t="s">
        <v>21</v>
      </c>
      <c r="AH1" t="s">
        <v>22</v>
      </c>
      <c r="AI1" t="s">
        <v>23</v>
      </c>
      <c r="AJ1" t="s">
        <v>9184</v>
      </c>
      <c r="AK1" t="s">
        <v>24</v>
      </c>
      <c r="AL1" t="s">
        <v>25</v>
      </c>
      <c r="AM1" t="s">
        <v>26</v>
      </c>
      <c r="AN1" t="s">
        <v>27</v>
      </c>
      <c r="AO1" t="s">
        <v>28</v>
      </c>
      <c r="AP1" t="s">
        <v>29</v>
      </c>
      <c r="AQ1" s="4" t="s">
        <v>9463</v>
      </c>
      <c r="AR1" s="5" t="s">
        <v>8038</v>
      </c>
      <c r="AS1" s="5" t="s">
        <v>8039</v>
      </c>
      <c r="AT1" s="5" t="s">
        <v>8040</v>
      </c>
      <c r="AU1" s="5" t="s">
        <v>8041</v>
      </c>
      <c r="AV1" s="5" t="s">
        <v>8042</v>
      </c>
      <c r="AW1" s="5" t="s">
        <v>8043</v>
      </c>
      <c r="AX1" s="5" t="s">
        <v>8044</v>
      </c>
      <c r="AY1" s="5" t="s">
        <v>8045</v>
      </c>
      <c r="AZ1" s="5" t="s">
        <v>8046</v>
      </c>
      <c r="BA1" s="5" t="s">
        <v>8047</v>
      </c>
      <c r="BB1" s="5" t="s">
        <v>8048</v>
      </c>
      <c r="BC1" s="5" t="s">
        <v>8049</v>
      </c>
      <c r="BD1" s="5" t="s">
        <v>8050</v>
      </c>
      <c r="BE1" s="5" t="s">
        <v>8051</v>
      </c>
      <c r="BF1" s="5" t="s">
        <v>8052</v>
      </c>
      <c r="BG1" t="s">
        <v>5950</v>
      </c>
      <c r="BH1" t="s">
        <v>30</v>
      </c>
      <c r="BI1" s="4" t="s">
        <v>5951</v>
      </c>
      <c r="BJ1" s="4" t="s">
        <v>5952</v>
      </c>
      <c r="BK1" s="4" t="s">
        <v>5953</v>
      </c>
      <c r="BL1" s="4" t="s">
        <v>5954</v>
      </c>
      <c r="BM1" s="4" t="s">
        <v>5955</v>
      </c>
      <c r="BN1" s="4" t="s">
        <v>5956</v>
      </c>
      <c r="BO1" s="4" t="s">
        <v>5957</v>
      </c>
      <c r="BP1" s="4" t="s">
        <v>5958</v>
      </c>
      <c r="BQ1" s="4" t="s">
        <v>5959</v>
      </c>
      <c r="BR1" s="4" t="s">
        <v>5960</v>
      </c>
      <c r="BS1" s="4" t="s">
        <v>5961</v>
      </c>
    </row>
    <row r="2" spans="1:71" ht="16" customHeight="1" x14ac:dyDescent="0.2">
      <c r="A2">
        <v>1</v>
      </c>
      <c r="B2" t="str">
        <f t="shared" ref="B2:C21" si="0">C2</f>
        <v>01004-007-01</v>
      </c>
      <c r="C2" t="str">
        <f t="shared" si="0"/>
        <v>01004-007-01</v>
      </c>
      <c r="D2" s="7" t="s">
        <v>1197</v>
      </c>
      <c r="E2" s="6" t="s">
        <v>139</v>
      </c>
      <c r="F2" t="s">
        <v>8991</v>
      </c>
      <c r="G2" s="6" t="s">
        <v>765</v>
      </c>
      <c r="H2" t="s">
        <v>766</v>
      </c>
      <c r="I2" s="6" t="s">
        <v>759</v>
      </c>
      <c r="J2" s="6" t="s">
        <v>5329</v>
      </c>
      <c r="K2" s="6" t="s">
        <v>5333</v>
      </c>
      <c r="L2" s="6" t="s">
        <v>8992</v>
      </c>
      <c r="M2" s="6" t="s">
        <v>766</v>
      </c>
      <c r="N2" s="6" t="s">
        <v>5359</v>
      </c>
      <c r="Q2" s="6" t="s">
        <v>219</v>
      </c>
      <c r="R2" s="9" t="b">
        <v>1</v>
      </c>
      <c r="S2" s="9" t="b">
        <v>0</v>
      </c>
      <c r="T2" s="6" t="s">
        <v>1197</v>
      </c>
      <c r="U2" s="6" t="s">
        <v>1197</v>
      </c>
      <c r="V2" t="s">
        <v>5330</v>
      </c>
      <c r="W2" t="s">
        <v>5330</v>
      </c>
      <c r="X2" t="s">
        <v>5330</v>
      </c>
      <c r="Y2" t="s">
        <v>5330</v>
      </c>
      <c r="Z2" t="s">
        <v>5330</v>
      </c>
      <c r="AA2" t="s">
        <v>5330</v>
      </c>
      <c r="AB2" t="s">
        <v>5330</v>
      </c>
      <c r="AC2" t="s">
        <v>667</v>
      </c>
      <c r="AD2" t="s">
        <v>5330</v>
      </c>
      <c r="AE2" t="s">
        <v>5330</v>
      </c>
      <c r="AF2" t="s">
        <v>5330</v>
      </c>
      <c r="AG2" t="s">
        <v>5330</v>
      </c>
      <c r="AH2" t="s">
        <v>5330</v>
      </c>
      <c r="AI2" t="s">
        <v>5330</v>
      </c>
      <c r="AJ2" t="s">
        <v>5330</v>
      </c>
      <c r="AK2" s="10">
        <v>55</v>
      </c>
      <c r="AL2" s="10">
        <v>60</v>
      </c>
      <c r="AM2" s="6" t="s">
        <v>475</v>
      </c>
      <c r="AN2" s="6" t="s">
        <v>760</v>
      </c>
      <c r="AO2" s="6" t="s">
        <v>767</v>
      </c>
      <c r="AP2" s="6" t="s">
        <v>9307</v>
      </c>
      <c r="AQ2" s="6" t="str">
        <f>IF(AR2="","",AR2&amp;", ")&amp;
IF(AS2="","",AS2&amp;", ")&amp;
IF(AT2="","",AT2&amp;", ")&amp;
IF(AU2="","",AU2&amp;", ")&amp;
IF(AV2="","",AV2&amp;", ")&amp;
IF(AW2="","",AW2&amp;", ")&amp;
IF(AX2="","",AX2&amp;", ")&amp;
IF(AY2="","",AY2&amp;", ")&amp;
IF(AZ2="","",AZ2&amp;", ")&amp;
IF(BA2="","",BA2&amp;", ")&amp;
IF(BB2="","",BB2&amp;", ")&amp;
IF(BC2="","",BC2&amp;", ")&amp;
IF(BD2="","",BD2&amp;", ")&amp;
IF(BE2="","",BE2&amp;", ")&amp;
IF(BF2="","",BF2)</f>
        <v>2W Distributor Bike, 2W Distributor - Moto, 2W Distributor, H2, International - Bike, International - Moto, International - AS, International, International - New, Mecanic Sport, Moto Dealers, Motonet, Pierce AB, Retail, TREK</v>
      </c>
      <c r="AR2" s="1" t="str">
        <f>IF($E2="Moto","",IF($E2="Snowboard","",IF($E2="Snowmobile","",AR$1)))</f>
        <v>2W Distributor Bike</v>
      </c>
      <c r="AS2" s="1" t="str">
        <f>IF($E2="Bike","",IF($E2="Snowboard","",AS$1))</f>
        <v>2W Distributor - Moto</v>
      </c>
      <c r="AT2" s="1" t="str">
        <f>IF($E2="Snowboard","",AT$1)</f>
        <v>2W Distributor</v>
      </c>
      <c r="AU2" s="1" t="str">
        <f>IF($E2="Moto","",IF($E2="Snowboard","",IF($E2="Snowmobile","",AU$1)))</f>
        <v>H2</v>
      </c>
      <c r="AV2" s="1" t="str">
        <f>IF($E2="Moto","",IF($E2="Snowboard","",IF($E2="Snowmobile","",AV$1)))</f>
        <v>International - Bike</v>
      </c>
      <c r="AW2" s="1" t="str">
        <f>IF($E2="Bike","",IF($E2="Snowboard","",AW$1))</f>
        <v>International - Moto</v>
      </c>
      <c r="AX2" s="1" t="str">
        <f>IF($E2="Snowboard","",AX$1)</f>
        <v>International - AS</v>
      </c>
      <c r="AY2" s="1" t="str">
        <f>IF($E2="Snowboard","",AY$1)</f>
        <v>International</v>
      </c>
      <c r="AZ2" s="1" t="str">
        <f>IF($E2="Snowboard","",AZ$1)</f>
        <v>International - New</v>
      </c>
      <c r="BA2" s="1" t="str">
        <f>IF($E2="Bike","",IF($E2="Snowboard","",BA$1))</f>
        <v>Mecanic Sport</v>
      </c>
      <c r="BB2" s="1" t="str">
        <f>IF($E2="Snowboard","",BB$1)</f>
        <v>Moto Dealers</v>
      </c>
      <c r="BC2" s="1" t="str">
        <f>IF($E2="Snowboard","",BC$1)</f>
        <v>Motonet</v>
      </c>
      <c r="BD2" s="1" t="str">
        <f>IF($E2="Bike","",IF($E2="Snowboard","",BD$1))</f>
        <v>Pierce AB</v>
      </c>
      <c r="BE2" s="1" t="str">
        <f>IF($E2="Snowboard","",BE$1)</f>
        <v>Retail</v>
      </c>
      <c r="BF2" s="1" t="str">
        <f>IF($E2="Moto","",IF($E2="Snowboard","",IF($E2="Snowmobile","",BF$1)))</f>
        <v>TREK</v>
      </c>
      <c r="BG2" t="s">
        <v>1198</v>
      </c>
      <c r="BH2" t="str">
        <f>IF(BG2="","",BG2&amp;"&amp;variant=thumb&amp;extension=png")</f>
        <v>https://fs.amplifi.io//file?id=6c5d0830-6f8a-4879-8ff9-dd880b9c674f&amp;variant=thumb&amp;extension=png</v>
      </c>
      <c r="BI2" t="s">
        <v>1198</v>
      </c>
      <c r="BJ2" t="s">
        <v>6252</v>
      </c>
      <c r="BK2" t="s">
        <v>6253</v>
      </c>
      <c r="BL2" t="s">
        <v>6254</v>
      </c>
    </row>
    <row r="3" spans="1:71" ht="17" x14ac:dyDescent="0.2">
      <c r="A3">
        <v>2</v>
      </c>
      <c r="B3" t="str">
        <f t="shared" si="0"/>
        <v>01004-068-01</v>
      </c>
      <c r="C3" t="str">
        <f t="shared" si="0"/>
        <v>01004-068-01</v>
      </c>
      <c r="D3" s="7" t="s">
        <v>1199</v>
      </c>
      <c r="E3" s="6" t="s">
        <v>139</v>
      </c>
      <c r="F3" t="s">
        <v>8991</v>
      </c>
      <c r="G3" s="6" t="s">
        <v>765</v>
      </c>
      <c r="H3" t="s">
        <v>766</v>
      </c>
      <c r="I3" s="6" t="s">
        <v>759</v>
      </c>
      <c r="J3" s="6" t="s">
        <v>5329</v>
      </c>
      <c r="K3" s="6" t="s">
        <v>5333</v>
      </c>
      <c r="L3" s="6" t="s">
        <v>8992</v>
      </c>
      <c r="M3" s="6" t="s">
        <v>766</v>
      </c>
      <c r="N3" s="6" t="s">
        <v>5359</v>
      </c>
      <c r="Q3" s="6" t="s">
        <v>1200</v>
      </c>
      <c r="R3" s="9" t="b">
        <v>1</v>
      </c>
      <c r="S3" s="9" t="b">
        <v>0</v>
      </c>
      <c r="T3" s="6" t="s">
        <v>1199</v>
      </c>
      <c r="U3" s="6" t="s">
        <v>1199</v>
      </c>
      <c r="V3" t="s">
        <v>5330</v>
      </c>
      <c r="W3" t="s">
        <v>5330</v>
      </c>
      <c r="X3" t="s">
        <v>5330</v>
      </c>
      <c r="Y3" t="s">
        <v>5330</v>
      </c>
      <c r="Z3" t="s">
        <v>5330</v>
      </c>
      <c r="AA3" t="s">
        <v>5330</v>
      </c>
      <c r="AB3" t="s">
        <v>5330</v>
      </c>
      <c r="AC3" t="s">
        <v>667</v>
      </c>
      <c r="AD3" t="s">
        <v>5330</v>
      </c>
      <c r="AE3" t="s">
        <v>5330</v>
      </c>
      <c r="AF3" t="s">
        <v>5330</v>
      </c>
      <c r="AG3" t="s">
        <v>5330</v>
      </c>
      <c r="AH3" t="s">
        <v>5330</v>
      </c>
      <c r="AI3" t="s">
        <v>5330</v>
      </c>
      <c r="AJ3" t="s">
        <v>5330</v>
      </c>
      <c r="AK3" s="10">
        <v>55</v>
      </c>
      <c r="AL3" s="10">
        <v>60</v>
      </c>
      <c r="AM3" s="6" t="s">
        <v>475</v>
      </c>
      <c r="AN3" s="6" t="s">
        <v>760</v>
      </c>
      <c r="AO3" s="6" t="s">
        <v>767</v>
      </c>
      <c r="AP3" s="6" t="s">
        <v>9307</v>
      </c>
      <c r="AQ3" s="6" t="str">
        <f>IF(AR3="","",AR3&amp;", ")&amp;
IF(AS3="","",AS3&amp;", ")&amp;
IF(AT3="","",AT3&amp;", ")&amp;
IF(AU3="","",AU3&amp;", ")&amp;
IF(AV3="","",AV3&amp;", ")&amp;
IF(AW3="","",AW3&amp;", ")&amp;
IF(AX3="","",AX3&amp;", ")&amp;
IF(AY3="","",AY3&amp;", ")&amp;
IF(AZ3="","",AZ3&amp;", ")&amp;
IF(BA3="","",BA3&amp;", ")&amp;
IF(BB3="","",BB3&amp;", ")&amp;
IF(BC3="","",BC3&amp;", ")&amp;
IF(BD3="","",BD3&amp;", ")&amp;
IF(BE3="","",BE3&amp;", ")&amp;
IF(BF3="","",BF3)</f>
        <v>2W Distributor Bike, 2W Distributor - Moto, 2W Distributor, H2, International - Bike, International - Moto, International - AS, International, International - New, Mecanic Sport, Moto Dealers, Motonet, Pierce AB, Retail, TREK</v>
      </c>
      <c r="AR3" s="1" t="str">
        <f t="shared" ref="AR3:AR66" si="1">IF($E3="Moto","",IF($E3="Snowboard","",IF($E3="Snowmobile","",AR$1)))</f>
        <v>2W Distributor Bike</v>
      </c>
      <c r="AS3" s="1" t="str">
        <f t="shared" ref="AS3:AS66" si="2">IF($E3="Bike","",IF($E3="Snowboard","",AS$1))</f>
        <v>2W Distributor - Moto</v>
      </c>
      <c r="AT3" s="1" t="str">
        <f t="shared" ref="AT3:AT66" si="3">IF($E3="Snowboard","",AT$1)</f>
        <v>2W Distributor</v>
      </c>
      <c r="AU3" s="1" t="str">
        <f t="shared" ref="AU3:AV66" si="4">IF($E3="Moto","",IF($E3="Snowboard","",IF($E3="Snowmobile","",AU$1)))</f>
        <v>H2</v>
      </c>
      <c r="AV3" s="1" t="str">
        <f t="shared" si="4"/>
        <v>International - Bike</v>
      </c>
      <c r="AW3" s="1" t="str">
        <f t="shared" ref="AW3:AW66" si="5">IF($E3="Bike","",IF($E3="Snowboard","",AW$1))</f>
        <v>International - Moto</v>
      </c>
      <c r="AX3" s="1" t="str">
        <f t="shared" ref="AX3:AZ66" si="6">IF($E3="Snowboard","",AX$1)</f>
        <v>International - AS</v>
      </c>
      <c r="AY3" s="1" t="str">
        <f t="shared" si="6"/>
        <v>International</v>
      </c>
      <c r="AZ3" s="1" t="str">
        <f t="shared" si="6"/>
        <v>International - New</v>
      </c>
      <c r="BA3" s="1" t="str">
        <f t="shared" ref="BA3:BA66" si="7">IF($E3="Bike","",IF($E3="Snowboard","",BA$1))</f>
        <v>Mecanic Sport</v>
      </c>
      <c r="BB3" s="1" t="str">
        <f t="shared" ref="BB3:BC66" si="8">IF($E3="Snowboard","",BB$1)</f>
        <v>Moto Dealers</v>
      </c>
      <c r="BC3" s="1" t="str">
        <f t="shared" si="8"/>
        <v>Motonet</v>
      </c>
      <c r="BD3" s="1" t="str">
        <f t="shared" ref="BD3:BD66" si="9">IF($E3="Bike","",IF($E3="Snowboard","",BD$1))</f>
        <v>Pierce AB</v>
      </c>
      <c r="BE3" s="1" t="str">
        <f t="shared" ref="BE3:BE66" si="10">IF($E3="Snowboard","",BE$1)</f>
        <v>Retail</v>
      </c>
      <c r="BF3" s="1" t="str">
        <f t="shared" ref="BF3:BF66" si="11">IF($E3="Moto","",IF($E3="Snowboard","",IF($E3="Snowmobile","",BF$1)))</f>
        <v>TREK</v>
      </c>
      <c r="BG3" t="s">
        <v>5542</v>
      </c>
      <c r="BH3" t="str">
        <f t="shared" ref="BH3:BH66" si="12">IF(BG3="","",BG3&amp;"&amp;variant=thumb&amp;extension=png")</f>
        <v>https://fs.amplifi.io//file?id=68cdb3d2-3df2-4cf5-bc08-524de84a879c&amp;variant=thumb&amp;extension=png</v>
      </c>
      <c r="BI3" t="s">
        <v>6255</v>
      </c>
      <c r="BJ3" t="s">
        <v>6256</v>
      </c>
      <c r="BK3" t="s">
        <v>5542</v>
      </c>
      <c r="BL3" t="s">
        <v>6257</v>
      </c>
    </row>
    <row r="4" spans="1:71" ht="17" x14ac:dyDescent="0.2">
      <c r="A4">
        <v>3</v>
      </c>
      <c r="B4" t="str">
        <f t="shared" si="0"/>
        <v>01004-404-01</v>
      </c>
      <c r="C4" t="str">
        <f t="shared" si="0"/>
        <v>01004-404-01</v>
      </c>
      <c r="D4" s="7" t="s">
        <v>1201</v>
      </c>
      <c r="E4" s="6" t="s">
        <v>139</v>
      </c>
      <c r="F4" t="s">
        <v>8991</v>
      </c>
      <c r="G4" s="6" t="s">
        <v>765</v>
      </c>
      <c r="H4" t="s">
        <v>766</v>
      </c>
      <c r="I4" s="6" t="s">
        <v>759</v>
      </c>
      <c r="J4" s="6" t="s">
        <v>5329</v>
      </c>
      <c r="K4" s="6" t="s">
        <v>5333</v>
      </c>
      <c r="L4" s="6" t="s">
        <v>8992</v>
      </c>
      <c r="M4" s="6" t="s">
        <v>766</v>
      </c>
      <c r="N4" s="6" t="s">
        <v>5359</v>
      </c>
      <c r="Q4" s="6" t="s">
        <v>1202</v>
      </c>
      <c r="R4" s="9" t="b">
        <v>1</v>
      </c>
      <c r="S4" s="9" t="b">
        <v>0</v>
      </c>
      <c r="T4" s="6" t="s">
        <v>1201</v>
      </c>
      <c r="U4" s="6" t="s">
        <v>1201</v>
      </c>
      <c r="V4" t="s">
        <v>5330</v>
      </c>
      <c r="W4" t="s">
        <v>5330</v>
      </c>
      <c r="X4" t="s">
        <v>5330</v>
      </c>
      <c r="Y4" t="s">
        <v>5330</v>
      </c>
      <c r="Z4" t="s">
        <v>5330</v>
      </c>
      <c r="AA4" t="s">
        <v>5330</v>
      </c>
      <c r="AB4" t="s">
        <v>5330</v>
      </c>
      <c r="AC4" t="s">
        <v>667</v>
      </c>
      <c r="AD4" t="s">
        <v>5330</v>
      </c>
      <c r="AE4" t="s">
        <v>5330</v>
      </c>
      <c r="AF4" t="s">
        <v>5330</v>
      </c>
      <c r="AG4" t="s">
        <v>5330</v>
      </c>
      <c r="AH4" t="s">
        <v>5330</v>
      </c>
      <c r="AI4" t="s">
        <v>5330</v>
      </c>
      <c r="AJ4" t="s">
        <v>5330</v>
      </c>
      <c r="AK4" s="10">
        <v>55</v>
      </c>
      <c r="AL4" s="10">
        <v>60</v>
      </c>
      <c r="AM4" s="6" t="s">
        <v>475</v>
      </c>
      <c r="AN4" s="6" t="s">
        <v>760</v>
      </c>
      <c r="AO4" s="6" t="s">
        <v>767</v>
      </c>
      <c r="AP4" s="6" t="s">
        <v>9307</v>
      </c>
      <c r="AQ4" s="6" t="str">
        <f>IF(AR4="","",AR4&amp;", ")&amp;
IF(AS4="","",AS4&amp;", ")&amp;
IF(AT4="","",AT4&amp;", ")&amp;
IF(AU4="","",AU4&amp;", ")&amp;
IF(AV4="","",AV4&amp;", ")&amp;
IF(AW4="","",AW4&amp;", ")&amp;
IF(AX4="","",AX4&amp;", ")&amp;
IF(AY4="","",AY4&amp;", ")&amp;
IF(AZ4="","",AZ4&amp;", ")&amp;
IF(BA4="","",BA4&amp;", ")&amp;
IF(BB4="","",BB4&amp;", ")&amp;
IF(BC4="","",BC4&amp;", ")&amp;
IF(BD4="","",BD4&amp;", ")&amp;
IF(BE4="","",BE4&amp;", ")&amp;
IF(BF4="","",BF4)</f>
        <v>2W Distributor Bike, 2W Distributor - Moto, 2W Distributor, H2, International - Bike, International - Moto, International - AS, International, International - New, Mecanic Sport, Moto Dealers, Motonet, Pierce AB, Retail, TREK</v>
      </c>
      <c r="AR4" s="1" t="str">
        <f t="shared" si="1"/>
        <v>2W Distributor Bike</v>
      </c>
      <c r="AS4" s="1" t="str">
        <f t="shared" si="2"/>
        <v>2W Distributor - Moto</v>
      </c>
      <c r="AT4" s="1" t="str">
        <f t="shared" si="3"/>
        <v>2W Distributor</v>
      </c>
      <c r="AU4" s="1" t="str">
        <f t="shared" si="4"/>
        <v>H2</v>
      </c>
      <c r="AV4" s="1" t="str">
        <f t="shared" si="4"/>
        <v>International - Bike</v>
      </c>
      <c r="AW4" s="1" t="str">
        <f t="shared" si="5"/>
        <v>International - Moto</v>
      </c>
      <c r="AX4" s="1" t="str">
        <f t="shared" si="6"/>
        <v>International - AS</v>
      </c>
      <c r="AY4" s="1" t="str">
        <f t="shared" si="6"/>
        <v>International</v>
      </c>
      <c r="AZ4" s="1" t="str">
        <f t="shared" si="6"/>
        <v>International - New</v>
      </c>
      <c r="BA4" s="1" t="str">
        <f t="shared" si="7"/>
        <v>Mecanic Sport</v>
      </c>
      <c r="BB4" s="1" t="str">
        <f t="shared" si="8"/>
        <v>Moto Dealers</v>
      </c>
      <c r="BC4" s="1" t="str">
        <f t="shared" si="8"/>
        <v>Motonet</v>
      </c>
      <c r="BD4" s="1" t="str">
        <f t="shared" si="9"/>
        <v>Pierce AB</v>
      </c>
      <c r="BE4" s="1" t="str">
        <f t="shared" si="10"/>
        <v>Retail</v>
      </c>
      <c r="BF4" s="1" t="str">
        <f t="shared" si="11"/>
        <v>TREK</v>
      </c>
      <c r="BG4" t="s">
        <v>1203</v>
      </c>
      <c r="BH4" t="str">
        <f t="shared" si="12"/>
        <v>https://fs.amplifi.io//file?id=757e115c-47a2-44ae-a1d1-ce7697186533&amp;variant=thumb&amp;extension=png</v>
      </c>
      <c r="BI4" t="s">
        <v>1203</v>
      </c>
      <c r="BJ4" t="s">
        <v>6258</v>
      </c>
    </row>
    <row r="5" spans="1:71" ht="17" x14ac:dyDescent="0.2">
      <c r="A5">
        <v>4</v>
      </c>
      <c r="B5" t="str">
        <f t="shared" si="0"/>
        <v>01005-068-01</v>
      </c>
      <c r="C5" t="str">
        <f t="shared" si="0"/>
        <v>01005-068-01</v>
      </c>
      <c r="D5" s="7" t="s">
        <v>1204</v>
      </c>
      <c r="E5" s="6" t="s">
        <v>139</v>
      </c>
      <c r="F5" t="s">
        <v>8991</v>
      </c>
      <c r="G5" s="6" t="s">
        <v>771</v>
      </c>
      <c r="H5" t="s">
        <v>766</v>
      </c>
      <c r="I5" s="6" t="s">
        <v>759</v>
      </c>
      <c r="J5" s="6" t="s">
        <v>5329</v>
      </c>
      <c r="K5" s="6" t="s">
        <v>5338</v>
      </c>
      <c r="L5" s="6" t="s">
        <v>8993</v>
      </c>
      <c r="M5" s="6" t="s">
        <v>766</v>
      </c>
      <c r="N5" s="6" t="s">
        <v>5359</v>
      </c>
      <c r="Q5" s="6" t="s">
        <v>1200</v>
      </c>
      <c r="R5" s="9" t="b">
        <v>1</v>
      </c>
      <c r="S5" s="9" t="b">
        <v>0</v>
      </c>
      <c r="T5" s="6" t="s">
        <v>1204</v>
      </c>
      <c r="U5" s="6" t="s">
        <v>1204</v>
      </c>
      <c r="V5" t="s">
        <v>5330</v>
      </c>
      <c r="W5" t="s">
        <v>5330</v>
      </c>
      <c r="X5" t="s">
        <v>5330</v>
      </c>
      <c r="Y5" t="s">
        <v>5330</v>
      </c>
      <c r="Z5" t="s">
        <v>5330</v>
      </c>
      <c r="AA5" t="s">
        <v>5330</v>
      </c>
      <c r="AB5" t="s">
        <v>5330</v>
      </c>
      <c r="AC5" t="s">
        <v>667</v>
      </c>
      <c r="AD5" t="s">
        <v>5330</v>
      </c>
      <c r="AE5" t="s">
        <v>5330</v>
      </c>
      <c r="AF5" t="s">
        <v>5330</v>
      </c>
      <c r="AG5" t="s">
        <v>5330</v>
      </c>
      <c r="AH5" t="s">
        <v>5330</v>
      </c>
      <c r="AI5" t="s">
        <v>5330</v>
      </c>
      <c r="AJ5" t="s">
        <v>5330</v>
      </c>
      <c r="AK5" s="10">
        <v>75</v>
      </c>
      <c r="AL5" s="10">
        <v>80</v>
      </c>
      <c r="AM5" s="6" t="s">
        <v>475</v>
      </c>
      <c r="AN5" s="6" t="s">
        <v>760</v>
      </c>
      <c r="AO5" s="6" t="s">
        <v>772</v>
      </c>
      <c r="AP5" s="6" t="s">
        <v>9308</v>
      </c>
      <c r="AQ5" s="6" t="str">
        <f>IF(AR5="","",AR5&amp;", ")&amp;
IF(AS5="","",AS5&amp;", ")&amp;
IF(AT5="","",AT5&amp;", ")&amp;
IF(AU5="","",AU5&amp;", ")&amp;
IF(AV5="","",AV5&amp;", ")&amp;
IF(AW5="","",AW5&amp;", ")&amp;
IF(AX5="","",AX5&amp;", ")&amp;
IF(AY5="","",AY5&amp;", ")&amp;
IF(AZ5="","",AZ5&amp;", ")&amp;
IF(BA5="","",BA5&amp;", ")&amp;
IF(BB5="","",BB5&amp;", ")&amp;
IF(BC5="","",BC5&amp;", ")&amp;
IF(BD5="","",BD5&amp;", ")&amp;
IF(BE5="","",BE5&amp;", ")&amp;
IF(BF5="","",BF5)</f>
        <v>2W Distributor Bike, 2W Distributor - Moto, 2W Distributor, H2, International - Bike, International - Moto, International - AS, International, International - New, Mecanic Sport, Moto Dealers, Motonet, Pierce AB, Retail, TREK</v>
      </c>
      <c r="AR5" s="1" t="str">
        <f t="shared" si="1"/>
        <v>2W Distributor Bike</v>
      </c>
      <c r="AS5" s="1" t="str">
        <f t="shared" si="2"/>
        <v>2W Distributor - Moto</v>
      </c>
      <c r="AT5" s="1" t="str">
        <f t="shared" si="3"/>
        <v>2W Distributor</v>
      </c>
      <c r="AU5" s="1" t="str">
        <f t="shared" si="4"/>
        <v>H2</v>
      </c>
      <c r="AV5" s="1" t="str">
        <f t="shared" si="4"/>
        <v>International - Bike</v>
      </c>
      <c r="AW5" s="1" t="str">
        <f t="shared" si="5"/>
        <v>International - Moto</v>
      </c>
      <c r="AX5" s="1" t="str">
        <f t="shared" si="6"/>
        <v>International - AS</v>
      </c>
      <c r="AY5" s="1" t="str">
        <f t="shared" si="6"/>
        <v>International</v>
      </c>
      <c r="AZ5" s="1" t="str">
        <f t="shared" si="6"/>
        <v>International - New</v>
      </c>
      <c r="BA5" s="1" t="str">
        <f t="shared" si="7"/>
        <v>Mecanic Sport</v>
      </c>
      <c r="BB5" s="1" t="str">
        <f t="shared" si="8"/>
        <v>Moto Dealers</v>
      </c>
      <c r="BC5" s="1" t="str">
        <f t="shared" si="8"/>
        <v>Motonet</v>
      </c>
      <c r="BD5" s="1" t="str">
        <f t="shared" si="9"/>
        <v>Pierce AB</v>
      </c>
      <c r="BE5" s="1" t="str">
        <f t="shared" si="10"/>
        <v>Retail</v>
      </c>
      <c r="BF5" s="1" t="str">
        <f t="shared" si="11"/>
        <v>TREK</v>
      </c>
      <c r="BG5" t="s">
        <v>1205</v>
      </c>
      <c r="BH5" t="str">
        <f t="shared" si="12"/>
        <v>https://fs.amplifi.io//file?id=c7211058-3983-4a6f-8fce-740f1ceb6a2c&amp;variant=thumb&amp;extension=png</v>
      </c>
      <c r="BI5" t="s">
        <v>1205</v>
      </c>
      <c r="BJ5" t="s">
        <v>6259</v>
      </c>
    </row>
    <row r="6" spans="1:71" ht="17" x14ac:dyDescent="0.2">
      <c r="A6">
        <v>5</v>
      </c>
      <c r="B6" t="str">
        <f t="shared" si="0"/>
        <v>01005-435-01</v>
      </c>
      <c r="C6" t="str">
        <f t="shared" si="0"/>
        <v>01005-435-01</v>
      </c>
      <c r="D6" s="7" t="s">
        <v>1206</v>
      </c>
      <c r="E6" s="6" t="s">
        <v>139</v>
      </c>
      <c r="F6" t="s">
        <v>8991</v>
      </c>
      <c r="G6" s="6" t="s">
        <v>771</v>
      </c>
      <c r="H6" t="s">
        <v>766</v>
      </c>
      <c r="I6" s="6" t="s">
        <v>759</v>
      </c>
      <c r="J6" s="6" t="s">
        <v>5329</v>
      </c>
      <c r="K6" s="6" t="s">
        <v>5338</v>
      </c>
      <c r="L6" s="6" t="s">
        <v>8993</v>
      </c>
      <c r="M6" s="6" t="s">
        <v>766</v>
      </c>
      <c r="N6" s="6" t="s">
        <v>5359</v>
      </c>
      <c r="Q6" s="6" t="s">
        <v>1207</v>
      </c>
      <c r="R6" s="9" t="b">
        <v>1</v>
      </c>
      <c r="S6" s="9" t="b">
        <v>0</v>
      </c>
      <c r="T6" s="6" t="s">
        <v>1206</v>
      </c>
      <c r="U6" s="6" t="s">
        <v>1206</v>
      </c>
      <c r="V6" t="s">
        <v>5330</v>
      </c>
      <c r="W6" t="s">
        <v>5330</v>
      </c>
      <c r="X6" t="s">
        <v>5330</v>
      </c>
      <c r="Y6" t="s">
        <v>5330</v>
      </c>
      <c r="Z6" t="s">
        <v>5330</v>
      </c>
      <c r="AA6" t="s">
        <v>5330</v>
      </c>
      <c r="AB6" t="s">
        <v>5330</v>
      </c>
      <c r="AC6" t="s">
        <v>667</v>
      </c>
      <c r="AD6" t="s">
        <v>5330</v>
      </c>
      <c r="AE6" t="s">
        <v>5330</v>
      </c>
      <c r="AF6" t="s">
        <v>5330</v>
      </c>
      <c r="AG6" t="s">
        <v>5330</v>
      </c>
      <c r="AH6" t="s">
        <v>5330</v>
      </c>
      <c r="AI6" t="s">
        <v>5330</v>
      </c>
      <c r="AJ6" t="s">
        <v>5330</v>
      </c>
      <c r="AK6" s="10">
        <v>75</v>
      </c>
      <c r="AL6" s="10">
        <v>80</v>
      </c>
      <c r="AM6" s="6" t="s">
        <v>475</v>
      </c>
      <c r="AN6" s="6" t="s">
        <v>760</v>
      </c>
      <c r="AO6" s="6" t="s">
        <v>772</v>
      </c>
      <c r="AP6" s="6" t="s">
        <v>9308</v>
      </c>
      <c r="AQ6" s="6" t="str">
        <f>IF(AR6="","",AR6&amp;", ")&amp;
IF(AS6="","",AS6&amp;", ")&amp;
IF(AT6="","",AT6&amp;", ")&amp;
IF(AU6="","",AU6&amp;", ")&amp;
IF(AV6="","",AV6&amp;", ")&amp;
IF(AW6="","",AW6&amp;", ")&amp;
IF(AX6="","",AX6&amp;", ")&amp;
IF(AY6="","",AY6&amp;", ")&amp;
IF(AZ6="","",AZ6&amp;", ")&amp;
IF(BA6="","",BA6&amp;", ")&amp;
IF(BB6="","",BB6&amp;", ")&amp;
IF(BC6="","",BC6&amp;", ")&amp;
IF(BD6="","",BD6&amp;", ")&amp;
IF(BE6="","",BE6&amp;", ")&amp;
IF(BF6="","",BF6)</f>
        <v>2W Distributor Bike, 2W Distributor - Moto, 2W Distributor, H2, International - Bike, International - Moto, International - AS, International, International - New, Mecanic Sport, Moto Dealers, Motonet, Pierce AB, Retail, TREK</v>
      </c>
      <c r="AR6" s="1" t="str">
        <f t="shared" si="1"/>
        <v>2W Distributor Bike</v>
      </c>
      <c r="AS6" s="1" t="str">
        <f t="shared" si="2"/>
        <v>2W Distributor - Moto</v>
      </c>
      <c r="AT6" s="1" t="str">
        <f t="shared" si="3"/>
        <v>2W Distributor</v>
      </c>
      <c r="AU6" s="1" t="str">
        <f t="shared" si="4"/>
        <v>H2</v>
      </c>
      <c r="AV6" s="1" t="str">
        <f t="shared" si="4"/>
        <v>International - Bike</v>
      </c>
      <c r="AW6" s="1" t="str">
        <f t="shared" si="5"/>
        <v>International - Moto</v>
      </c>
      <c r="AX6" s="1" t="str">
        <f t="shared" si="6"/>
        <v>International - AS</v>
      </c>
      <c r="AY6" s="1" t="str">
        <f t="shared" si="6"/>
        <v>International</v>
      </c>
      <c r="AZ6" s="1" t="str">
        <f t="shared" si="6"/>
        <v>International - New</v>
      </c>
      <c r="BA6" s="1" t="str">
        <f t="shared" si="7"/>
        <v>Mecanic Sport</v>
      </c>
      <c r="BB6" s="1" t="str">
        <f t="shared" si="8"/>
        <v>Moto Dealers</v>
      </c>
      <c r="BC6" s="1" t="str">
        <f t="shared" si="8"/>
        <v>Motonet</v>
      </c>
      <c r="BD6" s="1" t="str">
        <f t="shared" si="9"/>
        <v>Pierce AB</v>
      </c>
      <c r="BE6" s="1" t="str">
        <f t="shared" si="10"/>
        <v>Retail</v>
      </c>
      <c r="BF6" s="1" t="str">
        <f t="shared" si="11"/>
        <v>TREK</v>
      </c>
      <c r="BG6" t="s">
        <v>5543</v>
      </c>
      <c r="BH6" t="str">
        <f t="shared" si="12"/>
        <v>https://fs.amplifi.io//file?id=6bd68b74-f97f-4395-b1e2-b42609ccf748&amp;variant=thumb&amp;extension=png</v>
      </c>
      <c r="BI6" t="s">
        <v>6260</v>
      </c>
      <c r="BJ6" t="s">
        <v>5543</v>
      </c>
      <c r="BK6" t="s">
        <v>6261</v>
      </c>
      <c r="BL6" t="s">
        <v>6262</v>
      </c>
    </row>
    <row r="7" spans="1:71" ht="17" x14ac:dyDescent="0.2">
      <c r="A7">
        <v>6</v>
      </c>
      <c r="B7" t="str">
        <f t="shared" si="0"/>
        <v>10000-00000</v>
      </c>
      <c r="C7" t="str">
        <f t="shared" si="0"/>
        <v>10000-00000</v>
      </c>
      <c r="D7" s="7" t="s">
        <v>31</v>
      </c>
      <c r="E7" s="6" t="s">
        <v>32</v>
      </c>
      <c r="F7" t="s">
        <v>8991</v>
      </c>
      <c r="G7" s="6" t="s">
        <v>33</v>
      </c>
      <c r="H7" t="s">
        <v>34</v>
      </c>
      <c r="I7" s="6" t="s">
        <v>34</v>
      </c>
      <c r="J7" s="6" t="s">
        <v>5329</v>
      </c>
      <c r="K7" s="6" t="s">
        <v>5333</v>
      </c>
      <c r="L7" s="6" t="s">
        <v>8992</v>
      </c>
      <c r="M7" s="6" t="s">
        <v>34</v>
      </c>
      <c r="N7" s="6" t="s">
        <v>5359</v>
      </c>
      <c r="Q7" s="6" t="s">
        <v>35</v>
      </c>
      <c r="R7" s="9" t="b">
        <v>1</v>
      </c>
      <c r="S7" s="9" t="b">
        <v>1</v>
      </c>
      <c r="T7" s="6" t="s">
        <v>31</v>
      </c>
      <c r="U7" s="6" t="s">
        <v>31</v>
      </c>
      <c r="V7" t="s">
        <v>36</v>
      </c>
      <c r="W7" t="s">
        <v>37</v>
      </c>
      <c r="X7" t="s">
        <v>38</v>
      </c>
      <c r="Y7" t="s">
        <v>39</v>
      </c>
      <c r="Z7" t="s">
        <v>5330</v>
      </c>
      <c r="AA7" t="s">
        <v>5330</v>
      </c>
      <c r="AB7" t="s">
        <v>5330</v>
      </c>
      <c r="AC7" t="s">
        <v>40</v>
      </c>
      <c r="AD7" t="s">
        <v>41</v>
      </c>
      <c r="AE7" t="s">
        <v>42</v>
      </c>
      <c r="AF7" t="s">
        <v>43</v>
      </c>
      <c r="AG7" t="s">
        <v>44</v>
      </c>
      <c r="AH7" t="s">
        <v>5330</v>
      </c>
      <c r="AI7" t="s">
        <v>5330</v>
      </c>
      <c r="AJ7" t="s">
        <v>5330</v>
      </c>
      <c r="AK7" s="10">
        <v>32.5</v>
      </c>
      <c r="AL7" s="10">
        <v>34.5</v>
      </c>
      <c r="AM7" s="6" t="s">
        <v>45</v>
      </c>
      <c r="AN7" s="6" t="s">
        <v>46</v>
      </c>
      <c r="AO7" s="6" t="s">
        <v>47</v>
      </c>
      <c r="AP7" s="6" t="s">
        <v>9309</v>
      </c>
      <c r="AQ7" s="6" t="str">
        <f t="shared" ref="AQ7:AQ16" si="13">IF(AR7="","",AR7&amp;", ")&amp;
IF(AS7="","",AS7&amp;", ")&amp;
IF(AT7="","",AT7&amp;", ")&amp;
IF(AU7="","",AU7&amp;", ")&amp;
IF(AV7="","",AV7&amp;", ")&amp;
IF(AW7="","",AW7&amp;", ")&amp;
IF(AX7="","",AX7&amp;", ")&amp;
IF(AY7="","",AY7&amp;", ")&amp;
IF(AZ7="","",AZ7&amp;", ")&amp;
IF(BA7="","",BA7&amp;", ")&amp;
IF(BB7="","",BB7&amp;", ")&amp;
IF(BC7="","",BC7&amp;", ")&amp;
IF(BD7="","",BD7&amp;", ")&amp;
IF(BE7="","",BE7)&amp;
IF(BF7="","",BF7)</f>
        <v>2W Distributor - Moto, 2W Distributor, International - Moto, International - AS, International, International - New, Mecanic Sport, Moto Dealers, Motonet, Pierce AB, Retail</v>
      </c>
      <c r="AR7" s="1" t="str">
        <f t="shared" si="1"/>
        <v/>
      </c>
      <c r="AS7" s="1" t="str">
        <f t="shared" si="2"/>
        <v>2W Distributor - Moto</v>
      </c>
      <c r="AT7" s="1" t="str">
        <f t="shared" si="3"/>
        <v>2W Distributor</v>
      </c>
      <c r="AU7" s="1" t="str">
        <f t="shared" si="4"/>
        <v/>
      </c>
      <c r="AV7" s="1" t="str">
        <f t="shared" si="4"/>
        <v/>
      </c>
      <c r="AW7" s="1" t="str">
        <f t="shared" si="5"/>
        <v>International - Moto</v>
      </c>
      <c r="AX7" s="1" t="str">
        <f t="shared" si="6"/>
        <v>International - AS</v>
      </c>
      <c r="AY7" s="1" t="str">
        <f t="shared" si="6"/>
        <v>International</v>
      </c>
      <c r="AZ7" s="1" t="str">
        <f t="shared" si="6"/>
        <v>International - New</v>
      </c>
      <c r="BA7" s="1" t="str">
        <f t="shared" si="7"/>
        <v>Mecanic Sport</v>
      </c>
      <c r="BB7" s="1" t="str">
        <f t="shared" si="8"/>
        <v>Moto Dealers</v>
      </c>
      <c r="BC7" s="1" t="str">
        <f t="shared" si="8"/>
        <v>Motonet</v>
      </c>
      <c r="BD7" s="1" t="str">
        <f t="shared" si="9"/>
        <v>Pierce AB</v>
      </c>
      <c r="BE7" s="1" t="str">
        <f t="shared" si="10"/>
        <v>Retail</v>
      </c>
      <c r="BF7" s="1" t="str">
        <f t="shared" si="11"/>
        <v/>
      </c>
      <c r="BG7" t="s">
        <v>5115</v>
      </c>
      <c r="BH7" t="str">
        <f t="shared" si="12"/>
        <v>https://fs.amplifi.io//file?id=49b96c13-97be-4197-b853-60594abd3ff9&amp;variant=thumb&amp;extension=png</v>
      </c>
      <c r="BI7" t="s">
        <v>5115</v>
      </c>
    </row>
    <row r="8" spans="1:71" ht="17" x14ac:dyDescent="0.2">
      <c r="A8">
        <v>11</v>
      </c>
      <c r="B8" t="str">
        <f t="shared" si="0"/>
        <v>10000-00005</v>
      </c>
      <c r="C8" t="str">
        <f t="shared" si="0"/>
        <v>10000-00005</v>
      </c>
      <c r="D8" s="7" t="s">
        <v>49</v>
      </c>
      <c r="E8" s="6" t="s">
        <v>32</v>
      </c>
      <c r="F8" t="s">
        <v>8991</v>
      </c>
      <c r="G8" s="6" t="s">
        <v>33</v>
      </c>
      <c r="H8" t="s">
        <v>34</v>
      </c>
      <c r="I8" s="6" t="s">
        <v>34</v>
      </c>
      <c r="J8" s="6" t="s">
        <v>5329</v>
      </c>
      <c r="K8" s="6" t="s">
        <v>5333</v>
      </c>
      <c r="L8" s="6" t="s">
        <v>8992</v>
      </c>
      <c r="M8" s="6" t="s">
        <v>34</v>
      </c>
      <c r="N8" s="6" t="s">
        <v>5359</v>
      </c>
      <c r="Q8" s="6" t="s">
        <v>50</v>
      </c>
      <c r="R8" s="9" t="b">
        <v>1</v>
      </c>
      <c r="S8" s="9" t="b">
        <v>1</v>
      </c>
      <c r="T8" s="6" t="s">
        <v>49</v>
      </c>
      <c r="U8" s="6" t="s">
        <v>49</v>
      </c>
      <c r="V8" t="s">
        <v>51</v>
      </c>
      <c r="W8" t="s">
        <v>52</v>
      </c>
      <c r="X8" t="s">
        <v>53</v>
      </c>
      <c r="Y8" t="s">
        <v>54</v>
      </c>
      <c r="Z8" t="s">
        <v>5330</v>
      </c>
      <c r="AA8" t="s">
        <v>5330</v>
      </c>
      <c r="AB8" t="s">
        <v>5330</v>
      </c>
      <c r="AC8" t="s">
        <v>40</v>
      </c>
      <c r="AD8" t="s">
        <v>41</v>
      </c>
      <c r="AE8" t="s">
        <v>42</v>
      </c>
      <c r="AF8" t="s">
        <v>43</v>
      </c>
      <c r="AG8" t="s">
        <v>44</v>
      </c>
      <c r="AH8" t="s">
        <v>5330</v>
      </c>
      <c r="AI8" t="s">
        <v>5330</v>
      </c>
      <c r="AJ8" t="s">
        <v>5330</v>
      </c>
      <c r="AK8" s="10">
        <v>32.5</v>
      </c>
      <c r="AL8" s="10">
        <v>34.5</v>
      </c>
      <c r="AM8" s="6" t="s">
        <v>45</v>
      </c>
      <c r="AN8" s="6" t="s">
        <v>46</v>
      </c>
      <c r="AO8" s="6" t="s">
        <v>47</v>
      </c>
      <c r="AP8" s="6" t="s">
        <v>9309</v>
      </c>
      <c r="AQ8" s="6" t="str">
        <f t="shared" si="13"/>
        <v>2W Distributor - Moto, 2W Distributor, International - Moto, International - AS, International, International - New, Mecanic Sport, Moto Dealers, Motonet, Pierce AB, Retail</v>
      </c>
      <c r="AR8" s="1" t="str">
        <f t="shared" si="1"/>
        <v/>
      </c>
      <c r="AS8" s="1" t="str">
        <f t="shared" si="2"/>
        <v>2W Distributor - Moto</v>
      </c>
      <c r="AT8" s="1" t="str">
        <f t="shared" si="3"/>
        <v>2W Distributor</v>
      </c>
      <c r="AU8" s="1" t="str">
        <f t="shared" si="4"/>
        <v/>
      </c>
      <c r="AV8" s="1" t="str">
        <f t="shared" si="4"/>
        <v/>
      </c>
      <c r="AW8" s="1" t="str">
        <f t="shared" si="5"/>
        <v>International - Moto</v>
      </c>
      <c r="AX8" s="1" t="str">
        <f t="shared" si="6"/>
        <v>International - AS</v>
      </c>
      <c r="AY8" s="1" t="str">
        <f t="shared" si="6"/>
        <v>International</v>
      </c>
      <c r="AZ8" s="1" t="str">
        <f t="shared" si="6"/>
        <v>International - New</v>
      </c>
      <c r="BA8" s="1" t="str">
        <f t="shared" si="7"/>
        <v>Mecanic Sport</v>
      </c>
      <c r="BB8" s="1" t="str">
        <f t="shared" si="8"/>
        <v>Moto Dealers</v>
      </c>
      <c r="BC8" s="1" t="str">
        <f t="shared" si="8"/>
        <v>Motonet</v>
      </c>
      <c r="BD8" s="1" t="str">
        <f t="shared" si="9"/>
        <v>Pierce AB</v>
      </c>
      <c r="BE8" s="1" t="str">
        <f t="shared" si="10"/>
        <v>Retail</v>
      </c>
      <c r="BF8" s="1" t="str">
        <f t="shared" si="11"/>
        <v/>
      </c>
      <c r="BG8" t="s">
        <v>5116</v>
      </c>
      <c r="BH8" t="str">
        <f t="shared" si="12"/>
        <v>https://fs.amplifi.io//file?id=702e291b-2df4-40e9-9d3c-99de9139f842&amp;variant=thumb&amp;extension=png</v>
      </c>
      <c r="BI8" t="s">
        <v>5116</v>
      </c>
    </row>
    <row r="9" spans="1:71" ht="17" x14ac:dyDescent="0.2">
      <c r="A9">
        <v>16</v>
      </c>
      <c r="B9" t="str">
        <f t="shared" si="0"/>
        <v>10000-00010</v>
      </c>
      <c r="C9" t="str">
        <f t="shared" si="0"/>
        <v>10000-00010</v>
      </c>
      <c r="D9" s="7" t="s">
        <v>55</v>
      </c>
      <c r="E9" s="6" t="s">
        <v>32</v>
      </c>
      <c r="F9" t="s">
        <v>8991</v>
      </c>
      <c r="G9" s="6" t="s">
        <v>33</v>
      </c>
      <c r="H9" t="s">
        <v>34</v>
      </c>
      <c r="I9" s="6" t="s">
        <v>34</v>
      </c>
      <c r="J9" s="6" t="s">
        <v>5329</v>
      </c>
      <c r="K9" s="6" t="s">
        <v>5333</v>
      </c>
      <c r="L9" s="6" t="s">
        <v>8992</v>
      </c>
      <c r="M9" s="6" t="s">
        <v>34</v>
      </c>
      <c r="N9" s="6" t="s">
        <v>5359</v>
      </c>
      <c r="Q9" s="6" t="s">
        <v>56</v>
      </c>
      <c r="R9" s="9" t="b">
        <v>1</v>
      </c>
      <c r="S9" s="9" t="b">
        <v>1</v>
      </c>
      <c r="T9" s="6" t="s">
        <v>55</v>
      </c>
      <c r="U9" s="6" t="s">
        <v>55</v>
      </c>
      <c r="V9" t="s">
        <v>57</v>
      </c>
      <c r="W9" t="s">
        <v>58</v>
      </c>
      <c r="X9" t="s">
        <v>59</v>
      </c>
      <c r="Y9" t="s">
        <v>60</v>
      </c>
      <c r="Z9" t="s">
        <v>5330</v>
      </c>
      <c r="AA9" t="s">
        <v>5330</v>
      </c>
      <c r="AB9" t="s">
        <v>5330</v>
      </c>
      <c r="AC9" t="s">
        <v>40</v>
      </c>
      <c r="AD9" t="s">
        <v>41</v>
      </c>
      <c r="AE9" t="s">
        <v>42</v>
      </c>
      <c r="AF9" t="s">
        <v>43</v>
      </c>
      <c r="AG9" t="s">
        <v>44</v>
      </c>
      <c r="AH9" t="s">
        <v>5330</v>
      </c>
      <c r="AI9" t="s">
        <v>5330</v>
      </c>
      <c r="AJ9" t="s">
        <v>5330</v>
      </c>
      <c r="AK9" s="10">
        <v>32.5</v>
      </c>
      <c r="AL9" s="10">
        <v>34.5</v>
      </c>
      <c r="AM9" s="6" t="s">
        <v>45</v>
      </c>
      <c r="AN9" s="6" t="s">
        <v>46</v>
      </c>
      <c r="AO9" s="6" t="s">
        <v>47</v>
      </c>
      <c r="AP9" s="6" t="s">
        <v>9309</v>
      </c>
      <c r="AQ9" s="6" t="str">
        <f t="shared" si="13"/>
        <v>2W Distributor - Moto, 2W Distributor, International - Moto, International - AS, International, International - New, Mecanic Sport, Moto Dealers, Motonet, Pierce AB, Retail</v>
      </c>
      <c r="AR9" s="1" t="str">
        <f t="shared" si="1"/>
        <v/>
      </c>
      <c r="AS9" s="1" t="str">
        <f t="shared" si="2"/>
        <v>2W Distributor - Moto</v>
      </c>
      <c r="AT9" s="1" t="str">
        <f t="shared" si="3"/>
        <v>2W Distributor</v>
      </c>
      <c r="AU9" s="1" t="str">
        <f t="shared" si="4"/>
        <v/>
      </c>
      <c r="AV9" s="1" t="str">
        <f t="shared" si="4"/>
        <v/>
      </c>
      <c r="AW9" s="1" t="str">
        <f t="shared" si="5"/>
        <v>International - Moto</v>
      </c>
      <c r="AX9" s="1" t="str">
        <f t="shared" si="6"/>
        <v>International - AS</v>
      </c>
      <c r="AY9" s="1" t="str">
        <f t="shared" si="6"/>
        <v>International</v>
      </c>
      <c r="AZ9" s="1" t="str">
        <f t="shared" si="6"/>
        <v>International - New</v>
      </c>
      <c r="BA9" s="1" t="str">
        <f t="shared" si="7"/>
        <v>Mecanic Sport</v>
      </c>
      <c r="BB9" s="1" t="str">
        <f t="shared" si="8"/>
        <v>Moto Dealers</v>
      </c>
      <c r="BC9" s="1" t="str">
        <f t="shared" si="8"/>
        <v>Motonet</v>
      </c>
      <c r="BD9" s="1" t="str">
        <f t="shared" si="9"/>
        <v>Pierce AB</v>
      </c>
      <c r="BE9" s="1" t="str">
        <f t="shared" si="10"/>
        <v>Retail</v>
      </c>
      <c r="BF9" s="1" t="str">
        <f t="shared" si="11"/>
        <v/>
      </c>
      <c r="BG9" t="s">
        <v>5117</v>
      </c>
      <c r="BH9" t="str">
        <f t="shared" si="12"/>
        <v>https://fs.amplifi.io//file?id=54fa7a1a-6a08-4523-a55e-1744e1d1028e&amp;variant=thumb&amp;extension=png</v>
      </c>
      <c r="BI9" t="s">
        <v>5117</v>
      </c>
    </row>
    <row r="10" spans="1:71" ht="17" x14ac:dyDescent="0.2">
      <c r="A10">
        <v>21</v>
      </c>
      <c r="B10" t="str">
        <f t="shared" si="0"/>
        <v>10000-00015</v>
      </c>
      <c r="C10" t="str">
        <f t="shared" si="0"/>
        <v>10000-00015</v>
      </c>
      <c r="D10" s="7" t="s">
        <v>61</v>
      </c>
      <c r="E10" s="6" t="s">
        <v>32</v>
      </c>
      <c r="F10" t="s">
        <v>8991</v>
      </c>
      <c r="G10" s="6" t="s">
        <v>33</v>
      </c>
      <c r="H10" t="s">
        <v>34</v>
      </c>
      <c r="I10" s="6" t="s">
        <v>34</v>
      </c>
      <c r="J10" s="6" t="s">
        <v>5329</v>
      </c>
      <c r="K10" s="6" t="s">
        <v>5333</v>
      </c>
      <c r="L10" s="6" t="s">
        <v>8992</v>
      </c>
      <c r="M10" s="6" t="s">
        <v>34</v>
      </c>
      <c r="N10" s="6" t="s">
        <v>5359</v>
      </c>
      <c r="Q10" s="6" t="s">
        <v>62</v>
      </c>
      <c r="R10" s="9" t="b">
        <v>1</v>
      </c>
      <c r="S10" s="9" t="b">
        <v>0</v>
      </c>
      <c r="T10" s="6" t="s">
        <v>61</v>
      </c>
      <c r="U10" s="6" t="s">
        <v>61</v>
      </c>
      <c r="V10" t="s">
        <v>63</v>
      </c>
      <c r="W10" t="s">
        <v>64</v>
      </c>
      <c r="X10" t="s">
        <v>65</v>
      </c>
      <c r="Y10" t="s">
        <v>5330</v>
      </c>
      <c r="Z10" t="s">
        <v>5330</v>
      </c>
      <c r="AA10" t="s">
        <v>5330</v>
      </c>
      <c r="AB10" t="s">
        <v>5330</v>
      </c>
      <c r="AC10" t="s">
        <v>40</v>
      </c>
      <c r="AD10" t="s">
        <v>41</v>
      </c>
      <c r="AE10" t="s">
        <v>42</v>
      </c>
      <c r="AF10" t="s">
        <v>43</v>
      </c>
      <c r="AG10" t="s">
        <v>5330</v>
      </c>
      <c r="AH10" t="s">
        <v>5330</v>
      </c>
      <c r="AI10" t="s">
        <v>5330</v>
      </c>
      <c r="AJ10" t="s">
        <v>5330</v>
      </c>
      <c r="AK10" s="10">
        <v>32.5</v>
      </c>
      <c r="AL10" s="10">
        <v>34.5</v>
      </c>
      <c r="AM10" s="6" t="s">
        <v>45</v>
      </c>
      <c r="AN10" s="6" t="s">
        <v>46</v>
      </c>
      <c r="AO10" s="6" t="s">
        <v>47</v>
      </c>
      <c r="AP10" s="6" t="s">
        <v>9309</v>
      </c>
      <c r="AQ10" s="6" t="str">
        <f t="shared" si="13"/>
        <v>2W Distributor - Moto, 2W Distributor, International - Moto, International - AS, International, International - New, Mecanic Sport, Moto Dealers, Motonet, Pierce AB, Retail</v>
      </c>
      <c r="AR10" s="1" t="str">
        <f t="shared" si="1"/>
        <v/>
      </c>
      <c r="AS10" s="1" t="str">
        <f t="shared" si="2"/>
        <v>2W Distributor - Moto</v>
      </c>
      <c r="AT10" s="1" t="str">
        <f t="shared" si="3"/>
        <v>2W Distributor</v>
      </c>
      <c r="AU10" s="1" t="str">
        <f t="shared" si="4"/>
        <v/>
      </c>
      <c r="AV10" s="1" t="str">
        <f t="shared" si="4"/>
        <v/>
      </c>
      <c r="AW10" s="1" t="str">
        <f t="shared" si="5"/>
        <v>International - Moto</v>
      </c>
      <c r="AX10" s="1" t="str">
        <f t="shared" si="6"/>
        <v>International - AS</v>
      </c>
      <c r="AY10" s="1" t="str">
        <f t="shared" si="6"/>
        <v>International</v>
      </c>
      <c r="AZ10" s="1" t="str">
        <f t="shared" si="6"/>
        <v>International - New</v>
      </c>
      <c r="BA10" s="1" t="str">
        <f t="shared" si="7"/>
        <v>Mecanic Sport</v>
      </c>
      <c r="BB10" s="1" t="str">
        <f t="shared" si="8"/>
        <v>Moto Dealers</v>
      </c>
      <c r="BC10" s="1" t="str">
        <f t="shared" si="8"/>
        <v>Motonet</v>
      </c>
      <c r="BD10" s="1" t="str">
        <f t="shared" si="9"/>
        <v>Pierce AB</v>
      </c>
      <c r="BE10" s="1" t="str">
        <f t="shared" si="10"/>
        <v>Retail</v>
      </c>
      <c r="BF10" s="1" t="str">
        <f t="shared" si="11"/>
        <v/>
      </c>
      <c r="BG10" t="s">
        <v>5118</v>
      </c>
      <c r="BH10" t="str">
        <f t="shared" si="12"/>
        <v>https://fs.amplifi.io//file?id=d108c315-1470-4d25-93ce-f7a8827b304a&amp;variant=thumb&amp;extension=png</v>
      </c>
      <c r="BI10" t="s">
        <v>5118</v>
      </c>
    </row>
    <row r="11" spans="1:71" ht="17" x14ac:dyDescent="0.2">
      <c r="A11">
        <v>25</v>
      </c>
      <c r="B11" t="str">
        <f t="shared" si="0"/>
        <v>10000-00025</v>
      </c>
      <c r="C11" t="str">
        <f t="shared" si="0"/>
        <v>10000-00025</v>
      </c>
      <c r="D11" s="7" t="s">
        <v>67</v>
      </c>
      <c r="E11" s="6" t="s">
        <v>32</v>
      </c>
      <c r="F11" t="s">
        <v>8991</v>
      </c>
      <c r="G11" s="6" t="s">
        <v>33</v>
      </c>
      <c r="H11" t="s">
        <v>34</v>
      </c>
      <c r="I11" s="6" t="s">
        <v>34</v>
      </c>
      <c r="J11" s="6" t="s">
        <v>5329</v>
      </c>
      <c r="K11" s="6" t="s">
        <v>5333</v>
      </c>
      <c r="L11" s="6" t="s">
        <v>8992</v>
      </c>
      <c r="M11" s="6" t="s">
        <v>34</v>
      </c>
      <c r="N11" s="6" t="s">
        <v>5359</v>
      </c>
      <c r="Q11" s="6" t="s">
        <v>68</v>
      </c>
      <c r="R11" s="9" t="b">
        <v>1</v>
      </c>
      <c r="S11" s="9" t="b">
        <v>1</v>
      </c>
      <c r="T11" s="6" t="s">
        <v>67</v>
      </c>
      <c r="U11" s="6" t="s">
        <v>67</v>
      </c>
      <c r="V11" t="s">
        <v>69</v>
      </c>
      <c r="W11" t="s">
        <v>70</v>
      </c>
      <c r="X11" t="s">
        <v>71</v>
      </c>
      <c r="Y11" t="s">
        <v>72</v>
      </c>
      <c r="Z11" t="s">
        <v>5330</v>
      </c>
      <c r="AA11" t="s">
        <v>5330</v>
      </c>
      <c r="AB11" t="s">
        <v>5330</v>
      </c>
      <c r="AC11" t="s">
        <v>40</v>
      </c>
      <c r="AD11" t="s">
        <v>41</v>
      </c>
      <c r="AE11" t="s">
        <v>42</v>
      </c>
      <c r="AF11" t="s">
        <v>43</v>
      </c>
      <c r="AG11" t="s">
        <v>44</v>
      </c>
      <c r="AH11" t="s">
        <v>5330</v>
      </c>
      <c r="AI11" t="s">
        <v>5330</v>
      </c>
      <c r="AJ11" t="s">
        <v>5330</v>
      </c>
      <c r="AK11" s="10">
        <v>32.5</v>
      </c>
      <c r="AL11" s="10">
        <v>34.5</v>
      </c>
      <c r="AM11" s="6" t="s">
        <v>45</v>
      </c>
      <c r="AN11" s="6" t="s">
        <v>46</v>
      </c>
      <c r="AO11" s="6" t="s">
        <v>47</v>
      </c>
      <c r="AP11" s="6" t="s">
        <v>9309</v>
      </c>
      <c r="AQ11" s="6" t="str">
        <f t="shared" si="13"/>
        <v>2W Distributor - Moto, 2W Distributor, International - Moto, International - AS, International, International - New, Mecanic Sport, Moto Dealers, Motonet, Pierce AB, Retail</v>
      </c>
      <c r="AR11" s="1" t="str">
        <f t="shared" si="1"/>
        <v/>
      </c>
      <c r="AS11" s="1" t="str">
        <f t="shared" si="2"/>
        <v>2W Distributor - Moto</v>
      </c>
      <c r="AT11" s="1" t="str">
        <f t="shared" si="3"/>
        <v>2W Distributor</v>
      </c>
      <c r="AU11" s="1" t="str">
        <f t="shared" si="4"/>
        <v/>
      </c>
      <c r="AV11" s="1" t="str">
        <f t="shared" si="4"/>
        <v/>
      </c>
      <c r="AW11" s="1" t="str">
        <f t="shared" si="5"/>
        <v>International - Moto</v>
      </c>
      <c r="AX11" s="1" t="str">
        <f t="shared" si="6"/>
        <v>International - AS</v>
      </c>
      <c r="AY11" s="1" t="str">
        <f t="shared" si="6"/>
        <v>International</v>
      </c>
      <c r="AZ11" s="1" t="str">
        <f t="shared" si="6"/>
        <v>International - New</v>
      </c>
      <c r="BA11" s="1" t="str">
        <f t="shared" si="7"/>
        <v>Mecanic Sport</v>
      </c>
      <c r="BB11" s="1" t="str">
        <f t="shared" si="8"/>
        <v>Moto Dealers</v>
      </c>
      <c r="BC11" s="1" t="str">
        <f t="shared" si="8"/>
        <v>Motonet</v>
      </c>
      <c r="BD11" s="1" t="str">
        <f t="shared" si="9"/>
        <v>Pierce AB</v>
      </c>
      <c r="BE11" s="1" t="str">
        <f t="shared" si="10"/>
        <v>Retail</v>
      </c>
      <c r="BF11" s="1" t="str">
        <f t="shared" si="11"/>
        <v/>
      </c>
      <c r="BG11" t="s">
        <v>5119</v>
      </c>
      <c r="BH11" t="str">
        <f t="shared" si="12"/>
        <v>https://fs.amplifi.io//file?id=b7320249-3743-4089-a568-147913c99830&amp;variant=thumb&amp;extension=png</v>
      </c>
      <c r="BI11" t="s">
        <v>5119</v>
      </c>
    </row>
    <row r="12" spans="1:71" ht="17" x14ac:dyDescent="0.2">
      <c r="A12">
        <v>30</v>
      </c>
      <c r="B12" t="str">
        <f t="shared" si="0"/>
        <v>10000-00035</v>
      </c>
      <c r="C12" t="str">
        <f t="shared" si="0"/>
        <v>10000-00035</v>
      </c>
      <c r="D12" s="7" t="s">
        <v>8054</v>
      </c>
      <c r="E12" s="6" t="s">
        <v>32</v>
      </c>
      <c r="F12" t="s">
        <v>8991</v>
      </c>
      <c r="G12" s="6" t="s">
        <v>33</v>
      </c>
      <c r="H12" t="s">
        <v>34</v>
      </c>
      <c r="I12" s="6" t="s">
        <v>34</v>
      </c>
      <c r="J12" s="6" t="s">
        <v>5329</v>
      </c>
      <c r="K12" s="6" t="s">
        <v>5340</v>
      </c>
      <c r="L12" s="6" t="s">
        <v>8994</v>
      </c>
      <c r="M12" s="6" t="s">
        <v>34</v>
      </c>
      <c r="N12" s="6" t="s">
        <v>5359</v>
      </c>
      <c r="Q12" s="6" t="s">
        <v>9062</v>
      </c>
      <c r="R12" s="9" t="b">
        <v>1</v>
      </c>
      <c r="S12" s="9" t="b">
        <v>0</v>
      </c>
      <c r="T12" s="6" t="s">
        <v>8054</v>
      </c>
      <c r="U12" s="6" t="s">
        <v>8054</v>
      </c>
      <c r="V12" t="s">
        <v>8055</v>
      </c>
      <c r="W12" t="s">
        <v>8056</v>
      </c>
      <c r="X12" t="s">
        <v>8057</v>
      </c>
      <c r="Y12" t="s">
        <v>5330</v>
      </c>
      <c r="Z12" t="s">
        <v>5330</v>
      </c>
      <c r="AA12" t="s">
        <v>5330</v>
      </c>
      <c r="AB12" t="s">
        <v>5330</v>
      </c>
      <c r="AC12" t="s">
        <v>40</v>
      </c>
      <c r="AD12" t="s">
        <v>41</v>
      </c>
      <c r="AE12" t="s">
        <v>42</v>
      </c>
      <c r="AF12" t="s">
        <v>43</v>
      </c>
      <c r="AG12" t="s">
        <v>5330</v>
      </c>
      <c r="AH12" t="s">
        <v>5330</v>
      </c>
      <c r="AI12" t="s">
        <v>5330</v>
      </c>
      <c r="AJ12" t="s">
        <v>5330</v>
      </c>
      <c r="AK12" s="10">
        <v>32.5</v>
      </c>
      <c r="AL12" s="10">
        <v>34.5</v>
      </c>
      <c r="AM12" s="6" t="s">
        <v>45</v>
      </c>
      <c r="AN12" s="6" t="s">
        <v>46</v>
      </c>
      <c r="AO12" s="6" t="s">
        <v>47</v>
      </c>
      <c r="AP12" s="6" t="s">
        <v>9309</v>
      </c>
      <c r="AQ12" s="6" t="str">
        <f t="shared" si="13"/>
        <v>2W Distributor - Moto, 2W Distributor, International - Moto, International - AS, International, International - New, Mecanic Sport, Moto Dealers, Motonet, Pierce AB, Retail</v>
      </c>
      <c r="AR12" s="1" t="str">
        <f t="shared" si="1"/>
        <v/>
      </c>
      <c r="AS12" s="1" t="str">
        <f t="shared" si="2"/>
        <v>2W Distributor - Moto</v>
      </c>
      <c r="AT12" s="1" t="str">
        <f t="shared" si="3"/>
        <v>2W Distributor</v>
      </c>
      <c r="AU12" s="1" t="str">
        <f t="shared" si="4"/>
        <v/>
      </c>
      <c r="AV12" s="1" t="str">
        <f t="shared" si="4"/>
        <v/>
      </c>
      <c r="AW12" s="1" t="str">
        <f t="shared" si="5"/>
        <v>International - Moto</v>
      </c>
      <c r="AX12" s="1" t="str">
        <f t="shared" si="6"/>
        <v>International - AS</v>
      </c>
      <c r="AY12" s="1" t="str">
        <f t="shared" si="6"/>
        <v>International</v>
      </c>
      <c r="AZ12" s="1" t="str">
        <f t="shared" si="6"/>
        <v>International - New</v>
      </c>
      <c r="BA12" s="1" t="str">
        <f t="shared" si="7"/>
        <v>Mecanic Sport</v>
      </c>
      <c r="BB12" s="1" t="str">
        <f t="shared" si="8"/>
        <v>Moto Dealers</v>
      </c>
      <c r="BC12" s="1" t="str">
        <f t="shared" si="8"/>
        <v>Motonet</v>
      </c>
      <c r="BD12" s="1" t="str">
        <f t="shared" si="9"/>
        <v>Pierce AB</v>
      </c>
      <c r="BE12" s="1" t="str">
        <f t="shared" si="10"/>
        <v>Retail</v>
      </c>
      <c r="BF12" s="1" t="str">
        <f t="shared" si="11"/>
        <v/>
      </c>
      <c r="BG12" t="e">
        <v>#N/A</v>
      </c>
      <c r="BH12" t="e">
        <f t="shared" si="12"/>
        <v>#N/A</v>
      </c>
    </row>
    <row r="13" spans="1:71" ht="17" x14ac:dyDescent="0.2">
      <c r="A13">
        <v>34</v>
      </c>
      <c r="B13" t="str">
        <f t="shared" si="0"/>
        <v>10000-00040</v>
      </c>
      <c r="C13" t="str">
        <f t="shared" si="0"/>
        <v>10000-00040</v>
      </c>
      <c r="D13" s="7" t="s">
        <v>8058</v>
      </c>
      <c r="E13" s="6" t="s">
        <v>32</v>
      </c>
      <c r="F13" t="s">
        <v>8991</v>
      </c>
      <c r="G13" s="6" t="s">
        <v>33</v>
      </c>
      <c r="H13" t="s">
        <v>34</v>
      </c>
      <c r="I13" s="6" t="s">
        <v>34</v>
      </c>
      <c r="J13" s="6" t="s">
        <v>5329</v>
      </c>
      <c r="K13" s="6" t="s">
        <v>5340</v>
      </c>
      <c r="L13" s="6" t="s">
        <v>8994</v>
      </c>
      <c r="M13" s="6" t="s">
        <v>34</v>
      </c>
      <c r="N13" s="6" t="s">
        <v>5359</v>
      </c>
      <c r="Q13" s="6" t="s">
        <v>1771</v>
      </c>
      <c r="R13" s="9" t="b">
        <v>1</v>
      </c>
      <c r="S13" s="9" t="b">
        <v>0</v>
      </c>
      <c r="T13" s="6" t="s">
        <v>8058</v>
      </c>
      <c r="U13" s="6" t="s">
        <v>8058</v>
      </c>
      <c r="V13" t="s">
        <v>8059</v>
      </c>
      <c r="W13" t="s">
        <v>8060</v>
      </c>
      <c r="X13" t="s">
        <v>8061</v>
      </c>
      <c r="Y13" t="s">
        <v>5330</v>
      </c>
      <c r="Z13" t="s">
        <v>5330</v>
      </c>
      <c r="AA13" t="s">
        <v>5330</v>
      </c>
      <c r="AB13" t="s">
        <v>5330</v>
      </c>
      <c r="AC13" t="s">
        <v>40</v>
      </c>
      <c r="AD13" t="s">
        <v>41</v>
      </c>
      <c r="AE13" t="s">
        <v>42</v>
      </c>
      <c r="AF13" t="s">
        <v>43</v>
      </c>
      <c r="AG13" t="s">
        <v>5330</v>
      </c>
      <c r="AH13" t="s">
        <v>5330</v>
      </c>
      <c r="AI13" t="s">
        <v>5330</v>
      </c>
      <c r="AJ13" t="s">
        <v>5330</v>
      </c>
      <c r="AK13" s="10">
        <v>32.5</v>
      </c>
      <c r="AL13" s="10">
        <v>34.5</v>
      </c>
      <c r="AM13" s="6" t="s">
        <v>45</v>
      </c>
      <c r="AN13" s="6" t="s">
        <v>46</v>
      </c>
      <c r="AO13" s="6" t="s">
        <v>47</v>
      </c>
      <c r="AP13" s="6" t="s">
        <v>9309</v>
      </c>
      <c r="AQ13" s="6" t="str">
        <f t="shared" si="13"/>
        <v>2W Distributor - Moto, 2W Distributor, International - Moto, International - AS, International, International - New, Mecanic Sport, Moto Dealers, Motonet, Pierce AB, Retail</v>
      </c>
      <c r="AR13" s="1" t="str">
        <f t="shared" si="1"/>
        <v/>
      </c>
      <c r="AS13" s="1" t="str">
        <f t="shared" si="2"/>
        <v>2W Distributor - Moto</v>
      </c>
      <c r="AT13" s="1" t="str">
        <f t="shared" si="3"/>
        <v>2W Distributor</v>
      </c>
      <c r="AU13" s="1" t="str">
        <f t="shared" si="4"/>
        <v/>
      </c>
      <c r="AV13" s="1" t="str">
        <f t="shared" si="4"/>
        <v/>
      </c>
      <c r="AW13" s="1" t="str">
        <f t="shared" si="5"/>
        <v>International - Moto</v>
      </c>
      <c r="AX13" s="1" t="str">
        <f t="shared" si="6"/>
        <v>International - AS</v>
      </c>
      <c r="AY13" s="1" t="str">
        <f t="shared" si="6"/>
        <v>International</v>
      </c>
      <c r="AZ13" s="1" t="str">
        <f t="shared" si="6"/>
        <v>International - New</v>
      </c>
      <c r="BA13" s="1" t="str">
        <f t="shared" si="7"/>
        <v>Mecanic Sport</v>
      </c>
      <c r="BB13" s="1" t="str">
        <f t="shared" si="8"/>
        <v>Moto Dealers</v>
      </c>
      <c r="BC13" s="1" t="str">
        <f t="shared" si="8"/>
        <v>Motonet</v>
      </c>
      <c r="BD13" s="1" t="str">
        <f t="shared" si="9"/>
        <v>Pierce AB</v>
      </c>
      <c r="BE13" s="1" t="str">
        <f t="shared" si="10"/>
        <v>Retail</v>
      </c>
      <c r="BF13" s="1" t="str">
        <f t="shared" si="11"/>
        <v/>
      </c>
      <c r="BG13" t="e">
        <v>#N/A</v>
      </c>
      <c r="BH13" t="e">
        <f t="shared" si="12"/>
        <v>#N/A</v>
      </c>
    </row>
    <row r="14" spans="1:71" ht="17" x14ac:dyDescent="0.2">
      <c r="A14">
        <v>38</v>
      </c>
      <c r="B14" t="str">
        <f t="shared" si="0"/>
        <v>10001-00000</v>
      </c>
      <c r="C14" t="str">
        <f t="shared" si="0"/>
        <v>10001-00000</v>
      </c>
      <c r="D14" s="7" t="s">
        <v>73</v>
      </c>
      <c r="E14" s="6" t="s">
        <v>32</v>
      </c>
      <c r="F14" t="s">
        <v>8991</v>
      </c>
      <c r="G14" s="6" t="s">
        <v>33</v>
      </c>
      <c r="H14" t="s">
        <v>74</v>
      </c>
      <c r="I14" s="6" t="s">
        <v>34</v>
      </c>
      <c r="J14" s="6" t="s">
        <v>5329</v>
      </c>
      <c r="K14" s="6" t="s">
        <v>5333</v>
      </c>
      <c r="L14" s="6" t="s">
        <v>8992</v>
      </c>
      <c r="M14" s="6" t="s">
        <v>34</v>
      </c>
      <c r="N14" s="6" t="s">
        <v>5359</v>
      </c>
      <c r="Q14" s="6" t="s">
        <v>35</v>
      </c>
      <c r="R14" s="9" t="b">
        <v>1</v>
      </c>
      <c r="S14" s="9" t="b">
        <v>1</v>
      </c>
      <c r="T14" s="6" t="s">
        <v>73</v>
      </c>
      <c r="U14" s="6" t="s">
        <v>73</v>
      </c>
      <c r="V14" t="s">
        <v>75</v>
      </c>
      <c r="W14" t="s">
        <v>76</v>
      </c>
      <c r="X14" t="s">
        <v>77</v>
      </c>
      <c r="Y14" t="s">
        <v>5330</v>
      </c>
      <c r="Z14" t="s">
        <v>5330</v>
      </c>
      <c r="AA14" t="s">
        <v>5330</v>
      </c>
      <c r="AB14" t="s">
        <v>5330</v>
      </c>
      <c r="AC14" t="s">
        <v>40</v>
      </c>
      <c r="AD14" t="s">
        <v>41</v>
      </c>
      <c r="AE14" t="s">
        <v>42</v>
      </c>
      <c r="AF14" t="s">
        <v>43</v>
      </c>
      <c r="AG14" t="s">
        <v>5330</v>
      </c>
      <c r="AH14" t="s">
        <v>5330</v>
      </c>
      <c r="AI14" t="s">
        <v>5330</v>
      </c>
      <c r="AJ14" t="s">
        <v>5330</v>
      </c>
      <c r="AK14" s="10">
        <v>26.5</v>
      </c>
      <c r="AL14" s="10">
        <v>28.5</v>
      </c>
      <c r="AM14" s="6" t="s">
        <v>45</v>
      </c>
      <c r="AN14" s="6" t="s">
        <v>46</v>
      </c>
      <c r="AO14" s="6" t="s">
        <v>47</v>
      </c>
      <c r="AP14" s="6" t="s">
        <v>9309</v>
      </c>
      <c r="AQ14" s="6" t="str">
        <f t="shared" si="13"/>
        <v>2W Distributor - Moto, 2W Distributor, International - Moto, International - AS, International, International - New, Mecanic Sport, Moto Dealers, Motonet, Pierce AB, Retail</v>
      </c>
      <c r="AR14" s="1" t="str">
        <f t="shared" si="1"/>
        <v/>
      </c>
      <c r="AS14" s="1" t="str">
        <f t="shared" si="2"/>
        <v>2W Distributor - Moto</v>
      </c>
      <c r="AT14" s="1" t="str">
        <f t="shared" si="3"/>
        <v>2W Distributor</v>
      </c>
      <c r="AU14" s="1" t="str">
        <f t="shared" si="4"/>
        <v/>
      </c>
      <c r="AV14" s="1" t="str">
        <f t="shared" si="4"/>
        <v/>
      </c>
      <c r="AW14" s="1" t="str">
        <f t="shared" si="5"/>
        <v>International - Moto</v>
      </c>
      <c r="AX14" s="1" t="str">
        <f t="shared" si="6"/>
        <v>International - AS</v>
      </c>
      <c r="AY14" s="1" t="str">
        <f t="shared" si="6"/>
        <v>International</v>
      </c>
      <c r="AZ14" s="1" t="str">
        <f t="shared" si="6"/>
        <v>International - New</v>
      </c>
      <c r="BA14" s="1" t="str">
        <f t="shared" si="7"/>
        <v>Mecanic Sport</v>
      </c>
      <c r="BB14" s="1" t="str">
        <f t="shared" si="8"/>
        <v>Moto Dealers</v>
      </c>
      <c r="BC14" s="1" t="str">
        <f t="shared" si="8"/>
        <v>Motonet</v>
      </c>
      <c r="BD14" s="1" t="str">
        <f t="shared" si="9"/>
        <v>Pierce AB</v>
      </c>
      <c r="BE14" s="1" t="str">
        <f t="shared" si="10"/>
        <v>Retail</v>
      </c>
      <c r="BF14" s="1" t="str">
        <f t="shared" si="11"/>
        <v/>
      </c>
      <c r="BG14" t="s">
        <v>5120</v>
      </c>
      <c r="BH14" t="str">
        <f t="shared" si="12"/>
        <v>https://fs.amplifi.io//file?id=5fcc6cac-b815-47fb-b130-e46be9152db8&amp;variant=thumb&amp;extension=png</v>
      </c>
      <c r="BI14" t="s">
        <v>5120</v>
      </c>
      <c r="BJ14" t="s">
        <v>5962</v>
      </c>
    </row>
    <row r="15" spans="1:71" ht="17" x14ac:dyDescent="0.2">
      <c r="A15">
        <v>42</v>
      </c>
      <c r="B15" t="str">
        <f t="shared" si="0"/>
        <v>10001-00004</v>
      </c>
      <c r="C15" t="str">
        <f t="shared" si="0"/>
        <v>10001-00004</v>
      </c>
      <c r="D15" s="7" t="s">
        <v>78</v>
      </c>
      <c r="E15" s="6" t="s">
        <v>32</v>
      </c>
      <c r="F15" t="s">
        <v>8991</v>
      </c>
      <c r="G15" s="6" t="s">
        <v>33</v>
      </c>
      <c r="H15" t="s">
        <v>74</v>
      </c>
      <c r="I15" s="6" t="s">
        <v>34</v>
      </c>
      <c r="J15" s="6" t="s">
        <v>5329</v>
      </c>
      <c r="K15" s="6" t="s">
        <v>5333</v>
      </c>
      <c r="L15" s="6" t="s">
        <v>8992</v>
      </c>
      <c r="M15" s="6" t="s">
        <v>34</v>
      </c>
      <c r="N15" s="6" t="s">
        <v>5359</v>
      </c>
      <c r="Q15" s="6" t="s">
        <v>56</v>
      </c>
      <c r="R15" s="9" t="b">
        <v>1</v>
      </c>
      <c r="S15" s="9" t="b">
        <v>1</v>
      </c>
      <c r="T15" s="6" t="s">
        <v>78</v>
      </c>
      <c r="U15" s="6" t="s">
        <v>78</v>
      </c>
      <c r="V15" t="s">
        <v>79</v>
      </c>
      <c r="W15" t="s">
        <v>80</v>
      </c>
      <c r="X15" t="s">
        <v>81</v>
      </c>
      <c r="Y15" t="s">
        <v>5330</v>
      </c>
      <c r="Z15" t="s">
        <v>5330</v>
      </c>
      <c r="AA15" t="s">
        <v>5330</v>
      </c>
      <c r="AB15" t="s">
        <v>5330</v>
      </c>
      <c r="AC15" t="s">
        <v>40</v>
      </c>
      <c r="AD15" t="s">
        <v>41</v>
      </c>
      <c r="AE15" t="s">
        <v>42</v>
      </c>
      <c r="AF15" t="s">
        <v>43</v>
      </c>
      <c r="AG15" t="s">
        <v>5330</v>
      </c>
      <c r="AH15" t="s">
        <v>5330</v>
      </c>
      <c r="AI15" t="s">
        <v>5330</v>
      </c>
      <c r="AJ15" t="s">
        <v>5330</v>
      </c>
      <c r="AK15" s="10">
        <v>26.5</v>
      </c>
      <c r="AL15" s="10">
        <v>28.5</v>
      </c>
      <c r="AM15" s="6" t="s">
        <v>45</v>
      </c>
      <c r="AN15" s="6" t="s">
        <v>46</v>
      </c>
      <c r="AO15" s="6" t="s">
        <v>47</v>
      </c>
      <c r="AP15" s="6" t="s">
        <v>9309</v>
      </c>
      <c r="AQ15" s="6" t="str">
        <f t="shared" si="13"/>
        <v>2W Distributor - Moto, 2W Distributor, International - Moto, International - AS, International, International - New, Mecanic Sport, Moto Dealers, Motonet, Pierce AB, Retail</v>
      </c>
      <c r="AR15" s="1" t="str">
        <f t="shared" si="1"/>
        <v/>
      </c>
      <c r="AS15" s="1" t="str">
        <f t="shared" si="2"/>
        <v>2W Distributor - Moto</v>
      </c>
      <c r="AT15" s="1" t="str">
        <f t="shared" si="3"/>
        <v>2W Distributor</v>
      </c>
      <c r="AU15" s="1" t="str">
        <f t="shared" si="4"/>
        <v/>
      </c>
      <c r="AV15" s="1" t="str">
        <f t="shared" si="4"/>
        <v/>
      </c>
      <c r="AW15" s="1" t="str">
        <f t="shared" si="5"/>
        <v>International - Moto</v>
      </c>
      <c r="AX15" s="1" t="str">
        <f t="shared" si="6"/>
        <v>International - AS</v>
      </c>
      <c r="AY15" s="1" t="str">
        <f t="shared" si="6"/>
        <v>International</v>
      </c>
      <c r="AZ15" s="1" t="str">
        <f t="shared" si="6"/>
        <v>International - New</v>
      </c>
      <c r="BA15" s="1" t="str">
        <f t="shared" si="7"/>
        <v>Mecanic Sport</v>
      </c>
      <c r="BB15" s="1" t="str">
        <f t="shared" si="8"/>
        <v>Moto Dealers</v>
      </c>
      <c r="BC15" s="1" t="str">
        <f t="shared" si="8"/>
        <v>Motonet</v>
      </c>
      <c r="BD15" s="1" t="str">
        <f t="shared" si="9"/>
        <v>Pierce AB</v>
      </c>
      <c r="BE15" s="1" t="str">
        <f t="shared" si="10"/>
        <v>Retail</v>
      </c>
      <c r="BF15" s="1" t="str">
        <f t="shared" si="11"/>
        <v/>
      </c>
      <c r="BG15" t="s">
        <v>5121</v>
      </c>
      <c r="BH15" t="str">
        <f t="shared" si="12"/>
        <v>https://fs.amplifi.io//file?id=73b94358-8929-4d8b-b88d-2d866842d352&amp;variant=thumb&amp;extension=png</v>
      </c>
      <c r="BI15" t="s">
        <v>5121</v>
      </c>
    </row>
    <row r="16" spans="1:71" ht="17" x14ac:dyDescent="0.2">
      <c r="A16">
        <v>46</v>
      </c>
      <c r="B16" t="str">
        <f t="shared" si="0"/>
        <v>10001-00008</v>
      </c>
      <c r="C16" t="str">
        <f t="shared" si="0"/>
        <v>10001-00008</v>
      </c>
      <c r="D16" s="7" t="s">
        <v>82</v>
      </c>
      <c r="E16" s="6" t="s">
        <v>32</v>
      </c>
      <c r="F16" t="s">
        <v>8991</v>
      </c>
      <c r="G16" s="6" t="s">
        <v>33</v>
      </c>
      <c r="H16" t="s">
        <v>74</v>
      </c>
      <c r="I16" s="6" t="s">
        <v>34</v>
      </c>
      <c r="J16" s="6" t="s">
        <v>5329</v>
      </c>
      <c r="K16" s="6" t="s">
        <v>5333</v>
      </c>
      <c r="L16" s="6" t="s">
        <v>8992</v>
      </c>
      <c r="M16" s="6" t="s">
        <v>34</v>
      </c>
      <c r="N16" s="6" t="s">
        <v>5359</v>
      </c>
      <c r="Q16" s="6" t="s">
        <v>68</v>
      </c>
      <c r="R16" s="9" t="b">
        <v>1</v>
      </c>
      <c r="S16" s="9" t="b">
        <v>1</v>
      </c>
      <c r="T16" s="6" t="s">
        <v>82</v>
      </c>
      <c r="U16" s="6" t="s">
        <v>82</v>
      </c>
      <c r="V16" t="s">
        <v>83</v>
      </c>
      <c r="W16" t="s">
        <v>84</v>
      </c>
      <c r="X16" t="s">
        <v>85</v>
      </c>
      <c r="Y16" t="s">
        <v>5330</v>
      </c>
      <c r="Z16" t="s">
        <v>5330</v>
      </c>
      <c r="AA16" t="s">
        <v>5330</v>
      </c>
      <c r="AB16" t="s">
        <v>5330</v>
      </c>
      <c r="AC16" t="s">
        <v>40</v>
      </c>
      <c r="AD16" t="s">
        <v>41</v>
      </c>
      <c r="AE16" t="s">
        <v>42</v>
      </c>
      <c r="AF16" t="s">
        <v>43</v>
      </c>
      <c r="AG16" t="s">
        <v>5330</v>
      </c>
      <c r="AH16" t="s">
        <v>5330</v>
      </c>
      <c r="AI16" t="s">
        <v>5330</v>
      </c>
      <c r="AJ16" t="s">
        <v>5330</v>
      </c>
      <c r="AK16" s="10">
        <v>26.5</v>
      </c>
      <c r="AL16" s="10">
        <v>28.5</v>
      </c>
      <c r="AM16" s="6" t="s">
        <v>45</v>
      </c>
      <c r="AN16" s="6" t="s">
        <v>46</v>
      </c>
      <c r="AO16" s="6" t="s">
        <v>47</v>
      </c>
      <c r="AP16" s="6" t="s">
        <v>9309</v>
      </c>
      <c r="AQ16" s="6" t="str">
        <f t="shared" si="13"/>
        <v>2W Distributor - Moto, 2W Distributor, International - Moto, International - AS, International, International - New, Mecanic Sport, Moto Dealers, Motonet, Pierce AB, Retail</v>
      </c>
      <c r="AR16" s="1" t="str">
        <f t="shared" si="1"/>
        <v/>
      </c>
      <c r="AS16" s="1" t="str">
        <f t="shared" si="2"/>
        <v>2W Distributor - Moto</v>
      </c>
      <c r="AT16" s="1" t="str">
        <f t="shared" si="3"/>
        <v>2W Distributor</v>
      </c>
      <c r="AU16" s="1" t="str">
        <f t="shared" si="4"/>
        <v/>
      </c>
      <c r="AV16" s="1" t="str">
        <f t="shared" si="4"/>
        <v/>
      </c>
      <c r="AW16" s="1" t="str">
        <f t="shared" si="5"/>
        <v>International - Moto</v>
      </c>
      <c r="AX16" s="1" t="str">
        <f t="shared" si="6"/>
        <v>International - AS</v>
      </c>
      <c r="AY16" s="1" t="str">
        <f t="shared" si="6"/>
        <v>International</v>
      </c>
      <c r="AZ16" s="1" t="str">
        <f t="shared" si="6"/>
        <v>International - New</v>
      </c>
      <c r="BA16" s="1" t="str">
        <f t="shared" si="7"/>
        <v>Mecanic Sport</v>
      </c>
      <c r="BB16" s="1" t="str">
        <f t="shared" si="8"/>
        <v>Moto Dealers</v>
      </c>
      <c r="BC16" s="1" t="str">
        <f t="shared" si="8"/>
        <v>Motonet</v>
      </c>
      <c r="BD16" s="1" t="str">
        <f t="shared" si="9"/>
        <v>Pierce AB</v>
      </c>
      <c r="BE16" s="1" t="str">
        <f t="shared" si="10"/>
        <v>Retail</v>
      </c>
      <c r="BF16" s="1" t="str">
        <f t="shared" si="11"/>
        <v/>
      </c>
      <c r="BG16" t="s">
        <v>5122</v>
      </c>
      <c r="BH16" t="str">
        <f t="shared" si="12"/>
        <v>https://fs.amplifi.io//file?id=8f601035-6659-46af-8e4f-0613e2c04c0f&amp;variant=thumb&amp;extension=png</v>
      </c>
      <c r="BI16" t="s">
        <v>5122</v>
      </c>
    </row>
    <row r="17" spans="1:60" ht="17" x14ac:dyDescent="0.2">
      <c r="A17">
        <v>50</v>
      </c>
      <c r="B17" t="str">
        <f t="shared" si="0"/>
        <v>10003-00000</v>
      </c>
      <c r="C17" t="str">
        <f t="shared" si="0"/>
        <v>10003-00000</v>
      </c>
      <c r="D17" s="7" t="s">
        <v>8062</v>
      </c>
      <c r="E17" s="6" t="s">
        <v>139</v>
      </c>
      <c r="F17" t="s">
        <v>8991</v>
      </c>
      <c r="G17" s="6" t="s">
        <v>1392</v>
      </c>
      <c r="H17" t="s">
        <v>34</v>
      </c>
      <c r="I17" s="6" t="s">
        <v>34</v>
      </c>
      <c r="J17" s="6" t="s">
        <v>5329</v>
      </c>
      <c r="K17" s="6" t="s">
        <v>5340</v>
      </c>
      <c r="L17" s="6" t="s">
        <v>8994</v>
      </c>
      <c r="M17" s="6" t="s">
        <v>34</v>
      </c>
      <c r="N17" s="6" t="s">
        <v>5359</v>
      </c>
      <c r="Q17" s="6" t="s">
        <v>88</v>
      </c>
      <c r="R17" s="9" t="b">
        <v>1</v>
      </c>
      <c r="S17" s="9" t="b">
        <v>1</v>
      </c>
      <c r="T17" s="6" t="s">
        <v>8062</v>
      </c>
      <c r="U17" s="6" t="s">
        <v>8062</v>
      </c>
      <c r="V17" t="s">
        <v>8063</v>
      </c>
      <c r="W17" t="s">
        <v>8064</v>
      </c>
      <c r="X17" t="s">
        <v>8065</v>
      </c>
      <c r="Y17" t="s">
        <v>8066</v>
      </c>
      <c r="Z17" t="s">
        <v>5330</v>
      </c>
      <c r="AA17" t="s">
        <v>5330</v>
      </c>
      <c r="AB17" t="s">
        <v>5330</v>
      </c>
      <c r="AC17" t="s">
        <v>40</v>
      </c>
      <c r="AD17" t="s">
        <v>41</v>
      </c>
      <c r="AE17" t="s">
        <v>42</v>
      </c>
      <c r="AF17" t="s">
        <v>43</v>
      </c>
      <c r="AG17" t="s">
        <v>44</v>
      </c>
      <c r="AH17" t="s">
        <v>5330</v>
      </c>
      <c r="AI17" t="s">
        <v>5330</v>
      </c>
      <c r="AJ17" t="s">
        <v>5330</v>
      </c>
      <c r="AK17" s="10">
        <v>34.5</v>
      </c>
      <c r="AL17" s="10">
        <v>36.5</v>
      </c>
      <c r="AM17" s="6" t="s">
        <v>45</v>
      </c>
      <c r="AN17" s="6" t="s">
        <v>1398</v>
      </c>
      <c r="AO17" s="6" t="s">
        <v>1399</v>
      </c>
      <c r="AP17" s="6" t="s">
        <v>9310</v>
      </c>
      <c r="AQ17" s="6" t="str">
        <f t="shared" ref="AQ17:AQ34" si="14">IF(AR17="","",AR17&amp;", ")&amp;
IF(AS17="","",AS17&amp;", ")&amp;
IF(AT17="","",AT17&amp;", ")&amp;
IF(AU17="","",AU17&amp;", ")&amp;
IF(AV17="","",AV17&amp;", ")&amp;
IF(AW17="","",AW17&amp;", ")&amp;
IF(AX17="","",AX17&amp;", ")&amp;
IF(AY17="","",AY17&amp;", ")&amp;
IF(AZ17="","",AZ17&amp;", ")&amp;
IF(BA17="","",BA17&amp;", ")&amp;
IF(BB17="","",BB17&amp;", ")&amp;
IF(BC17="","",BC17&amp;", ")&amp;
IF(BD17="","",BD17&amp;", ")&amp;
IF(BE17="","",BE17&amp;", ")&amp;
IF(BF17="","",BF17)</f>
        <v>2W Distributor Bike, 2W Distributor - Moto, 2W Distributor, H2, International - Bike, International - Moto, International - AS, International, International - New, Mecanic Sport, Moto Dealers, Motonet, Pierce AB, Retail, TREK</v>
      </c>
      <c r="AR17" s="1" t="str">
        <f t="shared" si="1"/>
        <v>2W Distributor Bike</v>
      </c>
      <c r="AS17" s="1" t="str">
        <f t="shared" si="2"/>
        <v>2W Distributor - Moto</v>
      </c>
      <c r="AT17" s="1" t="str">
        <f t="shared" si="3"/>
        <v>2W Distributor</v>
      </c>
      <c r="AU17" s="1" t="str">
        <f t="shared" si="4"/>
        <v>H2</v>
      </c>
      <c r="AV17" s="1" t="str">
        <f t="shared" si="4"/>
        <v>International - Bike</v>
      </c>
      <c r="AW17" s="1" t="str">
        <f t="shared" si="5"/>
        <v>International - Moto</v>
      </c>
      <c r="AX17" s="1" t="str">
        <f t="shared" si="6"/>
        <v>International - AS</v>
      </c>
      <c r="AY17" s="1" t="str">
        <f t="shared" si="6"/>
        <v>International</v>
      </c>
      <c r="AZ17" s="1" t="str">
        <f t="shared" si="6"/>
        <v>International - New</v>
      </c>
      <c r="BA17" s="1" t="str">
        <f t="shared" si="7"/>
        <v>Mecanic Sport</v>
      </c>
      <c r="BB17" s="1" t="str">
        <f t="shared" si="8"/>
        <v>Moto Dealers</v>
      </c>
      <c r="BC17" s="1" t="str">
        <f t="shared" si="8"/>
        <v>Motonet</v>
      </c>
      <c r="BD17" s="1" t="str">
        <f t="shared" si="9"/>
        <v>Pierce AB</v>
      </c>
      <c r="BE17" s="1" t="str">
        <f t="shared" si="10"/>
        <v>Retail</v>
      </c>
      <c r="BF17" s="1" t="str">
        <f t="shared" si="11"/>
        <v>TREK</v>
      </c>
      <c r="BG17" t="e">
        <v>#N/A</v>
      </c>
      <c r="BH17" t="e">
        <f t="shared" si="12"/>
        <v>#N/A</v>
      </c>
    </row>
    <row r="18" spans="1:60" ht="17" x14ac:dyDescent="0.2">
      <c r="A18">
        <v>55</v>
      </c>
      <c r="B18" t="str">
        <f t="shared" si="0"/>
        <v>10003-00005</v>
      </c>
      <c r="C18" t="str">
        <f t="shared" si="0"/>
        <v>10003-00005</v>
      </c>
      <c r="D18" s="7" t="s">
        <v>8067</v>
      </c>
      <c r="E18" s="6" t="s">
        <v>139</v>
      </c>
      <c r="F18" t="s">
        <v>8991</v>
      </c>
      <c r="G18" s="6" t="s">
        <v>1392</v>
      </c>
      <c r="H18" t="s">
        <v>34</v>
      </c>
      <c r="I18" s="6" t="s">
        <v>34</v>
      </c>
      <c r="J18" s="6" t="s">
        <v>5329</v>
      </c>
      <c r="K18" s="6" t="s">
        <v>5340</v>
      </c>
      <c r="L18" s="6" t="s">
        <v>8994</v>
      </c>
      <c r="M18" s="6" t="s">
        <v>34</v>
      </c>
      <c r="N18" s="6" t="s">
        <v>5359</v>
      </c>
      <c r="Q18" s="6" t="s">
        <v>1431</v>
      </c>
      <c r="R18" s="9" t="b">
        <v>1</v>
      </c>
      <c r="S18" s="9" t="b">
        <v>1</v>
      </c>
      <c r="T18" s="6" t="s">
        <v>8067</v>
      </c>
      <c r="U18" s="6" t="s">
        <v>8067</v>
      </c>
      <c r="V18" t="s">
        <v>8068</v>
      </c>
      <c r="W18" t="s">
        <v>8069</v>
      </c>
      <c r="X18" t="s">
        <v>8070</v>
      </c>
      <c r="Y18" t="s">
        <v>8071</v>
      </c>
      <c r="Z18" t="s">
        <v>5330</v>
      </c>
      <c r="AA18" t="s">
        <v>5330</v>
      </c>
      <c r="AB18" t="s">
        <v>5330</v>
      </c>
      <c r="AC18" t="s">
        <v>40</v>
      </c>
      <c r="AD18" t="s">
        <v>41</v>
      </c>
      <c r="AE18" t="s">
        <v>42</v>
      </c>
      <c r="AF18" t="s">
        <v>43</v>
      </c>
      <c r="AG18" t="s">
        <v>44</v>
      </c>
      <c r="AH18" t="s">
        <v>5330</v>
      </c>
      <c r="AI18" t="s">
        <v>5330</v>
      </c>
      <c r="AJ18" t="s">
        <v>5330</v>
      </c>
      <c r="AK18" s="10">
        <v>34.5</v>
      </c>
      <c r="AL18" s="10">
        <v>36.5</v>
      </c>
      <c r="AM18" s="6" t="s">
        <v>45</v>
      </c>
      <c r="AN18" s="6" t="s">
        <v>1398</v>
      </c>
      <c r="AO18" s="6" t="s">
        <v>1399</v>
      </c>
      <c r="AP18" s="6" t="s">
        <v>9310</v>
      </c>
      <c r="AQ18" s="6" t="str">
        <f t="shared" si="14"/>
        <v>2W Distributor Bike, 2W Distributor - Moto, 2W Distributor, H2, International - Bike, International - Moto, International - AS, International, International - New, Mecanic Sport, Moto Dealers, Motonet, Pierce AB, Retail, TREK</v>
      </c>
      <c r="AR18" s="1" t="str">
        <f t="shared" si="1"/>
        <v>2W Distributor Bike</v>
      </c>
      <c r="AS18" s="1" t="str">
        <f t="shared" si="2"/>
        <v>2W Distributor - Moto</v>
      </c>
      <c r="AT18" s="1" t="str">
        <f t="shared" si="3"/>
        <v>2W Distributor</v>
      </c>
      <c r="AU18" s="1" t="str">
        <f t="shared" si="4"/>
        <v>H2</v>
      </c>
      <c r="AV18" s="1" t="str">
        <f t="shared" si="4"/>
        <v>International - Bike</v>
      </c>
      <c r="AW18" s="1" t="str">
        <f t="shared" si="5"/>
        <v>International - Moto</v>
      </c>
      <c r="AX18" s="1" t="str">
        <f t="shared" si="6"/>
        <v>International - AS</v>
      </c>
      <c r="AY18" s="1" t="str">
        <f t="shared" si="6"/>
        <v>International</v>
      </c>
      <c r="AZ18" s="1" t="str">
        <f t="shared" si="6"/>
        <v>International - New</v>
      </c>
      <c r="BA18" s="1" t="str">
        <f t="shared" si="7"/>
        <v>Mecanic Sport</v>
      </c>
      <c r="BB18" s="1" t="str">
        <f t="shared" si="8"/>
        <v>Moto Dealers</v>
      </c>
      <c r="BC18" s="1" t="str">
        <f t="shared" si="8"/>
        <v>Motonet</v>
      </c>
      <c r="BD18" s="1" t="str">
        <f t="shared" si="9"/>
        <v>Pierce AB</v>
      </c>
      <c r="BE18" s="1" t="str">
        <f t="shared" si="10"/>
        <v>Retail</v>
      </c>
      <c r="BF18" s="1" t="str">
        <f t="shared" si="11"/>
        <v>TREK</v>
      </c>
      <c r="BG18" t="e">
        <v>#N/A</v>
      </c>
      <c r="BH18" t="e">
        <f t="shared" si="12"/>
        <v>#N/A</v>
      </c>
    </row>
    <row r="19" spans="1:60" ht="17" x14ac:dyDescent="0.2">
      <c r="A19">
        <v>60</v>
      </c>
      <c r="B19" t="str">
        <f t="shared" si="0"/>
        <v>10003-00010</v>
      </c>
      <c r="C19" t="str">
        <f t="shared" si="0"/>
        <v>10003-00010</v>
      </c>
      <c r="D19" s="7" t="s">
        <v>8072</v>
      </c>
      <c r="E19" s="6" t="s">
        <v>139</v>
      </c>
      <c r="F19" t="s">
        <v>8991</v>
      </c>
      <c r="G19" s="6" t="s">
        <v>1392</v>
      </c>
      <c r="H19" t="s">
        <v>34</v>
      </c>
      <c r="I19" s="6" t="s">
        <v>34</v>
      </c>
      <c r="J19" s="6" t="s">
        <v>5329</v>
      </c>
      <c r="K19" s="6" t="s">
        <v>5340</v>
      </c>
      <c r="L19" s="6" t="s">
        <v>8994</v>
      </c>
      <c r="M19" s="6" t="s">
        <v>34</v>
      </c>
      <c r="N19" s="6" t="s">
        <v>5359</v>
      </c>
      <c r="Q19" s="6" t="s">
        <v>1373</v>
      </c>
      <c r="R19" s="9" t="b">
        <v>1</v>
      </c>
      <c r="S19" s="9" t="b">
        <v>1</v>
      </c>
      <c r="T19" s="6" t="s">
        <v>8072</v>
      </c>
      <c r="U19" s="6" t="s">
        <v>8072</v>
      </c>
      <c r="V19" t="s">
        <v>8073</v>
      </c>
      <c r="W19" t="s">
        <v>8074</v>
      </c>
      <c r="X19" t="s">
        <v>8075</v>
      </c>
      <c r="Y19" t="s">
        <v>8076</v>
      </c>
      <c r="Z19" t="s">
        <v>5330</v>
      </c>
      <c r="AA19" t="s">
        <v>5330</v>
      </c>
      <c r="AB19" t="s">
        <v>5330</v>
      </c>
      <c r="AC19" t="s">
        <v>40</v>
      </c>
      <c r="AD19" t="s">
        <v>41</v>
      </c>
      <c r="AE19" t="s">
        <v>42</v>
      </c>
      <c r="AF19" t="s">
        <v>43</v>
      </c>
      <c r="AG19" t="s">
        <v>44</v>
      </c>
      <c r="AH19" t="s">
        <v>5330</v>
      </c>
      <c r="AI19" t="s">
        <v>5330</v>
      </c>
      <c r="AJ19" t="s">
        <v>5330</v>
      </c>
      <c r="AK19" s="10">
        <v>34.5</v>
      </c>
      <c r="AL19" s="10">
        <v>36.5</v>
      </c>
      <c r="AM19" s="6" t="s">
        <v>45</v>
      </c>
      <c r="AN19" s="6" t="s">
        <v>1398</v>
      </c>
      <c r="AO19" s="6" t="s">
        <v>1399</v>
      </c>
      <c r="AP19" s="6" t="s">
        <v>9310</v>
      </c>
      <c r="AQ19" s="6" t="str">
        <f t="shared" si="14"/>
        <v>2W Distributor Bike, 2W Distributor - Moto, 2W Distributor, H2, International - Bike, International - Moto, International - AS, International, International - New, Mecanic Sport, Moto Dealers, Motonet, Pierce AB, Retail, TREK</v>
      </c>
      <c r="AR19" s="1" t="str">
        <f t="shared" si="1"/>
        <v>2W Distributor Bike</v>
      </c>
      <c r="AS19" s="1" t="str">
        <f t="shared" si="2"/>
        <v>2W Distributor - Moto</v>
      </c>
      <c r="AT19" s="1" t="str">
        <f t="shared" si="3"/>
        <v>2W Distributor</v>
      </c>
      <c r="AU19" s="1" t="str">
        <f t="shared" si="4"/>
        <v>H2</v>
      </c>
      <c r="AV19" s="1" t="str">
        <f t="shared" si="4"/>
        <v>International - Bike</v>
      </c>
      <c r="AW19" s="1" t="str">
        <f t="shared" si="5"/>
        <v>International - Moto</v>
      </c>
      <c r="AX19" s="1" t="str">
        <f t="shared" si="6"/>
        <v>International - AS</v>
      </c>
      <c r="AY19" s="1" t="str">
        <f t="shared" si="6"/>
        <v>International</v>
      </c>
      <c r="AZ19" s="1" t="str">
        <f t="shared" si="6"/>
        <v>International - New</v>
      </c>
      <c r="BA19" s="1" t="str">
        <f t="shared" si="7"/>
        <v>Mecanic Sport</v>
      </c>
      <c r="BB19" s="1" t="str">
        <f t="shared" si="8"/>
        <v>Moto Dealers</v>
      </c>
      <c r="BC19" s="1" t="str">
        <f t="shared" si="8"/>
        <v>Motonet</v>
      </c>
      <c r="BD19" s="1" t="str">
        <f t="shared" si="9"/>
        <v>Pierce AB</v>
      </c>
      <c r="BE19" s="1" t="str">
        <f t="shared" si="10"/>
        <v>Retail</v>
      </c>
      <c r="BF19" s="1" t="str">
        <f t="shared" si="11"/>
        <v>TREK</v>
      </c>
      <c r="BG19" t="e">
        <v>#N/A</v>
      </c>
      <c r="BH19" t="e">
        <f t="shared" si="12"/>
        <v>#N/A</v>
      </c>
    </row>
    <row r="20" spans="1:60" ht="17" x14ac:dyDescent="0.2">
      <c r="A20">
        <v>65</v>
      </c>
      <c r="B20" t="str">
        <f t="shared" si="0"/>
        <v>10003-00015</v>
      </c>
      <c r="C20" t="str">
        <f t="shared" si="0"/>
        <v>10003-00015</v>
      </c>
      <c r="D20" s="7" t="s">
        <v>8077</v>
      </c>
      <c r="E20" s="6" t="s">
        <v>139</v>
      </c>
      <c r="F20" t="s">
        <v>8991</v>
      </c>
      <c r="G20" s="6" t="s">
        <v>1392</v>
      </c>
      <c r="H20" t="s">
        <v>34</v>
      </c>
      <c r="I20" s="6" t="s">
        <v>34</v>
      </c>
      <c r="J20" s="6" t="s">
        <v>5329</v>
      </c>
      <c r="K20" s="6" t="s">
        <v>5340</v>
      </c>
      <c r="L20" s="6" t="s">
        <v>8994</v>
      </c>
      <c r="M20" s="6" t="s">
        <v>34</v>
      </c>
      <c r="N20" s="6" t="s">
        <v>5359</v>
      </c>
      <c r="Q20" s="6" t="s">
        <v>56</v>
      </c>
      <c r="R20" s="9" t="b">
        <v>1</v>
      </c>
      <c r="S20" s="9" t="b">
        <v>1</v>
      </c>
      <c r="T20" s="6" t="s">
        <v>8077</v>
      </c>
      <c r="U20" s="6" t="s">
        <v>8077</v>
      </c>
      <c r="V20" t="s">
        <v>8078</v>
      </c>
      <c r="W20" t="s">
        <v>8079</v>
      </c>
      <c r="X20" t="s">
        <v>8080</v>
      </c>
      <c r="Y20" t="s">
        <v>8081</v>
      </c>
      <c r="Z20" t="s">
        <v>5330</v>
      </c>
      <c r="AA20" t="s">
        <v>5330</v>
      </c>
      <c r="AB20" t="s">
        <v>5330</v>
      </c>
      <c r="AC20" t="s">
        <v>40</v>
      </c>
      <c r="AD20" t="s">
        <v>41</v>
      </c>
      <c r="AE20" t="s">
        <v>42</v>
      </c>
      <c r="AF20" t="s">
        <v>43</v>
      </c>
      <c r="AG20" t="s">
        <v>44</v>
      </c>
      <c r="AH20" t="s">
        <v>5330</v>
      </c>
      <c r="AI20" t="s">
        <v>5330</v>
      </c>
      <c r="AJ20" t="s">
        <v>5330</v>
      </c>
      <c r="AK20" s="10">
        <v>34.5</v>
      </c>
      <c r="AL20" s="10">
        <v>36.5</v>
      </c>
      <c r="AM20" s="6" t="s">
        <v>45</v>
      </c>
      <c r="AN20" s="6" t="s">
        <v>1398</v>
      </c>
      <c r="AO20" s="6" t="s">
        <v>1399</v>
      </c>
      <c r="AP20" s="6" t="s">
        <v>9310</v>
      </c>
      <c r="AQ20" s="6" t="str">
        <f t="shared" si="14"/>
        <v>2W Distributor Bike, 2W Distributor - Moto, 2W Distributor, H2, International - Bike, International - Moto, International - AS, International, International - New, Mecanic Sport, Moto Dealers, Motonet, Pierce AB, Retail, TREK</v>
      </c>
      <c r="AR20" s="1" t="str">
        <f t="shared" si="1"/>
        <v>2W Distributor Bike</v>
      </c>
      <c r="AS20" s="1" t="str">
        <f t="shared" si="2"/>
        <v>2W Distributor - Moto</v>
      </c>
      <c r="AT20" s="1" t="str">
        <f t="shared" si="3"/>
        <v>2W Distributor</v>
      </c>
      <c r="AU20" s="1" t="str">
        <f t="shared" si="4"/>
        <v>H2</v>
      </c>
      <c r="AV20" s="1" t="str">
        <f t="shared" si="4"/>
        <v>International - Bike</v>
      </c>
      <c r="AW20" s="1" t="str">
        <f t="shared" si="5"/>
        <v>International - Moto</v>
      </c>
      <c r="AX20" s="1" t="str">
        <f t="shared" si="6"/>
        <v>International - AS</v>
      </c>
      <c r="AY20" s="1" t="str">
        <f t="shared" si="6"/>
        <v>International</v>
      </c>
      <c r="AZ20" s="1" t="str">
        <f t="shared" si="6"/>
        <v>International - New</v>
      </c>
      <c r="BA20" s="1" t="str">
        <f t="shared" si="7"/>
        <v>Mecanic Sport</v>
      </c>
      <c r="BB20" s="1" t="str">
        <f t="shared" si="8"/>
        <v>Moto Dealers</v>
      </c>
      <c r="BC20" s="1" t="str">
        <f t="shared" si="8"/>
        <v>Motonet</v>
      </c>
      <c r="BD20" s="1" t="str">
        <f t="shared" si="9"/>
        <v>Pierce AB</v>
      </c>
      <c r="BE20" s="1" t="str">
        <f t="shared" si="10"/>
        <v>Retail</v>
      </c>
      <c r="BF20" s="1" t="str">
        <f t="shared" si="11"/>
        <v>TREK</v>
      </c>
      <c r="BG20" t="e">
        <v>#N/A</v>
      </c>
      <c r="BH20" t="e">
        <f t="shared" si="12"/>
        <v>#N/A</v>
      </c>
    </row>
    <row r="21" spans="1:60" ht="17" x14ac:dyDescent="0.2">
      <c r="A21">
        <v>70</v>
      </c>
      <c r="B21" t="str">
        <f t="shared" si="0"/>
        <v>10003-00020</v>
      </c>
      <c r="C21" t="str">
        <f t="shared" si="0"/>
        <v>10003-00020</v>
      </c>
      <c r="D21" s="7" t="s">
        <v>8082</v>
      </c>
      <c r="E21" s="6" t="s">
        <v>139</v>
      </c>
      <c r="F21" t="s">
        <v>8991</v>
      </c>
      <c r="G21" s="6" t="s">
        <v>1392</v>
      </c>
      <c r="H21" t="s">
        <v>34</v>
      </c>
      <c r="I21" s="6" t="s">
        <v>34</v>
      </c>
      <c r="J21" s="6" t="s">
        <v>5329</v>
      </c>
      <c r="K21" s="6" t="s">
        <v>5340</v>
      </c>
      <c r="L21" s="6" t="s">
        <v>8994</v>
      </c>
      <c r="M21" s="6" t="s">
        <v>34</v>
      </c>
      <c r="N21" s="6" t="s">
        <v>5359</v>
      </c>
      <c r="Q21" s="6" t="s">
        <v>359</v>
      </c>
      <c r="R21" s="9" t="b">
        <v>1</v>
      </c>
      <c r="S21" s="9" t="b">
        <v>1</v>
      </c>
      <c r="T21" s="6" t="s">
        <v>8082</v>
      </c>
      <c r="U21" s="6" t="s">
        <v>8082</v>
      </c>
      <c r="V21" t="s">
        <v>8083</v>
      </c>
      <c r="W21" t="s">
        <v>8084</v>
      </c>
      <c r="X21" t="s">
        <v>8085</v>
      </c>
      <c r="Y21" t="s">
        <v>8086</v>
      </c>
      <c r="Z21" t="s">
        <v>5330</v>
      </c>
      <c r="AA21" t="s">
        <v>5330</v>
      </c>
      <c r="AB21" t="s">
        <v>5330</v>
      </c>
      <c r="AC21" t="s">
        <v>40</v>
      </c>
      <c r="AD21" t="s">
        <v>41</v>
      </c>
      <c r="AE21" t="s">
        <v>42</v>
      </c>
      <c r="AF21" t="s">
        <v>43</v>
      </c>
      <c r="AG21" t="s">
        <v>44</v>
      </c>
      <c r="AH21" t="s">
        <v>5330</v>
      </c>
      <c r="AI21" t="s">
        <v>5330</v>
      </c>
      <c r="AJ21" t="s">
        <v>5330</v>
      </c>
      <c r="AK21" s="10">
        <v>34.5</v>
      </c>
      <c r="AL21" s="10">
        <v>36.5</v>
      </c>
      <c r="AM21" s="6" t="s">
        <v>45</v>
      </c>
      <c r="AN21" s="6" t="s">
        <v>1398</v>
      </c>
      <c r="AO21" s="6" t="s">
        <v>1399</v>
      </c>
      <c r="AP21" s="6" t="s">
        <v>9310</v>
      </c>
      <c r="AQ21" s="6" t="str">
        <f t="shared" si="14"/>
        <v>2W Distributor Bike, 2W Distributor - Moto, 2W Distributor, H2, International - Bike, International - Moto, International - AS, International, International - New, Mecanic Sport, Moto Dealers, Motonet, Pierce AB, Retail, TREK</v>
      </c>
      <c r="AR21" s="1" t="str">
        <f t="shared" si="1"/>
        <v>2W Distributor Bike</v>
      </c>
      <c r="AS21" s="1" t="str">
        <f t="shared" si="2"/>
        <v>2W Distributor - Moto</v>
      </c>
      <c r="AT21" s="1" t="str">
        <f t="shared" si="3"/>
        <v>2W Distributor</v>
      </c>
      <c r="AU21" s="1" t="str">
        <f t="shared" si="4"/>
        <v>H2</v>
      </c>
      <c r="AV21" s="1" t="str">
        <f t="shared" si="4"/>
        <v>International - Bike</v>
      </c>
      <c r="AW21" s="1" t="str">
        <f t="shared" si="5"/>
        <v>International - Moto</v>
      </c>
      <c r="AX21" s="1" t="str">
        <f t="shared" si="6"/>
        <v>International - AS</v>
      </c>
      <c r="AY21" s="1" t="str">
        <f t="shared" si="6"/>
        <v>International</v>
      </c>
      <c r="AZ21" s="1" t="str">
        <f t="shared" si="6"/>
        <v>International - New</v>
      </c>
      <c r="BA21" s="1" t="str">
        <f t="shared" si="7"/>
        <v>Mecanic Sport</v>
      </c>
      <c r="BB21" s="1" t="str">
        <f t="shared" si="8"/>
        <v>Moto Dealers</v>
      </c>
      <c r="BC21" s="1" t="str">
        <f t="shared" si="8"/>
        <v>Motonet</v>
      </c>
      <c r="BD21" s="1" t="str">
        <f t="shared" si="9"/>
        <v>Pierce AB</v>
      </c>
      <c r="BE21" s="1" t="str">
        <f t="shared" si="10"/>
        <v>Retail</v>
      </c>
      <c r="BF21" s="1" t="str">
        <f t="shared" si="11"/>
        <v>TREK</v>
      </c>
      <c r="BG21" t="e">
        <v>#N/A</v>
      </c>
      <c r="BH21" t="e">
        <f t="shared" si="12"/>
        <v>#N/A</v>
      </c>
    </row>
    <row r="22" spans="1:60" ht="17" x14ac:dyDescent="0.2">
      <c r="A22">
        <v>75</v>
      </c>
      <c r="B22" t="str">
        <f t="shared" ref="B22:C41" si="15">C22</f>
        <v>10003-00025</v>
      </c>
      <c r="C22" t="str">
        <f t="shared" si="15"/>
        <v>10003-00025</v>
      </c>
      <c r="D22" s="7" t="s">
        <v>8087</v>
      </c>
      <c r="E22" s="6" t="s">
        <v>139</v>
      </c>
      <c r="F22" t="s">
        <v>8991</v>
      </c>
      <c r="G22" s="6" t="s">
        <v>1392</v>
      </c>
      <c r="H22" t="s">
        <v>34</v>
      </c>
      <c r="I22" s="6" t="s">
        <v>34</v>
      </c>
      <c r="J22" s="6" t="s">
        <v>5329</v>
      </c>
      <c r="K22" s="6" t="s">
        <v>5340</v>
      </c>
      <c r="L22" s="6" t="s">
        <v>8994</v>
      </c>
      <c r="M22" s="6" t="s">
        <v>34</v>
      </c>
      <c r="N22" s="6" t="s">
        <v>5359</v>
      </c>
      <c r="Q22" s="6" t="s">
        <v>1448</v>
      </c>
      <c r="R22" s="9" t="b">
        <v>1</v>
      </c>
      <c r="S22" s="9" t="b">
        <v>1</v>
      </c>
      <c r="T22" s="6" t="s">
        <v>8087</v>
      </c>
      <c r="U22" s="6" t="s">
        <v>8087</v>
      </c>
      <c r="V22" t="s">
        <v>8088</v>
      </c>
      <c r="W22" t="s">
        <v>8089</v>
      </c>
      <c r="X22" t="s">
        <v>8090</v>
      </c>
      <c r="Y22" t="s">
        <v>8091</v>
      </c>
      <c r="Z22" t="s">
        <v>5330</v>
      </c>
      <c r="AA22" t="s">
        <v>5330</v>
      </c>
      <c r="AB22" t="s">
        <v>5330</v>
      </c>
      <c r="AC22" t="s">
        <v>40</v>
      </c>
      <c r="AD22" t="s">
        <v>41</v>
      </c>
      <c r="AE22" t="s">
        <v>42</v>
      </c>
      <c r="AF22" t="s">
        <v>43</v>
      </c>
      <c r="AG22" t="s">
        <v>44</v>
      </c>
      <c r="AH22" t="s">
        <v>5330</v>
      </c>
      <c r="AI22" t="s">
        <v>5330</v>
      </c>
      <c r="AJ22" t="s">
        <v>5330</v>
      </c>
      <c r="AK22" s="10">
        <v>34.5</v>
      </c>
      <c r="AL22" s="10">
        <v>36.5</v>
      </c>
      <c r="AM22" s="6" t="s">
        <v>45</v>
      </c>
      <c r="AN22" s="6" t="s">
        <v>1398</v>
      </c>
      <c r="AO22" s="6" t="s">
        <v>1399</v>
      </c>
      <c r="AP22" s="6" t="s">
        <v>9310</v>
      </c>
      <c r="AQ22" s="6" t="str">
        <f t="shared" si="14"/>
        <v>2W Distributor Bike, 2W Distributor - Moto, 2W Distributor, H2, International - Bike, International - Moto, International - AS, International, International - New, Mecanic Sport, Moto Dealers, Motonet, Pierce AB, Retail, TREK</v>
      </c>
      <c r="AR22" s="1" t="str">
        <f t="shared" si="1"/>
        <v>2W Distributor Bike</v>
      </c>
      <c r="AS22" s="1" t="str">
        <f t="shared" si="2"/>
        <v>2W Distributor - Moto</v>
      </c>
      <c r="AT22" s="1" t="str">
        <f t="shared" si="3"/>
        <v>2W Distributor</v>
      </c>
      <c r="AU22" s="1" t="str">
        <f t="shared" si="4"/>
        <v>H2</v>
      </c>
      <c r="AV22" s="1" t="str">
        <f t="shared" si="4"/>
        <v>International - Bike</v>
      </c>
      <c r="AW22" s="1" t="str">
        <f t="shared" si="5"/>
        <v>International - Moto</v>
      </c>
      <c r="AX22" s="1" t="str">
        <f t="shared" si="6"/>
        <v>International - AS</v>
      </c>
      <c r="AY22" s="1" t="str">
        <f t="shared" si="6"/>
        <v>International</v>
      </c>
      <c r="AZ22" s="1" t="str">
        <f t="shared" si="6"/>
        <v>International - New</v>
      </c>
      <c r="BA22" s="1" t="str">
        <f t="shared" si="7"/>
        <v>Mecanic Sport</v>
      </c>
      <c r="BB22" s="1" t="str">
        <f t="shared" si="8"/>
        <v>Moto Dealers</v>
      </c>
      <c r="BC22" s="1" t="str">
        <f t="shared" si="8"/>
        <v>Motonet</v>
      </c>
      <c r="BD22" s="1" t="str">
        <f t="shared" si="9"/>
        <v>Pierce AB</v>
      </c>
      <c r="BE22" s="1" t="str">
        <f t="shared" si="10"/>
        <v>Retail</v>
      </c>
      <c r="BF22" s="1" t="str">
        <f t="shared" si="11"/>
        <v>TREK</v>
      </c>
      <c r="BG22" t="e">
        <v>#N/A</v>
      </c>
      <c r="BH22" t="e">
        <f t="shared" si="12"/>
        <v>#N/A</v>
      </c>
    </row>
    <row r="23" spans="1:60" ht="17" x14ac:dyDescent="0.2">
      <c r="A23">
        <v>80</v>
      </c>
      <c r="B23" t="str">
        <f t="shared" si="15"/>
        <v>10003-00030</v>
      </c>
      <c r="C23" t="str">
        <f t="shared" si="15"/>
        <v>10003-00030</v>
      </c>
      <c r="D23" s="7" t="s">
        <v>8092</v>
      </c>
      <c r="E23" s="6" t="s">
        <v>139</v>
      </c>
      <c r="F23" t="s">
        <v>8991</v>
      </c>
      <c r="G23" s="6" t="s">
        <v>1392</v>
      </c>
      <c r="H23" t="s">
        <v>34</v>
      </c>
      <c r="I23" s="6" t="s">
        <v>34</v>
      </c>
      <c r="J23" s="6" t="s">
        <v>5329</v>
      </c>
      <c r="K23" s="6" t="s">
        <v>5340</v>
      </c>
      <c r="L23" s="6" t="s">
        <v>8994</v>
      </c>
      <c r="M23" s="6" t="s">
        <v>34</v>
      </c>
      <c r="N23" s="6" t="s">
        <v>5359</v>
      </c>
      <c r="Q23" s="6" t="s">
        <v>103</v>
      </c>
      <c r="R23" s="9" t="b">
        <v>1</v>
      </c>
      <c r="S23" s="9" t="b">
        <v>1</v>
      </c>
      <c r="T23" s="6" t="s">
        <v>8092</v>
      </c>
      <c r="U23" s="6" t="s">
        <v>8092</v>
      </c>
      <c r="V23" t="s">
        <v>8093</v>
      </c>
      <c r="W23" t="s">
        <v>8094</v>
      </c>
      <c r="X23" t="s">
        <v>8095</v>
      </c>
      <c r="Y23" t="s">
        <v>8096</v>
      </c>
      <c r="Z23" t="s">
        <v>5330</v>
      </c>
      <c r="AA23" t="s">
        <v>5330</v>
      </c>
      <c r="AB23" t="s">
        <v>5330</v>
      </c>
      <c r="AC23" t="s">
        <v>40</v>
      </c>
      <c r="AD23" t="s">
        <v>41</v>
      </c>
      <c r="AE23" t="s">
        <v>42</v>
      </c>
      <c r="AF23" t="s">
        <v>43</v>
      </c>
      <c r="AG23" t="s">
        <v>44</v>
      </c>
      <c r="AH23" t="s">
        <v>5330</v>
      </c>
      <c r="AI23" t="s">
        <v>5330</v>
      </c>
      <c r="AJ23" t="s">
        <v>5330</v>
      </c>
      <c r="AK23" s="10">
        <v>34.5</v>
      </c>
      <c r="AL23" s="10">
        <v>36.5</v>
      </c>
      <c r="AM23" s="6" t="s">
        <v>45</v>
      </c>
      <c r="AN23" s="6" t="s">
        <v>1398</v>
      </c>
      <c r="AO23" s="6" t="s">
        <v>1399</v>
      </c>
      <c r="AP23" s="6" t="s">
        <v>9310</v>
      </c>
      <c r="AQ23" s="6" t="str">
        <f t="shared" si="14"/>
        <v>2W Distributor Bike, 2W Distributor - Moto, 2W Distributor, H2, International - Bike, International - Moto, International - AS, International, International - New, Mecanic Sport, Moto Dealers, Motonet, Pierce AB, Retail, TREK</v>
      </c>
      <c r="AR23" s="1" t="str">
        <f t="shared" si="1"/>
        <v>2W Distributor Bike</v>
      </c>
      <c r="AS23" s="1" t="str">
        <f t="shared" si="2"/>
        <v>2W Distributor - Moto</v>
      </c>
      <c r="AT23" s="1" t="str">
        <f t="shared" si="3"/>
        <v>2W Distributor</v>
      </c>
      <c r="AU23" s="1" t="str">
        <f t="shared" si="4"/>
        <v>H2</v>
      </c>
      <c r="AV23" s="1" t="str">
        <f t="shared" si="4"/>
        <v>International - Bike</v>
      </c>
      <c r="AW23" s="1" t="str">
        <f t="shared" si="5"/>
        <v>International - Moto</v>
      </c>
      <c r="AX23" s="1" t="str">
        <f t="shared" si="6"/>
        <v>International - AS</v>
      </c>
      <c r="AY23" s="1" t="str">
        <f t="shared" si="6"/>
        <v>International</v>
      </c>
      <c r="AZ23" s="1" t="str">
        <f t="shared" si="6"/>
        <v>International - New</v>
      </c>
      <c r="BA23" s="1" t="str">
        <f t="shared" si="7"/>
        <v>Mecanic Sport</v>
      </c>
      <c r="BB23" s="1" t="str">
        <f t="shared" si="8"/>
        <v>Moto Dealers</v>
      </c>
      <c r="BC23" s="1" t="str">
        <f t="shared" si="8"/>
        <v>Motonet</v>
      </c>
      <c r="BD23" s="1" t="str">
        <f t="shared" si="9"/>
        <v>Pierce AB</v>
      </c>
      <c r="BE23" s="1" t="str">
        <f t="shared" si="10"/>
        <v>Retail</v>
      </c>
      <c r="BF23" s="1" t="str">
        <f t="shared" si="11"/>
        <v>TREK</v>
      </c>
      <c r="BG23" t="e">
        <v>#N/A</v>
      </c>
      <c r="BH23" t="e">
        <f t="shared" si="12"/>
        <v>#N/A</v>
      </c>
    </row>
    <row r="24" spans="1:60" ht="17" x14ac:dyDescent="0.2">
      <c r="A24">
        <v>85</v>
      </c>
      <c r="B24" t="str">
        <f t="shared" si="15"/>
        <v>10003-00035</v>
      </c>
      <c r="C24" t="str">
        <f t="shared" si="15"/>
        <v>10003-00035</v>
      </c>
      <c r="D24" s="7" t="s">
        <v>8097</v>
      </c>
      <c r="E24" s="6" t="s">
        <v>139</v>
      </c>
      <c r="F24" t="s">
        <v>8991</v>
      </c>
      <c r="G24" s="6" t="s">
        <v>1392</v>
      </c>
      <c r="H24" t="s">
        <v>34</v>
      </c>
      <c r="I24" s="6" t="s">
        <v>34</v>
      </c>
      <c r="J24" s="6" t="s">
        <v>5329</v>
      </c>
      <c r="K24" s="6" t="s">
        <v>5340</v>
      </c>
      <c r="L24" s="6" t="s">
        <v>8994</v>
      </c>
      <c r="M24" s="6" t="s">
        <v>34</v>
      </c>
      <c r="N24" s="6" t="s">
        <v>5359</v>
      </c>
      <c r="Q24" s="6" t="s">
        <v>1455</v>
      </c>
      <c r="R24" s="9" t="b">
        <v>1</v>
      </c>
      <c r="S24" s="9" t="b">
        <v>1</v>
      </c>
      <c r="T24" s="6" t="s">
        <v>8097</v>
      </c>
      <c r="U24" s="6" t="s">
        <v>8097</v>
      </c>
      <c r="V24" t="s">
        <v>8098</v>
      </c>
      <c r="W24" t="s">
        <v>8099</v>
      </c>
      <c r="X24" t="s">
        <v>8100</v>
      </c>
      <c r="Y24" t="s">
        <v>8101</v>
      </c>
      <c r="Z24" t="s">
        <v>5330</v>
      </c>
      <c r="AA24" t="s">
        <v>5330</v>
      </c>
      <c r="AB24" t="s">
        <v>5330</v>
      </c>
      <c r="AC24" t="s">
        <v>40</v>
      </c>
      <c r="AD24" t="s">
        <v>41</v>
      </c>
      <c r="AE24" t="s">
        <v>42</v>
      </c>
      <c r="AF24" t="s">
        <v>43</v>
      </c>
      <c r="AG24" t="s">
        <v>44</v>
      </c>
      <c r="AH24" t="s">
        <v>5330</v>
      </c>
      <c r="AI24" t="s">
        <v>5330</v>
      </c>
      <c r="AJ24" t="s">
        <v>5330</v>
      </c>
      <c r="AK24" s="10">
        <v>34.5</v>
      </c>
      <c r="AL24" s="10">
        <v>36.5</v>
      </c>
      <c r="AM24" s="6" t="s">
        <v>45</v>
      </c>
      <c r="AN24" s="6" t="s">
        <v>1398</v>
      </c>
      <c r="AO24" s="6" t="s">
        <v>1399</v>
      </c>
      <c r="AP24" s="6" t="s">
        <v>9310</v>
      </c>
      <c r="AQ24" s="6" t="str">
        <f t="shared" si="14"/>
        <v>2W Distributor Bike, 2W Distributor - Moto, 2W Distributor, H2, International - Bike, International - Moto, International - AS, International, International - New, Mecanic Sport, Moto Dealers, Motonet, Pierce AB, Retail, TREK</v>
      </c>
      <c r="AR24" s="1" t="str">
        <f t="shared" si="1"/>
        <v>2W Distributor Bike</v>
      </c>
      <c r="AS24" s="1" t="str">
        <f t="shared" si="2"/>
        <v>2W Distributor - Moto</v>
      </c>
      <c r="AT24" s="1" t="str">
        <f t="shared" si="3"/>
        <v>2W Distributor</v>
      </c>
      <c r="AU24" s="1" t="str">
        <f t="shared" si="4"/>
        <v>H2</v>
      </c>
      <c r="AV24" s="1" t="str">
        <f t="shared" si="4"/>
        <v>International - Bike</v>
      </c>
      <c r="AW24" s="1" t="str">
        <f t="shared" si="5"/>
        <v>International - Moto</v>
      </c>
      <c r="AX24" s="1" t="str">
        <f t="shared" si="6"/>
        <v>International - AS</v>
      </c>
      <c r="AY24" s="1" t="str">
        <f t="shared" si="6"/>
        <v>International</v>
      </c>
      <c r="AZ24" s="1" t="str">
        <f t="shared" si="6"/>
        <v>International - New</v>
      </c>
      <c r="BA24" s="1" t="str">
        <f t="shared" si="7"/>
        <v>Mecanic Sport</v>
      </c>
      <c r="BB24" s="1" t="str">
        <f t="shared" si="8"/>
        <v>Moto Dealers</v>
      </c>
      <c r="BC24" s="1" t="str">
        <f t="shared" si="8"/>
        <v>Motonet</v>
      </c>
      <c r="BD24" s="1" t="str">
        <f t="shared" si="9"/>
        <v>Pierce AB</v>
      </c>
      <c r="BE24" s="1" t="str">
        <f t="shared" si="10"/>
        <v>Retail</v>
      </c>
      <c r="BF24" s="1" t="str">
        <f t="shared" si="11"/>
        <v>TREK</v>
      </c>
      <c r="BG24" t="e">
        <v>#N/A</v>
      </c>
      <c r="BH24" t="e">
        <f t="shared" si="12"/>
        <v>#N/A</v>
      </c>
    </row>
    <row r="25" spans="1:60" ht="17" x14ac:dyDescent="0.2">
      <c r="A25">
        <v>90</v>
      </c>
      <c r="B25" t="str">
        <f t="shared" si="15"/>
        <v>10004-00000</v>
      </c>
      <c r="C25" t="str">
        <f t="shared" si="15"/>
        <v>10004-00000</v>
      </c>
      <c r="D25" s="7" t="s">
        <v>8102</v>
      </c>
      <c r="E25" s="6" t="s">
        <v>139</v>
      </c>
      <c r="F25" t="s">
        <v>8991</v>
      </c>
      <c r="G25" s="6" t="s">
        <v>1392</v>
      </c>
      <c r="H25" t="s">
        <v>74</v>
      </c>
      <c r="I25" s="6" t="s">
        <v>34</v>
      </c>
      <c r="J25" s="6" t="s">
        <v>5329</v>
      </c>
      <c r="K25" s="6" t="s">
        <v>5340</v>
      </c>
      <c r="L25" s="6" t="s">
        <v>8994</v>
      </c>
      <c r="M25" s="6" t="s">
        <v>34</v>
      </c>
      <c r="N25" s="6" t="s">
        <v>5359</v>
      </c>
      <c r="Q25" s="6" t="s">
        <v>88</v>
      </c>
      <c r="R25" s="9" t="b">
        <v>1</v>
      </c>
      <c r="S25" s="9" t="b">
        <v>1</v>
      </c>
      <c r="T25" s="6" t="s">
        <v>8102</v>
      </c>
      <c r="U25" s="6" t="s">
        <v>8102</v>
      </c>
      <c r="V25" t="s">
        <v>8103</v>
      </c>
      <c r="W25" t="s">
        <v>8104</v>
      </c>
      <c r="X25" t="s">
        <v>8105</v>
      </c>
      <c r="Y25" t="s">
        <v>5330</v>
      </c>
      <c r="Z25" t="s">
        <v>5330</v>
      </c>
      <c r="AA25" t="s">
        <v>5330</v>
      </c>
      <c r="AB25" t="s">
        <v>5330</v>
      </c>
      <c r="AC25" t="s">
        <v>40</v>
      </c>
      <c r="AD25" t="s">
        <v>41</v>
      </c>
      <c r="AE25" t="s">
        <v>42</v>
      </c>
      <c r="AF25" t="s">
        <v>43</v>
      </c>
      <c r="AG25" t="s">
        <v>5330</v>
      </c>
      <c r="AH25" t="s">
        <v>5330</v>
      </c>
      <c r="AI25" t="s">
        <v>5330</v>
      </c>
      <c r="AJ25" t="s">
        <v>5330</v>
      </c>
      <c r="AK25" s="10">
        <v>34.5</v>
      </c>
      <c r="AL25" s="10">
        <v>36.5</v>
      </c>
      <c r="AM25" s="6" t="s">
        <v>45</v>
      </c>
      <c r="AN25" s="6" t="s">
        <v>1406</v>
      </c>
      <c r="AO25" s="6" t="s">
        <v>1399</v>
      </c>
      <c r="AP25" s="6" t="s">
        <v>9311</v>
      </c>
      <c r="AQ25" s="6" t="str">
        <f t="shared" si="14"/>
        <v>2W Distributor Bike, 2W Distributor - Moto, 2W Distributor, H2, International - Bike, International - Moto, International - AS, International, International - New, Mecanic Sport, Moto Dealers, Motonet, Pierce AB, Retail, TREK</v>
      </c>
      <c r="AR25" s="1" t="str">
        <f t="shared" si="1"/>
        <v>2W Distributor Bike</v>
      </c>
      <c r="AS25" s="1" t="str">
        <f t="shared" si="2"/>
        <v>2W Distributor - Moto</v>
      </c>
      <c r="AT25" s="1" t="str">
        <f t="shared" si="3"/>
        <v>2W Distributor</v>
      </c>
      <c r="AU25" s="1" t="str">
        <f t="shared" si="4"/>
        <v>H2</v>
      </c>
      <c r="AV25" s="1" t="str">
        <f t="shared" si="4"/>
        <v>International - Bike</v>
      </c>
      <c r="AW25" s="1" t="str">
        <f t="shared" si="5"/>
        <v>International - Moto</v>
      </c>
      <c r="AX25" s="1" t="str">
        <f t="shared" si="6"/>
        <v>International - AS</v>
      </c>
      <c r="AY25" s="1" t="str">
        <f t="shared" si="6"/>
        <v>International</v>
      </c>
      <c r="AZ25" s="1" t="str">
        <f t="shared" si="6"/>
        <v>International - New</v>
      </c>
      <c r="BA25" s="1" t="str">
        <f t="shared" si="7"/>
        <v>Mecanic Sport</v>
      </c>
      <c r="BB25" s="1" t="str">
        <f t="shared" si="8"/>
        <v>Moto Dealers</v>
      </c>
      <c r="BC25" s="1" t="str">
        <f t="shared" si="8"/>
        <v>Motonet</v>
      </c>
      <c r="BD25" s="1" t="str">
        <f t="shared" si="9"/>
        <v>Pierce AB</v>
      </c>
      <c r="BE25" s="1" t="str">
        <f t="shared" si="10"/>
        <v>Retail</v>
      </c>
      <c r="BF25" s="1" t="str">
        <f t="shared" si="11"/>
        <v>TREK</v>
      </c>
      <c r="BG25" t="e">
        <v>#N/A</v>
      </c>
      <c r="BH25" t="e">
        <f t="shared" si="12"/>
        <v>#N/A</v>
      </c>
    </row>
    <row r="26" spans="1:60" ht="17" x14ac:dyDescent="0.2">
      <c r="A26">
        <v>94</v>
      </c>
      <c r="B26" t="str">
        <f t="shared" si="15"/>
        <v>10004-00004</v>
      </c>
      <c r="C26" t="str">
        <f t="shared" si="15"/>
        <v>10004-00004</v>
      </c>
      <c r="D26" s="7" t="s">
        <v>8106</v>
      </c>
      <c r="E26" s="6" t="s">
        <v>139</v>
      </c>
      <c r="F26" t="s">
        <v>8991</v>
      </c>
      <c r="G26" s="6" t="s">
        <v>1392</v>
      </c>
      <c r="H26" t="s">
        <v>74</v>
      </c>
      <c r="I26" s="6" t="s">
        <v>34</v>
      </c>
      <c r="J26" s="6" t="s">
        <v>5329</v>
      </c>
      <c r="K26" s="6" t="s">
        <v>5340</v>
      </c>
      <c r="L26" s="6" t="s">
        <v>8994</v>
      </c>
      <c r="M26" s="6" t="s">
        <v>34</v>
      </c>
      <c r="N26" s="6" t="s">
        <v>5359</v>
      </c>
      <c r="Q26" s="6" t="s">
        <v>1373</v>
      </c>
      <c r="R26" s="9" t="b">
        <v>1</v>
      </c>
      <c r="S26" s="9" t="b">
        <v>1</v>
      </c>
      <c r="T26" s="6" t="s">
        <v>8106</v>
      </c>
      <c r="U26" s="6" t="s">
        <v>8106</v>
      </c>
      <c r="V26" t="s">
        <v>8107</v>
      </c>
      <c r="W26" t="s">
        <v>8108</v>
      </c>
      <c r="X26" t="s">
        <v>8109</v>
      </c>
      <c r="Y26" t="s">
        <v>5330</v>
      </c>
      <c r="Z26" t="s">
        <v>5330</v>
      </c>
      <c r="AA26" t="s">
        <v>5330</v>
      </c>
      <c r="AB26" t="s">
        <v>5330</v>
      </c>
      <c r="AC26" t="s">
        <v>40</v>
      </c>
      <c r="AD26" t="s">
        <v>41</v>
      </c>
      <c r="AE26" t="s">
        <v>42</v>
      </c>
      <c r="AF26" t="s">
        <v>43</v>
      </c>
      <c r="AG26" t="s">
        <v>5330</v>
      </c>
      <c r="AH26" t="s">
        <v>5330</v>
      </c>
      <c r="AI26" t="s">
        <v>5330</v>
      </c>
      <c r="AJ26" t="s">
        <v>5330</v>
      </c>
      <c r="AK26" s="10">
        <v>34.5</v>
      </c>
      <c r="AL26" s="10">
        <v>36.5</v>
      </c>
      <c r="AM26" s="6" t="s">
        <v>45</v>
      </c>
      <c r="AN26" s="6" t="s">
        <v>1406</v>
      </c>
      <c r="AO26" s="6" t="s">
        <v>1399</v>
      </c>
      <c r="AP26" s="6" t="s">
        <v>9311</v>
      </c>
      <c r="AQ26" s="6" t="str">
        <f t="shared" si="14"/>
        <v>2W Distributor Bike, 2W Distributor - Moto, 2W Distributor, H2, International - Bike, International - Moto, International - AS, International, International - New, Mecanic Sport, Moto Dealers, Motonet, Pierce AB, Retail, TREK</v>
      </c>
      <c r="AR26" s="1" t="str">
        <f t="shared" si="1"/>
        <v>2W Distributor Bike</v>
      </c>
      <c r="AS26" s="1" t="str">
        <f t="shared" si="2"/>
        <v>2W Distributor - Moto</v>
      </c>
      <c r="AT26" s="1" t="str">
        <f t="shared" si="3"/>
        <v>2W Distributor</v>
      </c>
      <c r="AU26" s="1" t="str">
        <f t="shared" si="4"/>
        <v>H2</v>
      </c>
      <c r="AV26" s="1" t="str">
        <f t="shared" si="4"/>
        <v>International - Bike</v>
      </c>
      <c r="AW26" s="1" t="str">
        <f t="shared" si="5"/>
        <v>International - Moto</v>
      </c>
      <c r="AX26" s="1" t="str">
        <f t="shared" si="6"/>
        <v>International - AS</v>
      </c>
      <c r="AY26" s="1" t="str">
        <f t="shared" si="6"/>
        <v>International</v>
      </c>
      <c r="AZ26" s="1" t="str">
        <f t="shared" si="6"/>
        <v>International - New</v>
      </c>
      <c r="BA26" s="1" t="str">
        <f t="shared" si="7"/>
        <v>Mecanic Sport</v>
      </c>
      <c r="BB26" s="1" t="str">
        <f t="shared" si="8"/>
        <v>Moto Dealers</v>
      </c>
      <c r="BC26" s="1" t="str">
        <f t="shared" si="8"/>
        <v>Motonet</v>
      </c>
      <c r="BD26" s="1" t="str">
        <f t="shared" si="9"/>
        <v>Pierce AB</v>
      </c>
      <c r="BE26" s="1" t="str">
        <f t="shared" si="10"/>
        <v>Retail</v>
      </c>
      <c r="BF26" s="1" t="str">
        <f t="shared" si="11"/>
        <v>TREK</v>
      </c>
      <c r="BG26" t="e">
        <v>#N/A</v>
      </c>
      <c r="BH26" t="e">
        <f t="shared" si="12"/>
        <v>#N/A</v>
      </c>
    </row>
    <row r="27" spans="1:60" ht="17" x14ac:dyDescent="0.2">
      <c r="A27">
        <v>98</v>
      </c>
      <c r="B27" t="str">
        <f t="shared" si="15"/>
        <v>10004-00008</v>
      </c>
      <c r="C27" t="str">
        <f t="shared" si="15"/>
        <v>10004-00008</v>
      </c>
      <c r="D27" s="7" t="s">
        <v>8110</v>
      </c>
      <c r="E27" s="6" t="s">
        <v>139</v>
      </c>
      <c r="F27" t="s">
        <v>8991</v>
      </c>
      <c r="G27" s="6" t="s">
        <v>1392</v>
      </c>
      <c r="H27" t="s">
        <v>74</v>
      </c>
      <c r="I27" s="6" t="s">
        <v>34</v>
      </c>
      <c r="J27" s="6" t="s">
        <v>5329</v>
      </c>
      <c r="K27" s="6" t="s">
        <v>5340</v>
      </c>
      <c r="L27" s="6" t="s">
        <v>8994</v>
      </c>
      <c r="M27" s="6" t="s">
        <v>34</v>
      </c>
      <c r="N27" s="6" t="s">
        <v>5359</v>
      </c>
      <c r="Q27" s="6" t="s">
        <v>56</v>
      </c>
      <c r="R27" s="9" t="b">
        <v>1</v>
      </c>
      <c r="S27" s="9" t="b">
        <v>1</v>
      </c>
      <c r="T27" s="6" t="s">
        <v>8110</v>
      </c>
      <c r="U27" s="6" t="s">
        <v>8110</v>
      </c>
      <c r="V27" t="s">
        <v>8111</v>
      </c>
      <c r="W27" t="s">
        <v>8112</v>
      </c>
      <c r="X27" t="s">
        <v>8113</v>
      </c>
      <c r="Y27" t="s">
        <v>5330</v>
      </c>
      <c r="Z27" t="s">
        <v>5330</v>
      </c>
      <c r="AA27" t="s">
        <v>5330</v>
      </c>
      <c r="AB27" t="s">
        <v>5330</v>
      </c>
      <c r="AC27" t="s">
        <v>40</v>
      </c>
      <c r="AD27" t="s">
        <v>41</v>
      </c>
      <c r="AE27" t="s">
        <v>42</v>
      </c>
      <c r="AF27" t="s">
        <v>43</v>
      </c>
      <c r="AG27" t="s">
        <v>5330</v>
      </c>
      <c r="AH27" t="s">
        <v>5330</v>
      </c>
      <c r="AI27" t="s">
        <v>5330</v>
      </c>
      <c r="AJ27" t="s">
        <v>5330</v>
      </c>
      <c r="AK27" s="10">
        <v>34.5</v>
      </c>
      <c r="AL27" s="10">
        <v>36.5</v>
      </c>
      <c r="AM27" s="6" t="s">
        <v>45</v>
      </c>
      <c r="AN27" s="6" t="s">
        <v>1406</v>
      </c>
      <c r="AO27" s="6" t="s">
        <v>1399</v>
      </c>
      <c r="AP27" s="6" t="s">
        <v>9311</v>
      </c>
      <c r="AQ27" s="6" t="str">
        <f t="shared" si="14"/>
        <v>2W Distributor Bike, 2W Distributor - Moto, 2W Distributor, H2, International - Bike, International - Moto, International - AS, International, International - New, Mecanic Sport, Moto Dealers, Motonet, Pierce AB, Retail, TREK</v>
      </c>
      <c r="AR27" s="1" t="str">
        <f t="shared" si="1"/>
        <v>2W Distributor Bike</v>
      </c>
      <c r="AS27" s="1" t="str">
        <f t="shared" si="2"/>
        <v>2W Distributor - Moto</v>
      </c>
      <c r="AT27" s="1" t="str">
        <f t="shared" si="3"/>
        <v>2W Distributor</v>
      </c>
      <c r="AU27" s="1" t="str">
        <f t="shared" si="4"/>
        <v>H2</v>
      </c>
      <c r="AV27" s="1" t="str">
        <f t="shared" si="4"/>
        <v>International - Bike</v>
      </c>
      <c r="AW27" s="1" t="str">
        <f t="shared" si="5"/>
        <v>International - Moto</v>
      </c>
      <c r="AX27" s="1" t="str">
        <f t="shared" si="6"/>
        <v>International - AS</v>
      </c>
      <c r="AY27" s="1" t="str">
        <f t="shared" si="6"/>
        <v>International</v>
      </c>
      <c r="AZ27" s="1" t="str">
        <f t="shared" si="6"/>
        <v>International - New</v>
      </c>
      <c r="BA27" s="1" t="str">
        <f t="shared" si="7"/>
        <v>Mecanic Sport</v>
      </c>
      <c r="BB27" s="1" t="str">
        <f t="shared" si="8"/>
        <v>Moto Dealers</v>
      </c>
      <c r="BC27" s="1" t="str">
        <f t="shared" si="8"/>
        <v>Motonet</v>
      </c>
      <c r="BD27" s="1" t="str">
        <f t="shared" si="9"/>
        <v>Pierce AB</v>
      </c>
      <c r="BE27" s="1" t="str">
        <f t="shared" si="10"/>
        <v>Retail</v>
      </c>
      <c r="BF27" s="1" t="str">
        <f t="shared" si="11"/>
        <v>TREK</v>
      </c>
      <c r="BG27" t="e">
        <v>#N/A</v>
      </c>
      <c r="BH27" t="e">
        <f t="shared" si="12"/>
        <v>#N/A</v>
      </c>
    </row>
    <row r="28" spans="1:60" ht="17" x14ac:dyDescent="0.2">
      <c r="A28">
        <v>102</v>
      </c>
      <c r="B28" t="str">
        <f t="shared" si="15"/>
        <v>10005-00001</v>
      </c>
      <c r="C28" t="str">
        <f t="shared" si="15"/>
        <v>10005-00001</v>
      </c>
      <c r="D28" s="7" t="s">
        <v>8114</v>
      </c>
      <c r="E28" s="6" t="s">
        <v>139</v>
      </c>
      <c r="F28" t="s">
        <v>8991</v>
      </c>
      <c r="G28" s="6" t="s">
        <v>1392</v>
      </c>
      <c r="H28" t="s">
        <v>1488</v>
      </c>
      <c r="I28" s="6" t="s">
        <v>34</v>
      </c>
      <c r="J28" s="6" t="s">
        <v>5329</v>
      </c>
      <c r="K28" s="6" t="s">
        <v>5340</v>
      </c>
      <c r="L28" s="6" t="s">
        <v>8994</v>
      </c>
      <c r="M28" s="6" t="s">
        <v>34</v>
      </c>
      <c r="N28" s="6" t="s">
        <v>5359</v>
      </c>
      <c r="Q28" s="6" t="s">
        <v>88</v>
      </c>
      <c r="R28" s="9" t="b">
        <v>1</v>
      </c>
      <c r="S28" s="9" t="b">
        <v>1</v>
      </c>
      <c r="T28" s="6" t="s">
        <v>8114</v>
      </c>
      <c r="U28" s="6" t="s">
        <v>8114</v>
      </c>
      <c r="V28" t="s">
        <v>8115</v>
      </c>
      <c r="W28" t="s">
        <v>8116</v>
      </c>
      <c r="X28" t="s">
        <v>8117</v>
      </c>
      <c r="Y28" t="s">
        <v>5330</v>
      </c>
      <c r="Z28" t="s">
        <v>5330</v>
      </c>
      <c r="AA28" t="s">
        <v>5330</v>
      </c>
      <c r="AB28" t="s">
        <v>5330</v>
      </c>
      <c r="AC28" t="s">
        <v>40</v>
      </c>
      <c r="AD28" t="s">
        <v>41</v>
      </c>
      <c r="AE28" t="s">
        <v>42</v>
      </c>
      <c r="AF28" t="s">
        <v>43</v>
      </c>
      <c r="AG28" t="s">
        <v>5330</v>
      </c>
      <c r="AH28" t="s">
        <v>5330</v>
      </c>
      <c r="AI28" t="s">
        <v>5330</v>
      </c>
      <c r="AJ28" t="s">
        <v>5330</v>
      </c>
      <c r="AK28" s="10">
        <v>34.5</v>
      </c>
      <c r="AL28" s="10">
        <v>36.5</v>
      </c>
      <c r="AM28" s="6" t="s">
        <v>45</v>
      </c>
      <c r="AN28" s="6" t="s">
        <v>1406</v>
      </c>
      <c r="AO28" s="6" t="s">
        <v>1399</v>
      </c>
      <c r="AP28" s="6" t="s">
        <v>9312</v>
      </c>
      <c r="AQ28" s="6" t="str">
        <f t="shared" si="14"/>
        <v>2W Distributor Bike, 2W Distributor - Moto, 2W Distributor, H2, International - Bike, International - Moto, International - AS, International, International - New, Mecanic Sport, Moto Dealers, Motonet, Pierce AB, Retail, TREK</v>
      </c>
      <c r="AR28" s="1" t="str">
        <f t="shared" si="1"/>
        <v>2W Distributor Bike</v>
      </c>
      <c r="AS28" s="1" t="str">
        <f t="shared" si="2"/>
        <v>2W Distributor - Moto</v>
      </c>
      <c r="AT28" s="1" t="str">
        <f t="shared" si="3"/>
        <v>2W Distributor</v>
      </c>
      <c r="AU28" s="1" t="str">
        <f t="shared" si="4"/>
        <v>H2</v>
      </c>
      <c r="AV28" s="1" t="str">
        <f t="shared" si="4"/>
        <v>International - Bike</v>
      </c>
      <c r="AW28" s="1" t="str">
        <f t="shared" si="5"/>
        <v>International - Moto</v>
      </c>
      <c r="AX28" s="1" t="str">
        <f t="shared" si="6"/>
        <v>International - AS</v>
      </c>
      <c r="AY28" s="1" t="str">
        <f t="shared" si="6"/>
        <v>International</v>
      </c>
      <c r="AZ28" s="1" t="str">
        <f t="shared" si="6"/>
        <v>International - New</v>
      </c>
      <c r="BA28" s="1" t="str">
        <f t="shared" si="7"/>
        <v>Mecanic Sport</v>
      </c>
      <c r="BB28" s="1" t="str">
        <f t="shared" si="8"/>
        <v>Moto Dealers</v>
      </c>
      <c r="BC28" s="1" t="str">
        <f t="shared" si="8"/>
        <v>Motonet</v>
      </c>
      <c r="BD28" s="1" t="str">
        <f t="shared" si="9"/>
        <v>Pierce AB</v>
      </c>
      <c r="BE28" s="1" t="str">
        <f t="shared" si="10"/>
        <v>Retail</v>
      </c>
      <c r="BF28" s="1" t="str">
        <f t="shared" si="11"/>
        <v>TREK</v>
      </c>
      <c r="BG28" t="e">
        <v>#N/A</v>
      </c>
      <c r="BH28" t="e">
        <f t="shared" si="12"/>
        <v>#N/A</v>
      </c>
    </row>
    <row r="29" spans="1:60" ht="17" x14ac:dyDescent="0.2">
      <c r="A29">
        <v>106</v>
      </c>
      <c r="B29" t="str">
        <f t="shared" si="15"/>
        <v>10005-00006</v>
      </c>
      <c r="C29" t="str">
        <f t="shared" si="15"/>
        <v>10005-00006</v>
      </c>
      <c r="D29" s="7" t="s">
        <v>8118</v>
      </c>
      <c r="E29" s="6" t="s">
        <v>139</v>
      </c>
      <c r="F29" t="s">
        <v>8991</v>
      </c>
      <c r="G29" s="6" t="s">
        <v>1392</v>
      </c>
      <c r="H29" t="s">
        <v>1488</v>
      </c>
      <c r="I29" s="6" t="s">
        <v>34</v>
      </c>
      <c r="J29" s="6" t="s">
        <v>5329</v>
      </c>
      <c r="K29" s="6" t="s">
        <v>5340</v>
      </c>
      <c r="L29" s="6" t="s">
        <v>8994</v>
      </c>
      <c r="M29" s="6" t="s">
        <v>34</v>
      </c>
      <c r="N29" s="6" t="s">
        <v>5359</v>
      </c>
      <c r="Q29" s="6" t="s">
        <v>1494</v>
      </c>
      <c r="R29" s="9" t="b">
        <v>1</v>
      </c>
      <c r="S29" s="9" t="b">
        <v>1</v>
      </c>
      <c r="T29" s="6" t="s">
        <v>8118</v>
      </c>
      <c r="U29" s="6" t="s">
        <v>8118</v>
      </c>
      <c r="V29" t="s">
        <v>8119</v>
      </c>
      <c r="W29" t="s">
        <v>8120</v>
      </c>
      <c r="X29" t="s">
        <v>8121</v>
      </c>
      <c r="Y29" t="s">
        <v>5330</v>
      </c>
      <c r="Z29" t="s">
        <v>5330</v>
      </c>
      <c r="AA29" t="s">
        <v>5330</v>
      </c>
      <c r="AB29" t="s">
        <v>5330</v>
      </c>
      <c r="AC29" t="s">
        <v>40</v>
      </c>
      <c r="AD29" t="s">
        <v>41</v>
      </c>
      <c r="AE29" t="s">
        <v>42</v>
      </c>
      <c r="AF29" t="s">
        <v>43</v>
      </c>
      <c r="AG29" t="s">
        <v>5330</v>
      </c>
      <c r="AH29" t="s">
        <v>5330</v>
      </c>
      <c r="AI29" t="s">
        <v>5330</v>
      </c>
      <c r="AJ29" t="s">
        <v>5330</v>
      </c>
      <c r="AK29" s="10">
        <v>34.5</v>
      </c>
      <c r="AL29" s="10">
        <v>36.5</v>
      </c>
      <c r="AM29" s="6" t="s">
        <v>45</v>
      </c>
      <c r="AN29" s="6" t="s">
        <v>1406</v>
      </c>
      <c r="AO29" s="6" t="s">
        <v>1399</v>
      </c>
      <c r="AP29" s="6" t="s">
        <v>9312</v>
      </c>
      <c r="AQ29" s="6" t="str">
        <f t="shared" si="14"/>
        <v>2W Distributor Bike, 2W Distributor - Moto, 2W Distributor, H2, International - Bike, International - Moto, International - AS, International, International - New, Mecanic Sport, Moto Dealers, Motonet, Pierce AB, Retail, TREK</v>
      </c>
      <c r="AR29" s="1" t="str">
        <f t="shared" si="1"/>
        <v>2W Distributor Bike</v>
      </c>
      <c r="AS29" s="1" t="str">
        <f t="shared" si="2"/>
        <v>2W Distributor - Moto</v>
      </c>
      <c r="AT29" s="1" t="str">
        <f t="shared" si="3"/>
        <v>2W Distributor</v>
      </c>
      <c r="AU29" s="1" t="str">
        <f t="shared" si="4"/>
        <v>H2</v>
      </c>
      <c r="AV29" s="1" t="str">
        <f t="shared" si="4"/>
        <v>International - Bike</v>
      </c>
      <c r="AW29" s="1" t="str">
        <f t="shared" si="5"/>
        <v>International - Moto</v>
      </c>
      <c r="AX29" s="1" t="str">
        <f t="shared" si="6"/>
        <v>International - AS</v>
      </c>
      <c r="AY29" s="1" t="str">
        <f t="shared" si="6"/>
        <v>International</v>
      </c>
      <c r="AZ29" s="1" t="str">
        <f t="shared" si="6"/>
        <v>International - New</v>
      </c>
      <c r="BA29" s="1" t="str">
        <f t="shared" si="7"/>
        <v>Mecanic Sport</v>
      </c>
      <c r="BB29" s="1" t="str">
        <f t="shared" si="8"/>
        <v>Moto Dealers</v>
      </c>
      <c r="BC29" s="1" t="str">
        <f t="shared" si="8"/>
        <v>Motonet</v>
      </c>
      <c r="BD29" s="1" t="str">
        <f t="shared" si="9"/>
        <v>Pierce AB</v>
      </c>
      <c r="BE29" s="1" t="str">
        <f t="shared" si="10"/>
        <v>Retail</v>
      </c>
      <c r="BF29" s="1" t="str">
        <f t="shared" si="11"/>
        <v>TREK</v>
      </c>
      <c r="BG29" t="e">
        <v>#N/A</v>
      </c>
      <c r="BH29" t="e">
        <f t="shared" si="12"/>
        <v>#N/A</v>
      </c>
    </row>
    <row r="30" spans="1:60" ht="17" x14ac:dyDescent="0.2">
      <c r="A30">
        <v>110</v>
      </c>
      <c r="B30" t="str">
        <f t="shared" si="15"/>
        <v>10007-00025</v>
      </c>
      <c r="C30" t="str">
        <f t="shared" si="15"/>
        <v>10007-00025</v>
      </c>
      <c r="D30" s="7" t="s">
        <v>8122</v>
      </c>
      <c r="E30" s="6" t="s">
        <v>208</v>
      </c>
      <c r="F30" t="s">
        <v>8991</v>
      </c>
      <c r="G30" s="6" t="s">
        <v>1276</v>
      </c>
      <c r="H30" t="s">
        <v>34</v>
      </c>
      <c r="I30" s="6" t="s">
        <v>34</v>
      </c>
      <c r="J30" s="6" t="s">
        <v>5329</v>
      </c>
      <c r="K30" s="6" t="s">
        <v>8991</v>
      </c>
      <c r="L30" s="6" t="s">
        <v>8991</v>
      </c>
      <c r="M30" s="6" t="s">
        <v>34</v>
      </c>
      <c r="N30" s="6" t="s">
        <v>5359</v>
      </c>
      <c r="Q30" s="6" t="s">
        <v>9063</v>
      </c>
      <c r="R30" s="9" t="b">
        <v>0</v>
      </c>
      <c r="S30" s="9" t="b">
        <v>0</v>
      </c>
      <c r="T30" s="6" t="s">
        <v>8122</v>
      </c>
      <c r="U30" s="6" t="s">
        <v>8122</v>
      </c>
      <c r="V30" t="s">
        <v>8123</v>
      </c>
      <c r="W30" t="s">
        <v>8124</v>
      </c>
      <c r="X30" t="s">
        <v>8125</v>
      </c>
      <c r="Y30" t="s">
        <v>5330</v>
      </c>
      <c r="Z30" t="s">
        <v>5330</v>
      </c>
      <c r="AA30" t="s">
        <v>5330</v>
      </c>
      <c r="AB30" t="s">
        <v>5330</v>
      </c>
      <c r="AC30" t="s">
        <v>40</v>
      </c>
      <c r="AD30" t="s">
        <v>41</v>
      </c>
      <c r="AE30" t="s">
        <v>42</v>
      </c>
      <c r="AF30" t="s">
        <v>43</v>
      </c>
      <c r="AG30" t="s">
        <v>5330</v>
      </c>
      <c r="AH30" t="s">
        <v>5330</v>
      </c>
      <c r="AI30" t="s">
        <v>5330</v>
      </c>
      <c r="AJ30" t="s">
        <v>5330</v>
      </c>
      <c r="AK30" s="10">
        <v>32.5</v>
      </c>
      <c r="AL30" s="10">
        <v>34.5</v>
      </c>
      <c r="AM30" s="6" t="s">
        <v>45</v>
      </c>
      <c r="AN30" s="6" t="s">
        <v>1282</v>
      </c>
      <c r="AO30" s="6" t="s">
        <v>1283</v>
      </c>
      <c r="AP30" s="6" t="s">
        <v>9313</v>
      </c>
      <c r="AQ30" s="6" t="str">
        <f t="shared" si="14"/>
        <v>2W Distributor Bike, 2W Distributor, H2, International - Bike, International - AS, International, International - New, Moto Dealers, Motonet, Retail, TREK</v>
      </c>
      <c r="AR30" s="1" t="str">
        <f t="shared" si="1"/>
        <v>2W Distributor Bike</v>
      </c>
      <c r="AS30" s="1" t="str">
        <f t="shared" si="2"/>
        <v/>
      </c>
      <c r="AT30" s="1" t="str">
        <f t="shared" si="3"/>
        <v>2W Distributor</v>
      </c>
      <c r="AU30" s="1" t="str">
        <f t="shared" si="4"/>
        <v>H2</v>
      </c>
      <c r="AV30" s="1" t="str">
        <f t="shared" si="4"/>
        <v>International - Bike</v>
      </c>
      <c r="AW30" s="1" t="str">
        <f t="shared" si="5"/>
        <v/>
      </c>
      <c r="AX30" s="1" t="str">
        <f t="shared" si="6"/>
        <v>International - AS</v>
      </c>
      <c r="AY30" s="1" t="str">
        <f t="shared" si="6"/>
        <v>International</v>
      </c>
      <c r="AZ30" s="1" t="str">
        <f t="shared" si="6"/>
        <v>International - New</v>
      </c>
      <c r="BA30" s="1" t="str">
        <f t="shared" si="7"/>
        <v/>
      </c>
      <c r="BB30" s="1" t="str">
        <f t="shared" si="8"/>
        <v>Moto Dealers</v>
      </c>
      <c r="BC30" s="1" t="str">
        <f t="shared" si="8"/>
        <v>Motonet</v>
      </c>
      <c r="BD30" s="1" t="str">
        <f t="shared" si="9"/>
        <v/>
      </c>
      <c r="BE30" s="1" t="str">
        <f t="shared" si="10"/>
        <v>Retail</v>
      </c>
      <c r="BF30" s="1" t="str">
        <f t="shared" si="11"/>
        <v>TREK</v>
      </c>
      <c r="BG30" t="e">
        <v>#N/A</v>
      </c>
      <c r="BH30" t="e">
        <f t="shared" si="12"/>
        <v>#N/A</v>
      </c>
    </row>
    <row r="31" spans="1:60" ht="17" x14ac:dyDescent="0.2">
      <c r="A31">
        <v>114</v>
      </c>
      <c r="B31" t="str">
        <f t="shared" si="15"/>
        <v>10007-00030</v>
      </c>
      <c r="C31" t="str">
        <f t="shared" si="15"/>
        <v>10007-00030</v>
      </c>
      <c r="D31" s="7" t="s">
        <v>8126</v>
      </c>
      <c r="E31" s="6" t="s">
        <v>208</v>
      </c>
      <c r="F31" t="s">
        <v>8991</v>
      </c>
      <c r="G31" s="6" t="s">
        <v>1276</v>
      </c>
      <c r="H31" t="s">
        <v>34</v>
      </c>
      <c r="I31" s="6" t="s">
        <v>34</v>
      </c>
      <c r="J31" s="6" t="s">
        <v>5329</v>
      </c>
      <c r="K31" s="6" t="s">
        <v>8991</v>
      </c>
      <c r="L31" s="6" t="s">
        <v>8991</v>
      </c>
      <c r="M31" s="6" t="s">
        <v>34</v>
      </c>
      <c r="N31" s="6" t="s">
        <v>5359</v>
      </c>
      <c r="Q31" s="6" t="s">
        <v>88</v>
      </c>
      <c r="R31" s="9" t="b">
        <v>0</v>
      </c>
      <c r="S31" s="9" t="b">
        <v>1</v>
      </c>
      <c r="T31" s="6" t="s">
        <v>8126</v>
      </c>
      <c r="U31" s="6" t="s">
        <v>8126</v>
      </c>
      <c r="V31" t="s">
        <v>8127</v>
      </c>
      <c r="W31" t="s">
        <v>8128</v>
      </c>
      <c r="X31" t="s">
        <v>8129</v>
      </c>
      <c r="Y31" t="s">
        <v>8130</v>
      </c>
      <c r="Z31" t="s">
        <v>5330</v>
      </c>
      <c r="AA31" t="s">
        <v>5330</v>
      </c>
      <c r="AB31" t="s">
        <v>5330</v>
      </c>
      <c r="AC31" t="s">
        <v>40</v>
      </c>
      <c r="AD31" t="s">
        <v>41</v>
      </c>
      <c r="AE31" t="s">
        <v>42</v>
      </c>
      <c r="AF31" t="s">
        <v>43</v>
      </c>
      <c r="AG31" t="s">
        <v>44</v>
      </c>
      <c r="AH31" t="s">
        <v>5330</v>
      </c>
      <c r="AI31" t="s">
        <v>5330</v>
      </c>
      <c r="AJ31" t="s">
        <v>5330</v>
      </c>
      <c r="AK31" s="10">
        <v>32.5</v>
      </c>
      <c r="AL31" s="10">
        <v>34.5</v>
      </c>
      <c r="AM31" s="6" t="s">
        <v>45</v>
      </c>
      <c r="AN31" s="6" t="s">
        <v>1282</v>
      </c>
      <c r="AO31" s="6" t="s">
        <v>1283</v>
      </c>
      <c r="AP31" s="6" t="s">
        <v>9313</v>
      </c>
      <c r="AQ31" s="6" t="str">
        <f t="shared" si="14"/>
        <v>2W Distributor Bike, 2W Distributor, H2, International - Bike, International - AS, International, International - New, Moto Dealers, Motonet, Retail, TREK</v>
      </c>
      <c r="AR31" s="1" t="str">
        <f t="shared" si="1"/>
        <v>2W Distributor Bike</v>
      </c>
      <c r="AS31" s="1" t="str">
        <f t="shared" si="2"/>
        <v/>
      </c>
      <c r="AT31" s="1" t="str">
        <f t="shared" si="3"/>
        <v>2W Distributor</v>
      </c>
      <c r="AU31" s="1" t="str">
        <f t="shared" si="4"/>
        <v>H2</v>
      </c>
      <c r="AV31" s="1" t="str">
        <f t="shared" si="4"/>
        <v>International - Bike</v>
      </c>
      <c r="AW31" s="1" t="str">
        <f t="shared" si="5"/>
        <v/>
      </c>
      <c r="AX31" s="1" t="str">
        <f t="shared" si="6"/>
        <v>International - AS</v>
      </c>
      <c r="AY31" s="1" t="str">
        <f t="shared" si="6"/>
        <v>International</v>
      </c>
      <c r="AZ31" s="1" t="str">
        <f t="shared" si="6"/>
        <v>International - New</v>
      </c>
      <c r="BA31" s="1" t="str">
        <f t="shared" si="7"/>
        <v/>
      </c>
      <c r="BB31" s="1" t="str">
        <f t="shared" si="8"/>
        <v>Moto Dealers</v>
      </c>
      <c r="BC31" s="1" t="str">
        <f t="shared" si="8"/>
        <v>Motonet</v>
      </c>
      <c r="BD31" s="1" t="str">
        <f t="shared" si="9"/>
        <v/>
      </c>
      <c r="BE31" s="1" t="str">
        <f t="shared" si="10"/>
        <v>Retail</v>
      </c>
      <c r="BF31" s="1" t="str">
        <f t="shared" si="11"/>
        <v>TREK</v>
      </c>
      <c r="BG31" t="e">
        <v>#N/A</v>
      </c>
      <c r="BH31" t="e">
        <f t="shared" si="12"/>
        <v>#N/A</v>
      </c>
    </row>
    <row r="32" spans="1:60" ht="17" x14ac:dyDescent="0.2">
      <c r="A32">
        <v>119</v>
      </c>
      <c r="B32" t="str">
        <f t="shared" si="15"/>
        <v>10007-00035</v>
      </c>
      <c r="C32" t="str">
        <f t="shared" si="15"/>
        <v>10007-00035</v>
      </c>
      <c r="D32" s="7" t="s">
        <v>8131</v>
      </c>
      <c r="E32" s="6" t="s">
        <v>208</v>
      </c>
      <c r="F32" t="s">
        <v>8991</v>
      </c>
      <c r="G32" s="6" t="s">
        <v>1276</v>
      </c>
      <c r="H32" t="s">
        <v>34</v>
      </c>
      <c r="I32" s="6" t="s">
        <v>34</v>
      </c>
      <c r="J32" s="6" t="s">
        <v>5329</v>
      </c>
      <c r="K32" s="6" t="s">
        <v>8991</v>
      </c>
      <c r="L32" s="6" t="s">
        <v>8991</v>
      </c>
      <c r="M32" s="6" t="s">
        <v>34</v>
      </c>
      <c r="N32" s="6" t="s">
        <v>5359</v>
      </c>
      <c r="Q32" s="6" t="s">
        <v>103</v>
      </c>
      <c r="R32" s="9" t="b">
        <v>0</v>
      </c>
      <c r="S32" s="9" t="b">
        <v>0</v>
      </c>
      <c r="T32" s="6" t="s">
        <v>8131</v>
      </c>
      <c r="U32" s="6" t="s">
        <v>8131</v>
      </c>
      <c r="V32" t="s">
        <v>8132</v>
      </c>
      <c r="W32" t="s">
        <v>8133</v>
      </c>
      <c r="X32" t="s">
        <v>8134</v>
      </c>
      <c r="Y32" t="s">
        <v>5330</v>
      </c>
      <c r="Z32" t="s">
        <v>5330</v>
      </c>
      <c r="AA32" t="s">
        <v>5330</v>
      </c>
      <c r="AB32" t="s">
        <v>5330</v>
      </c>
      <c r="AC32" t="s">
        <v>40</v>
      </c>
      <c r="AD32" t="s">
        <v>41</v>
      </c>
      <c r="AE32" t="s">
        <v>42</v>
      </c>
      <c r="AF32" t="s">
        <v>43</v>
      </c>
      <c r="AG32" t="s">
        <v>5330</v>
      </c>
      <c r="AH32" t="s">
        <v>5330</v>
      </c>
      <c r="AI32" t="s">
        <v>5330</v>
      </c>
      <c r="AJ32" t="s">
        <v>5330</v>
      </c>
      <c r="AK32" s="10">
        <v>32.5</v>
      </c>
      <c r="AL32" s="10">
        <v>34.5</v>
      </c>
      <c r="AM32" s="6" t="s">
        <v>45</v>
      </c>
      <c r="AN32" s="6" t="s">
        <v>1282</v>
      </c>
      <c r="AO32" s="6" t="s">
        <v>1283</v>
      </c>
      <c r="AP32" s="6" t="s">
        <v>9313</v>
      </c>
      <c r="AQ32" s="6" t="str">
        <f t="shared" si="14"/>
        <v>2W Distributor Bike, 2W Distributor, H2, International - Bike, International - AS, International, International - New, Moto Dealers, Motonet, Retail, TREK</v>
      </c>
      <c r="AR32" s="1" t="str">
        <f t="shared" si="1"/>
        <v>2W Distributor Bike</v>
      </c>
      <c r="AS32" s="1" t="str">
        <f t="shared" si="2"/>
        <v/>
      </c>
      <c r="AT32" s="1" t="str">
        <f t="shared" si="3"/>
        <v>2W Distributor</v>
      </c>
      <c r="AU32" s="1" t="str">
        <f t="shared" si="4"/>
        <v>H2</v>
      </c>
      <c r="AV32" s="1" t="str">
        <f t="shared" si="4"/>
        <v>International - Bike</v>
      </c>
      <c r="AW32" s="1" t="str">
        <f t="shared" si="5"/>
        <v/>
      </c>
      <c r="AX32" s="1" t="str">
        <f t="shared" si="6"/>
        <v>International - AS</v>
      </c>
      <c r="AY32" s="1" t="str">
        <f t="shared" si="6"/>
        <v>International</v>
      </c>
      <c r="AZ32" s="1" t="str">
        <f t="shared" si="6"/>
        <v>International - New</v>
      </c>
      <c r="BA32" s="1" t="str">
        <f t="shared" si="7"/>
        <v/>
      </c>
      <c r="BB32" s="1" t="str">
        <f t="shared" si="8"/>
        <v>Moto Dealers</v>
      </c>
      <c r="BC32" s="1" t="str">
        <f t="shared" si="8"/>
        <v>Motonet</v>
      </c>
      <c r="BD32" s="1" t="str">
        <f t="shared" si="9"/>
        <v/>
      </c>
      <c r="BE32" s="1" t="str">
        <f t="shared" si="10"/>
        <v>Retail</v>
      </c>
      <c r="BF32" s="1" t="str">
        <f t="shared" si="11"/>
        <v>TREK</v>
      </c>
      <c r="BG32" t="e">
        <v>#N/A</v>
      </c>
      <c r="BH32" t="e">
        <f t="shared" si="12"/>
        <v>#N/A</v>
      </c>
    </row>
    <row r="33" spans="1:61" ht="17" x14ac:dyDescent="0.2">
      <c r="A33">
        <v>123</v>
      </c>
      <c r="B33" t="str">
        <f t="shared" si="15"/>
        <v>10007-00040</v>
      </c>
      <c r="C33" t="str">
        <f t="shared" si="15"/>
        <v>10007-00040</v>
      </c>
      <c r="D33" s="7" t="s">
        <v>8135</v>
      </c>
      <c r="E33" s="6" t="s">
        <v>208</v>
      </c>
      <c r="F33" t="s">
        <v>8991</v>
      </c>
      <c r="G33" s="6" t="s">
        <v>1276</v>
      </c>
      <c r="H33" t="s">
        <v>34</v>
      </c>
      <c r="I33" s="6" t="s">
        <v>34</v>
      </c>
      <c r="J33" s="6" t="s">
        <v>5329</v>
      </c>
      <c r="K33" s="6" t="s">
        <v>8991</v>
      </c>
      <c r="L33" s="6" t="s">
        <v>8991</v>
      </c>
      <c r="M33" s="6" t="s">
        <v>34</v>
      </c>
      <c r="N33" s="6" t="s">
        <v>5359</v>
      </c>
      <c r="Q33" s="6" t="s">
        <v>9064</v>
      </c>
      <c r="R33" s="9" t="b">
        <v>0</v>
      </c>
      <c r="S33" s="9" t="b">
        <v>0</v>
      </c>
      <c r="T33" s="6" t="s">
        <v>8135</v>
      </c>
      <c r="U33" s="6" t="s">
        <v>8135</v>
      </c>
      <c r="V33" t="s">
        <v>8136</v>
      </c>
      <c r="W33" t="s">
        <v>8137</v>
      </c>
      <c r="X33" t="s">
        <v>8138</v>
      </c>
      <c r="Y33" t="s">
        <v>5330</v>
      </c>
      <c r="Z33" t="s">
        <v>5330</v>
      </c>
      <c r="AA33" t="s">
        <v>5330</v>
      </c>
      <c r="AB33" t="s">
        <v>5330</v>
      </c>
      <c r="AC33" t="s">
        <v>40</v>
      </c>
      <c r="AD33" t="s">
        <v>41</v>
      </c>
      <c r="AE33" t="s">
        <v>42</v>
      </c>
      <c r="AF33" t="s">
        <v>43</v>
      </c>
      <c r="AG33" t="s">
        <v>5330</v>
      </c>
      <c r="AH33" t="s">
        <v>5330</v>
      </c>
      <c r="AI33" t="s">
        <v>5330</v>
      </c>
      <c r="AJ33" t="s">
        <v>5330</v>
      </c>
      <c r="AK33" s="10">
        <v>32.5</v>
      </c>
      <c r="AL33" s="10">
        <v>34.5</v>
      </c>
      <c r="AM33" s="6" t="s">
        <v>45</v>
      </c>
      <c r="AN33" s="6" t="s">
        <v>1282</v>
      </c>
      <c r="AO33" s="6" t="s">
        <v>1283</v>
      </c>
      <c r="AP33" s="6" t="s">
        <v>9313</v>
      </c>
      <c r="AQ33" s="6" t="str">
        <f t="shared" si="14"/>
        <v>2W Distributor Bike, 2W Distributor, H2, International - Bike, International - AS, International, International - New, Moto Dealers, Motonet, Retail, TREK</v>
      </c>
      <c r="AR33" s="1" t="str">
        <f t="shared" si="1"/>
        <v>2W Distributor Bike</v>
      </c>
      <c r="AS33" s="1" t="str">
        <f t="shared" si="2"/>
        <v/>
      </c>
      <c r="AT33" s="1" t="str">
        <f t="shared" si="3"/>
        <v>2W Distributor</v>
      </c>
      <c r="AU33" s="1" t="str">
        <f t="shared" si="4"/>
        <v>H2</v>
      </c>
      <c r="AV33" s="1" t="str">
        <f t="shared" si="4"/>
        <v>International - Bike</v>
      </c>
      <c r="AW33" s="1" t="str">
        <f t="shared" si="5"/>
        <v/>
      </c>
      <c r="AX33" s="1" t="str">
        <f t="shared" si="6"/>
        <v>International - AS</v>
      </c>
      <c r="AY33" s="1" t="str">
        <f t="shared" si="6"/>
        <v>International</v>
      </c>
      <c r="AZ33" s="1" t="str">
        <f t="shared" si="6"/>
        <v>International - New</v>
      </c>
      <c r="BA33" s="1" t="str">
        <f t="shared" si="7"/>
        <v/>
      </c>
      <c r="BB33" s="1" t="str">
        <f t="shared" si="8"/>
        <v>Moto Dealers</v>
      </c>
      <c r="BC33" s="1" t="str">
        <f t="shared" si="8"/>
        <v>Motonet</v>
      </c>
      <c r="BD33" s="1" t="str">
        <f t="shared" si="9"/>
        <v/>
      </c>
      <c r="BE33" s="1" t="str">
        <f t="shared" si="10"/>
        <v>Retail</v>
      </c>
      <c r="BF33" s="1" t="str">
        <f t="shared" si="11"/>
        <v>TREK</v>
      </c>
      <c r="BG33" t="e">
        <v>#N/A</v>
      </c>
      <c r="BH33" t="e">
        <f t="shared" si="12"/>
        <v>#N/A</v>
      </c>
    </row>
    <row r="34" spans="1:61" ht="17" x14ac:dyDescent="0.2">
      <c r="A34">
        <v>127</v>
      </c>
      <c r="B34" t="str">
        <f t="shared" si="15"/>
        <v>10007-00045</v>
      </c>
      <c r="C34" t="str">
        <f t="shared" si="15"/>
        <v>10007-00045</v>
      </c>
      <c r="D34" s="7" t="s">
        <v>8139</v>
      </c>
      <c r="E34" s="6" t="s">
        <v>208</v>
      </c>
      <c r="F34" t="s">
        <v>8991</v>
      </c>
      <c r="G34" s="6" t="s">
        <v>1276</v>
      </c>
      <c r="H34" t="s">
        <v>34</v>
      </c>
      <c r="I34" s="6" t="s">
        <v>34</v>
      </c>
      <c r="J34" s="6" t="s">
        <v>5329</v>
      </c>
      <c r="K34" s="6" t="s">
        <v>8991</v>
      </c>
      <c r="L34" s="6" t="s">
        <v>8991</v>
      </c>
      <c r="M34" s="6" t="s">
        <v>34</v>
      </c>
      <c r="N34" s="6" t="s">
        <v>5359</v>
      </c>
      <c r="Q34" s="6" t="s">
        <v>97</v>
      </c>
      <c r="R34" s="9" t="b">
        <v>0</v>
      </c>
      <c r="S34" s="9" t="b">
        <v>1</v>
      </c>
      <c r="T34" s="6" t="s">
        <v>8139</v>
      </c>
      <c r="U34" s="6" t="s">
        <v>8139</v>
      </c>
      <c r="V34" t="s">
        <v>8140</v>
      </c>
      <c r="W34" t="s">
        <v>8141</v>
      </c>
      <c r="X34" t="s">
        <v>8142</v>
      </c>
      <c r="Y34" t="s">
        <v>8143</v>
      </c>
      <c r="Z34" t="s">
        <v>5330</v>
      </c>
      <c r="AA34" t="s">
        <v>5330</v>
      </c>
      <c r="AB34" t="s">
        <v>5330</v>
      </c>
      <c r="AC34" t="s">
        <v>40</v>
      </c>
      <c r="AD34" t="s">
        <v>41</v>
      </c>
      <c r="AE34" t="s">
        <v>42</v>
      </c>
      <c r="AF34" t="s">
        <v>43</v>
      </c>
      <c r="AG34" t="s">
        <v>44</v>
      </c>
      <c r="AH34" t="s">
        <v>5330</v>
      </c>
      <c r="AI34" t="s">
        <v>5330</v>
      </c>
      <c r="AJ34" t="s">
        <v>5330</v>
      </c>
      <c r="AK34" s="10">
        <v>32.5</v>
      </c>
      <c r="AL34" s="10">
        <v>34.5</v>
      </c>
      <c r="AM34" s="6" t="s">
        <v>45</v>
      </c>
      <c r="AN34" s="6" t="s">
        <v>1282</v>
      </c>
      <c r="AO34" s="6" t="s">
        <v>1283</v>
      </c>
      <c r="AP34" s="6" t="s">
        <v>9313</v>
      </c>
      <c r="AQ34" s="6" t="str">
        <f t="shared" si="14"/>
        <v>2W Distributor Bike, 2W Distributor, H2, International - Bike, International - AS, International, International - New, Moto Dealers, Motonet, Retail, TREK</v>
      </c>
      <c r="AR34" s="1" t="str">
        <f t="shared" si="1"/>
        <v>2W Distributor Bike</v>
      </c>
      <c r="AS34" s="1" t="str">
        <f t="shared" si="2"/>
        <v/>
      </c>
      <c r="AT34" s="1" t="str">
        <f t="shared" si="3"/>
        <v>2W Distributor</v>
      </c>
      <c r="AU34" s="1" t="str">
        <f t="shared" si="4"/>
        <v>H2</v>
      </c>
      <c r="AV34" s="1" t="str">
        <f t="shared" si="4"/>
        <v>International - Bike</v>
      </c>
      <c r="AW34" s="1" t="str">
        <f t="shared" si="5"/>
        <v/>
      </c>
      <c r="AX34" s="1" t="str">
        <f t="shared" si="6"/>
        <v>International - AS</v>
      </c>
      <c r="AY34" s="1" t="str">
        <f t="shared" si="6"/>
        <v>International</v>
      </c>
      <c r="AZ34" s="1" t="str">
        <f t="shared" si="6"/>
        <v>International - New</v>
      </c>
      <c r="BA34" s="1" t="str">
        <f t="shared" si="7"/>
        <v/>
      </c>
      <c r="BB34" s="1" t="str">
        <f t="shared" si="8"/>
        <v>Moto Dealers</v>
      </c>
      <c r="BC34" s="1" t="str">
        <f t="shared" si="8"/>
        <v>Motonet</v>
      </c>
      <c r="BD34" s="1" t="str">
        <f t="shared" si="9"/>
        <v/>
      </c>
      <c r="BE34" s="1" t="str">
        <f t="shared" si="10"/>
        <v>Retail</v>
      </c>
      <c r="BF34" s="1" t="str">
        <f t="shared" si="11"/>
        <v>TREK</v>
      </c>
      <c r="BG34" t="e">
        <v>#N/A</v>
      </c>
      <c r="BH34" t="e">
        <f t="shared" si="12"/>
        <v>#N/A</v>
      </c>
    </row>
    <row r="35" spans="1:61" ht="17" x14ac:dyDescent="0.2">
      <c r="A35">
        <v>132</v>
      </c>
      <c r="B35" t="str">
        <f t="shared" si="15"/>
        <v>10008-00005</v>
      </c>
      <c r="C35" t="str">
        <f t="shared" si="15"/>
        <v>10008-00005</v>
      </c>
      <c r="D35" s="7" t="s">
        <v>86</v>
      </c>
      <c r="E35" s="6" t="s">
        <v>32</v>
      </c>
      <c r="F35" t="s">
        <v>8991</v>
      </c>
      <c r="G35" s="6" t="s">
        <v>87</v>
      </c>
      <c r="H35" t="s">
        <v>34</v>
      </c>
      <c r="I35" s="6" t="s">
        <v>34</v>
      </c>
      <c r="J35" s="6" t="s">
        <v>5329</v>
      </c>
      <c r="K35" s="6" t="s">
        <v>5333</v>
      </c>
      <c r="L35" s="6" t="s">
        <v>8992</v>
      </c>
      <c r="M35" s="6" t="s">
        <v>34</v>
      </c>
      <c r="N35" s="6" t="s">
        <v>5359</v>
      </c>
      <c r="Q35" s="6" t="s">
        <v>88</v>
      </c>
      <c r="R35" s="9" t="b">
        <v>1</v>
      </c>
      <c r="S35" s="9" t="b">
        <v>1</v>
      </c>
      <c r="T35" s="6" t="s">
        <v>86</v>
      </c>
      <c r="U35" s="6" t="s">
        <v>86</v>
      </c>
      <c r="V35" t="s">
        <v>89</v>
      </c>
      <c r="W35" t="s">
        <v>90</v>
      </c>
      <c r="X35" t="s">
        <v>91</v>
      </c>
      <c r="Y35" t="s">
        <v>92</v>
      </c>
      <c r="Z35" t="s">
        <v>5330</v>
      </c>
      <c r="AA35" t="s">
        <v>5330</v>
      </c>
      <c r="AB35" t="s">
        <v>5330</v>
      </c>
      <c r="AC35" t="s">
        <v>40</v>
      </c>
      <c r="AD35" t="s">
        <v>41</v>
      </c>
      <c r="AE35" t="s">
        <v>42</v>
      </c>
      <c r="AF35" t="s">
        <v>43</v>
      </c>
      <c r="AG35" t="s">
        <v>44</v>
      </c>
      <c r="AH35" t="s">
        <v>5330</v>
      </c>
      <c r="AI35" t="s">
        <v>5330</v>
      </c>
      <c r="AJ35" t="s">
        <v>5330</v>
      </c>
      <c r="AK35" s="10">
        <v>29.5</v>
      </c>
      <c r="AL35" s="10">
        <v>31.5</v>
      </c>
      <c r="AM35" s="6" t="s">
        <v>45</v>
      </c>
      <c r="AN35" s="6" t="s">
        <v>93</v>
      </c>
      <c r="AO35" s="6" t="s">
        <v>94</v>
      </c>
      <c r="AP35" s="6" t="s">
        <v>9314</v>
      </c>
      <c r="AQ35" s="6" t="str">
        <f t="shared" ref="AQ35:AQ49" si="16">IF(AR35="","",AR35&amp;", ")&amp;
IF(AS35="","",AS35&amp;", ")&amp;
IF(AT35="","",AT35&amp;", ")&amp;
IF(AU35="","",AU35&amp;", ")&amp;
IF(AV35="","",AV35&amp;", ")&amp;
IF(AW35="","",AW35&amp;", ")&amp;
IF(AX35="","",AX35&amp;", ")&amp;
IF(AY35="","",AY35&amp;", ")&amp;
IF(AZ35="","",AZ35&amp;", ")&amp;
IF(BA35="","",BA35&amp;", ")&amp;
IF(BB35="","",BB35&amp;", ")&amp;
IF(BC35="","",BC35&amp;", ")&amp;
IF(BD35="","",BD35&amp;", ")&amp;
IF(BE35="","",BE35)&amp;
IF(BF35="","",BF35)</f>
        <v>2W Distributor - Moto, 2W Distributor, International - Moto, International - AS, International, International - New, Mecanic Sport, Moto Dealers, Motonet, Pierce AB, Retail</v>
      </c>
      <c r="AR35" s="1" t="str">
        <f t="shared" si="1"/>
        <v/>
      </c>
      <c r="AS35" s="1" t="str">
        <f t="shared" si="2"/>
        <v>2W Distributor - Moto</v>
      </c>
      <c r="AT35" s="1" t="str">
        <f t="shared" si="3"/>
        <v>2W Distributor</v>
      </c>
      <c r="AU35" s="1" t="str">
        <f t="shared" si="4"/>
        <v/>
      </c>
      <c r="AV35" s="1" t="str">
        <f t="shared" si="4"/>
        <v/>
      </c>
      <c r="AW35" s="1" t="str">
        <f t="shared" si="5"/>
        <v>International - Moto</v>
      </c>
      <c r="AX35" s="1" t="str">
        <f t="shared" si="6"/>
        <v>International - AS</v>
      </c>
      <c r="AY35" s="1" t="str">
        <f t="shared" si="6"/>
        <v>International</v>
      </c>
      <c r="AZ35" s="1" t="str">
        <f t="shared" si="6"/>
        <v>International - New</v>
      </c>
      <c r="BA35" s="1" t="str">
        <f t="shared" si="7"/>
        <v>Mecanic Sport</v>
      </c>
      <c r="BB35" s="1" t="str">
        <f t="shared" si="8"/>
        <v>Moto Dealers</v>
      </c>
      <c r="BC35" s="1" t="str">
        <f t="shared" si="8"/>
        <v>Motonet</v>
      </c>
      <c r="BD35" s="1" t="str">
        <f t="shared" si="9"/>
        <v>Pierce AB</v>
      </c>
      <c r="BE35" s="1" t="str">
        <f t="shared" si="10"/>
        <v>Retail</v>
      </c>
      <c r="BF35" s="1" t="str">
        <f t="shared" si="11"/>
        <v/>
      </c>
      <c r="BG35" t="s">
        <v>5123</v>
      </c>
      <c r="BH35" t="str">
        <f t="shared" si="12"/>
        <v>https://fs.amplifi.io//file?id=0928ccac-a9a7-469f-b7d5-ddc7053a8215&amp;variant=thumb&amp;extension=png</v>
      </c>
      <c r="BI35" t="s">
        <v>5123</v>
      </c>
    </row>
    <row r="36" spans="1:61" ht="17" x14ac:dyDescent="0.2">
      <c r="A36">
        <v>137</v>
      </c>
      <c r="B36" t="str">
        <f t="shared" si="15"/>
        <v>10008-00010</v>
      </c>
      <c r="C36" t="str">
        <f t="shared" si="15"/>
        <v>10008-00010</v>
      </c>
      <c r="D36" s="7" t="s">
        <v>96</v>
      </c>
      <c r="E36" s="6" t="s">
        <v>32</v>
      </c>
      <c r="F36" t="s">
        <v>8991</v>
      </c>
      <c r="G36" s="6" t="s">
        <v>87</v>
      </c>
      <c r="H36" t="s">
        <v>34</v>
      </c>
      <c r="I36" s="6" t="s">
        <v>34</v>
      </c>
      <c r="J36" s="6" t="s">
        <v>5329</v>
      </c>
      <c r="K36" s="6" t="s">
        <v>5333</v>
      </c>
      <c r="L36" s="6" t="s">
        <v>8992</v>
      </c>
      <c r="M36" s="6" t="s">
        <v>34</v>
      </c>
      <c r="N36" s="6" t="s">
        <v>5359</v>
      </c>
      <c r="Q36" s="6" t="s">
        <v>97</v>
      </c>
      <c r="R36" s="9" t="b">
        <v>1</v>
      </c>
      <c r="S36" s="9" t="b">
        <v>1</v>
      </c>
      <c r="T36" s="6" t="s">
        <v>96</v>
      </c>
      <c r="U36" s="6" t="s">
        <v>96</v>
      </c>
      <c r="V36" t="s">
        <v>98</v>
      </c>
      <c r="W36" t="s">
        <v>99</v>
      </c>
      <c r="X36" t="s">
        <v>100</v>
      </c>
      <c r="Y36" t="s">
        <v>101</v>
      </c>
      <c r="Z36" t="s">
        <v>5330</v>
      </c>
      <c r="AA36" t="s">
        <v>5330</v>
      </c>
      <c r="AB36" t="s">
        <v>5330</v>
      </c>
      <c r="AC36" t="s">
        <v>40</v>
      </c>
      <c r="AD36" t="s">
        <v>41</v>
      </c>
      <c r="AE36" t="s">
        <v>42</v>
      </c>
      <c r="AF36" t="s">
        <v>43</v>
      </c>
      <c r="AG36" t="s">
        <v>44</v>
      </c>
      <c r="AH36" t="s">
        <v>5330</v>
      </c>
      <c r="AI36" t="s">
        <v>5330</v>
      </c>
      <c r="AJ36" t="s">
        <v>5330</v>
      </c>
      <c r="AK36" s="10">
        <v>29.5</v>
      </c>
      <c r="AL36" s="10">
        <v>31.5</v>
      </c>
      <c r="AM36" s="6" t="s">
        <v>45</v>
      </c>
      <c r="AN36" s="6" t="s">
        <v>93</v>
      </c>
      <c r="AO36" s="6" t="s">
        <v>94</v>
      </c>
      <c r="AP36" s="6" t="s">
        <v>9314</v>
      </c>
      <c r="AQ36" s="6" t="str">
        <f t="shared" si="16"/>
        <v>2W Distributor - Moto, 2W Distributor, International - Moto, International - AS, International, International - New, Mecanic Sport, Moto Dealers, Motonet, Pierce AB, Retail</v>
      </c>
      <c r="AR36" s="1" t="str">
        <f t="shared" si="1"/>
        <v/>
      </c>
      <c r="AS36" s="1" t="str">
        <f t="shared" si="2"/>
        <v>2W Distributor - Moto</v>
      </c>
      <c r="AT36" s="1" t="str">
        <f t="shared" si="3"/>
        <v>2W Distributor</v>
      </c>
      <c r="AU36" s="1" t="str">
        <f t="shared" si="4"/>
        <v/>
      </c>
      <c r="AV36" s="1" t="str">
        <f t="shared" si="4"/>
        <v/>
      </c>
      <c r="AW36" s="1" t="str">
        <f t="shared" si="5"/>
        <v>International - Moto</v>
      </c>
      <c r="AX36" s="1" t="str">
        <f t="shared" si="6"/>
        <v>International - AS</v>
      </c>
      <c r="AY36" s="1" t="str">
        <f t="shared" si="6"/>
        <v>International</v>
      </c>
      <c r="AZ36" s="1" t="str">
        <f t="shared" si="6"/>
        <v>International - New</v>
      </c>
      <c r="BA36" s="1" t="str">
        <f t="shared" si="7"/>
        <v>Mecanic Sport</v>
      </c>
      <c r="BB36" s="1" t="str">
        <f t="shared" si="8"/>
        <v>Moto Dealers</v>
      </c>
      <c r="BC36" s="1" t="str">
        <f t="shared" si="8"/>
        <v>Motonet</v>
      </c>
      <c r="BD36" s="1" t="str">
        <f t="shared" si="9"/>
        <v>Pierce AB</v>
      </c>
      <c r="BE36" s="1" t="str">
        <f t="shared" si="10"/>
        <v>Retail</v>
      </c>
      <c r="BF36" s="1" t="str">
        <f t="shared" si="11"/>
        <v/>
      </c>
      <c r="BG36" t="s">
        <v>5124</v>
      </c>
      <c r="BH36" t="str">
        <f t="shared" si="12"/>
        <v>https://fs.amplifi.io//file?id=6741be02-65f7-4018-b176-d0c0a7ce4672&amp;variant=thumb&amp;extension=png</v>
      </c>
      <c r="BI36" t="s">
        <v>5124</v>
      </c>
    </row>
    <row r="37" spans="1:61" ht="17" x14ac:dyDescent="0.2">
      <c r="A37">
        <v>142</v>
      </c>
      <c r="B37" t="str">
        <f t="shared" si="15"/>
        <v>10008-00015</v>
      </c>
      <c r="C37" t="str">
        <f t="shared" si="15"/>
        <v>10008-00015</v>
      </c>
      <c r="D37" s="7" t="s">
        <v>102</v>
      </c>
      <c r="E37" s="6" t="s">
        <v>32</v>
      </c>
      <c r="F37" t="s">
        <v>8991</v>
      </c>
      <c r="G37" s="6" t="s">
        <v>87</v>
      </c>
      <c r="H37" t="s">
        <v>34</v>
      </c>
      <c r="I37" s="6" t="s">
        <v>34</v>
      </c>
      <c r="J37" s="6" t="s">
        <v>5329</v>
      </c>
      <c r="K37" s="6" t="s">
        <v>5333</v>
      </c>
      <c r="L37" s="6" t="s">
        <v>8992</v>
      </c>
      <c r="M37" s="6" t="s">
        <v>34</v>
      </c>
      <c r="N37" s="6" t="s">
        <v>5359</v>
      </c>
      <c r="Q37" s="6" t="s">
        <v>103</v>
      </c>
      <c r="R37" s="9" t="b">
        <v>1</v>
      </c>
      <c r="S37" s="9" t="b">
        <v>1</v>
      </c>
      <c r="T37" s="6" t="s">
        <v>102</v>
      </c>
      <c r="U37" s="6" t="s">
        <v>102</v>
      </c>
      <c r="V37" t="s">
        <v>104</v>
      </c>
      <c r="W37" t="s">
        <v>105</v>
      </c>
      <c r="X37" t="s">
        <v>106</v>
      </c>
      <c r="Y37" t="s">
        <v>107</v>
      </c>
      <c r="Z37" t="s">
        <v>5330</v>
      </c>
      <c r="AA37" t="s">
        <v>5330</v>
      </c>
      <c r="AB37" t="s">
        <v>5330</v>
      </c>
      <c r="AC37" t="s">
        <v>40</v>
      </c>
      <c r="AD37" t="s">
        <v>41</v>
      </c>
      <c r="AE37" t="s">
        <v>42</v>
      </c>
      <c r="AF37" t="s">
        <v>43</v>
      </c>
      <c r="AG37" t="s">
        <v>44</v>
      </c>
      <c r="AH37" t="s">
        <v>5330</v>
      </c>
      <c r="AI37" t="s">
        <v>5330</v>
      </c>
      <c r="AJ37" t="s">
        <v>5330</v>
      </c>
      <c r="AK37" s="10">
        <v>29.5</v>
      </c>
      <c r="AL37" s="10">
        <v>31.5</v>
      </c>
      <c r="AM37" s="6" t="s">
        <v>45</v>
      </c>
      <c r="AN37" s="6" t="s">
        <v>93</v>
      </c>
      <c r="AO37" s="6" t="s">
        <v>94</v>
      </c>
      <c r="AP37" s="6" t="s">
        <v>9314</v>
      </c>
      <c r="AQ37" s="6" t="str">
        <f t="shared" si="16"/>
        <v>2W Distributor - Moto, 2W Distributor, International - Moto, International - AS, International, International - New, Mecanic Sport, Moto Dealers, Motonet, Pierce AB, Retail</v>
      </c>
      <c r="AR37" s="1" t="str">
        <f t="shared" si="1"/>
        <v/>
      </c>
      <c r="AS37" s="1" t="str">
        <f t="shared" si="2"/>
        <v>2W Distributor - Moto</v>
      </c>
      <c r="AT37" s="1" t="str">
        <f t="shared" si="3"/>
        <v>2W Distributor</v>
      </c>
      <c r="AU37" s="1" t="str">
        <f t="shared" si="4"/>
        <v/>
      </c>
      <c r="AV37" s="1" t="str">
        <f t="shared" si="4"/>
        <v/>
      </c>
      <c r="AW37" s="1" t="str">
        <f t="shared" si="5"/>
        <v>International - Moto</v>
      </c>
      <c r="AX37" s="1" t="str">
        <f t="shared" si="6"/>
        <v>International - AS</v>
      </c>
      <c r="AY37" s="1" t="str">
        <f t="shared" si="6"/>
        <v>International</v>
      </c>
      <c r="AZ37" s="1" t="str">
        <f t="shared" si="6"/>
        <v>International - New</v>
      </c>
      <c r="BA37" s="1" t="str">
        <f t="shared" si="7"/>
        <v>Mecanic Sport</v>
      </c>
      <c r="BB37" s="1" t="str">
        <f t="shared" si="8"/>
        <v>Moto Dealers</v>
      </c>
      <c r="BC37" s="1" t="str">
        <f t="shared" si="8"/>
        <v>Motonet</v>
      </c>
      <c r="BD37" s="1" t="str">
        <f t="shared" si="9"/>
        <v>Pierce AB</v>
      </c>
      <c r="BE37" s="1" t="str">
        <f t="shared" si="10"/>
        <v>Retail</v>
      </c>
      <c r="BF37" s="1" t="str">
        <f t="shared" si="11"/>
        <v/>
      </c>
      <c r="BG37" t="s">
        <v>5125</v>
      </c>
      <c r="BH37" t="str">
        <f t="shared" si="12"/>
        <v>https://fs.amplifi.io//file?id=4463d059-9dce-45aa-b12e-6dd4e5f02757&amp;variant=thumb&amp;extension=png</v>
      </c>
      <c r="BI37" t="s">
        <v>5125</v>
      </c>
    </row>
    <row r="38" spans="1:61" ht="17" x14ac:dyDescent="0.2">
      <c r="A38">
        <v>147</v>
      </c>
      <c r="B38" t="str">
        <f t="shared" si="15"/>
        <v>10008-00030</v>
      </c>
      <c r="C38" t="str">
        <f t="shared" si="15"/>
        <v>10008-00030</v>
      </c>
      <c r="D38" s="7" t="s">
        <v>8144</v>
      </c>
      <c r="E38" s="6" t="s">
        <v>32</v>
      </c>
      <c r="F38" t="s">
        <v>8991</v>
      </c>
      <c r="G38" s="6" t="s">
        <v>87</v>
      </c>
      <c r="H38" t="s">
        <v>34</v>
      </c>
      <c r="I38" s="6" t="s">
        <v>34</v>
      </c>
      <c r="J38" s="6" t="s">
        <v>5329</v>
      </c>
      <c r="K38" s="6" t="s">
        <v>5340</v>
      </c>
      <c r="L38" s="6" t="s">
        <v>8994</v>
      </c>
      <c r="M38" s="6" t="s">
        <v>34</v>
      </c>
      <c r="N38" s="6" t="s">
        <v>5359</v>
      </c>
      <c r="Q38" s="6" t="s">
        <v>9065</v>
      </c>
      <c r="R38" s="9" t="b">
        <v>1</v>
      </c>
      <c r="S38" s="9" t="b">
        <v>0</v>
      </c>
      <c r="T38" s="6" t="s">
        <v>8144</v>
      </c>
      <c r="U38" s="6" t="s">
        <v>8144</v>
      </c>
      <c r="V38" t="s">
        <v>8145</v>
      </c>
      <c r="W38" t="s">
        <v>8146</v>
      </c>
      <c r="X38" t="s">
        <v>8147</v>
      </c>
      <c r="Y38" t="s">
        <v>5330</v>
      </c>
      <c r="Z38" t="s">
        <v>5330</v>
      </c>
      <c r="AA38" t="s">
        <v>5330</v>
      </c>
      <c r="AB38" t="s">
        <v>5330</v>
      </c>
      <c r="AC38" t="s">
        <v>43</v>
      </c>
      <c r="AD38" t="s">
        <v>40</v>
      </c>
      <c r="AE38" t="s">
        <v>41</v>
      </c>
      <c r="AF38" t="s">
        <v>42</v>
      </c>
      <c r="AG38" t="s">
        <v>5330</v>
      </c>
      <c r="AH38" t="s">
        <v>5330</v>
      </c>
      <c r="AI38" t="s">
        <v>5330</v>
      </c>
      <c r="AJ38" t="s">
        <v>5330</v>
      </c>
      <c r="AK38" s="10">
        <v>29.5</v>
      </c>
      <c r="AL38" s="10">
        <v>31.5</v>
      </c>
      <c r="AM38" s="6" t="s">
        <v>45</v>
      </c>
      <c r="AN38" s="6" t="s">
        <v>93</v>
      </c>
      <c r="AO38" s="6" t="s">
        <v>94</v>
      </c>
      <c r="AP38" s="6" t="s">
        <v>9314</v>
      </c>
      <c r="AQ38" s="6" t="str">
        <f t="shared" si="16"/>
        <v>2W Distributor - Moto, 2W Distributor, International - Moto, International - AS, International, International - New, Mecanic Sport, Moto Dealers, Motonet, Pierce AB, Retail</v>
      </c>
      <c r="AR38" s="1" t="str">
        <f t="shared" si="1"/>
        <v/>
      </c>
      <c r="AS38" s="1" t="str">
        <f t="shared" si="2"/>
        <v>2W Distributor - Moto</v>
      </c>
      <c r="AT38" s="1" t="str">
        <f t="shared" si="3"/>
        <v>2W Distributor</v>
      </c>
      <c r="AU38" s="1" t="str">
        <f t="shared" si="4"/>
        <v/>
      </c>
      <c r="AV38" s="1" t="str">
        <f t="shared" si="4"/>
        <v/>
      </c>
      <c r="AW38" s="1" t="str">
        <f t="shared" si="5"/>
        <v>International - Moto</v>
      </c>
      <c r="AX38" s="1" t="str">
        <f t="shared" si="6"/>
        <v>International - AS</v>
      </c>
      <c r="AY38" s="1" t="str">
        <f t="shared" si="6"/>
        <v>International</v>
      </c>
      <c r="AZ38" s="1" t="str">
        <f t="shared" si="6"/>
        <v>International - New</v>
      </c>
      <c r="BA38" s="1" t="str">
        <f t="shared" si="7"/>
        <v>Mecanic Sport</v>
      </c>
      <c r="BB38" s="1" t="str">
        <f t="shared" si="8"/>
        <v>Moto Dealers</v>
      </c>
      <c r="BC38" s="1" t="str">
        <f t="shared" si="8"/>
        <v>Motonet</v>
      </c>
      <c r="BD38" s="1" t="str">
        <f t="shared" si="9"/>
        <v>Pierce AB</v>
      </c>
      <c r="BE38" s="1" t="str">
        <f t="shared" si="10"/>
        <v>Retail</v>
      </c>
      <c r="BF38" s="1" t="str">
        <f t="shared" si="11"/>
        <v/>
      </c>
      <c r="BG38" t="e">
        <v>#N/A</v>
      </c>
      <c r="BH38" t="e">
        <f t="shared" si="12"/>
        <v>#N/A</v>
      </c>
    </row>
    <row r="39" spans="1:61" ht="17" x14ac:dyDescent="0.2">
      <c r="A39">
        <v>151</v>
      </c>
      <c r="B39" t="str">
        <f t="shared" si="15"/>
        <v>10008-00035</v>
      </c>
      <c r="C39" t="str">
        <f t="shared" si="15"/>
        <v>10008-00035</v>
      </c>
      <c r="D39" s="7" t="s">
        <v>8148</v>
      </c>
      <c r="E39" s="6" t="s">
        <v>32</v>
      </c>
      <c r="F39" t="s">
        <v>8991</v>
      </c>
      <c r="G39" s="6" t="s">
        <v>87</v>
      </c>
      <c r="H39" t="s">
        <v>34</v>
      </c>
      <c r="I39" s="6" t="s">
        <v>34</v>
      </c>
      <c r="J39" s="6" t="s">
        <v>5329</v>
      </c>
      <c r="K39" s="6" t="s">
        <v>5340</v>
      </c>
      <c r="L39" s="6" t="s">
        <v>8994</v>
      </c>
      <c r="M39" s="6" t="s">
        <v>34</v>
      </c>
      <c r="N39" s="6" t="s">
        <v>5359</v>
      </c>
      <c r="Q39" s="6" t="s">
        <v>9066</v>
      </c>
      <c r="R39" s="9" t="b">
        <v>1</v>
      </c>
      <c r="S39" s="9" t="b">
        <v>0</v>
      </c>
      <c r="T39" s="6" t="s">
        <v>8148</v>
      </c>
      <c r="U39" s="6" t="s">
        <v>8148</v>
      </c>
      <c r="V39" t="s">
        <v>8149</v>
      </c>
      <c r="W39" t="s">
        <v>8150</v>
      </c>
      <c r="X39" t="s">
        <v>8151</v>
      </c>
      <c r="Y39" t="s">
        <v>5330</v>
      </c>
      <c r="Z39" t="s">
        <v>5330</v>
      </c>
      <c r="AA39" t="s">
        <v>5330</v>
      </c>
      <c r="AB39" t="s">
        <v>5330</v>
      </c>
      <c r="AC39" t="s">
        <v>43</v>
      </c>
      <c r="AD39" t="s">
        <v>40</v>
      </c>
      <c r="AE39" t="s">
        <v>41</v>
      </c>
      <c r="AF39" t="s">
        <v>42</v>
      </c>
      <c r="AG39" t="s">
        <v>5330</v>
      </c>
      <c r="AH39" t="s">
        <v>5330</v>
      </c>
      <c r="AI39" t="s">
        <v>5330</v>
      </c>
      <c r="AJ39" t="s">
        <v>5330</v>
      </c>
      <c r="AK39" s="10">
        <v>29.5</v>
      </c>
      <c r="AL39" s="10">
        <v>31.5</v>
      </c>
      <c r="AM39" s="6" t="s">
        <v>45</v>
      </c>
      <c r="AN39" s="6" t="s">
        <v>93</v>
      </c>
      <c r="AO39" s="6" t="s">
        <v>94</v>
      </c>
      <c r="AP39" s="6" t="s">
        <v>9314</v>
      </c>
      <c r="AQ39" s="6" t="str">
        <f t="shared" si="16"/>
        <v>2W Distributor - Moto, 2W Distributor, International - Moto, International - AS, International, International - New, Mecanic Sport, Moto Dealers, Motonet, Pierce AB, Retail</v>
      </c>
      <c r="AR39" s="1" t="str">
        <f t="shared" si="1"/>
        <v/>
      </c>
      <c r="AS39" s="1" t="str">
        <f t="shared" si="2"/>
        <v>2W Distributor - Moto</v>
      </c>
      <c r="AT39" s="1" t="str">
        <f t="shared" si="3"/>
        <v>2W Distributor</v>
      </c>
      <c r="AU39" s="1" t="str">
        <f t="shared" si="4"/>
        <v/>
      </c>
      <c r="AV39" s="1" t="str">
        <f t="shared" si="4"/>
        <v/>
      </c>
      <c r="AW39" s="1" t="str">
        <f t="shared" si="5"/>
        <v>International - Moto</v>
      </c>
      <c r="AX39" s="1" t="str">
        <f t="shared" si="6"/>
        <v>International - AS</v>
      </c>
      <c r="AY39" s="1" t="str">
        <f t="shared" si="6"/>
        <v>International</v>
      </c>
      <c r="AZ39" s="1" t="str">
        <f t="shared" si="6"/>
        <v>International - New</v>
      </c>
      <c r="BA39" s="1" t="str">
        <f t="shared" si="7"/>
        <v>Mecanic Sport</v>
      </c>
      <c r="BB39" s="1" t="str">
        <f t="shared" si="8"/>
        <v>Moto Dealers</v>
      </c>
      <c r="BC39" s="1" t="str">
        <f t="shared" si="8"/>
        <v>Motonet</v>
      </c>
      <c r="BD39" s="1" t="str">
        <f t="shared" si="9"/>
        <v>Pierce AB</v>
      </c>
      <c r="BE39" s="1" t="str">
        <f t="shared" si="10"/>
        <v>Retail</v>
      </c>
      <c r="BF39" s="1" t="str">
        <f t="shared" si="11"/>
        <v/>
      </c>
      <c r="BG39" t="e">
        <v>#N/A</v>
      </c>
      <c r="BH39" t="e">
        <f t="shared" si="12"/>
        <v>#N/A</v>
      </c>
    </row>
    <row r="40" spans="1:61" ht="17" x14ac:dyDescent="0.2">
      <c r="A40">
        <v>155</v>
      </c>
      <c r="B40" t="str">
        <f t="shared" si="15"/>
        <v>10008-00040</v>
      </c>
      <c r="C40" t="str">
        <f t="shared" si="15"/>
        <v>10008-00040</v>
      </c>
      <c r="D40" s="7" t="s">
        <v>8152</v>
      </c>
      <c r="E40" s="6" t="s">
        <v>32</v>
      </c>
      <c r="F40" t="s">
        <v>8991</v>
      </c>
      <c r="G40" s="6" t="s">
        <v>87</v>
      </c>
      <c r="H40" t="s">
        <v>34</v>
      </c>
      <c r="I40" s="6" t="s">
        <v>34</v>
      </c>
      <c r="J40" s="6" t="s">
        <v>5329</v>
      </c>
      <c r="K40" s="6" t="s">
        <v>5340</v>
      </c>
      <c r="L40" s="6" t="s">
        <v>8994</v>
      </c>
      <c r="M40" s="6" t="s">
        <v>34</v>
      </c>
      <c r="N40" s="6" t="s">
        <v>5359</v>
      </c>
      <c r="Q40" s="6" t="s">
        <v>9067</v>
      </c>
      <c r="R40" s="9" t="b">
        <v>1</v>
      </c>
      <c r="S40" s="9" t="b">
        <v>0</v>
      </c>
      <c r="T40" s="6" t="s">
        <v>8152</v>
      </c>
      <c r="U40" s="6" t="s">
        <v>8152</v>
      </c>
      <c r="V40" t="s">
        <v>8153</v>
      </c>
      <c r="W40" t="s">
        <v>8154</v>
      </c>
      <c r="X40" t="s">
        <v>8155</v>
      </c>
      <c r="Y40" t="s">
        <v>5330</v>
      </c>
      <c r="Z40" t="s">
        <v>5330</v>
      </c>
      <c r="AA40" t="s">
        <v>5330</v>
      </c>
      <c r="AB40" t="s">
        <v>5330</v>
      </c>
      <c r="AC40" t="s">
        <v>43</v>
      </c>
      <c r="AD40" t="s">
        <v>40</v>
      </c>
      <c r="AE40" t="s">
        <v>41</v>
      </c>
      <c r="AF40" t="s">
        <v>42</v>
      </c>
      <c r="AG40" t="s">
        <v>5330</v>
      </c>
      <c r="AH40" t="s">
        <v>5330</v>
      </c>
      <c r="AI40" t="s">
        <v>5330</v>
      </c>
      <c r="AJ40" t="s">
        <v>5330</v>
      </c>
      <c r="AK40" s="10">
        <v>29.5</v>
      </c>
      <c r="AL40" s="10">
        <v>31.5</v>
      </c>
      <c r="AM40" s="6" t="s">
        <v>45</v>
      </c>
      <c r="AN40" s="6" t="s">
        <v>93</v>
      </c>
      <c r="AO40" s="6" t="s">
        <v>94</v>
      </c>
      <c r="AP40" s="6" t="s">
        <v>9314</v>
      </c>
      <c r="AQ40" s="6" t="str">
        <f t="shared" si="16"/>
        <v>2W Distributor - Moto, 2W Distributor, International - Moto, International - AS, International, International - New, Mecanic Sport, Moto Dealers, Motonet, Pierce AB, Retail</v>
      </c>
      <c r="AR40" s="1" t="str">
        <f t="shared" si="1"/>
        <v/>
      </c>
      <c r="AS40" s="1" t="str">
        <f t="shared" si="2"/>
        <v>2W Distributor - Moto</v>
      </c>
      <c r="AT40" s="1" t="str">
        <f t="shared" si="3"/>
        <v>2W Distributor</v>
      </c>
      <c r="AU40" s="1" t="str">
        <f t="shared" si="4"/>
        <v/>
      </c>
      <c r="AV40" s="1" t="str">
        <f t="shared" si="4"/>
        <v/>
      </c>
      <c r="AW40" s="1" t="str">
        <f t="shared" si="5"/>
        <v>International - Moto</v>
      </c>
      <c r="AX40" s="1" t="str">
        <f t="shared" si="6"/>
        <v>International - AS</v>
      </c>
      <c r="AY40" s="1" t="str">
        <f t="shared" si="6"/>
        <v>International</v>
      </c>
      <c r="AZ40" s="1" t="str">
        <f t="shared" si="6"/>
        <v>International - New</v>
      </c>
      <c r="BA40" s="1" t="str">
        <f t="shared" si="7"/>
        <v>Mecanic Sport</v>
      </c>
      <c r="BB40" s="1" t="str">
        <f t="shared" si="8"/>
        <v>Moto Dealers</v>
      </c>
      <c r="BC40" s="1" t="str">
        <f t="shared" si="8"/>
        <v>Motonet</v>
      </c>
      <c r="BD40" s="1" t="str">
        <f t="shared" si="9"/>
        <v>Pierce AB</v>
      </c>
      <c r="BE40" s="1" t="str">
        <f t="shared" si="10"/>
        <v>Retail</v>
      </c>
      <c r="BF40" s="1" t="str">
        <f t="shared" si="11"/>
        <v/>
      </c>
      <c r="BG40" t="e">
        <v>#N/A</v>
      </c>
      <c r="BH40" t="e">
        <f t="shared" si="12"/>
        <v>#N/A</v>
      </c>
    </row>
    <row r="41" spans="1:61" ht="17" x14ac:dyDescent="0.2">
      <c r="A41">
        <v>159</v>
      </c>
      <c r="B41" t="str">
        <f t="shared" si="15"/>
        <v>10009-00000</v>
      </c>
      <c r="C41" t="str">
        <f t="shared" si="15"/>
        <v>10009-00000</v>
      </c>
      <c r="D41" s="7" t="s">
        <v>108</v>
      </c>
      <c r="E41" s="6" t="s">
        <v>32</v>
      </c>
      <c r="F41" t="s">
        <v>8991</v>
      </c>
      <c r="G41" s="6" t="s">
        <v>87</v>
      </c>
      <c r="H41" t="s">
        <v>74</v>
      </c>
      <c r="I41" s="6" t="s">
        <v>34</v>
      </c>
      <c r="J41" s="6" t="s">
        <v>5329</v>
      </c>
      <c r="K41" s="6" t="s">
        <v>5333</v>
      </c>
      <c r="L41" s="6" t="s">
        <v>8992</v>
      </c>
      <c r="M41" s="6" t="s">
        <v>34</v>
      </c>
      <c r="N41" s="6" t="s">
        <v>5359</v>
      </c>
      <c r="Q41" s="6" t="s">
        <v>88</v>
      </c>
      <c r="R41" s="9" t="b">
        <v>1</v>
      </c>
      <c r="S41" s="9" t="b">
        <v>1</v>
      </c>
      <c r="T41" s="6" t="s">
        <v>108</v>
      </c>
      <c r="U41" s="6" t="s">
        <v>108</v>
      </c>
      <c r="V41" t="s">
        <v>109</v>
      </c>
      <c r="W41" t="s">
        <v>110</v>
      </c>
      <c r="X41" t="s">
        <v>111</v>
      </c>
      <c r="Y41" t="s">
        <v>5330</v>
      </c>
      <c r="Z41" t="s">
        <v>5330</v>
      </c>
      <c r="AA41" t="s">
        <v>5330</v>
      </c>
      <c r="AB41" t="s">
        <v>5330</v>
      </c>
      <c r="AC41" t="s">
        <v>40</v>
      </c>
      <c r="AD41" t="s">
        <v>41</v>
      </c>
      <c r="AE41" t="s">
        <v>42</v>
      </c>
      <c r="AF41" t="s">
        <v>43</v>
      </c>
      <c r="AG41" t="s">
        <v>5330</v>
      </c>
      <c r="AH41" t="s">
        <v>5330</v>
      </c>
      <c r="AI41" t="s">
        <v>5330</v>
      </c>
      <c r="AJ41" t="s">
        <v>5330</v>
      </c>
      <c r="AK41" s="10">
        <v>24.5</v>
      </c>
      <c r="AL41" s="10">
        <v>26.5</v>
      </c>
      <c r="AM41" s="6" t="s">
        <v>45</v>
      </c>
      <c r="AN41" s="6" t="s">
        <v>93</v>
      </c>
      <c r="AO41" s="6" t="s">
        <v>94</v>
      </c>
      <c r="AP41" s="6" t="s">
        <v>9315</v>
      </c>
      <c r="AQ41" s="6" t="str">
        <f t="shared" si="16"/>
        <v>2W Distributor - Moto, 2W Distributor, International - Moto, International - AS, International, International - New, Mecanic Sport, Moto Dealers, Motonet, Pierce AB, Retail</v>
      </c>
      <c r="AR41" s="1" t="str">
        <f t="shared" si="1"/>
        <v/>
      </c>
      <c r="AS41" s="1" t="str">
        <f t="shared" si="2"/>
        <v>2W Distributor - Moto</v>
      </c>
      <c r="AT41" s="1" t="str">
        <f t="shared" si="3"/>
        <v>2W Distributor</v>
      </c>
      <c r="AU41" s="1" t="str">
        <f t="shared" si="4"/>
        <v/>
      </c>
      <c r="AV41" s="1" t="str">
        <f t="shared" si="4"/>
        <v/>
      </c>
      <c r="AW41" s="1" t="str">
        <f t="shared" si="5"/>
        <v>International - Moto</v>
      </c>
      <c r="AX41" s="1" t="str">
        <f t="shared" si="6"/>
        <v>International - AS</v>
      </c>
      <c r="AY41" s="1" t="str">
        <f t="shared" si="6"/>
        <v>International</v>
      </c>
      <c r="AZ41" s="1" t="str">
        <f t="shared" si="6"/>
        <v>International - New</v>
      </c>
      <c r="BA41" s="1" t="str">
        <f t="shared" si="7"/>
        <v>Mecanic Sport</v>
      </c>
      <c r="BB41" s="1" t="str">
        <f t="shared" si="8"/>
        <v>Moto Dealers</v>
      </c>
      <c r="BC41" s="1" t="str">
        <f t="shared" si="8"/>
        <v>Motonet</v>
      </c>
      <c r="BD41" s="1" t="str">
        <f t="shared" si="9"/>
        <v>Pierce AB</v>
      </c>
      <c r="BE41" s="1" t="str">
        <f t="shared" si="10"/>
        <v>Retail</v>
      </c>
      <c r="BF41" s="1" t="str">
        <f t="shared" si="11"/>
        <v/>
      </c>
      <c r="BG41" t="s">
        <v>5126</v>
      </c>
      <c r="BH41" t="str">
        <f t="shared" si="12"/>
        <v>https://fs.amplifi.io//file?id=c98087f1-ebf9-4f03-a50f-c25fe6c8ec07&amp;variant=thumb&amp;extension=png</v>
      </c>
      <c r="BI41" t="s">
        <v>5126</v>
      </c>
    </row>
    <row r="42" spans="1:61" ht="17" x14ac:dyDescent="0.2">
      <c r="A42">
        <v>163</v>
      </c>
      <c r="B42" t="str">
        <f t="shared" ref="B42:C61" si="17">C42</f>
        <v>10009-00004</v>
      </c>
      <c r="C42" t="str">
        <f t="shared" si="17"/>
        <v>10009-00004</v>
      </c>
      <c r="D42" s="7" t="s">
        <v>112</v>
      </c>
      <c r="E42" s="6" t="s">
        <v>32</v>
      </c>
      <c r="F42" t="s">
        <v>8991</v>
      </c>
      <c r="G42" s="6" t="s">
        <v>87</v>
      </c>
      <c r="H42" t="s">
        <v>74</v>
      </c>
      <c r="I42" s="6" t="s">
        <v>34</v>
      </c>
      <c r="J42" s="6" t="s">
        <v>5329</v>
      </c>
      <c r="K42" s="6" t="s">
        <v>5333</v>
      </c>
      <c r="L42" s="6" t="s">
        <v>8992</v>
      </c>
      <c r="M42" s="6" t="s">
        <v>34</v>
      </c>
      <c r="N42" s="6" t="s">
        <v>5359</v>
      </c>
      <c r="Q42" s="6" t="s">
        <v>97</v>
      </c>
      <c r="R42" s="9" t="b">
        <v>1</v>
      </c>
      <c r="S42" s="9" t="b">
        <v>1</v>
      </c>
      <c r="T42" s="6" t="s">
        <v>112</v>
      </c>
      <c r="U42" s="6" t="s">
        <v>112</v>
      </c>
      <c r="V42" t="s">
        <v>113</v>
      </c>
      <c r="W42" t="s">
        <v>114</v>
      </c>
      <c r="X42" t="s">
        <v>115</v>
      </c>
      <c r="Y42" t="s">
        <v>5330</v>
      </c>
      <c r="Z42" t="s">
        <v>5330</v>
      </c>
      <c r="AA42" t="s">
        <v>5330</v>
      </c>
      <c r="AB42" t="s">
        <v>5330</v>
      </c>
      <c r="AC42" t="s">
        <v>40</v>
      </c>
      <c r="AD42" t="s">
        <v>41</v>
      </c>
      <c r="AE42" t="s">
        <v>42</v>
      </c>
      <c r="AF42" t="s">
        <v>43</v>
      </c>
      <c r="AG42" t="s">
        <v>5330</v>
      </c>
      <c r="AH42" t="s">
        <v>5330</v>
      </c>
      <c r="AI42" t="s">
        <v>5330</v>
      </c>
      <c r="AJ42" t="s">
        <v>5330</v>
      </c>
      <c r="AK42" s="10">
        <v>24.5</v>
      </c>
      <c r="AL42" s="10">
        <v>26.5</v>
      </c>
      <c r="AM42" s="6" t="s">
        <v>45</v>
      </c>
      <c r="AN42" s="6" t="s">
        <v>93</v>
      </c>
      <c r="AO42" s="6" t="s">
        <v>94</v>
      </c>
      <c r="AP42" s="6" t="s">
        <v>9315</v>
      </c>
      <c r="AQ42" s="6" t="str">
        <f t="shared" si="16"/>
        <v>2W Distributor - Moto, 2W Distributor, International - Moto, International - AS, International, International - New, Mecanic Sport, Moto Dealers, Motonet, Pierce AB, Retail</v>
      </c>
      <c r="AR42" s="1" t="str">
        <f t="shared" si="1"/>
        <v/>
      </c>
      <c r="AS42" s="1" t="str">
        <f t="shared" si="2"/>
        <v>2W Distributor - Moto</v>
      </c>
      <c r="AT42" s="1" t="str">
        <f t="shared" si="3"/>
        <v>2W Distributor</v>
      </c>
      <c r="AU42" s="1" t="str">
        <f t="shared" si="4"/>
        <v/>
      </c>
      <c r="AV42" s="1" t="str">
        <f t="shared" si="4"/>
        <v/>
      </c>
      <c r="AW42" s="1" t="str">
        <f t="shared" si="5"/>
        <v>International - Moto</v>
      </c>
      <c r="AX42" s="1" t="str">
        <f t="shared" si="6"/>
        <v>International - AS</v>
      </c>
      <c r="AY42" s="1" t="str">
        <f t="shared" si="6"/>
        <v>International</v>
      </c>
      <c r="AZ42" s="1" t="str">
        <f t="shared" si="6"/>
        <v>International - New</v>
      </c>
      <c r="BA42" s="1" t="str">
        <f t="shared" si="7"/>
        <v>Mecanic Sport</v>
      </c>
      <c r="BB42" s="1" t="str">
        <f t="shared" si="8"/>
        <v>Moto Dealers</v>
      </c>
      <c r="BC42" s="1" t="str">
        <f t="shared" si="8"/>
        <v>Motonet</v>
      </c>
      <c r="BD42" s="1" t="str">
        <f t="shared" si="9"/>
        <v>Pierce AB</v>
      </c>
      <c r="BE42" s="1" t="str">
        <f t="shared" si="10"/>
        <v>Retail</v>
      </c>
      <c r="BF42" s="1" t="str">
        <f t="shared" si="11"/>
        <v/>
      </c>
      <c r="BG42" t="s">
        <v>5127</v>
      </c>
      <c r="BH42" t="str">
        <f t="shared" si="12"/>
        <v>https://fs.amplifi.io//file?id=ab7e7fac-2c22-4419-ac1f-295021aaebdc&amp;variant=thumb&amp;extension=png</v>
      </c>
      <c r="BI42" t="s">
        <v>5127</v>
      </c>
    </row>
    <row r="43" spans="1:61" ht="17" x14ac:dyDescent="0.2">
      <c r="A43">
        <v>167</v>
      </c>
      <c r="B43" t="str">
        <f t="shared" si="17"/>
        <v>10009-00012</v>
      </c>
      <c r="C43" t="str">
        <f t="shared" si="17"/>
        <v>10009-00012</v>
      </c>
      <c r="D43" s="7" t="s">
        <v>8156</v>
      </c>
      <c r="E43" s="6" t="s">
        <v>32</v>
      </c>
      <c r="F43" t="s">
        <v>8991</v>
      </c>
      <c r="G43" s="6" t="s">
        <v>87</v>
      </c>
      <c r="H43" t="s">
        <v>74</v>
      </c>
      <c r="I43" s="6" t="s">
        <v>34</v>
      </c>
      <c r="J43" s="6" t="s">
        <v>5329</v>
      </c>
      <c r="K43" s="6" t="s">
        <v>5340</v>
      </c>
      <c r="L43" s="6" t="s">
        <v>8994</v>
      </c>
      <c r="M43" s="6" t="s">
        <v>34</v>
      </c>
      <c r="N43" s="6" t="s">
        <v>5359</v>
      </c>
      <c r="Q43" s="6" t="s">
        <v>9065</v>
      </c>
      <c r="R43" s="9" t="b">
        <v>1</v>
      </c>
      <c r="S43" s="9" t="b">
        <v>0</v>
      </c>
      <c r="T43" s="6" t="s">
        <v>8156</v>
      </c>
      <c r="U43" s="6" t="s">
        <v>8156</v>
      </c>
      <c r="V43" t="s">
        <v>8157</v>
      </c>
      <c r="W43" t="s">
        <v>8158</v>
      </c>
      <c r="X43" t="s">
        <v>8159</v>
      </c>
      <c r="Y43" t="s">
        <v>5330</v>
      </c>
      <c r="Z43" t="s">
        <v>5330</v>
      </c>
      <c r="AA43" t="s">
        <v>5330</v>
      </c>
      <c r="AB43" t="s">
        <v>5330</v>
      </c>
      <c r="AC43" t="s">
        <v>40</v>
      </c>
      <c r="AD43" t="s">
        <v>41</v>
      </c>
      <c r="AE43" t="s">
        <v>42</v>
      </c>
      <c r="AF43" t="s">
        <v>43</v>
      </c>
      <c r="AG43" t="s">
        <v>5330</v>
      </c>
      <c r="AH43" t="s">
        <v>5330</v>
      </c>
      <c r="AI43" t="s">
        <v>5330</v>
      </c>
      <c r="AJ43" t="s">
        <v>5330</v>
      </c>
      <c r="AK43" s="10">
        <v>24.5</v>
      </c>
      <c r="AL43" s="10">
        <v>26.5</v>
      </c>
      <c r="AM43" s="6" t="s">
        <v>45</v>
      </c>
      <c r="AN43" s="6" t="s">
        <v>93</v>
      </c>
      <c r="AO43" s="6" t="s">
        <v>94</v>
      </c>
      <c r="AP43" s="6" t="s">
        <v>9315</v>
      </c>
      <c r="AQ43" s="6" t="str">
        <f t="shared" si="16"/>
        <v>2W Distributor - Moto, 2W Distributor, International - Moto, International - AS, International, International - New, Mecanic Sport, Moto Dealers, Motonet, Pierce AB, Retail</v>
      </c>
      <c r="AR43" s="1" t="str">
        <f t="shared" si="1"/>
        <v/>
      </c>
      <c r="AS43" s="1" t="str">
        <f t="shared" si="2"/>
        <v>2W Distributor - Moto</v>
      </c>
      <c r="AT43" s="1" t="str">
        <f t="shared" si="3"/>
        <v>2W Distributor</v>
      </c>
      <c r="AU43" s="1" t="str">
        <f t="shared" si="4"/>
        <v/>
      </c>
      <c r="AV43" s="1" t="str">
        <f t="shared" si="4"/>
        <v/>
      </c>
      <c r="AW43" s="1" t="str">
        <f t="shared" si="5"/>
        <v>International - Moto</v>
      </c>
      <c r="AX43" s="1" t="str">
        <f t="shared" si="6"/>
        <v>International - AS</v>
      </c>
      <c r="AY43" s="1" t="str">
        <f t="shared" si="6"/>
        <v>International</v>
      </c>
      <c r="AZ43" s="1" t="str">
        <f t="shared" si="6"/>
        <v>International - New</v>
      </c>
      <c r="BA43" s="1" t="str">
        <f t="shared" si="7"/>
        <v>Mecanic Sport</v>
      </c>
      <c r="BB43" s="1" t="str">
        <f t="shared" si="8"/>
        <v>Moto Dealers</v>
      </c>
      <c r="BC43" s="1" t="str">
        <f t="shared" si="8"/>
        <v>Motonet</v>
      </c>
      <c r="BD43" s="1" t="str">
        <f t="shared" si="9"/>
        <v>Pierce AB</v>
      </c>
      <c r="BE43" s="1" t="str">
        <f t="shared" si="10"/>
        <v>Retail</v>
      </c>
      <c r="BF43" s="1" t="str">
        <f t="shared" si="11"/>
        <v/>
      </c>
      <c r="BG43" t="e">
        <v>#N/A</v>
      </c>
      <c r="BH43" t="e">
        <f t="shared" si="12"/>
        <v>#N/A</v>
      </c>
    </row>
    <row r="44" spans="1:61" ht="17" x14ac:dyDescent="0.2">
      <c r="A44">
        <v>171</v>
      </c>
      <c r="B44" t="str">
        <f t="shared" si="17"/>
        <v>10010-00000</v>
      </c>
      <c r="C44" t="str">
        <f t="shared" si="17"/>
        <v>10010-00000</v>
      </c>
      <c r="D44" s="7" t="s">
        <v>116</v>
      </c>
      <c r="E44" s="6" t="s">
        <v>32</v>
      </c>
      <c r="F44" t="s">
        <v>8991</v>
      </c>
      <c r="G44" s="6" t="s">
        <v>117</v>
      </c>
      <c r="H44" t="s">
        <v>34</v>
      </c>
      <c r="I44" s="6" t="s">
        <v>34</v>
      </c>
      <c r="J44" s="6" t="s">
        <v>5329</v>
      </c>
      <c r="K44" s="6" t="s">
        <v>5333</v>
      </c>
      <c r="L44" s="6" t="s">
        <v>8992</v>
      </c>
      <c r="M44" s="6" t="s">
        <v>34</v>
      </c>
      <c r="N44" s="6" t="s">
        <v>5359</v>
      </c>
      <c r="Q44" s="6" t="s">
        <v>118</v>
      </c>
      <c r="R44" s="9" t="b">
        <v>1</v>
      </c>
      <c r="S44" s="9" t="b">
        <v>1</v>
      </c>
      <c r="T44" s="6" t="s">
        <v>116</v>
      </c>
      <c r="U44" s="6" t="s">
        <v>116</v>
      </c>
      <c r="V44" t="s">
        <v>119</v>
      </c>
      <c r="W44" t="s">
        <v>120</v>
      </c>
      <c r="X44" t="s">
        <v>121</v>
      </c>
      <c r="Y44" t="s">
        <v>122</v>
      </c>
      <c r="Z44" t="s">
        <v>5330</v>
      </c>
      <c r="AA44" t="s">
        <v>5330</v>
      </c>
      <c r="AB44" t="s">
        <v>5330</v>
      </c>
      <c r="AC44" t="s">
        <v>40</v>
      </c>
      <c r="AD44" t="s">
        <v>41</v>
      </c>
      <c r="AE44" t="s">
        <v>42</v>
      </c>
      <c r="AF44" t="s">
        <v>43</v>
      </c>
      <c r="AG44" t="s">
        <v>44</v>
      </c>
      <c r="AH44" t="s">
        <v>5330</v>
      </c>
      <c r="AI44" t="s">
        <v>5330</v>
      </c>
      <c r="AJ44" t="s">
        <v>5330</v>
      </c>
      <c r="AK44" s="10">
        <v>29.5</v>
      </c>
      <c r="AL44" s="10">
        <v>31.5</v>
      </c>
      <c r="AM44" s="6" t="s">
        <v>45</v>
      </c>
      <c r="AN44" s="6" t="s">
        <v>123</v>
      </c>
      <c r="AO44" s="6" t="s">
        <v>124</v>
      </c>
      <c r="AP44" s="6" t="s">
        <v>9316</v>
      </c>
      <c r="AQ44" s="6" t="str">
        <f t="shared" si="16"/>
        <v>2W Distributor - Moto, 2W Distributor, International - Moto, International - AS, International, International - New, Mecanic Sport, Moto Dealers, Motonet, Pierce AB, Retail</v>
      </c>
      <c r="AR44" s="1" t="str">
        <f t="shared" si="1"/>
        <v/>
      </c>
      <c r="AS44" s="1" t="str">
        <f t="shared" si="2"/>
        <v>2W Distributor - Moto</v>
      </c>
      <c r="AT44" s="1" t="str">
        <f t="shared" si="3"/>
        <v>2W Distributor</v>
      </c>
      <c r="AU44" s="1" t="str">
        <f t="shared" si="4"/>
        <v/>
      </c>
      <c r="AV44" s="1" t="str">
        <f t="shared" si="4"/>
        <v/>
      </c>
      <c r="AW44" s="1" t="str">
        <f t="shared" si="5"/>
        <v>International - Moto</v>
      </c>
      <c r="AX44" s="1" t="str">
        <f t="shared" si="6"/>
        <v>International - AS</v>
      </c>
      <c r="AY44" s="1" t="str">
        <f t="shared" si="6"/>
        <v>International</v>
      </c>
      <c r="AZ44" s="1" t="str">
        <f t="shared" si="6"/>
        <v>International - New</v>
      </c>
      <c r="BA44" s="1" t="str">
        <f t="shared" si="7"/>
        <v>Mecanic Sport</v>
      </c>
      <c r="BB44" s="1" t="str">
        <f t="shared" si="8"/>
        <v>Moto Dealers</v>
      </c>
      <c r="BC44" s="1" t="str">
        <f t="shared" si="8"/>
        <v>Motonet</v>
      </c>
      <c r="BD44" s="1" t="str">
        <f t="shared" si="9"/>
        <v>Pierce AB</v>
      </c>
      <c r="BE44" s="1" t="str">
        <f t="shared" si="10"/>
        <v>Retail</v>
      </c>
      <c r="BF44" s="1" t="str">
        <f t="shared" si="11"/>
        <v/>
      </c>
      <c r="BG44" t="s">
        <v>5128</v>
      </c>
      <c r="BH44" t="str">
        <f t="shared" si="12"/>
        <v>https://fs.amplifi.io//file?id=bb4c5dce-b2e0-4de9-9fde-956885604e02&amp;variant=thumb&amp;extension=png</v>
      </c>
      <c r="BI44" t="s">
        <v>5128</v>
      </c>
    </row>
    <row r="45" spans="1:61" ht="17" x14ac:dyDescent="0.2">
      <c r="A45">
        <v>176</v>
      </c>
      <c r="B45" t="str">
        <f t="shared" si="17"/>
        <v>10010-00005</v>
      </c>
      <c r="C45" t="str">
        <f t="shared" si="17"/>
        <v>10010-00005</v>
      </c>
      <c r="D45" s="7" t="s">
        <v>126</v>
      </c>
      <c r="E45" s="6" t="s">
        <v>32</v>
      </c>
      <c r="F45" t="s">
        <v>8991</v>
      </c>
      <c r="G45" s="6" t="s">
        <v>117</v>
      </c>
      <c r="H45" t="s">
        <v>34</v>
      </c>
      <c r="I45" s="6" t="s">
        <v>34</v>
      </c>
      <c r="J45" s="6" t="s">
        <v>5329</v>
      </c>
      <c r="K45" s="6" t="s">
        <v>5333</v>
      </c>
      <c r="L45" s="6" t="s">
        <v>8992</v>
      </c>
      <c r="M45" s="6" t="s">
        <v>34</v>
      </c>
      <c r="N45" s="6" t="s">
        <v>5359</v>
      </c>
      <c r="Q45" s="6" t="s">
        <v>127</v>
      </c>
      <c r="R45" s="9" t="b">
        <v>1</v>
      </c>
      <c r="S45" s="9" t="b">
        <v>1</v>
      </c>
      <c r="T45" s="6" t="s">
        <v>126</v>
      </c>
      <c r="U45" s="6" t="s">
        <v>126</v>
      </c>
      <c r="V45" t="s">
        <v>128</v>
      </c>
      <c r="W45" t="s">
        <v>129</v>
      </c>
      <c r="X45" t="s">
        <v>130</v>
      </c>
      <c r="Y45" t="s">
        <v>131</v>
      </c>
      <c r="Z45" t="s">
        <v>5330</v>
      </c>
      <c r="AA45" t="s">
        <v>5330</v>
      </c>
      <c r="AB45" t="s">
        <v>5330</v>
      </c>
      <c r="AC45" t="s">
        <v>40</v>
      </c>
      <c r="AD45" t="s">
        <v>41</v>
      </c>
      <c r="AE45" t="s">
        <v>42</v>
      </c>
      <c r="AF45" t="s">
        <v>43</v>
      </c>
      <c r="AG45" t="s">
        <v>44</v>
      </c>
      <c r="AH45" t="s">
        <v>5330</v>
      </c>
      <c r="AI45" t="s">
        <v>5330</v>
      </c>
      <c r="AJ45" t="s">
        <v>5330</v>
      </c>
      <c r="AK45" s="10">
        <v>29.5</v>
      </c>
      <c r="AL45" s="10">
        <v>31.5</v>
      </c>
      <c r="AM45" s="6" t="s">
        <v>45</v>
      </c>
      <c r="AN45" s="6" t="s">
        <v>123</v>
      </c>
      <c r="AO45" s="6" t="s">
        <v>124</v>
      </c>
      <c r="AP45" s="6" t="s">
        <v>9316</v>
      </c>
      <c r="AQ45" s="6" t="str">
        <f t="shared" si="16"/>
        <v>2W Distributor - Moto, 2W Distributor, International - Moto, International - AS, International, International - New, Mecanic Sport, Moto Dealers, Motonet, Pierce AB, Retail</v>
      </c>
      <c r="AR45" s="1" t="str">
        <f t="shared" si="1"/>
        <v/>
      </c>
      <c r="AS45" s="1" t="str">
        <f t="shared" si="2"/>
        <v>2W Distributor - Moto</v>
      </c>
      <c r="AT45" s="1" t="str">
        <f t="shared" si="3"/>
        <v>2W Distributor</v>
      </c>
      <c r="AU45" s="1" t="str">
        <f t="shared" si="4"/>
        <v/>
      </c>
      <c r="AV45" s="1" t="str">
        <f t="shared" si="4"/>
        <v/>
      </c>
      <c r="AW45" s="1" t="str">
        <f t="shared" si="5"/>
        <v>International - Moto</v>
      </c>
      <c r="AX45" s="1" t="str">
        <f t="shared" si="6"/>
        <v>International - AS</v>
      </c>
      <c r="AY45" s="1" t="str">
        <f t="shared" si="6"/>
        <v>International</v>
      </c>
      <c r="AZ45" s="1" t="str">
        <f t="shared" si="6"/>
        <v>International - New</v>
      </c>
      <c r="BA45" s="1" t="str">
        <f t="shared" si="7"/>
        <v>Mecanic Sport</v>
      </c>
      <c r="BB45" s="1" t="str">
        <f t="shared" si="8"/>
        <v>Moto Dealers</v>
      </c>
      <c r="BC45" s="1" t="str">
        <f t="shared" si="8"/>
        <v>Motonet</v>
      </c>
      <c r="BD45" s="1" t="str">
        <f t="shared" si="9"/>
        <v>Pierce AB</v>
      </c>
      <c r="BE45" s="1" t="str">
        <f t="shared" si="10"/>
        <v>Retail</v>
      </c>
      <c r="BF45" s="1" t="str">
        <f t="shared" si="11"/>
        <v/>
      </c>
      <c r="BG45" t="s">
        <v>5129</v>
      </c>
      <c r="BH45" t="str">
        <f t="shared" si="12"/>
        <v>https://fs.amplifi.io//file?id=adadd4e6-d28d-43b1-882e-7e5123c95933&amp;variant=thumb&amp;extension=png</v>
      </c>
      <c r="BI45" t="s">
        <v>5129</v>
      </c>
    </row>
    <row r="46" spans="1:61" ht="17" x14ac:dyDescent="0.2">
      <c r="A46">
        <v>181</v>
      </c>
      <c r="B46" t="str">
        <f t="shared" si="17"/>
        <v>10010-00025</v>
      </c>
      <c r="C46" t="str">
        <f t="shared" si="17"/>
        <v>10010-00025</v>
      </c>
      <c r="D46" s="7" t="s">
        <v>132</v>
      </c>
      <c r="E46" s="6" t="s">
        <v>32</v>
      </c>
      <c r="F46" t="s">
        <v>8991</v>
      </c>
      <c r="G46" s="6" t="s">
        <v>117</v>
      </c>
      <c r="H46" t="s">
        <v>34</v>
      </c>
      <c r="I46" s="6" t="s">
        <v>34</v>
      </c>
      <c r="J46" s="6" t="s">
        <v>5329</v>
      </c>
      <c r="K46" s="6" t="s">
        <v>5333</v>
      </c>
      <c r="L46" s="6" t="s">
        <v>8992</v>
      </c>
      <c r="M46" s="6" t="s">
        <v>34</v>
      </c>
      <c r="N46" s="6" t="s">
        <v>5359</v>
      </c>
      <c r="Q46" s="6" t="s">
        <v>133</v>
      </c>
      <c r="R46" s="9" t="b">
        <v>1</v>
      </c>
      <c r="S46" s="9" t="b">
        <v>1</v>
      </c>
      <c r="T46" s="6" t="s">
        <v>132</v>
      </c>
      <c r="U46" s="6" t="s">
        <v>132</v>
      </c>
      <c r="V46" t="s">
        <v>134</v>
      </c>
      <c r="W46" t="s">
        <v>135</v>
      </c>
      <c r="X46" t="s">
        <v>136</v>
      </c>
      <c r="Y46" t="s">
        <v>137</v>
      </c>
      <c r="Z46" t="s">
        <v>5330</v>
      </c>
      <c r="AA46" t="s">
        <v>5330</v>
      </c>
      <c r="AB46" t="s">
        <v>5330</v>
      </c>
      <c r="AC46" t="s">
        <v>40</v>
      </c>
      <c r="AD46" t="s">
        <v>41</v>
      </c>
      <c r="AE46" t="s">
        <v>42</v>
      </c>
      <c r="AF46" t="s">
        <v>43</v>
      </c>
      <c r="AG46" t="s">
        <v>44</v>
      </c>
      <c r="AH46" t="s">
        <v>5330</v>
      </c>
      <c r="AI46" t="s">
        <v>5330</v>
      </c>
      <c r="AJ46" t="s">
        <v>5330</v>
      </c>
      <c r="AK46" s="10">
        <v>29.5</v>
      </c>
      <c r="AL46" s="10">
        <v>31.5</v>
      </c>
      <c r="AM46" s="6" t="s">
        <v>45</v>
      </c>
      <c r="AN46" s="6" t="s">
        <v>123</v>
      </c>
      <c r="AO46" s="6" t="s">
        <v>124</v>
      </c>
      <c r="AP46" s="6" t="s">
        <v>9316</v>
      </c>
      <c r="AQ46" s="6" t="str">
        <f t="shared" si="16"/>
        <v>2W Distributor - Moto, 2W Distributor, International - Moto, International - AS, International, International - New, Mecanic Sport, Moto Dealers, Motonet, Pierce AB, Retail</v>
      </c>
      <c r="AR46" s="1" t="str">
        <f t="shared" si="1"/>
        <v/>
      </c>
      <c r="AS46" s="1" t="str">
        <f t="shared" si="2"/>
        <v>2W Distributor - Moto</v>
      </c>
      <c r="AT46" s="1" t="str">
        <f t="shared" si="3"/>
        <v>2W Distributor</v>
      </c>
      <c r="AU46" s="1" t="str">
        <f t="shared" si="4"/>
        <v/>
      </c>
      <c r="AV46" s="1" t="str">
        <f t="shared" si="4"/>
        <v/>
      </c>
      <c r="AW46" s="1" t="str">
        <f t="shared" si="5"/>
        <v>International - Moto</v>
      </c>
      <c r="AX46" s="1" t="str">
        <f t="shared" si="6"/>
        <v>International - AS</v>
      </c>
      <c r="AY46" s="1" t="str">
        <f t="shared" si="6"/>
        <v>International</v>
      </c>
      <c r="AZ46" s="1" t="str">
        <f t="shared" si="6"/>
        <v>International - New</v>
      </c>
      <c r="BA46" s="1" t="str">
        <f t="shared" si="7"/>
        <v>Mecanic Sport</v>
      </c>
      <c r="BB46" s="1" t="str">
        <f t="shared" si="8"/>
        <v>Moto Dealers</v>
      </c>
      <c r="BC46" s="1" t="str">
        <f t="shared" si="8"/>
        <v>Motonet</v>
      </c>
      <c r="BD46" s="1" t="str">
        <f t="shared" si="9"/>
        <v>Pierce AB</v>
      </c>
      <c r="BE46" s="1" t="str">
        <f t="shared" si="10"/>
        <v>Retail</v>
      </c>
      <c r="BF46" s="1" t="str">
        <f t="shared" si="11"/>
        <v/>
      </c>
      <c r="BG46" t="s">
        <v>5130</v>
      </c>
      <c r="BH46" t="str">
        <f t="shared" si="12"/>
        <v>https://fs.amplifi.io//file?id=d7375fc5-86fe-4592-ba5d-b33f9caf1177&amp;variant=thumb&amp;extension=png</v>
      </c>
      <c r="BI46" t="s">
        <v>5130</v>
      </c>
    </row>
    <row r="47" spans="1:61" ht="17" x14ac:dyDescent="0.2">
      <c r="A47">
        <v>186</v>
      </c>
      <c r="B47" t="str">
        <f t="shared" si="17"/>
        <v>10010-00030</v>
      </c>
      <c r="C47" t="str">
        <f t="shared" si="17"/>
        <v>10010-00030</v>
      </c>
      <c r="D47" s="7" t="s">
        <v>8160</v>
      </c>
      <c r="E47" s="6" t="s">
        <v>32</v>
      </c>
      <c r="F47" t="s">
        <v>8991</v>
      </c>
      <c r="G47" s="6" t="s">
        <v>117</v>
      </c>
      <c r="H47" t="s">
        <v>34</v>
      </c>
      <c r="I47" s="6" t="s">
        <v>34</v>
      </c>
      <c r="J47" s="6" t="s">
        <v>5329</v>
      </c>
      <c r="K47" s="6" t="s">
        <v>5340</v>
      </c>
      <c r="L47" s="6" t="s">
        <v>8994</v>
      </c>
      <c r="M47" s="6" t="s">
        <v>34</v>
      </c>
      <c r="N47" s="6" t="s">
        <v>5359</v>
      </c>
      <c r="Q47" s="6" t="s">
        <v>9068</v>
      </c>
      <c r="R47" s="9" t="b">
        <v>1</v>
      </c>
      <c r="S47" s="9" t="b">
        <v>0</v>
      </c>
      <c r="T47" s="6" t="s">
        <v>8160</v>
      </c>
      <c r="U47" s="6" t="s">
        <v>8160</v>
      </c>
      <c r="V47" t="s">
        <v>8161</v>
      </c>
      <c r="W47" t="s">
        <v>8162</v>
      </c>
      <c r="X47" t="s">
        <v>8163</v>
      </c>
      <c r="Y47" t="s">
        <v>5330</v>
      </c>
      <c r="Z47" t="s">
        <v>5330</v>
      </c>
      <c r="AA47" t="s">
        <v>5330</v>
      </c>
      <c r="AB47" t="s">
        <v>5330</v>
      </c>
      <c r="AC47" t="s">
        <v>40</v>
      </c>
      <c r="AD47" t="s">
        <v>41</v>
      </c>
      <c r="AE47" t="s">
        <v>42</v>
      </c>
      <c r="AF47" t="s">
        <v>43</v>
      </c>
      <c r="AG47" t="s">
        <v>5330</v>
      </c>
      <c r="AH47" t="s">
        <v>5330</v>
      </c>
      <c r="AI47" t="s">
        <v>5330</v>
      </c>
      <c r="AJ47" t="s">
        <v>5330</v>
      </c>
      <c r="AK47" s="10">
        <v>29.5</v>
      </c>
      <c r="AL47" s="10">
        <v>31.5</v>
      </c>
      <c r="AM47" s="6" t="s">
        <v>45</v>
      </c>
      <c r="AN47" s="6" t="s">
        <v>123</v>
      </c>
      <c r="AO47" s="6" t="s">
        <v>124</v>
      </c>
      <c r="AP47" s="6" t="s">
        <v>9316</v>
      </c>
      <c r="AQ47" s="6" t="str">
        <f t="shared" si="16"/>
        <v>2W Distributor - Moto, 2W Distributor, International - Moto, International - AS, International, International - New, Mecanic Sport, Moto Dealers, Motonet, Pierce AB, Retail</v>
      </c>
      <c r="AR47" s="1" t="str">
        <f t="shared" si="1"/>
        <v/>
      </c>
      <c r="AS47" s="1" t="str">
        <f t="shared" si="2"/>
        <v>2W Distributor - Moto</v>
      </c>
      <c r="AT47" s="1" t="str">
        <f t="shared" si="3"/>
        <v>2W Distributor</v>
      </c>
      <c r="AU47" s="1" t="str">
        <f t="shared" si="4"/>
        <v/>
      </c>
      <c r="AV47" s="1" t="str">
        <f t="shared" si="4"/>
        <v/>
      </c>
      <c r="AW47" s="1" t="str">
        <f t="shared" si="5"/>
        <v>International - Moto</v>
      </c>
      <c r="AX47" s="1" t="str">
        <f t="shared" si="6"/>
        <v>International - AS</v>
      </c>
      <c r="AY47" s="1" t="str">
        <f t="shared" si="6"/>
        <v>International</v>
      </c>
      <c r="AZ47" s="1" t="str">
        <f t="shared" si="6"/>
        <v>International - New</v>
      </c>
      <c r="BA47" s="1" t="str">
        <f t="shared" si="7"/>
        <v>Mecanic Sport</v>
      </c>
      <c r="BB47" s="1" t="str">
        <f t="shared" si="8"/>
        <v>Moto Dealers</v>
      </c>
      <c r="BC47" s="1" t="str">
        <f t="shared" si="8"/>
        <v>Motonet</v>
      </c>
      <c r="BD47" s="1" t="str">
        <f t="shared" si="9"/>
        <v>Pierce AB</v>
      </c>
      <c r="BE47" s="1" t="str">
        <f t="shared" si="10"/>
        <v>Retail</v>
      </c>
      <c r="BF47" s="1" t="str">
        <f t="shared" si="11"/>
        <v/>
      </c>
      <c r="BG47" t="e">
        <v>#N/A</v>
      </c>
      <c r="BH47" t="e">
        <f t="shared" si="12"/>
        <v>#N/A</v>
      </c>
    </row>
    <row r="48" spans="1:61" ht="17" x14ac:dyDescent="0.2">
      <c r="A48">
        <v>190</v>
      </c>
      <c r="B48" t="str">
        <f t="shared" si="17"/>
        <v>10010-00035</v>
      </c>
      <c r="C48" t="str">
        <f t="shared" si="17"/>
        <v>10010-00035</v>
      </c>
      <c r="D48" s="7" t="s">
        <v>8164</v>
      </c>
      <c r="E48" s="6" t="s">
        <v>32</v>
      </c>
      <c r="F48" t="s">
        <v>8991</v>
      </c>
      <c r="G48" s="6" t="s">
        <v>117</v>
      </c>
      <c r="H48" t="s">
        <v>34</v>
      </c>
      <c r="I48" s="6" t="s">
        <v>34</v>
      </c>
      <c r="J48" s="6" t="s">
        <v>5329</v>
      </c>
      <c r="K48" s="6" t="s">
        <v>5340</v>
      </c>
      <c r="L48" s="6" t="s">
        <v>8994</v>
      </c>
      <c r="M48" s="6" t="s">
        <v>34</v>
      </c>
      <c r="N48" s="6" t="s">
        <v>5359</v>
      </c>
      <c r="Q48" s="6" t="s">
        <v>9069</v>
      </c>
      <c r="R48" s="9" t="b">
        <v>1</v>
      </c>
      <c r="S48" s="9" t="b">
        <v>0</v>
      </c>
      <c r="T48" s="6" t="s">
        <v>8164</v>
      </c>
      <c r="U48" s="6" t="s">
        <v>8164</v>
      </c>
      <c r="V48" t="s">
        <v>8165</v>
      </c>
      <c r="W48" t="s">
        <v>8166</v>
      </c>
      <c r="X48" t="s">
        <v>8167</v>
      </c>
      <c r="Y48" t="s">
        <v>5330</v>
      </c>
      <c r="Z48" t="s">
        <v>5330</v>
      </c>
      <c r="AA48" t="s">
        <v>5330</v>
      </c>
      <c r="AB48" t="s">
        <v>5330</v>
      </c>
      <c r="AC48" t="s">
        <v>40</v>
      </c>
      <c r="AD48" t="s">
        <v>41</v>
      </c>
      <c r="AE48" t="s">
        <v>42</v>
      </c>
      <c r="AF48" t="s">
        <v>43</v>
      </c>
      <c r="AG48" t="s">
        <v>5330</v>
      </c>
      <c r="AH48" t="s">
        <v>5330</v>
      </c>
      <c r="AI48" t="s">
        <v>5330</v>
      </c>
      <c r="AJ48" t="s">
        <v>5330</v>
      </c>
      <c r="AK48" s="10">
        <v>29.5</v>
      </c>
      <c r="AL48" s="10">
        <v>31.5</v>
      </c>
      <c r="AM48" s="6" t="s">
        <v>45</v>
      </c>
      <c r="AN48" s="6" t="s">
        <v>123</v>
      </c>
      <c r="AO48" s="6" t="s">
        <v>124</v>
      </c>
      <c r="AP48" s="6" t="s">
        <v>9316</v>
      </c>
      <c r="AQ48" s="6" t="str">
        <f t="shared" si="16"/>
        <v>2W Distributor - Moto, 2W Distributor, International - Moto, International - AS, International, International - New, Mecanic Sport, Moto Dealers, Motonet, Pierce AB, Retail</v>
      </c>
      <c r="AR48" s="1" t="str">
        <f t="shared" si="1"/>
        <v/>
      </c>
      <c r="AS48" s="1" t="str">
        <f t="shared" si="2"/>
        <v>2W Distributor - Moto</v>
      </c>
      <c r="AT48" s="1" t="str">
        <f t="shared" si="3"/>
        <v>2W Distributor</v>
      </c>
      <c r="AU48" s="1" t="str">
        <f t="shared" si="4"/>
        <v/>
      </c>
      <c r="AV48" s="1" t="str">
        <f t="shared" si="4"/>
        <v/>
      </c>
      <c r="AW48" s="1" t="str">
        <f t="shared" si="5"/>
        <v>International - Moto</v>
      </c>
      <c r="AX48" s="1" t="str">
        <f t="shared" si="6"/>
        <v>International - AS</v>
      </c>
      <c r="AY48" s="1" t="str">
        <f t="shared" si="6"/>
        <v>International</v>
      </c>
      <c r="AZ48" s="1" t="str">
        <f t="shared" si="6"/>
        <v>International - New</v>
      </c>
      <c r="BA48" s="1" t="str">
        <f t="shared" si="7"/>
        <v>Mecanic Sport</v>
      </c>
      <c r="BB48" s="1" t="str">
        <f t="shared" si="8"/>
        <v>Moto Dealers</v>
      </c>
      <c r="BC48" s="1" t="str">
        <f t="shared" si="8"/>
        <v>Motonet</v>
      </c>
      <c r="BD48" s="1" t="str">
        <f t="shared" si="9"/>
        <v>Pierce AB</v>
      </c>
      <c r="BE48" s="1" t="str">
        <f t="shared" si="10"/>
        <v>Retail</v>
      </c>
      <c r="BF48" s="1" t="str">
        <f t="shared" si="11"/>
        <v/>
      </c>
      <c r="BG48" t="e">
        <v>#N/A</v>
      </c>
      <c r="BH48" t="e">
        <f t="shared" si="12"/>
        <v>#N/A</v>
      </c>
    </row>
    <row r="49" spans="1:71" ht="17" x14ac:dyDescent="0.2">
      <c r="A49">
        <v>194</v>
      </c>
      <c r="B49" t="str">
        <f t="shared" si="17"/>
        <v>10010-00040</v>
      </c>
      <c r="C49" t="str">
        <f t="shared" si="17"/>
        <v>10010-00040</v>
      </c>
      <c r="D49" s="7" t="s">
        <v>8168</v>
      </c>
      <c r="E49" s="6" t="s">
        <v>32</v>
      </c>
      <c r="F49" t="s">
        <v>8991</v>
      </c>
      <c r="G49" s="6" t="s">
        <v>117</v>
      </c>
      <c r="H49" t="s">
        <v>34</v>
      </c>
      <c r="I49" s="6" t="s">
        <v>34</v>
      </c>
      <c r="J49" s="6" t="s">
        <v>5329</v>
      </c>
      <c r="K49" s="6" t="s">
        <v>5340</v>
      </c>
      <c r="L49" s="6" t="s">
        <v>8994</v>
      </c>
      <c r="M49" s="6" t="s">
        <v>34</v>
      </c>
      <c r="N49" s="6" t="s">
        <v>5359</v>
      </c>
      <c r="Q49" s="6" t="s">
        <v>9070</v>
      </c>
      <c r="R49" s="9" t="b">
        <v>1</v>
      </c>
      <c r="S49" s="9" t="b">
        <v>0</v>
      </c>
      <c r="T49" s="6" t="s">
        <v>8168</v>
      </c>
      <c r="U49" s="6" t="s">
        <v>8168</v>
      </c>
      <c r="V49" t="s">
        <v>8169</v>
      </c>
      <c r="W49" t="s">
        <v>8170</v>
      </c>
      <c r="X49" t="s">
        <v>8171</v>
      </c>
      <c r="Y49" t="s">
        <v>5330</v>
      </c>
      <c r="Z49" t="s">
        <v>5330</v>
      </c>
      <c r="AA49" t="s">
        <v>5330</v>
      </c>
      <c r="AB49" t="s">
        <v>5330</v>
      </c>
      <c r="AC49" t="s">
        <v>40</v>
      </c>
      <c r="AD49" t="s">
        <v>41</v>
      </c>
      <c r="AE49" t="s">
        <v>42</v>
      </c>
      <c r="AF49" t="s">
        <v>43</v>
      </c>
      <c r="AG49" t="s">
        <v>5330</v>
      </c>
      <c r="AH49" t="s">
        <v>5330</v>
      </c>
      <c r="AI49" t="s">
        <v>5330</v>
      </c>
      <c r="AJ49" t="s">
        <v>5330</v>
      </c>
      <c r="AK49" s="10">
        <v>29.5</v>
      </c>
      <c r="AL49" s="10">
        <v>31.5</v>
      </c>
      <c r="AM49" s="6" t="s">
        <v>45</v>
      </c>
      <c r="AN49" s="6" t="s">
        <v>123</v>
      </c>
      <c r="AO49" s="6" t="s">
        <v>124</v>
      </c>
      <c r="AP49" s="6" t="s">
        <v>9316</v>
      </c>
      <c r="AQ49" s="6" t="str">
        <f t="shared" si="16"/>
        <v>2W Distributor - Moto, 2W Distributor, International - Moto, International - AS, International, International - New, Mecanic Sport, Moto Dealers, Motonet, Pierce AB, Retail</v>
      </c>
      <c r="AR49" s="1" t="str">
        <f t="shared" si="1"/>
        <v/>
      </c>
      <c r="AS49" s="1" t="str">
        <f t="shared" si="2"/>
        <v>2W Distributor - Moto</v>
      </c>
      <c r="AT49" s="1" t="str">
        <f t="shared" si="3"/>
        <v>2W Distributor</v>
      </c>
      <c r="AU49" s="1" t="str">
        <f t="shared" si="4"/>
        <v/>
      </c>
      <c r="AV49" s="1" t="str">
        <f t="shared" si="4"/>
        <v/>
      </c>
      <c r="AW49" s="1" t="str">
        <f t="shared" si="5"/>
        <v>International - Moto</v>
      </c>
      <c r="AX49" s="1" t="str">
        <f t="shared" si="6"/>
        <v>International - AS</v>
      </c>
      <c r="AY49" s="1" t="str">
        <f t="shared" si="6"/>
        <v>International</v>
      </c>
      <c r="AZ49" s="1" t="str">
        <f t="shared" si="6"/>
        <v>International - New</v>
      </c>
      <c r="BA49" s="1" t="str">
        <f t="shared" si="7"/>
        <v>Mecanic Sport</v>
      </c>
      <c r="BB49" s="1" t="str">
        <f t="shared" si="8"/>
        <v>Moto Dealers</v>
      </c>
      <c r="BC49" s="1" t="str">
        <f t="shared" si="8"/>
        <v>Motonet</v>
      </c>
      <c r="BD49" s="1" t="str">
        <f t="shared" si="9"/>
        <v>Pierce AB</v>
      </c>
      <c r="BE49" s="1" t="str">
        <f t="shared" si="10"/>
        <v>Retail</v>
      </c>
      <c r="BF49" s="1" t="str">
        <f t="shared" si="11"/>
        <v/>
      </c>
      <c r="BG49" t="e">
        <v>#N/A</v>
      </c>
      <c r="BH49" t="e">
        <f t="shared" si="12"/>
        <v>#N/A</v>
      </c>
    </row>
    <row r="50" spans="1:71" ht="17" x14ac:dyDescent="0.2">
      <c r="A50">
        <v>198</v>
      </c>
      <c r="B50" t="str">
        <f t="shared" si="17"/>
        <v>10011-00000</v>
      </c>
      <c r="C50" t="str">
        <f t="shared" si="17"/>
        <v>10011-00000</v>
      </c>
      <c r="D50" s="7" t="s">
        <v>138</v>
      </c>
      <c r="E50" s="6" t="s">
        <v>139</v>
      </c>
      <c r="F50" t="s">
        <v>8991</v>
      </c>
      <c r="G50" s="6" t="s">
        <v>140</v>
      </c>
      <c r="H50" t="s">
        <v>34</v>
      </c>
      <c r="I50" s="6" t="s">
        <v>34</v>
      </c>
      <c r="J50" s="6" t="s">
        <v>5329</v>
      </c>
      <c r="K50" s="6" t="s">
        <v>5333</v>
      </c>
      <c r="L50" s="6" t="s">
        <v>8992</v>
      </c>
      <c r="M50" s="6" t="s">
        <v>34</v>
      </c>
      <c r="N50" s="6" t="s">
        <v>5359</v>
      </c>
      <c r="Q50" s="6" t="s">
        <v>141</v>
      </c>
      <c r="R50" s="9" t="b">
        <v>1</v>
      </c>
      <c r="S50" s="9" t="b">
        <v>1</v>
      </c>
      <c r="T50" s="6" t="s">
        <v>138</v>
      </c>
      <c r="U50" s="6" t="s">
        <v>138</v>
      </c>
      <c r="V50" t="s">
        <v>142</v>
      </c>
      <c r="W50" t="s">
        <v>143</v>
      </c>
      <c r="X50" t="s">
        <v>144</v>
      </c>
      <c r="Y50" t="s">
        <v>145</v>
      </c>
      <c r="Z50" t="s">
        <v>5330</v>
      </c>
      <c r="AA50" t="s">
        <v>5330</v>
      </c>
      <c r="AB50" t="s">
        <v>5330</v>
      </c>
      <c r="AC50" t="s">
        <v>40</v>
      </c>
      <c r="AD50" t="s">
        <v>41</v>
      </c>
      <c r="AE50" t="s">
        <v>42</v>
      </c>
      <c r="AF50" t="s">
        <v>43</v>
      </c>
      <c r="AG50" t="s">
        <v>44</v>
      </c>
      <c r="AH50" t="s">
        <v>5330</v>
      </c>
      <c r="AI50" t="s">
        <v>5330</v>
      </c>
      <c r="AJ50" t="s">
        <v>5330</v>
      </c>
      <c r="AK50" s="10">
        <v>24.5</v>
      </c>
      <c r="AL50" s="10">
        <v>26.5</v>
      </c>
      <c r="AM50" s="6" t="s">
        <v>45</v>
      </c>
      <c r="AN50" s="6" t="s">
        <v>146</v>
      </c>
      <c r="AO50" s="6" t="s">
        <v>9268</v>
      </c>
      <c r="AP50" s="6" t="s">
        <v>9317</v>
      </c>
      <c r="AQ50" s="6" t="str">
        <f t="shared" ref="AQ50:AQ82" si="18">IF(AR50="","",AR50&amp;", ")&amp;
IF(AS50="","",AS50&amp;", ")&amp;
IF(AT50="","",AT50&amp;", ")&amp;
IF(AU50="","",AU50&amp;", ")&amp;
IF(AV50="","",AV50&amp;", ")&amp;
IF(AW50="","",AW50&amp;", ")&amp;
IF(AX50="","",AX50&amp;", ")&amp;
IF(AY50="","",AY50&amp;", ")&amp;
IF(AZ50="","",AZ50&amp;", ")&amp;
IF(BA50="","",BA50&amp;", ")&amp;
IF(BB50="","",BB50&amp;", ")&amp;
IF(BC50="","",BC50&amp;", ")&amp;
IF(BD50="","",BD50&amp;", ")&amp;
IF(BE50="","",BE50&amp;", ")&amp;
IF(BF50="","",BF50)</f>
        <v>2W Distributor Bike, 2W Distributor - Moto, 2W Distributor, H2, International - Bike, International - Moto, International - AS, International, International - New, Mecanic Sport, Moto Dealers, Motonet, Pierce AB, Retail, TREK</v>
      </c>
      <c r="AR50" s="1" t="str">
        <f t="shared" si="1"/>
        <v>2W Distributor Bike</v>
      </c>
      <c r="AS50" s="1" t="str">
        <f t="shared" si="2"/>
        <v>2W Distributor - Moto</v>
      </c>
      <c r="AT50" s="1" t="str">
        <f t="shared" si="3"/>
        <v>2W Distributor</v>
      </c>
      <c r="AU50" s="1" t="str">
        <f t="shared" si="4"/>
        <v>H2</v>
      </c>
      <c r="AV50" s="1" t="str">
        <f t="shared" si="4"/>
        <v>International - Bike</v>
      </c>
      <c r="AW50" s="1" t="str">
        <f t="shared" si="5"/>
        <v>International - Moto</v>
      </c>
      <c r="AX50" s="1" t="str">
        <f t="shared" si="6"/>
        <v>International - AS</v>
      </c>
      <c r="AY50" s="1" t="str">
        <f t="shared" si="6"/>
        <v>International</v>
      </c>
      <c r="AZ50" s="1" t="str">
        <f t="shared" si="6"/>
        <v>International - New</v>
      </c>
      <c r="BA50" s="1" t="str">
        <f t="shared" si="7"/>
        <v>Mecanic Sport</v>
      </c>
      <c r="BB50" s="1" t="str">
        <f t="shared" si="8"/>
        <v>Moto Dealers</v>
      </c>
      <c r="BC50" s="1" t="str">
        <f t="shared" si="8"/>
        <v>Motonet</v>
      </c>
      <c r="BD50" s="1" t="str">
        <f t="shared" si="9"/>
        <v>Pierce AB</v>
      </c>
      <c r="BE50" s="1" t="str">
        <f t="shared" si="10"/>
        <v>Retail</v>
      </c>
      <c r="BF50" s="1" t="str">
        <f t="shared" si="11"/>
        <v>TREK</v>
      </c>
      <c r="BG50" t="s">
        <v>5451</v>
      </c>
      <c r="BH50" t="str">
        <f t="shared" si="12"/>
        <v>https://fs.amplifi.io//file?id=14913a6c-be9e-4a8b-9a64-24be34a05614&amp;variant=thumb&amp;extension=png</v>
      </c>
      <c r="BI50" t="s">
        <v>5451</v>
      </c>
    </row>
    <row r="51" spans="1:71" ht="17" x14ac:dyDescent="0.2">
      <c r="A51">
        <v>203</v>
      </c>
      <c r="B51" t="str">
        <f t="shared" si="17"/>
        <v>10011-00005</v>
      </c>
      <c r="C51" t="str">
        <f t="shared" si="17"/>
        <v>10011-00005</v>
      </c>
      <c r="D51" s="7" t="s">
        <v>149</v>
      </c>
      <c r="E51" s="6" t="s">
        <v>139</v>
      </c>
      <c r="F51" t="s">
        <v>8991</v>
      </c>
      <c r="G51" s="6" t="s">
        <v>140</v>
      </c>
      <c r="H51" t="s">
        <v>34</v>
      </c>
      <c r="I51" s="6" t="s">
        <v>34</v>
      </c>
      <c r="J51" s="6" t="s">
        <v>5329</v>
      </c>
      <c r="K51" s="6" t="s">
        <v>5333</v>
      </c>
      <c r="L51" s="6" t="s">
        <v>8992</v>
      </c>
      <c r="M51" s="6" t="s">
        <v>34</v>
      </c>
      <c r="N51" s="6" t="s">
        <v>5359</v>
      </c>
      <c r="Q51" s="6" t="s">
        <v>88</v>
      </c>
      <c r="R51" s="9" t="b">
        <v>1</v>
      </c>
      <c r="S51" s="9" t="b">
        <v>1</v>
      </c>
      <c r="T51" s="6" t="s">
        <v>149</v>
      </c>
      <c r="U51" s="6" t="s">
        <v>149</v>
      </c>
      <c r="V51" t="s">
        <v>150</v>
      </c>
      <c r="W51" t="s">
        <v>151</v>
      </c>
      <c r="X51" t="s">
        <v>152</v>
      </c>
      <c r="Y51" t="s">
        <v>153</v>
      </c>
      <c r="Z51" t="s">
        <v>5330</v>
      </c>
      <c r="AA51" t="s">
        <v>5330</v>
      </c>
      <c r="AB51" t="s">
        <v>5330</v>
      </c>
      <c r="AC51" t="s">
        <v>40</v>
      </c>
      <c r="AD51" t="s">
        <v>41</v>
      </c>
      <c r="AE51" t="s">
        <v>42</v>
      </c>
      <c r="AF51" t="s">
        <v>43</v>
      </c>
      <c r="AG51" t="s">
        <v>44</v>
      </c>
      <c r="AH51" t="s">
        <v>5330</v>
      </c>
      <c r="AI51" t="s">
        <v>5330</v>
      </c>
      <c r="AJ51" t="s">
        <v>5330</v>
      </c>
      <c r="AK51" s="10">
        <v>24.5</v>
      </c>
      <c r="AL51" s="10">
        <v>26.5</v>
      </c>
      <c r="AM51" s="6" t="s">
        <v>45</v>
      </c>
      <c r="AN51" s="6" t="s">
        <v>146</v>
      </c>
      <c r="AO51" s="6" t="s">
        <v>9268</v>
      </c>
      <c r="AP51" s="6" t="s">
        <v>9317</v>
      </c>
      <c r="AQ51" s="6" t="str">
        <f t="shared" si="18"/>
        <v>2W Distributor Bike, 2W Distributor - Moto, 2W Distributor, H2, International - Bike, International - Moto, International - AS, International, International - New, Mecanic Sport, Moto Dealers, Motonet, Pierce AB, Retail, TREK</v>
      </c>
      <c r="AR51" s="1" t="str">
        <f t="shared" si="1"/>
        <v>2W Distributor Bike</v>
      </c>
      <c r="AS51" s="1" t="str">
        <f t="shared" si="2"/>
        <v>2W Distributor - Moto</v>
      </c>
      <c r="AT51" s="1" t="str">
        <f t="shared" si="3"/>
        <v>2W Distributor</v>
      </c>
      <c r="AU51" s="1" t="str">
        <f t="shared" si="4"/>
        <v>H2</v>
      </c>
      <c r="AV51" s="1" t="str">
        <f t="shared" si="4"/>
        <v>International - Bike</v>
      </c>
      <c r="AW51" s="1" t="str">
        <f t="shared" si="5"/>
        <v>International - Moto</v>
      </c>
      <c r="AX51" s="1" t="str">
        <f t="shared" si="6"/>
        <v>International - AS</v>
      </c>
      <c r="AY51" s="1" t="str">
        <f t="shared" si="6"/>
        <v>International</v>
      </c>
      <c r="AZ51" s="1" t="str">
        <f t="shared" si="6"/>
        <v>International - New</v>
      </c>
      <c r="BA51" s="1" t="str">
        <f t="shared" si="7"/>
        <v>Mecanic Sport</v>
      </c>
      <c r="BB51" s="1" t="str">
        <f t="shared" si="8"/>
        <v>Moto Dealers</v>
      </c>
      <c r="BC51" s="1" t="str">
        <f t="shared" si="8"/>
        <v>Motonet</v>
      </c>
      <c r="BD51" s="1" t="str">
        <f t="shared" si="9"/>
        <v>Pierce AB</v>
      </c>
      <c r="BE51" s="1" t="str">
        <f t="shared" si="10"/>
        <v>Retail</v>
      </c>
      <c r="BF51" s="1" t="str">
        <f t="shared" si="11"/>
        <v>TREK</v>
      </c>
      <c r="BG51" t="s">
        <v>5454</v>
      </c>
      <c r="BH51" t="str">
        <f t="shared" si="12"/>
        <v>https://fs.amplifi.io//file?id=5305d797-9411-4619-a647-e6944ed44eb2&amp;variant=thumb&amp;extension=png</v>
      </c>
      <c r="BI51" t="s">
        <v>5963</v>
      </c>
      <c r="BJ51" t="s">
        <v>5454</v>
      </c>
    </row>
    <row r="52" spans="1:71" ht="17" x14ac:dyDescent="0.2">
      <c r="A52">
        <v>208</v>
      </c>
      <c r="B52" t="str">
        <f t="shared" si="17"/>
        <v>10011-00010</v>
      </c>
      <c r="C52" t="str">
        <f t="shared" si="17"/>
        <v>10011-00010</v>
      </c>
      <c r="D52" s="7" t="s">
        <v>154</v>
      </c>
      <c r="E52" s="6" t="s">
        <v>139</v>
      </c>
      <c r="F52" t="s">
        <v>8991</v>
      </c>
      <c r="G52" s="6" t="s">
        <v>140</v>
      </c>
      <c r="H52" t="s">
        <v>34</v>
      </c>
      <c r="I52" s="6" t="s">
        <v>34</v>
      </c>
      <c r="J52" s="6" t="s">
        <v>5329</v>
      </c>
      <c r="K52" s="6" t="s">
        <v>5333</v>
      </c>
      <c r="L52" s="6" t="s">
        <v>8992</v>
      </c>
      <c r="M52" s="6" t="s">
        <v>34</v>
      </c>
      <c r="N52" s="6" t="s">
        <v>5359</v>
      </c>
      <c r="Q52" s="6" t="s">
        <v>97</v>
      </c>
      <c r="R52" s="9" t="b">
        <v>1</v>
      </c>
      <c r="S52" s="9" t="b">
        <v>1</v>
      </c>
      <c r="T52" s="6" t="s">
        <v>154</v>
      </c>
      <c r="U52" s="6" t="s">
        <v>154</v>
      </c>
      <c r="V52" t="s">
        <v>155</v>
      </c>
      <c r="W52" t="s">
        <v>156</v>
      </c>
      <c r="X52" t="s">
        <v>157</v>
      </c>
      <c r="Y52" t="s">
        <v>158</v>
      </c>
      <c r="Z52" t="s">
        <v>5330</v>
      </c>
      <c r="AA52" t="s">
        <v>5330</v>
      </c>
      <c r="AB52" t="s">
        <v>5330</v>
      </c>
      <c r="AC52" t="s">
        <v>40</v>
      </c>
      <c r="AD52" t="s">
        <v>41</v>
      </c>
      <c r="AE52" t="s">
        <v>42</v>
      </c>
      <c r="AF52" t="s">
        <v>43</v>
      </c>
      <c r="AG52" t="s">
        <v>44</v>
      </c>
      <c r="AH52" t="s">
        <v>5330</v>
      </c>
      <c r="AI52" t="s">
        <v>5330</v>
      </c>
      <c r="AJ52" t="s">
        <v>5330</v>
      </c>
      <c r="AK52" s="10">
        <v>24.5</v>
      </c>
      <c r="AL52" s="10">
        <v>26.5</v>
      </c>
      <c r="AM52" s="6" t="s">
        <v>45</v>
      </c>
      <c r="AN52" s="6" t="s">
        <v>146</v>
      </c>
      <c r="AO52" s="6" t="s">
        <v>9268</v>
      </c>
      <c r="AP52" s="6" t="s">
        <v>9317</v>
      </c>
      <c r="AQ52" s="6" t="str">
        <f t="shared" si="18"/>
        <v>2W Distributor Bike, 2W Distributor - Moto, 2W Distributor, H2, International - Bike, International - Moto, International - AS, International, International - New, Mecanic Sport, Moto Dealers, Motonet, Pierce AB, Retail, TREK</v>
      </c>
      <c r="AR52" s="1" t="str">
        <f t="shared" si="1"/>
        <v>2W Distributor Bike</v>
      </c>
      <c r="AS52" s="1" t="str">
        <f t="shared" si="2"/>
        <v>2W Distributor - Moto</v>
      </c>
      <c r="AT52" s="1" t="str">
        <f t="shared" si="3"/>
        <v>2W Distributor</v>
      </c>
      <c r="AU52" s="1" t="str">
        <f t="shared" si="4"/>
        <v>H2</v>
      </c>
      <c r="AV52" s="1" t="str">
        <f t="shared" si="4"/>
        <v>International - Bike</v>
      </c>
      <c r="AW52" s="1" t="str">
        <f t="shared" si="5"/>
        <v>International - Moto</v>
      </c>
      <c r="AX52" s="1" t="str">
        <f t="shared" si="6"/>
        <v>International - AS</v>
      </c>
      <c r="AY52" s="1" t="str">
        <f t="shared" si="6"/>
        <v>International</v>
      </c>
      <c r="AZ52" s="1" t="str">
        <f t="shared" si="6"/>
        <v>International - New</v>
      </c>
      <c r="BA52" s="1" t="str">
        <f t="shared" si="7"/>
        <v>Mecanic Sport</v>
      </c>
      <c r="BB52" s="1" t="str">
        <f t="shared" si="8"/>
        <v>Moto Dealers</v>
      </c>
      <c r="BC52" s="1" t="str">
        <f t="shared" si="8"/>
        <v>Motonet</v>
      </c>
      <c r="BD52" s="1" t="str">
        <f t="shared" si="9"/>
        <v>Pierce AB</v>
      </c>
      <c r="BE52" s="1" t="str">
        <f t="shared" si="10"/>
        <v>Retail</v>
      </c>
      <c r="BF52" s="1" t="str">
        <f t="shared" si="11"/>
        <v>TREK</v>
      </c>
      <c r="BG52" t="s">
        <v>5455</v>
      </c>
      <c r="BH52" t="str">
        <f t="shared" si="12"/>
        <v>https://fs.amplifi.io//file?id=3480ee8a-95e2-4a52-9fcd-2df8fa0771fe&amp;variant=thumb&amp;extension=png</v>
      </c>
      <c r="BI52" t="s">
        <v>5964</v>
      </c>
      <c r="BJ52" t="s">
        <v>5455</v>
      </c>
      <c r="BK52" t="s">
        <v>5965</v>
      </c>
    </row>
    <row r="53" spans="1:71" ht="17" x14ac:dyDescent="0.2">
      <c r="A53">
        <v>213</v>
      </c>
      <c r="B53" t="str">
        <f t="shared" si="17"/>
        <v>10011-00015</v>
      </c>
      <c r="C53" t="str">
        <f t="shared" si="17"/>
        <v>10011-00015</v>
      </c>
      <c r="D53" s="7" t="s">
        <v>159</v>
      </c>
      <c r="E53" s="6" t="s">
        <v>139</v>
      </c>
      <c r="F53" t="s">
        <v>8991</v>
      </c>
      <c r="G53" s="6" t="s">
        <v>140</v>
      </c>
      <c r="H53" t="s">
        <v>34</v>
      </c>
      <c r="I53" s="6" t="s">
        <v>34</v>
      </c>
      <c r="J53" s="6" t="s">
        <v>5329</v>
      </c>
      <c r="K53" s="6" t="s">
        <v>5333</v>
      </c>
      <c r="L53" s="6" t="s">
        <v>8992</v>
      </c>
      <c r="M53" s="6" t="s">
        <v>34</v>
      </c>
      <c r="N53" s="6" t="s">
        <v>5359</v>
      </c>
      <c r="Q53" s="6" t="s">
        <v>160</v>
      </c>
      <c r="R53" s="9" t="b">
        <v>1</v>
      </c>
      <c r="S53" s="9" t="b">
        <v>1</v>
      </c>
      <c r="T53" s="6" t="s">
        <v>159</v>
      </c>
      <c r="U53" s="6" t="s">
        <v>159</v>
      </c>
      <c r="V53" t="s">
        <v>161</v>
      </c>
      <c r="W53" t="s">
        <v>162</v>
      </c>
      <c r="X53" t="s">
        <v>163</v>
      </c>
      <c r="Y53" t="s">
        <v>164</v>
      </c>
      <c r="Z53" t="s">
        <v>5330</v>
      </c>
      <c r="AA53" t="s">
        <v>5330</v>
      </c>
      <c r="AB53" t="s">
        <v>5330</v>
      </c>
      <c r="AC53" t="s">
        <v>40</v>
      </c>
      <c r="AD53" t="s">
        <v>41</v>
      </c>
      <c r="AE53" t="s">
        <v>42</v>
      </c>
      <c r="AF53" t="s">
        <v>43</v>
      </c>
      <c r="AG53" t="s">
        <v>44</v>
      </c>
      <c r="AH53" t="s">
        <v>5330</v>
      </c>
      <c r="AI53" t="s">
        <v>5330</v>
      </c>
      <c r="AJ53" t="s">
        <v>5330</v>
      </c>
      <c r="AK53" s="10">
        <v>24.5</v>
      </c>
      <c r="AL53" s="10">
        <v>26.5</v>
      </c>
      <c r="AM53" s="6" t="s">
        <v>45</v>
      </c>
      <c r="AN53" s="6" t="s">
        <v>146</v>
      </c>
      <c r="AO53" s="6" t="s">
        <v>9268</v>
      </c>
      <c r="AP53" s="6" t="s">
        <v>9317</v>
      </c>
      <c r="AQ53" s="6" t="str">
        <f t="shared" si="18"/>
        <v>2W Distributor Bike, 2W Distributor - Moto, 2W Distributor, H2, International - Bike, International - Moto, International - AS, International, International - New, Mecanic Sport, Moto Dealers, Motonet, Pierce AB, Retail, TREK</v>
      </c>
      <c r="AR53" s="1" t="str">
        <f t="shared" si="1"/>
        <v>2W Distributor Bike</v>
      </c>
      <c r="AS53" s="1" t="str">
        <f t="shared" si="2"/>
        <v>2W Distributor - Moto</v>
      </c>
      <c r="AT53" s="1" t="str">
        <f t="shared" si="3"/>
        <v>2W Distributor</v>
      </c>
      <c r="AU53" s="1" t="str">
        <f t="shared" si="4"/>
        <v>H2</v>
      </c>
      <c r="AV53" s="1" t="str">
        <f t="shared" si="4"/>
        <v>International - Bike</v>
      </c>
      <c r="AW53" s="1" t="str">
        <f t="shared" si="5"/>
        <v>International - Moto</v>
      </c>
      <c r="AX53" s="1" t="str">
        <f t="shared" si="6"/>
        <v>International - AS</v>
      </c>
      <c r="AY53" s="1" t="str">
        <f t="shared" si="6"/>
        <v>International</v>
      </c>
      <c r="AZ53" s="1" t="str">
        <f t="shared" si="6"/>
        <v>International - New</v>
      </c>
      <c r="BA53" s="1" t="str">
        <f t="shared" si="7"/>
        <v>Mecanic Sport</v>
      </c>
      <c r="BB53" s="1" t="str">
        <f t="shared" si="8"/>
        <v>Moto Dealers</v>
      </c>
      <c r="BC53" s="1" t="str">
        <f t="shared" si="8"/>
        <v>Motonet</v>
      </c>
      <c r="BD53" s="1" t="str">
        <f t="shared" si="9"/>
        <v>Pierce AB</v>
      </c>
      <c r="BE53" s="1" t="str">
        <f t="shared" si="10"/>
        <v>Retail</v>
      </c>
      <c r="BF53" s="1" t="str">
        <f t="shared" si="11"/>
        <v>TREK</v>
      </c>
      <c r="BG53" t="s">
        <v>5456</v>
      </c>
      <c r="BH53" t="str">
        <f t="shared" si="12"/>
        <v>https://fs.amplifi.io//file?id=a17f9a18-13c9-4fc0-a3a7-cdce8ee659eb&amp;variant=thumb&amp;extension=png</v>
      </c>
      <c r="BI53" t="s">
        <v>5966</v>
      </c>
      <c r="BJ53" t="s">
        <v>5456</v>
      </c>
    </row>
    <row r="54" spans="1:71" ht="17" x14ac:dyDescent="0.2">
      <c r="A54">
        <v>218</v>
      </c>
      <c r="B54" t="str">
        <f t="shared" si="17"/>
        <v>10011-00020</v>
      </c>
      <c r="C54" t="str">
        <f t="shared" si="17"/>
        <v>10011-00020</v>
      </c>
      <c r="D54" s="7" t="s">
        <v>165</v>
      </c>
      <c r="E54" s="6" t="s">
        <v>139</v>
      </c>
      <c r="F54" t="s">
        <v>8991</v>
      </c>
      <c r="G54" s="6" t="s">
        <v>140</v>
      </c>
      <c r="H54" t="s">
        <v>34</v>
      </c>
      <c r="I54" s="6" t="s">
        <v>34</v>
      </c>
      <c r="J54" s="6" t="s">
        <v>5329</v>
      </c>
      <c r="K54" s="6" t="s">
        <v>5333</v>
      </c>
      <c r="L54" s="6" t="s">
        <v>8992</v>
      </c>
      <c r="M54" s="6" t="s">
        <v>34</v>
      </c>
      <c r="N54" s="6" t="s">
        <v>5359</v>
      </c>
      <c r="Q54" s="6" t="s">
        <v>103</v>
      </c>
      <c r="R54" s="9" t="b">
        <v>1</v>
      </c>
      <c r="S54" s="9" t="b">
        <v>1</v>
      </c>
      <c r="T54" s="6" t="s">
        <v>165</v>
      </c>
      <c r="U54" s="6" t="s">
        <v>165</v>
      </c>
      <c r="V54" t="s">
        <v>166</v>
      </c>
      <c r="W54" t="s">
        <v>167</v>
      </c>
      <c r="X54" t="s">
        <v>168</v>
      </c>
      <c r="Y54" t="s">
        <v>169</v>
      </c>
      <c r="Z54" t="s">
        <v>5330</v>
      </c>
      <c r="AA54" t="s">
        <v>5330</v>
      </c>
      <c r="AB54" t="s">
        <v>5330</v>
      </c>
      <c r="AC54" t="s">
        <v>40</v>
      </c>
      <c r="AD54" t="s">
        <v>41</v>
      </c>
      <c r="AE54" t="s">
        <v>42</v>
      </c>
      <c r="AF54" t="s">
        <v>43</v>
      </c>
      <c r="AG54" t="s">
        <v>44</v>
      </c>
      <c r="AH54" t="s">
        <v>5330</v>
      </c>
      <c r="AI54" t="s">
        <v>5330</v>
      </c>
      <c r="AJ54" t="s">
        <v>5330</v>
      </c>
      <c r="AK54" s="10">
        <v>24.5</v>
      </c>
      <c r="AL54" s="10">
        <v>26.5</v>
      </c>
      <c r="AM54" s="6" t="s">
        <v>45</v>
      </c>
      <c r="AN54" s="6" t="s">
        <v>146</v>
      </c>
      <c r="AO54" s="6" t="s">
        <v>9268</v>
      </c>
      <c r="AP54" s="6" t="s">
        <v>9317</v>
      </c>
      <c r="AQ54" s="6" t="str">
        <f t="shared" si="18"/>
        <v>2W Distributor Bike, 2W Distributor - Moto, 2W Distributor, H2, International - Bike, International - Moto, International - AS, International, International - New, Mecanic Sport, Moto Dealers, Motonet, Pierce AB, Retail, TREK</v>
      </c>
      <c r="AR54" s="1" t="str">
        <f t="shared" si="1"/>
        <v>2W Distributor Bike</v>
      </c>
      <c r="AS54" s="1" t="str">
        <f t="shared" si="2"/>
        <v>2W Distributor - Moto</v>
      </c>
      <c r="AT54" s="1" t="str">
        <f t="shared" si="3"/>
        <v>2W Distributor</v>
      </c>
      <c r="AU54" s="1" t="str">
        <f t="shared" si="4"/>
        <v>H2</v>
      </c>
      <c r="AV54" s="1" t="str">
        <f t="shared" si="4"/>
        <v>International - Bike</v>
      </c>
      <c r="AW54" s="1" t="str">
        <f t="shared" si="5"/>
        <v>International - Moto</v>
      </c>
      <c r="AX54" s="1" t="str">
        <f t="shared" si="6"/>
        <v>International - AS</v>
      </c>
      <c r="AY54" s="1" t="str">
        <f t="shared" si="6"/>
        <v>International</v>
      </c>
      <c r="AZ54" s="1" t="str">
        <f t="shared" si="6"/>
        <v>International - New</v>
      </c>
      <c r="BA54" s="1" t="str">
        <f t="shared" si="7"/>
        <v>Mecanic Sport</v>
      </c>
      <c r="BB54" s="1" t="str">
        <f t="shared" si="8"/>
        <v>Moto Dealers</v>
      </c>
      <c r="BC54" s="1" t="str">
        <f t="shared" si="8"/>
        <v>Motonet</v>
      </c>
      <c r="BD54" s="1" t="str">
        <f t="shared" si="9"/>
        <v>Pierce AB</v>
      </c>
      <c r="BE54" s="1" t="str">
        <f t="shared" si="10"/>
        <v>Retail</v>
      </c>
      <c r="BF54" s="1" t="str">
        <f t="shared" si="11"/>
        <v>TREK</v>
      </c>
      <c r="BG54" t="s">
        <v>5452</v>
      </c>
      <c r="BH54" t="str">
        <f t="shared" si="12"/>
        <v>https://fs.amplifi.io//file?id=641b4873-73b8-4b20-8252-3e39247d26ee&amp;variant=thumb&amp;extension=png</v>
      </c>
      <c r="BI54" t="s">
        <v>5452</v>
      </c>
    </row>
    <row r="55" spans="1:71" ht="17" x14ac:dyDescent="0.2">
      <c r="A55">
        <v>223</v>
      </c>
      <c r="B55" t="str">
        <f t="shared" si="17"/>
        <v>10012-00000</v>
      </c>
      <c r="C55" t="str">
        <f t="shared" si="17"/>
        <v>10012-00000</v>
      </c>
      <c r="D55" s="7" t="s">
        <v>170</v>
      </c>
      <c r="E55" s="6" t="s">
        <v>139</v>
      </c>
      <c r="F55" t="s">
        <v>8991</v>
      </c>
      <c r="G55" s="6" t="s">
        <v>140</v>
      </c>
      <c r="H55" t="s">
        <v>74</v>
      </c>
      <c r="I55" s="6" t="s">
        <v>34</v>
      </c>
      <c r="J55" s="6" t="s">
        <v>5329</v>
      </c>
      <c r="K55" s="6" t="s">
        <v>5333</v>
      </c>
      <c r="L55" s="6" t="s">
        <v>8992</v>
      </c>
      <c r="M55" s="6" t="s">
        <v>34</v>
      </c>
      <c r="N55" s="6" t="s">
        <v>5359</v>
      </c>
      <c r="Q55" s="6" t="s">
        <v>88</v>
      </c>
      <c r="R55" s="9" t="b">
        <v>1</v>
      </c>
      <c r="S55" s="9" t="b">
        <v>1</v>
      </c>
      <c r="T55" s="6" t="s">
        <v>170</v>
      </c>
      <c r="U55" s="6" t="s">
        <v>170</v>
      </c>
      <c r="V55" t="s">
        <v>171</v>
      </c>
      <c r="W55" t="s">
        <v>172</v>
      </c>
      <c r="X55" t="s">
        <v>173</v>
      </c>
      <c r="Y55" t="s">
        <v>5330</v>
      </c>
      <c r="Z55" t="s">
        <v>5330</v>
      </c>
      <c r="AA55" t="s">
        <v>5330</v>
      </c>
      <c r="AB55" t="s">
        <v>5330</v>
      </c>
      <c r="AC55" t="s">
        <v>40</v>
      </c>
      <c r="AD55" t="s">
        <v>41</v>
      </c>
      <c r="AE55" t="s">
        <v>42</v>
      </c>
      <c r="AF55" t="s">
        <v>43</v>
      </c>
      <c r="AG55" t="s">
        <v>5330</v>
      </c>
      <c r="AH55" t="s">
        <v>5330</v>
      </c>
      <c r="AI55" t="s">
        <v>5330</v>
      </c>
      <c r="AJ55" t="s">
        <v>5330</v>
      </c>
      <c r="AK55" s="10">
        <v>24.5</v>
      </c>
      <c r="AL55" s="10">
        <v>26.5</v>
      </c>
      <c r="AM55" s="6" t="s">
        <v>45</v>
      </c>
      <c r="AN55" s="6" t="s">
        <v>146</v>
      </c>
      <c r="AO55" s="6" t="s">
        <v>9269</v>
      </c>
      <c r="AP55" s="6" t="s">
        <v>9318</v>
      </c>
      <c r="AQ55" s="6" t="str">
        <f t="shared" si="18"/>
        <v>2W Distributor Bike, 2W Distributor - Moto, 2W Distributor, H2, International - Bike, International - Moto, International - AS, International, International - New, Mecanic Sport, Moto Dealers, Motonet, Pierce AB, Retail, TREK</v>
      </c>
      <c r="AR55" s="1" t="str">
        <f t="shared" si="1"/>
        <v>2W Distributor Bike</v>
      </c>
      <c r="AS55" s="1" t="str">
        <f t="shared" si="2"/>
        <v>2W Distributor - Moto</v>
      </c>
      <c r="AT55" s="1" t="str">
        <f t="shared" si="3"/>
        <v>2W Distributor</v>
      </c>
      <c r="AU55" s="1" t="str">
        <f t="shared" si="4"/>
        <v>H2</v>
      </c>
      <c r="AV55" s="1" t="str">
        <f t="shared" si="4"/>
        <v>International - Bike</v>
      </c>
      <c r="AW55" s="1" t="str">
        <f t="shared" si="5"/>
        <v>International - Moto</v>
      </c>
      <c r="AX55" s="1" t="str">
        <f t="shared" si="6"/>
        <v>International - AS</v>
      </c>
      <c r="AY55" s="1" t="str">
        <f t="shared" si="6"/>
        <v>International</v>
      </c>
      <c r="AZ55" s="1" t="str">
        <f t="shared" si="6"/>
        <v>International - New</v>
      </c>
      <c r="BA55" s="1" t="str">
        <f t="shared" si="7"/>
        <v>Mecanic Sport</v>
      </c>
      <c r="BB55" s="1" t="str">
        <f t="shared" si="8"/>
        <v>Moto Dealers</v>
      </c>
      <c r="BC55" s="1" t="str">
        <f t="shared" si="8"/>
        <v>Motonet</v>
      </c>
      <c r="BD55" s="1" t="str">
        <f t="shared" si="9"/>
        <v>Pierce AB</v>
      </c>
      <c r="BE55" s="1" t="str">
        <f t="shared" si="10"/>
        <v>Retail</v>
      </c>
      <c r="BF55" s="1" t="str">
        <f t="shared" si="11"/>
        <v>TREK</v>
      </c>
      <c r="BG55" t="s">
        <v>5457</v>
      </c>
      <c r="BH55" t="str">
        <f t="shared" si="12"/>
        <v>https://fs.amplifi.io//file?id=9d08a2f3-e9a6-48a6-836a-cef13a4e2845&amp;variant=thumb&amp;extension=png</v>
      </c>
      <c r="BI55" t="s">
        <v>5967</v>
      </c>
      <c r="BJ55" t="s">
        <v>5457</v>
      </c>
      <c r="BK55" t="s">
        <v>5968</v>
      </c>
    </row>
    <row r="56" spans="1:71" ht="17" x14ac:dyDescent="0.2">
      <c r="A56">
        <v>227</v>
      </c>
      <c r="B56" t="str">
        <f t="shared" si="17"/>
        <v>10012-00004</v>
      </c>
      <c r="C56" t="str">
        <f t="shared" si="17"/>
        <v>10012-00004</v>
      </c>
      <c r="D56" s="7" t="s">
        <v>175</v>
      </c>
      <c r="E56" s="6" t="s">
        <v>139</v>
      </c>
      <c r="F56" t="s">
        <v>8991</v>
      </c>
      <c r="G56" s="6" t="s">
        <v>140</v>
      </c>
      <c r="H56" t="s">
        <v>74</v>
      </c>
      <c r="I56" s="6" t="s">
        <v>34</v>
      </c>
      <c r="J56" s="6" t="s">
        <v>5329</v>
      </c>
      <c r="K56" s="6" t="s">
        <v>5333</v>
      </c>
      <c r="L56" s="6" t="s">
        <v>8992</v>
      </c>
      <c r="M56" s="6" t="s">
        <v>34</v>
      </c>
      <c r="N56" s="6" t="s">
        <v>5359</v>
      </c>
      <c r="Q56" s="6" t="s">
        <v>103</v>
      </c>
      <c r="R56" s="9" t="b">
        <v>1</v>
      </c>
      <c r="S56" s="9" t="b">
        <v>1</v>
      </c>
      <c r="T56" s="6" t="s">
        <v>175</v>
      </c>
      <c r="U56" s="6" t="s">
        <v>175</v>
      </c>
      <c r="V56" t="s">
        <v>176</v>
      </c>
      <c r="W56" t="s">
        <v>177</v>
      </c>
      <c r="X56" t="s">
        <v>178</v>
      </c>
      <c r="Y56" t="s">
        <v>5330</v>
      </c>
      <c r="Z56" t="s">
        <v>5330</v>
      </c>
      <c r="AA56" t="s">
        <v>5330</v>
      </c>
      <c r="AB56" t="s">
        <v>5330</v>
      </c>
      <c r="AC56" t="s">
        <v>40</v>
      </c>
      <c r="AD56" t="s">
        <v>41</v>
      </c>
      <c r="AE56" t="s">
        <v>42</v>
      </c>
      <c r="AF56" t="s">
        <v>43</v>
      </c>
      <c r="AG56" t="s">
        <v>5330</v>
      </c>
      <c r="AH56" t="s">
        <v>5330</v>
      </c>
      <c r="AI56" t="s">
        <v>5330</v>
      </c>
      <c r="AJ56" t="s">
        <v>5330</v>
      </c>
      <c r="AK56" s="10">
        <v>24.5</v>
      </c>
      <c r="AL56" s="10">
        <v>26.5</v>
      </c>
      <c r="AM56" s="6" t="s">
        <v>45</v>
      </c>
      <c r="AN56" s="6" t="s">
        <v>146</v>
      </c>
      <c r="AO56" s="6" t="s">
        <v>9269</v>
      </c>
      <c r="AP56" s="6" t="s">
        <v>9318</v>
      </c>
      <c r="AQ56" s="6" t="str">
        <f t="shared" si="18"/>
        <v>2W Distributor Bike, 2W Distributor - Moto, 2W Distributor, H2, International - Bike, International - Moto, International - AS, International, International - New, Mecanic Sport, Moto Dealers, Motonet, Pierce AB, Retail, TREK</v>
      </c>
      <c r="AR56" s="1" t="str">
        <f t="shared" si="1"/>
        <v>2W Distributor Bike</v>
      </c>
      <c r="AS56" s="1" t="str">
        <f t="shared" si="2"/>
        <v>2W Distributor - Moto</v>
      </c>
      <c r="AT56" s="1" t="str">
        <f t="shared" si="3"/>
        <v>2W Distributor</v>
      </c>
      <c r="AU56" s="1" t="str">
        <f t="shared" si="4"/>
        <v>H2</v>
      </c>
      <c r="AV56" s="1" t="str">
        <f t="shared" si="4"/>
        <v>International - Bike</v>
      </c>
      <c r="AW56" s="1" t="str">
        <f t="shared" si="5"/>
        <v>International - Moto</v>
      </c>
      <c r="AX56" s="1" t="str">
        <f t="shared" si="6"/>
        <v>International - AS</v>
      </c>
      <c r="AY56" s="1" t="str">
        <f t="shared" si="6"/>
        <v>International</v>
      </c>
      <c r="AZ56" s="1" t="str">
        <f t="shared" si="6"/>
        <v>International - New</v>
      </c>
      <c r="BA56" s="1" t="str">
        <f t="shared" si="7"/>
        <v>Mecanic Sport</v>
      </c>
      <c r="BB56" s="1" t="str">
        <f t="shared" si="8"/>
        <v>Moto Dealers</v>
      </c>
      <c r="BC56" s="1" t="str">
        <f t="shared" si="8"/>
        <v>Motonet</v>
      </c>
      <c r="BD56" s="1" t="str">
        <f t="shared" si="9"/>
        <v>Pierce AB</v>
      </c>
      <c r="BE56" s="1" t="str">
        <f t="shared" si="10"/>
        <v>Retail</v>
      </c>
      <c r="BF56" s="1" t="str">
        <f t="shared" si="11"/>
        <v>TREK</v>
      </c>
      <c r="BG56" t="s">
        <v>5453</v>
      </c>
      <c r="BH56" t="str">
        <f t="shared" si="12"/>
        <v>https://fs.amplifi.io//file?id=1980fbd0-7360-49bd-b37a-49b2fb18c9ca&amp;variant=thumb&amp;extension=png</v>
      </c>
      <c r="BI56" t="s">
        <v>5453</v>
      </c>
    </row>
    <row r="57" spans="1:71" ht="17" x14ac:dyDescent="0.2">
      <c r="A57">
        <v>231</v>
      </c>
      <c r="B57" t="str">
        <f t="shared" si="17"/>
        <v>10012-00008</v>
      </c>
      <c r="C57" t="str">
        <f t="shared" si="17"/>
        <v>10012-00008</v>
      </c>
      <c r="D57" s="7" t="s">
        <v>8172</v>
      </c>
      <c r="E57" s="6" t="s">
        <v>139</v>
      </c>
      <c r="F57" t="s">
        <v>8991</v>
      </c>
      <c r="G57" s="6" t="s">
        <v>140</v>
      </c>
      <c r="H57" t="s">
        <v>74</v>
      </c>
      <c r="I57" s="6" t="s">
        <v>34</v>
      </c>
      <c r="J57" s="6" t="s">
        <v>5329</v>
      </c>
      <c r="K57" s="6" t="s">
        <v>8991</v>
      </c>
      <c r="L57" s="6" t="s">
        <v>8991</v>
      </c>
      <c r="M57" s="6" t="s">
        <v>34</v>
      </c>
      <c r="N57" s="6" t="s">
        <v>5359</v>
      </c>
      <c r="Q57" s="6" t="s">
        <v>50</v>
      </c>
      <c r="R57" s="9" t="b">
        <v>0</v>
      </c>
      <c r="S57" s="9" t="b">
        <v>0</v>
      </c>
      <c r="T57" s="6" t="s">
        <v>8172</v>
      </c>
      <c r="U57" s="6" t="s">
        <v>8172</v>
      </c>
      <c r="V57" t="s">
        <v>8173</v>
      </c>
      <c r="W57" t="s">
        <v>8174</v>
      </c>
      <c r="X57" t="s">
        <v>8175</v>
      </c>
      <c r="Y57" t="s">
        <v>5330</v>
      </c>
      <c r="Z57" t="s">
        <v>5330</v>
      </c>
      <c r="AA57" t="s">
        <v>5330</v>
      </c>
      <c r="AB57" t="s">
        <v>5330</v>
      </c>
      <c r="AC57" t="s">
        <v>40</v>
      </c>
      <c r="AD57" t="s">
        <v>41</v>
      </c>
      <c r="AE57" t="s">
        <v>42</v>
      </c>
      <c r="AF57" t="s">
        <v>43</v>
      </c>
      <c r="AG57" t="s">
        <v>5330</v>
      </c>
      <c r="AH57" t="s">
        <v>5330</v>
      </c>
      <c r="AI57" t="s">
        <v>5330</v>
      </c>
      <c r="AJ57" t="s">
        <v>5330</v>
      </c>
      <c r="AK57" s="10">
        <v>24.5</v>
      </c>
      <c r="AL57" s="10">
        <v>26.5</v>
      </c>
      <c r="AM57" s="6" t="s">
        <v>45</v>
      </c>
      <c r="AN57" s="6" t="s">
        <v>146</v>
      </c>
      <c r="AO57" s="6" t="s">
        <v>9269</v>
      </c>
      <c r="AP57" s="6" t="s">
        <v>9318</v>
      </c>
      <c r="AQ57" s="6" t="str">
        <f t="shared" si="18"/>
        <v>2W Distributor Bike, 2W Distributor - Moto, 2W Distributor, H2, International - Bike, International - Moto, International - AS, International, International - New, Mecanic Sport, Moto Dealers, Motonet, Pierce AB, Retail, TREK</v>
      </c>
      <c r="AR57" s="1" t="str">
        <f t="shared" si="1"/>
        <v>2W Distributor Bike</v>
      </c>
      <c r="AS57" s="1" t="str">
        <f t="shared" si="2"/>
        <v>2W Distributor - Moto</v>
      </c>
      <c r="AT57" s="1" t="str">
        <f t="shared" si="3"/>
        <v>2W Distributor</v>
      </c>
      <c r="AU57" s="1" t="str">
        <f t="shared" si="4"/>
        <v>H2</v>
      </c>
      <c r="AV57" s="1" t="str">
        <f t="shared" si="4"/>
        <v>International - Bike</v>
      </c>
      <c r="AW57" s="1" t="str">
        <f t="shared" si="5"/>
        <v>International - Moto</v>
      </c>
      <c r="AX57" s="1" t="str">
        <f t="shared" si="6"/>
        <v>International - AS</v>
      </c>
      <c r="AY57" s="1" t="str">
        <f t="shared" si="6"/>
        <v>International</v>
      </c>
      <c r="AZ57" s="1" t="str">
        <f t="shared" si="6"/>
        <v>International - New</v>
      </c>
      <c r="BA57" s="1" t="str">
        <f t="shared" si="7"/>
        <v>Mecanic Sport</v>
      </c>
      <c r="BB57" s="1" t="str">
        <f t="shared" si="8"/>
        <v>Moto Dealers</v>
      </c>
      <c r="BC57" s="1" t="str">
        <f t="shared" si="8"/>
        <v>Motonet</v>
      </c>
      <c r="BD57" s="1" t="str">
        <f t="shared" si="9"/>
        <v>Pierce AB</v>
      </c>
      <c r="BE57" s="1" t="str">
        <f t="shared" si="10"/>
        <v>Retail</v>
      </c>
      <c r="BF57" s="1" t="str">
        <f t="shared" si="11"/>
        <v>TREK</v>
      </c>
      <c r="BG57" t="e">
        <v>#N/A</v>
      </c>
      <c r="BH57" t="e">
        <f t="shared" si="12"/>
        <v>#N/A</v>
      </c>
    </row>
    <row r="58" spans="1:71" ht="17" x14ac:dyDescent="0.2">
      <c r="A58">
        <v>235</v>
      </c>
      <c r="B58" t="str">
        <f t="shared" si="17"/>
        <v>10013-00001</v>
      </c>
      <c r="C58" t="str">
        <f t="shared" si="17"/>
        <v>10013-00001</v>
      </c>
      <c r="D58" s="7" t="s">
        <v>8176</v>
      </c>
      <c r="E58" s="6" t="s">
        <v>139</v>
      </c>
      <c r="F58" t="s">
        <v>8991</v>
      </c>
      <c r="G58" s="6" t="s">
        <v>140</v>
      </c>
      <c r="H58" t="s">
        <v>1488</v>
      </c>
      <c r="I58" s="6" t="s">
        <v>34</v>
      </c>
      <c r="J58" s="6" t="s">
        <v>5329</v>
      </c>
      <c r="K58" s="6" t="s">
        <v>5333</v>
      </c>
      <c r="L58" s="6" t="s">
        <v>8992</v>
      </c>
      <c r="M58" s="6" t="s">
        <v>34</v>
      </c>
      <c r="N58" s="6" t="s">
        <v>5359</v>
      </c>
      <c r="Q58" s="6" t="s">
        <v>88</v>
      </c>
      <c r="R58" s="9" t="b">
        <v>1</v>
      </c>
      <c r="S58" s="9" t="b">
        <v>1</v>
      </c>
      <c r="T58" s="6" t="s">
        <v>8176</v>
      </c>
      <c r="U58" s="6" t="s">
        <v>8176</v>
      </c>
      <c r="V58" t="s">
        <v>8177</v>
      </c>
      <c r="W58" t="s">
        <v>8178</v>
      </c>
      <c r="X58" t="s">
        <v>8179</v>
      </c>
      <c r="Y58" t="s">
        <v>5330</v>
      </c>
      <c r="Z58" t="s">
        <v>5330</v>
      </c>
      <c r="AA58" t="s">
        <v>5330</v>
      </c>
      <c r="AB58" t="s">
        <v>5330</v>
      </c>
      <c r="AC58" t="s">
        <v>40</v>
      </c>
      <c r="AD58" t="s">
        <v>41</v>
      </c>
      <c r="AE58" t="s">
        <v>42</v>
      </c>
      <c r="AF58" t="s">
        <v>43</v>
      </c>
      <c r="AG58" t="s">
        <v>5330</v>
      </c>
      <c r="AH58" t="s">
        <v>5330</v>
      </c>
      <c r="AI58" t="s">
        <v>5330</v>
      </c>
      <c r="AJ58" t="s">
        <v>5330</v>
      </c>
      <c r="AK58" s="10">
        <v>24.5</v>
      </c>
      <c r="AL58" s="10">
        <v>26.5</v>
      </c>
      <c r="AM58" s="6" t="s">
        <v>45</v>
      </c>
      <c r="AN58" s="6" t="s">
        <v>146</v>
      </c>
      <c r="AO58" s="6" t="s">
        <v>9270</v>
      </c>
      <c r="AP58" s="6" t="s">
        <v>9319</v>
      </c>
      <c r="AQ58" s="6" t="str">
        <f t="shared" si="18"/>
        <v>2W Distributor Bike, 2W Distributor - Moto, 2W Distributor, H2, International - Bike, International - Moto, International - AS, International, International - New, Mecanic Sport, Moto Dealers, Motonet, Pierce AB, Retail, TREK</v>
      </c>
      <c r="AR58" s="1" t="str">
        <f t="shared" si="1"/>
        <v>2W Distributor Bike</v>
      </c>
      <c r="AS58" s="1" t="str">
        <f t="shared" si="2"/>
        <v>2W Distributor - Moto</v>
      </c>
      <c r="AT58" s="1" t="str">
        <f t="shared" si="3"/>
        <v>2W Distributor</v>
      </c>
      <c r="AU58" s="1" t="str">
        <f t="shared" si="4"/>
        <v>H2</v>
      </c>
      <c r="AV58" s="1" t="str">
        <f t="shared" si="4"/>
        <v>International - Bike</v>
      </c>
      <c r="AW58" s="1" t="str">
        <f t="shared" si="5"/>
        <v>International - Moto</v>
      </c>
      <c r="AX58" s="1" t="str">
        <f t="shared" si="6"/>
        <v>International - AS</v>
      </c>
      <c r="AY58" s="1" t="str">
        <f t="shared" si="6"/>
        <v>International</v>
      </c>
      <c r="AZ58" s="1" t="str">
        <f t="shared" si="6"/>
        <v>International - New</v>
      </c>
      <c r="BA58" s="1" t="str">
        <f t="shared" si="7"/>
        <v>Mecanic Sport</v>
      </c>
      <c r="BB58" s="1" t="str">
        <f t="shared" si="8"/>
        <v>Moto Dealers</v>
      </c>
      <c r="BC58" s="1" t="str">
        <f t="shared" si="8"/>
        <v>Motonet</v>
      </c>
      <c r="BD58" s="1" t="str">
        <f t="shared" si="9"/>
        <v>Pierce AB</v>
      </c>
      <c r="BE58" s="1" t="str">
        <f t="shared" si="10"/>
        <v>Retail</v>
      </c>
      <c r="BF58" s="1" t="str">
        <f t="shared" si="11"/>
        <v>TREK</v>
      </c>
      <c r="BG58" t="s">
        <v>9448</v>
      </c>
      <c r="BH58" t="str">
        <f t="shared" si="12"/>
        <v>https://fs.amplifi.io//file?id=3811efab-944b-4b00-b50a-2ac0ff08b18e&amp;variant=thumb&amp;extension=png</v>
      </c>
      <c r="BI58" t="e">
        <v>#N/A</v>
      </c>
      <c r="BJ58" t="e">
        <v>#N/A</v>
      </c>
      <c r="BK58" t="e">
        <v>#N/A</v>
      </c>
      <c r="BL58" t="e">
        <v>#N/A</v>
      </c>
      <c r="BM58" t="e">
        <v>#N/A</v>
      </c>
      <c r="BN58" t="e">
        <v>#N/A</v>
      </c>
      <c r="BO58" t="e">
        <v>#N/A</v>
      </c>
      <c r="BP58" t="e">
        <v>#N/A</v>
      </c>
      <c r="BQ58" t="e">
        <v>#N/A</v>
      </c>
      <c r="BR58" t="e">
        <v>#N/A</v>
      </c>
      <c r="BS58" t="e">
        <v>#N/A</v>
      </c>
    </row>
    <row r="59" spans="1:71" ht="17" x14ac:dyDescent="0.2">
      <c r="A59">
        <v>239</v>
      </c>
      <c r="B59" t="str">
        <f t="shared" si="17"/>
        <v>10013-00006</v>
      </c>
      <c r="C59" t="str">
        <f t="shared" si="17"/>
        <v>10013-00006</v>
      </c>
      <c r="D59" s="7" t="s">
        <v>8180</v>
      </c>
      <c r="E59" s="6" t="s">
        <v>139</v>
      </c>
      <c r="F59" t="s">
        <v>8991</v>
      </c>
      <c r="G59" s="6" t="s">
        <v>140</v>
      </c>
      <c r="H59" t="s">
        <v>1488</v>
      </c>
      <c r="I59" s="6" t="s">
        <v>34</v>
      </c>
      <c r="J59" s="6" t="s">
        <v>5329</v>
      </c>
      <c r="K59" s="6" t="s">
        <v>5333</v>
      </c>
      <c r="L59" s="6" t="s">
        <v>8992</v>
      </c>
      <c r="M59" s="6" t="s">
        <v>34</v>
      </c>
      <c r="N59" s="6" t="s">
        <v>5359</v>
      </c>
      <c r="Q59" s="6" t="s">
        <v>56</v>
      </c>
      <c r="R59" s="9" t="b">
        <v>1</v>
      </c>
      <c r="S59" s="9" t="b">
        <v>1</v>
      </c>
      <c r="T59" s="6" t="s">
        <v>8180</v>
      </c>
      <c r="U59" s="6" t="s">
        <v>8180</v>
      </c>
      <c r="V59" t="s">
        <v>8181</v>
      </c>
      <c r="W59" t="s">
        <v>8182</v>
      </c>
      <c r="X59" t="s">
        <v>8183</v>
      </c>
      <c r="Y59" t="s">
        <v>5330</v>
      </c>
      <c r="Z59" t="s">
        <v>5330</v>
      </c>
      <c r="AA59" t="s">
        <v>5330</v>
      </c>
      <c r="AB59" t="s">
        <v>5330</v>
      </c>
      <c r="AC59" t="s">
        <v>40</v>
      </c>
      <c r="AD59" t="s">
        <v>41</v>
      </c>
      <c r="AE59" t="s">
        <v>42</v>
      </c>
      <c r="AF59" t="s">
        <v>43</v>
      </c>
      <c r="AG59" t="s">
        <v>5330</v>
      </c>
      <c r="AH59" t="s">
        <v>5330</v>
      </c>
      <c r="AI59" t="s">
        <v>5330</v>
      </c>
      <c r="AJ59" t="s">
        <v>5330</v>
      </c>
      <c r="AK59" s="10">
        <v>24.5</v>
      </c>
      <c r="AL59" s="10">
        <v>26.5</v>
      </c>
      <c r="AM59" s="6" t="s">
        <v>45</v>
      </c>
      <c r="AN59" s="6" t="s">
        <v>146</v>
      </c>
      <c r="AO59" s="6" t="s">
        <v>9270</v>
      </c>
      <c r="AP59" s="6" t="s">
        <v>9319</v>
      </c>
      <c r="AQ59" s="6" t="str">
        <f t="shared" si="18"/>
        <v>2W Distributor Bike, 2W Distributor - Moto, 2W Distributor, H2, International - Bike, International - Moto, International - AS, International, International - New, Mecanic Sport, Moto Dealers, Motonet, Pierce AB, Retail, TREK</v>
      </c>
      <c r="AR59" s="1" t="str">
        <f t="shared" si="1"/>
        <v>2W Distributor Bike</v>
      </c>
      <c r="AS59" s="1" t="str">
        <f t="shared" si="2"/>
        <v>2W Distributor - Moto</v>
      </c>
      <c r="AT59" s="1" t="str">
        <f t="shared" si="3"/>
        <v>2W Distributor</v>
      </c>
      <c r="AU59" s="1" t="str">
        <f t="shared" si="4"/>
        <v>H2</v>
      </c>
      <c r="AV59" s="1" t="str">
        <f t="shared" si="4"/>
        <v>International - Bike</v>
      </c>
      <c r="AW59" s="1" t="str">
        <f t="shared" si="5"/>
        <v>International - Moto</v>
      </c>
      <c r="AX59" s="1" t="str">
        <f t="shared" si="6"/>
        <v>International - AS</v>
      </c>
      <c r="AY59" s="1" t="str">
        <f t="shared" si="6"/>
        <v>International</v>
      </c>
      <c r="AZ59" s="1" t="str">
        <f t="shared" si="6"/>
        <v>International - New</v>
      </c>
      <c r="BA59" s="1" t="str">
        <f t="shared" si="7"/>
        <v>Mecanic Sport</v>
      </c>
      <c r="BB59" s="1" t="str">
        <f t="shared" si="8"/>
        <v>Moto Dealers</v>
      </c>
      <c r="BC59" s="1" t="str">
        <f t="shared" si="8"/>
        <v>Motonet</v>
      </c>
      <c r="BD59" s="1" t="str">
        <f t="shared" si="9"/>
        <v>Pierce AB</v>
      </c>
      <c r="BE59" s="1" t="str">
        <f t="shared" si="10"/>
        <v>Retail</v>
      </c>
      <c r="BF59" s="1" t="str">
        <f t="shared" si="11"/>
        <v>TREK</v>
      </c>
      <c r="BG59" t="s">
        <v>9449</v>
      </c>
      <c r="BH59" t="str">
        <f t="shared" si="12"/>
        <v>https://fs.amplifi.io//file?id=929b5697-d578-4db8-9fc2-ab1e61f2e966&amp;variant=thumb&amp;extension=png</v>
      </c>
      <c r="BI59" t="e">
        <v>#N/A</v>
      </c>
      <c r="BJ59" t="e">
        <v>#N/A</v>
      </c>
      <c r="BK59" t="e">
        <v>#N/A</v>
      </c>
      <c r="BL59" t="e">
        <v>#N/A</v>
      </c>
      <c r="BM59" t="e">
        <v>#N/A</v>
      </c>
      <c r="BN59" t="e">
        <v>#N/A</v>
      </c>
      <c r="BO59" t="e">
        <v>#N/A</v>
      </c>
      <c r="BP59" t="e">
        <v>#N/A</v>
      </c>
      <c r="BQ59" t="e">
        <v>#N/A</v>
      </c>
      <c r="BR59" t="e">
        <v>#N/A</v>
      </c>
      <c r="BS59" t="e">
        <v>#N/A</v>
      </c>
    </row>
    <row r="60" spans="1:71" ht="17" x14ac:dyDescent="0.2">
      <c r="A60">
        <v>243</v>
      </c>
      <c r="B60" t="str">
        <f t="shared" si="17"/>
        <v>10013-00020</v>
      </c>
      <c r="C60" t="str">
        <f t="shared" si="17"/>
        <v>10013-00020</v>
      </c>
      <c r="D60" s="7" t="s">
        <v>8184</v>
      </c>
      <c r="E60" s="6" t="s">
        <v>139</v>
      </c>
      <c r="F60" t="s">
        <v>8991</v>
      </c>
      <c r="G60" s="6" t="s">
        <v>140</v>
      </c>
      <c r="H60" t="s">
        <v>1488</v>
      </c>
      <c r="I60" s="6" t="s">
        <v>34</v>
      </c>
      <c r="J60" s="6" t="s">
        <v>5329</v>
      </c>
      <c r="K60" s="6" t="s">
        <v>8991</v>
      </c>
      <c r="L60" s="6" t="s">
        <v>8991</v>
      </c>
      <c r="M60" s="6" t="s">
        <v>34</v>
      </c>
      <c r="N60" s="6" t="s">
        <v>5359</v>
      </c>
      <c r="Q60" s="6" t="s">
        <v>9071</v>
      </c>
      <c r="R60" s="9" t="b">
        <v>0</v>
      </c>
      <c r="S60" s="9" t="b">
        <v>0</v>
      </c>
      <c r="T60" s="6" t="s">
        <v>8184</v>
      </c>
      <c r="U60" s="6" t="s">
        <v>8184</v>
      </c>
      <c r="V60" t="s">
        <v>8185</v>
      </c>
      <c r="W60" t="s">
        <v>8186</v>
      </c>
      <c r="X60" t="s">
        <v>8187</v>
      </c>
      <c r="Y60" t="s">
        <v>5330</v>
      </c>
      <c r="Z60" t="s">
        <v>5330</v>
      </c>
      <c r="AA60" t="s">
        <v>5330</v>
      </c>
      <c r="AB60" t="s">
        <v>5330</v>
      </c>
      <c r="AC60" t="s">
        <v>40</v>
      </c>
      <c r="AD60" t="s">
        <v>41</v>
      </c>
      <c r="AE60" t="s">
        <v>42</v>
      </c>
      <c r="AF60" t="s">
        <v>43</v>
      </c>
      <c r="AG60" t="s">
        <v>5330</v>
      </c>
      <c r="AH60" t="s">
        <v>5330</v>
      </c>
      <c r="AI60" t="s">
        <v>5330</v>
      </c>
      <c r="AJ60" t="s">
        <v>5330</v>
      </c>
      <c r="AK60" s="10">
        <v>24.5</v>
      </c>
      <c r="AL60" s="10">
        <v>26.5</v>
      </c>
      <c r="AM60" s="6" t="s">
        <v>45</v>
      </c>
      <c r="AN60" s="6" t="s">
        <v>146</v>
      </c>
      <c r="AO60" s="6" t="s">
        <v>9270</v>
      </c>
      <c r="AP60" s="6" t="s">
        <v>9319</v>
      </c>
      <c r="AQ60" s="6" t="str">
        <f t="shared" si="18"/>
        <v>2W Distributor Bike, 2W Distributor - Moto, 2W Distributor, H2, International - Bike, International - Moto, International - AS, International, International - New, Mecanic Sport, Moto Dealers, Motonet, Pierce AB, Retail, TREK</v>
      </c>
      <c r="AR60" s="1" t="str">
        <f t="shared" si="1"/>
        <v>2W Distributor Bike</v>
      </c>
      <c r="AS60" s="1" t="str">
        <f t="shared" si="2"/>
        <v>2W Distributor - Moto</v>
      </c>
      <c r="AT60" s="1" t="str">
        <f t="shared" si="3"/>
        <v>2W Distributor</v>
      </c>
      <c r="AU60" s="1" t="str">
        <f t="shared" si="4"/>
        <v>H2</v>
      </c>
      <c r="AV60" s="1" t="str">
        <f t="shared" si="4"/>
        <v>International - Bike</v>
      </c>
      <c r="AW60" s="1" t="str">
        <f t="shared" si="5"/>
        <v>International - Moto</v>
      </c>
      <c r="AX60" s="1" t="str">
        <f t="shared" si="6"/>
        <v>International - AS</v>
      </c>
      <c r="AY60" s="1" t="str">
        <f t="shared" si="6"/>
        <v>International</v>
      </c>
      <c r="AZ60" s="1" t="str">
        <f t="shared" si="6"/>
        <v>International - New</v>
      </c>
      <c r="BA60" s="1" t="str">
        <f t="shared" si="7"/>
        <v>Mecanic Sport</v>
      </c>
      <c r="BB60" s="1" t="str">
        <f t="shared" si="8"/>
        <v>Moto Dealers</v>
      </c>
      <c r="BC60" s="1" t="str">
        <f t="shared" si="8"/>
        <v>Motonet</v>
      </c>
      <c r="BD60" s="1" t="str">
        <f t="shared" si="9"/>
        <v>Pierce AB</v>
      </c>
      <c r="BE60" s="1" t="str">
        <f t="shared" si="10"/>
        <v>Retail</v>
      </c>
      <c r="BF60" s="1" t="str">
        <f t="shared" si="11"/>
        <v>TREK</v>
      </c>
      <c r="BG60" t="e">
        <v>#N/A</v>
      </c>
      <c r="BH60" t="e">
        <f t="shared" si="12"/>
        <v>#N/A</v>
      </c>
    </row>
    <row r="61" spans="1:71" ht="17" x14ac:dyDescent="0.2">
      <c r="A61">
        <v>247</v>
      </c>
      <c r="B61" t="str">
        <f t="shared" si="17"/>
        <v>10013-00024</v>
      </c>
      <c r="C61" t="str">
        <f t="shared" si="17"/>
        <v>10013-00024</v>
      </c>
      <c r="D61" s="7" t="s">
        <v>8188</v>
      </c>
      <c r="E61" s="6" t="s">
        <v>139</v>
      </c>
      <c r="F61" t="s">
        <v>8991</v>
      </c>
      <c r="G61" s="6" t="s">
        <v>140</v>
      </c>
      <c r="H61" t="s">
        <v>1488</v>
      </c>
      <c r="I61" s="6" t="s">
        <v>34</v>
      </c>
      <c r="J61" s="6" t="s">
        <v>5329</v>
      </c>
      <c r="K61" s="6" t="s">
        <v>8991</v>
      </c>
      <c r="L61" s="6" t="s">
        <v>8991</v>
      </c>
      <c r="M61" s="6" t="s">
        <v>34</v>
      </c>
      <c r="N61" s="6" t="s">
        <v>5359</v>
      </c>
      <c r="Q61" s="6" t="s">
        <v>9072</v>
      </c>
      <c r="R61" s="9" t="b">
        <v>0</v>
      </c>
      <c r="S61" s="9" t="b">
        <v>0</v>
      </c>
      <c r="T61" s="6" t="s">
        <v>8188</v>
      </c>
      <c r="U61" s="6" t="s">
        <v>8188</v>
      </c>
      <c r="V61" t="s">
        <v>8189</v>
      </c>
      <c r="W61" t="s">
        <v>8190</v>
      </c>
      <c r="X61" t="s">
        <v>8191</v>
      </c>
      <c r="Y61" t="s">
        <v>5330</v>
      </c>
      <c r="Z61" t="s">
        <v>5330</v>
      </c>
      <c r="AA61" t="s">
        <v>5330</v>
      </c>
      <c r="AB61" t="s">
        <v>5330</v>
      </c>
      <c r="AC61" t="s">
        <v>40</v>
      </c>
      <c r="AD61" t="s">
        <v>41</v>
      </c>
      <c r="AE61" t="s">
        <v>42</v>
      </c>
      <c r="AF61" t="s">
        <v>43</v>
      </c>
      <c r="AG61" t="s">
        <v>5330</v>
      </c>
      <c r="AH61" t="s">
        <v>5330</v>
      </c>
      <c r="AI61" t="s">
        <v>5330</v>
      </c>
      <c r="AJ61" t="s">
        <v>5330</v>
      </c>
      <c r="AK61" s="10">
        <v>24.5</v>
      </c>
      <c r="AL61" s="10">
        <v>26.5</v>
      </c>
      <c r="AM61" s="6" t="s">
        <v>45</v>
      </c>
      <c r="AN61" s="6" t="s">
        <v>146</v>
      </c>
      <c r="AO61" s="6" t="s">
        <v>9270</v>
      </c>
      <c r="AP61" s="6" t="s">
        <v>9319</v>
      </c>
      <c r="AQ61" s="6" t="str">
        <f t="shared" si="18"/>
        <v>2W Distributor Bike, 2W Distributor - Moto, 2W Distributor, H2, International - Bike, International - Moto, International - AS, International, International - New, Mecanic Sport, Moto Dealers, Motonet, Pierce AB, Retail, TREK</v>
      </c>
      <c r="AR61" s="1" t="str">
        <f t="shared" si="1"/>
        <v>2W Distributor Bike</v>
      </c>
      <c r="AS61" s="1" t="str">
        <f t="shared" si="2"/>
        <v>2W Distributor - Moto</v>
      </c>
      <c r="AT61" s="1" t="str">
        <f t="shared" si="3"/>
        <v>2W Distributor</v>
      </c>
      <c r="AU61" s="1" t="str">
        <f t="shared" si="4"/>
        <v>H2</v>
      </c>
      <c r="AV61" s="1" t="str">
        <f t="shared" si="4"/>
        <v>International - Bike</v>
      </c>
      <c r="AW61" s="1" t="str">
        <f t="shared" si="5"/>
        <v>International - Moto</v>
      </c>
      <c r="AX61" s="1" t="str">
        <f t="shared" si="6"/>
        <v>International - AS</v>
      </c>
      <c r="AY61" s="1" t="str">
        <f t="shared" si="6"/>
        <v>International</v>
      </c>
      <c r="AZ61" s="1" t="str">
        <f t="shared" si="6"/>
        <v>International - New</v>
      </c>
      <c r="BA61" s="1" t="str">
        <f t="shared" si="7"/>
        <v>Mecanic Sport</v>
      </c>
      <c r="BB61" s="1" t="str">
        <f t="shared" si="8"/>
        <v>Moto Dealers</v>
      </c>
      <c r="BC61" s="1" t="str">
        <f t="shared" si="8"/>
        <v>Motonet</v>
      </c>
      <c r="BD61" s="1" t="str">
        <f t="shared" si="9"/>
        <v>Pierce AB</v>
      </c>
      <c r="BE61" s="1" t="str">
        <f t="shared" si="10"/>
        <v>Retail</v>
      </c>
      <c r="BF61" s="1" t="str">
        <f t="shared" si="11"/>
        <v>TREK</v>
      </c>
      <c r="BG61" t="e">
        <v>#N/A</v>
      </c>
      <c r="BH61" t="e">
        <f t="shared" si="12"/>
        <v>#N/A</v>
      </c>
    </row>
    <row r="62" spans="1:71" ht="17" x14ac:dyDescent="0.2">
      <c r="A62">
        <v>251</v>
      </c>
      <c r="B62" t="str">
        <f t="shared" ref="B62:C81" si="19">C62</f>
        <v>10014-00025</v>
      </c>
      <c r="C62" t="str">
        <f t="shared" si="19"/>
        <v>10014-00025</v>
      </c>
      <c r="D62" s="7" t="s">
        <v>8192</v>
      </c>
      <c r="E62" s="6" t="s">
        <v>139</v>
      </c>
      <c r="F62" t="s">
        <v>8991</v>
      </c>
      <c r="G62" s="6" t="s">
        <v>9043</v>
      </c>
      <c r="H62" t="s">
        <v>34</v>
      </c>
      <c r="I62" s="6" t="s">
        <v>34</v>
      </c>
      <c r="J62" s="6" t="s">
        <v>5329</v>
      </c>
      <c r="K62" s="6" t="s">
        <v>5340</v>
      </c>
      <c r="L62" s="6" t="s">
        <v>8994</v>
      </c>
      <c r="M62" s="6" t="s">
        <v>34</v>
      </c>
      <c r="N62" s="6" t="s">
        <v>5359</v>
      </c>
      <c r="Q62" s="6" t="s">
        <v>9062</v>
      </c>
      <c r="R62" s="9" t="b">
        <v>1</v>
      </c>
      <c r="S62" s="9" t="b">
        <v>1</v>
      </c>
      <c r="T62" s="6" t="s">
        <v>8192</v>
      </c>
      <c r="U62" s="6" t="s">
        <v>8192</v>
      </c>
      <c r="V62" t="s">
        <v>8193</v>
      </c>
      <c r="W62" t="s">
        <v>8194</v>
      </c>
      <c r="X62" t="s">
        <v>8195</v>
      </c>
      <c r="Y62" t="s">
        <v>8196</v>
      </c>
      <c r="Z62" t="s">
        <v>5330</v>
      </c>
      <c r="AA62" t="s">
        <v>5330</v>
      </c>
      <c r="AB62" t="s">
        <v>5330</v>
      </c>
      <c r="AC62" t="s">
        <v>40</v>
      </c>
      <c r="AD62" t="s">
        <v>41</v>
      </c>
      <c r="AE62" t="s">
        <v>42</v>
      </c>
      <c r="AF62" t="s">
        <v>43</v>
      </c>
      <c r="AG62" t="s">
        <v>44</v>
      </c>
      <c r="AH62" t="s">
        <v>5330</v>
      </c>
      <c r="AI62" t="s">
        <v>5330</v>
      </c>
      <c r="AJ62" t="s">
        <v>5330</v>
      </c>
      <c r="AK62" s="10">
        <v>39.5</v>
      </c>
      <c r="AL62" s="10">
        <v>41.5</v>
      </c>
      <c r="AM62" s="6" t="s">
        <v>45</v>
      </c>
      <c r="AN62" s="6" t="s">
        <v>1363</v>
      </c>
      <c r="AO62" s="6" t="s">
        <v>9271</v>
      </c>
      <c r="AP62" s="6" t="s">
        <v>9320</v>
      </c>
      <c r="AQ62" s="6" t="str">
        <f t="shared" si="18"/>
        <v>2W Distributor Bike, 2W Distributor - Moto, 2W Distributor, H2, International - Bike, International - Moto, International - AS, International, International - New, Mecanic Sport, Moto Dealers, Motonet, Pierce AB, Retail, TREK</v>
      </c>
      <c r="AR62" s="1" t="str">
        <f t="shared" si="1"/>
        <v>2W Distributor Bike</v>
      </c>
      <c r="AS62" s="1" t="str">
        <f t="shared" si="2"/>
        <v>2W Distributor - Moto</v>
      </c>
      <c r="AT62" s="1" t="str">
        <f t="shared" si="3"/>
        <v>2W Distributor</v>
      </c>
      <c r="AU62" s="1" t="str">
        <f t="shared" si="4"/>
        <v>H2</v>
      </c>
      <c r="AV62" s="1" t="str">
        <f t="shared" si="4"/>
        <v>International - Bike</v>
      </c>
      <c r="AW62" s="1" t="str">
        <f t="shared" si="5"/>
        <v>International - Moto</v>
      </c>
      <c r="AX62" s="1" t="str">
        <f t="shared" si="6"/>
        <v>International - AS</v>
      </c>
      <c r="AY62" s="1" t="str">
        <f t="shared" si="6"/>
        <v>International</v>
      </c>
      <c r="AZ62" s="1" t="str">
        <f t="shared" si="6"/>
        <v>International - New</v>
      </c>
      <c r="BA62" s="1" t="str">
        <f t="shared" si="7"/>
        <v>Mecanic Sport</v>
      </c>
      <c r="BB62" s="1" t="str">
        <f t="shared" si="8"/>
        <v>Moto Dealers</v>
      </c>
      <c r="BC62" s="1" t="str">
        <f t="shared" si="8"/>
        <v>Motonet</v>
      </c>
      <c r="BD62" s="1" t="str">
        <f t="shared" si="9"/>
        <v>Pierce AB</v>
      </c>
      <c r="BE62" s="1" t="str">
        <f t="shared" si="10"/>
        <v>Retail</v>
      </c>
      <c r="BF62" s="1" t="str">
        <f t="shared" si="11"/>
        <v>TREK</v>
      </c>
      <c r="BG62" t="e">
        <v>#N/A</v>
      </c>
      <c r="BH62" t="e">
        <f t="shared" si="12"/>
        <v>#N/A</v>
      </c>
    </row>
    <row r="63" spans="1:71" ht="17" x14ac:dyDescent="0.2">
      <c r="A63">
        <v>256</v>
      </c>
      <c r="B63" t="str">
        <f t="shared" si="19"/>
        <v>10014-00030</v>
      </c>
      <c r="C63" t="str">
        <f t="shared" si="19"/>
        <v>10014-00030</v>
      </c>
      <c r="D63" s="7" t="s">
        <v>8197</v>
      </c>
      <c r="E63" s="6" t="s">
        <v>139</v>
      </c>
      <c r="F63" t="s">
        <v>8991</v>
      </c>
      <c r="G63" s="6" t="s">
        <v>9043</v>
      </c>
      <c r="H63" t="s">
        <v>34</v>
      </c>
      <c r="I63" s="6" t="s">
        <v>34</v>
      </c>
      <c r="J63" s="6" t="s">
        <v>5329</v>
      </c>
      <c r="K63" s="6" t="s">
        <v>5340</v>
      </c>
      <c r="L63" s="6" t="s">
        <v>8994</v>
      </c>
      <c r="M63" s="6" t="s">
        <v>34</v>
      </c>
      <c r="N63" s="6" t="s">
        <v>5359</v>
      </c>
      <c r="Q63" s="6" t="s">
        <v>88</v>
      </c>
      <c r="R63" s="9" t="b">
        <v>1</v>
      </c>
      <c r="S63" s="9" t="b">
        <v>1</v>
      </c>
      <c r="T63" s="6" t="s">
        <v>8197</v>
      </c>
      <c r="U63" s="6" t="s">
        <v>8197</v>
      </c>
      <c r="V63" t="s">
        <v>8198</v>
      </c>
      <c r="W63" t="s">
        <v>8199</v>
      </c>
      <c r="X63" t="s">
        <v>8200</v>
      </c>
      <c r="Y63" t="s">
        <v>8201</v>
      </c>
      <c r="Z63" t="s">
        <v>5330</v>
      </c>
      <c r="AA63" t="s">
        <v>5330</v>
      </c>
      <c r="AB63" t="s">
        <v>5330</v>
      </c>
      <c r="AC63" t="s">
        <v>40</v>
      </c>
      <c r="AD63" t="s">
        <v>41</v>
      </c>
      <c r="AE63" t="s">
        <v>42</v>
      </c>
      <c r="AF63" t="s">
        <v>43</v>
      </c>
      <c r="AG63" t="s">
        <v>44</v>
      </c>
      <c r="AH63" t="s">
        <v>5330</v>
      </c>
      <c r="AI63" t="s">
        <v>5330</v>
      </c>
      <c r="AJ63" t="s">
        <v>5330</v>
      </c>
      <c r="AK63" s="10">
        <v>39.5</v>
      </c>
      <c r="AL63" s="10">
        <v>41.5</v>
      </c>
      <c r="AM63" s="6" t="s">
        <v>45</v>
      </c>
      <c r="AN63" s="6" t="s">
        <v>1363</v>
      </c>
      <c r="AO63" s="6" t="s">
        <v>9271</v>
      </c>
      <c r="AP63" s="6" t="s">
        <v>9320</v>
      </c>
      <c r="AQ63" s="6" t="str">
        <f t="shared" si="18"/>
        <v>2W Distributor Bike, 2W Distributor - Moto, 2W Distributor, H2, International - Bike, International - Moto, International - AS, International, International - New, Mecanic Sport, Moto Dealers, Motonet, Pierce AB, Retail, TREK</v>
      </c>
      <c r="AR63" s="1" t="str">
        <f t="shared" si="1"/>
        <v>2W Distributor Bike</v>
      </c>
      <c r="AS63" s="1" t="str">
        <f t="shared" si="2"/>
        <v>2W Distributor - Moto</v>
      </c>
      <c r="AT63" s="1" t="str">
        <f t="shared" si="3"/>
        <v>2W Distributor</v>
      </c>
      <c r="AU63" s="1" t="str">
        <f t="shared" si="4"/>
        <v>H2</v>
      </c>
      <c r="AV63" s="1" t="str">
        <f t="shared" si="4"/>
        <v>International - Bike</v>
      </c>
      <c r="AW63" s="1" t="str">
        <f t="shared" si="5"/>
        <v>International - Moto</v>
      </c>
      <c r="AX63" s="1" t="str">
        <f t="shared" si="6"/>
        <v>International - AS</v>
      </c>
      <c r="AY63" s="1" t="str">
        <f t="shared" si="6"/>
        <v>International</v>
      </c>
      <c r="AZ63" s="1" t="str">
        <f t="shared" si="6"/>
        <v>International - New</v>
      </c>
      <c r="BA63" s="1" t="str">
        <f t="shared" si="7"/>
        <v>Mecanic Sport</v>
      </c>
      <c r="BB63" s="1" t="str">
        <f t="shared" si="8"/>
        <v>Moto Dealers</v>
      </c>
      <c r="BC63" s="1" t="str">
        <f t="shared" si="8"/>
        <v>Motonet</v>
      </c>
      <c r="BD63" s="1" t="str">
        <f t="shared" si="9"/>
        <v>Pierce AB</v>
      </c>
      <c r="BE63" s="1" t="str">
        <f t="shared" si="10"/>
        <v>Retail</v>
      </c>
      <c r="BF63" s="1" t="str">
        <f t="shared" si="11"/>
        <v>TREK</v>
      </c>
      <c r="BG63" t="e">
        <v>#N/A</v>
      </c>
      <c r="BH63" t="e">
        <f t="shared" si="12"/>
        <v>#N/A</v>
      </c>
    </row>
    <row r="64" spans="1:71" ht="17" x14ac:dyDescent="0.2">
      <c r="A64">
        <v>261</v>
      </c>
      <c r="B64" t="str">
        <f t="shared" si="19"/>
        <v>10014-00035</v>
      </c>
      <c r="C64" t="str">
        <f t="shared" si="19"/>
        <v>10014-00035</v>
      </c>
      <c r="D64" s="7" t="s">
        <v>8202</v>
      </c>
      <c r="E64" s="6" t="s">
        <v>139</v>
      </c>
      <c r="F64" t="s">
        <v>8991</v>
      </c>
      <c r="G64" s="6" t="s">
        <v>9043</v>
      </c>
      <c r="H64" t="s">
        <v>34</v>
      </c>
      <c r="I64" s="6" t="s">
        <v>34</v>
      </c>
      <c r="J64" s="6" t="s">
        <v>5329</v>
      </c>
      <c r="K64" s="6" t="s">
        <v>5340</v>
      </c>
      <c r="L64" s="6" t="s">
        <v>8994</v>
      </c>
      <c r="M64" s="6" t="s">
        <v>34</v>
      </c>
      <c r="N64" s="6" t="s">
        <v>5359</v>
      </c>
      <c r="Q64" s="6" t="s">
        <v>127</v>
      </c>
      <c r="R64" s="9" t="b">
        <v>1</v>
      </c>
      <c r="S64" s="9" t="b">
        <v>1</v>
      </c>
      <c r="T64" s="6" t="s">
        <v>8202</v>
      </c>
      <c r="U64" s="6" t="s">
        <v>8202</v>
      </c>
      <c r="V64" t="s">
        <v>8203</v>
      </c>
      <c r="W64" t="s">
        <v>8204</v>
      </c>
      <c r="X64" t="s">
        <v>8205</v>
      </c>
      <c r="Y64" t="s">
        <v>8206</v>
      </c>
      <c r="Z64" t="s">
        <v>5330</v>
      </c>
      <c r="AA64" t="s">
        <v>5330</v>
      </c>
      <c r="AB64" t="s">
        <v>5330</v>
      </c>
      <c r="AC64" t="s">
        <v>40</v>
      </c>
      <c r="AD64" t="s">
        <v>41</v>
      </c>
      <c r="AE64" t="s">
        <v>42</v>
      </c>
      <c r="AF64" t="s">
        <v>43</v>
      </c>
      <c r="AG64" t="s">
        <v>44</v>
      </c>
      <c r="AH64" t="s">
        <v>5330</v>
      </c>
      <c r="AI64" t="s">
        <v>5330</v>
      </c>
      <c r="AJ64" t="s">
        <v>5330</v>
      </c>
      <c r="AK64" s="10">
        <v>39.5</v>
      </c>
      <c r="AL64" s="10">
        <v>41.5</v>
      </c>
      <c r="AM64" s="6" t="s">
        <v>45</v>
      </c>
      <c r="AN64" s="6" t="s">
        <v>1363</v>
      </c>
      <c r="AO64" s="6" t="s">
        <v>9271</v>
      </c>
      <c r="AP64" s="6" t="s">
        <v>9320</v>
      </c>
      <c r="AQ64" s="6" t="str">
        <f t="shared" si="18"/>
        <v>2W Distributor Bike, 2W Distributor - Moto, 2W Distributor, H2, International - Bike, International - Moto, International - AS, International, International - New, Mecanic Sport, Moto Dealers, Motonet, Pierce AB, Retail, TREK</v>
      </c>
      <c r="AR64" s="1" t="str">
        <f t="shared" si="1"/>
        <v>2W Distributor Bike</v>
      </c>
      <c r="AS64" s="1" t="str">
        <f t="shared" si="2"/>
        <v>2W Distributor - Moto</v>
      </c>
      <c r="AT64" s="1" t="str">
        <f t="shared" si="3"/>
        <v>2W Distributor</v>
      </c>
      <c r="AU64" s="1" t="str">
        <f t="shared" si="4"/>
        <v>H2</v>
      </c>
      <c r="AV64" s="1" t="str">
        <f t="shared" si="4"/>
        <v>International - Bike</v>
      </c>
      <c r="AW64" s="1" t="str">
        <f t="shared" si="5"/>
        <v>International - Moto</v>
      </c>
      <c r="AX64" s="1" t="str">
        <f t="shared" si="6"/>
        <v>International - AS</v>
      </c>
      <c r="AY64" s="1" t="str">
        <f t="shared" si="6"/>
        <v>International</v>
      </c>
      <c r="AZ64" s="1" t="str">
        <f t="shared" si="6"/>
        <v>International - New</v>
      </c>
      <c r="BA64" s="1" t="str">
        <f t="shared" si="7"/>
        <v>Mecanic Sport</v>
      </c>
      <c r="BB64" s="1" t="str">
        <f t="shared" si="8"/>
        <v>Moto Dealers</v>
      </c>
      <c r="BC64" s="1" t="str">
        <f t="shared" si="8"/>
        <v>Motonet</v>
      </c>
      <c r="BD64" s="1" t="str">
        <f t="shared" si="9"/>
        <v>Pierce AB</v>
      </c>
      <c r="BE64" s="1" t="str">
        <f t="shared" si="10"/>
        <v>Retail</v>
      </c>
      <c r="BF64" s="1" t="str">
        <f t="shared" si="11"/>
        <v>TREK</v>
      </c>
      <c r="BG64" t="e">
        <v>#N/A</v>
      </c>
      <c r="BH64" t="e">
        <f t="shared" si="12"/>
        <v>#N/A</v>
      </c>
    </row>
    <row r="65" spans="1:71" ht="17" x14ac:dyDescent="0.2">
      <c r="A65">
        <v>266</v>
      </c>
      <c r="B65" t="str">
        <f t="shared" si="19"/>
        <v>10014-00040</v>
      </c>
      <c r="C65" t="str">
        <f t="shared" si="19"/>
        <v>10014-00040</v>
      </c>
      <c r="D65" s="7" t="s">
        <v>8207</v>
      </c>
      <c r="E65" s="6" t="s">
        <v>139</v>
      </c>
      <c r="F65" t="s">
        <v>8991</v>
      </c>
      <c r="G65" s="6" t="s">
        <v>9043</v>
      </c>
      <c r="H65" t="s">
        <v>34</v>
      </c>
      <c r="I65" s="6" t="s">
        <v>34</v>
      </c>
      <c r="J65" s="6" t="s">
        <v>5329</v>
      </c>
      <c r="K65" s="6" t="s">
        <v>5340</v>
      </c>
      <c r="L65" s="6" t="s">
        <v>8994</v>
      </c>
      <c r="M65" s="6" t="s">
        <v>34</v>
      </c>
      <c r="N65" s="6" t="s">
        <v>5359</v>
      </c>
      <c r="Q65" s="6" t="s">
        <v>97</v>
      </c>
      <c r="R65" s="9" t="b">
        <v>1</v>
      </c>
      <c r="S65" s="9" t="b">
        <v>1</v>
      </c>
      <c r="T65" s="6" t="s">
        <v>8207</v>
      </c>
      <c r="U65" s="6" t="s">
        <v>8207</v>
      </c>
      <c r="V65" t="s">
        <v>8208</v>
      </c>
      <c r="W65" t="s">
        <v>8209</v>
      </c>
      <c r="X65" t="s">
        <v>8210</v>
      </c>
      <c r="Y65" t="s">
        <v>8211</v>
      </c>
      <c r="Z65" t="s">
        <v>5330</v>
      </c>
      <c r="AA65" t="s">
        <v>5330</v>
      </c>
      <c r="AB65" t="s">
        <v>5330</v>
      </c>
      <c r="AC65" t="s">
        <v>40</v>
      </c>
      <c r="AD65" t="s">
        <v>41</v>
      </c>
      <c r="AE65" t="s">
        <v>42</v>
      </c>
      <c r="AF65" t="s">
        <v>43</v>
      </c>
      <c r="AG65" t="s">
        <v>44</v>
      </c>
      <c r="AH65" t="s">
        <v>5330</v>
      </c>
      <c r="AI65" t="s">
        <v>5330</v>
      </c>
      <c r="AJ65" t="s">
        <v>5330</v>
      </c>
      <c r="AK65" s="10">
        <v>39.5</v>
      </c>
      <c r="AL65" s="10">
        <v>41.5</v>
      </c>
      <c r="AM65" s="6" t="s">
        <v>45</v>
      </c>
      <c r="AN65" s="6" t="s">
        <v>1363</v>
      </c>
      <c r="AO65" s="6" t="s">
        <v>9271</v>
      </c>
      <c r="AP65" s="6" t="s">
        <v>9320</v>
      </c>
      <c r="AQ65" s="6" t="str">
        <f t="shared" si="18"/>
        <v>2W Distributor Bike, 2W Distributor - Moto, 2W Distributor, H2, International - Bike, International - Moto, International - AS, International, International - New, Mecanic Sport, Moto Dealers, Motonet, Pierce AB, Retail, TREK</v>
      </c>
      <c r="AR65" s="1" t="str">
        <f t="shared" si="1"/>
        <v>2W Distributor Bike</v>
      </c>
      <c r="AS65" s="1" t="str">
        <f t="shared" si="2"/>
        <v>2W Distributor - Moto</v>
      </c>
      <c r="AT65" s="1" t="str">
        <f t="shared" si="3"/>
        <v>2W Distributor</v>
      </c>
      <c r="AU65" s="1" t="str">
        <f t="shared" si="4"/>
        <v>H2</v>
      </c>
      <c r="AV65" s="1" t="str">
        <f t="shared" si="4"/>
        <v>International - Bike</v>
      </c>
      <c r="AW65" s="1" t="str">
        <f t="shared" si="5"/>
        <v>International - Moto</v>
      </c>
      <c r="AX65" s="1" t="str">
        <f t="shared" si="6"/>
        <v>International - AS</v>
      </c>
      <c r="AY65" s="1" t="str">
        <f t="shared" si="6"/>
        <v>International</v>
      </c>
      <c r="AZ65" s="1" t="str">
        <f t="shared" si="6"/>
        <v>International - New</v>
      </c>
      <c r="BA65" s="1" t="str">
        <f t="shared" si="7"/>
        <v>Mecanic Sport</v>
      </c>
      <c r="BB65" s="1" t="str">
        <f t="shared" si="8"/>
        <v>Moto Dealers</v>
      </c>
      <c r="BC65" s="1" t="str">
        <f t="shared" si="8"/>
        <v>Motonet</v>
      </c>
      <c r="BD65" s="1" t="str">
        <f t="shared" si="9"/>
        <v>Pierce AB</v>
      </c>
      <c r="BE65" s="1" t="str">
        <f t="shared" si="10"/>
        <v>Retail</v>
      </c>
      <c r="BF65" s="1" t="str">
        <f t="shared" si="11"/>
        <v>TREK</v>
      </c>
      <c r="BG65" t="e">
        <v>#N/A</v>
      </c>
      <c r="BH65" t="e">
        <f t="shared" si="12"/>
        <v>#N/A</v>
      </c>
    </row>
    <row r="66" spans="1:71" ht="17" x14ac:dyDescent="0.2">
      <c r="A66">
        <v>271</v>
      </c>
      <c r="B66" t="str">
        <f t="shared" si="19"/>
        <v>10014-00045</v>
      </c>
      <c r="C66" t="str">
        <f t="shared" si="19"/>
        <v>10014-00045</v>
      </c>
      <c r="D66" s="7" t="s">
        <v>8212</v>
      </c>
      <c r="E66" s="6" t="s">
        <v>139</v>
      </c>
      <c r="F66" t="s">
        <v>8991</v>
      </c>
      <c r="G66" s="6" t="s">
        <v>9043</v>
      </c>
      <c r="H66" t="s">
        <v>34</v>
      </c>
      <c r="I66" s="6" t="s">
        <v>34</v>
      </c>
      <c r="J66" s="6" t="s">
        <v>5329</v>
      </c>
      <c r="K66" s="6" t="s">
        <v>5340</v>
      </c>
      <c r="L66" s="6" t="s">
        <v>8994</v>
      </c>
      <c r="M66" s="6" t="s">
        <v>34</v>
      </c>
      <c r="N66" s="6" t="s">
        <v>5359</v>
      </c>
      <c r="Q66" s="6" t="s">
        <v>103</v>
      </c>
      <c r="R66" s="9" t="b">
        <v>1</v>
      </c>
      <c r="S66" s="9" t="b">
        <v>1</v>
      </c>
      <c r="T66" s="6" t="s">
        <v>8212</v>
      </c>
      <c r="U66" s="6" t="s">
        <v>8212</v>
      </c>
      <c r="V66" t="s">
        <v>8213</v>
      </c>
      <c r="W66" t="s">
        <v>8214</v>
      </c>
      <c r="X66" t="s">
        <v>8215</v>
      </c>
      <c r="Y66" t="s">
        <v>8216</v>
      </c>
      <c r="Z66" t="s">
        <v>5330</v>
      </c>
      <c r="AA66" t="s">
        <v>5330</v>
      </c>
      <c r="AB66" t="s">
        <v>5330</v>
      </c>
      <c r="AC66" t="s">
        <v>40</v>
      </c>
      <c r="AD66" t="s">
        <v>41</v>
      </c>
      <c r="AE66" t="s">
        <v>42</v>
      </c>
      <c r="AF66" t="s">
        <v>43</v>
      </c>
      <c r="AG66" t="s">
        <v>44</v>
      </c>
      <c r="AH66" t="s">
        <v>5330</v>
      </c>
      <c r="AI66" t="s">
        <v>5330</v>
      </c>
      <c r="AJ66" t="s">
        <v>5330</v>
      </c>
      <c r="AK66" s="10">
        <v>39.5</v>
      </c>
      <c r="AL66" s="10">
        <v>41.5</v>
      </c>
      <c r="AM66" s="6" t="s">
        <v>45</v>
      </c>
      <c r="AN66" s="6" t="s">
        <v>1363</v>
      </c>
      <c r="AO66" s="6" t="s">
        <v>9271</v>
      </c>
      <c r="AP66" s="6" t="s">
        <v>9320</v>
      </c>
      <c r="AQ66" s="6" t="str">
        <f t="shared" si="18"/>
        <v>2W Distributor Bike, 2W Distributor - Moto, 2W Distributor, H2, International - Bike, International - Moto, International - AS, International, International - New, Mecanic Sport, Moto Dealers, Motonet, Pierce AB, Retail, TREK</v>
      </c>
      <c r="AR66" s="1" t="str">
        <f t="shared" si="1"/>
        <v>2W Distributor Bike</v>
      </c>
      <c r="AS66" s="1" t="str">
        <f t="shared" si="2"/>
        <v>2W Distributor - Moto</v>
      </c>
      <c r="AT66" s="1" t="str">
        <f t="shared" si="3"/>
        <v>2W Distributor</v>
      </c>
      <c r="AU66" s="1" t="str">
        <f t="shared" si="4"/>
        <v>H2</v>
      </c>
      <c r="AV66" s="1" t="str">
        <f t="shared" si="4"/>
        <v>International - Bike</v>
      </c>
      <c r="AW66" s="1" t="str">
        <f t="shared" si="5"/>
        <v>International - Moto</v>
      </c>
      <c r="AX66" s="1" t="str">
        <f t="shared" si="6"/>
        <v>International - AS</v>
      </c>
      <c r="AY66" s="1" t="str">
        <f t="shared" si="6"/>
        <v>International</v>
      </c>
      <c r="AZ66" s="1" t="str">
        <f t="shared" si="6"/>
        <v>International - New</v>
      </c>
      <c r="BA66" s="1" t="str">
        <f t="shared" si="7"/>
        <v>Mecanic Sport</v>
      </c>
      <c r="BB66" s="1" t="str">
        <f t="shared" si="8"/>
        <v>Moto Dealers</v>
      </c>
      <c r="BC66" s="1" t="str">
        <f t="shared" si="8"/>
        <v>Motonet</v>
      </c>
      <c r="BD66" s="1" t="str">
        <f t="shared" si="9"/>
        <v>Pierce AB</v>
      </c>
      <c r="BE66" s="1" t="str">
        <f t="shared" si="10"/>
        <v>Retail</v>
      </c>
      <c r="BF66" s="1" t="str">
        <f t="shared" si="11"/>
        <v>TREK</v>
      </c>
      <c r="BG66" t="e">
        <v>#N/A</v>
      </c>
      <c r="BH66" t="e">
        <f t="shared" si="12"/>
        <v>#N/A</v>
      </c>
    </row>
    <row r="67" spans="1:71" ht="17" x14ac:dyDescent="0.2">
      <c r="A67">
        <v>276</v>
      </c>
      <c r="B67" t="str">
        <f t="shared" si="19"/>
        <v>10017-00000</v>
      </c>
      <c r="C67" t="str">
        <f t="shared" si="19"/>
        <v>10017-00000</v>
      </c>
      <c r="D67" s="7" t="s">
        <v>179</v>
      </c>
      <c r="E67" s="6" t="s">
        <v>139</v>
      </c>
      <c r="F67" t="s">
        <v>8991</v>
      </c>
      <c r="G67" s="6" t="s">
        <v>180</v>
      </c>
      <c r="H67" t="s">
        <v>34</v>
      </c>
      <c r="I67" s="6" t="s">
        <v>34</v>
      </c>
      <c r="J67" s="6" t="s">
        <v>5329</v>
      </c>
      <c r="K67" s="6" t="s">
        <v>5333</v>
      </c>
      <c r="L67" s="6" t="s">
        <v>8992</v>
      </c>
      <c r="M67" s="6" t="s">
        <v>34</v>
      </c>
      <c r="N67" s="6" t="s">
        <v>5360</v>
      </c>
      <c r="Q67" s="6" t="s">
        <v>88</v>
      </c>
      <c r="R67" s="9" t="b">
        <v>1</v>
      </c>
      <c r="S67" s="9" t="b">
        <v>1</v>
      </c>
      <c r="T67" s="6" t="s">
        <v>179</v>
      </c>
      <c r="U67" s="6" t="s">
        <v>179</v>
      </c>
      <c r="V67" t="s">
        <v>181</v>
      </c>
      <c r="W67" t="s">
        <v>182</v>
      </c>
      <c r="X67" t="s">
        <v>183</v>
      </c>
      <c r="Y67" t="s">
        <v>184</v>
      </c>
      <c r="Z67" t="s">
        <v>5330</v>
      </c>
      <c r="AA67" t="s">
        <v>5330</v>
      </c>
      <c r="AB67" t="s">
        <v>5330</v>
      </c>
      <c r="AC67" t="s">
        <v>40</v>
      </c>
      <c r="AD67" t="s">
        <v>41</v>
      </c>
      <c r="AE67" t="s">
        <v>42</v>
      </c>
      <c r="AF67" t="s">
        <v>43</v>
      </c>
      <c r="AG67" t="s">
        <v>44</v>
      </c>
      <c r="AH67" t="s">
        <v>5330</v>
      </c>
      <c r="AI67" t="s">
        <v>5330</v>
      </c>
      <c r="AJ67" t="s">
        <v>5330</v>
      </c>
      <c r="AK67" s="10">
        <v>39.5</v>
      </c>
      <c r="AL67" s="10">
        <v>41.5</v>
      </c>
      <c r="AM67" s="6" t="s">
        <v>45</v>
      </c>
      <c r="AN67" s="6" t="s">
        <v>185</v>
      </c>
      <c r="AO67" s="6" t="s">
        <v>186</v>
      </c>
      <c r="AP67" s="6" t="s">
        <v>9321</v>
      </c>
      <c r="AQ67" s="6" t="str">
        <f t="shared" si="18"/>
        <v>2W Distributor Bike, 2W Distributor - Moto, 2W Distributor, H2, International - Bike, International - Moto, International - AS, International, International - New, Mecanic Sport, Moto Dealers, Motonet, Pierce AB, Retail, TREK</v>
      </c>
      <c r="AR67" s="1" t="str">
        <f t="shared" ref="AR67:AR130" si="20">IF($E67="Moto","",IF($E67="Snowboard","",IF($E67="Snowmobile","",AR$1)))</f>
        <v>2W Distributor Bike</v>
      </c>
      <c r="AS67" s="1" t="str">
        <f t="shared" ref="AS67:AS130" si="21">IF($E67="Bike","",IF($E67="Snowboard","",AS$1))</f>
        <v>2W Distributor - Moto</v>
      </c>
      <c r="AT67" s="1" t="str">
        <f t="shared" ref="AT67:AT130" si="22">IF($E67="Snowboard","",AT$1)</f>
        <v>2W Distributor</v>
      </c>
      <c r="AU67" s="1" t="str">
        <f t="shared" ref="AU67:AV130" si="23">IF($E67="Moto","",IF($E67="Snowboard","",IF($E67="Snowmobile","",AU$1)))</f>
        <v>H2</v>
      </c>
      <c r="AV67" s="1" t="str">
        <f t="shared" si="23"/>
        <v>International - Bike</v>
      </c>
      <c r="AW67" s="1" t="str">
        <f t="shared" ref="AW67:AW130" si="24">IF($E67="Bike","",IF($E67="Snowboard","",AW$1))</f>
        <v>International - Moto</v>
      </c>
      <c r="AX67" s="1" t="str">
        <f t="shared" ref="AX67:AZ130" si="25">IF($E67="Snowboard","",AX$1)</f>
        <v>International - AS</v>
      </c>
      <c r="AY67" s="1" t="str">
        <f t="shared" si="25"/>
        <v>International</v>
      </c>
      <c r="AZ67" s="1" t="str">
        <f t="shared" si="25"/>
        <v>International - New</v>
      </c>
      <c r="BA67" s="1" t="str">
        <f t="shared" ref="BA67:BA130" si="26">IF($E67="Bike","",IF($E67="Snowboard","",BA$1))</f>
        <v>Mecanic Sport</v>
      </c>
      <c r="BB67" s="1" t="str">
        <f t="shared" ref="BB67:BC130" si="27">IF($E67="Snowboard","",BB$1)</f>
        <v>Moto Dealers</v>
      </c>
      <c r="BC67" s="1" t="str">
        <f t="shared" si="27"/>
        <v>Motonet</v>
      </c>
      <c r="BD67" s="1" t="str">
        <f t="shared" ref="BD67:BD130" si="28">IF($E67="Bike","",IF($E67="Snowboard","",BD$1))</f>
        <v>Pierce AB</v>
      </c>
      <c r="BE67" s="1" t="str">
        <f t="shared" ref="BE67:BE130" si="29">IF($E67="Snowboard","",BE$1)</f>
        <v>Retail</v>
      </c>
      <c r="BF67" s="1" t="str">
        <f t="shared" ref="BF67:BF130" si="30">IF($E67="Moto","",IF($E67="Snowboard","",IF($E67="Snowmobile","",BF$1)))</f>
        <v>TREK</v>
      </c>
      <c r="BG67" t="s">
        <v>5131</v>
      </c>
      <c r="BH67" t="str">
        <f t="shared" ref="BH67:BH130" si="31">IF(BG67="","",BG67&amp;"&amp;variant=thumb&amp;extension=png")</f>
        <v>https://fs.amplifi.io//file?id=3c570780-d89f-4410-8101-0e224f123dfb&amp;variant=thumb&amp;extension=png</v>
      </c>
      <c r="BI67" t="s">
        <v>5131</v>
      </c>
    </row>
    <row r="68" spans="1:71" ht="17" x14ac:dyDescent="0.2">
      <c r="A68">
        <v>281</v>
      </c>
      <c r="B68" t="str">
        <f t="shared" si="19"/>
        <v>10017-00005</v>
      </c>
      <c r="C68" t="str">
        <f t="shared" si="19"/>
        <v>10017-00005</v>
      </c>
      <c r="D68" s="7" t="s">
        <v>188</v>
      </c>
      <c r="E68" s="6" t="s">
        <v>139</v>
      </c>
      <c r="F68" t="s">
        <v>8991</v>
      </c>
      <c r="G68" s="6" t="s">
        <v>180</v>
      </c>
      <c r="H68" t="s">
        <v>34</v>
      </c>
      <c r="I68" s="6" t="s">
        <v>34</v>
      </c>
      <c r="J68" s="6" t="s">
        <v>5329</v>
      </c>
      <c r="K68" s="6" t="s">
        <v>5333</v>
      </c>
      <c r="L68" s="6" t="s">
        <v>8992</v>
      </c>
      <c r="M68" s="6" t="s">
        <v>34</v>
      </c>
      <c r="N68" s="6" t="s">
        <v>5360</v>
      </c>
      <c r="Q68" s="6" t="s">
        <v>97</v>
      </c>
      <c r="R68" s="9" t="b">
        <v>1</v>
      </c>
      <c r="S68" s="9" t="b">
        <v>1</v>
      </c>
      <c r="T68" s="6" t="s">
        <v>188</v>
      </c>
      <c r="U68" s="6" t="s">
        <v>188</v>
      </c>
      <c r="V68" t="s">
        <v>189</v>
      </c>
      <c r="W68" t="s">
        <v>190</v>
      </c>
      <c r="X68" t="s">
        <v>191</v>
      </c>
      <c r="Y68" t="s">
        <v>192</v>
      </c>
      <c r="Z68" t="s">
        <v>5330</v>
      </c>
      <c r="AA68" t="s">
        <v>5330</v>
      </c>
      <c r="AB68" t="s">
        <v>5330</v>
      </c>
      <c r="AC68" t="s">
        <v>40</v>
      </c>
      <c r="AD68" t="s">
        <v>41</v>
      </c>
      <c r="AE68" t="s">
        <v>42</v>
      </c>
      <c r="AF68" t="s">
        <v>43</v>
      </c>
      <c r="AG68" t="s">
        <v>44</v>
      </c>
      <c r="AH68" t="s">
        <v>5330</v>
      </c>
      <c r="AI68" t="s">
        <v>5330</v>
      </c>
      <c r="AJ68" t="s">
        <v>5330</v>
      </c>
      <c r="AK68" s="10">
        <v>39.5</v>
      </c>
      <c r="AL68" s="10">
        <v>41.5</v>
      </c>
      <c r="AM68" s="6" t="s">
        <v>45</v>
      </c>
      <c r="AN68" s="6" t="s">
        <v>185</v>
      </c>
      <c r="AO68" s="6" t="s">
        <v>186</v>
      </c>
      <c r="AP68" s="6" t="s">
        <v>9321</v>
      </c>
      <c r="AQ68" s="6" t="str">
        <f t="shared" si="18"/>
        <v>2W Distributor Bike, 2W Distributor - Moto, 2W Distributor, H2, International - Bike, International - Moto, International - AS, International, International - New, Mecanic Sport, Moto Dealers, Motonet, Pierce AB, Retail, TREK</v>
      </c>
      <c r="AR68" s="1" t="str">
        <f t="shared" si="20"/>
        <v>2W Distributor Bike</v>
      </c>
      <c r="AS68" s="1" t="str">
        <f t="shared" si="21"/>
        <v>2W Distributor - Moto</v>
      </c>
      <c r="AT68" s="1" t="str">
        <f t="shared" si="22"/>
        <v>2W Distributor</v>
      </c>
      <c r="AU68" s="1" t="str">
        <f t="shared" si="23"/>
        <v>H2</v>
      </c>
      <c r="AV68" s="1" t="str">
        <f t="shared" si="23"/>
        <v>International - Bike</v>
      </c>
      <c r="AW68" s="1" t="str">
        <f t="shared" si="24"/>
        <v>International - Moto</v>
      </c>
      <c r="AX68" s="1" t="str">
        <f t="shared" si="25"/>
        <v>International - AS</v>
      </c>
      <c r="AY68" s="1" t="str">
        <f t="shared" si="25"/>
        <v>International</v>
      </c>
      <c r="AZ68" s="1" t="str">
        <f t="shared" si="25"/>
        <v>International - New</v>
      </c>
      <c r="BA68" s="1" t="str">
        <f t="shared" si="26"/>
        <v>Mecanic Sport</v>
      </c>
      <c r="BB68" s="1" t="str">
        <f t="shared" si="27"/>
        <v>Moto Dealers</v>
      </c>
      <c r="BC68" s="1" t="str">
        <f t="shared" si="27"/>
        <v>Motonet</v>
      </c>
      <c r="BD68" s="1" t="str">
        <f t="shared" si="28"/>
        <v>Pierce AB</v>
      </c>
      <c r="BE68" s="1" t="str">
        <f t="shared" si="29"/>
        <v>Retail</v>
      </c>
      <c r="BF68" s="1" t="str">
        <f t="shared" si="30"/>
        <v>TREK</v>
      </c>
      <c r="BG68" t="s">
        <v>5132</v>
      </c>
      <c r="BH68" t="str">
        <f t="shared" si="31"/>
        <v>https://fs.amplifi.io//file?id=c03eeb20-c4be-4ba8-9693-ab2824e36755&amp;variant=thumb&amp;extension=png</v>
      </c>
      <c r="BI68" t="s">
        <v>5132</v>
      </c>
    </row>
    <row r="69" spans="1:71" ht="17" x14ac:dyDescent="0.2">
      <c r="A69">
        <v>286</v>
      </c>
      <c r="B69" t="str">
        <f t="shared" si="19"/>
        <v>10018-00000</v>
      </c>
      <c r="C69" t="str">
        <f t="shared" si="19"/>
        <v>10018-00000</v>
      </c>
      <c r="D69" s="7" t="s">
        <v>193</v>
      </c>
      <c r="E69" s="6" t="s">
        <v>139</v>
      </c>
      <c r="F69" t="s">
        <v>8991</v>
      </c>
      <c r="G69" s="6" t="s">
        <v>194</v>
      </c>
      <c r="H69" t="s">
        <v>34</v>
      </c>
      <c r="I69" s="6" t="s">
        <v>34</v>
      </c>
      <c r="J69" s="6" t="s">
        <v>5329</v>
      </c>
      <c r="K69" s="6" t="s">
        <v>5333</v>
      </c>
      <c r="L69" s="6" t="s">
        <v>8992</v>
      </c>
      <c r="M69" s="6" t="s">
        <v>34</v>
      </c>
      <c r="N69" s="6" t="s">
        <v>5360</v>
      </c>
      <c r="Q69" s="6" t="s">
        <v>88</v>
      </c>
      <c r="R69" s="9" t="b">
        <v>1</v>
      </c>
      <c r="S69" s="9" t="b">
        <v>1</v>
      </c>
      <c r="T69" s="6" t="s">
        <v>193</v>
      </c>
      <c r="U69" s="6" t="s">
        <v>193</v>
      </c>
      <c r="V69" t="s">
        <v>195</v>
      </c>
      <c r="W69" t="s">
        <v>196</v>
      </c>
      <c r="X69" t="s">
        <v>197</v>
      </c>
      <c r="Y69" t="s">
        <v>198</v>
      </c>
      <c r="Z69" t="s">
        <v>5330</v>
      </c>
      <c r="AA69" t="s">
        <v>5330</v>
      </c>
      <c r="AB69" t="s">
        <v>5330</v>
      </c>
      <c r="AC69" t="s">
        <v>40</v>
      </c>
      <c r="AD69" t="s">
        <v>41</v>
      </c>
      <c r="AE69" t="s">
        <v>42</v>
      </c>
      <c r="AF69" t="s">
        <v>43</v>
      </c>
      <c r="AG69" t="s">
        <v>44</v>
      </c>
      <c r="AH69" t="s">
        <v>5330</v>
      </c>
      <c r="AI69" t="s">
        <v>5330</v>
      </c>
      <c r="AJ69" t="s">
        <v>5330</v>
      </c>
      <c r="AK69" s="10">
        <v>44.5</v>
      </c>
      <c r="AL69" s="10">
        <v>46.5</v>
      </c>
      <c r="AM69" s="6" t="s">
        <v>45</v>
      </c>
      <c r="AN69" s="6" t="s">
        <v>199</v>
      </c>
      <c r="AO69" s="6" t="s">
        <v>200</v>
      </c>
      <c r="AP69" s="6" t="s">
        <v>9322</v>
      </c>
      <c r="AQ69" s="6" t="str">
        <f t="shared" si="18"/>
        <v>2W Distributor Bike, 2W Distributor - Moto, 2W Distributor, H2, International - Bike, International - Moto, International - AS, International, International - New, Mecanic Sport, Moto Dealers, Motonet, Pierce AB, Retail, TREK</v>
      </c>
      <c r="AR69" s="1" t="str">
        <f t="shared" si="20"/>
        <v>2W Distributor Bike</v>
      </c>
      <c r="AS69" s="1" t="str">
        <f t="shared" si="21"/>
        <v>2W Distributor - Moto</v>
      </c>
      <c r="AT69" s="1" t="str">
        <f t="shared" si="22"/>
        <v>2W Distributor</v>
      </c>
      <c r="AU69" s="1" t="str">
        <f t="shared" si="23"/>
        <v>H2</v>
      </c>
      <c r="AV69" s="1" t="str">
        <f t="shared" si="23"/>
        <v>International - Bike</v>
      </c>
      <c r="AW69" s="1" t="str">
        <f t="shared" si="24"/>
        <v>International - Moto</v>
      </c>
      <c r="AX69" s="1" t="str">
        <f t="shared" si="25"/>
        <v>International - AS</v>
      </c>
      <c r="AY69" s="1" t="str">
        <f t="shared" si="25"/>
        <v>International</v>
      </c>
      <c r="AZ69" s="1" t="str">
        <f t="shared" si="25"/>
        <v>International - New</v>
      </c>
      <c r="BA69" s="1" t="str">
        <f t="shared" si="26"/>
        <v>Mecanic Sport</v>
      </c>
      <c r="BB69" s="1" t="str">
        <f t="shared" si="27"/>
        <v>Moto Dealers</v>
      </c>
      <c r="BC69" s="1" t="str">
        <f t="shared" si="27"/>
        <v>Motonet</v>
      </c>
      <c r="BD69" s="1" t="str">
        <f t="shared" si="28"/>
        <v>Pierce AB</v>
      </c>
      <c r="BE69" s="1" t="str">
        <f t="shared" si="29"/>
        <v>Retail</v>
      </c>
      <c r="BF69" s="1" t="str">
        <f t="shared" si="30"/>
        <v>TREK</v>
      </c>
      <c r="BG69" t="s">
        <v>5133</v>
      </c>
      <c r="BH69" t="str">
        <f t="shared" si="31"/>
        <v>https://fs.amplifi.io//file?id=78d7d038-9f2b-4b0c-a5ed-210de2a26549&amp;variant=thumb&amp;extension=png</v>
      </c>
      <c r="BI69" t="s">
        <v>5133</v>
      </c>
    </row>
    <row r="70" spans="1:71" ht="17" x14ac:dyDescent="0.2">
      <c r="A70">
        <v>291</v>
      </c>
      <c r="B70" t="str">
        <f t="shared" si="19"/>
        <v>10018-00005</v>
      </c>
      <c r="C70" t="str">
        <f t="shared" si="19"/>
        <v>10018-00005</v>
      </c>
      <c r="D70" s="7" t="s">
        <v>202</v>
      </c>
      <c r="E70" s="6" t="s">
        <v>139</v>
      </c>
      <c r="F70" t="s">
        <v>8991</v>
      </c>
      <c r="G70" s="6" t="s">
        <v>194</v>
      </c>
      <c r="H70" t="s">
        <v>34</v>
      </c>
      <c r="I70" s="6" t="s">
        <v>34</v>
      </c>
      <c r="J70" s="6" t="s">
        <v>5329</v>
      </c>
      <c r="K70" s="6" t="s">
        <v>5333</v>
      </c>
      <c r="L70" s="6" t="s">
        <v>8992</v>
      </c>
      <c r="M70" s="6" t="s">
        <v>34</v>
      </c>
      <c r="N70" s="6" t="s">
        <v>5360</v>
      </c>
      <c r="Q70" s="6" t="s">
        <v>50</v>
      </c>
      <c r="R70" s="9" t="b">
        <v>1</v>
      </c>
      <c r="S70" s="9" t="b">
        <v>1</v>
      </c>
      <c r="T70" s="6" t="s">
        <v>202</v>
      </c>
      <c r="U70" s="6" t="s">
        <v>202</v>
      </c>
      <c r="V70" t="s">
        <v>203</v>
      </c>
      <c r="W70" t="s">
        <v>204</v>
      </c>
      <c r="X70" t="s">
        <v>205</v>
      </c>
      <c r="Y70" t="s">
        <v>206</v>
      </c>
      <c r="Z70" t="s">
        <v>5330</v>
      </c>
      <c r="AA70" t="s">
        <v>5330</v>
      </c>
      <c r="AB70" t="s">
        <v>5330</v>
      </c>
      <c r="AC70" t="s">
        <v>40</v>
      </c>
      <c r="AD70" t="s">
        <v>41</v>
      </c>
      <c r="AE70" t="s">
        <v>42</v>
      </c>
      <c r="AF70" t="s">
        <v>43</v>
      </c>
      <c r="AG70" t="s">
        <v>44</v>
      </c>
      <c r="AH70" t="s">
        <v>5330</v>
      </c>
      <c r="AI70" t="s">
        <v>5330</v>
      </c>
      <c r="AJ70" t="s">
        <v>5330</v>
      </c>
      <c r="AK70" s="10">
        <v>44.5</v>
      </c>
      <c r="AL70" s="10">
        <v>46.5</v>
      </c>
      <c r="AM70" s="6" t="s">
        <v>45</v>
      </c>
      <c r="AN70" s="6" t="s">
        <v>199</v>
      </c>
      <c r="AO70" s="6" t="s">
        <v>200</v>
      </c>
      <c r="AP70" s="6" t="s">
        <v>9322</v>
      </c>
      <c r="AQ70" s="6" t="str">
        <f t="shared" si="18"/>
        <v>2W Distributor Bike, 2W Distributor - Moto, 2W Distributor, H2, International - Bike, International - Moto, International - AS, International, International - New, Mecanic Sport, Moto Dealers, Motonet, Pierce AB, Retail, TREK</v>
      </c>
      <c r="AR70" s="1" t="str">
        <f t="shared" si="20"/>
        <v>2W Distributor Bike</v>
      </c>
      <c r="AS70" s="1" t="str">
        <f t="shared" si="21"/>
        <v>2W Distributor - Moto</v>
      </c>
      <c r="AT70" s="1" t="str">
        <f t="shared" si="22"/>
        <v>2W Distributor</v>
      </c>
      <c r="AU70" s="1" t="str">
        <f t="shared" si="23"/>
        <v>H2</v>
      </c>
      <c r="AV70" s="1" t="str">
        <f t="shared" si="23"/>
        <v>International - Bike</v>
      </c>
      <c r="AW70" s="1" t="str">
        <f t="shared" si="24"/>
        <v>International - Moto</v>
      </c>
      <c r="AX70" s="1" t="str">
        <f t="shared" si="25"/>
        <v>International - AS</v>
      </c>
      <c r="AY70" s="1" t="str">
        <f t="shared" si="25"/>
        <v>International</v>
      </c>
      <c r="AZ70" s="1" t="str">
        <f t="shared" si="25"/>
        <v>International - New</v>
      </c>
      <c r="BA70" s="1" t="str">
        <f t="shared" si="26"/>
        <v>Mecanic Sport</v>
      </c>
      <c r="BB70" s="1" t="str">
        <f t="shared" si="27"/>
        <v>Moto Dealers</v>
      </c>
      <c r="BC70" s="1" t="str">
        <f t="shared" si="27"/>
        <v>Motonet</v>
      </c>
      <c r="BD70" s="1" t="str">
        <f t="shared" si="28"/>
        <v>Pierce AB</v>
      </c>
      <c r="BE70" s="1" t="str">
        <f t="shared" si="29"/>
        <v>Retail</v>
      </c>
      <c r="BF70" s="1" t="str">
        <f t="shared" si="30"/>
        <v>TREK</v>
      </c>
      <c r="BG70" t="s">
        <v>5134</v>
      </c>
      <c r="BH70" t="str">
        <f t="shared" si="31"/>
        <v>https://fs.amplifi.io//file?id=dcad5eea-be6f-489e-a5c0-1cb8d08538a0&amp;variant=thumb&amp;extension=png</v>
      </c>
      <c r="BI70" t="s">
        <v>5134</v>
      </c>
    </row>
    <row r="71" spans="1:71" ht="17" x14ac:dyDescent="0.2">
      <c r="A71">
        <v>296</v>
      </c>
      <c r="B71" t="str">
        <f t="shared" si="19"/>
        <v>10019-00000</v>
      </c>
      <c r="C71" t="str">
        <f t="shared" si="19"/>
        <v>10019-00000</v>
      </c>
      <c r="D71" s="7" t="s">
        <v>207</v>
      </c>
      <c r="E71" s="6" t="s">
        <v>208</v>
      </c>
      <c r="F71" t="s">
        <v>8991</v>
      </c>
      <c r="G71" s="6" t="s">
        <v>209</v>
      </c>
      <c r="H71" t="s">
        <v>210</v>
      </c>
      <c r="I71" s="6" t="s">
        <v>34</v>
      </c>
      <c r="J71" s="6" t="s">
        <v>5329</v>
      </c>
      <c r="K71" s="6" t="s">
        <v>5333</v>
      </c>
      <c r="L71" s="6" t="s">
        <v>8992</v>
      </c>
      <c r="M71" s="6" t="s">
        <v>34</v>
      </c>
      <c r="N71" s="6" t="s">
        <v>5359</v>
      </c>
      <c r="Q71" s="6" t="s">
        <v>88</v>
      </c>
      <c r="R71" s="9" t="b">
        <v>1</v>
      </c>
      <c r="S71" s="9" t="b">
        <v>1</v>
      </c>
      <c r="T71" s="6" t="s">
        <v>207</v>
      </c>
      <c r="U71" s="6" t="s">
        <v>207</v>
      </c>
      <c r="V71" t="s">
        <v>211</v>
      </c>
      <c r="W71" t="s">
        <v>212</v>
      </c>
      <c r="X71" t="s">
        <v>213</v>
      </c>
      <c r="Y71" t="s">
        <v>214</v>
      </c>
      <c r="Z71" t="s">
        <v>5330</v>
      </c>
      <c r="AA71" t="s">
        <v>5330</v>
      </c>
      <c r="AB71" t="s">
        <v>5330</v>
      </c>
      <c r="AC71" t="s">
        <v>40</v>
      </c>
      <c r="AD71" t="s">
        <v>41</v>
      </c>
      <c r="AE71" t="s">
        <v>42</v>
      </c>
      <c r="AF71" t="s">
        <v>43</v>
      </c>
      <c r="AG71" t="s">
        <v>44</v>
      </c>
      <c r="AH71" t="s">
        <v>5330</v>
      </c>
      <c r="AI71" t="s">
        <v>5330</v>
      </c>
      <c r="AJ71" t="s">
        <v>5330</v>
      </c>
      <c r="AK71" s="10">
        <v>39.5</v>
      </c>
      <c r="AL71" s="10">
        <v>41.5</v>
      </c>
      <c r="AM71" s="6" t="s">
        <v>45</v>
      </c>
      <c r="AN71" s="6" t="s">
        <v>215</v>
      </c>
      <c r="AO71" s="6" t="s">
        <v>216</v>
      </c>
      <c r="AP71" s="6" t="s">
        <v>9323</v>
      </c>
      <c r="AQ71" s="6" t="str">
        <f t="shared" si="18"/>
        <v>2W Distributor Bike, 2W Distributor, H2, International - Bike, International - AS, International, International - New, Moto Dealers, Motonet, Retail, TREK</v>
      </c>
      <c r="AR71" s="1" t="str">
        <f t="shared" si="20"/>
        <v>2W Distributor Bike</v>
      </c>
      <c r="AS71" s="1" t="str">
        <f t="shared" si="21"/>
        <v/>
      </c>
      <c r="AT71" s="1" t="str">
        <f t="shared" si="22"/>
        <v>2W Distributor</v>
      </c>
      <c r="AU71" s="1" t="str">
        <f t="shared" si="23"/>
        <v>H2</v>
      </c>
      <c r="AV71" s="1" t="str">
        <f t="shared" si="23"/>
        <v>International - Bike</v>
      </c>
      <c r="AW71" s="1" t="str">
        <f t="shared" si="24"/>
        <v/>
      </c>
      <c r="AX71" s="1" t="str">
        <f t="shared" si="25"/>
        <v>International - AS</v>
      </c>
      <c r="AY71" s="1" t="str">
        <f t="shared" si="25"/>
        <v>International</v>
      </c>
      <c r="AZ71" s="1" t="str">
        <f t="shared" si="25"/>
        <v>International - New</v>
      </c>
      <c r="BA71" s="1" t="str">
        <f t="shared" si="26"/>
        <v/>
      </c>
      <c r="BB71" s="1" t="str">
        <f t="shared" si="27"/>
        <v>Moto Dealers</v>
      </c>
      <c r="BC71" s="1" t="str">
        <f t="shared" si="27"/>
        <v>Motonet</v>
      </c>
      <c r="BD71" s="1" t="str">
        <f t="shared" si="28"/>
        <v/>
      </c>
      <c r="BE71" s="1" t="str">
        <f t="shared" si="29"/>
        <v>Retail</v>
      </c>
      <c r="BF71" s="1" t="str">
        <f t="shared" si="30"/>
        <v>TREK</v>
      </c>
      <c r="BG71" t="s">
        <v>5458</v>
      </c>
      <c r="BH71" t="str">
        <f t="shared" si="31"/>
        <v>https://fs.amplifi.io//file?id=59da8e01-d7bd-4027-9b77-945584921448&amp;variant=thumb&amp;extension=png</v>
      </c>
      <c r="BI71" t="s">
        <v>5969</v>
      </c>
      <c r="BJ71" t="s">
        <v>5970</v>
      </c>
      <c r="BK71" t="s">
        <v>5458</v>
      </c>
      <c r="BL71" t="s">
        <v>5971</v>
      </c>
    </row>
    <row r="72" spans="1:71" ht="17" x14ac:dyDescent="0.2">
      <c r="A72">
        <v>301</v>
      </c>
      <c r="B72" t="str">
        <f t="shared" si="19"/>
        <v>10019-00005</v>
      </c>
      <c r="C72" t="str">
        <f t="shared" si="19"/>
        <v>10019-00005</v>
      </c>
      <c r="D72" s="7" t="s">
        <v>218</v>
      </c>
      <c r="E72" s="6" t="s">
        <v>208</v>
      </c>
      <c r="F72" t="s">
        <v>8991</v>
      </c>
      <c r="G72" s="6" t="s">
        <v>209</v>
      </c>
      <c r="H72" t="s">
        <v>210</v>
      </c>
      <c r="I72" s="6" t="s">
        <v>34</v>
      </c>
      <c r="J72" s="6" t="s">
        <v>5329</v>
      </c>
      <c r="K72" s="6" t="s">
        <v>5333</v>
      </c>
      <c r="L72" s="6" t="s">
        <v>8992</v>
      </c>
      <c r="M72" s="6" t="s">
        <v>34</v>
      </c>
      <c r="N72" s="6" t="s">
        <v>5359</v>
      </c>
      <c r="Q72" s="6" t="s">
        <v>219</v>
      </c>
      <c r="R72" s="9" t="b">
        <v>1</v>
      </c>
      <c r="S72" s="9" t="b">
        <v>1</v>
      </c>
      <c r="T72" s="6" t="s">
        <v>218</v>
      </c>
      <c r="U72" s="6" t="s">
        <v>218</v>
      </c>
      <c r="V72" t="s">
        <v>220</v>
      </c>
      <c r="W72" t="s">
        <v>221</v>
      </c>
      <c r="X72" t="s">
        <v>222</v>
      </c>
      <c r="Y72" t="s">
        <v>223</v>
      </c>
      <c r="Z72" t="s">
        <v>5330</v>
      </c>
      <c r="AA72" t="s">
        <v>5330</v>
      </c>
      <c r="AB72" t="s">
        <v>5330</v>
      </c>
      <c r="AC72" t="s">
        <v>40</v>
      </c>
      <c r="AD72" t="s">
        <v>41</v>
      </c>
      <c r="AE72" t="s">
        <v>42</v>
      </c>
      <c r="AF72" t="s">
        <v>43</v>
      </c>
      <c r="AG72" t="s">
        <v>44</v>
      </c>
      <c r="AH72" t="s">
        <v>5330</v>
      </c>
      <c r="AI72" t="s">
        <v>5330</v>
      </c>
      <c r="AJ72" t="s">
        <v>5330</v>
      </c>
      <c r="AK72" s="10">
        <v>39.5</v>
      </c>
      <c r="AL72" s="10">
        <v>41.5</v>
      </c>
      <c r="AM72" s="6" t="s">
        <v>45</v>
      </c>
      <c r="AN72" s="6" t="s">
        <v>215</v>
      </c>
      <c r="AO72" s="6" t="s">
        <v>216</v>
      </c>
      <c r="AP72" s="6" t="s">
        <v>9323</v>
      </c>
      <c r="AQ72" s="6" t="str">
        <f t="shared" si="18"/>
        <v>2W Distributor Bike, 2W Distributor, H2, International - Bike, International - AS, International, International - New, Moto Dealers, Motonet, Retail, TREK</v>
      </c>
      <c r="AR72" s="1" t="str">
        <f t="shared" si="20"/>
        <v>2W Distributor Bike</v>
      </c>
      <c r="AS72" s="1" t="str">
        <f t="shared" si="21"/>
        <v/>
      </c>
      <c r="AT72" s="1" t="str">
        <f t="shared" si="22"/>
        <v>2W Distributor</v>
      </c>
      <c r="AU72" s="1" t="str">
        <f t="shared" si="23"/>
        <v>H2</v>
      </c>
      <c r="AV72" s="1" t="str">
        <f t="shared" si="23"/>
        <v>International - Bike</v>
      </c>
      <c r="AW72" s="1" t="str">
        <f t="shared" si="24"/>
        <v/>
      </c>
      <c r="AX72" s="1" t="str">
        <f t="shared" si="25"/>
        <v>International - AS</v>
      </c>
      <c r="AY72" s="1" t="str">
        <f t="shared" si="25"/>
        <v>International</v>
      </c>
      <c r="AZ72" s="1" t="str">
        <f t="shared" si="25"/>
        <v>International - New</v>
      </c>
      <c r="BA72" s="1" t="str">
        <f t="shared" si="26"/>
        <v/>
      </c>
      <c r="BB72" s="1" t="str">
        <f t="shared" si="27"/>
        <v>Moto Dealers</v>
      </c>
      <c r="BC72" s="1" t="str">
        <f t="shared" si="27"/>
        <v>Motonet</v>
      </c>
      <c r="BD72" s="1" t="str">
        <f t="shared" si="28"/>
        <v/>
      </c>
      <c r="BE72" s="1" t="str">
        <f t="shared" si="29"/>
        <v>Retail</v>
      </c>
      <c r="BF72" s="1" t="str">
        <f t="shared" si="30"/>
        <v>TREK</v>
      </c>
      <c r="BG72" t="s">
        <v>5459</v>
      </c>
      <c r="BH72" t="str">
        <f t="shared" si="31"/>
        <v>https://fs.amplifi.io//file?id=7b4e93ed-ac52-43ac-8eba-5e970dd6460a&amp;variant=thumb&amp;extension=png</v>
      </c>
      <c r="BI72" t="s">
        <v>5972</v>
      </c>
      <c r="BJ72" t="s">
        <v>5459</v>
      </c>
    </row>
    <row r="73" spans="1:71" ht="17" x14ac:dyDescent="0.2">
      <c r="A73">
        <v>306</v>
      </c>
      <c r="B73" t="str">
        <f t="shared" si="19"/>
        <v>10019-00010</v>
      </c>
      <c r="C73" t="str">
        <f t="shared" si="19"/>
        <v>10019-00010</v>
      </c>
      <c r="D73" s="7" t="s">
        <v>224</v>
      </c>
      <c r="E73" s="6" t="s">
        <v>208</v>
      </c>
      <c r="F73" t="s">
        <v>8991</v>
      </c>
      <c r="G73" s="6" t="s">
        <v>209</v>
      </c>
      <c r="H73" t="s">
        <v>210</v>
      </c>
      <c r="I73" s="6" t="s">
        <v>34</v>
      </c>
      <c r="J73" s="6" t="s">
        <v>5329</v>
      </c>
      <c r="K73" s="6" t="s">
        <v>5333</v>
      </c>
      <c r="L73" s="6" t="s">
        <v>8992</v>
      </c>
      <c r="M73" s="6" t="s">
        <v>34</v>
      </c>
      <c r="N73" s="6" t="s">
        <v>5359</v>
      </c>
      <c r="Q73" s="6" t="s">
        <v>133</v>
      </c>
      <c r="R73" s="9" t="b">
        <v>1</v>
      </c>
      <c r="S73" s="9" t="b">
        <v>1</v>
      </c>
      <c r="T73" s="6" t="s">
        <v>224</v>
      </c>
      <c r="U73" s="6" t="s">
        <v>224</v>
      </c>
      <c r="V73" t="s">
        <v>225</v>
      </c>
      <c r="W73" t="s">
        <v>226</v>
      </c>
      <c r="X73" t="s">
        <v>227</v>
      </c>
      <c r="Y73" t="s">
        <v>228</v>
      </c>
      <c r="Z73" t="s">
        <v>5330</v>
      </c>
      <c r="AA73" t="s">
        <v>5330</v>
      </c>
      <c r="AB73" t="s">
        <v>5330</v>
      </c>
      <c r="AC73" t="s">
        <v>40</v>
      </c>
      <c r="AD73" t="s">
        <v>41</v>
      </c>
      <c r="AE73" t="s">
        <v>42</v>
      </c>
      <c r="AF73" t="s">
        <v>43</v>
      </c>
      <c r="AG73" t="s">
        <v>44</v>
      </c>
      <c r="AH73" t="s">
        <v>5330</v>
      </c>
      <c r="AI73" t="s">
        <v>5330</v>
      </c>
      <c r="AJ73" t="s">
        <v>5330</v>
      </c>
      <c r="AK73" s="10">
        <v>39.5</v>
      </c>
      <c r="AL73" s="10">
        <v>41.5</v>
      </c>
      <c r="AM73" s="6" t="s">
        <v>45</v>
      </c>
      <c r="AN73" s="6" t="s">
        <v>215</v>
      </c>
      <c r="AO73" s="6" t="s">
        <v>216</v>
      </c>
      <c r="AP73" s="6" t="s">
        <v>9323</v>
      </c>
      <c r="AQ73" s="6" t="str">
        <f t="shared" si="18"/>
        <v>2W Distributor Bike, 2W Distributor, H2, International - Bike, International - AS, International, International - New, Moto Dealers, Motonet, Retail, TREK</v>
      </c>
      <c r="AR73" s="1" t="str">
        <f t="shared" si="20"/>
        <v>2W Distributor Bike</v>
      </c>
      <c r="AS73" s="1" t="str">
        <f t="shared" si="21"/>
        <v/>
      </c>
      <c r="AT73" s="1" t="str">
        <f t="shared" si="22"/>
        <v>2W Distributor</v>
      </c>
      <c r="AU73" s="1" t="str">
        <f t="shared" si="23"/>
        <v>H2</v>
      </c>
      <c r="AV73" s="1" t="str">
        <f t="shared" si="23"/>
        <v>International - Bike</v>
      </c>
      <c r="AW73" s="1" t="str">
        <f t="shared" si="24"/>
        <v/>
      </c>
      <c r="AX73" s="1" t="str">
        <f t="shared" si="25"/>
        <v>International - AS</v>
      </c>
      <c r="AY73" s="1" t="str">
        <f t="shared" si="25"/>
        <v>International</v>
      </c>
      <c r="AZ73" s="1" t="str">
        <f t="shared" si="25"/>
        <v>International - New</v>
      </c>
      <c r="BA73" s="1" t="str">
        <f t="shared" si="26"/>
        <v/>
      </c>
      <c r="BB73" s="1" t="str">
        <f t="shared" si="27"/>
        <v>Moto Dealers</v>
      </c>
      <c r="BC73" s="1" t="str">
        <f t="shared" si="27"/>
        <v>Motonet</v>
      </c>
      <c r="BD73" s="1" t="str">
        <f t="shared" si="28"/>
        <v/>
      </c>
      <c r="BE73" s="1" t="str">
        <f t="shared" si="29"/>
        <v>Retail</v>
      </c>
      <c r="BF73" s="1" t="str">
        <f t="shared" si="30"/>
        <v>TREK</v>
      </c>
      <c r="BG73" t="s">
        <v>5460</v>
      </c>
      <c r="BH73" t="str">
        <f t="shared" si="31"/>
        <v>https://fs.amplifi.io//file?id=066c04e8-451a-4f13-8fb1-5f7e3fbe5bb3&amp;variant=thumb&amp;extension=png</v>
      </c>
      <c r="BI73" t="s">
        <v>5973</v>
      </c>
      <c r="BJ73" t="s">
        <v>5460</v>
      </c>
    </row>
    <row r="74" spans="1:71" ht="17" x14ac:dyDescent="0.2">
      <c r="A74">
        <v>311</v>
      </c>
      <c r="B74" t="str">
        <f t="shared" si="19"/>
        <v>10020-00001</v>
      </c>
      <c r="C74" t="str">
        <f t="shared" si="19"/>
        <v>10020-00001</v>
      </c>
      <c r="D74" s="7" t="s">
        <v>8217</v>
      </c>
      <c r="E74" s="6" t="s">
        <v>208</v>
      </c>
      <c r="F74" t="s">
        <v>8991</v>
      </c>
      <c r="G74" s="6" t="s">
        <v>209</v>
      </c>
      <c r="H74" t="s">
        <v>9054</v>
      </c>
      <c r="I74" s="6" t="s">
        <v>34</v>
      </c>
      <c r="J74" s="6" t="s">
        <v>5329</v>
      </c>
      <c r="K74" s="6" t="s">
        <v>5333</v>
      </c>
      <c r="L74" s="6" t="s">
        <v>8992</v>
      </c>
      <c r="M74" s="6" t="s">
        <v>34</v>
      </c>
      <c r="N74" s="6" t="s">
        <v>5359</v>
      </c>
      <c r="Q74" s="6" t="s">
        <v>88</v>
      </c>
      <c r="R74" s="9" t="b">
        <v>1</v>
      </c>
      <c r="S74" s="9" t="b">
        <v>1</v>
      </c>
      <c r="T74" s="6" t="s">
        <v>8217</v>
      </c>
      <c r="U74" s="6" t="s">
        <v>8217</v>
      </c>
      <c r="V74" t="s">
        <v>8218</v>
      </c>
      <c r="W74" t="s">
        <v>8219</v>
      </c>
      <c r="X74" t="s">
        <v>8220</v>
      </c>
      <c r="Y74" t="s">
        <v>5330</v>
      </c>
      <c r="Z74" t="s">
        <v>5330</v>
      </c>
      <c r="AA74" t="s">
        <v>5330</v>
      </c>
      <c r="AB74" t="s">
        <v>5330</v>
      </c>
      <c r="AC74" t="s">
        <v>40</v>
      </c>
      <c r="AD74" t="s">
        <v>41</v>
      </c>
      <c r="AE74" t="s">
        <v>42</v>
      </c>
      <c r="AF74" t="s">
        <v>43</v>
      </c>
      <c r="AG74" t="s">
        <v>5330</v>
      </c>
      <c r="AH74" t="s">
        <v>5330</v>
      </c>
      <c r="AI74" t="s">
        <v>5330</v>
      </c>
      <c r="AJ74" t="s">
        <v>5330</v>
      </c>
      <c r="AK74" s="10">
        <v>39.5</v>
      </c>
      <c r="AL74" s="10">
        <v>41.5</v>
      </c>
      <c r="AM74" s="6" t="s">
        <v>45</v>
      </c>
      <c r="AN74" s="6" t="s">
        <v>215</v>
      </c>
      <c r="AO74" s="6" t="s">
        <v>216</v>
      </c>
      <c r="AP74" s="6" t="s">
        <v>9323</v>
      </c>
      <c r="AQ74" s="6" t="str">
        <f t="shared" si="18"/>
        <v>2W Distributor Bike, 2W Distributor, H2, International - Bike, International - AS, International, International - New, Moto Dealers, Motonet, Retail, TREK</v>
      </c>
      <c r="AR74" s="1" t="str">
        <f t="shared" si="20"/>
        <v>2W Distributor Bike</v>
      </c>
      <c r="AS74" s="1" t="str">
        <f t="shared" si="21"/>
        <v/>
      </c>
      <c r="AT74" s="1" t="str">
        <f t="shared" si="22"/>
        <v>2W Distributor</v>
      </c>
      <c r="AU74" s="1" t="str">
        <f t="shared" si="23"/>
        <v>H2</v>
      </c>
      <c r="AV74" s="1" t="str">
        <f t="shared" si="23"/>
        <v>International - Bike</v>
      </c>
      <c r="AW74" s="1" t="str">
        <f t="shared" si="24"/>
        <v/>
      </c>
      <c r="AX74" s="1" t="str">
        <f t="shared" si="25"/>
        <v>International - AS</v>
      </c>
      <c r="AY74" s="1" t="str">
        <f t="shared" si="25"/>
        <v>International</v>
      </c>
      <c r="AZ74" s="1" t="str">
        <f t="shared" si="25"/>
        <v>International - New</v>
      </c>
      <c r="BA74" s="1" t="str">
        <f t="shared" si="26"/>
        <v/>
      </c>
      <c r="BB74" s="1" t="str">
        <f t="shared" si="27"/>
        <v>Moto Dealers</v>
      </c>
      <c r="BC74" s="1" t="str">
        <f t="shared" si="27"/>
        <v>Motonet</v>
      </c>
      <c r="BD74" s="1" t="str">
        <f t="shared" si="28"/>
        <v/>
      </c>
      <c r="BE74" s="1" t="str">
        <f t="shared" si="29"/>
        <v>Retail</v>
      </c>
      <c r="BF74" s="1" t="str">
        <f t="shared" si="30"/>
        <v>TREK</v>
      </c>
      <c r="BG74" t="s">
        <v>5969</v>
      </c>
      <c r="BH74" t="str">
        <f t="shared" si="31"/>
        <v>https://fs.amplifi.io//file?id=99b22904-3bb8-419e-aae4-a0a330a1c533&amp;variant=thumb&amp;extension=png</v>
      </c>
      <c r="BI74" t="e">
        <v>#N/A</v>
      </c>
      <c r="BJ74" t="e">
        <v>#N/A</v>
      </c>
      <c r="BK74" t="e">
        <v>#N/A</v>
      </c>
      <c r="BL74" t="e">
        <v>#N/A</v>
      </c>
      <c r="BM74" t="e">
        <v>#N/A</v>
      </c>
      <c r="BN74" t="e">
        <v>#N/A</v>
      </c>
      <c r="BO74" t="e">
        <v>#N/A</v>
      </c>
      <c r="BP74" t="e">
        <v>#N/A</v>
      </c>
      <c r="BQ74" t="e">
        <v>#N/A</v>
      </c>
      <c r="BR74" t="e">
        <v>#N/A</v>
      </c>
      <c r="BS74" t="e">
        <v>#N/A</v>
      </c>
    </row>
    <row r="75" spans="1:71" ht="17" x14ac:dyDescent="0.2">
      <c r="A75">
        <v>315</v>
      </c>
      <c r="B75" t="str">
        <f t="shared" si="19"/>
        <v>10020-00006</v>
      </c>
      <c r="C75" t="str">
        <f t="shared" si="19"/>
        <v>10020-00006</v>
      </c>
      <c r="D75" s="7" t="s">
        <v>8221</v>
      </c>
      <c r="E75" s="6" t="s">
        <v>208</v>
      </c>
      <c r="F75" t="s">
        <v>8991</v>
      </c>
      <c r="G75" s="6" t="s">
        <v>209</v>
      </c>
      <c r="H75" t="s">
        <v>9054</v>
      </c>
      <c r="I75" s="6" t="s">
        <v>34</v>
      </c>
      <c r="J75" s="6" t="s">
        <v>5329</v>
      </c>
      <c r="K75" s="6" t="s">
        <v>5333</v>
      </c>
      <c r="L75" s="6" t="s">
        <v>8992</v>
      </c>
      <c r="M75" s="6" t="s">
        <v>34</v>
      </c>
      <c r="N75" s="6" t="s">
        <v>5359</v>
      </c>
      <c r="Q75" s="6" t="s">
        <v>219</v>
      </c>
      <c r="R75" s="9" t="b">
        <v>1</v>
      </c>
      <c r="S75" s="9" t="b">
        <v>1</v>
      </c>
      <c r="T75" s="6" t="s">
        <v>8221</v>
      </c>
      <c r="U75" s="6" t="s">
        <v>8221</v>
      </c>
      <c r="V75" t="s">
        <v>8222</v>
      </c>
      <c r="W75" t="s">
        <v>8223</v>
      </c>
      <c r="X75" t="s">
        <v>8224</v>
      </c>
      <c r="Y75" t="s">
        <v>5330</v>
      </c>
      <c r="Z75" t="s">
        <v>5330</v>
      </c>
      <c r="AA75" t="s">
        <v>5330</v>
      </c>
      <c r="AB75" t="s">
        <v>5330</v>
      </c>
      <c r="AC75" t="s">
        <v>40</v>
      </c>
      <c r="AD75" t="s">
        <v>41</v>
      </c>
      <c r="AE75" t="s">
        <v>42</v>
      </c>
      <c r="AF75" t="s">
        <v>43</v>
      </c>
      <c r="AG75" t="s">
        <v>5330</v>
      </c>
      <c r="AH75" t="s">
        <v>5330</v>
      </c>
      <c r="AI75" t="s">
        <v>5330</v>
      </c>
      <c r="AJ75" t="s">
        <v>5330</v>
      </c>
      <c r="AK75" s="10">
        <v>39.5</v>
      </c>
      <c r="AL75" s="10">
        <v>41.5</v>
      </c>
      <c r="AM75" s="6" t="s">
        <v>45</v>
      </c>
      <c r="AN75" s="6" t="s">
        <v>215</v>
      </c>
      <c r="AO75" s="6" t="s">
        <v>216</v>
      </c>
      <c r="AP75" s="6" t="s">
        <v>9323</v>
      </c>
      <c r="AQ75" s="6" t="str">
        <f t="shared" si="18"/>
        <v>2W Distributor Bike, 2W Distributor, H2, International - Bike, International - AS, International, International - New, Moto Dealers, Motonet, Retail, TREK</v>
      </c>
      <c r="AR75" s="1" t="str">
        <f t="shared" si="20"/>
        <v>2W Distributor Bike</v>
      </c>
      <c r="AS75" s="1" t="str">
        <f t="shared" si="21"/>
        <v/>
      </c>
      <c r="AT75" s="1" t="str">
        <f t="shared" si="22"/>
        <v>2W Distributor</v>
      </c>
      <c r="AU75" s="1" t="str">
        <f t="shared" si="23"/>
        <v>H2</v>
      </c>
      <c r="AV75" s="1" t="str">
        <f t="shared" si="23"/>
        <v>International - Bike</v>
      </c>
      <c r="AW75" s="1" t="str">
        <f t="shared" si="24"/>
        <v/>
      </c>
      <c r="AX75" s="1" t="str">
        <f t="shared" si="25"/>
        <v>International - AS</v>
      </c>
      <c r="AY75" s="1" t="str">
        <f t="shared" si="25"/>
        <v>International</v>
      </c>
      <c r="AZ75" s="1" t="str">
        <f t="shared" si="25"/>
        <v>International - New</v>
      </c>
      <c r="BA75" s="1" t="str">
        <f t="shared" si="26"/>
        <v/>
      </c>
      <c r="BB75" s="1" t="str">
        <f t="shared" si="27"/>
        <v>Moto Dealers</v>
      </c>
      <c r="BC75" s="1" t="str">
        <f t="shared" si="27"/>
        <v>Motonet</v>
      </c>
      <c r="BD75" s="1" t="str">
        <f t="shared" si="28"/>
        <v/>
      </c>
      <c r="BE75" s="1" t="str">
        <f t="shared" si="29"/>
        <v>Retail</v>
      </c>
      <c r="BF75" s="1" t="str">
        <f t="shared" si="30"/>
        <v>TREK</v>
      </c>
      <c r="BG75" t="s">
        <v>5972</v>
      </c>
      <c r="BH75" t="str">
        <f t="shared" si="31"/>
        <v>https://fs.amplifi.io//file?id=d5a9befb-588c-4828-9881-b4a2795a4dd9&amp;variant=thumb&amp;extension=png</v>
      </c>
      <c r="BI75" t="e">
        <v>#N/A</v>
      </c>
      <c r="BJ75" t="e">
        <v>#N/A</v>
      </c>
      <c r="BK75" t="e">
        <v>#N/A</v>
      </c>
      <c r="BL75" t="e">
        <v>#N/A</v>
      </c>
      <c r="BM75" t="e">
        <v>#N/A</v>
      </c>
      <c r="BN75" t="e">
        <v>#N/A</v>
      </c>
      <c r="BO75" t="e">
        <v>#N/A</v>
      </c>
      <c r="BP75" t="e">
        <v>#N/A</v>
      </c>
      <c r="BQ75" t="e">
        <v>#N/A</v>
      </c>
      <c r="BR75" t="e">
        <v>#N/A</v>
      </c>
      <c r="BS75" t="e">
        <v>#N/A</v>
      </c>
    </row>
    <row r="76" spans="1:71" ht="17" x14ac:dyDescent="0.2">
      <c r="A76">
        <v>319</v>
      </c>
      <c r="B76" t="str">
        <f t="shared" si="19"/>
        <v>10020-00011</v>
      </c>
      <c r="C76" t="str">
        <f t="shared" si="19"/>
        <v>10020-00011</v>
      </c>
      <c r="D76" s="7" t="s">
        <v>8225</v>
      </c>
      <c r="E76" s="6" t="s">
        <v>208</v>
      </c>
      <c r="F76" t="s">
        <v>8991</v>
      </c>
      <c r="G76" s="6" t="s">
        <v>209</v>
      </c>
      <c r="H76" t="s">
        <v>9054</v>
      </c>
      <c r="I76" s="6" t="s">
        <v>34</v>
      </c>
      <c r="J76" s="6" t="s">
        <v>5329</v>
      </c>
      <c r="K76" s="6" t="s">
        <v>5333</v>
      </c>
      <c r="L76" s="6" t="s">
        <v>8992</v>
      </c>
      <c r="M76" s="6" t="s">
        <v>34</v>
      </c>
      <c r="N76" s="6" t="s">
        <v>5359</v>
      </c>
      <c r="Q76" s="6" t="s">
        <v>133</v>
      </c>
      <c r="R76" s="9" t="b">
        <v>1</v>
      </c>
      <c r="S76" s="9" t="b">
        <v>1</v>
      </c>
      <c r="T76" s="6" t="s">
        <v>8225</v>
      </c>
      <c r="U76" s="6" t="s">
        <v>8225</v>
      </c>
      <c r="V76" t="s">
        <v>8226</v>
      </c>
      <c r="W76" t="s">
        <v>8227</v>
      </c>
      <c r="X76" t="s">
        <v>8228</v>
      </c>
      <c r="Y76" t="s">
        <v>5330</v>
      </c>
      <c r="Z76" t="s">
        <v>5330</v>
      </c>
      <c r="AA76" t="s">
        <v>5330</v>
      </c>
      <c r="AB76" t="s">
        <v>5330</v>
      </c>
      <c r="AC76" t="s">
        <v>40</v>
      </c>
      <c r="AD76" t="s">
        <v>41</v>
      </c>
      <c r="AE76" t="s">
        <v>42</v>
      </c>
      <c r="AF76" t="s">
        <v>43</v>
      </c>
      <c r="AG76" t="s">
        <v>5330</v>
      </c>
      <c r="AH76" t="s">
        <v>5330</v>
      </c>
      <c r="AI76" t="s">
        <v>5330</v>
      </c>
      <c r="AJ76" t="s">
        <v>5330</v>
      </c>
      <c r="AK76" s="10">
        <v>39.5</v>
      </c>
      <c r="AL76" s="10">
        <v>41.5</v>
      </c>
      <c r="AM76" s="6" t="s">
        <v>45</v>
      </c>
      <c r="AN76" s="6" t="s">
        <v>215</v>
      </c>
      <c r="AO76" s="6" t="s">
        <v>216</v>
      </c>
      <c r="AP76" s="6" t="s">
        <v>9323</v>
      </c>
      <c r="AQ76" s="6" t="str">
        <f t="shared" si="18"/>
        <v>2W Distributor Bike, 2W Distributor, H2, International - Bike, International - AS, International, International - New, Moto Dealers, Motonet, Retail, TREK</v>
      </c>
      <c r="AR76" s="1" t="str">
        <f t="shared" si="20"/>
        <v>2W Distributor Bike</v>
      </c>
      <c r="AS76" s="1" t="str">
        <f t="shared" si="21"/>
        <v/>
      </c>
      <c r="AT76" s="1" t="str">
        <f t="shared" si="22"/>
        <v>2W Distributor</v>
      </c>
      <c r="AU76" s="1" t="str">
        <f t="shared" si="23"/>
        <v>H2</v>
      </c>
      <c r="AV76" s="1" t="str">
        <f t="shared" si="23"/>
        <v>International - Bike</v>
      </c>
      <c r="AW76" s="1" t="str">
        <f t="shared" si="24"/>
        <v/>
      </c>
      <c r="AX76" s="1" t="str">
        <f t="shared" si="25"/>
        <v>International - AS</v>
      </c>
      <c r="AY76" s="1" t="str">
        <f t="shared" si="25"/>
        <v>International</v>
      </c>
      <c r="AZ76" s="1" t="str">
        <f t="shared" si="25"/>
        <v>International - New</v>
      </c>
      <c r="BA76" s="1" t="str">
        <f t="shared" si="26"/>
        <v/>
      </c>
      <c r="BB76" s="1" t="str">
        <f t="shared" si="27"/>
        <v>Moto Dealers</v>
      </c>
      <c r="BC76" s="1" t="str">
        <f t="shared" si="27"/>
        <v>Motonet</v>
      </c>
      <c r="BD76" s="1" t="str">
        <f t="shared" si="28"/>
        <v/>
      </c>
      <c r="BE76" s="1" t="str">
        <f t="shared" si="29"/>
        <v>Retail</v>
      </c>
      <c r="BF76" s="1" t="str">
        <f t="shared" si="30"/>
        <v>TREK</v>
      </c>
      <c r="BG76" t="s">
        <v>5973</v>
      </c>
      <c r="BH76" t="str">
        <f t="shared" si="31"/>
        <v>https://fs.amplifi.io//file?id=656bca39-4453-4899-a680-2f2dff1df27f&amp;variant=thumb&amp;extension=png</v>
      </c>
      <c r="BI76" t="e">
        <v>#N/A</v>
      </c>
      <c r="BJ76" t="e">
        <v>#N/A</v>
      </c>
      <c r="BK76" t="e">
        <v>#N/A</v>
      </c>
      <c r="BL76" t="e">
        <v>#N/A</v>
      </c>
      <c r="BM76" t="e">
        <v>#N/A</v>
      </c>
      <c r="BN76" t="e">
        <v>#N/A</v>
      </c>
      <c r="BO76" t="e">
        <v>#N/A</v>
      </c>
      <c r="BP76" t="e">
        <v>#N/A</v>
      </c>
      <c r="BQ76" t="e">
        <v>#N/A</v>
      </c>
      <c r="BR76" t="e">
        <v>#N/A</v>
      </c>
      <c r="BS76" t="e">
        <v>#N/A</v>
      </c>
    </row>
    <row r="77" spans="1:71" ht="17" x14ac:dyDescent="0.2">
      <c r="A77">
        <v>323</v>
      </c>
      <c r="B77" t="str">
        <f t="shared" si="19"/>
        <v>10021-00000</v>
      </c>
      <c r="C77" t="str">
        <f t="shared" si="19"/>
        <v>10021-00000</v>
      </c>
      <c r="D77" s="7" t="s">
        <v>229</v>
      </c>
      <c r="E77" s="6" t="s">
        <v>208</v>
      </c>
      <c r="F77" t="s">
        <v>8991</v>
      </c>
      <c r="G77" s="6" t="s">
        <v>209</v>
      </c>
      <c r="H77" t="s">
        <v>230</v>
      </c>
      <c r="I77" s="6" t="s">
        <v>34</v>
      </c>
      <c r="J77" s="6" t="s">
        <v>5329</v>
      </c>
      <c r="K77" s="6" t="s">
        <v>5333</v>
      </c>
      <c r="L77" s="6" t="s">
        <v>8992</v>
      </c>
      <c r="M77" s="6" t="s">
        <v>34</v>
      </c>
      <c r="N77" s="6" t="s">
        <v>5361</v>
      </c>
      <c r="Q77" s="6" t="s">
        <v>88</v>
      </c>
      <c r="R77" s="9" t="b">
        <v>1</v>
      </c>
      <c r="S77" s="9" t="b">
        <v>1</v>
      </c>
      <c r="T77" s="6" t="s">
        <v>229</v>
      </c>
      <c r="U77" s="6" t="s">
        <v>229</v>
      </c>
      <c r="V77" t="s">
        <v>231</v>
      </c>
      <c r="W77" t="s">
        <v>232</v>
      </c>
      <c r="X77" t="s">
        <v>233</v>
      </c>
      <c r="Y77" t="s">
        <v>234</v>
      </c>
      <c r="Z77" t="s">
        <v>5330</v>
      </c>
      <c r="AA77" t="s">
        <v>5330</v>
      </c>
      <c r="AB77" t="s">
        <v>5330</v>
      </c>
      <c r="AC77" t="s">
        <v>40</v>
      </c>
      <c r="AD77" t="s">
        <v>41</v>
      </c>
      <c r="AE77" t="s">
        <v>42</v>
      </c>
      <c r="AF77" t="s">
        <v>43</v>
      </c>
      <c r="AG77" t="s">
        <v>44</v>
      </c>
      <c r="AH77" t="s">
        <v>5330</v>
      </c>
      <c r="AI77" t="s">
        <v>5330</v>
      </c>
      <c r="AJ77" t="s">
        <v>5330</v>
      </c>
      <c r="AK77" s="10">
        <v>36.5</v>
      </c>
      <c r="AL77" s="10">
        <v>38.5</v>
      </c>
      <c r="AM77" s="6" t="s">
        <v>45</v>
      </c>
      <c r="AN77" s="6" t="s">
        <v>215</v>
      </c>
      <c r="AO77" s="6" t="s">
        <v>216</v>
      </c>
      <c r="AP77" s="6" t="s">
        <v>9324</v>
      </c>
      <c r="AQ77" s="6" t="str">
        <f t="shared" si="18"/>
        <v>2W Distributor Bike, 2W Distributor, H2, International - Bike, International - AS, International, International - New, Moto Dealers, Motonet, Retail, TREK</v>
      </c>
      <c r="AR77" s="1" t="str">
        <f t="shared" si="20"/>
        <v>2W Distributor Bike</v>
      </c>
      <c r="AS77" s="1" t="str">
        <f t="shared" si="21"/>
        <v/>
      </c>
      <c r="AT77" s="1" t="str">
        <f t="shared" si="22"/>
        <v>2W Distributor</v>
      </c>
      <c r="AU77" s="1" t="str">
        <f t="shared" si="23"/>
        <v>H2</v>
      </c>
      <c r="AV77" s="1" t="str">
        <f t="shared" si="23"/>
        <v>International - Bike</v>
      </c>
      <c r="AW77" s="1" t="str">
        <f t="shared" si="24"/>
        <v/>
      </c>
      <c r="AX77" s="1" t="str">
        <f t="shared" si="25"/>
        <v>International - AS</v>
      </c>
      <c r="AY77" s="1" t="str">
        <f t="shared" si="25"/>
        <v>International</v>
      </c>
      <c r="AZ77" s="1" t="str">
        <f t="shared" si="25"/>
        <v>International - New</v>
      </c>
      <c r="BA77" s="1" t="str">
        <f t="shared" si="26"/>
        <v/>
      </c>
      <c r="BB77" s="1" t="str">
        <f t="shared" si="27"/>
        <v>Moto Dealers</v>
      </c>
      <c r="BC77" s="1" t="str">
        <f t="shared" si="27"/>
        <v>Motonet</v>
      </c>
      <c r="BD77" s="1" t="str">
        <f t="shared" si="28"/>
        <v/>
      </c>
      <c r="BE77" s="1" t="str">
        <f t="shared" si="29"/>
        <v>Retail</v>
      </c>
      <c r="BF77" s="1" t="str">
        <f t="shared" si="30"/>
        <v>TREK</v>
      </c>
      <c r="BG77" t="s">
        <v>5135</v>
      </c>
      <c r="BH77" t="str">
        <f t="shared" si="31"/>
        <v>https://fs.amplifi.io//file?id=a8fd26f8-e4e9-4cb4-996b-af42fde910ab&amp;variant=thumb&amp;extension=png</v>
      </c>
      <c r="BI77" t="s">
        <v>5135</v>
      </c>
      <c r="BJ77" t="s">
        <v>5974</v>
      </c>
    </row>
    <row r="78" spans="1:71" ht="17" x14ac:dyDescent="0.2">
      <c r="A78">
        <v>328</v>
      </c>
      <c r="B78" t="str">
        <f t="shared" si="19"/>
        <v>10021-00005</v>
      </c>
      <c r="C78" t="str">
        <f t="shared" si="19"/>
        <v>10021-00005</v>
      </c>
      <c r="D78" s="7" t="s">
        <v>236</v>
      </c>
      <c r="E78" s="6" t="s">
        <v>208</v>
      </c>
      <c r="F78" t="s">
        <v>8991</v>
      </c>
      <c r="G78" s="6" t="s">
        <v>209</v>
      </c>
      <c r="H78" t="s">
        <v>230</v>
      </c>
      <c r="I78" s="6" t="s">
        <v>34</v>
      </c>
      <c r="J78" s="6" t="s">
        <v>5329</v>
      </c>
      <c r="K78" s="6" t="s">
        <v>5333</v>
      </c>
      <c r="L78" s="6" t="s">
        <v>8992</v>
      </c>
      <c r="M78" s="6" t="s">
        <v>34</v>
      </c>
      <c r="N78" s="6" t="s">
        <v>5361</v>
      </c>
      <c r="Q78" s="6" t="s">
        <v>219</v>
      </c>
      <c r="R78" s="9" t="b">
        <v>1</v>
      </c>
      <c r="S78" s="9" t="b">
        <v>1</v>
      </c>
      <c r="T78" s="6" t="s">
        <v>236</v>
      </c>
      <c r="U78" s="6" t="s">
        <v>236</v>
      </c>
      <c r="V78" t="s">
        <v>237</v>
      </c>
      <c r="W78" t="s">
        <v>238</v>
      </c>
      <c r="X78" t="s">
        <v>239</v>
      </c>
      <c r="Y78" t="s">
        <v>240</v>
      </c>
      <c r="Z78" t="s">
        <v>5330</v>
      </c>
      <c r="AA78" t="s">
        <v>5330</v>
      </c>
      <c r="AB78" t="s">
        <v>5330</v>
      </c>
      <c r="AC78" t="s">
        <v>40</v>
      </c>
      <c r="AD78" t="s">
        <v>41</v>
      </c>
      <c r="AE78" t="s">
        <v>42</v>
      </c>
      <c r="AF78" t="s">
        <v>43</v>
      </c>
      <c r="AG78" t="s">
        <v>44</v>
      </c>
      <c r="AH78" t="s">
        <v>5330</v>
      </c>
      <c r="AI78" t="s">
        <v>5330</v>
      </c>
      <c r="AJ78" t="s">
        <v>5330</v>
      </c>
      <c r="AK78" s="10">
        <v>36.5</v>
      </c>
      <c r="AL78" s="10">
        <v>38.5</v>
      </c>
      <c r="AM78" s="6" t="s">
        <v>45</v>
      </c>
      <c r="AN78" s="6" t="s">
        <v>215</v>
      </c>
      <c r="AO78" s="6" t="s">
        <v>216</v>
      </c>
      <c r="AP78" s="6" t="s">
        <v>9324</v>
      </c>
      <c r="AQ78" s="6" t="str">
        <f t="shared" si="18"/>
        <v>2W Distributor Bike, 2W Distributor, H2, International - Bike, International - AS, International, International - New, Moto Dealers, Motonet, Retail, TREK</v>
      </c>
      <c r="AR78" s="1" t="str">
        <f t="shared" si="20"/>
        <v>2W Distributor Bike</v>
      </c>
      <c r="AS78" s="1" t="str">
        <f t="shared" si="21"/>
        <v/>
      </c>
      <c r="AT78" s="1" t="str">
        <f t="shared" si="22"/>
        <v>2W Distributor</v>
      </c>
      <c r="AU78" s="1" t="str">
        <f t="shared" si="23"/>
        <v>H2</v>
      </c>
      <c r="AV78" s="1" t="str">
        <f t="shared" si="23"/>
        <v>International - Bike</v>
      </c>
      <c r="AW78" s="1" t="str">
        <f t="shared" si="24"/>
        <v/>
      </c>
      <c r="AX78" s="1" t="str">
        <f t="shared" si="25"/>
        <v>International - AS</v>
      </c>
      <c r="AY78" s="1" t="str">
        <f t="shared" si="25"/>
        <v>International</v>
      </c>
      <c r="AZ78" s="1" t="str">
        <f t="shared" si="25"/>
        <v>International - New</v>
      </c>
      <c r="BA78" s="1" t="str">
        <f t="shared" si="26"/>
        <v/>
      </c>
      <c r="BB78" s="1" t="str">
        <f t="shared" si="27"/>
        <v>Moto Dealers</v>
      </c>
      <c r="BC78" s="1" t="str">
        <f t="shared" si="27"/>
        <v>Motonet</v>
      </c>
      <c r="BD78" s="1" t="str">
        <f t="shared" si="28"/>
        <v/>
      </c>
      <c r="BE78" s="1" t="str">
        <f t="shared" si="29"/>
        <v>Retail</v>
      </c>
      <c r="BF78" s="1" t="str">
        <f t="shared" si="30"/>
        <v>TREK</v>
      </c>
      <c r="BG78" t="s">
        <v>5461</v>
      </c>
      <c r="BH78" t="str">
        <f t="shared" si="31"/>
        <v>https://fs.amplifi.io//file?id=662e698b-991b-4f1e-8491-69576e07e67b&amp;variant=thumb&amp;extension=png</v>
      </c>
      <c r="BI78" t="s">
        <v>5975</v>
      </c>
      <c r="BJ78" t="s">
        <v>5461</v>
      </c>
    </row>
    <row r="79" spans="1:71" ht="17" x14ac:dyDescent="0.2">
      <c r="A79">
        <v>333</v>
      </c>
      <c r="B79" t="str">
        <f t="shared" si="19"/>
        <v>10021-00010</v>
      </c>
      <c r="C79" t="str">
        <f t="shared" si="19"/>
        <v>10021-00010</v>
      </c>
      <c r="D79" s="7" t="s">
        <v>241</v>
      </c>
      <c r="E79" s="6" t="s">
        <v>208</v>
      </c>
      <c r="F79" t="s">
        <v>8991</v>
      </c>
      <c r="G79" s="6" t="s">
        <v>209</v>
      </c>
      <c r="H79" t="s">
        <v>230</v>
      </c>
      <c r="I79" s="6" t="s">
        <v>34</v>
      </c>
      <c r="J79" s="6" t="s">
        <v>5329</v>
      </c>
      <c r="K79" s="6" t="s">
        <v>5333</v>
      </c>
      <c r="L79" s="6" t="s">
        <v>8992</v>
      </c>
      <c r="M79" s="6" t="s">
        <v>34</v>
      </c>
      <c r="N79" s="6" t="s">
        <v>5361</v>
      </c>
      <c r="Q79" s="6" t="s">
        <v>133</v>
      </c>
      <c r="R79" s="9" t="b">
        <v>1</v>
      </c>
      <c r="S79" s="9" t="b">
        <v>1</v>
      </c>
      <c r="T79" s="6" t="s">
        <v>241</v>
      </c>
      <c r="U79" s="6" t="s">
        <v>241</v>
      </c>
      <c r="V79" t="s">
        <v>242</v>
      </c>
      <c r="W79" t="s">
        <v>243</v>
      </c>
      <c r="X79" t="s">
        <v>244</v>
      </c>
      <c r="Y79" t="s">
        <v>245</v>
      </c>
      <c r="Z79" t="s">
        <v>5330</v>
      </c>
      <c r="AA79" t="s">
        <v>5330</v>
      </c>
      <c r="AB79" t="s">
        <v>5330</v>
      </c>
      <c r="AC79" t="s">
        <v>40</v>
      </c>
      <c r="AD79" t="s">
        <v>41</v>
      </c>
      <c r="AE79" t="s">
        <v>42</v>
      </c>
      <c r="AF79" t="s">
        <v>43</v>
      </c>
      <c r="AG79" t="s">
        <v>44</v>
      </c>
      <c r="AH79" t="s">
        <v>5330</v>
      </c>
      <c r="AI79" t="s">
        <v>5330</v>
      </c>
      <c r="AJ79" t="s">
        <v>5330</v>
      </c>
      <c r="AK79" s="10">
        <v>36.5</v>
      </c>
      <c r="AL79" s="10">
        <v>38.5</v>
      </c>
      <c r="AM79" s="6" t="s">
        <v>45</v>
      </c>
      <c r="AN79" s="6" t="s">
        <v>215</v>
      </c>
      <c r="AO79" s="6" t="s">
        <v>216</v>
      </c>
      <c r="AP79" s="6" t="s">
        <v>9324</v>
      </c>
      <c r="AQ79" s="6" t="str">
        <f t="shared" si="18"/>
        <v>2W Distributor Bike, 2W Distributor, H2, International - Bike, International - AS, International, International - New, Moto Dealers, Motonet, Retail, TREK</v>
      </c>
      <c r="AR79" s="1" t="str">
        <f t="shared" si="20"/>
        <v>2W Distributor Bike</v>
      </c>
      <c r="AS79" s="1" t="str">
        <f t="shared" si="21"/>
        <v/>
      </c>
      <c r="AT79" s="1" t="str">
        <f t="shared" si="22"/>
        <v>2W Distributor</v>
      </c>
      <c r="AU79" s="1" t="str">
        <f t="shared" si="23"/>
        <v>H2</v>
      </c>
      <c r="AV79" s="1" t="str">
        <f t="shared" si="23"/>
        <v>International - Bike</v>
      </c>
      <c r="AW79" s="1" t="str">
        <f t="shared" si="24"/>
        <v/>
      </c>
      <c r="AX79" s="1" t="str">
        <f t="shared" si="25"/>
        <v>International - AS</v>
      </c>
      <c r="AY79" s="1" t="str">
        <f t="shared" si="25"/>
        <v>International</v>
      </c>
      <c r="AZ79" s="1" t="str">
        <f t="shared" si="25"/>
        <v>International - New</v>
      </c>
      <c r="BA79" s="1" t="str">
        <f t="shared" si="26"/>
        <v/>
      </c>
      <c r="BB79" s="1" t="str">
        <f t="shared" si="27"/>
        <v>Moto Dealers</v>
      </c>
      <c r="BC79" s="1" t="str">
        <f t="shared" si="27"/>
        <v>Motonet</v>
      </c>
      <c r="BD79" s="1" t="str">
        <f t="shared" si="28"/>
        <v/>
      </c>
      <c r="BE79" s="1" t="str">
        <f t="shared" si="29"/>
        <v>Retail</v>
      </c>
      <c r="BF79" s="1" t="str">
        <f t="shared" si="30"/>
        <v>TREK</v>
      </c>
      <c r="BG79" t="s">
        <v>5462</v>
      </c>
      <c r="BH79" t="str">
        <f t="shared" si="31"/>
        <v>https://fs.amplifi.io//file?id=608a5ce3-451d-4e2c-9447-dd0fbec67cf4&amp;variant=thumb&amp;extension=png</v>
      </c>
      <c r="BI79" t="s">
        <v>5462</v>
      </c>
      <c r="BJ79" t="s">
        <v>5976</v>
      </c>
    </row>
    <row r="80" spans="1:71" ht="17" x14ac:dyDescent="0.2">
      <c r="A80">
        <v>338</v>
      </c>
      <c r="B80" t="str">
        <f t="shared" si="19"/>
        <v>10022-00001</v>
      </c>
      <c r="C80" t="str">
        <f t="shared" si="19"/>
        <v>10022-00001</v>
      </c>
      <c r="D80" s="7" t="s">
        <v>8229</v>
      </c>
      <c r="E80" s="6" t="s">
        <v>208</v>
      </c>
      <c r="F80" t="s">
        <v>8991</v>
      </c>
      <c r="G80" s="6" t="s">
        <v>209</v>
      </c>
      <c r="H80" s="6" t="s">
        <v>9025</v>
      </c>
      <c r="I80" s="6" t="s">
        <v>34</v>
      </c>
      <c r="J80" s="6" t="s">
        <v>5329</v>
      </c>
      <c r="K80" s="6" t="s">
        <v>5333</v>
      </c>
      <c r="L80" s="6" t="s">
        <v>8992</v>
      </c>
      <c r="M80" s="6" t="s">
        <v>34</v>
      </c>
      <c r="N80" s="6" t="s">
        <v>5361</v>
      </c>
      <c r="Q80" s="6" t="s">
        <v>88</v>
      </c>
      <c r="R80" s="9" t="b">
        <v>1</v>
      </c>
      <c r="S80" s="9" t="b">
        <v>1</v>
      </c>
      <c r="T80" s="6" t="s">
        <v>8229</v>
      </c>
      <c r="U80" s="6" t="s">
        <v>8229</v>
      </c>
      <c r="V80" t="s">
        <v>8230</v>
      </c>
      <c r="W80" t="s">
        <v>8231</v>
      </c>
      <c r="X80" t="s">
        <v>8232</v>
      </c>
      <c r="Y80" t="s">
        <v>5330</v>
      </c>
      <c r="Z80" t="s">
        <v>5330</v>
      </c>
      <c r="AA80" t="s">
        <v>5330</v>
      </c>
      <c r="AB80" t="s">
        <v>5330</v>
      </c>
      <c r="AC80" t="s">
        <v>40</v>
      </c>
      <c r="AD80" t="s">
        <v>41</v>
      </c>
      <c r="AE80" t="s">
        <v>42</v>
      </c>
      <c r="AF80" t="s">
        <v>43</v>
      </c>
      <c r="AG80" t="s">
        <v>5330</v>
      </c>
      <c r="AH80" t="s">
        <v>5330</v>
      </c>
      <c r="AI80" t="s">
        <v>5330</v>
      </c>
      <c r="AJ80" t="s">
        <v>5330</v>
      </c>
      <c r="AK80" s="10">
        <v>36.5</v>
      </c>
      <c r="AL80" s="10">
        <v>38.5</v>
      </c>
      <c r="AM80" s="6" t="s">
        <v>45</v>
      </c>
      <c r="AN80" s="6" t="s">
        <v>215</v>
      </c>
      <c r="AO80" s="6" t="s">
        <v>216</v>
      </c>
      <c r="AP80" s="6" t="s">
        <v>9324</v>
      </c>
      <c r="AQ80" s="6" t="str">
        <f t="shared" si="18"/>
        <v>2W Distributor Bike, 2W Distributor, H2, International - Bike, International - AS, International, International - New, Moto Dealers, Motonet, Retail, TREK</v>
      </c>
      <c r="AR80" s="1" t="str">
        <f t="shared" si="20"/>
        <v>2W Distributor Bike</v>
      </c>
      <c r="AS80" s="1" t="str">
        <f t="shared" si="21"/>
        <v/>
      </c>
      <c r="AT80" s="1" t="str">
        <f t="shared" si="22"/>
        <v>2W Distributor</v>
      </c>
      <c r="AU80" s="1" t="str">
        <f t="shared" si="23"/>
        <v>H2</v>
      </c>
      <c r="AV80" s="1" t="str">
        <f t="shared" si="23"/>
        <v>International - Bike</v>
      </c>
      <c r="AW80" s="1" t="str">
        <f t="shared" si="24"/>
        <v/>
      </c>
      <c r="AX80" s="1" t="str">
        <f t="shared" si="25"/>
        <v>International - AS</v>
      </c>
      <c r="AY80" s="1" t="str">
        <f t="shared" si="25"/>
        <v>International</v>
      </c>
      <c r="AZ80" s="1" t="str">
        <f t="shared" si="25"/>
        <v>International - New</v>
      </c>
      <c r="BA80" s="1" t="str">
        <f t="shared" si="26"/>
        <v/>
      </c>
      <c r="BB80" s="1" t="str">
        <f t="shared" si="27"/>
        <v>Moto Dealers</v>
      </c>
      <c r="BC80" s="1" t="str">
        <f t="shared" si="27"/>
        <v>Motonet</v>
      </c>
      <c r="BD80" s="1" t="str">
        <f t="shared" si="28"/>
        <v/>
      </c>
      <c r="BE80" s="1" t="str">
        <f t="shared" si="29"/>
        <v>Retail</v>
      </c>
      <c r="BF80" s="1" t="str">
        <f t="shared" si="30"/>
        <v>TREK</v>
      </c>
      <c r="BG80" t="s">
        <v>9450</v>
      </c>
      <c r="BH80" t="str">
        <f t="shared" si="31"/>
        <v>https://fs.amplifi.io//file?id=ccb8b3e4-e686-47f2-879d-b34d9d0e2aa1&amp;variant=thumb&amp;extension=png</v>
      </c>
      <c r="BI80" t="e">
        <v>#N/A</v>
      </c>
      <c r="BJ80" t="e">
        <v>#N/A</v>
      </c>
      <c r="BK80" t="e">
        <v>#N/A</v>
      </c>
      <c r="BL80" t="e">
        <v>#N/A</v>
      </c>
      <c r="BM80" t="e">
        <v>#N/A</v>
      </c>
      <c r="BN80" t="e">
        <v>#N/A</v>
      </c>
      <c r="BO80" t="e">
        <v>#N/A</v>
      </c>
      <c r="BP80" t="e">
        <v>#N/A</v>
      </c>
      <c r="BQ80" t="e">
        <v>#N/A</v>
      </c>
      <c r="BR80" t="e">
        <v>#N/A</v>
      </c>
      <c r="BS80" t="e">
        <v>#N/A</v>
      </c>
    </row>
    <row r="81" spans="1:71" ht="17" x14ac:dyDescent="0.2">
      <c r="A81">
        <v>342</v>
      </c>
      <c r="B81" t="str">
        <f t="shared" si="19"/>
        <v>10022-00006</v>
      </c>
      <c r="C81" t="str">
        <f t="shared" si="19"/>
        <v>10022-00006</v>
      </c>
      <c r="D81" s="7" t="s">
        <v>8233</v>
      </c>
      <c r="E81" s="6" t="s">
        <v>208</v>
      </c>
      <c r="F81" t="s">
        <v>8991</v>
      </c>
      <c r="G81" s="6" t="s">
        <v>209</v>
      </c>
      <c r="H81" t="s">
        <v>9025</v>
      </c>
      <c r="I81" s="6" t="s">
        <v>34</v>
      </c>
      <c r="J81" s="6" t="s">
        <v>5329</v>
      </c>
      <c r="K81" s="6" t="s">
        <v>5333</v>
      </c>
      <c r="L81" s="6" t="s">
        <v>8992</v>
      </c>
      <c r="M81" s="6" t="s">
        <v>34</v>
      </c>
      <c r="N81" s="6" t="s">
        <v>5361</v>
      </c>
      <c r="Q81" s="6" t="s">
        <v>219</v>
      </c>
      <c r="R81" s="9" t="b">
        <v>1</v>
      </c>
      <c r="S81" s="9" t="b">
        <v>1</v>
      </c>
      <c r="T81" s="6" t="s">
        <v>8233</v>
      </c>
      <c r="U81" s="6" t="s">
        <v>8233</v>
      </c>
      <c r="V81" t="s">
        <v>8234</v>
      </c>
      <c r="W81" t="s">
        <v>8235</v>
      </c>
      <c r="X81" t="s">
        <v>8236</v>
      </c>
      <c r="Y81" t="s">
        <v>5330</v>
      </c>
      <c r="Z81" t="s">
        <v>5330</v>
      </c>
      <c r="AA81" t="s">
        <v>5330</v>
      </c>
      <c r="AB81" t="s">
        <v>5330</v>
      </c>
      <c r="AC81" t="s">
        <v>40</v>
      </c>
      <c r="AD81" t="s">
        <v>41</v>
      </c>
      <c r="AE81" t="s">
        <v>42</v>
      </c>
      <c r="AF81" t="s">
        <v>43</v>
      </c>
      <c r="AG81" t="s">
        <v>5330</v>
      </c>
      <c r="AH81" t="s">
        <v>5330</v>
      </c>
      <c r="AI81" t="s">
        <v>5330</v>
      </c>
      <c r="AJ81" t="s">
        <v>5330</v>
      </c>
      <c r="AK81" s="10">
        <v>36.5</v>
      </c>
      <c r="AL81" s="10">
        <v>38.5</v>
      </c>
      <c r="AM81" s="6" t="s">
        <v>45</v>
      </c>
      <c r="AN81" s="6" t="s">
        <v>215</v>
      </c>
      <c r="AO81" s="6" t="s">
        <v>216</v>
      </c>
      <c r="AP81" s="6" t="s">
        <v>9324</v>
      </c>
      <c r="AQ81" s="6" t="str">
        <f t="shared" si="18"/>
        <v>2W Distributor Bike, 2W Distributor, H2, International - Bike, International - AS, International, International - New, Moto Dealers, Motonet, Retail, TREK</v>
      </c>
      <c r="AR81" s="1" t="str">
        <f t="shared" si="20"/>
        <v>2W Distributor Bike</v>
      </c>
      <c r="AS81" s="1" t="str">
        <f t="shared" si="21"/>
        <v/>
      </c>
      <c r="AT81" s="1" t="str">
        <f t="shared" si="22"/>
        <v>2W Distributor</v>
      </c>
      <c r="AU81" s="1" t="str">
        <f t="shared" si="23"/>
        <v>H2</v>
      </c>
      <c r="AV81" s="1" t="str">
        <f t="shared" si="23"/>
        <v>International - Bike</v>
      </c>
      <c r="AW81" s="1" t="str">
        <f t="shared" si="24"/>
        <v/>
      </c>
      <c r="AX81" s="1" t="str">
        <f t="shared" si="25"/>
        <v>International - AS</v>
      </c>
      <c r="AY81" s="1" t="str">
        <f t="shared" si="25"/>
        <v>International</v>
      </c>
      <c r="AZ81" s="1" t="str">
        <f t="shared" si="25"/>
        <v>International - New</v>
      </c>
      <c r="BA81" s="1" t="str">
        <f t="shared" si="26"/>
        <v/>
      </c>
      <c r="BB81" s="1" t="str">
        <f t="shared" si="27"/>
        <v>Moto Dealers</v>
      </c>
      <c r="BC81" s="1" t="str">
        <f t="shared" si="27"/>
        <v>Motonet</v>
      </c>
      <c r="BD81" s="1" t="str">
        <f t="shared" si="28"/>
        <v/>
      </c>
      <c r="BE81" s="1" t="str">
        <f t="shared" si="29"/>
        <v>Retail</v>
      </c>
      <c r="BF81" s="1" t="str">
        <f t="shared" si="30"/>
        <v>TREK</v>
      </c>
      <c r="BG81" t="s">
        <v>9451</v>
      </c>
      <c r="BH81" t="str">
        <f t="shared" si="31"/>
        <v>https://fs.amplifi.io//file?id=d43a7477-7882-4421-a8ba-b3e667bd243d&amp;variant=thumb&amp;extension=png</v>
      </c>
      <c r="BI81" t="e">
        <v>#N/A</v>
      </c>
      <c r="BJ81" t="e">
        <v>#N/A</v>
      </c>
      <c r="BK81" t="e">
        <v>#N/A</v>
      </c>
      <c r="BL81" t="e">
        <v>#N/A</v>
      </c>
      <c r="BM81" t="e">
        <v>#N/A</v>
      </c>
      <c r="BN81" t="e">
        <v>#N/A</v>
      </c>
      <c r="BO81" t="e">
        <v>#N/A</v>
      </c>
      <c r="BP81" t="e">
        <v>#N/A</v>
      </c>
      <c r="BQ81" t="e">
        <v>#N/A</v>
      </c>
      <c r="BR81" t="e">
        <v>#N/A</v>
      </c>
      <c r="BS81" t="e">
        <v>#N/A</v>
      </c>
    </row>
    <row r="82" spans="1:71" ht="17" x14ac:dyDescent="0.2">
      <c r="A82">
        <v>346</v>
      </c>
      <c r="B82" t="str">
        <f t="shared" ref="B82:C101" si="32">C82</f>
        <v>10022-00011</v>
      </c>
      <c r="C82" t="str">
        <f t="shared" si="32"/>
        <v>10022-00011</v>
      </c>
      <c r="D82" s="7" t="s">
        <v>8237</v>
      </c>
      <c r="E82" s="6" t="s">
        <v>208</v>
      </c>
      <c r="F82" t="s">
        <v>8991</v>
      </c>
      <c r="G82" s="6" t="s">
        <v>209</v>
      </c>
      <c r="H82" t="s">
        <v>9025</v>
      </c>
      <c r="I82" s="6" t="s">
        <v>34</v>
      </c>
      <c r="J82" s="6" t="s">
        <v>5329</v>
      </c>
      <c r="K82" s="6" t="s">
        <v>5333</v>
      </c>
      <c r="L82" s="6" t="s">
        <v>8992</v>
      </c>
      <c r="M82" s="6" t="s">
        <v>34</v>
      </c>
      <c r="N82" s="6" t="s">
        <v>5361</v>
      </c>
      <c r="Q82" s="6" t="s">
        <v>133</v>
      </c>
      <c r="R82" s="9" t="b">
        <v>1</v>
      </c>
      <c r="S82" s="9" t="b">
        <v>1</v>
      </c>
      <c r="T82" s="6" t="s">
        <v>8237</v>
      </c>
      <c r="U82" s="6" t="s">
        <v>8237</v>
      </c>
      <c r="V82" t="s">
        <v>8238</v>
      </c>
      <c r="W82" t="s">
        <v>8239</v>
      </c>
      <c r="X82" t="s">
        <v>8240</v>
      </c>
      <c r="Y82" t="s">
        <v>5330</v>
      </c>
      <c r="Z82" t="s">
        <v>5330</v>
      </c>
      <c r="AA82" t="s">
        <v>5330</v>
      </c>
      <c r="AB82" t="s">
        <v>5330</v>
      </c>
      <c r="AC82" t="s">
        <v>40</v>
      </c>
      <c r="AD82" t="s">
        <v>41</v>
      </c>
      <c r="AE82" t="s">
        <v>42</v>
      </c>
      <c r="AF82" t="s">
        <v>43</v>
      </c>
      <c r="AG82" t="s">
        <v>5330</v>
      </c>
      <c r="AH82" t="s">
        <v>5330</v>
      </c>
      <c r="AI82" t="s">
        <v>5330</v>
      </c>
      <c r="AJ82" t="s">
        <v>5330</v>
      </c>
      <c r="AK82" s="10">
        <v>36.5</v>
      </c>
      <c r="AL82" s="10">
        <v>38.5</v>
      </c>
      <c r="AM82" s="6" t="s">
        <v>45</v>
      </c>
      <c r="AN82" s="6" t="s">
        <v>215</v>
      </c>
      <c r="AO82" s="6" t="s">
        <v>216</v>
      </c>
      <c r="AP82" s="6" t="s">
        <v>9324</v>
      </c>
      <c r="AQ82" s="6" t="str">
        <f t="shared" si="18"/>
        <v>2W Distributor Bike, 2W Distributor, H2, International - Bike, International - AS, International, International - New, Moto Dealers, Motonet, Retail, TREK</v>
      </c>
      <c r="AR82" s="1" t="str">
        <f t="shared" si="20"/>
        <v>2W Distributor Bike</v>
      </c>
      <c r="AS82" s="1" t="str">
        <f t="shared" si="21"/>
        <v/>
      </c>
      <c r="AT82" s="1" t="str">
        <f t="shared" si="22"/>
        <v>2W Distributor</v>
      </c>
      <c r="AU82" s="1" t="str">
        <f t="shared" si="23"/>
        <v>H2</v>
      </c>
      <c r="AV82" s="1" t="str">
        <f t="shared" si="23"/>
        <v>International - Bike</v>
      </c>
      <c r="AW82" s="1" t="str">
        <f t="shared" si="24"/>
        <v/>
      </c>
      <c r="AX82" s="1" t="str">
        <f t="shared" si="25"/>
        <v>International - AS</v>
      </c>
      <c r="AY82" s="1" t="str">
        <f t="shared" si="25"/>
        <v>International</v>
      </c>
      <c r="AZ82" s="1" t="str">
        <f t="shared" si="25"/>
        <v>International - New</v>
      </c>
      <c r="BA82" s="1" t="str">
        <f t="shared" si="26"/>
        <v/>
      </c>
      <c r="BB82" s="1" t="str">
        <f t="shared" si="27"/>
        <v>Moto Dealers</v>
      </c>
      <c r="BC82" s="1" t="str">
        <f t="shared" si="27"/>
        <v>Motonet</v>
      </c>
      <c r="BD82" s="1" t="str">
        <f t="shared" si="28"/>
        <v/>
      </c>
      <c r="BE82" s="1" t="str">
        <f t="shared" si="29"/>
        <v>Retail</v>
      </c>
      <c r="BF82" s="1" t="str">
        <f t="shared" si="30"/>
        <v>TREK</v>
      </c>
      <c r="BG82" t="s">
        <v>9452</v>
      </c>
      <c r="BH82" t="str">
        <f t="shared" si="31"/>
        <v>https://fs.amplifi.io//file?id=59124ec1-102e-4704-b137-53baf08233d8&amp;variant=thumb&amp;extension=png</v>
      </c>
      <c r="BI82" t="e">
        <v>#N/A</v>
      </c>
      <c r="BJ82" t="e">
        <v>#N/A</v>
      </c>
      <c r="BK82" t="e">
        <v>#N/A</v>
      </c>
      <c r="BL82" t="e">
        <v>#N/A</v>
      </c>
      <c r="BM82" t="e">
        <v>#N/A</v>
      </c>
      <c r="BN82" t="e">
        <v>#N/A</v>
      </c>
      <c r="BO82" t="e">
        <v>#N/A</v>
      </c>
      <c r="BP82" t="e">
        <v>#N/A</v>
      </c>
      <c r="BQ82" t="e">
        <v>#N/A</v>
      </c>
      <c r="BR82" t="e">
        <v>#N/A</v>
      </c>
      <c r="BS82" t="e">
        <v>#N/A</v>
      </c>
    </row>
    <row r="83" spans="1:71" ht="17" x14ac:dyDescent="0.2">
      <c r="A83">
        <v>350</v>
      </c>
      <c r="B83" t="str">
        <f t="shared" si="32"/>
        <v>10023-00000</v>
      </c>
      <c r="C83" t="str">
        <f t="shared" si="32"/>
        <v>10023-00000</v>
      </c>
      <c r="D83" s="7" t="s">
        <v>246</v>
      </c>
      <c r="E83" s="6" t="s">
        <v>32</v>
      </c>
      <c r="F83" t="s">
        <v>8991</v>
      </c>
      <c r="G83" s="6" t="s">
        <v>247</v>
      </c>
      <c r="H83" t="s">
        <v>34</v>
      </c>
      <c r="I83" s="6" t="s">
        <v>34</v>
      </c>
      <c r="J83" s="6" t="s">
        <v>5329</v>
      </c>
      <c r="K83" s="6" t="s">
        <v>5333</v>
      </c>
      <c r="L83" s="6" t="s">
        <v>8992</v>
      </c>
      <c r="M83" s="6" t="s">
        <v>34</v>
      </c>
      <c r="N83" s="6" t="s">
        <v>5359</v>
      </c>
      <c r="Q83" s="6" t="s">
        <v>88</v>
      </c>
      <c r="R83" s="9" t="b">
        <v>1</v>
      </c>
      <c r="S83" s="9" t="b">
        <v>1</v>
      </c>
      <c r="T83" s="6" t="s">
        <v>246</v>
      </c>
      <c r="U83" s="6" t="s">
        <v>246</v>
      </c>
      <c r="V83" t="s">
        <v>248</v>
      </c>
      <c r="W83" t="s">
        <v>249</v>
      </c>
      <c r="X83" t="s">
        <v>250</v>
      </c>
      <c r="Y83" t="s">
        <v>251</v>
      </c>
      <c r="Z83" t="s">
        <v>5330</v>
      </c>
      <c r="AA83" t="s">
        <v>5330</v>
      </c>
      <c r="AB83" t="s">
        <v>5330</v>
      </c>
      <c r="AC83" t="s">
        <v>40</v>
      </c>
      <c r="AD83" t="s">
        <v>41</v>
      </c>
      <c r="AE83" t="s">
        <v>42</v>
      </c>
      <c r="AF83" t="s">
        <v>43</v>
      </c>
      <c r="AG83" t="s">
        <v>44</v>
      </c>
      <c r="AH83" t="s">
        <v>5330</v>
      </c>
      <c r="AI83" t="s">
        <v>5330</v>
      </c>
      <c r="AJ83" t="s">
        <v>5330</v>
      </c>
      <c r="AK83" s="10">
        <v>36.5</v>
      </c>
      <c r="AL83" s="10">
        <v>38.5</v>
      </c>
      <c r="AM83" s="6" t="s">
        <v>45</v>
      </c>
      <c r="AN83" s="6" t="s">
        <v>252</v>
      </c>
      <c r="AO83" s="6" t="s">
        <v>216</v>
      </c>
      <c r="AP83" s="6" t="s">
        <v>9325</v>
      </c>
      <c r="AQ83" s="6" t="str">
        <f>IF(AR83="","",AR83&amp;", ")&amp;
IF(AS83="","",AS83&amp;", ")&amp;
IF(AT83="","",AT83&amp;", ")&amp;
IF(AU83="","",AU83&amp;", ")&amp;
IF(AV83="","",AV83&amp;", ")&amp;
IF(AW83="","",AW83&amp;", ")&amp;
IF(AX83="","",AX83&amp;", ")&amp;
IF(AY83="","",AY83&amp;", ")&amp;
IF(AZ83="","",AZ83&amp;", ")&amp;
IF(BA83="","",BA83&amp;", ")&amp;
IF(BB83="","",BB83&amp;", ")&amp;
IF(BC83="","",BC83&amp;", ")&amp;
IF(BD83="","",BD83&amp;", ")&amp;
IF(BE83="","",BE83)&amp;
IF(BF83="","",BF83)</f>
        <v>2W Distributor - Moto, 2W Distributor, International - Moto, International - AS, International, International - New, Mecanic Sport, Moto Dealers, Motonet, Pierce AB, Retail</v>
      </c>
      <c r="AR83" s="1" t="str">
        <f t="shared" si="20"/>
        <v/>
      </c>
      <c r="AS83" s="1" t="str">
        <f t="shared" si="21"/>
        <v>2W Distributor - Moto</v>
      </c>
      <c r="AT83" s="1" t="str">
        <f t="shared" si="22"/>
        <v>2W Distributor</v>
      </c>
      <c r="AU83" s="1" t="str">
        <f t="shared" si="23"/>
        <v/>
      </c>
      <c r="AV83" s="1" t="str">
        <f t="shared" si="23"/>
        <v/>
      </c>
      <c r="AW83" s="1" t="str">
        <f t="shared" si="24"/>
        <v>International - Moto</v>
      </c>
      <c r="AX83" s="1" t="str">
        <f t="shared" si="25"/>
        <v>International - AS</v>
      </c>
      <c r="AY83" s="1" t="str">
        <f t="shared" si="25"/>
        <v>International</v>
      </c>
      <c r="AZ83" s="1" t="str">
        <f t="shared" si="25"/>
        <v>International - New</v>
      </c>
      <c r="BA83" s="1" t="str">
        <f t="shared" si="26"/>
        <v>Mecanic Sport</v>
      </c>
      <c r="BB83" s="1" t="str">
        <f t="shared" si="27"/>
        <v>Moto Dealers</v>
      </c>
      <c r="BC83" s="1" t="str">
        <f t="shared" si="27"/>
        <v>Motonet</v>
      </c>
      <c r="BD83" s="1" t="str">
        <f t="shared" si="28"/>
        <v>Pierce AB</v>
      </c>
      <c r="BE83" s="1" t="str">
        <f t="shared" si="29"/>
        <v>Retail</v>
      </c>
      <c r="BF83" s="1" t="str">
        <f t="shared" si="30"/>
        <v/>
      </c>
      <c r="BG83" t="s">
        <v>5136</v>
      </c>
      <c r="BH83" t="str">
        <f t="shared" si="31"/>
        <v>https://fs.amplifi.io//file?id=286f060f-c2e5-466a-ae0e-be565a8df7e9&amp;variant=thumb&amp;extension=png</v>
      </c>
      <c r="BI83" t="s">
        <v>5136</v>
      </c>
    </row>
    <row r="84" spans="1:71" ht="17" x14ac:dyDescent="0.2">
      <c r="A84">
        <v>355</v>
      </c>
      <c r="B84" t="str">
        <f t="shared" si="32"/>
        <v>10023-00005</v>
      </c>
      <c r="C84" t="str">
        <f t="shared" si="32"/>
        <v>10023-00005</v>
      </c>
      <c r="D84" s="7" t="s">
        <v>254</v>
      </c>
      <c r="E84" s="6" t="s">
        <v>32</v>
      </c>
      <c r="F84" t="s">
        <v>8991</v>
      </c>
      <c r="G84" s="6" t="s">
        <v>247</v>
      </c>
      <c r="H84" t="s">
        <v>34</v>
      </c>
      <c r="I84" s="6" t="s">
        <v>34</v>
      </c>
      <c r="J84" s="6" t="s">
        <v>5329</v>
      </c>
      <c r="K84" s="6" t="s">
        <v>5333</v>
      </c>
      <c r="L84" s="6" t="s">
        <v>8992</v>
      </c>
      <c r="M84" s="6" t="s">
        <v>34</v>
      </c>
      <c r="N84" s="6" t="s">
        <v>5359</v>
      </c>
      <c r="Q84" s="6" t="s">
        <v>97</v>
      </c>
      <c r="R84" s="9" t="b">
        <v>1</v>
      </c>
      <c r="S84" s="9" t="b">
        <v>1</v>
      </c>
      <c r="T84" s="6" t="s">
        <v>254</v>
      </c>
      <c r="U84" s="6" t="s">
        <v>254</v>
      </c>
      <c r="V84" t="s">
        <v>255</v>
      </c>
      <c r="W84" t="s">
        <v>256</v>
      </c>
      <c r="X84" t="s">
        <v>257</v>
      </c>
      <c r="Y84" t="s">
        <v>258</v>
      </c>
      <c r="Z84" t="s">
        <v>5330</v>
      </c>
      <c r="AA84" t="s">
        <v>5330</v>
      </c>
      <c r="AB84" t="s">
        <v>5330</v>
      </c>
      <c r="AC84" t="s">
        <v>40</v>
      </c>
      <c r="AD84" t="s">
        <v>41</v>
      </c>
      <c r="AE84" t="s">
        <v>42</v>
      </c>
      <c r="AF84" t="s">
        <v>43</v>
      </c>
      <c r="AG84" t="s">
        <v>44</v>
      </c>
      <c r="AH84" t="s">
        <v>5330</v>
      </c>
      <c r="AI84" t="s">
        <v>5330</v>
      </c>
      <c r="AJ84" t="s">
        <v>5330</v>
      </c>
      <c r="AK84" s="10">
        <v>36.5</v>
      </c>
      <c r="AL84" s="10">
        <v>38.5</v>
      </c>
      <c r="AM84" s="6" t="s">
        <v>45</v>
      </c>
      <c r="AN84" s="6" t="s">
        <v>252</v>
      </c>
      <c r="AO84" s="6" t="s">
        <v>216</v>
      </c>
      <c r="AP84" s="6" t="s">
        <v>9325</v>
      </c>
      <c r="AQ84" s="6" t="str">
        <f>IF(AR84="","",AR84&amp;", ")&amp;
IF(AS84="","",AS84&amp;", ")&amp;
IF(AT84="","",AT84&amp;", ")&amp;
IF(AU84="","",AU84&amp;", ")&amp;
IF(AV84="","",AV84&amp;", ")&amp;
IF(AW84="","",AW84&amp;", ")&amp;
IF(AX84="","",AX84&amp;", ")&amp;
IF(AY84="","",AY84&amp;", ")&amp;
IF(AZ84="","",AZ84&amp;", ")&amp;
IF(BA84="","",BA84&amp;", ")&amp;
IF(BB84="","",BB84&amp;", ")&amp;
IF(BC84="","",BC84&amp;", ")&amp;
IF(BD84="","",BD84&amp;", ")&amp;
IF(BE84="","",BE84)&amp;
IF(BF84="","",BF84)</f>
        <v>2W Distributor - Moto, 2W Distributor, International - Moto, International - AS, International, International - New, Mecanic Sport, Moto Dealers, Motonet, Pierce AB, Retail</v>
      </c>
      <c r="AR84" s="1" t="str">
        <f t="shared" si="20"/>
        <v/>
      </c>
      <c r="AS84" s="1" t="str">
        <f t="shared" si="21"/>
        <v>2W Distributor - Moto</v>
      </c>
      <c r="AT84" s="1" t="str">
        <f t="shared" si="22"/>
        <v>2W Distributor</v>
      </c>
      <c r="AU84" s="1" t="str">
        <f t="shared" si="23"/>
        <v/>
      </c>
      <c r="AV84" s="1" t="str">
        <f t="shared" si="23"/>
        <v/>
      </c>
      <c r="AW84" s="1" t="str">
        <f t="shared" si="24"/>
        <v>International - Moto</v>
      </c>
      <c r="AX84" s="1" t="str">
        <f t="shared" si="25"/>
        <v>International - AS</v>
      </c>
      <c r="AY84" s="1" t="str">
        <f t="shared" si="25"/>
        <v>International</v>
      </c>
      <c r="AZ84" s="1" t="str">
        <f t="shared" si="25"/>
        <v>International - New</v>
      </c>
      <c r="BA84" s="1" t="str">
        <f t="shared" si="26"/>
        <v>Mecanic Sport</v>
      </c>
      <c r="BB84" s="1" t="str">
        <f t="shared" si="27"/>
        <v>Moto Dealers</v>
      </c>
      <c r="BC84" s="1" t="str">
        <f t="shared" si="27"/>
        <v>Motonet</v>
      </c>
      <c r="BD84" s="1" t="str">
        <f t="shared" si="28"/>
        <v>Pierce AB</v>
      </c>
      <c r="BE84" s="1" t="str">
        <f t="shared" si="29"/>
        <v>Retail</v>
      </c>
      <c r="BF84" s="1" t="str">
        <f t="shared" si="30"/>
        <v/>
      </c>
      <c r="BG84" t="s">
        <v>5137</v>
      </c>
      <c r="BH84" t="str">
        <f t="shared" si="31"/>
        <v>https://fs.amplifi.io//file?id=aa580512-1e22-4126-a4fe-b6395f926668&amp;variant=thumb&amp;extension=png</v>
      </c>
      <c r="BI84" t="s">
        <v>5137</v>
      </c>
      <c r="BJ84" t="s">
        <v>5977</v>
      </c>
    </row>
    <row r="85" spans="1:71" ht="17" x14ac:dyDescent="0.2">
      <c r="A85">
        <v>360</v>
      </c>
      <c r="B85" t="str">
        <f t="shared" si="32"/>
        <v>10023-00010</v>
      </c>
      <c r="C85" t="str">
        <f t="shared" si="32"/>
        <v>10023-00010</v>
      </c>
      <c r="D85" s="7" t="s">
        <v>259</v>
      </c>
      <c r="E85" s="6" t="s">
        <v>32</v>
      </c>
      <c r="F85" t="s">
        <v>8991</v>
      </c>
      <c r="G85" s="6" t="s">
        <v>247</v>
      </c>
      <c r="H85" t="s">
        <v>34</v>
      </c>
      <c r="I85" s="6" t="s">
        <v>34</v>
      </c>
      <c r="J85" s="6" t="s">
        <v>5329</v>
      </c>
      <c r="K85" s="6" t="s">
        <v>5333</v>
      </c>
      <c r="L85" s="6" t="s">
        <v>8992</v>
      </c>
      <c r="M85" s="6" t="s">
        <v>34</v>
      </c>
      <c r="N85" s="6" t="s">
        <v>5359</v>
      </c>
      <c r="Q85" s="6" t="s">
        <v>133</v>
      </c>
      <c r="R85" s="9" t="b">
        <v>1</v>
      </c>
      <c r="S85" s="9" t="b">
        <v>1</v>
      </c>
      <c r="T85" s="6" t="s">
        <v>259</v>
      </c>
      <c r="U85" s="6" t="s">
        <v>259</v>
      </c>
      <c r="V85" t="s">
        <v>260</v>
      </c>
      <c r="W85" t="s">
        <v>261</v>
      </c>
      <c r="X85" t="s">
        <v>262</v>
      </c>
      <c r="Y85" t="s">
        <v>263</v>
      </c>
      <c r="Z85" t="s">
        <v>5330</v>
      </c>
      <c r="AA85" t="s">
        <v>5330</v>
      </c>
      <c r="AB85" t="s">
        <v>5330</v>
      </c>
      <c r="AC85" t="s">
        <v>40</v>
      </c>
      <c r="AD85" t="s">
        <v>41</v>
      </c>
      <c r="AE85" t="s">
        <v>42</v>
      </c>
      <c r="AF85" t="s">
        <v>43</v>
      </c>
      <c r="AG85" t="s">
        <v>44</v>
      </c>
      <c r="AH85" t="s">
        <v>5330</v>
      </c>
      <c r="AI85" t="s">
        <v>5330</v>
      </c>
      <c r="AJ85" t="s">
        <v>5330</v>
      </c>
      <c r="AK85" s="10">
        <v>36.5</v>
      </c>
      <c r="AL85" s="10">
        <v>38.5</v>
      </c>
      <c r="AM85" s="6" t="s">
        <v>45</v>
      </c>
      <c r="AN85" s="6" t="s">
        <v>252</v>
      </c>
      <c r="AO85" s="6" t="s">
        <v>216</v>
      </c>
      <c r="AP85" s="6" t="s">
        <v>9325</v>
      </c>
      <c r="AQ85" s="6" t="str">
        <f>IF(AR85="","",AR85&amp;", ")&amp;
IF(AS85="","",AS85&amp;", ")&amp;
IF(AT85="","",AT85&amp;", ")&amp;
IF(AU85="","",AU85&amp;", ")&amp;
IF(AV85="","",AV85&amp;", ")&amp;
IF(AW85="","",AW85&amp;", ")&amp;
IF(AX85="","",AX85&amp;", ")&amp;
IF(AY85="","",AY85&amp;", ")&amp;
IF(AZ85="","",AZ85&amp;", ")&amp;
IF(BA85="","",BA85&amp;", ")&amp;
IF(BB85="","",BB85&amp;", ")&amp;
IF(BC85="","",BC85&amp;", ")&amp;
IF(BD85="","",BD85&amp;", ")&amp;
IF(BE85="","",BE85)&amp;
IF(BF85="","",BF85)</f>
        <v>2W Distributor - Moto, 2W Distributor, International - Moto, International - AS, International, International - New, Mecanic Sport, Moto Dealers, Motonet, Pierce AB, Retail</v>
      </c>
      <c r="AR85" s="1" t="str">
        <f t="shared" si="20"/>
        <v/>
      </c>
      <c r="AS85" s="1" t="str">
        <f t="shared" si="21"/>
        <v>2W Distributor - Moto</v>
      </c>
      <c r="AT85" s="1" t="str">
        <f t="shared" si="22"/>
        <v>2W Distributor</v>
      </c>
      <c r="AU85" s="1" t="str">
        <f t="shared" si="23"/>
        <v/>
      </c>
      <c r="AV85" s="1" t="str">
        <f t="shared" si="23"/>
        <v/>
      </c>
      <c r="AW85" s="1" t="str">
        <f t="shared" si="24"/>
        <v>International - Moto</v>
      </c>
      <c r="AX85" s="1" t="str">
        <f t="shared" si="25"/>
        <v>International - AS</v>
      </c>
      <c r="AY85" s="1" t="str">
        <f t="shared" si="25"/>
        <v>International</v>
      </c>
      <c r="AZ85" s="1" t="str">
        <f t="shared" si="25"/>
        <v>International - New</v>
      </c>
      <c r="BA85" s="1" t="str">
        <f t="shared" si="26"/>
        <v>Mecanic Sport</v>
      </c>
      <c r="BB85" s="1" t="str">
        <f t="shared" si="27"/>
        <v>Moto Dealers</v>
      </c>
      <c r="BC85" s="1" t="str">
        <f t="shared" si="27"/>
        <v>Motonet</v>
      </c>
      <c r="BD85" s="1" t="str">
        <f t="shared" si="28"/>
        <v>Pierce AB</v>
      </c>
      <c r="BE85" s="1" t="str">
        <f t="shared" si="29"/>
        <v>Retail</v>
      </c>
      <c r="BF85" s="1" t="str">
        <f t="shared" si="30"/>
        <v/>
      </c>
      <c r="BG85" t="s">
        <v>5138</v>
      </c>
      <c r="BH85" t="str">
        <f t="shared" si="31"/>
        <v>https://fs.amplifi.io//file?id=b71b3cca-3a40-40be-a85b-ebe6394e22a1&amp;variant=thumb&amp;extension=png</v>
      </c>
      <c r="BI85" t="s">
        <v>5138</v>
      </c>
    </row>
    <row r="86" spans="1:71" ht="17" x14ac:dyDescent="0.2">
      <c r="A86">
        <v>365</v>
      </c>
      <c r="B86" t="str">
        <f t="shared" si="32"/>
        <v>10023-00015</v>
      </c>
      <c r="C86" t="str">
        <f t="shared" si="32"/>
        <v>10023-00015</v>
      </c>
      <c r="D86" s="7" t="s">
        <v>264</v>
      </c>
      <c r="E86" s="6" t="s">
        <v>32</v>
      </c>
      <c r="F86" t="s">
        <v>8991</v>
      </c>
      <c r="G86" s="6" t="s">
        <v>247</v>
      </c>
      <c r="H86" t="s">
        <v>34</v>
      </c>
      <c r="I86" s="6" t="s">
        <v>34</v>
      </c>
      <c r="J86" s="6" t="s">
        <v>5329</v>
      </c>
      <c r="K86" s="6" t="s">
        <v>5333</v>
      </c>
      <c r="L86" s="6" t="s">
        <v>8992</v>
      </c>
      <c r="M86" s="6" t="s">
        <v>34</v>
      </c>
      <c r="N86" s="6" t="s">
        <v>5359</v>
      </c>
      <c r="Q86" s="6" t="s">
        <v>219</v>
      </c>
      <c r="R86" s="9" t="b">
        <v>1</v>
      </c>
      <c r="S86" s="9" t="b">
        <v>1</v>
      </c>
      <c r="T86" s="6" t="s">
        <v>264</v>
      </c>
      <c r="U86" s="6" t="s">
        <v>264</v>
      </c>
      <c r="V86" t="s">
        <v>265</v>
      </c>
      <c r="W86" t="s">
        <v>266</v>
      </c>
      <c r="X86" t="s">
        <v>267</v>
      </c>
      <c r="Y86" t="s">
        <v>268</v>
      </c>
      <c r="Z86" t="s">
        <v>5330</v>
      </c>
      <c r="AA86" t="s">
        <v>5330</v>
      </c>
      <c r="AB86" t="s">
        <v>5330</v>
      </c>
      <c r="AC86" t="s">
        <v>40</v>
      </c>
      <c r="AD86" t="s">
        <v>41</v>
      </c>
      <c r="AE86" t="s">
        <v>42</v>
      </c>
      <c r="AF86" t="s">
        <v>43</v>
      </c>
      <c r="AG86" t="s">
        <v>44</v>
      </c>
      <c r="AH86" t="s">
        <v>5330</v>
      </c>
      <c r="AI86" t="s">
        <v>5330</v>
      </c>
      <c r="AJ86" t="s">
        <v>5330</v>
      </c>
      <c r="AK86" s="10">
        <v>36.5</v>
      </c>
      <c r="AL86" s="10">
        <v>38.5</v>
      </c>
      <c r="AM86" s="6" t="s">
        <v>45</v>
      </c>
      <c r="AN86" s="6" t="s">
        <v>252</v>
      </c>
      <c r="AO86" s="6" t="s">
        <v>216</v>
      </c>
      <c r="AP86" s="6" t="s">
        <v>9325</v>
      </c>
      <c r="AQ86" s="6" t="str">
        <f>IF(AR86="","",AR86&amp;", ")&amp;
IF(AS86="","",AS86&amp;", ")&amp;
IF(AT86="","",AT86&amp;", ")&amp;
IF(AU86="","",AU86&amp;", ")&amp;
IF(AV86="","",AV86&amp;", ")&amp;
IF(AW86="","",AW86&amp;", ")&amp;
IF(AX86="","",AX86&amp;", ")&amp;
IF(AY86="","",AY86&amp;", ")&amp;
IF(AZ86="","",AZ86&amp;", ")&amp;
IF(BA86="","",BA86&amp;", ")&amp;
IF(BB86="","",BB86&amp;", ")&amp;
IF(BC86="","",BC86&amp;", ")&amp;
IF(BD86="","",BD86&amp;", ")&amp;
IF(BE86="","",BE86)&amp;
IF(BF86="","",BF86)</f>
        <v>2W Distributor - Moto, 2W Distributor, International - Moto, International - AS, International, International - New, Mecanic Sport, Moto Dealers, Motonet, Pierce AB, Retail</v>
      </c>
      <c r="AR86" s="1" t="str">
        <f t="shared" si="20"/>
        <v/>
      </c>
      <c r="AS86" s="1" t="str">
        <f t="shared" si="21"/>
        <v>2W Distributor - Moto</v>
      </c>
      <c r="AT86" s="1" t="str">
        <f t="shared" si="22"/>
        <v>2W Distributor</v>
      </c>
      <c r="AU86" s="1" t="str">
        <f t="shared" si="23"/>
        <v/>
      </c>
      <c r="AV86" s="1" t="str">
        <f t="shared" si="23"/>
        <v/>
      </c>
      <c r="AW86" s="1" t="str">
        <f t="shared" si="24"/>
        <v>International - Moto</v>
      </c>
      <c r="AX86" s="1" t="str">
        <f t="shared" si="25"/>
        <v>International - AS</v>
      </c>
      <c r="AY86" s="1" t="str">
        <f t="shared" si="25"/>
        <v>International</v>
      </c>
      <c r="AZ86" s="1" t="str">
        <f t="shared" si="25"/>
        <v>International - New</v>
      </c>
      <c r="BA86" s="1" t="str">
        <f t="shared" si="26"/>
        <v>Mecanic Sport</v>
      </c>
      <c r="BB86" s="1" t="str">
        <f t="shared" si="27"/>
        <v>Moto Dealers</v>
      </c>
      <c r="BC86" s="1" t="str">
        <f t="shared" si="27"/>
        <v>Motonet</v>
      </c>
      <c r="BD86" s="1" t="str">
        <f t="shared" si="28"/>
        <v>Pierce AB</v>
      </c>
      <c r="BE86" s="1" t="str">
        <f t="shared" si="29"/>
        <v>Retail</v>
      </c>
      <c r="BF86" s="1" t="str">
        <f t="shared" si="30"/>
        <v/>
      </c>
      <c r="BG86" t="s">
        <v>5139</v>
      </c>
      <c r="BH86" t="str">
        <f t="shared" si="31"/>
        <v>https://fs.amplifi.io//file?id=0bc4de64-6e19-4fb2-8363-752729b528d8&amp;variant=thumb&amp;extension=png</v>
      </c>
      <c r="BI86" t="s">
        <v>5139</v>
      </c>
    </row>
    <row r="87" spans="1:71" ht="17" x14ac:dyDescent="0.2">
      <c r="A87">
        <v>370</v>
      </c>
      <c r="B87" t="str">
        <f t="shared" si="32"/>
        <v>10024-00000</v>
      </c>
      <c r="C87" t="str">
        <f t="shared" si="32"/>
        <v>10024-00000</v>
      </c>
      <c r="D87" s="7" t="s">
        <v>269</v>
      </c>
      <c r="E87" s="6" t="s">
        <v>208</v>
      </c>
      <c r="F87" t="s">
        <v>8991</v>
      </c>
      <c r="G87" s="6" t="s">
        <v>270</v>
      </c>
      <c r="H87" t="s">
        <v>271</v>
      </c>
      <c r="I87" s="6" t="s">
        <v>34</v>
      </c>
      <c r="J87" s="6" t="s">
        <v>5329</v>
      </c>
      <c r="K87" s="6" t="s">
        <v>5333</v>
      </c>
      <c r="L87" s="6" t="s">
        <v>8992</v>
      </c>
      <c r="M87" s="6" t="s">
        <v>34</v>
      </c>
      <c r="N87" s="6" t="s">
        <v>5361</v>
      </c>
      <c r="Q87" s="6" t="s">
        <v>88</v>
      </c>
      <c r="R87" s="9" t="b">
        <v>1</v>
      </c>
      <c r="S87" s="9" t="b">
        <v>1</v>
      </c>
      <c r="T87" s="6" t="s">
        <v>269</v>
      </c>
      <c r="U87" s="6" t="s">
        <v>269</v>
      </c>
      <c r="V87" t="s">
        <v>272</v>
      </c>
      <c r="W87" t="s">
        <v>273</v>
      </c>
      <c r="X87" t="s">
        <v>274</v>
      </c>
      <c r="Y87" t="s">
        <v>5330</v>
      </c>
      <c r="Z87" t="s">
        <v>5330</v>
      </c>
      <c r="AA87" t="s">
        <v>5330</v>
      </c>
      <c r="AB87" t="s">
        <v>5330</v>
      </c>
      <c r="AC87" t="s">
        <v>40</v>
      </c>
      <c r="AD87" t="s">
        <v>41</v>
      </c>
      <c r="AE87" t="s">
        <v>42</v>
      </c>
      <c r="AF87" t="s">
        <v>43</v>
      </c>
      <c r="AG87" t="s">
        <v>5330</v>
      </c>
      <c r="AH87" t="s">
        <v>5330</v>
      </c>
      <c r="AI87" t="s">
        <v>5330</v>
      </c>
      <c r="AJ87" t="s">
        <v>5330</v>
      </c>
      <c r="AK87" s="10">
        <v>29.5</v>
      </c>
      <c r="AL87" s="10">
        <v>31.5</v>
      </c>
      <c r="AM87" s="6" t="s">
        <v>45</v>
      </c>
      <c r="AN87" s="6" t="s">
        <v>276</v>
      </c>
      <c r="AO87" s="6" t="s">
        <v>277</v>
      </c>
      <c r="AP87" s="6" t="s">
        <v>9326</v>
      </c>
      <c r="AQ87" s="6" t="str">
        <f t="shared" ref="AQ87:AQ118" si="33">IF(AR87="","",AR87&amp;", ")&amp;
IF(AS87="","",AS87&amp;", ")&amp;
IF(AT87="","",AT87&amp;", ")&amp;
IF(AU87="","",AU87&amp;", ")&amp;
IF(AV87="","",AV87&amp;", ")&amp;
IF(AW87="","",AW87&amp;", ")&amp;
IF(AX87="","",AX87&amp;", ")&amp;
IF(AY87="","",AY87&amp;", ")&amp;
IF(AZ87="","",AZ87&amp;", ")&amp;
IF(BA87="","",BA87&amp;", ")&amp;
IF(BB87="","",BB87&amp;", ")&amp;
IF(BC87="","",BC87&amp;", ")&amp;
IF(BD87="","",BD87&amp;", ")&amp;
IF(BE87="","",BE87&amp;", ")&amp;
IF(BF87="","",BF87)</f>
        <v>2W Distributor Bike, 2W Distributor, H2, International - Bike, International - AS, International, International - New, Moto Dealers, Motonet, Retail, TREK</v>
      </c>
      <c r="AR87" s="1" t="str">
        <f t="shared" si="20"/>
        <v>2W Distributor Bike</v>
      </c>
      <c r="AS87" s="1" t="str">
        <f t="shared" si="21"/>
        <v/>
      </c>
      <c r="AT87" s="1" t="str">
        <f t="shared" si="22"/>
        <v>2W Distributor</v>
      </c>
      <c r="AU87" s="1" t="str">
        <f t="shared" si="23"/>
        <v>H2</v>
      </c>
      <c r="AV87" s="1" t="str">
        <f t="shared" si="23"/>
        <v>International - Bike</v>
      </c>
      <c r="AW87" s="1" t="str">
        <f t="shared" si="24"/>
        <v/>
      </c>
      <c r="AX87" s="1" t="str">
        <f t="shared" si="25"/>
        <v>International - AS</v>
      </c>
      <c r="AY87" s="1" t="str">
        <f t="shared" si="25"/>
        <v>International</v>
      </c>
      <c r="AZ87" s="1" t="str">
        <f t="shared" si="25"/>
        <v>International - New</v>
      </c>
      <c r="BA87" s="1" t="str">
        <f t="shared" si="26"/>
        <v/>
      </c>
      <c r="BB87" s="1" t="str">
        <f t="shared" si="27"/>
        <v>Moto Dealers</v>
      </c>
      <c r="BC87" s="1" t="str">
        <f t="shared" si="27"/>
        <v>Motonet</v>
      </c>
      <c r="BD87" s="1" t="str">
        <f t="shared" si="28"/>
        <v/>
      </c>
      <c r="BE87" s="1" t="str">
        <f t="shared" si="29"/>
        <v>Retail</v>
      </c>
      <c r="BF87" s="1" t="str">
        <f t="shared" si="30"/>
        <v>TREK</v>
      </c>
      <c r="BG87" t="s">
        <v>5140</v>
      </c>
      <c r="BH87" t="str">
        <f t="shared" si="31"/>
        <v>https://fs.amplifi.io//file?id=298b72f2-c46f-4364-9100-de0307fa7503&amp;variant=thumb&amp;extension=png</v>
      </c>
      <c r="BI87" t="s">
        <v>5140</v>
      </c>
    </row>
    <row r="88" spans="1:71" ht="17" x14ac:dyDescent="0.2">
      <c r="A88">
        <v>374</v>
      </c>
      <c r="B88" t="str">
        <f t="shared" si="32"/>
        <v>10024-00005</v>
      </c>
      <c r="C88" t="str">
        <f t="shared" si="32"/>
        <v>10024-00005</v>
      </c>
      <c r="D88" s="7" t="s">
        <v>279</v>
      </c>
      <c r="E88" s="6" t="s">
        <v>208</v>
      </c>
      <c r="F88" t="s">
        <v>8991</v>
      </c>
      <c r="G88" s="6" t="s">
        <v>270</v>
      </c>
      <c r="H88" t="s">
        <v>271</v>
      </c>
      <c r="I88" s="6" t="s">
        <v>34</v>
      </c>
      <c r="J88" s="6" t="s">
        <v>5329</v>
      </c>
      <c r="K88" s="6" t="s">
        <v>5333</v>
      </c>
      <c r="L88" s="6" t="s">
        <v>8992</v>
      </c>
      <c r="M88" s="6" t="s">
        <v>34</v>
      </c>
      <c r="N88" s="6" t="s">
        <v>5361</v>
      </c>
      <c r="Q88" s="6" t="s">
        <v>97</v>
      </c>
      <c r="R88" s="9" t="b">
        <v>1</v>
      </c>
      <c r="S88" s="9" t="b">
        <v>1</v>
      </c>
      <c r="T88" s="6" t="s">
        <v>279</v>
      </c>
      <c r="U88" s="6" t="s">
        <v>279</v>
      </c>
      <c r="V88" t="s">
        <v>280</v>
      </c>
      <c r="W88" t="s">
        <v>281</v>
      </c>
      <c r="X88" t="s">
        <v>282</v>
      </c>
      <c r="Y88" t="s">
        <v>5330</v>
      </c>
      <c r="Z88" t="s">
        <v>5330</v>
      </c>
      <c r="AA88" t="s">
        <v>5330</v>
      </c>
      <c r="AB88" t="s">
        <v>5330</v>
      </c>
      <c r="AC88" t="s">
        <v>40</v>
      </c>
      <c r="AD88" t="s">
        <v>41</v>
      </c>
      <c r="AE88" t="s">
        <v>42</v>
      </c>
      <c r="AF88" t="s">
        <v>43</v>
      </c>
      <c r="AG88" t="s">
        <v>5330</v>
      </c>
      <c r="AH88" t="s">
        <v>5330</v>
      </c>
      <c r="AI88" t="s">
        <v>5330</v>
      </c>
      <c r="AJ88" t="s">
        <v>5330</v>
      </c>
      <c r="AK88" s="10">
        <v>29.5</v>
      </c>
      <c r="AL88" s="10">
        <v>31.5</v>
      </c>
      <c r="AM88" s="6" t="s">
        <v>45</v>
      </c>
      <c r="AN88" s="6" t="s">
        <v>276</v>
      </c>
      <c r="AO88" s="6" t="s">
        <v>277</v>
      </c>
      <c r="AP88" s="6" t="s">
        <v>9326</v>
      </c>
      <c r="AQ88" s="6" t="str">
        <f t="shared" si="33"/>
        <v>2W Distributor Bike, 2W Distributor, H2, International - Bike, International - AS, International, International - New, Moto Dealers, Motonet, Retail, TREK</v>
      </c>
      <c r="AR88" s="1" t="str">
        <f t="shared" si="20"/>
        <v>2W Distributor Bike</v>
      </c>
      <c r="AS88" s="1" t="str">
        <f t="shared" si="21"/>
        <v/>
      </c>
      <c r="AT88" s="1" t="str">
        <f t="shared" si="22"/>
        <v>2W Distributor</v>
      </c>
      <c r="AU88" s="1" t="str">
        <f t="shared" si="23"/>
        <v>H2</v>
      </c>
      <c r="AV88" s="1" t="str">
        <f t="shared" si="23"/>
        <v>International - Bike</v>
      </c>
      <c r="AW88" s="1" t="str">
        <f t="shared" si="24"/>
        <v/>
      </c>
      <c r="AX88" s="1" t="str">
        <f t="shared" si="25"/>
        <v>International - AS</v>
      </c>
      <c r="AY88" s="1" t="str">
        <f t="shared" si="25"/>
        <v>International</v>
      </c>
      <c r="AZ88" s="1" t="str">
        <f t="shared" si="25"/>
        <v>International - New</v>
      </c>
      <c r="BA88" s="1" t="str">
        <f t="shared" si="26"/>
        <v/>
      </c>
      <c r="BB88" s="1" t="str">
        <f t="shared" si="27"/>
        <v>Moto Dealers</v>
      </c>
      <c r="BC88" s="1" t="str">
        <f t="shared" si="27"/>
        <v>Motonet</v>
      </c>
      <c r="BD88" s="1" t="str">
        <f t="shared" si="28"/>
        <v/>
      </c>
      <c r="BE88" s="1" t="str">
        <f t="shared" si="29"/>
        <v>Retail</v>
      </c>
      <c r="BF88" s="1" t="str">
        <f t="shared" si="30"/>
        <v>TREK</v>
      </c>
      <c r="BG88" t="s">
        <v>5141</v>
      </c>
      <c r="BH88" t="str">
        <f t="shared" si="31"/>
        <v>https://fs.amplifi.io//file?id=426dab87-271c-4eee-b876-ba495f47d526&amp;variant=thumb&amp;extension=png</v>
      </c>
      <c r="BI88" t="s">
        <v>5141</v>
      </c>
    </row>
    <row r="89" spans="1:71" ht="17" x14ac:dyDescent="0.2">
      <c r="A89">
        <v>378</v>
      </c>
      <c r="B89" t="str">
        <f t="shared" si="32"/>
        <v>10025-00001</v>
      </c>
      <c r="C89" t="str">
        <f t="shared" si="32"/>
        <v>10025-00001</v>
      </c>
      <c r="D89" s="7" t="s">
        <v>8241</v>
      </c>
      <c r="E89" s="6" t="s">
        <v>208</v>
      </c>
      <c r="F89" t="s">
        <v>8991</v>
      </c>
      <c r="G89" s="6" t="s">
        <v>270</v>
      </c>
      <c r="H89" t="s">
        <v>9026</v>
      </c>
      <c r="I89" s="6" t="s">
        <v>34</v>
      </c>
      <c r="J89" s="6" t="s">
        <v>5329</v>
      </c>
      <c r="K89" s="6" t="s">
        <v>5333</v>
      </c>
      <c r="L89" s="6" t="s">
        <v>8992</v>
      </c>
      <c r="M89" s="6" t="s">
        <v>34</v>
      </c>
      <c r="N89" s="6" t="s">
        <v>5361</v>
      </c>
      <c r="Q89" s="6" t="s">
        <v>88</v>
      </c>
      <c r="R89" s="9" t="b">
        <v>1</v>
      </c>
      <c r="S89" s="9" t="b">
        <v>1</v>
      </c>
      <c r="T89" s="6" t="s">
        <v>8241</v>
      </c>
      <c r="U89" s="6" t="s">
        <v>8241</v>
      </c>
      <c r="V89" t="s">
        <v>8242</v>
      </c>
      <c r="W89" t="s">
        <v>8243</v>
      </c>
      <c r="X89" t="s">
        <v>8244</v>
      </c>
      <c r="Y89" t="s">
        <v>5330</v>
      </c>
      <c r="Z89" t="s">
        <v>5330</v>
      </c>
      <c r="AA89" t="s">
        <v>5330</v>
      </c>
      <c r="AB89" t="s">
        <v>5330</v>
      </c>
      <c r="AC89" t="s">
        <v>40</v>
      </c>
      <c r="AD89" t="s">
        <v>41</v>
      </c>
      <c r="AE89" t="s">
        <v>42</v>
      </c>
      <c r="AF89" t="s">
        <v>43</v>
      </c>
      <c r="AG89" t="s">
        <v>5330</v>
      </c>
      <c r="AH89" t="s">
        <v>5330</v>
      </c>
      <c r="AI89" t="s">
        <v>5330</v>
      </c>
      <c r="AJ89" t="s">
        <v>5330</v>
      </c>
      <c r="AK89" s="10">
        <v>29.5</v>
      </c>
      <c r="AL89" s="10">
        <v>31.5</v>
      </c>
      <c r="AM89" s="6" t="s">
        <v>45</v>
      </c>
      <c r="AN89" s="6" t="s">
        <v>276</v>
      </c>
      <c r="AO89" s="6" t="s">
        <v>277</v>
      </c>
      <c r="AP89" s="6" t="s">
        <v>9326</v>
      </c>
      <c r="AQ89" s="6" t="str">
        <f t="shared" si="33"/>
        <v>2W Distributor Bike, 2W Distributor, H2, International - Bike, International - AS, International, International - New, Moto Dealers, Motonet, Retail, TREK</v>
      </c>
      <c r="AR89" s="1" t="str">
        <f t="shared" si="20"/>
        <v>2W Distributor Bike</v>
      </c>
      <c r="AS89" s="1" t="str">
        <f t="shared" si="21"/>
        <v/>
      </c>
      <c r="AT89" s="1" t="str">
        <f t="shared" si="22"/>
        <v>2W Distributor</v>
      </c>
      <c r="AU89" s="1" t="str">
        <f t="shared" si="23"/>
        <v>H2</v>
      </c>
      <c r="AV89" s="1" t="str">
        <f t="shared" si="23"/>
        <v>International - Bike</v>
      </c>
      <c r="AW89" s="1" t="str">
        <f t="shared" si="24"/>
        <v/>
      </c>
      <c r="AX89" s="1" t="str">
        <f t="shared" si="25"/>
        <v>International - AS</v>
      </c>
      <c r="AY89" s="1" t="str">
        <f t="shared" si="25"/>
        <v>International</v>
      </c>
      <c r="AZ89" s="1" t="str">
        <f t="shared" si="25"/>
        <v>International - New</v>
      </c>
      <c r="BA89" s="1" t="str">
        <f t="shared" si="26"/>
        <v/>
      </c>
      <c r="BB89" s="1" t="str">
        <f t="shared" si="27"/>
        <v>Moto Dealers</v>
      </c>
      <c r="BC89" s="1" t="str">
        <f t="shared" si="27"/>
        <v>Motonet</v>
      </c>
      <c r="BD89" s="1" t="str">
        <f t="shared" si="28"/>
        <v/>
      </c>
      <c r="BE89" s="1" t="str">
        <f t="shared" si="29"/>
        <v>Retail</v>
      </c>
      <c r="BF89" s="1" t="str">
        <f t="shared" si="30"/>
        <v>TREK</v>
      </c>
      <c r="BG89" t="s">
        <v>9453</v>
      </c>
      <c r="BH89" t="str">
        <f t="shared" si="31"/>
        <v>https://fs.amplifi.io//file?id=3817167d-7bb0-40e4-b2fd-6feb7022131f&amp;variant=thumb&amp;extension=png</v>
      </c>
      <c r="BI89" t="e">
        <v>#N/A</v>
      </c>
      <c r="BJ89" t="e">
        <v>#N/A</v>
      </c>
      <c r="BK89" t="e">
        <v>#N/A</v>
      </c>
      <c r="BL89" t="e">
        <v>#N/A</v>
      </c>
      <c r="BM89" t="e">
        <v>#N/A</v>
      </c>
      <c r="BN89" t="e">
        <v>#N/A</v>
      </c>
      <c r="BO89" t="e">
        <v>#N/A</v>
      </c>
      <c r="BP89" t="e">
        <v>#N/A</v>
      </c>
      <c r="BQ89" t="e">
        <v>#N/A</v>
      </c>
      <c r="BR89" t="e">
        <v>#N/A</v>
      </c>
      <c r="BS89" t="e">
        <v>#N/A</v>
      </c>
    </row>
    <row r="90" spans="1:71" ht="17" x14ac:dyDescent="0.2">
      <c r="A90">
        <v>382</v>
      </c>
      <c r="B90" t="str">
        <f t="shared" si="32"/>
        <v>10025-00006</v>
      </c>
      <c r="C90" t="str">
        <f t="shared" si="32"/>
        <v>10025-00006</v>
      </c>
      <c r="D90" s="7" t="s">
        <v>8245</v>
      </c>
      <c r="E90" s="6" t="s">
        <v>208</v>
      </c>
      <c r="F90" t="s">
        <v>8991</v>
      </c>
      <c r="G90" s="6" t="s">
        <v>270</v>
      </c>
      <c r="H90" t="s">
        <v>9026</v>
      </c>
      <c r="I90" s="6" t="s">
        <v>34</v>
      </c>
      <c r="J90" s="6" t="s">
        <v>5329</v>
      </c>
      <c r="K90" s="6" t="s">
        <v>5333</v>
      </c>
      <c r="L90" s="6" t="s">
        <v>8992</v>
      </c>
      <c r="M90" s="6" t="s">
        <v>34</v>
      </c>
      <c r="N90" s="6" t="s">
        <v>5361</v>
      </c>
      <c r="Q90" s="6" t="s">
        <v>97</v>
      </c>
      <c r="R90" s="9" t="b">
        <v>1</v>
      </c>
      <c r="S90" s="9" t="b">
        <v>1</v>
      </c>
      <c r="T90" s="6" t="s">
        <v>8245</v>
      </c>
      <c r="U90" s="6" t="s">
        <v>8245</v>
      </c>
      <c r="V90" t="s">
        <v>8246</v>
      </c>
      <c r="W90" t="s">
        <v>8247</v>
      </c>
      <c r="X90" t="s">
        <v>8248</v>
      </c>
      <c r="Y90" t="s">
        <v>5330</v>
      </c>
      <c r="Z90" t="s">
        <v>5330</v>
      </c>
      <c r="AA90" t="s">
        <v>5330</v>
      </c>
      <c r="AB90" t="s">
        <v>5330</v>
      </c>
      <c r="AC90" t="s">
        <v>40</v>
      </c>
      <c r="AD90" t="s">
        <v>41</v>
      </c>
      <c r="AE90" t="s">
        <v>42</v>
      </c>
      <c r="AF90" t="s">
        <v>43</v>
      </c>
      <c r="AG90" t="s">
        <v>5330</v>
      </c>
      <c r="AH90" t="s">
        <v>5330</v>
      </c>
      <c r="AI90" t="s">
        <v>5330</v>
      </c>
      <c r="AJ90" t="s">
        <v>5330</v>
      </c>
      <c r="AK90" s="10">
        <v>29.5</v>
      </c>
      <c r="AL90" s="10">
        <v>31.5</v>
      </c>
      <c r="AM90" s="6" t="s">
        <v>45</v>
      </c>
      <c r="AN90" s="6" t="s">
        <v>276</v>
      </c>
      <c r="AO90" s="6" t="s">
        <v>277</v>
      </c>
      <c r="AP90" s="6" t="s">
        <v>9326</v>
      </c>
      <c r="AQ90" s="6" t="str">
        <f t="shared" si="33"/>
        <v>2W Distributor Bike, 2W Distributor, H2, International - Bike, International - AS, International, International - New, Moto Dealers, Motonet, Retail, TREK</v>
      </c>
      <c r="AR90" s="1" t="str">
        <f t="shared" si="20"/>
        <v>2W Distributor Bike</v>
      </c>
      <c r="AS90" s="1" t="str">
        <f t="shared" si="21"/>
        <v/>
      </c>
      <c r="AT90" s="1" t="str">
        <f t="shared" si="22"/>
        <v>2W Distributor</v>
      </c>
      <c r="AU90" s="1" t="str">
        <f t="shared" si="23"/>
        <v>H2</v>
      </c>
      <c r="AV90" s="1" t="str">
        <f t="shared" si="23"/>
        <v>International - Bike</v>
      </c>
      <c r="AW90" s="1" t="str">
        <f t="shared" si="24"/>
        <v/>
      </c>
      <c r="AX90" s="1" t="str">
        <f t="shared" si="25"/>
        <v>International - AS</v>
      </c>
      <c r="AY90" s="1" t="str">
        <f t="shared" si="25"/>
        <v>International</v>
      </c>
      <c r="AZ90" s="1" t="str">
        <f t="shared" si="25"/>
        <v>International - New</v>
      </c>
      <c r="BA90" s="1" t="str">
        <f t="shared" si="26"/>
        <v/>
      </c>
      <c r="BB90" s="1" t="str">
        <f t="shared" si="27"/>
        <v>Moto Dealers</v>
      </c>
      <c r="BC90" s="1" t="str">
        <f t="shared" si="27"/>
        <v>Motonet</v>
      </c>
      <c r="BD90" s="1" t="str">
        <f t="shared" si="28"/>
        <v/>
      </c>
      <c r="BE90" s="1" t="str">
        <f t="shared" si="29"/>
        <v>Retail</v>
      </c>
      <c r="BF90" s="1" t="str">
        <f t="shared" si="30"/>
        <v>TREK</v>
      </c>
      <c r="BG90" t="s">
        <v>9454</v>
      </c>
      <c r="BH90" t="str">
        <f t="shared" si="31"/>
        <v>https://fs.amplifi.io//file?id=8a2653d7-97eb-4ac1-b7c2-a5dfeac3aa74&amp;variant=thumb&amp;extension=png</v>
      </c>
      <c r="BI90" t="e">
        <v>#N/A</v>
      </c>
      <c r="BJ90" t="e">
        <v>#N/A</v>
      </c>
      <c r="BK90" t="e">
        <v>#N/A</v>
      </c>
      <c r="BL90" t="e">
        <v>#N/A</v>
      </c>
      <c r="BM90" t="e">
        <v>#N/A</v>
      </c>
      <c r="BN90" t="e">
        <v>#N/A</v>
      </c>
      <c r="BO90" t="e">
        <v>#N/A</v>
      </c>
      <c r="BP90" t="e">
        <v>#N/A</v>
      </c>
      <c r="BQ90" t="e">
        <v>#N/A</v>
      </c>
      <c r="BR90" t="e">
        <v>#N/A</v>
      </c>
      <c r="BS90" t="e">
        <v>#N/A</v>
      </c>
    </row>
    <row r="91" spans="1:71" ht="17" x14ac:dyDescent="0.2">
      <c r="A91">
        <v>386</v>
      </c>
      <c r="B91" t="str">
        <f t="shared" si="32"/>
        <v>10026-00000</v>
      </c>
      <c r="C91" t="str">
        <f t="shared" si="32"/>
        <v>10026-00000</v>
      </c>
      <c r="D91" s="7" t="s">
        <v>284</v>
      </c>
      <c r="E91" s="6" t="s">
        <v>208</v>
      </c>
      <c r="F91" t="s">
        <v>8991</v>
      </c>
      <c r="G91" s="6" t="s">
        <v>285</v>
      </c>
      <c r="H91" t="s">
        <v>34</v>
      </c>
      <c r="I91" s="6" t="s">
        <v>34</v>
      </c>
      <c r="J91" s="6" t="s">
        <v>5329</v>
      </c>
      <c r="K91" s="6" t="s">
        <v>5333</v>
      </c>
      <c r="L91" s="6" t="s">
        <v>8992</v>
      </c>
      <c r="M91" s="6" t="s">
        <v>34</v>
      </c>
      <c r="N91" s="6" t="s">
        <v>5359</v>
      </c>
      <c r="Q91" s="6" t="s">
        <v>35</v>
      </c>
      <c r="R91" s="9" t="b">
        <v>1</v>
      </c>
      <c r="S91" s="9" t="b">
        <v>1</v>
      </c>
      <c r="T91" s="6" t="s">
        <v>284</v>
      </c>
      <c r="U91" s="6" t="s">
        <v>284</v>
      </c>
      <c r="V91" t="s">
        <v>286</v>
      </c>
      <c r="W91" t="s">
        <v>287</v>
      </c>
      <c r="X91" t="s">
        <v>288</v>
      </c>
      <c r="Y91" t="s">
        <v>289</v>
      </c>
      <c r="Z91" t="s">
        <v>5330</v>
      </c>
      <c r="AA91" t="s">
        <v>5330</v>
      </c>
      <c r="AB91" t="s">
        <v>5330</v>
      </c>
      <c r="AC91" t="s">
        <v>40</v>
      </c>
      <c r="AD91" t="s">
        <v>41</v>
      </c>
      <c r="AE91" t="s">
        <v>42</v>
      </c>
      <c r="AF91" t="s">
        <v>43</v>
      </c>
      <c r="AG91" t="s">
        <v>44</v>
      </c>
      <c r="AH91" t="s">
        <v>5330</v>
      </c>
      <c r="AI91" t="s">
        <v>5330</v>
      </c>
      <c r="AJ91" t="s">
        <v>5330</v>
      </c>
      <c r="AK91" s="10">
        <v>34.5</v>
      </c>
      <c r="AL91" s="10">
        <v>36.5</v>
      </c>
      <c r="AM91" s="6" t="s">
        <v>45</v>
      </c>
      <c r="AN91" s="6" t="s">
        <v>290</v>
      </c>
      <c r="AO91" s="6" t="s">
        <v>291</v>
      </c>
      <c r="AP91" s="6" t="s">
        <v>9327</v>
      </c>
      <c r="AQ91" s="6" t="str">
        <f t="shared" si="33"/>
        <v>2W Distributor Bike, 2W Distributor, H2, International - Bike, International - AS, International, International - New, Moto Dealers, Motonet, Retail, TREK</v>
      </c>
      <c r="AR91" s="1" t="str">
        <f t="shared" si="20"/>
        <v>2W Distributor Bike</v>
      </c>
      <c r="AS91" s="1" t="str">
        <f t="shared" si="21"/>
        <v/>
      </c>
      <c r="AT91" s="1" t="str">
        <f t="shared" si="22"/>
        <v>2W Distributor</v>
      </c>
      <c r="AU91" s="1" t="str">
        <f t="shared" si="23"/>
        <v>H2</v>
      </c>
      <c r="AV91" s="1" t="str">
        <f t="shared" si="23"/>
        <v>International - Bike</v>
      </c>
      <c r="AW91" s="1" t="str">
        <f t="shared" si="24"/>
        <v/>
      </c>
      <c r="AX91" s="1" t="str">
        <f t="shared" si="25"/>
        <v>International - AS</v>
      </c>
      <c r="AY91" s="1" t="str">
        <f t="shared" si="25"/>
        <v>International</v>
      </c>
      <c r="AZ91" s="1" t="str">
        <f t="shared" si="25"/>
        <v>International - New</v>
      </c>
      <c r="BA91" s="1" t="str">
        <f t="shared" si="26"/>
        <v/>
      </c>
      <c r="BB91" s="1" t="str">
        <f t="shared" si="27"/>
        <v>Moto Dealers</v>
      </c>
      <c r="BC91" s="1" t="str">
        <f t="shared" si="27"/>
        <v>Motonet</v>
      </c>
      <c r="BD91" s="1" t="str">
        <f t="shared" si="28"/>
        <v/>
      </c>
      <c r="BE91" s="1" t="str">
        <f t="shared" si="29"/>
        <v>Retail</v>
      </c>
      <c r="BF91" s="1" t="str">
        <f t="shared" si="30"/>
        <v>TREK</v>
      </c>
      <c r="BG91" t="s">
        <v>5463</v>
      </c>
      <c r="BH91" t="str">
        <f t="shared" si="31"/>
        <v>https://fs.amplifi.io//file?id=678b0e29-598a-42eb-baab-7ee60d670528&amp;variant=thumb&amp;extension=png</v>
      </c>
      <c r="BI91" t="s">
        <v>5978</v>
      </c>
      <c r="BJ91" t="s">
        <v>5979</v>
      </c>
      <c r="BK91" t="s">
        <v>5980</v>
      </c>
      <c r="BL91" t="s">
        <v>5463</v>
      </c>
    </row>
    <row r="92" spans="1:71" ht="17" x14ac:dyDescent="0.2">
      <c r="A92">
        <v>391</v>
      </c>
      <c r="B92" t="str">
        <f t="shared" si="32"/>
        <v>10026-00005</v>
      </c>
      <c r="C92" t="str">
        <f t="shared" si="32"/>
        <v>10026-00005</v>
      </c>
      <c r="D92" s="7" t="s">
        <v>293</v>
      </c>
      <c r="E92" s="6" t="s">
        <v>208</v>
      </c>
      <c r="F92" t="s">
        <v>8991</v>
      </c>
      <c r="G92" s="6" t="s">
        <v>285</v>
      </c>
      <c r="H92" t="s">
        <v>34</v>
      </c>
      <c r="I92" s="6" t="s">
        <v>34</v>
      </c>
      <c r="J92" s="6" t="s">
        <v>5329</v>
      </c>
      <c r="K92" s="6" t="s">
        <v>5333</v>
      </c>
      <c r="L92" s="6" t="s">
        <v>8992</v>
      </c>
      <c r="M92" s="6" t="s">
        <v>34</v>
      </c>
      <c r="N92" s="6" t="s">
        <v>5359</v>
      </c>
      <c r="Q92" s="6" t="s">
        <v>97</v>
      </c>
      <c r="R92" s="9" t="b">
        <v>1</v>
      </c>
      <c r="S92" s="9" t="b">
        <v>1</v>
      </c>
      <c r="T92" s="6" t="s">
        <v>293</v>
      </c>
      <c r="U92" s="6" t="s">
        <v>293</v>
      </c>
      <c r="V92" t="s">
        <v>294</v>
      </c>
      <c r="W92" t="s">
        <v>295</v>
      </c>
      <c r="X92" t="s">
        <v>296</v>
      </c>
      <c r="Y92" t="s">
        <v>297</v>
      </c>
      <c r="Z92" t="s">
        <v>5330</v>
      </c>
      <c r="AA92" t="s">
        <v>5330</v>
      </c>
      <c r="AB92" t="s">
        <v>5330</v>
      </c>
      <c r="AC92" t="s">
        <v>40</v>
      </c>
      <c r="AD92" t="s">
        <v>41</v>
      </c>
      <c r="AE92" t="s">
        <v>42</v>
      </c>
      <c r="AF92" t="s">
        <v>43</v>
      </c>
      <c r="AG92" t="s">
        <v>44</v>
      </c>
      <c r="AH92" t="s">
        <v>5330</v>
      </c>
      <c r="AI92" t="s">
        <v>5330</v>
      </c>
      <c r="AJ92" t="s">
        <v>5330</v>
      </c>
      <c r="AK92" s="10">
        <v>34.5</v>
      </c>
      <c r="AL92" s="10">
        <v>36.5</v>
      </c>
      <c r="AM92" s="6" t="s">
        <v>45</v>
      </c>
      <c r="AN92" s="6" t="s">
        <v>290</v>
      </c>
      <c r="AO92" s="6" t="s">
        <v>291</v>
      </c>
      <c r="AP92" s="6" t="s">
        <v>9327</v>
      </c>
      <c r="AQ92" s="6" t="str">
        <f t="shared" si="33"/>
        <v>2W Distributor Bike, 2W Distributor, H2, International - Bike, International - AS, International, International - New, Moto Dealers, Motonet, Retail, TREK</v>
      </c>
      <c r="AR92" s="1" t="str">
        <f t="shared" si="20"/>
        <v>2W Distributor Bike</v>
      </c>
      <c r="AS92" s="1" t="str">
        <f t="shared" si="21"/>
        <v/>
      </c>
      <c r="AT92" s="1" t="str">
        <f t="shared" si="22"/>
        <v>2W Distributor</v>
      </c>
      <c r="AU92" s="1" t="str">
        <f t="shared" si="23"/>
        <v>H2</v>
      </c>
      <c r="AV92" s="1" t="str">
        <f t="shared" si="23"/>
        <v>International - Bike</v>
      </c>
      <c r="AW92" s="1" t="str">
        <f t="shared" si="24"/>
        <v/>
      </c>
      <c r="AX92" s="1" t="str">
        <f t="shared" si="25"/>
        <v>International - AS</v>
      </c>
      <c r="AY92" s="1" t="str">
        <f t="shared" si="25"/>
        <v>International</v>
      </c>
      <c r="AZ92" s="1" t="str">
        <f t="shared" si="25"/>
        <v>International - New</v>
      </c>
      <c r="BA92" s="1" t="str">
        <f t="shared" si="26"/>
        <v/>
      </c>
      <c r="BB92" s="1" t="str">
        <f t="shared" si="27"/>
        <v>Moto Dealers</v>
      </c>
      <c r="BC92" s="1" t="str">
        <f t="shared" si="27"/>
        <v>Motonet</v>
      </c>
      <c r="BD92" s="1" t="str">
        <f t="shared" si="28"/>
        <v/>
      </c>
      <c r="BE92" s="1" t="str">
        <f t="shared" si="29"/>
        <v>Retail</v>
      </c>
      <c r="BF92" s="1" t="str">
        <f t="shared" si="30"/>
        <v>TREK</v>
      </c>
      <c r="BG92" t="s">
        <v>5464</v>
      </c>
      <c r="BH92" t="str">
        <f t="shared" si="31"/>
        <v>https://fs.amplifi.io//file?id=38ec5dd6-df4f-4c49-9cbe-8f8f3e69baba&amp;variant=thumb&amp;extension=png</v>
      </c>
      <c r="BI92" t="s">
        <v>5981</v>
      </c>
      <c r="BJ92" t="s">
        <v>5982</v>
      </c>
      <c r="BK92" t="s">
        <v>5464</v>
      </c>
      <c r="BL92" t="s">
        <v>5983</v>
      </c>
    </row>
    <row r="93" spans="1:71" ht="17" x14ac:dyDescent="0.2">
      <c r="A93">
        <v>396</v>
      </c>
      <c r="B93" t="str">
        <f t="shared" si="32"/>
        <v>10026-00015</v>
      </c>
      <c r="C93" t="str">
        <f t="shared" si="32"/>
        <v>10026-00015</v>
      </c>
      <c r="D93" s="7" t="s">
        <v>298</v>
      </c>
      <c r="E93" s="6" t="s">
        <v>208</v>
      </c>
      <c r="F93" t="s">
        <v>8991</v>
      </c>
      <c r="G93" s="6" t="s">
        <v>285</v>
      </c>
      <c r="H93" t="s">
        <v>34</v>
      </c>
      <c r="I93" s="6" t="s">
        <v>34</v>
      </c>
      <c r="J93" s="6" t="s">
        <v>5329</v>
      </c>
      <c r="K93" s="6" t="s">
        <v>5333</v>
      </c>
      <c r="L93" s="6" t="s">
        <v>8992</v>
      </c>
      <c r="M93" s="6" t="s">
        <v>34</v>
      </c>
      <c r="N93" s="6" t="s">
        <v>5359</v>
      </c>
      <c r="Q93" s="6" t="s">
        <v>103</v>
      </c>
      <c r="R93" s="9" t="b">
        <v>1</v>
      </c>
      <c r="S93" s="9" t="b">
        <v>1</v>
      </c>
      <c r="T93" s="6" t="s">
        <v>298</v>
      </c>
      <c r="U93" s="6" t="s">
        <v>298</v>
      </c>
      <c r="V93" t="s">
        <v>299</v>
      </c>
      <c r="W93" t="s">
        <v>300</v>
      </c>
      <c r="X93" t="s">
        <v>301</v>
      </c>
      <c r="Y93" t="s">
        <v>302</v>
      </c>
      <c r="Z93" t="s">
        <v>5330</v>
      </c>
      <c r="AA93" t="s">
        <v>5330</v>
      </c>
      <c r="AB93" t="s">
        <v>5330</v>
      </c>
      <c r="AC93" t="s">
        <v>40</v>
      </c>
      <c r="AD93" t="s">
        <v>41</v>
      </c>
      <c r="AE93" t="s">
        <v>42</v>
      </c>
      <c r="AF93" t="s">
        <v>43</v>
      </c>
      <c r="AG93" t="s">
        <v>44</v>
      </c>
      <c r="AH93" t="s">
        <v>5330</v>
      </c>
      <c r="AI93" t="s">
        <v>5330</v>
      </c>
      <c r="AJ93" t="s">
        <v>5330</v>
      </c>
      <c r="AK93" s="10">
        <v>34.5</v>
      </c>
      <c r="AL93" s="10">
        <v>36.5</v>
      </c>
      <c r="AM93" s="6" t="s">
        <v>45</v>
      </c>
      <c r="AN93" s="6" t="s">
        <v>290</v>
      </c>
      <c r="AO93" s="6" t="s">
        <v>291</v>
      </c>
      <c r="AP93" s="6" t="s">
        <v>9327</v>
      </c>
      <c r="AQ93" s="6" t="str">
        <f t="shared" si="33"/>
        <v>2W Distributor Bike, 2W Distributor, H2, International - Bike, International - AS, International, International - New, Moto Dealers, Motonet, Retail, TREK</v>
      </c>
      <c r="AR93" s="1" t="str">
        <f t="shared" si="20"/>
        <v>2W Distributor Bike</v>
      </c>
      <c r="AS93" s="1" t="str">
        <f t="shared" si="21"/>
        <v/>
      </c>
      <c r="AT93" s="1" t="str">
        <f t="shared" si="22"/>
        <v>2W Distributor</v>
      </c>
      <c r="AU93" s="1" t="str">
        <f t="shared" si="23"/>
        <v>H2</v>
      </c>
      <c r="AV93" s="1" t="str">
        <f t="shared" si="23"/>
        <v>International - Bike</v>
      </c>
      <c r="AW93" s="1" t="str">
        <f t="shared" si="24"/>
        <v/>
      </c>
      <c r="AX93" s="1" t="str">
        <f t="shared" si="25"/>
        <v>International - AS</v>
      </c>
      <c r="AY93" s="1" t="str">
        <f t="shared" si="25"/>
        <v>International</v>
      </c>
      <c r="AZ93" s="1" t="str">
        <f t="shared" si="25"/>
        <v>International - New</v>
      </c>
      <c r="BA93" s="1" t="str">
        <f t="shared" si="26"/>
        <v/>
      </c>
      <c r="BB93" s="1" t="str">
        <f t="shared" si="27"/>
        <v>Moto Dealers</v>
      </c>
      <c r="BC93" s="1" t="str">
        <f t="shared" si="27"/>
        <v>Motonet</v>
      </c>
      <c r="BD93" s="1" t="str">
        <f t="shared" si="28"/>
        <v/>
      </c>
      <c r="BE93" s="1" t="str">
        <f t="shared" si="29"/>
        <v>Retail</v>
      </c>
      <c r="BF93" s="1" t="str">
        <f t="shared" si="30"/>
        <v>TREK</v>
      </c>
      <c r="BG93" t="s">
        <v>5142</v>
      </c>
      <c r="BH93" t="str">
        <f t="shared" si="31"/>
        <v>https://fs.amplifi.io//file?id=a64d73d4-03dc-4690-8699-7617946699b1&amp;variant=thumb&amp;extension=png</v>
      </c>
      <c r="BI93" t="s">
        <v>5142</v>
      </c>
      <c r="BJ93" t="s">
        <v>5984</v>
      </c>
    </row>
    <row r="94" spans="1:71" ht="17" x14ac:dyDescent="0.2">
      <c r="A94">
        <v>401</v>
      </c>
      <c r="B94" t="str">
        <f t="shared" si="32"/>
        <v>10026-00025</v>
      </c>
      <c r="C94" t="str">
        <f t="shared" si="32"/>
        <v>10026-00025</v>
      </c>
      <c r="D94" s="7" t="s">
        <v>8249</v>
      </c>
      <c r="E94" s="6" t="s">
        <v>208</v>
      </c>
      <c r="F94" t="s">
        <v>8991</v>
      </c>
      <c r="G94" s="6" t="s">
        <v>285</v>
      </c>
      <c r="H94" t="s">
        <v>34</v>
      </c>
      <c r="I94" s="6" t="s">
        <v>34</v>
      </c>
      <c r="J94" s="6" t="s">
        <v>5329</v>
      </c>
      <c r="K94" s="6" t="s">
        <v>8991</v>
      </c>
      <c r="L94" s="6" t="s">
        <v>8991</v>
      </c>
      <c r="M94" s="6" t="s">
        <v>34</v>
      </c>
      <c r="N94" s="6" t="s">
        <v>5359</v>
      </c>
      <c r="Q94" s="6" t="s">
        <v>9073</v>
      </c>
      <c r="R94" s="9" t="b">
        <v>0</v>
      </c>
      <c r="S94" s="9" t="b">
        <v>0</v>
      </c>
      <c r="T94" s="6" t="s">
        <v>8249</v>
      </c>
      <c r="U94" s="6" t="s">
        <v>8249</v>
      </c>
      <c r="V94" t="s">
        <v>8250</v>
      </c>
      <c r="W94" t="s">
        <v>8251</v>
      </c>
      <c r="X94" t="s">
        <v>8252</v>
      </c>
      <c r="Y94" t="s">
        <v>5330</v>
      </c>
      <c r="Z94" t="s">
        <v>5330</v>
      </c>
      <c r="AA94" t="s">
        <v>5330</v>
      </c>
      <c r="AB94" t="s">
        <v>5330</v>
      </c>
      <c r="AC94" t="s">
        <v>40</v>
      </c>
      <c r="AD94" t="s">
        <v>41</v>
      </c>
      <c r="AE94" t="s">
        <v>42</v>
      </c>
      <c r="AF94" t="s">
        <v>43</v>
      </c>
      <c r="AG94" t="s">
        <v>5330</v>
      </c>
      <c r="AH94" t="s">
        <v>5330</v>
      </c>
      <c r="AI94" t="s">
        <v>5330</v>
      </c>
      <c r="AJ94" t="s">
        <v>5330</v>
      </c>
      <c r="AK94" s="10">
        <v>34.5</v>
      </c>
      <c r="AL94" s="10">
        <v>36.5</v>
      </c>
      <c r="AM94" s="6" t="s">
        <v>45</v>
      </c>
      <c r="AN94" s="6" t="s">
        <v>290</v>
      </c>
      <c r="AO94" s="6" t="s">
        <v>291</v>
      </c>
      <c r="AP94" s="6" t="s">
        <v>9327</v>
      </c>
      <c r="AQ94" s="6" t="str">
        <f t="shared" si="33"/>
        <v>2W Distributor Bike, 2W Distributor, H2, International - Bike, International - AS, International, International - New, Moto Dealers, Motonet, Retail, TREK</v>
      </c>
      <c r="AR94" s="1" t="str">
        <f t="shared" si="20"/>
        <v>2W Distributor Bike</v>
      </c>
      <c r="AS94" s="1" t="str">
        <f t="shared" si="21"/>
        <v/>
      </c>
      <c r="AT94" s="1" t="str">
        <f t="shared" si="22"/>
        <v>2W Distributor</v>
      </c>
      <c r="AU94" s="1" t="str">
        <f t="shared" si="23"/>
        <v>H2</v>
      </c>
      <c r="AV94" s="1" t="str">
        <f t="shared" si="23"/>
        <v>International - Bike</v>
      </c>
      <c r="AW94" s="1" t="str">
        <f t="shared" si="24"/>
        <v/>
      </c>
      <c r="AX94" s="1" t="str">
        <f t="shared" si="25"/>
        <v>International - AS</v>
      </c>
      <c r="AY94" s="1" t="str">
        <f t="shared" si="25"/>
        <v>International</v>
      </c>
      <c r="AZ94" s="1" t="str">
        <f t="shared" si="25"/>
        <v>International - New</v>
      </c>
      <c r="BA94" s="1" t="str">
        <f t="shared" si="26"/>
        <v/>
      </c>
      <c r="BB94" s="1" t="str">
        <f t="shared" si="27"/>
        <v>Moto Dealers</v>
      </c>
      <c r="BC94" s="1" t="str">
        <f t="shared" si="27"/>
        <v>Motonet</v>
      </c>
      <c r="BD94" s="1" t="str">
        <f t="shared" si="28"/>
        <v/>
      </c>
      <c r="BE94" s="1" t="str">
        <f t="shared" si="29"/>
        <v>Retail</v>
      </c>
      <c r="BF94" s="1" t="str">
        <f t="shared" si="30"/>
        <v>TREK</v>
      </c>
      <c r="BG94" t="e">
        <v>#N/A</v>
      </c>
      <c r="BH94" t="e">
        <f t="shared" si="31"/>
        <v>#N/A</v>
      </c>
    </row>
    <row r="95" spans="1:71" ht="17" x14ac:dyDescent="0.2">
      <c r="A95">
        <v>405</v>
      </c>
      <c r="B95" t="str">
        <f t="shared" si="32"/>
        <v>10026-00030</v>
      </c>
      <c r="C95" t="str">
        <f t="shared" si="32"/>
        <v>10026-00030</v>
      </c>
      <c r="D95" s="7" t="s">
        <v>8253</v>
      </c>
      <c r="E95" s="6" t="s">
        <v>208</v>
      </c>
      <c r="F95" t="s">
        <v>8991</v>
      </c>
      <c r="G95" s="6" t="s">
        <v>285</v>
      </c>
      <c r="H95" t="s">
        <v>34</v>
      </c>
      <c r="I95" s="6" t="s">
        <v>34</v>
      </c>
      <c r="J95" s="6" t="s">
        <v>5329</v>
      </c>
      <c r="K95" s="6" t="s">
        <v>8991</v>
      </c>
      <c r="L95" s="6" t="s">
        <v>8991</v>
      </c>
      <c r="M95" s="6" t="s">
        <v>34</v>
      </c>
      <c r="N95" s="6" t="s">
        <v>5359</v>
      </c>
      <c r="Q95" s="6" t="s">
        <v>9074</v>
      </c>
      <c r="R95" s="9" t="b">
        <v>0</v>
      </c>
      <c r="S95" s="9" t="b">
        <v>0</v>
      </c>
      <c r="T95" s="6" t="s">
        <v>8253</v>
      </c>
      <c r="U95" s="6" t="s">
        <v>8253</v>
      </c>
      <c r="V95" t="s">
        <v>8254</v>
      </c>
      <c r="W95" t="s">
        <v>8255</v>
      </c>
      <c r="X95" t="s">
        <v>8256</v>
      </c>
      <c r="Y95" t="s">
        <v>5330</v>
      </c>
      <c r="Z95" t="s">
        <v>5330</v>
      </c>
      <c r="AA95" t="s">
        <v>5330</v>
      </c>
      <c r="AB95" t="s">
        <v>5330</v>
      </c>
      <c r="AC95" t="s">
        <v>40</v>
      </c>
      <c r="AD95" t="s">
        <v>41</v>
      </c>
      <c r="AE95" t="s">
        <v>42</v>
      </c>
      <c r="AF95" t="s">
        <v>43</v>
      </c>
      <c r="AG95" t="s">
        <v>5330</v>
      </c>
      <c r="AH95" t="s">
        <v>5330</v>
      </c>
      <c r="AI95" t="s">
        <v>5330</v>
      </c>
      <c r="AJ95" t="s">
        <v>5330</v>
      </c>
      <c r="AK95" s="10">
        <v>34.5</v>
      </c>
      <c r="AL95" s="10">
        <v>36.5</v>
      </c>
      <c r="AM95" s="6" t="s">
        <v>45</v>
      </c>
      <c r="AN95" s="6" t="s">
        <v>290</v>
      </c>
      <c r="AO95" s="6" t="s">
        <v>291</v>
      </c>
      <c r="AP95" s="6" t="s">
        <v>9327</v>
      </c>
      <c r="AQ95" s="6" t="str">
        <f t="shared" si="33"/>
        <v>2W Distributor Bike, 2W Distributor, H2, International - Bike, International - AS, International, International - New, Moto Dealers, Motonet, Retail, TREK</v>
      </c>
      <c r="AR95" s="1" t="str">
        <f t="shared" si="20"/>
        <v>2W Distributor Bike</v>
      </c>
      <c r="AS95" s="1" t="str">
        <f t="shared" si="21"/>
        <v/>
      </c>
      <c r="AT95" s="1" t="str">
        <f t="shared" si="22"/>
        <v>2W Distributor</v>
      </c>
      <c r="AU95" s="1" t="str">
        <f t="shared" si="23"/>
        <v>H2</v>
      </c>
      <c r="AV95" s="1" t="str">
        <f t="shared" si="23"/>
        <v>International - Bike</v>
      </c>
      <c r="AW95" s="1" t="str">
        <f t="shared" si="24"/>
        <v/>
      </c>
      <c r="AX95" s="1" t="str">
        <f t="shared" si="25"/>
        <v>International - AS</v>
      </c>
      <c r="AY95" s="1" t="str">
        <f t="shared" si="25"/>
        <v>International</v>
      </c>
      <c r="AZ95" s="1" t="str">
        <f t="shared" si="25"/>
        <v>International - New</v>
      </c>
      <c r="BA95" s="1" t="str">
        <f t="shared" si="26"/>
        <v/>
      </c>
      <c r="BB95" s="1" t="str">
        <f t="shared" si="27"/>
        <v>Moto Dealers</v>
      </c>
      <c r="BC95" s="1" t="str">
        <f t="shared" si="27"/>
        <v>Motonet</v>
      </c>
      <c r="BD95" s="1" t="str">
        <f t="shared" si="28"/>
        <v/>
      </c>
      <c r="BE95" s="1" t="str">
        <f t="shared" si="29"/>
        <v>Retail</v>
      </c>
      <c r="BF95" s="1" t="str">
        <f t="shared" si="30"/>
        <v>TREK</v>
      </c>
      <c r="BG95" t="e">
        <v>#N/A</v>
      </c>
      <c r="BH95" t="e">
        <f t="shared" si="31"/>
        <v>#N/A</v>
      </c>
    </row>
    <row r="96" spans="1:71" ht="17" x14ac:dyDescent="0.2">
      <c r="A96">
        <v>409</v>
      </c>
      <c r="B96" t="str">
        <f t="shared" si="32"/>
        <v>10027-00000</v>
      </c>
      <c r="C96" t="str">
        <f t="shared" si="32"/>
        <v>10027-00000</v>
      </c>
      <c r="D96" s="7" t="s">
        <v>303</v>
      </c>
      <c r="E96" s="6" t="s">
        <v>208</v>
      </c>
      <c r="F96" t="s">
        <v>8991</v>
      </c>
      <c r="G96" s="6" t="s">
        <v>304</v>
      </c>
      <c r="H96" t="s">
        <v>34</v>
      </c>
      <c r="I96" s="6" t="s">
        <v>34</v>
      </c>
      <c r="J96" s="6" t="s">
        <v>5329</v>
      </c>
      <c r="K96" s="6" t="s">
        <v>5333</v>
      </c>
      <c r="L96" s="6" t="s">
        <v>8992</v>
      </c>
      <c r="M96" s="6" t="s">
        <v>34</v>
      </c>
      <c r="N96" s="6" t="s">
        <v>5359</v>
      </c>
      <c r="Q96" s="6" t="s">
        <v>88</v>
      </c>
      <c r="R96" s="9" t="b">
        <v>1</v>
      </c>
      <c r="S96" s="9" t="b">
        <v>1</v>
      </c>
      <c r="T96" s="6" t="s">
        <v>303</v>
      </c>
      <c r="U96" s="6" t="s">
        <v>303</v>
      </c>
      <c r="V96" t="s">
        <v>305</v>
      </c>
      <c r="W96" t="s">
        <v>306</v>
      </c>
      <c r="X96" t="s">
        <v>307</v>
      </c>
      <c r="Y96" t="s">
        <v>308</v>
      </c>
      <c r="Z96" t="s">
        <v>5330</v>
      </c>
      <c r="AA96" t="s">
        <v>5330</v>
      </c>
      <c r="AB96" t="s">
        <v>5330</v>
      </c>
      <c r="AC96" t="s">
        <v>40</v>
      </c>
      <c r="AD96" t="s">
        <v>41</v>
      </c>
      <c r="AE96" t="s">
        <v>42</v>
      </c>
      <c r="AF96" t="s">
        <v>43</v>
      </c>
      <c r="AG96" t="s">
        <v>44</v>
      </c>
      <c r="AH96" t="s">
        <v>5330</v>
      </c>
      <c r="AI96" t="s">
        <v>5330</v>
      </c>
      <c r="AJ96" t="s">
        <v>5330</v>
      </c>
      <c r="AK96" s="10">
        <v>36.5</v>
      </c>
      <c r="AL96" s="10">
        <v>38.5</v>
      </c>
      <c r="AM96" s="6" t="s">
        <v>45</v>
      </c>
      <c r="AN96" s="6" t="s">
        <v>309</v>
      </c>
      <c r="AO96" s="6" t="s">
        <v>310</v>
      </c>
      <c r="AP96" s="6" t="s">
        <v>9328</v>
      </c>
      <c r="AQ96" s="6" t="str">
        <f t="shared" si="33"/>
        <v>2W Distributor Bike, 2W Distributor, H2, International - Bike, International - AS, International, International - New, Moto Dealers, Motonet, Retail, TREK</v>
      </c>
      <c r="AR96" s="1" t="str">
        <f t="shared" si="20"/>
        <v>2W Distributor Bike</v>
      </c>
      <c r="AS96" s="1" t="str">
        <f t="shared" si="21"/>
        <v/>
      </c>
      <c r="AT96" s="1" t="str">
        <f t="shared" si="22"/>
        <v>2W Distributor</v>
      </c>
      <c r="AU96" s="1" t="str">
        <f t="shared" si="23"/>
        <v>H2</v>
      </c>
      <c r="AV96" s="1" t="str">
        <f t="shared" si="23"/>
        <v>International - Bike</v>
      </c>
      <c r="AW96" s="1" t="str">
        <f t="shared" si="24"/>
        <v/>
      </c>
      <c r="AX96" s="1" t="str">
        <f t="shared" si="25"/>
        <v>International - AS</v>
      </c>
      <c r="AY96" s="1" t="str">
        <f t="shared" si="25"/>
        <v>International</v>
      </c>
      <c r="AZ96" s="1" t="str">
        <f t="shared" si="25"/>
        <v>International - New</v>
      </c>
      <c r="BA96" s="1" t="str">
        <f t="shared" si="26"/>
        <v/>
      </c>
      <c r="BB96" s="1" t="str">
        <f t="shared" si="27"/>
        <v>Moto Dealers</v>
      </c>
      <c r="BC96" s="1" t="str">
        <f t="shared" si="27"/>
        <v>Motonet</v>
      </c>
      <c r="BD96" s="1" t="str">
        <f t="shared" si="28"/>
        <v/>
      </c>
      <c r="BE96" s="1" t="str">
        <f t="shared" si="29"/>
        <v>Retail</v>
      </c>
      <c r="BF96" s="1" t="str">
        <f t="shared" si="30"/>
        <v>TREK</v>
      </c>
      <c r="BG96" t="s">
        <v>5465</v>
      </c>
      <c r="BH96" t="str">
        <f t="shared" si="31"/>
        <v>https://fs.amplifi.io//file?id=45359ac0-96a2-4ceb-a87b-4cc7ecab6950&amp;variant=thumb&amp;extension=png</v>
      </c>
      <c r="BI96" t="s">
        <v>5465</v>
      </c>
      <c r="BJ96" t="s">
        <v>5985</v>
      </c>
      <c r="BK96" t="s">
        <v>5986</v>
      </c>
      <c r="BL96" t="s">
        <v>5987</v>
      </c>
    </row>
    <row r="97" spans="1:62" ht="17" x14ac:dyDescent="0.2">
      <c r="A97">
        <v>414</v>
      </c>
      <c r="B97" t="str">
        <f t="shared" si="32"/>
        <v>10027-00010</v>
      </c>
      <c r="C97" t="str">
        <f t="shared" si="32"/>
        <v>10027-00010</v>
      </c>
      <c r="D97" s="7" t="s">
        <v>312</v>
      </c>
      <c r="E97" s="6" t="s">
        <v>208</v>
      </c>
      <c r="F97" t="s">
        <v>8991</v>
      </c>
      <c r="G97" s="6" t="s">
        <v>304</v>
      </c>
      <c r="H97" t="s">
        <v>34</v>
      </c>
      <c r="I97" s="6" t="s">
        <v>34</v>
      </c>
      <c r="J97" s="6" t="s">
        <v>5329</v>
      </c>
      <c r="K97" s="6" t="s">
        <v>5333</v>
      </c>
      <c r="L97" s="6" t="s">
        <v>8992</v>
      </c>
      <c r="M97" s="6" t="s">
        <v>34</v>
      </c>
      <c r="N97" s="6" t="s">
        <v>5359</v>
      </c>
      <c r="Q97" s="6" t="s">
        <v>97</v>
      </c>
      <c r="R97" s="9" t="b">
        <v>1</v>
      </c>
      <c r="S97" s="9" t="b">
        <v>1</v>
      </c>
      <c r="T97" s="6" t="s">
        <v>312</v>
      </c>
      <c r="U97" s="6" t="s">
        <v>312</v>
      </c>
      <c r="V97" t="s">
        <v>313</v>
      </c>
      <c r="W97" t="s">
        <v>314</v>
      </c>
      <c r="X97" t="s">
        <v>315</v>
      </c>
      <c r="Y97" t="s">
        <v>316</v>
      </c>
      <c r="Z97" t="s">
        <v>5330</v>
      </c>
      <c r="AA97" t="s">
        <v>5330</v>
      </c>
      <c r="AB97" t="s">
        <v>5330</v>
      </c>
      <c r="AC97" t="s">
        <v>40</v>
      </c>
      <c r="AD97" t="s">
        <v>41</v>
      </c>
      <c r="AE97" t="s">
        <v>42</v>
      </c>
      <c r="AF97" t="s">
        <v>43</v>
      </c>
      <c r="AG97" t="s">
        <v>44</v>
      </c>
      <c r="AH97" t="s">
        <v>5330</v>
      </c>
      <c r="AI97" t="s">
        <v>5330</v>
      </c>
      <c r="AJ97" t="s">
        <v>5330</v>
      </c>
      <c r="AK97" s="10">
        <v>36.5</v>
      </c>
      <c r="AL97" s="10">
        <v>38.5</v>
      </c>
      <c r="AM97" s="6" t="s">
        <v>45</v>
      </c>
      <c r="AN97" s="6" t="s">
        <v>309</v>
      </c>
      <c r="AO97" s="6" t="s">
        <v>310</v>
      </c>
      <c r="AP97" s="6" t="s">
        <v>9328</v>
      </c>
      <c r="AQ97" s="6" t="str">
        <f t="shared" si="33"/>
        <v>2W Distributor Bike, 2W Distributor, H2, International - Bike, International - AS, International, International - New, Moto Dealers, Motonet, Retail, TREK</v>
      </c>
      <c r="AR97" s="1" t="str">
        <f t="shared" si="20"/>
        <v>2W Distributor Bike</v>
      </c>
      <c r="AS97" s="1" t="str">
        <f t="shared" si="21"/>
        <v/>
      </c>
      <c r="AT97" s="1" t="str">
        <f t="shared" si="22"/>
        <v>2W Distributor</v>
      </c>
      <c r="AU97" s="1" t="str">
        <f t="shared" si="23"/>
        <v>H2</v>
      </c>
      <c r="AV97" s="1" t="str">
        <f t="shared" si="23"/>
        <v>International - Bike</v>
      </c>
      <c r="AW97" s="1" t="str">
        <f t="shared" si="24"/>
        <v/>
      </c>
      <c r="AX97" s="1" t="str">
        <f t="shared" si="25"/>
        <v>International - AS</v>
      </c>
      <c r="AY97" s="1" t="str">
        <f t="shared" si="25"/>
        <v>International</v>
      </c>
      <c r="AZ97" s="1" t="str">
        <f t="shared" si="25"/>
        <v>International - New</v>
      </c>
      <c r="BA97" s="1" t="str">
        <f t="shared" si="26"/>
        <v/>
      </c>
      <c r="BB97" s="1" t="str">
        <f t="shared" si="27"/>
        <v>Moto Dealers</v>
      </c>
      <c r="BC97" s="1" t="str">
        <f t="shared" si="27"/>
        <v>Motonet</v>
      </c>
      <c r="BD97" s="1" t="str">
        <f t="shared" si="28"/>
        <v/>
      </c>
      <c r="BE97" s="1" t="str">
        <f t="shared" si="29"/>
        <v>Retail</v>
      </c>
      <c r="BF97" s="1" t="str">
        <f t="shared" si="30"/>
        <v>TREK</v>
      </c>
      <c r="BG97" t="s">
        <v>5143</v>
      </c>
      <c r="BH97" t="str">
        <f t="shared" si="31"/>
        <v>https://fs.amplifi.io//file?id=31e46e93-c39e-4168-87ce-5b564a192e9f&amp;variant=thumb&amp;extension=png</v>
      </c>
      <c r="BI97" t="s">
        <v>5143</v>
      </c>
    </row>
    <row r="98" spans="1:62" ht="17" x14ac:dyDescent="0.2">
      <c r="A98">
        <v>419</v>
      </c>
      <c r="B98" t="str">
        <f t="shared" si="32"/>
        <v>10027-00015</v>
      </c>
      <c r="C98" t="str">
        <f t="shared" si="32"/>
        <v>10027-00015</v>
      </c>
      <c r="D98" s="7" t="s">
        <v>317</v>
      </c>
      <c r="E98" s="6" t="s">
        <v>208</v>
      </c>
      <c r="F98" t="s">
        <v>8991</v>
      </c>
      <c r="G98" s="6" t="s">
        <v>304</v>
      </c>
      <c r="H98" t="s">
        <v>34</v>
      </c>
      <c r="I98" s="6" t="s">
        <v>34</v>
      </c>
      <c r="J98" s="6" t="s">
        <v>5329</v>
      </c>
      <c r="K98" s="6" t="s">
        <v>5333</v>
      </c>
      <c r="L98" s="6" t="s">
        <v>8992</v>
      </c>
      <c r="M98" s="6" t="s">
        <v>34</v>
      </c>
      <c r="N98" s="6" t="s">
        <v>5359</v>
      </c>
      <c r="Q98" s="6" t="s">
        <v>318</v>
      </c>
      <c r="R98" s="9" t="b">
        <v>1</v>
      </c>
      <c r="S98" s="9" t="b">
        <v>1</v>
      </c>
      <c r="T98" s="6" t="s">
        <v>317</v>
      </c>
      <c r="U98" s="6" t="s">
        <v>317</v>
      </c>
      <c r="V98" t="s">
        <v>319</v>
      </c>
      <c r="W98" t="s">
        <v>320</v>
      </c>
      <c r="X98" t="s">
        <v>321</v>
      </c>
      <c r="Y98" t="s">
        <v>322</v>
      </c>
      <c r="Z98" t="s">
        <v>5330</v>
      </c>
      <c r="AA98" t="s">
        <v>5330</v>
      </c>
      <c r="AB98" t="s">
        <v>5330</v>
      </c>
      <c r="AC98" t="s">
        <v>40</v>
      </c>
      <c r="AD98" t="s">
        <v>41</v>
      </c>
      <c r="AE98" t="s">
        <v>42</v>
      </c>
      <c r="AF98" t="s">
        <v>43</v>
      </c>
      <c r="AG98" t="s">
        <v>44</v>
      </c>
      <c r="AH98" t="s">
        <v>5330</v>
      </c>
      <c r="AI98" t="s">
        <v>5330</v>
      </c>
      <c r="AJ98" t="s">
        <v>5330</v>
      </c>
      <c r="AK98" s="10">
        <v>36.5</v>
      </c>
      <c r="AL98" s="10">
        <v>38.5</v>
      </c>
      <c r="AM98" s="6" t="s">
        <v>45</v>
      </c>
      <c r="AN98" s="6" t="s">
        <v>309</v>
      </c>
      <c r="AO98" s="6" t="s">
        <v>310</v>
      </c>
      <c r="AP98" s="6" t="s">
        <v>9328</v>
      </c>
      <c r="AQ98" s="6" t="str">
        <f t="shared" si="33"/>
        <v>2W Distributor Bike, 2W Distributor, H2, International - Bike, International - AS, International, International - New, Moto Dealers, Motonet, Retail, TREK</v>
      </c>
      <c r="AR98" s="1" t="str">
        <f t="shared" si="20"/>
        <v>2W Distributor Bike</v>
      </c>
      <c r="AS98" s="1" t="str">
        <f t="shared" si="21"/>
        <v/>
      </c>
      <c r="AT98" s="1" t="str">
        <f t="shared" si="22"/>
        <v>2W Distributor</v>
      </c>
      <c r="AU98" s="1" t="str">
        <f t="shared" si="23"/>
        <v>H2</v>
      </c>
      <c r="AV98" s="1" t="str">
        <f t="shared" si="23"/>
        <v>International - Bike</v>
      </c>
      <c r="AW98" s="1" t="str">
        <f t="shared" si="24"/>
        <v/>
      </c>
      <c r="AX98" s="1" t="str">
        <f t="shared" si="25"/>
        <v>International - AS</v>
      </c>
      <c r="AY98" s="1" t="str">
        <f t="shared" si="25"/>
        <v>International</v>
      </c>
      <c r="AZ98" s="1" t="str">
        <f t="shared" si="25"/>
        <v>International - New</v>
      </c>
      <c r="BA98" s="1" t="str">
        <f t="shared" si="26"/>
        <v/>
      </c>
      <c r="BB98" s="1" t="str">
        <f t="shared" si="27"/>
        <v>Moto Dealers</v>
      </c>
      <c r="BC98" s="1" t="str">
        <f t="shared" si="27"/>
        <v>Motonet</v>
      </c>
      <c r="BD98" s="1" t="str">
        <f t="shared" si="28"/>
        <v/>
      </c>
      <c r="BE98" s="1" t="str">
        <f t="shared" si="29"/>
        <v>Retail</v>
      </c>
      <c r="BF98" s="1" t="str">
        <f t="shared" si="30"/>
        <v>TREK</v>
      </c>
      <c r="BG98" t="s">
        <v>5144</v>
      </c>
      <c r="BH98" t="str">
        <f t="shared" si="31"/>
        <v>https://fs.amplifi.io//file?id=62fb5c74-b4ed-491d-89d6-bf97612d6262&amp;variant=thumb&amp;extension=png</v>
      </c>
      <c r="BI98" t="s">
        <v>5144</v>
      </c>
      <c r="BJ98" t="s">
        <v>5988</v>
      </c>
    </row>
    <row r="99" spans="1:62" ht="17" x14ac:dyDescent="0.2">
      <c r="A99">
        <v>424</v>
      </c>
      <c r="B99" t="str">
        <f t="shared" si="32"/>
        <v>10027-00033</v>
      </c>
      <c r="C99" t="str">
        <f t="shared" si="32"/>
        <v>10027-00033</v>
      </c>
      <c r="D99" s="7" t="s">
        <v>8257</v>
      </c>
      <c r="E99" s="6" t="s">
        <v>208</v>
      </c>
      <c r="F99" t="s">
        <v>8991</v>
      </c>
      <c r="G99" s="6" t="s">
        <v>304</v>
      </c>
      <c r="H99" t="s">
        <v>34</v>
      </c>
      <c r="I99" s="6" t="s">
        <v>34</v>
      </c>
      <c r="J99" s="6" t="s">
        <v>5329</v>
      </c>
      <c r="K99" s="6" t="s">
        <v>8991</v>
      </c>
      <c r="L99" s="6" t="s">
        <v>8991</v>
      </c>
      <c r="M99" s="6" t="s">
        <v>34</v>
      </c>
      <c r="N99" s="6" t="s">
        <v>5359</v>
      </c>
      <c r="Q99" s="6" t="s">
        <v>9074</v>
      </c>
      <c r="R99" s="9" t="b">
        <v>0</v>
      </c>
      <c r="S99" s="9" t="b">
        <v>0</v>
      </c>
      <c r="T99" s="6" t="s">
        <v>8257</v>
      </c>
      <c r="U99" s="6" t="s">
        <v>8257</v>
      </c>
      <c r="V99" t="s">
        <v>8258</v>
      </c>
      <c r="W99" t="s">
        <v>8259</v>
      </c>
      <c r="X99" t="s">
        <v>8260</v>
      </c>
      <c r="Y99" t="s">
        <v>5330</v>
      </c>
      <c r="Z99" t="s">
        <v>5330</v>
      </c>
      <c r="AA99" t="s">
        <v>5330</v>
      </c>
      <c r="AB99" t="s">
        <v>5330</v>
      </c>
      <c r="AC99" t="s">
        <v>40</v>
      </c>
      <c r="AD99" t="s">
        <v>41</v>
      </c>
      <c r="AE99" t="s">
        <v>42</v>
      </c>
      <c r="AF99" t="s">
        <v>43</v>
      </c>
      <c r="AG99" t="s">
        <v>5330</v>
      </c>
      <c r="AH99" t="s">
        <v>5330</v>
      </c>
      <c r="AI99" t="s">
        <v>5330</v>
      </c>
      <c r="AJ99" t="s">
        <v>5330</v>
      </c>
      <c r="AK99" s="10">
        <v>36.5</v>
      </c>
      <c r="AL99" s="10">
        <v>38.5</v>
      </c>
      <c r="AM99" s="6" t="s">
        <v>45</v>
      </c>
      <c r="AN99" s="6" t="s">
        <v>309</v>
      </c>
      <c r="AO99" s="6" t="s">
        <v>310</v>
      </c>
      <c r="AP99" s="6" t="s">
        <v>9328</v>
      </c>
      <c r="AQ99" s="6" t="str">
        <f t="shared" si="33"/>
        <v>2W Distributor Bike, 2W Distributor, H2, International - Bike, International - AS, International, International - New, Moto Dealers, Motonet, Retail, TREK</v>
      </c>
      <c r="AR99" s="1" t="str">
        <f t="shared" si="20"/>
        <v>2W Distributor Bike</v>
      </c>
      <c r="AS99" s="1" t="str">
        <f t="shared" si="21"/>
        <v/>
      </c>
      <c r="AT99" s="1" t="str">
        <f t="shared" si="22"/>
        <v>2W Distributor</v>
      </c>
      <c r="AU99" s="1" t="str">
        <f t="shared" si="23"/>
        <v>H2</v>
      </c>
      <c r="AV99" s="1" t="str">
        <f t="shared" si="23"/>
        <v>International - Bike</v>
      </c>
      <c r="AW99" s="1" t="str">
        <f t="shared" si="24"/>
        <v/>
      </c>
      <c r="AX99" s="1" t="str">
        <f t="shared" si="25"/>
        <v>International - AS</v>
      </c>
      <c r="AY99" s="1" t="str">
        <f t="shared" si="25"/>
        <v>International</v>
      </c>
      <c r="AZ99" s="1" t="str">
        <f t="shared" si="25"/>
        <v>International - New</v>
      </c>
      <c r="BA99" s="1" t="str">
        <f t="shared" si="26"/>
        <v/>
      </c>
      <c r="BB99" s="1" t="str">
        <f t="shared" si="27"/>
        <v>Moto Dealers</v>
      </c>
      <c r="BC99" s="1" t="str">
        <f t="shared" si="27"/>
        <v>Motonet</v>
      </c>
      <c r="BD99" s="1" t="str">
        <f t="shared" si="28"/>
        <v/>
      </c>
      <c r="BE99" s="1" t="str">
        <f t="shared" si="29"/>
        <v>Retail</v>
      </c>
      <c r="BF99" s="1" t="str">
        <f t="shared" si="30"/>
        <v>TREK</v>
      </c>
      <c r="BG99" t="e">
        <v>#N/A</v>
      </c>
      <c r="BH99" t="e">
        <f t="shared" si="31"/>
        <v>#N/A</v>
      </c>
    </row>
    <row r="100" spans="1:62" ht="17" x14ac:dyDescent="0.2">
      <c r="A100">
        <v>428</v>
      </c>
      <c r="B100" t="str">
        <f t="shared" si="32"/>
        <v>10027-00037</v>
      </c>
      <c r="C100" t="str">
        <f t="shared" si="32"/>
        <v>10027-00037</v>
      </c>
      <c r="D100" s="7" t="s">
        <v>8261</v>
      </c>
      <c r="E100" s="6" t="s">
        <v>208</v>
      </c>
      <c r="F100" t="s">
        <v>8991</v>
      </c>
      <c r="G100" s="6" t="s">
        <v>304</v>
      </c>
      <c r="H100" t="s">
        <v>34</v>
      </c>
      <c r="I100" s="6" t="s">
        <v>34</v>
      </c>
      <c r="J100" s="6" t="s">
        <v>5329</v>
      </c>
      <c r="K100" s="6" t="s">
        <v>8991</v>
      </c>
      <c r="L100" s="6" t="s">
        <v>8991</v>
      </c>
      <c r="M100" s="6" t="s">
        <v>34</v>
      </c>
      <c r="N100" s="6" t="s">
        <v>5359</v>
      </c>
      <c r="Q100" s="6" t="s">
        <v>9075</v>
      </c>
      <c r="R100" s="9" t="b">
        <v>0</v>
      </c>
      <c r="S100" s="9" t="b">
        <v>0</v>
      </c>
      <c r="T100" s="6" t="s">
        <v>8261</v>
      </c>
      <c r="U100" s="6" t="s">
        <v>8261</v>
      </c>
      <c r="V100" t="s">
        <v>8262</v>
      </c>
      <c r="W100" t="s">
        <v>8263</v>
      </c>
      <c r="X100" t="s">
        <v>8264</v>
      </c>
      <c r="Y100" t="s">
        <v>5330</v>
      </c>
      <c r="Z100" t="s">
        <v>5330</v>
      </c>
      <c r="AA100" t="s">
        <v>5330</v>
      </c>
      <c r="AB100" t="s">
        <v>5330</v>
      </c>
      <c r="AC100" t="s">
        <v>40</v>
      </c>
      <c r="AD100" t="s">
        <v>41</v>
      </c>
      <c r="AE100" t="s">
        <v>42</v>
      </c>
      <c r="AF100" t="s">
        <v>43</v>
      </c>
      <c r="AG100" t="s">
        <v>5330</v>
      </c>
      <c r="AH100" t="s">
        <v>5330</v>
      </c>
      <c r="AI100" t="s">
        <v>5330</v>
      </c>
      <c r="AJ100" t="s">
        <v>5330</v>
      </c>
      <c r="AK100" s="10">
        <v>36.5</v>
      </c>
      <c r="AL100" s="10">
        <v>38.5</v>
      </c>
      <c r="AM100" s="6" t="s">
        <v>45</v>
      </c>
      <c r="AN100" s="6" t="s">
        <v>309</v>
      </c>
      <c r="AO100" s="6" t="s">
        <v>310</v>
      </c>
      <c r="AP100" s="6" t="s">
        <v>9328</v>
      </c>
      <c r="AQ100" s="6" t="str">
        <f t="shared" si="33"/>
        <v>2W Distributor Bike, 2W Distributor, H2, International - Bike, International - AS, International, International - New, Moto Dealers, Motonet, Retail, TREK</v>
      </c>
      <c r="AR100" s="1" t="str">
        <f t="shared" si="20"/>
        <v>2W Distributor Bike</v>
      </c>
      <c r="AS100" s="1" t="str">
        <f t="shared" si="21"/>
        <v/>
      </c>
      <c r="AT100" s="1" t="str">
        <f t="shared" si="22"/>
        <v>2W Distributor</v>
      </c>
      <c r="AU100" s="1" t="str">
        <f t="shared" si="23"/>
        <v>H2</v>
      </c>
      <c r="AV100" s="1" t="str">
        <f t="shared" si="23"/>
        <v>International - Bike</v>
      </c>
      <c r="AW100" s="1" t="str">
        <f t="shared" si="24"/>
        <v/>
      </c>
      <c r="AX100" s="1" t="str">
        <f t="shared" si="25"/>
        <v>International - AS</v>
      </c>
      <c r="AY100" s="1" t="str">
        <f t="shared" si="25"/>
        <v>International</v>
      </c>
      <c r="AZ100" s="1" t="str">
        <f t="shared" si="25"/>
        <v>International - New</v>
      </c>
      <c r="BA100" s="1" t="str">
        <f t="shared" si="26"/>
        <v/>
      </c>
      <c r="BB100" s="1" t="str">
        <f t="shared" si="27"/>
        <v>Moto Dealers</v>
      </c>
      <c r="BC100" s="1" t="str">
        <f t="shared" si="27"/>
        <v>Motonet</v>
      </c>
      <c r="BD100" s="1" t="str">
        <f t="shared" si="28"/>
        <v/>
      </c>
      <c r="BE100" s="1" t="str">
        <f t="shared" si="29"/>
        <v>Retail</v>
      </c>
      <c r="BF100" s="1" t="str">
        <f t="shared" si="30"/>
        <v>TREK</v>
      </c>
      <c r="BG100" t="e">
        <v>#N/A</v>
      </c>
      <c r="BH100" t="e">
        <f t="shared" si="31"/>
        <v>#N/A</v>
      </c>
    </row>
    <row r="101" spans="1:62" ht="17" x14ac:dyDescent="0.2">
      <c r="A101">
        <v>432</v>
      </c>
      <c r="B101" t="str">
        <f t="shared" si="32"/>
        <v>10034-00001</v>
      </c>
      <c r="C101" t="str">
        <f t="shared" si="32"/>
        <v>10034-00001</v>
      </c>
      <c r="D101" s="7" t="s">
        <v>8265</v>
      </c>
      <c r="E101" s="6" t="s">
        <v>208</v>
      </c>
      <c r="F101" t="s">
        <v>8991</v>
      </c>
      <c r="G101" s="6" t="s">
        <v>9024</v>
      </c>
      <c r="H101" t="s">
        <v>34</v>
      </c>
      <c r="I101" s="6" t="s">
        <v>34</v>
      </c>
      <c r="J101" s="6" t="s">
        <v>5329</v>
      </c>
      <c r="K101" s="6" t="s">
        <v>8991</v>
      </c>
      <c r="L101" s="6" t="s">
        <v>8991</v>
      </c>
      <c r="M101" s="6" t="s">
        <v>34</v>
      </c>
      <c r="N101" s="6" t="s">
        <v>5359</v>
      </c>
      <c r="Q101" s="6" t="s">
        <v>88</v>
      </c>
      <c r="R101" s="9" t="b">
        <v>0</v>
      </c>
      <c r="S101" s="9" t="b">
        <v>1</v>
      </c>
      <c r="T101" s="6" t="s">
        <v>8265</v>
      </c>
      <c r="U101" s="6" t="s">
        <v>8265</v>
      </c>
      <c r="V101" t="s">
        <v>8266</v>
      </c>
      <c r="W101" t="s">
        <v>8267</v>
      </c>
      <c r="X101" t="s">
        <v>8268</v>
      </c>
      <c r="Y101" t="s">
        <v>8269</v>
      </c>
      <c r="Z101" t="s">
        <v>5330</v>
      </c>
      <c r="AA101" t="s">
        <v>5330</v>
      </c>
      <c r="AB101" t="s">
        <v>5330</v>
      </c>
      <c r="AC101" t="s">
        <v>40</v>
      </c>
      <c r="AD101" t="s">
        <v>41</v>
      </c>
      <c r="AE101" t="s">
        <v>42</v>
      </c>
      <c r="AF101" t="s">
        <v>43</v>
      </c>
      <c r="AG101" t="s">
        <v>44</v>
      </c>
      <c r="AH101" t="s">
        <v>5330</v>
      </c>
      <c r="AI101" t="s">
        <v>5330</v>
      </c>
      <c r="AJ101" t="s">
        <v>5330</v>
      </c>
      <c r="AK101" s="10">
        <v>30.5</v>
      </c>
      <c r="AL101" s="10">
        <v>32.5</v>
      </c>
      <c r="AM101" s="6" t="s">
        <v>45</v>
      </c>
      <c r="AN101" s="6" t="s">
        <v>146</v>
      </c>
      <c r="AO101" s="6" t="s">
        <v>9268</v>
      </c>
      <c r="AP101" s="6" t="s">
        <v>9329</v>
      </c>
      <c r="AQ101" s="6" t="str">
        <f t="shared" si="33"/>
        <v>2W Distributor Bike, 2W Distributor, H2, International - Bike, International - AS, International, International - New, Moto Dealers, Motonet, Retail, TREK</v>
      </c>
      <c r="AR101" s="1" t="str">
        <f t="shared" si="20"/>
        <v>2W Distributor Bike</v>
      </c>
      <c r="AS101" s="1" t="str">
        <f t="shared" si="21"/>
        <v/>
      </c>
      <c r="AT101" s="1" t="str">
        <f t="shared" si="22"/>
        <v>2W Distributor</v>
      </c>
      <c r="AU101" s="1" t="str">
        <f t="shared" si="23"/>
        <v>H2</v>
      </c>
      <c r="AV101" s="1" t="str">
        <f t="shared" si="23"/>
        <v>International - Bike</v>
      </c>
      <c r="AW101" s="1" t="str">
        <f t="shared" si="24"/>
        <v/>
      </c>
      <c r="AX101" s="1" t="str">
        <f t="shared" si="25"/>
        <v>International - AS</v>
      </c>
      <c r="AY101" s="1" t="str">
        <f t="shared" si="25"/>
        <v>International</v>
      </c>
      <c r="AZ101" s="1" t="str">
        <f t="shared" si="25"/>
        <v>International - New</v>
      </c>
      <c r="BA101" s="1" t="str">
        <f t="shared" si="26"/>
        <v/>
      </c>
      <c r="BB101" s="1" t="str">
        <f t="shared" si="27"/>
        <v>Moto Dealers</v>
      </c>
      <c r="BC101" s="1" t="str">
        <f t="shared" si="27"/>
        <v>Motonet</v>
      </c>
      <c r="BD101" s="1" t="str">
        <f t="shared" si="28"/>
        <v/>
      </c>
      <c r="BE101" s="1" t="str">
        <f t="shared" si="29"/>
        <v>Retail</v>
      </c>
      <c r="BF101" s="1" t="str">
        <f t="shared" si="30"/>
        <v>TREK</v>
      </c>
      <c r="BG101" t="e">
        <v>#N/A</v>
      </c>
      <c r="BH101" t="e">
        <f t="shared" si="31"/>
        <v>#N/A</v>
      </c>
    </row>
    <row r="102" spans="1:62" ht="17" x14ac:dyDescent="0.2">
      <c r="A102">
        <v>437</v>
      </c>
      <c r="B102" t="str">
        <f t="shared" ref="B102:C121" si="34">C102</f>
        <v>10034-00006</v>
      </c>
      <c r="C102" t="str">
        <f t="shared" si="34"/>
        <v>10034-00006</v>
      </c>
      <c r="D102" s="7" t="s">
        <v>8270</v>
      </c>
      <c r="E102" s="6" t="s">
        <v>208</v>
      </c>
      <c r="F102" t="s">
        <v>8991</v>
      </c>
      <c r="G102" s="6" t="s">
        <v>9024</v>
      </c>
      <c r="H102" t="s">
        <v>34</v>
      </c>
      <c r="I102" s="6" t="s">
        <v>34</v>
      </c>
      <c r="J102" s="6" t="s">
        <v>5329</v>
      </c>
      <c r="K102" s="6" t="s">
        <v>8991</v>
      </c>
      <c r="L102" s="6" t="s">
        <v>8991</v>
      </c>
      <c r="M102" s="6" t="s">
        <v>34</v>
      </c>
      <c r="N102" s="6" t="s">
        <v>5359</v>
      </c>
      <c r="Q102" s="6" t="s">
        <v>97</v>
      </c>
      <c r="R102" s="9" t="b">
        <v>0</v>
      </c>
      <c r="S102" s="9" t="b">
        <v>1</v>
      </c>
      <c r="T102" s="6" t="s">
        <v>8270</v>
      </c>
      <c r="U102" s="6" t="s">
        <v>8270</v>
      </c>
      <c r="V102" t="s">
        <v>8271</v>
      </c>
      <c r="W102" t="s">
        <v>8272</v>
      </c>
      <c r="X102" t="s">
        <v>8273</v>
      </c>
      <c r="Y102" t="s">
        <v>8274</v>
      </c>
      <c r="Z102" t="s">
        <v>5330</v>
      </c>
      <c r="AA102" t="s">
        <v>5330</v>
      </c>
      <c r="AB102" t="s">
        <v>5330</v>
      </c>
      <c r="AC102" t="s">
        <v>40</v>
      </c>
      <c r="AD102" t="s">
        <v>41</v>
      </c>
      <c r="AE102" t="s">
        <v>42</v>
      </c>
      <c r="AF102" t="s">
        <v>43</v>
      </c>
      <c r="AG102" t="s">
        <v>44</v>
      </c>
      <c r="AH102" t="s">
        <v>5330</v>
      </c>
      <c r="AI102" t="s">
        <v>5330</v>
      </c>
      <c r="AJ102" t="s">
        <v>5330</v>
      </c>
      <c r="AK102" s="10">
        <v>30.5</v>
      </c>
      <c r="AL102" s="10">
        <v>32.5</v>
      </c>
      <c r="AM102" s="6" t="s">
        <v>45</v>
      </c>
      <c r="AN102" s="6" t="s">
        <v>146</v>
      </c>
      <c r="AO102" s="6" t="s">
        <v>9268</v>
      </c>
      <c r="AP102" s="6" t="s">
        <v>9329</v>
      </c>
      <c r="AQ102" s="6" t="str">
        <f t="shared" si="33"/>
        <v>2W Distributor Bike, 2W Distributor, H2, International - Bike, International - AS, International, International - New, Moto Dealers, Motonet, Retail, TREK</v>
      </c>
      <c r="AR102" s="1" t="str">
        <f t="shared" si="20"/>
        <v>2W Distributor Bike</v>
      </c>
      <c r="AS102" s="1" t="str">
        <f t="shared" si="21"/>
        <v/>
      </c>
      <c r="AT102" s="1" t="str">
        <f t="shared" si="22"/>
        <v>2W Distributor</v>
      </c>
      <c r="AU102" s="1" t="str">
        <f t="shared" si="23"/>
        <v>H2</v>
      </c>
      <c r="AV102" s="1" t="str">
        <f t="shared" si="23"/>
        <v>International - Bike</v>
      </c>
      <c r="AW102" s="1" t="str">
        <f t="shared" si="24"/>
        <v/>
      </c>
      <c r="AX102" s="1" t="str">
        <f t="shared" si="25"/>
        <v>International - AS</v>
      </c>
      <c r="AY102" s="1" t="str">
        <f t="shared" si="25"/>
        <v>International</v>
      </c>
      <c r="AZ102" s="1" t="str">
        <f t="shared" si="25"/>
        <v>International - New</v>
      </c>
      <c r="BA102" s="1" t="str">
        <f t="shared" si="26"/>
        <v/>
      </c>
      <c r="BB102" s="1" t="str">
        <f t="shared" si="27"/>
        <v>Moto Dealers</v>
      </c>
      <c r="BC102" s="1" t="str">
        <f t="shared" si="27"/>
        <v>Motonet</v>
      </c>
      <c r="BD102" s="1" t="str">
        <f t="shared" si="28"/>
        <v/>
      </c>
      <c r="BE102" s="1" t="str">
        <f t="shared" si="29"/>
        <v>Retail</v>
      </c>
      <c r="BF102" s="1" t="str">
        <f t="shared" si="30"/>
        <v>TREK</v>
      </c>
      <c r="BG102" t="e">
        <v>#N/A</v>
      </c>
      <c r="BH102" t="e">
        <f t="shared" si="31"/>
        <v>#N/A</v>
      </c>
    </row>
    <row r="103" spans="1:62" ht="17" x14ac:dyDescent="0.2">
      <c r="A103">
        <v>442</v>
      </c>
      <c r="B103" t="str">
        <f t="shared" si="34"/>
        <v>10034-00011</v>
      </c>
      <c r="C103" t="str">
        <f t="shared" si="34"/>
        <v>10034-00011</v>
      </c>
      <c r="D103" s="7" t="s">
        <v>8275</v>
      </c>
      <c r="E103" s="6" t="s">
        <v>208</v>
      </c>
      <c r="F103" t="s">
        <v>8991</v>
      </c>
      <c r="G103" s="6" t="s">
        <v>9024</v>
      </c>
      <c r="H103" t="s">
        <v>34</v>
      </c>
      <c r="I103" s="6" t="s">
        <v>34</v>
      </c>
      <c r="J103" s="6" t="s">
        <v>5329</v>
      </c>
      <c r="K103" s="6" t="s">
        <v>8991</v>
      </c>
      <c r="L103" s="6" t="s">
        <v>8991</v>
      </c>
      <c r="M103" s="6" t="s">
        <v>34</v>
      </c>
      <c r="N103" s="6" t="s">
        <v>5359</v>
      </c>
      <c r="Q103" s="6" t="s">
        <v>103</v>
      </c>
      <c r="R103" s="9" t="b">
        <v>0</v>
      </c>
      <c r="S103" s="9" t="b">
        <v>1</v>
      </c>
      <c r="T103" s="6" t="s">
        <v>8275</v>
      </c>
      <c r="U103" s="6" t="s">
        <v>8275</v>
      </c>
      <c r="V103" t="s">
        <v>8276</v>
      </c>
      <c r="W103" t="s">
        <v>8277</v>
      </c>
      <c r="X103" t="s">
        <v>8278</v>
      </c>
      <c r="Y103" t="s">
        <v>8279</v>
      </c>
      <c r="Z103" t="s">
        <v>5330</v>
      </c>
      <c r="AA103" t="s">
        <v>5330</v>
      </c>
      <c r="AB103" t="s">
        <v>5330</v>
      </c>
      <c r="AC103" t="s">
        <v>40</v>
      </c>
      <c r="AD103" t="s">
        <v>41</v>
      </c>
      <c r="AE103" t="s">
        <v>42</v>
      </c>
      <c r="AF103" t="s">
        <v>43</v>
      </c>
      <c r="AG103" t="s">
        <v>44</v>
      </c>
      <c r="AH103" t="s">
        <v>5330</v>
      </c>
      <c r="AI103" t="s">
        <v>5330</v>
      </c>
      <c r="AJ103" t="s">
        <v>5330</v>
      </c>
      <c r="AK103" s="10">
        <v>30.5</v>
      </c>
      <c r="AL103" s="10">
        <v>32.5</v>
      </c>
      <c r="AM103" s="6" t="s">
        <v>45</v>
      </c>
      <c r="AN103" s="6" t="s">
        <v>146</v>
      </c>
      <c r="AO103" s="6" t="s">
        <v>9268</v>
      </c>
      <c r="AP103" s="6" t="s">
        <v>9329</v>
      </c>
      <c r="AQ103" s="6" t="str">
        <f t="shared" si="33"/>
        <v>2W Distributor Bike, 2W Distributor, H2, International - Bike, International - AS, International, International - New, Moto Dealers, Motonet, Retail, TREK</v>
      </c>
      <c r="AR103" s="1" t="str">
        <f t="shared" si="20"/>
        <v>2W Distributor Bike</v>
      </c>
      <c r="AS103" s="1" t="str">
        <f t="shared" si="21"/>
        <v/>
      </c>
      <c r="AT103" s="1" t="str">
        <f t="shared" si="22"/>
        <v>2W Distributor</v>
      </c>
      <c r="AU103" s="1" t="str">
        <f t="shared" si="23"/>
        <v>H2</v>
      </c>
      <c r="AV103" s="1" t="str">
        <f t="shared" si="23"/>
        <v>International - Bike</v>
      </c>
      <c r="AW103" s="1" t="str">
        <f t="shared" si="24"/>
        <v/>
      </c>
      <c r="AX103" s="1" t="str">
        <f t="shared" si="25"/>
        <v>International - AS</v>
      </c>
      <c r="AY103" s="1" t="str">
        <f t="shared" si="25"/>
        <v>International</v>
      </c>
      <c r="AZ103" s="1" t="str">
        <f t="shared" si="25"/>
        <v>International - New</v>
      </c>
      <c r="BA103" s="1" t="str">
        <f t="shared" si="26"/>
        <v/>
      </c>
      <c r="BB103" s="1" t="str">
        <f t="shared" si="27"/>
        <v>Moto Dealers</v>
      </c>
      <c r="BC103" s="1" t="str">
        <f t="shared" si="27"/>
        <v>Motonet</v>
      </c>
      <c r="BD103" s="1" t="str">
        <f t="shared" si="28"/>
        <v/>
      </c>
      <c r="BE103" s="1" t="str">
        <f t="shared" si="29"/>
        <v>Retail</v>
      </c>
      <c r="BF103" s="1" t="str">
        <f t="shared" si="30"/>
        <v>TREK</v>
      </c>
      <c r="BG103" t="e">
        <v>#N/A</v>
      </c>
      <c r="BH103" t="e">
        <f t="shared" si="31"/>
        <v>#N/A</v>
      </c>
    </row>
    <row r="104" spans="1:62" ht="17" x14ac:dyDescent="0.2">
      <c r="A104">
        <v>447</v>
      </c>
      <c r="B104" t="str">
        <f t="shared" si="34"/>
        <v>10035-00001</v>
      </c>
      <c r="C104" t="str">
        <f t="shared" si="34"/>
        <v>10035-00001</v>
      </c>
      <c r="D104" s="7" t="s">
        <v>8280</v>
      </c>
      <c r="E104" s="6" t="s">
        <v>208</v>
      </c>
      <c r="F104" t="s">
        <v>8991</v>
      </c>
      <c r="G104" s="6" t="s">
        <v>9024</v>
      </c>
      <c r="H104" t="s">
        <v>1488</v>
      </c>
      <c r="I104" s="6" t="s">
        <v>34</v>
      </c>
      <c r="J104" s="6" t="s">
        <v>5329</v>
      </c>
      <c r="K104" s="6" t="s">
        <v>8991</v>
      </c>
      <c r="L104" s="6" t="s">
        <v>8991</v>
      </c>
      <c r="M104" s="6" t="s">
        <v>34</v>
      </c>
      <c r="N104" s="6" t="s">
        <v>5359</v>
      </c>
      <c r="Q104" s="6" t="s">
        <v>88</v>
      </c>
      <c r="R104" s="9" t="b">
        <v>0</v>
      </c>
      <c r="S104" s="9" t="b">
        <v>1</v>
      </c>
      <c r="T104" s="6" t="s">
        <v>8280</v>
      </c>
      <c r="U104" s="6" t="s">
        <v>8280</v>
      </c>
      <c r="V104" t="s">
        <v>8281</v>
      </c>
      <c r="W104" t="s">
        <v>8282</v>
      </c>
      <c r="X104" t="s">
        <v>8283</v>
      </c>
      <c r="Y104" t="s">
        <v>5330</v>
      </c>
      <c r="Z104" t="s">
        <v>5330</v>
      </c>
      <c r="AA104" t="s">
        <v>5330</v>
      </c>
      <c r="AB104" t="s">
        <v>5330</v>
      </c>
      <c r="AC104" t="s">
        <v>40</v>
      </c>
      <c r="AD104" t="s">
        <v>41</v>
      </c>
      <c r="AE104" t="s">
        <v>42</v>
      </c>
      <c r="AF104" t="s">
        <v>43</v>
      </c>
      <c r="AG104" t="s">
        <v>5330</v>
      </c>
      <c r="AH104" t="s">
        <v>5330</v>
      </c>
      <c r="AI104" t="s">
        <v>5330</v>
      </c>
      <c r="AJ104" t="s">
        <v>5330</v>
      </c>
      <c r="AK104" s="10">
        <v>30.5</v>
      </c>
      <c r="AL104" s="10">
        <v>32.5</v>
      </c>
      <c r="AM104" s="6" t="s">
        <v>45</v>
      </c>
      <c r="AN104" s="6" t="s">
        <v>146</v>
      </c>
      <c r="AO104" s="6" t="s">
        <v>9272</v>
      </c>
      <c r="AP104" s="6" t="s">
        <v>9330</v>
      </c>
      <c r="AQ104" s="6" t="str">
        <f t="shared" si="33"/>
        <v>2W Distributor Bike, 2W Distributor, H2, International - Bike, International - AS, International, International - New, Moto Dealers, Motonet, Retail, TREK</v>
      </c>
      <c r="AR104" s="1" t="str">
        <f t="shared" si="20"/>
        <v>2W Distributor Bike</v>
      </c>
      <c r="AS104" s="1" t="str">
        <f t="shared" si="21"/>
        <v/>
      </c>
      <c r="AT104" s="1" t="str">
        <f t="shared" si="22"/>
        <v>2W Distributor</v>
      </c>
      <c r="AU104" s="1" t="str">
        <f t="shared" si="23"/>
        <v>H2</v>
      </c>
      <c r="AV104" s="1" t="str">
        <f t="shared" si="23"/>
        <v>International - Bike</v>
      </c>
      <c r="AW104" s="1" t="str">
        <f t="shared" si="24"/>
        <v/>
      </c>
      <c r="AX104" s="1" t="str">
        <f t="shared" si="25"/>
        <v>International - AS</v>
      </c>
      <c r="AY104" s="1" t="str">
        <f t="shared" si="25"/>
        <v>International</v>
      </c>
      <c r="AZ104" s="1" t="str">
        <f t="shared" si="25"/>
        <v>International - New</v>
      </c>
      <c r="BA104" s="1" t="str">
        <f t="shared" si="26"/>
        <v/>
      </c>
      <c r="BB104" s="1" t="str">
        <f t="shared" si="27"/>
        <v>Moto Dealers</v>
      </c>
      <c r="BC104" s="1" t="str">
        <f t="shared" si="27"/>
        <v>Motonet</v>
      </c>
      <c r="BD104" s="1" t="str">
        <f t="shared" si="28"/>
        <v/>
      </c>
      <c r="BE104" s="1" t="str">
        <f t="shared" si="29"/>
        <v>Retail</v>
      </c>
      <c r="BF104" s="1" t="str">
        <f t="shared" si="30"/>
        <v>TREK</v>
      </c>
      <c r="BG104" t="e">
        <v>#N/A</v>
      </c>
      <c r="BH104" t="e">
        <f t="shared" si="31"/>
        <v>#N/A</v>
      </c>
    </row>
    <row r="105" spans="1:62" ht="17" x14ac:dyDescent="0.2">
      <c r="A105">
        <v>451</v>
      </c>
      <c r="B105" t="str">
        <f t="shared" si="34"/>
        <v>10035-00005</v>
      </c>
      <c r="C105" t="str">
        <f t="shared" si="34"/>
        <v>10035-00005</v>
      </c>
      <c r="D105" s="7" t="s">
        <v>8284</v>
      </c>
      <c r="E105" s="6" t="s">
        <v>208</v>
      </c>
      <c r="F105" t="s">
        <v>8991</v>
      </c>
      <c r="G105" s="6" t="s">
        <v>9024</v>
      </c>
      <c r="H105" t="s">
        <v>1488</v>
      </c>
      <c r="I105" s="6" t="s">
        <v>34</v>
      </c>
      <c r="J105" s="6" t="s">
        <v>5329</v>
      </c>
      <c r="K105" s="6" t="s">
        <v>8991</v>
      </c>
      <c r="L105" s="6" t="s">
        <v>8991</v>
      </c>
      <c r="M105" s="6" t="s">
        <v>34</v>
      </c>
      <c r="N105" s="6" t="s">
        <v>5359</v>
      </c>
      <c r="Q105" s="6" t="s">
        <v>9071</v>
      </c>
      <c r="R105" s="9" t="b">
        <v>0</v>
      </c>
      <c r="S105" s="9" t="b">
        <v>0</v>
      </c>
      <c r="T105" s="6" t="s">
        <v>8284</v>
      </c>
      <c r="U105" s="6" t="s">
        <v>8284</v>
      </c>
      <c r="V105" t="s">
        <v>8285</v>
      </c>
      <c r="W105" t="s">
        <v>8286</v>
      </c>
      <c r="X105" t="s">
        <v>8287</v>
      </c>
      <c r="Y105" t="s">
        <v>5330</v>
      </c>
      <c r="Z105" t="s">
        <v>5330</v>
      </c>
      <c r="AA105" t="s">
        <v>5330</v>
      </c>
      <c r="AB105" t="s">
        <v>5330</v>
      </c>
      <c r="AC105" t="s">
        <v>40</v>
      </c>
      <c r="AD105" t="s">
        <v>41</v>
      </c>
      <c r="AE105" t="s">
        <v>42</v>
      </c>
      <c r="AF105" t="s">
        <v>43</v>
      </c>
      <c r="AG105" t="s">
        <v>5330</v>
      </c>
      <c r="AH105" t="s">
        <v>5330</v>
      </c>
      <c r="AI105" t="s">
        <v>5330</v>
      </c>
      <c r="AJ105" t="s">
        <v>5330</v>
      </c>
      <c r="AK105" s="10">
        <v>30.5</v>
      </c>
      <c r="AL105" s="10">
        <v>32.5</v>
      </c>
      <c r="AM105" s="6" t="s">
        <v>45</v>
      </c>
      <c r="AN105" s="6" t="s">
        <v>146</v>
      </c>
      <c r="AO105" s="6" t="s">
        <v>9272</v>
      </c>
      <c r="AP105" s="6" t="s">
        <v>9330</v>
      </c>
      <c r="AQ105" s="6" t="str">
        <f t="shared" si="33"/>
        <v>2W Distributor Bike, 2W Distributor, H2, International - Bike, International - AS, International, International - New, Moto Dealers, Motonet, Retail, TREK</v>
      </c>
      <c r="AR105" s="1" t="str">
        <f t="shared" si="20"/>
        <v>2W Distributor Bike</v>
      </c>
      <c r="AS105" s="1" t="str">
        <f t="shared" si="21"/>
        <v/>
      </c>
      <c r="AT105" s="1" t="str">
        <f t="shared" si="22"/>
        <v>2W Distributor</v>
      </c>
      <c r="AU105" s="1" t="str">
        <f t="shared" si="23"/>
        <v>H2</v>
      </c>
      <c r="AV105" s="1" t="str">
        <f t="shared" si="23"/>
        <v>International - Bike</v>
      </c>
      <c r="AW105" s="1" t="str">
        <f t="shared" si="24"/>
        <v/>
      </c>
      <c r="AX105" s="1" t="str">
        <f t="shared" si="25"/>
        <v>International - AS</v>
      </c>
      <c r="AY105" s="1" t="str">
        <f t="shared" si="25"/>
        <v>International</v>
      </c>
      <c r="AZ105" s="1" t="str">
        <f t="shared" si="25"/>
        <v>International - New</v>
      </c>
      <c r="BA105" s="1" t="str">
        <f t="shared" si="26"/>
        <v/>
      </c>
      <c r="BB105" s="1" t="str">
        <f t="shared" si="27"/>
        <v>Moto Dealers</v>
      </c>
      <c r="BC105" s="1" t="str">
        <f t="shared" si="27"/>
        <v>Motonet</v>
      </c>
      <c r="BD105" s="1" t="str">
        <f t="shared" si="28"/>
        <v/>
      </c>
      <c r="BE105" s="1" t="str">
        <f t="shared" si="29"/>
        <v>Retail</v>
      </c>
      <c r="BF105" s="1" t="str">
        <f t="shared" si="30"/>
        <v>TREK</v>
      </c>
      <c r="BG105" t="e">
        <v>#N/A</v>
      </c>
      <c r="BH105" t="e">
        <f t="shared" si="31"/>
        <v>#N/A</v>
      </c>
    </row>
    <row r="106" spans="1:62" ht="17" x14ac:dyDescent="0.2">
      <c r="A106">
        <v>455</v>
      </c>
      <c r="B106" t="str">
        <f t="shared" si="34"/>
        <v>10035-00009</v>
      </c>
      <c r="C106" t="str">
        <f t="shared" si="34"/>
        <v>10035-00009</v>
      </c>
      <c r="D106" s="7" t="s">
        <v>8288</v>
      </c>
      <c r="E106" s="6" t="s">
        <v>208</v>
      </c>
      <c r="F106" t="s">
        <v>8991</v>
      </c>
      <c r="G106" s="6" t="s">
        <v>9024</v>
      </c>
      <c r="H106" t="s">
        <v>1488</v>
      </c>
      <c r="I106" s="6" t="s">
        <v>34</v>
      </c>
      <c r="J106" s="6" t="s">
        <v>5329</v>
      </c>
      <c r="K106" s="6" t="s">
        <v>8991</v>
      </c>
      <c r="L106" s="6" t="s">
        <v>8991</v>
      </c>
      <c r="M106" s="6" t="s">
        <v>34</v>
      </c>
      <c r="N106" s="6" t="s">
        <v>5359</v>
      </c>
      <c r="Q106" s="6" t="s">
        <v>9072</v>
      </c>
      <c r="R106" s="9" t="b">
        <v>0</v>
      </c>
      <c r="S106" s="9" t="b">
        <v>0</v>
      </c>
      <c r="T106" s="6" t="s">
        <v>8288</v>
      </c>
      <c r="U106" s="6" t="s">
        <v>8288</v>
      </c>
      <c r="V106" t="s">
        <v>8289</v>
      </c>
      <c r="W106" t="s">
        <v>8290</v>
      </c>
      <c r="X106" t="s">
        <v>8291</v>
      </c>
      <c r="Y106" t="s">
        <v>5330</v>
      </c>
      <c r="Z106" t="s">
        <v>5330</v>
      </c>
      <c r="AA106" t="s">
        <v>5330</v>
      </c>
      <c r="AB106" t="s">
        <v>5330</v>
      </c>
      <c r="AC106" t="s">
        <v>40</v>
      </c>
      <c r="AD106" t="s">
        <v>41</v>
      </c>
      <c r="AE106" t="s">
        <v>42</v>
      </c>
      <c r="AF106" t="s">
        <v>43</v>
      </c>
      <c r="AG106" t="s">
        <v>5330</v>
      </c>
      <c r="AH106" t="s">
        <v>5330</v>
      </c>
      <c r="AI106" t="s">
        <v>5330</v>
      </c>
      <c r="AJ106" t="s">
        <v>5330</v>
      </c>
      <c r="AK106" s="10">
        <v>30.5</v>
      </c>
      <c r="AL106" s="10">
        <v>32.5</v>
      </c>
      <c r="AM106" s="6" t="s">
        <v>45</v>
      </c>
      <c r="AN106" s="6" t="s">
        <v>146</v>
      </c>
      <c r="AO106" s="6" t="s">
        <v>9272</v>
      </c>
      <c r="AP106" s="6" t="s">
        <v>9330</v>
      </c>
      <c r="AQ106" s="6" t="str">
        <f t="shared" si="33"/>
        <v>2W Distributor Bike, 2W Distributor, H2, International - Bike, International - AS, International, International - New, Moto Dealers, Motonet, Retail, TREK</v>
      </c>
      <c r="AR106" s="1" t="str">
        <f t="shared" si="20"/>
        <v>2W Distributor Bike</v>
      </c>
      <c r="AS106" s="1" t="str">
        <f t="shared" si="21"/>
        <v/>
      </c>
      <c r="AT106" s="1" t="str">
        <f t="shared" si="22"/>
        <v>2W Distributor</v>
      </c>
      <c r="AU106" s="1" t="str">
        <f t="shared" si="23"/>
        <v>H2</v>
      </c>
      <c r="AV106" s="1" t="str">
        <f t="shared" si="23"/>
        <v>International - Bike</v>
      </c>
      <c r="AW106" s="1" t="str">
        <f t="shared" si="24"/>
        <v/>
      </c>
      <c r="AX106" s="1" t="str">
        <f t="shared" si="25"/>
        <v>International - AS</v>
      </c>
      <c r="AY106" s="1" t="str">
        <f t="shared" si="25"/>
        <v>International</v>
      </c>
      <c r="AZ106" s="1" t="str">
        <f t="shared" si="25"/>
        <v>International - New</v>
      </c>
      <c r="BA106" s="1" t="str">
        <f t="shared" si="26"/>
        <v/>
      </c>
      <c r="BB106" s="1" t="str">
        <f t="shared" si="27"/>
        <v>Moto Dealers</v>
      </c>
      <c r="BC106" s="1" t="str">
        <f t="shared" si="27"/>
        <v>Motonet</v>
      </c>
      <c r="BD106" s="1" t="str">
        <f t="shared" si="28"/>
        <v/>
      </c>
      <c r="BE106" s="1" t="str">
        <f t="shared" si="29"/>
        <v>Retail</v>
      </c>
      <c r="BF106" s="1" t="str">
        <f t="shared" si="30"/>
        <v>TREK</v>
      </c>
      <c r="BG106" t="e">
        <v>#N/A</v>
      </c>
      <c r="BH106" t="e">
        <f t="shared" si="31"/>
        <v>#N/A</v>
      </c>
    </row>
    <row r="107" spans="1:62" ht="17" x14ac:dyDescent="0.2">
      <c r="A107">
        <v>459</v>
      </c>
      <c r="B107" t="str">
        <f t="shared" si="34"/>
        <v>10036-00001</v>
      </c>
      <c r="C107" t="str">
        <f t="shared" si="34"/>
        <v>10036-00001</v>
      </c>
      <c r="D107" s="7" t="s">
        <v>8292</v>
      </c>
      <c r="E107" s="6" t="s">
        <v>208</v>
      </c>
      <c r="F107" t="s">
        <v>8991</v>
      </c>
      <c r="G107" s="6" t="s">
        <v>140</v>
      </c>
      <c r="H107" t="s">
        <v>9034</v>
      </c>
      <c r="I107" s="6" t="s">
        <v>34</v>
      </c>
      <c r="J107" s="6" t="s">
        <v>5329</v>
      </c>
      <c r="K107" s="6" t="s">
        <v>8991</v>
      </c>
      <c r="L107" s="6" t="s">
        <v>8991</v>
      </c>
      <c r="M107" s="6" t="s">
        <v>34</v>
      </c>
      <c r="N107" s="6" t="s">
        <v>5361</v>
      </c>
      <c r="Q107" s="6" t="s">
        <v>88</v>
      </c>
      <c r="R107" s="9" t="b">
        <v>0</v>
      </c>
      <c r="S107" s="9" t="b">
        <v>1</v>
      </c>
      <c r="T107" s="6" t="s">
        <v>8292</v>
      </c>
      <c r="U107" s="6" t="s">
        <v>8292</v>
      </c>
      <c r="V107" t="s">
        <v>8293</v>
      </c>
      <c r="W107" t="s">
        <v>8294</v>
      </c>
      <c r="X107" t="s">
        <v>8295</v>
      </c>
      <c r="Y107" t="s">
        <v>8296</v>
      </c>
      <c r="Z107" t="s">
        <v>5330</v>
      </c>
      <c r="AA107" t="s">
        <v>5330</v>
      </c>
      <c r="AB107" t="s">
        <v>5330</v>
      </c>
      <c r="AC107" t="s">
        <v>40</v>
      </c>
      <c r="AD107" t="s">
        <v>41</v>
      </c>
      <c r="AE107" t="s">
        <v>42</v>
      </c>
      <c r="AF107" t="s">
        <v>43</v>
      </c>
      <c r="AG107" t="s">
        <v>44</v>
      </c>
      <c r="AH107" t="s">
        <v>5330</v>
      </c>
      <c r="AI107" t="s">
        <v>5330</v>
      </c>
      <c r="AJ107" t="s">
        <v>5330</v>
      </c>
      <c r="AK107" s="10">
        <v>27.5</v>
      </c>
      <c r="AL107" s="10">
        <v>29.5</v>
      </c>
      <c r="AM107" s="6" t="s">
        <v>45</v>
      </c>
      <c r="AN107" s="6" t="s">
        <v>146</v>
      </c>
      <c r="AO107" s="6" t="s">
        <v>9273</v>
      </c>
      <c r="AP107" s="6" t="s">
        <v>9331</v>
      </c>
      <c r="AQ107" s="6" t="str">
        <f t="shared" si="33"/>
        <v>2W Distributor Bike, 2W Distributor, H2, International - Bike, International - AS, International, International - New, Moto Dealers, Motonet, Retail, TREK</v>
      </c>
      <c r="AR107" s="1" t="str">
        <f t="shared" si="20"/>
        <v>2W Distributor Bike</v>
      </c>
      <c r="AS107" s="1" t="str">
        <f t="shared" si="21"/>
        <v/>
      </c>
      <c r="AT107" s="1" t="str">
        <f t="shared" si="22"/>
        <v>2W Distributor</v>
      </c>
      <c r="AU107" s="1" t="str">
        <f t="shared" si="23"/>
        <v>H2</v>
      </c>
      <c r="AV107" s="1" t="str">
        <f t="shared" si="23"/>
        <v>International - Bike</v>
      </c>
      <c r="AW107" s="1" t="str">
        <f t="shared" si="24"/>
        <v/>
      </c>
      <c r="AX107" s="1" t="str">
        <f t="shared" si="25"/>
        <v>International - AS</v>
      </c>
      <c r="AY107" s="1" t="str">
        <f t="shared" si="25"/>
        <v>International</v>
      </c>
      <c r="AZ107" s="1" t="str">
        <f t="shared" si="25"/>
        <v>International - New</v>
      </c>
      <c r="BA107" s="1" t="str">
        <f t="shared" si="26"/>
        <v/>
      </c>
      <c r="BB107" s="1" t="str">
        <f t="shared" si="27"/>
        <v>Moto Dealers</v>
      </c>
      <c r="BC107" s="1" t="str">
        <f t="shared" si="27"/>
        <v>Motonet</v>
      </c>
      <c r="BD107" s="1" t="str">
        <f t="shared" si="28"/>
        <v/>
      </c>
      <c r="BE107" s="1" t="str">
        <f t="shared" si="29"/>
        <v>Retail</v>
      </c>
      <c r="BF107" s="1" t="str">
        <f t="shared" si="30"/>
        <v>TREK</v>
      </c>
      <c r="BG107" t="e">
        <v>#N/A</v>
      </c>
      <c r="BH107" t="e">
        <f t="shared" si="31"/>
        <v>#N/A</v>
      </c>
    </row>
    <row r="108" spans="1:62" ht="17" x14ac:dyDescent="0.2">
      <c r="A108">
        <v>464</v>
      </c>
      <c r="B108" t="str">
        <f t="shared" si="34"/>
        <v>10036-00006</v>
      </c>
      <c r="C108" t="str">
        <f t="shared" si="34"/>
        <v>10036-00006</v>
      </c>
      <c r="D108" s="7" t="s">
        <v>8297</v>
      </c>
      <c r="E108" s="6" t="s">
        <v>208</v>
      </c>
      <c r="F108" t="s">
        <v>8991</v>
      </c>
      <c r="G108" s="6" t="s">
        <v>140</v>
      </c>
      <c r="H108" t="s">
        <v>9034</v>
      </c>
      <c r="I108" s="6" t="s">
        <v>34</v>
      </c>
      <c r="J108" s="6" t="s">
        <v>5329</v>
      </c>
      <c r="K108" s="6" t="s">
        <v>8991</v>
      </c>
      <c r="L108" s="6" t="s">
        <v>8991</v>
      </c>
      <c r="M108" s="6" t="s">
        <v>34</v>
      </c>
      <c r="N108" s="6" t="s">
        <v>5361</v>
      </c>
      <c r="Q108" s="6" t="s">
        <v>97</v>
      </c>
      <c r="R108" s="9" t="b">
        <v>0</v>
      </c>
      <c r="S108" s="9" t="b">
        <v>1</v>
      </c>
      <c r="T108" s="6" t="s">
        <v>8297</v>
      </c>
      <c r="U108" s="6" t="s">
        <v>8297</v>
      </c>
      <c r="V108" t="s">
        <v>8298</v>
      </c>
      <c r="W108" t="s">
        <v>8299</v>
      </c>
      <c r="X108" t="s">
        <v>8300</v>
      </c>
      <c r="Y108" t="s">
        <v>8301</v>
      </c>
      <c r="Z108" t="s">
        <v>5330</v>
      </c>
      <c r="AA108" t="s">
        <v>5330</v>
      </c>
      <c r="AB108" t="s">
        <v>5330</v>
      </c>
      <c r="AC108" t="s">
        <v>40</v>
      </c>
      <c r="AD108" t="s">
        <v>41</v>
      </c>
      <c r="AE108" t="s">
        <v>42</v>
      </c>
      <c r="AF108" t="s">
        <v>43</v>
      </c>
      <c r="AG108" t="s">
        <v>44</v>
      </c>
      <c r="AH108" t="s">
        <v>5330</v>
      </c>
      <c r="AI108" t="s">
        <v>5330</v>
      </c>
      <c r="AJ108" t="s">
        <v>5330</v>
      </c>
      <c r="AK108" s="10">
        <v>27.5</v>
      </c>
      <c r="AL108" s="10">
        <v>29.5</v>
      </c>
      <c r="AM108" s="6" t="s">
        <v>45</v>
      </c>
      <c r="AN108" s="6" t="s">
        <v>146</v>
      </c>
      <c r="AO108" s="6" t="s">
        <v>9273</v>
      </c>
      <c r="AP108" s="6" t="s">
        <v>9331</v>
      </c>
      <c r="AQ108" s="6" t="str">
        <f t="shared" si="33"/>
        <v>2W Distributor Bike, 2W Distributor, H2, International - Bike, International - AS, International, International - New, Moto Dealers, Motonet, Retail, TREK</v>
      </c>
      <c r="AR108" s="1" t="str">
        <f t="shared" si="20"/>
        <v>2W Distributor Bike</v>
      </c>
      <c r="AS108" s="1" t="str">
        <f t="shared" si="21"/>
        <v/>
      </c>
      <c r="AT108" s="1" t="str">
        <f t="shared" si="22"/>
        <v>2W Distributor</v>
      </c>
      <c r="AU108" s="1" t="str">
        <f t="shared" si="23"/>
        <v>H2</v>
      </c>
      <c r="AV108" s="1" t="str">
        <f t="shared" si="23"/>
        <v>International - Bike</v>
      </c>
      <c r="AW108" s="1" t="str">
        <f t="shared" si="24"/>
        <v/>
      </c>
      <c r="AX108" s="1" t="str">
        <f t="shared" si="25"/>
        <v>International - AS</v>
      </c>
      <c r="AY108" s="1" t="str">
        <f t="shared" si="25"/>
        <v>International</v>
      </c>
      <c r="AZ108" s="1" t="str">
        <f t="shared" si="25"/>
        <v>International - New</v>
      </c>
      <c r="BA108" s="1" t="str">
        <f t="shared" si="26"/>
        <v/>
      </c>
      <c r="BB108" s="1" t="str">
        <f t="shared" si="27"/>
        <v>Moto Dealers</v>
      </c>
      <c r="BC108" s="1" t="str">
        <f t="shared" si="27"/>
        <v>Motonet</v>
      </c>
      <c r="BD108" s="1" t="str">
        <f t="shared" si="28"/>
        <v/>
      </c>
      <c r="BE108" s="1" t="str">
        <f t="shared" si="29"/>
        <v>Retail</v>
      </c>
      <c r="BF108" s="1" t="str">
        <f t="shared" si="30"/>
        <v>TREK</v>
      </c>
      <c r="BG108" t="e">
        <v>#N/A</v>
      </c>
      <c r="BH108" t="e">
        <f t="shared" si="31"/>
        <v>#N/A</v>
      </c>
    </row>
    <row r="109" spans="1:62" ht="17" x14ac:dyDescent="0.2">
      <c r="A109">
        <v>469</v>
      </c>
      <c r="B109" t="str">
        <f t="shared" si="34"/>
        <v>10037-00001</v>
      </c>
      <c r="C109" t="str">
        <f t="shared" si="34"/>
        <v>10037-00001</v>
      </c>
      <c r="D109" s="7" t="s">
        <v>8302</v>
      </c>
      <c r="E109" s="6" t="s">
        <v>208</v>
      </c>
      <c r="F109" t="s">
        <v>8991</v>
      </c>
      <c r="G109" s="6" t="s">
        <v>9024</v>
      </c>
      <c r="H109" t="s">
        <v>9027</v>
      </c>
      <c r="I109" s="6" t="s">
        <v>34</v>
      </c>
      <c r="J109" s="6" t="s">
        <v>5329</v>
      </c>
      <c r="K109" s="6" t="s">
        <v>8991</v>
      </c>
      <c r="L109" s="6" t="s">
        <v>8991</v>
      </c>
      <c r="M109" s="6" t="s">
        <v>34</v>
      </c>
      <c r="N109" s="6" t="s">
        <v>5361</v>
      </c>
      <c r="Q109" s="6" t="s">
        <v>88</v>
      </c>
      <c r="R109" s="9" t="b">
        <v>0</v>
      </c>
      <c r="S109" s="9" t="b">
        <v>1</v>
      </c>
      <c r="T109" s="6" t="s">
        <v>8302</v>
      </c>
      <c r="U109" s="6" t="s">
        <v>8302</v>
      </c>
      <c r="V109" t="s">
        <v>8303</v>
      </c>
      <c r="W109" t="s">
        <v>8304</v>
      </c>
      <c r="X109" t="s">
        <v>8305</v>
      </c>
      <c r="Y109" t="s">
        <v>5330</v>
      </c>
      <c r="Z109" t="s">
        <v>5330</v>
      </c>
      <c r="AA109" t="s">
        <v>5330</v>
      </c>
      <c r="AB109" t="s">
        <v>5330</v>
      </c>
      <c r="AC109" t="s">
        <v>40</v>
      </c>
      <c r="AD109" t="s">
        <v>41</v>
      </c>
      <c r="AE109" t="s">
        <v>42</v>
      </c>
      <c r="AF109" t="s">
        <v>43</v>
      </c>
      <c r="AG109" t="s">
        <v>5330</v>
      </c>
      <c r="AH109" t="s">
        <v>5330</v>
      </c>
      <c r="AI109" t="s">
        <v>5330</v>
      </c>
      <c r="AJ109" t="s">
        <v>5330</v>
      </c>
      <c r="AK109" s="10">
        <v>27.5</v>
      </c>
      <c r="AL109" s="10">
        <v>29.5</v>
      </c>
      <c r="AM109" s="6" t="s">
        <v>45</v>
      </c>
      <c r="AN109" s="6" t="s">
        <v>146</v>
      </c>
      <c r="AO109" s="6" t="s">
        <v>9274</v>
      </c>
      <c r="AP109" s="6" t="s">
        <v>9331</v>
      </c>
      <c r="AQ109" s="6" t="str">
        <f t="shared" si="33"/>
        <v>2W Distributor Bike, 2W Distributor, H2, International - Bike, International - AS, International, International - New, Moto Dealers, Motonet, Retail, TREK</v>
      </c>
      <c r="AR109" s="1" t="str">
        <f t="shared" si="20"/>
        <v>2W Distributor Bike</v>
      </c>
      <c r="AS109" s="1" t="str">
        <f t="shared" si="21"/>
        <v/>
      </c>
      <c r="AT109" s="1" t="str">
        <f t="shared" si="22"/>
        <v>2W Distributor</v>
      </c>
      <c r="AU109" s="1" t="str">
        <f t="shared" si="23"/>
        <v>H2</v>
      </c>
      <c r="AV109" s="1" t="str">
        <f t="shared" si="23"/>
        <v>International - Bike</v>
      </c>
      <c r="AW109" s="1" t="str">
        <f t="shared" si="24"/>
        <v/>
      </c>
      <c r="AX109" s="1" t="str">
        <f t="shared" si="25"/>
        <v>International - AS</v>
      </c>
      <c r="AY109" s="1" t="str">
        <f t="shared" si="25"/>
        <v>International</v>
      </c>
      <c r="AZ109" s="1" t="str">
        <f t="shared" si="25"/>
        <v>International - New</v>
      </c>
      <c r="BA109" s="1" t="str">
        <f t="shared" si="26"/>
        <v/>
      </c>
      <c r="BB109" s="1" t="str">
        <f t="shared" si="27"/>
        <v>Moto Dealers</v>
      </c>
      <c r="BC109" s="1" t="str">
        <f t="shared" si="27"/>
        <v>Motonet</v>
      </c>
      <c r="BD109" s="1" t="str">
        <f t="shared" si="28"/>
        <v/>
      </c>
      <c r="BE109" s="1" t="str">
        <f t="shared" si="29"/>
        <v>Retail</v>
      </c>
      <c r="BF109" s="1" t="str">
        <f t="shared" si="30"/>
        <v>TREK</v>
      </c>
      <c r="BG109" t="e">
        <v>#N/A</v>
      </c>
      <c r="BH109" t="e">
        <f t="shared" si="31"/>
        <v>#N/A</v>
      </c>
    </row>
    <row r="110" spans="1:62" ht="17" x14ac:dyDescent="0.2">
      <c r="A110">
        <v>473</v>
      </c>
      <c r="B110" t="str">
        <f t="shared" si="34"/>
        <v>10037-00005</v>
      </c>
      <c r="C110" t="str">
        <f t="shared" si="34"/>
        <v>10037-00005</v>
      </c>
      <c r="D110" s="7" t="s">
        <v>8306</v>
      </c>
      <c r="E110" s="6" t="s">
        <v>208</v>
      </c>
      <c r="F110" t="s">
        <v>8991</v>
      </c>
      <c r="G110" s="6" t="s">
        <v>9024</v>
      </c>
      <c r="H110" t="s">
        <v>9027</v>
      </c>
      <c r="I110" s="6" t="s">
        <v>34</v>
      </c>
      <c r="J110" s="6" t="s">
        <v>5329</v>
      </c>
      <c r="K110" s="6" t="s">
        <v>8991</v>
      </c>
      <c r="L110" s="6" t="s">
        <v>8991</v>
      </c>
      <c r="M110" s="6" t="s">
        <v>34</v>
      </c>
      <c r="N110" s="6" t="s">
        <v>5361</v>
      </c>
      <c r="Q110" s="6" t="s">
        <v>9071</v>
      </c>
      <c r="R110" s="9" t="b">
        <v>0</v>
      </c>
      <c r="S110" s="9" t="b">
        <v>0</v>
      </c>
      <c r="T110" s="6" t="s">
        <v>8306</v>
      </c>
      <c r="U110" s="6" t="s">
        <v>8306</v>
      </c>
      <c r="V110" t="s">
        <v>8307</v>
      </c>
      <c r="W110" t="s">
        <v>8308</v>
      </c>
      <c r="X110" t="s">
        <v>8309</v>
      </c>
      <c r="Y110" t="s">
        <v>5330</v>
      </c>
      <c r="Z110" t="s">
        <v>5330</v>
      </c>
      <c r="AA110" t="s">
        <v>5330</v>
      </c>
      <c r="AB110" t="s">
        <v>5330</v>
      </c>
      <c r="AC110" t="s">
        <v>40</v>
      </c>
      <c r="AD110" t="s">
        <v>41</v>
      </c>
      <c r="AE110" t="s">
        <v>42</v>
      </c>
      <c r="AF110" t="s">
        <v>43</v>
      </c>
      <c r="AG110" t="s">
        <v>5330</v>
      </c>
      <c r="AH110" t="s">
        <v>5330</v>
      </c>
      <c r="AI110" t="s">
        <v>5330</v>
      </c>
      <c r="AJ110" t="s">
        <v>5330</v>
      </c>
      <c r="AK110" s="10">
        <v>27.5</v>
      </c>
      <c r="AL110" s="10">
        <v>29.5</v>
      </c>
      <c r="AM110" s="6" t="s">
        <v>45</v>
      </c>
      <c r="AN110" s="6" t="s">
        <v>146</v>
      </c>
      <c r="AO110" s="6" t="s">
        <v>9274</v>
      </c>
      <c r="AP110" s="6" t="s">
        <v>9331</v>
      </c>
      <c r="AQ110" s="6" t="str">
        <f t="shared" si="33"/>
        <v>2W Distributor Bike, 2W Distributor, H2, International - Bike, International - AS, International, International - New, Moto Dealers, Motonet, Retail, TREK</v>
      </c>
      <c r="AR110" s="1" t="str">
        <f t="shared" si="20"/>
        <v>2W Distributor Bike</v>
      </c>
      <c r="AS110" s="1" t="str">
        <f t="shared" si="21"/>
        <v/>
      </c>
      <c r="AT110" s="1" t="str">
        <f t="shared" si="22"/>
        <v>2W Distributor</v>
      </c>
      <c r="AU110" s="1" t="str">
        <f t="shared" si="23"/>
        <v>H2</v>
      </c>
      <c r="AV110" s="1" t="str">
        <f t="shared" si="23"/>
        <v>International - Bike</v>
      </c>
      <c r="AW110" s="1" t="str">
        <f t="shared" si="24"/>
        <v/>
      </c>
      <c r="AX110" s="1" t="str">
        <f t="shared" si="25"/>
        <v>International - AS</v>
      </c>
      <c r="AY110" s="1" t="str">
        <f t="shared" si="25"/>
        <v>International</v>
      </c>
      <c r="AZ110" s="1" t="str">
        <f t="shared" si="25"/>
        <v>International - New</v>
      </c>
      <c r="BA110" s="1" t="str">
        <f t="shared" si="26"/>
        <v/>
      </c>
      <c r="BB110" s="1" t="str">
        <f t="shared" si="27"/>
        <v>Moto Dealers</v>
      </c>
      <c r="BC110" s="1" t="str">
        <f t="shared" si="27"/>
        <v>Motonet</v>
      </c>
      <c r="BD110" s="1" t="str">
        <f t="shared" si="28"/>
        <v/>
      </c>
      <c r="BE110" s="1" t="str">
        <f t="shared" si="29"/>
        <v>Retail</v>
      </c>
      <c r="BF110" s="1" t="str">
        <f t="shared" si="30"/>
        <v>TREK</v>
      </c>
      <c r="BG110" t="e">
        <v>#N/A</v>
      </c>
      <c r="BH110" t="e">
        <f t="shared" si="31"/>
        <v>#N/A</v>
      </c>
    </row>
    <row r="111" spans="1:62" ht="17" x14ac:dyDescent="0.2">
      <c r="A111">
        <v>477</v>
      </c>
      <c r="B111" t="str">
        <f t="shared" si="34"/>
        <v>20000-00000</v>
      </c>
      <c r="C111" t="str">
        <f t="shared" si="34"/>
        <v>20000-00000</v>
      </c>
      <c r="D111" s="7" t="s">
        <v>323</v>
      </c>
      <c r="E111" s="6" t="s">
        <v>139</v>
      </c>
      <c r="F111" t="s">
        <v>8991</v>
      </c>
      <c r="G111" s="6" t="s">
        <v>324</v>
      </c>
      <c r="H111" t="s">
        <v>325</v>
      </c>
      <c r="I111" s="6" t="s">
        <v>326</v>
      </c>
      <c r="J111" s="6" t="s">
        <v>5329</v>
      </c>
      <c r="K111" s="6" t="s">
        <v>5333</v>
      </c>
      <c r="L111" s="6" t="s">
        <v>8992</v>
      </c>
      <c r="M111" s="6" t="s">
        <v>5334</v>
      </c>
      <c r="N111" s="6" t="s">
        <v>5359</v>
      </c>
      <c r="Q111" s="6" t="s">
        <v>88</v>
      </c>
      <c r="R111" s="9" t="b">
        <v>1</v>
      </c>
      <c r="S111" s="9" t="b">
        <v>1</v>
      </c>
      <c r="T111" s="6" t="s">
        <v>323</v>
      </c>
      <c r="U111" s="6" t="s">
        <v>323</v>
      </c>
      <c r="V111" t="s">
        <v>327</v>
      </c>
      <c r="W111" t="s">
        <v>328</v>
      </c>
      <c r="X111" t="s">
        <v>329</v>
      </c>
      <c r="Y111" t="s">
        <v>330</v>
      </c>
      <c r="Z111" t="s">
        <v>5330</v>
      </c>
      <c r="AA111" t="s">
        <v>5330</v>
      </c>
      <c r="AB111" t="s">
        <v>5330</v>
      </c>
      <c r="AC111" t="s">
        <v>40</v>
      </c>
      <c r="AD111" t="s">
        <v>41</v>
      </c>
      <c r="AE111" t="s">
        <v>42</v>
      </c>
      <c r="AF111" t="s">
        <v>43</v>
      </c>
      <c r="AG111" t="s">
        <v>44</v>
      </c>
      <c r="AH111" t="s">
        <v>5330</v>
      </c>
      <c r="AI111" t="s">
        <v>5330</v>
      </c>
      <c r="AJ111" t="s">
        <v>5330</v>
      </c>
      <c r="AK111" s="10">
        <v>25</v>
      </c>
      <c r="AL111" s="10">
        <v>27</v>
      </c>
      <c r="AM111" s="6" t="s">
        <v>331</v>
      </c>
      <c r="AN111" s="6" t="s">
        <v>1616</v>
      </c>
      <c r="AO111" s="6" t="s">
        <v>333</v>
      </c>
      <c r="AP111" s="6" t="s">
        <v>9332</v>
      </c>
      <c r="AQ111" s="6" t="str">
        <f t="shared" si="33"/>
        <v>2W Distributor Bike, 2W Distributor - Moto, 2W Distributor, H2, International - Bike, International - Moto, International - AS, International, International - New, Mecanic Sport, Moto Dealers, Motonet, Pierce AB, Retail, TREK</v>
      </c>
      <c r="AR111" s="1" t="str">
        <f t="shared" si="20"/>
        <v>2W Distributor Bike</v>
      </c>
      <c r="AS111" s="1" t="str">
        <f t="shared" si="21"/>
        <v>2W Distributor - Moto</v>
      </c>
      <c r="AT111" s="1" t="str">
        <f t="shared" si="22"/>
        <v>2W Distributor</v>
      </c>
      <c r="AU111" s="1" t="str">
        <f t="shared" si="23"/>
        <v>H2</v>
      </c>
      <c r="AV111" s="1" t="str">
        <f t="shared" si="23"/>
        <v>International - Bike</v>
      </c>
      <c r="AW111" s="1" t="str">
        <f t="shared" si="24"/>
        <v>International - Moto</v>
      </c>
      <c r="AX111" s="1" t="str">
        <f t="shared" si="25"/>
        <v>International - AS</v>
      </c>
      <c r="AY111" s="1" t="str">
        <f t="shared" si="25"/>
        <v>International</v>
      </c>
      <c r="AZ111" s="1" t="str">
        <f t="shared" si="25"/>
        <v>International - New</v>
      </c>
      <c r="BA111" s="1" t="str">
        <f t="shared" si="26"/>
        <v>Mecanic Sport</v>
      </c>
      <c r="BB111" s="1" t="str">
        <f t="shared" si="27"/>
        <v>Moto Dealers</v>
      </c>
      <c r="BC111" s="1" t="str">
        <f t="shared" si="27"/>
        <v>Motonet</v>
      </c>
      <c r="BD111" s="1" t="str">
        <f t="shared" si="28"/>
        <v>Pierce AB</v>
      </c>
      <c r="BE111" s="1" t="str">
        <f t="shared" si="29"/>
        <v>Retail</v>
      </c>
      <c r="BF111" s="1" t="str">
        <f t="shared" si="30"/>
        <v>TREK</v>
      </c>
      <c r="BG111" t="s">
        <v>5466</v>
      </c>
      <c r="BH111" t="str">
        <f t="shared" si="31"/>
        <v>https://fs.amplifi.io//file?id=d1531584-ff42-4337-9d72-f235301efde2&amp;variant=thumb&amp;extension=png</v>
      </c>
      <c r="BI111" t="s">
        <v>5989</v>
      </c>
      <c r="BJ111" t="s">
        <v>5466</v>
      </c>
    </row>
    <row r="112" spans="1:62" ht="17" x14ac:dyDescent="0.2">
      <c r="A112">
        <v>482</v>
      </c>
      <c r="B112" t="str">
        <f t="shared" si="34"/>
        <v>20000-00005</v>
      </c>
      <c r="C112" t="str">
        <f t="shared" si="34"/>
        <v>20000-00005</v>
      </c>
      <c r="D112" s="7" t="s">
        <v>335</v>
      </c>
      <c r="E112" s="6" t="s">
        <v>139</v>
      </c>
      <c r="F112" t="s">
        <v>8991</v>
      </c>
      <c r="G112" s="6" t="s">
        <v>336</v>
      </c>
      <c r="H112" t="s">
        <v>325</v>
      </c>
      <c r="I112" s="6" t="s">
        <v>326</v>
      </c>
      <c r="J112" s="6" t="s">
        <v>5329</v>
      </c>
      <c r="K112" s="6" t="s">
        <v>5333</v>
      </c>
      <c r="L112" s="6" t="s">
        <v>8992</v>
      </c>
      <c r="M112" s="6" t="s">
        <v>5334</v>
      </c>
      <c r="N112" s="6" t="s">
        <v>5359</v>
      </c>
      <c r="Q112" s="6" t="s">
        <v>88</v>
      </c>
      <c r="R112" s="9" t="b">
        <v>1</v>
      </c>
      <c r="S112" s="9" t="b">
        <v>1</v>
      </c>
      <c r="T112" s="6" t="s">
        <v>335</v>
      </c>
      <c r="U112" s="6" t="s">
        <v>335</v>
      </c>
      <c r="V112" t="s">
        <v>337</v>
      </c>
      <c r="W112" t="s">
        <v>338</v>
      </c>
      <c r="X112" t="s">
        <v>339</v>
      </c>
      <c r="Y112" t="s">
        <v>340</v>
      </c>
      <c r="Z112" t="s">
        <v>5330</v>
      </c>
      <c r="AA112" t="s">
        <v>5330</v>
      </c>
      <c r="AB112" t="s">
        <v>5330</v>
      </c>
      <c r="AC112" t="s">
        <v>40</v>
      </c>
      <c r="AD112" t="s">
        <v>41</v>
      </c>
      <c r="AE112" t="s">
        <v>42</v>
      </c>
      <c r="AF112" t="s">
        <v>43</v>
      </c>
      <c r="AG112" t="s">
        <v>44</v>
      </c>
      <c r="AH112" t="s">
        <v>5330</v>
      </c>
      <c r="AI112" t="s">
        <v>5330</v>
      </c>
      <c r="AJ112" t="s">
        <v>5330</v>
      </c>
      <c r="AK112" s="10">
        <v>25</v>
      </c>
      <c r="AL112" s="10">
        <v>27</v>
      </c>
      <c r="AM112" s="6" t="s">
        <v>331</v>
      </c>
      <c r="AN112" s="6" t="s">
        <v>1616</v>
      </c>
      <c r="AO112" s="6" t="s">
        <v>333</v>
      </c>
      <c r="AP112" s="6" t="s">
        <v>9332</v>
      </c>
      <c r="AQ112" s="6" t="str">
        <f t="shared" si="33"/>
        <v>2W Distributor Bike, 2W Distributor - Moto, 2W Distributor, H2, International - Bike, International - Moto, International - AS, International, International - New, Mecanic Sport, Moto Dealers, Motonet, Pierce AB, Retail, TREK</v>
      </c>
      <c r="AR112" s="1" t="str">
        <f t="shared" si="20"/>
        <v>2W Distributor Bike</v>
      </c>
      <c r="AS112" s="1" t="str">
        <f t="shared" si="21"/>
        <v>2W Distributor - Moto</v>
      </c>
      <c r="AT112" s="1" t="str">
        <f t="shared" si="22"/>
        <v>2W Distributor</v>
      </c>
      <c r="AU112" s="1" t="str">
        <f t="shared" si="23"/>
        <v>H2</v>
      </c>
      <c r="AV112" s="1" t="str">
        <f t="shared" si="23"/>
        <v>International - Bike</v>
      </c>
      <c r="AW112" s="1" t="str">
        <f t="shared" si="24"/>
        <v>International - Moto</v>
      </c>
      <c r="AX112" s="1" t="str">
        <f t="shared" si="25"/>
        <v>International - AS</v>
      </c>
      <c r="AY112" s="1" t="str">
        <f t="shared" si="25"/>
        <v>International</v>
      </c>
      <c r="AZ112" s="1" t="str">
        <f t="shared" si="25"/>
        <v>International - New</v>
      </c>
      <c r="BA112" s="1" t="str">
        <f t="shared" si="26"/>
        <v>Mecanic Sport</v>
      </c>
      <c r="BB112" s="1" t="str">
        <f t="shared" si="27"/>
        <v>Moto Dealers</v>
      </c>
      <c r="BC112" s="1" t="str">
        <f t="shared" si="27"/>
        <v>Motonet</v>
      </c>
      <c r="BD112" s="1" t="str">
        <f t="shared" si="28"/>
        <v>Pierce AB</v>
      </c>
      <c r="BE112" s="1" t="str">
        <f t="shared" si="29"/>
        <v>Retail</v>
      </c>
      <c r="BF112" s="1" t="str">
        <f t="shared" si="30"/>
        <v>TREK</v>
      </c>
      <c r="BG112" t="s">
        <v>5145</v>
      </c>
      <c r="BH112" t="str">
        <f t="shared" si="31"/>
        <v>https://fs.amplifi.io//file?id=f2320d8a-2300-43d6-864f-ee4e83496f3f&amp;variant=thumb&amp;extension=png</v>
      </c>
      <c r="BI112" t="s">
        <v>5145</v>
      </c>
      <c r="BJ112" t="s">
        <v>5990</v>
      </c>
    </row>
    <row r="113" spans="1:71" ht="17" x14ac:dyDescent="0.2">
      <c r="A113">
        <v>487</v>
      </c>
      <c r="B113" t="str">
        <f t="shared" si="34"/>
        <v>20000-00010</v>
      </c>
      <c r="C113" t="str">
        <f t="shared" si="34"/>
        <v>20000-00010</v>
      </c>
      <c r="D113" s="7" t="s">
        <v>341</v>
      </c>
      <c r="E113" s="6" t="s">
        <v>139</v>
      </c>
      <c r="F113" t="s">
        <v>8991</v>
      </c>
      <c r="G113" s="6" t="s">
        <v>336</v>
      </c>
      <c r="H113" t="s">
        <v>325</v>
      </c>
      <c r="I113" s="6" t="s">
        <v>326</v>
      </c>
      <c r="J113" s="6" t="s">
        <v>5329</v>
      </c>
      <c r="K113" s="6" t="s">
        <v>5333</v>
      </c>
      <c r="L113" s="6" t="s">
        <v>8992</v>
      </c>
      <c r="M113" s="6" t="s">
        <v>5334</v>
      </c>
      <c r="N113" s="6" t="s">
        <v>5359</v>
      </c>
      <c r="Q113" s="6" t="s">
        <v>103</v>
      </c>
      <c r="R113" s="9" t="b">
        <v>1</v>
      </c>
      <c r="S113" s="9" t="b">
        <v>1</v>
      </c>
      <c r="T113" s="6" t="s">
        <v>341</v>
      </c>
      <c r="U113" s="6" t="s">
        <v>341</v>
      </c>
      <c r="V113" t="s">
        <v>342</v>
      </c>
      <c r="W113" t="s">
        <v>343</v>
      </c>
      <c r="X113" t="s">
        <v>344</v>
      </c>
      <c r="Y113" t="s">
        <v>345</v>
      </c>
      <c r="Z113" t="s">
        <v>5330</v>
      </c>
      <c r="AA113" t="s">
        <v>5330</v>
      </c>
      <c r="AB113" t="s">
        <v>5330</v>
      </c>
      <c r="AC113" t="s">
        <v>40</v>
      </c>
      <c r="AD113" t="s">
        <v>41</v>
      </c>
      <c r="AE113" t="s">
        <v>42</v>
      </c>
      <c r="AF113" t="s">
        <v>43</v>
      </c>
      <c r="AG113" t="s">
        <v>44</v>
      </c>
      <c r="AH113" t="s">
        <v>5330</v>
      </c>
      <c r="AI113" t="s">
        <v>5330</v>
      </c>
      <c r="AJ113" t="s">
        <v>5330</v>
      </c>
      <c r="AK113" s="10">
        <v>25</v>
      </c>
      <c r="AL113" s="10">
        <v>27</v>
      </c>
      <c r="AM113" s="6" t="s">
        <v>331</v>
      </c>
      <c r="AN113" s="6" t="s">
        <v>1616</v>
      </c>
      <c r="AO113" s="6" t="s">
        <v>333</v>
      </c>
      <c r="AP113" s="6" t="s">
        <v>9332</v>
      </c>
      <c r="AQ113" s="6" t="str">
        <f t="shared" si="33"/>
        <v>2W Distributor Bike, 2W Distributor - Moto, 2W Distributor, H2, International - Bike, International - Moto, International - AS, International, International - New, Mecanic Sport, Moto Dealers, Motonet, Pierce AB, Retail, TREK</v>
      </c>
      <c r="AR113" s="1" t="str">
        <f t="shared" si="20"/>
        <v>2W Distributor Bike</v>
      </c>
      <c r="AS113" s="1" t="str">
        <f t="shared" si="21"/>
        <v>2W Distributor - Moto</v>
      </c>
      <c r="AT113" s="1" t="str">
        <f t="shared" si="22"/>
        <v>2W Distributor</v>
      </c>
      <c r="AU113" s="1" t="str">
        <f t="shared" si="23"/>
        <v>H2</v>
      </c>
      <c r="AV113" s="1" t="str">
        <f t="shared" si="23"/>
        <v>International - Bike</v>
      </c>
      <c r="AW113" s="1" t="str">
        <f t="shared" si="24"/>
        <v>International - Moto</v>
      </c>
      <c r="AX113" s="1" t="str">
        <f t="shared" si="25"/>
        <v>International - AS</v>
      </c>
      <c r="AY113" s="1" t="str">
        <f t="shared" si="25"/>
        <v>International</v>
      </c>
      <c r="AZ113" s="1" t="str">
        <f t="shared" si="25"/>
        <v>International - New</v>
      </c>
      <c r="BA113" s="1" t="str">
        <f t="shared" si="26"/>
        <v>Mecanic Sport</v>
      </c>
      <c r="BB113" s="1" t="str">
        <f t="shared" si="27"/>
        <v>Moto Dealers</v>
      </c>
      <c r="BC113" s="1" t="str">
        <f t="shared" si="27"/>
        <v>Motonet</v>
      </c>
      <c r="BD113" s="1" t="str">
        <f t="shared" si="28"/>
        <v>Pierce AB</v>
      </c>
      <c r="BE113" s="1" t="str">
        <f t="shared" si="29"/>
        <v>Retail</v>
      </c>
      <c r="BF113" s="1" t="str">
        <f t="shared" si="30"/>
        <v>TREK</v>
      </c>
      <c r="BG113" t="s">
        <v>5467</v>
      </c>
      <c r="BH113" t="str">
        <f t="shared" si="31"/>
        <v>https://fs.amplifi.io//file?id=628cdaf9-d048-4bec-bd0f-c3b5c05fa91b&amp;variant=thumb&amp;extension=png</v>
      </c>
      <c r="BI113" t="s">
        <v>5991</v>
      </c>
      <c r="BJ113" t="s">
        <v>5467</v>
      </c>
      <c r="BK113" t="s">
        <v>5992</v>
      </c>
      <c r="BL113" t="s">
        <v>5993</v>
      </c>
      <c r="BM113" t="s">
        <v>5994</v>
      </c>
      <c r="BN113" t="s">
        <v>5995</v>
      </c>
    </row>
    <row r="114" spans="1:71" ht="17" x14ac:dyDescent="0.2">
      <c r="A114">
        <v>492</v>
      </c>
      <c r="B114" t="str">
        <f t="shared" si="34"/>
        <v>20000-00015</v>
      </c>
      <c r="C114" t="str">
        <f t="shared" si="34"/>
        <v>20000-00015</v>
      </c>
      <c r="D114" s="7" t="s">
        <v>346</v>
      </c>
      <c r="E114" s="6" t="s">
        <v>139</v>
      </c>
      <c r="F114" t="s">
        <v>8991</v>
      </c>
      <c r="G114" s="6" t="s">
        <v>336</v>
      </c>
      <c r="H114" t="s">
        <v>325</v>
      </c>
      <c r="I114" s="6" t="s">
        <v>326</v>
      </c>
      <c r="J114" s="6" t="s">
        <v>5329</v>
      </c>
      <c r="K114" s="6" t="s">
        <v>5333</v>
      </c>
      <c r="L114" s="6" t="s">
        <v>8992</v>
      </c>
      <c r="M114" s="6" t="s">
        <v>5334</v>
      </c>
      <c r="N114" s="6" t="s">
        <v>5359</v>
      </c>
      <c r="Q114" s="6" t="s">
        <v>347</v>
      </c>
      <c r="R114" s="9" t="b">
        <v>1</v>
      </c>
      <c r="S114" s="9" t="b">
        <v>1</v>
      </c>
      <c r="T114" s="6" t="s">
        <v>346</v>
      </c>
      <c r="U114" s="6" t="s">
        <v>346</v>
      </c>
      <c r="V114" t="s">
        <v>348</v>
      </c>
      <c r="W114" t="s">
        <v>349</v>
      </c>
      <c r="X114" t="s">
        <v>350</v>
      </c>
      <c r="Y114" t="s">
        <v>351</v>
      </c>
      <c r="Z114" t="s">
        <v>5330</v>
      </c>
      <c r="AA114" t="s">
        <v>5330</v>
      </c>
      <c r="AB114" t="s">
        <v>5330</v>
      </c>
      <c r="AC114" t="s">
        <v>40</v>
      </c>
      <c r="AD114" t="s">
        <v>41</v>
      </c>
      <c r="AE114" t="s">
        <v>42</v>
      </c>
      <c r="AF114" t="s">
        <v>43</v>
      </c>
      <c r="AG114" t="s">
        <v>44</v>
      </c>
      <c r="AH114" t="s">
        <v>5330</v>
      </c>
      <c r="AI114" t="s">
        <v>5330</v>
      </c>
      <c r="AJ114" t="s">
        <v>5330</v>
      </c>
      <c r="AK114" s="10">
        <v>25</v>
      </c>
      <c r="AL114" s="10">
        <v>27</v>
      </c>
      <c r="AM114" s="6" t="s">
        <v>331</v>
      </c>
      <c r="AN114" s="6" t="s">
        <v>1616</v>
      </c>
      <c r="AO114" s="6" t="s">
        <v>333</v>
      </c>
      <c r="AP114" s="6" t="s">
        <v>9332</v>
      </c>
      <c r="AQ114" s="6" t="str">
        <f t="shared" si="33"/>
        <v>2W Distributor Bike, 2W Distributor - Moto, 2W Distributor, H2, International - Bike, International - Moto, International - AS, International, International - New, Mecanic Sport, Moto Dealers, Motonet, Pierce AB, Retail, TREK</v>
      </c>
      <c r="AR114" s="1" t="str">
        <f t="shared" si="20"/>
        <v>2W Distributor Bike</v>
      </c>
      <c r="AS114" s="1" t="str">
        <f t="shared" si="21"/>
        <v>2W Distributor - Moto</v>
      </c>
      <c r="AT114" s="1" t="str">
        <f t="shared" si="22"/>
        <v>2W Distributor</v>
      </c>
      <c r="AU114" s="1" t="str">
        <f t="shared" si="23"/>
        <v>H2</v>
      </c>
      <c r="AV114" s="1" t="str">
        <f t="shared" si="23"/>
        <v>International - Bike</v>
      </c>
      <c r="AW114" s="1" t="str">
        <f t="shared" si="24"/>
        <v>International - Moto</v>
      </c>
      <c r="AX114" s="1" t="str">
        <f t="shared" si="25"/>
        <v>International - AS</v>
      </c>
      <c r="AY114" s="1" t="str">
        <f t="shared" si="25"/>
        <v>International</v>
      </c>
      <c r="AZ114" s="1" t="str">
        <f t="shared" si="25"/>
        <v>International - New</v>
      </c>
      <c r="BA114" s="1" t="str">
        <f t="shared" si="26"/>
        <v>Mecanic Sport</v>
      </c>
      <c r="BB114" s="1" t="str">
        <f t="shared" si="27"/>
        <v>Moto Dealers</v>
      </c>
      <c r="BC114" s="1" t="str">
        <f t="shared" si="27"/>
        <v>Motonet</v>
      </c>
      <c r="BD114" s="1" t="str">
        <f t="shared" si="28"/>
        <v>Pierce AB</v>
      </c>
      <c r="BE114" s="1" t="str">
        <f t="shared" si="29"/>
        <v>Retail</v>
      </c>
      <c r="BF114" s="1" t="str">
        <f t="shared" si="30"/>
        <v>TREK</v>
      </c>
      <c r="BG114" t="s">
        <v>5146</v>
      </c>
      <c r="BH114" t="str">
        <f t="shared" si="31"/>
        <v>https://fs.amplifi.io//file?id=c080add4-0f9e-4915-ab0e-96ed68a62c6d&amp;variant=thumb&amp;extension=png</v>
      </c>
      <c r="BI114" t="s">
        <v>5146</v>
      </c>
      <c r="BJ114" t="s">
        <v>5996</v>
      </c>
      <c r="BK114" t="s">
        <v>5997</v>
      </c>
      <c r="BL114" t="s">
        <v>5998</v>
      </c>
      <c r="BM114" t="s">
        <v>5999</v>
      </c>
      <c r="BN114" t="s">
        <v>6000</v>
      </c>
    </row>
    <row r="115" spans="1:71" ht="17" x14ac:dyDescent="0.2">
      <c r="A115">
        <v>497</v>
      </c>
      <c r="B115" t="str">
        <f t="shared" si="34"/>
        <v>20000-00020</v>
      </c>
      <c r="C115" t="str">
        <f t="shared" si="34"/>
        <v>20000-00020</v>
      </c>
      <c r="D115" s="7" t="s">
        <v>352</v>
      </c>
      <c r="E115" s="6" t="s">
        <v>139</v>
      </c>
      <c r="F115" t="s">
        <v>8991</v>
      </c>
      <c r="G115" s="6" t="s">
        <v>353</v>
      </c>
      <c r="H115" t="s">
        <v>325</v>
      </c>
      <c r="I115" s="6" t="s">
        <v>326</v>
      </c>
      <c r="J115" s="6" t="s">
        <v>5329</v>
      </c>
      <c r="K115" s="6" t="s">
        <v>5333</v>
      </c>
      <c r="L115" s="6" t="s">
        <v>8992</v>
      </c>
      <c r="M115" s="6" t="s">
        <v>5334</v>
      </c>
      <c r="N115" s="6" t="s">
        <v>5359</v>
      </c>
      <c r="Q115" s="6" t="s">
        <v>88</v>
      </c>
      <c r="R115" s="9" t="b">
        <v>1</v>
      </c>
      <c r="S115" s="9" t="b">
        <v>1</v>
      </c>
      <c r="T115" s="6" t="s">
        <v>352</v>
      </c>
      <c r="U115" s="6" t="s">
        <v>352</v>
      </c>
      <c r="V115" t="s">
        <v>354</v>
      </c>
      <c r="W115" t="s">
        <v>355</v>
      </c>
      <c r="X115" t="s">
        <v>356</v>
      </c>
      <c r="Y115" t="s">
        <v>357</v>
      </c>
      <c r="Z115" t="s">
        <v>5330</v>
      </c>
      <c r="AA115" t="s">
        <v>5330</v>
      </c>
      <c r="AB115" t="s">
        <v>5330</v>
      </c>
      <c r="AC115" t="s">
        <v>40</v>
      </c>
      <c r="AD115" t="s">
        <v>41</v>
      </c>
      <c r="AE115" t="s">
        <v>42</v>
      </c>
      <c r="AF115" t="s">
        <v>43</v>
      </c>
      <c r="AG115" t="s">
        <v>44</v>
      </c>
      <c r="AH115" t="s">
        <v>5330</v>
      </c>
      <c r="AI115" t="s">
        <v>5330</v>
      </c>
      <c r="AJ115" t="s">
        <v>5330</v>
      </c>
      <c r="AK115" s="10">
        <v>25</v>
      </c>
      <c r="AL115" s="10">
        <v>27</v>
      </c>
      <c r="AM115" s="6" t="s">
        <v>331</v>
      </c>
      <c r="AN115" s="6" t="s">
        <v>1616</v>
      </c>
      <c r="AO115" s="6" t="s">
        <v>333</v>
      </c>
      <c r="AP115" s="6" t="s">
        <v>9332</v>
      </c>
      <c r="AQ115" s="6" t="str">
        <f t="shared" si="33"/>
        <v>2W Distributor Bike, 2W Distributor - Moto, 2W Distributor, H2, International - Bike, International - Moto, International - AS, International, International - New, Mecanic Sport, Moto Dealers, Motonet, Pierce AB, Retail, TREK</v>
      </c>
      <c r="AR115" s="1" t="str">
        <f t="shared" si="20"/>
        <v>2W Distributor Bike</v>
      </c>
      <c r="AS115" s="1" t="str">
        <f t="shared" si="21"/>
        <v>2W Distributor - Moto</v>
      </c>
      <c r="AT115" s="1" t="str">
        <f t="shared" si="22"/>
        <v>2W Distributor</v>
      </c>
      <c r="AU115" s="1" t="str">
        <f t="shared" si="23"/>
        <v>H2</v>
      </c>
      <c r="AV115" s="1" t="str">
        <f t="shared" si="23"/>
        <v>International - Bike</v>
      </c>
      <c r="AW115" s="1" t="str">
        <f t="shared" si="24"/>
        <v>International - Moto</v>
      </c>
      <c r="AX115" s="1" t="str">
        <f t="shared" si="25"/>
        <v>International - AS</v>
      </c>
      <c r="AY115" s="1" t="str">
        <f t="shared" si="25"/>
        <v>International</v>
      </c>
      <c r="AZ115" s="1" t="str">
        <f t="shared" si="25"/>
        <v>International - New</v>
      </c>
      <c r="BA115" s="1" t="str">
        <f t="shared" si="26"/>
        <v>Mecanic Sport</v>
      </c>
      <c r="BB115" s="1" t="str">
        <f t="shared" si="27"/>
        <v>Moto Dealers</v>
      </c>
      <c r="BC115" s="1" t="str">
        <f t="shared" si="27"/>
        <v>Motonet</v>
      </c>
      <c r="BD115" s="1" t="str">
        <f t="shared" si="28"/>
        <v>Pierce AB</v>
      </c>
      <c r="BE115" s="1" t="str">
        <f t="shared" si="29"/>
        <v>Retail</v>
      </c>
      <c r="BF115" s="1" t="str">
        <f t="shared" si="30"/>
        <v>TREK</v>
      </c>
      <c r="BG115" t="s">
        <v>5147</v>
      </c>
      <c r="BH115" t="str">
        <f t="shared" si="31"/>
        <v>https://fs.amplifi.io//file?id=a7e193e9-690f-4954-9d64-406065abb35a&amp;variant=thumb&amp;extension=png</v>
      </c>
      <c r="BI115" t="s">
        <v>5147</v>
      </c>
      <c r="BJ115" t="s">
        <v>6001</v>
      </c>
    </row>
    <row r="116" spans="1:71" ht="17" x14ac:dyDescent="0.2">
      <c r="A116">
        <v>502</v>
      </c>
      <c r="B116" t="str">
        <f t="shared" si="34"/>
        <v>20000-00025</v>
      </c>
      <c r="C116" t="str">
        <f t="shared" si="34"/>
        <v>20000-00025</v>
      </c>
      <c r="D116" s="7" t="s">
        <v>358</v>
      </c>
      <c r="E116" s="6" t="s">
        <v>139</v>
      </c>
      <c r="F116" t="s">
        <v>8991</v>
      </c>
      <c r="G116" s="6" t="s">
        <v>353</v>
      </c>
      <c r="H116" t="s">
        <v>325</v>
      </c>
      <c r="I116" s="6" t="s">
        <v>326</v>
      </c>
      <c r="J116" s="6" t="s">
        <v>5329</v>
      </c>
      <c r="K116" s="6" t="s">
        <v>5333</v>
      </c>
      <c r="L116" s="6" t="s">
        <v>8992</v>
      </c>
      <c r="M116" s="6" t="s">
        <v>5334</v>
      </c>
      <c r="N116" s="6" t="s">
        <v>5359</v>
      </c>
      <c r="Q116" s="6" t="s">
        <v>359</v>
      </c>
      <c r="R116" s="9" t="b">
        <v>1</v>
      </c>
      <c r="S116" s="9" t="b">
        <v>1</v>
      </c>
      <c r="T116" s="6" t="s">
        <v>358</v>
      </c>
      <c r="U116" s="6" t="s">
        <v>358</v>
      </c>
      <c r="V116" t="s">
        <v>360</v>
      </c>
      <c r="W116" t="s">
        <v>361</v>
      </c>
      <c r="X116" t="s">
        <v>362</v>
      </c>
      <c r="Y116" t="s">
        <v>363</v>
      </c>
      <c r="Z116" t="s">
        <v>5330</v>
      </c>
      <c r="AA116" t="s">
        <v>5330</v>
      </c>
      <c r="AB116" t="s">
        <v>5330</v>
      </c>
      <c r="AC116" t="s">
        <v>40</v>
      </c>
      <c r="AD116" t="s">
        <v>41</v>
      </c>
      <c r="AE116" t="s">
        <v>42</v>
      </c>
      <c r="AF116" t="s">
        <v>43</v>
      </c>
      <c r="AG116" t="s">
        <v>44</v>
      </c>
      <c r="AH116" t="s">
        <v>5330</v>
      </c>
      <c r="AI116" t="s">
        <v>5330</v>
      </c>
      <c r="AJ116" t="s">
        <v>5330</v>
      </c>
      <c r="AK116" s="10">
        <v>25</v>
      </c>
      <c r="AL116" s="10">
        <v>27</v>
      </c>
      <c r="AM116" s="6" t="s">
        <v>331</v>
      </c>
      <c r="AN116" s="6" t="s">
        <v>1616</v>
      </c>
      <c r="AO116" s="6" t="s">
        <v>333</v>
      </c>
      <c r="AP116" s="6" t="s">
        <v>9332</v>
      </c>
      <c r="AQ116" s="6" t="str">
        <f t="shared" si="33"/>
        <v>2W Distributor Bike, 2W Distributor - Moto, 2W Distributor, H2, International - Bike, International - Moto, International - AS, International, International - New, Mecanic Sport, Moto Dealers, Motonet, Pierce AB, Retail, TREK</v>
      </c>
      <c r="AR116" s="1" t="str">
        <f t="shared" si="20"/>
        <v>2W Distributor Bike</v>
      </c>
      <c r="AS116" s="1" t="str">
        <f t="shared" si="21"/>
        <v>2W Distributor - Moto</v>
      </c>
      <c r="AT116" s="1" t="str">
        <f t="shared" si="22"/>
        <v>2W Distributor</v>
      </c>
      <c r="AU116" s="1" t="str">
        <f t="shared" si="23"/>
        <v>H2</v>
      </c>
      <c r="AV116" s="1" t="str">
        <f t="shared" si="23"/>
        <v>International - Bike</v>
      </c>
      <c r="AW116" s="1" t="str">
        <f t="shared" si="24"/>
        <v>International - Moto</v>
      </c>
      <c r="AX116" s="1" t="str">
        <f t="shared" si="25"/>
        <v>International - AS</v>
      </c>
      <c r="AY116" s="1" t="str">
        <f t="shared" si="25"/>
        <v>International</v>
      </c>
      <c r="AZ116" s="1" t="str">
        <f t="shared" si="25"/>
        <v>International - New</v>
      </c>
      <c r="BA116" s="1" t="str">
        <f t="shared" si="26"/>
        <v>Mecanic Sport</v>
      </c>
      <c r="BB116" s="1" t="str">
        <f t="shared" si="27"/>
        <v>Moto Dealers</v>
      </c>
      <c r="BC116" s="1" t="str">
        <f t="shared" si="27"/>
        <v>Motonet</v>
      </c>
      <c r="BD116" s="1" t="str">
        <f t="shared" si="28"/>
        <v>Pierce AB</v>
      </c>
      <c r="BE116" s="1" t="str">
        <f t="shared" si="29"/>
        <v>Retail</v>
      </c>
      <c r="BF116" s="1" t="str">
        <f t="shared" si="30"/>
        <v>TREK</v>
      </c>
      <c r="BG116" t="s">
        <v>5148</v>
      </c>
      <c r="BH116" t="str">
        <f t="shared" si="31"/>
        <v>https://fs.amplifi.io//file?id=8d5f98b5-a96a-40f3-9c31-d4ca64a4c6a4&amp;variant=thumb&amp;extension=png</v>
      </c>
      <c r="BI116" t="s">
        <v>5148</v>
      </c>
      <c r="BJ116" t="s">
        <v>6002</v>
      </c>
    </row>
    <row r="117" spans="1:71" ht="17" x14ac:dyDescent="0.2">
      <c r="A117">
        <v>507</v>
      </c>
      <c r="B117" t="str">
        <f t="shared" si="34"/>
        <v>20000-00030</v>
      </c>
      <c r="C117" t="str">
        <f t="shared" si="34"/>
        <v>20000-00030</v>
      </c>
      <c r="D117" s="7" t="s">
        <v>364</v>
      </c>
      <c r="E117" s="6" t="s">
        <v>139</v>
      </c>
      <c r="F117" t="s">
        <v>8991</v>
      </c>
      <c r="G117" s="6" t="s">
        <v>353</v>
      </c>
      <c r="H117" t="s">
        <v>325</v>
      </c>
      <c r="I117" s="6" t="s">
        <v>326</v>
      </c>
      <c r="J117" s="6" t="s">
        <v>5329</v>
      </c>
      <c r="K117" s="6" t="s">
        <v>5333</v>
      </c>
      <c r="L117" s="6" t="s">
        <v>8992</v>
      </c>
      <c r="M117" s="6" t="s">
        <v>5334</v>
      </c>
      <c r="N117" s="6" t="s">
        <v>5359</v>
      </c>
      <c r="Q117" s="6" t="s">
        <v>365</v>
      </c>
      <c r="R117" s="9" t="b">
        <v>1</v>
      </c>
      <c r="S117" s="9" t="b">
        <v>1</v>
      </c>
      <c r="T117" s="6" t="s">
        <v>364</v>
      </c>
      <c r="U117" s="6" t="s">
        <v>364</v>
      </c>
      <c r="V117" t="s">
        <v>366</v>
      </c>
      <c r="W117" t="s">
        <v>367</v>
      </c>
      <c r="X117" t="s">
        <v>368</v>
      </c>
      <c r="Y117" t="s">
        <v>369</v>
      </c>
      <c r="Z117" t="s">
        <v>5330</v>
      </c>
      <c r="AA117" t="s">
        <v>5330</v>
      </c>
      <c r="AB117" t="s">
        <v>5330</v>
      </c>
      <c r="AC117" t="s">
        <v>40</v>
      </c>
      <c r="AD117" t="s">
        <v>41</v>
      </c>
      <c r="AE117" t="s">
        <v>42</v>
      </c>
      <c r="AF117" t="s">
        <v>43</v>
      </c>
      <c r="AG117" t="s">
        <v>44</v>
      </c>
      <c r="AH117" t="s">
        <v>5330</v>
      </c>
      <c r="AI117" t="s">
        <v>5330</v>
      </c>
      <c r="AJ117" t="s">
        <v>5330</v>
      </c>
      <c r="AK117" s="10">
        <v>25</v>
      </c>
      <c r="AL117" s="10">
        <v>27</v>
      </c>
      <c r="AM117" s="6" t="s">
        <v>331</v>
      </c>
      <c r="AN117" s="6" t="s">
        <v>1616</v>
      </c>
      <c r="AO117" s="6" t="s">
        <v>333</v>
      </c>
      <c r="AP117" s="6" t="s">
        <v>9332</v>
      </c>
      <c r="AQ117" s="6" t="str">
        <f t="shared" si="33"/>
        <v>2W Distributor Bike, 2W Distributor - Moto, 2W Distributor, H2, International - Bike, International - Moto, International - AS, International, International - New, Mecanic Sport, Moto Dealers, Motonet, Pierce AB, Retail, TREK</v>
      </c>
      <c r="AR117" s="1" t="str">
        <f t="shared" si="20"/>
        <v>2W Distributor Bike</v>
      </c>
      <c r="AS117" s="1" t="str">
        <f t="shared" si="21"/>
        <v>2W Distributor - Moto</v>
      </c>
      <c r="AT117" s="1" t="str">
        <f t="shared" si="22"/>
        <v>2W Distributor</v>
      </c>
      <c r="AU117" s="1" t="str">
        <f t="shared" si="23"/>
        <v>H2</v>
      </c>
      <c r="AV117" s="1" t="str">
        <f t="shared" si="23"/>
        <v>International - Bike</v>
      </c>
      <c r="AW117" s="1" t="str">
        <f t="shared" si="24"/>
        <v>International - Moto</v>
      </c>
      <c r="AX117" s="1" t="str">
        <f t="shared" si="25"/>
        <v>International - AS</v>
      </c>
      <c r="AY117" s="1" t="str">
        <f t="shared" si="25"/>
        <v>International</v>
      </c>
      <c r="AZ117" s="1" t="str">
        <f t="shared" si="25"/>
        <v>International - New</v>
      </c>
      <c r="BA117" s="1" t="str">
        <f t="shared" si="26"/>
        <v>Mecanic Sport</v>
      </c>
      <c r="BB117" s="1" t="str">
        <f t="shared" si="27"/>
        <v>Moto Dealers</v>
      </c>
      <c r="BC117" s="1" t="str">
        <f t="shared" si="27"/>
        <v>Motonet</v>
      </c>
      <c r="BD117" s="1" t="str">
        <f t="shared" si="28"/>
        <v>Pierce AB</v>
      </c>
      <c r="BE117" s="1" t="str">
        <f t="shared" si="29"/>
        <v>Retail</v>
      </c>
      <c r="BF117" s="1" t="str">
        <f t="shared" si="30"/>
        <v>TREK</v>
      </c>
      <c r="BG117" t="s">
        <v>5468</v>
      </c>
      <c r="BH117" t="str">
        <f t="shared" si="31"/>
        <v>https://fs.amplifi.io//file?id=52d44919-f46d-4b11-8733-26e960b5efa4&amp;variant=thumb&amp;extension=png</v>
      </c>
      <c r="BI117" t="s">
        <v>6003</v>
      </c>
      <c r="BJ117" t="s">
        <v>6004</v>
      </c>
      <c r="BK117" t="s">
        <v>6005</v>
      </c>
      <c r="BL117" t="s">
        <v>6006</v>
      </c>
      <c r="BM117" t="s">
        <v>6007</v>
      </c>
      <c r="BN117" t="s">
        <v>5468</v>
      </c>
    </row>
    <row r="118" spans="1:71" ht="17" x14ac:dyDescent="0.2">
      <c r="A118">
        <v>512</v>
      </c>
      <c r="B118" t="str">
        <f t="shared" si="34"/>
        <v>20000-00035</v>
      </c>
      <c r="C118" t="str">
        <f t="shared" si="34"/>
        <v>20000-00035</v>
      </c>
      <c r="D118" s="7" t="s">
        <v>370</v>
      </c>
      <c r="E118" s="6" t="s">
        <v>139</v>
      </c>
      <c r="F118" t="s">
        <v>8991</v>
      </c>
      <c r="G118" s="6" t="s">
        <v>353</v>
      </c>
      <c r="H118" t="s">
        <v>325</v>
      </c>
      <c r="I118" s="6" t="s">
        <v>326</v>
      </c>
      <c r="J118" s="6" t="s">
        <v>5329</v>
      </c>
      <c r="K118" s="6" t="s">
        <v>5333</v>
      </c>
      <c r="L118" s="6" t="s">
        <v>8992</v>
      </c>
      <c r="M118" s="6" t="s">
        <v>5334</v>
      </c>
      <c r="N118" s="6" t="s">
        <v>5359</v>
      </c>
      <c r="Q118" s="6" t="s">
        <v>371</v>
      </c>
      <c r="R118" s="9" t="b">
        <v>1</v>
      </c>
      <c r="S118" s="9" t="b">
        <v>1</v>
      </c>
      <c r="T118" s="6" t="s">
        <v>370</v>
      </c>
      <c r="U118" s="6" t="s">
        <v>370</v>
      </c>
      <c r="V118" t="s">
        <v>372</v>
      </c>
      <c r="W118" t="s">
        <v>373</v>
      </c>
      <c r="X118" t="s">
        <v>374</v>
      </c>
      <c r="Y118" t="s">
        <v>375</v>
      </c>
      <c r="Z118" t="s">
        <v>5330</v>
      </c>
      <c r="AA118" t="s">
        <v>5330</v>
      </c>
      <c r="AB118" t="s">
        <v>5330</v>
      </c>
      <c r="AC118" t="s">
        <v>40</v>
      </c>
      <c r="AD118" t="s">
        <v>41</v>
      </c>
      <c r="AE118" t="s">
        <v>42</v>
      </c>
      <c r="AF118" t="s">
        <v>43</v>
      </c>
      <c r="AG118" t="s">
        <v>44</v>
      </c>
      <c r="AH118" t="s">
        <v>5330</v>
      </c>
      <c r="AI118" t="s">
        <v>5330</v>
      </c>
      <c r="AJ118" t="s">
        <v>5330</v>
      </c>
      <c r="AK118" s="10">
        <v>25</v>
      </c>
      <c r="AL118" s="10">
        <v>27</v>
      </c>
      <c r="AM118" s="6" t="s">
        <v>331</v>
      </c>
      <c r="AN118" s="6" t="s">
        <v>1616</v>
      </c>
      <c r="AO118" s="6" t="s">
        <v>333</v>
      </c>
      <c r="AP118" s="6" t="s">
        <v>9332</v>
      </c>
      <c r="AQ118" s="6" t="str">
        <f t="shared" si="33"/>
        <v>2W Distributor Bike, 2W Distributor - Moto, 2W Distributor, H2, International - Bike, International - Moto, International - AS, International, International - New, Mecanic Sport, Moto Dealers, Motonet, Pierce AB, Retail, TREK</v>
      </c>
      <c r="AR118" s="1" t="str">
        <f t="shared" si="20"/>
        <v>2W Distributor Bike</v>
      </c>
      <c r="AS118" s="1" t="str">
        <f t="shared" si="21"/>
        <v>2W Distributor - Moto</v>
      </c>
      <c r="AT118" s="1" t="str">
        <f t="shared" si="22"/>
        <v>2W Distributor</v>
      </c>
      <c r="AU118" s="1" t="str">
        <f t="shared" si="23"/>
        <v>H2</v>
      </c>
      <c r="AV118" s="1" t="str">
        <f t="shared" si="23"/>
        <v>International - Bike</v>
      </c>
      <c r="AW118" s="1" t="str">
        <f t="shared" si="24"/>
        <v>International - Moto</v>
      </c>
      <c r="AX118" s="1" t="str">
        <f t="shared" si="25"/>
        <v>International - AS</v>
      </c>
      <c r="AY118" s="1" t="str">
        <f t="shared" si="25"/>
        <v>International</v>
      </c>
      <c r="AZ118" s="1" t="str">
        <f t="shared" si="25"/>
        <v>International - New</v>
      </c>
      <c r="BA118" s="1" t="str">
        <f t="shared" si="26"/>
        <v>Mecanic Sport</v>
      </c>
      <c r="BB118" s="1" t="str">
        <f t="shared" si="27"/>
        <v>Moto Dealers</v>
      </c>
      <c r="BC118" s="1" t="str">
        <f t="shared" si="27"/>
        <v>Motonet</v>
      </c>
      <c r="BD118" s="1" t="str">
        <f t="shared" si="28"/>
        <v>Pierce AB</v>
      </c>
      <c r="BE118" s="1" t="str">
        <f t="shared" si="29"/>
        <v>Retail</v>
      </c>
      <c r="BF118" s="1" t="str">
        <f t="shared" si="30"/>
        <v>TREK</v>
      </c>
      <c r="BG118" t="s">
        <v>5469</v>
      </c>
      <c r="BH118" t="str">
        <f t="shared" si="31"/>
        <v>https://fs.amplifi.io//file?id=a14d6b89-cadc-4516-ab09-8b02b9fdba6a&amp;variant=thumb&amp;extension=png</v>
      </c>
      <c r="BI118" t="s">
        <v>6008</v>
      </c>
      <c r="BJ118" t="s">
        <v>6009</v>
      </c>
      <c r="BK118" t="s">
        <v>5469</v>
      </c>
      <c r="BL118" t="s">
        <v>6010</v>
      </c>
      <c r="BM118" t="s">
        <v>6011</v>
      </c>
      <c r="BN118" t="s">
        <v>6012</v>
      </c>
    </row>
    <row r="119" spans="1:71" ht="17" x14ac:dyDescent="0.2">
      <c r="A119">
        <v>517</v>
      </c>
      <c r="B119" t="str">
        <f t="shared" si="34"/>
        <v>20000-00040</v>
      </c>
      <c r="C119" t="str">
        <f t="shared" si="34"/>
        <v>20000-00040</v>
      </c>
      <c r="D119" s="7" t="s">
        <v>376</v>
      </c>
      <c r="E119" s="6" t="s">
        <v>139</v>
      </c>
      <c r="F119" t="s">
        <v>8991</v>
      </c>
      <c r="G119" s="6" t="s">
        <v>353</v>
      </c>
      <c r="H119" t="s">
        <v>325</v>
      </c>
      <c r="I119" s="6" t="s">
        <v>326</v>
      </c>
      <c r="J119" s="6" t="s">
        <v>5329</v>
      </c>
      <c r="K119" s="6" t="s">
        <v>5333</v>
      </c>
      <c r="L119" s="6" t="s">
        <v>8992</v>
      </c>
      <c r="M119" s="6" t="s">
        <v>5334</v>
      </c>
      <c r="N119" s="6" t="s">
        <v>5359</v>
      </c>
      <c r="Q119" s="6" t="s">
        <v>377</v>
      </c>
      <c r="R119" s="9" t="b">
        <v>1</v>
      </c>
      <c r="S119" s="9" t="b">
        <v>1</v>
      </c>
      <c r="T119" s="6" t="s">
        <v>376</v>
      </c>
      <c r="U119" s="6" t="s">
        <v>376</v>
      </c>
      <c r="V119" t="s">
        <v>378</v>
      </c>
      <c r="W119" t="s">
        <v>379</v>
      </c>
      <c r="X119" t="s">
        <v>380</v>
      </c>
      <c r="Y119" t="s">
        <v>381</v>
      </c>
      <c r="Z119" t="s">
        <v>5330</v>
      </c>
      <c r="AA119" t="s">
        <v>5330</v>
      </c>
      <c r="AB119" t="s">
        <v>5330</v>
      </c>
      <c r="AC119" t="s">
        <v>40</v>
      </c>
      <c r="AD119" t="s">
        <v>41</v>
      </c>
      <c r="AE119" t="s">
        <v>42</v>
      </c>
      <c r="AF119" t="s">
        <v>43</v>
      </c>
      <c r="AG119" t="s">
        <v>44</v>
      </c>
      <c r="AH119" t="s">
        <v>5330</v>
      </c>
      <c r="AI119" t="s">
        <v>5330</v>
      </c>
      <c r="AJ119" t="s">
        <v>5330</v>
      </c>
      <c r="AK119" s="10">
        <v>25</v>
      </c>
      <c r="AL119" s="10">
        <v>27</v>
      </c>
      <c r="AM119" s="6" t="s">
        <v>331</v>
      </c>
      <c r="AN119" s="6" t="s">
        <v>1616</v>
      </c>
      <c r="AO119" s="6" t="s">
        <v>333</v>
      </c>
      <c r="AP119" s="6" t="s">
        <v>9332</v>
      </c>
      <c r="AQ119" s="6" t="str">
        <f t="shared" ref="AQ119:AQ150" si="35">IF(AR119="","",AR119&amp;", ")&amp;
IF(AS119="","",AS119&amp;", ")&amp;
IF(AT119="","",AT119&amp;", ")&amp;
IF(AU119="","",AU119&amp;", ")&amp;
IF(AV119="","",AV119&amp;", ")&amp;
IF(AW119="","",AW119&amp;", ")&amp;
IF(AX119="","",AX119&amp;", ")&amp;
IF(AY119="","",AY119&amp;", ")&amp;
IF(AZ119="","",AZ119&amp;", ")&amp;
IF(BA119="","",BA119&amp;", ")&amp;
IF(BB119="","",BB119&amp;", ")&amp;
IF(BC119="","",BC119&amp;", ")&amp;
IF(BD119="","",BD119&amp;", ")&amp;
IF(BE119="","",BE119&amp;", ")&amp;
IF(BF119="","",BF119)</f>
        <v>2W Distributor Bike, 2W Distributor - Moto, 2W Distributor, H2, International - Bike, International - Moto, International - AS, International, International - New, Mecanic Sport, Moto Dealers, Motonet, Pierce AB, Retail, TREK</v>
      </c>
      <c r="AR119" s="1" t="str">
        <f t="shared" si="20"/>
        <v>2W Distributor Bike</v>
      </c>
      <c r="AS119" s="1" t="str">
        <f t="shared" si="21"/>
        <v>2W Distributor - Moto</v>
      </c>
      <c r="AT119" s="1" t="str">
        <f t="shared" si="22"/>
        <v>2W Distributor</v>
      </c>
      <c r="AU119" s="1" t="str">
        <f t="shared" si="23"/>
        <v>H2</v>
      </c>
      <c r="AV119" s="1" t="str">
        <f t="shared" si="23"/>
        <v>International - Bike</v>
      </c>
      <c r="AW119" s="1" t="str">
        <f t="shared" si="24"/>
        <v>International - Moto</v>
      </c>
      <c r="AX119" s="1" t="str">
        <f t="shared" si="25"/>
        <v>International - AS</v>
      </c>
      <c r="AY119" s="1" t="str">
        <f t="shared" si="25"/>
        <v>International</v>
      </c>
      <c r="AZ119" s="1" t="str">
        <f t="shared" si="25"/>
        <v>International - New</v>
      </c>
      <c r="BA119" s="1" t="str">
        <f t="shared" si="26"/>
        <v>Mecanic Sport</v>
      </c>
      <c r="BB119" s="1" t="str">
        <f t="shared" si="27"/>
        <v>Moto Dealers</v>
      </c>
      <c r="BC119" s="1" t="str">
        <f t="shared" si="27"/>
        <v>Motonet</v>
      </c>
      <c r="BD119" s="1" t="str">
        <f t="shared" si="28"/>
        <v>Pierce AB</v>
      </c>
      <c r="BE119" s="1" t="str">
        <f t="shared" si="29"/>
        <v>Retail</v>
      </c>
      <c r="BF119" s="1" t="str">
        <f t="shared" si="30"/>
        <v>TREK</v>
      </c>
      <c r="BG119" t="s">
        <v>5470</v>
      </c>
      <c r="BH119" t="str">
        <f t="shared" si="31"/>
        <v>https://fs.amplifi.io//file?id=48d8404a-dfac-47f5-9a7d-46076b0df59e&amp;variant=thumb&amp;extension=png</v>
      </c>
      <c r="BI119" t="s">
        <v>6013</v>
      </c>
      <c r="BJ119" t="s">
        <v>6014</v>
      </c>
      <c r="BK119" t="s">
        <v>5470</v>
      </c>
      <c r="BL119" t="s">
        <v>6015</v>
      </c>
    </row>
    <row r="120" spans="1:71" ht="17" x14ac:dyDescent="0.2">
      <c r="A120">
        <v>522</v>
      </c>
      <c r="B120" t="str">
        <f t="shared" si="34"/>
        <v>20000-00045</v>
      </c>
      <c r="C120" t="str">
        <f t="shared" si="34"/>
        <v>20000-00045</v>
      </c>
      <c r="D120" s="7" t="s">
        <v>382</v>
      </c>
      <c r="E120" s="6" t="s">
        <v>139</v>
      </c>
      <c r="F120" t="s">
        <v>8991</v>
      </c>
      <c r="G120" s="6" t="s">
        <v>353</v>
      </c>
      <c r="H120" t="s">
        <v>325</v>
      </c>
      <c r="I120" s="6" t="s">
        <v>326</v>
      </c>
      <c r="J120" s="6" t="s">
        <v>5329</v>
      </c>
      <c r="K120" s="6" t="s">
        <v>5333</v>
      </c>
      <c r="L120" s="6" t="s">
        <v>8992</v>
      </c>
      <c r="M120" s="6" t="s">
        <v>5334</v>
      </c>
      <c r="N120" s="6" t="s">
        <v>5359</v>
      </c>
      <c r="Q120" s="6" t="s">
        <v>133</v>
      </c>
      <c r="R120" s="9" t="b">
        <v>1</v>
      </c>
      <c r="S120" s="9" t="b">
        <v>1</v>
      </c>
      <c r="T120" s="6" t="s">
        <v>382</v>
      </c>
      <c r="U120" s="6" t="s">
        <v>382</v>
      </c>
      <c r="V120" t="s">
        <v>384</v>
      </c>
      <c r="W120" t="s">
        <v>385</v>
      </c>
      <c r="X120" t="s">
        <v>386</v>
      </c>
      <c r="Y120" t="s">
        <v>387</v>
      </c>
      <c r="Z120" t="s">
        <v>5330</v>
      </c>
      <c r="AA120" t="s">
        <v>5330</v>
      </c>
      <c r="AB120" t="s">
        <v>5330</v>
      </c>
      <c r="AC120" t="s">
        <v>40</v>
      </c>
      <c r="AD120" t="s">
        <v>41</v>
      </c>
      <c r="AE120" t="s">
        <v>42</v>
      </c>
      <c r="AF120" t="s">
        <v>43</v>
      </c>
      <c r="AG120" t="s">
        <v>44</v>
      </c>
      <c r="AH120" t="s">
        <v>5330</v>
      </c>
      <c r="AI120" t="s">
        <v>5330</v>
      </c>
      <c r="AJ120" t="s">
        <v>5330</v>
      </c>
      <c r="AK120" s="10">
        <v>25</v>
      </c>
      <c r="AL120" s="10">
        <v>27</v>
      </c>
      <c r="AM120" s="6" t="s">
        <v>331</v>
      </c>
      <c r="AN120" s="6" t="s">
        <v>1616</v>
      </c>
      <c r="AO120" s="6" t="s">
        <v>333</v>
      </c>
      <c r="AP120" s="6" t="s">
        <v>9332</v>
      </c>
      <c r="AQ120" s="6" t="str">
        <f t="shared" si="35"/>
        <v>2W Distributor Bike, 2W Distributor - Moto, 2W Distributor, H2, International - Bike, International - Moto, International - AS, International, International - New, Mecanic Sport, Moto Dealers, Motonet, Pierce AB, Retail, TREK</v>
      </c>
      <c r="AR120" s="1" t="str">
        <f t="shared" si="20"/>
        <v>2W Distributor Bike</v>
      </c>
      <c r="AS120" s="1" t="str">
        <f t="shared" si="21"/>
        <v>2W Distributor - Moto</v>
      </c>
      <c r="AT120" s="1" t="str">
        <f t="shared" si="22"/>
        <v>2W Distributor</v>
      </c>
      <c r="AU120" s="1" t="str">
        <f t="shared" si="23"/>
        <v>H2</v>
      </c>
      <c r="AV120" s="1" t="str">
        <f t="shared" si="23"/>
        <v>International - Bike</v>
      </c>
      <c r="AW120" s="1" t="str">
        <f t="shared" si="24"/>
        <v>International - Moto</v>
      </c>
      <c r="AX120" s="1" t="str">
        <f t="shared" si="25"/>
        <v>International - AS</v>
      </c>
      <c r="AY120" s="1" t="str">
        <f t="shared" si="25"/>
        <v>International</v>
      </c>
      <c r="AZ120" s="1" t="str">
        <f t="shared" si="25"/>
        <v>International - New</v>
      </c>
      <c r="BA120" s="1" t="str">
        <f t="shared" si="26"/>
        <v>Mecanic Sport</v>
      </c>
      <c r="BB120" s="1" t="str">
        <f t="shared" si="27"/>
        <v>Moto Dealers</v>
      </c>
      <c r="BC120" s="1" t="str">
        <f t="shared" si="27"/>
        <v>Motonet</v>
      </c>
      <c r="BD120" s="1" t="str">
        <f t="shared" si="28"/>
        <v>Pierce AB</v>
      </c>
      <c r="BE120" s="1" t="str">
        <f t="shared" si="29"/>
        <v>Retail</v>
      </c>
      <c r="BF120" s="1" t="str">
        <f t="shared" si="30"/>
        <v>TREK</v>
      </c>
      <c r="BG120" t="s">
        <v>5471</v>
      </c>
      <c r="BH120" t="str">
        <f t="shared" si="31"/>
        <v>https://fs.amplifi.io//file?id=e34b2007-4398-4033-a9ee-7dd620dcf1c3&amp;variant=thumb&amp;extension=png</v>
      </c>
      <c r="BI120" t="s">
        <v>6016</v>
      </c>
      <c r="BJ120" t="s">
        <v>5471</v>
      </c>
      <c r="BK120" t="s">
        <v>6017</v>
      </c>
      <c r="BL120" t="s">
        <v>6018</v>
      </c>
    </row>
    <row r="121" spans="1:71" ht="17" x14ac:dyDescent="0.2">
      <c r="A121">
        <v>527</v>
      </c>
      <c r="B121" t="str">
        <f t="shared" si="34"/>
        <v>20000-00050</v>
      </c>
      <c r="C121" t="str">
        <f t="shared" si="34"/>
        <v>20000-00050</v>
      </c>
      <c r="D121" s="7" t="s">
        <v>388</v>
      </c>
      <c r="E121" s="6" t="s">
        <v>139</v>
      </c>
      <c r="F121" t="s">
        <v>8991</v>
      </c>
      <c r="G121" s="6" t="s">
        <v>353</v>
      </c>
      <c r="H121" t="s">
        <v>325</v>
      </c>
      <c r="I121" s="6" t="s">
        <v>326</v>
      </c>
      <c r="J121" s="6" t="s">
        <v>5329</v>
      </c>
      <c r="K121" s="6" t="s">
        <v>5333</v>
      </c>
      <c r="L121" s="6" t="s">
        <v>8992</v>
      </c>
      <c r="M121" s="6" t="s">
        <v>5334</v>
      </c>
      <c r="N121" s="6" t="s">
        <v>5359</v>
      </c>
      <c r="Q121" s="6" t="s">
        <v>389</v>
      </c>
      <c r="R121" s="9" t="b">
        <v>1</v>
      </c>
      <c r="S121" s="9" t="b">
        <v>1</v>
      </c>
      <c r="T121" s="6" t="s">
        <v>388</v>
      </c>
      <c r="U121" s="6" t="s">
        <v>388</v>
      </c>
      <c r="V121" t="s">
        <v>390</v>
      </c>
      <c r="W121" t="s">
        <v>391</v>
      </c>
      <c r="X121" t="s">
        <v>392</v>
      </c>
      <c r="Y121" t="s">
        <v>393</v>
      </c>
      <c r="Z121" t="s">
        <v>5330</v>
      </c>
      <c r="AA121" t="s">
        <v>5330</v>
      </c>
      <c r="AB121" t="s">
        <v>5330</v>
      </c>
      <c r="AC121" t="s">
        <v>40</v>
      </c>
      <c r="AD121" t="s">
        <v>41</v>
      </c>
      <c r="AE121" t="s">
        <v>42</v>
      </c>
      <c r="AF121" t="s">
        <v>43</v>
      </c>
      <c r="AG121" t="s">
        <v>44</v>
      </c>
      <c r="AH121" t="s">
        <v>5330</v>
      </c>
      <c r="AI121" t="s">
        <v>5330</v>
      </c>
      <c r="AJ121" t="s">
        <v>5330</v>
      </c>
      <c r="AK121" s="10">
        <v>25</v>
      </c>
      <c r="AL121" s="10">
        <v>27</v>
      </c>
      <c r="AM121" s="6" t="s">
        <v>331</v>
      </c>
      <c r="AN121" s="6" t="s">
        <v>1616</v>
      </c>
      <c r="AO121" s="6" t="s">
        <v>333</v>
      </c>
      <c r="AP121" s="6" t="s">
        <v>9332</v>
      </c>
      <c r="AQ121" s="6" t="str">
        <f t="shared" si="35"/>
        <v>2W Distributor Bike, 2W Distributor - Moto, 2W Distributor, H2, International - Bike, International - Moto, International - AS, International, International - New, Mecanic Sport, Moto Dealers, Motonet, Pierce AB, Retail, TREK</v>
      </c>
      <c r="AR121" s="1" t="str">
        <f t="shared" si="20"/>
        <v>2W Distributor Bike</v>
      </c>
      <c r="AS121" s="1" t="str">
        <f t="shared" si="21"/>
        <v>2W Distributor - Moto</v>
      </c>
      <c r="AT121" s="1" t="str">
        <f t="shared" si="22"/>
        <v>2W Distributor</v>
      </c>
      <c r="AU121" s="1" t="str">
        <f t="shared" si="23"/>
        <v>H2</v>
      </c>
      <c r="AV121" s="1" t="str">
        <f t="shared" si="23"/>
        <v>International - Bike</v>
      </c>
      <c r="AW121" s="1" t="str">
        <f t="shared" si="24"/>
        <v>International - Moto</v>
      </c>
      <c r="AX121" s="1" t="str">
        <f t="shared" si="25"/>
        <v>International - AS</v>
      </c>
      <c r="AY121" s="1" t="str">
        <f t="shared" si="25"/>
        <v>International</v>
      </c>
      <c r="AZ121" s="1" t="str">
        <f t="shared" si="25"/>
        <v>International - New</v>
      </c>
      <c r="BA121" s="1" t="str">
        <f t="shared" si="26"/>
        <v>Mecanic Sport</v>
      </c>
      <c r="BB121" s="1" t="str">
        <f t="shared" si="27"/>
        <v>Moto Dealers</v>
      </c>
      <c r="BC121" s="1" t="str">
        <f t="shared" si="27"/>
        <v>Motonet</v>
      </c>
      <c r="BD121" s="1" t="str">
        <f t="shared" si="28"/>
        <v>Pierce AB</v>
      </c>
      <c r="BE121" s="1" t="str">
        <f t="shared" si="29"/>
        <v>Retail</v>
      </c>
      <c r="BF121" s="1" t="str">
        <f t="shared" si="30"/>
        <v>TREK</v>
      </c>
      <c r="BG121" t="s">
        <v>5149</v>
      </c>
      <c r="BH121" t="str">
        <f t="shared" si="31"/>
        <v>https://fs.amplifi.io//file?id=b156be7d-8e9a-4bbc-8a8b-3fb0491a119c&amp;variant=thumb&amp;extension=png</v>
      </c>
      <c r="BI121" t="s">
        <v>5149</v>
      </c>
      <c r="BJ121" t="s">
        <v>6019</v>
      </c>
    </row>
    <row r="122" spans="1:71" ht="17" x14ac:dyDescent="0.2">
      <c r="A122">
        <v>532</v>
      </c>
      <c r="B122" t="str">
        <f t="shared" ref="B122:C141" si="36">C122</f>
        <v>20000-00055</v>
      </c>
      <c r="C122" t="str">
        <f t="shared" si="36"/>
        <v>20000-00055</v>
      </c>
      <c r="D122" s="7" t="s">
        <v>1501</v>
      </c>
      <c r="E122" s="6" t="s">
        <v>139</v>
      </c>
      <c r="F122" t="s">
        <v>8991</v>
      </c>
      <c r="G122" s="6" t="s">
        <v>1500</v>
      </c>
      <c r="H122" t="s">
        <v>325</v>
      </c>
      <c r="I122" s="6" t="s">
        <v>326</v>
      </c>
      <c r="J122" s="6" t="s">
        <v>5329</v>
      </c>
      <c r="K122" s="6" t="s">
        <v>5333</v>
      </c>
      <c r="L122" s="6" t="s">
        <v>8992</v>
      </c>
      <c r="M122" s="6" t="s">
        <v>5334</v>
      </c>
      <c r="N122" s="6" t="s">
        <v>5359</v>
      </c>
      <c r="Q122" s="6" t="s">
        <v>359</v>
      </c>
      <c r="R122" s="9" t="b">
        <v>1</v>
      </c>
      <c r="S122" s="9" t="b">
        <v>0</v>
      </c>
      <c r="T122" s="6" t="s">
        <v>1501</v>
      </c>
      <c r="U122" s="6" t="s">
        <v>1501</v>
      </c>
      <c r="V122" t="s">
        <v>1502</v>
      </c>
      <c r="W122" t="s">
        <v>1503</v>
      </c>
      <c r="X122" t="s">
        <v>1504</v>
      </c>
      <c r="Y122" t="s">
        <v>1505</v>
      </c>
      <c r="Z122" t="s">
        <v>5330</v>
      </c>
      <c r="AA122" t="s">
        <v>5330</v>
      </c>
      <c r="AB122" t="s">
        <v>5330</v>
      </c>
      <c r="AC122" t="s">
        <v>40</v>
      </c>
      <c r="AD122" t="s">
        <v>41</v>
      </c>
      <c r="AE122" t="s">
        <v>42</v>
      </c>
      <c r="AF122" t="s">
        <v>43</v>
      </c>
      <c r="AG122" t="s">
        <v>44</v>
      </c>
      <c r="AH122" t="s">
        <v>5330</v>
      </c>
      <c r="AI122" t="s">
        <v>5330</v>
      </c>
      <c r="AJ122" t="s">
        <v>5330</v>
      </c>
      <c r="AK122" s="10">
        <v>25</v>
      </c>
      <c r="AL122" s="10">
        <v>27</v>
      </c>
      <c r="AM122" s="6" t="s">
        <v>331</v>
      </c>
      <c r="AN122" s="6" t="s">
        <v>1616</v>
      </c>
      <c r="AO122" s="6" t="s">
        <v>333</v>
      </c>
      <c r="AP122" s="6" t="s">
        <v>9332</v>
      </c>
      <c r="AQ122" s="6" t="str">
        <f t="shared" si="35"/>
        <v>2W Distributor Bike, 2W Distributor - Moto, 2W Distributor, H2, International - Bike, International - Moto, International - AS, International, International - New, Mecanic Sport, Moto Dealers, Motonet, Pierce AB, Retail, TREK</v>
      </c>
      <c r="AR122" s="1" t="str">
        <f t="shared" si="20"/>
        <v>2W Distributor Bike</v>
      </c>
      <c r="AS122" s="1" t="str">
        <f t="shared" si="21"/>
        <v>2W Distributor - Moto</v>
      </c>
      <c r="AT122" s="1" t="str">
        <f t="shared" si="22"/>
        <v>2W Distributor</v>
      </c>
      <c r="AU122" s="1" t="str">
        <f t="shared" si="23"/>
        <v>H2</v>
      </c>
      <c r="AV122" s="1" t="str">
        <f t="shared" si="23"/>
        <v>International - Bike</v>
      </c>
      <c r="AW122" s="1" t="str">
        <f t="shared" si="24"/>
        <v>International - Moto</v>
      </c>
      <c r="AX122" s="1" t="str">
        <f t="shared" si="25"/>
        <v>International - AS</v>
      </c>
      <c r="AY122" s="1" t="str">
        <f t="shared" si="25"/>
        <v>International</v>
      </c>
      <c r="AZ122" s="1" t="str">
        <f t="shared" si="25"/>
        <v>International - New</v>
      </c>
      <c r="BA122" s="1" t="str">
        <f t="shared" si="26"/>
        <v>Mecanic Sport</v>
      </c>
      <c r="BB122" s="1" t="str">
        <f t="shared" si="27"/>
        <v>Moto Dealers</v>
      </c>
      <c r="BC122" s="1" t="str">
        <f t="shared" si="27"/>
        <v>Motonet</v>
      </c>
      <c r="BD122" s="1" t="str">
        <f t="shared" si="28"/>
        <v>Pierce AB</v>
      </c>
      <c r="BE122" s="1" t="str">
        <f t="shared" si="29"/>
        <v>Retail</v>
      </c>
      <c r="BF122" s="1" t="str">
        <f t="shared" si="30"/>
        <v>TREK</v>
      </c>
      <c r="BG122" t="s">
        <v>5550</v>
      </c>
      <c r="BH122" t="str">
        <f t="shared" si="31"/>
        <v>https://fs.amplifi.io//file?id=4929e10d-081d-4942-a0a5-42dfeb39b4af&amp;variant=thumb&amp;extension=png</v>
      </c>
      <c r="BI122" t="e">
        <v>#N/A</v>
      </c>
      <c r="BJ122" t="e">
        <v>#N/A</v>
      </c>
      <c r="BK122" t="e">
        <v>#N/A</v>
      </c>
      <c r="BL122" t="e">
        <v>#N/A</v>
      </c>
      <c r="BM122" t="e">
        <v>#N/A</v>
      </c>
      <c r="BN122" t="e">
        <v>#N/A</v>
      </c>
      <c r="BO122" t="e">
        <v>#N/A</v>
      </c>
      <c r="BP122" t="e">
        <v>#N/A</v>
      </c>
      <c r="BQ122" t="e">
        <v>#N/A</v>
      </c>
      <c r="BR122" t="e">
        <v>#N/A</v>
      </c>
      <c r="BS122" t="e">
        <v>#N/A</v>
      </c>
    </row>
    <row r="123" spans="1:71" ht="17" x14ac:dyDescent="0.2">
      <c r="A123">
        <v>537</v>
      </c>
      <c r="B123" t="str">
        <f t="shared" si="36"/>
        <v>20000-00060</v>
      </c>
      <c r="C123" t="str">
        <f t="shared" si="36"/>
        <v>20000-00060</v>
      </c>
      <c r="D123" s="7" t="s">
        <v>1509</v>
      </c>
      <c r="E123" s="6" t="s">
        <v>139</v>
      </c>
      <c r="F123" t="s">
        <v>8991</v>
      </c>
      <c r="G123" s="6" t="s">
        <v>1507</v>
      </c>
      <c r="H123" t="s">
        <v>325</v>
      </c>
      <c r="I123" s="6" t="s">
        <v>326</v>
      </c>
      <c r="J123" s="6" t="s">
        <v>5329</v>
      </c>
      <c r="K123" s="6" t="s">
        <v>5333</v>
      </c>
      <c r="L123" s="6" t="s">
        <v>8992</v>
      </c>
      <c r="M123" s="6" t="s">
        <v>5334</v>
      </c>
      <c r="N123" s="6" t="s">
        <v>5359</v>
      </c>
      <c r="Q123" s="6" t="s">
        <v>1508</v>
      </c>
      <c r="R123" s="9" t="b">
        <v>1</v>
      </c>
      <c r="S123" s="9" t="b">
        <v>0</v>
      </c>
      <c r="T123" s="6" t="s">
        <v>1509</v>
      </c>
      <c r="U123" s="6" t="s">
        <v>1509</v>
      </c>
      <c r="V123" t="s">
        <v>1510</v>
      </c>
      <c r="W123" t="s">
        <v>1511</v>
      </c>
      <c r="X123" t="s">
        <v>1512</v>
      </c>
      <c r="Y123" t="s">
        <v>1513</v>
      </c>
      <c r="Z123" t="s">
        <v>5330</v>
      </c>
      <c r="AA123" t="s">
        <v>5330</v>
      </c>
      <c r="AB123" t="s">
        <v>5330</v>
      </c>
      <c r="AC123" t="s">
        <v>40</v>
      </c>
      <c r="AD123" t="s">
        <v>41</v>
      </c>
      <c r="AE123" t="s">
        <v>42</v>
      </c>
      <c r="AF123" t="s">
        <v>43</v>
      </c>
      <c r="AG123" t="s">
        <v>44</v>
      </c>
      <c r="AH123" t="s">
        <v>5330</v>
      </c>
      <c r="AI123" t="s">
        <v>5330</v>
      </c>
      <c r="AJ123" t="s">
        <v>5330</v>
      </c>
      <c r="AK123" s="10">
        <v>25</v>
      </c>
      <c r="AL123" s="10">
        <v>27</v>
      </c>
      <c r="AM123" s="6" t="s">
        <v>331</v>
      </c>
      <c r="AN123" s="6" t="s">
        <v>1616</v>
      </c>
      <c r="AO123" s="6" t="s">
        <v>333</v>
      </c>
      <c r="AP123" s="6" t="s">
        <v>9332</v>
      </c>
      <c r="AQ123" s="6" t="str">
        <f t="shared" si="35"/>
        <v>2W Distributor Bike, 2W Distributor - Moto, 2W Distributor, H2, International - Bike, International - Moto, International - AS, International, International - New, Mecanic Sport, Moto Dealers, Motonet, Pierce AB, Retail, TREK</v>
      </c>
      <c r="AR123" s="1" t="str">
        <f t="shared" si="20"/>
        <v>2W Distributor Bike</v>
      </c>
      <c r="AS123" s="1" t="str">
        <f t="shared" si="21"/>
        <v>2W Distributor - Moto</v>
      </c>
      <c r="AT123" s="1" t="str">
        <f t="shared" si="22"/>
        <v>2W Distributor</v>
      </c>
      <c r="AU123" s="1" t="str">
        <f t="shared" si="23"/>
        <v>H2</v>
      </c>
      <c r="AV123" s="1" t="str">
        <f t="shared" si="23"/>
        <v>International - Bike</v>
      </c>
      <c r="AW123" s="1" t="str">
        <f t="shared" si="24"/>
        <v>International - Moto</v>
      </c>
      <c r="AX123" s="1" t="str">
        <f t="shared" si="25"/>
        <v>International - AS</v>
      </c>
      <c r="AY123" s="1" t="str">
        <f t="shared" si="25"/>
        <v>International</v>
      </c>
      <c r="AZ123" s="1" t="str">
        <f t="shared" si="25"/>
        <v>International - New</v>
      </c>
      <c r="BA123" s="1" t="str">
        <f t="shared" si="26"/>
        <v>Mecanic Sport</v>
      </c>
      <c r="BB123" s="1" t="str">
        <f t="shared" si="27"/>
        <v>Moto Dealers</v>
      </c>
      <c r="BC123" s="1" t="str">
        <f t="shared" si="27"/>
        <v>Motonet</v>
      </c>
      <c r="BD123" s="1" t="str">
        <f t="shared" si="28"/>
        <v>Pierce AB</v>
      </c>
      <c r="BE123" s="1" t="str">
        <f t="shared" si="29"/>
        <v>Retail</v>
      </c>
      <c r="BF123" s="1" t="str">
        <f t="shared" si="30"/>
        <v>TREK</v>
      </c>
      <c r="BG123" t="s">
        <v>5551</v>
      </c>
      <c r="BH123" t="str">
        <f t="shared" si="31"/>
        <v>https://fs.amplifi.io//file?id=231c297a-d27b-4869-95e0-2004c8208026&amp;variant=thumb&amp;extension=png</v>
      </c>
      <c r="BI123" t="e">
        <v>#N/A</v>
      </c>
      <c r="BJ123" t="e">
        <v>#N/A</v>
      </c>
      <c r="BK123" t="e">
        <v>#N/A</v>
      </c>
      <c r="BL123" t="e">
        <v>#N/A</v>
      </c>
      <c r="BM123" t="e">
        <v>#N/A</v>
      </c>
      <c r="BN123" t="e">
        <v>#N/A</v>
      </c>
      <c r="BO123" t="e">
        <v>#N/A</v>
      </c>
      <c r="BP123" t="e">
        <v>#N/A</v>
      </c>
      <c r="BQ123" t="e">
        <v>#N/A</v>
      </c>
      <c r="BR123" t="e">
        <v>#N/A</v>
      </c>
      <c r="BS123" t="e">
        <v>#N/A</v>
      </c>
    </row>
    <row r="124" spans="1:71" ht="17" x14ac:dyDescent="0.2">
      <c r="A124">
        <v>542</v>
      </c>
      <c r="B124" t="str">
        <f t="shared" si="36"/>
        <v>20000-00065</v>
      </c>
      <c r="C124" t="str">
        <f t="shared" si="36"/>
        <v>20000-00065</v>
      </c>
      <c r="D124" s="7" t="s">
        <v>1517</v>
      </c>
      <c r="E124" s="6" t="s">
        <v>139</v>
      </c>
      <c r="F124" t="s">
        <v>8991</v>
      </c>
      <c r="G124" s="6" t="s">
        <v>1515</v>
      </c>
      <c r="H124" t="s">
        <v>325</v>
      </c>
      <c r="I124" s="6" t="s">
        <v>326</v>
      </c>
      <c r="J124" s="6" t="s">
        <v>5329</v>
      </c>
      <c r="K124" s="6" t="s">
        <v>5333</v>
      </c>
      <c r="L124" s="6" t="s">
        <v>8992</v>
      </c>
      <c r="M124" s="6" t="s">
        <v>5334</v>
      </c>
      <c r="N124" s="6" t="s">
        <v>5359</v>
      </c>
      <c r="Q124" s="6" t="s">
        <v>1516</v>
      </c>
      <c r="R124" s="9" t="b">
        <v>1</v>
      </c>
      <c r="S124" s="9" t="b">
        <v>0</v>
      </c>
      <c r="T124" s="6" t="s">
        <v>1517</v>
      </c>
      <c r="U124" s="6" t="s">
        <v>1517</v>
      </c>
      <c r="V124" t="s">
        <v>1518</v>
      </c>
      <c r="W124" t="s">
        <v>1519</v>
      </c>
      <c r="X124" t="s">
        <v>1520</v>
      </c>
      <c r="Y124" t="s">
        <v>1521</v>
      </c>
      <c r="Z124" t="s">
        <v>5330</v>
      </c>
      <c r="AA124" t="s">
        <v>5330</v>
      </c>
      <c r="AB124" t="s">
        <v>5330</v>
      </c>
      <c r="AC124" t="s">
        <v>40</v>
      </c>
      <c r="AD124" t="s">
        <v>41</v>
      </c>
      <c r="AE124" t="s">
        <v>42</v>
      </c>
      <c r="AF124" t="s">
        <v>43</v>
      </c>
      <c r="AG124" t="s">
        <v>44</v>
      </c>
      <c r="AH124" t="s">
        <v>5330</v>
      </c>
      <c r="AI124" t="s">
        <v>5330</v>
      </c>
      <c r="AJ124" t="s">
        <v>5330</v>
      </c>
      <c r="AK124" s="10">
        <v>25</v>
      </c>
      <c r="AL124" s="10">
        <v>27</v>
      </c>
      <c r="AM124" s="6" t="s">
        <v>331</v>
      </c>
      <c r="AN124" s="6" t="s">
        <v>1616</v>
      </c>
      <c r="AO124" s="6" t="s">
        <v>333</v>
      </c>
      <c r="AP124" s="6" t="s">
        <v>9332</v>
      </c>
      <c r="AQ124" s="6" t="str">
        <f t="shared" si="35"/>
        <v>2W Distributor Bike, 2W Distributor - Moto, 2W Distributor, H2, International - Bike, International - Moto, International - AS, International, International - New, Mecanic Sport, Moto Dealers, Motonet, Pierce AB, Retail, TREK</v>
      </c>
      <c r="AR124" s="1" t="str">
        <f t="shared" si="20"/>
        <v>2W Distributor Bike</v>
      </c>
      <c r="AS124" s="1" t="str">
        <f t="shared" si="21"/>
        <v>2W Distributor - Moto</v>
      </c>
      <c r="AT124" s="1" t="str">
        <f t="shared" si="22"/>
        <v>2W Distributor</v>
      </c>
      <c r="AU124" s="1" t="str">
        <f t="shared" si="23"/>
        <v>H2</v>
      </c>
      <c r="AV124" s="1" t="str">
        <f t="shared" si="23"/>
        <v>International - Bike</v>
      </c>
      <c r="AW124" s="1" t="str">
        <f t="shared" si="24"/>
        <v>International - Moto</v>
      </c>
      <c r="AX124" s="1" t="str">
        <f t="shared" si="25"/>
        <v>International - AS</v>
      </c>
      <c r="AY124" s="1" t="str">
        <f t="shared" si="25"/>
        <v>International</v>
      </c>
      <c r="AZ124" s="1" t="str">
        <f t="shared" si="25"/>
        <v>International - New</v>
      </c>
      <c r="BA124" s="1" t="str">
        <f t="shared" si="26"/>
        <v>Mecanic Sport</v>
      </c>
      <c r="BB124" s="1" t="str">
        <f t="shared" si="27"/>
        <v>Moto Dealers</v>
      </c>
      <c r="BC124" s="1" t="str">
        <f t="shared" si="27"/>
        <v>Motonet</v>
      </c>
      <c r="BD124" s="1" t="str">
        <f t="shared" si="28"/>
        <v>Pierce AB</v>
      </c>
      <c r="BE124" s="1" t="str">
        <f t="shared" si="29"/>
        <v>Retail</v>
      </c>
      <c r="BF124" s="1" t="str">
        <f t="shared" si="30"/>
        <v>TREK</v>
      </c>
      <c r="BG124" t="s">
        <v>5552</v>
      </c>
      <c r="BH124" t="str">
        <f t="shared" si="31"/>
        <v>https://fs.amplifi.io//file?id=174d50b9-99b6-462c-821b-09e68c10bafa&amp;variant=thumb&amp;extension=png</v>
      </c>
      <c r="BI124" t="e">
        <v>#N/A</v>
      </c>
      <c r="BJ124" t="e">
        <v>#N/A</v>
      </c>
      <c r="BK124" t="e">
        <v>#N/A</v>
      </c>
      <c r="BL124" t="e">
        <v>#N/A</v>
      </c>
      <c r="BM124" t="e">
        <v>#N/A</v>
      </c>
      <c r="BN124" t="e">
        <v>#N/A</v>
      </c>
      <c r="BO124" t="e">
        <v>#N/A</v>
      </c>
      <c r="BP124" t="e">
        <v>#N/A</v>
      </c>
      <c r="BQ124" t="e">
        <v>#N/A</v>
      </c>
      <c r="BR124" t="e">
        <v>#N/A</v>
      </c>
      <c r="BS124" t="e">
        <v>#N/A</v>
      </c>
    </row>
    <row r="125" spans="1:71" ht="17" x14ac:dyDescent="0.2">
      <c r="A125">
        <v>547</v>
      </c>
      <c r="B125" t="str">
        <f t="shared" si="36"/>
        <v>20000-00070</v>
      </c>
      <c r="C125" t="str">
        <f t="shared" si="36"/>
        <v>20000-00070</v>
      </c>
      <c r="D125" s="7" t="s">
        <v>1524</v>
      </c>
      <c r="E125" s="6" t="s">
        <v>139</v>
      </c>
      <c r="F125" t="s">
        <v>8991</v>
      </c>
      <c r="G125" s="6" t="s">
        <v>1523</v>
      </c>
      <c r="H125" t="s">
        <v>325</v>
      </c>
      <c r="I125" s="6" t="s">
        <v>326</v>
      </c>
      <c r="J125" s="6" t="s">
        <v>5329</v>
      </c>
      <c r="K125" s="6" t="s">
        <v>5333</v>
      </c>
      <c r="L125" s="6" t="s">
        <v>8992</v>
      </c>
      <c r="M125" s="6" t="s">
        <v>5334</v>
      </c>
      <c r="N125" s="6" t="s">
        <v>5359</v>
      </c>
      <c r="Q125" s="6" t="s">
        <v>88</v>
      </c>
      <c r="R125" s="9" t="b">
        <v>1</v>
      </c>
      <c r="S125" s="9" t="b">
        <v>0</v>
      </c>
      <c r="T125" s="6" t="s">
        <v>1524</v>
      </c>
      <c r="U125" s="6" t="s">
        <v>1524</v>
      </c>
      <c r="V125" t="s">
        <v>1525</v>
      </c>
      <c r="W125" t="s">
        <v>1526</v>
      </c>
      <c r="X125" t="s">
        <v>1527</v>
      </c>
      <c r="Y125" t="s">
        <v>1528</v>
      </c>
      <c r="Z125" t="s">
        <v>5330</v>
      </c>
      <c r="AA125" t="s">
        <v>5330</v>
      </c>
      <c r="AB125" t="s">
        <v>5330</v>
      </c>
      <c r="AC125" t="s">
        <v>40</v>
      </c>
      <c r="AD125" t="s">
        <v>41</v>
      </c>
      <c r="AE125" t="s">
        <v>42</v>
      </c>
      <c r="AF125" t="s">
        <v>43</v>
      </c>
      <c r="AG125" t="s">
        <v>44</v>
      </c>
      <c r="AH125" t="s">
        <v>5330</v>
      </c>
      <c r="AI125" t="s">
        <v>5330</v>
      </c>
      <c r="AJ125" t="s">
        <v>5330</v>
      </c>
      <c r="AK125" s="10">
        <v>25</v>
      </c>
      <c r="AL125" s="10">
        <v>27</v>
      </c>
      <c r="AM125" s="6" t="s">
        <v>331</v>
      </c>
      <c r="AN125" s="6" t="s">
        <v>1616</v>
      </c>
      <c r="AO125" s="6" t="s">
        <v>333</v>
      </c>
      <c r="AP125" s="6" t="s">
        <v>9332</v>
      </c>
      <c r="AQ125" s="6" t="str">
        <f t="shared" si="35"/>
        <v>2W Distributor Bike, 2W Distributor - Moto, 2W Distributor, H2, International - Bike, International - Moto, International - AS, International, International - New, Mecanic Sport, Moto Dealers, Motonet, Pierce AB, Retail, TREK</v>
      </c>
      <c r="AR125" s="1" t="str">
        <f t="shared" si="20"/>
        <v>2W Distributor Bike</v>
      </c>
      <c r="AS125" s="1" t="str">
        <f t="shared" si="21"/>
        <v>2W Distributor - Moto</v>
      </c>
      <c r="AT125" s="1" t="str">
        <f t="shared" si="22"/>
        <v>2W Distributor</v>
      </c>
      <c r="AU125" s="1" t="str">
        <f t="shared" si="23"/>
        <v>H2</v>
      </c>
      <c r="AV125" s="1" t="str">
        <f t="shared" si="23"/>
        <v>International - Bike</v>
      </c>
      <c r="AW125" s="1" t="str">
        <f t="shared" si="24"/>
        <v>International - Moto</v>
      </c>
      <c r="AX125" s="1" t="str">
        <f t="shared" si="25"/>
        <v>International - AS</v>
      </c>
      <c r="AY125" s="1" t="str">
        <f t="shared" si="25"/>
        <v>International</v>
      </c>
      <c r="AZ125" s="1" t="str">
        <f t="shared" si="25"/>
        <v>International - New</v>
      </c>
      <c r="BA125" s="1" t="str">
        <f t="shared" si="26"/>
        <v>Mecanic Sport</v>
      </c>
      <c r="BB125" s="1" t="str">
        <f t="shared" si="27"/>
        <v>Moto Dealers</v>
      </c>
      <c r="BC125" s="1" t="str">
        <f t="shared" si="27"/>
        <v>Motonet</v>
      </c>
      <c r="BD125" s="1" t="str">
        <f t="shared" si="28"/>
        <v>Pierce AB</v>
      </c>
      <c r="BE125" s="1" t="str">
        <f t="shared" si="29"/>
        <v>Retail</v>
      </c>
      <c r="BF125" s="1" t="str">
        <f t="shared" si="30"/>
        <v>TREK</v>
      </c>
      <c r="BG125" t="s">
        <v>5231</v>
      </c>
      <c r="BH125" t="str">
        <f t="shared" si="31"/>
        <v>https://fs.amplifi.io//file?id=f4f0eeee-55bf-4980-b238-08e3638e8ce0&amp;variant=thumb&amp;extension=png</v>
      </c>
      <c r="BI125" t="e">
        <v>#N/A</v>
      </c>
      <c r="BJ125" t="e">
        <v>#N/A</v>
      </c>
      <c r="BK125" t="e">
        <v>#N/A</v>
      </c>
      <c r="BL125" t="e">
        <v>#N/A</v>
      </c>
      <c r="BM125" t="e">
        <v>#N/A</v>
      </c>
      <c r="BN125" t="e">
        <v>#N/A</v>
      </c>
      <c r="BO125" t="e">
        <v>#N/A</v>
      </c>
      <c r="BP125" t="e">
        <v>#N/A</v>
      </c>
      <c r="BQ125" t="e">
        <v>#N/A</v>
      </c>
      <c r="BR125" t="e">
        <v>#N/A</v>
      </c>
      <c r="BS125" t="e">
        <v>#N/A</v>
      </c>
    </row>
    <row r="126" spans="1:71" ht="17" x14ac:dyDescent="0.2">
      <c r="A126">
        <v>552</v>
      </c>
      <c r="B126" t="str">
        <f t="shared" si="36"/>
        <v>20000-00075</v>
      </c>
      <c r="C126" t="str">
        <f t="shared" si="36"/>
        <v>20000-00075</v>
      </c>
      <c r="D126" s="7" t="s">
        <v>1531</v>
      </c>
      <c r="E126" s="6" t="s">
        <v>139</v>
      </c>
      <c r="F126" t="s">
        <v>8991</v>
      </c>
      <c r="G126" s="6" t="s">
        <v>1530</v>
      </c>
      <c r="H126" t="s">
        <v>325</v>
      </c>
      <c r="I126" s="6" t="s">
        <v>326</v>
      </c>
      <c r="J126" s="6" t="s">
        <v>5329</v>
      </c>
      <c r="K126" s="6" t="s">
        <v>5333</v>
      </c>
      <c r="L126" s="6" t="s">
        <v>8992</v>
      </c>
      <c r="M126" s="6" t="s">
        <v>5334</v>
      </c>
      <c r="N126" s="6" t="s">
        <v>5359</v>
      </c>
      <c r="Q126" s="6" t="s">
        <v>377</v>
      </c>
      <c r="R126" s="9" t="b">
        <v>1</v>
      </c>
      <c r="S126" s="9" t="b">
        <v>0</v>
      </c>
      <c r="T126" s="6" t="s">
        <v>1531</v>
      </c>
      <c r="U126" s="6" t="s">
        <v>1531</v>
      </c>
      <c r="V126" t="s">
        <v>1532</v>
      </c>
      <c r="W126" t="s">
        <v>1533</v>
      </c>
      <c r="X126" t="s">
        <v>1534</v>
      </c>
      <c r="Y126" t="s">
        <v>1535</v>
      </c>
      <c r="Z126" t="s">
        <v>5330</v>
      </c>
      <c r="AA126" t="s">
        <v>5330</v>
      </c>
      <c r="AB126" t="s">
        <v>5330</v>
      </c>
      <c r="AC126" t="s">
        <v>40</v>
      </c>
      <c r="AD126" t="s">
        <v>41</v>
      </c>
      <c r="AE126" t="s">
        <v>42</v>
      </c>
      <c r="AF126" t="s">
        <v>43</v>
      </c>
      <c r="AG126" t="s">
        <v>44</v>
      </c>
      <c r="AH126" t="s">
        <v>5330</v>
      </c>
      <c r="AI126" t="s">
        <v>5330</v>
      </c>
      <c r="AJ126" t="s">
        <v>5330</v>
      </c>
      <c r="AK126" s="10">
        <v>25</v>
      </c>
      <c r="AL126" s="10">
        <v>27</v>
      </c>
      <c r="AM126" s="6" t="s">
        <v>331</v>
      </c>
      <c r="AN126" s="6" t="s">
        <v>1616</v>
      </c>
      <c r="AO126" s="6" t="s">
        <v>333</v>
      </c>
      <c r="AP126" s="6" t="s">
        <v>9332</v>
      </c>
      <c r="AQ126" s="6" t="str">
        <f t="shared" si="35"/>
        <v>2W Distributor Bike, 2W Distributor - Moto, 2W Distributor, H2, International - Bike, International - Moto, International - AS, International, International - New, Mecanic Sport, Moto Dealers, Motonet, Pierce AB, Retail, TREK</v>
      </c>
      <c r="AR126" s="1" t="str">
        <f t="shared" si="20"/>
        <v>2W Distributor Bike</v>
      </c>
      <c r="AS126" s="1" t="str">
        <f t="shared" si="21"/>
        <v>2W Distributor - Moto</v>
      </c>
      <c r="AT126" s="1" t="str">
        <f t="shared" si="22"/>
        <v>2W Distributor</v>
      </c>
      <c r="AU126" s="1" t="str">
        <f t="shared" si="23"/>
        <v>H2</v>
      </c>
      <c r="AV126" s="1" t="str">
        <f t="shared" si="23"/>
        <v>International - Bike</v>
      </c>
      <c r="AW126" s="1" t="str">
        <f t="shared" si="24"/>
        <v>International - Moto</v>
      </c>
      <c r="AX126" s="1" t="str">
        <f t="shared" si="25"/>
        <v>International - AS</v>
      </c>
      <c r="AY126" s="1" t="str">
        <f t="shared" si="25"/>
        <v>International</v>
      </c>
      <c r="AZ126" s="1" t="str">
        <f t="shared" si="25"/>
        <v>International - New</v>
      </c>
      <c r="BA126" s="1" t="str">
        <f t="shared" si="26"/>
        <v>Mecanic Sport</v>
      </c>
      <c r="BB126" s="1" t="str">
        <f t="shared" si="27"/>
        <v>Moto Dealers</v>
      </c>
      <c r="BC126" s="1" t="str">
        <f t="shared" si="27"/>
        <v>Motonet</v>
      </c>
      <c r="BD126" s="1" t="str">
        <f t="shared" si="28"/>
        <v>Pierce AB</v>
      </c>
      <c r="BE126" s="1" t="str">
        <f t="shared" si="29"/>
        <v>Retail</v>
      </c>
      <c r="BF126" s="1" t="str">
        <f t="shared" si="30"/>
        <v>TREK</v>
      </c>
      <c r="BG126" t="s">
        <v>5553</v>
      </c>
      <c r="BH126" t="str">
        <f t="shared" si="31"/>
        <v>https://fs.amplifi.io//file?id=92185ffd-c80d-4f9d-8f8f-55d6c48ca845&amp;variant=thumb&amp;extension=png</v>
      </c>
      <c r="BI126" t="e">
        <v>#N/A</v>
      </c>
      <c r="BJ126" t="e">
        <v>#N/A</v>
      </c>
      <c r="BK126" t="e">
        <v>#N/A</v>
      </c>
      <c r="BL126" t="e">
        <v>#N/A</v>
      </c>
      <c r="BM126" t="e">
        <v>#N/A</v>
      </c>
      <c r="BN126" t="e">
        <v>#N/A</v>
      </c>
      <c r="BO126" t="e">
        <v>#N/A</v>
      </c>
      <c r="BP126" t="e">
        <v>#N/A</v>
      </c>
      <c r="BQ126" t="e">
        <v>#N/A</v>
      </c>
      <c r="BR126" t="e">
        <v>#N/A</v>
      </c>
      <c r="BS126" t="e">
        <v>#N/A</v>
      </c>
    </row>
    <row r="127" spans="1:71" ht="17" x14ac:dyDescent="0.2">
      <c r="A127">
        <v>557</v>
      </c>
      <c r="B127" t="str">
        <f t="shared" si="36"/>
        <v>20000-00080</v>
      </c>
      <c r="C127" t="str">
        <f t="shared" si="36"/>
        <v>20000-00080</v>
      </c>
      <c r="D127" s="7" t="s">
        <v>1538</v>
      </c>
      <c r="E127" s="6" t="s">
        <v>139</v>
      </c>
      <c r="F127" t="s">
        <v>8991</v>
      </c>
      <c r="G127" s="6" t="s">
        <v>1537</v>
      </c>
      <c r="H127" t="s">
        <v>325</v>
      </c>
      <c r="I127" s="6" t="s">
        <v>326</v>
      </c>
      <c r="J127" s="6" t="s">
        <v>5329</v>
      </c>
      <c r="K127" s="6" t="s">
        <v>5333</v>
      </c>
      <c r="L127" s="6" t="s">
        <v>8992</v>
      </c>
      <c r="M127" s="6" t="s">
        <v>5334</v>
      </c>
      <c r="N127" s="6" t="s">
        <v>5359</v>
      </c>
      <c r="Q127" s="6" t="s">
        <v>371</v>
      </c>
      <c r="R127" s="9" t="b">
        <v>1</v>
      </c>
      <c r="S127" s="9" t="b">
        <v>0</v>
      </c>
      <c r="T127" s="6" t="s">
        <v>1538</v>
      </c>
      <c r="U127" s="6" t="s">
        <v>1538</v>
      </c>
      <c r="V127" t="s">
        <v>1539</v>
      </c>
      <c r="W127" t="s">
        <v>1540</v>
      </c>
      <c r="X127" t="s">
        <v>1541</v>
      </c>
      <c r="Y127" t="s">
        <v>1542</v>
      </c>
      <c r="Z127" t="s">
        <v>5330</v>
      </c>
      <c r="AA127" t="s">
        <v>5330</v>
      </c>
      <c r="AB127" t="s">
        <v>5330</v>
      </c>
      <c r="AC127" t="s">
        <v>40</v>
      </c>
      <c r="AD127" t="s">
        <v>41</v>
      </c>
      <c r="AE127" t="s">
        <v>42</v>
      </c>
      <c r="AF127" t="s">
        <v>43</v>
      </c>
      <c r="AG127" t="s">
        <v>44</v>
      </c>
      <c r="AH127" t="s">
        <v>5330</v>
      </c>
      <c r="AI127" t="s">
        <v>5330</v>
      </c>
      <c r="AJ127" t="s">
        <v>5330</v>
      </c>
      <c r="AK127" s="10">
        <v>25</v>
      </c>
      <c r="AL127" s="10">
        <v>27</v>
      </c>
      <c r="AM127" s="6" t="s">
        <v>331</v>
      </c>
      <c r="AN127" s="6" t="s">
        <v>1616</v>
      </c>
      <c r="AO127" s="6" t="s">
        <v>333</v>
      </c>
      <c r="AP127" s="6" t="s">
        <v>9332</v>
      </c>
      <c r="AQ127" s="6" t="str">
        <f t="shared" si="35"/>
        <v>2W Distributor Bike, 2W Distributor - Moto, 2W Distributor, H2, International - Bike, International - Moto, International - AS, International, International - New, Mecanic Sport, Moto Dealers, Motonet, Pierce AB, Retail, TREK</v>
      </c>
      <c r="AR127" s="1" t="str">
        <f t="shared" si="20"/>
        <v>2W Distributor Bike</v>
      </c>
      <c r="AS127" s="1" t="str">
        <f t="shared" si="21"/>
        <v>2W Distributor - Moto</v>
      </c>
      <c r="AT127" s="1" t="str">
        <f t="shared" si="22"/>
        <v>2W Distributor</v>
      </c>
      <c r="AU127" s="1" t="str">
        <f t="shared" si="23"/>
        <v>H2</v>
      </c>
      <c r="AV127" s="1" t="str">
        <f t="shared" si="23"/>
        <v>International - Bike</v>
      </c>
      <c r="AW127" s="1" t="str">
        <f t="shared" si="24"/>
        <v>International - Moto</v>
      </c>
      <c r="AX127" s="1" t="str">
        <f t="shared" si="25"/>
        <v>International - AS</v>
      </c>
      <c r="AY127" s="1" t="str">
        <f t="shared" si="25"/>
        <v>International</v>
      </c>
      <c r="AZ127" s="1" t="str">
        <f t="shared" si="25"/>
        <v>International - New</v>
      </c>
      <c r="BA127" s="1" t="str">
        <f t="shared" si="26"/>
        <v>Mecanic Sport</v>
      </c>
      <c r="BB127" s="1" t="str">
        <f t="shared" si="27"/>
        <v>Moto Dealers</v>
      </c>
      <c r="BC127" s="1" t="str">
        <f t="shared" si="27"/>
        <v>Motonet</v>
      </c>
      <c r="BD127" s="1" t="str">
        <f t="shared" si="28"/>
        <v>Pierce AB</v>
      </c>
      <c r="BE127" s="1" t="str">
        <f t="shared" si="29"/>
        <v>Retail</v>
      </c>
      <c r="BF127" s="1" t="str">
        <f t="shared" si="30"/>
        <v>TREK</v>
      </c>
      <c r="BG127" t="s">
        <v>5554</v>
      </c>
      <c r="BH127" t="str">
        <f t="shared" si="31"/>
        <v>https://fs.amplifi.io//file?id=d8c00ff8-87ea-4c23-88c6-fa82112d7165&amp;variant=thumb&amp;extension=png</v>
      </c>
      <c r="BI127" t="e">
        <v>#N/A</v>
      </c>
      <c r="BJ127" t="e">
        <v>#N/A</v>
      </c>
      <c r="BK127" t="e">
        <v>#N/A</v>
      </c>
      <c r="BL127" t="e">
        <v>#N/A</v>
      </c>
      <c r="BM127" t="e">
        <v>#N/A</v>
      </c>
      <c r="BN127" t="e">
        <v>#N/A</v>
      </c>
      <c r="BO127" t="e">
        <v>#N/A</v>
      </c>
      <c r="BP127" t="e">
        <v>#N/A</v>
      </c>
      <c r="BQ127" t="e">
        <v>#N/A</v>
      </c>
      <c r="BR127" t="e">
        <v>#N/A</v>
      </c>
      <c r="BS127" t="e">
        <v>#N/A</v>
      </c>
    </row>
    <row r="128" spans="1:71" ht="17" x14ac:dyDescent="0.2">
      <c r="A128">
        <v>562</v>
      </c>
      <c r="B128" t="str">
        <f t="shared" si="36"/>
        <v>20001-00000</v>
      </c>
      <c r="C128" t="str">
        <f t="shared" si="36"/>
        <v>20001-00000</v>
      </c>
      <c r="D128" s="7" t="s">
        <v>394</v>
      </c>
      <c r="E128" s="6" t="s">
        <v>139</v>
      </c>
      <c r="F128" t="s">
        <v>8991</v>
      </c>
      <c r="G128" s="6" t="s">
        <v>336</v>
      </c>
      <c r="H128" t="s">
        <v>395</v>
      </c>
      <c r="I128" s="6" t="s">
        <v>326</v>
      </c>
      <c r="J128" s="6" t="s">
        <v>5329</v>
      </c>
      <c r="K128" s="6" t="s">
        <v>5333</v>
      </c>
      <c r="L128" s="6" t="s">
        <v>8992</v>
      </c>
      <c r="M128" s="6" t="s">
        <v>5334</v>
      </c>
      <c r="N128" s="6" t="s">
        <v>5359</v>
      </c>
      <c r="Q128" s="6" t="s">
        <v>88</v>
      </c>
      <c r="R128" s="9" t="b">
        <v>1</v>
      </c>
      <c r="S128" s="9" t="b">
        <v>1</v>
      </c>
      <c r="T128" s="6" t="s">
        <v>394</v>
      </c>
      <c r="U128" s="6" t="s">
        <v>394</v>
      </c>
      <c r="V128" t="s">
        <v>396</v>
      </c>
      <c r="W128" t="s">
        <v>397</v>
      </c>
      <c r="X128" t="s">
        <v>398</v>
      </c>
      <c r="Y128" t="s">
        <v>5330</v>
      </c>
      <c r="Z128" t="s">
        <v>5330</v>
      </c>
      <c r="AA128" t="s">
        <v>5330</v>
      </c>
      <c r="AB128" t="s">
        <v>5330</v>
      </c>
      <c r="AC128" t="s">
        <v>40</v>
      </c>
      <c r="AD128" t="s">
        <v>41</v>
      </c>
      <c r="AE128" t="s">
        <v>42</v>
      </c>
      <c r="AF128" t="s">
        <v>43</v>
      </c>
      <c r="AG128" t="s">
        <v>5330</v>
      </c>
      <c r="AH128" t="s">
        <v>5330</v>
      </c>
      <c r="AI128" t="s">
        <v>5330</v>
      </c>
      <c r="AJ128" t="s">
        <v>5330</v>
      </c>
      <c r="AK128" s="10">
        <v>22</v>
      </c>
      <c r="AL128" s="10">
        <v>24</v>
      </c>
      <c r="AM128" s="6" t="s">
        <v>331</v>
      </c>
      <c r="AN128" s="6" t="s">
        <v>399</v>
      </c>
      <c r="AO128" s="6" t="s">
        <v>333</v>
      </c>
      <c r="AP128" s="6" t="s">
        <v>9332</v>
      </c>
      <c r="AQ128" s="6" t="str">
        <f t="shared" si="35"/>
        <v>2W Distributor Bike, 2W Distributor - Moto, 2W Distributor, H2, International - Bike, International - Moto, International - AS, International, International - New, Mecanic Sport, Moto Dealers, Motonet, Pierce AB, Retail, TREK</v>
      </c>
      <c r="AR128" s="1" t="str">
        <f t="shared" si="20"/>
        <v>2W Distributor Bike</v>
      </c>
      <c r="AS128" s="1" t="str">
        <f t="shared" si="21"/>
        <v>2W Distributor - Moto</v>
      </c>
      <c r="AT128" s="1" t="str">
        <f t="shared" si="22"/>
        <v>2W Distributor</v>
      </c>
      <c r="AU128" s="1" t="str">
        <f t="shared" si="23"/>
        <v>H2</v>
      </c>
      <c r="AV128" s="1" t="str">
        <f t="shared" si="23"/>
        <v>International - Bike</v>
      </c>
      <c r="AW128" s="1" t="str">
        <f t="shared" si="24"/>
        <v>International - Moto</v>
      </c>
      <c r="AX128" s="1" t="str">
        <f t="shared" si="25"/>
        <v>International - AS</v>
      </c>
      <c r="AY128" s="1" t="str">
        <f t="shared" si="25"/>
        <v>International</v>
      </c>
      <c r="AZ128" s="1" t="str">
        <f t="shared" si="25"/>
        <v>International - New</v>
      </c>
      <c r="BA128" s="1" t="str">
        <f t="shared" si="26"/>
        <v>Mecanic Sport</v>
      </c>
      <c r="BB128" s="1" t="str">
        <f t="shared" si="27"/>
        <v>Moto Dealers</v>
      </c>
      <c r="BC128" s="1" t="str">
        <f t="shared" si="27"/>
        <v>Motonet</v>
      </c>
      <c r="BD128" s="1" t="str">
        <f t="shared" si="28"/>
        <v>Pierce AB</v>
      </c>
      <c r="BE128" s="1" t="str">
        <f t="shared" si="29"/>
        <v>Retail</v>
      </c>
      <c r="BF128" s="1" t="str">
        <f t="shared" si="30"/>
        <v>TREK</v>
      </c>
      <c r="BG128" t="s">
        <v>5150</v>
      </c>
      <c r="BH128" t="str">
        <f t="shared" si="31"/>
        <v>https://fs.amplifi.io//file?id=d92ecc30-c0e9-49a8-9426-809178d680eb&amp;variant=thumb&amp;extension=png</v>
      </c>
      <c r="BI128" t="s">
        <v>5150</v>
      </c>
    </row>
    <row r="129" spans="1:71" ht="17" x14ac:dyDescent="0.2">
      <c r="A129">
        <v>566</v>
      </c>
      <c r="B129" t="str">
        <f t="shared" si="36"/>
        <v>20001-00004</v>
      </c>
      <c r="C129" t="str">
        <f t="shared" si="36"/>
        <v>20001-00004</v>
      </c>
      <c r="D129" s="7" t="s">
        <v>400</v>
      </c>
      <c r="E129" s="6" t="s">
        <v>139</v>
      </c>
      <c r="F129" t="s">
        <v>8991</v>
      </c>
      <c r="G129" s="6" t="s">
        <v>353</v>
      </c>
      <c r="H129" t="s">
        <v>395</v>
      </c>
      <c r="I129" s="6" t="s">
        <v>326</v>
      </c>
      <c r="J129" s="6" t="s">
        <v>5329</v>
      </c>
      <c r="K129" s="6" t="s">
        <v>5333</v>
      </c>
      <c r="L129" s="6" t="s">
        <v>8992</v>
      </c>
      <c r="M129" s="6" t="s">
        <v>5334</v>
      </c>
      <c r="N129" s="6" t="s">
        <v>5359</v>
      </c>
      <c r="Q129" s="6" t="s">
        <v>88</v>
      </c>
      <c r="R129" s="9" t="b">
        <v>1</v>
      </c>
      <c r="S129" s="9" t="b">
        <v>1</v>
      </c>
      <c r="T129" s="6" t="s">
        <v>400</v>
      </c>
      <c r="U129" s="6" t="s">
        <v>400</v>
      </c>
      <c r="V129" t="s">
        <v>401</v>
      </c>
      <c r="W129" t="s">
        <v>402</v>
      </c>
      <c r="X129" t="s">
        <v>403</v>
      </c>
      <c r="Y129" t="s">
        <v>5330</v>
      </c>
      <c r="Z129" t="s">
        <v>5330</v>
      </c>
      <c r="AA129" t="s">
        <v>5330</v>
      </c>
      <c r="AB129" t="s">
        <v>5330</v>
      </c>
      <c r="AC129" t="s">
        <v>40</v>
      </c>
      <c r="AD129" t="s">
        <v>41</v>
      </c>
      <c r="AE129" t="s">
        <v>42</v>
      </c>
      <c r="AF129" t="s">
        <v>43</v>
      </c>
      <c r="AG129" t="s">
        <v>5330</v>
      </c>
      <c r="AH129" t="s">
        <v>5330</v>
      </c>
      <c r="AI129" t="s">
        <v>5330</v>
      </c>
      <c r="AJ129" t="s">
        <v>5330</v>
      </c>
      <c r="AK129" s="10">
        <v>22</v>
      </c>
      <c r="AL129" s="10">
        <v>24</v>
      </c>
      <c r="AM129" s="6" t="s">
        <v>331</v>
      </c>
      <c r="AN129" s="6" t="s">
        <v>399</v>
      </c>
      <c r="AO129" s="6" t="s">
        <v>333</v>
      </c>
      <c r="AP129" s="6" t="s">
        <v>9332</v>
      </c>
      <c r="AQ129" s="6" t="str">
        <f t="shared" si="35"/>
        <v>2W Distributor Bike, 2W Distributor - Moto, 2W Distributor, H2, International - Bike, International - Moto, International - AS, International, International - New, Mecanic Sport, Moto Dealers, Motonet, Pierce AB, Retail, TREK</v>
      </c>
      <c r="AR129" s="1" t="str">
        <f t="shared" si="20"/>
        <v>2W Distributor Bike</v>
      </c>
      <c r="AS129" s="1" t="str">
        <f t="shared" si="21"/>
        <v>2W Distributor - Moto</v>
      </c>
      <c r="AT129" s="1" t="str">
        <f t="shared" si="22"/>
        <v>2W Distributor</v>
      </c>
      <c r="AU129" s="1" t="str">
        <f t="shared" si="23"/>
        <v>H2</v>
      </c>
      <c r="AV129" s="1" t="str">
        <f t="shared" si="23"/>
        <v>International - Bike</v>
      </c>
      <c r="AW129" s="1" t="str">
        <f t="shared" si="24"/>
        <v>International - Moto</v>
      </c>
      <c r="AX129" s="1" t="str">
        <f t="shared" si="25"/>
        <v>International - AS</v>
      </c>
      <c r="AY129" s="1" t="str">
        <f t="shared" si="25"/>
        <v>International</v>
      </c>
      <c r="AZ129" s="1" t="str">
        <f t="shared" si="25"/>
        <v>International - New</v>
      </c>
      <c r="BA129" s="1" t="str">
        <f t="shared" si="26"/>
        <v>Mecanic Sport</v>
      </c>
      <c r="BB129" s="1" t="str">
        <f t="shared" si="27"/>
        <v>Moto Dealers</v>
      </c>
      <c r="BC129" s="1" t="str">
        <f t="shared" si="27"/>
        <v>Motonet</v>
      </c>
      <c r="BD129" s="1" t="str">
        <f t="shared" si="28"/>
        <v>Pierce AB</v>
      </c>
      <c r="BE129" s="1" t="str">
        <f t="shared" si="29"/>
        <v>Retail</v>
      </c>
      <c r="BF129" s="1" t="str">
        <f t="shared" si="30"/>
        <v>TREK</v>
      </c>
      <c r="BG129" t="s">
        <v>5151</v>
      </c>
      <c r="BH129" t="str">
        <f t="shared" si="31"/>
        <v>https://fs.amplifi.io//file?id=9a3445d5-09db-41e7-9de9-ace16a622bba&amp;variant=thumb&amp;extension=png</v>
      </c>
      <c r="BI129" t="s">
        <v>5151</v>
      </c>
    </row>
    <row r="130" spans="1:71" ht="17" x14ac:dyDescent="0.2">
      <c r="A130">
        <v>570</v>
      </c>
      <c r="B130" t="str">
        <f t="shared" si="36"/>
        <v>20001-00008</v>
      </c>
      <c r="C130" t="str">
        <f t="shared" si="36"/>
        <v>20001-00008</v>
      </c>
      <c r="D130" s="7" t="s">
        <v>404</v>
      </c>
      <c r="E130" s="6" t="s">
        <v>139</v>
      </c>
      <c r="F130" t="s">
        <v>8991</v>
      </c>
      <c r="G130" s="6" t="s">
        <v>353</v>
      </c>
      <c r="H130" t="s">
        <v>395</v>
      </c>
      <c r="I130" s="6" t="s">
        <v>326</v>
      </c>
      <c r="J130" s="6" t="s">
        <v>5329</v>
      </c>
      <c r="K130" s="6" t="s">
        <v>5333</v>
      </c>
      <c r="L130" s="6" t="s">
        <v>8992</v>
      </c>
      <c r="M130" s="6" t="s">
        <v>5334</v>
      </c>
      <c r="N130" s="6" t="s">
        <v>5359</v>
      </c>
      <c r="Q130" s="6" t="s">
        <v>359</v>
      </c>
      <c r="R130" s="9" t="b">
        <v>1</v>
      </c>
      <c r="S130" s="9" t="b">
        <v>1</v>
      </c>
      <c r="T130" s="6" t="s">
        <v>404</v>
      </c>
      <c r="U130" s="6" t="s">
        <v>404</v>
      </c>
      <c r="V130" t="s">
        <v>405</v>
      </c>
      <c r="W130" t="s">
        <v>406</v>
      </c>
      <c r="X130" t="s">
        <v>407</v>
      </c>
      <c r="Y130" t="s">
        <v>5330</v>
      </c>
      <c r="Z130" t="s">
        <v>5330</v>
      </c>
      <c r="AA130" t="s">
        <v>5330</v>
      </c>
      <c r="AB130" t="s">
        <v>5330</v>
      </c>
      <c r="AC130" t="s">
        <v>40</v>
      </c>
      <c r="AD130" t="s">
        <v>41</v>
      </c>
      <c r="AE130" t="s">
        <v>42</v>
      </c>
      <c r="AF130" t="s">
        <v>43</v>
      </c>
      <c r="AG130" t="s">
        <v>5330</v>
      </c>
      <c r="AH130" t="s">
        <v>5330</v>
      </c>
      <c r="AI130" t="s">
        <v>5330</v>
      </c>
      <c r="AJ130" t="s">
        <v>5330</v>
      </c>
      <c r="AK130" s="10">
        <v>22</v>
      </c>
      <c r="AL130" s="10">
        <v>24</v>
      </c>
      <c r="AM130" s="6" t="s">
        <v>331</v>
      </c>
      <c r="AN130" s="6" t="s">
        <v>399</v>
      </c>
      <c r="AO130" s="6" t="s">
        <v>333</v>
      </c>
      <c r="AP130" s="6" t="s">
        <v>9332</v>
      </c>
      <c r="AQ130" s="6" t="str">
        <f t="shared" si="35"/>
        <v>2W Distributor Bike, 2W Distributor - Moto, 2W Distributor, H2, International - Bike, International - Moto, International - AS, International, International - New, Mecanic Sport, Moto Dealers, Motonet, Pierce AB, Retail, TREK</v>
      </c>
      <c r="AR130" s="1" t="str">
        <f t="shared" si="20"/>
        <v>2W Distributor Bike</v>
      </c>
      <c r="AS130" s="1" t="str">
        <f t="shared" si="21"/>
        <v>2W Distributor - Moto</v>
      </c>
      <c r="AT130" s="1" t="str">
        <f t="shared" si="22"/>
        <v>2W Distributor</v>
      </c>
      <c r="AU130" s="1" t="str">
        <f t="shared" si="23"/>
        <v>H2</v>
      </c>
      <c r="AV130" s="1" t="str">
        <f t="shared" si="23"/>
        <v>International - Bike</v>
      </c>
      <c r="AW130" s="1" t="str">
        <f t="shared" si="24"/>
        <v>International - Moto</v>
      </c>
      <c r="AX130" s="1" t="str">
        <f t="shared" si="25"/>
        <v>International - AS</v>
      </c>
      <c r="AY130" s="1" t="str">
        <f t="shared" si="25"/>
        <v>International</v>
      </c>
      <c r="AZ130" s="1" t="str">
        <f t="shared" si="25"/>
        <v>International - New</v>
      </c>
      <c r="BA130" s="1" t="str">
        <f t="shared" si="26"/>
        <v>Mecanic Sport</v>
      </c>
      <c r="BB130" s="1" t="str">
        <f t="shared" si="27"/>
        <v>Moto Dealers</v>
      </c>
      <c r="BC130" s="1" t="str">
        <f t="shared" si="27"/>
        <v>Motonet</v>
      </c>
      <c r="BD130" s="1" t="str">
        <f t="shared" si="28"/>
        <v>Pierce AB</v>
      </c>
      <c r="BE130" s="1" t="str">
        <f t="shared" si="29"/>
        <v>Retail</v>
      </c>
      <c r="BF130" s="1" t="str">
        <f t="shared" si="30"/>
        <v>TREK</v>
      </c>
      <c r="BG130" t="s">
        <v>5152</v>
      </c>
      <c r="BH130" t="str">
        <f t="shared" si="31"/>
        <v>https://fs.amplifi.io//file?id=c6f94434-a5e7-4f34-8744-8a713396fac2&amp;variant=thumb&amp;extension=png</v>
      </c>
      <c r="BI130" t="s">
        <v>5152</v>
      </c>
      <c r="BJ130" t="s">
        <v>6020</v>
      </c>
      <c r="BK130" t="s">
        <v>6021</v>
      </c>
      <c r="BL130" t="s">
        <v>6022</v>
      </c>
    </row>
    <row r="131" spans="1:71" ht="17" x14ac:dyDescent="0.2">
      <c r="A131">
        <v>574</v>
      </c>
      <c r="B131" t="str">
        <f t="shared" si="36"/>
        <v>20001-00012</v>
      </c>
      <c r="C131" t="str">
        <f t="shared" si="36"/>
        <v>20001-00012</v>
      </c>
      <c r="D131" s="7" t="s">
        <v>408</v>
      </c>
      <c r="E131" s="6" t="s">
        <v>139</v>
      </c>
      <c r="F131" t="s">
        <v>8991</v>
      </c>
      <c r="G131" s="6" t="s">
        <v>353</v>
      </c>
      <c r="H131" t="s">
        <v>395</v>
      </c>
      <c r="I131" s="6" t="s">
        <v>326</v>
      </c>
      <c r="J131" s="6" t="s">
        <v>5329</v>
      </c>
      <c r="K131" s="6" t="s">
        <v>5333</v>
      </c>
      <c r="L131" s="6" t="s">
        <v>8992</v>
      </c>
      <c r="M131" s="6" t="s">
        <v>5334</v>
      </c>
      <c r="N131" s="6" t="s">
        <v>5359</v>
      </c>
      <c r="Q131" s="6" t="s">
        <v>133</v>
      </c>
      <c r="R131" s="9" t="b">
        <v>1</v>
      </c>
      <c r="S131" s="9" t="b">
        <v>1</v>
      </c>
      <c r="T131" s="6" t="s">
        <v>408</v>
      </c>
      <c r="U131" s="6" t="s">
        <v>408</v>
      </c>
      <c r="V131" t="s">
        <v>409</v>
      </c>
      <c r="W131" t="s">
        <v>410</v>
      </c>
      <c r="X131" t="s">
        <v>411</v>
      </c>
      <c r="Y131" t="s">
        <v>5330</v>
      </c>
      <c r="Z131" t="s">
        <v>5330</v>
      </c>
      <c r="AA131" t="s">
        <v>5330</v>
      </c>
      <c r="AB131" t="s">
        <v>5330</v>
      </c>
      <c r="AC131" t="s">
        <v>40</v>
      </c>
      <c r="AD131" t="s">
        <v>41</v>
      </c>
      <c r="AE131" t="s">
        <v>42</v>
      </c>
      <c r="AF131" t="s">
        <v>43</v>
      </c>
      <c r="AG131" t="s">
        <v>5330</v>
      </c>
      <c r="AH131" t="s">
        <v>5330</v>
      </c>
      <c r="AI131" t="s">
        <v>5330</v>
      </c>
      <c r="AJ131" t="s">
        <v>5330</v>
      </c>
      <c r="AK131" s="10">
        <v>22</v>
      </c>
      <c r="AL131" s="10">
        <v>24</v>
      </c>
      <c r="AM131" s="6" t="s">
        <v>331</v>
      </c>
      <c r="AN131" s="6" t="s">
        <v>399</v>
      </c>
      <c r="AO131" s="6" t="s">
        <v>333</v>
      </c>
      <c r="AP131" s="6" t="s">
        <v>9332</v>
      </c>
      <c r="AQ131" s="6" t="str">
        <f t="shared" si="35"/>
        <v>2W Distributor Bike, 2W Distributor - Moto, 2W Distributor, H2, International - Bike, International - Moto, International - AS, International, International - New, Mecanic Sport, Moto Dealers, Motonet, Pierce AB, Retail, TREK</v>
      </c>
      <c r="AR131" s="1" t="str">
        <f t="shared" ref="AR131:AR194" si="37">IF($E131="Moto","",IF($E131="Snowboard","",IF($E131="Snowmobile","",AR$1)))</f>
        <v>2W Distributor Bike</v>
      </c>
      <c r="AS131" s="1" t="str">
        <f t="shared" ref="AS131:AS194" si="38">IF($E131="Bike","",IF($E131="Snowboard","",AS$1))</f>
        <v>2W Distributor - Moto</v>
      </c>
      <c r="AT131" s="1" t="str">
        <f t="shared" ref="AT131:AT194" si="39">IF($E131="Snowboard","",AT$1)</f>
        <v>2W Distributor</v>
      </c>
      <c r="AU131" s="1" t="str">
        <f t="shared" ref="AU131:AV194" si="40">IF($E131="Moto","",IF($E131="Snowboard","",IF($E131="Snowmobile","",AU$1)))</f>
        <v>H2</v>
      </c>
      <c r="AV131" s="1" t="str">
        <f t="shared" si="40"/>
        <v>International - Bike</v>
      </c>
      <c r="AW131" s="1" t="str">
        <f t="shared" ref="AW131:AW194" si="41">IF($E131="Bike","",IF($E131="Snowboard","",AW$1))</f>
        <v>International - Moto</v>
      </c>
      <c r="AX131" s="1" t="str">
        <f t="shared" ref="AX131:AZ194" si="42">IF($E131="Snowboard","",AX$1)</f>
        <v>International - AS</v>
      </c>
      <c r="AY131" s="1" t="str">
        <f t="shared" si="42"/>
        <v>International</v>
      </c>
      <c r="AZ131" s="1" t="str">
        <f t="shared" si="42"/>
        <v>International - New</v>
      </c>
      <c r="BA131" s="1" t="str">
        <f t="shared" ref="BA131:BA194" si="43">IF($E131="Bike","",IF($E131="Snowboard","",BA$1))</f>
        <v>Mecanic Sport</v>
      </c>
      <c r="BB131" s="1" t="str">
        <f t="shared" ref="BB131:BC194" si="44">IF($E131="Snowboard","",BB$1)</f>
        <v>Moto Dealers</v>
      </c>
      <c r="BC131" s="1" t="str">
        <f t="shared" si="44"/>
        <v>Motonet</v>
      </c>
      <c r="BD131" s="1" t="str">
        <f t="shared" ref="BD131:BD194" si="45">IF($E131="Bike","",IF($E131="Snowboard","",BD$1))</f>
        <v>Pierce AB</v>
      </c>
      <c r="BE131" s="1" t="str">
        <f t="shared" ref="BE131:BE194" si="46">IF($E131="Snowboard","",BE$1)</f>
        <v>Retail</v>
      </c>
      <c r="BF131" s="1" t="str">
        <f t="shared" ref="BF131:BF194" si="47">IF($E131="Moto","",IF($E131="Snowboard","",IF($E131="Snowmobile","",BF$1)))</f>
        <v>TREK</v>
      </c>
      <c r="BG131" t="s">
        <v>5472</v>
      </c>
      <c r="BH131" t="str">
        <f t="shared" ref="BH131:BH194" si="48">IF(BG131="","",BG131&amp;"&amp;variant=thumb&amp;extension=png")</f>
        <v>https://fs.amplifi.io//file?id=8981886d-b74d-4905-a7a9-afb82a385b04&amp;variant=thumb&amp;extension=png</v>
      </c>
      <c r="BI131" t="s">
        <v>6023</v>
      </c>
      <c r="BJ131" t="s">
        <v>6024</v>
      </c>
      <c r="BK131" t="s">
        <v>6025</v>
      </c>
      <c r="BL131" t="s">
        <v>5472</v>
      </c>
    </row>
    <row r="132" spans="1:71" ht="17" x14ac:dyDescent="0.2">
      <c r="A132">
        <v>578</v>
      </c>
      <c r="B132" t="str">
        <f t="shared" si="36"/>
        <v>20001-00020</v>
      </c>
      <c r="C132" t="str">
        <f t="shared" si="36"/>
        <v>20001-00020</v>
      </c>
      <c r="D132" s="7" t="s">
        <v>1559</v>
      </c>
      <c r="E132" s="6" t="s">
        <v>139</v>
      </c>
      <c r="F132" t="s">
        <v>8991</v>
      </c>
      <c r="G132" s="6" t="s">
        <v>1558</v>
      </c>
      <c r="H132" t="s">
        <v>395</v>
      </c>
      <c r="I132" s="6" t="s">
        <v>326</v>
      </c>
      <c r="J132" s="6" t="s">
        <v>5329</v>
      </c>
      <c r="K132" s="6" t="s">
        <v>5333</v>
      </c>
      <c r="L132" s="6" t="s">
        <v>8992</v>
      </c>
      <c r="M132" s="6" t="s">
        <v>5334</v>
      </c>
      <c r="N132" s="6" t="s">
        <v>5359</v>
      </c>
      <c r="Q132" s="6" t="s">
        <v>359</v>
      </c>
      <c r="R132" s="9" t="b">
        <v>1</v>
      </c>
      <c r="S132" s="9" t="b">
        <v>0</v>
      </c>
      <c r="T132" s="6" t="s">
        <v>1559</v>
      </c>
      <c r="U132" s="6" t="s">
        <v>1559</v>
      </c>
      <c r="V132" t="s">
        <v>1560</v>
      </c>
      <c r="W132" t="s">
        <v>1561</v>
      </c>
      <c r="X132" t="s">
        <v>1562</v>
      </c>
      <c r="Y132" t="s">
        <v>5330</v>
      </c>
      <c r="Z132" t="s">
        <v>5330</v>
      </c>
      <c r="AA132" t="s">
        <v>5330</v>
      </c>
      <c r="AB132" t="s">
        <v>5330</v>
      </c>
      <c r="AC132" t="s">
        <v>40</v>
      </c>
      <c r="AD132" t="s">
        <v>41</v>
      </c>
      <c r="AE132" t="s">
        <v>42</v>
      </c>
      <c r="AF132" t="s">
        <v>43</v>
      </c>
      <c r="AG132" t="s">
        <v>5330</v>
      </c>
      <c r="AH132" t="s">
        <v>5330</v>
      </c>
      <c r="AI132" t="s">
        <v>5330</v>
      </c>
      <c r="AJ132" t="s">
        <v>5330</v>
      </c>
      <c r="AK132" s="10">
        <v>22</v>
      </c>
      <c r="AL132" s="10">
        <v>24</v>
      </c>
      <c r="AM132" s="6" t="s">
        <v>331</v>
      </c>
      <c r="AN132" s="6" t="s">
        <v>399</v>
      </c>
      <c r="AO132" s="6" t="s">
        <v>333</v>
      </c>
      <c r="AP132" s="6" t="s">
        <v>9332</v>
      </c>
      <c r="AQ132" s="6" t="str">
        <f t="shared" si="35"/>
        <v>2W Distributor Bike, 2W Distributor - Moto, 2W Distributor, H2, International - Bike, International - Moto, International - AS, International, International - New, Mecanic Sport, Moto Dealers, Motonet, Pierce AB, Retail, TREK</v>
      </c>
      <c r="AR132" s="1" t="str">
        <f t="shared" si="37"/>
        <v>2W Distributor Bike</v>
      </c>
      <c r="AS132" s="1" t="str">
        <f t="shared" si="38"/>
        <v>2W Distributor - Moto</v>
      </c>
      <c r="AT132" s="1" t="str">
        <f t="shared" si="39"/>
        <v>2W Distributor</v>
      </c>
      <c r="AU132" s="1" t="str">
        <f t="shared" si="40"/>
        <v>H2</v>
      </c>
      <c r="AV132" s="1" t="str">
        <f t="shared" si="40"/>
        <v>International - Bike</v>
      </c>
      <c r="AW132" s="1" t="str">
        <f t="shared" si="41"/>
        <v>International - Moto</v>
      </c>
      <c r="AX132" s="1" t="str">
        <f t="shared" si="42"/>
        <v>International - AS</v>
      </c>
      <c r="AY132" s="1" t="str">
        <f t="shared" si="42"/>
        <v>International</v>
      </c>
      <c r="AZ132" s="1" t="str">
        <f t="shared" si="42"/>
        <v>International - New</v>
      </c>
      <c r="BA132" s="1" t="str">
        <f t="shared" si="43"/>
        <v>Mecanic Sport</v>
      </c>
      <c r="BB132" s="1" t="str">
        <f t="shared" si="44"/>
        <v>Moto Dealers</v>
      </c>
      <c r="BC132" s="1" t="str">
        <f t="shared" si="44"/>
        <v>Motonet</v>
      </c>
      <c r="BD132" s="1" t="str">
        <f t="shared" si="45"/>
        <v>Pierce AB</v>
      </c>
      <c r="BE132" s="1" t="str">
        <f t="shared" si="46"/>
        <v>Retail</v>
      </c>
      <c r="BF132" s="1" t="str">
        <f t="shared" si="47"/>
        <v>TREK</v>
      </c>
      <c r="BG132" t="s">
        <v>5555</v>
      </c>
      <c r="BH132" t="str">
        <f t="shared" si="48"/>
        <v>https://fs.amplifi.io//file?id=90ebf30c-b843-49c4-a6ae-f74b55e9a1a3&amp;variant=thumb&amp;extension=png</v>
      </c>
      <c r="BI132" t="e">
        <v>#N/A</v>
      </c>
      <c r="BJ132" t="e">
        <v>#N/A</v>
      </c>
      <c r="BK132" t="e">
        <v>#N/A</v>
      </c>
      <c r="BL132" t="e">
        <v>#N/A</v>
      </c>
      <c r="BM132" t="e">
        <v>#N/A</v>
      </c>
      <c r="BN132" t="e">
        <v>#N/A</v>
      </c>
      <c r="BO132" t="e">
        <v>#N/A</v>
      </c>
      <c r="BP132" t="e">
        <v>#N/A</v>
      </c>
      <c r="BQ132" t="e">
        <v>#N/A</v>
      </c>
      <c r="BR132" t="e">
        <v>#N/A</v>
      </c>
      <c r="BS132" t="e">
        <v>#N/A</v>
      </c>
    </row>
    <row r="133" spans="1:71" ht="17" x14ac:dyDescent="0.2">
      <c r="A133">
        <v>582</v>
      </c>
      <c r="B133" t="str">
        <f t="shared" si="36"/>
        <v>20001-00024</v>
      </c>
      <c r="C133" t="str">
        <f t="shared" si="36"/>
        <v>20001-00024</v>
      </c>
      <c r="D133" s="7" t="s">
        <v>1564</v>
      </c>
      <c r="E133" s="6" t="s">
        <v>139</v>
      </c>
      <c r="F133" t="s">
        <v>8991</v>
      </c>
      <c r="G133" s="6" t="s">
        <v>1530</v>
      </c>
      <c r="H133" t="s">
        <v>395</v>
      </c>
      <c r="I133" s="6" t="s">
        <v>326</v>
      </c>
      <c r="J133" s="6" t="s">
        <v>5329</v>
      </c>
      <c r="K133" s="6" t="s">
        <v>5333</v>
      </c>
      <c r="L133" s="6" t="s">
        <v>8992</v>
      </c>
      <c r="M133" s="6" t="s">
        <v>5334</v>
      </c>
      <c r="N133" s="6" t="s">
        <v>5359</v>
      </c>
      <c r="Q133" s="6" t="s">
        <v>377</v>
      </c>
      <c r="R133" s="9" t="b">
        <v>1</v>
      </c>
      <c r="S133" s="9" t="b">
        <v>0</v>
      </c>
      <c r="T133" s="6" t="s">
        <v>1564</v>
      </c>
      <c r="U133" s="6" t="s">
        <v>1564</v>
      </c>
      <c r="V133" t="s">
        <v>1565</v>
      </c>
      <c r="W133" t="s">
        <v>1566</v>
      </c>
      <c r="X133" t="s">
        <v>1567</v>
      </c>
      <c r="Y133" t="s">
        <v>5330</v>
      </c>
      <c r="Z133" t="s">
        <v>5330</v>
      </c>
      <c r="AA133" t="s">
        <v>5330</v>
      </c>
      <c r="AB133" t="s">
        <v>5330</v>
      </c>
      <c r="AC133" t="s">
        <v>40</v>
      </c>
      <c r="AD133" t="s">
        <v>41</v>
      </c>
      <c r="AE133" t="s">
        <v>42</v>
      </c>
      <c r="AF133" t="s">
        <v>43</v>
      </c>
      <c r="AG133" t="s">
        <v>5330</v>
      </c>
      <c r="AH133" t="s">
        <v>5330</v>
      </c>
      <c r="AI133" t="s">
        <v>5330</v>
      </c>
      <c r="AJ133" t="s">
        <v>5330</v>
      </c>
      <c r="AK133" s="10">
        <v>22</v>
      </c>
      <c r="AL133" s="10">
        <v>24</v>
      </c>
      <c r="AM133" s="6" t="s">
        <v>331</v>
      </c>
      <c r="AN133" s="6" t="s">
        <v>399</v>
      </c>
      <c r="AO133" s="6" t="s">
        <v>333</v>
      </c>
      <c r="AP133" s="6" t="s">
        <v>9332</v>
      </c>
      <c r="AQ133" s="6" t="str">
        <f t="shared" si="35"/>
        <v>2W Distributor Bike, 2W Distributor - Moto, 2W Distributor, H2, International - Bike, International - Moto, International - AS, International, International - New, Mecanic Sport, Moto Dealers, Motonet, Pierce AB, Retail, TREK</v>
      </c>
      <c r="AR133" s="1" t="str">
        <f t="shared" si="37"/>
        <v>2W Distributor Bike</v>
      </c>
      <c r="AS133" s="1" t="str">
        <f t="shared" si="38"/>
        <v>2W Distributor - Moto</v>
      </c>
      <c r="AT133" s="1" t="str">
        <f t="shared" si="39"/>
        <v>2W Distributor</v>
      </c>
      <c r="AU133" s="1" t="str">
        <f t="shared" si="40"/>
        <v>H2</v>
      </c>
      <c r="AV133" s="1" t="str">
        <f t="shared" si="40"/>
        <v>International - Bike</v>
      </c>
      <c r="AW133" s="1" t="str">
        <f t="shared" si="41"/>
        <v>International - Moto</v>
      </c>
      <c r="AX133" s="1" t="str">
        <f t="shared" si="42"/>
        <v>International - AS</v>
      </c>
      <c r="AY133" s="1" t="str">
        <f t="shared" si="42"/>
        <v>International</v>
      </c>
      <c r="AZ133" s="1" t="str">
        <f t="shared" si="42"/>
        <v>International - New</v>
      </c>
      <c r="BA133" s="1" t="str">
        <f t="shared" si="43"/>
        <v>Mecanic Sport</v>
      </c>
      <c r="BB133" s="1" t="str">
        <f t="shared" si="44"/>
        <v>Moto Dealers</v>
      </c>
      <c r="BC133" s="1" t="str">
        <f t="shared" si="44"/>
        <v>Motonet</v>
      </c>
      <c r="BD133" s="1" t="str">
        <f t="shared" si="45"/>
        <v>Pierce AB</v>
      </c>
      <c r="BE133" s="1" t="str">
        <f t="shared" si="46"/>
        <v>Retail</v>
      </c>
      <c r="BF133" s="1" t="str">
        <f t="shared" si="47"/>
        <v>TREK</v>
      </c>
      <c r="BG133" t="s">
        <v>5232</v>
      </c>
      <c r="BH133" t="str">
        <f t="shared" si="48"/>
        <v>https://fs.amplifi.io//file?id=5a6fc9bb-15d4-4187-a5d6-80a31957c74d&amp;variant=thumb&amp;extension=png</v>
      </c>
      <c r="BI133" t="e">
        <v>#N/A</v>
      </c>
      <c r="BJ133" t="e">
        <v>#N/A</v>
      </c>
      <c r="BK133" t="e">
        <v>#N/A</v>
      </c>
      <c r="BL133" t="e">
        <v>#N/A</v>
      </c>
      <c r="BM133" t="e">
        <v>#N/A</v>
      </c>
      <c r="BN133" t="e">
        <v>#N/A</v>
      </c>
      <c r="BO133" t="e">
        <v>#N/A</v>
      </c>
      <c r="BP133" t="e">
        <v>#N/A</v>
      </c>
      <c r="BQ133" t="e">
        <v>#N/A</v>
      </c>
      <c r="BR133" t="e">
        <v>#N/A</v>
      </c>
      <c r="BS133" t="e">
        <v>#N/A</v>
      </c>
    </row>
    <row r="134" spans="1:71" ht="17" x14ac:dyDescent="0.2">
      <c r="A134">
        <v>586</v>
      </c>
      <c r="B134" t="str">
        <f t="shared" si="36"/>
        <v>20002-00000</v>
      </c>
      <c r="C134" t="str">
        <f t="shared" si="36"/>
        <v>20002-00000</v>
      </c>
      <c r="D134" s="7" t="s">
        <v>412</v>
      </c>
      <c r="E134" s="6" t="s">
        <v>139</v>
      </c>
      <c r="F134" t="s">
        <v>8991</v>
      </c>
      <c r="G134" s="6" t="s">
        <v>353</v>
      </c>
      <c r="H134" t="s">
        <v>413</v>
      </c>
      <c r="I134" s="6" t="s">
        <v>326</v>
      </c>
      <c r="J134" s="6" t="s">
        <v>5329</v>
      </c>
      <c r="K134" s="6" t="s">
        <v>5333</v>
      </c>
      <c r="L134" s="6" t="s">
        <v>8992</v>
      </c>
      <c r="M134" s="6" t="s">
        <v>5334</v>
      </c>
      <c r="N134" s="6" t="s">
        <v>5359</v>
      </c>
      <c r="Q134" s="6" t="s">
        <v>88</v>
      </c>
      <c r="R134" s="9" t="b">
        <v>1</v>
      </c>
      <c r="S134" s="9" t="b">
        <v>1</v>
      </c>
      <c r="T134" s="6" t="s">
        <v>412</v>
      </c>
      <c r="U134" s="6" t="s">
        <v>412</v>
      </c>
      <c r="V134" t="s">
        <v>414</v>
      </c>
      <c r="W134" t="s">
        <v>415</v>
      </c>
      <c r="X134" t="s">
        <v>416</v>
      </c>
      <c r="Y134" t="s">
        <v>5330</v>
      </c>
      <c r="Z134" t="s">
        <v>5330</v>
      </c>
      <c r="AA134" t="s">
        <v>5330</v>
      </c>
      <c r="AB134" t="s">
        <v>5330</v>
      </c>
      <c r="AC134" t="s">
        <v>40</v>
      </c>
      <c r="AD134" t="s">
        <v>41</v>
      </c>
      <c r="AE134" t="s">
        <v>42</v>
      </c>
      <c r="AF134" t="s">
        <v>43</v>
      </c>
      <c r="AG134" t="s">
        <v>5330</v>
      </c>
      <c r="AH134" t="s">
        <v>5330</v>
      </c>
      <c r="AI134" t="s">
        <v>5330</v>
      </c>
      <c r="AJ134" t="s">
        <v>5330</v>
      </c>
      <c r="AK134" s="10">
        <v>25</v>
      </c>
      <c r="AL134" s="10">
        <v>27</v>
      </c>
      <c r="AM134" s="6" t="s">
        <v>331</v>
      </c>
      <c r="AN134" s="6" t="s">
        <v>399</v>
      </c>
      <c r="AO134" s="6" t="s">
        <v>417</v>
      </c>
      <c r="AP134" s="6" t="s">
        <v>9332</v>
      </c>
      <c r="AQ134" s="6" t="str">
        <f t="shared" si="35"/>
        <v>2W Distributor Bike, 2W Distributor - Moto, 2W Distributor, H2, International - Bike, International - Moto, International - AS, International, International - New, Mecanic Sport, Moto Dealers, Motonet, Pierce AB, Retail, TREK</v>
      </c>
      <c r="AR134" s="1" t="str">
        <f t="shared" si="37"/>
        <v>2W Distributor Bike</v>
      </c>
      <c r="AS134" s="1" t="str">
        <f t="shared" si="38"/>
        <v>2W Distributor - Moto</v>
      </c>
      <c r="AT134" s="1" t="str">
        <f t="shared" si="39"/>
        <v>2W Distributor</v>
      </c>
      <c r="AU134" s="1" t="str">
        <f t="shared" si="40"/>
        <v>H2</v>
      </c>
      <c r="AV134" s="1" t="str">
        <f t="shared" si="40"/>
        <v>International - Bike</v>
      </c>
      <c r="AW134" s="1" t="str">
        <f t="shared" si="41"/>
        <v>International - Moto</v>
      </c>
      <c r="AX134" s="1" t="str">
        <f t="shared" si="42"/>
        <v>International - AS</v>
      </c>
      <c r="AY134" s="1" t="str">
        <f t="shared" si="42"/>
        <v>International</v>
      </c>
      <c r="AZ134" s="1" t="str">
        <f t="shared" si="42"/>
        <v>International - New</v>
      </c>
      <c r="BA134" s="1" t="str">
        <f t="shared" si="43"/>
        <v>Mecanic Sport</v>
      </c>
      <c r="BB134" s="1" t="str">
        <f t="shared" si="44"/>
        <v>Moto Dealers</v>
      </c>
      <c r="BC134" s="1" t="str">
        <f t="shared" si="44"/>
        <v>Motonet</v>
      </c>
      <c r="BD134" s="1" t="str">
        <f t="shared" si="45"/>
        <v>Pierce AB</v>
      </c>
      <c r="BE134" s="1" t="str">
        <f t="shared" si="46"/>
        <v>Retail</v>
      </c>
      <c r="BF134" s="1" t="str">
        <f t="shared" si="47"/>
        <v>TREK</v>
      </c>
      <c r="BG134" t="s">
        <v>5153</v>
      </c>
      <c r="BH134" t="str">
        <f t="shared" si="48"/>
        <v>https://fs.amplifi.io//file?id=39fa4a48-fd4b-41b6-ab6f-157f25be0a4e&amp;variant=thumb&amp;extension=png</v>
      </c>
      <c r="BI134" t="s">
        <v>5153</v>
      </c>
    </row>
    <row r="135" spans="1:71" ht="17" x14ac:dyDescent="0.2">
      <c r="A135">
        <v>590</v>
      </c>
      <c r="B135" t="str">
        <f t="shared" si="36"/>
        <v>20002-00004</v>
      </c>
      <c r="C135" t="str">
        <f t="shared" si="36"/>
        <v>20002-00004</v>
      </c>
      <c r="D135" s="7" t="s">
        <v>418</v>
      </c>
      <c r="E135" s="6" t="s">
        <v>139</v>
      </c>
      <c r="F135" t="s">
        <v>8991</v>
      </c>
      <c r="G135" s="6" t="s">
        <v>353</v>
      </c>
      <c r="H135" t="s">
        <v>413</v>
      </c>
      <c r="I135" s="6" t="s">
        <v>326</v>
      </c>
      <c r="J135" s="6" t="s">
        <v>5329</v>
      </c>
      <c r="K135" s="6" t="s">
        <v>5333</v>
      </c>
      <c r="L135" s="6" t="s">
        <v>8992</v>
      </c>
      <c r="M135" s="6" t="s">
        <v>5334</v>
      </c>
      <c r="N135" s="6" t="s">
        <v>5359</v>
      </c>
      <c r="Q135" s="6" t="s">
        <v>359</v>
      </c>
      <c r="R135" s="9" t="b">
        <v>1</v>
      </c>
      <c r="S135" s="9" t="b">
        <v>1</v>
      </c>
      <c r="T135" s="6" t="s">
        <v>418</v>
      </c>
      <c r="U135" s="6" t="s">
        <v>418</v>
      </c>
      <c r="V135" t="s">
        <v>420</v>
      </c>
      <c r="W135" t="s">
        <v>421</v>
      </c>
      <c r="X135" t="s">
        <v>422</v>
      </c>
      <c r="Y135" t="s">
        <v>5330</v>
      </c>
      <c r="Z135" t="s">
        <v>5330</v>
      </c>
      <c r="AA135" t="s">
        <v>5330</v>
      </c>
      <c r="AB135" t="s">
        <v>5330</v>
      </c>
      <c r="AC135" t="s">
        <v>40</v>
      </c>
      <c r="AD135" t="s">
        <v>41</v>
      </c>
      <c r="AE135" t="s">
        <v>42</v>
      </c>
      <c r="AF135" t="s">
        <v>43</v>
      </c>
      <c r="AG135" t="s">
        <v>5330</v>
      </c>
      <c r="AH135" t="s">
        <v>5330</v>
      </c>
      <c r="AI135" t="s">
        <v>5330</v>
      </c>
      <c r="AJ135" t="s">
        <v>5330</v>
      </c>
      <c r="AK135" s="10">
        <v>25</v>
      </c>
      <c r="AL135" s="10">
        <v>27</v>
      </c>
      <c r="AM135" s="6" t="s">
        <v>331</v>
      </c>
      <c r="AN135" s="6" t="s">
        <v>399</v>
      </c>
      <c r="AO135" s="6" t="s">
        <v>417</v>
      </c>
      <c r="AP135" s="6" t="s">
        <v>9332</v>
      </c>
      <c r="AQ135" s="6" t="str">
        <f t="shared" si="35"/>
        <v>2W Distributor Bike, 2W Distributor - Moto, 2W Distributor, H2, International - Bike, International - Moto, International - AS, International, International - New, Mecanic Sport, Moto Dealers, Motonet, Pierce AB, Retail, TREK</v>
      </c>
      <c r="AR135" s="1" t="str">
        <f t="shared" si="37"/>
        <v>2W Distributor Bike</v>
      </c>
      <c r="AS135" s="1" t="str">
        <f t="shared" si="38"/>
        <v>2W Distributor - Moto</v>
      </c>
      <c r="AT135" s="1" t="str">
        <f t="shared" si="39"/>
        <v>2W Distributor</v>
      </c>
      <c r="AU135" s="1" t="str">
        <f t="shared" si="40"/>
        <v>H2</v>
      </c>
      <c r="AV135" s="1" t="str">
        <f t="shared" si="40"/>
        <v>International - Bike</v>
      </c>
      <c r="AW135" s="1" t="str">
        <f t="shared" si="41"/>
        <v>International - Moto</v>
      </c>
      <c r="AX135" s="1" t="str">
        <f t="shared" si="42"/>
        <v>International - AS</v>
      </c>
      <c r="AY135" s="1" t="str">
        <f t="shared" si="42"/>
        <v>International</v>
      </c>
      <c r="AZ135" s="1" t="str">
        <f t="shared" si="42"/>
        <v>International - New</v>
      </c>
      <c r="BA135" s="1" t="str">
        <f t="shared" si="43"/>
        <v>Mecanic Sport</v>
      </c>
      <c r="BB135" s="1" t="str">
        <f t="shared" si="44"/>
        <v>Moto Dealers</v>
      </c>
      <c r="BC135" s="1" t="str">
        <f t="shared" si="44"/>
        <v>Motonet</v>
      </c>
      <c r="BD135" s="1" t="str">
        <f t="shared" si="45"/>
        <v>Pierce AB</v>
      </c>
      <c r="BE135" s="1" t="str">
        <f t="shared" si="46"/>
        <v>Retail</v>
      </c>
      <c r="BF135" s="1" t="str">
        <f t="shared" si="47"/>
        <v>TREK</v>
      </c>
      <c r="BG135" t="s">
        <v>5473</v>
      </c>
      <c r="BH135" t="str">
        <f t="shared" si="48"/>
        <v>https://fs.amplifi.io//file?id=00e4724f-b809-4842-a33e-ec6b9e1aec68&amp;variant=thumb&amp;extension=png</v>
      </c>
      <c r="BI135" t="s">
        <v>6026</v>
      </c>
      <c r="BJ135" t="s">
        <v>5473</v>
      </c>
    </row>
    <row r="136" spans="1:71" ht="17" x14ac:dyDescent="0.2">
      <c r="A136">
        <v>594</v>
      </c>
      <c r="B136" t="str">
        <f t="shared" si="36"/>
        <v>20002-00008</v>
      </c>
      <c r="C136" t="str">
        <f t="shared" si="36"/>
        <v>20002-00008</v>
      </c>
      <c r="D136" s="7" t="s">
        <v>1569</v>
      </c>
      <c r="E136" s="6" t="s">
        <v>139</v>
      </c>
      <c r="F136" t="s">
        <v>8991</v>
      </c>
      <c r="G136" s="6" t="s">
        <v>497</v>
      </c>
      <c r="H136" t="s">
        <v>413</v>
      </c>
      <c r="I136" s="6" t="s">
        <v>326</v>
      </c>
      <c r="J136" s="6" t="s">
        <v>5329</v>
      </c>
      <c r="K136" s="6" t="s">
        <v>5333</v>
      </c>
      <c r="L136" s="6" t="s">
        <v>8992</v>
      </c>
      <c r="M136" s="6" t="s">
        <v>5334</v>
      </c>
      <c r="N136" s="6" t="s">
        <v>5359</v>
      </c>
      <c r="Q136" s="6" t="s">
        <v>389</v>
      </c>
      <c r="R136" s="9" t="b">
        <v>1</v>
      </c>
      <c r="S136" s="9" t="b">
        <v>0</v>
      </c>
      <c r="T136" s="6" t="s">
        <v>1569</v>
      </c>
      <c r="U136" s="6" t="s">
        <v>1569</v>
      </c>
      <c r="V136" t="s">
        <v>1570</v>
      </c>
      <c r="W136" t="s">
        <v>1571</v>
      </c>
      <c r="X136" t="s">
        <v>1572</v>
      </c>
      <c r="Y136" t="s">
        <v>5330</v>
      </c>
      <c r="Z136" t="s">
        <v>5330</v>
      </c>
      <c r="AA136" t="s">
        <v>5330</v>
      </c>
      <c r="AB136" t="s">
        <v>5330</v>
      </c>
      <c r="AC136" t="s">
        <v>40</v>
      </c>
      <c r="AD136" t="s">
        <v>41</v>
      </c>
      <c r="AE136" t="s">
        <v>42</v>
      </c>
      <c r="AF136" t="s">
        <v>43</v>
      </c>
      <c r="AG136" t="s">
        <v>5330</v>
      </c>
      <c r="AH136" t="s">
        <v>5330</v>
      </c>
      <c r="AI136" t="s">
        <v>5330</v>
      </c>
      <c r="AJ136" t="s">
        <v>5330</v>
      </c>
      <c r="AK136" s="10">
        <v>25</v>
      </c>
      <c r="AL136" s="10">
        <v>27</v>
      </c>
      <c r="AM136" s="6" t="s">
        <v>331</v>
      </c>
      <c r="AN136" s="6" t="s">
        <v>399</v>
      </c>
      <c r="AO136" s="6" t="s">
        <v>417</v>
      </c>
      <c r="AP136" s="6" t="s">
        <v>9332</v>
      </c>
      <c r="AQ136" s="6" t="str">
        <f t="shared" si="35"/>
        <v>2W Distributor Bike, 2W Distributor - Moto, 2W Distributor, H2, International - Bike, International - Moto, International - AS, International, International - New, Mecanic Sport, Moto Dealers, Motonet, Pierce AB, Retail, TREK</v>
      </c>
      <c r="AR136" s="1" t="str">
        <f t="shared" si="37"/>
        <v>2W Distributor Bike</v>
      </c>
      <c r="AS136" s="1" t="str">
        <f t="shared" si="38"/>
        <v>2W Distributor - Moto</v>
      </c>
      <c r="AT136" s="1" t="str">
        <f t="shared" si="39"/>
        <v>2W Distributor</v>
      </c>
      <c r="AU136" s="1" t="str">
        <f t="shared" si="40"/>
        <v>H2</v>
      </c>
      <c r="AV136" s="1" t="str">
        <f t="shared" si="40"/>
        <v>International - Bike</v>
      </c>
      <c r="AW136" s="1" t="str">
        <f t="shared" si="41"/>
        <v>International - Moto</v>
      </c>
      <c r="AX136" s="1" t="str">
        <f t="shared" si="42"/>
        <v>International - AS</v>
      </c>
      <c r="AY136" s="1" t="str">
        <f t="shared" si="42"/>
        <v>International</v>
      </c>
      <c r="AZ136" s="1" t="str">
        <f t="shared" si="42"/>
        <v>International - New</v>
      </c>
      <c r="BA136" s="1" t="str">
        <f t="shared" si="43"/>
        <v>Mecanic Sport</v>
      </c>
      <c r="BB136" s="1" t="str">
        <f t="shared" si="44"/>
        <v>Moto Dealers</v>
      </c>
      <c r="BC136" s="1" t="str">
        <f t="shared" si="44"/>
        <v>Motonet</v>
      </c>
      <c r="BD136" s="1" t="str">
        <f t="shared" si="45"/>
        <v>Pierce AB</v>
      </c>
      <c r="BE136" s="1" t="str">
        <f t="shared" si="46"/>
        <v>Retail</v>
      </c>
      <c r="BF136" s="1" t="str">
        <f t="shared" si="47"/>
        <v>TREK</v>
      </c>
      <c r="BG136" t="s">
        <v>5233</v>
      </c>
      <c r="BH136" t="str">
        <f t="shared" si="48"/>
        <v>https://fs.amplifi.io//file?id=f2eebd45-0ffd-46a2-9605-c9375e138c77&amp;variant=thumb&amp;extension=png</v>
      </c>
      <c r="BI136" t="e">
        <v>#N/A</v>
      </c>
      <c r="BJ136" t="e">
        <v>#N/A</v>
      </c>
      <c r="BK136" t="e">
        <v>#N/A</v>
      </c>
      <c r="BL136" t="e">
        <v>#N/A</v>
      </c>
      <c r="BM136" t="e">
        <v>#N/A</v>
      </c>
      <c r="BN136" t="e">
        <v>#N/A</v>
      </c>
      <c r="BO136" t="e">
        <v>#N/A</v>
      </c>
      <c r="BP136" t="e">
        <v>#N/A</v>
      </c>
      <c r="BQ136" t="e">
        <v>#N/A</v>
      </c>
      <c r="BR136" t="e">
        <v>#N/A</v>
      </c>
      <c r="BS136" t="e">
        <v>#N/A</v>
      </c>
    </row>
    <row r="137" spans="1:71" ht="17" x14ac:dyDescent="0.2">
      <c r="A137">
        <v>598</v>
      </c>
      <c r="B137" t="str">
        <f t="shared" si="36"/>
        <v>20002-00012</v>
      </c>
      <c r="C137" t="str">
        <f t="shared" si="36"/>
        <v>20002-00012</v>
      </c>
      <c r="D137" s="7" t="s">
        <v>1575</v>
      </c>
      <c r="E137" s="6" t="s">
        <v>139</v>
      </c>
      <c r="F137" t="s">
        <v>8991</v>
      </c>
      <c r="G137" s="6" t="s">
        <v>1574</v>
      </c>
      <c r="H137" t="s">
        <v>413</v>
      </c>
      <c r="I137" s="6" t="s">
        <v>326</v>
      </c>
      <c r="J137" s="6" t="s">
        <v>5329</v>
      </c>
      <c r="K137" s="6" t="s">
        <v>5333</v>
      </c>
      <c r="L137" s="6" t="s">
        <v>8992</v>
      </c>
      <c r="M137" s="6" t="s">
        <v>5334</v>
      </c>
      <c r="N137" s="6" t="s">
        <v>5359</v>
      </c>
      <c r="Q137" s="6" t="s">
        <v>133</v>
      </c>
      <c r="R137" s="9" t="b">
        <v>1</v>
      </c>
      <c r="S137" s="9" t="b">
        <v>0</v>
      </c>
      <c r="T137" s="6" t="s">
        <v>1575</v>
      </c>
      <c r="U137" s="6" t="s">
        <v>1575</v>
      </c>
      <c r="V137" t="s">
        <v>1576</v>
      </c>
      <c r="W137" t="s">
        <v>1577</v>
      </c>
      <c r="X137" t="s">
        <v>1578</v>
      </c>
      <c r="Y137" t="s">
        <v>5330</v>
      </c>
      <c r="Z137" t="s">
        <v>5330</v>
      </c>
      <c r="AA137" t="s">
        <v>5330</v>
      </c>
      <c r="AB137" t="s">
        <v>5330</v>
      </c>
      <c r="AC137" t="s">
        <v>40</v>
      </c>
      <c r="AD137" t="s">
        <v>41</v>
      </c>
      <c r="AE137" t="s">
        <v>42</v>
      </c>
      <c r="AF137" t="s">
        <v>43</v>
      </c>
      <c r="AG137" t="s">
        <v>5330</v>
      </c>
      <c r="AH137" t="s">
        <v>5330</v>
      </c>
      <c r="AI137" t="s">
        <v>5330</v>
      </c>
      <c r="AJ137" t="s">
        <v>5330</v>
      </c>
      <c r="AK137" s="10">
        <v>25</v>
      </c>
      <c r="AL137" s="10">
        <v>27</v>
      </c>
      <c r="AM137" s="6" t="s">
        <v>331</v>
      </c>
      <c r="AN137" s="6" t="s">
        <v>399</v>
      </c>
      <c r="AO137" s="6" t="s">
        <v>417</v>
      </c>
      <c r="AP137" s="6" t="s">
        <v>9332</v>
      </c>
      <c r="AQ137" s="6" t="str">
        <f t="shared" si="35"/>
        <v>2W Distributor Bike, 2W Distributor - Moto, 2W Distributor, H2, International - Bike, International - Moto, International - AS, International, International - New, Mecanic Sport, Moto Dealers, Motonet, Pierce AB, Retail, TREK</v>
      </c>
      <c r="AR137" s="1" t="str">
        <f t="shared" si="37"/>
        <v>2W Distributor Bike</v>
      </c>
      <c r="AS137" s="1" t="str">
        <f t="shared" si="38"/>
        <v>2W Distributor - Moto</v>
      </c>
      <c r="AT137" s="1" t="str">
        <f t="shared" si="39"/>
        <v>2W Distributor</v>
      </c>
      <c r="AU137" s="1" t="str">
        <f t="shared" si="40"/>
        <v>H2</v>
      </c>
      <c r="AV137" s="1" t="str">
        <f t="shared" si="40"/>
        <v>International - Bike</v>
      </c>
      <c r="AW137" s="1" t="str">
        <f t="shared" si="41"/>
        <v>International - Moto</v>
      </c>
      <c r="AX137" s="1" t="str">
        <f t="shared" si="42"/>
        <v>International - AS</v>
      </c>
      <c r="AY137" s="1" t="str">
        <f t="shared" si="42"/>
        <v>International</v>
      </c>
      <c r="AZ137" s="1" t="str">
        <f t="shared" si="42"/>
        <v>International - New</v>
      </c>
      <c r="BA137" s="1" t="str">
        <f t="shared" si="43"/>
        <v>Mecanic Sport</v>
      </c>
      <c r="BB137" s="1" t="str">
        <f t="shared" si="44"/>
        <v>Moto Dealers</v>
      </c>
      <c r="BC137" s="1" t="str">
        <f t="shared" si="44"/>
        <v>Motonet</v>
      </c>
      <c r="BD137" s="1" t="str">
        <f t="shared" si="45"/>
        <v>Pierce AB</v>
      </c>
      <c r="BE137" s="1" t="str">
        <f t="shared" si="46"/>
        <v>Retail</v>
      </c>
      <c r="BF137" s="1" t="str">
        <f t="shared" si="47"/>
        <v>TREK</v>
      </c>
      <c r="BG137" t="s">
        <v>5556</v>
      </c>
      <c r="BH137" t="str">
        <f t="shared" si="48"/>
        <v>https://fs.amplifi.io//file?id=b7eb781b-890c-4c4d-9b4a-dc949f1181f4&amp;variant=thumb&amp;extension=png</v>
      </c>
      <c r="BI137" t="e">
        <v>#N/A</v>
      </c>
      <c r="BJ137" t="e">
        <v>#N/A</v>
      </c>
      <c r="BK137" t="e">
        <v>#N/A</v>
      </c>
      <c r="BL137" t="e">
        <v>#N/A</v>
      </c>
      <c r="BM137" t="e">
        <v>#N/A</v>
      </c>
      <c r="BN137" t="e">
        <v>#N/A</v>
      </c>
      <c r="BO137" t="e">
        <v>#N/A</v>
      </c>
      <c r="BP137" t="e">
        <v>#N/A</v>
      </c>
      <c r="BQ137" t="e">
        <v>#N/A</v>
      </c>
      <c r="BR137" t="e">
        <v>#N/A</v>
      </c>
      <c r="BS137" t="e">
        <v>#N/A</v>
      </c>
    </row>
    <row r="138" spans="1:71" ht="17" x14ac:dyDescent="0.2">
      <c r="A138">
        <v>602</v>
      </c>
      <c r="B138" t="str">
        <f t="shared" si="36"/>
        <v>20006-00000</v>
      </c>
      <c r="C138" t="str">
        <f t="shared" si="36"/>
        <v>20006-00000</v>
      </c>
      <c r="D138" s="7" t="s">
        <v>423</v>
      </c>
      <c r="E138" s="6" t="s">
        <v>139</v>
      </c>
      <c r="F138" t="s">
        <v>8991</v>
      </c>
      <c r="G138" s="6" t="s">
        <v>424</v>
      </c>
      <c r="H138" t="s">
        <v>425</v>
      </c>
      <c r="I138" s="6" t="s">
        <v>326</v>
      </c>
      <c r="J138" s="6" t="s">
        <v>5329</v>
      </c>
      <c r="K138" s="6" t="s">
        <v>5333</v>
      </c>
      <c r="L138" s="6" t="s">
        <v>8992</v>
      </c>
      <c r="M138" s="6" t="s">
        <v>5334</v>
      </c>
      <c r="N138" s="6" t="s">
        <v>5359</v>
      </c>
      <c r="Q138" s="6" t="s">
        <v>9076</v>
      </c>
      <c r="R138" s="9" t="b">
        <v>1</v>
      </c>
      <c r="S138" s="9" t="b">
        <v>1</v>
      </c>
      <c r="T138" s="6" t="s">
        <v>423</v>
      </c>
      <c r="U138" s="6" t="s">
        <v>423</v>
      </c>
      <c r="V138" t="s">
        <v>426</v>
      </c>
      <c r="W138" t="s">
        <v>427</v>
      </c>
      <c r="X138" t="s">
        <v>428</v>
      </c>
      <c r="Y138" t="s">
        <v>429</v>
      </c>
      <c r="Z138" t="s">
        <v>5330</v>
      </c>
      <c r="AA138" t="s">
        <v>5330</v>
      </c>
      <c r="AB138" t="s">
        <v>5330</v>
      </c>
      <c r="AC138" t="s">
        <v>40</v>
      </c>
      <c r="AD138" t="s">
        <v>41</v>
      </c>
      <c r="AE138" t="s">
        <v>42</v>
      </c>
      <c r="AF138" t="s">
        <v>43</v>
      </c>
      <c r="AG138" t="s">
        <v>44</v>
      </c>
      <c r="AH138" t="s">
        <v>5330</v>
      </c>
      <c r="AI138" t="s">
        <v>5330</v>
      </c>
      <c r="AJ138" t="s">
        <v>5330</v>
      </c>
      <c r="AK138" s="10">
        <v>32</v>
      </c>
      <c r="AL138" s="10">
        <v>34</v>
      </c>
      <c r="AM138" s="6" t="s">
        <v>331</v>
      </c>
      <c r="AN138" s="6" t="s">
        <v>399</v>
      </c>
      <c r="AO138" s="6" t="s">
        <v>417</v>
      </c>
      <c r="AP138" s="6" t="s">
        <v>9333</v>
      </c>
      <c r="AQ138" s="6" t="str">
        <f t="shared" si="35"/>
        <v>2W Distributor Bike, 2W Distributor - Moto, 2W Distributor, H2, International - Bike, International - Moto, International - AS, International, International - New, Mecanic Sport, Moto Dealers, Motonet, Pierce AB, Retail, TREK</v>
      </c>
      <c r="AR138" s="1" t="str">
        <f t="shared" si="37"/>
        <v>2W Distributor Bike</v>
      </c>
      <c r="AS138" s="1" t="str">
        <f t="shared" si="38"/>
        <v>2W Distributor - Moto</v>
      </c>
      <c r="AT138" s="1" t="str">
        <f t="shared" si="39"/>
        <v>2W Distributor</v>
      </c>
      <c r="AU138" s="1" t="str">
        <f t="shared" si="40"/>
        <v>H2</v>
      </c>
      <c r="AV138" s="1" t="str">
        <f t="shared" si="40"/>
        <v>International - Bike</v>
      </c>
      <c r="AW138" s="1" t="str">
        <f t="shared" si="41"/>
        <v>International - Moto</v>
      </c>
      <c r="AX138" s="1" t="str">
        <f t="shared" si="42"/>
        <v>International - AS</v>
      </c>
      <c r="AY138" s="1" t="str">
        <f t="shared" si="42"/>
        <v>International</v>
      </c>
      <c r="AZ138" s="1" t="str">
        <f t="shared" si="42"/>
        <v>International - New</v>
      </c>
      <c r="BA138" s="1" t="str">
        <f t="shared" si="43"/>
        <v>Mecanic Sport</v>
      </c>
      <c r="BB138" s="1" t="str">
        <f t="shared" si="44"/>
        <v>Moto Dealers</v>
      </c>
      <c r="BC138" s="1" t="str">
        <f t="shared" si="44"/>
        <v>Motonet</v>
      </c>
      <c r="BD138" s="1" t="str">
        <f t="shared" si="45"/>
        <v>Pierce AB</v>
      </c>
      <c r="BE138" s="1" t="str">
        <f t="shared" si="46"/>
        <v>Retail</v>
      </c>
      <c r="BF138" s="1" t="str">
        <f t="shared" si="47"/>
        <v>TREK</v>
      </c>
      <c r="BG138" t="s">
        <v>5474</v>
      </c>
      <c r="BH138" t="str">
        <f t="shared" si="48"/>
        <v>https://fs.amplifi.io//file?id=9cd3cdf9-3717-4d55-90f2-832b2a821e9d&amp;variant=thumb&amp;extension=png</v>
      </c>
      <c r="BI138" t="s">
        <v>6027</v>
      </c>
      <c r="BJ138" t="s">
        <v>5474</v>
      </c>
      <c r="BK138" t="s">
        <v>6028</v>
      </c>
      <c r="BL138" t="s">
        <v>6029</v>
      </c>
      <c r="BM138" t="s">
        <v>6030</v>
      </c>
      <c r="BN138" t="s">
        <v>6031</v>
      </c>
    </row>
    <row r="139" spans="1:71" ht="17" x14ac:dyDescent="0.2">
      <c r="A139">
        <v>607</v>
      </c>
      <c r="B139" t="str">
        <f t="shared" si="36"/>
        <v>20009-00000</v>
      </c>
      <c r="C139" t="str">
        <f t="shared" si="36"/>
        <v>20009-00000</v>
      </c>
      <c r="D139" s="7" t="s">
        <v>8310</v>
      </c>
      <c r="E139" s="6" t="s">
        <v>139</v>
      </c>
      <c r="F139" t="s">
        <v>8991</v>
      </c>
      <c r="G139" s="6" t="s">
        <v>353</v>
      </c>
      <c r="H139" t="s">
        <v>9035</v>
      </c>
      <c r="I139" s="6" t="s">
        <v>326</v>
      </c>
      <c r="J139" s="6" t="s">
        <v>5329</v>
      </c>
      <c r="K139" s="6" t="s">
        <v>5333</v>
      </c>
      <c r="L139" s="6" t="s">
        <v>8992</v>
      </c>
      <c r="M139" s="6" t="s">
        <v>5334</v>
      </c>
      <c r="N139" s="6" t="s">
        <v>5362</v>
      </c>
      <c r="Q139" s="6" t="s">
        <v>88</v>
      </c>
      <c r="R139" s="9" t="b">
        <v>1</v>
      </c>
      <c r="S139" s="9" t="b">
        <v>1</v>
      </c>
      <c r="T139" s="6" t="s">
        <v>8310</v>
      </c>
      <c r="U139" s="6" t="s">
        <v>8310</v>
      </c>
      <c r="V139" t="s">
        <v>8311</v>
      </c>
      <c r="W139" t="s">
        <v>8312</v>
      </c>
      <c r="X139" t="s">
        <v>8313</v>
      </c>
      <c r="Y139" t="s">
        <v>8314</v>
      </c>
      <c r="Z139" t="s">
        <v>5330</v>
      </c>
      <c r="AA139" t="s">
        <v>5330</v>
      </c>
      <c r="AB139" t="s">
        <v>5330</v>
      </c>
      <c r="AC139" t="s">
        <v>40</v>
      </c>
      <c r="AD139" t="s">
        <v>41</v>
      </c>
      <c r="AE139" t="s">
        <v>42</v>
      </c>
      <c r="AF139" t="s">
        <v>43</v>
      </c>
      <c r="AG139" t="s">
        <v>44</v>
      </c>
      <c r="AH139" t="s">
        <v>5330</v>
      </c>
      <c r="AI139" t="s">
        <v>5330</v>
      </c>
      <c r="AJ139" t="s">
        <v>5330</v>
      </c>
      <c r="AK139" s="10">
        <v>35</v>
      </c>
      <c r="AL139" s="10">
        <v>37</v>
      </c>
      <c r="AM139" s="6" t="s">
        <v>437</v>
      </c>
      <c r="AN139" s="6" t="s">
        <v>609</v>
      </c>
      <c r="AO139" s="6" t="s">
        <v>1832</v>
      </c>
      <c r="AP139" s="6" t="s">
        <v>9334</v>
      </c>
      <c r="AQ139" s="6" t="str">
        <f t="shared" si="35"/>
        <v>2W Distributor Bike, 2W Distributor - Moto, 2W Distributor, H2, International - Bike, International - Moto, International - AS, International, International - New, Mecanic Sport, Moto Dealers, Motonet, Pierce AB, Retail, TREK</v>
      </c>
      <c r="AR139" s="1" t="str">
        <f t="shared" si="37"/>
        <v>2W Distributor Bike</v>
      </c>
      <c r="AS139" s="1" t="str">
        <f t="shared" si="38"/>
        <v>2W Distributor - Moto</v>
      </c>
      <c r="AT139" s="1" t="str">
        <f t="shared" si="39"/>
        <v>2W Distributor</v>
      </c>
      <c r="AU139" s="1" t="str">
        <f t="shared" si="40"/>
        <v>H2</v>
      </c>
      <c r="AV139" s="1" t="str">
        <f t="shared" si="40"/>
        <v>International - Bike</v>
      </c>
      <c r="AW139" s="1" t="str">
        <f t="shared" si="41"/>
        <v>International - Moto</v>
      </c>
      <c r="AX139" s="1" t="str">
        <f t="shared" si="42"/>
        <v>International - AS</v>
      </c>
      <c r="AY139" s="1" t="str">
        <f t="shared" si="42"/>
        <v>International</v>
      </c>
      <c r="AZ139" s="1" t="str">
        <f t="shared" si="42"/>
        <v>International - New</v>
      </c>
      <c r="BA139" s="1" t="str">
        <f t="shared" si="43"/>
        <v>Mecanic Sport</v>
      </c>
      <c r="BB139" s="1" t="str">
        <f t="shared" si="44"/>
        <v>Moto Dealers</v>
      </c>
      <c r="BC139" s="1" t="str">
        <f t="shared" si="44"/>
        <v>Motonet</v>
      </c>
      <c r="BD139" s="1" t="str">
        <f t="shared" si="45"/>
        <v>Pierce AB</v>
      </c>
      <c r="BE139" s="1" t="str">
        <f t="shared" si="46"/>
        <v>Retail</v>
      </c>
      <c r="BF139" s="1" t="str">
        <f t="shared" si="47"/>
        <v>TREK</v>
      </c>
      <c r="BG139" t="e">
        <v>#N/A</v>
      </c>
      <c r="BH139" t="e">
        <f t="shared" si="48"/>
        <v>#N/A</v>
      </c>
    </row>
    <row r="140" spans="1:71" x14ac:dyDescent="0.2">
      <c r="A140">
        <v>612</v>
      </c>
      <c r="B140" t="str">
        <f t="shared" si="36"/>
        <v>20009-00010</v>
      </c>
      <c r="C140" t="str">
        <f t="shared" si="36"/>
        <v>20009-00010</v>
      </c>
      <c r="D140" s="7" t="s">
        <v>8315</v>
      </c>
      <c r="E140" s="6" t="s">
        <v>139</v>
      </c>
      <c r="F140" t="s">
        <v>8991</v>
      </c>
      <c r="G140" s="6" t="s">
        <v>353</v>
      </c>
      <c r="H140" t="s">
        <v>9035</v>
      </c>
      <c r="I140" s="6" t="s">
        <v>326</v>
      </c>
      <c r="J140" s="6" t="s">
        <v>5329</v>
      </c>
      <c r="K140" s="6" t="s">
        <v>5340</v>
      </c>
      <c r="L140" s="6" t="s">
        <v>8994</v>
      </c>
      <c r="M140" s="6" t="s">
        <v>5334</v>
      </c>
      <c r="N140" s="6" t="s">
        <v>5362</v>
      </c>
      <c r="Q140" s="6" t="s">
        <v>359</v>
      </c>
      <c r="R140" s="9" t="b">
        <v>1</v>
      </c>
      <c r="S140" s="9" t="b">
        <v>1</v>
      </c>
      <c r="T140" s="6" t="s">
        <v>8315</v>
      </c>
      <c r="U140" s="6" t="s">
        <v>8315</v>
      </c>
      <c r="V140" t="s">
        <v>8316</v>
      </c>
      <c r="W140" t="s">
        <v>8317</v>
      </c>
      <c r="X140" t="s">
        <v>8318</v>
      </c>
      <c r="Y140" t="s">
        <v>8319</v>
      </c>
      <c r="Z140" t="s">
        <v>5330</v>
      </c>
      <c r="AA140" t="s">
        <v>5330</v>
      </c>
      <c r="AB140" t="s">
        <v>5330</v>
      </c>
      <c r="AC140" t="s">
        <v>40</v>
      </c>
      <c r="AD140" t="s">
        <v>41</v>
      </c>
      <c r="AE140" t="s">
        <v>42</v>
      </c>
      <c r="AF140" t="s">
        <v>43</v>
      </c>
      <c r="AG140" t="s">
        <v>44</v>
      </c>
      <c r="AH140" t="s">
        <v>5330</v>
      </c>
      <c r="AI140" t="s">
        <v>5330</v>
      </c>
      <c r="AJ140" t="s">
        <v>5330</v>
      </c>
      <c r="AK140" s="10">
        <v>35</v>
      </c>
      <c r="AL140" s="10">
        <v>37</v>
      </c>
      <c r="AM140" s="6" t="s">
        <v>437</v>
      </c>
      <c r="AN140" s="6" t="s">
        <v>609</v>
      </c>
      <c r="AO140" s="6" t="s">
        <v>1832</v>
      </c>
      <c r="AP140" s="6" t="s">
        <v>9334</v>
      </c>
      <c r="AQ140" s="6" t="str">
        <f t="shared" si="35"/>
        <v>removed, removed, removed, removed, removed, removed, removed, removed, removed, removed, removed, removed, removed, removed, removed</v>
      </c>
      <c r="AR140" s="11" t="s">
        <v>9461</v>
      </c>
      <c r="AS140" s="11" t="s">
        <v>9461</v>
      </c>
      <c r="AT140" s="11" t="s">
        <v>9461</v>
      </c>
      <c r="AU140" s="11" t="s">
        <v>9461</v>
      </c>
      <c r="AV140" s="11" t="s">
        <v>9461</v>
      </c>
      <c r="AW140" s="11" t="s">
        <v>9461</v>
      </c>
      <c r="AX140" s="11" t="s">
        <v>9461</v>
      </c>
      <c r="AY140" s="11" t="s">
        <v>9461</v>
      </c>
      <c r="AZ140" s="11" t="s">
        <v>9461</v>
      </c>
      <c r="BA140" s="11" t="s">
        <v>9461</v>
      </c>
      <c r="BB140" s="11" t="s">
        <v>9461</v>
      </c>
      <c r="BC140" s="11" t="s">
        <v>9461</v>
      </c>
      <c r="BD140" s="11" t="s">
        <v>9461</v>
      </c>
      <c r="BE140" s="11" t="s">
        <v>9461</v>
      </c>
      <c r="BF140" s="11" t="s">
        <v>9461</v>
      </c>
      <c r="BG140" t="e">
        <v>#N/A</v>
      </c>
      <c r="BH140" t="e">
        <f t="shared" si="48"/>
        <v>#N/A</v>
      </c>
    </row>
    <row r="141" spans="1:71" ht="17" x14ac:dyDescent="0.2">
      <c r="A141">
        <v>617</v>
      </c>
      <c r="B141" t="str">
        <f t="shared" si="36"/>
        <v>20012-00000</v>
      </c>
      <c r="C141" t="str">
        <f t="shared" si="36"/>
        <v>20012-00000</v>
      </c>
      <c r="D141" s="7" t="s">
        <v>430</v>
      </c>
      <c r="E141" s="6" t="s">
        <v>139</v>
      </c>
      <c r="F141" t="s">
        <v>8991</v>
      </c>
      <c r="G141" s="6" t="s">
        <v>353</v>
      </c>
      <c r="H141" t="s">
        <v>9041</v>
      </c>
      <c r="I141" s="6" t="s">
        <v>326</v>
      </c>
      <c r="J141" s="6" t="s">
        <v>5329</v>
      </c>
      <c r="K141" s="6" t="s">
        <v>5333</v>
      </c>
      <c r="L141" s="6" t="s">
        <v>8992</v>
      </c>
      <c r="M141" s="6" t="s">
        <v>5334</v>
      </c>
      <c r="N141" s="6" t="s">
        <v>5362</v>
      </c>
      <c r="Q141" s="6" t="s">
        <v>432</v>
      </c>
      <c r="R141" s="9" t="b">
        <v>1</v>
      </c>
      <c r="S141" s="9" t="b">
        <v>1</v>
      </c>
      <c r="T141" s="6" t="s">
        <v>430</v>
      </c>
      <c r="U141" s="6" t="s">
        <v>430</v>
      </c>
      <c r="V141" t="s">
        <v>433</v>
      </c>
      <c r="W141" t="s">
        <v>434</v>
      </c>
      <c r="X141" t="s">
        <v>435</v>
      </c>
      <c r="Y141" t="s">
        <v>436</v>
      </c>
      <c r="Z141" t="s">
        <v>5330</v>
      </c>
      <c r="AA141" t="s">
        <v>5330</v>
      </c>
      <c r="AB141" t="s">
        <v>5330</v>
      </c>
      <c r="AC141" t="s">
        <v>40</v>
      </c>
      <c r="AD141" t="s">
        <v>41</v>
      </c>
      <c r="AE141" t="s">
        <v>42</v>
      </c>
      <c r="AF141" t="s">
        <v>43</v>
      </c>
      <c r="AG141" t="s">
        <v>44</v>
      </c>
      <c r="AH141" t="s">
        <v>5330</v>
      </c>
      <c r="AI141" t="s">
        <v>5330</v>
      </c>
      <c r="AJ141" t="s">
        <v>5330</v>
      </c>
      <c r="AK141" s="10">
        <v>39</v>
      </c>
      <c r="AL141" s="10">
        <v>41</v>
      </c>
      <c r="AM141" s="6" t="s">
        <v>437</v>
      </c>
      <c r="AN141" s="6" t="s">
        <v>609</v>
      </c>
      <c r="AO141" s="6" t="s">
        <v>439</v>
      </c>
      <c r="AP141" s="6" t="s">
        <v>9335</v>
      </c>
      <c r="AQ141" s="6" t="str">
        <f t="shared" si="35"/>
        <v>2W Distributor Bike, 2W Distributor - Moto, 2W Distributor, H2, International - Bike, International - Moto, International - AS, International, International - New, Mecanic Sport, Moto Dealers, Motonet, Pierce AB, Retail, TREK</v>
      </c>
      <c r="AR141" s="1" t="str">
        <f t="shared" si="37"/>
        <v>2W Distributor Bike</v>
      </c>
      <c r="AS141" s="1" t="str">
        <f t="shared" si="38"/>
        <v>2W Distributor - Moto</v>
      </c>
      <c r="AT141" s="1" t="str">
        <f t="shared" si="39"/>
        <v>2W Distributor</v>
      </c>
      <c r="AU141" s="1" t="str">
        <f t="shared" si="40"/>
        <v>H2</v>
      </c>
      <c r="AV141" s="1" t="str">
        <f t="shared" si="40"/>
        <v>International - Bike</v>
      </c>
      <c r="AW141" s="1" t="str">
        <f t="shared" si="41"/>
        <v>International - Moto</v>
      </c>
      <c r="AX141" s="1" t="str">
        <f t="shared" si="42"/>
        <v>International - AS</v>
      </c>
      <c r="AY141" s="1" t="str">
        <f t="shared" si="42"/>
        <v>International</v>
      </c>
      <c r="AZ141" s="1" t="str">
        <f t="shared" si="42"/>
        <v>International - New</v>
      </c>
      <c r="BA141" s="1" t="str">
        <f t="shared" si="43"/>
        <v>Mecanic Sport</v>
      </c>
      <c r="BB141" s="1" t="str">
        <f t="shared" si="44"/>
        <v>Moto Dealers</v>
      </c>
      <c r="BC141" s="1" t="str">
        <f t="shared" si="44"/>
        <v>Motonet</v>
      </c>
      <c r="BD141" s="1" t="str">
        <f t="shared" si="45"/>
        <v>Pierce AB</v>
      </c>
      <c r="BE141" s="1" t="str">
        <f t="shared" si="46"/>
        <v>Retail</v>
      </c>
      <c r="BF141" s="1" t="str">
        <f t="shared" si="47"/>
        <v>TREK</v>
      </c>
      <c r="BG141" t="s">
        <v>5154</v>
      </c>
      <c r="BH141" t="str">
        <f t="shared" si="48"/>
        <v>https://fs.amplifi.io//file?id=1c189235-d331-47d6-b6fa-2dc702591334&amp;variant=thumb&amp;extension=png</v>
      </c>
      <c r="BI141" t="s">
        <v>5154</v>
      </c>
      <c r="BJ141" t="s">
        <v>6032</v>
      </c>
    </row>
    <row r="142" spans="1:71" ht="17" x14ac:dyDescent="0.2">
      <c r="A142">
        <v>622</v>
      </c>
      <c r="B142" t="str">
        <f t="shared" ref="B142:C161" si="49">C142</f>
        <v>20014-00000</v>
      </c>
      <c r="C142" t="str">
        <f t="shared" si="49"/>
        <v>20014-00000</v>
      </c>
      <c r="D142" s="7" t="s">
        <v>441</v>
      </c>
      <c r="E142" s="6" t="s">
        <v>139</v>
      </c>
      <c r="F142" t="s">
        <v>8991</v>
      </c>
      <c r="G142" s="6" t="s">
        <v>442</v>
      </c>
      <c r="H142" t="s">
        <v>443</v>
      </c>
      <c r="I142" s="6" t="s">
        <v>326</v>
      </c>
      <c r="J142" s="6" t="s">
        <v>5329</v>
      </c>
      <c r="K142" s="6" t="s">
        <v>5333</v>
      </c>
      <c r="L142" s="6" t="s">
        <v>8992</v>
      </c>
      <c r="M142" s="6" t="s">
        <v>5334</v>
      </c>
      <c r="N142" s="6" t="s">
        <v>5363</v>
      </c>
      <c r="Q142" s="6" t="s">
        <v>88</v>
      </c>
      <c r="R142" s="9" t="b">
        <v>1</v>
      </c>
      <c r="S142" s="9" t="b">
        <v>1</v>
      </c>
      <c r="T142" s="6" t="s">
        <v>441</v>
      </c>
      <c r="U142" s="6" t="s">
        <v>441</v>
      </c>
      <c r="V142" t="s">
        <v>444</v>
      </c>
      <c r="W142" t="s">
        <v>445</v>
      </c>
      <c r="X142" t="s">
        <v>446</v>
      </c>
      <c r="Y142" t="s">
        <v>447</v>
      </c>
      <c r="Z142" t="s">
        <v>5330</v>
      </c>
      <c r="AA142" t="s">
        <v>5330</v>
      </c>
      <c r="AB142" t="s">
        <v>5330</v>
      </c>
      <c r="AC142" t="s">
        <v>40</v>
      </c>
      <c r="AD142" t="s">
        <v>41</v>
      </c>
      <c r="AE142" t="s">
        <v>42</v>
      </c>
      <c r="AF142" t="s">
        <v>43</v>
      </c>
      <c r="AG142" t="s">
        <v>44</v>
      </c>
      <c r="AH142" t="s">
        <v>5330</v>
      </c>
      <c r="AI142" t="s">
        <v>5330</v>
      </c>
      <c r="AJ142" t="s">
        <v>5330</v>
      </c>
      <c r="AK142" s="10">
        <v>39</v>
      </c>
      <c r="AL142" s="10">
        <v>44</v>
      </c>
      <c r="AM142" s="6" t="s">
        <v>448</v>
      </c>
      <c r="AN142" s="6" t="s">
        <v>449</v>
      </c>
      <c r="AO142" s="6" t="s">
        <v>9275</v>
      </c>
      <c r="AP142" s="6" t="s">
        <v>9336</v>
      </c>
      <c r="AQ142" s="6" t="str">
        <f t="shared" si="35"/>
        <v>2W Distributor Bike, 2W Distributor - Moto, 2W Distributor, H2, International - Bike, International - Moto, International - AS, International, International - New, Mecanic Sport, Moto Dealers, Motonet, Pierce AB, Retail, TREK</v>
      </c>
      <c r="AR142" s="1" t="str">
        <f t="shared" si="37"/>
        <v>2W Distributor Bike</v>
      </c>
      <c r="AS142" s="1" t="str">
        <f t="shared" si="38"/>
        <v>2W Distributor - Moto</v>
      </c>
      <c r="AT142" s="1" t="str">
        <f t="shared" si="39"/>
        <v>2W Distributor</v>
      </c>
      <c r="AU142" s="1" t="str">
        <f t="shared" si="40"/>
        <v>H2</v>
      </c>
      <c r="AV142" s="1" t="str">
        <f t="shared" si="40"/>
        <v>International - Bike</v>
      </c>
      <c r="AW142" s="1" t="str">
        <f t="shared" si="41"/>
        <v>International - Moto</v>
      </c>
      <c r="AX142" s="1" t="str">
        <f t="shared" si="42"/>
        <v>International - AS</v>
      </c>
      <c r="AY142" s="1" t="str">
        <f t="shared" si="42"/>
        <v>International</v>
      </c>
      <c r="AZ142" s="1" t="str">
        <f t="shared" si="42"/>
        <v>International - New</v>
      </c>
      <c r="BA142" s="1" t="str">
        <f t="shared" si="43"/>
        <v>Mecanic Sport</v>
      </c>
      <c r="BB142" s="1" t="str">
        <f t="shared" si="44"/>
        <v>Moto Dealers</v>
      </c>
      <c r="BC142" s="1" t="str">
        <f t="shared" si="44"/>
        <v>Motonet</v>
      </c>
      <c r="BD142" s="1" t="str">
        <f t="shared" si="45"/>
        <v>Pierce AB</v>
      </c>
      <c r="BE142" s="1" t="str">
        <f t="shared" si="46"/>
        <v>Retail</v>
      </c>
      <c r="BF142" s="1" t="str">
        <f t="shared" si="47"/>
        <v>TREK</v>
      </c>
      <c r="BG142" t="s">
        <v>5475</v>
      </c>
      <c r="BH142" t="str">
        <f t="shared" si="48"/>
        <v>https://fs.amplifi.io//file?id=e0feb616-3601-42cd-a8a7-0db4eb0f272f&amp;variant=thumb&amp;extension=png</v>
      </c>
      <c r="BI142" t="s">
        <v>6033</v>
      </c>
      <c r="BJ142" t="s">
        <v>6034</v>
      </c>
      <c r="BK142" t="s">
        <v>6035</v>
      </c>
      <c r="BL142" t="s">
        <v>5475</v>
      </c>
      <c r="BM142" t="s">
        <v>6036</v>
      </c>
      <c r="BN142" t="s">
        <v>6037</v>
      </c>
    </row>
    <row r="143" spans="1:71" ht="17" x14ac:dyDescent="0.2">
      <c r="A143">
        <v>627</v>
      </c>
      <c r="B143" t="str">
        <f t="shared" si="49"/>
        <v>20014-00005</v>
      </c>
      <c r="C143" t="str">
        <f t="shared" si="49"/>
        <v>20014-00005</v>
      </c>
      <c r="D143" s="7" t="s">
        <v>452</v>
      </c>
      <c r="E143" s="6" t="s">
        <v>139</v>
      </c>
      <c r="F143" t="s">
        <v>8991</v>
      </c>
      <c r="G143" s="6" t="s">
        <v>442</v>
      </c>
      <c r="H143" t="s">
        <v>443</v>
      </c>
      <c r="I143" s="6" t="s">
        <v>326</v>
      </c>
      <c r="J143" s="6" t="s">
        <v>5329</v>
      </c>
      <c r="K143" s="6" t="s">
        <v>5333</v>
      </c>
      <c r="L143" s="6" t="s">
        <v>8992</v>
      </c>
      <c r="M143" s="6" t="s">
        <v>5334</v>
      </c>
      <c r="N143" s="6" t="s">
        <v>5363</v>
      </c>
      <c r="Q143" s="6" t="s">
        <v>359</v>
      </c>
      <c r="R143" s="9" t="b">
        <v>1</v>
      </c>
      <c r="S143" s="9" t="b">
        <v>1</v>
      </c>
      <c r="T143" s="6" t="s">
        <v>452</v>
      </c>
      <c r="U143" s="6" t="s">
        <v>452</v>
      </c>
      <c r="V143" t="s">
        <v>453</v>
      </c>
      <c r="W143" t="s">
        <v>454</v>
      </c>
      <c r="X143" t="s">
        <v>455</v>
      </c>
      <c r="Y143" t="s">
        <v>456</v>
      </c>
      <c r="Z143" t="s">
        <v>5330</v>
      </c>
      <c r="AA143" t="s">
        <v>5330</v>
      </c>
      <c r="AB143" t="s">
        <v>5330</v>
      </c>
      <c r="AC143" t="s">
        <v>40</v>
      </c>
      <c r="AD143" t="s">
        <v>41</v>
      </c>
      <c r="AE143" t="s">
        <v>42</v>
      </c>
      <c r="AF143" t="s">
        <v>43</v>
      </c>
      <c r="AG143" t="s">
        <v>44</v>
      </c>
      <c r="AH143" t="s">
        <v>5330</v>
      </c>
      <c r="AI143" t="s">
        <v>5330</v>
      </c>
      <c r="AJ143" t="s">
        <v>5330</v>
      </c>
      <c r="AK143" s="10">
        <v>39</v>
      </c>
      <c r="AL143" s="10">
        <v>44</v>
      </c>
      <c r="AM143" s="6" t="s">
        <v>448</v>
      </c>
      <c r="AN143" s="6" t="s">
        <v>449</v>
      </c>
      <c r="AO143" s="6" t="s">
        <v>9275</v>
      </c>
      <c r="AP143" s="6" t="s">
        <v>9336</v>
      </c>
      <c r="AQ143" s="6" t="str">
        <f t="shared" si="35"/>
        <v>2W Distributor Bike, 2W Distributor - Moto, 2W Distributor, H2, International - Bike, International - Moto, International - AS, International, International - New, Mecanic Sport, Moto Dealers, Motonet, Pierce AB, Retail, TREK</v>
      </c>
      <c r="AR143" s="1" t="str">
        <f t="shared" si="37"/>
        <v>2W Distributor Bike</v>
      </c>
      <c r="AS143" s="1" t="str">
        <f t="shared" si="38"/>
        <v>2W Distributor - Moto</v>
      </c>
      <c r="AT143" s="1" t="str">
        <f t="shared" si="39"/>
        <v>2W Distributor</v>
      </c>
      <c r="AU143" s="1" t="str">
        <f t="shared" si="40"/>
        <v>H2</v>
      </c>
      <c r="AV143" s="1" t="str">
        <f t="shared" si="40"/>
        <v>International - Bike</v>
      </c>
      <c r="AW143" s="1" t="str">
        <f t="shared" si="41"/>
        <v>International - Moto</v>
      </c>
      <c r="AX143" s="1" t="str">
        <f t="shared" si="42"/>
        <v>International - AS</v>
      </c>
      <c r="AY143" s="1" t="str">
        <f t="shared" si="42"/>
        <v>International</v>
      </c>
      <c r="AZ143" s="1" t="str">
        <f t="shared" si="42"/>
        <v>International - New</v>
      </c>
      <c r="BA143" s="1" t="str">
        <f t="shared" si="43"/>
        <v>Mecanic Sport</v>
      </c>
      <c r="BB143" s="1" t="str">
        <f t="shared" si="44"/>
        <v>Moto Dealers</v>
      </c>
      <c r="BC143" s="1" t="str">
        <f t="shared" si="44"/>
        <v>Motonet</v>
      </c>
      <c r="BD143" s="1" t="str">
        <f t="shared" si="45"/>
        <v>Pierce AB</v>
      </c>
      <c r="BE143" s="1" t="str">
        <f t="shared" si="46"/>
        <v>Retail</v>
      </c>
      <c r="BF143" s="1" t="str">
        <f t="shared" si="47"/>
        <v>TREK</v>
      </c>
      <c r="BG143" t="s">
        <v>5476</v>
      </c>
      <c r="BH143" t="str">
        <f t="shared" si="48"/>
        <v>https://fs.amplifi.io//file?id=e8472c9c-16fb-44f4-be13-12a3cd2e5bf9&amp;variant=thumb&amp;extension=png</v>
      </c>
      <c r="BI143" t="s">
        <v>6038</v>
      </c>
      <c r="BJ143" t="s">
        <v>6039</v>
      </c>
      <c r="BK143" t="s">
        <v>6040</v>
      </c>
      <c r="BL143" t="s">
        <v>6041</v>
      </c>
      <c r="BM143" t="s">
        <v>6042</v>
      </c>
      <c r="BN143" t="s">
        <v>5476</v>
      </c>
    </row>
    <row r="144" spans="1:71" ht="17" x14ac:dyDescent="0.2">
      <c r="A144">
        <v>632</v>
      </c>
      <c r="B144" t="str">
        <f t="shared" si="49"/>
        <v>20014-00010</v>
      </c>
      <c r="C144" t="str">
        <f t="shared" si="49"/>
        <v>20014-00010</v>
      </c>
      <c r="D144" s="7" t="s">
        <v>457</v>
      </c>
      <c r="E144" s="6" t="s">
        <v>139</v>
      </c>
      <c r="F144" t="s">
        <v>8991</v>
      </c>
      <c r="G144" s="6" t="s">
        <v>442</v>
      </c>
      <c r="H144" t="s">
        <v>443</v>
      </c>
      <c r="I144" s="6" t="s">
        <v>326</v>
      </c>
      <c r="J144" s="6" t="s">
        <v>5329</v>
      </c>
      <c r="K144" s="6" t="s">
        <v>5333</v>
      </c>
      <c r="L144" s="6" t="s">
        <v>8992</v>
      </c>
      <c r="M144" s="6" t="s">
        <v>5334</v>
      </c>
      <c r="N144" s="6" t="s">
        <v>5363</v>
      </c>
      <c r="Q144" s="6" t="s">
        <v>458</v>
      </c>
      <c r="R144" s="9" t="b">
        <v>1</v>
      </c>
      <c r="S144" s="9" t="b">
        <v>1</v>
      </c>
      <c r="T144" s="6" t="s">
        <v>457</v>
      </c>
      <c r="U144" s="6" t="s">
        <v>457</v>
      </c>
      <c r="V144" t="s">
        <v>459</v>
      </c>
      <c r="W144" t="s">
        <v>460</v>
      </c>
      <c r="X144" t="s">
        <v>461</v>
      </c>
      <c r="Y144" t="s">
        <v>462</v>
      </c>
      <c r="Z144" t="s">
        <v>5330</v>
      </c>
      <c r="AA144" t="s">
        <v>5330</v>
      </c>
      <c r="AB144" t="s">
        <v>5330</v>
      </c>
      <c r="AC144" t="s">
        <v>40</v>
      </c>
      <c r="AD144" t="s">
        <v>41</v>
      </c>
      <c r="AE144" t="s">
        <v>42</v>
      </c>
      <c r="AF144" t="s">
        <v>43</v>
      </c>
      <c r="AG144" t="s">
        <v>44</v>
      </c>
      <c r="AH144" t="s">
        <v>5330</v>
      </c>
      <c r="AI144" t="s">
        <v>5330</v>
      </c>
      <c r="AJ144" t="s">
        <v>5330</v>
      </c>
      <c r="AK144" s="10">
        <v>39</v>
      </c>
      <c r="AL144" s="10">
        <v>44</v>
      </c>
      <c r="AM144" s="6" t="s">
        <v>448</v>
      </c>
      <c r="AN144" s="6" t="s">
        <v>449</v>
      </c>
      <c r="AO144" s="6" t="s">
        <v>9275</v>
      </c>
      <c r="AP144" s="6" t="s">
        <v>9336</v>
      </c>
      <c r="AQ144" s="6" t="str">
        <f t="shared" si="35"/>
        <v>2W Distributor Bike, 2W Distributor - Moto, 2W Distributor, H2, International - Bike, International - Moto, International - AS, International, International - New, Mecanic Sport, Moto Dealers, Motonet, Pierce AB, Retail, TREK</v>
      </c>
      <c r="AR144" s="1" t="str">
        <f t="shared" si="37"/>
        <v>2W Distributor Bike</v>
      </c>
      <c r="AS144" s="1" t="str">
        <f t="shared" si="38"/>
        <v>2W Distributor - Moto</v>
      </c>
      <c r="AT144" s="1" t="str">
        <f t="shared" si="39"/>
        <v>2W Distributor</v>
      </c>
      <c r="AU144" s="1" t="str">
        <f t="shared" si="40"/>
        <v>H2</v>
      </c>
      <c r="AV144" s="1" t="str">
        <f t="shared" si="40"/>
        <v>International - Bike</v>
      </c>
      <c r="AW144" s="1" t="str">
        <f t="shared" si="41"/>
        <v>International - Moto</v>
      </c>
      <c r="AX144" s="1" t="str">
        <f t="shared" si="42"/>
        <v>International - AS</v>
      </c>
      <c r="AY144" s="1" t="str">
        <f t="shared" si="42"/>
        <v>International</v>
      </c>
      <c r="AZ144" s="1" t="str">
        <f t="shared" si="42"/>
        <v>International - New</v>
      </c>
      <c r="BA144" s="1" t="str">
        <f t="shared" si="43"/>
        <v>Mecanic Sport</v>
      </c>
      <c r="BB144" s="1" t="str">
        <f t="shared" si="44"/>
        <v>Moto Dealers</v>
      </c>
      <c r="BC144" s="1" t="str">
        <f t="shared" si="44"/>
        <v>Motonet</v>
      </c>
      <c r="BD144" s="1" t="str">
        <f t="shared" si="45"/>
        <v>Pierce AB</v>
      </c>
      <c r="BE144" s="1" t="str">
        <f t="shared" si="46"/>
        <v>Retail</v>
      </c>
      <c r="BF144" s="1" t="str">
        <f t="shared" si="47"/>
        <v>TREK</v>
      </c>
      <c r="BG144" t="s">
        <v>5477</v>
      </c>
      <c r="BH144" t="str">
        <f t="shared" si="48"/>
        <v>https://fs.amplifi.io//file?id=0bc769d2-386a-4426-b9af-b2e91fc8a5e1&amp;variant=thumb&amp;extension=png</v>
      </c>
      <c r="BI144" t="s">
        <v>6043</v>
      </c>
      <c r="BJ144" t="s">
        <v>6044</v>
      </c>
      <c r="BK144" t="s">
        <v>6045</v>
      </c>
      <c r="BL144" t="s">
        <v>5477</v>
      </c>
      <c r="BM144" t="s">
        <v>6046</v>
      </c>
      <c r="BN144" t="s">
        <v>6047</v>
      </c>
    </row>
    <row r="145" spans="1:71" ht="17" x14ac:dyDescent="0.2">
      <c r="A145">
        <v>637</v>
      </c>
      <c r="B145" t="str">
        <f t="shared" si="49"/>
        <v>20014-00015</v>
      </c>
      <c r="C145" t="str">
        <f t="shared" si="49"/>
        <v>20014-00015</v>
      </c>
      <c r="D145" s="7" t="s">
        <v>463</v>
      </c>
      <c r="E145" s="6" t="s">
        <v>139</v>
      </c>
      <c r="F145" t="s">
        <v>8991</v>
      </c>
      <c r="G145" s="6" t="s">
        <v>442</v>
      </c>
      <c r="H145" t="s">
        <v>443</v>
      </c>
      <c r="I145" s="6" t="s">
        <v>326</v>
      </c>
      <c r="J145" s="6" t="s">
        <v>5329</v>
      </c>
      <c r="K145" s="6" t="s">
        <v>5333</v>
      </c>
      <c r="L145" s="6" t="s">
        <v>8992</v>
      </c>
      <c r="M145" s="6" t="s">
        <v>5334</v>
      </c>
      <c r="N145" s="6" t="s">
        <v>5363</v>
      </c>
      <c r="Q145" s="6" t="s">
        <v>464</v>
      </c>
      <c r="R145" s="9" t="b">
        <v>1</v>
      </c>
      <c r="S145" s="9" t="b">
        <v>1</v>
      </c>
      <c r="T145" s="6" t="s">
        <v>463</v>
      </c>
      <c r="U145" s="6" t="s">
        <v>463</v>
      </c>
      <c r="V145" t="s">
        <v>465</v>
      </c>
      <c r="W145" t="s">
        <v>466</v>
      </c>
      <c r="X145" t="s">
        <v>467</v>
      </c>
      <c r="Y145" t="s">
        <v>468</v>
      </c>
      <c r="Z145" t="s">
        <v>5330</v>
      </c>
      <c r="AA145" t="s">
        <v>5330</v>
      </c>
      <c r="AB145" t="s">
        <v>5330</v>
      </c>
      <c r="AC145" t="s">
        <v>40</v>
      </c>
      <c r="AD145" t="s">
        <v>41</v>
      </c>
      <c r="AE145" t="s">
        <v>42</v>
      </c>
      <c r="AF145" t="s">
        <v>43</v>
      </c>
      <c r="AG145" t="s">
        <v>44</v>
      </c>
      <c r="AH145" t="s">
        <v>5330</v>
      </c>
      <c r="AI145" t="s">
        <v>5330</v>
      </c>
      <c r="AJ145" t="s">
        <v>5330</v>
      </c>
      <c r="AK145" s="10">
        <v>39</v>
      </c>
      <c r="AL145" s="10">
        <v>44</v>
      </c>
      <c r="AM145" s="6" t="s">
        <v>448</v>
      </c>
      <c r="AN145" s="6" t="s">
        <v>449</v>
      </c>
      <c r="AO145" s="6" t="s">
        <v>9275</v>
      </c>
      <c r="AP145" s="6" t="s">
        <v>9336</v>
      </c>
      <c r="AQ145" s="6" t="str">
        <f t="shared" si="35"/>
        <v>2W Distributor Bike, 2W Distributor - Moto, 2W Distributor, H2, International - Bike, International - Moto, International - AS, International, International - New, Mecanic Sport, Moto Dealers, Motonet, Pierce AB, Retail, TREK</v>
      </c>
      <c r="AR145" s="1" t="str">
        <f t="shared" si="37"/>
        <v>2W Distributor Bike</v>
      </c>
      <c r="AS145" s="1" t="str">
        <f t="shared" si="38"/>
        <v>2W Distributor - Moto</v>
      </c>
      <c r="AT145" s="1" t="str">
        <f t="shared" si="39"/>
        <v>2W Distributor</v>
      </c>
      <c r="AU145" s="1" t="str">
        <f t="shared" si="40"/>
        <v>H2</v>
      </c>
      <c r="AV145" s="1" t="str">
        <f t="shared" si="40"/>
        <v>International - Bike</v>
      </c>
      <c r="AW145" s="1" t="str">
        <f t="shared" si="41"/>
        <v>International - Moto</v>
      </c>
      <c r="AX145" s="1" t="str">
        <f t="shared" si="42"/>
        <v>International - AS</v>
      </c>
      <c r="AY145" s="1" t="str">
        <f t="shared" si="42"/>
        <v>International</v>
      </c>
      <c r="AZ145" s="1" t="str">
        <f t="shared" si="42"/>
        <v>International - New</v>
      </c>
      <c r="BA145" s="1" t="str">
        <f t="shared" si="43"/>
        <v>Mecanic Sport</v>
      </c>
      <c r="BB145" s="1" t="str">
        <f t="shared" si="44"/>
        <v>Moto Dealers</v>
      </c>
      <c r="BC145" s="1" t="str">
        <f t="shared" si="44"/>
        <v>Motonet</v>
      </c>
      <c r="BD145" s="1" t="str">
        <f t="shared" si="45"/>
        <v>Pierce AB</v>
      </c>
      <c r="BE145" s="1" t="str">
        <f t="shared" si="46"/>
        <v>Retail</v>
      </c>
      <c r="BF145" s="1" t="str">
        <f t="shared" si="47"/>
        <v>TREK</v>
      </c>
      <c r="BG145" t="s">
        <v>5478</v>
      </c>
      <c r="BH145" t="str">
        <f t="shared" si="48"/>
        <v>https://fs.amplifi.io//file?id=5605277e-78c6-4e07-9335-5999ea14a1c0&amp;variant=thumb&amp;extension=png</v>
      </c>
      <c r="BI145" t="s">
        <v>6048</v>
      </c>
      <c r="BJ145" t="s">
        <v>6049</v>
      </c>
      <c r="BK145" t="s">
        <v>6050</v>
      </c>
      <c r="BL145" t="s">
        <v>5478</v>
      </c>
      <c r="BM145" t="s">
        <v>6051</v>
      </c>
      <c r="BN145" t="s">
        <v>6052</v>
      </c>
    </row>
    <row r="146" spans="1:71" ht="17" x14ac:dyDescent="0.2">
      <c r="A146">
        <v>642</v>
      </c>
      <c r="B146" t="str">
        <f t="shared" si="49"/>
        <v>20026-00000</v>
      </c>
      <c r="C146" t="str">
        <f t="shared" si="49"/>
        <v>20026-00000</v>
      </c>
      <c r="D146" s="7" t="s">
        <v>469</v>
      </c>
      <c r="E146" s="6" t="s">
        <v>139</v>
      </c>
      <c r="F146" t="s">
        <v>8991</v>
      </c>
      <c r="G146" s="6" t="s">
        <v>353</v>
      </c>
      <c r="H146" t="s">
        <v>470</v>
      </c>
      <c r="I146" s="6" t="s">
        <v>326</v>
      </c>
      <c r="J146" s="6" t="s">
        <v>5329</v>
      </c>
      <c r="K146" s="6" t="s">
        <v>5333</v>
      </c>
      <c r="L146" s="6" t="s">
        <v>8992</v>
      </c>
      <c r="M146" s="6" t="s">
        <v>5335</v>
      </c>
      <c r="N146" s="6" t="s">
        <v>5359</v>
      </c>
      <c r="Q146" s="6" t="s">
        <v>88</v>
      </c>
      <c r="R146" s="9" t="b">
        <v>1</v>
      </c>
      <c r="S146" s="9" t="b">
        <v>1</v>
      </c>
      <c r="T146" s="6" t="s">
        <v>469</v>
      </c>
      <c r="U146" s="6" t="s">
        <v>469</v>
      </c>
      <c r="V146" t="s">
        <v>471</v>
      </c>
      <c r="W146" t="s">
        <v>472</v>
      </c>
      <c r="X146" t="s">
        <v>473</v>
      </c>
      <c r="Y146" t="s">
        <v>474</v>
      </c>
      <c r="Z146" t="s">
        <v>5330</v>
      </c>
      <c r="AA146" t="s">
        <v>5330</v>
      </c>
      <c r="AB146" t="s">
        <v>5330</v>
      </c>
      <c r="AC146" t="s">
        <v>40</v>
      </c>
      <c r="AD146" t="s">
        <v>41</v>
      </c>
      <c r="AE146" t="s">
        <v>42</v>
      </c>
      <c r="AF146" t="s">
        <v>43</v>
      </c>
      <c r="AG146" t="s">
        <v>44</v>
      </c>
      <c r="AH146" t="s">
        <v>5330</v>
      </c>
      <c r="AI146" t="s">
        <v>5330</v>
      </c>
      <c r="AJ146" t="s">
        <v>5330</v>
      </c>
      <c r="AK146" s="10">
        <v>55</v>
      </c>
      <c r="AL146" s="10">
        <v>60</v>
      </c>
      <c r="AM146" s="6" t="s">
        <v>475</v>
      </c>
      <c r="AN146" s="6" t="s">
        <v>509</v>
      </c>
      <c r="AO146" s="6" t="s">
        <v>477</v>
      </c>
      <c r="AP146" s="6" t="s">
        <v>9337</v>
      </c>
      <c r="AQ146" s="6" t="str">
        <f t="shared" si="35"/>
        <v>2W Distributor Bike, 2W Distributor - Moto, 2W Distributor, H2, International - Bike, International - Moto, International - AS, International, International - New, Mecanic Sport, Moto Dealers, Motonet, Pierce AB, Retail, TREK</v>
      </c>
      <c r="AR146" s="1" t="str">
        <f t="shared" si="37"/>
        <v>2W Distributor Bike</v>
      </c>
      <c r="AS146" s="1" t="str">
        <f t="shared" si="38"/>
        <v>2W Distributor - Moto</v>
      </c>
      <c r="AT146" s="1" t="str">
        <f t="shared" si="39"/>
        <v>2W Distributor</v>
      </c>
      <c r="AU146" s="1" t="str">
        <f t="shared" si="40"/>
        <v>H2</v>
      </c>
      <c r="AV146" s="1" t="str">
        <f t="shared" si="40"/>
        <v>International - Bike</v>
      </c>
      <c r="AW146" s="1" t="str">
        <f t="shared" si="41"/>
        <v>International - Moto</v>
      </c>
      <c r="AX146" s="1" t="str">
        <f t="shared" si="42"/>
        <v>International - AS</v>
      </c>
      <c r="AY146" s="1" t="str">
        <f t="shared" si="42"/>
        <v>International</v>
      </c>
      <c r="AZ146" s="1" t="str">
        <f t="shared" si="42"/>
        <v>International - New</v>
      </c>
      <c r="BA146" s="1" t="str">
        <f t="shared" si="43"/>
        <v>Mecanic Sport</v>
      </c>
      <c r="BB146" s="1" t="str">
        <f t="shared" si="44"/>
        <v>Moto Dealers</v>
      </c>
      <c r="BC146" s="1" t="str">
        <f t="shared" si="44"/>
        <v>Motonet</v>
      </c>
      <c r="BD146" s="1" t="str">
        <f t="shared" si="45"/>
        <v>Pierce AB</v>
      </c>
      <c r="BE146" s="1" t="str">
        <f t="shared" si="46"/>
        <v>Retail</v>
      </c>
      <c r="BF146" s="1" t="str">
        <f t="shared" si="47"/>
        <v>TREK</v>
      </c>
      <c r="BG146" t="s">
        <v>5479</v>
      </c>
      <c r="BH146" t="str">
        <f t="shared" si="48"/>
        <v>https://fs.amplifi.io//file?id=19e24462-298d-4a6a-b0c0-5e7fe79fc706&amp;variant=thumb&amp;extension=png</v>
      </c>
      <c r="BI146" t="s">
        <v>6053</v>
      </c>
      <c r="BJ146" t="s">
        <v>6054</v>
      </c>
      <c r="BK146" t="s">
        <v>6055</v>
      </c>
      <c r="BL146" t="s">
        <v>6056</v>
      </c>
      <c r="BM146" t="s">
        <v>6057</v>
      </c>
      <c r="BN146" t="s">
        <v>5479</v>
      </c>
    </row>
    <row r="147" spans="1:71" ht="17" x14ac:dyDescent="0.2">
      <c r="A147">
        <v>647</v>
      </c>
      <c r="B147" t="str">
        <f t="shared" si="49"/>
        <v>20026-00010</v>
      </c>
      <c r="C147" t="str">
        <f t="shared" si="49"/>
        <v>20026-00010</v>
      </c>
      <c r="D147" s="7" t="s">
        <v>485</v>
      </c>
      <c r="E147" s="6" t="s">
        <v>139</v>
      </c>
      <c r="F147" t="s">
        <v>8991</v>
      </c>
      <c r="G147" s="6" t="s">
        <v>353</v>
      </c>
      <c r="H147" t="s">
        <v>470</v>
      </c>
      <c r="I147" s="6" t="s">
        <v>326</v>
      </c>
      <c r="J147" s="6" t="s">
        <v>5329</v>
      </c>
      <c r="K147" s="6" t="s">
        <v>5333</v>
      </c>
      <c r="L147" s="6" t="s">
        <v>8992</v>
      </c>
      <c r="M147" s="6" t="s">
        <v>5335</v>
      </c>
      <c r="N147" s="6" t="s">
        <v>5359</v>
      </c>
      <c r="Q147" s="6" t="s">
        <v>486</v>
      </c>
      <c r="R147" s="9" t="b">
        <v>1</v>
      </c>
      <c r="S147" s="9" t="b">
        <v>1</v>
      </c>
      <c r="T147" s="6" t="s">
        <v>485</v>
      </c>
      <c r="U147" s="6" t="s">
        <v>485</v>
      </c>
      <c r="V147" t="s">
        <v>487</v>
      </c>
      <c r="W147" t="s">
        <v>488</v>
      </c>
      <c r="X147" t="s">
        <v>489</v>
      </c>
      <c r="Y147" t="s">
        <v>490</v>
      </c>
      <c r="Z147" t="s">
        <v>5330</v>
      </c>
      <c r="AA147" t="s">
        <v>5330</v>
      </c>
      <c r="AB147" t="s">
        <v>5330</v>
      </c>
      <c r="AC147" t="s">
        <v>40</v>
      </c>
      <c r="AD147" t="s">
        <v>41</v>
      </c>
      <c r="AE147" t="s">
        <v>42</v>
      </c>
      <c r="AF147" t="s">
        <v>43</v>
      </c>
      <c r="AG147" t="s">
        <v>44</v>
      </c>
      <c r="AH147" t="s">
        <v>5330</v>
      </c>
      <c r="AI147" t="s">
        <v>5330</v>
      </c>
      <c r="AJ147" t="s">
        <v>5330</v>
      </c>
      <c r="AK147" s="10">
        <v>55</v>
      </c>
      <c r="AL147" s="10">
        <v>60</v>
      </c>
      <c r="AM147" s="6" t="s">
        <v>475</v>
      </c>
      <c r="AN147" s="6" t="s">
        <v>509</v>
      </c>
      <c r="AO147" s="6" t="s">
        <v>477</v>
      </c>
      <c r="AP147" s="6" t="s">
        <v>9337</v>
      </c>
      <c r="AQ147" s="6" t="str">
        <f t="shared" si="35"/>
        <v>2W Distributor Bike, 2W Distributor - Moto, 2W Distributor, H2, International - Bike, International - Moto, International - AS, International, International - New, Mecanic Sport, Moto Dealers, Motonet, Pierce AB, Retail, TREK</v>
      </c>
      <c r="AR147" s="1" t="str">
        <f t="shared" si="37"/>
        <v>2W Distributor Bike</v>
      </c>
      <c r="AS147" s="1" t="str">
        <f t="shared" si="38"/>
        <v>2W Distributor - Moto</v>
      </c>
      <c r="AT147" s="1" t="str">
        <f t="shared" si="39"/>
        <v>2W Distributor</v>
      </c>
      <c r="AU147" s="1" t="str">
        <f t="shared" si="40"/>
        <v>H2</v>
      </c>
      <c r="AV147" s="1" t="str">
        <f t="shared" si="40"/>
        <v>International - Bike</v>
      </c>
      <c r="AW147" s="1" t="str">
        <f t="shared" si="41"/>
        <v>International - Moto</v>
      </c>
      <c r="AX147" s="1" t="str">
        <f t="shared" si="42"/>
        <v>International - AS</v>
      </c>
      <c r="AY147" s="1" t="str">
        <f t="shared" si="42"/>
        <v>International</v>
      </c>
      <c r="AZ147" s="1" t="str">
        <f t="shared" si="42"/>
        <v>International - New</v>
      </c>
      <c r="BA147" s="1" t="str">
        <f t="shared" si="43"/>
        <v>Mecanic Sport</v>
      </c>
      <c r="BB147" s="1" t="str">
        <f t="shared" si="44"/>
        <v>Moto Dealers</v>
      </c>
      <c r="BC147" s="1" t="str">
        <f t="shared" si="44"/>
        <v>Motonet</v>
      </c>
      <c r="BD147" s="1" t="str">
        <f t="shared" si="45"/>
        <v>Pierce AB</v>
      </c>
      <c r="BE147" s="1" t="str">
        <f t="shared" si="46"/>
        <v>Retail</v>
      </c>
      <c r="BF147" s="1" t="str">
        <f t="shared" si="47"/>
        <v>TREK</v>
      </c>
      <c r="BG147" t="s">
        <v>5421</v>
      </c>
      <c r="BH147" t="str">
        <f t="shared" si="48"/>
        <v>https://fs.amplifi.io//file?id=ffac579a-1865-42f8-884b-52c7c77ab6f8&amp;variant=thumb&amp;extension=png</v>
      </c>
      <c r="BI147" t="s">
        <v>6065</v>
      </c>
      <c r="BJ147" t="s">
        <v>6066</v>
      </c>
      <c r="BK147" t="s">
        <v>6067</v>
      </c>
      <c r="BL147" t="s">
        <v>5421</v>
      </c>
      <c r="BM147" t="s">
        <v>6068</v>
      </c>
      <c r="BN147" t="s">
        <v>6069</v>
      </c>
    </row>
    <row r="148" spans="1:71" ht="17" x14ac:dyDescent="0.2">
      <c r="A148">
        <v>652</v>
      </c>
      <c r="B148" t="str">
        <f t="shared" si="49"/>
        <v>20026-00015</v>
      </c>
      <c r="C148" t="str">
        <f t="shared" si="49"/>
        <v>20026-00015</v>
      </c>
      <c r="D148" s="7" t="s">
        <v>491</v>
      </c>
      <c r="E148" s="6" t="s">
        <v>139</v>
      </c>
      <c r="F148" t="s">
        <v>8991</v>
      </c>
      <c r="G148" s="6" t="s">
        <v>353</v>
      </c>
      <c r="H148" t="s">
        <v>470</v>
      </c>
      <c r="I148" s="6" t="s">
        <v>326</v>
      </c>
      <c r="J148" s="6" t="s">
        <v>5329</v>
      </c>
      <c r="K148" s="6" t="s">
        <v>5333</v>
      </c>
      <c r="L148" s="6" t="s">
        <v>8992</v>
      </c>
      <c r="M148" s="6" t="s">
        <v>5335</v>
      </c>
      <c r="N148" s="6" t="s">
        <v>5359</v>
      </c>
      <c r="Q148" s="6" t="s">
        <v>133</v>
      </c>
      <c r="R148" s="9" t="b">
        <v>1</v>
      </c>
      <c r="S148" s="9" t="b">
        <v>1</v>
      </c>
      <c r="T148" s="6" t="s">
        <v>491</v>
      </c>
      <c r="U148" s="6" t="s">
        <v>491</v>
      </c>
      <c r="V148" t="s">
        <v>492</v>
      </c>
      <c r="W148" t="s">
        <v>493</v>
      </c>
      <c r="X148" t="s">
        <v>494</v>
      </c>
      <c r="Y148" t="s">
        <v>495</v>
      </c>
      <c r="Z148" t="s">
        <v>5330</v>
      </c>
      <c r="AA148" t="s">
        <v>5330</v>
      </c>
      <c r="AB148" t="s">
        <v>5330</v>
      </c>
      <c r="AC148" t="s">
        <v>40</v>
      </c>
      <c r="AD148" t="s">
        <v>41</v>
      </c>
      <c r="AE148" t="s">
        <v>42</v>
      </c>
      <c r="AF148" t="s">
        <v>43</v>
      </c>
      <c r="AG148" t="s">
        <v>44</v>
      </c>
      <c r="AH148" t="s">
        <v>5330</v>
      </c>
      <c r="AI148" t="s">
        <v>5330</v>
      </c>
      <c r="AJ148" t="s">
        <v>5330</v>
      </c>
      <c r="AK148" s="10">
        <v>50</v>
      </c>
      <c r="AL148" s="10">
        <v>55</v>
      </c>
      <c r="AM148" s="6" t="s">
        <v>475</v>
      </c>
      <c r="AN148" s="6" t="s">
        <v>509</v>
      </c>
      <c r="AO148" s="6" t="s">
        <v>477</v>
      </c>
      <c r="AP148" s="6" t="s">
        <v>9337</v>
      </c>
      <c r="AQ148" s="6" t="str">
        <f t="shared" si="35"/>
        <v>2W Distributor Bike, 2W Distributor - Moto, 2W Distributor, H2, International - Bike, International - Moto, International - AS, International, International - New, Mecanic Sport, Moto Dealers, Motonet, Pierce AB, Retail, TREK</v>
      </c>
      <c r="AR148" s="1" t="str">
        <f t="shared" si="37"/>
        <v>2W Distributor Bike</v>
      </c>
      <c r="AS148" s="1" t="str">
        <f t="shared" si="38"/>
        <v>2W Distributor - Moto</v>
      </c>
      <c r="AT148" s="1" t="str">
        <f t="shared" si="39"/>
        <v>2W Distributor</v>
      </c>
      <c r="AU148" s="1" t="str">
        <f t="shared" si="40"/>
        <v>H2</v>
      </c>
      <c r="AV148" s="1" t="str">
        <f t="shared" si="40"/>
        <v>International - Bike</v>
      </c>
      <c r="AW148" s="1" t="str">
        <f t="shared" si="41"/>
        <v>International - Moto</v>
      </c>
      <c r="AX148" s="1" t="str">
        <f t="shared" si="42"/>
        <v>International - AS</v>
      </c>
      <c r="AY148" s="1" t="str">
        <f t="shared" si="42"/>
        <v>International</v>
      </c>
      <c r="AZ148" s="1" t="str">
        <f t="shared" si="42"/>
        <v>International - New</v>
      </c>
      <c r="BA148" s="1" t="str">
        <f t="shared" si="43"/>
        <v>Mecanic Sport</v>
      </c>
      <c r="BB148" s="1" t="str">
        <f t="shared" si="44"/>
        <v>Moto Dealers</v>
      </c>
      <c r="BC148" s="1" t="str">
        <f t="shared" si="44"/>
        <v>Motonet</v>
      </c>
      <c r="BD148" s="1" t="str">
        <f t="shared" si="45"/>
        <v>Pierce AB</v>
      </c>
      <c r="BE148" s="1" t="str">
        <f t="shared" si="46"/>
        <v>Retail</v>
      </c>
      <c r="BF148" s="1" t="str">
        <f t="shared" si="47"/>
        <v>TREK</v>
      </c>
      <c r="BG148" t="s">
        <v>5481</v>
      </c>
      <c r="BH148" t="str">
        <f t="shared" si="48"/>
        <v>https://fs.amplifi.io//file?id=bda6e9be-3b0b-46e5-a8c8-facb627fe274&amp;variant=thumb&amp;extension=png</v>
      </c>
      <c r="BI148" t="s">
        <v>6070</v>
      </c>
      <c r="BJ148" t="s">
        <v>6071</v>
      </c>
      <c r="BK148" t="s">
        <v>6072</v>
      </c>
      <c r="BL148" t="s">
        <v>5481</v>
      </c>
    </row>
    <row r="149" spans="1:71" ht="17" x14ac:dyDescent="0.2">
      <c r="A149">
        <v>657</v>
      </c>
      <c r="B149" t="str">
        <f t="shared" si="49"/>
        <v>20029-00000</v>
      </c>
      <c r="C149" t="str">
        <f t="shared" si="49"/>
        <v>20029-00000</v>
      </c>
      <c r="D149" s="7" t="s">
        <v>503</v>
      </c>
      <c r="E149" s="6" t="s">
        <v>139</v>
      </c>
      <c r="F149" t="s">
        <v>8991</v>
      </c>
      <c r="G149" s="6" t="s">
        <v>353</v>
      </c>
      <c r="H149" t="s">
        <v>504</v>
      </c>
      <c r="I149" s="6" t="s">
        <v>326</v>
      </c>
      <c r="J149" s="6" t="s">
        <v>5329</v>
      </c>
      <c r="K149" s="6" t="s">
        <v>5333</v>
      </c>
      <c r="L149" s="6" t="s">
        <v>8992</v>
      </c>
      <c r="M149" s="6" t="s">
        <v>5335</v>
      </c>
      <c r="N149" s="6" t="s">
        <v>5359</v>
      </c>
      <c r="Q149" s="6" t="s">
        <v>88</v>
      </c>
      <c r="R149" s="9" t="b">
        <v>1</v>
      </c>
      <c r="S149" s="9" t="b">
        <v>1</v>
      </c>
      <c r="T149" s="6" t="s">
        <v>503</v>
      </c>
      <c r="U149" s="6" t="s">
        <v>503</v>
      </c>
      <c r="V149" t="s">
        <v>505</v>
      </c>
      <c r="W149" t="s">
        <v>506</v>
      </c>
      <c r="X149" t="s">
        <v>507</v>
      </c>
      <c r="Y149" t="s">
        <v>508</v>
      </c>
      <c r="Z149" t="s">
        <v>5330</v>
      </c>
      <c r="AA149" t="s">
        <v>5330</v>
      </c>
      <c r="AB149" t="s">
        <v>5330</v>
      </c>
      <c r="AC149" t="s">
        <v>40</v>
      </c>
      <c r="AD149" t="s">
        <v>41</v>
      </c>
      <c r="AE149" t="s">
        <v>42</v>
      </c>
      <c r="AF149" t="s">
        <v>43</v>
      </c>
      <c r="AG149" t="s">
        <v>44</v>
      </c>
      <c r="AH149" t="s">
        <v>5330</v>
      </c>
      <c r="AI149" t="s">
        <v>5330</v>
      </c>
      <c r="AJ149" t="s">
        <v>5330</v>
      </c>
      <c r="AK149" s="10">
        <v>55</v>
      </c>
      <c r="AL149" s="10">
        <v>60</v>
      </c>
      <c r="AM149" s="6" t="s">
        <v>475</v>
      </c>
      <c r="AN149" s="6" t="s">
        <v>509</v>
      </c>
      <c r="AO149" s="6" t="s">
        <v>9276</v>
      </c>
      <c r="AP149" s="6" t="s">
        <v>9338</v>
      </c>
      <c r="AQ149" s="6" t="str">
        <f t="shared" si="35"/>
        <v>2W Distributor Bike, 2W Distributor - Moto, 2W Distributor, H2, International - Bike, International - Moto, International - AS, International, International - New, Mecanic Sport, Moto Dealers, Motonet, Pierce AB, Retail, TREK</v>
      </c>
      <c r="AR149" s="1" t="str">
        <f t="shared" si="37"/>
        <v>2W Distributor Bike</v>
      </c>
      <c r="AS149" s="1" t="str">
        <f t="shared" si="38"/>
        <v>2W Distributor - Moto</v>
      </c>
      <c r="AT149" s="1" t="str">
        <f t="shared" si="39"/>
        <v>2W Distributor</v>
      </c>
      <c r="AU149" s="1" t="str">
        <f t="shared" si="40"/>
        <v>H2</v>
      </c>
      <c r="AV149" s="1" t="str">
        <f t="shared" si="40"/>
        <v>International - Bike</v>
      </c>
      <c r="AW149" s="1" t="str">
        <f t="shared" si="41"/>
        <v>International - Moto</v>
      </c>
      <c r="AX149" s="1" t="str">
        <f t="shared" si="42"/>
        <v>International - AS</v>
      </c>
      <c r="AY149" s="1" t="str">
        <f t="shared" si="42"/>
        <v>International</v>
      </c>
      <c r="AZ149" s="1" t="str">
        <f t="shared" si="42"/>
        <v>International - New</v>
      </c>
      <c r="BA149" s="1" t="str">
        <f t="shared" si="43"/>
        <v>Mecanic Sport</v>
      </c>
      <c r="BB149" s="1" t="str">
        <f t="shared" si="44"/>
        <v>Moto Dealers</v>
      </c>
      <c r="BC149" s="1" t="str">
        <f t="shared" si="44"/>
        <v>Motonet</v>
      </c>
      <c r="BD149" s="1" t="str">
        <f t="shared" si="45"/>
        <v>Pierce AB</v>
      </c>
      <c r="BE149" s="1" t="str">
        <f t="shared" si="46"/>
        <v>Retail</v>
      </c>
      <c r="BF149" s="1" t="str">
        <f t="shared" si="47"/>
        <v>TREK</v>
      </c>
      <c r="BG149" t="s">
        <v>5155</v>
      </c>
      <c r="BH149" t="str">
        <f t="shared" si="48"/>
        <v>https://fs.amplifi.io//file?id=46049f72-cc88-48b5-b221-b46b10925fac&amp;variant=thumb&amp;extension=png</v>
      </c>
      <c r="BI149" t="s">
        <v>5155</v>
      </c>
      <c r="BJ149" t="s">
        <v>6078</v>
      </c>
    </row>
    <row r="150" spans="1:71" ht="17" x14ac:dyDescent="0.2">
      <c r="A150">
        <v>662</v>
      </c>
      <c r="B150" t="str">
        <f t="shared" si="49"/>
        <v>20029-00005</v>
      </c>
      <c r="C150" t="str">
        <f t="shared" si="49"/>
        <v>20029-00005</v>
      </c>
      <c r="D150" s="7" t="s">
        <v>512</v>
      </c>
      <c r="E150" s="6" t="s">
        <v>139</v>
      </c>
      <c r="F150" t="s">
        <v>8991</v>
      </c>
      <c r="G150" s="6" t="s">
        <v>353</v>
      </c>
      <c r="H150" t="s">
        <v>504</v>
      </c>
      <c r="I150" s="6" t="s">
        <v>326</v>
      </c>
      <c r="J150" s="6" t="s">
        <v>5329</v>
      </c>
      <c r="K150" s="6" t="s">
        <v>5333</v>
      </c>
      <c r="L150" s="6" t="s">
        <v>8992</v>
      </c>
      <c r="M150" s="6" t="s">
        <v>5335</v>
      </c>
      <c r="N150" s="6" t="s">
        <v>5359</v>
      </c>
      <c r="Q150" s="6" t="s">
        <v>480</v>
      </c>
      <c r="R150" s="9" t="b">
        <v>1</v>
      </c>
      <c r="S150" s="9" t="b">
        <v>1</v>
      </c>
      <c r="T150" s="6" t="s">
        <v>512</v>
      </c>
      <c r="U150" s="6" t="s">
        <v>512</v>
      </c>
      <c r="V150" t="s">
        <v>513</v>
      </c>
      <c r="W150" t="s">
        <v>514</v>
      </c>
      <c r="X150" t="s">
        <v>515</v>
      </c>
      <c r="Y150" t="s">
        <v>516</v>
      </c>
      <c r="Z150" t="s">
        <v>5330</v>
      </c>
      <c r="AA150" t="s">
        <v>5330</v>
      </c>
      <c r="AB150" t="s">
        <v>5330</v>
      </c>
      <c r="AC150" t="s">
        <v>40</v>
      </c>
      <c r="AD150" t="s">
        <v>41</v>
      </c>
      <c r="AE150" t="s">
        <v>42</v>
      </c>
      <c r="AF150" t="s">
        <v>43</v>
      </c>
      <c r="AG150" t="s">
        <v>44</v>
      </c>
      <c r="AH150" t="s">
        <v>5330</v>
      </c>
      <c r="AI150" t="s">
        <v>5330</v>
      </c>
      <c r="AJ150" t="s">
        <v>5330</v>
      </c>
      <c r="AK150" s="10">
        <v>55</v>
      </c>
      <c r="AL150" s="10">
        <v>60</v>
      </c>
      <c r="AM150" s="6" t="s">
        <v>475</v>
      </c>
      <c r="AN150" s="6" t="s">
        <v>509</v>
      </c>
      <c r="AO150" s="6" t="s">
        <v>9276</v>
      </c>
      <c r="AP150" s="6" t="s">
        <v>9338</v>
      </c>
      <c r="AQ150" s="6" t="str">
        <f t="shared" si="35"/>
        <v>2W Distributor Bike, 2W Distributor - Moto, 2W Distributor, H2, International - Bike, International - Moto, International - AS, International, International - New, Mecanic Sport, Moto Dealers, Motonet, Pierce AB, Retail, TREK</v>
      </c>
      <c r="AR150" s="1" t="str">
        <f t="shared" si="37"/>
        <v>2W Distributor Bike</v>
      </c>
      <c r="AS150" s="1" t="str">
        <f t="shared" si="38"/>
        <v>2W Distributor - Moto</v>
      </c>
      <c r="AT150" s="1" t="str">
        <f t="shared" si="39"/>
        <v>2W Distributor</v>
      </c>
      <c r="AU150" s="1" t="str">
        <f t="shared" si="40"/>
        <v>H2</v>
      </c>
      <c r="AV150" s="1" t="str">
        <f t="shared" si="40"/>
        <v>International - Bike</v>
      </c>
      <c r="AW150" s="1" t="str">
        <f t="shared" si="41"/>
        <v>International - Moto</v>
      </c>
      <c r="AX150" s="1" t="str">
        <f t="shared" si="42"/>
        <v>International - AS</v>
      </c>
      <c r="AY150" s="1" t="str">
        <f t="shared" si="42"/>
        <v>International</v>
      </c>
      <c r="AZ150" s="1" t="str">
        <f t="shared" si="42"/>
        <v>International - New</v>
      </c>
      <c r="BA150" s="1" t="str">
        <f t="shared" si="43"/>
        <v>Mecanic Sport</v>
      </c>
      <c r="BB150" s="1" t="str">
        <f t="shared" si="44"/>
        <v>Moto Dealers</v>
      </c>
      <c r="BC150" s="1" t="str">
        <f t="shared" si="44"/>
        <v>Motonet</v>
      </c>
      <c r="BD150" s="1" t="str">
        <f t="shared" si="45"/>
        <v>Pierce AB</v>
      </c>
      <c r="BE150" s="1" t="str">
        <f t="shared" si="46"/>
        <v>Retail</v>
      </c>
      <c r="BF150" s="1" t="str">
        <f t="shared" si="47"/>
        <v>TREK</v>
      </c>
      <c r="BG150" t="s">
        <v>5483</v>
      </c>
      <c r="BH150" t="str">
        <f t="shared" si="48"/>
        <v>https://fs.amplifi.io//file?id=988db29c-5cef-4b2a-9753-6ed850cb6362&amp;variant=thumb&amp;extension=png</v>
      </c>
      <c r="BI150" t="s">
        <v>6079</v>
      </c>
      <c r="BJ150" t="s">
        <v>6080</v>
      </c>
      <c r="BK150" t="s">
        <v>6081</v>
      </c>
      <c r="BL150" t="s">
        <v>6082</v>
      </c>
      <c r="BM150" t="s">
        <v>6083</v>
      </c>
      <c r="BN150" t="s">
        <v>6084</v>
      </c>
      <c r="BO150" t="s">
        <v>6085</v>
      </c>
      <c r="BP150" t="s">
        <v>5483</v>
      </c>
    </row>
    <row r="151" spans="1:71" ht="17" x14ac:dyDescent="0.2">
      <c r="A151">
        <v>667</v>
      </c>
      <c r="B151" t="str">
        <f t="shared" si="49"/>
        <v>20029-00010</v>
      </c>
      <c r="C151" t="str">
        <f t="shared" si="49"/>
        <v>20029-00010</v>
      </c>
      <c r="D151" s="7" t="s">
        <v>517</v>
      </c>
      <c r="E151" s="6" t="s">
        <v>139</v>
      </c>
      <c r="F151" t="s">
        <v>8991</v>
      </c>
      <c r="G151" s="6" t="s">
        <v>353</v>
      </c>
      <c r="H151" t="s">
        <v>504</v>
      </c>
      <c r="I151" s="6" t="s">
        <v>326</v>
      </c>
      <c r="J151" s="6" t="s">
        <v>5329</v>
      </c>
      <c r="K151" s="6" t="s">
        <v>5333</v>
      </c>
      <c r="L151" s="6" t="s">
        <v>8992</v>
      </c>
      <c r="M151" s="6" t="s">
        <v>5335</v>
      </c>
      <c r="N151" s="6" t="s">
        <v>5359</v>
      </c>
      <c r="Q151" s="6" t="s">
        <v>486</v>
      </c>
      <c r="R151" s="9" t="b">
        <v>1</v>
      </c>
      <c r="S151" s="9" t="b">
        <v>1</v>
      </c>
      <c r="T151" s="6" t="s">
        <v>517</v>
      </c>
      <c r="U151" s="6" t="s">
        <v>517</v>
      </c>
      <c r="V151" t="s">
        <v>518</v>
      </c>
      <c r="W151" t="s">
        <v>519</v>
      </c>
      <c r="X151" t="s">
        <v>520</v>
      </c>
      <c r="Y151" t="s">
        <v>521</v>
      </c>
      <c r="Z151" t="s">
        <v>5330</v>
      </c>
      <c r="AA151" t="s">
        <v>5330</v>
      </c>
      <c r="AB151" t="s">
        <v>5330</v>
      </c>
      <c r="AC151" t="s">
        <v>40</v>
      </c>
      <c r="AD151" t="s">
        <v>41</v>
      </c>
      <c r="AE151" t="s">
        <v>42</v>
      </c>
      <c r="AF151" t="s">
        <v>43</v>
      </c>
      <c r="AG151" t="s">
        <v>44</v>
      </c>
      <c r="AH151" t="s">
        <v>5330</v>
      </c>
      <c r="AI151" t="s">
        <v>5330</v>
      </c>
      <c r="AJ151" t="s">
        <v>5330</v>
      </c>
      <c r="AK151" s="10">
        <v>55</v>
      </c>
      <c r="AL151" s="10">
        <v>60</v>
      </c>
      <c r="AM151" s="6" t="s">
        <v>475</v>
      </c>
      <c r="AN151" s="6" t="s">
        <v>509</v>
      </c>
      <c r="AO151" s="6" t="s">
        <v>9276</v>
      </c>
      <c r="AP151" s="6" t="s">
        <v>9338</v>
      </c>
      <c r="AQ151" s="6" t="str">
        <f t="shared" ref="AQ151:AQ182" si="50">IF(AR151="","",AR151&amp;", ")&amp;
IF(AS151="","",AS151&amp;", ")&amp;
IF(AT151="","",AT151&amp;", ")&amp;
IF(AU151="","",AU151&amp;", ")&amp;
IF(AV151="","",AV151&amp;", ")&amp;
IF(AW151="","",AW151&amp;", ")&amp;
IF(AX151="","",AX151&amp;", ")&amp;
IF(AY151="","",AY151&amp;", ")&amp;
IF(AZ151="","",AZ151&amp;", ")&amp;
IF(BA151="","",BA151&amp;", ")&amp;
IF(BB151="","",BB151&amp;", ")&amp;
IF(BC151="","",BC151&amp;", ")&amp;
IF(BD151="","",BD151&amp;", ")&amp;
IF(BE151="","",BE151&amp;", ")&amp;
IF(BF151="","",BF151)</f>
        <v>2W Distributor Bike, 2W Distributor - Moto, 2W Distributor, H2, International - Bike, International - Moto, International - AS, International, International - New, Mecanic Sport, Moto Dealers, Motonet, Pierce AB, Retail, TREK</v>
      </c>
      <c r="AR151" s="1" t="str">
        <f t="shared" si="37"/>
        <v>2W Distributor Bike</v>
      </c>
      <c r="AS151" s="1" t="str">
        <f t="shared" si="38"/>
        <v>2W Distributor - Moto</v>
      </c>
      <c r="AT151" s="1" t="str">
        <f t="shared" si="39"/>
        <v>2W Distributor</v>
      </c>
      <c r="AU151" s="1" t="str">
        <f t="shared" si="40"/>
        <v>H2</v>
      </c>
      <c r="AV151" s="1" t="str">
        <f t="shared" si="40"/>
        <v>International - Bike</v>
      </c>
      <c r="AW151" s="1" t="str">
        <f t="shared" si="41"/>
        <v>International - Moto</v>
      </c>
      <c r="AX151" s="1" t="str">
        <f t="shared" si="42"/>
        <v>International - AS</v>
      </c>
      <c r="AY151" s="1" t="str">
        <f t="shared" si="42"/>
        <v>International</v>
      </c>
      <c r="AZ151" s="1" t="str">
        <f t="shared" si="42"/>
        <v>International - New</v>
      </c>
      <c r="BA151" s="1" t="str">
        <f t="shared" si="43"/>
        <v>Mecanic Sport</v>
      </c>
      <c r="BB151" s="1" t="str">
        <f t="shared" si="44"/>
        <v>Moto Dealers</v>
      </c>
      <c r="BC151" s="1" t="str">
        <f t="shared" si="44"/>
        <v>Motonet</v>
      </c>
      <c r="BD151" s="1" t="str">
        <f t="shared" si="45"/>
        <v>Pierce AB</v>
      </c>
      <c r="BE151" s="1" t="str">
        <f t="shared" si="46"/>
        <v>Retail</v>
      </c>
      <c r="BF151" s="1" t="str">
        <f t="shared" si="47"/>
        <v>TREK</v>
      </c>
      <c r="BG151" t="s">
        <v>5484</v>
      </c>
      <c r="BH151" t="str">
        <f t="shared" si="48"/>
        <v>https://fs.amplifi.io//file?id=7662f64d-e30c-4364-8828-38c6173a1403&amp;variant=thumb&amp;extension=png</v>
      </c>
      <c r="BI151" t="s">
        <v>6086</v>
      </c>
      <c r="BJ151" t="s">
        <v>6087</v>
      </c>
      <c r="BK151" t="s">
        <v>6088</v>
      </c>
      <c r="BL151" t="s">
        <v>6089</v>
      </c>
      <c r="BM151" t="s">
        <v>6090</v>
      </c>
      <c r="BN151" t="s">
        <v>5484</v>
      </c>
    </row>
    <row r="152" spans="1:71" ht="17" x14ac:dyDescent="0.2">
      <c r="A152">
        <v>672</v>
      </c>
      <c r="B152" t="str">
        <f t="shared" si="49"/>
        <v>20029-00015</v>
      </c>
      <c r="C152" t="str">
        <f t="shared" si="49"/>
        <v>20029-00015</v>
      </c>
      <c r="D152" s="7" t="s">
        <v>522</v>
      </c>
      <c r="E152" s="6" t="s">
        <v>139</v>
      </c>
      <c r="F152" t="s">
        <v>8991</v>
      </c>
      <c r="G152" s="6" t="s">
        <v>353</v>
      </c>
      <c r="H152" t="s">
        <v>504</v>
      </c>
      <c r="I152" s="6" t="s">
        <v>326</v>
      </c>
      <c r="J152" s="6" t="s">
        <v>5329</v>
      </c>
      <c r="K152" s="6" t="s">
        <v>5333</v>
      </c>
      <c r="L152" s="6" t="s">
        <v>8992</v>
      </c>
      <c r="M152" s="6" t="s">
        <v>5335</v>
      </c>
      <c r="N152" s="6" t="s">
        <v>5359</v>
      </c>
      <c r="Q152" s="6" t="s">
        <v>359</v>
      </c>
      <c r="R152" s="9" t="b">
        <v>1</v>
      </c>
      <c r="S152" s="9" t="b">
        <v>1</v>
      </c>
      <c r="T152" s="6" t="s">
        <v>522</v>
      </c>
      <c r="U152" s="6" t="s">
        <v>522</v>
      </c>
      <c r="V152" t="s">
        <v>523</v>
      </c>
      <c r="W152" t="s">
        <v>524</v>
      </c>
      <c r="X152" t="s">
        <v>525</v>
      </c>
      <c r="Y152" t="s">
        <v>526</v>
      </c>
      <c r="Z152" t="s">
        <v>5330</v>
      </c>
      <c r="AA152" t="s">
        <v>5330</v>
      </c>
      <c r="AB152" t="s">
        <v>5330</v>
      </c>
      <c r="AC152" t="s">
        <v>40</v>
      </c>
      <c r="AD152" t="s">
        <v>41</v>
      </c>
      <c r="AE152" t="s">
        <v>42</v>
      </c>
      <c r="AF152" t="s">
        <v>43</v>
      </c>
      <c r="AG152" t="s">
        <v>44</v>
      </c>
      <c r="AH152" t="s">
        <v>5330</v>
      </c>
      <c r="AI152" t="s">
        <v>5330</v>
      </c>
      <c r="AJ152" t="s">
        <v>5330</v>
      </c>
      <c r="AK152" s="10">
        <v>55</v>
      </c>
      <c r="AL152" s="10">
        <v>60</v>
      </c>
      <c r="AM152" s="6" t="s">
        <v>475</v>
      </c>
      <c r="AN152" s="6" t="s">
        <v>509</v>
      </c>
      <c r="AO152" s="6" t="s">
        <v>9276</v>
      </c>
      <c r="AP152" s="6" t="s">
        <v>9338</v>
      </c>
      <c r="AQ152" s="6" t="str">
        <f t="shared" si="50"/>
        <v>2W Distributor Bike, 2W Distributor - Moto, 2W Distributor, H2, International - Bike, International - Moto, International - AS, International, International - New, Mecanic Sport, Moto Dealers, Motonet, Pierce AB, Retail, TREK</v>
      </c>
      <c r="AR152" s="1" t="str">
        <f t="shared" si="37"/>
        <v>2W Distributor Bike</v>
      </c>
      <c r="AS152" s="1" t="str">
        <f t="shared" si="38"/>
        <v>2W Distributor - Moto</v>
      </c>
      <c r="AT152" s="1" t="str">
        <f t="shared" si="39"/>
        <v>2W Distributor</v>
      </c>
      <c r="AU152" s="1" t="str">
        <f t="shared" si="40"/>
        <v>H2</v>
      </c>
      <c r="AV152" s="1" t="str">
        <f t="shared" si="40"/>
        <v>International - Bike</v>
      </c>
      <c r="AW152" s="1" t="str">
        <f t="shared" si="41"/>
        <v>International - Moto</v>
      </c>
      <c r="AX152" s="1" t="str">
        <f t="shared" si="42"/>
        <v>International - AS</v>
      </c>
      <c r="AY152" s="1" t="str">
        <f t="shared" si="42"/>
        <v>International</v>
      </c>
      <c r="AZ152" s="1" t="str">
        <f t="shared" si="42"/>
        <v>International - New</v>
      </c>
      <c r="BA152" s="1" t="str">
        <f t="shared" si="43"/>
        <v>Mecanic Sport</v>
      </c>
      <c r="BB152" s="1" t="str">
        <f t="shared" si="44"/>
        <v>Moto Dealers</v>
      </c>
      <c r="BC152" s="1" t="str">
        <f t="shared" si="44"/>
        <v>Motonet</v>
      </c>
      <c r="BD152" s="1" t="str">
        <f t="shared" si="45"/>
        <v>Pierce AB</v>
      </c>
      <c r="BE152" s="1" t="str">
        <f t="shared" si="46"/>
        <v>Retail</v>
      </c>
      <c r="BF152" s="1" t="str">
        <f t="shared" si="47"/>
        <v>TREK</v>
      </c>
      <c r="BG152" t="s">
        <v>5485</v>
      </c>
      <c r="BH152" t="str">
        <f t="shared" si="48"/>
        <v>https://fs.amplifi.io//file?id=c9cf5a3c-3d3e-410e-8090-3766bd2192e1&amp;variant=thumb&amp;extension=png</v>
      </c>
      <c r="BI152" t="s">
        <v>6091</v>
      </c>
      <c r="BJ152" t="s">
        <v>5485</v>
      </c>
      <c r="BK152" t="s">
        <v>6092</v>
      </c>
      <c r="BL152" t="s">
        <v>6093</v>
      </c>
    </row>
    <row r="153" spans="1:71" ht="17" x14ac:dyDescent="0.2">
      <c r="A153">
        <v>677</v>
      </c>
      <c r="B153" t="str">
        <f t="shared" si="49"/>
        <v>20029-00025</v>
      </c>
      <c r="C153" t="str">
        <f t="shared" si="49"/>
        <v>20029-00025</v>
      </c>
      <c r="D153" s="7" t="s">
        <v>532</v>
      </c>
      <c r="E153" s="6" t="s">
        <v>139</v>
      </c>
      <c r="F153" t="s">
        <v>8991</v>
      </c>
      <c r="G153" s="6" t="s">
        <v>353</v>
      </c>
      <c r="H153" t="s">
        <v>504</v>
      </c>
      <c r="I153" s="6" t="s">
        <v>326</v>
      </c>
      <c r="J153" s="6" t="s">
        <v>5329</v>
      </c>
      <c r="K153" s="6" t="s">
        <v>5333</v>
      </c>
      <c r="L153" s="6" t="s">
        <v>8992</v>
      </c>
      <c r="M153" s="6" t="s">
        <v>5335</v>
      </c>
      <c r="N153" s="6" t="s">
        <v>5359</v>
      </c>
      <c r="Q153" s="6" t="s">
        <v>133</v>
      </c>
      <c r="R153" s="9" t="b">
        <v>1</v>
      </c>
      <c r="S153" s="9" t="b">
        <v>1</v>
      </c>
      <c r="T153" s="6" t="s">
        <v>532</v>
      </c>
      <c r="U153" s="6" t="s">
        <v>532</v>
      </c>
      <c r="V153" t="s">
        <v>533</v>
      </c>
      <c r="W153" t="s">
        <v>534</v>
      </c>
      <c r="X153" t="s">
        <v>535</v>
      </c>
      <c r="Y153" t="s">
        <v>536</v>
      </c>
      <c r="Z153" t="s">
        <v>5330</v>
      </c>
      <c r="AA153" t="s">
        <v>5330</v>
      </c>
      <c r="AB153" t="s">
        <v>5330</v>
      </c>
      <c r="AC153" t="s">
        <v>40</v>
      </c>
      <c r="AD153" t="s">
        <v>41</v>
      </c>
      <c r="AE153" t="s">
        <v>42</v>
      </c>
      <c r="AF153" t="s">
        <v>43</v>
      </c>
      <c r="AG153" t="s">
        <v>44</v>
      </c>
      <c r="AH153" t="s">
        <v>5330</v>
      </c>
      <c r="AI153" t="s">
        <v>5330</v>
      </c>
      <c r="AJ153" t="s">
        <v>5330</v>
      </c>
      <c r="AK153" s="10">
        <v>55</v>
      </c>
      <c r="AL153" s="10">
        <v>60</v>
      </c>
      <c r="AM153" s="6" t="s">
        <v>475</v>
      </c>
      <c r="AN153" s="6" t="s">
        <v>509</v>
      </c>
      <c r="AO153" s="6" t="s">
        <v>9276</v>
      </c>
      <c r="AP153" s="6" t="s">
        <v>9338</v>
      </c>
      <c r="AQ153" s="6" t="str">
        <f t="shared" si="50"/>
        <v>2W Distributor Bike, 2W Distributor - Moto, 2W Distributor, H2, International - Bike, International - Moto, International - AS, International, International - New, Mecanic Sport, Moto Dealers, Motonet, Pierce AB, Retail, TREK</v>
      </c>
      <c r="AR153" s="1" t="str">
        <f t="shared" si="37"/>
        <v>2W Distributor Bike</v>
      </c>
      <c r="AS153" s="1" t="str">
        <f t="shared" si="38"/>
        <v>2W Distributor - Moto</v>
      </c>
      <c r="AT153" s="1" t="str">
        <f t="shared" si="39"/>
        <v>2W Distributor</v>
      </c>
      <c r="AU153" s="1" t="str">
        <f t="shared" si="40"/>
        <v>H2</v>
      </c>
      <c r="AV153" s="1" t="str">
        <f t="shared" si="40"/>
        <v>International - Bike</v>
      </c>
      <c r="AW153" s="1" t="str">
        <f t="shared" si="41"/>
        <v>International - Moto</v>
      </c>
      <c r="AX153" s="1" t="str">
        <f t="shared" si="42"/>
        <v>International - AS</v>
      </c>
      <c r="AY153" s="1" t="str">
        <f t="shared" si="42"/>
        <v>International</v>
      </c>
      <c r="AZ153" s="1" t="str">
        <f t="shared" si="42"/>
        <v>International - New</v>
      </c>
      <c r="BA153" s="1" t="str">
        <f t="shared" si="43"/>
        <v>Mecanic Sport</v>
      </c>
      <c r="BB153" s="1" t="str">
        <f t="shared" si="44"/>
        <v>Moto Dealers</v>
      </c>
      <c r="BC153" s="1" t="str">
        <f t="shared" si="44"/>
        <v>Motonet</v>
      </c>
      <c r="BD153" s="1" t="str">
        <f t="shared" si="45"/>
        <v>Pierce AB</v>
      </c>
      <c r="BE153" s="1" t="str">
        <f t="shared" si="46"/>
        <v>Retail</v>
      </c>
      <c r="BF153" s="1" t="str">
        <f t="shared" si="47"/>
        <v>TREK</v>
      </c>
      <c r="BG153" t="s">
        <v>5487</v>
      </c>
      <c r="BH153" t="str">
        <f t="shared" si="48"/>
        <v>https://fs.amplifi.io//file?id=d0510bf4-6ea9-40ff-93ee-4c4baeedcc7c&amp;variant=thumb&amp;extension=png</v>
      </c>
      <c r="BI153" t="s">
        <v>6100</v>
      </c>
      <c r="BJ153" t="s">
        <v>6101</v>
      </c>
      <c r="BK153" t="s">
        <v>6102</v>
      </c>
      <c r="BL153" t="s">
        <v>5487</v>
      </c>
    </row>
    <row r="154" spans="1:71" ht="17" x14ac:dyDescent="0.2">
      <c r="A154">
        <v>682</v>
      </c>
      <c r="B154" t="str">
        <f t="shared" si="49"/>
        <v>20029-00030</v>
      </c>
      <c r="C154" t="str">
        <f t="shared" si="49"/>
        <v>20029-00030</v>
      </c>
      <c r="D154" s="7" t="s">
        <v>537</v>
      </c>
      <c r="E154" s="6" t="s">
        <v>139</v>
      </c>
      <c r="F154" t="s">
        <v>8991</v>
      </c>
      <c r="G154" s="6" t="s">
        <v>324</v>
      </c>
      <c r="H154" t="s">
        <v>504</v>
      </c>
      <c r="I154" s="6" t="s">
        <v>326</v>
      </c>
      <c r="J154" s="6" t="s">
        <v>5329</v>
      </c>
      <c r="K154" s="6" t="s">
        <v>5333</v>
      </c>
      <c r="L154" s="6" t="s">
        <v>8992</v>
      </c>
      <c r="M154" s="6" t="s">
        <v>5335</v>
      </c>
      <c r="N154" s="6" t="s">
        <v>5359</v>
      </c>
      <c r="Q154" s="6" t="s">
        <v>88</v>
      </c>
      <c r="R154" s="9" t="b">
        <v>1</v>
      </c>
      <c r="S154" s="9" t="b">
        <v>1</v>
      </c>
      <c r="T154" s="6" t="s">
        <v>537</v>
      </c>
      <c r="U154" s="6" t="s">
        <v>537</v>
      </c>
      <c r="V154" t="s">
        <v>538</v>
      </c>
      <c r="W154" t="s">
        <v>539</v>
      </c>
      <c r="X154" t="s">
        <v>540</v>
      </c>
      <c r="Y154" t="s">
        <v>541</v>
      </c>
      <c r="Z154" t="s">
        <v>5330</v>
      </c>
      <c r="AA154" t="s">
        <v>5330</v>
      </c>
      <c r="AB154" t="s">
        <v>5330</v>
      </c>
      <c r="AC154" t="s">
        <v>40</v>
      </c>
      <c r="AD154" t="s">
        <v>41</v>
      </c>
      <c r="AE154" t="s">
        <v>42</v>
      </c>
      <c r="AF154" t="s">
        <v>43</v>
      </c>
      <c r="AG154" t="s">
        <v>44</v>
      </c>
      <c r="AH154" t="s">
        <v>5330</v>
      </c>
      <c r="AI154" t="s">
        <v>5330</v>
      </c>
      <c r="AJ154" t="s">
        <v>5330</v>
      </c>
      <c r="AK154" s="10">
        <v>55</v>
      </c>
      <c r="AL154" s="10">
        <v>60</v>
      </c>
      <c r="AM154" s="6" t="s">
        <v>475</v>
      </c>
      <c r="AN154" s="6" t="s">
        <v>509</v>
      </c>
      <c r="AO154" s="6" t="s">
        <v>9276</v>
      </c>
      <c r="AP154" s="6" t="s">
        <v>9338</v>
      </c>
      <c r="AQ154" s="6" t="str">
        <f t="shared" si="50"/>
        <v>2W Distributor Bike, 2W Distributor - Moto, 2W Distributor, H2, International - Bike, International - Moto, International - AS, International, International - New, Mecanic Sport, Moto Dealers, Motonet, Pierce AB, Retail, TREK</v>
      </c>
      <c r="AR154" s="1" t="str">
        <f t="shared" si="37"/>
        <v>2W Distributor Bike</v>
      </c>
      <c r="AS154" s="1" t="str">
        <f t="shared" si="38"/>
        <v>2W Distributor - Moto</v>
      </c>
      <c r="AT154" s="1" t="str">
        <f t="shared" si="39"/>
        <v>2W Distributor</v>
      </c>
      <c r="AU154" s="1" t="str">
        <f t="shared" si="40"/>
        <v>H2</v>
      </c>
      <c r="AV154" s="1" t="str">
        <f t="shared" si="40"/>
        <v>International - Bike</v>
      </c>
      <c r="AW154" s="1" t="str">
        <f t="shared" si="41"/>
        <v>International - Moto</v>
      </c>
      <c r="AX154" s="1" t="str">
        <f t="shared" si="42"/>
        <v>International - AS</v>
      </c>
      <c r="AY154" s="1" t="str">
        <f t="shared" si="42"/>
        <v>International</v>
      </c>
      <c r="AZ154" s="1" t="str">
        <f t="shared" si="42"/>
        <v>International - New</v>
      </c>
      <c r="BA154" s="1" t="str">
        <f t="shared" si="43"/>
        <v>Mecanic Sport</v>
      </c>
      <c r="BB154" s="1" t="str">
        <f t="shared" si="44"/>
        <v>Moto Dealers</v>
      </c>
      <c r="BC154" s="1" t="str">
        <f t="shared" si="44"/>
        <v>Motonet</v>
      </c>
      <c r="BD154" s="1" t="str">
        <f t="shared" si="45"/>
        <v>Pierce AB</v>
      </c>
      <c r="BE154" s="1" t="str">
        <f t="shared" si="46"/>
        <v>Retail</v>
      </c>
      <c r="BF154" s="1" t="str">
        <f t="shared" si="47"/>
        <v>TREK</v>
      </c>
      <c r="BG154" t="s">
        <v>5156</v>
      </c>
      <c r="BH154" t="str">
        <f t="shared" si="48"/>
        <v>https://fs.amplifi.io//file?id=64e65871-c251-4594-aa44-37125b6047e8&amp;variant=thumb&amp;extension=png</v>
      </c>
      <c r="BI154" t="s">
        <v>5156</v>
      </c>
      <c r="BJ154" t="s">
        <v>6103</v>
      </c>
    </row>
    <row r="155" spans="1:71" ht="17" x14ac:dyDescent="0.2">
      <c r="A155">
        <v>687</v>
      </c>
      <c r="B155" t="str">
        <f t="shared" si="49"/>
        <v>20030-00000</v>
      </c>
      <c r="C155" t="str">
        <f t="shared" si="49"/>
        <v>20030-00000</v>
      </c>
      <c r="D155" s="7" t="s">
        <v>542</v>
      </c>
      <c r="E155" s="6" t="s">
        <v>139</v>
      </c>
      <c r="F155" t="s">
        <v>8991</v>
      </c>
      <c r="G155" s="6" t="s">
        <v>353</v>
      </c>
      <c r="H155" t="s">
        <v>543</v>
      </c>
      <c r="I155" s="6" t="s">
        <v>326</v>
      </c>
      <c r="J155" s="6" t="s">
        <v>5329</v>
      </c>
      <c r="K155" s="6" t="s">
        <v>5333</v>
      </c>
      <c r="L155" s="6" t="s">
        <v>8992</v>
      </c>
      <c r="M155" s="6" t="s">
        <v>5335</v>
      </c>
      <c r="N155" s="6" t="s">
        <v>5359</v>
      </c>
      <c r="Q155" s="6" t="s">
        <v>88</v>
      </c>
      <c r="R155" s="9" t="b">
        <v>1</v>
      </c>
      <c r="S155" s="9" t="b">
        <v>1</v>
      </c>
      <c r="T155" s="6" t="s">
        <v>542</v>
      </c>
      <c r="U155" s="6" t="s">
        <v>542</v>
      </c>
      <c r="V155" t="s">
        <v>544</v>
      </c>
      <c r="W155" t="s">
        <v>545</v>
      </c>
      <c r="X155" t="s">
        <v>546</v>
      </c>
      <c r="Y155" t="s">
        <v>5330</v>
      </c>
      <c r="Z155" t="s">
        <v>5330</v>
      </c>
      <c r="AA155" t="s">
        <v>5330</v>
      </c>
      <c r="AB155" t="s">
        <v>5330</v>
      </c>
      <c r="AC155" t="s">
        <v>40</v>
      </c>
      <c r="AD155" t="s">
        <v>41</v>
      </c>
      <c r="AE155" t="s">
        <v>42</v>
      </c>
      <c r="AF155" t="s">
        <v>43</v>
      </c>
      <c r="AG155" t="s">
        <v>5330</v>
      </c>
      <c r="AH155" t="s">
        <v>5330</v>
      </c>
      <c r="AI155" t="s">
        <v>5330</v>
      </c>
      <c r="AJ155" t="s">
        <v>5330</v>
      </c>
      <c r="AK155" s="10">
        <v>45</v>
      </c>
      <c r="AL155" s="10">
        <v>50</v>
      </c>
      <c r="AM155" s="6" t="s">
        <v>475</v>
      </c>
      <c r="AN155" s="6" t="s">
        <v>509</v>
      </c>
      <c r="AO155" s="6" t="s">
        <v>510</v>
      </c>
      <c r="AP155" s="6" t="s">
        <v>9339</v>
      </c>
      <c r="AQ155" s="6" t="str">
        <f t="shared" si="50"/>
        <v>2W Distributor Bike, 2W Distributor - Moto, 2W Distributor, H2, International - Bike, International - Moto, International - AS, International, International - New, Mecanic Sport, Moto Dealers, Motonet, Pierce AB, Retail, TREK</v>
      </c>
      <c r="AR155" s="1" t="str">
        <f t="shared" si="37"/>
        <v>2W Distributor Bike</v>
      </c>
      <c r="AS155" s="1" t="str">
        <f t="shared" si="38"/>
        <v>2W Distributor - Moto</v>
      </c>
      <c r="AT155" s="1" t="str">
        <f t="shared" si="39"/>
        <v>2W Distributor</v>
      </c>
      <c r="AU155" s="1" t="str">
        <f t="shared" si="40"/>
        <v>H2</v>
      </c>
      <c r="AV155" s="1" t="str">
        <f t="shared" si="40"/>
        <v>International - Bike</v>
      </c>
      <c r="AW155" s="1" t="str">
        <f t="shared" si="41"/>
        <v>International - Moto</v>
      </c>
      <c r="AX155" s="1" t="str">
        <f t="shared" si="42"/>
        <v>International - AS</v>
      </c>
      <c r="AY155" s="1" t="str">
        <f t="shared" si="42"/>
        <v>International</v>
      </c>
      <c r="AZ155" s="1" t="str">
        <f t="shared" si="42"/>
        <v>International - New</v>
      </c>
      <c r="BA155" s="1" t="str">
        <f t="shared" si="43"/>
        <v>Mecanic Sport</v>
      </c>
      <c r="BB155" s="1" t="str">
        <f t="shared" si="44"/>
        <v>Moto Dealers</v>
      </c>
      <c r="BC155" s="1" t="str">
        <f t="shared" si="44"/>
        <v>Motonet</v>
      </c>
      <c r="BD155" s="1" t="str">
        <f t="shared" si="45"/>
        <v>Pierce AB</v>
      </c>
      <c r="BE155" s="1" t="str">
        <f t="shared" si="46"/>
        <v>Retail</v>
      </c>
      <c r="BF155" s="1" t="str">
        <f t="shared" si="47"/>
        <v>TREK</v>
      </c>
      <c r="BG155" t="s">
        <v>5488</v>
      </c>
      <c r="BH155" t="str">
        <f t="shared" si="48"/>
        <v>https://fs.amplifi.io//file?id=ec7c4961-03ad-4fff-b45e-bae6d15e634e&amp;variant=thumb&amp;extension=png</v>
      </c>
      <c r="BI155" t="s">
        <v>6104</v>
      </c>
      <c r="BJ155" t="s">
        <v>6105</v>
      </c>
      <c r="BK155" t="s">
        <v>6106</v>
      </c>
      <c r="BL155" t="s">
        <v>5488</v>
      </c>
    </row>
    <row r="156" spans="1:71" ht="17" x14ac:dyDescent="0.2">
      <c r="A156">
        <v>691</v>
      </c>
      <c r="B156" t="str">
        <f t="shared" si="49"/>
        <v>20030-00004</v>
      </c>
      <c r="C156" t="str">
        <f t="shared" si="49"/>
        <v>20030-00004</v>
      </c>
      <c r="D156" s="7" t="s">
        <v>549</v>
      </c>
      <c r="E156" s="6" t="s">
        <v>139</v>
      </c>
      <c r="F156" t="s">
        <v>8991</v>
      </c>
      <c r="G156" s="6" t="s">
        <v>353</v>
      </c>
      <c r="H156" t="s">
        <v>543</v>
      </c>
      <c r="I156" s="6" t="s">
        <v>326</v>
      </c>
      <c r="J156" s="6" t="s">
        <v>5329</v>
      </c>
      <c r="K156" s="6" t="s">
        <v>5333</v>
      </c>
      <c r="L156" s="6" t="s">
        <v>8992</v>
      </c>
      <c r="M156" s="6" t="s">
        <v>5335</v>
      </c>
      <c r="N156" s="6" t="s">
        <v>5359</v>
      </c>
      <c r="Q156" s="6" t="s">
        <v>359</v>
      </c>
      <c r="R156" s="9" t="b">
        <v>1</v>
      </c>
      <c r="S156" s="9" t="b">
        <v>1</v>
      </c>
      <c r="T156" s="6" t="s">
        <v>549</v>
      </c>
      <c r="U156" s="6" t="s">
        <v>549</v>
      </c>
      <c r="V156" t="s">
        <v>550</v>
      </c>
      <c r="W156" t="s">
        <v>551</v>
      </c>
      <c r="X156" t="s">
        <v>552</v>
      </c>
      <c r="Y156" t="s">
        <v>5330</v>
      </c>
      <c r="Z156" t="s">
        <v>5330</v>
      </c>
      <c r="AA156" t="s">
        <v>5330</v>
      </c>
      <c r="AB156" t="s">
        <v>5330</v>
      </c>
      <c r="AC156" t="s">
        <v>40</v>
      </c>
      <c r="AD156" t="s">
        <v>41</v>
      </c>
      <c r="AE156" t="s">
        <v>42</v>
      </c>
      <c r="AF156" t="s">
        <v>43</v>
      </c>
      <c r="AG156" t="s">
        <v>5330</v>
      </c>
      <c r="AH156" t="s">
        <v>5330</v>
      </c>
      <c r="AI156" t="s">
        <v>5330</v>
      </c>
      <c r="AJ156" t="s">
        <v>5330</v>
      </c>
      <c r="AK156" s="10">
        <v>45</v>
      </c>
      <c r="AL156" s="10">
        <v>50</v>
      </c>
      <c r="AM156" s="6" t="s">
        <v>475</v>
      </c>
      <c r="AN156" s="6" t="s">
        <v>509</v>
      </c>
      <c r="AO156" s="6" t="s">
        <v>510</v>
      </c>
      <c r="AP156" s="6" t="s">
        <v>9339</v>
      </c>
      <c r="AQ156" s="6" t="str">
        <f t="shared" si="50"/>
        <v>2W Distributor Bike, 2W Distributor - Moto, 2W Distributor, H2, International - Bike, International - Moto, International - AS, International, International - New, Mecanic Sport, Moto Dealers, Motonet, Pierce AB, Retail, TREK</v>
      </c>
      <c r="AR156" s="1" t="str">
        <f t="shared" si="37"/>
        <v>2W Distributor Bike</v>
      </c>
      <c r="AS156" s="1" t="str">
        <f t="shared" si="38"/>
        <v>2W Distributor - Moto</v>
      </c>
      <c r="AT156" s="1" t="str">
        <f t="shared" si="39"/>
        <v>2W Distributor</v>
      </c>
      <c r="AU156" s="1" t="str">
        <f t="shared" si="40"/>
        <v>H2</v>
      </c>
      <c r="AV156" s="1" t="str">
        <f t="shared" si="40"/>
        <v>International - Bike</v>
      </c>
      <c r="AW156" s="1" t="str">
        <f t="shared" si="41"/>
        <v>International - Moto</v>
      </c>
      <c r="AX156" s="1" t="str">
        <f t="shared" si="42"/>
        <v>International - AS</v>
      </c>
      <c r="AY156" s="1" t="str">
        <f t="shared" si="42"/>
        <v>International</v>
      </c>
      <c r="AZ156" s="1" t="str">
        <f t="shared" si="42"/>
        <v>International - New</v>
      </c>
      <c r="BA156" s="1" t="str">
        <f t="shared" si="43"/>
        <v>Mecanic Sport</v>
      </c>
      <c r="BB156" s="1" t="str">
        <f t="shared" si="44"/>
        <v>Moto Dealers</v>
      </c>
      <c r="BC156" s="1" t="str">
        <f t="shared" si="44"/>
        <v>Motonet</v>
      </c>
      <c r="BD156" s="1" t="str">
        <f t="shared" si="45"/>
        <v>Pierce AB</v>
      </c>
      <c r="BE156" s="1" t="str">
        <f t="shared" si="46"/>
        <v>Retail</v>
      </c>
      <c r="BF156" s="1" t="str">
        <f t="shared" si="47"/>
        <v>TREK</v>
      </c>
      <c r="BG156" t="s">
        <v>5157</v>
      </c>
      <c r="BH156" t="str">
        <f t="shared" si="48"/>
        <v>https://fs.amplifi.io//file?id=e2159e31-5ef6-4122-9c2c-bef351710ed7&amp;variant=thumb&amp;extension=png</v>
      </c>
      <c r="BI156" t="s">
        <v>5157</v>
      </c>
      <c r="BJ156" t="s">
        <v>6107</v>
      </c>
      <c r="BK156" t="s">
        <v>6108</v>
      </c>
      <c r="BL156" t="s">
        <v>6109</v>
      </c>
    </row>
    <row r="157" spans="1:71" ht="17" x14ac:dyDescent="0.2">
      <c r="A157">
        <v>695</v>
      </c>
      <c r="B157" t="str">
        <f t="shared" si="49"/>
        <v>20030-00008</v>
      </c>
      <c r="C157" t="str">
        <f t="shared" si="49"/>
        <v>20030-00008</v>
      </c>
      <c r="D157" s="7" t="s">
        <v>1589</v>
      </c>
      <c r="E157" s="6" t="s">
        <v>139</v>
      </c>
      <c r="F157" t="s">
        <v>8991</v>
      </c>
      <c r="G157" s="6" t="s">
        <v>353</v>
      </c>
      <c r="H157" t="s">
        <v>543</v>
      </c>
      <c r="I157" s="6" t="s">
        <v>326</v>
      </c>
      <c r="J157" s="6" t="s">
        <v>5329</v>
      </c>
      <c r="K157" s="6" t="s">
        <v>5333</v>
      </c>
      <c r="L157" s="6" t="s">
        <v>8992</v>
      </c>
      <c r="M157" s="6" t="s">
        <v>5335</v>
      </c>
      <c r="N157" s="6" t="s">
        <v>5359</v>
      </c>
      <c r="Q157" s="6" t="s">
        <v>1588</v>
      </c>
      <c r="R157" s="9" t="b">
        <v>1</v>
      </c>
      <c r="S157" s="9" t="b">
        <v>0</v>
      </c>
      <c r="T157" s="6" t="s">
        <v>1589</v>
      </c>
      <c r="U157" s="6" t="s">
        <v>1589</v>
      </c>
      <c r="V157" t="s">
        <v>1590</v>
      </c>
      <c r="W157" t="s">
        <v>1591</v>
      </c>
      <c r="X157" t="s">
        <v>1592</v>
      </c>
      <c r="Y157" t="s">
        <v>5330</v>
      </c>
      <c r="Z157" t="s">
        <v>5330</v>
      </c>
      <c r="AA157" t="s">
        <v>5330</v>
      </c>
      <c r="AB157" t="s">
        <v>5330</v>
      </c>
      <c r="AC157" t="s">
        <v>40</v>
      </c>
      <c r="AD157" t="s">
        <v>41</v>
      </c>
      <c r="AE157" t="s">
        <v>42</v>
      </c>
      <c r="AF157" t="s">
        <v>43</v>
      </c>
      <c r="AG157" t="s">
        <v>5330</v>
      </c>
      <c r="AH157" t="s">
        <v>5330</v>
      </c>
      <c r="AI157" t="s">
        <v>5330</v>
      </c>
      <c r="AJ157" t="s">
        <v>5330</v>
      </c>
      <c r="AK157" s="10">
        <v>45</v>
      </c>
      <c r="AL157" s="10">
        <v>50</v>
      </c>
      <c r="AM157" s="6" t="s">
        <v>475</v>
      </c>
      <c r="AN157" s="6" t="s">
        <v>509</v>
      </c>
      <c r="AO157" s="6" t="s">
        <v>510</v>
      </c>
      <c r="AP157" s="6" t="s">
        <v>9339</v>
      </c>
      <c r="AQ157" s="6" t="str">
        <f t="shared" si="50"/>
        <v>2W Distributor Bike, 2W Distributor - Moto, 2W Distributor, H2, International - Bike, International - Moto, International - AS, International, International - New, Mecanic Sport, Moto Dealers, Motonet, Pierce AB, Retail, TREK</v>
      </c>
      <c r="AR157" s="1" t="str">
        <f t="shared" si="37"/>
        <v>2W Distributor Bike</v>
      </c>
      <c r="AS157" s="1" t="str">
        <f t="shared" si="38"/>
        <v>2W Distributor - Moto</v>
      </c>
      <c r="AT157" s="1" t="str">
        <f t="shared" si="39"/>
        <v>2W Distributor</v>
      </c>
      <c r="AU157" s="1" t="str">
        <f t="shared" si="40"/>
        <v>H2</v>
      </c>
      <c r="AV157" s="1" t="str">
        <f t="shared" si="40"/>
        <v>International - Bike</v>
      </c>
      <c r="AW157" s="1" t="str">
        <f t="shared" si="41"/>
        <v>International - Moto</v>
      </c>
      <c r="AX157" s="1" t="str">
        <f t="shared" si="42"/>
        <v>International - AS</v>
      </c>
      <c r="AY157" s="1" t="str">
        <f t="shared" si="42"/>
        <v>International</v>
      </c>
      <c r="AZ157" s="1" t="str">
        <f t="shared" si="42"/>
        <v>International - New</v>
      </c>
      <c r="BA157" s="1" t="str">
        <f t="shared" si="43"/>
        <v>Mecanic Sport</v>
      </c>
      <c r="BB157" s="1" t="str">
        <f t="shared" si="44"/>
        <v>Moto Dealers</v>
      </c>
      <c r="BC157" s="1" t="str">
        <f t="shared" si="44"/>
        <v>Motonet</v>
      </c>
      <c r="BD157" s="1" t="str">
        <f t="shared" si="45"/>
        <v>Pierce AB</v>
      </c>
      <c r="BE157" s="1" t="str">
        <f t="shared" si="46"/>
        <v>Retail</v>
      </c>
      <c r="BF157" s="1" t="str">
        <f t="shared" si="47"/>
        <v>TREK</v>
      </c>
      <c r="BG157" t="s">
        <v>5234</v>
      </c>
      <c r="BH157" t="str">
        <f t="shared" si="48"/>
        <v>https://fs.amplifi.io//file?id=c2a6b4d1-b696-4eb7-83e1-0138044a4aba&amp;variant=thumb&amp;extension=png</v>
      </c>
      <c r="BI157" t="e">
        <v>#N/A</v>
      </c>
      <c r="BJ157" t="e">
        <v>#N/A</v>
      </c>
      <c r="BK157" t="e">
        <v>#N/A</v>
      </c>
      <c r="BL157" t="e">
        <v>#N/A</v>
      </c>
      <c r="BM157" t="e">
        <v>#N/A</v>
      </c>
      <c r="BN157" t="e">
        <v>#N/A</v>
      </c>
      <c r="BO157" t="e">
        <v>#N/A</v>
      </c>
      <c r="BP157" t="e">
        <v>#N/A</v>
      </c>
      <c r="BQ157" t="e">
        <v>#N/A</v>
      </c>
      <c r="BR157" t="e">
        <v>#N/A</v>
      </c>
      <c r="BS157" t="e">
        <v>#N/A</v>
      </c>
    </row>
    <row r="158" spans="1:71" ht="17" x14ac:dyDescent="0.2">
      <c r="A158">
        <v>699</v>
      </c>
      <c r="B158" t="str">
        <f t="shared" si="49"/>
        <v>20031-00000</v>
      </c>
      <c r="C158" t="str">
        <f t="shared" si="49"/>
        <v>20031-00000</v>
      </c>
      <c r="D158" s="7" t="s">
        <v>553</v>
      </c>
      <c r="E158" s="6" t="s">
        <v>139</v>
      </c>
      <c r="F158" t="s">
        <v>8991</v>
      </c>
      <c r="G158" s="6" t="s">
        <v>353</v>
      </c>
      <c r="H158" t="s">
        <v>554</v>
      </c>
      <c r="I158" s="6" t="s">
        <v>326</v>
      </c>
      <c r="J158" s="6" t="s">
        <v>5329</v>
      </c>
      <c r="K158" s="6" t="s">
        <v>5333</v>
      </c>
      <c r="L158" s="6" t="s">
        <v>8992</v>
      </c>
      <c r="M158" s="6" t="s">
        <v>5335</v>
      </c>
      <c r="N158" s="6" t="s">
        <v>5359</v>
      </c>
      <c r="Q158" s="6" t="s">
        <v>88</v>
      </c>
      <c r="R158" s="9" t="b">
        <v>1</v>
      </c>
      <c r="S158" s="9" t="b">
        <v>1</v>
      </c>
      <c r="T158" s="6" t="s">
        <v>553</v>
      </c>
      <c r="U158" s="6" t="s">
        <v>553</v>
      </c>
      <c r="V158" t="s">
        <v>555</v>
      </c>
      <c r="W158" t="s">
        <v>556</v>
      </c>
      <c r="X158" t="s">
        <v>557</v>
      </c>
      <c r="Y158" t="s">
        <v>5330</v>
      </c>
      <c r="Z158" t="s">
        <v>5330</v>
      </c>
      <c r="AA158" t="s">
        <v>5330</v>
      </c>
      <c r="AB158" t="s">
        <v>5330</v>
      </c>
      <c r="AC158" t="s">
        <v>40</v>
      </c>
      <c r="AD158" t="s">
        <v>41</v>
      </c>
      <c r="AE158" t="s">
        <v>42</v>
      </c>
      <c r="AF158" t="s">
        <v>43</v>
      </c>
      <c r="AG158" t="s">
        <v>5330</v>
      </c>
      <c r="AH158" t="s">
        <v>5330</v>
      </c>
      <c r="AI158" t="s">
        <v>5330</v>
      </c>
      <c r="AJ158" t="s">
        <v>5330</v>
      </c>
      <c r="AK158" s="10">
        <v>50</v>
      </c>
      <c r="AL158" s="10">
        <v>55</v>
      </c>
      <c r="AM158" s="6" t="s">
        <v>475</v>
      </c>
      <c r="AN158" s="6" t="s">
        <v>509</v>
      </c>
      <c r="AO158" s="6" t="s">
        <v>9277</v>
      </c>
      <c r="AP158" s="6" t="s">
        <v>9340</v>
      </c>
      <c r="AQ158" s="6" t="str">
        <f t="shared" si="50"/>
        <v>2W Distributor Bike, 2W Distributor - Moto, 2W Distributor, H2, International - Bike, International - Moto, International - AS, International, International - New, Mecanic Sport, Moto Dealers, Motonet, Pierce AB, Retail, TREK</v>
      </c>
      <c r="AR158" s="1" t="str">
        <f t="shared" si="37"/>
        <v>2W Distributor Bike</v>
      </c>
      <c r="AS158" s="1" t="str">
        <f t="shared" si="38"/>
        <v>2W Distributor - Moto</v>
      </c>
      <c r="AT158" s="1" t="str">
        <f t="shared" si="39"/>
        <v>2W Distributor</v>
      </c>
      <c r="AU158" s="1" t="str">
        <f t="shared" si="40"/>
        <v>H2</v>
      </c>
      <c r="AV158" s="1" t="str">
        <f t="shared" si="40"/>
        <v>International - Bike</v>
      </c>
      <c r="AW158" s="1" t="str">
        <f t="shared" si="41"/>
        <v>International - Moto</v>
      </c>
      <c r="AX158" s="1" t="str">
        <f t="shared" si="42"/>
        <v>International - AS</v>
      </c>
      <c r="AY158" s="1" t="str">
        <f t="shared" si="42"/>
        <v>International</v>
      </c>
      <c r="AZ158" s="1" t="str">
        <f t="shared" si="42"/>
        <v>International - New</v>
      </c>
      <c r="BA158" s="1" t="str">
        <f t="shared" si="43"/>
        <v>Mecanic Sport</v>
      </c>
      <c r="BB158" s="1" t="str">
        <f t="shared" si="44"/>
        <v>Moto Dealers</v>
      </c>
      <c r="BC158" s="1" t="str">
        <f t="shared" si="44"/>
        <v>Motonet</v>
      </c>
      <c r="BD158" s="1" t="str">
        <f t="shared" si="45"/>
        <v>Pierce AB</v>
      </c>
      <c r="BE158" s="1" t="str">
        <f t="shared" si="46"/>
        <v>Retail</v>
      </c>
      <c r="BF158" s="1" t="str">
        <f t="shared" si="47"/>
        <v>TREK</v>
      </c>
      <c r="BG158" t="s">
        <v>5158</v>
      </c>
      <c r="BH158" t="str">
        <f t="shared" si="48"/>
        <v>https://fs.amplifi.io//file?id=74699a70-3291-49e2-99ed-da758491addd&amp;variant=thumb&amp;extension=png</v>
      </c>
      <c r="BI158" t="s">
        <v>5158</v>
      </c>
      <c r="BJ158" t="s">
        <v>6110</v>
      </c>
    </row>
    <row r="159" spans="1:71" ht="17" x14ac:dyDescent="0.2">
      <c r="A159">
        <v>703</v>
      </c>
      <c r="B159" t="str">
        <f t="shared" si="49"/>
        <v>20031-00004</v>
      </c>
      <c r="C159" t="str">
        <f t="shared" si="49"/>
        <v>20031-00004</v>
      </c>
      <c r="D159" s="7" t="s">
        <v>560</v>
      </c>
      <c r="E159" s="6" t="s">
        <v>139</v>
      </c>
      <c r="F159" t="s">
        <v>8991</v>
      </c>
      <c r="G159" s="6" t="s">
        <v>353</v>
      </c>
      <c r="H159" t="s">
        <v>554</v>
      </c>
      <c r="I159" s="6" t="s">
        <v>326</v>
      </c>
      <c r="J159" s="6" t="s">
        <v>5329</v>
      </c>
      <c r="K159" s="6" t="s">
        <v>5333</v>
      </c>
      <c r="L159" s="6" t="s">
        <v>8992</v>
      </c>
      <c r="M159" s="6" t="s">
        <v>5335</v>
      </c>
      <c r="N159" s="6" t="s">
        <v>5359</v>
      </c>
      <c r="Q159" s="6" t="s">
        <v>359</v>
      </c>
      <c r="R159" s="9" t="b">
        <v>1</v>
      </c>
      <c r="S159" s="9" t="b">
        <v>1</v>
      </c>
      <c r="T159" s="6" t="s">
        <v>560</v>
      </c>
      <c r="U159" s="6" t="s">
        <v>560</v>
      </c>
      <c r="V159" t="s">
        <v>561</v>
      </c>
      <c r="W159" t="s">
        <v>562</v>
      </c>
      <c r="X159" t="s">
        <v>563</v>
      </c>
      <c r="Y159" t="s">
        <v>5330</v>
      </c>
      <c r="Z159" t="s">
        <v>5330</v>
      </c>
      <c r="AA159" t="s">
        <v>5330</v>
      </c>
      <c r="AB159" t="s">
        <v>5330</v>
      </c>
      <c r="AC159" t="s">
        <v>40</v>
      </c>
      <c r="AD159" t="s">
        <v>41</v>
      </c>
      <c r="AE159" t="s">
        <v>42</v>
      </c>
      <c r="AF159" t="s">
        <v>43</v>
      </c>
      <c r="AG159" t="s">
        <v>5330</v>
      </c>
      <c r="AH159" t="s">
        <v>5330</v>
      </c>
      <c r="AI159" t="s">
        <v>5330</v>
      </c>
      <c r="AJ159" t="s">
        <v>5330</v>
      </c>
      <c r="AK159" s="10">
        <v>50</v>
      </c>
      <c r="AL159" s="10">
        <v>55</v>
      </c>
      <c r="AM159" s="6" t="s">
        <v>475</v>
      </c>
      <c r="AN159" s="6" t="s">
        <v>509</v>
      </c>
      <c r="AO159" s="6" t="s">
        <v>9277</v>
      </c>
      <c r="AP159" s="6" t="s">
        <v>9340</v>
      </c>
      <c r="AQ159" s="6" t="str">
        <f t="shared" si="50"/>
        <v>2W Distributor Bike, 2W Distributor - Moto, 2W Distributor, H2, International - Bike, International - Moto, International - AS, International, International - New, Mecanic Sport, Moto Dealers, Motonet, Pierce AB, Retail, TREK</v>
      </c>
      <c r="AR159" s="1" t="str">
        <f t="shared" si="37"/>
        <v>2W Distributor Bike</v>
      </c>
      <c r="AS159" s="1" t="str">
        <f t="shared" si="38"/>
        <v>2W Distributor - Moto</v>
      </c>
      <c r="AT159" s="1" t="str">
        <f t="shared" si="39"/>
        <v>2W Distributor</v>
      </c>
      <c r="AU159" s="1" t="str">
        <f t="shared" si="40"/>
        <v>H2</v>
      </c>
      <c r="AV159" s="1" t="str">
        <f t="shared" si="40"/>
        <v>International - Bike</v>
      </c>
      <c r="AW159" s="1" t="str">
        <f t="shared" si="41"/>
        <v>International - Moto</v>
      </c>
      <c r="AX159" s="1" t="str">
        <f t="shared" si="42"/>
        <v>International - AS</v>
      </c>
      <c r="AY159" s="1" t="str">
        <f t="shared" si="42"/>
        <v>International</v>
      </c>
      <c r="AZ159" s="1" t="str">
        <f t="shared" si="42"/>
        <v>International - New</v>
      </c>
      <c r="BA159" s="1" t="str">
        <f t="shared" si="43"/>
        <v>Mecanic Sport</v>
      </c>
      <c r="BB159" s="1" t="str">
        <f t="shared" si="44"/>
        <v>Moto Dealers</v>
      </c>
      <c r="BC159" s="1" t="str">
        <f t="shared" si="44"/>
        <v>Motonet</v>
      </c>
      <c r="BD159" s="1" t="str">
        <f t="shared" si="45"/>
        <v>Pierce AB</v>
      </c>
      <c r="BE159" s="1" t="str">
        <f t="shared" si="46"/>
        <v>Retail</v>
      </c>
      <c r="BF159" s="1" t="str">
        <f t="shared" si="47"/>
        <v>TREK</v>
      </c>
      <c r="BG159" t="s">
        <v>5489</v>
      </c>
      <c r="BH159" t="str">
        <f t="shared" si="48"/>
        <v>https://fs.amplifi.io//file?id=5114247f-5ae9-4b42-8135-4bdeb9ef11a1&amp;variant=thumb&amp;extension=png</v>
      </c>
      <c r="BI159" t="s">
        <v>5489</v>
      </c>
      <c r="BJ159" t="s">
        <v>6111</v>
      </c>
    </row>
    <row r="160" spans="1:71" ht="17" x14ac:dyDescent="0.2">
      <c r="A160">
        <v>707</v>
      </c>
      <c r="B160" t="str">
        <f t="shared" si="49"/>
        <v>20031-00008</v>
      </c>
      <c r="C160" t="str">
        <f t="shared" si="49"/>
        <v>20031-00008</v>
      </c>
      <c r="D160" s="7" t="s">
        <v>1594</v>
      </c>
      <c r="E160" s="6" t="s">
        <v>139</v>
      </c>
      <c r="F160" t="s">
        <v>8991</v>
      </c>
      <c r="G160" s="6" t="s">
        <v>497</v>
      </c>
      <c r="H160" t="s">
        <v>554</v>
      </c>
      <c r="I160" s="6" t="s">
        <v>326</v>
      </c>
      <c r="J160" s="6" t="s">
        <v>5329</v>
      </c>
      <c r="K160" s="6" t="s">
        <v>5333</v>
      </c>
      <c r="L160" s="6" t="s">
        <v>8992</v>
      </c>
      <c r="M160" s="6" t="s">
        <v>5335</v>
      </c>
      <c r="N160" s="6" t="s">
        <v>5359</v>
      </c>
      <c r="Q160" s="6" t="s">
        <v>498</v>
      </c>
      <c r="R160" s="9" t="b">
        <v>1</v>
      </c>
      <c r="S160" s="9" t="b">
        <v>0</v>
      </c>
      <c r="T160" s="6" t="s">
        <v>1594</v>
      </c>
      <c r="U160" s="6" t="s">
        <v>1594</v>
      </c>
      <c r="V160" t="s">
        <v>1595</v>
      </c>
      <c r="W160" t="s">
        <v>1596</v>
      </c>
      <c r="X160" t="s">
        <v>1597</v>
      </c>
      <c r="Y160" t="s">
        <v>5330</v>
      </c>
      <c r="Z160" t="s">
        <v>5330</v>
      </c>
      <c r="AA160" t="s">
        <v>5330</v>
      </c>
      <c r="AB160" t="s">
        <v>5330</v>
      </c>
      <c r="AC160" t="s">
        <v>40</v>
      </c>
      <c r="AD160" t="s">
        <v>41</v>
      </c>
      <c r="AE160" t="s">
        <v>42</v>
      </c>
      <c r="AF160" t="s">
        <v>43</v>
      </c>
      <c r="AG160" t="s">
        <v>5330</v>
      </c>
      <c r="AH160" t="s">
        <v>5330</v>
      </c>
      <c r="AI160" t="s">
        <v>5330</v>
      </c>
      <c r="AJ160" t="s">
        <v>5330</v>
      </c>
      <c r="AK160" s="10">
        <v>55</v>
      </c>
      <c r="AL160" s="10">
        <v>60</v>
      </c>
      <c r="AM160" s="6" t="s">
        <v>475</v>
      </c>
      <c r="AN160" s="6" t="s">
        <v>509</v>
      </c>
      <c r="AO160" s="6" t="s">
        <v>9277</v>
      </c>
      <c r="AP160" s="6" t="s">
        <v>9340</v>
      </c>
      <c r="AQ160" s="6" t="str">
        <f t="shared" si="50"/>
        <v>2W Distributor Bike, 2W Distributor - Moto, 2W Distributor, H2, International - Bike, International - Moto, International - AS, International, International - New, Mecanic Sport, Moto Dealers, Motonet, Pierce AB, Retail, TREK</v>
      </c>
      <c r="AR160" s="1" t="str">
        <f t="shared" si="37"/>
        <v>2W Distributor Bike</v>
      </c>
      <c r="AS160" s="1" t="str">
        <f t="shared" si="38"/>
        <v>2W Distributor - Moto</v>
      </c>
      <c r="AT160" s="1" t="str">
        <f t="shared" si="39"/>
        <v>2W Distributor</v>
      </c>
      <c r="AU160" s="1" t="str">
        <f t="shared" si="40"/>
        <v>H2</v>
      </c>
      <c r="AV160" s="1" t="str">
        <f t="shared" si="40"/>
        <v>International - Bike</v>
      </c>
      <c r="AW160" s="1" t="str">
        <f t="shared" si="41"/>
        <v>International - Moto</v>
      </c>
      <c r="AX160" s="1" t="str">
        <f t="shared" si="42"/>
        <v>International - AS</v>
      </c>
      <c r="AY160" s="1" t="str">
        <f t="shared" si="42"/>
        <v>International</v>
      </c>
      <c r="AZ160" s="1" t="str">
        <f t="shared" si="42"/>
        <v>International - New</v>
      </c>
      <c r="BA160" s="1" t="str">
        <f t="shared" si="43"/>
        <v>Mecanic Sport</v>
      </c>
      <c r="BB160" s="1" t="str">
        <f t="shared" si="44"/>
        <v>Moto Dealers</v>
      </c>
      <c r="BC160" s="1" t="str">
        <f t="shared" si="44"/>
        <v>Motonet</v>
      </c>
      <c r="BD160" s="1" t="str">
        <f t="shared" si="45"/>
        <v>Pierce AB</v>
      </c>
      <c r="BE160" s="1" t="str">
        <f t="shared" si="46"/>
        <v>Retail</v>
      </c>
      <c r="BF160" s="1" t="str">
        <f t="shared" si="47"/>
        <v>TREK</v>
      </c>
      <c r="BG160" t="s">
        <v>5558</v>
      </c>
      <c r="BH160" t="str">
        <f t="shared" si="48"/>
        <v>https://fs.amplifi.io//file?id=bf856ba7-3a51-493f-8dfe-15e57bcee6dc&amp;variant=thumb&amp;extension=png</v>
      </c>
      <c r="BI160" t="e">
        <v>#N/A</v>
      </c>
      <c r="BJ160" t="e">
        <v>#N/A</v>
      </c>
      <c r="BK160" t="e">
        <v>#N/A</v>
      </c>
      <c r="BL160" t="e">
        <v>#N/A</v>
      </c>
      <c r="BM160" t="e">
        <v>#N/A</v>
      </c>
      <c r="BN160" t="e">
        <v>#N/A</v>
      </c>
      <c r="BO160" t="e">
        <v>#N/A</v>
      </c>
      <c r="BP160" t="e">
        <v>#N/A</v>
      </c>
      <c r="BQ160" t="e">
        <v>#N/A</v>
      </c>
      <c r="BR160" t="e">
        <v>#N/A</v>
      </c>
      <c r="BS160" t="e">
        <v>#N/A</v>
      </c>
    </row>
    <row r="161" spans="1:68" ht="17" x14ac:dyDescent="0.2">
      <c r="A161">
        <v>711</v>
      </c>
      <c r="B161" t="str">
        <f t="shared" si="49"/>
        <v>20031-00012</v>
      </c>
      <c r="C161" t="str">
        <f t="shared" si="49"/>
        <v>20031-00012</v>
      </c>
      <c r="D161" s="7" t="s">
        <v>8320</v>
      </c>
      <c r="E161" s="6" t="s">
        <v>139</v>
      </c>
      <c r="F161" t="s">
        <v>8991</v>
      </c>
      <c r="G161" s="6" t="s">
        <v>8999</v>
      </c>
      <c r="H161" t="s">
        <v>554</v>
      </c>
      <c r="I161" s="6" t="s">
        <v>326</v>
      </c>
      <c r="J161" s="6" t="s">
        <v>5329</v>
      </c>
      <c r="K161" s="6" t="s">
        <v>5340</v>
      </c>
      <c r="L161" s="6" t="s">
        <v>8994</v>
      </c>
      <c r="M161" s="6" t="s">
        <v>5335</v>
      </c>
      <c r="N161" s="6" t="s">
        <v>5359</v>
      </c>
      <c r="Q161" s="6" t="s">
        <v>9077</v>
      </c>
      <c r="R161" s="9" t="b">
        <v>1</v>
      </c>
      <c r="S161" s="9" t="b">
        <v>0</v>
      </c>
      <c r="T161" s="6" t="s">
        <v>8320</v>
      </c>
      <c r="U161" s="6" t="s">
        <v>8320</v>
      </c>
      <c r="V161" t="s">
        <v>8321</v>
      </c>
      <c r="W161" t="s">
        <v>8322</v>
      </c>
      <c r="X161" t="s">
        <v>8323</v>
      </c>
      <c r="Y161" t="s">
        <v>5330</v>
      </c>
      <c r="Z161" t="s">
        <v>5330</v>
      </c>
      <c r="AA161" t="s">
        <v>5330</v>
      </c>
      <c r="AB161" t="s">
        <v>5330</v>
      </c>
      <c r="AC161" t="s">
        <v>40</v>
      </c>
      <c r="AD161" t="s">
        <v>41</v>
      </c>
      <c r="AE161" t="s">
        <v>42</v>
      </c>
      <c r="AF161" t="s">
        <v>43</v>
      </c>
      <c r="AG161" t="s">
        <v>5330</v>
      </c>
      <c r="AH161" t="s">
        <v>5330</v>
      </c>
      <c r="AI161" t="s">
        <v>5330</v>
      </c>
      <c r="AJ161" t="s">
        <v>5330</v>
      </c>
      <c r="AK161" s="10">
        <v>55</v>
      </c>
      <c r="AL161" s="10">
        <v>60</v>
      </c>
      <c r="AM161" s="6" t="s">
        <v>475</v>
      </c>
      <c r="AN161" s="6" t="s">
        <v>509</v>
      </c>
      <c r="AO161" s="6" t="s">
        <v>9277</v>
      </c>
      <c r="AP161" s="6" t="s">
        <v>9340</v>
      </c>
      <c r="AQ161" s="6" t="str">
        <f t="shared" si="50"/>
        <v>2W Distributor Bike, 2W Distributor - Moto, 2W Distributor, H2, International - Bike, International - Moto, International - AS, International, International - New, Mecanic Sport, Moto Dealers, Motonet, Pierce AB, Retail, TREK</v>
      </c>
      <c r="AR161" s="1" t="str">
        <f t="shared" si="37"/>
        <v>2W Distributor Bike</v>
      </c>
      <c r="AS161" s="1" t="str">
        <f t="shared" si="38"/>
        <v>2W Distributor - Moto</v>
      </c>
      <c r="AT161" s="1" t="str">
        <f t="shared" si="39"/>
        <v>2W Distributor</v>
      </c>
      <c r="AU161" s="1" t="str">
        <f t="shared" si="40"/>
        <v>H2</v>
      </c>
      <c r="AV161" s="1" t="str">
        <f t="shared" si="40"/>
        <v>International - Bike</v>
      </c>
      <c r="AW161" s="1" t="str">
        <f t="shared" si="41"/>
        <v>International - Moto</v>
      </c>
      <c r="AX161" s="1" t="str">
        <f t="shared" si="42"/>
        <v>International - AS</v>
      </c>
      <c r="AY161" s="1" t="str">
        <f t="shared" si="42"/>
        <v>International</v>
      </c>
      <c r="AZ161" s="1" t="str">
        <f t="shared" si="42"/>
        <v>International - New</v>
      </c>
      <c r="BA161" s="1" t="str">
        <f t="shared" si="43"/>
        <v>Mecanic Sport</v>
      </c>
      <c r="BB161" s="1" t="str">
        <f t="shared" si="44"/>
        <v>Moto Dealers</v>
      </c>
      <c r="BC161" s="1" t="str">
        <f t="shared" si="44"/>
        <v>Motonet</v>
      </c>
      <c r="BD161" s="1" t="str">
        <f t="shared" si="45"/>
        <v>Pierce AB</v>
      </c>
      <c r="BE161" s="1" t="str">
        <f t="shared" si="46"/>
        <v>Retail</v>
      </c>
      <c r="BF161" s="1" t="str">
        <f t="shared" si="47"/>
        <v>TREK</v>
      </c>
      <c r="BG161" t="e">
        <v>#N/A</v>
      </c>
      <c r="BH161" t="e">
        <f t="shared" si="48"/>
        <v>#N/A</v>
      </c>
    </row>
    <row r="162" spans="1:68" ht="17" x14ac:dyDescent="0.2">
      <c r="A162">
        <v>715</v>
      </c>
      <c r="B162" t="str">
        <f t="shared" ref="B162:C181" si="51">C162</f>
        <v>20032-00000</v>
      </c>
      <c r="C162" t="str">
        <f t="shared" si="51"/>
        <v>20032-00000</v>
      </c>
      <c r="D162" s="7" t="s">
        <v>564</v>
      </c>
      <c r="E162" s="6" t="s">
        <v>139</v>
      </c>
      <c r="F162" t="s">
        <v>8991</v>
      </c>
      <c r="G162" s="6" t="s">
        <v>565</v>
      </c>
      <c r="H162" t="s">
        <v>566</v>
      </c>
      <c r="I162" s="6" t="s">
        <v>326</v>
      </c>
      <c r="J162" s="6" t="s">
        <v>5329</v>
      </c>
      <c r="K162" s="6" t="s">
        <v>5333</v>
      </c>
      <c r="L162" s="6" t="s">
        <v>8992</v>
      </c>
      <c r="M162" s="6" t="s">
        <v>5335</v>
      </c>
      <c r="N162" s="6" t="s">
        <v>5359</v>
      </c>
      <c r="Q162" s="6" t="s">
        <v>88</v>
      </c>
      <c r="R162" s="9" t="b">
        <v>1</v>
      </c>
      <c r="S162" s="9" t="b">
        <v>1</v>
      </c>
      <c r="T162" s="6" t="s">
        <v>564</v>
      </c>
      <c r="U162" s="6" t="s">
        <v>564</v>
      </c>
      <c r="V162" t="s">
        <v>567</v>
      </c>
      <c r="W162" t="s">
        <v>568</v>
      </c>
      <c r="X162" t="s">
        <v>569</v>
      </c>
      <c r="Y162" t="s">
        <v>570</v>
      </c>
      <c r="Z162" t="s">
        <v>5330</v>
      </c>
      <c r="AA162" t="s">
        <v>5330</v>
      </c>
      <c r="AB162" t="s">
        <v>5330</v>
      </c>
      <c r="AC162" t="s">
        <v>40</v>
      </c>
      <c r="AD162" t="s">
        <v>41</v>
      </c>
      <c r="AE162" t="s">
        <v>42</v>
      </c>
      <c r="AF162" t="s">
        <v>43</v>
      </c>
      <c r="AG162" t="s">
        <v>44</v>
      </c>
      <c r="AH162" t="s">
        <v>5330</v>
      </c>
      <c r="AI162" t="s">
        <v>5330</v>
      </c>
      <c r="AJ162" t="s">
        <v>5330</v>
      </c>
      <c r="AK162" s="10">
        <v>80</v>
      </c>
      <c r="AL162" s="10">
        <v>85</v>
      </c>
      <c r="AM162" s="6" t="s">
        <v>475</v>
      </c>
      <c r="AN162" s="6" t="s">
        <v>9224</v>
      </c>
      <c r="AO162" s="6" t="s">
        <v>572</v>
      </c>
      <c r="AP162" s="6" t="s">
        <v>9341</v>
      </c>
      <c r="AQ162" s="6" t="str">
        <f t="shared" si="50"/>
        <v>2W Distributor Bike, 2W Distributor - Moto, 2W Distributor, H2, International - Bike, International - Moto, International - AS, International, International - New, Mecanic Sport, Moto Dealers, Motonet, Pierce AB, Retail, TREK</v>
      </c>
      <c r="AR162" s="1" t="str">
        <f t="shared" si="37"/>
        <v>2W Distributor Bike</v>
      </c>
      <c r="AS162" s="1" t="str">
        <f t="shared" si="38"/>
        <v>2W Distributor - Moto</v>
      </c>
      <c r="AT162" s="1" t="str">
        <f t="shared" si="39"/>
        <v>2W Distributor</v>
      </c>
      <c r="AU162" s="1" t="str">
        <f t="shared" si="40"/>
        <v>H2</v>
      </c>
      <c r="AV162" s="1" t="str">
        <f t="shared" si="40"/>
        <v>International - Bike</v>
      </c>
      <c r="AW162" s="1" t="str">
        <f t="shared" si="41"/>
        <v>International - Moto</v>
      </c>
      <c r="AX162" s="1" t="str">
        <f t="shared" si="42"/>
        <v>International - AS</v>
      </c>
      <c r="AY162" s="1" t="str">
        <f t="shared" si="42"/>
        <v>International</v>
      </c>
      <c r="AZ162" s="1" t="str">
        <f t="shared" si="42"/>
        <v>International - New</v>
      </c>
      <c r="BA162" s="1" t="str">
        <f t="shared" si="43"/>
        <v>Mecanic Sport</v>
      </c>
      <c r="BB162" s="1" t="str">
        <f t="shared" si="44"/>
        <v>Moto Dealers</v>
      </c>
      <c r="BC162" s="1" t="str">
        <f t="shared" si="44"/>
        <v>Motonet</v>
      </c>
      <c r="BD162" s="1" t="str">
        <f t="shared" si="45"/>
        <v>Pierce AB</v>
      </c>
      <c r="BE162" s="1" t="str">
        <f t="shared" si="46"/>
        <v>Retail</v>
      </c>
      <c r="BF162" s="1" t="str">
        <f t="shared" si="47"/>
        <v>TREK</v>
      </c>
      <c r="BG162" t="s">
        <v>5490</v>
      </c>
      <c r="BH162" t="str">
        <f t="shared" si="48"/>
        <v>https://fs.amplifi.io//file?id=84bc68b6-15d4-4b6b-9af9-1d14c34510e5&amp;variant=thumb&amp;extension=png</v>
      </c>
      <c r="BI162" t="s">
        <v>6112</v>
      </c>
      <c r="BJ162" t="s">
        <v>5490</v>
      </c>
    </row>
    <row r="163" spans="1:68" ht="17" x14ac:dyDescent="0.2">
      <c r="A163">
        <v>720</v>
      </c>
      <c r="B163" t="str">
        <f t="shared" si="51"/>
        <v>20032-00005</v>
      </c>
      <c r="C163" t="str">
        <f t="shared" si="51"/>
        <v>20032-00005</v>
      </c>
      <c r="D163" s="7" t="s">
        <v>574</v>
      </c>
      <c r="E163" s="6" t="s">
        <v>139</v>
      </c>
      <c r="F163" t="s">
        <v>8991</v>
      </c>
      <c r="G163" s="6" t="s">
        <v>565</v>
      </c>
      <c r="H163" t="s">
        <v>566</v>
      </c>
      <c r="I163" s="6" t="s">
        <v>326</v>
      </c>
      <c r="J163" s="6" t="s">
        <v>5329</v>
      </c>
      <c r="K163" s="6" t="s">
        <v>5333</v>
      </c>
      <c r="L163" s="6" t="s">
        <v>8992</v>
      </c>
      <c r="M163" s="6" t="s">
        <v>5335</v>
      </c>
      <c r="N163" s="6" t="s">
        <v>5359</v>
      </c>
      <c r="Q163" s="6" t="s">
        <v>575</v>
      </c>
      <c r="R163" s="9" t="b">
        <v>1</v>
      </c>
      <c r="S163" s="9" t="b">
        <v>1</v>
      </c>
      <c r="T163" s="6" t="s">
        <v>574</v>
      </c>
      <c r="U163" s="6" t="s">
        <v>574</v>
      </c>
      <c r="V163" t="s">
        <v>576</v>
      </c>
      <c r="W163" t="s">
        <v>577</v>
      </c>
      <c r="X163" t="s">
        <v>578</v>
      </c>
      <c r="Y163" t="s">
        <v>579</v>
      </c>
      <c r="Z163" t="s">
        <v>5330</v>
      </c>
      <c r="AA163" t="s">
        <v>5330</v>
      </c>
      <c r="AB163" t="s">
        <v>5330</v>
      </c>
      <c r="AC163" t="s">
        <v>40</v>
      </c>
      <c r="AD163" t="s">
        <v>41</v>
      </c>
      <c r="AE163" t="s">
        <v>42</v>
      </c>
      <c r="AF163" t="s">
        <v>43</v>
      </c>
      <c r="AG163" t="s">
        <v>44</v>
      </c>
      <c r="AH163" t="s">
        <v>5330</v>
      </c>
      <c r="AI163" t="s">
        <v>5330</v>
      </c>
      <c r="AJ163" t="s">
        <v>5330</v>
      </c>
      <c r="AK163" s="10">
        <v>80</v>
      </c>
      <c r="AL163" s="10">
        <v>85</v>
      </c>
      <c r="AM163" s="6" t="s">
        <v>475</v>
      </c>
      <c r="AN163" s="6" t="s">
        <v>9224</v>
      </c>
      <c r="AO163" s="6" t="s">
        <v>572</v>
      </c>
      <c r="AP163" s="6" t="s">
        <v>9341</v>
      </c>
      <c r="AQ163" s="6" t="str">
        <f t="shared" si="50"/>
        <v>2W Distributor Bike, 2W Distributor - Moto, 2W Distributor, H2, International - Bike, International - Moto, International - AS, International, International - New, Mecanic Sport, Moto Dealers, Motonet, Pierce AB, Retail, TREK</v>
      </c>
      <c r="AR163" s="1" t="str">
        <f t="shared" si="37"/>
        <v>2W Distributor Bike</v>
      </c>
      <c r="AS163" s="1" t="str">
        <f t="shared" si="38"/>
        <v>2W Distributor - Moto</v>
      </c>
      <c r="AT163" s="1" t="str">
        <f t="shared" si="39"/>
        <v>2W Distributor</v>
      </c>
      <c r="AU163" s="1" t="str">
        <f t="shared" si="40"/>
        <v>H2</v>
      </c>
      <c r="AV163" s="1" t="str">
        <f t="shared" si="40"/>
        <v>International - Bike</v>
      </c>
      <c r="AW163" s="1" t="str">
        <f t="shared" si="41"/>
        <v>International - Moto</v>
      </c>
      <c r="AX163" s="1" t="str">
        <f t="shared" si="42"/>
        <v>International - AS</v>
      </c>
      <c r="AY163" s="1" t="str">
        <f t="shared" si="42"/>
        <v>International</v>
      </c>
      <c r="AZ163" s="1" t="str">
        <f t="shared" si="42"/>
        <v>International - New</v>
      </c>
      <c r="BA163" s="1" t="str">
        <f t="shared" si="43"/>
        <v>Mecanic Sport</v>
      </c>
      <c r="BB163" s="1" t="str">
        <f t="shared" si="44"/>
        <v>Moto Dealers</v>
      </c>
      <c r="BC163" s="1" t="str">
        <f t="shared" si="44"/>
        <v>Motonet</v>
      </c>
      <c r="BD163" s="1" t="str">
        <f t="shared" si="45"/>
        <v>Pierce AB</v>
      </c>
      <c r="BE163" s="1" t="str">
        <f t="shared" si="46"/>
        <v>Retail</v>
      </c>
      <c r="BF163" s="1" t="str">
        <f t="shared" si="47"/>
        <v>TREK</v>
      </c>
      <c r="BG163" t="s">
        <v>5491</v>
      </c>
      <c r="BH163" t="str">
        <f t="shared" si="48"/>
        <v>https://fs.amplifi.io//file?id=80dbcf94-30b3-42a4-831b-adf6c76e391f&amp;variant=thumb&amp;extension=png</v>
      </c>
      <c r="BI163" t="s">
        <v>6113</v>
      </c>
      <c r="BJ163" t="s">
        <v>6114</v>
      </c>
      <c r="BK163" t="s">
        <v>5491</v>
      </c>
      <c r="BL163" t="s">
        <v>6115</v>
      </c>
      <c r="BM163" t="s">
        <v>6116</v>
      </c>
      <c r="BN163" t="s">
        <v>6117</v>
      </c>
      <c r="BO163" t="s">
        <v>6118</v>
      </c>
      <c r="BP163" t="s">
        <v>6119</v>
      </c>
    </row>
    <row r="164" spans="1:68" ht="17" x14ac:dyDescent="0.2">
      <c r="A164">
        <v>725</v>
      </c>
      <c r="B164" t="str">
        <f t="shared" si="51"/>
        <v>20032-00010</v>
      </c>
      <c r="C164" t="str">
        <f t="shared" si="51"/>
        <v>20032-00010</v>
      </c>
      <c r="D164" s="7" t="s">
        <v>580</v>
      </c>
      <c r="E164" s="6" t="s">
        <v>139</v>
      </c>
      <c r="F164" t="s">
        <v>8991</v>
      </c>
      <c r="G164" s="6" t="s">
        <v>336</v>
      </c>
      <c r="H164" t="s">
        <v>566</v>
      </c>
      <c r="I164" s="6" t="s">
        <v>326</v>
      </c>
      <c r="J164" s="6" t="s">
        <v>5329</v>
      </c>
      <c r="K164" s="6" t="s">
        <v>5333</v>
      </c>
      <c r="L164" s="6" t="s">
        <v>8992</v>
      </c>
      <c r="M164" s="6" t="s">
        <v>5335</v>
      </c>
      <c r="N164" s="6" t="s">
        <v>5359</v>
      </c>
      <c r="Q164" s="6" t="s">
        <v>88</v>
      </c>
      <c r="R164" s="9" t="b">
        <v>1</v>
      </c>
      <c r="S164" s="9" t="b">
        <v>1</v>
      </c>
      <c r="T164" s="6" t="s">
        <v>580</v>
      </c>
      <c r="U164" s="6" t="s">
        <v>580</v>
      </c>
      <c r="V164" t="s">
        <v>581</v>
      </c>
      <c r="W164" t="s">
        <v>582</v>
      </c>
      <c r="X164" t="s">
        <v>583</v>
      </c>
      <c r="Y164" t="s">
        <v>584</v>
      </c>
      <c r="Z164" t="s">
        <v>5330</v>
      </c>
      <c r="AA164" t="s">
        <v>5330</v>
      </c>
      <c r="AB164" t="s">
        <v>5330</v>
      </c>
      <c r="AC164" t="s">
        <v>40</v>
      </c>
      <c r="AD164" t="s">
        <v>41</v>
      </c>
      <c r="AE164" t="s">
        <v>42</v>
      </c>
      <c r="AF164" t="s">
        <v>43</v>
      </c>
      <c r="AG164" t="s">
        <v>44</v>
      </c>
      <c r="AH164" t="s">
        <v>5330</v>
      </c>
      <c r="AI164" t="s">
        <v>5330</v>
      </c>
      <c r="AJ164" t="s">
        <v>5330</v>
      </c>
      <c r="AK164" s="10">
        <v>70</v>
      </c>
      <c r="AL164" s="10">
        <v>75</v>
      </c>
      <c r="AM164" s="6" t="s">
        <v>475</v>
      </c>
      <c r="AN164" s="6" t="s">
        <v>9224</v>
      </c>
      <c r="AO164" s="6" t="s">
        <v>572</v>
      </c>
      <c r="AP164" s="6" t="s">
        <v>9341</v>
      </c>
      <c r="AQ164" s="6" t="str">
        <f t="shared" si="50"/>
        <v>2W Distributor Bike, 2W Distributor - Moto, 2W Distributor, H2, International - Bike, International - Moto, International - AS, International, International - New, Mecanic Sport, Moto Dealers, Motonet, Pierce AB, Retail, TREK</v>
      </c>
      <c r="AR164" s="1" t="str">
        <f t="shared" si="37"/>
        <v>2W Distributor Bike</v>
      </c>
      <c r="AS164" s="1" t="str">
        <f t="shared" si="38"/>
        <v>2W Distributor - Moto</v>
      </c>
      <c r="AT164" s="1" t="str">
        <f t="shared" si="39"/>
        <v>2W Distributor</v>
      </c>
      <c r="AU164" s="1" t="str">
        <f t="shared" si="40"/>
        <v>H2</v>
      </c>
      <c r="AV164" s="1" t="str">
        <f t="shared" si="40"/>
        <v>International - Bike</v>
      </c>
      <c r="AW164" s="1" t="str">
        <f t="shared" si="41"/>
        <v>International - Moto</v>
      </c>
      <c r="AX164" s="1" t="str">
        <f t="shared" si="42"/>
        <v>International - AS</v>
      </c>
      <c r="AY164" s="1" t="str">
        <f t="shared" si="42"/>
        <v>International</v>
      </c>
      <c r="AZ164" s="1" t="str">
        <f t="shared" si="42"/>
        <v>International - New</v>
      </c>
      <c r="BA164" s="1" t="str">
        <f t="shared" si="43"/>
        <v>Mecanic Sport</v>
      </c>
      <c r="BB164" s="1" t="str">
        <f t="shared" si="44"/>
        <v>Moto Dealers</v>
      </c>
      <c r="BC164" s="1" t="str">
        <f t="shared" si="44"/>
        <v>Motonet</v>
      </c>
      <c r="BD164" s="1" t="str">
        <f t="shared" si="45"/>
        <v>Pierce AB</v>
      </c>
      <c r="BE164" s="1" t="str">
        <f t="shared" si="46"/>
        <v>Retail</v>
      </c>
      <c r="BF164" s="1" t="str">
        <f t="shared" si="47"/>
        <v>TREK</v>
      </c>
      <c r="BG164" t="s">
        <v>5159</v>
      </c>
      <c r="BH164" t="str">
        <f t="shared" si="48"/>
        <v>https://fs.amplifi.io//file?id=e9f11d1c-0fd5-46ba-8bc3-fb3e7ee945aa&amp;variant=thumb&amp;extension=png</v>
      </c>
      <c r="BI164" t="s">
        <v>5159</v>
      </c>
      <c r="BJ164" t="s">
        <v>6120</v>
      </c>
    </row>
    <row r="165" spans="1:68" ht="17" x14ac:dyDescent="0.2">
      <c r="A165">
        <v>730</v>
      </c>
      <c r="B165" t="str">
        <f t="shared" si="51"/>
        <v>20032-00015</v>
      </c>
      <c r="C165" t="str">
        <f t="shared" si="51"/>
        <v>20032-00015</v>
      </c>
      <c r="D165" s="7" t="s">
        <v>585</v>
      </c>
      <c r="E165" s="6" t="s">
        <v>139</v>
      </c>
      <c r="F165" t="s">
        <v>8991</v>
      </c>
      <c r="G165" s="6" t="s">
        <v>336</v>
      </c>
      <c r="H165" t="s">
        <v>566</v>
      </c>
      <c r="I165" s="6" t="s">
        <v>326</v>
      </c>
      <c r="J165" s="6" t="s">
        <v>5329</v>
      </c>
      <c r="K165" s="6" t="s">
        <v>5333</v>
      </c>
      <c r="L165" s="6" t="s">
        <v>8992</v>
      </c>
      <c r="M165" s="6" t="s">
        <v>5335</v>
      </c>
      <c r="N165" s="6" t="s">
        <v>5359</v>
      </c>
      <c r="Q165" s="6" t="s">
        <v>103</v>
      </c>
      <c r="R165" s="9" t="b">
        <v>1</v>
      </c>
      <c r="S165" s="9" t="b">
        <v>1</v>
      </c>
      <c r="T165" s="6" t="s">
        <v>585</v>
      </c>
      <c r="U165" s="6" t="s">
        <v>585</v>
      </c>
      <c r="V165" t="s">
        <v>586</v>
      </c>
      <c r="W165" t="s">
        <v>587</v>
      </c>
      <c r="X165" t="s">
        <v>588</v>
      </c>
      <c r="Y165" t="s">
        <v>589</v>
      </c>
      <c r="Z165" t="s">
        <v>5330</v>
      </c>
      <c r="AA165" t="s">
        <v>5330</v>
      </c>
      <c r="AB165" t="s">
        <v>5330</v>
      </c>
      <c r="AC165" t="s">
        <v>40</v>
      </c>
      <c r="AD165" t="s">
        <v>41</v>
      </c>
      <c r="AE165" t="s">
        <v>42</v>
      </c>
      <c r="AF165" t="s">
        <v>43</v>
      </c>
      <c r="AG165" t="s">
        <v>44</v>
      </c>
      <c r="AH165" t="s">
        <v>5330</v>
      </c>
      <c r="AI165" t="s">
        <v>5330</v>
      </c>
      <c r="AJ165" t="s">
        <v>5330</v>
      </c>
      <c r="AK165" s="10">
        <v>70</v>
      </c>
      <c r="AL165" s="10">
        <v>75</v>
      </c>
      <c r="AM165" s="6" t="s">
        <v>475</v>
      </c>
      <c r="AN165" s="6" t="s">
        <v>9224</v>
      </c>
      <c r="AO165" s="6" t="s">
        <v>572</v>
      </c>
      <c r="AP165" s="6" t="s">
        <v>9341</v>
      </c>
      <c r="AQ165" s="6" t="str">
        <f t="shared" si="50"/>
        <v>2W Distributor Bike, 2W Distributor - Moto, 2W Distributor, H2, International - Bike, International - Moto, International - AS, International, International - New, Mecanic Sport, Moto Dealers, Motonet, Pierce AB, Retail, TREK</v>
      </c>
      <c r="AR165" s="1" t="str">
        <f t="shared" si="37"/>
        <v>2W Distributor Bike</v>
      </c>
      <c r="AS165" s="1" t="str">
        <f t="shared" si="38"/>
        <v>2W Distributor - Moto</v>
      </c>
      <c r="AT165" s="1" t="str">
        <f t="shared" si="39"/>
        <v>2W Distributor</v>
      </c>
      <c r="AU165" s="1" t="str">
        <f t="shared" si="40"/>
        <v>H2</v>
      </c>
      <c r="AV165" s="1" t="str">
        <f t="shared" si="40"/>
        <v>International - Bike</v>
      </c>
      <c r="AW165" s="1" t="str">
        <f t="shared" si="41"/>
        <v>International - Moto</v>
      </c>
      <c r="AX165" s="1" t="str">
        <f t="shared" si="42"/>
        <v>International - AS</v>
      </c>
      <c r="AY165" s="1" t="str">
        <f t="shared" si="42"/>
        <v>International</v>
      </c>
      <c r="AZ165" s="1" t="str">
        <f t="shared" si="42"/>
        <v>International - New</v>
      </c>
      <c r="BA165" s="1" t="str">
        <f t="shared" si="43"/>
        <v>Mecanic Sport</v>
      </c>
      <c r="BB165" s="1" t="str">
        <f t="shared" si="44"/>
        <v>Moto Dealers</v>
      </c>
      <c r="BC165" s="1" t="str">
        <f t="shared" si="44"/>
        <v>Motonet</v>
      </c>
      <c r="BD165" s="1" t="str">
        <f t="shared" si="45"/>
        <v>Pierce AB</v>
      </c>
      <c r="BE165" s="1" t="str">
        <f t="shared" si="46"/>
        <v>Retail</v>
      </c>
      <c r="BF165" s="1" t="str">
        <f t="shared" si="47"/>
        <v>TREK</v>
      </c>
      <c r="BG165" t="s">
        <v>5492</v>
      </c>
      <c r="BH165" t="str">
        <f t="shared" si="48"/>
        <v>https://fs.amplifi.io//file?id=409f29f3-8532-4db9-9163-90ad908b8c45&amp;variant=thumb&amp;extension=png</v>
      </c>
      <c r="BI165" t="s">
        <v>6121</v>
      </c>
      <c r="BJ165" t="s">
        <v>6122</v>
      </c>
      <c r="BK165" t="s">
        <v>6123</v>
      </c>
      <c r="BL165" t="s">
        <v>5492</v>
      </c>
      <c r="BM165" t="s">
        <v>6124</v>
      </c>
      <c r="BN165" t="s">
        <v>6125</v>
      </c>
    </row>
    <row r="166" spans="1:68" ht="17" x14ac:dyDescent="0.2">
      <c r="A166">
        <v>735</v>
      </c>
      <c r="B166" t="str">
        <f t="shared" si="51"/>
        <v>20032-00020</v>
      </c>
      <c r="C166" t="str">
        <f t="shared" si="51"/>
        <v>20032-00020</v>
      </c>
      <c r="D166" s="7" t="s">
        <v>590</v>
      </c>
      <c r="E166" s="6" t="s">
        <v>139</v>
      </c>
      <c r="F166" t="s">
        <v>8991</v>
      </c>
      <c r="G166" s="6" t="s">
        <v>336</v>
      </c>
      <c r="H166" t="s">
        <v>566</v>
      </c>
      <c r="I166" s="6" t="s">
        <v>326</v>
      </c>
      <c r="J166" s="6" t="s">
        <v>5329</v>
      </c>
      <c r="K166" s="6" t="s">
        <v>5333</v>
      </c>
      <c r="L166" s="6" t="s">
        <v>8992</v>
      </c>
      <c r="M166" s="6" t="s">
        <v>5335</v>
      </c>
      <c r="N166" s="6" t="s">
        <v>5359</v>
      </c>
      <c r="Q166" s="6" t="s">
        <v>347</v>
      </c>
      <c r="R166" s="9" t="b">
        <v>1</v>
      </c>
      <c r="S166" s="9" t="b">
        <v>1</v>
      </c>
      <c r="T166" s="6" t="s">
        <v>590</v>
      </c>
      <c r="U166" s="6" t="s">
        <v>590</v>
      </c>
      <c r="V166" t="s">
        <v>591</v>
      </c>
      <c r="W166" t="s">
        <v>592</v>
      </c>
      <c r="X166" t="s">
        <v>593</v>
      </c>
      <c r="Y166" t="s">
        <v>594</v>
      </c>
      <c r="Z166" t="s">
        <v>5330</v>
      </c>
      <c r="AA166" t="s">
        <v>5330</v>
      </c>
      <c r="AB166" t="s">
        <v>5330</v>
      </c>
      <c r="AC166" t="s">
        <v>40</v>
      </c>
      <c r="AD166" t="s">
        <v>41</v>
      </c>
      <c r="AE166" t="s">
        <v>42</v>
      </c>
      <c r="AF166" t="s">
        <v>43</v>
      </c>
      <c r="AG166" t="s">
        <v>44</v>
      </c>
      <c r="AH166" t="s">
        <v>5330</v>
      </c>
      <c r="AI166" t="s">
        <v>5330</v>
      </c>
      <c r="AJ166" t="s">
        <v>5330</v>
      </c>
      <c r="AK166" s="10">
        <v>70</v>
      </c>
      <c r="AL166" s="10">
        <v>75</v>
      </c>
      <c r="AM166" s="6" t="s">
        <v>475</v>
      </c>
      <c r="AN166" s="6" t="s">
        <v>9224</v>
      </c>
      <c r="AO166" s="6" t="s">
        <v>572</v>
      </c>
      <c r="AP166" s="6" t="s">
        <v>9341</v>
      </c>
      <c r="AQ166" s="6" t="str">
        <f t="shared" si="50"/>
        <v>2W Distributor Bike, 2W Distributor - Moto, 2W Distributor, H2, International - Bike, International - Moto, International - AS, International, International - New, Mecanic Sport, Moto Dealers, Motonet, Pierce AB, Retail, TREK</v>
      </c>
      <c r="AR166" s="1" t="str">
        <f t="shared" si="37"/>
        <v>2W Distributor Bike</v>
      </c>
      <c r="AS166" s="1" t="str">
        <f t="shared" si="38"/>
        <v>2W Distributor - Moto</v>
      </c>
      <c r="AT166" s="1" t="str">
        <f t="shared" si="39"/>
        <v>2W Distributor</v>
      </c>
      <c r="AU166" s="1" t="str">
        <f t="shared" si="40"/>
        <v>H2</v>
      </c>
      <c r="AV166" s="1" t="str">
        <f t="shared" si="40"/>
        <v>International - Bike</v>
      </c>
      <c r="AW166" s="1" t="str">
        <f t="shared" si="41"/>
        <v>International - Moto</v>
      </c>
      <c r="AX166" s="1" t="str">
        <f t="shared" si="42"/>
        <v>International - AS</v>
      </c>
      <c r="AY166" s="1" t="str">
        <f t="shared" si="42"/>
        <v>International</v>
      </c>
      <c r="AZ166" s="1" t="str">
        <f t="shared" si="42"/>
        <v>International - New</v>
      </c>
      <c r="BA166" s="1" t="str">
        <f t="shared" si="43"/>
        <v>Mecanic Sport</v>
      </c>
      <c r="BB166" s="1" t="str">
        <f t="shared" si="44"/>
        <v>Moto Dealers</v>
      </c>
      <c r="BC166" s="1" t="str">
        <f t="shared" si="44"/>
        <v>Motonet</v>
      </c>
      <c r="BD166" s="1" t="str">
        <f t="shared" si="45"/>
        <v>Pierce AB</v>
      </c>
      <c r="BE166" s="1" t="str">
        <f t="shared" si="46"/>
        <v>Retail</v>
      </c>
      <c r="BF166" s="1" t="str">
        <f t="shared" si="47"/>
        <v>TREK</v>
      </c>
      <c r="BG166" t="s">
        <v>5493</v>
      </c>
      <c r="BH166" t="str">
        <f t="shared" si="48"/>
        <v>https://fs.amplifi.io//file?id=202c7631-aeda-4a65-a01d-ec66d318e55d&amp;variant=thumb&amp;extension=png</v>
      </c>
      <c r="BI166" t="s">
        <v>6126</v>
      </c>
      <c r="BJ166" t="s">
        <v>6127</v>
      </c>
      <c r="BK166" t="s">
        <v>6128</v>
      </c>
      <c r="BL166" t="s">
        <v>6129</v>
      </c>
      <c r="BM166" t="s">
        <v>6130</v>
      </c>
      <c r="BN166" t="s">
        <v>6131</v>
      </c>
      <c r="BO166" t="s">
        <v>5493</v>
      </c>
      <c r="BP166" t="s">
        <v>6132</v>
      </c>
    </row>
    <row r="167" spans="1:68" ht="17" x14ac:dyDescent="0.2">
      <c r="A167">
        <v>740</v>
      </c>
      <c r="B167" t="str">
        <f t="shared" si="51"/>
        <v>20033-00000</v>
      </c>
      <c r="C167" t="str">
        <f t="shared" si="51"/>
        <v>20033-00000</v>
      </c>
      <c r="D167" s="7" t="s">
        <v>595</v>
      </c>
      <c r="E167" s="6" t="s">
        <v>139</v>
      </c>
      <c r="F167" t="s">
        <v>8991</v>
      </c>
      <c r="G167" s="6" t="s">
        <v>336</v>
      </c>
      <c r="H167" t="s">
        <v>9028</v>
      </c>
      <c r="I167" s="6" t="s">
        <v>326</v>
      </c>
      <c r="J167" s="6" t="s">
        <v>5329</v>
      </c>
      <c r="K167" s="6" t="s">
        <v>5333</v>
      </c>
      <c r="L167" s="6" t="s">
        <v>8992</v>
      </c>
      <c r="M167" s="6" t="s">
        <v>5335</v>
      </c>
      <c r="N167" s="6" t="s">
        <v>5359</v>
      </c>
      <c r="Q167" s="6" t="s">
        <v>88</v>
      </c>
      <c r="R167" s="9" t="b">
        <v>1</v>
      </c>
      <c r="S167" s="9" t="b">
        <v>1</v>
      </c>
      <c r="T167" s="6" t="s">
        <v>595</v>
      </c>
      <c r="U167" s="6" t="s">
        <v>595</v>
      </c>
      <c r="V167" t="s">
        <v>597</v>
      </c>
      <c r="W167" t="s">
        <v>598</v>
      </c>
      <c r="X167" t="s">
        <v>599</v>
      </c>
      <c r="Y167" t="s">
        <v>5330</v>
      </c>
      <c r="Z167" t="s">
        <v>5330</v>
      </c>
      <c r="AA167" t="s">
        <v>5330</v>
      </c>
      <c r="AB167" t="s">
        <v>5330</v>
      </c>
      <c r="AC167" t="s">
        <v>40</v>
      </c>
      <c r="AD167" t="s">
        <v>41</v>
      </c>
      <c r="AE167" t="s">
        <v>42</v>
      </c>
      <c r="AF167" t="s">
        <v>43</v>
      </c>
      <c r="AG167" t="s">
        <v>5330</v>
      </c>
      <c r="AH167" t="s">
        <v>5330</v>
      </c>
      <c r="AI167" t="s">
        <v>5330</v>
      </c>
      <c r="AJ167" t="s">
        <v>5330</v>
      </c>
      <c r="AK167" s="10">
        <v>55</v>
      </c>
      <c r="AL167" s="10">
        <v>60</v>
      </c>
      <c r="AM167" s="6" t="s">
        <v>475</v>
      </c>
      <c r="AN167" s="6" t="s">
        <v>509</v>
      </c>
      <c r="AO167" s="6" t="s">
        <v>600</v>
      </c>
      <c r="AP167" s="6" t="s">
        <v>9342</v>
      </c>
      <c r="AQ167" s="6" t="str">
        <f t="shared" si="50"/>
        <v>2W Distributor Bike, 2W Distributor - Moto, 2W Distributor, H2, International - Bike, International - Moto, International - AS, International, International - New, Mecanic Sport, Moto Dealers, Motonet, Pierce AB, Retail, TREK</v>
      </c>
      <c r="AR167" s="1" t="str">
        <f t="shared" si="37"/>
        <v>2W Distributor Bike</v>
      </c>
      <c r="AS167" s="1" t="str">
        <f t="shared" si="38"/>
        <v>2W Distributor - Moto</v>
      </c>
      <c r="AT167" s="1" t="str">
        <f t="shared" si="39"/>
        <v>2W Distributor</v>
      </c>
      <c r="AU167" s="1" t="str">
        <f t="shared" si="40"/>
        <v>H2</v>
      </c>
      <c r="AV167" s="1" t="str">
        <f t="shared" si="40"/>
        <v>International - Bike</v>
      </c>
      <c r="AW167" s="1" t="str">
        <f t="shared" si="41"/>
        <v>International - Moto</v>
      </c>
      <c r="AX167" s="1" t="str">
        <f t="shared" si="42"/>
        <v>International - AS</v>
      </c>
      <c r="AY167" s="1" t="str">
        <f t="shared" si="42"/>
        <v>International</v>
      </c>
      <c r="AZ167" s="1" t="str">
        <f t="shared" si="42"/>
        <v>International - New</v>
      </c>
      <c r="BA167" s="1" t="str">
        <f t="shared" si="43"/>
        <v>Mecanic Sport</v>
      </c>
      <c r="BB167" s="1" t="str">
        <f t="shared" si="44"/>
        <v>Moto Dealers</v>
      </c>
      <c r="BC167" s="1" t="str">
        <f t="shared" si="44"/>
        <v>Motonet</v>
      </c>
      <c r="BD167" s="1" t="str">
        <f t="shared" si="45"/>
        <v>Pierce AB</v>
      </c>
      <c r="BE167" s="1" t="str">
        <f t="shared" si="46"/>
        <v>Retail</v>
      </c>
      <c r="BF167" s="1" t="str">
        <f t="shared" si="47"/>
        <v>TREK</v>
      </c>
      <c r="BG167" t="s">
        <v>5494</v>
      </c>
      <c r="BH167" t="str">
        <f t="shared" si="48"/>
        <v>https://fs.amplifi.io//file?id=9497df73-8ac5-49a3-84a8-7a098df66780&amp;variant=thumb&amp;extension=png</v>
      </c>
      <c r="BI167" t="s">
        <v>6133</v>
      </c>
      <c r="BJ167" t="s">
        <v>6134</v>
      </c>
      <c r="BK167" t="s">
        <v>5494</v>
      </c>
      <c r="BL167" t="s">
        <v>6135</v>
      </c>
    </row>
    <row r="168" spans="1:68" ht="17" x14ac:dyDescent="0.2">
      <c r="A168">
        <v>744</v>
      </c>
      <c r="B168" t="str">
        <f t="shared" si="51"/>
        <v>20037-00000</v>
      </c>
      <c r="C168" t="str">
        <f t="shared" si="51"/>
        <v>20037-00000</v>
      </c>
      <c r="D168" s="7" t="s">
        <v>602</v>
      </c>
      <c r="E168" s="6" t="s">
        <v>139</v>
      </c>
      <c r="F168" t="s">
        <v>8991</v>
      </c>
      <c r="G168" s="6" t="s">
        <v>603</v>
      </c>
      <c r="H168" t="s">
        <v>604</v>
      </c>
      <c r="I168" s="6" t="s">
        <v>326</v>
      </c>
      <c r="J168" s="6" t="s">
        <v>5329</v>
      </c>
      <c r="K168" s="6" t="s">
        <v>5333</v>
      </c>
      <c r="L168" s="6" t="s">
        <v>8992</v>
      </c>
      <c r="M168" s="6" t="s">
        <v>5335</v>
      </c>
      <c r="N168" s="6" t="s">
        <v>5362</v>
      </c>
      <c r="Q168" s="6" t="s">
        <v>88</v>
      </c>
      <c r="R168" s="9" t="b">
        <v>1</v>
      </c>
      <c r="S168" s="9" t="b">
        <v>1</v>
      </c>
      <c r="T168" s="6" t="s">
        <v>602</v>
      </c>
      <c r="U168" s="6" t="s">
        <v>602</v>
      </c>
      <c r="V168" t="s">
        <v>605</v>
      </c>
      <c r="W168" t="s">
        <v>606</v>
      </c>
      <c r="X168" t="s">
        <v>607</v>
      </c>
      <c r="Y168" t="s">
        <v>5330</v>
      </c>
      <c r="Z168" t="s">
        <v>5330</v>
      </c>
      <c r="AA168" t="s">
        <v>5330</v>
      </c>
      <c r="AB168" t="s">
        <v>5330</v>
      </c>
      <c r="AC168" t="s">
        <v>40</v>
      </c>
      <c r="AD168" t="s">
        <v>41</v>
      </c>
      <c r="AE168" t="s">
        <v>42</v>
      </c>
      <c r="AF168" t="s">
        <v>43</v>
      </c>
      <c r="AG168" t="s">
        <v>5330</v>
      </c>
      <c r="AH168" t="s">
        <v>5330</v>
      </c>
      <c r="AI168" t="s">
        <v>5330</v>
      </c>
      <c r="AJ168" t="s">
        <v>5330</v>
      </c>
      <c r="AK168" s="10">
        <v>85</v>
      </c>
      <c r="AL168" s="10">
        <v>90</v>
      </c>
      <c r="AM168" s="6" t="s">
        <v>475</v>
      </c>
      <c r="AN168" s="6" t="s">
        <v>609</v>
      </c>
      <c r="AO168" s="6" t="s">
        <v>610</v>
      </c>
      <c r="AP168" s="6" t="s">
        <v>9343</v>
      </c>
      <c r="AQ168" s="6" t="str">
        <f t="shared" si="50"/>
        <v>2W Distributor Bike, 2W Distributor - Moto, 2W Distributor, H2, International - Bike, International - Moto, International - AS, International, International - New, Mecanic Sport, Moto Dealers, Motonet, Pierce AB, Retail, TREK</v>
      </c>
      <c r="AR168" s="1" t="str">
        <f t="shared" si="37"/>
        <v>2W Distributor Bike</v>
      </c>
      <c r="AS168" s="1" t="str">
        <f t="shared" si="38"/>
        <v>2W Distributor - Moto</v>
      </c>
      <c r="AT168" s="1" t="str">
        <f t="shared" si="39"/>
        <v>2W Distributor</v>
      </c>
      <c r="AU168" s="1" t="str">
        <f t="shared" si="40"/>
        <v>H2</v>
      </c>
      <c r="AV168" s="1" t="str">
        <f t="shared" si="40"/>
        <v>International - Bike</v>
      </c>
      <c r="AW168" s="1" t="str">
        <f t="shared" si="41"/>
        <v>International - Moto</v>
      </c>
      <c r="AX168" s="1" t="str">
        <f t="shared" si="42"/>
        <v>International - AS</v>
      </c>
      <c r="AY168" s="1" t="str">
        <f t="shared" si="42"/>
        <v>International</v>
      </c>
      <c r="AZ168" s="1" t="str">
        <f t="shared" si="42"/>
        <v>International - New</v>
      </c>
      <c r="BA168" s="1" t="str">
        <f t="shared" si="43"/>
        <v>Mecanic Sport</v>
      </c>
      <c r="BB168" s="1" t="str">
        <f t="shared" si="44"/>
        <v>Moto Dealers</v>
      </c>
      <c r="BC168" s="1" t="str">
        <f t="shared" si="44"/>
        <v>Motonet</v>
      </c>
      <c r="BD168" s="1" t="str">
        <f t="shared" si="45"/>
        <v>Pierce AB</v>
      </c>
      <c r="BE168" s="1" t="str">
        <f t="shared" si="46"/>
        <v>Retail</v>
      </c>
      <c r="BF168" s="1" t="str">
        <f t="shared" si="47"/>
        <v>TREK</v>
      </c>
      <c r="BG168" t="s">
        <v>5495</v>
      </c>
      <c r="BH168" t="str">
        <f t="shared" si="48"/>
        <v>https://fs.amplifi.io//file?id=5049a0da-fb3f-4e7c-a7e9-1782a53e2c24&amp;variant=thumb&amp;extension=png</v>
      </c>
      <c r="BI168" t="s">
        <v>6136</v>
      </c>
      <c r="BJ168" t="s">
        <v>6137</v>
      </c>
      <c r="BK168" t="s">
        <v>6138</v>
      </c>
      <c r="BL168" t="s">
        <v>5495</v>
      </c>
    </row>
    <row r="169" spans="1:68" ht="17" x14ac:dyDescent="0.2">
      <c r="A169">
        <v>748</v>
      </c>
      <c r="B169" t="str">
        <f t="shared" si="51"/>
        <v>20038-00000</v>
      </c>
      <c r="C169" t="str">
        <f t="shared" si="51"/>
        <v>20038-00000</v>
      </c>
      <c r="D169" s="7" t="s">
        <v>612</v>
      </c>
      <c r="E169" s="6" t="s">
        <v>139</v>
      </c>
      <c r="F169" t="s">
        <v>8991</v>
      </c>
      <c r="G169" s="6" t="s">
        <v>613</v>
      </c>
      <c r="H169" t="s">
        <v>614</v>
      </c>
      <c r="I169" s="6" t="s">
        <v>326</v>
      </c>
      <c r="J169" s="6" t="s">
        <v>5329</v>
      </c>
      <c r="K169" s="6" t="s">
        <v>5333</v>
      </c>
      <c r="L169" s="6" t="s">
        <v>8992</v>
      </c>
      <c r="M169" s="6" t="s">
        <v>5336</v>
      </c>
      <c r="N169" s="6" t="s">
        <v>5364</v>
      </c>
      <c r="Q169" s="6" t="s">
        <v>88</v>
      </c>
      <c r="R169" s="9" t="b">
        <v>1</v>
      </c>
      <c r="S169" s="9" t="b">
        <v>1</v>
      </c>
      <c r="T169" s="6" t="s">
        <v>612</v>
      </c>
      <c r="U169" s="6" t="s">
        <v>612</v>
      </c>
      <c r="V169" t="s">
        <v>615</v>
      </c>
      <c r="W169" t="s">
        <v>616</v>
      </c>
      <c r="X169" t="s">
        <v>617</v>
      </c>
      <c r="Y169" t="s">
        <v>5330</v>
      </c>
      <c r="Z169" t="s">
        <v>5330</v>
      </c>
      <c r="AA169" t="s">
        <v>5330</v>
      </c>
      <c r="AB169" t="s">
        <v>5330</v>
      </c>
      <c r="AC169" t="s">
        <v>40</v>
      </c>
      <c r="AD169" t="s">
        <v>41</v>
      </c>
      <c r="AE169" t="s">
        <v>42</v>
      </c>
      <c r="AF169" t="s">
        <v>43</v>
      </c>
      <c r="AG169" t="s">
        <v>5330</v>
      </c>
      <c r="AH169" t="s">
        <v>5330</v>
      </c>
      <c r="AI169" t="s">
        <v>5330</v>
      </c>
      <c r="AJ169" t="s">
        <v>5330</v>
      </c>
      <c r="AK169" s="10">
        <v>70</v>
      </c>
      <c r="AL169" s="10">
        <v>75</v>
      </c>
      <c r="AM169" s="6" t="s">
        <v>475</v>
      </c>
      <c r="AN169" s="6" t="s">
        <v>619</v>
      </c>
      <c r="AO169" s="6" t="s">
        <v>9278</v>
      </c>
      <c r="AP169" s="6" t="s">
        <v>9344</v>
      </c>
      <c r="AQ169" s="6" t="str">
        <f t="shared" si="50"/>
        <v>2W Distributor Bike, 2W Distributor - Moto, 2W Distributor, H2, International - Bike, International - Moto, International - AS, International, International - New, Mecanic Sport, Moto Dealers, Motonet, Pierce AB, Retail, TREK</v>
      </c>
      <c r="AR169" s="1" t="str">
        <f t="shared" si="37"/>
        <v>2W Distributor Bike</v>
      </c>
      <c r="AS169" s="1" t="str">
        <f t="shared" si="38"/>
        <v>2W Distributor - Moto</v>
      </c>
      <c r="AT169" s="1" t="str">
        <f t="shared" si="39"/>
        <v>2W Distributor</v>
      </c>
      <c r="AU169" s="1" t="str">
        <f t="shared" si="40"/>
        <v>H2</v>
      </c>
      <c r="AV169" s="1" t="str">
        <f t="shared" si="40"/>
        <v>International - Bike</v>
      </c>
      <c r="AW169" s="1" t="str">
        <f t="shared" si="41"/>
        <v>International - Moto</v>
      </c>
      <c r="AX169" s="1" t="str">
        <f t="shared" si="42"/>
        <v>International - AS</v>
      </c>
      <c r="AY169" s="1" t="str">
        <f t="shared" si="42"/>
        <v>International</v>
      </c>
      <c r="AZ169" s="1" t="str">
        <f t="shared" si="42"/>
        <v>International - New</v>
      </c>
      <c r="BA169" s="1" t="str">
        <f t="shared" si="43"/>
        <v>Mecanic Sport</v>
      </c>
      <c r="BB169" s="1" t="str">
        <f t="shared" si="44"/>
        <v>Moto Dealers</v>
      </c>
      <c r="BC169" s="1" t="str">
        <f t="shared" si="44"/>
        <v>Motonet</v>
      </c>
      <c r="BD169" s="1" t="str">
        <f t="shared" si="45"/>
        <v>Pierce AB</v>
      </c>
      <c r="BE169" s="1" t="str">
        <f t="shared" si="46"/>
        <v>Retail</v>
      </c>
      <c r="BF169" s="1" t="str">
        <f t="shared" si="47"/>
        <v>TREK</v>
      </c>
      <c r="BG169" t="s">
        <v>5160</v>
      </c>
      <c r="BH169" t="str">
        <f t="shared" si="48"/>
        <v>https://fs.amplifi.io//file?id=d097824b-ae8d-4d09-b22b-3e4686b35432&amp;variant=thumb&amp;extension=png</v>
      </c>
      <c r="BI169" t="s">
        <v>5160</v>
      </c>
      <c r="BJ169" t="s">
        <v>6139</v>
      </c>
    </row>
    <row r="170" spans="1:68" ht="17" x14ac:dyDescent="0.2">
      <c r="A170">
        <v>752</v>
      </c>
      <c r="B170" t="str">
        <f t="shared" si="51"/>
        <v>20040-00000</v>
      </c>
      <c r="C170" t="str">
        <f t="shared" si="51"/>
        <v>20040-00000</v>
      </c>
      <c r="D170" s="7" t="s">
        <v>622</v>
      </c>
      <c r="E170" s="6" t="s">
        <v>139</v>
      </c>
      <c r="F170" t="s">
        <v>8991</v>
      </c>
      <c r="G170" s="6" t="s">
        <v>623</v>
      </c>
      <c r="H170" t="s">
        <v>9057</v>
      </c>
      <c r="I170" s="6" t="s">
        <v>326</v>
      </c>
      <c r="J170" s="6" t="s">
        <v>5329</v>
      </c>
      <c r="K170" s="6" t="s">
        <v>5333</v>
      </c>
      <c r="L170" s="6" t="s">
        <v>8992</v>
      </c>
      <c r="M170" s="6" t="s">
        <v>5336</v>
      </c>
      <c r="N170" s="6" t="s">
        <v>5360</v>
      </c>
      <c r="Q170" s="6" t="s">
        <v>88</v>
      </c>
      <c r="R170" s="9" t="b">
        <v>1</v>
      </c>
      <c r="S170" s="9" t="b">
        <v>1</v>
      </c>
      <c r="T170" s="6" t="s">
        <v>622</v>
      </c>
      <c r="U170" s="6" t="s">
        <v>622</v>
      </c>
      <c r="V170" t="s">
        <v>624</v>
      </c>
      <c r="W170" t="s">
        <v>625</v>
      </c>
      <c r="X170" t="s">
        <v>626</v>
      </c>
      <c r="Y170" t="s">
        <v>627</v>
      </c>
      <c r="Z170" t="s">
        <v>5330</v>
      </c>
      <c r="AA170" t="s">
        <v>5330</v>
      </c>
      <c r="AB170" t="s">
        <v>5330</v>
      </c>
      <c r="AC170" t="s">
        <v>40</v>
      </c>
      <c r="AD170" t="s">
        <v>41</v>
      </c>
      <c r="AE170" t="s">
        <v>42</v>
      </c>
      <c r="AF170" t="s">
        <v>43</v>
      </c>
      <c r="AG170" t="s">
        <v>44</v>
      </c>
      <c r="AH170" t="s">
        <v>5330</v>
      </c>
      <c r="AI170" t="s">
        <v>5330</v>
      </c>
      <c r="AJ170" t="s">
        <v>5330</v>
      </c>
      <c r="AK170" s="10">
        <v>29.5</v>
      </c>
      <c r="AL170" s="10">
        <v>34.5</v>
      </c>
      <c r="AM170" s="6" t="s">
        <v>475</v>
      </c>
      <c r="AN170" s="6" t="s">
        <v>628</v>
      </c>
      <c r="AO170" s="6" t="s">
        <v>629</v>
      </c>
      <c r="AP170" s="6" t="s">
        <v>9345</v>
      </c>
      <c r="AQ170" s="6" t="str">
        <f t="shared" si="50"/>
        <v>2W Distributor Bike, 2W Distributor - Moto, 2W Distributor, H2, International - Bike, International - Moto, International - AS, International, International - New, Mecanic Sport, Moto Dealers, Motonet, Pierce AB, Retail, TREK</v>
      </c>
      <c r="AR170" s="1" t="str">
        <f t="shared" si="37"/>
        <v>2W Distributor Bike</v>
      </c>
      <c r="AS170" s="1" t="str">
        <f t="shared" si="38"/>
        <v>2W Distributor - Moto</v>
      </c>
      <c r="AT170" s="1" t="str">
        <f t="shared" si="39"/>
        <v>2W Distributor</v>
      </c>
      <c r="AU170" s="1" t="str">
        <f t="shared" si="40"/>
        <v>H2</v>
      </c>
      <c r="AV170" s="1" t="str">
        <f t="shared" si="40"/>
        <v>International - Bike</v>
      </c>
      <c r="AW170" s="1" t="str">
        <f t="shared" si="41"/>
        <v>International - Moto</v>
      </c>
      <c r="AX170" s="1" t="str">
        <f t="shared" si="42"/>
        <v>International - AS</v>
      </c>
      <c r="AY170" s="1" t="str">
        <f t="shared" si="42"/>
        <v>International</v>
      </c>
      <c r="AZ170" s="1" t="str">
        <f t="shared" si="42"/>
        <v>International - New</v>
      </c>
      <c r="BA170" s="1" t="str">
        <f t="shared" si="43"/>
        <v>Mecanic Sport</v>
      </c>
      <c r="BB170" s="1" t="str">
        <f t="shared" si="44"/>
        <v>Moto Dealers</v>
      </c>
      <c r="BC170" s="1" t="str">
        <f t="shared" si="44"/>
        <v>Motonet</v>
      </c>
      <c r="BD170" s="1" t="str">
        <f t="shared" si="45"/>
        <v>Pierce AB</v>
      </c>
      <c r="BE170" s="1" t="str">
        <f t="shared" si="46"/>
        <v>Retail</v>
      </c>
      <c r="BF170" s="1" t="str">
        <f t="shared" si="47"/>
        <v>TREK</v>
      </c>
      <c r="BG170" t="s">
        <v>5161</v>
      </c>
      <c r="BH170" t="str">
        <f t="shared" si="48"/>
        <v>https://fs.amplifi.io//file?id=0d6d0ad7-5e8b-46cd-8d43-6f608c2341b6&amp;variant=thumb&amp;extension=png</v>
      </c>
      <c r="BI170" t="s">
        <v>5161</v>
      </c>
      <c r="BJ170" t="s">
        <v>6140</v>
      </c>
    </row>
    <row r="171" spans="1:68" ht="17" x14ac:dyDescent="0.2">
      <c r="A171">
        <v>757</v>
      </c>
      <c r="B171" t="str">
        <f t="shared" si="51"/>
        <v>20040-00005</v>
      </c>
      <c r="C171" t="str">
        <f t="shared" si="51"/>
        <v>20040-00005</v>
      </c>
      <c r="D171" s="7" t="s">
        <v>631</v>
      </c>
      <c r="E171" s="6" t="s">
        <v>139</v>
      </c>
      <c r="F171" t="s">
        <v>8991</v>
      </c>
      <c r="G171" s="6" t="s">
        <v>623</v>
      </c>
      <c r="H171" t="s">
        <v>9057</v>
      </c>
      <c r="I171" s="6" t="s">
        <v>326</v>
      </c>
      <c r="J171" s="6" t="s">
        <v>5329</v>
      </c>
      <c r="K171" s="6" t="s">
        <v>5333</v>
      </c>
      <c r="L171" s="6" t="s">
        <v>8992</v>
      </c>
      <c r="M171" s="6" t="s">
        <v>5336</v>
      </c>
      <c r="N171" s="6" t="s">
        <v>5360</v>
      </c>
      <c r="Q171" s="6" t="s">
        <v>632</v>
      </c>
      <c r="R171" s="9" t="b">
        <v>1</v>
      </c>
      <c r="S171" s="9" t="b">
        <v>1</v>
      </c>
      <c r="T171" s="6" t="s">
        <v>631</v>
      </c>
      <c r="U171" s="6" t="s">
        <v>631</v>
      </c>
      <c r="V171" t="s">
        <v>633</v>
      </c>
      <c r="W171" t="s">
        <v>634</v>
      </c>
      <c r="X171" t="s">
        <v>635</v>
      </c>
      <c r="Y171" t="s">
        <v>636</v>
      </c>
      <c r="Z171" t="s">
        <v>5330</v>
      </c>
      <c r="AA171" t="s">
        <v>5330</v>
      </c>
      <c r="AB171" t="s">
        <v>5330</v>
      </c>
      <c r="AC171" t="s">
        <v>40</v>
      </c>
      <c r="AD171" t="s">
        <v>41</v>
      </c>
      <c r="AE171" t="s">
        <v>42</v>
      </c>
      <c r="AF171" t="s">
        <v>43</v>
      </c>
      <c r="AG171" t="s">
        <v>44</v>
      </c>
      <c r="AH171" t="s">
        <v>5330</v>
      </c>
      <c r="AI171" t="s">
        <v>5330</v>
      </c>
      <c r="AJ171" t="s">
        <v>5330</v>
      </c>
      <c r="AK171" s="10">
        <v>29.5</v>
      </c>
      <c r="AL171" s="10">
        <v>34.5</v>
      </c>
      <c r="AM171" s="6" t="s">
        <v>475</v>
      </c>
      <c r="AN171" s="6" t="s">
        <v>628</v>
      </c>
      <c r="AO171" s="6" t="s">
        <v>629</v>
      </c>
      <c r="AP171" s="6" t="s">
        <v>9345</v>
      </c>
      <c r="AQ171" s="6" t="str">
        <f t="shared" si="50"/>
        <v>2W Distributor Bike, 2W Distributor - Moto, 2W Distributor, H2, International - Bike, International - Moto, International - AS, International, International - New, Mecanic Sport, Moto Dealers, Motonet, Pierce AB, Retail, TREK</v>
      </c>
      <c r="AR171" s="1" t="str">
        <f t="shared" si="37"/>
        <v>2W Distributor Bike</v>
      </c>
      <c r="AS171" s="1" t="str">
        <f t="shared" si="38"/>
        <v>2W Distributor - Moto</v>
      </c>
      <c r="AT171" s="1" t="str">
        <f t="shared" si="39"/>
        <v>2W Distributor</v>
      </c>
      <c r="AU171" s="1" t="str">
        <f t="shared" si="40"/>
        <v>H2</v>
      </c>
      <c r="AV171" s="1" t="str">
        <f t="shared" si="40"/>
        <v>International - Bike</v>
      </c>
      <c r="AW171" s="1" t="str">
        <f t="shared" si="41"/>
        <v>International - Moto</v>
      </c>
      <c r="AX171" s="1" t="str">
        <f t="shared" si="42"/>
        <v>International - AS</v>
      </c>
      <c r="AY171" s="1" t="str">
        <f t="shared" si="42"/>
        <v>International</v>
      </c>
      <c r="AZ171" s="1" t="str">
        <f t="shared" si="42"/>
        <v>International - New</v>
      </c>
      <c r="BA171" s="1" t="str">
        <f t="shared" si="43"/>
        <v>Mecanic Sport</v>
      </c>
      <c r="BB171" s="1" t="str">
        <f t="shared" si="44"/>
        <v>Moto Dealers</v>
      </c>
      <c r="BC171" s="1" t="str">
        <f t="shared" si="44"/>
        <v>Motonet</v>
      </c>
      <c r="BD171" s="1" t="str">
        <f t="shared" si="45"/>
        <v>Pierce AB</v>
      </c>
      <c r="BE171" s="1" t="str">
        <f t="shared" si="46"/>
        <v>Retail</v>
      </c>
      <c r="BF171" s="1" t="str">
        <f t="shared" si="47"/>
        <v>TREK</v>
      </c>
      <c r="BG171" t="s">
        <v>5496</v>
      </c>
      <c r="BH171" t="str">
        <f t="shared" si="48"/>
        <v>https://fs.amplifi.io//file?id=1d41098d-7bcf-4cbf-bfb0-123f2cb7fd7c&amp;variant=thumb&amp;extension=png</v>
      </c>
      <c r="BI171" t="s">
        <v>6141</v>
      </c>
      <c r="BJ171" t="s">
        <v>5496</v>
      </c>
    </row>
    <row r="172" spans="1:68" ht="17" x14ac:dyDescent="0.2">
      <c r="A172">
        <v>762</v>
      </c>
      <c r="B172" t="str">
        <f t="shared" si="51"/>
        <v>20040-00010</v>
      </c>
      <c r="C172" t="str">
        <f t="shared" si="51"/>
        <v>20040-00010</v>
      </c>
      <c r="D172" s="7" t="s">
        <v>637</v>
      </c>
      <c r="E172" s="6" t="s">
        <v>139</v>
      </c>
      <c r="F172" t="s">
        <v>8991</v>
      </c>
      <c r="G172" s="6" t="s">
        <v>623</v>
      </c>
      <c r="H172" t="s">
        <v>9057</v>
      </c>
      <c r="I172" s="6" t="s">
        <v>326</v>
      </c>
      <c r="J172" s="6" t="s">
        <v>5329</v>
      </c>
      <c r="K172" s="6" t="s">
        <v>5333</v>
      </c>
      <c r="L172" s="6" t="s">
        <v>8992</v>
      </c>
      <c r="M172" s="6" t="s">
        <v>5336</v>
      </c>
      <c r="N172" s="6" t="s">
        <v>5360</v>
      </c>
      <c r="Q172" s="6" t="s">
        <v>638</v>
      </c>
      <c r="R172" s="9" t="b">
        <v>1</v>
      </c>
      <c r="S172" s="9" t="b">
        <v>1</v>
      </c>
      <c r="T172" s="6" t="s">
        <v>637</v>
      </c>
      <c r="U172" s="6" t="s">
        <v>637</v>
      </c>
      <c r="V172" t="s">
        <v>639</v>
      </c>
      <c r="W172" t="s">
        <v>640</v>
      </c>
      <c r="X172" t="s">
        <v>641</v>
      </c>
      <c r="Y172" t="s">
        <v>642</v>
      </c>
      <c r="Z172" t="s">
        <v>5330</v>
      </c>
      <c r="AA172" t="s">
        <v>5330</v>
      </c>
      <c r="AB172" t="s">
        <v>5330</v>
      </c>
      <c r="AC172" t="s">
        <v>40</v>
      </c>
      <c r="AD172" t="s">
        <v>41</v>
      </c>
      <c r="AE172" t="s">
        <v>42</v>
      </c>
      <c r="AF172" t="s">
        <v>43</v>
      </c>
      <c r="AG172" t="s">
        <v>44</v>
      </c>
      <c r="AH172" t="s">
        <v>5330</v>
      </c>
      <c r="AI172" t="s">
        <v>5330</v>
      </c>
      <c r="AJ172" t="s">
        <v>5330</v>
      </c>
      <c r="AK172" s="10">
        <v>29.5</v>
      </c>
      <c r="AL172" s="10">
        <v>34.5</v>
      </c>
      <c r="AM172" s="6" t="s">
        <v>475</v>
      </c>
      <c r="AN172" s="6" t="s">
        <v>628</v>
      </c>
      <c r="AO172" s="6" t="s">
        <v>629</v>
      </c>
      <c r="AP172" s="6" t="s">
        <v>9345</v>
      </c>
      <c r="AQ172" s="6" t="str">
        <f t="shared" si="50"/>
        <v>2W Distributor Bike, 2W Distributor - Moto, 2W Distributor, H2, International - Bike, International - Moto, International - AS, International, International - New, Mecanic Sport, Moto Dealers, Motonet, Pierce AB, Retail, TREK</v>
      </c>
      <c r="AR172" s="1" t="str">
        <f t="shared" si="37"/>
        <v>2W Distributor Bike</v>
      </c>
      <c r="AS172" s="1" t="str">
        <f t="shared" si="38"/>
        <v>2W Distributor - Moto</v>
      </c>
      <c r="AT172" s="1" t="str">
        <f t="shared" si="39"/>
        <v>2W Distributor</v>
      </c>
      <c r="AU172" s="1" t="str">
        <f t="shared" si="40"/>
        <v>H2</v>
      </c>
      <c r="AV172" s="1" t="str">
        <f t="shared" si="40"/>
        <v>International - Bike</v>
      </c>
      <c r="AW172" s="1" t="str">
        <f t="shared" si="41"/>
        <v>International - Moto</v>
      </c>
      <c r="AX172" s="1" t="str">
        <f t="shared" si="42"/>
        <v>International - AS</v>
      </c>
      <c r="AY172" s="1" t="str">
        <f t="shared" si="42"/>
        <v>International</v>
      </c>
      <c r="AZ172" s="1" t="str">
        <f t="shared" si="42"/>
        <v>International - New</v>
      </c>
      <c r="BA172" s="1" t="str">
        <f t="shared" si="43"/>
        <v>Mecanic Sport</v>
      </c>
      <c r="BB172" s="1" t="str">
        <f t="shared" si="44"/>
        <v>Moto Dealers</v>
      </c>
      <c r="BC172" s="1" t="str">
        <f t="shared" si="44"/>
        <v>Motonet</v>
      </c>
      <c r="BD172" s="1" t="str">
        <f t="shared" si="45"/>
        <v>Pierce AB</v>
      </c>
      <c r="BE172" s="1" t="str">
        <f t="shared" si="46"/>
        <v>Retail</v>
      </c>
      <c r="BF172" s="1" t="str">
        <f t="shared" si="47"/>
        <v>TREK</v>
      </c>
      <c r="BG172" t="s">
        <v>5162</v>
      </c>
      <c r="BH172" t="str">
        <f t="shared" si="48"/>
        <v>https://fs.amplifi.io//file?id=9429654d-8afc-45e3-99b0-4335c657ee04&amp;variant=thumb&amp;extension=png</v>
      </c>
      <c r="BI172" t="s">
        <v>5162</v>
      </c>
      <c r="BJ172" t="s">
        <v>6142</v>
      </c>
    </row>
    <row r="173" spans="1:68" ht="17" x14ac:dyDescent="0.2">
      <c r="A173">
        <v>767</v>
      </c>
      <c r="B173" t="str">
        <f t="shared" si="51"/>
        <v>20041-00000</v>
      </c>
      <c r="C173" t="str">
        <f t="shared" si="51"/>
        <v>20041-00000</v>
      </c>
      <c r="D173" s="7" t="s">
        <v>8324</v>
      </c>
      <c r="E173" s="6" t="s">
        <v>139</v>
      </c>
      <c r="F173" t="s">
        <v>8991</v>
      </c>
      <c r="G173" s="6" t="s">
        <v>9000</v>
      </c>
      <c r="H173" t="s">
        <v>9001</v>
      </c>
      <c r="I173" s="6" t="s">
        <v>326</v>
      </c>
      <c r="J173" s="6" t="s">
        <v>5329</v>
      </c>
      <c r="K173" s="6" t="s">
        <v>5340</v>
      </c>
      <c r="L173" s="6" t="s">
        <v>8994</v>
      </c>
      <c r="M173" s="6" t="s">
        <v>5336</v>
      </c>
      <c r="N173" s="6" t="s">
        <v>5373</v>
      </c>
      <c r="Q173" s="6" t="s">
        <v>88</v>
      </c>
      <c r="R173" s="9" t="b">
        <v>1</v>
      </c>
      <c r="S173" s="9" t="b">
        <v>1</v>
      </c>
      <c r="T173" s="6" t="s">
        <v>8324</v>
      </c>
      <c r="U173" s="6" t="s">
        <v>8324</v>
      </c>
      <c r="V173" t="s">
        <v>8325</v>
      </c>
      <c r="W173" t="s">
        <v>8326</v>
      </c>
      <c r="X173" t="s">
        <v>8327</v>
      </c>
      <c r="Y173" t="s">
        <v>8328</v>
      </c>
      <c r="Z173" t="s">
        <v>5330</v>
      </c>
      <c r="AA173" t="s">
        <v>5330</v>
      </c>
      <c r="AB173" t="s">
        <v>5330</v>
      </c>
      <c r="AC173" t="s">
        <v>40</v>
      </c>
      <c r="AD173" t="s">
        <v>41</v>
      </c>
      <c r="AE173" t="s">
        <v>42</v>
      </c>
      <c r="AF173" t="s">
        <v>43</v>
      </c>
      <c r="AG173" t="s">
        <v>44</v>
      </c>
      <c r="AH173" t="s">
        <v>5330</v>
      </c>
      <c r="AI173" t="s">
        <v>5330</v>
      </c>
      <c r="AJ173" t="s">
        <v>5330</v>
      </c>
      <c r="AK173" s="10">
        <v>120</v>
      </c>
      <c r="AL173" s="10">
        <v>125</v>
      </c>
      <c r="AM173" s="6" t="s">
        <v>475</v>
      </c>
      <c r="AN173" s="6" t="s">
        <v>760</v>
      </c>
      <c r="AO173" s="6" t="s">
        <v>9279</v>
      </c>
      <c r="AP173" s="6" t="s">
        <v>9346</v>
      </c>
      <c r="AQ173" s="6" t="str">
        <f t="shared" si="50"/>
        <v>2W Distributor Bike, 2W Distributor - Moto, 2W Distributor, H2, International - Bike, International - Moto, International - AS, International, International - New, Mecanic Sport, Moto Dealers, Motonet, Pierce AB, Retail, TREK</v>
      </c>
      <c r="AR173" s="1" t="str">
        <f t="shared" si="37"/>
        <v>2W Distributor Bike</v>
      </c>
      <c r="AS173" s="1" t="str">
        <f t="shared" si="38"/>
        <v>2W Distributor - Moto</v>
      </c>
      <c r="AT173" s="1" t="str">
        <f t="shared" si="39"/>
        <v>2W Distributor</v>
      </c>
      <c r="AU173" s="1" t="str">
        <f t="shared" si="40"/>
        <v>H2</v>
      </c>
      <c r="AV173" s="1" t="str">
        <f t="shared" si="40"/>
        <v>International - Bike</v>
      </c>
      <c r="AW173" s="1" t="str">
        <f t="shared" si="41"/>
        <v>International - Moto</v>
      </c>
      <c r="AX173" s="1" t="str">
        <f t="shared" si="42"/>
        <v>International - AS</v>
      </c>
      <c r="AY173" s="1" t="str">
        <f t="shared" si="42"/>
        <v>International</v>
      </c>
      <c r="AZ173" s="1" t="str">
        <f t="shared" si="42"/>
        <v>International - New</v>
      </c>
      <c r="BA173" s="1" t="str">
        <f t="shared" si="43"/>
        <v>Mecanic Sport</v>
      </c>
      <c r="BB173" s="1" t="str">
        <f t="shared" si="44"/>
        <v>Moto Dealers</v>
      </c>
      <c r="BC173" s="1" t="str">
        <f t="shared" si="44"/>
        <v>Motonet</v>
      </c>
      <c r="BD173" s="1" t="str">
        <f t="shared" si="45"/>
        <v>Pierce AB</v>
      </c>
      <c r="BE173" s="1" t="str">
        <f t="shared" si="46"/>
        <v>Retail</v>
      </c>
      <c r="BF173" s="1" t="str">
        <f t="shared" si="47"/>
        <v>TREK</v>
      </c>
      <c r="BG173" t="e">
        <v>#N/A</v>
      </c>
      <c r="BH173" t="e">
        <f t="shared" si="48"/>
        <v>#N/A</v>
      </c>
    </row>
    <row r="174" spans="1:68" ht="17" x14ac:dyDescent="0.2">
      <c r="A174">
        <v>772</v>
      </c>
      <c r="B174" t="str">
        <f t="shared" si="51"/>
        <v>20041-00005</v>
      </c>
      <c r="C174" t="str">
        <f t="shared" si="51"/>
        <v>20041-00005</v>
      </c>
      <c r="D174" s="7" t="s">
        <v>8329</v>
      </c>
      <c r="E174" s="6" t="s">
        <v>139</v>
      </c>
      <c r="F174" t="s">
        <v>8991</v>
      </c>
      <c r="G174" s="6" t="s">
        <v>9000</v>
      </c>
      <c r="H174" t="s">
        <v>9001</v>
      </c>
      <c r="I174" s="6" t="s">
        <v>326</v>
      </c>
      <c r="J174" s="6" t="s">
        <v>5329</v>
      </c>
      <c r="K174" s="6" t="s">
        <v>5340</v>
      </c>
      <c r="L174" s="6" t="s">
        <v>8994</v>
      </c>
      <c r="M174" s="6" t="s">
        <v>5336</v>
      </c>
      <c r="N174" s="6" t="s">
        <v>5373</v>
      </c>
      <c r="Q174" s="6" t="s">
        <v>219</v>
      </c>
      <c r="R174" s="9" t="b">
        <v>1</v>
      </c>
      <c r="S174" s="9" t="b">
        <v>0</v>
      </c>
      <c r="T174" s="6" t="s">
        <v>8329</v>
      </c>
      <c r="U174" s="6" t="s">
        <v>8329</v>
      </c>
      <c r="V174" t="s">
        <v>8330</v>
      </c>
      <c r="W174" t="s">
        <v>8331</v>
      </c>
      <c r="X174" t="s">
        <v>8332</v>
      </c>
      <c r="Y174" t="s">
        <v>5330</v>
      </c>
      <c r="Z174" t="s">
        <v>5330</v>
      </c>
      <c r="AA174" t="s">
        <v>5330</v>
      </c>
      <c r="AB174" t="s">
        <v>5330</v>
      </c>
      <c r="AC174" t="s">
        <v>40</v>
      </c>
      <c r="AD174" t="s">
        <v>41</v>
      </c>
      <c r="AE174" t="s">
        <v>42</v>
      </c>
      <c r="AF174" t="s">
        <v>43</v>
      </c>
      <c r="AG174" t="s">
        <v>5330</v>
      </c>
      <c r="AH174" t="s">
        <v>5330</v>
      </c>
      <c r="AI174" t="s">
        <v>5330</v>
      </c>
      <c r="AJ174" t="s">
        <v>5330</v>
      </c>
      <c r="AK174" s="10">
        <v>120</v>
      </c>
      <c r="AL174" s="10">
        <v>125</v>
      </c>
      <c r="AM174" s="6" t="s">
        <v>475</v>
      </c>
      <c r="AN174" s="6" t="s">
        <v>760</v>
      </c>
      <c r="AO174" s="6" t="s">
        <v>9279</v>
      </c>
      <c r="AP174" s="6" t="s">
        <v>9346</v>
      </c>
      <c r="AQ174" s="6" t="str">
        <f t="shared" si="50"/>
        <v>2W Distributor Bike, 2W Distributor - Moto, 2W Distributor, H2, International - Bike, International - Moto, International - AS, International, International - New, Mecanic Sport, Moto Dealers, Motonet, Pierce AB, Retail, TREK</v>
      </c>
      <c r="AR174" s="1" t="str">
        <f t="shared" si="37"/>
        <v>2W Distributor Bike</v>
      </c>
      <c r="AS174" s="1" t="str">
        <f t="shared" si="38"/>
        <v>2W Distributor - Moto</v>
      </c>
      <c r="AT174" s="1" t="str">
        <f t="shared" si="39"/>
        <v>2W Distributor</v>
      </c>
      <c r="AU174" s="1" t="str">
        <f t="shared" si="40"/>
        <v>H2</v>
      </c>
      <c r="AV174" s="1" t="str">
        <f t="shared" si="40"/>
        <v>International - Bike</v>
      </c>
      <c r="AW174" s="1" t="str">
        <f t="shared" si="41"/>
        <v>International - Moto</v>
      </c>
      <c r="AX174" s="1" t="str">
        <f t="shared" si="42"/>
        <v>International - AS</v>
      </c>
      <c r="AY174" s="1" t="str">
        <f t="shared" si="42"/>
        <v>International</v>
      </c>
      <c r="AZ174" s="1" t="str">
        <f t="shared" si="42"/>
        <v>International - New</v>
      </c>
      <c r="BA174" s="1" t="str">
        <f t="shared" si="43"/>
        <v>Mecanic Sport</v>
      </c>
      <c r="BB174" s="1" t="str">
        <f t="shared" si="44"/>
        <v>Moto Dealers</v>
      </c>
      <c r="BC174" s="1" t="str">
        <f t="shared" si="44"/>
        <v>Motonet</v>
      </c>
      <c r="BD174" s="1" t="str">
        <f t="shared" si="45"/>
        <v>Pierce AB</v>
      </c>
      <c r="BE174" s="1" t="str">
        <f t="shared" si="46"/>
        <v>Retail</v>
      </c>
      <c r="BF174" s="1" t="str">
        <f t="shared" si="47"/>
        <v>TREK</v>
      </c>
      <c r="BG174" t="e">
        <v>#N/A</v>
      </c>
      <c r="BH174" t="e">
        <f t="shared" si="48"/>
        <v>#N/A</v>
      </c>
    </row>
    <row r="175" spans="1:68" ht="17" x14ac:dyDescent="0.2">
      <c r="A175">
        <v>776</v>
      </c>
      <c r="B175" t="str">
        <f t="shared" si="51"/>
        <v>20043-00000</v>
      </c>
      <c r="C175" t="str">
        <f t="shared" si="51"/>
        <v>20043-00000</v>
      </c>
      <c r="D175" s="7" t="s">
        <v>643</v>
      </c>
      <c r="E175" s="6" t="s">
        <v>139</v>
      </c>
      <c r="F175" t="s">
        <v>8991</v>
      </c>
      <c r="G175" s="6" t="s">
        <v>324</v>
      </c>
      <c r="H175" t="s">
        <v>644</v>
      </c>
      <c r="I175" s="6" t="s">
        <v>326</v>
      </c>
      <c r="J175" s="6" t="s">
        <v>5329</v>
      </c>
      <c r="K175" s="6" t="s">
        <v>5333</v>
      </c>
      <c r="L175" s="6" t="s">
        <v>8992</v>
      </c>
      <c r="M175" s="6" t="s">
        <v>5337</v>
      </c>
      <c r="N175" s="6" t="s">
        <v>5365</v>
      </c>
      <c r="Q175" s="6" t="s">
        <v>88</v>
      </c>
      <c r="R175" s="9" t="b">
        <v>1</v>
      </c>
      <c r="S175" s="9" t="b">
        <v>1</v>
      </c>
      <c r="T175" s="6" t="s">
        <v>643</v>
      </c>
      <c r="U175" s="6" t="s">
        <v>643</v>
      </c>
      <c r="V175" t="s">
        <v>645</v>
      </c>
      <c r="W175" t="s">
        <v>5330</v>
      </c>
      <c r="X175" t="s">
        <v>5330</v>
      </c>
      <c r="Y175" t="s">
        <v>5330</v>
      </c>
      <c r="Z175" t="s">
        <v>5330</v>
      </c>
      <c r="AA175" t="s">
        <v>5330</v>
      </c>
      <c r="AB175" t="s">
        <v>5330</v>
      </c>
      <c r="AC175" t="s">
        <v>646</v>
      </c>
      <c r="AD175" t="s">
        <v>647</v>
      </c>
      <c r="AE175" t="s">
        <v>5330</v>
      </c>
      <c r="AF175" t="s">
        <v>5330</v>
      </c>
      <c r="AG175" t="s">
        <v>5330</v>
      </c>
      <c r="AH175" t="s">
        <v>5330</v>
      </c>
      <c r="AI175" t="s">
        <v>5330</v>
      </c>
      <c r="AJ175" t="s">
        <v>5330</v>
      </c>
      <c r="AK175" s="10">
        <v>28</v>
      </c>
      <c r="AL175" s="10">
        <v>30</v>
      </c>
      <c r="AM175" s="6" t="s">
        <v>648</v>
      </c>
      <c r="AN175" s="6" t="s">
        <v>9225</v>
      </c>
      <c r="AO175" s="6" t="s">
        <v>9280</v>
      </c>
      <c r="AP175" s="6" t="s">
        <v>9347</v>
      </c>
      <c r="AQ175" s="6" t="str">
        <f t="shared" si="50"/>
        <v>2W Distributor Bike, 2W Distributor - Moto, 2W Distributor, H2, International - Bike, International - Moto, International - AS, International, International - New, Mecanic Sport, Moto Dealers, Motonet, Pierce AB, Retail, TREK</v>
      </c>
      <c r="AR175" s="1" t="str">
        <f t="shared" si="37"/>
        <v>2W Distributor Bike</v>
      </c>
      <c r="AS175" s="1" t="str">
        <f t="shared" si="38"/>
        <v>2W Distributor - Moto</v>
      </c>
      <c r="AT175" s="1" t="str">
        <f t="shared" si="39"/>
        <v>2W Distributor</v>
      </c>
      <c r="AU175" s="1" t="str">
        <f t="shared" si="40"/>
        <v>H2</v>
      </c>
      <c r="AV175" s="1" t="str">
        <f t="shared" si="40"/>
        <v>International - Bike</v>
      </c>
      <c r="AW175" s="1" t="str">
        <f t="shared" si="41"/>
        <v>International - Moto</v>
      </c>
      <c r="AX175" s="1" t="str">
        <f t="shared" si="42"/>
        <v>International - AS</v>
      </c>
      <c r="AY175" s="1" t="str">
        <f t="shared" si="42"/>
        <v>International</v>
      </c>
      <c r="AZ175" s="1" t="str">
        <f t="shared" si="42"/>
        <v>International - New</v>
      </c>
      <c r="BA175" s="1" t="str">
        <f t="shared" si="43"/>
        <v>Mecanic Sport</v>
      </c>
      <c r="BB175" s="1" t="str">
        <f t="shared" si="44"/>
        <v>Moto Dealers</v>
      </c>
      <c r="BC175" s="1" t="str">
        <f t="shared" si="44"/>
        <v>Motonet</v>
      </c>
      <c r="BD175" s="1" t="str">
        <f t="shared" si="45"/>
        <v>Pierce AB</v>
      </c>
      <c r="BE175" s="1" t="str">
        <f t="shared" si="46"/>
        <v>Retail</v>
      </c>
      <c r="BF175" s="1" t="str">
        <f t="shared" si="47"/>
        <v>TREK</v>
      </c>
      <c r="BG175" t="s">
        <v>5497</v>
      </c>
      <c r="BH175" t="str">
        <f t="shared" si="48"/>
        <v>https://fs.amplifi.io//file?id=dc41d9e6-e038-4c24-b63c-2c2f2e13b9be&amp;variant=thumb&amp;extension=png</v>
      </c>
      <c r="BI175" t="s">
        <v>5497</v>
      </c>
    </row>
    <row r="176" spans="1:68" ht="17" x14ac:dyDescent="0.2">
      <c r="A176">
        <v>778</v>
      </c>
      <c r="B176" t="str">
        <f t="shared" si="51"/>
        <v>20043-00002</v>
      </c>
      <c r="C176" t="str">
        <f t="shared" si="51"/>
        <v>20043-00002</v>
      </c>
      <c r="D176" s="7" t="s">
        <v>652</v>
      </c>
      <c r="E176" s="6" t="s">
        <v>139</v>
      </c>
      <c r="F176" t="s">
        <v>8991</v>
      </c>
      <c r="G176" s="6" t="s">
        <v>336</v>
      </c>
      <c r="H176" t="s">
        <v>644</v>
      </c>
      <c r="I176" s="6" t="s">
        <v>326</v>
      </c>
      <c r="J176" s="6" t="s">
        <v>5329</v>
      </c>
      <c r="K176" s="6" t="s">
        <v>5333</v>
      </c>
      <c r="L176" s="6" t="s">
        <v>8992</v>
      </c>
      <c r="M176" s="6" t="s">
        <v>5337</v>
      </c>
      <c r="N176" s="6" t="s">
        <v>5365</v>
      </c>
      <c r="Q176" s="6" t="s">
        <v>88</v>
      </c>
      <c r="R176" s="9" t="b">
        <v>1</v>
      </c>
      <c r="S176" s="9" t="b">
        <v>1</v>
      </c>
      <c r="T176" s="6" t="s">
        <v>652</v>
      </c>
      <c r="U176" s="6" t="s">
        <v>652</v>
      </c>
      <c r="V176" t="s">
        <v>653</v>
      </c>
      <c r="W176" t="s">
        <v>5330</v>
      </c>
      <c r="X176" t="s">
        <v>5330</v>
      </c>
      <c r="Y176" t="s">
        <v>5330</v>
      </c>
      <c r="Z176" t="s">
        <v>5330</v>
      </c>
      <c r="AA176" t="s">
        <v>5330</v>
      </c>
      <c r="AB176" t="s">
        <v>5330</v>
      </c>
      <c r="AC176" t="s">
        <v>646</v>
      </c>
      <c r="AD176" t="s">
        <v>647</v>
      </c>
      <c r="AE176" t="s">
        <v>5330</v>
      </c>
      <c r="AF176" t="s">
        <v>5330</v>
      </c>
      <c r="AG176" t="s">
        <v>5330</v>
      </c>
      <c r="AH176" t="s">
        <v>5330</v>
      </c>
      <c r="AI176" t="s">
        <v>5330</v>
      </c>
      <c r="AJ176" t="s">
        <v>5330</v>
      </c>
      <c r="AK176" s="10">
        <v>26</v>
      </c>
      <c r="AL176" s="10">
        <v>28</v>
      </c>
      <c r="AM176" s="6" t="s">
        <v>648</v>
      </c>
      <c r="AN176" s="6" t="s">
        <v>9225</v>
      </c>
      <c r="AO176" s="6" t="s">
        <v>9280</v>
      </c>
      <c r="AP176" s="6" t="s">
        <v>9347</v>
      </c>
      <c r="AQ176" s="6" t="str">
        <f t="shared" si="50"/>
        <v>2W Distributor Bike, 2W Distributor - Moto, 2W Distributor, H2, International - Bike, International - Moto, International - AS, International, International - New, Mecanic Sport, Moto Dealers, Motonet, Pierce AB, Retail, TREK</v>
      </c>
      <c r="AR176" s="1" t="str">
        <f t="shared" si="37"/>
        <v>2W Distributor Bike</v>
      </c>
      <c r="AS176" s="1" t="str">
        <f t="shared" si="38"/>
        <v>2W Distributor - Moto</v>
      </c>
      <c r="AT176" s="1" t="str">
        <f t="shared" si="39"/>
        <v>2W Distributor</v>
      </c>
      <c r="AU176" s="1" t="str">
        <f t="shared" si="40"/>
        <v>H2</v>
      </c>
      <c r="AV176" s="1" t="str">
        <f t="shared" si="40"/>
        <v>International - Bike</v>
      </c>
      <c r="AW176" s="1" t="str">
        <f t="shared" si="41"/>
        <v>International - Moto</v>
      </c>
      <c r="AX176" s="1" t="str">
        <f t="shared" si="42"/>
        <v>International - AS</v>
      </c>
      <c r="AY176" s="1" t="str">
        <f t="shared" si="42"/>
        <v>International</v>
      </c>
      <c r="AZ176" s="1" t="str">
        <f t="shared" si="42"/>
        <v>International - New</v>
      </c>
      <c r="BA176" s="1" t="str">
        <f t="shared" si="43"/>
        <v>Mecanic Sport</v>
      </c>
      <c r="BB176" s="1" t="str">
        <f t="shared" si="44"/>
        <v>Moto Dealers</v>
      </c>
      <c r="BC176" s="1" t="str">
        <f t="shared" si="44"/>
        <v>Motonet</v>
      </c>
      <c r="BD176" s="1" t="str">
        <f t="shared" si="45"/>
        <v>Pierce AB</v>
      </c>
      <c r="BE176" s="1" t="str">
        <f t="shared" si="46"/>
        <v>Retail</v>
      </c>
      <c r="BF176" s="1" t="str">
        <f t="shared" si="47"/>
        <v>TREK</v>
      </c>
      <c r="BG176" t="s">
        <v>5498</v>
      </c>
      <c r="BH176" t="str">
        <f t="shared" si="48"/>
        <v>https://fs.amplifi.io//file?id=55c3fcae-17e5-486d-a6af-f8eec26e54eb&amp;variant=thumb&amp;extension=png</v>
      </c>
      <c r="BI176" t="s">
        <v>5498</v>
      </c>
    </row>
    <row r="177" spans="1:62" ht="17" x14ac:dyDescent="0.2">
      <c r="A177">
        <v>780</v>
      </c>
      <c r="B177" t="str">
        <f t="shared" si="51"/>
        <v>20043-00004</v>
      </c>
      <c r="C177" t="str">
        <f t="shared" si="51"/>
        <v>20043-00004</v>
      </c>
      <c r="D177" s="7" t="s">
        <v>654</v>
      </c>
      <c r="E177" s="6" t="s">
        <v>139</v>
      </c>
      <c r="F177" t="s">
        <v>8991</v>
      </c>
      <c r="G177" s="6" t="s">
        <v>336</v>
      </c>
      <c r="H177" t="s">
        <v>644</v>
      </c>
      <c r="I177" s="6" t="s">
        <v>326</v>
      </c>
      <c r="J177" s="6" t="s">
        <v>5329</v>
      </c>
      <c r="K177" s="6" t="s">
        <v>5333</v>
      </c>
      <c r="L177" s="6" t="s">
        <v>8992</v>
      </c>
      <c r="M177" s="6" t="s">
        <v>5337</v>
      </c>
      <c r="N177" s="6" t="s">
        <v>5365</v>
      </c>
      <c r="Q177" s="6" t="s">
        <v>103</v>
      </c>
      <c r="R177" s="9" t="b">
        <v>1</v>
      </c>
      <c r="S177" s="9" t="b">
        <v>1</v>
      </c>
      <c r="T177" s="6" t="s">
        <v>654</v>
      </c>
      <c r="U177" s="6" t="s">
        <v>654</v>
      </c>
      <c r="V177" t="s">
        <v>655</v>
      </c>
      <c r="W177" t="s">
        <v>5330</v>
      </c>
      <c r="X177" t="s">
        <v>5330</v>
      </c>
      <c r="Y177" t="s">
        <v>5330</v>
      </c>
      <c r="Z177" t="s">
        <v>5330</v>
      </c>
      <c r="AA177" t="s">
        <v>5330</v>
      </c>
      <c r="AB177" t="s">
        <v>5330</v>
      </c>
      <c r="AC177" t="s">
        <v>646</v>
      </c>
      <c r="AD177" t="s">
        <v>647</v>
      </c>
      <c r="AE177" t="s">
        <v>5330</v>
      </c>
      <c r="AF177" t="s">
        <v>5330</v>
      </c>
      <c r="AG177" t="s">
        <v>5330</v>
      </c>
      <c r="AH177" t="s">
        <v>5330</v>
      </c>
      <c r="AI177" t="s">
        <v>5330</v>
      </c>
      <c r="AJ177" t="s">
        <v>5330</v>
      </c>
      <c r="AK177" s="10">
        <v>26</v>
      </c>
      <c r="AL177" s="10">
        <v>28</v>
      </c>
      <c r="AM177" s="6" t="s">
        <v>648</v>
      </c>
      <c r="AN177" s="6" t="s">
        <v>9225</v>
      </c>
      <c r="AO177" s="6" t="s">
        <v>9280</v>
      </c>
      <c r="AP177" s="6" t="s">
        <v>9347</v>
      </c>
      <c r="AQ177" s="6" t="str">
        <f t="shared" si="50"/>
        <v>2W Distributor Bike, 2W Distributor - Moto, 2W Distributor, H2, International - Bike, International - Moto, International - AS, International, International - New, Mecanic Sport, Moto Dealers, Motonet, Pierce AB, Retail, TREK</v>
      </c>
      <c r="AR177" s="1" t="str">
        <f t="shared" si="37"/>
        <v>2W Distributor Bike</v>
      </c>
      <c r="AS177" s="1" t="str">
        <f t="shared" si="38"/>
        <v>2W Distributor - Moto</v>
      </c>
      <c r="AT177" s="1" t="str">
        <f t="shared" si="39"/>
        <v>2W Distributor</v>
      </c>
      <c r="AU177" s="1" t="str">
        <f t="shared" si="40"/>
        <v>H2</v>
      </c>
      <c r="AV177" s="1" t="str">
        <f t="shared" si="40"/>
        <v>International - Bike</v>
      </c>
      <c r="AW177" s="1" t="str">
        <f t="shared" si="41"/>
        <v>International - Moto</v>
      </c>
      <c r="AX177" s="1" t="str">
        <f t="shared" si="42"/>
        <v>International - AS</v>
      </c>
      <c r="AY177" s="1" t="str">
        <f t="shared" si="42"/>
        <v>International</v>
      </c>
      <c r="AZ177" s="1" t="str">
        <f t="shared" si="42"/>
        <v>International - New</v>
      </c>
      <c r="BA177" s="1" t="str">
        <f t="shared" si="43"/>
        <v>Mecanic Sport</v>
      </c>
      <c r="BB177" s="1" t="str">
        <f t="shared" si="44"/>
        <v>Moto Dealers</v>
      </c>
      <c r="BC177" s="1" t="str">
        <f t="shared" si="44"/>
        <v>Motonet</v>
      </c>
      <c r="BD177" s="1" t="str">
        <f t="shared" si="45"/>
        <v>Pierce AB</v>
      </c>
      <c r="BE177" s="1" t="str">
        <f t="shared" si="46"/>
        <v>Retail</v>
      </c>
      <c r="BF177" s="1" t="str">
        <f t="shared" si="47"/>
        <v>TREK</v>
      </c>
      <c r="BG177" t="s">
        <v>5499</v>
      </c>
      <c r="BH177" t="str">
        <f t="shared" si="48"/>
        <v>https://fs.amplifi.io//file?id=afbf92d0-9929-4d9b-8326-e99ec75dfb9c&amp;variant=thumb&amp;extension=png</v>
      </c>
      <c r="BI177" t="s">
        <v>5499</v>
      </c>
    </row>
    <row r="178" spans="1:62" ht="17" x14ac:dyDescent="0.2">
      <c r="A178">
        <v>782</v>
      </c>
      <c r="B178" t="str">
        <f t="shared" si="51"/>
        <v>20043-00006</v>
      </c>
      <c r="C178" t="str">
        <f t="shared" si="51"/>
        <v>20043-00006</v>
      </c>
      <c r="D178" s="7" t="s">
        <v>656</v>
      </c>
      <c r="E178" s="6" t="s">
        <v>139</v>
      </c>
      <c r="F178" t="s">
        <v>8991</v>
      </c>
      <c r="G178" s="6" t="s">
        <v>336</v>
      </c>
      <c r="H178" t="s">
        <v>644</v>
      </c>
      <c r="I178" s="6" t="s">
        <v>326</v>
      </c>
      <c r="J178" s="6" t="s">
        <v>5329</v>
      </c>
      <c r="K178" s="6" t="s">
        <v>5333</v>
      </c>
      <c r="L178" s="6" t="s">
        <v>8992</v>
      </c>
      <c r="M178" s="6" t="s">
        <v>5337</v>
      </c>
      <c r="N178" s="6" t="s">
        <v>5365</v>
      </c>
      <c r="Q178" s="6" t="s">
        <v>347</v>
      </c>
      <c r="R178" s="9" t="b">
        <v>1</v>
      </c>
      <c r="S178" s="9" t="b">
        <v>1</v>
      </c>
      <c r="T178" s="6" t="s">
        <v>656</v>
      </c>
      <c r="U178" s="6" t="s">
        <v>656</v>
      </c>
      <c r="V178" t="s">
        <v>657</v>
      </c>
      <c r="W178" t="s">
        <v>5330</v>
      </c>
      <c r="X178" t="s">
        <v>5330</v>
      </c>
      <c r="Y178" t="s">
        <v>5330</v>
      </c>
      <c r="Z178" t="s">
        <v>5330</v>
      </c>
      <c r="AA178" t="s">
        <v>5330</v>
      </c>
      <c r="AB178" t="s">
        <v>5330</v>
      </c>
      <c r="AC178" t="s">
        <v>646</v>
      </c>
      <c r="AD178" t="s">
        <v>647</v>
      </c>
      <c r="AE178" t="s">
        <v>5330</v>
      </c>
      <c r="AF178" t="s">
        <v>5330</v>
      </c>
      <c r="AG178" t="s">
        <v>5330</v>
      </c>
      <c r="AH178" t="s">
        <v>5330</v>
      </c>
      <c r="AI178" t="s">
        <v>5330</v>
      </c>
      <c r="AJ178" t="s">
        <v>5330</v>
      </c>
      <c r="AK178" s="10">
        <v>26</v>
      </c>
      <c r="AL178" s="10">
        <v>28</v>
      </c>
      <c r="AM178" s="6" t="s">
        <v>648</v>
      </c>
      <c r="AN178" s="6" t="s">
        <v>9225</v>
      </c>
      <c r="AO178" s="6" t="s">
        <v>9280</v>
      </c>
      <c r="AP178" s="6" t="s">
        <v>9347</v>
      </c>
      <c r="AQ178" s="6" t="str">
        <f t="shared" si="50"/>
        <v>2W Distributor Bike, 2W Distributor - Moto, 2W Distributor, H2, International - Bike, International - Moto, International - AS, International, International - New, Mecanic Sport, Moto Dealers, Motonet, Pierce AB, Retail, TREK</v>
      </c>
      <c r="AR178" s="1" t="str">
        <f t="shared" si="37"/>
        <v>2W Distributor Bike</v>
      </c>
      <c r="AS178" s="1" t="str">
        <f t="shared" si="38"/>
        <v>2W Distributor - Moto</v>
      </c>
      <c r="AT178" s="1" t="str">
        <f t="shared" si="39"/>
        <v>2W Distributor</v>
      </c>
      <c r="AU178" s="1" t="str">
        <f t="shared" si="40"/>
        <v>H2</v>
      </c>
      <c r="AV178" s="1" t="str">
        <f t="shared" si="40"/>
        <v>International - Bike</v>
      </c>
      <c r="AW178" s="1" t="str">
        <f t="shared" si="41"/>
        <v>International - Moto</v>
      </c>
      <c r="AX178" s="1" t="str">
        <f t="shared" si="42"/>
        <v>International - AS</v>
      </c>
      <c r="AY178" s="1" t="str">
        <f t="shared" si="42"/>
        <v>International</v>
      </c>
      <c r="AZ178" s="1" t="str">
        <f t="shared" si="42"/>
        <v>International - New</v>
      </c>
      <c r="BA178" s="1" t="str">
        <f t="shared" si="43"/>
        <v>Mecanic Sport</v>
      </c>
      <c r="BB178" s="1" t="str">
        <f t="shared" si="44"/>
        <v>Moto Dealers</v>
      </c>
      <c r="BC178" s="1" t="str">
        <f t="shared" si="44"/>
        <v>Motonet</v>
      </c>
      <c r="BD178" s="1" t="str">
        <f t="shared" si="45"/>
        <v>Pierce AB</v>
      </c>
      <c r="BE178" s="1" t="str">
        <f t="shared" si="46"/>
        <v>Retail</v>
      </c>
      <c r="BF178" s="1" t="str">
        <f t="shared" si="47"/>
        <v>TREK</v>
      </c>
      <c r="BG178" t="s">
        <v>5500</v>
      </c>
      <c r="BH178" t="str">
        <f t="shared" si="48"/>
        <v>https://fs.amplifi.io//file?id=38db0b4b-8099-4424-8950-6ba4d32634be&amp;variant=thumb&amp;extension=png</v>
      </c>
      <c r="BI178" t="s">
        <v>5500</v>
      </c>
    </row>
    <row r="179" spans="1:62" ht="17" x14ac:dyDescent="0.2">
      <c r="A179">
        <v>784</v>
      </c>
      <c r="B179" t="str">
        <f t="shared" si="51"/>
        <v>20043-00008</v>
      </c>
      <c r="C179" t="str">
        <f t="shared" si="51"/>
        <v>20043-00008</v>
      </c>
      <c r="D179" s="7" t="s">
        <v>658</v>
      </c>
      <c r="E179" s="6" t="s">
        <v>139</v>
      </c>
      <c r="F179" t="s">
        <v>8991</v>
      </c>
      <c r="G179" s="6" t="s">
        <v>659</v>
      </c>
      <c r="H179" t="s">
        <v>644</v>
      </c>
      <c r="I179" s="6" t="s">
        <v>326</v>
      </c>
      <c r="J179" s="6" t="s">
        <v>5329</v>
      </c>
      <c r="K179" s="6" t="s">
        <v>5333</v>
      </c>
      <c r="L179" s="6" t="s">
        <v>8992</v>
      </c>
      <c r="M179" s="6" t="s">
        <v>5337</v>
      </c>
      <c r="N179" s="6" t="s">
        <v>5365</v>
      </c>
      <c r="Q179" s="6" t="s">
        <v>88</v>
      </c>
      <c r="R179" s="9" t="b">
        <v>1</v>
      </c>
      <c r="S179" s="9" t="b">
        <v>1</v>
      </c>
      <c r="T179" s="6" t="s">
        <v>658</v>
      </c>
      <c r="U179" s="6" t="s">
        <v>658</v>
      </c>
      <c r="V179" t="s">
        <v>660</v>
      </c>
      <c r="W179" t="s">
        <v>5330</v>
      </c>
      <c r="X179" t="s">
        <v>5330</v>
      </c>
      <c r="Y179" t="s">
        <v>5330</v>
      </c>
      <c r="Z179" t="s">
        <v>5330</v>
      </c>
      <c r="AA179" t="s">
        <v>5330</v>
      </c>
      <c r="AB179" t="s">
        <v>5330</v>
      </c>
      <c r="AC179" t="s">
        <v>646</v>
      </c>
      <c r="AD179" t="s">
        <v>647</v>
      </c>
      <c r="AE179" t="s">
        <v>5330</v>
      </c>
      <c r="AF179" t="s">
        <v>5330</v>
      </c>
      <c r="AG179" t="s">
        <v>5330</v>
      </c>
      <c r="AH179" t="s">
        <v>5330</v>
      </c>
      <c r="AI179" t="s">
        <v>5330</v>
      </c>
      <c r="AJ179" t="s">
        <v>5330</v>
      </c>
      <c r="AK179" s="10">
        <v>32</v>
      </c>
      <c r="AL179" s="10">
        <v>34</v>
      </c>
      <c r="AM179" s="6" t="s">
        <v>648</v>
      </c>
      <c r="AN179" s="6" t="s">
        <v>9225</v>
      </c>
      <c r="AO179" s="6" t="s">
        <v>9280</v>
      </c>
      <c r="AP179" s="6" t="s">
        <v>9347</v>
      </c>
      <c r="AQ179" s="6" t="str">
        <f t="shared" si="50"/>
        <v>2W Distributor Bike, 2W Distributor - Moto, 2W Distributor, H2, International - Bike, International - Moto, International - AS, International, International - New, Mecanic Sport, Moto Dealers, Motonet, Pierce AB, Retail, TREK</v>
      </c>
      <c r="AR179" s="1" t="str">
        <f t="shared" si="37"/>
        <v>2W Distributor Bike</v>
      </c>
      <c r="AS179" s="1" t="str">
        <f t="shared" si="38"/>
        <v>2W Distributor - Moto</v>
      </c>
      <c r="AT179" s="1" t="str">
        <f t="shared" si="39"/>
        <v>2W Distributor</v>
      </c>
      <c r="AU179" s="1" t="str">
        <f t="shared" si="40"/>
        <v>H2</v>
      </c>
      <c r="AV179" s="1" t="str">
        <f t="shared" si="40"/>
        <v>International - Bike</v>
      </c>
      <c r="AW179" s="1" t="str">
        <f t="shared" si="41"/>
        <v>International - Moto</v>
      </c>
      <c r="AX179" s="1" t="str">
        <f t="shared" si="42"/>
        <v>International - AS</v>
      </c>
      <c r="AY179" s="1" t="str">
        <f t="shared" si="42"/>
        <v>International</v>
      </c>
      <c r="AZ179" s="1" t="str">
        <f t="shared" si="42"/>
        <v>International - New</v>
      </c>
      <c r="BA179" s="1" t="str">
        <f t="shared" si="43"/>
        <v>Mecanic Sport</v>
      </c>
      <c r="BB179" s="1" t="str">
        <f t="shared" si="44"/>
        <v>Moto Dealers</v>
      </c>
      <c r="BC179" s="1" t="str">
        <f t="shared" si="44"/>
        <v>Motonet</v>
      </c>
      <c r="BD179" s="1" t="str">
        <f t="shared" si="45"/>
        <v>Pierce AB</v>
      </c>
      <c r="BE179" s="1" t="str">
        <f t="shared" si="46"/>
        <v>Retail</v>
      </c>
      <c r="BF179" s="1" t="str">
        <f t="shared" si="47"/>
        <v>TREK</v>
      </c>
      <c r="BG179" t="s">
        <v>5163</v>
      </c>
      <c r="BH179" t="str">
        <f t="shared" si="48"/>
        <v>https://fs.amplifi.io//file?id=7e046cba-4fe6-4497-90c9-adb5af5005d4&amp;variant=thumb&amp;extension=png</v>
      </c>
      <c r="BI179" t="s">
        <v>5163</v>
      </c>
    </row>
    <row r="180" spans="1:62" ht="17" x14ac:dyDescent="0.2">
      <c r="A180">
        <v>786</v>
      </c>
      <c r="B180" t="str">
        <f t="shared" si="51"/>
        <v>20043-00010</v>
      </c>
      <c r="C180" t="str">
        <f t="shared" si="51"/>
        <v>20043-00010</v>
      </c>
      <c r="D180" s="7" t="s">
        <v>661</v>
      </c>
      <c r="E180" s="6" t="s">
        <v>139</v>
      </c>
      <c r="F180" t="s">
        <v>8991</v>
      </c>
      <c r="G180" s="6" t="s">
        <v>659</v>
      </c>
      <c r="H180" t="s">
        <v>644</v>
      </c>
      <c r="I180" s="6" t="s">
        <v>326</v>
      </c>
      <c r="J180" s="6" t="s">
        <v>5329</v>
      </c>
      <c r="K180" s="6" t="s">
        <v>5333</v>
      </c>
      <c r="L180" s="6" t="s">
        <v>8992</v>
      </c>
      <c r="M180" s="6" t="s">
        <v>5337</v>
      </c>
      <c r="N180" s="6" t="s">
        <v>5365</v>
      </c>
      <c r="Q180" s="6" t="s">
        <v>103</v>
      </c>
      <c r="R180" s="9" t="b">
        <v>1</v>
      </c>
      <c r="S180" s="9" t="b">
        <v>1</v>
      </c>
      <c r="T180" s="6" t="s">
        <v>661</v>
      </c>
      <c r="U180" s="6" t="s">
        <v>661</v>
      </c>
      <c r="V180" t="s">
        <v>662</v>
      </c>
      <c r="W180" t="s">
        <v>5330</v>
      </c>
      <c r="X180" t="s">
        <v>5330</v>
      </c>
      <c r="Y180" t="s">
        <v>5330</v>
      </c>
      <c r="Z180" t="s">
        <v>5330</v>
      </c>
      <c r="AA180" t="s">
        <v>5330</v>
      </c>
      <c r="AB180" t="s">
        <v>5330</v>
      </c>
      <c r="AC180" t="s">
        <v>646</v>
      </c>
      <c r="AD180" t="s">
        <v>647</v>
      </c>
      <c r="AE180" t="s">
        <v>5330</v>
      </c>
      <c r="AF180" t="s">
        <v>5330</v>
      </c>
      <c r="AG180" t="s">
        <v>5330</v>
      </c>
      <c r="AH180" t="s">
        <v>5330</v>
      </c>
      <c r="AI180" t="s">
        <v>5330</v>
      </c>
      <c r="AJ180" t="s">
        <v>5330</v>
      </c>
      <c r="AK180" s="10">
        <v>32</v>
      </c>
      <c r="AL180" s="10">
        <v>34</v>
      </c>
      <c r="AM180" s="6" t="s">
        <v>648</v>
      </c>
      <c r="AN180" s="6" t="s">
        <v>9225</v>
      </c>
      <c r="AO180" s="6" t="s">
        <v>9280</v>
      </c>
      <c r="AP180" s="6" t="s">
        <v>9347</v>
      </c>
      <c r="AQ180" s="6" t="str">
        <f t="shared" si="50"/>
        <v>2W Distributor Bike, 2W Distributor - Moto, 2W Distributor, H2, International - Bike, International - Moto, International - AS, International, International - New, Mecanic Sport, Moto Dealers, Motonet, Pierce AB, Retail, TREK</v>
      </c>
      <c r="AR180" s="1" t="str">
        <f t="shared" si="37"/>
        <v>2W Distributor Bike</v>
      </c>
      <c r="AS180" s="1" t="str">
        <f t="shared" si="38"/>
        <v>2W Distributor - Moto</v>
      </c>
      <c r="AT180" s="1" t="str">
        <f t="shared" si="39"/>
        <v>2W Distributor</v>
      </c>
      <c r="AU180" s="1" t="str">
        <f t="shared" si="40"/>
        <v>H2</v>
      </c>
      <c r="AV180" s="1" t="str">
        <f t="shared" si="40"/>
        <v>International - Bike</v>
      </c>
      <c r="AW180" s="1" t="str">
        <f t="shared" si="41"/>
        <v>International - Moto</v>
      </c>
      <c r="AX180" s="1" t="str">
        <f t="shared" si="42"/>
        <v>International - AS</v>
      </c>
      <c r="AY180" s="1" t="str">
        <f t="shared" si="42"/>
        <v>International</v>
      </c>
      <c r="AZ180" s="1" t="str">
        <f t="shared" si="42"/>
        <v>International - New</v>
      </c>
      <c r="BA180" s="1" t="str">
        <f t="shared" si="43"/>
        <v>Mecanic Sport</v>
      </c>
      <c r="BB180" s="1" t="str">
        <f t="shared" si="44"/>
        <v>Moto Dealers</v>
      </c>
      <c r="BC180" s="1" t="str">
        <f t="shared" si="44"/>
        <v>Motonet</v>
      </c>
      <c r="BD180" s="1" t="str">
        <f t="shared" si="45"/>
        <v>Pierce AB</v>
      </c>
      <c r="BE180" s="1" t="str">
        <f t="shared" si="46"/>
        <v>Retail</v>
      </c>
      <c r="BF180" s="1" t="str">
        <f t="shared" si="47"/>
        <v>TREK</v>
      </c>
      <c r="BG180" t="s">
        <v>5501</v>
      </c>
      <c r="BH180" t="str">
        <f t="shared" si="48"/>
        <v>https://fs.amplifi.io//file?id=ddb6d617-1e75-4138-860d-e9bb1bec3ca0&amp;variant=thumb&amp;extension=png</v>
      </c>
      <c r="BI180" t="s">
        <v>6143</v>
      </c>
      <c r="BJ180" t="s">
        <v>5501</v>
      </c>
    </row>
    <row r="181" spans="1:62" ht="17" x14ac:dyDescent="0.2">
      <c r="A181">
        <v>788</v>
      </c>
      <c r="B181" t="str">
        <f t="shared" si="51"/>
        <v>20043-00012</v>
      </c>
      <c r="C181" t="str">
        <f t="shared" si="51"/>
        <v>20043-00012</v>
      </c>
      <c r="D181" s="7" t="s">
        <v>663</v>
      </c>
      <c r="E181" s="6" t="s">
        <v>139</v>
      </c>
      <c r="F181" t="s">
        <v>8991</v>
      </c>
      <c r="G181" s="6" t="s">
        <v>659</v>
      </c>
      <c r="H181" t="s">
        <v>644</v>
      </c>
      <c r="I181" s="6" t="s">
        <v>326</v>
      </c>
      <c r="J181" s="6" t="s">
        <v>5329</v>
      </c>
      <c r="K181" s="6" t="s">
        <v>5333</v>
      </c>
      <c r="L181" s="6" t="s">
        <v>8992</v>
      </c>
      <c r="M181" s="6" t="s">
        <v>5337</v>
      </c>
      <c r="N181" s="6" t="s">
        <v>5365</v>
      </c>
      <c r="Q181" s="6" t="s">
        <v>133</v>
      </c>
      <c r="R181" s="9" t="b">
        <v>1</v>
      </c>
      <c r="S181" s="9" t="b">
        <v>1</v>
      </c>
      <c r="T181" s="6" t="s">
        <v>663</v>
      </c>
      <c r="U181" s="6" t="s">
        <v>663</v>
      </c>
      <c r="V181" t="s">
        <v>664</v>
      </c>
      <c r="W181" t="s">
        <v>5330</v>
      </c>
      <c r="X181" t="s">
        <v>5330</v>
      </c>
      <c r="Y181" t="s">
        <v>5330</v>
      </c>
      <c r="Z181" t="s">
        <v>5330</v>
      </c>
      <c r="AA181" t="s">
        <v>5330</v>
      </c>
      <c r="AB181" t="s">
        <v>5330</v>
      </c>
      <c r="AC181" t="s">
        <v>646</v>
      </c>
      <c r="AD181" t="s">
        <v>647</v>
      </c>
      <c r="AE181" t="s">
        <v>5330</v>
      </c>
      <c r="AF181" t="s">
        <v>5330</v>
      </c>
      <c r="AG181" t="s">
        <v>5330</v>
      </c>
      <c r="AH181" t="s">
        <v>5330</v>
      </c>
      <c r="AI181" t="s">
        <v>5330</v>
      </c>
      <c r="AJ181" t="s">
        <v>5330</v>
      </c>
      <c r="AK181" s="10">
        <v>32</v>
      </c>
      <c r="AL181" s="10">
        <v>34</v>
      </c>
      <c r="AM181" s="6" t="s">
        <v>648</v>
      </c>
      <c r="AN181" s="6" t="s">
        <v>9225</v>
      </c>
      <c r="AO181" s="6" t="s">
        <v>9280</v>
      </c>
      <c r="AP181" s="6" t="s">
        <v>9347</v>
      </c>
      <c r="AQ181" s="6" t="str">
        <f t="shared" si="50"/>
        <v>2W Distributor Bike, 2W Distributor - Moto, 2W Distributor, H2, International - Bike, International - Moto, International - AS, International, International - New, Mecanic Sport, Moto Dealers, Motonet, Pierce AB, Retail, TREK</v>
      </c>
      <c r="AR181" s="1" t="str">
        <f t="shared" si="37"/>
        <v>2W Distributor Bike</v>
      </c>
      <c r="AS181" s="1" t="str">
        <f t="shared" si="38"/>
        <v>2W Distributor - Moto</v>
      </c>
      <c r="AT181" s="1" t="str">
        <f t="shared" si="39"/>
        <v>2W Distributor</v>
      </c>
      <c r="AU181" s="1" t="str">
        <f t="shared" si="40"/>
        <v>H2</v>
      </c>
      <c r="AV181" s="1" t="str">
        <f t="shared" si="40"/>
        <v>International - Bike</v>
      </c>
      <c r="AW181" s="1" t="str">
        <f t="shared" si="41"/>
        <v>International - Moto</v>
      </c>
      <c r="AX181" s="1" t="str">
        <f t="shared" si="42"/>
        <v>International - AS</v>
      </c>
      <c r="AY181" s="1" t="str">
        <f t="shared" si="42"/>
        <v>International</v>
      </c>
      <c r="AZ181" s="1" t="str">
        <f t="shared" si="42"/>
        <v>International - New</v>
      </c>
      <c r="BA181" s="1" t="str">
        <f t="shared" si="43"/>
        <v>Mecanic Sport</v>
      </c>
      <c r="BB181" s="1" t="str">
        <f t="shared" si="44"/>
        <v>Moto Dealers</v>
      </c>
      <c r="BC181" s="1" t="str">
        <f t="shared" si="44"/>
        <v>Motonet</v>
      </c>
      <c r="BD181" s="1" t="str">
        <f t="shared" si="45"/>
        <v>Pierce AB</v>
      </c>
      <c r="BE181" s="1" t="str">
        <f t="shared" si="46"/>
        <v>Retail</v>
      </c>
      <c r="BF181" s="1" t="str">
        <f t="shared" si="47"/>
        <v>TREK</v>
      </c>
      <c r="BG181" t="s">
        <v>5502</v>
      </c>
      <c r="BH181" t="str">
        <f t="shared" si="48"/>
        <v>https://fs.amplifi.io//file?id=891902d3-274d-4d82-9244-5bc62c183e9e&amp;variant=thumb&amp;extension=png</v>
      </c>
      <c r="BI181" t="s">
        <v>6144</v>
      </c>
      <c r="BJ181" t="s">
        <v>5502</v>
      </c>
    </row>
    <row r="182" spans="1:62" ht="17" x14ac:dyDescent="0.2">
      <c r="A182">
        <v>790</v>
      </c>
      <c r="B182" t="str">
        <f t="shared" ref="B182:C201" si="52">C182</f>
        <v>20044-00000</v>
      </c>
      <c r="C182" t="str">
        <f t="shared" si="52"/>
        <v>20044-00000</v>
      </c>
      <c r="D182" s="7" t="s">
        <v>665</v>
      </c>
      <c r="E182" s="6" t="s">
        <v>139</v>
      </c>
      <c r="F182" t="s">
        <v>8991</v>
      </c>
      <c r="G182" s="6" t="s">
        <v>353</v>
      </c>
      <c r="H182" t="s">
        <v>666</v>
      </c>
      <c r="I182" s="6" t="s">
        <v>326</v>
      </c>
      <c r="J182" s="6" t="s">
        <v>5329</v>
      </c>
      <c r="K182" s="6" t="s">
        <v>5333</v>
      </c>
      <c r="L182" s="6" t="s">
        <v>8992</v>
      </c>
      <c r="M182" s="6" t="s">
        <v>5337</v>
      </c>
      <c r="N182" s="6" t="s">
        <v>5366</v>
      </c>
      <c r="Q182" s="6" t="s">
        <v>88</v>
      </c>
      <c r="R182" s="9" t="b">
        <v>1</v>
      </c>
      <c r="S182" s="9" t="b">
        <v>1</v>
      </c>
      <c r="T182" s="6" t="s">
        <v>665</v>
      </c>
      <c r="U182" s="6" t="s">
        <v>665</v>
      </c>
      <c r="V182" t="s">
        <v>5330</v>
      </c>
      <c r="W182" t="s">
        <v>5330</v>
      </c>
      <c r="X182" t="s">
        <v>5330</v>
      </c>
      <c r="Y182" t="s">
        <v>5330</v>
      </c>
      <c r="Z182" t="s">
        <v>5330</v>
      </c>
      <c r="AA182" t="s">
        <v>5330</v>
      </c>
      <c r="AB182" t="s">
        <v>5330</v>
      </c>
      <c r="AC182" t="s">
        <v>667</v>
      </c>
      <c r="AD182" t="s">
        <v>5330</v>
      </c>
      <c r="AE182" t="s">
        <v>5330</v>
      </c>
      <c r="AF182" t="s">
        <v>5330</v>
      </c>
      <c r="AG182" t="s">
        <v>5330</v>
      </c>
      <c r="AH182" t="s">
        <v>5330</v>
      </c>
      <c r="AI182" t="s">
        <v>5330</v>
      </c>
      <c r="AJ182" t="s">
        <v>5330</v>
      </c>
      <c r="AK182" s="10">
        <v>24</v>
      </c>
      <c r="AL182" s="10">
        <v>26</v>
      </c>
      <c r="AM182" s="6" t="s">
        <v>648</v>
      </c>
      <c r="AN182" s="6" t="s">
        <v>689</v>
      </c>
      <c r="AO182" s="6" t="s">
        <v>9281</v>
      </c>
      <c r="AP182" s="6" t="s">
        <v>9348</v>
      </c>
      <c r="AQ182" s="6" t="str">
        <f t="shared" si="50"/>
        <v>2W Distributor Bike, 2W Distributor - Moto, 2W Distributor, H2, International - Bike, International - Moto, International - AS, International, International - New, Mecanic Sport, Moto Dealers, Motonet, Pierce AB, Retail, TREK</v>
      </c>
      <c r="AR182" s="1" t="str">
        <f t="shared" si="37"/>
        <v>2W Distributor Bike</v>
      </c>
      <c r="AS182" s="1" t="str">
        <f t="shared" si="38"/>
        <v>2W Distributor - Moto</v>
      </c>
      <c r="AT182" s="1" t="str">
        <f t="shared" si="39"/>
        <v>2W Distributor</v>
      </c>
      <c r="AU182" s="1" t="str">
        <f t="shared" si="40"/>
        <v>H2</v>
      </c>
      <c r="AV182" s="1" t="str">
        <f t="shared" si="40"/>
        <v>International - Bike</v>
      </c>
      <c r="AW182" s="1" t="str">
        <f t="shared" si="41"/>
        <v>International - Moto</v>
      </c>
      <c r="AX182" s="1" t="str">
        <f t="shared" si="42"/>
        <v>International - AS</v>
      </c>
      <c r="AY182" s="1" t="str">
        <f t="shared" si="42"/>
        <v>International</v>
      </c>
      <c r="AZ182" s="1" t="str">
        <f t="shared" si="42"/>
        <v>International - New</v>
      </c>
      <c r="BA182" s="1" t="str">
        <f t="shared" si="43"/>
        <v>Mecanic Sport</v>
      </c>
      <c r="BB182" s="1" t="str">
        <f t="shared" si="44"/>
        <v>Moto Dealers</v>
      </c>
      <c r="BC182" s="1" t="str">
        <f t="shared" si="44"/>
        <v>Motonet</v>
      </c>
      <c r="BD182" s="1" t="str">
        <f t="shared" si="45"/>
        <v>Pierce AB</v>
      </c>
      <c r="BE182" s="1" t="str">
        <f t="shared" si="46"/>
        <v>Retail</v>
      </c>
      <c r="BF182" s="1" t="str">
        <f t="shared" si="47"/>
        <v>TREK</v>
      </c>
      <c r="BG182" t="s">
        <v>5503</v>
      </c>
      <c r="BH182" t="str">
        <f t="shared" si="48"/>
        <v>https://fs.amplifi.io//file?id=4a8be047-8b38-456c-8370-34b3c615f8bd&amp;variant=thumb&amp;extension=png</v>
      </c>
      <c r="BI182" t="s">
        <v>5503</v>
      </c>
    </row>
    <row r="183" spans="1:62" ht="17" x14ac:dyDescent="0.2">
      <c r="A183">
        <v>791</v>
      </c>
      <c r="B183" t="str">
        <f t="shared" si="52"/>
        <v>20044-00001</v>
      </c>
      <c r="C183" t="str">
        <f t="shared" si="52"/>
        <v>20044-00001</v>
      </c>
      <c r="D183" s="7" t="s">
        <v>671</v>
      </c>
      <c r="E183" s="6" t="s">
        <v>139</v>
      </c>
      <c r="F183" t="s">
        <v>8991</v>
      </c>
      <c r="G183" s="6" t="s">
        <v>353</v>
      </c>
      <c r="H183" t="s">
        <v>666</v>
      </c>
      <c r="I183" s="6" t="s">
        <v>326</v>
      </c>
      <c r="J183" s="6" t="s">
        <v>5329</v>
      </c>
      <c r="K183" s="6" t="s">
        <v>5333</v>
      </c>
      <c r="L183" s="6" t="s">
        <v>8992</v>
      </c>
      <c r="M183" s="6" t="s">
        <v>5337</v>
      </c>
      <c r="N183" s="6" t="s">
        <v>5366</v>
      </c>
      <c r="Q183" s="6" t="s">
        <v>672</v>
      </c>
      <c r="R183" s="9" t="b">
        <v>1</v>
      </c>
      <c r="S183" s="9" t="b">
        <v>1</v>
      </c>
      <c r="T183" s="6" t="s">
        <v>671</v>
      </c>
      <c r="U183" s="6" t="s">
        <v>671</v>
      </c>
      <c r="V183" t="s">
        <v>5330</v>
      </c>
      <c r="W183" t="s">
        <v>5330</v>
      </c>
      <c r="X183" t="s">
        <v>5330</v>
      </c>
      <c r="Y183" t="s">
        <v>5330</v>
      </c>
      <c r="Z183" t="s">
        <v>5330</v>
      </c>
      <c r="AA183" t="s">
        <v>5330</v>
      </c>
      <c r="AB183" t="s">
        <v>5330</v>
      </c>
      <c r="AC183" t="s">
        <v>667</v>
      </c>
      <c r="AD183" t="s">
        <v>5330</v>
      </c>
      <c r="AE183" t="s">
        <v>5330</v>
      </c>
      <c r="AF183" t="s">
        <v>5330</v>
      </c>
      <c r="AG183" t="s">
        <v>5330</v>
      </c>
      <c r="AH183" t="s">
        <v>5330</v>
      </c>
      <c r="AI183" t="s">
        <v>5330</v>
      </c>
      <c r="AJ183" t="s">
        <v>5330</v>
      </c>
      <c r="AK183" s="10">
        <v>24</v>
      </c>
      <c r="AL183" s="10">
        <v>26</v>
      </c>
      <c r="AM183" s="6" t="s">
        <v>648</v>
      </c>
      <c r="AN183" s="6" t="s">
        <v>689</v>
      </c>
      <c r="AO183" s="6" t="s">
        <v>9281</v>
      </c>
      <c r="AP183" s="6" t="s">
        <v>9348</v>
      </c>
      <c r="AQ183" s="6" t="str">
        <f t="shared" ref="AQ183:AQ214" si="53">IF(AR183="","",AR183&amp;", ")&amp;
IF(AS183="","",AS183&amp;", ")&amp;
IF(AT183="","",AT183&amp;", ")&amp;
IF(AU183="","",AU183&amp;", ")&amp;
IF(AV183="","",AV183&amp;", ")&amp;
IF(AW183="","",AW183&amp;", ")&amp;
IF(AX183="","",AX183&amp;", ")&amp;
IF(AY183="","",AY183&amp;", ")&amp;
IF(AZ183="","",AZ183&amp;", ")&amp;
IF(BA183="","",BA183&amp;", ")&amp;
IF(BB183="","",BB183&amp;", ")&amp;
IF(BC183="","",BC183&amp;", ")&amp;
IF(BD183="","",BD183&amp;", ")&amp;
IF(BE183="","",BE183&amp;", ")&amp;
IF(BF183="","",BF183)</f>
        <v>2W Distributor Bike, 2W Distributor - Moto, 2W Distributor, H2, International - Bike, International - Moto, International - AS, International, International - New, Mecanic Sport, Moto Dealers, Motonet, Pierce AB, Retail, TREK</v>
      </c>
      <c r="AR183" s="1" t="str">
        <f t="shared" si="37"/>
        <v>2W Distributor Bike</v>
      </c>
      <c r="AS183" s="1" t="str">
        <f t="shared" si="38"/>
        <v>2W Distributor - Moto</v>
      </c>
      <c r="AT183" s="1" t="str">
        <f t="shared" si="39"/>
        <v>2W Distributor</v>
      </c>
      <c r="AU183" s="1" t="str">
        <f t="shared" si="40"/>
        <v>H2</v>
      </c>
      <c r="AV183" s="1" t="str">
        <f t="shared" si="40"/>
        <v>International - Bike</v>
      </c>
      <c r="AW183" s="1" t="str">
        <f t="shared" si="41"/>
        <v>International - Moto</v>
      </c>
      <c r="AX183" s="1" t="str">
        <f t="shared" si="42"/>
        <v>International - AS</v>
      </c>
      <c r="AY183" s="1" t="str">
        <f t="shared" si="42"/>
        <v>International</v>
      </c>
      <c r="AZ183" s="1" t="str">
        <f t="shared" si="42"/>
        <v>International - New</v>
      </c>
      <c r="BA183" s="1" t="str">
        <f t="shared" si="43"/>
        <v>Mecanic Sport</v>
      </c>
      <c r="BB183" s="1" t="str">
        <f t="shared" si="44"/>
        <v>Moto Dealers</v>
      </c>
      <c r="BC183" s="1" t="str">
        <f t="shared" si="44"/>
        <v>Motonet</v>
      </c>
      <c r="BD183" s="1" t="str">
        <f t="shared" si="45"/>
        <v>Pierce AB</v>
      </c>
      <c r="BE183" s="1" t="str">
        <f t="shared" si="46"/>
        <v>Retail</v>
      </c>
      <c r="BF183" s="1" t="str">
        <f t="shared" si="47"/>
        <v>TREK</v>
      </c>
      <c r="BG183" t="s">
        <v>5504</v>
      </c>
      <c r="BH183" t="str">
        <f t="shared" si="48"/>
        <v>https://fs.amplifi.io//file?id=b1b11513-50f3-4aad-b319-a3bdaf43ee8d&amp;variant=thumb&amp;extension=png</v>
      </c>
      <c r="BI183" t="s">
        <v>6145</v>
      </c>
      <c r="BJ183" t="s">
        <v>5504</v>
      </c>
    </row>
    <row r="184" spans="1:62" ht="17" x14ac:dyDescent="0.2">
      <c r="A184">
        <v>792</v>
      </c>
      <c r="B184" t="str">
        <f t="shared" si="52"/>
        <v>20044-00002</v>
      </c>
      <c r="C184" t="str">
        <f t="shared" si="52"/>
        <v>20044-00002</v>
      </c>
      <c r="D184" s="7" t="s">
        <v>673</v>
      </c>
      <c r="E184" s="6" t="s">
        <v>139</v>
      </c>
      <c r="F184" t="s">
        <v>8991</v>
      </c>
      <c r="G184" s="6" t="s">
        <v>353</v>
      </c>
      <c r="H184" t="s">
        <v>666</v>
      </c>
      <c r="I184" s="6" t="s">
        <v>326</v>
      </c>
      <c r="J184" s="6" t="s">
        <v>5329</v>
      </c>
      <c r="K184" s="6" t="s">
        <v>5333</v>
      </c>
      <c r="L184" s="6" t="s">
        <v>8992</v>
      </c>
      <c r="M184" s="6" t="s">
        <v>5337</v>
      </c>
      <c r="N184" s="6" t="s">
        <v>5366</v>
      </c>
      <c r="Q184" s="6" t="s">
        <v>674</v>
      </c>
      <c r="R184" s="9" t="b">
        <v>1</v>
      </c>
      <c r="S184" s="9" t="b">
        <v>1</v>
      </c>
      <c r="T184" s="6" t="s">
        <v>673</v>
      </c>
      <c r="U184" s="6" t="s">
        <v>673</v>
      </c>
      <c r="V184" t="s">
        <v>5330</v>
      </c>
      <c r="W184" t="s">
        <v>5330</v>
      </c>
      <c r="X184" t="s">
        <v>5330</v>
      </c>
      <c r="Y184" t="s">
        <v>5330</v>
      </c>
      <c r="Z184" t="s">
        <v>5330</v>
      </c>
      <c r="AA184" t="s">
        <v>5330</v>
      </c>
      <c r="AB184" t="s">
        <v>5330</v>
      </c>
      <c r="AC184" t="s">
        <v>667</v>
      </c>
      <c r="AD184" t="s">
        <v>5330</v>
      </c>
      <c r="AE184" t="s">
        <v>5330</v>
      </c>
      <c r="AF184" t="s">
        <v>5330</v>
      </c>
      <c r="AG184" t="s">
        <v>5330</v>
      </c>
      <c r="AH184" t="s">
        <v>5330</v>
      </c>
      <c r="AI184" t="s">
        <v>5330</v>
      </c>
      <c r="AJ184" t="s">
        <v>5330</v>
      </c>
      <c r="AK184" s="10">
        <v>24</v>
      </c>
      <c r="AL184" s="10">
        <v>26</v>
      </c>
      <c r="AM184" s="6" t="s">
        <v>648</v>
      </c>
      <c r="AN184" s="6" t="s">
        <v>689</v>
      </c>
      <c r="AO184" s="6" t="s">
        <v>9281</v>
      </c>
      <c r="AP184" s="6" t="s">
        <v>9348</v>
      </c>
      <c r="AQ184" s="6" t="str">
        <f t="shared" si="53"/>
        <v>2W Distributor Bike, 2W Distributor - Moto, 2W Distributor, H2, International - Bike, International - Moto, International - AS, International, International - New, Mecanic Sport, Moto Dealers, Motonet, Pierce AB, Retail, TREK</v>
      </c>
      <c r="AR184" s="1" t="str">
        <f t="shared" si="37"/>
        <v>2W Distributor Bike</v>
      </c>
      <c r="AS184" s="1" t="str">
        <f t="shared" si="38"/>
        <v>2W Distributor - Moto</v>
      </c>
      <c r="AT184" s="1" t="str">
        <f t="shared" si="39"/>
        <v>2W Distributor</v>
      </c>
      <c r="AU184" s="1" t="str">
        <f t="shared" si="40"/>
        <v>H2</v>
      </c>
      <c r="AV184" s="1" t="str">
        <f t="shared" si="40"/>
        <v>International - Bike</v>
      </c>
      <c r="AW184" s="1" t="str">
        <f t="shared" si="41"/>
        <v>International - Moto</v>
      </c>
      <c r="AX184" s="1" t="str">
        <f t="shared" si="42"/>
        <v>International - AS</v>
      </c>
      <c r="AY184" s="1" t="str">
        <f t="shared" si="42"/>
        <v>International</v>
      </c>
      <c r="AZ184" s="1" t="str">
        <f t="shared" si="42"/>
        <v>International - New</v>
      </c>
      <c r="BA184" s="1" t="str">
        <f t="shared" si="43"/>
        <v>Mecanic Sport</v>
      </c>
      <c r="BB184" s="1" t="str">
        <f t="shared" si="44"/>
        <v>Moto Dealers</v>
      </c>
      <c r="BC184" s="1" t="str">
        <f t="shared" si="44"/>
        <v>Motonet</v>
      </c>
      <c r="BD184" s="1" t="str">
        <f t="shared" si="45"/>
        <v>Pierce AB</v>
      </c>
      <c r="BE184" s="1" t="str">
        <f t="shared" si="46"/>
        <v>Retail</v>
      </c>
      <c r="BF184" s="1" t="str">
        <f t="shared" si="47"/>
        <v>TREK</v>
      </c>
      <c r="BG184" t="s">
        <v>5505</v>
      </c>
      <c r="BH184" t="str">
        <f t="shared" si="48"/>
        <v>https://fs.amplifi.io//file?id=dbbce0fa-cbd0-448f-bd52-8671eda55bf6&amp;variant=thumb&amp;extension=png</v>
      </c>
      <c r="BI184" t="s">
        <v>6146</v>
      </c>
      <c r="BJ184" t="s">
        <v>5505</v>
      </c>
    </row>
    <row r="185" spans="1:62" ht="17" x14ac:dyDescent="0.2">
      <c r="A185">
        <v>793</v>
      </c>
      <c r="B185" t="str">
        <f t="shared" si="52"/>
        <v>20044-00003</v>
      </c>
      <c r="C185" t="str">
        <f t="shared" si="52"/>
        <v>20044-00003</v>
      </c>
      <c r="D185" s="7" t="s">
        <v>675</v>
      </c>
      <c r="E185" s="6" t="s">
        <v>139</v>
      </c>
      <c r="F185" t="s">
        <v>8991</v>
      </c>
      <c r="G185" s="6" t="s">
        <v>353</v>
      </c>
      <c r="H185" t="s">
        <v>666</v>
      </c>
      <c r="I185" s="6" t="s">
        <v>326</v>
      </c>
      <c r="J185" s="6" t="s">
        <v>5329</v>
      </c>
      <c r="K185" s="6" t="s">
        <v>5333</v>
      </c>
      <c r="L185" s="6" t="s">
        <v>8992</v>
      </c>
      <c r="M185" s="6" t="s">
        <v>5337</v>
      </c>
      <c r="N185" s="6" t="s">
        <v>5366</v>
      </c>
      <c r="Q185" s="6" t="s">
        <v>458</v>
      </c>
      <c r="R185" s="9" t="b">
        <v>1</v>
      </c>
      <c r="S185" s="9" t="b">
        <v>1</v>
      </c>
      <c r="T185" s="6" t="s">
        <v>675</v>
      </c>
      <c r="U185" s="6" t="s">
        <v>675</v>
      </c>
      <c r="V185" t="s">
        <v>5330</v>
      </c>
      <c r="W185" t="s">
        <v>5330</v>
      </c>
      <c r="X185" t="s">
        <v>5330</v>
      </c>
      <c r="Y185" t="s">
        <v>5330</v>
      </c>
      <c r="Z185" t="s">
        <v>5330</v>
      </c>
      <c r="AA185" t="s">
        <v>5330</v>
      </c>
      <c r="AB185" t="s">
        <v>5330</v>
      </c>
      <c r="AC185" t="s">
        <v>667</v>
      </c>
      <c r="AD185" t="s">
        <v>5330</v>
      </c>
      <c r="AE185" t="s">
        <v>5330</v>
      </c>
      <c r="AF185" t="s">
        <v>5330</v>
      </c>
      <c r="AG185" t="s">
        <v>5330</v>
      </c>
      <c r="AH185" t="s">
        <v>5330</v>
      </c>
      <c r="AI185" t="s">
        <v>5330</v>
      </c>
      <c r="AJ185" t="s">
        <v>5330</v>
      </c>
      <c r="AK185" s="10">
        <v>24</v>
      </c>
      <c r="AL185" s="10">
        <v>26</v>
      </c>
      <c r="AM185" s="6" t="s">
        <v>648</v>
      </c>
      <c r="AN185" s="6" t="s">
        <v>689</v>
      </c>
      <c r="AO185" s="6" t="s">
        <v>9281</v>
      </c>
      <c r="AP185" s="6" t="s">
        <v>9348</v>
      </c>
      <c r="AQ185" s="6" t="str">
        <f t="shared" si="53"/>
        <v>2W Distributor Bike, 2W Distributor - Moto, 2W Distributor, H2, International - Bike, International - Moto, International - AS, International, International - New, Mecanic Sport, Moto Dealers, Motonet, Pierce AB, Retail, TREK</v>
      </c>
      <c r="AR185" s="1" t="str">
        <f t="shared" si="37"/>
        <v>2W Distributor Bike</v>
      </c>
      <c r="AS185" s="1" t="str">
        <f t="shared" si="38"/>
        <v>2W Distributor - Moto</v>
      </c>
      <c r="AT185" s="1" t="str">
        <f t="shared" si="39"/>
        <v>2W Distributor</v>
      </c>
      <c r="AU185" s="1" t="str">
        <f t="shared" si="40"/>
        <v>H2</v>
      </c>
      <c r="AV185" s="1" t="str">
        <f t="shared" si="40"/>
        <v>International - Bike</v>
      </c>
      <c r="AW185" s="1" t="str">
        <f t="shared" si="41"/>
        <v>International - Moto</v>
      </c>
      <c r="AX185" s="1" t="str">
        <f t="shared" si="42"/>
        <v>International - AS</v>
      </c>
      <c r="AY185" s="1" t="str">
        <f t="shared" si="42"/>
        <v>International</v>
      </c>
      <c r="AZ185" s="1" t="str">
        <f t="shared" si="42"/>
        <v>International - New</v>
      </c>
      <c r="BA185" s="1" t="str">
        <f t="shared" si="43"/>
        <v>Mecanic Sport</v>
      </c>
      <c r="BB185" s="1" t="str">
        <f t="shared" si="44"/>
        <v>Moto Dealers</v>
      </c>
      <c r="BC185" s="1" t="str">
        <f t="shared" si="44"/>
        <v>Motonet</v>
      </c>
      <c r="BD185" s="1" t="str">
        <f t="shared" si="45"/>
        <v>Pierce AB</v>
      </c>
      <c r="BE185" s="1" t="str">
        <f t="shared" si="46"/>
        <v>Retail</v>
      </c>
      <c r="BF185" s="1" t="str">
        <f t="shared" si="47"/>
        <v>TREK</v>
      </c>
      <c r="BG185" t="s">
        <v>5506</v>
      </c>
      <c r="BH185" t="str">
        <f t="shared" si="48"/>
        <v>https://fs.amplifi.io//file?id=0b5a82eb-a5a7-4c60-acb6-7e80621c79a3&amp;variant=thumb&amp;extension=png</v>
      </c>
      <c r="BI185" t="s">
        <v>6147</v>
      </c>
      <c r="BJ185" t="s">
        <v>5506</v>
      </c>
    </row>
    <row r="186" spans="1:62" ht="17" x14ac:dyDescent="0.2">
      <c r="A186">
        <v>794</v>
      </c>
      <c r="B186" t="str">
        <f t="shared" si="52"/>
        <v>20044-00004</v>
      </c>
      <c r="C186" t="str">
        <f t="shared" si="52"/>
        <v>20044-00004</v>
      </c>
      <c r="D186" s="7" t="s">
        <v>676</v>
      </c>
      <c r="E186" s="6" t="s">
        <v>139</v>
      </c>
      <c r="F186" t="s">
        <v>8991</v>
      </c>
      <c r="G186" s="6" t="s">
        <v>353</v>
      </c>
      <c r="H186" t="s">
        <v>666</v>
      </c>
      <c r="I186" s="6" t="s">
        <v>326</v>
      </c>
      <c r="J186" s="6" t="s">
        <v>5329</v>
      </c>
      <c r="K186" s="6" t="s">
        <v>5333</v>
      </c>
      <c r="L186" s="6" t="s">
        <v>8992</v>
      </c>
      <c r="M186" s="6" t="s">
        <v>5337</v>
      </c>
      <c r="N186" s="6" t="s">
        <v>5366</v>
      </c>
      <c r="Q186" s="6" t="s">
        <v>377</v>
      </c>
      <c r="R186" s="9" t="b">
        <v>1</v>
      </c>
      <c r="S186" s="9" t="b">
        <v>1</v>
      </c>
      <c r="T186" s="6" t="s">
        <v>676</v>
      </c>
      <c r="U186" s="6" t="s">
        <v>676</v>
      </c>
      <c r="V186" t="s">
        <v>5330</v>
      </c>
      <c r="W186" t="s">
        <v>5330</v>
      </c>
      <c r="X186" t="s">
        <v>5330</v>
      </c>
      <c r="Y186" t="s">
        <v>5330</v>
      </c>
      <c r="Z186" t="s">
        <v>5330</v>
      </c>
      <c r="AA186" t="s">
        <v>5330</v>
      </c>
      <c r="AB186" t="s">
        <v>5330</v>
      </c>
      <c r="AC186" t="s">
        <v>667</v>
      </c>
      <c r="AD186" t="s">
        <v>5330</v>
      </c>
      <c r="AE186" t="s">
        <v>5330</v>
      </c>
      <c r="AF186" t="s">
        <v>5330</v>
      </c>
      <c r="AG186" t="s">
        <v>5330</v>
      </c>
      <c r="AH186" t="s">
        <v>5330</v>
      </c>
      <c r="AI186" t="s">
        <v>5330</v>
      </c>
      <c r="AJ186" t="s">
        <v>5330</v>
      </c>
      <c r="AK186" s="10">
        <v>24</v>
      </c>
      <c r="AL186" s="10">
        <v>26</v>
      </c>
      <c r="AM186" s="6" t="s">
        <v>648</v>
      </c>
      <c r="AN186" s="6" t="s">
        <v>689</v>
      </c>
      <c r="AO186" s="6" t="s">
        <v>9281</v>
      </c>
      <c r="AP186" s="6" t="s">
        <v>9348</v>
      </c>
      <c r="AQ186" s="6" t="str">
        <f t="shared" si="53"/>
        <v>2W Distributor Bike, 2W Distributor - Moto, 2W Distributor, H2, International - Bike, International - Moto, International - AS, International, International - New, Mecanic Sport, Moto Dealers, Motonet, Pierce AB, Retail, TREK</v>
      </c>
      <c r="AR186" s="1" t="str">
        <f t="shared" si="37"/>
        <v>2W Distributor Bike</v>
      </c>
      <c r="AS186" s="1" t="str">
        <f t="shared" si="38"/>
        <v>2W Distributor - Moto</v>
      </c>
      <c r="AT186" s="1" t="str">
        <f t="shared" si="39"/>
        <v>2W Distributor</v>
      </c>
      <c r="AU186" s="1" t="str">
        <f t="shared" si="40"/>
        <v>H2</v>
      </c>
      <c r="AV186" s="1" t="str">
        <f t="shared" si="40"/>
        <v>International - Bike</v>
      </c>
      <c r="AW186" s="1" t="str">
        <f t="shared" si="41"/>
        <v>International - Moto</v>
      </c>
      <c r="AX186" s="1" t="str">
        <f t="shared" si="42"/>
        <v>International - AS</v>
      </c>
      <c r="AY186" s="1" t="str">
        <f t="shared" si="42"/>
        <v>International</v>
      </c>
      <c r="AZ186" s="1" t="str">
        <f t="shared" si="42"/>
        <v>International - New</v>
      </c>
      <c r="BA186" s="1" t="str">
        <f t="shared" si="43"/>
        <v>Mecanic Sport</v>
      </c>
      <c r="BB186" s="1" t="str">
        <f t="shared" si="44"/>
        <v>Moto Dealers</v>
      </c>
      <c r="BC186" s="1" t="str">
        <f t="shared" si="44"/>
        <v>Motonet</v>
      </c>
      <c r="BD186" s="1" t="str">
        <f t="shared" si="45"/>
        <v>Pierce AB</v>
      </c>
      <c r="BE186" s="1" t="str">
        <f t="shared" si="46"/>
        <v>Retail</v>
      </c>
      <c r="BF186" s="1" t="str">
        <f t="shared" si="47"/>
        <v>TREK</v>
      </c>
      <c r="BG186" t="s">
        <v>677</v>
      </c>
      <c r="BH186" t="str">
        <f t="shared" si="48"/>
        <v>https://fs.amplifi.io//file?id=47cfe8a9-2e57-4ef6-bf8b-f8eb762e69dd&amp;variant=thumb&amp;extension=png</v>
      </c>
      <c r="BI186" t="s">
        <v>677</v>
      </c>
      <c r="BJ186" t="s">
        <v>6148</v>
      </c>
    </row>
    <row r="187" spans="1:62" ht="17" x14ac:dyDescent="0.2">
      <c r="A187">
        <v>795</v>
      </c>
      <c r="B187" t="str">
        <f t="shared" si="52"/>
        <v>20044-00005</v>
      </c>
      <c r="C187" t="str">
        <f t="shared" si="52"/>
        <v>20044-00005</v>
      </c>
      <c r="D187" s="7" t="s">
        <v>678</v>
      </c>
      <c r="E187" s="6" t="s">
        <v>139</v>
      </c>
      <c r="F187" t="s">
        <v>8991</v>
      </c>
      <c r="G187" s="6" t="s">
        <v>353</v>
      </c>
      <c r="H187" t="s">
        <v>666</v>
      </c>
      <c r="I187" s="6" t="s">
        <v>326</v>
      </c>
      <c r="J187" s="6" t="s">
        <v>5329</v>
      </c>
      <c r="K187" s="6" t="s">
        <v>5333</v>
      </c>
      <c r="L187" s="6" t="s">
        <v>8992</v>
      </c>
      <c r="M187" s="6" t="s">
        <v>5337</v>
      </c>
      <c r="N187" s="6" t="s">
        <v>5366</v>
      </c>
      <c r="Q187" s="6" t="s">
        <v>133</v>
      </c>
      <c r="R187" s="9" t="b">
        <v>1</v>
      </c>
      <c r="S187" s="9" t="b">
        <v>1</v>
      </c>
      <c r="T187" s="6" t="s">
        <v>678</v>
      </c>
      <c r="U187" s="6" t="s">
        <v>678</v>
      </c>
      <c r="V187" t="s">
        <v>5330</v>
      </c>
      <c r="W187" t="s">
        <v>5330</v>
      </c>
      <c r="X187" t="s">
        <v>5330</v>
      </c>
      <c r="Y187" t="s">
        <v>5330</v>
      </c>
      <c r="Z187" t="s">
        <v>5330</v>
      </c>
      <c r="AA187" t="s">
        <v>5330</v>
      </c>
      <c r="AB187" t="s">
        <v>5330</v>
      </c>
      <c r="AC187" t="s">
        <v>667</v>
      </c>
      <c r="AD187" t="s">
        <v>5330</v>
      </c>
      <c r="AE187" t="s">
        <v>5330</v>
      </c>
      <c r="AF187" t="s">
        <v>5330</v>
      </c>
      <c r="AG187" t="s">
        <v>5330</v>
      </c>
      <c r="AH187" t="s">
        <v>5330</v>
      </c>
      <c r="AI187" t="s">
        <v>5330</v>
      </c>
      <c r="AJ187" t="s">
        <v>5330</v>
      </c>
      <c r="AK187" s="10">
        <v>24</v>
      </c>
      <c r="AL187" s="10">
        <v>26</v>
      </c>
      <c r="AM187" s="6" t="s">
        <v>648</v>
      </c>
      <c r="AN187" s="6" t="s">
        <v>689</v>
      </c>
      <c r="AO187" s="6" t="s">
        <v>9281</v>
      </c>
      <c r="AP187" s="6" t="s">
        <v>9348</v>
      </c>
      <c r="AQ187" s="6" t="str">
        <f t="shared" si="53"/>
        <v>2W Distributor Bike, 2W Distributor - Moto, 2W Distributor, H2, International - Bike, International - Moto, International - AS, International, International - New, Mecanic Sport, Moto Dealers, Motonet, Pierce AB, Retail, TREK</v>
      </c>
      <c r="AR187" s="1" t="str">
        <f t="shared" si="37"/>
        <v>2W Distributor Bike</v>
      </c>
      <c r="AS187" s="1" t="str">
        <f t="shared" si="38"/>
        <v>2W Distributor - Moto</v>
      </c>
      <c r="AT187" s="1" t="str">
        <f t="shared" si="39"/>
        <v>2W Distributor</v>
      </c>
      <c r="AU187" s="1" t="str">
        <f t="shared" si="40"/>
        <v>H2</v>
      </c>
      <c r="AV187" s="1" t="str">
        <f t="shared" si="40"/>
        <v>International - Bike</v>
      </c>
      <c r="AW187" s="1" t="str">
        <f t="shared" si="41"/>
        <v>International - Moto</v>
      </c>
      <c r="AX187" s="1" t="str">
        <f t="shared" si="42"/>
        <v>International - AS</v>
      </c>
      <c r="AY187" s="1" t="str">
        <f t="shared" si="42"/>
        <v>International</v>
      </c>
      <c r="AZ187" s="1" t="str">
        <f t="shared" si="42"/>
        <v>International - New</v>
      </c>
      <c r="BA187" s="1" t="str">
        <f t="shared" si="43"/>
        <v>Mecanic Sport</v>
      </c>
      <c r="BB187" s="1" t="str">
        <f t="shared" si="44"/>
        <v>Moto Dealers</v>
      </c>
      <c r="BC187" s="1" t="str">
        <f t="shared" si="44"/>
        <v>Motonet</v>
      </c>
      <c r="BD187" s="1" t="str">
        <f t="shared" si="45"/>
        <v>Pierce AB</v>
      </c>
      <c r="BE187" s="1" t="str">
        <f t="shared" si="46"/>
        <v>Retail</v>
      </c>
      <c r="BF187" s="1" t="str">
        <f t="shared" si="47"/>
        <v>TREK</v>
      </c>
      <c r="BG187" t="s">
        <v>679</v>
      </c>
      <c r="BH187" t="str">
        <f t="shared" si="48"/>
        <v>https://fs.amplifi.io//file?id=d6609bdd-c667-4e2c-af27-fc67c42701b9&amp;variant=thumb&amp;extension=png</v>
      </c>
      <c r="BI187" t="s">
        <v>679</v>
      </c>
      <c r="BJ187" t="s">
        <v>6149</v>
      </c>
    </row>
    <row r="188" spans="1:62" ht="17" x14ac:dyDescent="0.2">
      <c r="A188">
        <v>796</v>
      </c>
      <c r="B188" t="str">
        <f t="shared" si="52"/>
        <v>20044-00006</v>
      </c>
      <c r="C188" t="str">
        <f t="shared" si="52"/>
        <v>20044-00006</v>
      </c>
      <c r="D188" s="7" t="s">
        <v>680</v>
      </c>
      <c r="E188" s="6" t="s">
        <v>139</v>
      </c>
      <c r="F188" t="s">
        <v>8991</v>
      </c>
      <c r="G188" s="6" t="s">
        <v>353</v>
      </c>
      <c r="H188" t="s">
        <v>666</v>
      </c>
      <c r="I188" s="6" t="s">
        <v>326</v>
      </c>
      <c r="J188" s="6" t="s">
        <v>5329</v>
      </c>
      <c r="K188" s="6" t="s">
        <v>5333</v>
      </c>
      <c r="L188" s="6" t="s">
        <v>8992</v>
      </c>
      <c r="M188" s="6" t="s">
        <v>5337</v>
      </c>
      <c r="N188" s="6" t="s">
        <v>5366</v>
      </c>
      <c r="Q188" s="6" t="s">
        <v>681</v>
      </c>
      <c r="R188" s="9" t="b">
        <v>1</v>
      </c>
      <c r="S188" s="9" t="b">
        <v>1</v>
      </c>
      <c r="T188" s="6" t="s">
        <v>680</v>
      </c>
      <c r="U188" s="6" t="s">
        <v>680</v>
      </c>
      <c r="V188" t="s">
        <v>5330</v>
      </c>
      <c r="W188" t="s">
        <v>5330</v>
      </c>
      <c r="X188" t="s">
        <v>5330</v>
      </c>
      <c r="Y188" t="s">
        <v>5330</v>
      </c>
      <c r="Z188" t="s">
        <v>5330</v>
      </c>
      <c r="AA188" t="s">
        <v>5330</v>
      </c>
      <c r="AB188" t="s">
        <v>5330</v>
      </c>
      <c r="AC188" t="s">
        <v>667</v>
      </c>
      <c r="AD188" t="s">
        <v>5330</v>
      </c>
      <c r="AE188" t="s">
        <v>5330</v>
      </c>
      <c r="AF188" t="s">
        <v>5330</v>
      </c>
      <c r="AG188" t="s">
        <v>5330</v>
      </c>
      <c r="AH188" t="s">
        <v>5330</v>
      </c>
      <c r="AI188" t="s">
        <v>5330</v>
      </c>
      <c r="AJ188" t="s">
        <v>5330</v>
      </c>
      <c r="AK188" s="10">
        <v>24</v>
      </c>
      <c r="AL188" s="10">
        <v>26</v>
      </c>
      <c r="AM188" s="6" t="s">
        <v>648</v>
      </c>
      <c r="AN188" s="6" t="s">
        <v>689</v>
      </c>
      <c r="AO188" s="6" t="s">
        <v>9281</v>
      </c>
      <c r="AP188" s="6" t="s">
        <v>9348</v>
      </c>
      <c r="AQ188" s="6" t="str">
        <f t="shared" si="53"/>
        <v>2W Distributor Bike, 2W Distributor - Moto, 2W Distributor, H2, International - Bike, International - Moto, International - AS, International, International - New, Mecanic Sport, Moto Dealers, Motonet, Pierce AB, Retail, TREK</v>
      </c>
      <c r="AR188" s="1" t="str">
        <f t="shared" si="37"/>
        <v>2W Distributor Bike</v>
      </c>
      <c r="AS188" s="1" t="str">
        <f t="shared" si="38"/>
        <v>2W Distributor - Moto</v>
      </c>
      <c r="AT188" s="1" t="str">
        <f t="shared" si="39"/>
        <v>2W Distributor</v>
      </c>
      <c r="AU188" s="1" t="str">
        <f t="shared" si="40"/>
        <v>H2</v>
      </c>
      <c r="AV188" s="1" t="str">
        <f t="shared" si="40"/>
        <v>International - Bike</v>
      </c>
      <c r="AW188" s="1" t="str">
        <f t="shared" si="41"/>
        <v>International - Moto</v>
      </c>
      <c r="AX188" s="1" t="str">
        <f t="shared" si="42"/>
        <v>International - AS</v>
      </c>
      <c r="AY188" s="1" t="str">
        <f t="shared" si="42"/>
        <v>International</v>
      </c>
      <c r="AZ188" s="1" t="str">
        <f t="shared" si="42"/>
        <v>International - New</v>
      </c>
      <c r="BA188" s="1" t="str">
        <f t="shared" si="43"/>
        <v>Mecanic Sport</v>
      </c>
      <c r="BB188" s="1" t="str">
        <f t="shared" si="44"/>
        <v>Moto Dealers</v>
      </c>
      <c r="BC188" s="1" t="str">
        <f t="shared" si="44"/>
        <v>Motonet</v>
      </c>
      <c r="BD188" s="1" t="str">
        <f t="shared" si="45"/>
        <v>Pierce AB</v>
      </c>
      <c r="BE188" s="1" t="str">
        <f t="shared" si="46"/>
        <v>Retail</v>
      </c>
      <c r="BF188" s="1" t="str">
        <f t="shared" si="47"/>
        <v>TREK</v>
      </c>
      <c r="BG188" t="s">
        <v>682</v>
      </c>
      <c r="BH188" t="str">
        <f t="shared" si="48"/>
        <v>https://fs.amplifi.io//file?id=ee171a45-b1a1-4deb-a3d7-91c916906e25&amp;variant=thumb&amp;extension=png</v>
      </c>
      <c r="BI188" t="s">
        <v>682</v>
      </c>
      <c r="BJ188" t="s">
        <v>6150</v>
      </c>
    </row>
    <row r="189" spans="1:62" ht="17" x14ac:dyDescent="0.2">
      <c r="A189">
        <v>797</v>
      </c>
      <c r="B189" t="str">
        <f t="shared" si="52"/>
        <v>20044-00007</v>
      </c>
      <c r="C189" t="str">
        <f t="shared" si="52"/>
        <v>20044-00007</v>
      </c>
      <c r="D189" s="7" t="s">
        <v>683</v>
      </c>
      <c r="E189" s="6" t="s">
        <v>139</v>
      </c>
      <c r="F189" t="s">
        <v>8991</v>
      </c>
      <c r="G189" s="6" t="s">
        <v>353</v>
      </c>
      <c r="H189" t="s">
        <v>666</v>
      </c>
      <c r="I189" s="6" t="s">
        <v>326</v>
      </c>
      <c r="J189" s="6" t="s">
        <v>5329</v>
      </c>
      <c r="K189" s="6" t="s">
        <v>5333</v>
      </c>
      <c r="L189" s="6" t="s">
        <v>8992</v>
      </c>
      <c r="M189" s="6" t="s">
        <v>5337</v>
      </c>
      <c r="N189" s="6" t="s">
        <v>5366</v>
      </c>
      <c r="Q189" s="6" t="s">
        <v>389</v>
      </c>
      <c r="R189" s="9" t="b">
        <v>1</v>
      </c>
      <c r="S189" s="9" t="b">
        <v>1</v>
      </c>
      <c r="T189" s="6" t="s">
        <v>683</v>
      </c>
      <c r="U189" s="6" t="s">
        <v>683</v>
      </c>
      <c r="V189" t="s">
        <v>5330</v>
      </c>
      <c r="W189" t="s">
        <v>5330</v>
      </c>
      <c r="X189" t="s">
        <v>5330</v>
      </c>
      <c r="Y189" t="s">
        <v>5330</v>
      </c>
      <c r="Z189" t="s">
        <v>5330</v>
      </c>
      <c r="AA189" t="s">
        <v>5330</v>
      </c>
      <c r="AB189" t="s">
        <v>5330</v>
      </c>
      <c r="AC189" t="s">
        <v>667</v>
      </c>
      <c r="AD189" t="s">
        <v>5330</v>
      </c>
      <c r="AE189" t="s">
        <v>5330</v>
      </c>
      <c r="AF189" t="s">
        <v>5330</v>
      </c>
      <c r="AG189" t="s">
        <v>5330</v>
      </c>
      <c r="AH189" t="s">
        <v>5330</v>
      </c>
      <c r="AI189" t="s">
        <v>5330</v>
      </c>
      <c r="AJ189" t="s">
        <v>5330</v>
      </c>
      <c r="AK189" s="10">
        <v>24</v>
      </c>
      <c r="AL189" s="10">
        <v>26</v>
      </c>
      <c r="AM189" s="6" t="s">
        <v>648</v>
      </c>
      <c r="AN189" s="6" t="s">
        <v>689</v>
      </c>
      <c r="AO189" s="6" t="s">
        <v>9281</v>
      </c>
      <c r="AP189" s="6" t="s">
        <v>9348</v>
      </c>
      <c r="AQ189" s="6" t="str">
        <f t="shared" si="53"/>
        <v>2W Distributor Bike, 2W Distributor - Moto, 2W Distributor, H2, International - Bike, International - Moto, International - AS, International, International - New, Mecanic Sport, Moto Dealers, Motonet, Pierce AB, Retail, TREK</v>
      </c>
      <c r="AR189" s="1" t="str">
        <f t="shared" si="37"/>
        <v>2W Distributor Bike</v>
      </c>
      <c r="AS189" s="1" t="str">
        <f t="shared" si="38"/>
        <v>2W Distributor - Moto</v>
      </c>
      <c r="AT189" s="1" t="str">
        <f t="shared" si="39"/>
        <v>2W Distributor</v>
      </c>
      <c r="AU189" s="1" t="str">
        <f t="shared" si="40"/>
        <v>H2</v>
      </c>
      <c r="AV189" s="1" t="str">
        <f t="shared" si="40"/>
        <v>International - Bike</v>
      </c>
      <c r="AW189" s="1" t="str">
        <f t="shared" si="41"/>
        <v>International - Moto</v>
      </c>
      <c r="AX189" s="1" t="str">
        <f t="shared" si="42"/>
        <v>International - AS</v>
      </c>
      <c r="AY189" s="1" t="str">
        <f t="shared" si="42"/>
        <v>International</v>
      </c>
      <c r="AZ189" s="1" t="str">
        <f t="shared" si="42"/>
        <v>International - New</v>
      </c>
      <c r="BA189" s="1" t="str">
        <f t="shared" si="43"/>
        <v>Mecanic Sport</v>
      </c>
      <c r="BB189" s="1" t="str">
        <f t="shared" si="44"/>
        <v>Moto Dealers</v>
      </c>
      <c r="BC189" s="1" t="str">
        <f t="shared" si="44"/>
        <v>Motonet</v>
      </c>
      <c r="BD189" s="1" t="str">
        <f t="shared" si="45"/>
        <v>Pierce AB</v>
      </c>
      <c r="BE189" s="1" t="str">
        <f t="shared" si="46"/>
        <v>Retail</v>
      </c>
      <c r="BF189" s="1" t="str">
        <f t="shared" si="47"/>
        <v>TREK</v>
      </c>
      <c r="BG189" t="s">
        <v>684</v>
      </c>
      <c r="BH189" t="str">
        <f t="shared" si="48"/>
        <v>https://fs.amplifi.io//file?id=1f20b608-a4dd-45ff-bb2e-efa0a2b6275f&amp;variant=thumb&amp;extension=png</v>
      </c>
      <c r="BI189" t="s">
        <v>684</v>
      </c>
      <c r="BJ189" t="s">
        <v>6151</v>
      </c>
    </row>
    <row r="190" spans="1:62" ht="17" x14ac:dyDescent="0.2">
      <c r="A190">
        <v>798</v>
      </c>
      <c r="B190" t="str">
        <f t="shared" si="52"/>
        <v>20044-00008</v>
      </c>
      <c r="C190" t="str">
        <f t="shared" si="52"/>
        <v>20044-00008</v>
      </c>
      <c r="D190" s="7" t="s">
        <v>685</v>
      </c>
      <c r="E190" s="6" t="s">
        <v>139</v>
      </c>
      <c r="F190" t="s">
        <v>8991</v>
      </c>
      <c r="G190" s="6" t="s">
        <v>686</v>
      </c>
      <c r="H190" t="s">
        <v>666</v>
      </c>
      <c r="I190" s="6" t="s">
        <v>326</v>
      </c>
      <c r="J190" s="6" t="s">
        <v>5329</v>
      </c>
      <c r="K190" s="6" t="s">
        <v>5333</v>
      </c>
      <c r="L190" s="6" t="s">
        <v>8992</v>
      </c>
      <c r="M190" s="6" t="s">
        <v>5337</v>
      </c>
      <c r="N190" s="6" t="s">
        <v>5366</v>
      </c>
      <c r="Q190" s="6" t="s">
        <v>575</v>
      </c>
      <c r="R190" s="9" t="b">
        <v>1</v>
      </c>
      <c r="S190" s="9" t="b">
        <v>1</v>
      </c>
      <c r="T190" s="6" t="s">
        <v>685</v>
      </c>
      <c r="U190" s="6" t="s">
        <v>685</v>
      </c>
      <c r="V190" t="s">
        <v>5330</v>
      </c>
      <c r="W190" t="s">
        <v>5330</v>
      </c>
      <c r="X190" t="s">
        <v>5330</v>
      </c>
      <c r="Y190" t="s">
        <v>5330</v>
      </c>
      <c r="Z190" t="s">
        <v>5330</v>
      </c>
      <c r="AA190" t="s">
        <v>5330</v>
      </c>
      <c r="AB190" t="s">
        <v>5330</v>
      </c>
      <c r="AC190" t="s">
        <v>667</v>
      </c>
      <c r="AD190" t="s">
        <v>5330</v>
      </c>
      <c r="AE190" t="s">
        <v>5330</v>
      </c>
      <c r="AF190" t="s">
        <v>5330</v>
      </c>
      <c r="AG190" t="s">
        <v>5330</v>
      </c>
      <c r="AH190" t="s">
        <v>5330</v>
      </c>
      <c r="AI190" t="s">
        <v>5330</v>
      </c>
      <c r="AJ190" t="s">
        <v>5330</v>
      </c>
      <c r="AK190" s="10">
        <v>26</v>
      </c>
      <c r="AL190" s="10">
        <v>28</v>
      </c>
      <c r="AM190" s="6" t="s">
        <v>648</v>
      </c>
      <c r="AN190" s="6" t="s">
        <v>689</v>
      </c>
      <c r="AO190" s="6" t="s">
        <v>9281</v>
      </c>
      <c r="AP190" s="6" t="s">
        <v>9348</v>
      </c>
      <c r="AQ190" s="6" t="str">
        <f t="shared" si="53"/>
        <v>2W Distributor Bike, 2W Distributor - Moto, 2W Distributor, H2, International - Bike, International - Moto, International - AS, International, International - New, Mecanic Sport, Moto Dealers, Motonet, Pierce AB, Retail, TREK</v>
      </c>
      <c r="AR190" s="1" t="str">
        <f t="shared" si="37"/>
        <v>2W Distributor Bike</v>
      </c>
      <c r="AS190" s="1" t="str">
        <f t="shared" si="38"/>
        <v>2W Distributor - Moto</v>
      </c>
      <c r="AT190" s="1" t="str">
        <f t="shared" si="39"/>
        <v>2W Distributor</v>
      </c>
      <c r="AU190" s="1" t="str">
        <f t="shared" si="40"/>
        <v>H2</v>
      </c>
      <c r="AV190" s="1" t="str">
        <f t="shared" si="40"/>
        <v>International - Bike</v>
      </c>
      <c r="AW190" s="1" t="str">
        <f t="shared" si="41"/>
        <v>International - Moto</v>
      </c>
      <c r="AX190" s="1" t="str">
        <f t="shared" si="42"/>
        <v>International - AS</v>
      </c>
      <c r="AY190" s="1" t="str">
        <f t="shared" si="42"/>
        <v>International</v>
      </c>
      <c r="AZ190" s="1" t="str">
        <f t="shared" si="42"/>
        <v>International - New</v>
      </c>
      <c r="BA190" s="1" t="str">
        <f t="shared" si="43"/>
        <v>Mecanic Sport</v>
      </c>
      <c r="BB190" s="1" t="str">
        <f t="shared" si="44"/>
        <v>Moto Dealers</v>
      </c>
      <c r="BC190" s="1" t="str">
        <f t="shared" si="44"/>
        <v>Motonet</v>
      </c>
      <c r="BD190" s="1" t="str">
        <f t="shared" si="45"/>
        <v>Pierce AB</v>
      </c>
      <c r="BE190" s="1" t="str">
        <f t="shared" si="46"/>
        <v>Retail</v>
      </c>
      <c r="BF190" s="1" t="str">
        <f t="shared" si="47"/>
        <v>TREK</v>
      </c>
      <c r="BG190" t="s">
        <v>5507</v>
      </c>
      <c r="BH190" t="str">
        <f t="shared" si="48"/>
        <v>https://fs.amplifi.io//file?id=c2d36bc6-8ce1-4700-aae8-b12fd1b1508a&amp;variant=thumb&amp;extension=png</v>
      </c>
      <c r="BI190" t="s">
        <v>5507</v>
      </c>
    </row>
    <row r="191" spans="1:62" ht="17" x14ac:dyDescent="0.2">
      <c r="A191">
        <v>799</v>
      </c>
      <c r="B191" t="str">
        <f t="shared" si="52"/>
        <v>20044-00009</v>
      </c>
      <c r="C191" t="str">
        <f t="shared" si="52"/>
        <v>20044-00009</v>
      </c>
      <c r="D191" s="7" t="s">
        <v>1598</v>
      </c>
      <c r="E191" s="6" t="s">
        <v>139</v>
      </c>
      <c r="F191" t="s">
        <v>8991</v>
      </c>
      <c r="G191" s="6" t="s">
        <v>1558</v>
      </c>
      <c r="H191" t="s">
        <v>666</v>
      </c>
      <c r="I191" s="6" t="s">
        <v>326</v>
      </c>
      <c r="J191" s="6" t="s">
        <v>5329</v>
      </c>
      <c r="K191" s="6" t="s">
        <v>5333</v>
      </c>
      <c r="L191" s="6" t="s">
        <v>8992</v>
      </c>
      <c r="M191" s="6" t="s">
        <v>5337</v>
      </c>
      <c r="N191" s="6" t="s">
        <v>5366</v>
      </c>
      <c r="Q191" s="6" t="s">
        <v>88</v>
      </c>
      <c r="R191" s="9" t="b">
        <v>1</v>
      </c>
      <c r="S191" s="9" t="b">
        <v>0</v>
      </c>
      <c r="T191" s="6" t="s">
        <v>1598</v>
      </c>
      <c r="U191" s="6" t="s">
        <v>1598</v>
      </c>
      <c r="V191" t="s">
        <v>5330</v>
      </c>
      <c r="W191" t="s">
        <v>5330</v>
      </c>
      <c r="X191" t="s">
        <v>5330</v>
      </c>
      <c r="Y191" t="s">
        <v>5330</v>
      </c>
      <c r="Z191" t="s">
        <v>5330</v>
      </c>
      <c r="AA191" t="s">
        <v>5330</v>
      </c>
      <c r="AB191" t="s">
        <v>5330</v>
      </c>
      <c r="AC191" t="s">
        <v>667</v>
      </c>
      <c r="AD191" t="s">
        <v>5330</v>
      </c>
      <c r="AE191" t="s">
        <v>5330</v>
      </c>
      <c r="AF191" t="s">
        <v>5330</v>
      </c>
      <c r="AG191" t="s">
        <v>5330</v>
      </c>
      <c r="AH191" t="s">
        <v>5330</v>
      </c>
      <c r="AI191" t="s">
        <v>5330</v>
      </c>
      <c r="AJ191" t="s">
        <v>5330</v>
      </c>
      <c r="AK191" s="10">
        <v>26</v>
      </c>
      <c r="AL191" s="10">
        <v>28</v>
      </c>
      <c r="AM191" s="6" t="s">
        <v>648</v>
      </c>
      <c r="AN191" s="6" t="s">
        <v>689</v>
      </c>
      <c r="AO191" s="6" t="s">
        <v>9281</v>
      </c>
      <c r="AP191" s="6" t="s">
        <v>9348</v>
      </c>
      <c r="AQ191" s="6" t="str">
        <f t="shared" si="53"/>
        <v>2W Distributor Bike, 2W Distributor - Moto, 2W Distributor, H2, International - Bike, International - Moto, International - AS, International, International - New, Mecanic Sport, Moto Dealers, Motonet, Pierce AB, Retail, TREK</v>
      </c>
      <c r="AR191" s="1" t="str">
        <f t="shared" si="37"/>
        <v>2W Distributor Bike</v>
      </c>
      <c r="AS191" s="1" t="str">
        <f t="shared" si="38"/>
        <v>2W Distributor - Moto</v>
      </c>
      <c r="AT191" s="1" t="str">
        <f t="shared" si="39"/>
        <v>2W Distributor</v>
      </c>
      <c r="AU191" s="1" t="str">
        <f t="shared" si="40"/>
        <v>H2</v>
      </c>
      <c r="AV191" s="1" t="str">
        <f t="shared" si="40"/>
        <v>International - Bike</v>
      </c>
      <c r="AW191" s="1" t="str">
        <f t="shared" si="41"/>
        <v>International - Moto</v>
      </c>
      <c r="AX191" s="1" t="str">
        <f t="shared" si="42"/>
        <v>International - AS</v>
      </c>
      <c r="AY191" s="1" t="str">
        <f t="shared" si="42"/>
        <v>International</v>
      </c>
      <c r="AZ191" s="1" t="str">
        <f t="shared" si="42"/>
        <v>International - New</v>
      </c>
      <c r="BA191" s="1" t="str">
        <f t="shared" si="43"/>
        <v>Mecanic Sport</v>
      </c>
      <c r="BB191" s="1" t="str">
        <f t="shared" si="44"/>
        <v>Moto Dealers</v>
      </c>
      <c r="BC191" s="1" t="str">
        <f t="shared" si="44"/>
        <v>Motonet</v>
      </c>
      <c r="BD191" s="1" t="str">
        <f t="shared" si="45"/>
        <v>Pierce AB</v>
      </c>
      <c r="BE191" s="1" t="str">
        <f t="shared" si="46"/>
        <v>Retail</v>
      </c>
      <c r="BF191" s="1" t="str">
        <f t="shared" si="47"/>
        <v>TREK</v>
      </c>
      <c r="BG191" t="s">
        <v>1599</v>
      </c>
      <c r="BH191" t="str">
        <f t="shared" si="48"/>
        <v>https://fs.amplifi.io//file?id=8f149430-a6b5-42ba-bc3f-99bdad048811&amp;variant=thumb&amp;extension=png</v>
      </c>
      <c r="BI191" t="s">
        <v>1599</v>
      </c>
      <c r="BJ191" t="s">
        <v>6329</v>
      </c>
    </row>
    <row r="192" spans="1:62" ht="17" x14ac:dyDescent="0.2">
      <c r="A192">
        <v>800</v>
      </c>
      <c r="B192" t="str">
        <f t="shared" si="52"/>
        <v>20044-00010</v>
      </c>
      <c r="C192" t="str">
        <f t="shared" si="52"/>
        <v>20044-00010</v>
      </c>
      <c r="D192" s="7" t="s">
        <v>1600</v>
      </c>
      <c r="E192" s="6" t="s">
        <v>139</v>
      </c>
      <c r="F192" t="s">
        <v>8991</v>
      </c>
      <c r="G192" s="6" t="s">
        <v>1558</v>
      </c>
      <c r="H192" t="s">
        <v>666</v>
      </c>
      <c r="I192" s="6" t="s">
        <v>326</v>
      </c>
      <c r="J192" s="6" t="s">
        <v>5329</v>
      </c>
      <c r="K192" s="6" t="s">
        <v>5333</v>
      </c>
      <c r="L192" s="6" t="s">
        <v>8992</v>
      </c>
      <c r="M192" s="6" t="s">
        <v>5337</v>
      </c>
      <c r="N192" s="6" t="s">
        <v>5366</v>
      </c>
      <c r="Q192" s="6" t="s">
        <v>1601</v>
      </c>
      <c r="R192" s="9" t="b">
        <v>1</v>
      </c>
      <c r="S192" s="9" t="b">
        <v>0</v>
      </c>
      <c r="T192" s="6" t="s">
        <v>1600</v>
      </c>
      <c r="U192" s="6" t="s">
        <v>1600</v>
      </c>
      <c r="V192" t="s">
        <v>5330</v>
      </c>
      <c r="W192" t="s">
        <v>5330</v>
      </c>
      <c r="X192" t="s">
        <v>5330</v>
      </c>
      <c r="Y192" t="s">
        <v>5330</v>
      </c>
      <c r="Z192" t="s">
        <v>5330</v>
      </c>
      <c r="AA192" t="s">
        <v>5330</v>
      </c>
      <c r="AB192" t="s">
        <v>5330</v>
      </c>
      <c r="AC192" t="s">
        <v>667</v>
      </c>
      <c r="AD192" t="s">
        <v>5330</v>
      </c>
      <c r="AE192" t="s">
        <v>5330</v>
      </c>
      <c r="AF192" t="s">
        <v>5330</v>
      </c>
      <c r="AG192" t="s">
        <v>5330</v>
      </c>
      <c r="AH192" t="s">
        <v>5330</v>
      </c>
      <c r="AI192" t="s">
        <v>5330</v>
      </c>
      <c r="AJ192" t="s">
        <v>5330</v>
      </c>
      <c r="AK192" s="10">
        <v>26</v>
      </c>
      <c r="AL192" s="10">
        <v>28</v>
      </c>
      <c r="AM192" s="6" t="s">
        <v>648</v>
      </c>
      <c r="AN192" s="6" t="s">
        <v>689</v>
      </c>
      <c r="AO192" s="6" t="s">
        <v>9281</v>
      </c>
      <c r="AP192" s="6" t="s">
        <v>9348</v>
      </c>
      <c r="AQ192" s="6" t="str">
        <f t="shared" si="53"/>
        <v>2W Distributor Bike, 2W Distributor - Moto, 2W Distributor, H2, International - Bike, International - Moto, International - AS, International, International - New, Mecanic Sport, Moto Dealers, Motonet, Pierce AB, Retail, TREK</v>
      </c>
      <c r="AR192" s="1" t="str">
        <f t="shared" si="37"/>
        <v>2W Distributor Bike</v>
      </c>
      <c r="AS192" s="1" t="str">
        <f t="shared" si="38"/>
        <v>2W Distributor - Moto</v>
      </c>
      <c r="AT192" s="1" t="str">
        <f t="shared" si="39"/>
        <v>2W Distributor</v>
      </c>
      <c r="AU192" s="1" t="str">
        <f t="shared" si="40"/>
        <v>H2</v>
      </c>
      <c r="AV192" s="1" t="str">
        <f t="shared" si="40"/>
        <v>International - Bike</v>
      </c>
      <c r="AW192" s="1" t="str">
        <f t="shared" si="41"/>
        <v>International - Moto</v>
      </c>
      <c r="AX192" s="1" t="str">
        <f t="shared" si="42"/>
        <v>International - AS</v>
      </c>
      <c r="AY192" s="1" t="str">
        <f t="shared" si="42"/>
        <v>International</v>
      </c>
      <c r="AZ192" s="1" t="str">
        <f t="shared" si="42"/>
        <v>International - New</v>
      </c>
      <c r="BA192" s="1" t="str">
        <f t="shared" si="43"/>
        <v>Mecanic Sport</v>
      </c>
      <c r="BB192" s="1" t="str">
        <f t="shared" si="44"/>
        <v>Moto Dealers</v>
      </c>
      <c r="BC192" s="1" t="str">
        <f t="shared" si="44"/>
        <v>Motonet</v>
      </c>
      <c r="BD192" s="1" t="str">
        <f t="shared" si="45"/>
        <v>Pierce AB</v>
      </c>
      <c r="BE192" s="1" t="str">
        <f t="shared" si="46"/>
        <v>Retail</v>
      </c>
      <c r="BF192" s="1" t="str">
        <f t="shared" si="47"/>
        <v>TREK</v>
      </c>
      <c r="BG192" t="s">
        <v>5559</v>
      </c>
      <c r="BH192" t="str">
        <f t="shared" si="48"/>
        <v>https://fs.amplifi.io//file?id=622d11f5-3115-4337-99fc-a26841569005&amp;variant=thumb&amp;extension=png</v>
      </c>
      <c r="BI192" t="s">
        <v>6330</v>
      </c>
      <c r="BJ192" t="s">
        <v>5559</v>
      </c>
    </row>
    <row r="193" spans="1:62" ht="17" x14ac:dyDescent="0.2">
      <c r="A193">
        <v>801</v>
      </c>
      <c r="B193" t="str">
        <f t="shared" si="52"/>
        <v>20044-00011</v>
      </c>
      <c r="C193" t="str">
        <f t="shared" si="52"/>
        <v>20044-00011</v>
      </c>
      <c r="D193" s="7" t="s">
        <v>1602</v>
      </c>
      <c r="E193" s="6" t="s">
        <v>139</v>
      </c>
      <c r="F193" t="s">
        <v>8991</v>
      </c>
      <c r="G193" s="6" t="s">
        <v>1558</v>
      </c>
      <c r="H193" t="s">
        <v>666</v>
      </c>
      <c r="I193" s="6" t="s">
        <v>326</v>
      </c>
      <c r="J193" s="6" t="s">
        <v>5329</v>
      </c>
      <c r="K193" s="6" t="s">
        <v>5333</v>
      </c>
      <c r="L193" s="6" t="s">
        <v>8992</v>
      </c>
      <c r="M193" s="6" t="s">
        <v>5337</v>
      </c>
      <c r="N193" s="6" t="s">
        <v>5366</v>
      </c>
      <c r="Q193" s="6" t="s">
        <v>458</v>
      </c>
      <c r="R193" s="9" t="b">
        <v>1</v>
      </c>
      <c r="S193" s="9" t="b">
        <v>0</v>
      </c>
      <c r="T193" s="6" t="s">
        <v>1602</v>
      </c>
      <c r="U193" s="6" t="s">
        <v>1602</v>
      </c>
      <c r="V193" t="s">
        <v>5330</v>
      </c>
      <c r="W193" t="s">
        <v>5330</v>
      </c>
      <c r="X193" t="s">
        <v>5330</v>
      </c>
      <c r="Y193" t="s">
        <v>5330</v>
      </c>
      <c r="Z193" t="s">
        <v>5330</v>
      </c>
      <c r="AA193" t="s">
        <v>5330</v>
      </c>
      <c r="AB193" t="s">
        <v>5330</v>
      </c>
      <c r="AC193" t="s">
        <v>667</v>
      </c>
      <c r="AD193" t="s">
        <v>5330</v>
      </c>
      <c r="AE193" t="s">
        <v>5330</v>
      </c>
      <c r="AF193" t="s">
        <v>5330</v>
      </c>
      <c r="AG193" t="s">
        <v>5330</v>
      </c>
      <c r="AH193" t="s">
        <v>5330</v>
      </c>
      <c r="AI193" t="s">
        <v>5330</v>
      </c>
      <c r="AJ193" t="s">
        <v>5330</v>
      </c>
      <c r="AK193" s="10">
        <v>26</v>
      </c>
      <c r="AL193" s="10">
        <v>28</v>
      </c>
      <c r="AM193" s="6" t="s">
        <v>648</v>
      </c>
      <c r="AN193" s="6" t="s">
        <v>689</v>
      </c>
      <c r="AO193" s="6" t="s">
        <v>9281</v>
      </c>
      <c r="AP193" s="6" t="s">
        <v>9348</v>
      </c>
      <c r="AQ193" s="6" t="str">
        <f t="shared" si="53"/>
        <v>2W Distributor Bike, 2W Distributor - Moto, 2W Distributor, H2, International - Bike, International - Moto, International - AS, International, International - New, Mecanic Sport, Moto Dealers, Motonet, Pierce AB, Retail, TREK</v>
      </c>
      <c r="AR193" s="1" t="str">
        <f t="shared" si="37"/>
        <v>2W Distributor Bike</v>
      </c>
      <c r="AS193" s="1" t="str">
        <f t="shared" si="38"/>
        <v>2W Distributor - Moto</v>
      </c>
      <c r="AT193" s="1" t="str">
        <f t="shared" si="39"/>
        <v>2W Distributor</v>
      </c>
      <c r="AU193" s="1" t="str">
        <f t="shared" si="40"/>
        <v>H2</v>
      </c>
      <c r="AV193" s="1" t="str">
        <f t="shared" si="40"/>
        <v>International - Bike</v>
      </c>
      <c r="AW193" s="1" t="str">
        <f t="shared" si="41"/>
        <v>International - Moto</v>
      </c>
      <c r="AX193" s="1" t="str">
        <f t="shared" si="42"/>
        <v>International - AS</v>
      </c>
      <c r="AY193" s="1" t="str">
        <f t="shared" si="42"/>
        <v>International</v>
      </c>
      <c r="AZ193" s="1" t="str">
        <f t="shared" si="42"/>
        <v>International - New</v>
      </c>
      <c r="BA193" s="1" t="str">
        <f t="shared" si="43"/>
        <v>Mecanic Sport</v>
      </c>
      <c r="BB193" s="1" t="str">
        <f t="shared" si="44"/>
        <v>Moto Dealers</v>
      </c>
      <c r="BC193" s="1" t="str">
        <f t="shared" si="44"/>
        <v>Motonet</v>
      </c>
      <c r="BD193" s="1" t="str">
        <f t="shared" si="45"/>
        <v>Pierce AB</v>
      </c>
      <c r="BE193" s="1" t="str">
        <f t="shared" si="46"/>
        <v>Retail</v>
      </c>
      <c r="BF193" s="1" t="str">
        <f t="shared" si="47"/>
        <v>TREK</v>
      </c>
      <c r="BG193" t="s">
        <v>5560</v>
      </c>
      <c r="BH193" t="str">
        <f t="shared" si="48"/>
        <v>https://fs.amplifi.io//file?id=5dfcef03-cf67-4b9a-9652-6f00d49416e7&amp;variant=thumb&amp;extension=png</v>
      </c>
      <c r="BI193" t="s">
        <v>6331</v>
      </c>
      <c r="BJ193" t="s">
        <v>5560</v>
      </c>
    </row>
    <row r="194" spans="1:62" ht="17" x14ac:dyDescent="0.2">
      <c r="A194">
        <v>802</v>
      </c>
      <c r="B194" t="str">
        <f t="shared" si="52"/>
        <v>20044-00012</v>
      </c>
      <c r="C194" t="str">
        <f t="shared" si="52"/>
        <v>20044-00012</v>
      </c>
      <c r="D194" s="7" t="s">
        <v>1603</v>
      </c>
      <c r="E194" s="6" t="s">
        <v>139</v>
      </c>
      <c r="F194" t="s">
        <v>8991</v>
      </c>
      <c r="G194" s="6" t="s">
        <v>1523</v>
      </c>
      <c r="H194" t="s">
        <v>666</v>
      </c>
      <c r="I194" s="6" t="s">
        <v>326</v>
      </c>
      <c r="J194" s="6" t="s">
        <v>5329</v>
      </c>
      <c r="K194" s="6" t="s">
        <v>5333</v>
      </c>
      <c r="L194" s="6" t="s">
        <v>8992</v>
      </c>
      <c r="M194" s="6" t="s">
        <v>5337</v>
      </c>
      <c r="N194" s="6" t="s">
        <v>5366</v>
      </c>
      <c r="Q194" s="6" t="s">
        <v>674</v>
      </c>
      <c r="R194" s="9" t="b">
        <v>1</v>
      </c>
      <c r="S194" s="9" t="b">
        <v>0</v>
      </c>
      <c r="T194" s="6" t="s">
        <v>1603</v>
      </c>
      <c r="U194" s="6" t="s">
        <v>1603</v>
      </c>
      <c r="V194" t="s">
        <v>5330</v>
      </c>
      <c r="W194" t="s">
        <v>5330</v>
      </c>
      <c r="X194" t="s">
        <v>5330</v>
      </c>
      <c r="Y194" t="s">
        <v>5330</v>
      </c>
      <c r="Z194" t="s">
        <v>5330</v>
      </c>
      <c r="AA194" t="s">
        <v>5330</v>
      </c>
      <c r="AB194" t="s">
        <v>5330</v>
      </c>
      <c r="AC194" t="s">
        <v>667</v>
      </c>
      <c r="AD194" t="s">
        <v>5330</v>
      </c>
      <c r="AE194" t="s">
        <v>5330</v>
      </c>
      <c r="AF194" t="s">
        <v>5330</v>
      </c>
      <c r="AG194" t="s">
        <v>5330</v>
      </c>
      <c r="AH194" t="s">
        <v>5330</v>
      </c>
      <c r="AI194" t="s">
        <v>5330</v>
      </c>
      <c r="AJ194" t="s">
        <v>5330</v>
      </c>
      <c r="AK194" s="10">
        <v>26</v>
      </c>
      <c r="AL194" s="10">
        <v>28</v>
      </c>
      <c r="AM194" s="6" t="s">
        <v>648</v>
      </c>
      <c r="AN194" s="6" t="s">
        <v>689</v>
      </c>
      <c r="AO194" s="6" t="s">
        <v>9281</v>
      </c>
      <c r="AP194" s="6" t="s">
        <v>9348</v>
      </c>
      <c r="AQ194" s="6" t="str">
        <f t="shared" si="53"/>
        <v>2W Distributor Bike, 2W Distributor - Moto, 2W Distributor, H2, International - Bike, International - Moto, International - AS, International, International - New, Mecanic Sport, Moto Dealers, Motonet, Pierce AB, Retail, TREK</v>
      </c>
      <c r="AR194" s="1" t="str">
        <f t="shared" si="37"/>
        <v>2W Distributor Bike</v>
      </c>
      <c r="AS194" s="1" t="str">
        <f t="shared" si="38"/>
        <v>2W Distributor - Moto</v>
      </c>
      <c r="AT194" s="1" t="str">
        <f t="shared" si="39"/>
        <v>2W Distributor</v>
      </c>
      <c r="AU194" s="1" t="str">
        <f t="shared" si="40"/>
        <v>H2</v>
      </c>
      <c r="AV194" s="1" t="str">
        <f t="shared" si="40"/>
        <v>International - Bike</v>
      </c>
      <c r="AW194" s="1" t="str">
        <f t="shared" si="41"/>
        <v>International - Moto</v>
      </c>
      <c r="AX194" s="1" t="str">
        <f t="shared" si="42"/>
        <v>International - AS</v>
      </c>
      <c r="AY194" s="1" t="str">
        <f t="shared" si="42"/>
        <v>International</v>
      </c>
      <c r="AZ194" s="1" t="str">
        <f t="shared" si="42"/>
        <v>International - New</v>
      </c>
      <c r="BA194" s="1" t="str">
        <f t="shared" si="43"/>
        <v>Mecanic Sport</v>
      </c>
      <c r="BB194" s="1" t="str">
        <f t="shared" si="44"/>
        <v>Moto Dealers</v>
      </c>
      <c r="BC194" s="1" t="str">
        <f t="shared" si="44"/>
        <v>Motonet</v>
      </c>
      <c r="BD194" s="1" t="str">
        <f t="shared" si="45"/>
        <v>Pierce AB</v>
      </c>
      <c r="BE194" s="1" t="str">
        <f t="shared" si="46"/>
        <v>Retail</v>
      </c>
      <c r="BF194" s="1" t="str">
        <f t="shared" si="47"/>
        <v>TREK</v>
      </c>
      <c r="BG194" t="s">
        <v>1604</v>
      </c>
      <c r="BH194" t="str">
        <f t="shared" si="48"/>
        <v>https://fs.amplifi.io//file?id=9330edda-870e-407c-a12a-4ea1b2cdd59c&amp;variant=thumb&amp;extension=png</v>
      </c>
      <c r="BI194" t="s">
        <v>6332</v>
      </c>
      <c r="BJ194" t="s">
        <v>1604</v>
      </c>
    </row>
    <row r="195" spans="1:62" ht="17" x14ac:dyDescent="0.2">
      <c r="A195">
        <v>803</v>
      </c>
      <c r="B195" t="str">
        <f t="shared" si="52"/>
        <v>20044-00013</v>
      </c>
      <c r="C195" t="str">
        <f t="shared" si="52"/>
        <v>20044-00013</v>
      </c>
      <c r="D195" s="7" t="s">
        <v>1605</v>
      </c>
      <c r="E195" s="6" t="s">
        <v>139</v>
      </c>
      <c r="F195" t="s">
        <v>8991</v>
      </c>
      <c r="G195" s="6" t="s">
        <v>1515</v>
      </c>
      <c r="H195" t="s">
        <v>666</v>
      </c>
      <c r="I195" s="6" t="s">
        <v>326</v>
      </c>
      <c r="J195" s="6" t="s">
        <v>5329</v>
      </c>
      <c r="K195" s="6" t="s">
        <v>5333</v>
      </c>
      <c r="L195" s="6" t="s">
        <v>8992</v>
      </c>
      <c r="M195" s="6" t="s">
        <v>5337</v>
      </c>
      <c r="N195" s="6" t="s">
        <v>5366</v>
      </c>
      <c r="Q195" s="6" t="s">
        <v>219</v>
      </c>
      <c r="R195" s="9" t="b">
        <v>1</v>
      </c>
      <c r="S195" s="9" t="b">
        <v>0</v>
      </c>
      <c r="T195" s="6" t="s">
        <v>1605</v>
      </c>
      <c r="U195" s="6" t="s">
        <v>1605</v>
      </c>
      <c r="V195" t="s">
        <v>5330</v>
      </c>
      <c r="W195" t="s">
        <v>5330</v>
      </c>
      <c r="X195" t="s">
        <v>5330</v>
      </c>
      <c r="Y195" t="s">
        <v>5330</v>
      </c>
      <c r="Z195" t="s">
        <v>5330</v>
      </c>
      <c r="AA195" t="s">
        <v>5330</v>
      </c>
      <c r="AB195" t="s">
        <v>5330</v>
      </c>
      <c r="AC195" t="s">
        <v>667</v>
      </c>
      <c r="AD195" t="s">
        <v>5330</v>
      </c>
      <c r="AE195" t="s">
        <v>5330</v>
      </c>
      <c r="AF195" t="s">
        <v>5330</v>
      </c>
      <c r="AG195" t="s">
        <v>5330</v>
      </c>
      <c r="AH195" t="s">
        <v>5330</v>
      </c>
      <c r="AI195" t="s">
        <v>5330</v>
      </c>
      <c r="AJ195" t="s">
        <v>5330</v>
      </c>
      <c r="AK195" s="10">
        <v>26</v>
      </c>
      <c r="AL195" s="10">
        <v>28</v>
      </c>
      <c r="AM195" s="6" t="s">
        <v>648</v>
      </c>
      <c r="AN195" s="6" t="s">
        <v>689</v>
      </c>
      <c r="AO195" s="6" t="s">
        <v>9281</v>
      </c>
      <c r="AP195" s="6" t="s">
        <v>9348</v>
      </c>
      <c r="AQ195" s="6" t="str">
        <f t="shared" si="53"/>
        <v>2W Distributor Bike, 2W Distributor - Moto, 2W Distributor, H2, International - Bike, International - Moto, International - AS, International, International - New, Mecanic Sport, Moto Dealers, Motonet, Pierce AB, Retail, TREK</v>
      </c>
      <c r="AR195" s="1" t="str">
        <f t="shared" ref="AR195:AR258" si="54">IF($E195="Moto","",IF($E195="Snowboard","",IF($E195="Snowmobile","",AR$1)))</f>
        <v>2W Distributor Bike</v>
      </c>
      <c r="AS195" s="1" t="str">
        <f t="shared" ref="AS195:AS258" si="55">IF($E195="Bike","",IF($E195="Snowboard","",AS$1))</f>
        <v>2W Distributor - Moto</v>
      </c>
      <c r="AT195" s="1" t="str">
        <f t="shared" ref="AT195:AT258" si="56">IF($E195="Snowboard","",AT$1)</f>
        <v>2W Distributor</v>
      </c>
      <c r="AU195" s="1" t="str">
        <f t="shared" ref="AU195:AV258" si="57">IF($E195="Moto","",IF($E195="Snowboard","",IF($E195="Snowmobile","",AU$1)))</f>
        <v>H2</v>
      </c>
      <c r="AV195" s="1" t="str">
        <f t="shared" si="57"/>
        <v>International - Bike</v>
      </c>
      <c r="AW195" s="1" t="str">
        <f t="shared" ref="AW195:AW258" si="58">IF($E195="Bike","",IF($E195="Snowboard","",AW$1))</f>
        <v>International - Moto</v>
      </c>
      <c r="AX195" s="1" t="str">
        <f t="shared" ref="AX195:AZ258" si="59">IF($E195="Snowboard","",AX$1)</f>
        <v>International - AS</v>
      </c>
      <c r="AY195" s="1" t="str">
        <f t="shared" si="59"/>
        <v>International</v>
      </c>
      <c r="AZ195" s="1" t="str">
        <f t="shared" si="59"/>
        <v>International - New</v>
      </c>
      <c r="BA195" s="1" t="str">
        <f t="shared" ref="BA195:BA258" si="60">IF($E195="Bike","",IF($E195="Snowboard","",BA$1))</f>
        <v>Mecanic Sport</v>
      </c>
      <c r="BB195" s="1" t="str">
        <f t="shared" ref="BB195:BC258" si="61">IF($E195="Snowboard","",BB$1)</f>
        <v>Moto Dealers</v>
      </c>
      <c r="BC195" s="1" t="str">
        <f t="shared" si="61"/>
        <v>Motonet</v>
      </c>
      <c r="BD195" s="1" t="str">
        <f t="shared" ref="BD195:BD258" si="62">IF($E195="Bike","",IF($E195="Snowboard","",BD$1))</f>
        <v>Pierce AB</v>
      </c>
      <c r="BE195" s="1" t="str">
        <f t="shared" ref="BE195:BE258" si="63">IF($E195="Snowboard","",BE$1)</f>
        <v>Retail</v>
      </c>
      <c r="BF195" s="1" t="str">
        <f t="shared" ref="BF195:BF258" si="64">IF($E195="Moto","",IF($E195="Snowboard","",IF($E195="Snowmobile","",BF$1)))</f>
        <v>TREK</v>
      </c>
      <c r="BG195" t="s">
        <v>1606</v>
      </c>
      <c r="BH195" t="str">
        <f t="shared" ref="BH195:BH258" si="65">IF(BG195="","",BG195&amp;"&amp;variant=thumb&amp;extension=png")</f>
        <v>https://fs.amplifi.io//file?id=a2e836f0-28e9-4f63-9f2d-b2baf6ffb73a&amp;variant=thumb&amp;extension=png</v>
      </c>
      <c r="BI195" t="s">
        <v>1606</v>
      </c>
    </row>
    <row r="196" spans="1:62" ht="17" x14ac:dyDescent="0.2">
      <c r="A196">
        <v>804</v>
      </c>
      <c r="B196" t="str">
        <f t="shared" si="52"/>
        <v>20044-00014</v>
      </c>
      <c r="C196" t="str">
        <f t="shared" si="52"/>
        <v>20044-00014</v>
      </c>
      <c r="D196" s="7" t="s">
        <v>1607</v>
      </c>
      <c r="E196" s="6" t="s">
        <v>139</v>
      </c>
      <c r="F196" t="s">
        <v>8991</v>
      </c>
      <c r="G196" s="6" t="s">
        <v>1608</v>
      </c>
      <c r="H196" t="s">
        <v>666</v>
      </c>
      <c r="I196" s="6" t="s">
        <v>326</v>
      </c>
      <c r="J196" s="6" t="s">
        <v>5329</v>
      </c>
      <c r="K196" s="6" t="s">
        <v>5333</v>
      </c>
      <c r="L196" s="6" t="s">
        <v>8992</v>
      </c>
      <c r="M196" s="6" t="s">
        <v>5337</v>
      </c>
      <c r="N196" s="6" t="s">
        <v>5366</v>
      </c>
      <c r="Q196" s="6" t="s">
        <v>88</v>
      </c>
      <c r="R196" s="9" t="b">
        <v>1</v>
      </c>
      <c r="S196" s="9" t="b">
        <v>0</v>
      </c>
      <c r="T196" s="6" t="s">
        <v>1607</v>
      </c>
      <c r="U196" s="6" t="s">
        <v>1607</v>
      </c>
      <c r="V196" t="s">
        <v>5330</v>
      </c>
      <c r="W196" t="s">
        <v>5330</v>
      </c>
      <c r="X196" t="s">
        <v>5330</v>
      </c>
      <c r="Y196" t="s">
        <v>5330</v>
      </c>
      <c r="Z196" t="s">
        <v>5330</v>
      </c>
      <c r="AA196" t="s">
        <v>5330</v>
      </c>
      <c r="AB196" t="s">
        <v>5330</v>
      </c>
      <c r="AC196" t="s">
        <v>667</v>
      </c>
      <c r="AD196" t="s">
        <v>5330</v>
      </c>
      <c r="AE196" t="s">
        <v>5330</v>
      </c>
      <c r="AF196" t="s">
        <v>5330</v>
      </c>
      <c r="AG196" t="s">
        <v>5330</v>
      </c>
      <c r="AH196" t="s">
        <v>5330</v>
      </c>
      <c r="AI196" t="s">
        <v>5330</v>
      </c>
      <c r="AJ196" t="s">
        <v>5330</v>
      </c>
      <c r="AK196" s="10">
        <v>26</v>
      </c>
      <c r="AL196" s="10">
        <v>28</v>
      </c>
      <c r="AM196" s="6" t="s">
        <v>648</v>
      </c>
      <c r="AN196" s="6" t="s">
        <v>689</v>
      </c>
      <c r="AO196" s="6" t="s">
        <v>9281</v>
      </c>
      <c r="AP196" s="6" t="s">
        <v>9348</v>
      </c>
      <c r="AQ196" s="6" t="str">
        <f t="shared" si="53"/>
        <v>2W Distributor Bike, 2W Distributor - Moto, 2W Distributor, H2, International - Bike, International - Moto, International - AS, International, International - New, Mecanic Sport, Moto Dealers, Motonet, Pierce AB, Retail, TREK</v>
      </c>
      <c r="AR196" s="1" t="str">
        <f t="shared" si="54"/>
        <v>2W Distributor Bike</v>
      </c>
      <c r="AS196" s="1" t="str">
        <f t="shared" si="55"/>
        <v>2W Distributor - Moto</v>
      </c>
      <c r="AT196" s="1" t="str">
        <f t="shared" si="56"/>
        <v>2W Distributor</v>
      </c>
      <c r="AU196" s="1" t="str">
        <f t="shared" si="57"/>
        <v>H2</v>
      </c>
      <c r="AV196" s="1" t="str">
        <f t="shared" si="57"/>
        <v>International - Bike</v>
      </c>
      <c r="AW196" s="1" t="str">
        <f t="shared" si="58"/>
        <v>International - Moto</v>
      </c>
      <c r="AX196" s="1" t="str">
        <f t="shared" si="59"/>
        <v>International - AS</v>
      </c>
      <c r="AY196" s="1" t="str">
        <f t="shared" si="59"/>
        <v>International</v>
      </c>
      <c r="AZ196" s="1" t="str">
        <f t="shared" si="59"/>
        <v>International - New</v>
      </c>
      <c r="BA196" s="1" t="str">
        <f t="shared" si="60"/>
        <v>Mecanic Sport</v>
      </c>
      <c r="BB196" s="1" t="str">
        <f t="shared" si="61"/>
        <v>Moto Dealers</v>
      </c>
      <c r="BC196" s="1" t="str">
        <f t="shared" si="61"/>
        <v>Motonet</v>
      </c>
      <c r="BD196" s="1" t="str">
        <f t="shared" si="62"/>
        <v>Pierce AB</v>
      </c>
      <c r="BE196" s="1" t="str">
        <f t="shared" si="63"/>
        <v>Retail</v>
      </c>
      <c r="BF196" s="1" t="str">
        <f t="shared" si="64"/>
        <v>TREK</v>
      </c>
      <c r="BG196" t="s">
        <v>5561</v>
      </c>
      <c r="BH196" t="str">
        <f t="shared" si="65"/>
        <v>https://fs.amplifi.io//file?id=9a893d00-fcc5-4638-94be-d115ac1e0c6e&amp;variant=thumb&amp;extension=png</v>
      </c>
      <c r="BI196" t="s">
        <v>6333</v>
      </c>
      <c r="BJ196" t="s">
        <v>5561</v>
      </c>
    </row>
    <row r="197" spans="1:62" ht="17" x14ac:dyDescent="0.2">
      <c r="A197">
        <v>805</v>
      </c>
      <c r="B197" t="str">
        <f t="shared" si="52"/>
        <v>20044-00015</v>
      </c>
      <c r="C197" t="str">
        <f t="shared" si="52"/>
        <v>20044-00015</v>
      </c>
      <c r="D197" s="7" t="s">
        <v>1609</v>
      </c>
      <c r="E197" s="6" t="s">
        <v>139</v>
      </c>
      <c r="F197" t="s">
        <v>8991</v>
      </c>
      <c r="G197" s="6" t="s">
        <v>1608</v>
      </c>
      <c r="H197" t="s">
        <v>666</v>
      </c>
      <c r="I197" s="6" t="s">
        <v>326</v>
      </c>
      <c r="J197" s="6" t="s">
        <v>5329</v>
      </c>
      <c r="K197" s="6" t="s">
        <v>5333</v>
      </c>
      <c r="L197" s="6" t="s">
        <v>8992</v>
      </c>
      <c r="M197" s="6" t="s">
        <v>5337</v>
      </c>
      <c r="N197" s="6" t="s">
        <v>5366</v>
      </c>
      <c r="Q197" s="6" t="s">
        <v>1610</v>
      </c>
      <c r="R197" s="9" t="b">
        <v>1</v>
      </c>
      <c r="S197" s="9" t="b">
        <v>0</v>
      </c>
      <c r="T197" s="6" t="s">
        <v>1609</v>
      </c>
      <c r="U197" s="6" t="s">
        <v>1609</v>
      </c>
      <c r="V197" t="s">
        <v>5330</v>
      </c>
      <c r="W197" t="s">
        <v>5330</v>
      </c>
      <c r="X197" t="s">
        <v>5330</v>
      </c>
      <c r="Y197" t="s">
        <v>5330</v>
      </c>
      <c r="Z197" t="s">
        <v>5330</v>
      </c>
      <c r="AA197" t="s">
        <v>5330</v>
      </c>
      <c r="AB197" t="s">
        <v>5330</v>
      </c>
      <c r="AC197" t="s">
        <v>667</v>
      </c>
      <c r="AD197" t="s">
        <v>5330</v>
      </c>
      <c r="AE197" t="s">
        <v>5330</v>
      </c>
      <c r="AF197" t="s">
        <v>5330</v>
      </c>
      <c r="AG197" t="s">
        <v>5330</v>
      </c>
      <c r="AH197" t="s">
        <v>5330</v>
      </c>
      <c r="AI197" t="s">
        <v>5330</v>
      </c>
      <c r="AJ197" t="s">
        <v>5330</v>
      </c>
      <c r="AK197" s="10">
        <v>26</v>
      </c>
      <c r="AL197" s="10">
        <v>28</v>
      </c>
      <c r="AM197" s="6" t="s">
        <v>648</v>
      </c>
      <c r="AN197" s="6" t="s">
        <v>689</v>
      </c>
      <c r="AO197" s="6" t="s">
        <v>9281</v>
      </c>
      <c r="AP197" s="6" t="s">
        <v>9348</v>
      </c>
      <c r="AQ197" s="6" t="str">
        <f t="shared" si="53"/>
        <v>2W Distributor Bike, 2W Distributor - Moto, 2W Distributor, H2, International - Bike, International - Moto, International - AS, International, International - New, Mecanic Sport, Moto Dealers, Motonet, Pierce AB, Retail, TREK</v>
      </c>
      <c r="AR197" s="1" t="str">
        <f t="shared" si="54"/>
        <v>2W Distributor Bike</v>
      </c>
      <c r="AS197" s="1" t="str">
        <f t="shared" si="55"/>
        <v>2W Distributor - Moto</v>
      </c>
      <c r="AT197" s="1" t="str">
        <f t="shared" si="56"/>
        <v>2W Distributor</v>
      </c>
      <c r="AU197" s="1" t="str">
        <f t="shared" si="57"/>
        <v>H2</v>
      </c>
      <c r="AV197" s="1" t="str">
        <f t="shared" si="57"/>
        <v>International - Bike</v>
      </c>
      <c r="AW197" s="1" t="str">
        <f t="shared" si="58"/>
        <v>International - Moto</v>
      </c>
      <c r="AX197" s="1" t="str">
        <f t="shared" si="59"/>
        <v>International - AS</v>
      </c>
      <c r="AY197" s="1" t="str">
        <f t="shared" si="59"/>
        <v>International</v>
      </c>
      <c r="AZ197" s="1" t="str">
        <f t="shared" si="59"/>
        <v>International - New</v>
      </c>
      <c r="BA197" s="1" t="str">
        <f t="shared" si="60"/>
        <v>Mecanic Sport</v>
      </c>
      <c r="BB197" s="1" t="str">
        <f t="shared" si="61"/>
        <v>Moto Dealers</v>
      </c>
      <c r="BC197" s="1" t="str">
        <f t="shared" si="61"/>
        <v>Motonet</v>
      </c>
      <c r="BD197" s="1" t="str">
        <f t="shared" si="62"/>
        <v>Pierce AB</v>
      </c>
      <c r="BE197" s="1" t="str">
        <f t="shared" si="63"/>
        <v>Retail</v>
      </c>
      <c r="BF197" s="1" t="str">
        <f t="shared" si="64"/>
        <v>TREK</v>
      </c>
      <c r="BG197" t="s">
        <v>5562</v>
      </c>
      <c r="BH197" t="str">
        <f t="shared" si="65"/>
        <v>https://fs.amplifi.io//file?id=8bb620ee-4756-4f6b-8282-f88fdb6f659c&amp;variant=thumb&amp;extension=png</v>
      </c>
      <c r="BI197" t="s">
        <v>6334</v>
      </c>
      <c r="BJ197" t="s">
        <v>5562</v>
      </c>
    </row>
    <row r="198" spans="1:62" ht="17" x14ac:dyDescent="0.2">
      <c r="A198">
        <v>806</v>
      </c>
      <c r="B198" t="str">
        <f t="shared" si="52"/>
        <v>20044-00016</v>
      </c>
      <c r="C198" t="str">
        <f t="shared" si="52"/>
        <v>20044-00016</v>
      </c>
      <c r="D198" s="7" t="s">
        <v>8333</v>
      </c>
      <c r="E198" s="6" t="s">
        <v>139</v>
      </c>
      <c r="F198" t="s">
        <v>8991</v>
      </c>
      <c r="G198" s="6" t="s">
        <v>9002</v>
      </c>
      <c r="H198" t="s">
        <v>666</v>
      </c>
      <c r="I198" s="6" t="s">
        <v>326</v>
      </c>
      <c r="J198" s="6" t="s">
        <v>5329</v>
      </c>
      <c r="K198" s="6" t="s">
        <v>5340</v>
      </c>
      <c r="L198" s="6" t="s">
        <v>8994</v>
      </c>
      <c r="M198" s="6" t="s">
        <v>5337</v>
      </c>
      <c r="N198" s="6" t="s">
        <v>5366</v>
      </c>
      <c r="Q198" s="6" t="s">
        <v>9078</v>
      </c>
      <c r="R198" s="9" t="b">
        <v>1</v>
      </c>
      <c r="S198" s="9" t="b">
        <v>0</v>
      </c>
      <c r="T198" s="6" t="s">
        <v>8333</v>
      </c>
      <c r="U198" s="6" t="s">
        <v>8333</v>
      </c>
      <c r="V198" t="s">
        <v>5330</v>
      </c>
      <c r="W198" t="s">
        <v>5330</v>
      </c>
      <c r="X198" t="s">
        <v>5330</v>
      </c>
      <c r="Y198" t="s">
        <v>5330</v>
      </c>
      <c r="Z198" t="s">
        <v>5330</v>
      </c>
      <c r="AA198" t="s">
        <v>5330</v>
      </c>
      <c r="AB198" t="s">
        <v>5330</v>
      </c>
      <c r="AC198" t="s">
        <v>667</v>
      </c>
      <c r="AD198" t="s">
        <v>5330</v>
      </c>
      <c r="AE198" t="s">
        <v>5330</v>
      </c>
      <c r="AF198" t="s">
        <v>5330</v>
      </c>
      <c r="AG198" t="s">
        <v>5330</v>
      </c>
      <c r="AH198" t="s">
        <v>5330</v>
      </c>
      <c r="AI198" t="s">
        <v>5330</v>
      </c>
      <c r="AJ198" t="s">
        <v>5330</v>
      </c>
      <c r="AK198" s="10">
        <v>28</v>
      </c>
      <c r="AL198" s="10">
        <v>30</v>
      </c>
      <c r="AM198" s="6" t="s">
        <v>648</v>
      </c>
      <c r="AN198" s="6" t="s">
        <v>689</v>
      </c>
      <c r="AO198" s="6" t="s">
        <v>9281</v>
      </c>
      <c r="AP198" s="6" t="s">
        <v>9348</v>
      </c>
      <c r="AQ198" s="6" t="str">
        <f t="shared" si="53"/>
        <v>2W Distributor Bike, 2W Distributor - Moto, 2W Distributor, H2, International - Bike, International - Moto, International - AS, International, International - New, Mecanic Sport, Moto Dealers, Motonet, Pierce AB, Retail, TREK</v>
      </c>
      <c r="AR198" s="1" t="str">
        <f t="shared" si="54"/>
        <v>2W Distributor Bike</v>
      </c>
      <c r="AS198" s="1" t="str">
        <f t="shared" si="55"/>
        <v>2W Distributor - Moto</v>
      </c>
      <c r="AT198" s="1" t="str">
        <f t="shared" si="56"/>
        <v>2W Distributor</v>
      </c>
      <c r="AU198" s="1" t="str">
        <f t="shared" si="57"/>
        <v>H2</v>
      </c>
      <c r="AV198" s="1" t="str">
        <f t="shared" si="57"/>
        <v>International - Bike</v>
      </c>
      <c r="AW198" s="1" t="str">
        <f t="shared" si="58"/>
        <v>International - Moto</v>
      </c>
      <c r="AX198" s="1" t="str">
        <f t="shared" si="59"/>
        <v>International - AS</v>
      </c>
      <c r="AY198" s="1" t="str">
        <f t="shared" si="59"/>
        <v>International</v>
      </c>
      <c r="AZ198" s="1" t="str">
        <f t="shared" si="59"/>
        <v>International - New</v>
      </c>
      <c r="BA198" s="1" t="str">
        <f t="shared" si="60"/>
        <v>Mecanic Sport</v>
      </c>
      <c r="BB198" s="1" t="str">
        <f t="shared" si="61"/>
        <v>Moto Dealers</v>
      </c>
      <c r="BC198" s="1" t="str">
        <f t="shared" si="61"/>
        <v>Motonet</v>
      </c>
      <c r="BD198" s="1" t="str">
        <f t="shared" si="62"/>
        <v>Pierce AB</v>
      </c>
      <c r="BE198" s="1" t="str">
        <f t="shared" si="63"/>
        <v>Retail</v>
      </c>
      <c r="BF198" s="1" t="str">
        <f t="shared" si="64"/>
        <v>TREK</v>
      </c>
      <c r="BG198" t="e">
        <v>#N/A</v>
      </c>
      <c r="BH198" t="e">
        <f t="shared" si="65"/>
        <v>#N/A</v>
      </c>
    </row>
    <row r="199" spans="1:62" ht="17" x14ac:dyDescent="0.2">
      <c r="A199">
        <v>807</v>
      </c>
      <c r="B199" t="str">
        <f t="shared" si="52"/>
        <v>20044-00017</v>
      </c>
      <c r="C199" t="str">
        <f t="shared" si="52"/>
        <v>20044-00017</v>
      </c>
      <c r="D199" s="7" t="s">
        <v>8334</v>
      </c>
      <c r="E199" s="6" t="s">
        <v>139</v>
      </c>
      <c r="F199" t="s">
        <v>8991</v>
      </c>
      <c r="G199" s="6" t="s">
        <v>8999</v>
      </c>
      <c r="H199" t="s">
        <v>666</v>
      </c>
      <c r="I199" s="6" t="s">
        <v>326</v>
      </c>
      <c r="J199" s="6" t="s">
        <v>5329</v>
      </c>
      <c r="K199" s="6" t="s">
        <v>5340</v>
      </c>
      <c r="L199" s="6" t="s">
        <v>8994</v>
      </c>
      <c r="M199" s="6" t="s">
        <v>5337</v>
      </c>
      <c r="N199" s="6" t="s">
        <v>5366</v>
      </c>
      <c r="Q199" s="6" t="s">
        <v>88</v>
      </c>
      <c r="R199" s="9" t="b">
        <v>1</v>
      </c>
      <c r="S199" s="9" t="b">
        <v>0</v>
      </c>
      <c r="T199" s="6" t="s">
        <v>8334</v>
      </c>
      <c r="U199" s="6" t="s">
        <v>8334</v>
      </c>
      <c r="V199" t="s">
        <v>5330</v>
      </c>
      <c r="W199" t="s">
        <v>5330</v>
      </c>
      <c r="X199" t="s">
        <v>5330</v>
      </c>
      <c r="Y199" t="s">
        <v>5330</v>
      </c>
      <c r="Z199" t="s">
        <v>5330</v>
      </c>
      <c r="AA199" t="s">
        <v>5330</v>
      </c>
      <c r="AB199" t="s">
        <v>5330</v>
      </c>
      <c r="AC199" t="s">
        <v>667</v>
      </c>
      <c r="AD199" t="s">
        <v>5330</v>
      </c>
      <c r="AE199" t="s">
        <v>5330</v>
      </c>
      <c r="AF199" t="s">
        <v>5330</v>
      </c>
      <c r="AG199" t="s">
        <v>5330</v>
      </c>
      <c r="AH199" t="s">
        <v>5330</v>
      </c>
      <c r="AI199" t="s">
        <v>5330</v>
      </c>
      <c r="AJ199" t="s">
        <v>5330</v>
      </c>
      <c r="AK199" s="10">
        <v>28</v>
      </c>
      <c r="AL199" s="10">
        <v>30</v>
      </c>
      <c r="AM199" s="6" t="s">
        <v>648</v>
      </c>
      <c r="AN199" s="6" t="s">
        <v>689</v>
      </c>
      <c r="AO199" s="6" t="s">
        <v>9281</v>
      </c>
      <c r="AP199" s="6" t="s">
        <v>9348</v>
      </c>
      <c r="AQ199" s="6" t="str">
        <f t="shared" si="53"/>
        <v>2W Distributor Bike, 2W Distributor - Moto, 2W Distributor, H2, International - Bike, International - Moto, International - AS, International, International - New, Mecanic Sport, Moto Dealers, Motonet, Pierce AB, Retail, TREK</v>
      </c>
      <c r="AR199" s="1" t="str">
        <f t="shared" si="54"/>
        <v>2W Distributor Bike</v>
      </c>
      <c r="AS199" s="1" t="str">
        <f t="shared" si="55"/>
        <v>2W Distributor - Moto</v>
      </c>
      <c r="AT199" s="1" t="str">
        <f t="shared" si="56"/>
        <v>2W Distributor</v>
      </c>
      <c r="AU199" s="1" t="str">
        <f t="shared" si="57"/>
        <v>H2</v>
      </c>
      <c r="AV199" s="1" t="str">
        <f t="shared" si="57"/>
        <v>International - Bike</v>
      </c>
      <c r="AW199" s="1" t="str">
        <f t="shared" si="58"/>
        <v>International - Moto</v>
      </c>
      <c r="AX199" s="1" t="str">
        <f t="shared" si="59"/>
        <v>International - AS</v>
      </c>
      <c r="AY199" s="1" t="str">
        <f t="shared" si="59"/>
        <v>International</v>
      </c>
      <c r="AZ199" s="1" t="str">
        <f t="shared" si="59"/>
        <v>International - New</v>
      </c>
      <c r="BA199" s="1" t="str">
        <f t="shared" si="60"/>
        <v>Mecanic Sport</v>
      </c>
      <c r="BB199" s="1" t="str">
        <f t="shared" si="61"/>
        <v>Moto Dealers</v>
      </c>
      <c r="BC199" s="1" t="str">
        <f t="shared" si="61"/>
        <v>Motonet</v>
      </c>
      <c r="BD199" s="1" t="str">
        <f t="shared" si="62"/>
        <v>Pierce AB</v>
      </c>
      <c r="BE199" s="1" t="str">
        <f t="shared" si="63"/>
        <v>Retail</v>
      </c>
      <c r="BF199" s="1" t="str">
        <f t="shared" si="64"/>
        <v>TREK</v>
      </c>
      <c r="BG199" t="e">
        <v>#N/A</v>
      </c>
      <c r="BH199" t="e">
        <f t="shared" si="65"/>
        <v>#N/A</v>
      </c>
    </row>
    <row r="200" spans="1:62" ht="17" x14ac:dyDescent="0.2">
      <c r="A200">
        <v>808</v>
      </c>
      <c r="B200" t="str">
        <f t="shared" si="52"/>
        <v>20044-00018</v>
      </c>
      <c r="C200" t="str">
        <f t="shared" si="52"/>
        <v>20044-00018</v>
      </c>
      <c r="D200" s="7" t="s">
        <v>8335</v>
      </c>
      <c r="E200" s="6" t="s">
        <v>139</v>
      </c>
      <c r="F200" t="s">
        <v>8991</v>
      </c>
      <c r="G200" s="6" t="s">
        <v>1574</v>
      </c>
      <c r="H200" t="s">
        <v>666</v>
      </c>
      <c r="I200" s="6" t="s">
        <v>326</v>
      </c>
      <c r="J200" s="6" t="s">
        <v>5329</v>
      </c>
      <c r="K200" s="6" t="s">
        <v>5340</v>
      </c>
      <c r="L200" s="6" t="s">
        <v>8994</v>
      </c>
      <c r="M200" s="6" t="s">
        <v>5337</v>
      </c>
      <c r="N200" s="6" t="s">
        <v>5366</v>
      </c>
      <c r="Q200" s="6" t="s">
        <v>88</v>
      </c>
      <c r="R200" s="9" t="b">
        <v>1</v>
      </c>
      <c r="S200" s="9" t="b">
        <v>0</v>
      </c>
      <c r="T200" s="6" t="s">
        <v>8335</v>
      </c>
      <c r="U200" s="6" t="s">
        <v>8335</v>
      </c>
      <c r="V200" t="s">
        <v>5330</v>
      </c>
      <c r="W200" t="s">
        <v>5330</v>
      </c>
      <c r="X200" t="s">
        <v>5330</v>
      </c>
      <c r="Y200" t="s">
        <v>5330</v>
      </c>
      <c r="Z200" t="s">
        <v>5330</v>
      </c>
      <c r="AA200" t="s">
        <v>5330</v>
      </c>
      <c r="AB200" t="s">
        <v>5330</v>
      </c>
      <c r="AC200" t="s">
        <v>667</v>
      </c>
      <c r="AD200" t="s">
        <v>5330</v>
      </c>
      <c r="AE200" t="s">
        <v>5330</v>
      </c>
      <c r="AF200" t="s">
        <v>5330</v>
      </c>
      <c r="AG200" t="s">
        <v>5330</v>
      </c>
      <c r="AH200" t="s">
        <v>5330</v>
      </c>
      <c r="AI200" t="s">
        <v>5330</v>
      </c>
      <c r="AJ200" t="s">
        <v>5330</v>
      </c>
      <c r="AK200" s="10">
        <v>28</v>
      </c>
      <c r="AL200" s="10">
        <v>30</v>
      </c>
      <c r="AM200" s="6" t="s">
        <v>648</v>
      </c>
      <c r="AN200" s="6" t="s">
        <v>689</v>
      </c>
      <c r="AO200" s="6" t="s">
        <v>9281</v>
      </c>
      <c r="AP200" s="6" t="s">
        <v>9348</v>
      </c>
      <c r="AQ200" s="6" t="str">
        <f t="shared" si="53"/>
        <v>2W Distributor Bike, 2W Distributor - Moto, 2W Distributor, H2, International - Bike, International - Moto, International - AS, International, International - New, Mecanic Sport, Moto Dealers, Motonet, Pierce AB, Retail, TREK</v>
      </c>
      <c r="AR200" s="1" t="str">
        <f t="shared" si="54"/>
        <v>2W Distributor Bike</v>
      </c>
      <c r="AS200" s="1" t="str">
        <f t="shared" si="55"/>
        <v>2W Distributor - Moto</v>
      </c>
      <c r="AT200" s="1" t="str">
        <f t="shared" si="56"/>
        <v>2W Distributor</v>
      </c>
      <c r="AU200" s="1" t="str">
        <f t="shared" si="57"/>
        <v>H2</v>
      </c>
      <c r="AV200" s="1" t="str">
        <f t="shared" si="57"/>
        <v>International - Bike</v>
      </c>
      <c r="AW200" s="1" t="str">
        <f t="shared" si="58"/>
        <v>International - Moto</v>
      </c>
      <c r="AX200" s="1" t="str">
        <f t="shared" si="59"/>
        <v>International - AS</v>
      </c>
      <c r="AY200" s="1" t="str">
        <f t="shared" si="59"/>
        <v>International</v>
      </c>
      <c r="AZ200" s="1" t="str">
        <f t="shared" si="59"/>
        <v>International - New</v>
      </c>
      <c r="BA200" s="1" t="str">
        <f t="shared" si="60"/>
        <v>Mecanic Sport</v>
      </c>
      <c r="BB200" s="1" t="str">
        <f t="shared" si="61"/>
        <v>Moto Dealers</v>
      </c>
      <c r="BC200" s="1" t="str">
        <f t="shared" si="61"/>
        <v>Motonet</v>
      </c>
      <c r="BD200" s="1" t="str">
        <f t="shared" si="62"/>
        <v>Pierce AB</v>
      </c>
      <c r="BE200" s="1" t="str">
        <f t="shared" si="63"/>
        <v>Retail</v>
      </c>
      <c r="BF200" s="1" t="str">
        <f t="shared" si="64"/>
        <v>TREK</v>
      </c>
      <c r="BG200" t="e">
        <v>#N/A</v>
      </c>
      <c r="BH200" t="e">
        <f t="shared" si="65"/>
        <v>#N/A</v>
      </c>
    </row>
    <row r="201" spans="1:62" ht="17" x14ac:dyDescent="0.2">
      <c r="A201">
        <v>809</v>
      </c>
      <c r="B201" t="str">
        <f t="shared" si="52"/>
        <v>20044-00019</v>
      </c>
      <c r="C201" t="str">
        <f t="shared" si="52"/>
        <v>20044-00019</v>
      </c>
      <c r="D201" s="7" t="s">
        <v>8336</v>
      </c>
      <c r="E201" s="6" t="s">
        <v>139</v>
      </c>
      <c r="F201" t="s">
        <v>8991</v>
      </c>
      <c r="G201" s="6" t="s">
        <v>9002</v>
      </c>
      <c r="H201" t="s">
        <v>666</v>
      </c>
      <c r="I201" s="6" t="s">
        <v>326</v>
      </c>
      <c r="J201" s="6" t="s">
        <v>5329</v>
      </c>
      <c r="K201" s="6" t="s">
        <v>5340</v>
      </c>
      <c r="L201" s="6" t="s">
        <v>8994</v>
      </c>
      <c r="M201" s="6" t="s">
        <v>5337</v>
      </c>
      <c r="N201" s="6" t="s">
        <v>5366</v>
      </c>
      <c r="Q201" s="6" t="s">
        <v>575</v>
      </c>
      <c r="R201" s="9" t="b">
        <v>1</v>
      </c>
      <c r="S201" s="9" t="b">
        <v>0</v>
      </c>
      <c r="T201" s="6" t="s">
        <v>8336</v>
      </c>
      <c r="U201" s="6" t="s">
        <v>8336</v>
      </c>
      <c r="V201" t="s">
        <v>5330</v>
      </c>
      <c r="W201" t="s">
        <v>5330</v>
      </c>
      <c r="X201" t="s">
        <v>5330</v>
      </c>
      <c r="Y201" t="s">
        <v>5330</v>
      </c>
      <c r="Z201" t="s">
        <v>5330</v>
      </c>
      <c r="AA201" t="s">
        <v>5330</v>
      </c>
      <c r="AB201" t="s">
        <v>5330</v>
      </c>
      <c r="AC201" t="s">
        <v>667</v>
      </c>
      <c r="AD201" t="s">
        <v>5330</v>
      </c>
      <c r="AE201" t="s">
        <v>5330</v>
      </c>
      <c r="AF201" t="s">
        <v>5330</v>
      </c>
      <c r="AG201" t="s">
        <v>5330</v>
      </c>
      <c r="AH201" t="s">
        <v>5330</v>
      </c>
      <c r="AI201" t="s">
        <v>5330</v>
      </c>
      <c r="AJ201" t="s">
        <v>5330</v>
      </c>
      <c r="AK201" s="10">
        <v>32</v>
      </c>
      <c r="AL201" s="10">
        <v>34</v>
      </c>
      <c r="AM201" s="6" t="s">
        <v>648</v>
      </c>
      <c r="AN201" s="6" t="s">
        <v>689</v>
      </c>
      <c r="AO201" s="6" t="s">
        <v>9281</v>
      </c>
      <c r="AP201" s="6" t="s">
        <v>9348</v>
      </c>
      <c r="AQ201" s="6" t="str">
        <f t="shared" si="53"/>
        <v>2W Distributor Bike, 2W Distributor - Moto, 2W Distributor, H2, International - Bike, International - Moto, International - AS, International, International - New, Mecanic Sport, Moto Dealers, Motonet, Pierce AB, Retail, TREK</v>
      </c>
      <c r="AR201" s="1" t="str">
        <f t="shared" si="54"/>
        <v>2W Distributor Bike</v>
      </c>
      <c r="AS201" s="1" t="str">
        <f t="shared" si="55"/>
        <v>2W Distributor - Moto</v>
      </c>
      <c r="AT201" s="1" t="str">
        <f t="shared" si="56"/>
        <v>2W Distributor</v>
      </c>
      <c r="AU201" s="1" t="str">
        <f t="shared" si="57"/>
        <v>H2</v>
      </c>
      <c r="AV201" s="1" t="str">
        <f t="shared" si="57"/>
        <v>International - Bike</v>
      </c>
      <c r="AW201" s="1" t="str">
        <f t="shared" si="58"/>
        <v>International - Moto</v>
      </c>
      <c r="AX201" s="1" t="str">
        <f t="shared" si="59"/>
        <v>International - AS</v>
      </c>
      <c r="AY201" s="1" t="str">
        <f t="shared" si="59"/>
        <v>International</v>
      </c>
      <c r="AZ201" s="1" t="str">
        <f t="shared" si="59"/>
        <v>International - New</v>
      </c>
      <c r="BA201" s="1" t="str">
        <f t="shared" si="60"/>
        <v>Mecanic Sport</v>
      </c>
      <c r="BB201" s="1" t="str">
        <f t="shared" si="61"/>
        <v>Moto Dealers</v>
      </c>
      <c r="BC201" s="1" t="str">
        <f t="shared" si="61"/>
        <v>Motonet</v>
      </c>
      <c r="BD201" s="1" t="str">
        <f t="shared" si="62"/>
        <v>Pierce AB</v>
      </c>
      <c r="BE201" s="1" t="str">
        <f t="shared" si="63"/>
        <v>Retail</v>
      </c>
      <c r="BF201" s="1" t="str">
        <f t="shared" si="64"/>
        <v>TREK</v>
      </c>
      <c r="BG201" t="e">
        <v>#N/A</v>
      </c>
      <c r="BH201" t="e">
        <f t="shared" si="65"/>
        <v>#N/A</v>
      </c>
    </row>
    <row r="202" spans="1:62" ht="17" x14ac:dyDescent="0.2">
      <c r="A202">
        <v>810</v>
      </c>
      <c r="B202" t="str">
        <f t="shared" ref="B202:C221" si="66">C202</f>
        <v>20044-00020</v>
      </c>
      <c r="C202" t="str">
        <f t="shared" si="66"/>
        <v>20044-00020</v>
      </c>
      <c r="D202" s="7" t="s">
        <v>8337</v>
      </c>
      <c r="E202" s="6" t="s">
        <v>139</v>
      </c>
      <c r="F202" t="s">
        <v>8991</v>
      </c>
      <c r="G202" s="6" t="s">
        <v>9003</v>
      </c>
      <c r="H202" t="s">
        <v>666</v>
      </c>
      <c r="I202" s="6" t="s">
        <v>326</v>
      </c>
      <c r="J202" s="6" t="s">
        <v>5329</v>
      </c>
      <c r="K202" s="6" t="s">
        <v>5340</v>
      </c>
      <c r="L202" s="6" t="s">
        <v>8994</v>
      </c>
      <c r="M202" s="6" t="s">
        <v>5337</v>
      </c>
      <c r="N202" s="6" t="s">
        <v>5366</v>
      </c>
      <c r="Q202" s="6" t="s">
        <v>133</v>
      </c>
      <c r="R202" s="9" t="b">
        <v>1</v>
      </c>
      <c r="S202" s="9" t="b">
        <v>0</v>
      </c>
      <c r="T202" s="6" t="s">
        <v>8337</v>
      </c>
      <c r="U202" s="6" t="s">
        <v>8337</v>
      </c>
      <c r="V202" t="s">
        <v>5330</v>
      </c>
      <c r="W202" t="s">
        <v>5330</v>
      </c>
      <c r="X202" t="s">
        <v>5330</v>
      </c>
      <c r="Y202" t="s">
        <v>5330</v>
      </c>
      <c r="Z202" t="s">
        <v>5330</v>
      </c>
      <c r="AA202" t="s">
        <v>5330</v>
      </c>
      <c r="AB202" t="s">
        <v>5330</v>
      </c>
      <c r="AC202" t="s">
        <v>667</v>
      </c>
      <c r="AD202" t="s">
        <v>5330</v>
      </c>
      <c r="AE202" t="s">
        <v>5330</v>
      </c>
      <c r="AF202" t="s">
        <v>5330</v>
      </c>
      <c r="AG202" t="s">
        <v>5330</v>
      </c>
      <c r="AH202" t="s">
        <v>5330</v>
      </c>
      <c r="AI202" t="s">
        <v>5330</v>
      </c>
      <c r="AJ202" t="s">
        <v>5330</v>
      </c>
      <c r="AK202" s="10">
        <v>28</v>
      </c>
      <c r="AL202" s="10">
        <v>30</v>
      </c>
      <c r="AM202" s="6" t="s">
        <v>648</v>
      </c>
      <c r="AN202" s="6" t="s">
        <v>689</v>
      </c>
      <c r="AO202" s="6" t="s">
        <v>9281</v>
      </c>
      <c r="AP202" s="6" t="s">
        <v>9348</v>
      </c>
      <c r="AQ202" s="6" t="str">
        <f t="shared" si="53"/>
        <v>2W Distributor Bike, 2W Distributor - Moto, 2W Distributor, H2, International - Bike, International - Moto, International - AS, International, International - New, Mecanic Sport, Moto Dealers, Motonet, Pierce AB, Retail, TREK</v>
      </c>
      <c r="AR202" s="1" t="str">
        <f t="shared" si="54"/>
        <v>2W Distributor Bike</v>
      </c>
      <c r="AS202" s="1" t="str">
        <f t="shared" si="55"/>
        <v>2W Distributor - Moto</v>
      </c>
      <c r="AT202" s="1" t="str">
        <f t="shared" si="56"/>
        <v>2W Distributor</v>
      </c>
      <c r="AU202" s="1" t="str">
        <f t="shared" si="57"/>
        <v>H2</v>
      </c>
      <c r="AV202" s="1" t="str">
        <f t="shared" si="57"/>
        <v>International - Bike</v>
      </c>
      <c r="AW202" s="1" t="str">
        <f t="shared" si="58"/>
        <v>International - Moto</v>
      </c>
      <c r="AX202" s="1" t="str">
        <f t="shared" si="59"/>
        <v>International - AS</v>
      </c>
      <c r="AY202" s="1" t="str">
        <f t="shared" si="59"/>
        <v>International</v>
      </c>
      <c r="AZ202" s="1" t="str">
        <f t="shared" si="59"/>
        <v>International - New</v>
      </c>
      <c r="BA202" s="1" t="str">
        <f t="shared" si="60"/>
        <v>Mecanic Sport</v>
      </c>
      <c r="BB202" s="1" t="str">
        <f t="shared" si="61"/>
        <v>Moto Dealers</v>
      </c>
      <c r="BC202" s="1" t="str">
        <f t="shared" si="61"/>
        <v>Motonet</v>
      </c>
      <c r="BD202" s="1" t="str">
        <f t="shared" si="62"/>
        <v>Pierce AB</v>
      </c>
      <c r="BE202" s="1" t="str">
        <f t="shared" si="63"/>
        <v>Retail</v>
      </c>
      <c r="BF202" s="1" t="str">
        <f t="shared" si="64"/>
        <v>TREK</v>
      </c>
      <c r="BG202" t="e">
        <v>#N/A</v>
      </c>
      <c r="BH202" t="e">
        <f t="shared" si="65"/>
        <v>#N/A</v>
      </c>
    </row>
    <row r="203" spans="1:62" ht="17" x14ac:dyDescent="0.2">
      <c r="A203">
        <v>811</v>
      </c>
      <c r="B203" t="str">
        <f t="shared" si="66"/>
        <v>20044-00022</v>
      </c>
      <c r="C203" t="str">
        <f t="shared" si="66"/>
        <v>20044-00022</v>
      </c>
      <c r="D203" s="7" t="s">
        <v>8338</v>
      </c>
      <c r="E203" s="6" t="s">
        <v>139</v>
      </c>
      <c r="F203" t="s">
        <v>8991</v>
      </c>
      <c r="G203" s="6" t="s">
        <v>9003</v>
      </c>
      <c r="H203" t="s">
        <v>666</v>
      </c>
      <c r="I203" s="6" t="s">
        <v>326</v>
      </c>
      <c r="J203" s="6" t="s">
        <v>5329</v>
      </c>
      <c r="K203" s="6" t="s">
        <v>5340</v>
      </c>
      <c r="L203" s="6" t="s">
        <v>8994</v>
      </c>
      <c r="M203" s="6" t="s">
        <v>5337</v>
      </c>
      <c r="N203" s="6" t="s">
        <v>5366</v>
      </c>
      <c r="Q203" s="6" t="s">
        <v>389</v>
      </c>
      <c r="R203" s="9" t="b">
        <v>1</v>
      </c>
      <c r="S203" s="9" t="b">
        <v>0</v>
      </c>
      <c r="T203" s="6" t="s">
        <v>8338</v>
      </c>
      <c r="U203" s="6" t="s">
        <v>8338</v>
      </c>
      <c r="V203" t="s">
        <v>5330</v>
      </c>
      <c r="W203" t="s">
        <v>5330</v>
      </c>
      <c r="X203" t="s">
        <v>5330</v>
      </c>
      <c r="Y203" t="s">
        <v>5330</v>
      </c>
      <c r="Z203" t="s">
        <v>5330</v>
      </c>
      <c r="AA203" t="s">
        <v>5330</v>
      </c>
      <c r="AB203" t="s">
        <v>5330</v>
      </c>
      <c r="AC203" t="s">
        <v>667</v>
      </c>
      <c r="AD203" t="s">
        <v>5330</v>
      </c>
      <c r="AE203" t="s">
        <v>5330</v>
      </c>
      <c r="AF203" t="s">
        <v>5330</v>
      </c>
      <c r="AG203" t="s">
        <v>5330</v>
      </c>
      <c r="AH203" t="s">
        <v>5330</v>
      </c>
      <c r="AI203" t="s">
        <v>5330</v>
      </c>
      <c r="AJ203" t="s">
        <v>5330</v>
      </c>
      <c r="AK203" s="10">
        <v>28</v>
      </c>
      <c r="AL203" s="10">
        <v>30</v>
      </c>
      <c r="AM203" s="6" t="s">
        <v>648</v>
      </c>
      <c r="AN203" s="6" t="s">
        <v>689</v>
      </c>
      <c r="AO203" s="6" t="s">
        <v>9281</v>
      </c>
      <c r="AP203" s="6" t="s">
        <v>9348</v>
      </c>
      <c r="AQ203" s="6" t="str">
        <f t="shared" si="53"/>
        <v>2W Distributor Bike, 2W Distributor - Moto, 2W Distributor, H2, International - Bike, International - Moto, International - AS, International, International - New, Mecanic Sport, Moto Dealers, Motonet, Pierce AB, Retail, TREK</v>
      </c>
      <c r="AR203" s="1" t="str">
        <f t="shared" si="54"/>
        <v>2W Distributor Bike</v>
      </c>
      <c r="AS203" s="1" t="str">
        <f t="shared" si="55"/>
        <v>2W Distributor - Moto</v>
      </c>
      <c r="AT203" s="1" t="str">
        <f t="shared" si="56"/>
        <v>2W Distributor</v>
      </c>
      <c r="AU203" s="1" t="str">
        <f t="shared" si="57"/>
        <v>H2</v>
      </c>
      <c r="AV203" s="1" t="str">
        <f t="shared" si="57"/>
        <v>International - Bike</v>
      </c>
      <c r="AW203" s="1" t="str">
        <f t="shared" si="58"/>
        <v>International - Moto</v>
      </c>
      <c r="AX203" s="1" t="str">
        <f t="shared" si="59"/>
        <v>International - AS</v>
      </c>
      <c r="AY203" s="1" t="str">
        <f t="shared" si="59"/>
        <v>International</v>
      </c>
      <c r="AZ203" s="1" t="str">
        <f t="shared" si="59"/>
        <v>International - New</v>
      </c>
      <c r="BA203" s="1" t="str">
        <f t="shared" si="60"/>
        <v>Mecanic Sport</v>
      </c>
      <c r="BB203" s="1" t="str">
        <f t="shared" si="61"/>
        <v>Moto Dealers</v>
      </c>
      <c r="BC203" s="1" t="str">
        <f t="shared" si="61"/>
        <v>Motonet</v>
      </c>
      <c r="BD203" s="1" t="str">
        <f t="shared" si="62"/>
        <v>Pierce AB</v>
      </c>
      <c r="BE203" s="1" t="str">
        <f t="shared" si="63"/>
        <v>Retail</v>
      </c>
      <c r="BF203" s="1" t="str">
        <f t="shared" si="64"/>
        <v>TREK</v>
      </c>
      <c r="BG203" t="e">
        <v>#N/A</v>
      </c>
      <c r="BH203" t="e">
        <f t="shared" si="65"/>
        <v>#N/A</v>
      </c>
    </row>
    <row r="204" spans="1:62" ht="17" x14ac:dyDescent="0.2">
      <c r="A204">
        <v>812</v>
      </c>
      <c r="B204" t="str">
        <f t="shared" si="66"/>
        <v>20045-00000</v>
      </c>
      <c r="C204" t="str">
        <f t="shared" si="66"/>
        <v>20045-00000</v>
      </c>
      <c r="D204" s="7" t="s">
        <v>687</v>
      </c>
      <c r="E204" s="6" t="s">
        <v>139</v>
      </c>
      <c r="F204" t="s">
        <v>8991</v>
      </c>
      <c r="G204" s="6" t="s">
        <v>9044</v>
      </c>
      <c r="H204" t="s">
        <v>688</v>
      </c>
      <c r="I204" s="6" t="s">
        <v>326</v>
      </c>
      <c r="J204" s="6" t="s">
        <v>5329</v>
      </c>
      <c r="K204" s="6" t="s">
        <v>5333</v>
      </c>
      <c r="L204" s="6" t="s">
        <v>8992</v>
      </c>
      <c r="M204" s="6" t="s">
        <v>5337</v>
      </c>
      <c r="N204" s="6" t="s">
        <v>5367</v>
      </c>
      <c r="Q204" s="6" t="s">
        <v>88</v>
      </c>
      <c r="R204" s="9" t="b">
        <v>1</v>
      </c>
      <c r="S204" s="9" t="b">
        <v>1</v>
      </c>
      <c r="T204" s="6" t="s">
        <v>687</v>
      </c>
      <c r="U204" s="6" t="s">
        <v>687</v>
      </c>
      <c r="V204" t="s">
        <v>5330</v>
      </c>
      <c r="W204" t="s">
        <v>5330</v>
      </c>
      <c r="X204" t="s">
        <v>5330</v>
      </c>
      <c r="Y204" t="s">
        <v>5330</v>
      </c>
      <c r="Z204" t="s">
        <v>5330</v>
      </c>
      <c r="AA204" t="s">
        <v>5330</v>
      </c>
      <c r="AB204" t="s">
        <v>5330</v>
      </c>
      <c r="AC204" t="s">
        <v>667</v>
      </c>
      <c r="AD204" t="s">
        <v>5330</v>
      </c>
      <c r="AE204" t="s">
        <v>5330</v>
      </c>
      <c r="AF204" t="s">
        <v>5330</v>
      </c>
      <c r="AG204" t="s">
        <v>5330</v>
      </c>
      <c r="AH204" t="s">
        <v>5330</v>
      </c>
      <c r="AI204" t="s">
        <v>5330</v>
      </c>
      <c r="AJ204" t="s">
        <v>5330</v>
      </c>
      <c r="AK204" s="10">
        <v>26</v>
      </c>
      <c r="AL204" s="10">
        <v>28</v>
      </c>
      <c r="AM204" s="6" t="s">
        <v>648</v>
      </c>
      <c r="AN204" s="6" t="s">
        <v>689</v>
      </c>
      <c r="AO204" s="6" t="s">
        <v>9282</v>
      </c>
      <c r="AP204" s="6" t="s">
        <v>9349</v>
      </c>
      <c r="AQ204" s="6" t="str">
        <f t="shared" si="53"/>
        <v>2W Distributor Bike, 2W Distributor - Moto, 2W Distributor, H2, International - Bike, International - Moto, International - AS, International, International - New, Mecanic Sport, Moto Dealers, Motonet, Pierce AB, Retail, TREK</v>
      </c>
      <c r="AR204" s="1" t="str">
        <f t="shared" si="54"/>
        <v>2W Distributor Bike</v>
      </c>
      <c r="AS204" s="1" t="str">
        <f t="shared" si="55"/>
        <v>2W Distributor - Moto</v>
      </c>
      <c r="AT204" s="1" t="str">
        <f t="shared" si="56"/>
        <v>2W Distributor</v>
      </c>
      <c r="AU204" s="1" t="str">
        <f t="shared" si="57"/>
        <v>H2</v>
      </c>
      <c r="AV204" s="1" t="str">
        <f t="shared" si="57"/>
        <v>International - Bike</v>
      </c>
      <c r="AW204" s="1" t="str">
        <f t="shared" si="58"/>
        <v>International - Moto</v>
      </c>
      <c r="AX204" s="1" t="str">
        <f t="shared" si="59"/>
        <v>International - AS</v>
      </c>
      <c r="AY204" s="1" t="str">
        <f t="shared" si="59"/>
        <v>International</v>
      </c>
      <c r="AZ204" s="1" t="str">
        <f t="shared" si="59"/>
        <v>International - New</v>
      </c>
      <c r="BA204" s="1" t="str">
        <f t="shared" si="60"/>
        <v>Mecanic Sport</v>
      </c>
      <c r="BB204" s="1" t="str">
        <f t="shared" si="61"/>
        <v>Moto Dealers</v>
      </c>
      <c r="BC204" s="1" t="str">
        <f t="shared" si="61"/>
        <v>Motonet</v>
      </c>
      <c r="BD204" s="1" t="str">
        <f t="shared" si="62"/>
        <v>Pierce AB</v>
      </c>
      <c r="BE204" s="1" t="str">
        <f t="shared" si="63"/>
        <v>Retail</v>
      </c>
      <c r="BF204" s="1" t="str">
        <f t="shared" si="64"/>
        <v>TREK</v>
      </c>
      <c r="BG204" t="s">
        <v>692</v>
      </c>
      <c r="BH204" t="str">
        <f t="shared" si="65"/>
        <v>https://fs.amplifi.io//file?id=90c028d7-aac7-4066-bba6-b4370eeb372f&amp;variant=thumb&amp;extension=png</v>
      </c>
      <c r="BI204" t="s">
        <v>692</v>
      </c>
    </row>
    <row r="205" spans="1:62" ht="17" x14ac:dyDescent="0.2">
      <c r="A205">
        <v>813</v>
      </c>
      <c r="B205" t="str">
        <f t="shared" si="66"/>
        <v>20045-00001</v>
      </c>
      <c r="C205" t="str">
        <f t="shared" si="66"/>
        <v>20045-00001</v>
      </c>
      <c r="D205" s="7" t="s">
        <v>693</v>
      </c>
      <c r="E205" s="6" t="s">
        <v>139</v>
      </c>
      <c r="F205" t="s">
        <v>8991</v>
      </c>
      <c r="G205" s="6" t="s">
        <v>705</v>
      </c>
      <c r="H205" t="s">
        <v>9036</v>
      </c>
      <c r="I205" s="6" t="s">
        <v>326</v>
      </c>
      <c r="J205" s="6" t="s">
        <v>5329</v>
      </c>
      <c r="K205" s="6" t="s">
        <v>5333</v>
      </c>
      <c r="L205" s="6" t="s">
        <v>8992</v>
      </c>
      <c r="M205" s="6" t="s">
        <v>5337</v>
      </c>
      <c r="N205" s="6" t="s">
        <v>5367</v>
      </c>
      <c r="Q205" s="6" t="s">
        <v>88</v>
      </c>
      <c r="R205" s="9" t="b">
        <v>1</v>
      </c>
      <c r="S205" s="9" t="b">
        <v>1</v>
      </c>
      <c r="T205" s="6" t="s">
        <v>693</v>
      </c>
      <c r="U205" s="6" t="s">
        <v>693</v>
      </c>
      <c r="V205" t="s">
        <v>5330</v>
      </c>
      <c r="W205" t="s">
        <v>5330</v>
      </c>
      <c r="X205" t="s">
        <v>5330</v>
      </c>
      <c r="Y205" t="s">
        <v>5330</v>
      </c>
      <c r="Z205" t="s">
        <v>5330</v>
      </c>
      <c r="AA205" t="s">
        <v>5330</v>
      </c>
      <c r="AB205" t="s">
        <v>5330</v>
      </c>
      <c r="AC205" t="s">
        <v>667</v>
      </c>
      <c r="AD205" t="s">
        <v>5330</v>
      </c>
      <c r="AE205" t="s">
        <v>5330</v>
      </c>
      <c r="AF205" t="s">
        <v>5330</v>
      </c>
      <c r="AG205" t="s">
        <v>5330</v>
      </c>
      <c r="AH205" t="s">
        <v>5330</v>
      </c>
      <c r="AI205" t="s">
        <v>5330</v>
      </c>
      <c r="AJ205" t="s">
        <v>5330</v>
      </c>
      <c r="AK205" s="10">
        <v>26</v>
      </c>
      <c r="AL205" s="10">
        <v>28</v>
      </c>
      <c r="AM205" s="6" t="s">
        <v>648</v>
      </c>
      <c r="AN205" s="6" t="s">
        <v>689</v>
      </c>
      <c r="AO205" s="6" t="s">
        <v>9282</v>
      </c>
      <c r="AP205" s="6" t="s">
        <v>9349</v>
      </c>
      <c r="AQ205" s="6" t="str">
        <f t="shared" si="53"/>
        <v>2W Distributor Bike, 2W Distributor - Moto, 2W Distributor, H2, International - Bike, International - Moto, International - AS, International, International - New, Mecanic Sport, Moto Dealers, Motonet, Pierce AB, Retail, TREK</v>
      </c>
      <c r="AR205" s="1" t="str">
        <f t="shared" si="54"/>
        <v>2W Distributor Bike</v>
      </c>
      <c r="AS205" s="1" t="str">
        <f t="shared" si="55"/>
        <v>2W Distributor - Moto</v>
      </c>
      <c r="AT205" s="1" t="str">
        <f t="shared" si="56"/>
        <v>2W Distributor</v>
      </c>
      <c r="AU205" s="1" t="str">
        <f t="shared" si="57"/>
        <v>H2</v>
      </c>
      <c r="AV205" s="1" t="str">
        <f t="shared" si="57"/>
        <v>International - Bike</v>
      </c>
      <c r="AW205" s="1" t="str">
        <f t="shared" si="58"/>
        <v>International - Moto</v>
      </c>
      <c r="AX205" s="1" t="str">
        <f t="shared" si="59"/>
        <v>International - AS</v>
      </c>
      <c r="AY205" s="1" t="str">
        <f t="shared" si="59"/>
        <v>International</v>
      </c>
      <c r="AZ205" s="1" t="str">
        <f t="shared" si="59"/>
        <v>International - New</v>
      </c>
      <c r="BA205" s="1" t="str">
        <f t="shared" si="60"/>
        <v>Mecanic Sport</v>
      </c>
      <c r="BB205" s="1" t="str">
        <f t="shared" si="61"/>
        <v>Moto Dealers</v>
      </c>
      <c r="BC205" s="1" t="str">
        <f t="shared" si="61"/>
        <v>Motonet</v>
      </c>
      <c r="BD205" s="1" t="str">
        <f t="shared" si="62"/>
        <v>Pierce AB</v>
      </c>
      <c r="BE205" s="1" t="str">
        <f t="shared" si="63"/>
        <v>Retail</v>
      </c>
      <c r="BF205" s="1" t="str">
        <f t="shared" si="64"/>
        <v>TREK</v>
      </c>
      <c r="BG205" t="s">
        <v>695</v>
      </c>
      <c r="BH205" t="str">
        <f t="shared" si="65"/>
        <v>https://fs.amplifi.io//file?id=6c075847-9cfc-43f3-aa15-63bb4bcf9f8c&amp;variant=thumb&amp;extension=png</v>
      </c>
      <c r="BI205" t="s">
        <v>695</v>
      </c>
    </row>
    <row r="206" spans="1:62" ht="17" x14ac:dyDescent="0.2">
      <c r="A206">
        <v>814</v>
      </c>
      <c r="B206" t="str">
        <f t="shared" si="66"/>
        <v>20045-00002</v>
      </c>
      <c r="C206" t="str">
        <f t="shared" si="66"/>
        <v>20045-00002</v>
      </c>
      <c r="D206" s="7" t="s">
        <v>8339</v>
      </c>
      <c r="E206" s="6" t="s">
        <v>139</v>
      </c>
      <c r="F206" t="s">
        <v>8991</v>
      </c>
      <c r="G206" s="6" t="s">
        <v>9004</v>
      </c>
      <c r="H206" t="s">
        <v>688</v>
      </c>
      <c r="I206" s="6" t="s">
        <v>326</v>
      </c>
      <c r="J206" s="6" t="s">
        <v>5329</v>
      </c>
      <c r="K206" s="6" t="s">
        <v>5340</v>
      </c>
      <c r="L206" s="6" t="s">
        <v>8994</v>
      </c>
      <c r="M206" s="6" t="s">
        <v>5337</v>
      </c>
      <c r="N206" s="6" t="s">
        <v>5367</v>
      </c>
      <c r="Q206" s="6" t="s">
        <v>88</v>
      </c>
      <c r="R206" s="9" t="b">
        <v>1</v>
      </c>
      <c r="S206" s="9" t="b">
        <v>0</v>
      </c>
      <c r="T206" s="6" t="s">
        <v>8339</v>
      </c>
      <c r="U206" s="6" t="s">
        <v>8339</v>
      </c>
      <c r="V206" t="s">
        <v>5330</v>
      </c>
      <c r="W206" t="s">
        <v>5330</v>
      </c>
      <c r="X206" t="s">
        <v>5330</v>
      </c>
      <c r="Y206" t="s">
        <v>5330</v>
      </c>
      <c r="Z206" t="s">
        <v>5330</v>
      </c>
      <c r="AA206" t="s">
        <v>5330</v>
      </c>
      <c r="AB206" t="s">
        <v>5330</v>
      </c>
      <c r="AC206" t="s">
        <v>667</v>
      </c>
      <c r="AD206" t="s">
        <v>5330</v>
      </c>
      <c r="AE206" t="s">
        <v>5330</v>
      </c>
      <c r="AF206" t="s">
        <v>5330</v>
      </c>
      <c r="AG206" t="s">
        <v>5330</v>
      </c>
      <c r="AH206" t="s">
        <v>5330</v>
      </c>
      <c r="AI206" t="s">
        <v>5330</v>
      </c>
      <c r="AJ206" t="s">
        <v>5330</v>
      </c>
      <c r="AK206" s="10">
        <v>26</v>
      </c>
      <c r="AL206" s="10">
        <v>28</v>
      </c>
      <c r="AM206" s="6" t="s">
        <v>648</v>
      </c>
      <c r="AN206" s="6" t="s">
        <v>689</v>
      </c>
      <c r="AO206" s="6" t="s">
        <v>9282</v>
      </c>
      <c r="AP206" s="6" t="s">
        <v>9349</v>
      </c>
      <c r="AQ206" s="6" t="str">
        <f t="shared" si="53"/>
        <v>2W Distributor Bike, 2W Distributor - Moto, 2W Distributor, H2, International - Bike, International - Moto, International - AS, International, International - New, Mecanic Sport, Moto Dealers, Motonet, Pierce AB, Retail, TREK</v>
      </c>
      <c r="AR206" s="1" t="str">
        <f t="shared" si="54"/>
        <v>2W Distributor Bike</v>
      </c>
      <c r="AS206" s="1" t="str">
        <f t="shared" si="55"/>
        <v>2W Distributor - Moto</v>
      </c>
      <c r="AT206" s="1" t="str">
        <f t="shared" si="56"/>
        <v>2W Distributor</v>
      </c>
      <c r="AU206" s="1" t="str">
        <f t="shared" si="57"/>
        <v>H2</v>
      </c>
      <c r="AV206" s="1" t="str">
        <f t="shared" si="57"/>
        <v>International - Bike</v>
      </c>
      <c r="AW206" s="1" t="str">
        <f t="shared" si="58"/>
        <v>International - Moto</v>
      </c>
      <c r="AX206" s="1" t="str">
        <f t="shared" si="59"/>
        <v>International - AS</v>
      </c>
      <c r="AY206" s="1" t="str">
        <f t="shared" si="59"/>
        <v>International</v>
      </c>
      <c r="AZ206" s="1" t="str">
        <f t="shared" si="59"/>
        <v>International - New</v>
      </c>
      <c r="BA206" s="1" t="str">
        <f t="shared" si="60"/>
        <v>Mecanic Sport</v>
      </c>
      <c r="BB206" s="1" t="str">
        <f t="shared" si="61"/>
        <v>Moto Dealers</v>
      </c>
      <c r="BC206" s="1" t="str">
        <f t="shared" si="61"/>
        <v>Motonet</v>
      </c>
      <c r="BD206" s="1" t="str">
        <f t="shared" si="62"/>
        <v>Pierce AB</v>
      </c>
      <c r="BE206" s="1" t="str">
        <f t="shared" si="63"/>
        <v>Retail</v>
      </c>
      <c r="BF206" s="1" t="str">
        <f t="shared" si="64"/>
        <v>TREK</v>
      </c>
      <c r="BG206" t="e">
        <v>#N/A</v>
      </c>
      <c r="BH206" t="e">
        <f t="shared" si="65"/>
        <v>#N/A</v>
      </c>
    </row>
    <row r="207" spans="1:62" ht="17" x14ac:dyDescent="0.2">
      <c r="A207">
        <v>815</v>
      </c>
      <c r="B207" t="str">
        <f t="shared" si="66"/>
        <v>20046-00001</v>
      </c>
      <c r="C207" t="str">
        <f t="shared" si="66"/>
        <v>20046-00001</v>
      </c>
      <c r="D207" s="7" t="s">
        <v>8340</v>
      </c>
      <c r="E207" s="6" t="s">
        <v>139</v>
      </c>
      <c r="F207" t="s">
        <v>8991</v>
      </c>
      <c r="G207" s="6" t="s">
        <v>9005</v>
      </c>
      <c r="H207" t="s">
        <v>9058</v>
      </c>
      <c r="I207" s="6" t="s">
        <v>326</v>
      </c>
      <c r="J207" s="6" t="s">
        <v>5329</v>
      </c>
      <c r="K207" s="6" t="s">
        <v>5340</v>
      </c>
      <c r="L207" s="6" t="s">
        <v>8994</v>
      </c>
      <c r="M207" s="6" t="s">
        <v>5337</v>
      </c>
      <c r="N207" s="6" t="s">
        <v>5376</v>
      </c>
      <c r="Q207" s="6" t="s">
        <v>9079</v>
      </c>
      <c r="R207" s="9" t="b">
        <v>1</v>
      </c>
      <c r="S207" s="9" t="b">
        <v>0</v>
      </c>
      <c r="T207" s="6" t="s">
        <v>8340</v>
      </c>
      <c r="U207" s="6" t="s">
        <v>8340</v>
      </c>
      <c r="V207" t="s">
        <v>5330</v>
      </c>
      <c r="W207" t="s">
        <v>5330</v>
      </c>
      <c r="X207" t="s">
        <v>5330</v>
      </c>
      <c r="Y207" t="s">
        <v>5330</v>
      </c>
      <c r="Z207" t="s">
        <v>5330</v>
      </c>
      <c r="AA207" t="s">
        <v>5330</v>
      </c>
      <c r="AB207" t="s">
        <v>5330</v>
      </c>
      <c r="AC207" t="s">
        <v>667</v>
      </c>
      <c r="AD207" t="s">
        <v>5330</v>
      </c>
      <c r="AE207" t="s">
        <v>5330</v>
      </c>
      <c r="AF207" t="s">
        <v>5330</v>
      </c>
      <c r="AG207" t="s">
        <v>5330</v>
      </c>
      <c r="AH207" t="s">
        <v>5330</v>
      </c>
      <c r="AI207" t="s">
        <v>5330</v>
      </c>
      <c r="AJ207" t="s">
        <v>5330</v>
      </c>
      <c r="AK207" s="10">
        <v>30</v>
      </c>
      <c r="AL207" s="10">
        <v>32</v>
      </c>
      <c r="AM207" s="6" t="s">
        <v>648</v>
      </c>
      <c r="AN207" s="6" t="s">
        <v>1649</v>
      </c>
      <c r="AO207" s="6" t="s">
        <v>9283</v>
      </c>
      <c r="AP207" s="6" t="s">
        <v>9350</v>
      </c>
      <c r="AQ207" s="6" t="str">
        <f t="shared" si="53"/>
        <v>2W Distributor Bike, 2W Distributor - Moto, 2W Distributor, H2, International - Bike, International - Moto, International - AS, International, International - New, Mecanic Sport, Moto Dealers, Motonet, Pierce AB, Retail, TREK</v>
      </c>
      <c r="AR207" s="1" t="str">
        <f t="shared" si="54"/>
        <v>2W Distributor Bike</v>
      </c>
      <c r="AS207" s="1" t="str">
        <f t="shared" si="55"/>
        <v>2W Distributor - Moto</v>
      </c>
      <c r="AT207" s="1" t="str">
        <f t="shared" si="56"/>
        <v>2W Distributor</v>
      </c>
      <c r="AU207" s="1" t="str">
        <f t="shared" si="57"/>
        <v>H2</v>
      </c>
      <c r="AV207" s="1" t="str">
        <f t="shared" si="57"/>
        <v>International - Bike</v>
      </c>
      <c r="AW207" s="1" t="str">
        <f t="shared" si="58"/>
        <v>International - Moto</v>
      </c>
      <c r="AX207" s="1" t="str">
        <f t="shared" si="59"/>
        <v>International - AS</v>
      </c>
      <c r="AY207" s="1" t="str">
        <f t="shared" si="59"/>
        <v>International</v>
      </c>
      <c r="AZ207" s="1" t="str">
        <f t="shared" si="59"/>
        <v>International - New</v>
      </c>
      <c r="BA207" s="1" t="str">
        <f t="shared" si="60"/>
        <v>Mecanic Sport</v>
      </c>
      <c r="BB207" s="1" t="str">
        <f t="shared" si="61"/>
        <v>Moto Dealers</v>
      </c>
      <c r="BC207" s="1" t="str">
        <f t="shared" si="61"/>
        <v>Motonet</v>
      </c>
      <c r="BD207" s="1" t="str">
        <f t="shared" si="62"/>
        <v>Pierce AB</v>
      </c>
      <c r="BE207" s="1" t="str">
        <f t="shared" si="63"/>
        <v>Retail</v>
      </c>
      <c r="BF207" s="1" t="str">
        <f t="shared" si="64"/>
        <v>TREK</v>
      </c>
      <c r="BG207" t="e">
        <v>#N/A</v>
      </c>
      <c r="BH207" t="e">
        <f t="shared" si="65"/>
        <v>#N/A</v>
      </c>
    </row>
    <row r="208" spans="1:62" ht="17" x14ac:dyDescent="0.2">
      <c r="A208">
        <v>816</v>
      </c>
      <c r="B208" t="str">
        <f t="shared" si="66"/>
        <v>20047-00000</v>
      </c>
      <c r="C208" t="str">
        <f t="shared" si="66"/>
        <v>20047-00000</v>
      </c>
      <c r="D208" s="7" t="s">
        <v>696</v>
      </c>
      <c r="E208" s="6" t="s">
        <v>139</v>
      </c>
      <c r="F208" t="s">
        <v>8991</v>
      </c>
      <c r="G208" s="6" t="s">
        <v>353</v>
      </c>
      <c r="H208" t="s">
        <v>697</v>
      </c>
      <c r="I208" s="6" t="s">
        <v>326</v>
      </c>
      <c r="J208" s="6" t="s">
        <v>5329</v>
      </c>
      <c r="K208" s="6" t="s">
        <v>5333</v>
      </c>
      <c r="L208" s="6" t="s">
        <v>8992</v>
      </c>
      <c r="M208" s="6" t="s">
        <v>5337</v>
      </c>
      <c r="N208" s="6" t="s">
        <v>5366</v>
      </c>
      <c r="Q208" s="6" t="s">
        <v>88</v>
      </c>
      <c r="R208" s="9" t="b">
        <v>1</v>
      </c>
      <c r="S208" s="9" t="b">
        <v>1</v>
      </c>
      <c r="T208" s="6" t="s">
        <v>696</v>
      </c>
      <c r="U208" s="6" t="s">
        <v>696</v>
      </c>
      <c r="V208" t="s">
        <v>5330</v>
      </c>
      <c r="W208" t="s">
        <v>5330</v>
      </c>
      <c r="X208" t="s">
        <v>5330</v>
      </c>
      <c r="Y208" t="s">
        <v>5330</v>
      </c>
      <c r="Z208" t="s">
        <v>5330</v>
      </c>
      <c r="AA208" t="s">
        <v>5330</v>
      </c>
      <c r="AB208" t="s">
        <v>5330</v>
      </c>
      <c r="AC208" t="s">
        <v>667</v>
      </c>
      <c r="AD208" t="s">
        <v>5330</v>
      </c>
      <c r="AE208" t="s">
        <v>5330</v>
      </c>
      <c r="AF208" t="s">
        <v>5330</v>
      </c>
      <c r="AG208" t="s">
        <v>5330</v>
      </c>
      <c r="AH208" t="s">
        <v>5330</v>
      </c>
      <c r="AI208" t="s">
        <v>5330</v>
      </c>
      <c r="AJ208" t="s">
        <v>5330</v>
      </c>
      <c r="AK208" s="10">
        <v>22</v>
      </c>
      <c r="AL208" s="10">
        <v>24</v>
      </c>
      <c r="AM208" s="6" t="s">
        <v>648</v>
      </c>
      <c r="AN208" s="6" t="s">
        <v>689</v>
      </c>
      <c r="AO208" s="6" t="s">
        <v>9284</v>
      </c>
      <c r="AP208" s="6" t="s">
        <v>9348</v>
      </c>
      <c r="AQ208" s="6" t="str">
        <f t="shared" si="53"/>
        <v>2W Distributor Bike, 2W Distributor - Moto, 2W Distributor, H2, International - Bike, International - Moto, International - AS, International, International - New, Mecanic Sport, Moto Dealers, Motonet, Pierce AB, Retail, TREK</v>
      </c>
      <c r="AR208" s="1" t="str">
        <f t="shared" si="54"/>
        <v>2W Distributor Bike</v>
      </c>
      <c r="AS208" s="1" t="str">
        <f t="shared" si="55"/>
        <v>2W Distributor - Moto</v>
      </c>
      <c r="AT208" s="1" t="str">
        <f t="shared" si="56"/>
        <v>2W Distributor</v>
      </c>
      <c r="AU208" s="1" t="str">
        <f t="shared" si="57"/>
        <v>H2</v>
      </c>
      <c r="AV208" s="1" t="str">
        <f t="shared" si="57"/>
        <v>International - Bike</v>
      </c>
      <c r="AW208" s="1" t="str">
        <f t="shared" si="58"/>
        <v>International - Moto</v>
      </c>
      <c r="AX208" s="1" t="str">
        <f t="shared" si="59"/>
        <v>International - AS</v>
      </c>
      <c r="AY208" s="1" t="str">
        <f t="shared" si="59"/>
        <v>International</v>
      </c>
      <c r="AZ208" s="1" t="str">
        <f t="shared" si="59"/>
        <v>International - New</v>
      </c>
      <c r="BA208" s="1" t="str">
        <f t="shared" si="60"/>
        <v>Mecanic Sport</v>
      </c>
      <c r="BB208" s="1" t="str">
        <f t="shared" si="61"/>
        <v>Moto Dealers</v>
      </c>
      <c r="BC208" s="1" t="str">
        <f t="shared" si="61"/>
        <v>Motonet</v>
      </c>
      <c r="BD208" s="1" t="str">
        <f t="shared" si="62"/>
        <v>Pierce AB</v>
      </c>
      <c r="BE208" s="1" t="str">
        <f t="shared" si="63"/>
        <v>Retail</v>
      </c>
      <c r="BF208" s="1" t="str">
        <f t="shared" si="64"/>
        <v>TREK</v>
      </c>
      <c r="BG208" t="s">
        <v>5508</v>
      </c>
      <c r="BH208" t="str">
        <f t="shared" si="65"/>
        <v>https://fs.amplifi.io//file?id=541c5753-6a4b-49be-807c-844219a04a8a&amp;variant=thumb&amp;extension=png</v>
      </c>
      <c r="BI208" t="s">
        <v>5508</v>
      </c>
    </row>
    <row r="209" spans="1:62" ht="17" x14ac:dyDescent="0.2">
      <c r="A209">
        <v>817</v>
      </c>
      <c r="B209" t="str">
        <f t="shared" si="66"/>
        <v>20047-00001</v>
      </c>
      <c r="C209" t="str">
        <f t="shared" si="66"/>
        <v>20047-00001</v>
      </c>
      <c r="D209" s="7" t="s">
        <v>701</v>
      </c>
      <c r="E209" s="6" t="s">
        <v>139</v>
      </c>
      <c r="F209" t="s">
        <v>8991</v>
      </c>
      <c r="G209" s="6" t="s">
        <v>353</v>
      </c>
      <c r="H209" t="s">
        <v>697</v>
      </c>
      <c r="I209" s="6" t="s">
        <v>326</v>
      </c>
      <c r="J209" s="6" t="s">
        <v>5329</v>
      </c>
      <c r="K209" s="6" t="s">
        <v>5333</v>
      </c>
      <c r="L209" s="6" t="s">
        <v>8992</v>
      </c>
      <c r="M209" s="6" t="s">
        <v>5337</v>
      </c>
      <c r="N209" s="6" t="s">
        <v>5366</v>
      </c>
      <c r="Q209" s="6" t="s">
        <v>458</v>
      </c>
      <c r="R209" s="9" t="b">
        <v>1</v>
      </c>
      <c r="S209" s="9" t="b">
        <v>1</v>
      </c>
      <c r="T209" s="6" t="s">
        <v>701</v>
      </c>
      <c r="U209" s="6" t="s">
        <v>701</v>
      </c>
      <c r="V209" t="s">
        <v>5330</v>
      </c>
      <c r="W209" t="s">
        <v>5330</v>
      </c>
      <c r="X209" t="s">
        <v>5330</v>
      </c>
      <c r="Y209" t="s">
        <v>5330</v>
      </c>
      <c r="Z209" t="s">
        <v>5330</v>
      </c>
      <c r="AA209" t="s">
        <v>5330</v>
      </c>
      <c r="AB209" t="s">
        <v>5330</v>
      </c>
      <c r="AC209" t="s">
        <v>667</v>
      </c>
      <c r="AD209" t="s">
        <v>5330</v>
      </c>
      <c r="AE209" t="s">
        <v>5330</v>
      </c>
      <c r="AF209" t="s">
        <v>5330</v>
      </c>
      <c r="AG209" t="s">
        <v>5330</v>
      </c>
      <c r="AH209" t="s">
        <v>5330</v>
      </c>
      <c r="AI209" t="s">
        <v>5330</v>
      </c>
      <c r="AJ209" t="s">
        <v>5330</v>
      </c>
      <c r="AK209" s="10">
        <v>22</v>
      </c>
      <c r="AL209" s="10">
        <v>24</v>
      </c>
      <c r="AM209" s="6" t="s">
        <v>648</v>
      </c>
      <c r="AN209" s="6" t="s">
        <v>689</v>
      </c>
      <c r="AO209" s="6" t="s">
        <v>9284</v>
      </c>
      <c r="AP209" s="6" t="s">
        <v>9348</v>
      </c>
      <c r="AQ209" s="6" t="str">
        <f t="shared" si="53"/>
        <v>2W Distributor Bike, 2W Distributor - Moto, 2W Distributor, H2, International - Bike, International - Moto, International - AS, International, International - New, Mecanic Sport, Moto Dealers, Motonet, Pierce AB, Retail, TREK</v>
      </c>
      <c r="AR209" s="1" t="str">
        <f t="shared" si="54"/>
        <v>2W Distributor Bike</v>
      </c>
      <c r="AS209" s="1" t="str">
        <f t="shared" si="55"/>
        <v>2W Distributor - Moto</v>
      </c>
      <c r="AT209" s="1" t="str">
        <f t="shared" si="56"/>
        <v>2W Distributor</v>
      </c>
      <c r="AU209" s="1" t="str">
        <f t="shared" si="57"/>
        <v>H2</v>
      </c>
      <c r="AV209" s="1" t="str">
        <f t="shared" si="57"/>
        <v>International - Bike</v>
      </c>
      <c r="AW209" s="1" t="str">
        <f t="shared" si="58"/>
        <v>International - Moto</v>
      </c>
      <c r="AX209" s="1" t="str">
        <f t="shared" si="59"/>
        <v>International - AS</v>
      </c>
      <c r="AY209" s="1" t="str">
        <f t="shared" si="59"/>
        <v>International</v>
      </c>
      <c r="AZ209" s="1" t="str">
        <f t="shared" si="59"/>
        <v>International - New</v>
      </c>
      <c r="BA209" s="1" t="str">
        <f t="shared" si="60"/>
        <v>Mecanic Sport</v>
      </c>
      <c r="BB209" s="1" t="str">
        <f t="shared" si="61"/>
        <v>Moto Dealers</v>
      </c>
      <c r="BC209" s="1" t="str">
        <f t="shared" si="61"/>
        <v>Motonet</v>
      </c>
      <c r="BD209" s="1" t="str">
        <f t="shared" si="62"/>
        <v>Pierce AB</v>
      </c>
      <c r="BE209" s="1" t="str">
        <f t="shared" si="63"/>
        <v>Retail</v>
      </c>
      <c r="BF209" s="1" t="str">
        <f t="shared" si="64"/>
        <v>TREK</v>
      </c>
      <c r="BG209" t="s">
        <v>5509</v>
      </c>
      <c r="BH209" t="str">
        <f t="shared" si="65"/>
        <v>https://fs.amplifi.io//file?id=6f3344b4-670d-4582-9877-d214d22175b6&amp;variant=thumb&amp;extension=png</v>
      </c>
      <c r="BI209" t="s">
        <v>6152</v>
      </c>
      <c r="BJ209" t="s">
        <v>5509</v>
      </c>
    </row>
    <row r="210" spans="1:62" ht="17" x14ac:dyDescent="0.2">
      <c r="A210">
        <v>818</v>
      </c>
      <c r="B210" t="str">
        <f t="shared" si="66"/>
        <v>20047-00002</v>
      </c>
      <c r="C210" t="str">
        <f t="shared" si="66"/>
        <v>20047-00002</v>
      </c>
      <c r="D210" s="7" t="s">
        <v>702</v>
      </c>
      <c r="E210" s="6" t="s">
        <v>139</v>
      </c>
      <c r="F210" t="s">
        <v>8991</v>
      </c>
      <c r="G210" s="6" t="s">
        <v>353</v>
      </c>
      <c r="H210" t="s">
        <v>697</v>
      </c>
      <c r="I210" s="6" t="s">
        <v>326</v>
      </c>
      <c r="J210" s="6" t="s">
        <v>5329</v>
      </c>
      <c r="K210" s="6" t="s">
        <v>5333</v>
      </c>
      <c r="L210" s="6" t="s">
        <v>8992</v>
      </c>
      <c r="M210" s="6" t="s">
        <v>5337</v>
      </c>
      <c r="N210" s="6" t="s">
        <v>5366</v>
      </c>
      <c r="Q210" s="6" t="s">
        <v>377</v>
      </c>
      <c r="R210" s="9" t="b">
        <v>1</v>
      </c>
      <c r="S210" s="9" t="b">
        <v>1</v>
      </c>
      <c r="T210" s="6" t="s">
        <v>702</v>
      </c>
      <c r="U210" s="6" t="s">
        <v>702</v>
      </c>
      <c r="V210" t="s">
        <v>5330</v>
      </c>
      <c r="W210" t="s">
        <v>5330</v>
      </c>
      <c r="X210" t="s">
        <v>5330</v>
      </c>
      <c r="Y210" t="s">
        <v>5330</v>
      </c>
      <c r="Z210" t="s">
        <v>5330</v>
      </c>
      <c r="AA210" t="s">
        <v>5330</v>
      </c>
      <c r="AB210" t="s">
        <v>5330</v>
      </c>
      <c r="AC210" t="s">
        <v>667</v>
      </c>
      <c r="AD210" t="s">
        <v>5330</v>
      </c>
      <c r="AE210" t="s">
        <v>5330</v>
      </c>
      <c r="AF210" t="s">
        <v>5330</v>
      </c>
      <c r="AG210" t="s">
        <v>5330</v>
      </c>
      <c r="AH210" t="s">
        <v>5330</v>
      </c>
      <c r="AI210" t="s">
        <v>5330</v>
      </c>
      <c r="AJ210" t="s">
        <v>5330</v>
      </c>
      <c r="AK210" s="10">
        <v>22</v>
      </c>
      <c r="AL210" s="10">
        <v>24</v>
      </c>
      <c r="AM210" s="6" t="s">
        <v>648</v>
      </c>
      <c r="AN210" s="6" t="s">
        <v>689</v>
      </c>
      <c r="AO210" s="6" t="s">
        <v>9284</v>
      </c>
      <c r="AP210" s="6" t="s">
        <v>9348</v>
      </c>
      <c r="AQ210" s="6" t="str">
        <f t="shared" si="53"/>
        <v>2W Distributor Bike, 2W Distributor - Moto, 2W Distributor, H2, International - Bike, International - Moto, International - AS, International, International - New, Mecanic Sport, Moto Dealers, Motonet, Pierce AB, Retail, TREK</v>
      </c>
      <c r="AR210" s="1" t="str">
        <f t="shared" si="54"/>
        <v>2W Distributor Bike</v>
      </c>
      <c r="AS210" s="1" t="str">
        <f t="shared" si="55"/>
        <v>2W Distributor - Moto</v>
      </c>
      <c r="AT210" s="1" t="str">
        <f t="shared" si="56"/>
        <v>2W Distributor</v>
      </c>
      <c r="AU210" s="1" t="str">
        <f t="shared" si="57"/>
        <v>H2</v>
      </c>
      <c r="AV210" s="1" t="str">
        <f t="shared" si="57"/>
        <v>International - Bike</v>
      </c>
      <c r="AW210" s="1" t="str">
        <f t="shared" si="58"/>
        <v>International - Moto</v>
      </c>
      <c r="AX210" s="1" t="str">
        <f t="shared" si="59"/>
        <v>International - AS</v>
      </c>
      <c r="AY210" s="1" t="str">
        <f t="shared" si="59"/>
        <v>International</v>
      </c>
      <c r="AZ210" s="1" t="str">
        <f t="shared" si="59"/>
        <v>International - New</v>
      </c>
      <c r="BA210" s="1" t="str">
        <f t="shared" si="60"/>
        <v>Mecanic Sport</v>
      </c>
      <c r="BB210" s="1" t="str">
        <f t="shared" si="61"/>
        <v>Moto Dealers</v>
      </c>
      <c r="BC210" s="1" t="str">
        <f t="shared" si="61"/>
        <v>Motonet</v>
      </c>
      <c r="BD210" s="1" t="str">
        <f t="shared" si="62"/>
        <v>Pierce AB</v>
      </c>
      <c r="BE210" s="1" t="str">
        <f t="shared" si="63"/>
        <v>Retail</v>
      </c>
      <c r="BF210" s="1" t="str">
        <f t="shared" si="64"/>
        <v>TREK</v>
      </c>
      <c r="BG210" t="s">
        <v>703</v>
      </c>
      <c r="BH210" t="str">
        <f t="shared" si="65"/>
        <v>https://fs.amplifi.io//file?id=2cfab082-346b-429c-b6b6-4ea1f4575b7c&amp;variant=thumb&amp;extension=png</v>
      </c>
      <c r="BI210" t="s">
        <v>703</v>
      </c>
      <c r="BJ210" t="s">
        <v>6153</v>
      </c>
    </row>
    <row r="211" spans="1:62" ht="17" x14ac:dyDescent="0.2">
      <c r="A211">
        <v>819</v>
      </c>
      <c r="B211" t="str">
        <f t="shared" si="66"/>
        <v>20047-00004</v>
      </c>
      <c r="C211" t="str">
        <f t="shared" si="66"/>
        <v>20047-00004</v>
      </c>
      <c r="D211" s="7" t="s">
        <v>704</v>
      </c>
      <c r="E211" s="6" t="s">
        <v>139</v>
      </c>
      <c r="F211" t="s">
        <v>8991</v>
      </c>
      <c r="G211" s="6" t="s">
        <v>705</v>
      </c>
      <c r="H211" t="s">
        <v>697</v>
      </c>
      <c r="I211" s="6" t="s">
        <v>326</v>
      </c>
      <c r="J211" s="6" t="s">
        <v>5329</v>
      </c>
      <c r="K211" s="6" t="s">
        <v>5333</v>
      </c>
      <c r="L211" s="6" t="s">
        <v>8992</v>
      </c>
      <c r="M211" s="6" t="s">
        <v>5337</v>
      </c>
      <c r="N211" s="6" t="s">
        <v>5366</v>
      </c>
      <c r="Q211" s="6" t="s">
        <v>88</v>
      </c>
      <c r="R211" s="9" t="b">
        <v>1</v>
      </c>
      <c r="S211" s="9" t="b">
        <v>1</v>
      </c>
      <c r="T211" s="6" t="s">
        <v>704</v>
      </c>
      <c r="U211" s="6" t="s">
        <v>704</v>
      </c>
      <c r="V211" t="s">
        <v>5330</v>
      </c>
      <c r="W211" t="s">
        <v>5330</v>
      </c>
      <c r="X211" t="s">
        <v>5330</v>
      </c>
      <c r="Y211" t="s">
        <v>5330</v>
      </c>
      <c r="Z211" t="s">
        <v>5330</v>
      </c>
      <c r="AA211" t="s">
        <v>5330</v>
      </c>
      <c r="AB211" t="s">
        <v>5330</v>
      </c>
      <c r="AC211" t="s">
        <v>667</v>
      </c>
      <c r="AD211" t="s">
        <v>5330</v>
      </c>
      <c r="AE211" t="s">
        <v>5330</v>
      </c>
      <c r="AF211" t="s">
        <v>5330</v>
      </c>
      <c r="AG211" t="s">
        <v>5330</v>
      </c>
      <c r="AH211" t="s">
        <v>5330</v>
      </c>
      <c r="AI211" t="s">
        <v>5330</v>
      </c>
      <c r="AJ211" t="s">
        <v>5330</v>
      </c>
      <c r="AK211" s="10">
        <v>24</v>
      </c>
      <c r="AL211" s="10">
        <v>26</v>
      </c>
      <c r="AM211" s="6" t="s">
        <v>648</v>
      </c>
      <c r="AN211" s="6" t="s">
        <v>689</v>
      </c>
      <c r="AO211" s="6" t="s">
        <v>9284</v>
      </c>
      <c r="AP211" s="6" t="s">
        <v>9348</v>
      </c>
      <c r="AQ211" s="6" t="str">
        <f t="shared" si="53"/>
        <v>2W Distributor Bike, 2W Distributor - Moto, 2W Distributor, H2, International - Bike, International - Moto, International - AS, International, International - New, Mecanic Sport, Moto Dealers, Motonet, Pierce AB, Retail, TREK</v>
      </c>
      <c r="AR211" s="1" t="str">
        <f t="shared" si="54"/>
        <v>2W Distributor Bike</v>
      </c>
      <c r="AS211" s="1" t="str">
        <f t="shared" si="55"/>
        <v>2W Distributor - Moto</v>
      </c>
      <c r="AT211" s="1" t="str">
        <f t="shared" si="56"/>
        <v>2W Distributor</v>
      </c>
      <c r="AU211" s="1" t="str">
        <f t="shared" si="57"/>
        <v>H2</v>
      </c>
      <c r="AV211" s="1" t="str">
        <f t="shared" si="57"/>
        <v>International - Bike</v>
      </c>
      <c r="AW211" s="1" t="str">
        <f t="shared" si="58"/>
        <v>International - Moto</v>
      </c>
      <c r="AX211" s="1" t="str">
        <f t="shared" si="59"/>
        <v>International - AS</v>
      </c>
      <c r="AY211" s="1" t="str">
        <f t="shared" si="59"/>
        <v>International</v>
      </c>
      <c r="AZ211" s="1" t="str">
        <f t="shared" si="59"/>
        <v>International - New</v>
      </c>
      <c r="BA211" s="1" t="str">
        <f t="shared" si="60"/>
        <v>Mecanic Sport</v>
      </c>
      <c r="BB211" s="1" t="str">
        <f t="shared" si="61"/>
        <v>Moto Dealers</v>
      </c>
      <c r="BC211" s="1" t="str">
        <f t="shared" si="61"/>
        <v>Motonet</v>
      </c>
      <c r="BD211" s="1" t="str">
        <f t="shared" si="62"/>
        <v>Pierce AB</v>
      </c>
      <c r="BE211" s="1" t="str">
        <f t="shared" si="63"/>
        <v>Retail</v>
      </c>
      <c r="BF211" s="1" t="str">
        <f t="shared" si="64"/>
        <v>TREK</v>
      </c>
      <c r="BG211" t="s">
        <v>706</v>
      </c>
      <c r="BH211" t="str">
        <f t="shared" si="65"/>
        <v>https://fs.amplifi.io//file?id=d9ad4036-8682-4065-a46b-34f03e75a00b&amp;variant=thumb&amp;extension=png</v>
      </c>
      <c r="BI211" t="s">
        <v>706</v>
      </c>
    </row>
    <row r="212" spans="1:62" ht="17" x14ac:dyDescent="0.2">
      <c r="A212">
        <v>820</v>
      </c>
      <c r="B212" t="str">
        <f t="shared" si="66"/>
        <v>20047-00005</v>
      </c>
      <c r="C212" t="str">
        <f t="shared" si="66"/>
        <v>20047-00005</v>
      </c>
      <c r="D212" s="7" t="s">
        <v>1611</v>
      </c>
      <c r="E212" s="6" t="s">
        <v>139</v>
      </c>
      <c r="F212" t="s">
        <v>8991</v>
      </c>
      <c r="G212" s="6" t="s">
        <v>1515</v>
      </c>
      <c r="H212" t="s">
        <v>697</v>
      </c>
      <c r="I212" s="6" t="s">
        <v>326</v>
      </c>
      <c r="J212" s="6" t="s">
        <v>5329</v>
      </c>
      <c r="K212" s="6" t="s">
        <v>5333</v>
      </c>
      <c r="L212" s="6" t="s">
        <v>8992</v>
      </c>
      <c r="M212" s="6" t="s">
        <v>5337</v>
      </c>
      <c r="N212" s="6" t="s">
        <v>5366</v>
      </c>
      <c r="Q212" s="6" t="s">
        <v>219</v>
      </c>
      <c r="R212" s="9" t="b">
        <v>1</v>
      </c>
      <c r="S212" s="9" t="b">
        <v>0</v>
      </c>
      <c r="T212" s="6" t="s">
        <v>1611</v>
      </c>
      <c r="U212" s="6" t="s">
        <v>1611</v>
      </c>
      <c r="V212" t="s">
        <v>5330</v>
      </c>
      <c r="W212" t="s">
        <v>5330</v>
      </c>
      <c r="X212" t="s">
        <v>5330</v>
      </c>
      <c r="Y212" t="s">
        <v>5330</v>
      </c>
      <c r="Z212" t="s">
        <v>5330</v>
      </c>
      <c r="AA212" t="s">
        <v>5330</v>
      </c>
      <c r="AB212" t="s">
        <v>5330</v>
      </c>
      <c r="AC212" t="s">
        <v>667</v>
      </c>
      <c r="AD212" t="s">
        <v>5330</v>
      </c>
      <c r="AE212" t="s">
        <v>5330</v>
      </c>
      <c r="AF212" t="s">
        <v>5330</v>
      </c>
      <c r="AG212" t="s">
        <v>5330</v>
      </c>
      <c r="AH212" t="s">
        <v>5330</v>
      </c>
      <c r="AI212" t="s">
        <v>5330</v>
      </c>
      <c r="AJ212" t="s">
        <v>5330</v>
      </c>
      <c r="AK212" s="10">
        <v>26</v>
      </c>
      <c r="AL212" s="10">
        <v>28</v>
      </c>
      <c r="AM212" s="6" t="s">
        <v>648</v>
      </c>
      <c r="AN212" s="6" t="s">
        <v>689</v>
      </c>
      <c r="AO212" s="6" t="s">
        <v>9284</v>
      </c>
      <c r="AP212" s="6" t="s">
        <v>9348</v>
      </c>
      <c r="AQ212" s="6" t="str">
        <f t="shared" si="53"/>
        <v>2W Distributor Bike, 2W Distributor - Moto, 2W Distributor, H2, International - Bike, International - Moto, International - AS, International, International - New, Mecanic Sport, Moto Dealers, Motonet, Pierce AB, Retail, TREK</v>
      </c>
      <c r="AR212" s="1" t="str">
        <f t="shared" si="54"/>
        <v>2W Distributor Bike</v>
      </c>
      <c r="AS212" s="1" t="str">
        <f t="shared" si="55"/>
        <v>2W Distributor - Moto</v>
      </c>
      <c r="AT212" s="1" t="str">
        <f t="shared" si="56"/>
        <v>2W Distributor</v>
      </c>
      <c r="AU212" s="1" t="str">
        <f t="shared" si="57"/>
        <v>H2</v>
      </c>
      <c r="AV212" s="1" t="str">
        <f t="shared" si="57"/>
        <v>International - Bike</v>
      </c>
      <c r="AW212" s="1" t="str">
        <f t="shared" si="58"/>
        <v>International - Moto</v>
      </c>
      <c r="AX212" s="1" t="str">
        <f t="shared" si="59"/>
        <v>International - AS</v>
      </c>
      <c r="AY212" s="1" t="str">
        <f t="shared" si="59"/>
        <v>International</v>
      </c>
      <c r="AZ212" s="1" t="str">
        <f t="shared" si="59"/>
        <v>International - New</v>
      </c>
      <c r="BA212" s="1" t="str">
        <f t="shared" si="60"/>
        <v>Mecanic Sport</v>
      </c>
      <c r="BB212" s="1" t="str">
        <f t="shared" si="61"/>
        <v>Moto Dealers</v>
      </c>
      <c r="BC212" s="1" t="str">
        <f t="shared" si="61"/>
        <v>Motonet</v>
      </c>
      <c r="BD212" s="1" t="str">
        <f t="shared" si="62"/>
        <v>Pierce AB</v>
      </c>
      <c r="BE212" s="1" t="str">
        <f t="shared" si="63"/>
        <v>Retail</v>
      </c>
      <c r="BF212" s="1" t="str">
        <f t="shared" si="64"/>
        <v>TREK</v>
      </c>
      <c r="BG212" t="s">
        <v>5563</v>
      </c>
      <c r="BH212" t="str">
        <f t="shared" si="65"/>
        <v>https://fs.amplifi.io//file?id=34e0ede5-ccff-4b64-ac1d-d6c509a0bee6&amp;variant=thumb&amp;extension=png</v>
      </c>
      <c r="BI212" t="s">
        <v>6335</v>
      </c>
      <c r="BJ212" t="s">
        <v>5563</v>
      </c>
    </row>
    <row r="213" spans="1:62" ht="17" x14ac:dyDescent="0.2">
      <c r="A213">
        <v>821</v>
      </c>
      <c r="B213" t="str">
        <f t="shared" si="66"/>
        <v>20047-00006</v>
      </c>
      <c r="C213" t="str">
        <f t="shared" si="66"/>
        <v>20047-00006</v>
      </c>
      <c r="D213" s="7" t="s">
        <v>1612</v>
      </c>
      <c r="E213" s="6" t="s">
        <v>139</v>
      </c>
      <c r="F213" t="s">
        <v>8991</v>
      </c>
      <c r="G213" s="6" t="s">
        <v>1523</v>
      </c>
      <c r="H213" t="s">
        <v>697</v>
      </c>
      <c r="I213" s="6" t="s">
        <v>326</v>
      </c>
      <c r="J213" s="6" t="s">
        <v>5329</v>
      </c>
      <c r="K213" s="6" t="s">
        <v>5333</v>
      </c>
      <c r="L213" s="6" t="s">
        <v>8992</v>
      </c>
      <c r="M213" s="6" t="s">
        <v>5337</v>
      </c>
      <c r="N213" s="6" t="s">
        <v>5366</v>
      </c>
      <c r="Q213" s="6" t="s">
        <v>674</v>
      </c>
      <c r="R213" s="9" t="b">
        <v>1</v>
      </c>
      <c r="S213" s="9" t="b">
        <v>0</v>
      </c>
      <c r="T213" s="6" t="s">
        <v>1612</v>
      </c>
      <c r="U213" s="6" t="s">
        <v>1612</v>
      </c>
      <c r="V213" t="s">
        <v>5330</v>
      </c>
      <c r="W213" t="s">
        <v>5330</v>
      </c>
      <c r="X213" t="s">
        <v>5330</v>
      </c>
      <c r="Y213" t="s">
        <v>5330</v>
      </c>
      <c r="Z213" t="s">
        <v>5330</v>
      </c>
      <c r="AA213" t="s">
        <v>5330</v>
      </c>
      <c r="AB213" t="s">
        <v>5330</v>
      </c>
      <c r="AC213" t="s">
        <v>667</v>
      </c>
      <c r="AD213" t="s">
        <v>5330</v>
      </c>
      <c r="AE213" t="s">
        <v>5330</v>
      </c>
      <c r="AF213" t="s">
        <v>5330</v>
      </c>
      <c r="AG213" t="s">
        <v>5330</v>
      </c>
      <c r="AH213" t="s">
        <v>5330</v>
      </c>
      <c r="AI213" t="s">
        <v>5330</v>
      </c>
      <c r="AJ213" t="s">
        <v>5330</v>
      </c>
      <c r="AK213" s="10">
        <v>24</v>
      </c>
      <c r="AL213" s="10">
        <v>26</v>
      </c>
      <c r="AM213" s="6" t="s">
        <v>648</v>
      </c>
      <c r="AN213" s="6" t="s">
        <v>689</v>
      </c>
      <c r="AO213" s="6" t="s">
        <v>9284</v>
      </c>
      <c r="AP213" s="6" t="s">
        <v>9348</v>
      </c>
      <c r="AQ213" s="6" t="str">
        <f t="shared" si="53"/>
        <v>2W Distributor Bike, 2W Distributor - Moto, 2W Distributor, H2, International - Bike, International - Moto, International - AS, International, International - New, Mecanic Sport, Moto Dealers, Motonet, Pierce AB, Retail, TREK</v>
      </c>
      <c r="AR213" s="1" t="str">
        <f t="shared" si="54"/>
        <v>2W Distributor Bike</v>
      </c>
      <c r="AS213" s="1" t="str">
        <f t="shared" si="55"/>
        <v>2W Distributor - Moto</v>
      </c>
      <c r="AT213" s="1" t="str">
        <f t="shared" si="56"/>
        <v>2W Distributor</v>
      </c>
      <c r="AU213" s="1" t="str">
        <f t="shared" si="57"/>
        <v>H2</v>
      </c>
      <c r="AV213" s="1" t="str">
        <f t="shared" si="57"/>
        <v>International - Bike</v>
      </c>
      <c r="AW213" s="1" t="str">
        <f t="shared" si="58"/>
        <v>International - Moto</v>
      </c>
      <c r="AX213" s="1" t="str">
        <f t="shared" si="59"/>
        <v>International - AS</v>
      </c>
      <c r="AY213" s="1" t="str">
        <f t="shared" si="59"/>
        <v>International</v>
      </c>
      <c r="AZ213" s="1" t="str">
        <f t="shared" si="59"/>
        <v>International - New</v>
      </c>
      <c r="BA213" s="1" t="str">
        <f t="shared" si="60"/>
        <v>Mecanic Sport</v>
      </c>
      <c r="BB213" s="1" t="str">
        <f t="shared" si="61"/>
        <v>Moto Dealers</v>
      </c>
      <c r="BC213" s="1" t="str">
        <f t="shared" si="61"/>
        <v>Motonet</v>
      </c>
      <c r="BD213" s="1" t="str">
        <f t="shared" si="62"/>
        <v>Pierce AB</v>
      </c>
      <c r="BE213" s="1" t="str">
        <f t="shared" si="63"/>
        <v>Retail</v>
      </c>
      <c r="BF213" s="1" t="str">
        <f t="shared" si="64"/>
        <v>TREK</v>
      </c>
      <c r="BG213" t="s">
        <v>1613</v>
      </c>
      <c r="BH213" t="str">
        <f t="shared" si="65"/>
        <v>https://fs.amplifi.io//file?id=0d999b1f-b076-4f91-adc0-4d22292d6b00&amp;variant=thumb&amp;extension=png</v>
      </c>
      <c r="BI213" t="s">
        <v>1613</v>
      </c>
      <c r="BJ213" t="s">
        <v>6336</v>
      </c>
    </row>
    <row r="214" spans="1:62" ht="17" x14ac:dyDescent="0.2">
      <c r="A214">
        <v>822</v>
      </c>
      <c r="B214" t="str">
        <f t="shared" si="66"/>
        <v>20047-00007</v>
      </c>
      <c r="C214" t="str">
        <f t="shared" si="66"/>
        <v>20047-00007</v>
      </c>
      <c r="D214" s="7" t="s">
        <v>8341</v>
      </c>
      <c r="E214" s="6" t="s">
        <v>139</v>
      </c>
      <c r="F214" t="s">
        <v>8991</v>
      </c>
      <c r="G214" s="6" t="s">
        <v>8999</v>
      </c>
      <c r="H214" t="s">
        <v>697</v>
      </c>
      <c r="I214" s="6" t="s">
        <v>326</v>
      </c>
      <c r="J214" s="6" t="s">
        <v>5329</v>
      </c>
      <c r="K214" s="6" t="s">
        <v>5340</v>
      </c>
      <c r="L214" s="6" t="s">
        <v>8994</v>
      </c>
      <c r="M214" s="6" t="s">
        <v>5337</v>
      </c>
      <c r="N214" s="6" t="s">
        <v>5366</v>
      </c>
      <c r="Q214" s="6" t="s">
        <v>88</v>
      </c>
      <c r="R214" s="9" t="b">
        <v>1</v>
      </c>
      <c r="S214" s="9" t="b">
        <v>0</v>
      </c>
      <c r="T214" s="6" t="s">
        <v>8341</v>
      </c>
      <c r="U214" s="6" t="s">
        <v>8341</v>
      </c>
      <c r="V214" t="s">
        <v>5330</v>
      </c>
      <c r="W214" t="s">
        <v>5330</v>
      </c>
      <c r="X214" t="s">
        <v>5330</v>
      </c>
      <c r="Y214" t="s">
        <v>5330</v>
      </c>
      <c r="Z214" t="s">
        <v>5330</v>
      </c>
      <c r="AA214" t="s">
        <v>5330</v>
      </c>
      <c r="AB214" t="s">
        <v>5330</v>
      </c>
      <c r="AC214" t="s">
        <v>667</v>
      </c>
      <c r="AD214" t="s">
        <v>5330</v>
      </c>
      <c r="AE214" t="s">
        <v>5330</v>
      </c>
      <c r="AF214" t="s">
        <v>5330</v>
      </c>
      <c r="AG214" t="s">
        <v>5330</v>
      </c>
      <c r="AH214" t="s">
        <v>5330</v>
      </c>
      <c r="AI214" t="s">
        <v>5330</v>
      </c>
      <c r="AJ214" t="s">
        <v>5330</v>
      </c>
      <c r="AK214" s="10">
        <v>26</v>
      </c>
      <c r="AL214" s="10">
        <v>28</v>
      </c>
      <c r="AM214" s="6" t="s">
        <v>648</v>
      </c>
      <c r="AN214" s="6" t="s">
        <v>689</v>
      </c>
      <c r="AO214" s="6" t="s">
        <v>9284</v>
      </c>
      <c r="AP214" s="6" t="s">
        <v>9348</v>
      </c>
      <c r="AQ214" s="6" t="str">
        <f t="shared" si="53"/>
        <v>2W Distributor Bike, 2W Distributor - Moto, 2W Distributor, H2, International - Bike, International - Moto, International - AS, International, International - New, Mecanic Sport, Moto Dealers, Motonet, Pierce AB, Retail, TREK</v>
      </c>
      <c r="AR214" s="1" t="str">
        <f t="shared" si="54"/>
        <v>2W Distributor Bike</v>
      </c>
      <c r="AS214" s="1" t="str">
        <f t="shared" si="55"/>
        <v>2W Distributor - Moto</v>
      </c>
      <c r="AT214" s="1" t="str">
        <f t="shared" si="56"/>
        <v>2W Distributor</v>
      </c>
      <c r="AU214" s="1" t="str">
        <f t="shared" si="57"/>
        <v>H2</v>
      </c>
      <c r="AV214" s="1" t="str">
        <f t="shared" si="57"/>
        <v>International - Bike</v>
      </c>
      <c r="AW214" s="1" t="str">
        <f t="shared" si="58"/>
        <v>International - Moto</v>
      </c>
      <c r="AX214" s="1" t="str">
        <f t="shared" si="59"/>
        <v>International - AS</v>
      </c>
      <c r="AY214" s="1" t="str">
        <f t="shared" si="59"/>
        <v>International</v>
      </c>
      <c r="AZ214" s="1" t="str">
        <f t="shared" si="59"/>
        <v>International - New</v>
      </c>
      <c r="BA214" s="1" t="str">
        <f t="shared" si="60"/>
        <v>Mecanic Sport</v>
      </c>
      <c r="BB214" s="1" t="str">
        <f t="shared" si="61"/>
        <v>Moto Dealers</v>
      </c>
      <c r="BC214" s="1" t="str">
        <f t="shared" si="61"/>
        <v>Motonet</v>
      </c>
      <c r="BD214" s="1" t="str">
        <f t="shared" si="62"/>
        <v>Pierce AB</v>
      </c>
      <c r="BE214" s="1" t="str">
        <f t="shared" si="63"/>
        <v>Retail</v>
      </c>
      <c r="BF214" s="1" t="str">
        <f t="shared" si="64"/>
        <v>TREK</v>
      </c>
      <c r="BG214" t="e">
        <v>#N/A</v>
      </c>
      <c r="BH214" t="e">
        <f t="shared" si="65"/>
        <v>#N/A</v>
      </c>
    </row>
    <row r="215" spans="1:62" ht="17" x14ac:dyDescent="0.2">
      <c r="A215">
        <v>823</v>
      </c>
      <c r="B215" t="str">
        <f t="shared" si="66"/>
        <v>20047-00008</v>
      </c>
      <c r="C215" t="str">
        <f t="shared" si="66"/>
        <v>20047-00008</v>
      </c>
      <c r="D215" s="7" t="s">
        <v>8342</v>
      </c>
      <c r="E215" s="6" t="s">
        <v>139</v>
      </c>
      <c r="F215" t="s">
        <v>8991</v>
      </c>
      <c r="G215" s="6" t="s">
        <v>9002</v>
      </c>
      <c r="H215" t="s">
        <v>697</v>
      </c>
      <c r="I215" s="6" t="s">
        <v>326</v>
      </c>
      <c r="J215" s="6" t="s">
        <v>5329</v>
      </c>
      <c r="K215" s="6" t="s">
        <v>5340</v>
      </c>
      <c r="L215" s="6" t="s">
        <v>8994</v>
      </c>
      <c r="M215" s="6" t="s">
        <v>5337</v>
      </c>
      <c r="N215" s="6" t="s">
        <v>5366</v>
      </c>
      <c r="Q215" s="6" t="s">
        <v>575</v>
      </c>
      <c r="R215" s="9" t="b">
        <v>1</v>
      </c>
      <c r="S215" s="9" t="b">
        <v>0</v>
      </c>
      <c r="T215" s="6" t="s">
        <v>8342</v>
      </c>
      <c r="U215" s="6" t="s">
        <v>8342</v>
      </c>
      <c r="V215" t="s">
        <v>5330</v>
      </c>
      <c r="W215" t="s">
        <v>5330</v>
      </c>
      <c r="X215" t="s">
        <v>5330</v>
      </c>
      <c r="Y215" t="s">
        <v>5330</v>
      </c>
      <c r="Z215" t="s">
        <v>5330</v>
      </c>
      <c r="AA215" t="s">
        <v>5330</v>
      </c>
      <c r="AB215" t="s">
        <v>5330</v>
      </c>
      <c r="AC215" t="s">
        <v>667</v>
      </c>
      <c r="AD215" t="s">
        <v>5330</v>
      </c>
      <c r="AE215" t="s">
        <v>5330</v>
      </c>
      <c r="AF215" t="s">
        <v>5330</v>
      </c>
      <c r="AG215" t="s">
        <v>5330</v>
      </c>
      <c r="AH215" t="s">
        <v>5330</v>
      </c>
      <c r="AI215" t="s">
        <v>5330</v>
      </c>
      <c r="AJ215" t="s">
        <v>5330</v>
      </c>
      <c r="AK215" s="10">
        <v>30</v>
      </c>
      <c r="AL215" s="10">
        <v>32</v>
      </c>
      <c r="AM215" s="6" t="s">
        <v>648</v>
      </c>
      <c r="AN215" s="6" t="s">
        <v>689</v>
      </c>
      <c r="AO215" s="6" t="s">
        <v>9284</v>
      </c>
      <c r="AP215" s="6" t="s">
        <v>9348</v>
      </c>
      <c r="AQ215" s="6" t="str">
        <f t="shared" ref="AQ215:AQ246" si="67">IF(AR215="","",AR215&amp;", ")&amp;
IF(AS215="","",AS215&amp;", ")&amp;
IF(AT215="","",AT215&amp;", ")&amp;
IF(AU215="","",AU215&amp;", ")&amp;
IF(AV215="","",AV215&amp;", ")&amp;
IF(AW215="","",AW215&amp;", ")&amp;
IF(AX215="","",AX215&amp;", ")&amp;
IF(AY215="","",AY215&amp;", ")&amp;
IF(AZ215="","",AZ215&amp;", ")&amp;
IF(BA215="","",BA215&amp;", ")&amp;
IF(BB215="","",BB215&amp;", ")&amp;
IF(BC215="","",BC215&amp;", ")&amp;
IF(BD215="","",BD215&amp;", ")&amp;
IF(BE215="","",BE215&amp;", ")&amp;
IF(BF215="","",BF215)</f>
        <v>2W Distributor Bike, 2W Distributor - Moto, 2W Distributor, H2, International - Bike, International - Moto, International - AS, International, International - New, Mecanic Sport, Moto Dealers, Motonet, Pierce AB, Retail, TREK</v>
      </c>
      <c r="AR215" s="1" t="str">
        <f t="shared" si="54"/>
        <v>2W Distributor Bike</v>
      </c>
      <c r="AS215" s="1" t="str">
        <f t="shared" si="55"/>
        <v>2W Distributor - Moto</v>
      </c>
      <c r="AT215" s="1" t="str">
        <f t="shared" si="56"/>
        <v>2W Distributor</v>
      </c>
      <c r="AU215" s="1" t="str">
        <f t="shared" si="57"/>
        <v>H2</v>
      </c>
      <c r="AV215" s="1" t="str">
        <f t="shared" si="57"/>
        <v>International - Bike</v>
      </c>
      <c r="AW215" s="1" t="str">
        <f t="shared" si="58"/>
        <v>International - Moto</v>
      </c>
      <c r="AX215" s="1" t="str">
        <f t="shared" si="59"/>
        <v>International - AS</v>
      </c>
      <c r="AY215" s="1" t="str">
        <f t="shared" si="59"/>
        <v>International</v>
      </c>
      <c r="AZ215" s="1" t="str">
        <f t="shared" si="59"/>
        <v>International - New</v>
      </c>
      <c r="BA215" s="1" t="str">
        <f t="shared" si="60"/>
        <v>Mecanic Sport</v>
      </c>
      <c r="BB215" s="1" t="str">
        <f t="shared" si="61"/>
        <v>Moto Dealers</v>
      </c>
      <c r="BC215" s="1" t="str">
        <f t="shared" si="61"/>
        <v>Motonet</v>
      </c>
      <c r="BD215" s="1" t="str">
        <f t="shared" si="62"/>
        <v>Pierce AB</v>
      </c>
      <c r="BE215" s="1" t="str">
        <f t="shared" si="63"/>
        <v>Retail</v>
      </c>
      <c r="BF215" s="1" t="str">
        <f t="shared" si="64"/>
        <v>TREK</v>
      </c>
      <c r="BG215" t="e">
        <v>#N/A</v>
      </c>
      <c r="BH215" t="e">
        <f t="shared" si="65"/>
        <v>#N/A</v>
      </c>
    </row>
    <row r="216" spans="1:62" ht="17" x14ac:dyDescent="0.2">
      <c r="A216">
        <v>824</v>
      </c>
      <c r="B216" t="str">
        <f t="shared" si="66"/>
        <v>20048-00000</v>
      </c>
      <c r="C216" t="str">
        <f t="shared" si="66"/>
        <v>20048-00000</v>
      </c>
      <c r="D216" s="7" t="s">
        <v>707</v>
      </c>
      <c r="E216" s="6" t="s">
        <v>139</v>
      </c>
      <c r="F216" t="s">
        <v>8991</v>
      </c>
      <c r="G216" s="6" t="s">
        <v>353</v>
      </c>
      <c r="H216" t="s">
        <v>708</v>
      </c>
      <c r="I216" s="6" t="s">
        <v>326</v>
      </c>
      <c r="J216" s="6" t="s">
        <v>5329</v>
      </c>
      <c r="K216" s="6" t="s">
        <v>5333</v>
      </c>
      <c r="L216" s="6" t="s">
        <v>8992</v>
      </c>
      <c r="M216" s="6" t="s">
        <v>1659</v>
      </c>
      <c r="N216" s="6" t="s">
        <v>5359</v>
      </c>
      <c r="Q216" s="6" t="s">
        <v>88</v>
      </c>
      <c r="R216" s="9" t="b">
        <v>1</v>
      </c>
      <c r="S216" s="9" t="b">
        <v>1</v>
      </c>
      <c r="T216" s="6" t="s">
        <v>707</v>
      </c>
      <c r="U216" s="6" t="s">
        <v>707</v>
      </c>
      <c r="V216" t="s">
        <v>5330</v>
      </c>
      <c r="W216" t="s">
        <v>5330</v>
      </c>
      <c r="X216" t="s">
        <v>5330</v>
      </c>
      <c r="Y216" t="s">
        <v>5330</v>
      </c>
      <c r="Z216" t="s">
        <v>5330</v>
      </c>
      <c r="AA216" t="s">
        <v>5330</v>
      </c>
      <c r="AB216" t="s">
        <v>5330</v>
      </c>
      <c r="AC216" t="s">
        <v>667</v>
      </c>
      <c r="AD216" t="s">
        <v>5330</v>
      </c>
      <c r="AE216" t="s">
        <v>5330</v>
      </c>
      <c r="AF216" t="s">
        <v>5330</v>
      </c>
      <c r="AG216" t="s">
        <v>5330</v>
      </c>
      <c r="AH216" t="s">
        <v>5330</v>
      </c>
      <c r="AI216" t="s">
        <v>5330</v>
      </c>
      <c r="AJ216" t="s">
        <v>5330</v>
      </c>
      <c r="AK216" s="10">
        <v>20</v>
      </c>
      <c r="AL216" s="10">
        <v>22</v>
      </c>
      <c r="AM216" s="6" t="s">
        <v>475</v>
      </c>
      <c r="AN216" s="6" t="s">
        <v>709</v>
      </c>
      <c r="AO216" s="6" t="s">
        <v>9285</v>
      </c>
      <c r="AP216" s="6" t="s">
        <v>9351</v>
      </c>
      <c r="AQ216" s="6" t="str">
        <f t="shared" si="67"/>
        <v>2W Distributor Bike, 2W Distributor - Moto, 2W Distributor, H2, International - Bike, International - Moto, International - AS, International, International - New, Mecanic Sport, Moto Dealers, Motonet, Pierce AB, Retail, TREK</v>
      </c>
      <c r="AR216" s="1" t="str">
        <f t="shared" si="54"/>
        <v>2W Distributor Bike</v>
      </c>
      <c r="AS216" s="1" t="str">
        <f t="shared" si="55"/>
        <v>2W Distributor - Moto</v>
      </c>
      <c r="AT216" s="1" t="str">
        <f t="shared" si="56"/>
        <v>2W Distributor</v>
      </c>
      <c r="AU216" s="1" t="str">
        <f t="shared" si="57"/>
        <v>H2</v>
      </c>
      <c r="AV216" s="1" t="str">
        <f t="shared" si="57"/>
        <v>International - Bike</v>
      </c>
      <c r="AW216" s="1" t="str">
        <f t="shared" si="58"/>
        <v>International - Moto</v>
      </c>
      <c r="AX216" s="1" t="str">
        <f t="shared" si="59"/>
        <v>International - AS</v>
      </c>
      <c r="AY216" s="1" t="str">
        <f t="shared" si="59"/>
        <v>International</v>
      </c>
      <c r="AZ216" s="1" t="str">
        <f t="shared" si="59"/>
        <v>International - New</v>
      </c>
      <c r="BA216" s="1" t="str">
        <f t="shared" si="60"/>
        <v>Mecanic Sport</v>
      </c>
      <c r="BB216" s="1" t="str">
        <f t="shared" si="61"/>
        <v>Moto Dealers</v>
      </c>
      <c r="BC216" s="1" t="str">
        <f t="shared" si="61"/>
        <v>Motonet</v>
      </c>
      <c r="BD216" s="1" t="str">
        <f t="shared" si="62"/>
        <v>Pierce AB</v>
      </c>
      <c r="BE216" s="1" t="str">
        <f t="shared" si="63"/>
        <v>Retail</v>
      </c>
      <c r="BF216" s="1" t="str">
        <f t="shared" si="64"/>
        <v>TREK</v>
      </c>
      <c r="BG216" t="s">
        <v>712</v>
      </c>
      <c r="BH216" t="str">
        <f t="shared" si="65"/>
        <v>https://fs.amplifi.io//file?id=d555993b-3ef5-46e8-9f3f-961765ce38cc&amp;variant=thumb&amp;extension=png</v>
      </c>
      <c r="BI216" t="s">
        <v>712</v>
      </c>
    </row>
    <row r="217" spans="1:62" ht="17" x14ac:dyDescent="0.2">
      <c r="A217">
        <v>825</v>
      </c>
      <c r="B217" t="str">
        <f t="shared" si="66"/>
        <v>20049-00000</v>
      </c>
      <c r="C217" t="str">
        <f t="shared" si="66"/>
        <v>20049-00000</v>
      </c>
      <c r="D217" s="7" t="s">
        <v>713</v>
      </c>
      <c r="E217" s="6" t="s">
        <v>139</v>
      </c>
      <c r="F217" t="s">
        <v>8991</v>
      </c>
      <c r="G217" s="6" t="s">
        <v>714</v>
      </c>
      <c r="H217" t="s">
        <v>715</v>
      </c>
      <c r="I217" s="6" t="s">
        <v>326</v>
      </c>
      <c r="J217" s="6" t="s">
        <v>5329</v>
      </c>
      <c r="K217" s="6" t="s">
        <v>5338</v>
      </c>
      <c r="L217" s="6" t="s">
        <v>8993</v>
      </c>
      <c r="M217" s="6" t="s">
        <v>5339</v>
      </c>
      <c r="N217" s="6" t="s">
        <v>5368</v>
      </c>
      <c r="Q217" s="6" t="s">
        <v>88</v>
      </c>
      <c r="R217" s="9" t="b">
        <v>1</v>
      </c>
      <c r="S217" s="9" t="b">
        <v>1</v>
      </c>
      <c r="T217" s="6" t="s">
        <v>713</v>
      </c>
      <c r="U217" s="6" t="s">
        <v>713</v>
      </c>
      <c r="V217" t="s">
        <v>716</v>
      </c>
      <c r="W217" t="s">
        <v>5330</v>
      </c>
      <c r="X217" t="s">
        <v>5330</v>
      </c>
      <c r="Y217" t="s">
        <v>5330</v>
      </c>
      <c r="Z217" t="s">
        <v>5330</v>
      </c>
      <c r="AA217" t="s">
        <v>5330</v>
      </c>
      <c r="AB217" t="s">
        <v>5330</v>
      </c>
      <c r="AC217" t="s">
        <v>646</v>
      </c>
      <c r="AD217" t="s">
        <v>647</v>
      </c>
      <c r="AE217" t="s">
        <v>5330</v>
      </c>
      <c r="AF217" t="s">
        <v>5330</v>
      </c>
      <c r="AG217" t="s">
        <v>5330</v>
      </c>
      <c r="AH217" t="s">
        <v>5330</v>
      </c>
      <c r="AI217" t="s">
        <v>5330</v>
      </c>
      <c r="AJ217" t="s">
        <v>5330</v>
      </c>
      <c r="AK217" s="10">
        <v>12</v>
      </c>
      <c r="AL217" s="10">
        <v>14</v>
      </c>
      <c r="AM217" s="6" t="s">
        <v>448</v>
      </c>
      <c r="AN217" s="6" t="s">
        <v>9226</v>
      </c>
      <c r="AO217" s="6" t="s">
        <v>718</v>
      </c>
      <c r="AP217" s="6" t="s">
        <v>9352</v>
      </c>
      <c r="AQ217" s="6" t="str">
        <f t="shared" si="67"/>
        <v>2W Distributor Bike, 2W Distributor - Moto, 2W Distributor, H2, International - Bike, International - Moto, International - AS, International, International - New, Mecanic Sport, Moto Dealers, Motonet, Pierce AB, Retail, TREK</v>
      </c>
      <c r="AR217" s="1" t="str">
        <f t="shared" si="54"/>
        <v>2W Distributor Bike</v>
      </c>
      <c r="AS217" s="1" t="str">
        <f t="shared" si="55"/>
        <v>2W Distributor - Moto</v>
      </c>
      <c r="AT217" s="1" t="str">
        <f t="shared" si="56"/>
        <v>2W Distributor</v>
      </c>
      <c r="AU217" s="1" t="str">
        <f t="shared" si="57"/>
        <v>H2</v>
      </c>
      <c r="AV217" s="1" t="str">
        <f t="shared" si="57"/>
        <v>International - Bike</v>
      </c>
      <c r="AW217" s="1" t="str">
        <f t="shared" si="58"/>
        <v>International - Moto</v>
      </c>
      <c r="AX217" s="1" t="str">
        <f t="shared" si="59"/>
        <v>International - AS</v>
      </c>
      <c r="AY217" s="1" t="str">
        <f t="shared" si="59"/>
        <v>International</v>
      </c>
      <c r="AZ217" s="1" t="str">
        <f t="shared" si="59"/>
        <v>International - New</v>
      </c>
      <c r="BA217" s="1" t="str">
        <f t="shared" si="60"/>
        <v>Mecanic Sport</v>
      </c>
      <c r="BB217" s="1" t="str">
        <f t="shared" si="61"/>
        <v>Moto Dealers</v>
      </c>
      <c r="BC217" s="1" t="str">
        <f t="shared" si="61"/>
        <v>Motonet</v>
      </c>
      <c r="BD217" s="1" t="str">
        <f t="shared" si="62"/>
        <v>Pierce AB</v>
      </c>
      <c r="BE217" s="1" t="str">
        <f t="shared" si="63"/>
        <v>Retail</v>
      </c>
      <c r="BF217" s="1" t="str">
        <f t="shared" si="64"/>
        <v>TREK</v>
      </c>
      <c r="BG217" t="s">
        <v>5164</v>
      </c>
      <c r="BH217" t="str">
        <f t="shared" si="65"/>
        <v>https://fs.amplifi.io//file?id=76d50008-98e7-4426-92e0-e7290174f97d&amp;variant=thumb&amp;extension=png</v>
      </c>
      <c r="BI217" t="s">
        <v>5164</v>
      </c>
    </row>
    <row r="218" spans="1:62" ht="17" x14ac:dyDescent="0.2">
      <c r="A218">
        <v>827</v>
      </c>
      <c r="B218" t="str">
        <f t="shared" si="66"/>
        <v>20049-00002</v>
      </c>
      <c r="C218" t="str">
        <f t="shared" si="66"/>
        <v>20049-00002</v>
      </c>
      <c r="D218" s="7" t="s">
        <v>720</v>
      </c>
      <c r="E218" s="6" t="s">
        <v>139</v>
      </c>
      <c r="F218" t="s">
        <v>8991</v>
      </c>
      <c r="G218" s="6" t="s">
        <v>714</v>
      </c>
      <c r="H218" t="s">
        <v>715</v>
      </c>
      <c r="I218" s="6" t="s">
        <v>326</v>
      </c>
      <c r="J218" s="6" t="s">
        <v>5329</v>
      </c>
      <c r="K218" s="6" t="s">
        <v>5338</v>
      </c>
      <c r="L218" s="6" t="s">
        <v>8993</v>
      </c>
      <c r="M218" s="6" t="s">
        <v>5339</v>
      </c>
      <c r="N218" s="6" t="s">
        <v>5368</v>
      </c>
      <c r="Q218" s="6" t="s">
        <v>721</v>
      </c>
      <c r="R218" s="9" t="b">
        <v>1</v>
      </c>
      <c r="S218" s="9" t="b">
        <v>1</v>
      </c>
      <c r="T218" s="6" t="s">
        <v>720</v>
      </c>
      <c r="U218" s="6" t="s">
        <v>720</v>
      </c>
      <c r="V218" t="s">
        <v>722</v>
      </c>
      <c r="W218" t="s">
        <v>5330</v>
      </c>
      <c r="X218" t="s">
        <v>5330</v>
      </c>
      <c r="Y218" t="s">
        <v>5330</v>
      </c>
      <c r="Z218" t="s">
        <v>5330</v>
      </c>
      <c r="AA218" t="s">
        <v>5330</v>
      </c>
      <c r="AB218" t="s">
        <v>5330</v>
      </c>
      <c r="AC218" t="s">
        <v>646</v>
      </c>
      <c r="AD218" t="s">
        <v>647</v>
      </c>
      <c r="AE218" t="s">
        <v>5330</v>
      </c>
      <c r="AF218" t="s">
        <v>5330</v>
      </c>
      <c r="AG218" t="s">
        <v>5330</v>
      </c>
      <c r="AH218" t="s">
        <v>5330</v>
      </c>
      <c r="AI218" t="s">
        <v>5330</v>
      </c>
      <c r="AJ218" t="s">
        <v>5330</v>
      </c>
      <c r="AK218" s="10">
        <v>12</v>
      </c>
      <c r="AL218" s="10">
        <v>14</v>
      </c>
      <c r="AM218" s="6" t="s">
        <v>448</v>
      </c>
      <c r="AN218" s="6" t="s">
        <v>9226</v>
      </c>
      <c r="AO218" s="6" t="s">
        <v>718</v>
      </c>
      <c r="AP218" s="6" t="s">
        <v>9352</v>
      </c>
      <c r="AQ218" s="6" t="str">
        <f t="shared" si="67"/>
        <v>2W Distributor Bike, 2W Distributor - Moto, 2W Distributor, H2, International - Bike, International - Moto, International - AS, International, International - New, Mecanic Sport, Moto Dealers, Motonet, Pierce AB, Retail, TREK</v>
      </c>
      <c r="AR218" s="1" t="str">
        <f t="shared" si="54"/>
        <v>2W Distributor Bike</v>
      </c>
      <c r="AS218" s="1" t="str">
        <f t="shared" si="55"/>
        <v>2W Distributor - Moto</v>
      </c>
      <c r="AT218" s="1" t="str">
        <f t="shared" si="56"/>
        <v>2W Distributor</v>
      </c>
      <c r="AU218" s="1" t="str">
        <f t="shared" si="57"/>
        <v>H2</v>
      </c>
      <c r="AV218" s="1" t="str">
        <f t="shared" si="57"/>
        <v>International - Bike</v>
      </c>
      <c r="AW218" s="1" t="str">
        <f t="shared" si="58"/>
        <v>International - Moto</v>
      </c>
      <c r="AX218" s="1" t="str">
        <f t="shared" si="59"/>
        <v>International - AS</v>
      </c>
      <c r="AY218" s="1" t="str">
        <f t="shared" si="59"/>
        <v>International</v>
      </c>
      <c r="AZ218" s="1" t="str">
        <f t="shared" si="59"/>
        <v>International - New</v>
      </c>
      <c r="BA218" s="1" t="str">
        <f t="shared" si="60"/>
        <v>Mecanic Sport</v>
      </c>
      <c r="BB218" s="1" t="str">
        <f t="shared" si="61"/>
        <v>Moto Dealers</v>
      </c>
      <c r="BC218" s="1" t="str">
        <f t="shared" si="61"/>
        <v>Motonet</v>
      </c>
      <c r="BD218" s="1" t="str">
        <f t="shared" si="62"/>
        <v>Pierce AB</v>
      </c>
      <c r="BE218" s="1" t="str">
        <f t="shared" si="63"/>
        <v>Retail</v>
      </c>
      <c r="BF218" s="1" t="str">
        <f t="shared" si="64"/>
        <v>TREK</v>
      </c>
      <c r="BG218" t="s">
        <v>5165</v>
      </c>
      <c r="BH218" t="str">
        <f t="shared" si="65"/>
        <v>https://fs.amplifi.io//file?id=42227473-acea-4c80-8734-b58153c4973f&amp;variant=thumb&amp;extension=png</v>
      </c>
      <c r="BI218" t="s">
        <v>5165</v>
      </c>
    </row>
    <row r="219" spans="1:62" ht="17" x14ac:dyDescent="0.2">
      <c r="A219">
        <v>829</v>
      </c>
      <c r="B219" t="str">
        <f t="shared" si="66"/>
        <v>20049-00004</v>
      </c>
      <c r="C219" t="str">
        <f t="shared" si="66"/>
        <v>20049-00004</v>
      </c>
      <c r="D219" s="7" t="s">
        <v>723</v>
      </c>
      <c r="E219" s="6" t="s">
        <v>139</v>
      </c>
      <c r="F219" t="s">
        <v>8991</v>
      </c>
      <c r="G219" s="6" t="s">
        <v>714</v>
      </c>
      <c r="H219" t="s">
        <v>715</v>
      </c>
      <c r="I219" s="6" t="s">
        <v>326</v>
      </c>
      <c r="J219" s="6" t="s">
        <v>5329</v>
      </c>
      <c r="K219" s="6" t="s">
        <v>5338</v>
      </c>
      <c r="L219" s="6" t="s">
        <v>8993</v>
      </c>
      <c r="M219" s="6" t="s">
        <v>5339</v>
      </c>
      <c r="N219" s="6" t="s">
        <v>5368</v>
      </c>
      <c r="Q219" s="6" t="s">
        <v>389</v>
      </c>
      <c r="R219" s="9" t="b">
        <v>1</v>
      </c>
      <c r="S219" s="9" t="b">
        <v>1</v>
      </c>
      <c r="T219" s="6" t="s">
        <v>723</v>
      </c>
      <c r="U219" s="6" t="s">
        <v>723</v>
      </c>
      <c r="V219" t="s">
        <v>724</v>
      </c>
      <c r="W219" t="s">
        <v>5330</v>
      </c>
      <c r="X219" t="s">
        <v>5330</v>
      </c>
      <c r="Y219" t="s">
        <v>5330</v>
      </c>
      <c r="Z219" t="s">
        <v>5330</v>
      </c>
      <c r="AA219" t="s">
        <v>5330</v>
      </c>
      <c r="AB219" t="s">
        <v>5330</v>
      </c>
      <c r="AC219" t="s">
        <v>646</v>
      </c>
      <c r="AD219" t="s">
        <v>647</v>
      </c>
      <c r="AE219" t="s">
        <v>5330</v>
      </c>
      <c r="AF219" t="s">
        <v>5330</v>
      </c>
      <c r="AG219" t="s">
        <v>5330</v>
      </c>
      <c r="AH219" t="s">
        <v>5330</v>
      </c>
      <c r="AI219" t="s">
        <v>5330</v>
      </c>
      <c r="AJ219" t="s">
        <v>5330</v>
      </c>
      <c r="AK219" s="10">
        <v>12</v>
      </c>
      <c r="AL219" s="10">
        <v>14</v>
      </c>
      <c r="AM219" s="6" t="s">
        <v>448</v>
      </c>
      <c r="AN219" s="6" t="s">
        <v>9226</v>
      </c>
      <c r="AO219" s="6" t="s">
        <v>718</v>
      </c>
      <c r="AP219" s="6" t="s">
        <v>9352</v>
      </c>
      <c r="AQ219" s="6" t="str">
        <f t="shared" si="67"/>
        <v>2W Distributor Bike, 2W Distributor - Moto, 2W Distributor, H2, International - Bike, International - Moto, International - AS, International, International - New, Mecanic Sport, Moto Dealers, Motonet, Pierce AB, Retail, TREK</v>
      </c>
      <c r="AR219" s="1" t="str">
        <f t="shared" si="54"/>
        <v>2W Distributor Bike</v>
      </c>
      <c r="AS219" s="1" t="str">
        <f t="shared" si="55"/>
        <v>2W Distributor - Moto</v>
      </c>
      <c r="AT219" s="1" t="str">
        <f t="shared" si="56"/>
        <v>2W Distributor</v>
      </c>
      <c r="AU219" s="1" t="str">
        <f t="shared" si="57"/>
        <v>H2</v>
      </c>
      <c r="AV219" s="1" t="str">
        <f t="shared" si="57"/>
        <v>International - Bike</v>
      </c>
      <c r="AW219" s="1" t="str">
        <f t="shared" si="58"/>
        <v>International - Moto</v>
      </c>
      <c r="AX219" s="1" t="str">
        <f t="shared" si="59"/>
        <v>International - AS</v>
      </c>
      <c r="AY219" s="1" t="str">
        <f t="shared" si="59"/>
        <v>International</v>
      </c>
      <c r="AZ219" s="1" t="str">
        <f t="shared" si="59"/>
        <v>International - New</v>
      </c>
      <c r="BA219" s="1" t="str">
        <f t="shared" si="60"/>
        <v>Mecanic Sport</v>
      </c>
      <c r="BB219" s="1" t="str">
        <f t="shared" si="61"/>
        <v>Moto Dealers</v>
      </c>
      <c r="BC219" s="1" t="str">
        <f t="shared" si="61"/>
        <v>Motonet</v>
      </c>
      <c r="BD219" s="1" t="str">
        <f t="shared" si="62"/>
        <v>Pierce AB</v>
      </c>
      <c r="BE219" s="1" t="str">
        <f t="shared" si="63"/>
        <v>Retail</v>
      </c>
      <c r="BF219" s="1" t="str">
        <f t="shared" si="64"/>
        <v>TREK</v>
      </c>
      <c r="BG219" t="s">
        <v>5166</v>
      </c>
      <c r="BH219" t="str">
        <f t="shared" si="65"/>
        <v>https://fs.amplifi.io//file?id=60e27580-f817-4770-8eba-19ea91ad1a85&amp;variant=thumb&amp;extension=png</v>
      </c>
      <c r="BI219" t="s">
        <v>5166</v>
      </c>
    </row>
    <row r="220" spans="1:62" ht="17" x14ac:dyDescent="0.2">
      <c r="A220">
        <v>831</v>
      </c>
      <c r="B220" t="str">
        <f t="shared" si="66"/>
        <v>20049-00006</v>
      </c>
      <c r="C220" t="str">
        <f t="shared" si="66"/>
        <v>20049-00006</v>
      </c>
      <c r="D220" s="7" t="s">
        <v>725</v>
      </c>
      <c r="E220" s="6" t="s">
        <v>139</v>
      </c>
      <c r="F220" t="s">
        <v>8991</v>
      </c>
      <c r="G220" s="6" t="s">
        <v>726</v>
      </c>
      <c r="H220" t="s">
        <v>715</v>
      </c>
      <c r="I220" s="6" t="s">
        <v>326</v>
      </c>
      <c r="J220" s="6" t="s">
        <v>5329</v>
      </c>
      <c r="K220" s="6" t="s">
        <v>5338</v>
      </c>
      <c r="L220" s="6" t="s">
        <v>8993</v>
      </c>
      <c r="M220" s="6" t="s">
        <v>5339</v>
      </c>
      <c r="N220" s="6" t="s">
        <v>5368</v>
      </c>
      <c r="Q220" s="6" t="s">
        <v>389</v>
      </c>
      <c r="R220" s="9" t="b">
        <v>1</v>
      </c>
      <c r="S220" s="9" t="b">
        <v>1</v>
      </c>
      <c r="T220" s="6" t="s">
        <v>725</v>
      </c>
      <c r="U220" s="6" t="s">
        <v>725</v>
      </c>
      <c r="V220" t="s">
        <v>727</v>
      </c>
      <c r="W220" t="s">
        <v>5330</v>
      </c>
      <c r="X220" t="s">
        <v>5330</v>
      </c>
      <c r="Y220" t="s">
        <v>5330</v>
      </c>
      <c r="Z220" t="s">
        <v>5330</v>
      </c>
      <c r="AA220" t="s">
        <v>5330</v>
      </c>
      <c r="AB220" t="s">
        <v>5330</v>
      </c>
      <c r="AC220" t="s">
        <v>646</v>
      </c>
      <c r="AD220" t="s">
        <v>647</v>
      </c>
      <c r="AE220" t="s">
        <v>5330</v>
      </c>
      <c r="AF220" t="s">
        <v>5330</v>
      </c>
      <c r="AG220" t="s">
        <v>5330</v>
      </c>
      <c r="AH220" t="s">
        <v>5330</v>
      </c>
      <c r="AI220" t="s">
        <v>5330</v>
      </c>
      <c r="AJ220" t="s">
        <v>5330</v>
      </c>
      <c r="AK220" s="10">
        <v>12</v>
      </c>
      <c r="AL220" s="10">
        <v>14</v>
      </c>
      <c r="AM220" s="6" t="s">
        <v>448</v>
      </c>
      <c r="AN220" s="6" t="s">
        <v>9226</v>
      </c>
      <c r="AO220" s="6" t="s">
        <v>718</v>
      </c>
      <c r="AP220" s="6" t="s">
        <v>9352</v>
      </c>
      <c r="AQ220" s="6" t="str">
        <f t="shared" si="67"/>
        <v>2W Distributor Bike, 2W Distributor - Moto, 2W Distributor, H2, International - Bike, International - Moto, International - AS, International, International - New, Mecanic Sport, Moto Dealers, Motonet, Pierce AB, Retail, TREK</v>
      </c>
      <c r="AR220" s="1" t="str">
        <f t="shared" si="54"/>
        <v>2W Distributor Bike</v>
      </c>
      <c r="AS220" s="1" t="str">
        <f t="shared" si="55"/>
        <v>2W Distributor - Moto</v>
      </c>
      <c r="AT220" s="1" t="str">
        <f t="shared" si="56"/>
        <v>2W Distributor</v>
      </c>
      <c r="AU220" s="1" t="str">
        <f t="shared" si="57"/>
        <v>H2</v>
      </c>
      <c r="AV220" s="1" t="str">
        <f t="shared" si="57"/>
        <v>International - Bike</v>
      </c>
      <c r="AW220" s="1" t="str">
        <f t="shared" si="58"/>
        <v>International - Moto</v>
      </c>
      <c r="AX220" s="1" t="str">
        <f t="shared" si="59"/>
        <v>International - AS</v>
      </c>
      <c r="AY220" s="1" t="str">
        <f t="shared" si="59"/>
        <v>International</v>
      </c>
      <c r="AZ220" s="1" t="str">
        <f t="shared" si="59"/>
        <v>International - New</v>
      </c>
      <c r="BA220" s="1" t="str">
        <f t="shared" si="60"/>
        <v>Mecanic Sport</v>
      </c>
      <c r="BB220" s="1" t="str">
        <f t="shared" si="61"/>
        <v>Moto Dealers</v>
      </c>
      <c r="BC220" s="1" t="str">
        <f t="shared" si="61"/>
        <v>Motonet</v>
      </c>
      <c r="BD220" s="1" t="str">
        <f t="shared" si="62"/>
        <v>Pierce AB</v>
      </c>
      <c r="BE220" s="1" t="str">
        <f t="shared" si="63"/>
        <v>Retail</v>
      </c>
      <c r="BF220" s="1" t="str">
        <f t="shared" si="64"/>
        <v>TREK</v>
      </c>
      <c r="BG220" t="s">
        <v>5167</v>
      </c>
      <c r="BH220" t="str">
        <f t="shared" si="65"/>
        <v>https://fs.amplifi.io//file?id=d04cee8a-2247-47d7-9166-e3c192bf769b&amp;variant=thumb&amp;extension=png</v>
      </c>
      <c r="BI220" t="s">
        <v>5167</v>
      </c>
    </row>
    <row r="221" spans="1:62" ht="17" x14ac:dyDescent="0.2">
      <c r="A221">
        <v>833</v>
      </c>
      <c r="B221" t="str">
        <f t="shared" si="66"/>
        <v>20049-00008</v>
      </c>
      <c r="C221" t="str">
        <f t="shared" si="66"/>
        <v>20049-00008</v>
      </c>
      <c r="D221" s="7" t="s">
        <v>728</v>
      </c>
      <c r="E221" s="6" t="s">
        <v>139</v>
      </c>
      <c r="F221" t="s">
        <v>8991</v>
      </c>
      <c r="G221" s="6" t="s">
        <v>726</v>
      </c>
      <c r="H221" t="s">
        <v>715</v>
      </c>
      <c r="I221" s="6" t="s">
        <v>326</v>
      </c>
      <c r="J221" s="6" t="s">
        <v>5329</v>
      </c>
      <c r="K221" s="6" t="s">
        <v>5338</v>
      </c>
      <c r="L221" s="6" t="s">
        <v>8993</v>
      </c>
      <c r="M221" s="6" t="s">
        <v>5339</v>
      </c>
      <c r="N221" s="6" t="s">
        <v>5368</v>
      </c>
      <c r="Q221" s="6" t="s">
        <v>88</v>
      </c>
      <c r="R221" s="9" t="b">
        <v>1</v>
      </c>
      <c r="S221" s="9" t="b">
        <v>1</v>
      </c>
      <c r="T221" s="6" t="s">
        <v>728</v>
      </c>
      <c r="U221" s="6" t="s">
        <v>728</v>
      </c>
      <c r="V221" t="s">
        <v>729</v>
      </c>
      <c r="W221" t="s">
        <v>5330</v>
      </c>
      <c r="X221" t="s">
        <v>5330</v>
      </c>
      <c r="Y221" t="s">
        <v>5330</v>
      </c>
      <c r="Z221" t="s">
        <v>5330</v>
      </c>
      <c r="AA221" t="s">
        <v>5330</v>
      </c>
      <c r="AB221" t="s">
        <v>5330</v>
      </c>
      <c r="AC221" t="s">
        <v>646</v>
      </c>
      <c r="AD221" t="s">
        <v>647</v>
      </c>
      <c r="AE221" t="s">
        <v>5330</v>
      </c>
      <c r="AF221" t="s">
        <v>5330</v>
      </c>
      <c r="AG221" t="s">
        <v>5330</v>
      </c>
      <c r="AH221" t="s">
        <v>5330</v>
      </c>
      <c r="AI221" t="s">
        <v>5330</v>
      </c>
      <c r="AJ221" t="s">
        <v>5330</v>
      </c>
      <c r="AK221" s="10">
        <v>12</v>
      </c>
      <c r="AL221" s="10">
        <v>14</v>
      </c>
      <c r="AM221" s="6" t="s">
        <v>448</v>
      </c>
      <c r="AN221" s="6" t="s">
        <v>9226</v>
      </c>
      <c r="AO221" s="6" t="s">
        <v>718</v>
      </c>
      <c r="AP221" s="6" t="s">
        <v>9352</v>
      </c>
      <c r="AQ221" s="6" t="str">
        <f t="shared" si="67"/>
        <v>2W Distributor Bike, 2W Distributor - Moto, 2W Distributor, H2, International - Bike, International - Moto, International - AS, International, International - New, Mecanic Sport, Moto Dealers, Motonet, Pierce AB, Retail, TREK</v>
      </c>
      <c r="AR221" s="1" t="str">
        <f t="shared" si="54"/>
        <v>2W Distributor Bike</v>
      </c>
      <c r="AS221" s="1" t="str">
        <f t="shared" si="55"/>
        <v>2W Distributor - Moto</v>
      </c>
      <c r="AT221" s="1" t="str">
        <f t="shared" si="56"/>
        <v>2W Distributor</v>
      </c>
      <c r="AU221" s="1" t="str">
        <f t="shared" si="57"/>
        <v>H2</v>
      </c>
      <c r="AV221" s="1" t="str">
        <f t="shared" si="57"/>
        <v>International - Bike</v>
      </c>
      <c r="AW221" s="1" t="str">
        <f t="shared" si="58"/>
        <v>International - Moto</v>
      </c>
      <c r="AX221" s="1" t="str">
        <f t="shared" si="59"/>
        <v>International - AS</v>
      </c>
      <c r="AY221" s="1" t="str">
        <f t="shared" si="59"/>
        <v>International</v>
      </c>
      <c r="AZ221" s="1" t="str">
        <f t="shared" si="59"/>
        <v>International - New</v>
      </c>
      <c r="BA221" s="1" t="str">
        <f t="shared" si="60"/>
        <v>Mecanic Sport</v>
      </c>
      <c r="BB221" s="1" t="str">
        <f t="shared" si="61"/>
        <v>Moto Dealers</v>
      </c>
      <c r="BC221" s="1" t="str">
        <f t="shared" si="61"/>
        <v>Motonet</v>
      </c>
      <c r="BD221" s="1" t="str">
        <f t="shared" si="62"/>
        <v>Pierce AB</v>
      </c>
      <c r="BE221" s="1" t="str">
        <f t="shared" si="63"/>
        <v>Retail</v>
      </c>
      <c r="BF221" s="1" t="str">
        <f t="shared" si="64"/>
        <v>TREK</v>
      </c>
      <c r="BG221" t="s">
        <v>5168</v>
      </c>
      <c r="BH221" t="str">
        <f t="shared" si="65"/>
        <v>https://fs.amplifi.io//file?id=95ba9e87-aa3e-47d1-8157-2211f8309521&amp;variant=thumb&amp;extension=png</v>
      </c>
      <c r="BI221" t="s">
        <v>5168</v>
      </c>
    </row>
    <row r="222" spans="1:62" ht="17" x14ac:dyDescent="0.2">
      <c r="A222">
        <v>835</v>
      </c>
      <c r="B222" t="str">
        <f t="shared" ref="B222:C241" si="68">C222</f>
        <v>20050-00000</v>
      </c>
      <c r="C222" t="str">
        <f t="shared" si="68"/>
        <v>20050-00000</v>
      </c>
      <c r="D222" s="7" t="s">
        <v>730</v>
      </c>
      <c r="E222" s="6" t="s">
        <v>139</v>
      </c>
      <c r="F222" t="s">
        <v>8991</v>
      </c>
      <c r="G222" s="6" t="s">
        <v>731</v>
      </c>
      <c r="H222" t="s">
        <v>732</v>
      </c>
      <c r="I222" s="6" t="s">
        <v>326</v>
      </c>
      <c r="J222" s="6" t="s">
        <v>5329</v>
      </c>
      <c r="K222" s="6" t="s">
        <v>5333</v>
      </c>
      <c r="L222" s="6" t="s">
        <v>8992</v>
      </c>
      <c r="M222" s="6" t="s">
        <v>5339</v>
      </c>
      <c r="N222" s="6" t="s">
        <v>5369</v>
      </c>
      <c r="Q222" s="6" t="s">
        <v>88</v>
      </c>
      <c r="R222" s="9" t="b">
        <v>1</v>
      </c>
      <c r="S222" s="9" t="b">
        <v>1</v>
      </c>
      <c r="T222" s="6" t="s">
        <v>730</v>
      </c>
      <c r="U222" s="6" t="s">
        <v>730</v>
      </c>
      <c r="V222" t="s">
        <v>733</v>
      </c>
      <c r="W222" t="s">
        <v>5330</v>
      </c>
      <c r="X222" t="s">
        <v>5330</v>
      </c>
      <c r="Y222" t="s">
        <v>5330</v>
      </c>
      <c r="Z222" t="s">
        <v>5330</v>
      </c>
      <c r="AA222" t="s">
        <v>5330</v>
      </c>
      <c r="AB222" t="s">
        <v>5330</v>
      </c>
      <c r="AC222" t="s">
        <v>646</v>
      </c>
      <c r="AD222" t="s">
        <v>647</v>
      </c>
      <c r="AE222" t="s">
        <v>5330</v>
      </c>
      <c r="AF222" t="s">
        <v>5330</v>
      </c>
      <c r="AG222" t="s">
        <v>5330</v>
      </c>
      <c r="AH222" t="s">
        <v>5330</v>
      </c>
      <c r="AI222" t="s">
        <v>5330</v>
      </c>
      <c r="AJ222" t="s">
        <v>5330</v>
      </c>
      <c r="AK222" s="10">
        <v>14</v>
      </c>
      <c r="AL222" s="10">
        <v>16</v>
      </c>
      <c r="AM222" s="6" t="s">
        <v>448</v>
      </c>
      <c r="AN222" s="6" t="s">
        <v>9227</v>
      </c>
      <c r="AO222" s="6" t="s">
        <v>9286</v>
      </c>
      <c r="AP222" s="6" t="s">
        <v>9353</v>
      </c>
      <c r="AQ222" s="6" t="str">
        <f t="shared" si="67"/>
        <v>2W Distributor Bike, 2W Distributor - Moto, 2W Distributor, H2, International - Bike, International - Moto, International - AS, International, International - New, Mecanic Sport, Moto Dealers, Motonet, Pierce AB, Retail, TREK</v>
      </c>
      <c r="AR222" s="1" t="str">
        <f t="shared" si="54"/>
        <v>2W Distributor Bike</v>
      </c>
      <c r="AS222" s="1" t="str">
        <f t="shared" si="55"/>
        <v>2W Distributor - Moto</v>
      </c>
      <c r="AT222" s="1" t="str">
        <f t="shared" si="56"/>
        <v>2W Distributor</v>
      </c>
      <c r="AU222" s="1" t="str">
        <f t="shared" si="57"/>
        <v>H2</v>
      </c>
      <c r="AV222" s="1" t="str">
        <f t="shared" si="57"/>
        <v>International - Bike</v>
      </c>
      <c r="AW222" s="1" t="str">
        <f t="shared" si="58"/>
        <v>International - Moto</v>
      </c>
      <c r="AX222" s="1" t="str">
        <f t="shared" si="59"/>
        <v>International - AS</v>
      </c>
      <c r="AY222" s="1" t="str">
        <f t="shared" si="59"/>
        <v>International</v>
      </c>
      <c r="AZ222" s="1" t="str">
        <f t="shared" si="59"/>
        <v>International - New</v>
      </c>
      <c r="BA222" s="1" t="str">
        <f t="shared" si="60"/>
        <v>Mecanic Sport</v>
      </c>
      <c r="BB222" s="1" t="str">
        <f t="shared" si="61"/>
        <v>Moto Dealers</v>
      </c>
      <c r="BC222" s="1" t="str">
        <f t="shared" si="61"/>
        <v>Motonet</v>
      </c>
      <c r="BD222" s="1" t="str">
        <f t="shared" si="62"/>
        <v>Pierce AB</v>
      </c>
      <c r="BE222" s="1" t="str">
        <f t="shared" si="63"/>
        <v>Retail</v>
      </c>
      <c r="BF222" s="1" t="str">
        <f t="shared" si="64"/>
        <v>TREK</v>
      </c>
      <c r="BG222" t="s">
        <v>5169</v>
      </c>
      <c r="BH222" t="str">
        <f t="shared" si="65"/>
        <v>https://fs.amplifi.io//file?id=af004edd-89bb-489c-92b0-bfd8b72f157f&amp;variant=thumb&amp;extension=png</v>
      </c>
      <c r="BI222" t="s">
        <v>5169</v>
      </c>
    </row>
    <row r="223" spans="1:62" ht="17" x14ac:dyDescent="0.2">
      <c r="A223">
        <v>837</v>
      </c>
      <c r="B223" t="str">
        <f t="shared" si="68"/>
        <v>20050-00002</v>
      </c>
      <c r="C223" t="str">
        <f t="shared" si="68"/>
        <v>20050-00002</v>
      </c>
      <c r="D223" s="7" t="s">
        <v>737</v>
      </c>
      <c r="E223" s="6" t="s">
        <v>139</v>
      </c>
      <c r="F223" t="s">
        <v>8991</v>
      </c>
      <c r="G223" s="6" t="s">
        <v>731</v>
      </c>
      <c r="H223" t="s">
        <v>732</v>
      </c>
      <c r="I223" s="6" t="s">
        <v>326</v>
      </c>
      <c r="J223" s="6" t="s">
        <v>5329</v>
      </c>
      <c r="K223" s="6" t="s">
        <v>5333</v>
      </c>
      <c r="L223" s="6" t="s">
        <v>8992</v>
      </c>
      <c r="M223" s="6" t="s">
        <v>5339</v>
      </c>
      <c r="N223" s="6" t="s">
        <v>5369</v>
      </c>
      <c r="Q223" s="6" t="s">
        <v>219</v>
      </c>
      <c r="R223" s="9" t="b">
        <v>1</v>
      </c>
      <c r="S223" s="9" t="b">
        <v>1</v>
      </c>
      <c r="T223" s="6" t="s">
        <v>737</v>
      </c>
      <c r="U223" s="6" t="s">
        <v>737</v>
      </c>
      <c r="V223" t="s">
        <v>738</v>
      </c>
      <c r="W223" t="s">
        <v>5330</v>
      </c>
      <c r="X223" t="s">
        <v>5330</v>
      </c>
      <c r="Y223" t="s">
        <v>5330</v>
      </c>
      <c r="Z223" t="s">
        <v>5330</v>
      </c>
      <c r="AA223" t="s">
        <v>5330</v>
      </c>
      <c r="AB223" t="s">
        <v>5330</v>
      </c>
      <c r="AC223" t="s">
        <v>646</v>
      </c>
      <c r="AD223" t="s">
        <v>647</v>
      </c>
      <c r="AE223" t="s">
        <v>5330</v>
      </c>
      <c r="AF223" t="s">
        <v>5330</v>
      </c>
      <c r="AG223" t="s">
        <v>5330</v>
      </c>
      <c r="AH223" t="s">
        <v>5330</v>
      </c>
      <c r="AI223" t="s">
        <v>5330</v>
      </c>
      <c r="AJ223" t="s">
        <v>5330</v>
      </c>
      <c r="AK223" s="10">
        <v>14</v>
      </c>
      <c r="AL223" s="10">
        <v>16</v>
      </c>
      <c r="AM223" s="6" t="s">
        <v>448</v>
      </c>
      <c r="AN223" s="6" t="s">
        <v>9227</v>
      </c>
      <c r="AO223" s="6" t="s">
        <v>9286</v>
      </c>
      <c r="AP223" s="6" t="s">
        <v>9353</v>
      </c>
      <c r="AQ223" s="6" t="str">
        <f t="shared" si="67"/>
        <v>2W Distributor Bike, 2W Distributor - Moto, 2W Distributor, H2, International - Bike, International - Moto, International - AS, International, International - New, Mecanic Sport, Moto Dealers, Motonet, Pierce AB, Retail, TREK</v>
      </c>
      <c r="AR223" s="1" t="str">
        <f t="shared" si="54"/>
        <v>2W Distributor Bike</v>
      </c>
      <c r="AS223" s="1" t="str">
        <f t="shared" si="55"/>
        <v>2W Distributor - Moto</v>
      </c>
      <c r="AT223" s="1" t="str">
        <f t="shared" si="56"/>
        <v>2W Distributor</v>
      </c>
      <c r="AU223" s="1" t="str">
        <f t="shared" si="57"/>
        <v>H2</v>
      </c>
      <c r="AV223" s="1" t="str">
        <f t="shared" si="57"/>
        <v>International - Bike</v>
      </c>
      <c r="AW223" s="1" t="str">
        <f t="shared" si="58"/>
        <v>International - Moto</v>
      </c>
      <c r="AX223" s="1" t="str">
        <f t="shared" si="59"/>
        <v>International - AS</v>
      </c>
      <c r="AY223" s="1" t="str">
        <f t="shared" si="59"/>
        <v>International</v>
      </c>
      <c r="AZ223" s="1" t="str">
        <f t="shared" si="59"/>
        <v>International - New</v>
      </c>
      <c r="BA223" s="1" t="str">
        <f t="shared" si="60"/>
        <v>Mecanic Sport</v>
      </c>
      <c r="BB223" s="1" t="str">
        <f t="shared" si="61"/>
        <v>Moto Dealers</v>
      </c>
      <c r="BC223" s="1" t="str">
        <f t="shared" si="61"/>
        <v>Motonet</v>
      </c>
      <c r="BD223" s="1" t="str">
        <f t="shared" si="62"/>
        <v>Pierce AB</v>
      </c>
      <c r="BE223" s="1" t="str">
        <f t="shared" si="63"/>
        <v>Retail</v>
      </c>
      <c r="BF223" s="1" t="str">
        <f t="shared" si="64"/>
        <v>TREK</v>
      </c>
      <c r="BG223" t="s">
        <v>5170</v>
      </c>
      <c r="BH223" t="str">
        <f t="shared" si="65"/>
        <v>https://fs.amplifi.io//file?id=18e02678-14ea-401c-b8e5-977bfc82edc4&amp;variant=thumb&amp;extension=png</v>
      </c>
      <c r="BI223" t="s">
        <v>5170</v>
      </c>
    </row>
    <row r="224" spans="1:62" ht="17" x14ac:dyDescent="0.2">
      <c r="A224">
        <v>839</v>
      </c>
      <c r="B224" t="str">
        <f t="shared" si="68"/>
        <v>20050-00004</v>
      </c>
      <c r="C224" t="str">
        <f t="shared" si="68"/>
        <v>20050-00004</v>
      </c>
      <c r="D224" s="7" t="s">
        <v>739</v>
      </c>
      <c r="E224" s="6" t="s">
        <v>139</v>
      </c>
      <c r="F224" t="s">
        <v>8991</v>
      </c>
      <c r="G224" s="6" t="s">
        <v>731</v>
      </c>
      <c r="H224" t="s">
        <v>732</v>
      </c>
      <c r="I224" s="6" t="s">
        <v>326</v>
      </c>
      <c r="J224" s="6" t="s">
        <v>5329</v>
      </c>
      <c r="K224" s="6" t="s">
        <v>5333</v>
      </c>
      <c r="L224" s="6" t="s">
        <v>8992</v>
      </c>
      <c r="M224" s="6" t="s">
        <v>5339</v>
      </c>
      <c r="N224" s="6" t="s">
        <v>5369</v>
      </c>
      <c r="Q224" s="6" t="s">
        <v>133</v>
      </c>
      <c r="R224" s="9" t="b">
        <v>1</v>
      </c>
      <c r="S224" s="9" t="b">
        <v>1</v>
      </c>
      <c r="T224" s="6" t="s">
        <v>739</v>
      </c>
      <c r="U224" s="6" t="s">
        <v>739</v>
      </c>
      <c r="V224" t="s">
        <v>740</v>
      </c>
      <c r="W224" t="s">
        <v>5330</v>
      </c>
      <c r="X224" t="s">
        <v>5330</v>
      </c>
      <c r="Y224" t="s">
        <v>5330</v>
      </c>
      <c r="Z224" t="s">
        <v>5330</v>
      </c>
      <c r="AA224" t="s">
        <v>5330</v>
      </c>
      <c r="AB224" t="s">
        <v>5330</v>
      </c>
      <c r="AC224" t="s">
        <v>646</v>
      </c>
      <c r="AD224" t="s">
        <v>647</v>
      </c>
      <c r="AE224" t="s">
        <v>5330</v>
      </c>
      <c r="AF224" t="s">
        <v>5330</v>
      </c>
      <c r="AG224" t="s">
        <v>5330</v>
      </c>
      <c r="AH224" t="s">
        <v>5330</v>
      </c>
      <c r="AI224" t="s">
        <v>5330</v>
      </c>
      <c r="AJ224" t="s">
        <v>5330</v>
      </c>
      <c r="AK224" s="10">
        <v>14</v>
      </c>
      <c r="AL224" s="10">
        <v>16</v>
      </c>
      <c r="AM224" s="6" t="s">
        <v>448</v>
      </c>
      <c r="AN224" s="6" t="s">
        <v>9227</v>
      </c>
      <c r="AO224" s="6" t="s">
        <v>9286</v>
      </c>
      <c r="AP224" s="6" t="s">
        <v>9353</v>
      </c>
      <c r="AQ224" s="6" t="str">
        <f t="shared" si="67"/>
        <v>2W Distributor Bike, 2W Distributor - Moto, 2W Distributor, H2, International - Bike, International - Moto, International - AS, International, International - New, Mecanic Sport, Moto Dealers, Motonet, Pierce AB, Retail, TREK</v>
      </c>
      <c r="AR224" s="1" t="str">
        <f t="shared" si="54"/>
        <v>2W Distributor Bike</v>
      </c>
      <c r="AS224" s="1" t="str">
        <f t="shared" si="55"/>
        <v>2W Distributor - Moto</v>
      </c>
      <c r="AT224" s="1" t="str">
        <f t="shared" si="56"/>
        <v>2W Distributor</v>
      </c>
      <c r="AU224" s="1" t="str">
        <f t="shared" si="57"/>
        <v>H2</v>
      </c>
      <c r="AV224" s="1" t="str">
        <f t="shared" si="57"/>
        <v>International - Bike</v>
      </c>
      <c r="AW224" s="1" t="str">
        <f t="shared" si="58"/>
        <v>International - Moto</v>
      </c>
      <c r="AX224" s="1" t="str">
        <f t="shared" si="59"/>
        <v>International - AS</v>
      </c>
      <c r="AY224" s="1" t="str">
        <f t="shared" si="59"/>
        <v>International</v>
      </c>
      <c r="AZ224" s="1" t="str">
        <f t="shared" si="59"/>
        <v>International - New</v>
      </c>
      <c r="BA224" s="1" t="str">
        <f t="shared" si="60"/>
        <v>Mecanic Sport</v>
      </c>
      <c r="BB224" s="1" t="str">
        <f t="shared" si="61"/>
        <v>Moto Dealers</v>
      </c>
      <c r="BC224" s="1" t="str">
        <f t="shared" si="61"/>
        <v>Motonet</v>
      </c>
      <c r="BD224" s="1" t="str">
        <f t="shared" si="62"/>
        <v>Pierce AB</v>
      </c>
      <c r="BE224" s="1" t="str">
        <f t="shared" si="63"/>
        <v>Retail</v>
      </c>
      <c r="BF224" s="1" t="str">
        <f t="shared" si="64"/>
        <v>TREK</v>
      </c>
      <c r="BG224" t="s">
        <v>5171</v>
      </c>
      <c r="BH224" t="str">
        <f t="shared" si="65"/>
        <v>https://fs.amplifi.io//file?id=b22e279e-fac9-4acd-9472-af4424c2d11a&amp;variant=thumb&amp;extension=png</v>
      </c>
      <c r="BI224" t="s">
        <v>5171</v>
      </c>
    </row>
    <row r="225" spans="1:61" ht="17" x14ac:dyDescent="0.2">
      <c r="A225">
        <v>841</v>
      </c>
      <c r="B225" t="str">
        <f t="shared" si="68"/>
        <v>20050-00006</v>
      </c>
      <c r="C225" t="str">
        <f t="shared" si="68"/>
        <v>20050-00006</v>
      </c>
      <c r="D225" s="7" t="s">
        <v>741</v>
      </c>
      <c r="E225" s="6" t="s">
        <v>139</v>
      </c>
      <c r="F225" t="s">
        <v>8991</v>
      </c>
      <c r="G225" s="6" t="s">
        <v>731</v>
      </c>
      <c r="H225" t="s">
        <v>732</v>
      </c>
      <c r="I225" s="6" t="s">
        <v>326</v>
      </c>
      <c r="J225" s="6" t="s">
        <v>5329</v>
      </c>
      <c r="K225" s="6" t="s">
        <v>5333</v>
      </c>
      <c r="L225" s="6" t="s">
        <v>8992</v>
      </c>
      <c r="M225" s="6" t="s">
        <v>5339</v>
      </c>
      <c r="N225" s="6" t="s">
        <v>5369</v>
      </c>
      <c r="Q225" s="6" t="s">
        <v>103</v>
      </c>
      <c r="R225" s="9" t="b">
        <v>1</v>
      </c>
      <c r="S225" s="9" t="b">
        <v>1</v>
      </c>
      <c r="T225" s="6" t="s">
        <v>741</v>
      </c>
      <c r="U225" s="6" t="s">
        <v>741</v>
      </c>
      <c r="V225" t="s">
        <v>742</v>
      </c>
      <c r="W225" t="s">
        <v>5330</v>
      </c>
      <c r="X225" t="s">
        <v>5330</v>
      </c>
      <c r="Y225" t="s">
        <v>5330</v>
      </c>
      <c r="Z225" t="s">
        <v>5330</v>
      </c>
      <c r="AA225" t="s">
        <v>5330</v>
      </c>
      <c r="AB225" t="s">
        <v>5330</v>
      </c>
      <c r="AC225" t="s">
        <v>646</v>
      </c>
      <c r="AD225" t="s">
        <v>647</v>
      </c>
      <c r="AE225" t="s">
        <v>5330</v>
      </c>
      <c r="AF225" t="s">
        <v>5330</v>
      </c>
      <c r="AG225" t="s">
        <v>5330</v>
      </c>
      <c r="AH225" t="s">
        <v>5330</v>
      </c>
      <c r="AI225" t="s">
        <v>5330</v>
      </c>
      <c r="AJ225" t="s">
        <v>5330</v>
      </c>
      <c r="AK225" s="10">
        <v>14</v>
      </c>
      <c r="AL225" s="10">
        <v>16</v>
      </c>
      <c r="AM225" s="6" t="s">
        <v>448</v>
      </c>
      <c r="AN225" s="6" t="s">
        <v>9227</v>
      </c>
      <c r="AO225" s="6" t="s">
        <v>9286</v>
      </c>
      <c r="AP225" s="6" t="s">
        <v>9353</v>
      </c>
      <c r="AQ225" s="6" t="str">
        <f t="shared" si="67"/>
        <v>2W Distributor Bike, 2W Distributor - Moto, 2W Distributor, H2, International - Bike, International - Moto, International - AS, International, International - New, Mecanic Sport, Moto Dealers, Motonet, Pierce AB, Retail, TREK</v>
      </c>
      <c r="AR225" s="1" t="str">
        <f t="shared" si="54"/>
        <v>2W Distributor Bike</v>
      </c>
      <c r="AS225" s="1" t="str">
        <f t="shared" si="55"/>
        <v>2W Distributor - Moto</v>
      </c>
      <c r="AT225" s="1" t="str">
        <f t="shared" si="56"/>
        <v>2W Distributor</v>
      </c>
      <c r="AU225" s="1" t="str">
        <f t="shared" si="57"/>
        <v>H2</v>
      </c>
      <c r="AV225" s="1" t="str">
        <f t="shared" si="57"/>
        <v>International - Bike</v>
      </c>
      <c r="AW225" s="1" t="str">
        <f t="shared" si="58"/>
        <v>International - Moto</v>
      </c>
      <c r="AX225" s="1" t="str">
        <f t="shared" si="59"/>
        <v>International - AS</v>
      </c>
      <c r="AY225" s="1" t="str">
        <f t="shared" si="59"/>
        <v>International</v>
      </c>
      <c r="AZ225" s="1" t="str">
        <f t="shared" si="59"/>
        <v>International - New</v>
      </c>
      <c r="BA225" s="1" t="str">
        <f t="shared" si="60"/>
        <v>Mecanic Sport</v>
      </c>
      <c r="BB225" s="1" t="str">
        <f t="shared" si="61"/>
        <v>Moto Dealers</v>
      </c>
      <c r="BC225" s="1" t="str">
        <f t="shared" si="61"/>
        <v>Motonet</v>
      </c>
      <c r="BD225" s="1" t="str">
        <f t="shared" si="62"/>
        <v>Pierce AB</v>
      </c>
      <c r="BE225" s="1" t="str">
        <f t="shared" si="63"/>
        <v>Retail</v>
      </c>
      <c r="BF225" s="1" t="str">
        <f t="shared" si="64"/>
        <v>TREK</v>
      </c>
      <c r="BG225" t="s">
        <v>5172</v>
      </c>
      <c r="BH225" t="str">
        <f t="shared" si="65"/>
        <v>https://fs.amplifi.io//file?id=03cb84da-4a65-4839-bc08-457bc802e193&amp;variant=thumb&amp;extension=png</v>
      </c>
      <c r="BI225" t="s">
        <v>5172</v>
      </c>
    </row>
    <row r="226" spans="1:61" ht="17" x14ac:dyDescent="0.2">
      <c r="A226">
        <v>843</v>
      </c>
      <c r="B226" t="str">
        <f t="shared" si="68"/>
        <v>20050-00008</v>
      </c>
      <c r="C226" t="str">
        <f t="shared" si="68"/>
        <v>20050-00008</v>
      </c>
      <c r="D226" s="7" t="s">
        <v>743</v>
      </c>
      <c r="E226" s="6" t="s">
        <v>139</v>
      </c>
      <c r="F226" t="s">
        <v>8991</v>
      </c>
      <c r="G226" s="6" t="s">
        <v>731</v>
      </c>
      <c r="H226" t="s">
        <v>732</v>
      </c>
      <c r="I226" s="6" t="s">
        <v>326</v>
      </c>
      <c r="J226" s="6" t="s">
        <v>5329</v>
      </c>
      <c r="K226" s="6" t="s">
        <v>5333</v>
      </c>
      <c r="L226" s="6" t="s">
        <v>8992</v>
      </c>
      <c r="M226" s="6" t="s">
        <v>5339</v>
      </c>
      <c r="N226" s="6" t="s">
        <v>5369</v>
      </c>
      <c r="Q226" s="6" t="s">
        <v>389</v>
      </c>
      <c r="R226" s="9" t="b">
        <v>1</v>
      </c>
      <c r="S226" s="9" t="b">
        <v>1</v>
      </c>
      <c r="T226" s="6" t="s">
        <v>743</v>
      </c>
      <c r="U226" s="6" t="s">
        <v>743</v>
      </c>
      <c r="V226" t="s">
        <v>744</v>
      </c>
      <c r="W226" t="s">
        <v>5330</v>
      </c>
      <c r="X226" t="s">
        <v>5330</v>
      </c>
      <c r="Y226" t="s">
        <v>5330</v>
      </c>
      <c r="Z226" t="s">
        <v>5330</v>
      </c>
      <c r="AA226" t="s">
        <v>5330</v>
      </c>
      <c r="AB226" t="s">
        <v>5330</v>
      </c>
      <c r="AC226" t="s">
        <v>646</v>
      </c>
      <c r="AD226" t="s">
        <v>647</v>
      </c>
      <c r="AE226" t="s">
        <v>5330</v>
      </c>
      <c r="AF226" t="s">
        <v>5330</v>
      </c>
      <c r="AG226" t="s">
        <v>5330</v>
      </c>
      <c r="AH226" t="s">
        <v>5330</v>
      </c>
      <c r="AI226" t="s">
        <v>5330</v>
      </c>
      <c r="AJ226" t="s">
        <v>5330</v>
      </c>
      <c r="AK226" s="10">
        <v>14</v>
      </c>
      <c r="AL226" s="10">
        <v>16</v>
      </c>
      <c r="AM226" s="6" t="s">
        <v>448</v>
      </c>
      <c r="AN226" s="6" t="s">
        <v>9227</v>
      </c>
      <c r="AO226" s="6" t="s">
        <v>9286</v>
      </c>
      <c r="AP226" s="6" t="s">
        <v>9353</v>
      </c>
      <c r="AQ226" s="6" t="str">
        <f t="shared" si="67"/>
        <v>2W Distributor Bike, 2W Distributor - Moto, 2W Distributor, H2, International - Bike, International - Moto, International - AS, International, International - New, Mecanic Sport, Moto Dealers, Motonet, Pierce AB, Retail, TREK</v>
      </c>
      <c r="AR226" s="1" t="str">
        <f t="shared" si="54"/>
        <v>2W Distributor Bike</v>
      </c>
      <c r="AS226" s="1" t="str">
        <f t="shared" si="55"/>
        <v>2W Distributor - Moto</v>
      </c>
      <c r="AT226" s="1" t="str">
        <f t="shared" si="56"/>
        <v>2W Distributor</v>
      </c>
      <c r="AU226" s="1" t="str">
        <f t="shared" si="57"/>
        <v>H2</v>
      </c>
      <c r="AV226" s="1" t="str">
        <f t="shared" si="57"/>
        <v>International - Bike</v>
      </c>
      <c r="AW226" s="1" t="str">
        <f t="shared" si="58"/>
        <v>International - Moto</v>
      </c>
      <c r="AX226" s="1" t="str">
        <f t="shared" si="59"/>
        <v>International - AS</v>
      </c>
      <c r="AY226" s="1" t="str">
        <f t="shared" si="59"/>
        <v>International</v>
      </c>
      <c r="AZ226" s="1" t="str">
        <f t="shared" si="59"/>
        <v>International - New</v>
      </c>
      <c r="BA226" s="1" t="str">
        <f t="shared" si="60"/>
        <v>Mecanic Sport</v>
      </c>
      <c r="BB226" s="1" t="str">
        <f t="shared" si="61"/>
        <v>Moto Dealers</v>
      </c>
      <c r="BC226" s="1" t="str">
        <f t="shared" si="61"/>
        <v>Motonet</v>
      </c>
      <c r="BD226" s="1" t="str">
        <f t="shared" si="62"/>
        <v>Pierce AB</v>
      </c>
      <c r="BE226" s="1" t="str">
        <f t="shared" si="63"/>
        <v>Retail</v>
      </c>
      <c r="BF226" s="1" t="str">
        <f t="shared" si="64"/>
        <v>TREK</v>
      </c>
      <c r="BG226" t="s">
        <v>5173</v>
      </c>
      <c r="BH226" t="str">
        <f t="shared" si="65"/>
        <v>https://fs.amplifi.io//file?id=47f75c2d-d3ad-409a-8545-964e0b3c936a&amp;variant=thumb&amp;extension=png</v>
      </c>
      <c r="BI226" t="s">
        <v>5173</v>
      </c>
    </row>
    <row r="227" spans="1:61" ht="17" x14ac:dyDescent="0.2">
      <c r="A227">
        <v>845</v>
      </c>
      <c r="B227" t="str">
        <f t="shared" si="68"/>
        <v>20050-00010</v>
      </c>
      <c r="C227" t="str">
        <f t="shared" si="68"/>
        <v>20050-00010</v>
      </c>
      <c r="D227" s="7" t="s">
        <v>8343</v>
      </c>
      <c r="E227" s="6" t="s">
        <v>139</v>
      </c>
      <c r="F227" t="s">
        <v>8991</v>
      </c>
      <c r="G227" s="6" t="s">
        <v>9006</v>
      </c>
      <c r="H227" t="s">
        <v>732</v>
      </c>
      <c r="I227" s="6" t="s">
        <v>326</v>
      </c>
      <c r="J227" s="6" t="s">
        <v>5329</v>
      </c>
      <c r="K227" s="6" t="s">
        <v>5340</v>
      </c>
      <c r="L227" s="6" t="s">
        <v>8994</v>
      </c>
      <c r="M227" s="6" t="s">
        <v>5339</v>
      </c>
      <c r="N227" s="6" t="s">
        <v>5369</v>
      </c>
      <c r="Q227" s="6" t="s">
        <v>88</v>
      </c>
      <c r="R227" s="9" t="b">
        <v>1</v>
      </c>
      <c r="S227" s="9" t="b">
        <v>0</v>
      </c>
      <c r="T227" s="6" t="s">
        <v>8343</v>
      </c>
      <c r="U227" s="6" t="s">
        <v>8343</v>
      </c>
      <c r="V227" t="s">
        <v>8344</v>
      </c>
      <c r="W227" t="s">
        <v>5330</v>
      </c>
      <c r="X227" t="s">
        <v>5330</v>
      </c>
      <c r="Y227" t="s">
        <v>5330</v>
      </c>
      <c r="Z227" t="s">
        <v>5330</v>
      </c>
      <c r="AA227" t="s">
        <v>5330</v>
      </c>
      <c r="AB227" t="s">
        <v>5330</v>
      </c>
      <c r="AC227" t="s">
        <v>646</v>
      </c>
      <c r="AD227" t="s">
        <v>647</v>
      </c>
      <c r="AE227" t="s">
        <v>5330</v>
      </c>
      <c r="AF227" t="s">
        <v>5330</v>
      </c>
      <c r="AG227" t="s">
        <v>5330</v>
      </c>
      <c r="AH227" t="s">
        <v>5330</v>
      </c>
      <c r="AI227" t="s">
        <v>5330</v>
      </c>
      <c r="AJ227" t="s">
        <v>5330</v>
      </c>
      <c r="AK227" s="10">
        <v>14</v>
      </c>
      <c r="AL227" s="10">
        <v>16</v>
      </c>
      <c r="AM227" s="6" t="s">
        <v>448</v>
      </c>
      <c r="AN227" s="6" t="s">
        <v>9227</v>
      </c>
      <c r="AO227" s="6" t="s">
        <v>9286</v>
      </c>
      <c r="AP227" s="6" t="s">
        <v>9353</v>
      </c>
      <c r="AQ227" s="6" t="str">
        <f t="shared" si="67"/>
        <v>2W Distributor Bike, 2W Distributor - Moto, 2W Distributor, H2, International - Bike, International - Moto, International - AS, International, International - New, Mecanic Sport, Moto Dealers, Motonet, Pierce AB, Retail, TREK</v>
      </c>
      <c r="AR227" s="1" t="str">
        <f t="shared" si="54"/>
        <v>2W Distributor Bike</v>
      </c>
      <c r="AS227" s="1" t="str">
        <f t="shared" si="55"/>
        <v>2W Distributor - Moto</v>
      </c>
      <c r="AT227" s="1" t="str">
        <f t="shared" si="56"/>
        <v>2W Distributor</v>
      </c>
      <c r="AU227" s="1" t="str">
        <f t="shared" si="57"/>
        <v>H2</v>
      </c>
      <c r="AV227" s="1" t="str">
        <f t="shared" si="57"/>
        <v>International - Bike</v>
      </c>
      <c r="AW227" s="1" t="str">
        <f t="shared" si="58"/>
        <v>International - Moto</v>
      </c>
      <c r="AX227" s="1" t="str">
        <f t="shared" si="59"/>
        <v>International - AS</v>
      </c>
      <c r="AY227" s="1" t="str">
        <f t="shared" si="59"/>
        <v>International</v>
      </c>
      <c r="AZ227" s="1" t="str">
        <f t="shared" si="59"/>
        <v>International - New</v>
      </c>
      <c r="BA227" s="1" t="str">
        <f t="shared" si="60"/>
        <v>Mecanic Sport</v>
      </c>
      <c r="BB227" s="1" t="str">
        <f t="shared" si="61"/>
        <v>Moto Dealers</v>
      </c>
      <c r="BC227" s="1" t="str">
        <f t="shared" si="61"/>
        <v>Motonet</v>
      </c>
      <c r="BD227" s="1" t="str">
        <f t="shared" si="62"/>
        <v>Pierce AB</v>
      </c>
      <c r="BE227" s="1" t="str">
        <f t="shared" si="63"/>
        <v>Retail</v>
      </c>
      <c r="BF227" s="1" t="str">
        <f t="shared" si="64"/>
        <v>TREK</v>
      </c>
      <c r="BG227" t="e">
        <v>#N/A</v>
      </c>
      <c r="BH227" t="e">
        <f t="shared" si="65"/>
        <v>#N/A</v>
      </c>
    </row>
    <row r="228" spans="1:61" ht="17" x14ac:dyDescent="0.2">
      <c r="A228">
        <v>847</v>
      </c>
      <c r="B228" t="str">
        <f t="shared" si="68"/>
        <v>20050-00012</v>
      </c>
      <c r="C228" t="str">
        <f t="shared" si="68"/>
        <v>20050-00012</v>
      </c>
      <c r="D228" s="7" t="s">
        <v>8345</v>
      </c>
      <c r="E228" s="6" t="s">
        <v>139</v>
      </c>
      <c r="F228" t="s">
        <v>8991</v>
      </c>
      <c r="G228" s="6" t="s">
        <v>9006</v>
      </c>
      <c r="H228" t="s">
        <v>732</v>
      </c>
      <c r="I228" s="6" t="s">
        <v>326</v>
      </c>
      <c r="J228" s="6" t="s">
        <v>5329</v>
      </c>
      <c r="K228" s="6" t="s">
        <v>5340</v>
      </c>
      <c r="L228" s="6" t="s">
        <v>8994</v>
      </c>
      <c r="M228" s="6" t="s">
        <v>5339</v>
      </c>
      <c r="N228" s="6" t="s">
        <v>5369</v>
      </c>
      <c r="Q228" s="6" t="s">
        <v>389</v>
      </c>
      <c r="R228" s="9" t="b">
        <v>1</v>
      </c>
      <c r="S228" s="9" t="b">
        <v>0</v>
      </c>
      <c r="T228" s="6" t="s">
        <v>8345</v>
      </c>
      <c r="U228" s="6" t="s">
        <v>8345</v>
      </c>
      <c r="V228" t="s">
        <v>8346</v>
      </c>
      <c r="W228" t="s">
        <v>5330</v>
      </c>
      <c r="X228" t="s">
        <v>5330</v>
      </c>
      <c r="Y228" t="s">
        <v>5330</v>
      </c>
      <c r="Z228" t="s">
        <v>5330</v>
      </c>
      <c r="AA228" t="s">
        <v>5330</v>
      </c>
      <c r="AB228" t="s">
        <v>5330</v>
      </c>
      <c r="AC228" t="s">
        <v>646</v>
      </c>
      <c r="AD228" t="s">
        <v>647</v>
      </c>
      <c r="AE228" t="s">
        <v>5330</v>
      </c>
      <c r="AF228" t="s">
        <v>5330</v>
      </c>
      <c r="AG228" t="s">
        <v>5330</v>
      </c>
      <c r="AH228" t="s">
        <v>5330</v>
      </c>
      <c r="AI228" t="s">
        <v>5330</v>
      </c>
      <c r="AJ228" t="s">
        <v>5330</v>
      </c>
      <c r="AK228" s="10">
        <v>14</v>
      </c>
      <c r="AL228" s="10">
        <v>16</v>
      </c>
      <c r="AM228" s="6" t="s">
        <v>448</v>
      </c>
      <c r="AN228" s="6" t="s">
        <v>9227</v>
      </c>
      <c r="AO228" s="6" t="s">
        <v>9286</v>
      </c>
      <c r="AP228" s="6" t="s">
        <v>9353</v>
      </c>
      <c r="AQ228" s="6" t="str">
        <f t="shared" si="67"/>
        <v>2W Distributor Bike, 2W Distributor - Moto, 2W Distributor, H2, International - Bike, International - Moto, International - AS, International, International - New, Mecanic Sport, Moto Dealers, Motonet, Pierce AB, Retail, TREK</v>
      </c>
      <c r="AR228" s="1" t="str">
        <f t="shared" si="54"/>
        <v>2W Distributor Bike</v>
      </c>
      <c r="AS228" s="1" t="str">
        <f t="shared" si="55"/>
        <v>2W Distributor - Moto</v>
      </c>
      <c r="AT228" s="1" t="str">
        <f t="shared" si="56"/>
        <v>2W Distributor</v>
      </c>
      <c r="AU228" s="1" t="str">
        <f t="shared" si="57"/>
        <v>H2</v>
      </c>
      <c r="AV228" s="1" t="str">
        <f t="shared" si="57"/>
        <v>International - Bike</v>
      </c>
      <c r="AW228" s="1" t="str">
        <f t="shared" si="58"/>
        <v>International - Moto</v>
      </c>
      <c r="AX228" s="1" t="str">
        <f t="shared" si="59"/>
        <v>International - AS</v>
      </c>
      <c r="AY228" s="1" t="str">
        <f t="shared" si="59"/>
        <v>International</v>
      </c>
      <c r="AZ228" s="1" t="str">
        <f t="shared" si="59"/>
        <v>International - New</v>
      </c>
      <c r="BA228" s="1" t="str">
        <f t="shared" si="60"/>
        <v>Mecanic Sport</v>
      </c>
      <c r="BB228" s="1" t="str">
        <f t="shared" si="61"/>
        <v>Moto Dealers</v>
      </c>
      <c r="BC228" s="1" t="str">
        <f t="shared" si="61"/>
        <v>Motonet</v>
      </c>
      <c r="BD228" s="1" t="str">
        <f t="shared" si="62"/>
        <v>Pierce AB</v>
      </c>
      <c r="BE228" s="1" t="str">
        <f t="shared" si="63"/>
        <v>Retail</v>
      </c>
      <c r="BF228" s="1" t="str">
        <f t="shared" si="64"/>
        <v>TREK</v>
      </c>
      <c r="BG228" t="e">
        <v>#N/A</v>
      </c>
      <c r="BH228" t="e">
        <f t="shared" si="65"/>
        <v>#N/A</v>
      </c>
    </row>
    <row r="229" spans="1:61" ht="17" x14ac:dyDescent="0.2">
      <c r="A229">
        <v>849</v>
      </c>
      <c r="B229" t="str">
        <f t="shared" si="68"/>
        <v>20051-00000</v>
      </c>
      <c r="C229" t="str">
        <f t="shared" si="68"/>
        <v>20051-00000</v>
      </c>
      <c r="D229" s="7" t="s">
        <v>745</v>
      </c>
      <c r="E229" s="6" t="s">
        <v>139</v>
      </c>
      <c r="F229" t="s">
        <v>8991</v>
      </c>
      <c r="G229" s="6" t="s">
        <v>746</v>
      </c>
      <c r="H229" t="s">
        <v>9037</v>
      </c>
      <c r="I229" s="6" t="s">
        <v>326</v>
      </c>
      <c r="J229" s="6" t="s">
        <v>5329</v>
      </c>
      <c r="K229" s="6" t="s">
        <v>5333</v>
      </c>
      <c r="L229" s="6" t="s">
        <v>8992</v>
      </c>
      <c r="M229" s="6" t="s">
        <v>5339</v>
      </c>
      <c r="N229" s="6" t="s">
        <v>5370</v>
      </c>
      <c r="Q229" s="6" t="s">
        <v>88</v>
      </c>
      <c r="R229" s="9" t="b">
        <v>1</v>
      </c>
      <c r="S229" s="9" t="b">
        <v>1</v>
      </c>
      <c r="T229" s="6" t="s">
        <v>745</v>
      </c>
      <c r="U229" s="6" t="s">
        <v>745</v>
      </c>
      <c r="V229" t="s">
        <v>748</v>
      </c>
      <c r="W229" t="s">
        <v>5330</v>
      </c>
      <c r="X229" t="s">
        <v>5330</v>
      </c>
      <c r="Y229" t="s">
        <v>5330</v>
      </c>
      <c r="Z229" t="s">
        <v>5330</v>
      </c>
      <c r="AA229" t="s">
        <v>5330</v>
      </c>
      <c r="AB229" t="s">
        <v>5330</v>
      </c>
      <c r="AC229" t="s">
        <v>646</v>
      </c>
      <c r="AD229" t="s">
        <v>647</v>
      </c>
      <c r="AE229" t="s">
        <v>5330</v>
      </c>
      <c r="AF229" t="s">
        <v>5330</v>
      </c>
      <c r="AG229" t="s">
        <v>5330</v>
      </c>
      <c r="AH229" t="s">
        <v>5330</v>
      </c>
      <c r="AI229" t="s">
        <v>5330</v>
      </c>
      <c r="AJ229" t="s">
        <v>5330</v>
      </c>
      <c r="AK229" s="10">
        <v>20</v>
      </c>
      <c r="AL229" s="10">
        <v>22</v>
      </c>
      <c r="AM229" s="6" t="s">
        <v>448</v>
      </c>
      <c r="AN229" s="6" t="s">
        <v>749</v>
      </c>
      <c r="AO229" s="6" t="s">
        <v>9287</v>
      </c>
      <c r="AP229" s="6" t="s">
        <v>9354</v>
      </c>
      <c r="AQ229" s="6" t="str">
        <f t="shared" si="67"/>
        <v>2W Distributor Bike, 2W Distributor - Moto, 2W Distributor, H2, International - Bike, International - Moto, International - AS, International, International - New, Mecanic Sport, Moto Dealers, Motonet, Pierce AB, Retail, TREK</v>
      </c>
      <c r="AR229" s="1" t="str">
        <f t="shared" si="54"/>
        <v>2W Distributor Bike</v>
      </c>
      <c r="AS229" s="1" t="str">
        <f t="shared" si="55"/>
        <v>2W Distributor - Moto</v>
      </c>
      <c r="AT229" s="1" t="str">
        <f t="shared" si="56"/>
        <v>2W Distributor</v>
      </c>
      <c r="AU229" s="1" t="str">
        <f t="shared" si="57"/>
        <v>H2</v>
      </c>
      <c r="AV229" s="1" t="str">
        <f t="shared" si="57"/>
        <v>International - Bike</v>
      </c>
      <c r="AW229" s="1" t="str">
        <f t="shared" si="58"/>
        <v>International - Moto</v>
      </c>
      <c r="AX229" s="1" t="str">
        <f t="shared" si="59"/>
        <v>International - AS</v>
      </c>
      <c r="AY229" s="1" t="str">
        <f t="shared" si="59"/>
        <v>International</v>
      </c>
      <c r="AZ229" s="1" t="str">
        <f t="shared" si="59"/>
        <v>International - New</v>
      </c>
      <c r="BA229" s="1" t="str">
        <f t="shared" si="60"/>
        <v>Mecanic Sport</v>
      </c>
      <c r="BB229" s="1" t="str">
        <f t="shared" si="61"/>
        <v>Moto Dealers</v>
      </c>
      <c r="BC229" s="1" t="str">
        <f t="shared" si="61"/>
        <v>Motonet</v>
      </c>
      <c r="BD229" s="1" t="str">
        <f t="shared" si="62"/>
        <v>Pierce AB</v>
      </c>
      <c r="BE229" s="1" t="str">
        <f t="shared" si="63"/>
        <v>Retail</v>
      </c>
      <c r="BF229" s="1" t="str">
        <f t="shared" si="64"/>
        <v>TREK</v>
      </c>
      <c r="BG229" t="s">
        <v>5174</v>
      </c>
      <c r="BH229" t="str">
        <f t="shared" si="65"/>
        <v>https://fs.amplifi.io//file?id=7b7889fa-8113-473b-962c-e2cb0aa513f9&amp;variant=thumb&amp;extension=png</v>
      </c>
      <c r="BI229" t="s">
        <v>5174</v>
      </c>
    </row>
    <row r="230" spans="1:61" ht="17" x14ac:dyDescent="0.2">
      <c r="A230">
        <v>851</v>
      </c>
      <c r="B230" t="str">
        <f t="shared" si="68"/>
        <v>20051-00002</v>
      </c>
      <c r="C230" t="str">
        <f t="shared" si="68"/>
        <v>20051-00002</v>
      </c>
      <c r="D230" s="7" t="s">
        <v>752</v>
      </c>
      <c r="E230" s="6" t="s">
        <v>139</v>
      </c>
      <c r="F230" t="s">
        <v>8991</v>
      </c>
      <c r="G230" s="6" t="s">
        <v>746</v>
      </c>
      <c r="H230" t="s">
        <v>9037</v>
      </c>
      <c r="I230" s="6" t="s">
        <v>326</v>
      </c>
      <c r="J230" s="6" t="s">
        <v>5329</v>
      </c>
      <c r="K230" s="6" t="s">
        <v>5333</v>
      </c>
      <c r="L230" s="6" t="s">
        <v>8992</v>
      </c>
      <c r="M230" s="6" t="s">
        <v>5339</v>
      </c>
      <c r="N230" s="6" t="s">
        <v>5370</v>
      </c>
      <c r="Q230" s="6" t="s">
        <v>35</v>
      </c>
      <c r="R230" s="9" t="b">
        <v>1</v>
      </c>
      <c r="S230" s="9" t="b">
        <v>1</v>
      </c>
      <c r="T230" s="6" t="s">
        <v>752</v>
      </c>
      <c r="U230" s="6" t="s">
        <v>752</v>
      </c>
      <c r="V230" t="s">
        <v>753</v>
      </c>
      <c r="W230" t="s">
        <v>5330</v>
      </c>
      <c r="X230" t="s">
        <v>5330</v>
      </c>
      <c r="Y230" t="s">
        <v>5330</v>
      </c>
      <c r="Z230" t="s">
        <v>5330</v>
      </c>
      <c r="AA230" t="s">
        <v>5330</v>
      </c>
      <c r="AB230" t="s">
        <v>5330</v>
      </c>
      <c r="AC230" t="s">
        <v>646</v>
      </c>
      <c r="AD230" t="s">
        <v>647</v>
      </c>
      <c r="AE230" t="s">
        <v>5330</v>
      </c>
      <c r="AF230" t="s">
        <v>5330</v>
      </c>
      <c r="AG230" t="s">
        <v>5330</v>
      </c>
      <c r="AH230" t="s">
        <v>5330</v>
      </c>
      <c r="AI230" t="s">
        <v>5330</v>
      </c>
      <c r="AJ230" t="s">
        <v>5330</v>
      </c>
      <c r="AK230" s="10">
        <v>20</v>
      </c>
      <c r="AL230" s="10">
        <v>22</v>
      </c>
      <c r="AM230" s="6" t="s">
        <v>448</v>
      </c>
      <c r="AN230" s="6" t="s">
        <v>749</v>
      </c>
      <c r="AO230" s="6" t="s">
        <v>9287</v>
      </c>
      <c r="AP230" s="6" t="s">
        <v>9354</v>
      </c>
      <c r="AQ230" s="6" t="str">
        <f t="shared" si="67"/>
        <v>2W Distributor Bike, 2W Distributor - Moto, 2W Distributor, H2, International - Bike, International - Moto, International - AS, International, International - New, Mecanic Sport, Moto Dealers, Motonet, Pierce AB, Retail, TREK</v>
      </c>
      <c r="AR230" s="1" t="str">
        <f t="shared" si="54"/>
        <v>2W Distributor Bike</v>
      </c>
      <c r="AS230" s="1" t="str">
        <f t="shared" si="55"/>
        <v>2W Distributor - Moto</v>
      </c>
      <c r="AT230" s="1" t="str">
        <f t="shared" si="56"/>
        <v>2W Distributor</v>
      </c>
      <c r="AU230" s="1" t="str">
        <f t="shared" si="57"/>
        <v>H2</v>
      </c>
      <c r="AV230" s="1" t="str">
        <f t="shared" si="57"/>
        <v>International - Bike</v>
      </c>
      <c r="AW230" s="1" t="str">
        <f t="shared" si="58"/>
        <v>International - Moto</v>
      </c>
      <c r="AX230" s="1" t="str">
        <f t="shared" si="59"/>
        <v>International - AS</v>
      </c>
      <c r="AY230" s="1" t="str">
        <f t="shared" si="59"/>
        <v>International</v>
      </c>
      <c r="AZ230" s="1" t="str">
        <f t="shared" si="59"/>
        <v>International - New</v>
      </c>
      <c r="BA230" s="1" t="str">
        <f t="shared" si="60"/>
        <v>Mecanic Sport</v>
      </c>
      <c r="BB230" s="1" t="str">
        <f t="shared" si="61"/>
        <v>Moto Dealers</v>
      </c>
      <c r="BC230" s="1" t="str">
        <f t="shared" si="61"/>
        <v>Motonet</v>
      </c>
      <c r="BD230" s="1" t="str">
        <f t="shared" si="62"/>
        <v>Pierce AB</v>
      </c>
      <c r="BE230" s="1" t="str">
        <f t="shared" si="63"/>
        <v>Retail</v>
      </c>
      <c r="BF230" s="1" t="str">
        <f t="shared" si="64"/>
        <v>TREK</v>
      </c>
      <c r="BG230" t="s">
        <v>5175</v>
      </c>
      <c r="BH230" t="str">
        <f t="shared" si="65"/>
        <v>https://fs.amplifi.io//file?id=e1ff9702-0dbd-4d0e-8652-17c2fc193e43&amp;variant=thumb&amp;extension=png</v>
      </c>
      <c r="BI230" t="s">
        <v>5175</v>
      </c>
    </row>
    <row r="231" spans="1:61" ht="17" x14ac:dyDescent="0.2">
      <c r="A231">
        <v>853</v>
      </c>
      <c r="B231" t="str">
        <f t="shared" si="68"/>
        <v>20051-00004</v>
      </c>
      <c r="C231" t="str">
        <f t="shared" si="68"/>
        <v>20051-00004</v>
      </c>
      <c r="D231" s="7" t="s">
        <v>754</v>
      </c>
      <c r="E231" s="6" t="s">
        <v>139</v>
      </c>
      <c r="F231" t="s">
        <v>8991</v>
      </c>
      <c r="G231" s="6" t="s">
        <v>746</v>
      </c>
      <c r="H231" t="s">
        <v>9037</v>
      </c>
      <c r="I231" s="6" t="s">
        <v>326</v>
      </c>
      <c r="J231" s="6" t="s">
        <v>5329</v>
      </c>
      <c r="K231" s="6" t="s">
        <v>5333</v>
      </c>
      <c r="L231" s="6" t="s">
        <v>8992</v>
      </c>
      <c r="M231" s="6" t="s">
        <v>5339</v>
      </c>
      <c r="N231" s="6" t="s">
        <v>5370</v>
      </c>
      <c r="Q231" s="6" t="s">
        <v>755</v>
      </c>
      <c r="R231" s="9" t="b">
        <v>1</v>
      </c>
      <c r="S231" s="9" t="b">
        <v>1</v>
      </c>
      <c r="T231" s="6" t="s">
        <v>754</v>
      </c>
      <c r="U231" s="6" t="s">
        <v>754</v>
      </c>
      <c r="V231" t="s">
        <v>756</v>
      </c>
      <c r="W231" t="s">
        <v>5330</v>
      </c>
      <c r="X231" t="s">
        <v>5330</v>
      </c>
      <c r="Y231" t="s">
        <v>5330</v>
      </c>
      <c r="Z231" t="s">
        <v>5330</v>
      </c>
      <c r="AA231" t="s">
        <v>5330</v>
      </c>
      <c r="AB231" t="s">
        <v>5330</v>
      </c>
      <c r="AC231" t="s">
        <v>646</v>
      </c>
      <c r="AD231" t="s">
        <v>647</v>
      </c>
      <c r="AE231" t="s">
        <v>5330</v>
      </c>
      <c r="AF231" t="s">
        <v>5330</v>
      </c>
      <c r="AG231" t="s">
        <v>5330</v>
      </c>
      <c r="AH231" t="s">
        <v>5330</v>
      </c>
      <c r="AI231" t="s">
        <v>5330</v>
      </c>
      <c r="AJ231" t="s">
        <v>5330</v>
      </c>
      <c r="AK231" s="10">
        <v>20</v>
      </c>
      <c r="AL231" s="10">
        <v>22</v>
      </c>
      <c r="AM231" s="6" t="s">
        <v>448</v>
      </c>
      <c r="AN231" s="6" t="s">
        <v>749</v>
      </c>
      <c r="AO231" s="6" t="s">
        <v>9287</v>
      </c>
      <c r="AP231" s="6" t="s">
        <v>9354</v>
      </c>
      <c r="AQ231" s="6" t="str">
        <f t="shared" si="67"/>
        <v>2W Distributor Bike, 2W Distributor - Moto, 2W Distributor, H2, International - Bike, International - Moto, International - AS, International, International - New, Mecanic Sport, Moto Dealers, Motonet, Pierce AB, Retail, TREK</v>
      </c>
      <c r="AR231" s="1" t="str">
        <f t="shared" si="54"/>
        <v>2W Distributor Bike</v>
      </c>
      <c r="AS231" s="1" t="str">
        <f t="shared" si="55"/>
        <v>2W Distributor - Moto</v>
      </c>
      <c r="AT231" s="1" t="str">
        <f t="shared" si="56"/>
        <v>2W Distributor</v>
      </c>
      <c r="AU231" s="1" t="str">
        <f t="shared" si="57"/>
        <v>H2</v>
      </c>
      <c r="AV231" s="1" t="str">
        <f t="shared" si="57"/>
        <v>International - Bike</v>
      </c>
      <c r="AW231" s="1" t="str">
        <f t="shared" si="58"/>
        <v>International - Moto</v>
      </c>
      <c r="AX231" s="1" t="str">
        <f t="shared" si="59"/>
        <v>International - AS</v>
      </c>
      <c r="AY231" s="1" t="str">
        <f t="shared" si="59"/>
        <v>International</v>
      </c>
      <c r="AZ231" s="1" t="str">
        <f t="shared" si="59"/>
        <v>International - New</v>
      </c>
      <c r="BA231" s="1" t="str">
        <f t="shared" si="60"/>
        <v>Mecanic Sport</v>
      </c>
      <c r="BB231" s="1" t="str">
        <f t="shared" si="61"/>
        <v>Moto Dealers</v>
      </c>
      <c r="BC231" s="1" t="str">
        <f t="shared" si="61"/>
        <v>Motonet</v>
      </c>
      <c r="BD231" s="1" t="str">
        <f t="shared" si="62"/>
        <v>Pierce AB</v>
      </c>
      <c r="BE231" s="1" t="str">
        <f t="shared" si="63"/>
        <v>Retail</v>
      </c>
      <c r="BF231" s="1" t="str">
        <f t="shared" si="64"/>
        <v>TREK</v>
      </c>
      <c r="BG231" t="s">
        <v>5176</v>
      </c>
      <c r="BH231" t="str">
        <f t="shared" si="65"/>
        <v>https://fs.amplifi.io//file?id=9243fa9a-8e8f-44d8-820b-ab2661b867d0&amp;variant=thumb&amp;extension=png</v>
      </c>
      <c r="BI231" t="s">
        <v>5176</v>
      </c>
    </row>
    <row r="232" spans="1:61" ht="17" x14ac:dyDescent="0.2">
      <c r="A232">
        <v>855</v>
      </c>
      <c r="B232" t="str">
        <f t="shared" si="68"/>
        <v>20052-00001</v>
      </c>
      <c r="C232" t="str">
        <f t="shared" si="68"/>
        <v>20052-00001</v>
      </c>
      <c r="D232" s="7" t="s">
        <v>8347</v>
      </c>
      <c r="E232" s="6" t="s">
        <v>32</v>
      </c>
      <c r="F232" t="s">
        <v>8991</v>
      </c>
      <c r="G232" s="6" t="s">
        <v>1722</v>
      </c>
      <c r="H232" t="s">
        <v>1723</v>
      </c>
      <c r="I232" s="6" t="s">
        <v>326</v>
      </c>
      <c r="J232" s="6" t="s">
        <v>5329</v>
      </c>
      <c r="K232" s="6" t="s">
        <v>5340</v>
      </c>
      <c r="L232" s="6" t="s">
        <v>8994</v>
      </c>
      <c r="M232" s="6" t="s">
        <v>5339</v>
      </c>
      <c r="N232" s="6" t="s">
        <v>5368</v>
      </c>
      <c r="Q232" s="6" t="s">
        <v>118</v>
      </c>
      <c r="R232" s="9" t="b">
        <v>1</v>
      </c>
      <c r="S232" s="9" t="b">
        <v>1</v>
      </c>
      <c r="T232" s="6" t="s">
        <v>8347</v>
      </c>
      <c r="U232" s="6" t="s">
        <v>8347</v>
      </c>
      <c r="V232" t="s">
        <v>8348</v>
      </c>
      <c r="W232" t="s">
        <v>5330</v>
      </c>
      <c r="X232" t="s">
        <v>5330</v>
      </c>
      <c r="Y232" t="s">
        <v>5330</v>
      </c>
      <c r="Z232" t="s">
        <v>5330</v>
      </c>
      <c r="AA232" t="s">
        <v>5330</v>
      </c>
      <c r="AB232" t="s">
        <v>5330</v>
      </c>
      <c r="AC232" t="s">
        <v>646</v>
      </c>
      <c r="AD232" t="s">
        <v>647</v>
      </c>
      <c r="AE232" t="s">
        <v>5330</v>
      </c>
      <c r="AF232" t="s">
        <v>5330</v>
      </c>
      <c r="AG232" t="s">
        <v>5330</v>
      </c>
      <c r="AH232" t="s">
        <v>5330</v>
      </c>
      <c r="AI232" t="s">
        <v>5330</v>
      </c>
      <c r="AJ232" t="s">
        <v>5330</v>
      </c>
      <c r="AK232" s="10">
        <v>40</v>
      </c>
      <c r="AL232" s="10">
        <v>42</v>
      </c>
      <c r="AM232" s="6" t="s">
        <v>448</v>
      </c>
      <c r="AN232" s="6" t="s">
        <v>9228</v>
      </c>
      <c r="AO232" s="6" t="s">
        <v>9288</v>
      </c>
      <c r="AP232" s="6" t="s">
        <v>9355</v>
      </c>
      <c r="AQ232" s="6" t="str">
        <f t="shared" ref="AQ232:AQ245" si="69">IF(AR232="","",AR232&amp;", ")&amp;
IF(AS232="","",AS232&amp;", ")&amp;
IF(AT232="","",AT232&amp;", ")&amp;
IF(AU232="","",AU232&amp;", ")&amp;
IF(AV232="","",AV232&amp;", ")&amp;
IF(AW232="","",AW232&amp;", ")&amp;
IF(AX232="","",AX232&amp;", ")&amp;
IF(AY232="","",AY232&amp;", ")&amp;
IF(AZ232="","",AZ232&amp;", ")&amp;
IF(BA232="","",BA232&amp;", ")&amp;
IF(BB232="","",BB232&amp;", ")&amp;
IF(BC232="","",BC232&amp;", ")&amp;
IF(BD232="","",BD232&amp;", ")&amp;
IF(BE232="","",BE232)&amp;
IF(BF232="","",BF232)</f>
        <v>2W Distributor - Moto, 2W Distributor, International - Moto, International - AS, International, International - New, Mecanic Sport, Moto Dealers, Motonet, Pierce AB, Retail</v>
      </c>
      <c r="AR232" s="1" t="str">
        <f t="shared" si="54"/>
        <v/>
      </c>
      <c r="AS232" s="1" t="str">
        <f t="shared" si="55"/>
        <v>2W Distributor - Moto</v>
      </c>
      <c r="AT232" s="1" t="str">
        <f t="shared" si="56"/>
        <v>2W Distributor</v>
      </c>
      <c r="AU232" s="1" t="str">
        <f t="shared" si="57"/>
        <v/>
      </c>
      <c r="AV232" s="1" t="str">
        <f t="shared" si="57"/>
        <v/>
      </c>
      <c r="AW232" s="1" t="str">
        <f t="shared" si="58"/>
        <v>International - Moto</v>
      </c>
      <c r="AX232" s="1" t="str">
        <f t="shared" si="59"/>
        <v>International - AS</v>
      </c>
      <c r="AY232" s="1" t="str">
        <f t="shared" si="59"/>
        <v>International</v>
      </c>
      <c r="AZ232" s="1" t="str">
        <f t="shared" si="59"/>
        <v>International - New</v>
      </c>
      <c r="BA232" s="1" t="str">
        <f t="shared" si="60"/>
        <v>Mecanic Sport</v>
      </c>
      <c r="BB232" s="1" t="str">
        <f t="shared" si="61"/>
        <v>Moto Dealers</v>
      </c>
      <c r="BC232" s="1" t="str">
        <f t="shared" si="61"/>
        <v>Motonet</v>
      </c>
      <c r="BD232" s="1" t="str">
        <f t="shared" si="62"/>
        <v>Pierce AB</v>
      </c>
      <c r="BE232" s="1" t="str">
        <f t="shared" si="63"/>
        <v>Retail</v>
      </c>
      <c r="BF232" s="1" t="str">
        <f t="shared" si="64"/>
        <v/>
      </c>
      <c r="BG232" t="e">
        <v>#N/A</v>
      </c>
      <c r="BH232" t="e">
        <f t="shared" si="65"/>
        <v>#N/A</v>
      </c>
    </row>
    <row r="233" spans="1:61" ht="17" x14ac:dyDescent="0.2">
      <c r="A233">
        <v>857</v>
      </c>
      <c r="B233" t="str">
        <f t="shared" si="68"/>
        <v>20052-00003</v>
      </c>
      <c r="C233" t="str">
        <f t="shared" si="68"/>
        <v>20052-00003</v>
      </c>
      <c r="D233" s="7" t="s">
        <v>8349</v>
      </c>
      <c r="E233" s="6" t="s">
        <v>32</v>
      </c>
      <c r="F233" t="s">
        <v>8991</v>
      </c>
      <c r="G233" s="6" t="s">
        <v>1722</v>
      </c>
      <c r="H233" t="s">
        <v>1723</v>
      </c>
      <c r="I233" s="6" t="s">
        <v>326</v>
      </c>
      <c r="J233" s="6" t="s">
        <v>5329</v>
      </c>
      <c r="K233" s="6" t="s">
        <v>5340</v>
      </c>
      <c r="L233" s="6" t="s">
        <v>8994</v>
      </c>
      <c r="M233" s="6" t="s">
        <v>5339</v>
      </c>
      <c r="N233" s="6" t="s">
        <v>5368</v>
      </c>
      <c r="Q233" s="6" t="s">
        <v>1736</v>
      </c>
      <c r="R233" s="9" t="b">
        <v>1</v>
      </c>
      <c r="S233" s="9" t="b">
        <v>1</v>
      </c>
      <c r="T233" s="6" t="s">
        <v>8349</v>
      </c>
      <c r="U233" s="6" t="s">
        <v>8349</v>
      </c>
      <c r="V233" t="s">
        <v>8350</v>
      </c>
      <c r="W233" t="s">
        <v>5330</v>
      </c>
      <c r="X233" t="s">
        <v>5330</v>
      </c>
      <c r="Y233" t="s">
        <v>5330</v>
      </c>
      <c r="Z233" t="s">
        <v>5330</v>
      </c>
      <c r="AA233" t="s">
        <v>5330</v>
      </c>
      <c r="AB233" t="s">
        <v>5330</v>
      </c>
      <c r="AC233" t="s">
        <v>646</v>
      </c>
      <c r="AD233" t="s">
        <v>647</v>
      </c>
      <c r="AE233" t="s">
        <v>5330</v>
      </c>
      <c r="AF233" t="s">
        <v>5330</v>
      </c>
      <c r="AG233" t="s">
        <v>5330</v>
      </c>
      <c r="AH233" t="s">
        <v>5330</v>
      </c>
      <c r="AI233" t="s">
        <v>5330</v>
      </c>
      <c r="AJ233" t="s">
        <v>5330</v>
      </c>
      <c r="AK233" s="10">
        <v>40</v>
      </c>
      <c r="AL233" s="10">
        <v>42</v>
      </c>
      <c r="AM233" s="6" t="s">
        <v>448</v>
      </c>
      <c r="AN233" s="6" t="s">
        <v>9228</v>
      </c>
      <c r="AO233" s="6" t="s">
        <v>9288</v>
      </c>
      <c r="AP233" s="6" t="s">
        <v>9355</v>
      </c>
      <c r="AQ233" s="6" t="str">
        <f t="shared" si="69"/>
        <v>2W Distributor - Moto, 2W Distributor, International - Moto, International - AS, International, International - New, Mecanic Sport, Moto Dealers, Motonet, Pierce AB, Retail</v>
      </c>
      <c r="AR233" s="1" t="str">
        <f t="shared" si="54"/>
        <v/>
      </c>
      <c r="AS233" s="1" t="str">
        <f t="shared" si="55"/>
        <v>2W Distributor - Moto</v>
      </c>
      <c r="AT233" s="1" t="str">
        <f t="shared" si="56"/>
        <v>2W Distributor</v>
      </c>
      <c r="AU233" s="1" t="str">
        <f t="shared" si="57"/>
        <v/>
      </c>
      <c r="AV233" s="1" t="str">
        <f t="shared" si="57"/>
        <v/>
      </c>
      <c r="AW233" s="1" t="str">
        <f t="shared" si="58"/>
        <v>International - Moto</v>
      </c>
      <c r="AX233" s="1" t="str">
        <f t="shared" si="59"/>
        <v>International - AS</v>
      </c>
      <c r="AY233" s="1" t="str">
        <f t="shared" si="59"/>
        <v>International</v>
      </c>
      <c r="AZ233" s="1" t="str">
        <f t="shared" si="59"/>
        <v>International - New</v>
      </c>
      <c r="BA233" s="1" t="str">
        <f t="shared" si="60"/>
        <v>Mecanic Sport</v>
      </c>
      <c r="BB233" s="1" t="str">
        <f t="shared" si="61"/>
        <v>Moto Dealers</v>
      </c>
      <c r="BC233" s="1" t="str">
        <f t="shared" si="61"/>
        <v>Motonet</v>
      </c>
      <c r="BD233" s="1" t="str">
        <f t="shared" si="62"/>
        <v>Pierce AB</v>
      </c>
      <c r="BE233" s="1" t="str">
        <f t="shared" si="63"/>
        <v>Retail</v>
      </c>
      <c r="BF233" s="1" t="str">
        <f t="shared" si="64"/>
        <v/>
      </c>
      <c r="BG233" t="e">
        <v>#N/A</v>
      </c>
      <c r="BH233" t="e">
        <f t="shared" si="65"/>
        <v>#N/A</v>
      </c>
    </row>
    <row r="234" spans="1:61" ht="17" x14ac:dyDescent="0.2">
      <c r="A234">
        <v>859</v>
      </c>
      <c r="B234" t="str">
        <f t="shared" si="68"/>
        <v>20052-00005</v>
      </c>
      <c r="C234" t="str">
        <f t="shared" si="68"/>
        <v>20052-00005</v>
      </c>
      <c r="D234" s="7" t="s">
        <v>8351</v>
      </c>
      <c r="E234" s="6" t="s">
        <v>32</v>
      </c>
      <c r="F234" t="s">
        <v>8991</v>
      </c>
      <c r="G234" s="6" t="s">
        <v>1722</v>
      </c>
      <c r="H234" t="s">
        <v>1723</v>
      </c>
      <c r="I234" s="6" t="s">
        <v>326</v>
      </c>
      <c r="J234" s="6" t="s">
        <v>5329</v>
      </c>
      <c r="K234" s="6" t="s">
        <v>5340</v>
      </c>
      <c r="L234" s="6" t="s">
        <v>8994</v>
      </c>
      <c r="M234" s="6" t="s">
        <v>5339</v>
      </c>
      <c r="N234" s="6" t="s">
        <v>5368</v>
      </c>
      <c r="Q234" s="6" t="s">
        <v>9080</v>
      </c>
      <c r="R234" s="9" t="b">
        <v>1</v>
      </c>
      <c r="S234" s="9" t="b">
        <v>0</v>
      </c>
      <c r="T234" s="6" t="s">
        <v>8351</v>
      </c>
      <c r="U234" s="6" t="s">
        <v>8351</v>
      </c>
      <c r="V234" t="s">
        <v>8352</v>
      </c>
      <c r="W234" t="s">
        <v>5330</v>
      </c>
      <c r="X234" t="s">
        <v>5330</v>
      </c>
      <c r="Y234" t="s">
        <v>5330</v>
      </c>
      <c r="Z234" t="s">
        <v>5330</v>
      </c>
      <c r="AA234" t="s">
        <v>5330</v>
      </c>
      <c r="AB234" t="s">
        <v>5330</v>
      </c>
      <c r="AC234" t="s">
        <v>646</v>
      </c>
      <c r="AD234" t="s">
        <v>647</v>
      </c>
      <c r="AE234" t="s">
        <v>5330</v>
      </c>
      <c r="AF234" t="s">
        <v>5330</v>
      </c>
      <c r="AG234" t="s">
        <v>5330</v>
      </c>
      <c r="AH234" t="s">
        <v>5330</v>
      </c>
      <c r="AI234" t="s">
        <v>5330</v>
      </c>
      <c r="AJ234" t="s">
        <v>5330</v>
      </c>
      <c r="AK234" s="10">
        <v>40</v>
      </c>
      <c r="AL234" s="10">
        <v>42</v>
      </c>
      <c r="AM234" s="6" t="s">
        <v>448</v>
      </c>
      <c r="AN234" s="6" t="s">
        <v>9228</v>
      </c>
      <c r="AO234" s="6" t="s">
        <v>9288</v>
      </c>
      <c r="AP234" s="6" t="s">
        <v>9355</v>
      </c>
      <c r="AQ234" s="6" t="str">
        <f t="shared" si="69"/>
        <v>2W Distributor - Moto, 2W Distributor, International - Moto, International - AS, International, International - New, Mecanic Sport, Moto Dealers, Motonet, Pierce AB, Retail</v>
      </c>
      <c r="AR234" s="1" t="str">
        <f t="shared" si="54"/>
        <v/>
      </c>
      <c r="AS234" s="1" t="str">
        <f t="shared" si="55"/>
        <v>2W Distributor - Moto</v>
      </c>
      <c r="AT234" s="1" t="str">
        <f t="shared" si="56"/>
        <v>2W Distributor</v>
      </c>
      <c r="AU234" s="1" t="str">
        <f t="shared" si="57"/>
        <v/>
      </c>
      <c r="AV234" s="1" t="str">
        <f t="shared" si="57"/>
        <v/>
      </c>
      <c r="AW234" s="1" t="str">
        <f t="shared" si="58"/>
        <v>International - Moto</v>
      </c>
      <c r="AX234" s="1" t="str">
        <f t="shared" si="59"/>
        <v>International - AS</v>
      </c>
      <c r="AY234" s="1" t="str">
        <f t="shared" si="59"/>
        <v>International</v>
      </c>
      <c r="AZ234" s="1" t="str">
        <f t="shared" si="59"/>
        <v>International - New</v>
      </c>
      <c r="BA234" s="1" t="str">
        <f t="shared" si="60"/>
        <v>Mecanic Sport</v>
      </c>
      <c r="BB234" s="1" t="str">
        <f t="shared" si="61"/>
        <v>Moto Dealers</v>
      </c>
      <c r="BC234" s="1" t="str">
        <f t="shared" si="61"/>
        <v>Motonet</v>
      </c>
      <c r="BD234" s="1" t="str">
        <f t="shared" si="62"/>
        <v>Pierce AB</v>
      </c>
      <c r="BE234" s="1" t="str">
        <f t="shared" si="63"/>
        <v>Retail</v>
      </c>
      <c r="BF234" s="1" t="str">
        <f t="shared" si="64"/>
        <v/>
      </c>
      <c r="BG234" t="e">
        <v>#N/A</v>
      </c>
      <c r="BH234" t="e">
        <f t="shared" si="65"/>
        <v>#N/A</v>
      </c>
    </row>
    <row r="235" spans="1:61" ht="17" x14ac:dyDescent="0.2">
      <c r="A235">
        <v>861</v>
      </c>
      <c r="B235" t="str">
        <f t="shared" si="68"/>
        <v>20052-00007</v>
      </c>
      <c r="C235" t="str">
        <f t="shared" si="68"/>
        <v>20052-00007</v>
      </c>
      <c r="D235" s="7" t="s">
        <v>8353</v>
      </c>
      <c r="E235" s="6" t="s">
        <v>32</v>
      </c>
      <c r="F235" t="s">
        <v>8991</v>
      </c>
      <c r="G235" s="6" t="s">
        <v>1722</v>
      </c>
      <c r="H235" t="s">
        <v>1723</v>
      </c>
      <c r="I235" s="6" t="s">
        <v>326</v>
      </c>
      <c r="J235" s="6" t="s">
        <v>5329</v>
      </c>
      <c r="K235" s="6" t="s">
        <v>5340</v>
      </c>
      <c r="L235" s="6" t="s">
        <v>8994</v>
      </c>
      <c r="M235" s="6" t="s">
        <v>5339</v>
      </c>
      <c r="N235" s="6" t="s">
        <v>5368</v>
      </c>
      <c r="Q235" s="6" t="s">
        <v>9081</v>
      </c>
      <c r="R235" s="9" t="b">
        <v>1</v>
      </c>
      <c r="S235" s="9" t="b">
        <v>0</v>
      </c>
      <c r="T235" s="6" t="s">
        <v>8353</v>
      </c>
      <c r="U235" s="6" t="s">
        <v>8353</v>
      </c>
      <c r="V235" t="s">
        <v>8354</v>
      </c>
      <c r="W235" t="s">
        <v>5330</v>
      </c>
      <c r="X235" t="s">
        <v>5330</v>
      </c>
      <c r="Y235" t="s">
        <v>5330</v>
      </c>
      <c r="Z235" t="s">
        <v>5330</v>
      </c>
      <c r="AA235" t="s">
        <v>5330</v>
      </c>
      <c r="AB235" t="s">
        <v>5330</v>
      </c>
      <c r="AC235" t="s">
        <v>646</v>
      </c>
      <c r="AD235" t="s">
        <v>647</v>
      </c>
      <c r="AE235" t="s">
        <v>5330</v>
      </c>
      <c r="AF235" t="s">
        <v>5330</v>
      </c>
      <c r="AG235" t="s">
        <v>5330</v>
      </c>
      <c r="AH235" t="s">
        <v>5330</v>
      </c>
      <c r="AI235" t="s">
        <v>5330</v>
      </c>
      <c r="AJ235" t="s">
        <v>5330</v>
      </c>
      <c r="AK235" s="10">
        <v>40</v>
      </c>
      <c r="AL235" s="10">
        <v>42</v>
      </c>
      <c r="AM235" s="6" t="s">
        <v>448</v>
      </c>
      <c r="AN235" s="6" t="s">
        <v>9228</v>
      </c>
      <c r="AO235" s="6" t="s">
        <v>9288</v>
      </c>
      <c r="AP235" s="6" t="s">
        <v>9355</v>
      </c>
      <c r="AQ235" s="6" t="str">
        <f t="shared" si="69"/>
        <v>2W Distributor - Moto, 2W Distributor, International - Moto, International - AS, International, International - New, Mecanic Sport, Moto Dealers, Motonet, Pierce AB, Retail</v>
      </c>
      <c r="AR235" s="1" t="str">
        <f t="shared" si="54"/>
        <v/>
      </c>
      <c r="AS235" s="1" t="str">
        <f t="shared" si="55"/>
        <v>2W Distributor - Moto</v>
      </c>
      <c r="AT235" s="1" t="str">
        <f t="shared" si="56"/>
        <v>2W Distributor</v>
      </c>
      <c r="AU235" s="1" t="str">
        <f t="shared" si="57"/>
        <v/>
      </c>
      <c r="AV235" s="1" t="str">
        <f t="shared" si="57"/>
        <v/>
      </c>
      <c r="AW235" s="1" t="str">
        <f t="shared" si="58"/>
        <v>International - Moto</v>
      </c>
      <c r="AX235" s="1" t="str">
        <f t="shared" si="59"/>
        <v>International - AS</v>
      </c>
      <c r="AY235" s="1" t="str">
        <f t="shared" si="59"/>
        <v>International</v>
      </c>
      <c r="AZ235" s="1" t="str">
        <f t="shared" si="59"/>
        <v>International - New</v>
      </c>
      <c r="BA235" s="1" t="str">
        <f t="shared" si="60"/>
        <v>Mecanic Sport</v>
      </c>
      <c r="BB235" s="1" t="str">
        <f t="shared" si="61"/>
        <v>Moto Dealers</v>
      </c>
      <c r="BC235" s="1" t="str">
        <f t="shared" si="61"/>
        <v>Motonet</v>
      </c>
      <c r="BD235" s="1" t="str">
        <f t="shared" si="62"/>
        <v>Pierce AB</v>
      </c>
      <c r="BE235" s="1" t="str">
        <f t="shared" si="63"/>
        <v>Retail</v>
      </c>
      <c r="BF235" s="1" t="str">
        <f t="shared" si="64"/>
        <v/>
      </c>
      <c r="BG235" t="e">
        <v>#N/A</v>
      </c>
      <c r="BH235" t="e">
        <f t="shared" si="65"/>
        <v>#N/A</v>
      </c>
    </row>
    <row r="236" spans="1:61" ht="17" x14ac:dyDescent="0.2">
      <c r="A236">
        <v>863</v>
      </c>
      <c r="B236" t="str">
        <f t="shared" si="68"/>
        <v>20053-00001</v>
      </c>
      <c r="C236" t="str">
        <f t="shared" si="68"/>
        <v>20053-00001</v>
      </c>
      <c r="D236" s="7" t="s">
        <v>8355</v>
      </c>
      <c r="E236" s="6" t="s">
        <v>32</v>
      </c>
      <c r="F236" t="s">
        <v>8991</v>
      </c>
      <c r="G236" s="6" t="s">
        <v>1688</v>
      </c>
      <c r="H236" t="s">
        <v>1689</v>
      </c>
      <c r="I236" s="6" t="s">
        <v>326</v>
      </c>
      <c r="J236" s="6" t="s">
        <v>5329</v>
      </c>
      <c r="K236" s="6" t="s">
        <v>5340</v>
      </c>
      <c r="L236" s="6" t="s">
        <v>8994</v>
      </c>
      <c r="M236" s="6" t="s">
        <v>5339</v>
      </c>
      <c r="N236" s="6" t="s">
        <v>5368</v>
      </c>
      <c r="Q236" s="6" t="s">
        <v>88</v>
      </c>
      <c r="R236" s="9" t="b">
        <v>1</v>
      </c>
      <c r="S236" s="9" t="b">
        <v>1</v>
      </c>
      <c r="T236" s="6" t="s">
        <v>8355</v>
      </c>
      <c r="U236" s="6" t="s">
        <v>8355</v>
      </c>
      <c r="V236" t="s">
        <v>8356</v>
      </c>
      <c r="W236" t="s">
        <v>5330</v>
      </c>
      <c r="X236" t="s">
        <v>5330</v>
      </c>
      <c r="Y236" t="s">
        <v>5330</v>
      </c>
      <c r="Z236" t="s">
        <v>5330</v>
      </c>
      <c r="AA236" t="s">
        <v>5330</v>
      </c>
      <c r="AB236" t="s">
        <v>5330</v>
      </c>
      <c r="AC236" t="s">
        <v>646</v>
      </c>
      <c r="AD236" t="s">
        <v>647</v>
      </c>
      <c r="AE236" t="s">
        <v>5330</v>
      </c>
      <c r="AF236" t="s">
        <v>5330</v>
      </c>
      <c r="AG236" t="s">
        <v>5330</v>
      </c>
      <c r="AH236" t="s">
        <v>5330</v>
      </c>
      <c r="AI236" t="s">
        <v>5330</v>
      </c>
      <c r="AJ236" t="s">
        <v>5330</v>
      </c>
      <c r="AK236" s="10">
        <v>22</v>
      </c>
      <c r="AL236" s="10">
        <v>24</v>
      </c>
      <c r="AM236" s="6" t="s">
        <v>448</v>
      </c>
      <c r="AN236" s="6" t="s">
        <v>9229</v>
      </c>
      <c r="AO236" s="6" t="s">
        <v>1693</v>
      </c>
      <c r="AP236" s="6" t="s">
        <v>9356</v>
      </c>
      <c r="AQ236" s="6" t="str">
        <f t="shared" si="69"/>
        <v>2W Distributor - Moto, 2W Distributor, International - Moto, International - AS, International, International - New, Mecanic Sport, Moto Dealers, Motonet, Pierce AB, Retail</v>
      </c>
      <c r="AR236" s="1" t="str">
        <f t="shared" si="54"/>
        <v/>
      </c>
      <c r="AS236" s="1" t="str">
        <f t="shared" si="55"/>
        <v>2W Distributor - Moto</v>
      </c>
      <c r="AT236" s="1" t="str">
        <f t="shared" si="56"/>
        <v>2W Distributor</v>
      </c>
      <c r="AU236" s="1" t="str">
        <f t="shared" si="57"/>
        <v/>
      </c>
      <c r="AV236" s="1" t="str">
        <f t="shared" si="57"/>
        <v/>
      </c>
      <c r="AW236" s="1" t="str">
        <f t="shared" si="58"/>
        <v>International - Moto</v>
      </c>
      <c r="AX236" s="1" t="str">
        <f t="shared" si="59"/>
        <v>International - AS</v>
      </c>
      <c r="AY236" s="1" t="str">
        <f t="shared" si="59"/>
        <v>International</v>
      </c>
      <c r="AZ236" s="1" t="str">
        <f t="shared" si="59"/>
        <v>International - New</v>
      </c>
      <c r="BA236" s="1" t="str">
        <f t="shared" si="60"/>
        <v>Mecanic Sport</v>
      </c>
      <c r="BB236" s="1" t="str">
        <f t="shared" si="61"/>
        <v>Moto Dealers</v>
      </c>
      <c r="BC236" s="1" t="str">
        <f t="shared" si="61"/>
        <v>Motonet</v>
      </c>
      <c r="BD236" s="1" t="str">
        <f t="shared" si="62"/>
        <v>Pierce AB</v>
      </c>
      <c r="BE236" s="1" t="str">
        <f t="shared" si="63"/>
        <v>Retail</v>
      </c>
      <c r="BF236" s="1" t="str">
        <f t="shared" si="64"/>
        <v/>
      </c>
      <c r="BG236" t="e">
        <v>#N/A</v>
      </c>
      <c r="BH236" t="e">
        <f t="shared" si="65"/>
        <v>#N/A</v>
      </c>
    </row>
    <row r="237" spans="1:61" ht="17" x14ac:dyDescent="0.2">
      <c r="A237">
        <v>865</v>
      </c>
      <c r="B237" t="str">
        <f t="shared" si="68"/>
        <v>20053-00003</v>
      </c>
      <c r="C237" t="str">
        <f t="shared" si="68"/>
        <v>20053-00003</v>
      </c>
      <c r="D237" s="7" t="s">
        <v>8357</v>
      </c>
      <c r="E237" s="6" t="s">
        <v>32</v>
      </c>
      <c r="F237" t="s">
        <v>8991</v>
      </c>
      <c r="G237" s="6" t="s">
        <v>1688</v>
      </c>
      <c r="H237" t="s">
        <v>1689</v>
      </c>
      <c r="I237" s="6" t="s">
        <v>326</v>
      </c>
      <c r="J237" s="6" t="s">
        <v>5329</v>
      </c>
      <c r="K237" s="6" t="s">
        <v>5340</v>
      </c>
      <c r="L237" s="6" t="s">
        <v>8994</v>
      </c>
      <c r="M237" s="6" t="s">
        <v>5339</v>
      </c>
      <c r="N237" s="6" t="s">
        <v>5368</v>
      </c>
      <c r="Q237" s="6" t="s">
        <v>9082</v>
      </c>
      <c r="R237" s="9" t="b">
        <v>1</v>
      </c>
      <c r="S237" s="9" t="b">
        <v>0</v>
      </c>
      <c r="T237" s="6" t="s">
        <v>8357</v>
      </c>
      <c r="U237" s="6" t="s">
        <v>8357</v>
      </c>
      <c r="V237" t="s">
        <v>8358</v>
      </c>
      <c r="W237" t="s">
        <v>5330</v>
      </c>
      <c r="X237" t="s">
        <v>5330</v>
      </c>
      <c r="Y237" t="s">
        <v>5330</v>
      </c>
      <c r="Z237" t="s">
        <v>5330</v>
      </c>
      <c r="AA237" t="s">
        <v>5330</v>
      </c>
      <c r="AB237" t="s">
        <v>5330</v>
      </c>
      <c r="AC237" t="s">
        <v>646</v>
      </c>
      <c r="AD237" t="s">
        <v>647</v>
      </c>
      <c r="AE237" t="s">
        <v>5330</v>
      </c>
      <c r="AF237" t="s">
        <v>5330</v>
      </c>
      <c r="AG237" t="s">
        <v>5330</v>
      </c>
      <c r="AH237" t="s">
        <v>5330</v>
      </c>
      <c r="AI237" t="s">
        <v>5330</v>
      </c>
      <c r="AJ237" t="s">
        <v>5330</v>
      </c>
      <c r="AK237" s="10">
        <v>22</v>
      </c>
      <c r="AL237" s="10">
        <v>24</v>
      </c>
      <c r="AM237" s="6" t="s">
        <v>448</v>
      </c>
      <c r="AN237" s="6" t="s">
        <v>9229</v>
      </c>
      <c r="AO237" s="6" t="s">
        <v>1693</v>
      </c>
      <c r="AP237" s="6" t="s">
        <v>9356</v>
      </c>
      <c r="AQ237" s="6" t="str">
        <f t="shared" si="69"/>
        <v>2W Distributor - Moto, 2W Distributor, International - Moto, International - AS, International, International - New, Mecanic Sport, Moto Dealers, Motonet, Pierce AB, Retail</v>
      </c>
      <c r="AR237" s="1" t="str">
        <f t="shared" si="54"/>
        <v/>
      </c>
      <c r="AS237" s="1" t="str">
        <f t="shared" si="55"/>
        <v>2W Distributor - Moto</v>
      </c>
      <c r="AT237" s="1" t="str">
        <f t="shared" si="56"/>
        <v>2W Distributor</v>
      </c>
      <c r="AU237" s="1" t="str">
        <f t="shared" si="57"/>
        <v/>
      </c>
      <c r="AV237" s="1" t="str">
        <f t="shared" si="57"/>
        <v/>
      </c>
      <c r="AW237" s="1" t="str">
        <f t="shared" si="58"/>
        <v>International - Moto</v>
      </c>
      <c r="AX237" s="1" t="str">
        <f t="shared" si="59"/>
        <v>International - AS</v>
      </c>
      <c r="AY237" s="1" t="str">
        <f t="shared" si="59"/>
        <v>International</v>
      </c>
      <c r="AZ237" s="1" t="str">
        <f t="shared" si="59"/>
        <v>International - New</v>
      </c>
      <c r="BA237" s="1" t="str">
        <f t="shared" si="60"/>
        <v>Mecanic Sport</v>
      </c>
      <c r="BB237" s="1" t="str">
        <f t="shared" si="61"/>
        <v>Moto Dealers</v>
      </c>
      <c r="BC237" s="1" t="str">
        <f t="shared" si="61"/>
        <v>Motonet</v>
      </c>
      <c r="BD237" s="1" t="str">
        <f t="shared" si="62"/>
        <v>Pierce AB</v>
      </c>
      <c r="BE237" s="1" t="str">
        <f t="shared" si="63"/>
        <v>Retail</v>
      </c>
      <c r="BF237" s="1" t="str">
        <f t="shared" si="64"/>
        <v/>
      </c>
      <c r="BG237" t="e">
        <v>#N/A</v>
      </c>
      <c r="BH237" t="e">
        <f t="shared" si="65"/>
        <v>#N/A</v>
      </c>
    </row>
    <row r="238" spans="1:61" ht="17" x14ac:dyDescent="0.2">
      <c r="A238">
        <v>867</v>
      </c>
      <c r="B238" t="str">
        <f t="shared" si="68"/>
        <v>20053-00005</v>
      </c>
      <c r="C238" t="str">
        <f t="shared" si="68"/>
        <v>20053-00005</v>
      </c>
      <c r="D238" s="7" t="s">
        <v>8359</v>
      </c>
      <c r="E238" s="6" t="s">
        <v>32</v>
      </c>
      <c r="F238" t="s">
        <v>8991</v>
      </c>
      <c r="G238" s="6" t="s">
        <v>1688</v>
      </c>
      <c r="H238" t="s">
        <v>1689</v>
      </c>
      <c r="I238" s="6" t="s">
        <v>326</v>
      </c>
      <c r="J238" s="6" t="s">
        <v>5329</v>
      </c>
      <c r="K238" s="6" t="s">
        <v>5340</v>
      </c>
      <c r="L238" s="6" t="s">
        <v>8994</v>
      </c>
      <c r="M238" s="6" t="s">
        <v>5339</v>
      </c>
      <c r="N238" s="6" t="s">
        <v>5368</v>
      </c>
      <c r="Q238" s="6" t="s">
        <v>62</v>
      </c>
      <c r="R238" s="9" t="b">
        <v>1</v>
      </c>
      <c r="S238" s="9" t="b">
        <v>0</v>
      </c>
      <c r="T238" s="6" t="s">
        <v>8359</v>
      </c>
      <c r="U238" s="6" t="s">
        <v>8359</v>
      </c>
      <c r="V238" t="s">
        <v>8360</v>
      </c>
      <c r="W238" t="s">
        <v>5330</v>
      </c>
      <c r="X238" t="s">
        <v>5330</v>
      </c>
      <c r="Y238" t="s">
        <v>5330</v>
      </c>
      <c r="Z238" t="s">
        <v>5330</v>
      </c>
      <c r="AA238" t="s">
        <v>5330</v>
      </c>
      <c r="AB238" t="s">
        <v>5330</v>
      </c>
      <c r="AC238" t="s">
        <v>646</v>
      </c>
      <c r="AD238" t="s">
        <v>647</v>
      </c>
      <c r="AE238" t="s">
        <v>5330</v>
      </c>
      <c r="AF238" t="s">
        <v>5330</v>
      </c>
      <c r="AG238" t="s">
        <v>5330</v>
      </c>
      <c r="AH238" t="s">
        <v>5330</v>
      </c>
      <c r="AI238" t="s">
        <v>5330</v>
      </c>
      <c r="AJ238" t="s">
        <v>5330</v>
      </c>
      <c r="AK238" s="10">
        <v>22</v>
      </c>
      <c r="AL238" s="10">
        <v>24</v>
      </c>
      <c r="AM238" s="6" t="s">
        <v>448</v>
      </c>
      <c r="AN238" s="6" t="s">
        <v>9229</v>
      </c>
      <c r="AO238" s="6" t="s">
        <v>1693</v>
      </c>
      <c r="AP238" s="6" t="s">
        <v>9356</v>
      </c>
      <c r="AQ238" s="6" t="str">
        <f t="shared" si="69"/>
        <v>2W Distributor - Moto, 2W Distributor, International - Moto, International - AS, International, International - New, Mecanic Sport, Moto Dealers, Motonet, Pierce AB, Retail</v>
      </c>
      <c r="AR238" s="1" t="str">
        <f t="shared" si="54"/>
        <v/>
      </c>
      <c r="AS238" s="1" t="str">
        <f t="shared" si="55"/>
        <v>2W Distributor - Moto</v>
      </c>
      <c r="AT238" s="1" t="str">
        <f t="shared" si="56"/>
        <v>2W Distributor</v>
      </c>
      <c r="AU238" s="1" t="str">
        <f t="shared" si="57"/>
        <v/>
      </c>
      <c r="AV238" s="1" t="str">
        <f t="shared" si="57"/>
        <v/>
      </c>
      <c r="AW238" s="1" t="str">
        <f t="shared" si="58"/>
        <v>International - Moto</v>
      </c>
      <c r="AX238" s="1" t="str">
        <f t="shared" si="59"/>
        <v>International - AS</v>
      </c>
      <c r="AY238" s="1" t="str">
        <f t="shared" si="59"/>
        <v>International</v>
      </c>
      <c r="AZ238" s="1" t="str">
        <f t="shared" si="59"/>
        <v>International - New</v>
      </c>
      <c r="BA238" s="1" t="str">
        <f t="shared" si="60"/>
        <v>Mecanic Sport</v>
      </c>
      <c r="BB238" s="1" t="str">
        <f t="shared" si="61"/>
        <v>Moto Dealers</v>
      </c>
      <c r="BC238" s="1" t="str">
        <f t="shared" si="61"/>
        <v>Motonet</v>
      </c>
      <c r="BD238" s="1" t="str">
        <f t="shared" si="62"/>
        <v>Pierce AB</v>
      </c>
      <c r="BE238" s="1" t="str">
        <f t="shared" si="63"/>
        <v>Retail</v>
      </c>
      <c r="BF238" s="1" t="str">
        <f t="shared" si="64"/>
        <v/>
      </c>
      <c r="BG238" t="e">
        <v>#N/A</v>
      </c>
      <c r="BH238" t="e">
        <f t="shared" si="65"/>
        <v>#N/A</v>
      </c>
    </row>
    <row r="239" spans="1:61" ht="17" x14ac:dyDescent="0.2">
      <c r="A239">
        <v>869</v>
      </c>
      <c r="B239" t="str">
        <f t="shared" si="68"/>
        <v>20053-00007</v>
      </c>
      <c r="C239" t="str">
        <f t="shared" si="68"/>
        <v>20053-00007</v>
      </c>
      <c r="D239" s="7" t="s">
        <v>8361</v>
      </c>
      <c r="E239" s="6" t="s">
        <v>32</v>
      </c>
      <c r="F239" t="s">
        <v>8991</v>
      </c>
      <c r="G239" s="6" t="s">
        <v>1688</v>
      </c>
      <c r="H239" t="s">
        <v>1689</v>
      </c>
      <c r="I239" s="6" t="s">
        <v>326</v>
      </c>
      <c r="J239" s="6" t="s">
        <v>5329</v>
      </c>
      <c r="K239" s="6" t="s">
        <v>5340</v>
      </c>
      <c r="L239" s="6" t="s">
        <v>8994</v>
      </c>
      <c r="M239" s="6" t="s">
        <v>5339</v>
      </c>
      <c r="N239" s="6" t="s">
        <v>5368</v>
      </c>
      <c r="Q239" s="6" t="s">
        <v>9083</v>
      </c>
      <c r="R239" s="9" t="b">
        <v>1</v>
      </c>
      <c r="S239" s="9" t="b">
        <v>0</v>
      </c>
      <c r="T239" s="6" t="s">
        <v>8361</v>
      </c>
      <c r="U239" s="6" t="s">
        <v>8361</v>
      </c>
      <c r="V239" t="s">
        <v>8362</v>
      </c>
      <c r="W239" t="s">
        <v>5330</v>
      </c>
      <c r="X239" t="s">
        <v>5330</v>
      </c>
      <c r="Y239" t="s">
        <v>5330</v>
      </c>
      <c r="Z239" t="s">
        <v>5330</v>
      </c>
      <c r="AA239" t="s">
        <v>5330</v>
      </c>
      <c r="AB239" t="s">
        <v>5330</v>
      </c>
      <c r="AC239" t="s">
        <v>646</v>
      </c>
      <c r="AD239" t="s">
        <v>647</v>
      </c>
      <c r="AE239" t="s">
        <v>5330</v>
      </c>
      <c r="AF239" t="s">
        <v>5330</v>
      </c>
      <c r="AG239" t="s">
        <v>5330</v>
      </c>
      <c r="AH239" t="s">
        <v>5330</v>
      </c>
      <c r="AI239" t="s">
        <v>5330</v>
      </c>
      <c r="AJ239" t="s">
        <v>5330</v>
      </c>
      <c r="AK239" s="10">
        <v>22</v>
      </c>
      <c r="AL239" s="10">
        <v>24</v>
      </c>
      <c r="AM239" s="6" t="s">
        <v>448</v>
      </c>
      <c r="AN239" s="6" t="s">
        <v>9229</v>
      </c>
      <c r="AO239" s="6" t="s">
        <v>1693</v>
      </c>
      <c r="AP239" s="6" t="s">
        <v>9356</v>
      </c>
      <c r="AQ239" s="6" t="str">
        <f t="shared" si="69"/>
        <v>2W Distributor - Moto, 2W Distributor, International - Moto, International - AS, International, International - New, Mecanic Sport, Moto Dealers, Motonet, Pierce AB, Retail</v>
      </c>
      <c r="AR239" s="1" t="str">
        <f t="shared" si="54"/>
        <v/>
      </c>
      <c r="AS239" s="1" t="str">
        <f t="shared" si="55"/>
        <v>2W Distributor - Moto</v>
      </c>
      <c r="AT239" s="1" t="str">
        <f t="shared" si="56"/>
        <v>2W Distributor</v>
      </c>
      <c r="AU239" s="1" t="str">
        <f t="shared" si="57"/>
        <v/>
      </c>
      <c r="AV239" s="1" t="str">
        <f t="shared" si="57"/>
        <v/>
      </c>
      <c r="AW239" s="1" t="str">
        <f t="shared" si="58"/>
        <v>International - Moto</v>
      </c>
      <c r="AX239" s="1" t="str">
        <f t="shared" si="59"/>
        <v>International - AS</v>
      </c>
      <c r="AY239" s="1" t="str">
        <f t="shared" si="59"/>
        <v>International</v>
      </c>
      <c r="AZ239" s="1" t="str">
        <f t="shared" si="59"/>
        <v>International - New</v>
      </c>
      <c r="BA239" s="1" t="str">
        <f t="shared" si="60"/>
        <v>Mecanic Sport</v>
      </c>
      <c r="BB239" s="1" t="str">
        <f t="shared" si="61"/>
        <v>Moto Dealers</v>
      </c>
      <c r="BC239" s="1" t="str">
        <f t="shared" si="61"/>
        <v>Motonet</v>
      </c>
      <c r="BD239" s="1" t="str">
        <f t="shared" si="62"/>
        <v>Pierce AB</v>
      </c>
      <c r="BE239" s="1" t="str">
        <f t="shared" si="63"/>
        <v>Retail</v>
      </c>
      <c r="BF239" s="1" t="str">
        <f t="shared" si="64"/>
        <v/>
      </c>
      <c r="BG239" t="e">
        <v>#N/A</v>
      </c>
      <c r="BH239" t="e">
        <f t="shared" si="65"/>
        <v>#N/A</v>
      </c>
    </row>
    <row r="240" spans="1:61" ht="17" x14ac:dyDescent="0.2">
      <c r="A240">
        <v>871</v>
      </c>
      <c r="B240" t="str">
        <f t="shared" si="68"/>
        <v>20053-00009</v>
      </c>
      <c r="C240" t="str">
        <f t="shared" si="68"/>
        <v>20053-00009</v>
      </c>
      <c r="D240" s="7" t="s">
        <v>8363</v>
      </c>
      <c r="E240" s="6" t="s">
        <v>32</v>
      </c>
      <c r="F240" t="s">
        <v>8991</v>
      </c>
      <c r="G240" s="6" t="s">
        <v>1688</v>
      </c>
      <c r="H240" t="s">
        <v>1689</v>
      </c>
      <c r="I240" s="6" t="s">
        <v>326</v>
      </c>
      <c r="J240" s="6" t="s">
        <v>5329</v>
      </c>
      <c r="K240" s="6" t="s">
        <v>5340</v>
      </c>
      <c r="L240" s="6" t="s">
        <v>8994</v>
      </c>
      <c r="M240" s="6" t="s">
        <v>5339</v>
      </c>
      <c r="N240" s="6" t="s">
        <v>5368</v>
      </c>
      <c r="Q240" s="6" t="s">
        <v>9084</v>
      </c>
      <c r="R240" s="9" t="b">
        <v>1</v>
      </c>
      <c r="S240" s="9" t="b">
        <v>0</v>
      </c>
      <c r="T240" s="6" t="s">
        <v>8363</v>
      </c>
      <c r="U240" s="6" t="s">
        <v>8363</v>
      </c>
      <c r="V240" t="s">
        <v>8364</v>
      </c>
      <c r="W240" t="s">
        <v>5330</v>
      </c>
      <c r="X240" t="s">
        <v>5330</v>
      </c>
      <c r="Y240" t="s">
        <v>5330</v>
      </c>
      <c r="Z240" t="s">
        <v>5330</v>
      </c>
      <c r="AA240" t="s">
        <v>5330</v>
      </c>
      <c r="AB240" t="s">
        <v>5330</v>
      </c>
      <c r="AC240" t="s">
        <v>646</v>
      </c>
      <c r="AD240" t="s">
        <v>647</v>
      </c>
      <c r="AE240" t="s">
        <v>5330</v>
      </c>
      <c r="AF240" t="s">
        <v>5330</v>
      </c>
      <c r="AG240" t="s">
        <v>5330</v>
      </c>
      <c r="AH240" t="s">
        <v>5330</v>
      </c>
      <c r="AI240" t="s">
        <v>5330</v>
      </c>
      <c r="AJ240" t="s">
        <v>5330</v>
      </c>
      <c r="AK240" s="10">
        <v>22</v>
      </c>
      <c r="AL240" s="10">
        <v>24</v>
      </c>
      <c r="AM240" s="6" t="s">
        <v>448</v>
      </c>
      <c r="AN240" s="6" t="s">
        <v>9229</v>
      </c>
      <c r="AO240" s="6" t="s">
        <v>1693</v>
      </c>
      <c r="AP240" s="6" t="s">
        <v>9356</v>
      </c>
      <c r="AQ240" s="6" t="str">
        <f t="shared" si="69"/>
        <v>2W Distributor - Moto, 2W Distributor, International - Moto, International - AS, International, International - New, Mecanic Sport, Moto Dealers, Motonet, Pierce AB, Retail</v>
      </c>
      <c r="AR240" s="1" t="str">
        <f t="shared" si="54"/>
        <v/>
      </c>
      <c r="AS240" s="1" t="str">
        <f t="shared" si="55"/>
        <v>2W Distributor - Moto</v>
      </c>
      <c r="AT240" s="1" t="str">
        <f t="shared" si="56"/>
        <v>2W Distributor</v>
      </c>
      <c r="AU240" s="1" t="str">
        <f t="shared" si="57"/>
        <v/>
      </c>
      <c r="AV240" s="1" t="str">
        <f t="shared" si="57"/>
        <v/>
      </c>
      <c r="AW240" s="1" t="str">
        <f t="shared" si="58"/>
        <v>International - Moto</v>
      </c>
      <c r="AX240" s="1" t="str">
        <f t="shared" si="59"/>
        <v>International - AS</v>
      </c>
      <c r="AY240" s="1" t="str">
        <f t="shared" si="59"/>
        <v>International</v>
      </c>
      <c r="AZ240" s="1" t="str">
        <f t="shared" si="59"/>
        <v>International - New</v>
      </c>
      <c r="BA240" s="1" t="str">
        <f t="shared" si="60"/>
        <v>Mecanic Sport</v>
      </c>
      <c r="BB240" s="1" t="str">
        <f t="shared" si="61"/>
        <v>Moto Dealers</v>
      </c>
      <c r="BC240" s="1" t="str">
        <f t="shared" si="61"/>
        <v>Motonet</v>
      </c>
      <c r="BD240" s="1" t="str">
        <f t="shared" si="62"/>
        <v>Pierce AB</v>
      </c>
      <c r="BE240" s="1" t="str">
        <f t="shared" si="63"/>
        <v>Retail</v>
      </c>
      <c r="BF240" s="1" t="str">
        <f t="shared" si="64"/>
        <v/>
      </c>
      <c r="BG240" t="e">
        <v>#N/A</v>
      </c>
      <c r="BH240" t="e">
        <f t="shared" si="65"/>
        <v>#N/A</v>
      </c>
    </row>
    <row r="241" spans="1:71" ht="17" x14ac:dyDescent="0.2">
      <c r="A241">
        <v>873</v>
      </c>
      <c r="B241" t="str">
        <f t="shared" si="68"/>
        <v>20054-00001</v>
      </c>
      <c r="C241" t="str">
        <f t="shared" si="68"/>
        <v>20054-00001</v>
      </c>
      <c r="D241" s="7" t="s">
        <v>8365</v>
      </c>
      <c r="E241" s="6" t="s">
        <v>32</v>
      </c>
      <c r="F241" t="s">
        <v>8991</v>
      </c>
      <c r="G241" s="6" t="s">
        <v>1705</v>
      </c>
      <c r="H241" t="s">
        <v>1706</v>
      </c>
      <c r="I241" s="6" t="s">
        <v>326</v>
      </c>
      <c r="J241" s="6" t="s">
        <v>5329</v>
      </c>
      <c r="K241" s="6" t="s">
        <v>5340</v>
      </c>
      <c r="L241" s="6" t="s">
        <v>8994</v>
      </c>
      <c r="M241" s="6" t="s">
        <v>5339</v>
      </c>
      <c r="N241" s="6" t="s">
        <v>5368</v>
      </c>
      <c r="Q241" s="6" t="s">
        <v>219</v>
      </c>
      <c r="R241" s="9" t="b">
        <v>1</v>
      </c>
      <c r="S241" s="9" t="b">
        <v>0</v>
      </c>
      <c r="T241" s="6" t="s">
        <v>8365</v>
      </c>
      <c r="U241" s="6" t="s">
        <v>8365</v>
      </c>
      <c r="V241" t="s">
        <v>8366</v>
      </c>
      <c r="W241" t="s">
        <v>5330</v>
      </c>
      <c r="X241" t="s">
        <v>5330</v>
      </c>
      <c r="Y241" t="s">
        <v>5330</v>
      </c>
      <c r="Z241" t="s">
        <v>5330</v>
      </c>
      <c r="AA241" t="s">
        <v>5330</v>
      </c>
      <c r="AB241" t="s">
        <v>5330</v>
      </c>
      <c r="AC241" t="s">
        <v>646</v>
      </c>
      <c r="AD241" t="s">
        <v>647</v>
      </c>
      <c r="AE241" t="s">
        <v>5330</v>
      </c>
      <c r="AF241" t="s">
        <v>5330</v>
      </c>
      <c r="AG241" t="s">
        <v>5330</v>
      </c>
      <c r="AH241" t="s">
        <v>5330</v>
      </c>
      <c r="AI241" t="s">
        <v>5330</v>
      </c>
      <c r="AJ241" t="s">
        <v>5330</v>
      </c>
      <c r="AK241" s="10">
        <v>20</v>
      </c>
      <c r="AL241" s="10">
        <v>22</v>
      </c>
      <c r="AM241" s="6" t="s">
        <v>448</v>
      </c>
      <c r="AN241" s="6" t="s">
        <v>1710</v>
      </c>
      <c r="AO241" s="6" t="s">
        <v>1711</v>
      </c>
      <c r="AP241" s="6" t="s">
        <v>9357</v>
      </c>
      <c r="AQ241" s="6" t="str">
        <f t="shared" si="69"/>
        <v>2W Distributor - Moto, 2W Distributor, International - Moto, International - AS, International, International - New, Mecanic Sport, Moto Dealers, Motonet, Pierce AB, Retail</v>
      </c>
      <c r="AR241" s="1" t="str">
        <f t="shared" si="54"/>
        <v/>
      </c>
      <c r="AS241" s="1" t="str">
        <f t="shared" si="55"/>
        <v>2W Distributor - Moto</v>
      </c>
      <c r="AT241" s="1" t="str">
        <f t="shared" si="56"/>
        <v>2W Distributor</v>
      </c>
      <c r="AU241" s="1" t="str">
        <f t="shared" si="57"/>
        <v/>
      </c>
      <c r="AV241" s="1" t="str">
        <f t="shared" si="57"/>
        <v/>
      </c>
      <c r="AW241" s="1" t="str">
        <f t="shared" si="58"/>
        <v>International - Moto</v>
      </c>
      <c r="AX241" s="1" t="str">
        <f t="shared" si="59"/>
        <v>International - AS</v>
      </c>
      <c r="AY241" s="1" t="str">
        <f t="shared" si="59"/>
        <v>International</v>
      </c>
      <c r="AZ241" s="1" t="str">
        <f t="shared" si="59"/>
        <v>International - New</v>
      </c>
      <c r="BA241" s="1" t="str">
        <f t="shared" si="60"/>
        <v>Mecanic Sport</v>
      </c>
      <c r="BB241" s="1" t="str">
        <f t="shared" si="61"/>
        <v>Moto Dealers</v>
      </c>
      <c r="BC241" s="1" t="str">
        <f t="shared" si="61"/>
        <v>Motonet</v>
      </c>
      <c r="BD241" s="1" t="str">
        <f t="shared" si="62"/>
        <v>Pierce AB</v>
      </c>
      <c r="BE241" s="1" t="str">
        <f t="shared" si="63"/>
        <v>Retail</v>
      </c>
      <c r="BF241" s="1" t="str">
        <f t="shared" si="64"/>
        <v/>
      </c>
      <c r="BG241" t="e">
        <v>#N/A</v>
      </c>
      <c r="BH241" t="e">
        <f t="shared" si="65"/>
        <v>#N/A</v>
      </c>
    </row>
    <row r="242" spans="1:71" ht="17" x14ac:dyDescent="0.2">
      <c r="A242">
        <v>875</v>
      </c>
      <c r="B242" t="str">
        <f t="shared" ref="B242:C261" si="70">C242</f>
        <v>20054-00003</v>
      </c>
      <c r="C242" t="str">
        <f t="shared" si="70"/>
        <v>20054-00003</v>
      </c>
      <c r="D242" s="7" t="s">
        <v>8367</v>
      </c>
      <c r="E242" s="6" t="s">
        <v>32</v>
      </c>
      <c r="F242" t="s">
        <v>8991</v>
      </c>
      <c r="G242" s="6" t="s">
        <v>1705</v>
      </c>
      <c r="H242" t="s">
        <v>1706</v>
      </c>
      <c r="I242" s="6" t="s">
        <v>326</v>
      </c>
      <c r="J242" s="6" t="s">
        <v>5329</v>
      </c>
      <c r="K242" s="6" t="s">
        <v>5340</v>
      </c>
      <c r="L242" s="6" t="s">
        <v>8994</v>
      </c>
      <c r="M242" s="6" t="s">
        <v>5339</v>
      </c>
      <c r="N242" s="6" t="s">
        <v>5368</v>
      </c>
      <c r="Q242" s="6" t="s">
        <v>133</v>
      </c>
      <c r="R242" s="9" t="b">
        <v>1</v>
      </c>
      <c r="S242" s="9" t="b">
        <v>0</v>
      </c>
      <c r="T242" s="6" t="s">
        <v>8367</v>
      </c>
      <c r="U242" s="6" t="s">
        <v>8367</v>
      </c>
      <c r="V242" t="s">
        <v>8368</v>
      </c>
      <c r="W242" t="s">
        <v>5330</v>
      </c>
      <c r="X242" t="s">
        <v>5330</v>
      </c>
      <c r="Y242" t="s">
        <v>5330</v>
      </c>
      <c r="Z242" t="s">
        <v>5330</v>
      </c>
      <c r="AA242" t="s">
        <v>5330</v>
      </c>
      <c r="AB242" t="s">
        <v>5330</v>
      </c>
      <c r="AC242" t="s">
        <v>646</v>
      </c>
      <c r="AD242" t="s">
        <v>647</v>
      </c>
      <c r="AE242" t="s">
        <v>5330</v>
      </c>
      <c r="AF242" t="s">
        <v>5330</v>
      </c>
      <c r="AG242" t="s">
        <v>5330</v>
      </c>
      <c r="AH242" t="s">
        <v>5330</v>
      </c>
      <c r="AI242" t="s">
        <v>5330</v>
      </c>
      <c r="AJ242" t="s">
        <v>5330</v>
      </c>
      <c r="AK242" s="10">
        <v>20</v>
      </c>
      <c r="AL242" s="10">
        <v>22</v>
      </c>
      <c r="AM242" s="6" t="s">
        <v>448</v>
      </c>
      <c r="AN242" s="6" t="s">
        <v>1710</v>
      </c>
      <c r="AO242" s="6" t="s">
        <v>1711</v>
      </c>
      <c r="AP242" s="6" t="s">
        <v>9357</v>
      </c>
      <c r="AQ242" s="6" t="str">
        <f t="shared" si="69"/>
        <v>2W Distributor - Moto, 2W Distributor, International - Moto, International - AS, International, International - New, Mecanic Sport, Moto Dealers, Motonet, Pierce AB, Retail</v>
      </c>
      <c r="AR242" s="1" t="str">
        <f t="shared" si="54"/>
        <v/>
      </c>
      <c r="AS242" s="1" t="str">
        <f t="shared" si="55"/>
        <v>2W Distributor - Moto</v>
      </c>
      <c r="AT242" s="1" t="str">
        <f t="shared" si="56"/>
        <v>2W Distributor</v>
      </c>
      <c r="AU242" s="1" t="str">
        <f t="shared" si="57"/>
        <v/>
      </c>
      <c r="AV242" s="1" t="str">
        <f t="shared" si="57"/>
        <v/>
      </c>
      <c r="AW242" s="1" t="str">
        <f t="shared" si="58"/>
        <v>International - Moto</v>
      </c>
      <c r="AX242" s="1" t="str">
        <f t="shared" si="59"/>
        <v>International - AS</v>
      </c>
      <c r="AY242" s="1" t="str">
        <f t="shared" si="59"/>
        <v>International</v>
      </c>
      <c r="AZ242" s="1" t="str">
        <f t="shared" si="59"/>
        <v>International - New</v>
      </c>
      <c r="BA242" s="1" t="str">
        <f t="shared" si="60"/>
        <v>Mecanic Sport</v>
      </c>
      <c r="BB242" s="1" t="str">
        <f t="shared" si="61"/>
        <v>Moto Dealers</v>
      </c>
      <c r="BC242" s="1" t="str">
        <f t="shared" si="61"/>
        <v>Motonet</v>
      </c>
      <c r="BD242" s="1" t="str">
        <f t="shared" si="62"/>
        <v>Pierce AB</v>
      </c>
      <c r="BE242" s="1" t="str">
        <f t="shared" si="63"/>
        <v>Retail</v>
      </c>
      <c r="BF242" s="1" t="str">
        <f t="shared" si="64"/>
        <v/>
      </c>
      <c r="BG242" t="e">
        <v>#N/A</v>
      </c>
      <c r="BH242" t="e">
        <f t="shared" si="65"/>
        <v>#N/A</v>
      </c>
    </row>
    <row r="243" spans="1:71" ht="17" x14ac:dyDescent="0.2">
      <c r="A243">
        <v>877</v>
      </c>
      <c r="B243" t="str">
        <f t="shared" si="70"/>
        <v>20054-00005</v>
      </c>
      <c r="C243" t="str">
        <f t="shared" si="70"/>
        <v>20054-00005</v>
      </c>
      <c r="D243" s="7" t="s">
        <v>8369</v>
      </c>
      <c r="E243" s="6" t="s">
        <v>32</v>
      </c>
      <c r="F243" t="s">
        <v>8991</v>
      </c>
      <c r="G243" s="6" t="s">
        <v>1705</v>
      </c>
      <c r="H243" t="s">
        <v>1706</v>
      </c>
      <c r="I243" s="6" t="s">
        <v>326</v>
      </c>
      <c r="J243" s="6" t="s">
        <v>5329</v>
      </c>
      <c r="K243" s="6" t="s">
        <v>5340</v>
      </c>
      <c r="L243" s="6" t="s">
        <v>8994</v>
      </c>
      <c r="M243" s="6" t="s">
        <v>5339</v>
      </c>
      <c r="N243" s="6" t="s">
        <v>5368</v>
      </c>
      <c r="Q243" s="6" t="s">
        <v>389</v>
      </c>
      <c r="R243" s="9" t="b">
        <v>1</v>
      </c>
      <c r="S243" s="9" t="b">
        <v>0</v>
      </c>
      <c r="T243" s="6" t="s">
        <v>8369</v>
      </c>
      <c r="U243" s="6" t="s">
        <v>8369</v>
      </c>
      <c r="V243" t="s">
        <v>8370</v>
      </c>
      <c r="W243" t="s">
        <v>5330</v>
      </c>
      <c r="X243" t="s">
        <v>5330</v>
      </c>
      <c r="Y243" t="s">
        <v>5330</v>
      </c>
      <c r="Z243" t="s">
        <v>5330</v>
      </c>
      <c r="AA243" t="s">
        <v>5330</v>
      </c>
      <c r="AB243" t="s">
        <v>5330</v>
      </c>
      <c r="AC243" t="s">
        <v>646</v>
      </c>
      <c r="AD243" t="s">
        <v>647</v>
      </c>
      <c r="AE243" t="s">
        <v>5330</v>
      </c>
      <c r="AF243" t="s">
        <v>5330</v>
      </c>
      <c r="AG243" t="s">
        <v>5330</v>
      </c>
      <c r="AH243" t="s">
        <v>5330</v>
      </c>
      <c r="AI243" t="s">
        <v>5330</v>
      </c>
      <c r="AJ243" t="s">
        <v>5330</v>
      </c>
      <c r="AK243" s="10">
        <v>20</v>
      </c>
      <c r="AL243" s="10">
        <v>22</v>
      </c>
      <c r="AM243" s="6" t="s">
        <v>448</v>
      </c>
      <c r="AN243" s="6" t="s">
        <v>1710</v>
      </c>
      <c r="AO243" s="6" t="s">
        <v>1711</v>
      </c>
      <c r="AP243" s="6" t="s">
        <v>9357</v>
      </c>
      <c r="AQ243" s="6" t="str">
        <f t="shared" si="69"/>
        <v>2W Distributor - Moto, 2W Distributor, International - Moto, International - AS, International, International - New, Mecanic Sport, Moto Dealers, Motonet, Pierce AB, Retail</v>
      </c>
      <c r="AR243" s="1" t="str">
        <f t="shared" si="54"/>
        <v/>
      </c>
      <c r="AS243" s="1" t="str">
        <f t="shared" si="55"/>
        <v>2W Distributor - Moto</v>
      </c>
      <c r="AT243" s="1" t="str">
        <f t="shared" si="56"/>
        <v>2W Distributor</v>
      </c>
      <c r="AU243" s="1" t="str">
        <f t="shared" si="57"/>
        <v/>
      </c>
      <c r="AV243" s="1" t="str">
        <f t="shared" si="57"/>
        <v/>
      </c>
      <c r="AW243" s="1" t="str">
        <f t="shared" si="58"/>
        <v>International - Moto</v>
      </c>
      <c r="AX243" s="1" t="str">
        <f t="shared" si="59"/>
        <v>International - AS</v>
      </c>
      <c r="AY243" s="1" t="str">
        <f t="shared" si="59"/>
        <v>International</v>
      </c>
      <c r="AZ243" s="1" t="str">
        <f t="shared" si="59"/>
        <v>International - New</v>
      </c>
      <c r="BA243" s="1" t="str">
        <f t="shared" si="60"/>
        <v>Mecanic Sport</v>
      </c>
      <c r="BB243" s="1" t="str">
        <f t="shared" si="61"/>
        <v>Moto Dealers</v>
      </c>
      <c r="BC243" s="1" t="str">
        <f t="shared" si="61"/>
        <v>Motonet</v>
      </c>
      <c r="BD243" s="1" t="str">
        <f t="shared" si="62"/>
        <v>Pierce AB</v>
      </c>
      <c r="BE243" s="1" t="str">
        <f t="shared" si="63"/>
        <v>Retail</v>
      </c>
      <c r="BF243" s="1" t="str">
        <f t="shared" si="64"/>
        <v/>
      </c>
      <c r="BG243" t="e">
        <v>#N/A</v>
      </c>
      <c r="BH243" t="e">
        <f t="shared" si="65"/>
        <v>#N/A</v>
      </c>
    </row>
    <row r="244" spans="1:71" ht="17" x14ac:dyDescent="0.2">
      <c r="A244">
        <v>879</v>
      </c>
      <c r="B244" t="str">
        <f t="shared" si="70"/>
        <v>20054-00007</v>
      </c>
      <c r="C244" t="str">
        <f t="shared" si="70"/>
        <v>20054-00007</v>
      </c>
      <c r="D244" s="7" t="s">
        <v>8371</v>
      </c>
      <c r="E244" s="6" t="s">
        <v>32</v>
      </c>
      <c r="F244" t="s">
        <v>8991</v>
      </c>
      <c r="G244" s="6" t="s">
        <v>1705</v>
      </c>
      <c r="H244" t="s">
        <v>1706</v>
      </c>
      <c r="I244" s="6" t="s">
        <v>326</v>
      </c>
      <c r="J244" s="6" t="s">
        <v>5329</v>
      </c>
      <c r="K244" s="6" t="s">
        <v>5340</v>
      </c>
      <c r="L244" s="6" t="s">
        <v>8994</v>
      </c>
      <c r="M244" s="6" t="s">
        <v>5339</v>
      </c>
      <c r="N244" s="6" t="s">
        <v>5368</v>
      </c>
      <c r="Q244" s="6" t="s">
        <v>103</v>
      </c>
      <c r="R244" s="9" t="b">
        <v>1</v>
      </c>
      <c r="S244" s="9" t="b">
        <v>0</v>
      </c>
      <c r="T244" s="6" t="s">
        <v>8371</v>
      </c>
      <c r="U244" s="6" t="s">
        <v>8371</v>
      </c>
      <c r="V244" t="s">
        <v>8372</v>
      </c>
      <c r="W244" t="s">
        <v>5330</v>
      </c>
      <c r="X244" t="s">
        <v>5330</v>
      </c>
      <c r="Y244" t="s">
        <v>5330</v>
      </c>
      <c r="Z244" t="s">
        <v>5330</v>
      </c>
      <c r="AA244" t="s">
        <v>5330</v>
      </c>
      <c r="AB244" t="s">
        <v>5330</v>
      </c>
      <c r="AC244" t="s">
        <v>646</v>
      </c>
      <c r="AD244" t="s">
        <v>647</v>
      </c>
      <c r="AE244" t="s">
        <v>5330</v>
      </c>
      <c r="AF244" t="s">
        <v>5330</v>
      </c>
      <c r="AG244" t="s">
        <v>5330</v>
      </c>
      <c r="AH244" t="s">
        <v>5330</v>
      </c>
      <c r="AI244" t="s">
        <v>5330</v>
      </c>
      <c r="AJ244" t="s">
        <v>5330</v>
      </c>
      <c r="AK244" s="10">
        <v>20</v>
      </c>
      <c r="AL244" s="10">
        <v>22</v>
      </c>
      <c r="AM244" s="6" t="s">
        <v>448</v>
      </c>
      <c r="AN244" s="6" t="s">
        <v>1710</v>
      </c>
      <c r="AO244" s="6" t="s">
        <v>1711</v>
      </c>
      <c r="AP244" s="6" t="s">
        <v>9357</v>
      </c>
      <c r="AQ244" s="6" t="str">
        <f t="shared" si="69"/>
        <v>2W Distributor - Moto, 2W Distributor, International - Moto, International - AS, International, International - New, Mecanic Sport, Moto Dealers, Motonet, Pierce AB, Retail</v>
      </c>
      <c r="AR244" s="1" t="str">
        <f t="shared" si="54"/>
        <v/>
      </c>
      <c r="AS244" s="1" t="str">
        <f t="shared" si="55"/>
        <v>2W Distributor - Moto</v>
      </c>
      <c r="AT244" s="1" t="str">
        <f t="shared" si="56"/>
        <v>2W Distributor</v>
      </c>
      <c r="AU244" s="1" t="str">
        <f t="shared" si="57"/>
        <v/>
      </c>
      <c r="AV244" s="1" t="str">
        <f t="shared" si="57"/>
        <v/>
      </c>
      <c r="AW244" s="1" t="str">
        <f t="shared" si="58"/>
        <v>International - Moto</v>
      </c>
      <c r="AX244" s="1" t="str">
        <f t="shared" si="59"/>
        <v>International - AS</v>
      </c>
      <c r="AY244" s="1" t="str">
        <f t="shared" si="59"/>
        <v>International</v>
      </c>
      <c r="AZ244" s="1" t="str">
        <f t="shared" si="59"/>
        <v>International - New</v>
      </c>
      <c r="BA244" s="1" t="str">
        <f t="shared" si="60"/>
        <v>Mecanic Sport</v>
      </c>
      <c r="BB244" s="1" t="str">
        <f t="shared" si="61"/>
        <v>Moto Dealers</v>
      </c>
      <c r="BC244" s="1" t="str">
        <f t="shared" si="61"/>
        <v>Motonet</v>
      </c>
      <c r="BD244" s="1" t="str">
        <f t="shared" si="62"/>
        <v>Pierce AB</v>
      </c>
      <c r="BE244" s="1" t="str">
        <f t="shared" si="63"/>
        <v>Retail</v>
      </c>
      <c r="BF244" s="1" t="str">
        <f t="shared" si="64"/>
        <v/>
      </c>
      <c r="BG244" t="e">
        <v>#N/A</v>
      </c>
      <c r="BH244" t="e">
        <f t="shared" si="65"/>
        <v>#N/A</v>
      </c>
    </row>
    <row r="245" spans="1:71" ht="17" x14ac:dyDescent="0.2">
      <c r="A245">
        <v>881</v>
      </c>
      <c r="B245" t="str">
        <f t="shared" si="70"/>
        <v>20054-00009</v>
      </c>
      <c r="C245" t="str">
        <f t="shared" si="70"/>
        <v>20054-00009</v>
      </c>
      <c r="D245" s="7" t="s">
        <v>8373</v>
      </c>
      <c r="E245" s="6" t="s">
        <v>32</v>
      </c>
      <c r="F245" t="s">
        <v>8991</v>
      </c>
      <c r="G245" s="6" t="s">
        <v>1705</v>
      </c>
      <c r="H245" t="s">
        <v>1706</v>
      </c>
      <c r="I245" s="6" t="s">
        <v>326</v>
      </c>
      <c r="J245" s="6" t="s">
        <v>5329</v>
      </c>
      <c r="K245" s="6" t="s">
        <v>5340</v>
      </c>
      <c r="L245" s="6" t="s">
        <v>8994</v>
      </c>
      <c r="M245" s="6" t="s">
        <v>5339</v>
      </c>
      <c r="N245" s="6" t="s">
        <v>5368</v>
      </c>
      <c r="Q245" s="6" t="s">
        <v>88</v>
      </c>
      <c r="R245" s="9" t="b">
        <v>1</v>
      </c>
      <c r="S245" s="9" t="b">
        <v>1</v>
      </c>
      <c r="T245" s="6" t="s">
        <v>8373</v>
      </c>
      <c r="U245" s="6" t="s">
        <v>8373</v>
      </c>
      <c r="V245" t="s">
        <v>8374</v>
      </c>
      <c r="W245" t="s">
        <v>5330</v>
      </c>
      <c r="X245" t="s">
        <v>5330</v>
      </c>
      <c r="Y245" t="s">
        <v>5330</v>
      </c>
      <c r="Z245" t="s">
        <v>5330</v>
      </c>
      <c r="AA245" t="s">
        <v>5330</v>
      </c>
      <c r="AB245" t="s">
        <v>5330</v>
      </c>
      <c r="AC245" t="s">
        <v>646</v>
      </c>
      <c r="AD245" t="s">
        <v>647</v>
      </c>
      <c r="AE245" t="s">
        <v>5330</v>
      </c>
      <c r="AF245" t="s">
        <v>5330</v>
      </c>
      <c r="AG245" t="s">
        <v>5330</v>
      </c>
      <c r="AH245" t="s">
        <v>5330</v>
      </c>
      <c r="AI245" t="s">
        <v>5330</v>
      </c>
      <c r="AJ245" t="s">
        <v>5330</v>
      </c>
      <c r="AK245" s="10">
        <v>20</v>
      </c>
      <c r="AL245" s="10">
        <v>22</v>
      </c>
      <c r="AM245" s="6" t="s">
        <v>448</v>
      </c>
      <c r="AN245" s="6" t="s">
        <v>1710</v>
      </c>
      <c r="AO245" s="6" t="s">
        <v>1711</v>
      </c>
      <c r="AP245" s="6" t="s">
        <v>9357</v>
      </c>
      <c r="AQ245" s="6" t="str">
        <f t="shared" si="69"/>
        <v>2W Distributor - Moto, 2W Distributor, International - Moto, International - AS, International, International - New, Mecanic Sport, Moto Dealers, Motonet, Pierce AB, Retail</v>
      </c>
      <c r="AR245" s="1" t="str">
        <f t="shared" si="54"/>
        <v/>
      </c>
      <c r="AS245" s="1" t="str">
        <f t="shared" si="55"/>
        <v>2W Distributor - Moto</v>
      </c>
      <c r="AT245" s="1" t="str">
        <f t="shared" si="56"/>
        <v>2W Distributor</v>
      </c>
      <c r="AU245" s="1" t="str">
        <f t="shared" si="57"/>
        <v/>
      </c>
      <c r="AV245" s="1" t="str">
        <f t="shared" si="57"/>
        <v/>
      </c>
      <c r="AW245" s="1" t="str">
        <f t="shared" si="58"/>
        <v>International - Moto</v>
      </c>
      <c r="AX245" s="1" t="str">
        <f t="shared" si="59"/>
        <v>International - AS</v>
      </c>
      <c r="AY245" s="1" t="str">
        <f t="shared" si="59"/>
        <v>International</v>
      </c>
      <c r="AZ245" s="1" t="str">
        <f t="shared" si="59"/>
        <v>International - New</v>
      </c>
      <c r="BA245" s="1" t="str">
        <f t="shared" si="60"/>
        <v>Mecanic Sport</v>
      </c>
      <c r="BB245" s="1" t="str">
        <f t="shared" si="61"/>
        <v>Moto Dealers</v>
      </c>
      <c r="BC245" s="1" t="str">
        <f t="shared" si="61"/>
        <v>Motonet</v>
      </c>
      <c r="BD245" s="1" t="str">
        <f t="shared" si="62"/>
        <v>Pierce AB</v>
      </c>
      <c r="BE245" s="1" t="str">
        <f t="shared" si="63"/>
        <v>Retail</v>
      </c>
      <c r="BF245" s="1" t="str">
        <f t="shared" si="64"/>
        <v/>
      </c>
      <c r="BG245" t="e">
        <v>#N/A</v>
      </c>
      <c r="BH245" t="e">
        <f t="shared" si="65"/>
        <v>#N/A</v>
      </c>
    </row>
    <row r="246" spans="1:71" x14ac:dyDescent="0.2">
      <c r="A246">
        <v>883</v>
      </c>
      <c r="B246" t="str">
        <f t="shared" si="70"/>
        <v>20056-00006</v>
      </c>
      <c r="C246" t="str">
        <f t="shared" si="70"/>
        <v>20056-00006</v>
      </c>
      <c r="D246" s="7" t="s">
        <v>8375</v>
      </c>
      <c r="E246" s="6" t="s">
        <v>139</v>
      </c>
      <c r="F246" t="s">
        <v>8991</v>
      </c>
      <c r="G246" s="6" t="s">
        <v>8999</v>
      </c>
      <c r="H246" t="s">
        <v>614</v>
      </c>
      <c r="I246" s="6" t="s">
        <v>326</v>
      </c>
      <c r="J246" s="6" t="s">
        <v>5329</v>
      </c>
      <c r="K246" s="6" t="s">
        <v>5340</v>
      </c>
      <c r="L246" s="6" t="s">
        <v>8994</v>
      </c>
      <c r="M246" s="6" t="s">
        <v>5336</v>
      </c>
      <c r="N246" s="6" t="s">
        <v>5359</v>
      </c>
      <c r="Q246" s="6" t="s">
        <v>35</v>
      </c>
      <c r="R246" s="9" t="b">
        <v>1</v>
      </c>
      <c r="S246" s="9" t="b">
        <v>0</v>
      </c>
      <c r="T246" s="6" t="s">
        <v>8375</v>
      </c>
      <c r="U246" s="6" t="s">
        <v>8375</v>
      </c>
      <c r="V246" t="s">
        <v>8376</v>
      </c>
      <c r="W246" t="s">
        <v>8377</v>
      </c>
      <c r="X246" t="s">
        <v>8378</v>
      </c>
      <c r="Y246" t="s">
        <v>5330</v>
      </c>
      <c r="Z246" t="s">
        <v>5330</v>
      </c>
      <c r="AA246" t="s">
        <v>5330</v>
      </c>
      <c r="AB246" t="s">
        <v>5330</v>
      </c>
      <c r="AC246" t="s">
        <v>40</v>
      </c>
      <c r="AD246" t="s">
        <v>41</v>
      </c>
      <c r="AE246" t="s">
        <v>42</v>
      </c>
      <c r="AF246" t="s">
        <v>43</v>
      </c>
      <c r="AG246" t="s">
        <v>5330</v>
      </c>
      <c r="AH246" t="s">
        <v>5330</v>
      </c>
      <c r="AI246" t="s">
        <v>5330</v>
      </c>
      <c r="AJ246" t="s">
        <v>5330</v>
      </c>
      <c r="AK246" s="10">
        <v>150</v>
      </c>
      <c r="AL246" s="10">
        <v>155</v>
      </c>
      <c r="AM246" s="6" t="s">
        <v>475</v>
      </c>
      <c r="AN246" s="6" t="s">
        <v>9230</v>
      </c>
      <c r="AO246" s="6" t="s">
        <v>9289</v>
      </c>
      <c r="AP246" s="6" t="s">
        <v>9358</v>
      </c>
      <c r="AQ246" s="6" t="str">
        <f t="shared" ref="AQ246:AQ252" si="71">IF(AR246="","",AR246&amp;", ")&amp;
IF(AS246="","",AS246&amp;", ")&amp;
IF(AT246="","",AT246&amp;", ")&amp;
IF(AU246="","",AU246&amp;", ")&amp;
IF(AV246="","",AV246&amp;", ")&amp;
IF(AW246="","",AW246&amp;", ")&amp;
IF(AX246="","",AX246&amp;", ")&amp;
IF(AY246="","",AY246&amp;", ")&amp;
IF(AZ246="","",AZ246&amp;", ")&amp;
IF(BA246="","",BA246&amp;", ")&amp;
IF(BB246="","",BB246&amp;", ")&amp;
IF(BC246="","",BC246&amp;", ")&amp;
IF(BD246="","",BD246&amp;", ")&amp;
IF(BE246="","",BE246&amp;", ")&amp;
IF(BF246="","",BF246)</f>
        <v>removed, removed, removed, removed, removed, removed, removed, removed, removed, removed, removed, removed, removed, removed, removed</v>
      </c>
      <c r="AR246" s="11" t="s">
        <v>9461</v>
      </c>
      <c r="AS246" s="11" t="s">
        <v>9461</v>
      </c>
      <c r="AT246" s="11" t="s">
        <v>9461</v>
      </c>
      <c r="AU246" s="11" t="s">
        <v>9461</v>
      </c>
      <c r="AV246" s="11" t="s">
        <v>9461</v>
      </c>
      <c r="AW246" s="11" t="s">
        <v>9461</v>
      </c>
      <c r="AX246" s="11" t="s">
        <v>9461</v>
      </c>
      <c r="AY246" s="11" t="s">
        <v>9461</v>
      </c>
      <c r="AZ246" s="11" t="s">
        <v>9461</v>
      </c>
      <c r="BA246" s="11" t="s">
        <v>9461</v>
      </c>
      <c r="BB246" s="11" t="s">
        <v>9461</v>
      </c>
      <c r="BC246" s="11" t="s">
        <v>9461</v>
      </c>
      <c r="BD246" s="11" t="s">
        <v>9461</v>
      </c>
      <c r="BE246" s="11" t="s">
        <v>9461</v>
      </c>
      <c r="BF246" s="11" t="s">
        <v>9461</v>
      </c>
      <c r="BG246" t="e">
        <v>#N/A</v>
      </c>
      <c r="BH246" t="e">
        <f t="shared" si="65"/>
        <v>#N/A</v>
      </c>
    </row>
    <row r="247" spans="1:71" ht="17" x14ac:dyDescent="0.2">
      <c r="A247">
        <v>887</v>
      </c>
      <c r="B247" t="str">
        <f t="shared" si="70"/>
        <v>20057-00001</v>
      </c>
      <c r="C247" t="str">
        <f t="shared" si="70"/>
        <v>20057-00001</v>
      </c>
      <c r="D247" s="7" t="s">
        <v>8379</v>
      </c>
      <c r="E247" s="6" t="s">
        <v>139</v>
      </c>
      <c r="F247" t="s">
        <v>8991</v>
      </c>
      <c r="G247" s="6" t="s">
        <v>9007</v>
      </c>
      <c r="H247" t="s">
        <v>9059</v>
      </c>
      <c r="I247" s="6" t="s">
        <v>326</v>
      </c>
      <c r="J247" s="6" t="s">
        <v>5329</v>
      </c>
      <c r="K247" s="6" t="s">
        <v>5340</v>
      </c>
      <c r="L247" s="6" t="s">
        <v>8994</v>
      </c>
      <c r="M247" s="6" t="s">
        <v>5336</v>
      </c>
      <c r="N247" s="6" t="s">
        <v>5359</v>
      </c>
      <c r="Q247" s="6" t="s">
        <v>9062</v>
      </c>
      <c r="R247" s="9" t="b">
        <v>1</v>
      </c>
      <c r="S247" s="9" t="b">
        <v>0</v>
      </c>
      <c r="T247" s="6" t="s">
        <v>8379</v>
      </c>
      <c r="U247" s="6" t="s">
        <v>8379</v>
      </c>
      <c r="V247" t="s">
        <v>8380</v>
      </c>
      <c r="W247" t="s">
        <v>8381</v>
      </c>
      <c r="X247" t="s">
        <v>8382</v>
      </c>
      <c r="Y247" t="s">
        <v>5330</v>
      </c>
      <c r="Z247" t="s">
        <v>5330</v>
      </c>
      <c r="AA247" t="s">
        <v>5330</v>
      </c>
      <c r="AB247" t="s">
        <v>5330</v>
      </c>
      <c r="AC247" t="s">
        <v>40</v>
      </c>
      <c r="AD247" t="s">
        <v>41</v>
      </c>
      <c r="AE247" t="s">
        <v>42</v>
      </c>
      <c r="AF247" t="s">
        <v>43</v>
      </c>
      <c r="AG247" t="s">
        <v>5330</v>
      </c>
      <c r="AH247" t="s">
        <v>5330</v>
      </c>
      <c r="AI247" t="s">
        <v>5330</v>
      </c>
      <c r="AJ247" t="s">
        <v>5330</v>
      </c>
      <c r="AK247" s="10">
        <v>115</v>
      </c>
      <c r="AL247" s="10">
        <v>120</v>
      </c>
      <c r="AM247" s="6" t="s">
        <v>475</v>
      </c>
      <c r="AN247" s="6" t="s">
        <v>9231</v>
      </c>
      <c r="AO247" s="6" t="s">
        <v>9290</v>
      </c>
      <c r="AP247" s="6" t="s">
        <v>9359</v>
      </c>
      <c r="AQ247" s="6" t="str">
        <f t="shared" si="71"/>
        <v>2W Distributor Bike, 2W Distributor - Moto, 2W Distributor, H2, International - Bike, International - Moto, International - AS, International, International - New, Mecanic Sport, Moto Dealers, Motonet, Pierce AB, Retail, TREK</v>
      </c>
      <c r="AR247" s="1" t="str">
        <f t="shared" si="54"/>
        <v>2W Distributor Bike</v>
      </c>
      <c r="AS247" s="1" t="str">
        <f t="shared" si="55"/>
        <v>2W Distributor - Moto</v>
      </c>
      <c r="AT247" s="1" t="str">
        <f t="shared" si="56"/>
        <v>2W Distributor</v>
      </c>
      <c r="AU247" s="1" t="str">
        <f t="shared" si="57"/>
        <v>H2</v>
      </c>
      <c r="AV247" s="1" t="str">
        <f t="shared" si="57"/>
        <v>International - Bike</v>
      </c>
      <c r="AW247" s="1" t="str">
        <f t="shared" si="58"/>
        <v>International - Moto</v>
      </c>
      <c r="AX247" s="1" t="str">
        <f t="shared" si="59"/>
        <v>International - AS</v>
      </c>
      <c r="AY247" s="1" t="str">
        <f t="shared" si="59"/>
        <v>International</v>
      </c>
      <c r="AZ247" s="1" t="str">
        <f t="shared" si="59"/>
        <v>International - New</v>
      </c>
      <c r="BA247" s="1" t="str">
        <f t="shared" si="60"/>
        <v>Mecanic Sport</v>
      </c>
      <c r="BB247" s="1" t="str">
        <f t="shared" si="61"/>
        <v>Moto Dealers</v>
      </c>
      <c r="BC247" s="1" t="str">
        <f t="shared" si="61"/>
        <v>Motonet</v>
      </c>
      <c r="BD247" s="1" t="str">
        <f t="shared" si="62"/>
        <v>Pierce AB</v>
      </c>
      <c r="BE247" s="1" t="str">
        <f t="shared" si="63"/>
        <v>Retail</v>
      </c>
      <c r="BF247" s="1" t="str">
        <f t="shared" si="64"/>
        <v>TREK</v>
      </c>
      <c r="BG247" t="e">
        <v>#N/A</v>
      </c>
      <c r="BH247" t="e">
        <f t="shared" si="65"/>
        <v>#N/A</v>
      </c>
    </row>
    <row r="248" spans="1:71" ht="17" x14ac:dyDescent="0.2">
      <c r="A248">
        <v>891</v>
      </c>
      <c r="B248" t="str">
        <f t="shared" si="70"/>
        <v>20060-00001</v>
      </c>
      <c r="C248" t="str">
        <f t="shared" si="70"/>
        <v>20060-00001</v>
      </c>
      <c r="D248" s="7" t="s">
        <v>8383</v>
      </c>
      <c r="E248" s="6" t="s">
        <v>139</v>
      </c>
      <c r="F248" t="s">
        <v>8991</v>
      </c>
      <c r="G248" s="6" t="s">
        <v>9008</v>
      </c>
      <c r="H248" t="s">
        <v>604</v>
      </c>
      <c r="I248" s="6" t="s">
        <v>326</v>
      </c>
      <c r="J248" s="6" t="s">
        <v>5329</v>
      </c>
      <c r="K248" s="6" t="s">
        <v>5340</v>
      </c>
      <c r="L248" s="6" t="s">
        <v>8994</v>
      </c>
      <c r="M248" s="6" t="s">
        <v>5335</v>
      </c>
      <c r="N248" s="6" t="s">
        <v>5362</v>
      </c>
      <c r="Q248" s="6" t="s">
        <v>458</v>
      </c>
      <c r="R248" s="9" t="b">
        <v>1</v>
      </c>
      <c r="S248" s="9" t="b">
        <v>0</v>
      </c>
      <c r="T248" s="6" t="s">
        <v>8383</v>
      </c>
      <c r="U248" s="6" t="s">
        <v>8383</v>
      </c>
      <c r="V248" t="s">
        <v>8384</v>
      </c>
      <c r="W248" t="s">
        <v>8385</v>
      </c>
      <c r="X248" t="s">
        <v>8386</v>
      </c>
      <c r="Y248" t="s">
        <v>5330</v>
      </c>
      <c r="Z248" t="s">
        <v>5330</v>
      </c>
      <c r="AA248" t="s">
        <v>5330</v>
      </c>
      <c r="AB248" t="s">
        <v>5330</v>
      </c>
      <c r="AC248" t="s">
        <v>40</v>
      </c>
      <c r="AD248" t="s">
        <v>41</v>
      </c>
      <c r="AE248" t="s">
        <v>42</v>
      </c>
      <c r="AF248" t="s">
        <v>43</v>
      </c>
      <c r="AG248" t="s">
        <v>5330</v>
      </c>
      <c r="AH248" t="s">
        <v>5330</v>
      </c>
      <c r="AI248" t="s">
        <v>5330</v>
      </c>
      <c r="AJ248" t="s">
        <v>5330</v>
      </c>
      <c r="AK248" s="10">
        <v>85</v>
      </c>
      <c r="AL248" s="10">
        <v>90</v>
      </c>
      <c r="AM248" s="6" t="s">
        <v>475</v>
      </c>
      <c r="AN248" s="6" t="s">
        <v>609</v>
      </c>
      <c r="AO248" s="6" t="s">
        <v>9291</v>
      </c>
      <c r="AP248" s="6" t="s">
        <v>9360</v>
      </c>
      <c r="AQ248" s="6" t="str">
        <f t="shared" si="71"/>
        <v>2W Distributor Bike, 2W Distributor - Moto, 2W Distributor, H2, International - Bike, International - Moto, International - AS, International, International - New, Mecanic Sport, Moto Dealers, Motonet, Pierce AB, Retail, TREK</v>
      </c>
      <c r="AR248" s="1" t="str">
        <f t="shared" si="54"/>
        <v>2W Distributor Bike</v>
      </c>
      <c r="AS248" s="1" t="str">
        <f t="shared" si="55"/>
        <v>2W Distributor - Moto</v>
      </c>
      <c r="AT248" s="1" t="str">
        <f t="shared" si="56"/>
        <v>2W Distributor</v>
      </c>
      <c r="AU248" s="1" t="str">
        <f t="shared" si="57"/>
        <v>H2</v>
      </c>
      <c r="AV248" s="1" t="str">
        <f t="shared" si="57"/>
        <v>International - Bike</v>
      </c>
      <c r="AW248" s="1" t="str">
        <f t="shared" si="58"/>
        <v>International - Moto</v>
      </c>
      <c r="AX248" s="1" t="str">
        <f t="shared" si="59"/>
        <v>International - AS</v>
      </c>
      <c r="AY248" s="1" t="str">
        <f t="shared" si="59"/>
        <v>International</v>
      </c>
      <c r="AZ248" s="1" t="str">
        <f t="shared" si="59"/>
        <v>International - New</v>
      </c>
      <c r="BA248" s="1" t="str">
        <f t="shared" si="60"/>
        <v>Mecanic Sport</v>
      </c>
      <c r="BB248" s="1" t="str">
        <f t="shared" si="61"/>
        <v>Moto Dealers</v>
      </c>
      <c r="BC248" s="1" t="str">
        <f t="shared" si="61"/>
        <v>Motonet</v>
      </c>
      <c r="BD248" s="1" t="str">
        <f t="shared" si="62"/>
        <v>Pierce AB</v>
      </c>
      <c r="BE248" s="1" t="str">
        <f t="shared" si="63"/>
        <v>Retail</v>
      </c>
      <c r="BF248" s="1" t="str">
        <f t="shared" si="64"/>
        <v>TREK</v>
      </c>
      <c r="BG248" t="e">
        <v>#N/A</v>
      </c>
      <c r="BH248" t="e">
        <f t="shared" si="65"/>
        <v>#N/A</v>
      </c>
    </row>
    <row r="249" spans="1:71" ht="17" x14ac:dyDescent="0.2">
      <c r="A249">
        <v>895</v>
      </c>
      <c r="B249" t="str">
        <f t="shared" si="70"/>
        <v>20063-00001</v>
      </c>
      <c r="C249" t="str">
        <f t="shared" si="70"/>
        <v>20063-00001</v>
      </c>
      <c r="D249" s="7" t="s">
        <v>8387</v>
      </c>
      <c r="E249" s="6" t="s">
        <v>139</v>
      </c>
      <c r="F249" t="s">
        <v>8991</v>
      </c>
      <c r="G249" s="6" t="s">
        <v>9009</v>
      </c>
      <c r="H249" t="s">
        <v>566</v>
      </c>
      <c r="I249" s="6" t="s">
        <v>326</v>
      </c>
      <c r="J249" s="6" t="s">
        <v>5329</v>
      </c>
      <c r="K249" s="6" t="s">
        <v>5340</v>
      </c>
      <c r="L249" s="6" t="s">
        <v>8994</v>
      </c>
      <c r="M249" s="6" t="s">
        <v>5335</v>
      </c>
      <c r="N249" s="6" t="s">
        <v>5359</v>
      </c>
      <c r="Q249" s="6" t="s">
        <v>9085</v>
      </c>
      <c r="R249" s="9" t="b">
        <v>1</v>
      </c>
      <c r="S249" s="9" t="b">
        <v>0</v>
      </c>
      <c r="T249" s="6" t="s">
        <v>8387</v>
      </c>
      <c r="U249" s="6" t="s">
        <v>8387</v>
      </c>
      <c r="V249" t="s">
        <v>8388</v>
      </c>
      <c r="W249" t="s">
        <v>8389</v>
      </c>
      <c r="X249" t="s">
        <v>8390</v>
      </c>
      <c r="Y249" t="s">
        <v>5330</v>
      </c>
      <c r="Z249" t="s">
        <v>5330</v>
      </c>
      <c r="AA249" t="s">
        <v>5330</v>
      </c>
      <c r="AB249" t="s">
        <v>5330</v>
      </c>
      <c r="AC249" t="s">
        <v>40</v>
      </c>
      <c r="AD249" t="s">
        <v>41</v>
      </c>
      <c r="AE249" t="s">
        <v>42</v>
      </c>
      <c r="AF249" t="s">
        <v>43</v>
      </c>
      <c r="AG249" t="s">
        <v>5330</v>
      </c>
      <c r="AH249" t="s">
        <v>5330</v>
      </c>
      <c r="AI249" t="s">
        <v>5330</v>
      </c>
      <c r="AJ249" t="s">
        <v>5330</v>
      </c>
      <c r="AK249" s="10">
        <v>75</v>
      </c>
      <c r="AL249" s="10">
        <v>80</v>
      </c>
      <c r="AM249" s="6" t="s">
        <v>475</v>
      </c>
      <c r="AN249" s="6" t="s">
        <v>689</v>
      </c>
      <c r="AO249" s="6" t="s">
        <v>9292</v>
      </c>
      <c r="AP249" s="6" t="s">
        <v>9361</v>
      </c>
      <c r="AQ249" s="6" t="str">
        <f t="shared" si="71"/>
        <v>2W Distributor Bike, 2W Distributor - Moto, 2W Distributor, H2, International - Bike, International - Moto, International - AS, International, International - New, Mecanic Sport, Moto Dealers, Motonet, Pierce AB, Retail, TREK</v>
      </c>
      <c r="AR249" s="1" t="str">
        <f t="shared" si="54"/>
        <v>2W Distributor Bike</v>
      </c>
      <c r="AS249" s="1" t="str">
        <f t="shared" si="55"/>
        <v>2W Distributor - Moto</v>
      </c>
      <c r="AT249" s="1" t="str">
        <f t="shared" si="56"/>
        <v>2W Distributor</v>
      </c>
      <c r="AU249" s="1" t="str">
        <f t="shared" si="57"/>
        <v>H2</v>
      </c>
      <c r="AV249" s="1" t="str">
        <f t="shared" si="57"/>
        <v>International - Bike</v>
      </c>
      <c r="AW249" s="1" t="str">
        <f t="shared" si="58"/>
        <v>International - Moto</v>
      </c>
      <c r="AX249" s="1" t="str">
        <f t="shared" si="59"/>
        <v>International - AS</v>
      </c>
      <c r="AY249" s="1" t="str">
        <f t="shared" si="59"/>
        <v>International</v>
      </c>
      <c r="AZ249" s="1" t="str">
        <f t="shared" si="59"/>
        <v>International - New</v>
      </c>
      <c r="BA249" s="1" t="str">
        <f t="shared" si="60"/>
        <v>Mecanic Sport</v>
      </c>
      <c r="BB249" s="1" t="str">
        <f t="shared" si="61"/>
        <v>Moto Dealers</v>
      </c>
      <c r="BC249" s="1" t="str">
        <f t="shared" si="61"/>
        <v>Motonet</v>
      </c>
      <c r="BD249" s="1" t="str">
        <f t="shared" si="62"/>
        <v>Pierce AB</v>
      </c>
      <c r="BE249" s="1" t="str">
        <f t="shared" si="63"/>
        <v>Retail</v>
      </c>
      <c r="BF249" s="1" t="str">
        <f t="shared" si="64"/>
        <v>TREK</v>
      </c>
      <c r="BG249" t="e">
        <v>#N/A</v>
      </c>
      <c r="BH249" t="e">
        <f t="shared" si="65"/>
        <v>#N/A</v>
      </c>
    </row>
    <row r="250" spans="1:71" ht="17" x14ac:dyDescent="0.2">
      <c r="A250">
        <v>899</v>
      </c>
      <c r="B250" t="str">
        <f t="shared" si="70"/>
        <v>20065-00002</v>
      </c>
      <c r="C250" t="str">
        <f t="shared" si="70"/>
        <v>20065-00002</v>
      </c>
      <c r="D250" s="7" t="s">
        <v>8391</v>
      </c>
      <c r="E250" s="6" t="s">
        <v>139</v>
      </c>
      <c r="F250" t="s">
        <v>8991</v>
      </c>
      <c r="G250" s="6" t="s">
        <v>9010</v>
      </c>
      <c r="H250" t="s">
        <v>554</v>
      </c>
      <c r="I250" s="6" t="s">
        <v>326</v>
      </c>
      <c r="J250" s="6" t="s">
        <v>5329</v>
      </c>
      <c r="K250" s="6" t="s">
        <v>5340</v>
      </c>
      <c r="L250" s="6" t="s">
        <v>8994</v>
      </c>
      <c r="M250" s="6" t="s">
        <v>5335</v>
      </c>
      <c r="N250" s="6" t="s">
        <v>5359</v>
      </c>
      <c r="Q250" s="6" t="s">
        <v>377</v>
      </c>
      <c r="R250" s="9" t="b">
        <v>1</v>
      </c>
      <c r="S250" s="9" t="b">
        <v>0</v>
      </c>
      <c r="T250" s="6" t="s">
        <v>8391</v>
      </c>
      <c r="U250" s="6" t="s">
        <v>8391</v>
      </c>
      <c r="V250" t="s">
        <v>8392</v>
      </c>
      <c r="W250" t="s">
        <v>8393</v>
      </c>
      <c r="X250" t="s">
        <v>8394</v>
      </c>
      <c r="Y250" t="s">
        <v>5330</v>
      </c>
      <c r="Z250" t="s">
        <v>5330</v>
      </c>
      <c r="AA250" t="s">
        <v>5330</v>
      </c>
      <c r="AB250" t="s">
        <v>5330</v>
      </c>
      <c r="AC250" t="s">
        <v>40</v>
      </c>
      <c r="AD250" t="s">
        <v>41</v>
      </c>
      <c r="AE250" t="s">
        <v>42</v>
      </c>
      <c r="AF250" t="s">
        <v>43</v>
      </c>
      <c r="AG250" t="s">
        <v>5330</v>
      </c>
      <c r="AH250" t="s">
        <v>5330</v>
      </c>
      <c r="AI250" t="s">
        <v>5330</v>
      </c>
      <c r="AJ250" t="s">
        <v>5330</v>
      </c>
      <c r="AK250" s="10">
        <v>60</v>
      </c>
      <c r="AL250" s="10">
        <v>65</v>
      </c>
      <c r="AM250" s="6" t="s">
        <v>475</v>
      </c>
      <c r="AN250" s="6" t="s">
        <v>689</v>
      </c>
      <c r="AO250" s="6" t="s">
        <v>9277</v>
      </c>
      <c r="AP250" s="6" t="s">
        <v>9340</v>
      </c>
      <c r="AQ250" s="6" t="str">
        <f t="shared" si="71"/>
        <v>2W Distributor Bike, 2W Distributor - Moto, 2W Distributor, H2, International - Bike, International - Moto, International - AS, International, International - New, Mecanic Sport, Moto Dealers, Motonet, Pierce AB, Retail, TREK</v>
      </c>
      <c r="AR250" s="1" t="str">
        <f t="shared" si="54"/>
        <v>2W Distributor Bike</v>
      </c>
      <c r="AS250" s="1" t="str">
        <f t="shared" si="55"/>
        <v>2W Distributor - Moto</v>
      </c>
      <c r="AT250" s="1" t="str">
        <f t="shared" si="56"/>
        <v>2W Distributor</v>
      </c>
      <c r="AU250" s="1" t="str">
        <f t="shared" si="57"/>
        <v>H2</v>
      </c>
      <c r="AV250" s="1" t="str">
        <f t="shared" si="57"/>
        <v>International - Bike</v>
      </c>
      <c r="AW250" s="1" t="str">
        <f t="shared" si="58"/>
        <v>International - Moto</v>
      </c>
      <c r="AX250" s="1" t="str">
        <f t="shared" si="59"/>
        <v>International - AS</v>
      </c>
      <c r="AY250" s="1" t="str">
        <f t="shared" si="59"/>
        <v>International</v>
      </c>
      <c r="AZ250" s="1" t="str">
        <f t="shared" si="59"/>
        <v>International - New</v>
      </c>
      <c r="BA250" s="1" t="str">
        <f t="shared" si="60"/>
        <v>Mecanic Sport</v>
      </c>
      <c r="BB250" s="1" t="str">
        <f t="shared" si="61"/>
        <v>Moto Dealers</v>
      </c>
      <c r="BC250" s="1" t="str">
        <f t="shared" si="61"/>
        <v>Motonet</v>
      </c>
      <c r="BD250" s="1" t="str">
        <f t="shared" si="62"/>
        <v>Pierce AB</v>
      </c>
      <c r="BE250" s="1" t="str">
        <f t="shared" si="63"/>
        <v>Retail</v>
      </c>
      <c r="BF250" s="1" t="str">
        <f t="shared" si="64"/>
        <v>TREK</v>
      </c>
      <c r="BG250" t="e">
        <v>#N/A</v>
      </c>
      <c r="BH250" t="e">
        <f t="shared" si="65"/>
        <v>#N/A</v>
      </c>
    </row>
    <row r="251" spans="1:71" ht="17" x14ac:dyDescent="0.2">
      <c r="A251">
        <v>903</v>
      </c>
      <c r="B251" t="str">
        <f t="shared" si="70"/>
        <v>20065-00007</v>
      </c>
      <c r="C251" t="str">
        <f t="shared" si="70"/>
        <v>20065-00007</v>
      </c>
      <c r="D251" s="7" t="s">
        <v>8395</v>
      </c>
      <c r="E251" s="6" t="s">
        <v>139</v>
      </c>
      <c r="F251" t="s">
        <v>8991</v>
      </c>
      <c r="G251" s="6" t="s">
        <v>9011</v>
      </c>
      <c r="H251" t="s">
        <v>554</v>
      </c>
      <c r="I251" s="6" t="s">
        <v>326</v>
      </c>
      <c r="J251" s="6" t="s">
        <v>5329</v>
      </c>
      <c r="K251" s="6" t="s">
        <v>5340</v>
      </c>
      <c r="L251" s="6" t="s">
        <v>8994</v>
      </c>
      <c r="M251" s="6" t="s">
        <v>5335</v>
      </c>
      <c r="N251" s="6" t="s">
        <v>5359</v>
      </c>
      <c r="Q251" s="6" t="s">
        <v>9086</v>
      </c>
      <c r="R251" s="9" t="b">
        <v>1</v>
      </c>
      <c r="S251" s="9" t="b">
        <v>0</v>
      </c>
      <c r="T251" s="6" t="s">
        <v>8395</v>
      </c>
      <c r="U251" s="6" t="s">
        <v>8395</v>
      </c>
      <c r="V251" t="s">
        <v>8396</v>
      </c>
      <c r="W251" t="s">
        <v>8397</v>
      </c>
      <c r="X251" t="s">
        <v>8398</v>
      </c>
      <c r="Y251" t="s">
        <v>5330</v>
      </c>
      <c r="Z251" t="s">
        <v>5330</v>
      </c>
      <c r="AA251" t="s">
        <v>5330</v>
      </c>
      <c r="AB251" t="s">
        <v>5330</v>
      </c>
      <c r="AC251" t="s">
        <v>40</v>
      </c>
      <c r="AD251" t="s">
        <v>41</v>
      </c>
      <c r="AE251" t="s">
        <v>42</v>
      </c>
      <c r="AF251" t="s">
        <v>43</v>
      </c>
      <c r="AG251" t="s">
        <v>5330</v>
      </c>
      <c r="AH251" t="s">
        <v>5330</v>
      </c>
      <c r="AI251" t="s">
        <v>5330</v>
      </c>
      <c r="AJ251" t="s">
        <v>5330</v>
      </c>
      <c r="AK251" s="10">
        <v>65</v>
      </c>
      <c r="AL251" s="10">
        <v>70</v>
      </c>
      <c r="AM251" s="6" t="s">
        <v>475</v>
      </c>
      <c r="AN251" s="6" t="s">
        <v>509</v>
      </c>
      <c r="AO251" s="6" t="s">
        <v>9277</v>
      </c>
      <c r="AP251" s="6" t="s">
        <v>9340</v>
      </c>
      <c r="AQ251" s="6" t="str">
        <f t="shared" si="71"/>
        <v>2W Distributor Bike, 2W Distributor - Moto, 2W Distributor, H2, International - Bike, International - Moto, International - AS, International, International - New, Mecanic Sport, Moto Dealers, Motonet, Pierce AB, Retail, TREK</v>
      </c>
      <c r="AR251" s="1" t="str">
        <f t="shared" si="54"/>
        <v>2W Distributor Bike</v>
      </c>
      <c r="AS251" s="1" t="str">
        <f t="shared" si="55"/>
        <v>2W Distributor - Moto</v>
      </c>
      <c r="AT251" s="1" t="str">
        <f t="shared" si="56"/>
        <v>2W Distributor</v>
      </c>
      <c r="AU251" s="1" t="str">
        <f t="shared" si="57"/>
        <v>H2</v>
      </c>
      <c r="AV251" s="1" t="str">
        <f t="shared" si="57"/>
        <v>International - Bike</v>
      </c>
      <c r="AW251" s="1" t="str">
        <f t="shared" si="58"/>
        <v>International - Moto</v>
      </c>
      <c r="AX251" s="1" t="str">
        <f t="shared" si="59"/>
        <v>International - AS</v>
      </c>
      <c r="AY251" s="1" t="str">
        <f t="shared" si="59"/>
        <v>International</v>
      </c>
      <c r="AZ251" s="1" t="str">
        <f t="shared" si="59"/>
        <v>International - New</v>
      </c>
      <c r="BA251" s="1" t="str">
        <f t="shared" si="60"/>
        <v>Mecanic Sport</v>
      </c>
      <c r="BB251" s="1" t="str">
        <f t="shared" si="61"/>
        <v>Moto Dealers</v>
      </c>
      <c r="BC251" s="1" t="str">
        <f t="shared" si="61"/>
        <v>Motonet</v>
      </c>
      <c r="BD251" s="1" t="str">
        <f t="shared" si="62"/>
        <v>Pierce AB</v>
      </c>
      <c r="BE251" s="1" t="str">
        <f t="shared" si="63"/>
        <v>Retail</v>
      </c>
      <c r="BF251" s="1" t="str">
        <f t="shared" si="64"/>
        <v>TREK</v>
      </c>
      <c r="BG251" t="e">
        <v>#N/A</v>
      </c>
      <c r="BH251" t="e">
        <f t="shared" si="65"/>
        <v>#N/A</v>
      </c>
    </row>
    <row r="252" spans="1:71" ht="17" x14ac:dyDescent="0.2">
      <c r="A252">
        <v>907</v>
      </c>
      <c r="B252" t="str">
        <f t="shared" si="70"/>
        <v>20068-00001</v>
      </c>
      <c r="C252" t="str">
        <f t="shared" si="70"/>
        <v>20068-00001</v>
      </c>
      <c r="D252" s="7" t="s">
        <v>8399</v>
      </c>
      <c r="E252" s="6" t="s">
        <v>139</v>
      </c>
      <c r="F252" t="s">
        <v>8991</v>
      </c>
      <c r="G252" s="6" t="s">
        <v>9011</v>
      </c>
      <c r="H252" t="s">
        <v>543</v>
      </c>
      <c r="I252" s="6" t="s">
        <v>326</v>
      </c>
      <c r="J252" s="6" t="s">
        <v>5329</v>
      </c>
      <c r="K252" s="6" t="s">
        <v>5340</v>
      </c>
      <c r="L252" s="6" t="s">
        <v>8994</v>
      </c>
      <c r="M252" s="6" t="s">
        <v>5335</v>
      </c>
      <c r="N252" s="6" t="s">
        <v>5359</v>
      </c>
      <c r="Q252" s="6" t="s">
        <v>9086</v>
      </c>
      <c r="R252" s="9" t="b">
        <v>1</v>
      </c>
      <c r="S252" s="9" t="b">
        <v>0</v>
      </c>
      <c r="T252" s="6" t="s">
        <v>8399</v>
      </c>
      <c r="U252" s="6" t="s">
        <v>8399</v>
      </c>
      <c r="V252" t="s">
        <v>8400</v>
      </c>
      <c r="W252" t="s">
        <v>8401</v>
      </c>
      <c r="X252" t="s">
        <v>8402</v>
      </c>
      <c r="Y252" t="s">
        <v>5330</v>
      </c>
      <c r="Z252" t="s">
        <v>5330</v>
      </c>
      <c r="AA252" t="s">
        <v>5330</v>
      </c>
      <c r="AB252" t="s">
        <v>5330</v>
      </c>
      <c r="AC252" t="s">
        <v>40</v>
      </c>
      <c r="AD252" t="s">
        <v>41</v>
      </c>
      <c r="AE252" t="s">
        <v>42</v>
      </c>
      <c r="AF252" t="s">
        <v>43</v>
      </c>
      <c r="AG252" t="s">
        <v>5330</v>
      </c>
      <c r="AH252" t="s">
        <v>5330</v>
      </c>
      <c r="AI252" t="s">
        <v>5330</v>
      </c>
      <c r="AJ252" t="s">
        <v>5330</v>
      </c>
      <c r="AK252" s="10">
        <v>55</v>
      </c>
      <c r="AL252" s="10">
        <v>60</v>
      </c>
      <c r="AM252" s="6" t="s">
        <v>475</v>
      </c>
      <c r="AN252" s="6" t="s">
        <v>509</v>
      </c>
      <c r="AO252" s="6" t="s">
        <v>510</v>
      </c>
      <c r="AP252" s="6" t="s">
        <v>9362</v>
      </c>
      <c r="AQ252" s="6" t="str">
        <f t="shared" si="71"/>
        <v>2W Distributor Bike, 2W Distributor - Moto, 2W Distributor, H2, International - Bike, International - Moto, International - AS, International, International - New, Mecanic Sport, Moto Dealers, Motonet, Pierce AB, Retail, TREK</v>
      </c>
      <c r="AR252" s="1" t="str">
        <f t="shared" si="54"/>
        <v>2W Distributor Bike</v>
      </c>
      <c r="AS252" s="1" t="str">
        <f t="shared" si="55"/>
        <v>2W Distributor - Moto</v>
      </c>
      <c r="AT252" s="1" t="str">
        <f t="shared" si="56"/>
        <v>2W Distributor</v>
      </c>
      <c r="AU252" s="1" t="str">
        <f t="shared" si="57"/>
        <v>H2</v>
      </c>
      <c r="AV252" s="1" t="str">
        <f t="shared" si="57"/>
        <v>International - Bike</v>
      </c>
      <c r="AW252" s="1" t="str">
        <f t="shared" si="58"/>
        <v>International - Moto</v>
      </c>
      <c r="AX252" s="1" t="str">
        <f t="shared" si="59"/>
        <v>International - AS</v>
      </c>
      <c r="AY252" s="1" t="str">
        <f t="shared" si="59"/>
        <v>International</v>
      </c>
      <c r="AZ252" s="1" t="str">
        <f t="shared" si="59"/>
        <v>International - New</v>
      </c>
      <c r="BA252" s="1" t="str">
        <f t="shared" si="60"/>
        <v>Mecanic Sport</v>
      </c>
      <c r="BB252" s="1" t="str">
        <f t="shared" si="61"/>
        <v>Moto Dealers</v>
      </c>
      <c r="BC252" s="1" t="str">
        <f t="shared" si="61"/>
        <v>Motonet</v>
      </c>
      <c r="BD252" s="1" t="str">
        <f t="shared" si="62"/>
        <v>Pierce AB</v>
      </c>
      <c r="BE252" s="1" t="str">
        <f t="shared" si="63"/>
        <v>Retail</v>
      </c>
      <c r="BF252" s="1" t="str">
        <f t="shared" si="64"/>
        <v>TREK</v>
      </c>
      <c r="BG252" t="e">
        <v>#N/A</v>
      </c>
      <c r="BH252" t="e">
        <f t="shared" si="65"/>
        <v>#N/A</v>
      </c>
    </row>
    <row r="253" spans="1:71" ht="17" x14ac:dyDescent="0.2">
      <c r="A253">
        <v>911</v>
      </c>
      <c r="B253" t="str">
        <f t="shared" si="70"/>
        <v>20072-00001</v>
      </c>
      <c r="C253" t="str">
        <f t="shared" si="70"/>
        <v>20072-00001</v>
      </c>
      <c r="D253" s="7" t="s">
        <v>8403</v>
      </c>
      <c r="E253" s="6" t="s">
        <v>32</v>
      </c>
      <c r="F253" t="s">
        <v>8991</v>
      </c>
      <c r="G253" s="6" t="s">
        <v>1688</v>
      </c>
      <c r="H253" t="s">
        <v>1779</v>
      </c>
      <c r="I253" s="6" t="s">
        <v>326</v>
      </c>
      <c r="J253" s="6" t="s">
        <v>5329</v>
      </c>
      <c r="K253" s="6" t="s">
        <v>5340</v>
      </c>
      <c r="L253" s="6" t="s">
        <v>8994</v>
      </c>
      <c r="M253" s="6" t="s">
        <v>5339</v>
      </c>
      <c r="N253" s="6" t="s">
        <v>5368</v>
      </c>
      <c r="Q253" s="6" t="s">
        <v>88</v>
      </c>
      <c r="R253" s="9" t="b">
        <v>1</v>
      </c>
      <c r="S253" s="9" t="b">
        <v>1</v>
      </c>
      <c r="T253" s="6" t="s">
        <v>8403</v>
      </c>
      <c r="U253" s="6" t="s">
        <v>8403</v>
      </c>
      <c r="V253" t="s">
        <v>8404</v>
      </c>
      <c r="W253" t="s">
        <v>5330</v>
      </c>
      <c r="X253" t="s">
        <v>5330</v>
      </c>
      <c r="Y253" t="s">
        <v>5330</v>
      </c>
      <c r="Z253" t="s">
        <v>5330</v>
      </c>
      <c r="AA253" t="s">
        <v>5330</v>
      </c>
      <c r="AB253" t="s">
        <v>5330</v>
      </c>
      <c r="AC253" t="s">
        <v>646</v>
      </c>
      <c r="AD253" t="s">
        <v>647</v>
      </c>
      <c r="AE253" t="s">
        <v>5330</v>
      </c>
      <c r="AF253" t="s">
        <v>5330</v>
      </c>
      <c r="AG253" t="s">
        <v>5330</v>
      </c>
      <c r="AH253" t="s">
        <v>5330</v>
      </c>
      <c r="AI253" t="s">
        <v>5330</v>
      </c>
      <c r="AJ253" t="s">
        <v>5330</v>
      </c>
      <c r="AK253" s="10">
        <v>20</v>
      </c>
      <c r="AL253" s="10">
        <v>22</v>
      </c>
      <c r="AM253" s="6" t="s">
        <v>448</v>
      </c>
      <c r="AN253" s="6" t="s">
        <v>1783</v>
      </c>
      <c r="AO253" s="6" t="s">
        <v>1693</v>
      </c>
      <c r="AP253" s="6" t="s">
        <v>9356</v>
      </c>
      <c r="AQ253" s="6" t="str">
        <f>IF(AR253="","",AR253&amp;", ")&amp;
IF(AS253="","",AS253&amp;", ")&amp;
IF(AT253="","",AT253&amp;", ")&amp;
IF(AU253="","",AU253&amp;", ")&amp;
IF(AV253="","",AV253&amp;", ")&amp;
IF(AW253="","",AW253&amp;", ")&amp;
IF(AX253="","",AX253&amp;", ")&amp;
IF(AY253="","",AY253&amp;", ")&amp;
IF(AZ253="","",AZ253&amp;", ")&amp;
IF(BA253="","",BA253&amp;", ")&amp;
IF(BB253="","",BB253&amp;", ")&amp;
IF(BC253="","",BC253&amp;", ")&amp;
IF(BD253="","",BD253&amp;", ")&amp;
IF(BE253="","",BE253)&amp;
IF(BF253="","",BF253)</f>
        <v>2W Distributor - Moto, 2W Distributor, International - Moto, International - AS, International, International - New, Mecanic Sport, Moto Dealers, Motonet, Pierce AB, Retail</v>
      </c>
      <c r="AR253" s="1" t="str">
        <f t="shared" si="54"/>
        <v/>
      </c>
      <c r="AS253" s="1" t="str">
        <f t="shared" si="55"/>
        <v>2W Distributor - Moto</v>
      </c>
      <c r="AT253" s="1" t="str">
        <f t="shared" si="56"/>
        <v>2W Distributor</v>
      </c>
      <c r="AU253" s="1" t="str">
        <f t="shared" si="57"/>
        <v/>
      </c>
      <c r="AV253" s="1" t="str">
        <f t="shared" si="57"/>
        <v/>
      </c>
      <c r="AW253" s="1" t="str">
        <f t="shared" si="58"/>
        <v>International - Moto</v>
      </c>
      <c r="AX253" s="1" t="str">
        <f t="shared" si="59"/>
        <v>International - AS</v>
      </c>
      <c r="AY253" s="1" t="str">
        <f t="shared" si="59"/>
        <v>International</v>
      </c>
      <c r="AZ253" s="1" t="str">
        <f t="shared" si="59"/>
        <v>International - New</v>
      </c>
      <c r="BA253" s="1" t="str">
        <f t="shared" si="60"/>
        <v>Mecanic Sport</v>
      </c>
      <c r="BB253" s="1" t="str">
        <f t="shared" si="61"/>
        <v>Moto Dealers</v>
      </c>
      <c r="BC253" s="1" t="str">
        <f t="shared" si="61"/>
        <v>Motonet</v>
      </c>
      <c r="BD253" s="1" t="str">
        <f t="shared" si="62"/>
        <v>Pierce AB</v>
      </c>
      <c r="BE253" s="1" t="str">
        <f t="shared" si="63"/>
        <v>Retail</v>
      </c>
      <c r="BF253" s="1" t="str">
        <f t="shared" si="64"/>
        <v/>
      </c>
      <c r="BG253" t="e">
        <v>#N/A</v>
      </c>
      <c r="BH253" t="e">
        <f t="shared" si="65"/>
        <v>#N/A</v>
      </c>
    </row>
    <row r="254" spans="1:71" ht="17" x14ac:dyDescent="0.2">
      <c r="A254">
        <v>913</v>
      </c>
      <c r="B254" t="str">
        <f t="shared" si="70"/>
        <v>20074-00000</v>
      </c>
      <c r="C254" t="str">
        <f t="shared" si="70"/>
        <v>20074-00000</v>
      </c>
      <c r="D254" s="7" t="s">
        <v>1631</v>
      </c>
      <c r="E254" s="6" t="s">
        <v>139</v>
      </c>
      <c r="F254" t="s">
        <v>8991</v>
      </c>
      <c r="G254" s="6" t="s">
        <v>1630</v>
      </c>
      <c r="H254" t="s">
        <v>604</v>
      </c>
      <c r="I254" s="6" t="s">
        <v>326</v>
      </c>
      <c r="J254" s="6" t="s">
        <v>5329</v>
      </c>
      <c r="K254" s="6" t="s">
        <v>5333</v>
      </c>
      <c r="L254" s="6" t="s">
        <v>8992</v>
      </c>
      <c r="M254" s="6" t="s">
        <v>5335</v>
      </c>
      <c r="N254" s="6" t="s">
        <v>5362</v>
      </c>
      <c r="Q254" s="6" t="s">
        <v>88</v>
      </c>
      <c r="R254" s="9" t="b">
        <v>1</v>
      </c>
      <c r="S254" s="9" t="b">
        <v>0</v>
      </c>
      <c r="T254" s="6" t="s">
        <v>1631</v>
      </c>
      <c r="U254" s="6" t="s">
        <v>1631</v>
      </c>
      <c r="V254" t="s">
        <v>1632</v>
      </c>
      <c r="W254" t="s">
        <v>1633</v>
      </c>
      <c r="X254" t="s">
        <v>1634</v>
      </c>
      <c r="Y254" t="s">
        <v>5330</v>
      </c>
      <c r="Z254" t="s">
        <v>5330</v>
      </c>
      <c r="AA254" t="s">
        <v>5330</v>
      </c>
      <c r="AB254" t="s">
        <v>5330</v>
      </c>
      <c r="AC254" t="s">
        <v>40</v>
      </c>
      <c r="AD254" t="s">
        <v>41</v>
      </c>
      <c r="AE254" t="s">
        <v>42</v>
      </c>
      <c r="AF254" t="s">
        <v>43</v>
      </c>
      <c r="AG254" t="s">
        <v>5330</v>
      </c>
      <c r="AH254" t="s">
        <v>5330</v>
      </c>
      <c r="AI254" t="s">
        <v>5330</v>
      </c>
      <c r="AJ254" t="s">
        <v>5330</v>
      </c>
      <c r="AK254" s="10">
        <v>90</v>
      </c>
      <c r="AL254" s="10">
        <v>95</v>
      </c>
      <c r="AM254" s="6" t="s">
        <v>475</v>
      </c>
      <c r="AN254" s="6" t="s">
        <v>1636</v>
      </c>
      <c r="AO254" s="6" t="s">
        <v>1637</v>
      </c>
      <c r="AP254" s="6" t="s">
        <v>9363</v>
      </c>
      <c r="AQ254" s="6" t="str">
        <f t="shared" ref="AQ254:AQ285" si="72">IF(AR254="","",AR254&amp;", ")&amp;
IF(AS254="","",AS254&amp;", ")&amp;
IF(AT254="","",AT254&amp;", ")&amp;
IF(AU254="","",AU254&amp;", ")&amp;
IF(AV254="","",AV254&amp;", ")&amp;
IF(AW254="","",AW254&amp;", ")&amp;
IF(AX254="","",AX254&amp;", ")&amp;
IF(AY254="","",AY254&amp;", ")&amp;
IF(AZ254="","",AZ254&amp;", ")&amp;
IF(BA254="","",BA254&amp;", ")&amp;
IF(BB254="","",BB254&amp;", ")&amp;
IF(BC254="","",BC254&amp;", ")&amp;
IF(BD254="","",BD254&amp;", ")&amp;
IF(BE254="","",BE254&amp;", ")&amp;
IF(BF254="","",BF254)</f>
        <v>2W Distributor Bike, 2W Distributor - Moto, 2W Distributor, H2, International - Bike, International - Moto, International - AS, International, International - New, Mecanic Sport, Moto Dealers, Motonet, Pierce AB, Retail, TREK</v>
      </c>
      <c r="AR254" s="1" t="str">
        <f t="shared" si="54"/>
        <v>2W Distributor Bike</v>
      </c>
      <c r="AS254" s="1" t="str">
        <f t="shared" si="55"/>
        <v>2W Distributor - Moto</v>
      </c>
      <c r="AT254" s="1" t="str">
        <f t="shared" si="56"/>
        <v>2W Distributor</v>
      </c>
      <c r="AU254" s="1" t="str">
        <f t="shared" si="57"/>
        <v>H2</v>
      </c>
      <c r="AV254" s="1" t="str">
        <f t="shared" si="57"/>
        <v>International - Bike</v>
      </c>
      <c r="AW254" s="1" t="str">
        <f t="shared" si="58"/>
        <v>International - Moto</v>
      </c>
      <c r="AX254" s="1" t="str">
        <f t="shared" si="59"/>
        <v>International - AS</v>
      </c>
      <c r="AY254" s="1" t="str">
        <f t="shared" si="59"/>
        <v>International</v>
      </c>
      <c r="AZ254" s="1" t="str">
        <f t="shared" si="59"/>
        <v>International - New</v>
      </c>
      <c r="BA254" s="1" t="str">
        <f t="shared" si="60"/>
        <v>Mecanic Sport</v>
      </c>
      <c r="BB254" s="1" t="str">
        <f t="shared" si="61"/>
        <v>Moto Dealers</v>
      </c>
      <c r="BC254" s="1" t="str">
        <f t="shared" si="61"/>
        <v>Motonet</v>
      </c>
      <c r="BD254" s="1" t="str">
        <f t="shared" si="62"/>
        <v>Pierce AB</v>
      </c>
      <c r="BE254" s="1" t="str">
        <f t="shared" si="63"/>
        <v>Retail</v>
      </c>
      <c r="BF254" s="1" t="str">
        <f t="shared" si="64"/>
        <v>TREK</v>
      </c>
      <c r="BG254" t="s">
        <v>5567</v>
      </c>
      <c r="BH254" t="str">
        <f t="shared" si="65"/>
        <v>https://fs.amplifi.io//file?id=97bc49eb-9d14-4951-822b-25d555ea23d2&amp;variant=thumb&amp;extension=png</v>
      </c>
      <c r="BI254" t="e">
        <v>#N/A</v>
      </c>
      <c r="BJ254" t="e">
        <v>#N/A</v>
      </c>
      <c r="BK254" t="e">
        <v>#N/A</v>
      </c>
      <c r="BL254" t="e">
        <v>#N/A</v>
      </c>
      <c r="BM254" t="e">
        <v>#N/A</v>
      </c>
      <c r="BN254" t="e">
        <v>#N/A</v>
      </c>
      <c r="BO254" t="e">
        <v>#N/A</v>
      </c>
      <c r="BP254" t="e">
        <v>#N/A</v>
      </c>
      <c r="BQ254" t="e">
        <v>#N/A</v>
      </c>
      <c r="BR254" t="e">
        <v>#N/A</v>
      </c>
      <c r="BS254" t="e">
        <v>#N/A</v>
      </c>
    </row>
    <row r="255" spans="1:71" ht="17" x14ac:dyDescent="0.2">
      <c r="A255">
        <v>917</v>
      </c>
      <c r="B255" t="str">
        <f t="shared" si="70"/>
        <v>20075-00001</v>
      </c>
      <c r="C255" t="str">
        <f t="shared" si="70"/>
        <v>20075-00001</v>
      </c>
      <c r="D255" s="7" t="s">
        <v>8405</v>
      </c>
      <c r="E255" s="6" t="s">
        <v>139</v>
      </c>
      <c r="F255" t="s">
        <v>8991</v>
      </c>
      <c r="G255" s="6" t="s">
        <v>8999</v>
      </c>
      <c r="H255" t="s">
        <v>504</v>
      </c>
      <c r="I255" s="6" t="s">
        <v>326</v>
      </c>
      <c r="J255" s="6" t="s">
        <v>5329</v>
      </c>
      <c r="K255" s="6" t="s">
        <v>5340</v>
      </c>
      <c r="L255" s="6" t="s">
        <v>8994</v>
      </c>
      <c r="M255" s="6" t="s">
        <v>5335</v>
      </c>
      <c r="N255" s="6" t="s">
        <v>5359</v>
      </c>
      <c r="Q255" s="6" t="s">
        <v>9087</v>
      </c>
      <c r="R255" s="9" t="b">
        <v>1</v>
      </c>
      <c r="S255" s="9" t="b">
        <v>0</v>
      </c>
      <c r="T255" s="6" t="s">
        <v>8405</v>
      </c>
      <c r="U255" s="6" t="s">
        <v>8405</v>
      </c>
      <c r="V255" t="s">
        <v>8406</v>
      </c>
      <c r="W255" t="s">
        <v>8407</v>
      </c>
      <c r="X255" t="s">
        <v>8408</v>
      </c>
      <c r="Y255" t="s">
        <v>5330</v>
      </c>
      <c r="Z255" t="s">
        <v>5330</v>
      </c>
      <c r="AA255" t="s">
        <v>5330</v>
      </c>
      <c r="AB255" t="s">
        <v>5330</v>
      </c>
      <c r="AC255" t="s">
        <v>40</v>
      </c>
      <c r="AD255" t="s">
        <v>41</v>
      </c>
      <c r="AE255" t="s">
        <v>42</v>
      </c>
      <c r="AF255" t="s">
        <v>43</v>
      </c>
      <c r="AG255" t="s">
        <v>5330</v>
      </c>
      <c r="AH255" t="s">
        <v>5330</v>
      </c>
      <c r="AI255" t="s">
        <v>5330</v>
      </c>
      <c r="AJ255" t="s">
        <v>5330</v>
      </c>
      <c r="AK255" s="10">
        <v>65</v>
      </c>
      <c r="AL255" s="10">
        <v>70</v>
      </c>
      <c r="AM255" s="6" t="s">
        <v>475</v>
      </c>
      <c r="AN255" s="6" t="s">
        <v>509</v>
      </c>
      <c r="AO255" s="6" t="s">
        <v>9276</v>
      </c>
      <c r="AP255" s="6" t="s">
        <v>9364</v>
      </c>
      <c r="AQ255" s="6" t="str">
        <f t="shared" si="72"/>
        <v>2W Distributor Bike, 2W Distributor - Moto, 2W Distributor, H2, International - Bike, International - Moto, International - AS, International, International - New, Mecanic Sport, Moto Dealers, Motonet, Pierce AB, Retail, TREK</v>
      </c>
      <c r="AR255" s="1" t="str">
        <f t="shared" si="54"/>
        <v>2W Distributor Bike</v>
      </c>
      <c r="AS255" s="1" t="str">
        <f t="shared" si="55"/>
        <v>2W Distributor - Moto</v>
      </c>
      <c r="AT255" s="1" t="str">
        <f t="shared" si="56"/>
        <v>2W Distributor</v>
      </c>
      <c r="AU255" s="1" t="str">
        <f t="shared" si="57"/>
        <v>H2</v>
      </c>
      <c r="AV255" s="1" t="str">
        <f t="shared" si="57"/>
        <v>International - Bike</v>
      </c>
      <c r="AW255" s="1" t="str">
        <f t="shared" si="58"/>
        <v>International - Moto</v>
      </c>
      <c r="AX255" s="1" t="str">
        <f t="shared" si="59"/>
        <v>International - AS</v>
      </c>
      <c r="AY255" s="1" t="str">
        <f t="shared" si="59"/>
        <v>International</v>
      </c>
      <c r="AZ255" s="1" t="str">
        <f t="shared" si="59"/>
        <v>International - New</v>
      </c>
      <c r="BA255" s="1" t="str">
        <f t="shared" si="60"/>
        <v>Mecanic Sport</v>
      </c>
      <c r="BB255" s="1" t="str">
        <f t="shared" si="61"/>
        <v>Moto Dealers</v>
      </c>
      <c r="BC255" s="1" t="str">
        <f t="shared" si="61"/>
        <v>Motonet</v>
      </c>
      <c r="BD255" s="1" t="str">
        <f t="shared" si="62"/>
        <v>Pierce AB</v>
      </c>
      <c r="BE255" s="1" t="str">
        <f t="shared" si="63"/>
        <v>Retail</v>
      </c>
      <c r="BF255" s="1" t="str">
        <f t="shared" si="64"/>
        <v>TREK</v>
      </c>
      <c r="BG255" t="e">
        <v>#N/A</v>
      </c>
      <c r="BH255" t="e">
        <f t="shared" si="65"/>
        <v>#N/A</v>
      </c>
    </row>
    <row r="256" spans="1:71" ht="17" x14ac:dyDescent="0.2">
      <c r="A256">
        <v>921</v>
      </c>
      <c r="B256" t="str">
        <f t="shared" si="70"/>
        <v>20126-001-01</v>
      </c>
      <c r="C256" t="str">
        <f t="shared" si="70"/>
        <v>20126-001-01</v>
      </c>
      <c r="D256" s="7" t="s">
        <v>1657</v>
      </c>
      <c r="E256" s="6" t="s">
        <v>139</v>
      </c>
      <c r="F256" t="s">
        <v>8991</v>
      </c>
      <c r="G256" s="6" t="s">
        <v>1658</v>
      </c>
      <c r="H256" t="s">
        <v>1659</v>
      </c>
      <c r="I256" s="6" t="s">
        <v>326</v>
      </c>
      <c r="J256" s="6" t="s">
        <v>5329</v>
      </c>
      <c r="K256" s="6" t="s">
        <v>5338</v>
      </c>
      <c r="L256" s="6" t="s">
        <v>8993</v>
      </c>
      <c r="M256" s="6" t="s">
        <v>1659</v>
      </c>
      <c r="N256" s="6" t="s">
        <v>5359</v>
      </c>
      <c r="Q256" s="6" t="s">
        <v>88</v>
      </c>
      <c r="R256" s="9" t="b">
        <v>1</v>
      </c>
      <c r="S256" s="9" t="b">
        <v>0</v>
      </c>
      <c r="T256" s="6" t="s">
        <v>1657</v>
      </c>
      <c r="U256" s="6" t="s">
        <v>1657</v>
      </c>
      <c r="V256" t="s">
        <v>5330</v>
      </c>
      <c r="W256" t="s">
        <v>5330</v>
      </c>
      <c r="X256" t="s">
        <v>5330</v>
      </c>
      <c r="Y256" t="s">
        <v>5330</v>
      </c>
      <c r="Z256" t="s">
        <v>5330</v>
      </c>
      <c r="AA256" t="s">
        <v>5330</v>
      </c>
      <c r="AB256" t="s">
        <v>5330</v>
      </c>
      <c r="AC256" t="s">
        <v>667</v>
      </c>
      <c r="AD256" t="s">
        <v>5330</v>
      </c>
      <c r="AE256" t="s">
        <v>5330</v>
      </c>
      <c r="AF256" t="s">
        <v>5330</v>
      </c>
      <c r="AG256" t="s">
        <v>5330</v>
      </c>
      <c r="AH256" t="s">
        <v>5330</v>
      </c>
      <c r="AI256" t="s">
        <v>5330</v>
      </c>
      <c r="AJ256" t="s">
        <v>5330</v>
      </c>
      <c r="AK256" s="10">
        <v>20</v>
      </c>
      <c r="AL256" s="10">
        <v>22</v>
      </c>
      <c r="AM256" s="6" t="s">
        <v>475</v>
      </c>
      <c r="AN256" s="6" t="s">
        <v>709</v>
      </c>
      <c r="AO256" s="6" t="s">
        <v>1660</v>
      </c>
      <c r="AP256" s="6" t="s">
        <v>9365</v>
      </c>
      <c r="AQ256" s="6" t="str">
        <f t="shared" si="72"/>
        <v>2W Distributor Bike, 2W Distributor - Moto, 2W Distributor, H2, International - Bike, International - Moto, International - AS, International, International - New, Mecanic Sport, Moto Dealers, Motonet, Pierce AB, Retail, TREK</v>
      </c>
      <c r="AR256" s="1" t="str">
        <f t="shared" si="54"/>
        <v>2W Distributor Bike</v>
      </c>
      <c r="AS256" s="1" t="str">
        <f t="shared" si="55"/>
        <v>2W Distributor - Moto</v>
      </c>
      <c r="AT256" s="1" t="str">
        <f t="shared" si="56"/>
        <v>2W Distributor</v>
      </c>
      <c r="AU256" s="1" t="str">
        <f t="shared" si="57"/>
        <v>H2</v>
      </c>
      <c r="AV256" s="1" t="str">
        <f t="shared" si="57"/>
        <v>International - Bike</v>
      </c>
      <c r="AW256" s="1" t="str">
        <f t="shared" si="58"/>
        <v>International - Moto</v>
      </c>
      <c r="AX256" s="1" t="str">
        <f t="shared" si="59"/>
        <v>International - AS</v>
      </c>
      <c r="AY256" s="1" t="str">
        <f t="shared" si="59"/>
        <v>International</v>
      </c>
      <c r="AZ256" s="1" t="str">
        <f t="shared" si="59"/>
        <v>International - New</v>
      </c>
      <c r="BA256" s="1" t="str">
        <f t="shared" si="60"/>
        <v>Mecanic Sport</v>
      </c>
      <c r="BB256" s="1" t="str">
        <f t="shared" si="61"/>
        <v>Moto Dealers</v>
      </c>
      <c r="BC256" s="1" t="str">
        <f t="shared" si="61"/>
        <v>Motonet</v>
      </c>
      <c r="BD256" s="1" t="str">
        <f t="shared" si="62"/>
        <v>Pierce AB</v>
      </c>
      <c r="BE256" s="1" t="str">
        <f t="shared" si="63"/>
        <v>Retail</v>
      </c>
      <c r="BF256" s="1" t="str">
        <f t="shared" si="64"/>
        <v>TREK</v>
      </c>
      <c r="BG256" t="s">
        <v>1662</v>
      </c>
      <c r="BH256" t="str">
        <f t="shared" si="65"/>
        <v>https://fs.amplifi.io//file?id=94cd7bd3-556b-4594-9971-0ee71be3e549&amp;variant=thumb&amp;extension=png</v>
      </c>
      <c r="BI256" t="s">
        <v>1662</v>
      </c>
      <c r="BJ256" t="s">
        <v>6352</v>
      </c>
    </row>
    <row r="257" spans="1:71" ht="17" x14ac:dyDescent="0.2">
      <c r="A257">
        <v>922</v>
      </c>
      <c r="B257" t="str">
        <f t="shared" si="70"/>
        <v>20126-188-01</v>
      </c>
      <c r="C257" t="str">
        <f t="shared" si="70"/>
        <v>20126-188-01</v>
      </c>
      <c r="D257" s="7" t="s">
        <v>1663</v>
      </c>
      <c r="E257" s="6" t="s">
        <v>139</v>
      </c>
      <c r="F257" t="s">
        <v>8991</v>
      </c>
      <c r="G257" s="6" t="s">
        <v>1658</v>
      </c>
      <c r="H257" t="s">
        <v>1659</v>
      </c>
      <c r="I257" s="6" t="s">
        <v>326</v>
      </c>
      <c r="J257" s="6" t="s">
        <v>5329</v>
      </c>
      <c r="K257" s="6" t="s">
        <v>5338</v>
      </c>
      <c r="L257" s="6" t="s">
        <v>8993</v>
      </c>
      <c r="M257" s="6" t="s">
        <v>1659</v>
      </c>
      <c r="N257" s="6" t="s">
        <v>5359</v>
      </c>
      <c r="Q257" s="6" t="s">
        <v>359</v>
      </c>
      <c r="R257" s="9" t="b">
        <v>1</v>
      </c>
      <c r="S257" s="9" t="b">
        <v>0</v>
      </c>
      <c r="T257" s="6" t="s">
        <v>1663</v>
      </c>
      <c r="U257" s="6" t="s">
        <v>1663</v>
      </c>
      <c r="V257" t="s">
        <v>5330</v>
      </c>
      <c r="W257" t="s">
        <v>5330</v>
      </c>
      <c r="X257" t="s">
        <v>5330</v>
      </c>
      <c r="Y257" t="s">
        <v>5330</v>
      </c>
      <c r="Z257" t="s">
        <v>5330</v>
      </c>
      <c r="AA257" t="s">
        <v>5330</v>
      </c>
      <c r="AB257" t="s">
        <v>5330</v>
      </c>
      <c r="AC257" t="s">
        <v>667</v>
      </c>
      <c r="AD257" t="s">
        <v>5330</v>
      </c>
      <c r="AE257" t="s">
        <v>5330</v>
      </c>
      <c r="AF257" t="s">
        <v>5330</v>
      </c>
      <c r="AG257" t="s">
        <v>5330</v>
      </c>
      <c r="AH257" t="s">
        <v>5330</v>
      </c>
      <c r="AI257" t="s">
        <v>5330</v>
      </c>
      <c r="AJ257" t="s">
        <v>5330</v>
      </c>
      <c r="AK257" s="10">
        <v>20</v>
      </c>
      <c r="AL257" s="10">
        <v>22</v>
      </c>
      <c r="AM257" s="6" t="s">
        <v>475</v>
      </c>
      <c r="AN257" s="6" t="s">
        <v>709</v>
      </c>
      <c r="AO257" s="6" t="s">
        <v>1660</v>
      </c>
      <c r="AP257" s="6" t="s">
        <v>9365</v>
      </c>
      <c r="AQ257" s="6" t="str">
        <f t="shared" si="72"/>
        <v>2W Distributor Bike, 2W Distributor - Moto, 2W Distributor, H2, International - Bike, International - Moto, International - AS, International, International - New, Mecanic Sport, Moto Dealers, Motonet, Pierce AB, Retail, TREK</v>
      </c>
      <c r="AR257" s="1" t="str">
        <f t="shared" si="54"/>
        <v>2W Distributor Bike</v>
      </c>
      <c r="AS257" s="1" t="str">
        <f t="shared" si="55"/>
        <v>2W Distributor - Moto</v>
      </c>
      <c r="AT257" s="1" t="str">
        <f t="shared" si="56"/>
        <v>2W Distributor</v>
      </c>
      <c r="AU257" s="1" t="str">
        <f t="shared" si="57"/>
        <v>H2</v>
      </c>
      <c r="AV257" s="1" t="str">
        <f t="shared" si="57"/>
        <v>International - Bike</v>
      </c>
      <c r="AW257" s="1" t="str">
        <f t="shared" si="58"/>
        <v>International - Moto</v>
      </c>
      <c r="AX257" s="1" t="str">
        <f t="shared" si="59"/>
        <v>International - AS</v>
      </c>
      <c r="AY257" s="1" t="str">
        <f t="shared" si="59"/>
        <v>International</v>
      </c>
      <c r="AZ257" s="1" t="str">
        <f t="shared" si="59"/>
        <v>International - New</v>
      </c>
      <c r="BA257" s="1" t="str">
        <f t="shared" si="60"/>
        <v>Mecanic Sport</v>
      </c>
      <c r="BB257" s="1" t="str">
        <f t="shared" si="61"/>
        <v>Moto Dealers</v>
      </c>
      <c r="BC257" s="1" t="str">
        <f t="shared" si="61"/>
        <v>Motonet</v>
      </c>
      <c r="BD257" s="1" t="str">
        <f t="shared" si="62"/>
        <v>Pierce AB</v>
      </c>
      <c r="BE257" s="1" t="str">
        <f t="shared" si="63"/>
        <v>Retail</v>
      </c>
      <c r="BF257" s="1" t="str">
        <f t="shared" si="64"/>
        <v>TREK</v>
      </c>
      <c r="BG257" t="s">
        <v>5570</v>
      </c>
      <c r="BH257" t="str">
        <f t="shared" si="65"/>
        <v>https://fs.amplifi.io//file?id=ae7d8b66-db65-411c-81f9-61685d89090f&amp;variant=thumb&amp;extension=png</v>
      </c>
      <c r="BI257" t="s">
        <v>6353</v>
      </c>
      <c r="BJ257" t="s">
        <v>5570</v>
      </c>
    </row>
    <row r="258" spans="1:71" ht="17" x14ac:dyDescent="0.2">
      <c r="A258">
        <v>923</v>
      </c>
      <c r="B258" t="str">
        <f t="shared" si="70"/>
        <v>24005-490-17</v>
      </c>
      <c r="C258" t="str">
        <f t="shared" si="70"/>
        <v>24005-490-17</v>
      </c>
      <c r="D258" s="7" t="s">
        <v>1665</v>
      </c>
      <c r="E258" s="6" t="s">
        <v>139</v>
      </c>
      <c r="F258" t="s">
        <v>8991</v>
      </c>
      <c r="G258" s="6" t="s">
        <v>714</v>
      </c>
      <c r="H258" t="s">
        <v>715</v>
      </c>
      <c r="I258" s="6" t="s">
        <v>326</v>
      </c>
      <c r="J258" s="6" t="s">
        <v>5329</v>
      </c>
      <c r="K258" s="6" t="s">
        <v>5338</v>
      </c>
      <c r="L258" s="6" t="s">
        <v>8993</v>
      </c>
      <c r="M258" s="6" t="s">
        <v>5339</v>
      </c>
      <c r="N258" s="6" t="s">
        <v>5368</v>
      </c>
      <c r="Q258" s="6" t="s">
        <v>1191</v>
      </c>
      <c r="R258" s="9" t="b">
        <v>1</v>
      </c>
      <c r="S258" s="9" t="b">
        <v>0</v>
      </c>
      <c r="T258" s="6" t="s">
        <v>1665</v>
      </c>
      <c r="U258" s="6" t="s">
        <v>1665</v>
      </c>
      <c r="V258" t="s">
        <v>1666</v>
      </c>
      <c r="W258" t="s">
        <v>5330</v>
      </c>
      <c r="X258" t="s">
        <v>5330</v>
      </c>
      <c r="Y258" t="s">
        <v>5330</v>
      </c>
      <c r="Z258" t="s">
        <v>5330</v>
      </c>
      <c r="AA258" t="s">
        <v>5330</v>
      </c>
      <c r="AB258" t="s">
        <v>5330</v>
      </c>
      <c r="AC258" t="s">
        <v>646</v>
      </c>
      <c r="AD258" t="s">
        <v>647</v>
      </c>
      <c r="AE258" t="s">
        <v>5330</v>
      </c>
      <c r="AF258" t="s">
        <v>5330</v>
      </c>
      <c r="AG258" t="s">
        <v>5330</v>
      </c>
      <c r="AH258" t="s">
        <v>5330</v>
      </c>
      <c r="AI258" t="s">
        <v>5330</v>
      </c>
      <c r="AJ258" t="s">
        <v>5330</v>
      </c>
      <c r="AK258" s="10">
        <v>12</v>
      </c>
      <c r="AL258" s="10">
        <v>14</v>
      </c>
      <c r="AM258" s="6" t="s">
        <v>448</v>
      </c>
      <c r="AN258" s="6" t="s">
        <v>9226</v>
      </c>
      <c r="AO258" s="6" t="s">
        <v>718</v>
      </c>
      <c r="AP258" s="6" t="s">
        <v>9352</v>
      </c>
      <c r="AQ258" s="6" t="str">
        <f t="shared" si="72"/>
        <v>2W Distributor Bike, 2W Distributor - Moto, 2W Distributor, H2, International - Bike, International - Moto, International - AS, International, International - New, Mecanic Sport, Moto Dealers, Motonet, Pierce AB, Retail, TREK</v>
      </c>
      <c r="AR258" s="1" t="str">
        <f t="shared" si="54"/>
        <v>2W Distributor Bike</v>
      </c>
      <c r="AS258" s="1" t="str">
        <f t="shared" si="55"/>
        <v>2W Distributor - Moto</v>
      </c>
      <c r="AT258" s="1" t="str">
        <f t="shared" si="56"/>
        <v>2W Distributor</v>
      </c>
      <c r="AU258" s="1" t="str">
        <f t="shared" si="57"/>
        <v>H2</v>
      </c>
      <c r="AV258" s="1" t="str">
        <f t="shared" si="57"/>
        <v>International - Bike</v>
      </c>
      <c r="AW258" s="1" t="str">
        <f t="shared" si="58"/>
        <v>International - Moto</v>
      </c>
      <c r="AX258" s="1" t="str">
        <f t="shared" si="59"/>
        <v>International - AS</v>
      </c>
      <c r="AY258" s="1" t="str">
        <f t="shared" si="59"/>
        <v>International</v>
      </c>
      <c r="AZ258" s="1" t="str">
        <f t="shared" si="59"/>
        <v>International - New</v>
      </c>
      <c r="BA258" s="1" t="str">
        <f t="shared" si="60"/>
        <v>Mecanic Sport</v>
      </c>
      <c r="BB258" s="1" t="str">
        <f t="shared" si="61"/>
        <v>Moto Dealers</v>
      </c>
      <c r="BC258" s="1" t="str">
        <f t="shared" si="61"/>
        <v>Motonet</v>
      </c>
      <c r="BD258" s="1" t="str">
        <f t="shared" si="62"/>
        <v>Pierce AB</v>
      </c>
      <c r="BE258" s="1" t="str">
        <f t="shared" si="63"/>
        <v>Retail</v>
      </c>
      <c r="BF258" s="1" t="str">
        <f t="shared" si="64"/>
        <v>TREK</v>
      </c>
      <c r="BG258" t="s">
        <v>5236</v>
      </c>
      <c r="BH258" t="str">
        <f t="shared" si="65"/>
        <v>https://fs.amplifi.io//file?id=234ce238-7ed5-49a7-b391-d55fbb23376e&amp;variant=thumb&amp;extension=png</v>
      </c>
      <c r="BI258" t="e">
        <v>#N/A</v>
      </c>
      <c r="BJ258" t="e">
        <v>#N/A</v>
      </c>
      <c r="BK258" t="e">
        <v>#N/A</v>
      </c>
      <c r="BL258" t="e">
        <v>#N/A</v>
      </c>
      <c r="BM258" t="e">
        <v>#N/A</v>
      </c>
      <c r="BN258" t="e">
        <v>#N/A</v>
      </c>
      <c r="BO258" t="e">
        <v>#N/A</v>
      </c>
      <c r="BP258" t="e">
        <v>#N/A</v>
      </c>
      <c r="BQ258" t="e">
        <v>#N/A</v>
      </c>
      <c r="BR258" t="e">
        <v>#N/A</v>
      </c>
      <c r="BS258" t="e">
        <v>#N/A</v>
      </c>
    </row>
    <row r="259" spans="1:71" ht="17" x14ac:dyDescent="0.2">
      <c r="A259">
        <v>925</v>
      </c>
      <c r="B259" t="str">
        <f t="shared" si="70"/>
        <v>24005-491-17</v>
      </c>
      <c r="C259" t="str">
        <f t="shared" si="70"/>
        <v>24005-491-17</v>
      </c>
      <c r="D259" s="7" t="s">
        <v>1669</v>
      </c>
      <c r="E259" s="6" t="s">
        <v>139</v>
      </c>
      <c r="F259" t="s">
        <v>8991</v>
      </c>
      <c r="G259" s="6" t="s">
        <v>714</v>
      </c>
      <c r="H259" t="s">
        <v>715</v>
      </c>
      <c r="I259" s="6" t="s">
        <v>326</v>
      </c>
      <c r="J259" s="6" t="s">
        <v>5329</v>
      </c>
      <c r="K259" s="6" t="s">
        <v>5338</v>
      </c>
      <c r="L259" s="6" t="s">
        <v>8993</v>
      </c>
      <c r="M259" s="6" t="s">
        <v>5339</v>
      </c>
      <c r="N259" s="6" t="s">
        <v>5368</v>
      </c>
      <c r="Q259" s="6" t="s">
        <v>1668</v>
      </c>
      <c r="R259" s="9" t="b">
        <v>1</v>
      </c>
      <c r="S259" s="9" t="b">
        <v>0</v>
      </c>
      <c r="T259" s="6" t="s">
        <v>1669</v>
      </c>
      <c r="U259" s="6" t="s">
        <v>1669</v>
      </c>
      <c r="V259" t="s">
        <v>1670</v>
      </c>
      <c r="W259" t="s">
        <v>5330</v>
      </c>
      <c r="X259" t="s">
        <v>5330</v>
      </c>
      <c r="Y259" t="s">
        <v>5330</v>
      </c>
      <c r="Z259" t="s">
        <v>5330</v>
      </c>
      <c r="AA259" t="s">
        <v>5330</v>
      </c>
      <c r="AB259" t="s">
        <v>5330</v>
      </c>
      <c r="AC259" t="s">
        <v>646</v>
      </c>
      <c r="AD259" t="s">
        <v>647</v>
      </c>
      <c r="AE259" t="s">
        <v>5330</v>
      </c>
      <c r="AF259" t="s">
        <v>5330</v>
      </c>
      <c r="AG259" t="s">
        <v>5330</v>
      </c>
      <c r="AH259" t="s">
        <v>5330</v>
      </c>
      <c r="AI259" t="s">
        <v>5330</v>
      </c>
      <c r="AJ259" t="s">
        <v>5330</v>
      </c>
      <c r="AK259" s="10">
        <v>12</v>
      </c>
      <c r="AL259" s="10">
        <v>14</v>
      </c>
      <c r="AM259" s="6" t="s">
        <v>448</v>
      </c>
      <c r="AN259" s="6" t="s">
        <v>9226</v>
      </c>
      <c r="AO259" s="6" t="s">
        <v>718</v>
      </c>
      <c r="AP259" s="6" t="s">
        <v>9352</v>
      </c>
      <c r="AQ259" s="6" t="str">
        <f t="shared" si="72"/>
        <v>2W Distributor Bike, 2W Distributor - Moto, 2W Distributor, H2, International - Bike, International - Moto, International - AS, International, International - New, Mecanic Sport, Moto Dealers, Motonet, Pierce AB, Retail, TREK</v>
      </c>
      <c r="AR259" s="1" t="str">
        <f t="shared" ref="AR259:AR322" si="73">IF($E259="Moto","",IF($E259="Snowboard","",IF($E259="Snowmobile","",AR$1)))</f>
        <v>2W Distributor Bike</v>
      </c>
      <c r="AS259" s="1" t="str">
        <f t="shared" ref="AS259:AS322" si="74">IF($E259="Bike","",IF($E259="Snowboard","",AS$1))</f>
        <v>2W Distributor - Moto</v>
      </c>
      <c r="AT259" s="1" t="str">
        <f t="shared" ref="AT259:AT322" si="75">IF($E259="Snowboard","",AT$1)</f>
        <v>2W Distributor</v>
      </c>
      <c r="AU259" s="1" t="str">
        <f t="shared" ref="AU259:AV322" si="76">IF($E259="Moto","",IF($E259="Snowboard","",IF($E259="Snowmobile","",AU$1)))</f>
        <v>H2</v>
      </c>
      <c r="AV259" s="1" t="str">
        <f t="shared" si="76"/>
        <v>International - Bike</v>
      </c>
      <c r="AW259" s="1" t="str">
        <f t="shared" ref="AW259:AW322" si="77">IF($E259="Bike","",IF($E259="Snowboard","",AW$1))</f>
        <v>International - Moto</v>
      </c>
      <c r="AX259" s="1" t="str">
        <f t="shared" ref="AX259:AZ322" si="78">IF($E259="Snowboard","",AX$1)</f>
        <v>International - AS</v>
      </c>
      <c r="AY259" s="1" t="str">
        <f t="shared" si="78"/>
        <v>International</v>
      </c>
      <c r="AZ259" s="1" t="str">
        <f t="shared" si="78"/>
        <v>International - New</v>
      </c>
      <c r="BA259" s="1" t="str">
        <f t="shared" ref="BA259:BA322" si="79">IF($E259="Bike","",IF($E259="Snowboard","",BA$1))</f>
        <v>Mecanic Sport</v>
      </c>
      <c r="BB259" s="1" t="str">
        <f t="shared" ref="BB259:BC322" si="80">IF($E259="Snowboard","",BB$1)</f>
        <v>Moto Dealers</v>
      </c>
      <c r="BC259" s="1" t="str">
        <f t="shared" si="80"/>
        <v>Motonet</v>
      </c>
      <c r="BD259" s="1" t="str">
        <f t="shared" ref="BD259:BD322" si="81">IF($E259="Bike","",IF($E259="Snowboard","",BD$1))</f>
        <v>Pierce AB</v>
      </c>
      <c r="BE259" s="1" t="str">
        <f t="shared" ref="BE259:BE322" si="82">IF($E259="Snowboard","",BE$1)</f>
        <v>Retail</v>
      </c>
      <c r="BF259" s="1" t="str">
        <f t="shared" ref="BF259:BF322" si="83">IF($E259="Moto","",IF($E259="Snowboard","",IF($E259="Snowmobile","",BF$1)))</f>
        <v>TREK</v>
      </c>
      <c r="BG259" t="s">
        <v>5237</v>
      </c>
      <c r="BH259" t="str">
        <f t="shared" ref="BH259:BH322" si="84">IF(BG259="","",BG259&amp;"&amp;variant=thumb&amp;extension=png")</f>
        <v>https://fs.amplifi.io//file?id=dcbdb07d-09c4-4843-a6ed-0a8c9aa9fb9d&amp;variant=thumb&amp;extension=png</v>
      </c>
      <c r="BI259" t="e">
        <v>#N/A</v>
      </c>
      <c r="BJ259" t="e">
        <v>#N/A</v>
      </c>
      <c r="BK259" t="e">
        <v>#N/A</v>
      </c>
      <c r="BL259" t="e">
        <v>#N/A</v>
      </c>
      <c r="BM259" t="e">
        <v>#N/A</v>
      </c>
      <c r="BN259" t="e">
        <v>#N/A</v>
      </c>
      <c r="BO259" t="e">
        <v>#N/A</v>
      </c>
      <c r="BP259" t="e">
        <v>#N/A</v>
      </c>
      <c r="BQ259" t="e">
        <v>#N/A</v>
      </c>
      <c r="BR259" t="e">
        <v>#N/A</v>
      </c>
      <c r="BS259" t="e">
        <v>#N/A</v>
      </c>
    </row>
    <row r="260" spans="1:71" ht="17" x14ac:dyDescent="0.2">
      <c r="A260">
        <v>927</v>
      </c>
      <c r="B260" t="str">
        <f t="shared" si="70"/>
        <v>24006-014-17</v>
      </c>
      <c r="C260" t="str">
        <f t="shared" si="70"/>
        <v>24006-014-17</v>
      </c>
      <c r="D260" s="7" t="s">
        <v>1673</v>
      </c>
      <c r="E260" s="6" t="s">
        <v>139</v>
      </c>
      <c r="F260" t="s">
        <v>8991</v>
      </c>
      <c r="G260" s="6" t="s">
        <v>746</v>
      </c>
      <c r="H260" t="s">
        <v>9037</v>
      </c>
      <c r="I260" s="6" t="s">
        <v>326</v>
      </c>
      <c r="J260" s="6" t="s">
        <v>5329</v>
      </c>
      <c r="K260" s="6" t="s">
        <v>5338</v>
      </c>
      <c r="L260" s="6" t="s">
        <v>8993</v>
      </c>
      <c r="M260" s="6" t="s">
        <v>5339</v>
      </c>
      <c r="N260" s="6" t="s">
        <v>5370</v>
      </c>
      <c r="Q260" s="6" t="s">
        <v>1672</v>
      </c>
      <c r="R260" s="9" t="b">
        <v>1</v>
      </c>
      <c r="S260" s="9" t="b">
        <v>0</v>
      </c>
      <c r="T260" s="6" t="s">
        <v>1673</v>
      </c>
      <c r="U260" s="6" t="s">
        <v>1673</v>
      </c>
      <c r="V260" t="s">
        <v>1674</v>
      </c>
      <c r="W260" t="s">
        <v>5330</v>
      </c>
      <c r="X260" t="s">
        <v>5330</v>
      </c>
      <c r="Y260" t="s">
        <v>5330</v>
      </c>
      <c r="Z260" t="s">
        <v>5330</v>
      </c>
      <c r="AA260" t="s">
        <v>5330</v>
      </c>
      <c r="AB260" t="s">
        <v>5330</v>
      </c>
      <c r="AC260" t="s">
        <v>646</v>
      </c>
      <c r="AD260" t="s">
        <v>647</v>
      </c>
      <c r="AE260" t="s">
        <v>5330</v>
      </c>
      <c r="AF260" t="s">
        <v>5330</v>
      </c>
      <c r="AG260" t="s">
        <v>5330</v>
      </c>
      <c r="AH260" t="s">
        <v>5330</v>
      </c>
      <c r="AI260" t="s">
        <v>5330</v>
      </c>
      <c r="AJ260" t="s">
        <v>5330</v>
      </c>
      <c r="AK260" s="10">
        <v>20</v>
      </c>
      <c r="AL260" s="10">
        <v>22</v>
      </c>
      <c r="AM260" s="6" t="s">
        <v>448</v>
      </c>
      <c r="AN260" s="6" t="s">
        <v>749</v>
      </c>
      <c r="AO260" s="6" t="s">
        <v>9287</v>
      </c>
      <c r="AP260" s="6" t="s">
        <v>9354</v>
      </c>
      <c r="AQ260" s="6" t="str">
        <f t="shared" si="72"/>
        <v>2W Distributor Bike, 2W Distributor - Moto, 2W Distributor, H2, International - Bike, International - Moto, International - AS, International, International - New, Mecanic Sport, Moto Dealers, Motonet, Pierce AB, Retail, TREK</v>
      </c>
      <c r="AR260" s="1" t="str">
        <f t="shared" si="73"/>
        <v>2W Distributor Bike</v>
      </c>
      <c r="AS260" s="1" t="str">
        <f t="shared" si="74"/>
        <v>2W Distributor - Moto</v>
      </c>
      <c r="AT260" s="1" t="str">
        <f t="shared" si="75"/>
        <v>2W Distributor</v>
      </c>
      <c r="AU260" s="1" t="str">
        <f t="shared" si="76"/>
        <v>H2</v>
      </c>
      <c r="AV260" s="1" t="str">
        <f t="shared" si="76"/>
        <v>International - Bike</v>
      </c>
      <c r="AW260" s="1" t="str">
        <f t="shared" si="77"/>
        <v>International - Moto</v>
      </c>
      <c r="AX260" s="1" t="str">
        <f t="shared" si="78"/>
        <v>International - AS</v>
      </c>
      <c r="AY260" s="1" t="str">
        <f t="shared" si="78"/>
        <v>International</v>
      </c>
      <c r="AZ260" s="1" t="str">
        <f t="shared" si="78"/>
        <v>International - New</v>
      </c>
      <c r="BA260" s="1" t="str">
        <f t="shared" si="79"/>
        <v>Mecanic Sport</v>
      </c>
      <c r="BB260" s="1" t="str">
        <f t="shared" si="80"/>
        <v>Moto Dealers</v>
      </c>
      <c r="BC260" s="1" t="str">
        <f t="shared" si="80"/>
        <v>Motonet</v>
      </c>
      <c r="BD260" s="1" t="str">
        <f t="shared" si="81"/>
        <v>Pierce AB</v>
      </c>
      <c r="BE260" s="1" t="str">
        <f t="shared" si="82"/>
        <v>Retail</v>
      </c>
      <c r="BF260" s="1" t="str">
        <f t="shared" si="83"/>
        <v>TREK</v>
      </c>
      <c r="BG260" t="s">
        <v>5238</v>
      </c>
      <c r="BH260" t="str">
        <f t="shared" si="84"/>
        <v>https://fs.amplifi.io//file?id=644390c3-c021-478b-981b-eacd2c4a5b81&amp;variant=thumb&amp;extension=png</v>
      </c>
      <c r="BI260" t="e">
        <v>#N/A</v>
      </c>
      <c r="BJ260" t="e">
        <v>#N/A</v>
      </c>
      <c r="BK260" t="e">
        <v>#N/A</v>
      </c>
      <c r="BL260" t="e">
        <v>#N/A</v>
      </c>
      <c r="BM260" t="e">
        <v>#N/A</v>
      </c>
      <c r="BN260" t="e">
        <v>#N/A</v>
      </c>
      <c r="BO260" t="e">
        <v>#N/A</v>
      </c>
      <c r="BP260" t="e">
        <v>#N/A</v>
      </c>
      <c r="BQ260" t="e">
        <v>#N/A</v>
      </c>
      <c r="BR260" t="e">
        <v>#N/A</v>
      </c>
      <c r="BS260" t="e">
        <v>#N/A</v>
      </c>
    </row>
    <row r="261" spans="1:71" ht="17" x14ac:dyDescent="0.2">
      <c r="A261">
        <v>929</v>
      </c>
      <c r="B261" t="str">
        <f t="shared" si="70"/>
        <v>24006-455-17</v>
      </c>
      <c r="C261" t="str">
        <f t="shared" si="70"/>
        <v>24006-455-17</v>
      </c>
      <c r="D261" s="7" t="s">
        <v>1677</v>
      </c>
      <c r="E261" s="6" t="s">
        <v>139</v>
      </c>
      <c r="F261" t="s">
        <v>8991</v>
      </c>
      <c r="G261" s="6" t="s">
        <v>746</v>
      </c>
      <c r="H261" t="s">
        <v>9037</v>
      </c>
      <c r="I261" s="6" t="s">
        <v>326</v>
      </c>
      <c r="J261" s="6" t="s">
        <v>5329</v>
      </c>
      <c r="K261" s="6" t="s">
        <v>5338</v>
      </c>
      <c r="L261" s="6" t="s">
        <v>8993</v>
      </c>
      <c r="M261" s="6" t="s">
        <v>5339</v>
      </c>
      <c r="N261" s="6" t="s">
        <v>5370</v>
      </c>
      <c r="Q261" s="6" t="s">
        <v>1676</v>
      </c>
      <c r="R261" s="9" t="b">
        <v>1</v>
      </c>
      <c r="S261" s="9" t="b">
        <v>0</v>
      </c>
      <c r="T261" s="6" t="s">
        <v>1677</v>
      </c>
      <c r="U261" s="6" t="s">
        <v>1677</v>
      </c>
      <c r="V261" t="s">
        <v>1678</v>
      </c>
      <c r="W261" t="s">
        <v>5330</v>
      </c>
      <c r="X261" t="s">
        <v>5330</v>
      </c>
      <c r="Y261" t="s">
        <v>5330</v>
      </c>
      <c r="Z261" t="s">
        <v>5330</v>
      </c>
      <c r="AA261" t="s">
        <v>5330</v>
      </c>
      <c r="AB261" t="s">
        <v>5330</v>
      </c>
      <c r="AC261" t="s">
        <v>646</v>
      </c>
      <c r="AD261" t="s">
        <v>647</v>
      </c>
      <c r="AE261" t="s">
        <v>5330</v>
      </c>
      <c r="AF261" t="s">
        <v>5330</v>
      </c>
      <c r="AG261" t="s">
        <v>5330</v>
      </c>
      <c r="AH261" t="s">
        <v>5330</v>
      </c>
      <c r="AI261" t="s">
        <v>5330</v>
      </c>
      <c r="AJ261" t="s">
        <v>5330</v>
      </c>
      <c r="AK261" s="10">
        <v>20</v>
      </c>
      <c r="AL261" s="10">
        <v>22</v>
      </c>
      <c r="AM261" s="6" t="s">
        <v>448</v>
      </c>
      <c r="AN261" s="6" t="s">
        <v>749</v>
      </c>
      <c r="AO261" s="6" t="s">
        <v>9287</v>
      </c>
      <c r="AP261" s="6" t="s">
        <v>9354</v>
      </c>
      <c r="AQ261" s="6" t="str">
        <f t="shared" si="72"/>
        <v>2W Distributor Bike, 2W Distributor - Moto, 2W Distributor, H2, International - Bike, International - Moto, International - AS, International, International - New, Mecanic Sport, Moto Dealers, Motonet, Pierce AB, Retail, TREK</v>
      </c>
      <c r="AR261" s="1" t="str">
        <f t="shared" si="73"/>
        <v>2W Distributor Bike</v>
      </c>
      <c r="AS261" s="1" t="str">
        <f t="shared" si="74"/>
        <v>2W Distributor - Moto</v>
      </c>
      <c r="AT261" s="1" t="str">
        <f t="shared" si="75"/>
        <v>2W Distributor</v>
      </c>
      <c r="AU261" s="1" t="str">
        <f t="shared" si="76"/>
        <v>H2</v>
      </c>
      <c r="AV261" s="1" t="str">
        <f t="shared" si="76"/>
        <v>International - Bike</v>
      </c>
      <c r="AW261" s="1" t="str">
        <f t="shared" si="77"/>
        <v>International - Moto</v>
      </c>
      <c r="AX261" s="1" t="str">
        <f t="shared" si="78"/>
        <v>International - AS</v>
      </c>
      <c r="AY261" s="1" t="str">
        <f t="shared" si="78"/>
        <v>International</v>
      </c>
      <c r="AZ261" s="1" t="str">
        <f t="shared" si="78"/>
        <v>International - New</v>
      </c>
      <c r="BA261" s="1" t="str">
        <f t="shared" si="79"/>
        <v>Mecanic Sport</v>
      </c>
      <c r="BB261" s="1" t="str">
        <f t="shared" si="80"/>
        <v>Moto Dealers</v>
      </c>
      <c r="BC261" s="1" t="str">
        <f t="shared" si="80"/>
        <v>Motonet</v>
      </c>
      <c r="BD261" s="1" t="str">
        <f t="shared" si="81"/>
        <v>Pierce AB</v>
      </c>
      <c r="BE261" s="1" t="str">
        <f t="shared" si="82"/>
        <v>Retail</v>
      </c>
      <c r="BF261" s="1" t="str">
        <f t="shared" si="83"/>
        <v>TREK</v>
      </c>
      <c r="BG261" t="s">
        <v>5239</v>
      </c>
      <c r="BH261" t="str">
        <f t="shared" si="84"/>
        <v>https://fs.amplifi.io//file?id=592eea7d-0ac5-4317-9770-f589cc98798f&amp;variant=thumb&amp;extension=png</v>
      </c>
      <c r="BI261" t="e">
        <v>#N/A</v>
      </c>
      <c r="BJ261" t="e">
        <v>#N/A</v>
      </c>
      <c r="BK261" t="e">
        <v>#N/A</v>
      </c>
      <c r="BL261" t="e">
        <v>#N/A</v>
      </c>
      <c r="BM261" t="e">
        <v>#N/A</v>
      </c>
      <c r="BN261" t="e">
        <v>#N/A</v>
      </c>
      <c r="BO261" t="e">
        <v>#N/A</v>
      </c>
      <c r="BP261" t="e">
        <v>#N/A</v>
      </c>
      <c r="BQ261" t="e">
        <v>#N/A</v>
      </c>
      <c r="BR261" t="e">
        <v>#N/A</v>
      </c>
      <c r="BS261" t="e">
        <v>#N/A</v>
      </c>
    </row>
    <row r="262" spans="1:71" ht="17" x14ac:dyDescent="0.2">
      <c r="A262">
        <v>931</v>
      </c>
      <c r="B262" t="str">
        <f t="shared" ref="B262:C281" si="85">C262</f>
        <v>24006-456-17</v>
      </c>
      <c r="C262" t="str">
        <f t="shared" si="85"/>
        <v>24006-456-17</v>
      </c>
      <c r="D262" s="7" t="s">
        <v>1681</v>
      </c>
      <c r="E262" s="6" t="s">
        <v>139</v>
      </c>
      <c r="F262" t="s">
        <v>8991</v>
      </c>
      <c r="G262" s="6" t="s">
        <v>746</v>
      </c>
      <c r="H262" t="s">
        <v>9037</v>
      </c>
      <c r="I262" s="6" t="s">
        <v>326</v>
      </c>
      <c r="J262" s="6" t="s">
        <v>5329</v>
      </c>
      <c r="K262" s="6" t="s">
        <v>5338</v>
      </c>
      <c r="L262" s="6" t="s">
        <v>8993</v>
      </c>
      <c r="M262" s="6" t="s">
        <v>5339</v>
      </c>
      <c r="N262" s="6" t="s">
        <v>5370</v>
      </c>
      <c r="Q262" s="6" t="s">
        <v>1680</v>
      </c>
      <c r="R262" s="9" t="b">
        <v>1</v>
      </c>
      <c r="S262" s="9" t="b">
        <v>0</v>
      </c>
      <c r="T262" s="6" t="s">
        <v>1681</v>
      </c>
      <c r="U262" s="6" t="s">
        <v>1681</v>
      </c>
      <c r="V262" t="s">
        <v>1682</v>
      </c>
      <c r="W262" t="s">
        <v>5330</v>
      </c>
      <c r="X262" t="s">
        <v>5330</v>
      </c>
      <c r="Y262" t="s">
        <v>5330</v>
      </c>
      <c r="Z262" t="s">
        <v>5330</v>
      </c>
      <c r="AA262" t="s">
        <v>5330</v>
      </c>
      <c r="AB262" t="s">
        <v>5330</v>
      </c>
      <c r="AC262" t="s">
        <v>646</v>
      </c>
      <c r="AD262" t="s">
        <v>647</v>
      </c>
      <c r="AE262" t="s">
        <v>5330</v>
      </c>
      <c r="AF262" t="s">
        <v>5330</v>
      </c>
      <c r="AG262" t="s">
        <v>5330</v>
      </c>
      <c r="AH262" t="s">
        <v>5330</v>
      </c>
      <c r="AI262" t="s">
        <v>5330</v>
      </c>
      <c r="AJ262" t="s">
        <v>5330</v>
      </c>
      <c r="AK262" s="10">
        <v>20</v>
      </c>
      <c r="AL262" s="10">
        <v>22</v>
      </c>
      <c r="AM262" s="6" t="s">
        <v>448</v>
      </c>
      <c r="AN262" s="6" t="s">
        <v>749</v>
      </c>
      <c r="AO262" s="6" t="s">
        <v>9287</v>
      </c>
      <c r="AP262" s="6" t="s">
        <v>9354</v>
      </c>
      <c r="AQ262" s="6" t="str">
        <f t="shared" si="72"/>
        <v>2W Distributor Bike, 2W Distributor - Moto, 2W Distributor, H2, International - Bike, International - Moto, International - AS, International, International - New, Mecanic Sport, Moto Dealers, Motonet, Pierce AB, Retail, TREK</v>
      </c>
      <c r="AR262" s="1" t="str">
        <f t="shared" si="73"/>
        <v>2W Distributor Bike</v>
      </c>
      <c r="AS262" s="1" t="str">
        <f t="shared" si="74"/>
        <v>2W Distributor - Moto</v>
      </c>
      <c r="AT262" s="1" t="str">
        <f t="shared" si="75"/>
        <v>2W Distributor</v>
      </c>
      <c r="AU262" s="1" t="str">
        <f t="shared" si="76"/>
        <v>H2</v>
      </c>
      <c r="AV262" s="1" t="str">
        <f t="shared" si="76"/>
        <v>International - Bike</v>
      </c>
      <c r="AW262" s="1" t="str">
        <f t="shared" si="77"/>
        <v>International - Moto</v>
      </c>
      <c r="AX262" s="1" t="str">
        <f t="shared" si="78"/>
        <v>International - AS</v>
      </c>
      <c r="AY262" s="1" t="str">
        <f t="shared" si="78"/>
        <v>International</v>
      </c>
      <c r="AZ262" s="1" t="str">
        <f t="shared" si="78"/>
        <v>International - New</v>
      </c>
      <c r="BA262" s="1" t="str">
        <f t="shared" si="79"/>
        <v>Mecanic Sport</v>
      </c>
      <c r="BB262" s="1" t="str">
        <f t="shared" si="80"/>
        <v>Moto Dealers</v>
      </c>
      <c r="BC262" s="1" t="str">
        <f t="shared" si="80"/>
        <v>Motonet</v>
      </c>
      <c r="BD262" s="1" t="str">
        <f t="shared" si="81"/>
        <v>Pierce AB</v>
      </c>
      <c r="BE262" s="1" t="str">
        <f t="shared" si="82"/>
        <v>Retail</v>
      </c>
      <c r="BF262" s="1" t="str">
        <f t="shared" si="83"/>
        <v>TREK</v>
      </c>
      <c r="BG262" t="s">
        <v>5240</v>
      </c>
      <c r="BH262" t="str">
        <f t="shared" si="84"/>
        <v>https://fs.amplifi.io//file?id=c11d2716-9f4a-419d-9380-ba582c15e78f&amp;variant=thumb&amp;extension=png</v>
      </c>
      <c r="BI262" t="e">
        <v>#N/A</v>
      </c>
      <c r="BJ262" t="e">
        <v>#N/A</v>
      </c>
      <c r="BK262" t="e">
        <v>#N/A</v>
      </c>
      <c r="BL262" t="e">
        <v>#N/A</v>
      </c>
      <c r="BM262" t="e">
        <v>#N/A</v>
      </c>
      <c r="BN262" t="e">
        <v>#N/A</v>
      </c>
      <c r="BO262" t="e">
        <v>#N/A</v>
      </c>
      <c r="BP262" t="e">
        <v>#N/A</v>
      </c>
      <c r="BQ262" t="e">
        <v>#N/A</v>
      </c>
      <c r="BR262" t="e">
        <v>#N/A</v>
      </c>
      <c r="BS262" t="e">
        <v>#N/A</v>
      </c>
    </row>
    <row r="263" spans="1:71" ht="17" x14ac:dyDescent="0.2">
      <c r="A263">
        <v>933</v>
      </c>
      <c r="B263" t="str">
        <f t="shared" si="85"/>
        <v>24006-457-17</v>
      </c>
      <c r="C263" t="str">
        <f t="shared" si="85"/>
        <v>24006-457-17</v>
      </c>
      <c r="D263" s="7" t="s">
        <v>1685</v>
      </c>
      <c r="E263" s="6" t="s">
        <v>139</v>
      </c>
      <c r="F263" t="s">
        <v>8991</v>
      </c>
      <c r="G263" s="6" t="s">
        <v>746</v>
      </c>
      <c r="H263" t="s">
        <v>9037</v>
      </c>
      <c r="I263" s="6" t="s">
        <v>326</v>
      </c>
      <c r="J263" s="6" t="s">
        <v>5329</v>
      </c>
      <c r="K263" s="6" t="s">
        <v>5338</v>
      </c>
      <c r="L263" s="6" t="s">
        <v>8993</v>
      </c>
      <c r="M263" s="6" t="s">
        <v>5339</v>
      </c>
      <c r="N263" s="6" t="s">
        <v>5370</v>
      </c>
      <c r="Q263" s="6" t="s">
        <v>1684</v>
      </c>
      <c r="R263" s="9" t="b">
        <v>1</v>
      </c>
      <c r="S263" s="9" t="b">
        <v>0</v>
      </c>
      <c r="T263" s="6" t="s">
        <v>1685</v>
      </c>
      <c r="U263" s="6" t="s">
        <v>1685</v>
      </c>
      <c r="V263" t="s">
        <v>1686</v>
      </c>
      <c r="W263" t="s">
        <v>5330</v>
      </c>
      <c r="X263" t="s">
        <v>5330</v>
      </c>
      <c r="Y263" t="s">
        <v>5330</v>
      </c>
      <c r="Z263" t="s">
        <v>5330</v>
      </c>
      <c r="AA263" t="s">
        <v>5330</v>
      </c>
      <c r="AB263" t="s">
        <v>5330</v>
      </c>
      <c r="AC263" t="s">
        <v>646</v>
      </c>
      <c r="AD263" t="s">
        <v>647</v>
      </c>
      <c r="AE263" t="s">
        <v>5330</v>
      </c>
      <c r="AF263" t="s">
        <v>5330</v>
      </c>
      <c r="AG263" t="s">
        <v>5330</v>
      </c>
      <c r="AH263" t="s">
        <v>5330</v>
      </c>
      <c r="AI263" t="s">
        <v>5330</v>
      </c>
      <c r="AJ263" t="s">
        <v>5330</v>
      </c>
      <c r="AK263" s="10">
        <v>20</v>
      </c>
      <c r="AL263" s="10">
        <v>22</v>
      </c>
      <c r="AM263" s="6" t="s">
        <v>448</v>
      </c>
      <c r="AN263" s="6" t="s">
        <v>749</v>
      </c>
      <c r="AO263" s="6" t="s">
        <v>9287</v>
      </c>
      <c r="AP263" s="6" t="s">
        <v>9354</v>
      </c>
      <c r="AQ263" s="6" t="str">
        <f t="shared" si="72"/>
        <v>2W Distributor Bike, 2W Distributor - Moto, 2W Distributor, H2, International - Bike, International - Moto, International - AS, International, International - New, Mecanic Sport, Moto Dealers, Motonet, Pierce AB, Retail, TREK</v>
      </c>
      <c r="AR263" s="1" t="str">
        <f t="shared" si="73"/>
        <v>2W Distributor Bike</v>
      </c>
      <c r="AS263" s="1" t="str">
        <f t="shared" si="74"/>
        <v>2W Distributor - Moto</v>
      </c>
      <c r="AT263" s="1" t="str">
        <f t="shared" si="75"/>
        <v>2W Distributor</v>
      </c>
      <c r="AU263" s="1" t="str">
        <f t="shared" si="76"/>
        <v>H2</v>
      </c>
      <c r="AV263" s="1" t="str">
        <f t="shared" si="76"/>
        <v>International - Bike</v>
      </c>
      <c r="AW263" s="1" t="str">
        <f t="shared" si="77"/>
        <v>International - Moto</v>
      </c>
      <c r="AX263" s="1" t="str">
        <f t="shared" si="78"/>
        <v>International - AS</v>
      </c>
      <c r="AY263" s="1" t="str">
        <f t="shared" si="78"/>
        <v>International</v>
      </c>
      <c r="AZ263" s="1" t="str">
        <f t="shared" si="78"/>
        <v>International - New</v>
      </c>
      <c r="BA263" s="1" t="str">
        <f t="shared" si="79"/>
        <v>Mecanic Sport</v>
      </c>
      <c r="BB263" s="1" t="str">
        <f t="shared" si="80"/>
        <v>Moto Dealers</v>
      </c>
      <c r="BC263" s="1" t="str">
        <f t="shared" si="80"/>
        <v>Motonet</v>
      </c>
      <c r="BD263" s="1" t="str">
        <f t="shared" si="81"/>
        <v>Pierce AB</v>
      </c>
      <c r="BE263" s="1" t="str">
        <f t="shared" si="82"/>
        <v>Retail</v>
      </c>
      <c r="BF263" s="1" t="str">
        <f t="shared" si="83"/>
        <v>TREK</v>
      </c>
      <c r="BG263" t="s">
        <v>5241</v>
      </c>
      <c r="BH263" t="str">
        <f t="shared" si="84"/>
        <v>https://fs.amplifi.io//file?id=eb174824-4375-4c60-ac75-5a59c1107571&amp;variant=thumb&amp;extension=png</v>
      </c>
      <c r="BI263" t="e">
        <v>#N/A</v>
      </c>
      <c r="BJ263" t="e">
        <v>#N/A</v>
      </c>
      <c r="BK263" t="e">
        <v>#N/A</v>
      </c>
      <c r="BL263" t="e">
        <v>#N/A</v>
      </c>
      <c r="BM263" t="e">
        <v>#N/A</v>
      </c>
      <c r="BN263" t="e">
        <v>#N/A</v>
      </c>
      <c r="BO263" t="e">
        <v>#N/A</v>
      </c>
      <c r="BP263" t="e">
        <v>#N/A</v>
      </c>
      <c r="BQ263" t="e">
        <v>#N/A</v>
      </c>
      <c r="BR263" t="e">
        <v>#N/A</v>
      </c>
      <c r="BS263" t="e">
        <v>#N/A</v>
      </c>
    </row>
    <row r="264" spans="1:71" ht="17" x14ac:dyDescent="0.2">
      <c r="A264">
        <v>935</v>
      </c>
      <c r="B264" t="str">
        <f t="shared" si="85"/>
        <v>24017-376-17</v>
      </c>
      <c r="C264" t="str">
        <f t="shared" si="85"/>
        <v>24017-376-17</v>
      </c>
      <c r="D264" s="7" t="s">
        <v>1745</v>
      </c>
      <c r="E264" s="6" t="s">
        <v>139</v>
      </c>
      <c r="F264" t="s">
        <v>8991</v>
      </c>
      <c r="G264" s="6" t="s">
        <v>1744</v>
      </c>
      <c r="H264" t="s">
        <v>715</v>
      </c>
      <c r="I264" s="6" t="s">
        <v>326</v>
      </c>
      <c r="J264" s="6" t="s">
        <v>5329</v>
      </c>
      <c r="K264" s="6" t="s">
        <v>5338</v>
      </c>
      <c r="L264" s="6" t="s">
        <v>8993</v>
      </c>
      <c r="M264" s="6" t="s">
        <v>5339</v>
      </c>
      <c r="N264" s="6" t="s">
        <v>5369</v>
      </c>
      <c r="Q264" s="6" t="s">
        <v>35</v>
      </c>
      <c r="R264" s="9" t="b">
        <v>1</v>
      </c>
      <c r="S264" s="9" t="b">
        <v>0</v>
      </c>
      <c r="T264" s="6" t="s">
        <v>1745</v>
      </c>
      <c r="U264" s="6" t="s">
        <v>1745</v>
      </c>
      <c r="V264" t="s">
        <v>1746</v>
      </c>
      <c r="W264" t="s">
        <v>5330</v>
      </c>
      <c r="X264" t="s">
        <v>5330</v>
      </c>
      <c r="Y264" t="s">
        <v>5330</v>
      </c>
      <c r="Z264" t="s">
        <v>5330</v>
      </c>
      <c r="AA264" t="s">
        <v>5330</v>
      </c>
      <c r="AB264" t="s">
        <v>5330</v>
      </c>
      <c r="AC264" t="s">
        <v>646</v>
      </c>
      <c r="AD264" t="s">
        <v>647</v>
      </c>
      <c r="AE264" t="s">
        <v>5330</v>
      </c>
      <c r="AF264" t="s">
        <v>5330</v>
      </c>
      <c r="AG264" t="s">
        <v>5330</v>
      </c>
      <c r="AH264" t="s">
        <v>5330</v>
      </c>
      <c r="AI264" t="s">
        <v>5330</v>
      </c>
      <c r="AJ264" t="s">
        <v>5330</v>
      </c>
      <c r="AK264" s="10">
        <v>14</v>
      </c>
      <c r="AL264" s="10">
        <v>16</v>
      </c>
      <c r="AM264" s="6" t="s">
        <v>448</v>
      </c>
      <c r="AN264" s="6" t="s">
        <v>1747</v>
      </c>
      <c r="AO264" s="6" t="s">
        <v>1748</v>
      </c>
      <c r="AP264" s="6" t="s">
        <v>9366</v>
      </c>
      <c r="AQ264" s="6" t="str">
        <f t="shared" si="72"/>
        <v>2W Distributor Bike, 2W Distributor - Moto, 2W Distributor, H2, International - Bike, International - Moto, International - AS, International, International - New, Mecanic Sport, Moto Dealers, Motonet, Pierce AB, Retail, TREK</v>
      </c>
      <c r="AR264" s="1" t="str">
        <f t="shared" si="73"/>
        <v>2W Distributor Bike</v>
      </c>
      <c r="AS264" s="1" t="str">
        <f t="shared" si="74"/>
        <v>2W Distributor - Moto</v>
      </c>
      <c r="AT264" s="1" t="str">
        <f t="shared" si="75"/>
        <v>2W Distributor</v>
      </c>
      <c r="AU264" s="1" t="str">
        <f t="shared" si="76"/>
        <v>H2</v>
      </c>
      <c r="AV264" s="1" t="str">
        <f t="shared" si="76"/>
        <v>International - Bike</v>
      </c>
      <c r="AW264" s="1" t="str">
        <f t="shared" si="77"/>
        <v>International - Moto</v>
      </c>
      <c r="AX264" s="1" t="str">
        <f t="shared" si="78"/>
        <v>International - AS</v>
      </c>
      <c r="AY264" s="1" t="str">
        <f t="shared" si="78"/>
        <v>International</v>
      </c>
      <c r="AZ264" s="1" t="str">
        <f t="shared" si="78"/>
        <v>International - New</v>
      </c>
      <c r="BA264" s="1" t="str">
        <f t="shared" si="79"/>
        <v>Mecanic Sport</v>
      </c>
      <c r="BB264" s="1" t="str">
        <f t="shared" si="80"/>
        <v>Moto Dealers</v>
      </c>
      <c r="BC264" s="1" t="str">
        <f t="shared" si="80"/>
        <v>Motonet</v>
      </c>
      <c r="BD264" s="1" t="str">
        <f t="shared" si="81"/>
        <v>Pierce AB</v>
      </c>
      <c r="BE264" s="1" t="str">
        <f t="shared" si="82"/>
        <v>Retail</v>
      </c>
      <c r="BF264" s="1" t="str">
        <f t="shared" si="83"/>
        <v>TREK</v>
      </c>
      <c r="BG264" t="s">
        <v>5254</v>
      </c>
      <c r="BH264" t="str">
        <f t="shared" si="84"/>
        <v>https://fs.amplifi.io//file?id=23ab37be-d075-4732-8038-fa5a0cee8923&amp;variant=thumb&amp;extension=png</v>
      </c>
      <c r="BI264" t="e">
        <v>#N/A</v>
      </c>
      <c r="BJ264" t="e">
        <v>#N/A</v>
      </c>
      <c r="BK264" t="e">
        <v>#N/A</v>
      </c>
      <c r="BL264" t="e">
        <v>#N/A</v>
      </c>
      <c r="BM264" t="e">
        <v>#N/A</v>
      </c>
      <c r="BN264" t="e">
        <v>#N/A</v>
      </c>
      <c r="BO264" t="e">
        <v>#N/A</v>
      </c>
      <c r="BP264" t="e">
        <v>#N/A</v>
      </c>
      <c r="BQ264" t="e">
        <v>#N/A</v>
      </c>
      <c r="BR264" t="e">
        <v>#N/A</v>
      </c>
      <c r="BS264" t="e">
        <v>#N/A</v>
      </c>
    </row>
    <row r="265" spans="1:71" ht="17" x14ac:dyDescent="0.2">
      <c r="A265">
        <v>937</v>
      </c>
      <c r="B265" t="str">
        <f t="shared" si="85"/>
        <v>24017-419-17</v>
      </c>
      <c r="C265" t="str">
        <f t="shared" si="85"/>
        <v>24017-419-17</v>
      </c>
      <c r="D265" s="7" t="s">
        <v>1752</v>
      </c>
      <c r="E265" s="6" t="s">
        <v>139</v>
      </c>
      <c r="F265" t="s">
        <v>8991</v>
      </c>
      <c r="G265" s="6" t="s">
        <v>1744</v>
      </c>
      <c r="H265" t="s">
        <v>715</v>
      </c>
      <c r="I265" s="6" t="s">
        <v>326</v>
      </c>
      <c r="J265" s="6" t="s">
        <v>5329</v>
      </c>
      <c r="K265" s="6" t="s">
        <v>5338</v>
      </c>
      <c r="L265" s="6" t="s">
        <v>8993</v>
      </c>
      <c r="M265" s="6" t="s">
        <v>5339</v>
      </c>
      <c r="N265" s="6" t="s">
        <v>5369</v>
      </c>
      <c r="Q265" s="6" t="s">
        <v>1751</v>
      </c>
      <c r="R265" s="9" t="b">
        <v>1</v>
      </c>
      <c r="S265" s="9" t="b">
        <v>0</v>
      </c>
      <c r="T265" s="6" t="s">
        <v>1752</v>
      </c>
      <c r="U265" s="6" t="s">
        <v>1752</v>
      </c>
      <c r="V265" t="s">
        <v>1753</v>
      </c>
      <c r="W265" t="s">
        <v>5330</v>
      </c>
      <c r="X265" t="s">
        <v>5330</v>
      </c>
      <c r="Y265" t="s">
        <v>5330</v>
      </c>
      <c r="Z265" t="s">
        <v>5330</v>
      </c>
      <c r="AA265" t="s">
        <v>5330</v>
      </c>
      <c r="AB265" t="s">
        <v>5330</v>
      </c>
      <c r="AC265" t="s">
        <v>646</v>
      </c>
      <c r="AD265" t="s">
        <v>647</v>
      </c>
      <c r="AE265" t="s">
        <v>5330</v>
      </c>
      <c r="AF265" t="s">
        <v>5330</v>
      </c>
      <c r="AG265" t="s">
        <v>5330</v>
      </c>
      <c r="AH265" t="s">
        <v>5330</v>
      </c>
      <c r="AI265" t="s">
        <v>5330</v>
      </c>
      <c r="AJ265" t="s">
        <v>5330</v>
      </c>
      <c r="AK265" s="10">
        <v>14</v>
      </c>
      <c r="AL265" s="10">
        <v>16</v>
      </c>
      <c r="AM265" s="6" t="s">
        <v>448</v>
      </c>
      <c r="AN265" s="6" t="s">
        <v>1747</v>
      </c>
      <c r="AO265" s="6" t="s">
        <v>1748</v>
      </c>
      <c r="AP265" s="6" t="s">
        <v>9366</v>
      </c>
      <c r="AQ265" s="6" t="str">
        <f t="shared" si="72"/>
        <v>2W Distributor Bike, 2W Distributor - Moto, 2W Distributor, H2, International - Bike, International - Moto, International - AS, International, International - New, Mecanic Sport, Moto Dealers, Motonet, Pierce AB, Retail, TREK</v>
      </c>
      <c r="AR265" s="1" t="str">
        <f t="shared" si="73"/>
        <v>2W Distributor Bike</v>
      </c>
      <c r="AS265" s="1" t="str">
        <f t="shared" si="74"/>
        <v>2W Distributor - Moto</v>
      </c>
      <c r="AT265" s="1" t="str">
        <f t="shared" si="75"/>
        <v>2W Distributor</v>
      </c>
      <c r="AU265" s="1" t="str">
        <f t="shared" si="76"/>
        <v>H2</v>
      </c>
      <c r="AV265" s="1" t="str">
        <f t="shared" si="76"/>
        <v>International - Bike</v>
      </c>
      <c r="AW265" s="1" t="str">
        <f t="shared" si="77"/>
        <v>International - Moto</v>
      </c>
      <c r="AX265" s="1" t="str">
        <f t="shared" si="78"/>
        <v>International - AS</v>
      </c>
      <c r="AY265" s="1" t="str">
        <f t="shared" si="78"/>
        <v>International</v>
      </c>
      <c r="AZ265" s="1" t="str">
        <f t="shared" si="78"/>
        <v>International - New</v>
      </c>
      <c r="BA265" s="1" t="str">
        <f t="shared" si="79"/>
        <v>Mecanic Sport</v>
      </c>
      <c r="BB265" s="1" t="str">
        <f t="shared" si="80"/>
        <v>Moto Dealers</v>
      </c>
      <c r="BC265" s="1" t="str">
        <f t="shared" si="80"/>
        <v>Motonet</v>
      </c>
      <c r="BD265" s="1" t="str">
        <f t="shared" si="81"/>
        <v>Pierce AB</v>
      </c>
      <c r="BE265" s="1" t="str">
        <f t="shared" si="82"/>
        <v>Retail</v>
      </c>
      <c r="BF265" s="1" t="str">
        <f t="shared" si="83"/>
        <v>TREK</v>
      </c>
      <c r="BG265" t="s">
        <v>5255</v>
      </c>
      <c r="BH265" t="str">
        <f t="shared" si="84"/>
        <v>https://fs.amplifi.io//file?id=6ecb9d53-c9d5-482e-8d4e-f7f5a928f614&amp;variant=thumb&amp;extension=png</v>
      </c>
      <c r="BI265" t="e">
        <v>#N/A</v>
      </c>
      <c r="BJ265" t="e">
        <v>#N/A</v>
      </c>
      <c r="BK265" t="e">
        <v>#N/A</v>
      </c>
      <c r="BL265" t="e">
        <v>#N/A</v>
      </c>
      <c r="BM265" t="e">
        <v>#N/A</v>
      </c>
      <c r="BN265" t="e">
        <v>#N/A</v>
      </c>
      <c r="BO265" t="e">
        <v>#N/A</v>
      </c>
      <c r="BP265" t="e">
        <v>#N/A</v>
      </c>
      <c r="BQ265" t="e">
        <v>#N/A</v>
      </c>
      <c r="BR265" t="e">
        <v>#N/A</v>
      </c>
      <c r="BS265" t="e">
        <v>#N/A</v>
      </c>
    </row>
    <row r="266" spans="1:71" ht="17" x14ac:dyDescent="0.2">
      <c r="A266">
        <v>939</v>
      </c>
      <c r="B266" t="str">
        <f t="shared" si="85"/>
        <v>24017-458-17</v>
      </c>
      <c r="C266" t="str">
        <f t="shared" si="85"/>
        <v>24017-458-17</v>
      </c>
      <c r="D266" s="7" t="s">
        <v>1757</v>
      </c>
      <c r="E266" s="6" t="s">
        <v>139</v>
      </c>
      <c r="F266" t="s">
        <v>8991</v>
      </c>
      <c r="G266" s="6" t="s">
        <v>1755</v>
      </c>
      <c r="H266" t="s">
        <v>715</v>
      </c>
      <c r="I266" s="6" t="s">
        <v>326</v>
      </c>
      <c r="J266" s="6" t="s">
        <v>5329</v>
      </c>
      <c r="K266" s="6" t="s">
        <v>5338</v>
      </c>
      <c r="L266" s="6" t="s">
        <v>8993</v>
      </c>
      <c r="M266" s="6" t="s">
        <v>5339</v>
      </c>
      <c r="N266" s="6" t="s">
        <v>5369</v>
      </c>
      <c r="Q266" s="6" t="s">
        <v>1756</v>
      </c>
      <c r="R266" s="9" t="b">
        <v>1</v>
      </c>
      <c r="S266" s="9" t="b">
        <v>0</v>
      </c>
      <c r="T266" s="6" t="s">
        <v>1757</v>
      </c>
      <c r="U266" s="6" t="s">
        <v>1757</v>
      </c>
      <c r="V266" t="s">
        <v>1758</v>
      </c>
      <c r="W266" t="s">
        <v>5330</v>
      </c>
      <c r="X266" t="s">
        <v>5330</v>
      </c>
      <c r="Y266" t="s">
        <v>5330</v>
      </c>
      <c r="Z266" t="s">
        <v>5330</v>
      </c>
      <c r="AA266" t="s">
        <v>5330</v>
      </c>
      <c r="AB266" t="s">
        <v>5330</v>
      </c>
      <c r="AC266" t="s">
        <v>646</v>
      </c>
      <c r="AD266" t="s">
        <v>647</v>
      </c>
      <c r="AE266" t="s">
        <v>5330</v>
      </c>
      <c r="AF266" t="s">
        <v>5330</v>
      </c>
      <c r="AG266" t="s">
        <v>5330</v>
      </c>
      <c r="AH266" t="s">
        <v>5330</v>
      </c>
      <c r="AI266" t="s">
        <v>5330</v>
      </c>
      <c r="AJ266" t="s">
        <v>5330</v>
      </c>
      <c r="AK266" s="10">
        <v>14</v>
      </c>
      <c r="AL266" s="10">
        <v>16</v>
      </c>
      <c r="AM266" s="6" t="s">
        <v>448</v>
      </c>
      <c r="AN266" s="6" t="s">
        <v>1747</v>
      </c>
      <c r="AO266" s="6" t="s">
        <v>1748</v>
      </c>
      <c r="AP266" s="6" t="s">
        <v>9366</v>
      </c>
      <c r="AQ266" s="6" t="str">
        <f t="shared" si="72"/>
        <v>2W Distributor Bike, 2W Distributor - Moto, 2W Distributor, H2, International - Bike, International - Moto, International - AS, International, International - New, Mecanic Sport, Moto Dealers, Motonet, Pierce AB, Retail, TREK</v>
      </c>
      <c r="AR266" s="1" t="str">
        <f t="shared" si="73"/>
        <v>2W Distributor Bike</v>
      </c>
      <c r="AS266" s="1" t="str">
        <f t="shared" si="74"/>
        <v>2W Distributor - Moto</v>
      </c>
      <c r="AT266" s="1" t="str">
        <f t="shared" si="75"/>
        <v>2W Distributor</v>
      </c>
      <c r="AU266" s="1" t="str">
        <f t="shared" si="76"/>
        <v>H2</v>
      </c>
      <c r="AV266" s="1" t="str">
        <f t="shared" si="76"/>
        <v>International - Bike</v>
      </c>
      <c r="AW266" s="1" t="str">
        <f t="shared" si="77"/>
        <v>International - Moto</v>
      </c>
      <c r="AX266" s="1" t="str">
        <f t="shared" si="78"/>
        <v>International - AS</v>
      </c>
      <c r="AY266" s="1" t="str">
        <f t="shared" si="78"/>
        <v>International</v>
      </c>
      <c r="AZ266" s="1" t="str">
        <f t="shared" si="78"/>
        <v>International - New</v>
      </c>
      <c r="BA266" s="1" t="str">
        <f t="shared" si="79"/>
        <v>Mecanic Sport</v>
      </c>
      <c r="BB266" s="1" t="str">
        <f t="shared" si="80"/>
        <v>Moto Dealers</v>
      </c>
      <c r="BC266" s="1" t="str">
        <f t="shared" si="80"/>
        <v>Motonet</v>
      </c>
      <c r="BD266" s="1" t="str">
        <f t="shared" si="81"/>
        <v>Pierce AB</v>
      </c>
      <c r="BE266" s="1" t="str">
        <f t="shared" si="82"/>
        <v>Retail</v>
      </c>
      <c r="BF266" s="1" t="str">
        <f t="shared" si="83"/>
        <v>TREK</v>
      </c>
      <c r="BG266" t="s">
        <v>5256</v>
      </c>
      <c r="BH266" t="str">
        <f t="shared" si="84"/>
        <v>https://fs.amplifi.io//file?id=de4846bb-88a6-4e07-b636-92d3f76955a4&amp;variant=thumb&amp;extension=png</v>
      </c>
      <c r="BI266" t="e">
        <v>#N/A</v>
      </c>
      <c r="BJ266" t="e">
        <v>#N/A</v>
      </c>
      <c r="BK266" t="e">
        <v>#N/A</v>
      </c>
      <c r="BL266" t="e">
        <v>#N/A</v>
      </c>
      <c r="BM266" t="e">
        <v>#N/A</v>
      </c>
      <c r="BN266" t="e">
        <v>#N/A</v>
      </c>
      <c r="BO266" t="e">
        <v>#N/A</v>
      </c>
      <c r="BP266" t="e">
        <v>#N/A</v>
      </c>
      <c r="BQ266" t="e">
        <v>#N/A</v>
      </c>
      <c r="BR266" t="e">
        <v>#N/A</v>
      </c>
      <c r="BS266" t="e">
        <v>#N/A</v>
      </c>
    </row>
    <row r="267" spans="1:71" ht="17" x14ac:dyDescent="0.2">
      <c r="A267">
        <v>941</v>
      </c>
      <c r="B267" t="str">
        <f t="shared" si="85"/>
        <v>24017-459-17</v>
      </c>
      <c r="C267" t="str">
        <f t="shared" si="85"/>
        <v>24017-459-17</v>
      </c>
      <c r="D267" s="7" t="s">
        <v>1761</v>
      </c>
      <c r="E267" s="6" t="s">
        <v>139</v>
      </c>
      <c r="F267" t="s">
        <v>8991</v>
      </c>
      <c r="G267" s="6" t="s">
        <v>1755</v>
      </c>
      <c r="H267" t="s">
        <v>715</v>
      </c>
      <c r="I267" s="6" t="s">
        <v>326</v>
      </c>
      <c r="J267" s="6" t="s">
        <v>5329</v>
      </c>
      <c r="K267" s="6" t="s">
        <v>5338</v>
      </c>
      <c r="L267" s="6" t="s">
        <v>8993</v>
      </c>
      <c r="M267" s="6" t="s">
        <v>5339</v>
      </c>
      <c r="N267" s="6" t="s">
        <v>5369</v>
      </c>
      <c r="Q267" s="6" t="s">
        <v>1760</v>
      </c>
      <c r="R267" s="9" t="b">
        <v>1</v>
      </c>
      <c r="S267" s="9" t="b">
        <v>0</v>
      </c>
      <c r="T267" s="6" t="s">
        <v>1761</v>
      </c>
      <c r="U267" s="6" t="s">
        <v>1761</v>
      </c>
      <c r="V267" t="s">
        <v>1762</v>
      </c>
      <c r="W267" t="s">
        <v>5330</v>
      </c>
      <c r="X267" t="s">
        <v>5330</v>
      </c>
      <c r="Y267" t="s">
        <v>5330</v>
      </c>
      <c r="Z267" t="s">
        <v>5330</v>
      </c>
      <c r="AA267" t="s">
        <v>5330</v>
      </c>
      <c r="AB267" t="s">
        <v>5330</v>
      </c>
      <c r="AC267" t="s">
        <v>646</v>
      </c>
      <c r="AD267" t="s">
        <v>647</v>
      </c>
      <c r="AE267" t="s">
        <v>5330</v>
      </c>
      <c r="AF267" t="s">
        <v>5330</v>
      </c>
      <c r="AG267" t="s">
        <v>5330</v>
      </c>
      <c r="AH267" t="s">
        <v>5330</v>
      </c>
      <c r="AI267" t="s">
        <v>5330</v>
      </c>
      <c r="AJ267" t="s">
        <v>5330</v>
      </c>
      <c r="AK267" s="10">
        <v>14</v>
      </c>
      <c r="AL267" s="10">
        <v>16</v>
      </c>
      <c r="AM267" s="6" t="s">
        <v>448</v>
      </c>
      <c r="AN267" s="6" t="s">
        <v>1747</v>
      </c>
      <c r="AO267" s="6" t="s">
        <v>1748</v>
      </c>
      <c r="AP267" s="6" t="s">
        <v>9366</v>
      </c>
      <c r="AQ267" s="6" t="str">
        <f t="shared" si="72"/>
        <v>2W Distributor Bike, 2W Distributor - Moto, 2W Distributor, H2, International - Bike, International - Moto, International - AS, International, International - New, Mecanic Sport, Moto Dealers, Motonet, Pierce AB, Retail, TREK</v>
      </c>
      <c r="AR267" s="1" t="str">
        <f t="shared" si="73"/>
        <v>2W Distributor Bike</v>
      </c>
      <c r="AS267" s="1" t="str">
        <f t="shared" si="74"/>
        <v>2W Distributor - Moto</v>
      </c>
      <c r="AT267" s="1" t="str">
        <f t="shared" si="75"/>
        <v>2W Distributor</v>
      </c>
      <c r="AU267" s="1" t="str">
        <f t="shared" si="76"/>
        <v>H2</v>
      </c>
      <c r="AV267" s="1" t="str">
        <f t="shared" si="76"/>
        <v>International - Bike</v>
      </c>
      <c r="AW267" s="1" t="str">
        <f t="shared" si="77"/>
        <v>International - Moto</v>
      </c>
      <c r="AX267" s="1" t="str">
        <f t="shared" si="78"/>
        <v>International - AS</v>
      </c>
      <c r="AY267" s="1" t="str">
        <f t="shared" si="78"/>
        <v>International</v>
      </c>
      <c r="AZ267" s="1" t="str">
        <f t="shared" si="78"/>
        <v>International - New</v>
      </c>
      <c r="BA267" s="1" t="str">
        <f t="shared" si="79"/>
        <v>Mecanic Sport</v>
      </c>
      <c r="BB267" s="1" t="str">
        <f t="shared" si="80"/>
        <v>Moto Dealers</v>
      </c>
      <c r="BC267" s="1" t="str">
        <f t="shared" si="80"/>
        <v>Motonet</v>
      </c>
      <c r="BD267" s="1" t="str">
        <f t="shared" si="81"/>
        <v>Pierce AB</v>
      </c>
      <c r="BE267" s="1" t="str">
        <f t="shared" si="82"/>
        <v>Retail</v>
      </c>
      <c r="BF267" s="1" t="str">
        <f t="shared" si="83"/>
        <v>TREK</v>
      </c>
      <c r="BG267" t="s">
        <v>5257</v>
      </c>
      <c r="BH267" t="str">
        <f t="shared" si="84"/>
        <v>https://fs.amplifi.io//file?id=65fe9e43-4396-40d9-8211-aa4221d2e379&amp;variant=thumb&amp;extension=png</v>
      </c>
      <c r="BI267" t="e">
        <v>#N/A</v>
      </c>
      <c r="BJ267" t="e">
        <v>#N/A</v>
      </c>
      <c r="BK267" t="e">
        <v>#N/A</v>
      </c>
      <c r="BL267" t="e">
        <v>#N/A</v>
      </c>
      <c r="BM267" t="e">
        <v>#N/A</v>
      </c>
      <c r="BN267" t="e">
        <v>#N/A</v>
      </c>
      <c r="BO267" t="e">
        <v>#N/A</v>
      </c>
      <c r="BP267" t="e">
        <v>#N/A</v>
      </c>
      <c r="BQ267" t="e">
        <v>#N/A</v>
      </c>
      <c r="BR267" t="e">
        <v>#N/A</v>
      </c>
      <c r="BS267" t="e">
        <v>#N/A</v>
      </c>
    </row>
    <row r="268" spans="1:71" ht="17" x14ac:dyDescent="0.2">
      <c r="A268">
        <v>943</v>
      </c>
      <c r="B268" t="str">
        <f t="shared" si="85"/>
        <v>24022-001-17</v>
      </c>
      <c r="C268" t="str">
        <f t="shared" si="85"/>
        <v>24022-001-17</v>
      </c>
      <c r="D268" s="7" t="s">
        <v>1765</v>
      </c>
      <c r="E268" s="6" t="s">
        <v>139</v>
      </c>
      <c r="F268" t="s">
        <v>8991</v>
      </c>
      <c r="G268" s="6" t="s">
        <v>1764</v>
      </c>
      <c r="H268" t="s">
        <v>732</v>
      </c>
      <c r="I268" s="6" t="s">
        <v>326</v>
      </c>
      <c r="J268" s="6" t="s">
        <v>5329</v>
      </c>
      <c r="K268" s="6" t="s">
        <v>5338</v>
      </c>
      <c r="L268" s="6" t="s">
        <v>8993</v>
      </c>
      <c r="M268" s="6" t="s">
        <v>5339</v>
      </c>
      <c r="N268" s="6" t="s">
        <v>5369</v>
      </c>
      <c r="Q268" s="6" t="s">
        <v>88</v>
      </c>
      <c r="R268" s="9" t="b">
        <v>1</v>
      </c>
      <c r="S268" s="9" t="b">
        <v>0</v>
      </c>
      <c r="T268" s="6" t="s">
        <v>1765</v>
      </c>
      <c r="U268" s="6" t="s">
        <v>1765</v>
      </c>
      <c r="V268" t="s">
        <v>1766</v>
      </c>
      <c r="W268" t="s">
        <v>5330</v>
      </c>
      <c r="X268" t="s">
        <v>5330</v>
      </c>
      <c r="Y268" t="s">
        <v>5330</v>
      </c>
      <c r="Z268" t="s">
        <v>5330</v>
      </c>
      <c r="AA268" t="s">
        <v>5330</v>
      </c>
      <c r="AB268" t="s">
        <v>5330</v>
      </c>
      <c r="AC268" t="s">
        <v>646</v>
      </c>
      <c r="AD268" t="s">
        <v>647</v>
      </c>
      <c r="AE268" t="s">
        <v>5330</v>
      </c>
      <c r="AF268" t="s">
        <v>5330</v>
      </c>
      <c r="AG268" t="s">
        <v>5330</v>
      </c>
      <c r="AH268" t="s">
        <v>5330</v>
      </c>
      <c r="AI268" t="s">
        <v>5330</v>
      </c>
      <c r="AJ268" t="s">
        <v>5330</v>
      </c>
      <c r="AK268" s="10">
        <v>14</v>
      </c>
      <c r="AL268" s="10">
        <v>16</v>
      </c>
      <c r="AM268" s="6" t="s">
        <v>448</v>
      </c>
      <c r="AN268" s="6" t="s">
        <v>1767</v>
      </c>
      <c r="AO268" s="6" t="s">
        <v>1768</v>
      </c>
      <c r="AP268" s="6" t="s">
        <v>9367</v>
      </c>
      <c r="AQ268" s="6" t="str">
        <f t="shared" si="72"/>
        <v>2W Distributor Bike, 2W Distributor - Moto, 2W Distributor, H2, International - Bike, International - Moto, International - AS, International, International - New, Mecanic Sport, Moto Dealers, Motonet, Pierce AB, Retail, TREK</v>
      </c>
      <c r="AR268" s="1" t="str">
        <f t="shared" si="73"/>
        <v>2W Distributor Bike</v>
      </c>
      <c r="AS268" s="1" t="str">
        <f t="shared" si="74"/>
        <v>2W Distributor - Moto</v>
      </c>
      <c r="AT268" s="1" t="str">
        <f t="shared" si="75"/>
        <v>2W Distributor</v>
      </c>
      <c r="AU268" s="1" t="str">
        <f t="shared" si="76"/>
        <v>H2</v>
      </c>
      <c r="AV268" s="1" t="str">
        <f t="shared" si="76"/>
        <v>International - Bike</v>
      </c>
      <c r="AW268" s="1" t="str">
        <f t="shared" si="77"/>
        <v>International - Moto</v>
      </c>
      <c r="AX268" s="1" t="str">
        <f t="shared" si="78"/>
        <v>International - AS</v>
      </c>
      <c r="AY268" s="1" t="str">
        <f t="shared" si="78"/>
        <v>International</v>
      </c>
      <c r="AZ268" s="1" t="str">
        <f t="shared" si="78"/>
        <v>International - New</v>
      </c>
      <c r="BA268" s="1" t="str">
        <f t="shared" si="79"/>
        <v>Mecanic Sport</v>
      </c>
      <c r="BB268" s="1" t="str">
        <f t="shared" si="80"/>
        <v>Moto Dealers</v>
      </c>
      <c r="BC268" s="1" t="str">
        <f t="shared" si="80"/>
        <v>Motonet</v>
      </c>
      <c r="BD268" s="1" t="str">
        <f t="shared" si="81"/>
        <v>Pierce AB</v>
      </c>
      <c r="BE268" s="1" t="str">
        <f t="shared" si="82"/>
        <v>Retail</v>
      </c>
      <c r="BF268" s="1" t="str">
        <f t="shared" si="83"/>
        <v>TREK</v>
      </c>
      <c r="BG268" t="s">
        <v>5258</v>
      </c>
      <c r="BH268" t="str">
        <f t="shared" si="84"/>
        <v>https://fs.amplifi.io//file?id=7fcb9223-b630-4ddc-9792-4863033a7519&amp;variant=thumb&amp;extension=png</v>
      </c>
      <c r="BI268" t="e">
        <v>#N/A</v>
      </c>
      <c r="BJ268" t="e">
        <v>#N/A</v>
      </c>
      <c r="BK268" t="e">
        <v>#N/A</v>
      </c>
      <c r="BL268" t="e">
        <v>#N/A</v>
      </c>
      <c r="BM268" t="e">
        <v>#N/A</v>
      </c>
      <c r="BN268" t="e">
        <v>#N/A</v>
      </c>
      <c r="BO268" t="e">
        <v>#N/A</v>
      </c>
      <c r="BP268" t="e">
        <v>#N/A</v>
      </c>
      <c r="BQ268" t="e">
        <v>#N/A</v>
      </c>
      <c r="BR268" t="e">
        <v>#N/A</v>
      </c>
      <c r="BS268" t="e">
        <v>#N/A</v>
      </c>
    </row>
    <row r="269" spans="1:71" ht="17" x14ac:dyDescent="0.2">
      <c r="A269">
        <v>945</v>
      </c>
      <c r="B269" t="str">
        <f t="shared" si="85"/>
        <v>24022-008-17</v>
      </c>
      <c r="C269" t="str">
        <f t="shared" si="85"/>
        <v>24022-008-17</v>
      </c>
      <c r="D269" s="7" t="s">
        <v>1772</v>
      </c>
      <c r="E269" s="6" t="s">
        <v>139</v>
      </c>
      <c r="F269" t="s">
        <v>8991</v>
      </c>
      <c r="G269" s="6" t="s">
        <v>1764</v>
      </c>
      <c r="H269" t="s">
        <v>732</v>
      </c>
      <c r="I269" s="6" t="s">
        <v>326</v>
      </c>
      <c r="J269" s="6" t="s">
        <v>5329</v>
      </c>
      <c r="K269" s="6" t="s">
        <v>5338</v>
      </c>
      <c r="L269" s="6" t="s">
        <v>8993</v>
      </c>
      <c r="M269" s="6" t="s">
        <v>5339</v>
      </c>
      <c r="N269" s="6" t="s">
        <v>5369</v>
      </c>
      <c r="Q269" s="6" t="s">
        <v>1771</v>
      </c>
      <c r="R269" s="9" t="b">
        <v>1</v>
      </c>
      <c r="S269" s="9" t="b">
        <v>0</v>
      </c>
      <c r="T269" s="6" t="s">
        <v>1772</v>
      </c>
      <c r="U269" s="6" t="s">
        <v>1772</v>
      </c>
      <c r="V269" t="s">
        <v>1773</v>
      </c>
      <c r="W269" t="s">
        <v>5330</v>
      </c>
      <c r="X269" t="s">
        <v>5330</v>
      </c>
      <c r="Y269" t="s">
        <v>5330</v>
      </c>
      <c r="Z269" t="s">
        <v>5330</v>
      </c>
      <c r="AA269" t="s">
        <v>5330</v>
      </c>
      <c r="AB269" t="s">
        <v>5330</v>
      </c>
      <c r="AC269" t="s">
        <v>646</v>
      </c>
      <c r="AD269" t="s">
        <v>647</v>
      </c>
      <c r="AE269" t="s">
        <v>5330</v>
      </c>
      <c r="AF269" t="s">
        <v>5330</v>
      </c>
      <c r="AG269" t="s">
        <v>5330</v>
      </c>
      <c r="AH269" t="s">
        <v>5330</v>
      </c>
      <c r="AI269" t="s">
        <v>5330</v>
      </c>
      <c r="AJ269" t="s">
        <v>5330</v>
      </c>
      <c r="AK269" s="10">
        <v>14</v>
      </c>
      <c r="AL269" s="10">
        <v>16</v>
      </c>
      <c r="AM269" s="6" t="s">
        <v>448</v>
      </c>
      <c r="AN269" s="6" t="s">
        <v>1767</v>
      </c>
      <c r="AO269" s="6" t="s">
        <v>1768</v>
      </c>
      <c r="AP269" s="6" t="s">
        <v>9367</v>
      </c>
      <c r="AQ269" s="6" t="str">
        <f t="shared" si="72"/>
        <v>2W Distributor Bike, 2W Distributor - Moto, 2W Distributor, H2, International - Bike, International - Moto, International - AS, International, International - New, Mecanic Sport, Moto Dealers, Motonet, Pierce AB, Retail, TREK</v>
      </c>
      <c r="AR269" s="1" t="str">
        <f t="shared" si="73"/>
        <v>2W Distributor Bike</v>
      </c>
      <c r="AS269" s="1" t="str">
        <f t="shared" si="74"/>
        <v>2W Distributor - Moto</v>
      </c>
      <c r="AT269" s="1" t="str">
        <f t="shared" si="75"/>
        <v>2W Distributor</v>
      </c>
      <c r="AU269" s="1" t="str">
        <f t="shared" si="76"/>
        <v>H2</v>
      </c>
      <c r="AV269" s="1" t="str">
        <f t="shared" si="76"/>
        <v>International - Bike</v>
      </c>
      <c r="AW269" s="1" t="str">
        <f t="shared" si="77"/>
        <v>International - Moto</v>
      </c>
      <c r="AX269" s="1" t="str">
        <f t="shared" si="78"/>
        <v>International - AS</v>
      </c>
      <c r="AY269" s="1" t="str">
        <f t="shared" si="78"/>
        <v>International</v>
      </c>
      <c r="AZ269" s="1" t="str">
        <f t="shared" si="78"/>
        <v>International - New</v>
      </c>
      <c r="BA269" s="1" t="str">
        <f t="shared" si="79"/>
        <v>Mecanic Sport</v>
      </c>
      <c r="BB269" s="1" t="str">
        <f t="shared" si="80"/>
        <v>Moto Dealers</v>
      </c>
      <c r="BC269" s="1" t="str">
        <f t="shared" si="80"/>
        <v>Motonet</v>
      </c>
      <c r="BD269" s="1" t="str">
        <f t="shared" si="81"/>
        <v>Pierce AB</v>
      </c>
      <c r="BE269" s="1" t="str">
        <f t="shared" si="82"/>
        <v>Retail</v>
      </c>
      <c r="BF269" s="1" t="str">
        <f t="shared" si="83"/>
        <v>TREK</v>
      </c>
      <c r="BG269" t="s">
        <v>5259</v>
      </c>
      <c r="BH269" t="str">
        <f t="shared" si="84"/>
        <v>https://fs.amplifi.io//file?id=ffee78fa-9313-4ec6-a6b2-2da33268f4bd&amp;variant=thumb&amp;extension=png</v>
      </c>
      <c r="BI269" t="e">
        <v>#N/A</v>
      </c>
      <c r="BJ269" t="e">
        <v>#N/A</v>
      </c>
      <c r="BK269" t="e">
        <v>#N/A</v>
      </c>
      <c r="BL269" t="e">
        <v>#N/A</v>
      </c>
      <c r="BM269" t="e">
        <v>#N/A</v>
      </c>
      <c r="BN269" t="e">
        <v>#N/A</v>
      </c>
      <c r="BO269" t="e">
        <v>#N/A</v>
      </c>
      <c r="BP269" t="e">
        <v>#N/A</v>
      </c>
      <c r="BQ269" t="e">
        <v>#N/A</v>
      </c>
      <c r="BR269" t="e">
        <v>#N/A</v>
      </c>
      <c r="BS269" t="e">
        <v>#N/A</v>
      </c>
    </row>
    <row r="270" spans="1:71" ht="17" x14ac:dyDescent="0.2">
      <c r="A270">
        <v>947</v>
      </c>
      <c r="B270" t="str">
        <f t="shared" si="85"/>
        <v>24022-460-17</v>
      </c>
      <c r="C270" t="str">
        <f t="shared" si="85"/>
        <v>24022-460-17</v>
      </c>
      <c r="D270" s="7" t="s">
        <v>1776</v>
      </c>
      <c r="E270" s="6" t="s">
        <v>139</v>
      </c>
      <c r="F270" t="s">
        <v>8991</v>
      </c>
      <c r="G270" s="6" t="s">
        <v>1764</v>
      </c>
      <c r="H270" t="s">
        <v>732</v>
      </c>
      <c r="I270" s="6" t="s">
        <v>326</v>
      </c>
      <c r="J270" s="6" t="s">
        <v>5329</v>
      </c>
      <c r="K270" s="6" t="s">
        <v>5338</v>
      </c>
      <c r="L270" s="6" t="s">
        <v>8993</v>
      </c>
      <c r="M270" s="6" t="s">
        <v>5339</v>
      </c>
      <c r="N270" s="6" t="s">
        <v>5369</v>
      </c>
      <c r="Q270" s="6" t="s">
        <v>1775</v>
      </c>
      <c r="R270" s="9" t="b">
        <v>1</v>
      </c>
      <c r="S270" s="9" t="b">
        <v>0</v>
      </c>
      <c r="T270" s="6" t="s">
        <v>1776</v>
      </c>
      <c r="U270" s="6" t="s">
        <v>1776</v>
      </c>
      <c r="V270" t="s">
        <v>1777</v>
      </c>
      <c r="W270" t="s">
        <v>5330</v>
      </c>
      <c r="X270" t="s">
        <v>5330</v>
      </c>
      <c r="Y270" t="s">
        <v>5330</v>
      </c>
      <c r="Z270" t="s">
        <v>5330</v>
      </c>
      <c r="AA270" t="s">
        <v>5330</v>
      </c>
      <c r="AB270" t="s">
        <v>5330</v>
      </c>
      <c r="AC270" t="s">
        <v>646</v>
      </c>
      <c r="AD270" t="s">
        <v>647</v>
      </c>
      <c r="AE270" t="s">
        <v>5330</v>
      </c>
      <c r="AF270" t="s">
        <v>5330</v>
      </c>
      <c r="AG270" t="s">
        <v>5330</v>
      </c>
      <c r="AH270" t="s">
        <v>5330</v>
      </c>
      <c r="AI270" t="s">
        <v>5330</v>
      </c>
      <c r="AJ270" t="s">
        <v>5330</v>
      </c>
      <c r="AK270" s="10">
        <v>14</v>
      </c>
      <c r="AL270" s="10">
        <v>16</v>
      </c>
      <c r="AM270" s="6" t="s">
        <v>448</v>
      </c>
      <c r="AN270" s="6" t="s">
        <v>1767</v>
      </c>
      <c r="AO270" s="6" t="s">
        <v>1768</v>
      </c>
      <c r="AP270" s="6" t="s">
        <v>9367</v>
      </c>
      <c r="AQ270" s="6" t="str">
        <f t="shared" si="72"/>
        <v>2W Distributor Bike, 2W Distributor - Moto, 2W Distributor, H2, International - Bike, International - Moto, International - AS, International, International - New, Mecanic Sport, Moto Dealers, Motonet, Pierce AB, Retail, TREK</v>
      </c>
      <c r="AR270" s="1" t="str">
        <f t="shared" si="73"/>
        <v>2W Distributor Bike</v>
      </c>
      <c r="AS270" s="1" t="str">
        <f t="shared" si="74"/>
        <v>2W Distributor - Moto</v>
      </c>
      <c r="AT270" s="1" t="str">
        <f t="shared" si="75"/>
        <v>2W Distributor</v>
      </c>
      <c r="AU270" s="1" t="str">
        <f t="shared" si="76"/>
        <v>H2</v>
      </c>
      <c r="AV270" s="1" t="str">
        <f t="shared" si="76"/>
        <v>International - Bike</v>
      </c>
      <c r="AW270" s="1" t="str">
        <f t="shared" si="77"/>
        <v>International - Moto</v>
      </c>
      <c r="AX270" s="1" t="str">
        <f t="shared" si="78"/>
        <v>International - AS</v>
      </c>
      <c r="AY270" s="1" t="str">
        <f t="shared" si="78"/>
        <v>International</v>
      </c>
      <c r="AZ270" s="1" t="str">
        <f t="shared" si="78"/>
        <v>International - New</v>
      </c>
      <c r="BA270" s="1" t="str">
        <f t="shared" si="79"/>
        <v>Mecanic Sport</v>
      </c>
      <c r="BB270" s="1" t="str">
        <f t="shared" si="80"/>
        <v>Moto Dealers</v>
      </c>
      <c r="BC270" s="1" t="str">
        <f t="shared" si="80"/>
        <v>Motonet</v>
      </c>
      <c r="BD270" s="1" t="str">
        <f t="shared" si="81"/>
        <v>Pierce AB</v>
      </c>
      <c r="BE270" s="1" t="str">
        <f t="shared" si="82"/>
        <v>Retail</v>
      </c>
      <c r="BF270" s="1" t="str">
        <f t="shared" si="83"/>
        <v>TREK</v>
      </c>
      <c r="BG270" t="s">
        <v>5260</v>
      </c>
      <c r="BH270" t="str">
        <f t="shared" si="84"/>
        <v>https://fs.amplifi.io//file?id=d3440720-c54b-420a-99a7-453c2bd4abd1&amp;variant=thumb&amp;extension=png</v>
      </c>
      <c r="BI270" t="e">
        <v>#N/A</v>
      </c>
      <c r="BJ270" t="e">
        <v>#N/A</v>
      </c>
      <c r="BK270" t="e">
        <v>#N/A</v>
      </c>
      <c r="BL270" t="e">
        <v>#N/A</v>
      </c>
      <c r="BM270" t="e">
        <v>#N/A</v>
      </c>
      <c r="BN270" t="e">
        <v>#N/A</v>
      </c>
      <c r="BO270" t="e">
        <v>#N/A</v>
      </c>
      <c r="BP270" t="e">
        <v>#N/A</v>
      </c>
      <c r="BQ270" t="e">
        <v>#N/A</v>
      </c>
      <c r="BR270" t="e">
        <v>#N/A</v>
      </c>
      <c r="BS270" t="e">
        <v>#N/A</v>
      </c>
    </row>
    <row r="271" spans="1:71" ht="17" x14ac:dyDescent="0.2">
      <c r="A271">
        <v>949</v>
      </c>
      <c r="B271" t="str">
        <f t="shared" si="85"/>
        <v>29000-00000</v>
      </c>
      <c r="C271" t="str">
        <f t="shared" si="85"/>
        <v>29000-00000</v>
      </c>
      <c r="D271" s="7" t="s">
        <v>757</v>
      </c>
      <c r="E271" s="6" t="s">
        <v>139</v>
      </c>
      <c r="F271" t="s">
        <v>8991</v>
      </c>
      <c r="G271" s="6" t="s">
        <v>705</v>
      </c>
      <c r="H271" t="s">
        <v>758</v>
      </c>
      <c r="I271" s="6" t="s">
        <v>759</v>
      </c>
      <c r="J271" s="6" t="s">
        <v>5329</v>
      </c>
      <c r="K271" s="6" t="s">
        <v>5333</v>
      </c>
      <c r="L271" s="6" t="s">
        <v>8992</v>
      </c>
      <c r="M271" s="6" t="s">
        <v>758</v>
      </c>
      <c r="N271" s="6" t="s">
        <v>5359</v>
      </c>
      <c r="Q271" s="6" t="s">
        <v>88</v>
      </c>
      <c r="R271" s="9" t="b">
        <v>1</v>
      </c>
      <c r="S271" s="9" t="b">
        <v>1</v>
      </c>
      <c r="T271" s="6" t="s">
        <v>757</v>
      </c>
      <c r="U271" s="6" t="s">
        <v>757</v>
      </c>
      <c r="V271" t="s">
        <v>5330</v>
      </c>
      <c r="W271" t="s">
        <v>5330</v>
      </c>
      <c r="X271" t="s">
        <v>5330</v>
      </c>
      <c r="Y271" t="s">
        <v>5330</v>
      </c>
      <c r="Z271" t="s">
        <v>5330</v>
      </c>
      <c r="AA271" t="s">
        <v>5330</v>
      </c>
      <c r="AB271" t="s">
        <v>5330</v>
      </c>
      <c r="AC271" t="s">
        <v>667</v>
      </c>
      <c r="AD271" t="s">
        <v>5330</v>
      </c>
      <c r="AE271" t="s">
        <v>5330</v>
      </c>
      <c r="AF271" t="s">
        <v>5330</v>
      </c>
      <c r="AG271" t="s">
        <v>5330</v>
      </c>
      <c r="AH271" t="s">
        <v>5330</v>
      </c>
      <c r="AI271" t="s">
        <v>5330</v>
      </c>
      <c r="AJ271" t="s">
        <v>5330</v>
      </c>
      <c r="AK271" s="10">
        <v>50</v>
      </c>
      <c r="AL271" s="10">
        <v>55</v>
      </c>
      <c r="AM271" s="6" t="s">
        <v>475</v>
      </c>
      <c r="AN271" s="6" t="s">
        <v>760</v>
      </c>
      <c r="AO271" s="6" t="s">
        <v>761</v>
      </c>
      <c r="AP271" s="6" t="s">
        <v>9368</v>
      </c>
      <c r="AQ271" s="6" t="str">
        <f t="shared" si="72"/>
        <v>2W Distributor Bike, 2W Distributor - Moto, 2W Distributor, H2, International - Bike, International - Moto, International - AS, International, International - New, Mecanic Sport, Moto Dealers, Motonet, Pierce AB, Retail, TREK</v>
      </c>
      <c r="AR271" s="1" t="str">
        <f t="shared" si="73"/>
        <v>2W Distributor Bike</v>
      </c>
      <c r="AS271" s="1" t="str">
        <f t="shared" si="74"/>
        <v>2W Distributor - Moto</v>
      </c>
      <c r="AT271" s="1" t="str">
        <f t="shared" si="75"/>
        <v>2W Distributor</v>
      </c>
      <c r="AU271" s="1" t="str">
        <f t="shared" si="76"/>
        <v>H2</v>
      </c>
      <c r="AV271" s="1" t="str">
        <f t="shared" si="76"/>
        <v>International - Bike</v>
      </c>
      <c r="AW271" s="1" t="str">
        <f t="shared" si="77"/>
        <v>International - Moto</v>
      </c>
      <c r="AX271" s="1" t="str">
        <f t="shared" si="78"/>
        <v>International - AS</v>
      </c>
      <c r="AY271" s="1" t="str">
        <f t="shared" si="78"/>
        <v>International</v>
      </c>
      <c r="AZ271" s="1" t="str">
        <f t="shared" si="78"/>
        <v>International - New</v>
      </c>
      <c r="BA271" s="1" t="str">
        <f t="shared" si="79"/>
        <v>Mecanic Sport</v>
      </c>
      <c r="BB271" s="1" t="str">
        <f t="shared" si="80"/>
        <v>Moto Dealers</v>
      </c>
      <c r="BC271" s="1" t="str">
        <f t="shared" si="80"/>
        <v>Motonet</v>
      </c>
      <c r="BD271" s="1" t="str">
        <f t="shared" si="81"/>
        <v>Pierce AB</v>
      </c>
      <c r="BE271" s="1" t="str">
        <f t="shared" si="82"/>
        <v>Retail</v>
      </c>
      <c r="BF271" s="1" t="str">
        <f t="shared" si="83"/>
        <v>TREK</v>
      </c>
      <c r="BG271" t="s">
        <v>763</v>
      </c>
      <c r="BH271" t="str">
        <f t="shared" si="84"/>
        <v>https://fs.amplifi.io//file?id=e8b96340-68ca-4701-8403-0bfa12e99551&amp;variant=thumb&amp;extension=png</v>
      </c>
      <c r="BI271" t="s">
        <v>763</v>
      </c>
    </row>
    <row r="272" spans="1:71" ht="17" x14ac:dyDescent="0.2">
      <c r="A272">
        <v>950</v>
      </c>
      <c r="B272" t="str">
        <f t="shared" si="85"/>
        <v>29000-00001</v>
      </c>
      <c r="C272" t="str">
        <f t="shared" si="85"/>
        <v>29000-00001</v>
      </c>
      <c r="D272" s="7" t="s">
        <v>8409</v>
      </c>
      <c r="E272" s="6" t="s">
        <v>139</v>
      </c>
      <c r="F272" t="s">
        <v>8991</v>
      </c>
      <c r="G272" s="6" t="s">
        <v>9012</v>
      </c>
      <c r="H272" t="s">
        <v>758</v>
      </c>
      <c r="I272" s="6" t="s">
        <v>759</v>
      </c>
      <c r="J272" s="6" t="s">
        <v>5329</v>
      </c>
      <c r="K272" s="6" t="s">
        <v>5340</v>
      </c>
      <c r="L272" s="6" t="s">
        <v>8994</v>
      </c>
      <c r="M272" s="6" t="s">
        <v>758</v>
      </c>
      <c r="N272" s="6" t="s">
        <v>5359</v>
      </c>
      <c r="Q272" s="6" t="s">
        <v>88</v>
      </c>
      <c r="R272" s="9" t="b">
        <v>1</v>
      </c>
      <c r="S272" s="9" t="b">
        <v>0</v>
      </c>
      <c r="T272" s="6" t="s">
        <v>8409</v>
      </c>
      <c r="U272" s="6" t="s">
        <v>8409</v>
      </c>
      <c r="V272" t="s">
        <v>5330</v>
      </c>
      <c r="W272" t="s">
        <v>5330</v>
      </c>
      <c r="X272" t="s">
        <v>5330</v>
      </c>
      <c r="Y272" t="s">
        <v>5330</v>
      </c>
      <c r="Z272" t="s">
        <v>5330</v>
      </c>
      <c r="AA272" t="s">
        <v>5330</v>
      </c>
      <c r="AB272" t="s">
        <v>5330</v>
      </c>
      <c r="AC272" t="s">
        <v>667</v>
      </c>
      <c r="AD272" t="s">
        <v>5330</v>
      </c>
      <c r="AE272" t="s">
        <v>5330</v>
      </c>
      <c r="AF272" t="s">
        <v>5330</v>
      </c>
      <c r="AG272" t="s">
        <v>5330</v>
      </c>
      <c r="AH272" t="s">
        <v>5330</v>
      </c>
      <c r="AI272" t="s">
        <v>5330</v>
      </c>
      <c r="AJ272" t="s">
        <v>5330</v>
      </c>
      <c r="AK272" s="10">
        <v>50</v>
      </c>
      <c r="AL272" s="10">
        <v>55</v>
      </c>
      <c r="AM272" s="6" t="s">
        <v>475</v>
      </c>
      <c r="AN272" s="6" t="s">
        <v>760</v>
      </c>
      <c r="AO272" s="6" t="s">
        <v>761</v>
      </c>
      <c r="AP272" s="6" t="s">
        <v>9368</v>
      </c>
      <c r="AQ272" s="6" t="str">
        <f t="shared" si="72"/>
        <v>2W Distributor Bike, 2W Distributor - Moto, 2W Distributor, H2, International - Bike, International - Moto, International - AS, International, International - New, Mecanic Sport, Moto Dealers, Motonet, Pierce AB, Retail, TREK</v>
      </c>
      <c r="AR272" s="1" t="str">
        <f t="shared" si="73"/>
        <v>2W Distributor Bike</v>
      </c>
      <c r="AS272" s="1" t="str">
        <f t="shared" si="74"/>
        <v>2W Distributor - Moto</v>
      </c>
      <c r="AT272" s="1" t="str">
        <f t="shared" si="75"/>
        <v>2W Distributor</v>
      </c>
      <c r="AU272" s="1" t="str">
        <f t="shared" si="76"/>
        <v>H2</v>
      </c>
      <c r="AV272" s="1" t="str">
        <f t="shared" si="76"/>
        <v>International - Bike</v>
      </c>
      <c r="AW272" s="1" t="str">
        <f t="shared" si="77"/>
        <v>International - Moto</v>
      </c>
      <c r="AX272" s="1" t="str">
        <f t="shared" si="78"/>
        <v>International - AS</v>
      </c>
      <c r="AY272" s="1" t="str">
        <f t="shared" si="78"/>
        <v>International</v>
      </c>
      <c r="AZ272" s="1" t="str">
        <f t="shared" si="78"/>
        <v>International - New</v>
      </c>
      <c r="BA272" s="1" t="str">
        <f t="shared" si="79"/>
        <v>Mecanic Sport</v>
      </c>
      <c r="BB272" s="1" t="str">
        <f t="shared" si="80"/>
        <v>Moto Dealers</v>
      </c>
      <c r="BC272" s="1" t="str">
        <f t="shared" si="80"/>
        <v>Motonet</v>
      </c>
      <c r="BD272" s="1" t="str">
        <f t="shared" si="81"/>
        <v>Pierce AB</v>
      </c>
      <c r="BE272" s="1" t="str">
        <f t="shared" si="82"/>
        <v>Retail</v>
      </c>
      <c r="BF272" s="1" t="str">
        <f t="shared" si="83"/>
        <v>TREK</v>
      </c>
      <c r="BG272" t="e">
        <v>#N/A</v>
      </c>
      <c r="BH272" t="e">
        <f t="shared" si="84"/>
        <v>#N/A</v>
      </c>
    </row>
    <row r="273" spans="1:71" ht="17" x14ac:dyDescent="0.2">
      <c r="A273">
        <v>951</v>
      </c>
      <c r="B273" t="str">
        <f t="shared" si="85"/>
        <v>29000-00002</v>
      </c>
      <c r="C273" t="str">
        <f t="shared" si="85"/>
        <v>29000-00002</v>
      </c>
      <c r="D273" s="7" t="s">
        <v>8410</v>
      </c>
      <c r="E273" s="6" t="s">
        <v>139</v>
      </c>
      <c r="F273" t="s">
        <v>8991</v>
      </c>
      <c r="G273" s="6" t="s">
        <v>9013</v>
      </c>
      <c r="H273" t="s">
        <v>758</v>
      </c>
      <c r="I273" s="6" t="s">
        <v>759</v>
      </c>
      <c r="J273" s="6" t="s">
        <v>5329</v>
      </c>
      <c r="K273" s="6" t="s">
        <v>5340</v>
      </c>
      <c r="L273" s="6" t="s">
        <v>8994</v>
      </c>
      <c r="M273" s="6" t="s">
        <v>758</v>
      </c>
      <c r="N273" s="6" t="s">
        <v>5359</v>
      </c>
      <c r="Q273" s="6" t="s">
        <v>1238</v>
      </c>
      <c r="R273" s="9" t="b">
        <v>1</v>
      </c>
      <c r="S273" s="9" t="b">
        <v>0</v>
      </c>
      <c r="T273" s="6" t="s">
        <v>8410</v>
      </c>
      <c r="U273" s="6" t="s">
        <v>8410</v>
      </c>
      <c r="V273" t="s">
        <v>5330</v>
      </c>
      <c r="W273" t="s">
        <v>5330</v>
      </c>
      <c r="X273" t="s">
        <v>5330</v>
      </c>
      <c r="Y273" t="s">
        <v>5330</v>
      </c>
      <c r="Z273" t="s">
        <v>5330</v>
      </c>
      <c r="AA273" t="s">
        <v>5330</v>
      </c>
      <c r="AB273" t="s">
        <v>5330</v>
      </c>
      <c r="AC273" t="s">
        <v>667</v>
      </c>
      <c r="AD273" t="s">
        <v>5330</v>
      </c>
      <c r="AE273" t="s">
        <v>5330</v>
      </c>
      <c r="AF273" t="s">
        <v>5330</v>
      </c>
      <c r="AG273" t="s">
        <v>5330</v>
      </c>
      <c r="AH273" t="s">
        <v>5330</v>
      </c>
      <c r="AI273" t="s">
        <v>5330</v>
      </c>
      <c r="AJ273" t="s">
        <v>5330</v>
      </c>
      <c r="AK273" s="10">
        <v>50</v>
      </c>
      <c r="AL273" s="10">
        <v>55</v>
      </c>
      <c r="AM273" s="6" t="s">
        <v>475</v>
      </c>
      <c r="AN273" s="6" t="s">
        <v>760</v>
      </c>
      <c r="AO273" s="6" t="s">
        <v>761</v>
      </c>
      <c r="AP273" s="6" t="s">
        <v>9368</v>
      </c>
      <c r="AQ273" s="6" t="str">
        <f t="shared" si="72"/>
        <v>2W Distributor Bike, 2W Distributor - Moto, 2W Distributor, H2, International - Bike, International - Moto, International - AS, International, International - New, Mecanic Sport, Moto Dealers, Motonet, Pierce AB, Retail, TREK</v>
      </c>
      <c r="AR273" s="1" t="str">
        <f t="shared" si="73"/>
        <v>2W Distributor Bike</v>
      </c>
      <c r="AS273" s="1" t="str">
        <f t="shared" si="74"/>
        <v>2W Distributor - Moto</v>
      </c>
      <c r="AT273" s="1" t="str">
        <f t="shared" si="75"/>
        <v>2W Distributor</v>
      </c>
      <c r="AU273" s="1" t="str">
        <f t="shared" si="76"/>
        <v>H2</v>
      </c>
      <c r="AV273" s="1" t="str">
        <f t="shared" si="76"/>
        <v>International - Bike</v>
      </c>
      <c r="AW273" s="1" t="str">
        <f t="shared" si="77"/>
        <v>International - Moto</v>
      </c>
      <c r="AX273" s="1" t="str">
        <f t="shared" si="78"/>
        <v>International - AS</v>
      </c>
      <c r="AY273" s="1" t="str">
        <f t="shared" si="78"/>
        <v>International</v>
      </c>
      <c r="AZ273" s="1" t="str">
        <f t="shared" si="78"/>
        <v>International - New</v>
      </c>
      <c r="BA273" s="1" t="str">
        <f t="shared" si="79"/>
        <v>Mecanic Sport</v>
      </c>
      <c r="BB273" s="1" t="str">
        <f t="shared" si="80"/>
        <v>Moto Dealers</v>
      </c>
      <c r="BC273" s="1" t="str">
        <f t="shared" si="80"/>
        <v>Motonet</v>
      </c>
      <c r="BD273" s="1" t="str">
        <f t="shared" si="81"/>
        <v>Pierce AB</v>
      </c>
      <c r="BE273" s="1" t="str">
        <f t="shared" si="82"/>
        <v>Retail</v>
      </c>
      <c r="BF273" s="1" t="str">
        <f t="shared" si="83"/>
        <v>TREK</v>
      </c>
      <c r="BG273" t="e">
        <v>#N/A</v>
      </c>
      <c r="BH273" t="e">
        <f t="shared" si="84"/>
        <v>#N/A</v>
      </c>
    </row>
    <row r="274" spans="1:71" ht="17" x14ac:dyDescent="0.2">
      <c r="A274">
        <v>952</v>
      </c>
      <c r="B274" t="str">
        <f t="shared" si="85"/>
        <v>29000-00003</v>
      </c>
      <c r="C274" t="str">
        <f t="shared" si="85"/>
        <v>29000-00003</v>
      </c>
      <c r="D274" s="7" t="s">
        <v>8411</v>
      </c>
      <c r="E274" s="6" t="s">
        <v>139</v>
      </c>
      <c r="F274" t="s">
        <v>8991</v>
      </c>
      <c r="G274" s="6" t="s">
        <v>9014</v>
      </c>
      <c r="H274" t="s">
        <v>758</v>
      </c>
      <c r="I274" s="6" t="s">
        <v>759</v>
      </c>
      <c r="J274" s="6" t="s">
        <v>5329</v>
      </c>
      <c r="K274" s="6" t="s">
        <v>5340</v>
      </c>
      <c r="L274" s="6" t="s">
        <v>8994</v>
      </c>
      <c r="M274" s="6" t="s">
        <v>758</v>
      </c>
      <c r="N274" s="6" t="s">
        <v>5359</v>
      </c>
      <c r="Q274" s="6" t="s">
        <v>1718</v>
      </c>
      <c r="R274" s="9" t="b">
        <v>1</v>
      </c>
      <c r="S274" s="9" t="b">
        <v>0</v>
      </c>
      <c r="T274" s="6" t="s">
        <v>8411</v>
      </c>
      <c r="U274" s="6" t="s">
        <v>8411</v>
      </c>
      <c r="V274" t="s">
        <v>5330</v>
      </c>
      <c r="W274" t="s">
        <v>5330</v>
      </c>
      <c r="X274" t="s">
        <v>5330</v>
      </c>
      <c r="Y274" t="s">
        <v>5330</v>
      </c>
      <c r="Z274" t="s">
        <v>5330</v>
      </c>
      <c r="AA274" t="s">
        <v>5330</v>
      </c>
      <c r="AB274" t="s">
        <v>5330</v>
      </c>
      <c r="AC274" t="s">
        <v>667</v>
      </c>
      <c r="AD274" t="s">
        <v>5330</v>
      </c>
      <c r="AE274" t="s">
        <v>5330</v>
      </c>
      <c r="AF274" t="s">
        <v>5330</v>
      </c>
      <c r="AG274" t="s">
        <v>5330</v>
      </c>
      <c r="AH274" t="s">
        <v>5330</v>
      </c>
      <c r="AI274" t="s">
        <v>5330</v>
      </c>
      <c r="AJ274" t="s">
        <v>5330</v>
      </c>
      <c r="AK274" s="10">
        <v>50</v>
      </c>
      <c r="AL274" s="10">
        <v>55</v>
      </c>
      <c r="AM274" s="6" t="s">
        <v>475</v>
      </c>
      <c r="AN274" s="6" t="s">
        <v>760</v>
      </c>
      <c r="AO274" s="6" t="s">
        <v>761</v>
      </c>
      <c r="AP274" s="6" t="s">
        <v>9368</v>
      </c>
      <c r="AQ274" s="6" t="str">
        <f t="shared" si="72"/>
        <v>2W Distributor Bike, 2W Distributor - Moto, 2W Distributor, H2, International - Bike, International - Moto, International - AS, International, International - New, Mecanic Sport, Moto Dealers, Motonet, Pierce AB, Retail, TREK</v>
      </c>
      <c r="AR274" s="1" t="str">
        <f t="shared" si="73"/>
        <v>2W Distributor Bike</v>
      </c>
      <c r="AS274" s="1" t="str">
        <f t="shared" si="74"/>
        <v>2W Distributor - Moto</v>
      </c>
      <c r="AT274" s="1" t="str">
        <f t="shared" si="75"/>
        <v>2W Distributor</v>
      </c>
      <c r="AU274" s="1" t="str">
        <f t="shared" si="76"/>
        <v>H2</v>
      </c>
      <c r="AV274" s="1" t="str">
        <f t="shared" si="76"/>
        <v>International - Bike</v>
      </c>
      <c r="AW274" s="1" t="str">
        <f t="shared" si="77"/>
        <v>International - Moto</v>
      </c>
      <c r="AX274" s="1" t="str">
        <f t="shared" si="78"/>
        <v>International - AS</v>
      </c>
      <c r="AY274" s="1" t="str">
        <f t="shared" si="78"/>
        <v>International</v>
      </c>
      <c r="AZ274" s="1" t="str">
        <f t="shared" si="78"/>
        <v>International - New</v>
      </c>
      <c r="BA274" s="1" t="str">
        <f t="shared" si="79"/>
        <v>Mecanic Sport</v>
      </c>
      <c r="BB274" s="1" t="str">
        <f t="shared" si="80"/>
        <v>Moto Dealers</v>
      </c>
      <c r="BC274" s="1" t="str">
        <f t="shared" si="80"/>
        <v>Motonet</v>
      </c>
      <c r="BD274" s="1" t="str">
        <f t="shared" si="81"/>
        <v>Pierce AB</v>
      </c>
      <c r="BE274" s="1" t="str">
        <f t="shared" si="82"/>
        <v>Retail</v>
      </c>
      <c r="BF274" s="1" t="str">
        <f t="shared" si="83"/>
        <v>TREK</v>
      </c>
      <c r="BG274" t="e">
        <v>#N/A</v>
      </c>
      <c r="BH274" t="e">
        <f t="shared" si="84"/>
        <v>#N/A</v>
      </c>
    </row>
    <row r="275" spans="1:71" ht="17" x14ac:dyDescent="0.2">
      <c r="A275">
        <v>953</v>
      </c>
      <c r="B275" t="str">
        <f t="shared" si="85"/>
        <v>29001-00000</v>
      </c>
      <c r="C275" t="str">
        <f t="shared" si="85"/>
        <v>29001-00000</v>
      </c>
      <c r="D275" s="7" t="s">
        <v>764</v>
      </c>
      <c r="E275" s="6" t="s">
        <v>139</v>
      </c>
      <c r="F275" t="s">
        <v>8991</v>
      </c>
      <c r="G275" s="6" t="s">
        <v>765</v>
      </c>
      <c r="H275" t="s">
        <v>766</v>
      </c>
      <c r="I275" s="6" t="s">
        <v>759</v>
      </c>
      <c r="J275" s="6" t="s">
        <v>5329</v>
      </c>
      <c r="K275" s="6" t="s">
        <v>5333</v>
      </c>
      <c r="L275" s="6" t="s">
        <v>8992</v>
      </c>
      <c r="M275" s="6" t="s">
        <v>766</v>
      </c>
      <c r="N275" s="6" t="s">
        <v>5359</v>
      </c>
      <c r="Q275" s="6" t="s">
        <v>88</v>
      </c>
      <c r="R275" s="9" t="b">
        <v>1</v>
      </c>
      <c r="S275" s="9" t="b">
        <v>1</v>
      </c>
      <c r="T275" s="6" t="s">
        <v>764</v>
      </c>
      <c r="U275" s="6" t="s">
        <v>764</v>
      </c>
      <c r="V275" t="s">
        <v>5330</v>
      </c>
      <c r="W275" t="s">
        <v>5330</v>
      </c>
      <c r="X275" t="s">
        <v>5330</v>
      </c>
      <c r="Y275" t="s">
        <v>5330</v>
      </c>
      <c r="Z275" t="s">
        <v>5330</v>
      </c>
      <c r="AA275" t="s">
        <v>5330</v>
      </c>
      <c r="AB275" t="s">
        <v>5330</v>
      </c>
      <c r="AC275" t="s">
        <v>667</v>
      </c>
      <c r="AD275" t="s">
        <v>5330</v>
      </c>
      <c r="AE275" t="s">
        <v>5330</v>
      </c>
      <c r="AF275" t="s">
        <v>5330</v>
      </c>
      <c r="AG275" t="s">
        <v>5330</v>
      </c>
      <c r="AH275" t="s">
        <v>5330</v>
      </c>
      <c r="AI275" t="s">
        <v>5330</v>
      </c>
      <c r="AJ275" t="s">
        <v>5330</v>
      </c>
      <c r="AK275" s="10">
        <v>55</v>
      </c>
      <c r="AL275" s="10">
        <v>60</v>
      </c>
      <c r="AM275" s="6" t="s">
        <v>475</v>
      </c>
      <c r="AN275" s="6" t="s">
        <v>760</v>
      </c>
      <c r="AO275" s="6" t="s">
        <v>767</v>
      </c>
      <c r="AP275" s="6" t="s">
        <v>9307</v>
      </c>
      <c r="AQ275" s="6" t="str">
        <f t="shared" si="72"/>
        <v>2W Distributor Bike, 2W Distributor - Moto, 2W Distributor, H2, International - Bike, International - Moto, International - AS, International, International - New, Mecanic Sport, Moto Dealers, Motonet, Pierce AB, Retail, TREK</v>
      </c>
      <c r="AR275" s="1" t="str">
        <f t="shared" si="73"/>
        <v>2W Distributor Bike</v>
      </c>
      <c r="AS275" s="1" t="str">
        <f t="shared" si="74"/>
        <v>2W Distributor - Moto</v>
      </c>
      <c r="AT275" s="1" t="str">
        <f t="shared" si="75"/>
        <v>2W Distributor</v>
      </c>
      <c r="AU275" s="1" t="str">
        <f t="shared" si="76"/>
        <v>H2</v>
      </c>
      <c r="AV275" s="1" t="str">
        <f t="shared" si="76"/>
        <v>International - Bike</v>
      </c>
      <c r="AW275" s="1" t="str">
        <f t="shared" si="77"/>
        <v>International - Moto</v>
      </c>
      <c r="AX275" s="1" t="str">
        <f t="shared" si="78"/>
        <v>International - AS</v>
      </c>
      <c r="AY275" s="1" t="str">
        <f t="shared" si="78"/>
        <v>International</v>
      </c>
      <c r="AZ275" s="1" t="str">
        <f t="shared" si="78"/>
        <v>International - New</v>
      </c>
      <c r="BA275" s="1" t="str">
        <f t="shared" si="79"/>
        <v>Mecanic Sport</v>
      </c>
      <c r="BB275" s="1" t="str">
        <f t="shared" si="80"/>
        <v>Moto Dealers</v>
      </c>
      <c r="BC275" s="1" t="str">
        <f t="shared" si="80"/>
        <v>Motonet</v>
      </c>
      <c r="BD275" s="1" t="str">
        <f t="shared" si="81"/>
        <v>Pierce AB</v>
      </c>
      <c r="BE275" s="1" t="str">
        <f t="shared" si="82"/>
        <v>Retail</v>
      </c>
      <c r="BF275" s="1" t="str">
        <f t="shared" si="83"/>
        <v>TREK</v>
      </c>
      <c r="BG275" t="s">
        <v>769</v>
      </c>
      <c r="BH275" t="str">
        <f t="shared" si="84"/>
        <v>https://fs.amplifi.io//file?id=65d55692-506b-4991-8751-2b706592f7e2&amp;variant=thumb&amp;extension=png</v>
      </c>
      <c r="BI275" t="s">
        <v>769</v>
      </c>
    </row>
    <row r="276" spans="1:71" ht="17" x14ac:dyDescent="0.2">
      <c r="A276">
        <v>954</v>
      </c>
      <c r="B276" t="str">
        <f t="shared" si="85"/>
        <v>29001-00001</v>
      </c>
      <c r="C276" t="str">
        <f t="shared" si="85"/>
        <v>29001-00001</v>
      </c>
      <c r="D276" s="7" t="s">
        <v>8412</v>
      </c>
      <c r="E276" s="6" t="s">
        <v>139</v>
      </c>
      <c r="F276" t="s">
        <v>8991</v>
      </c>
      <c r="G276" s="6" t="s">
        <v>765</v>
      </c>
      <c r="H276" t="s">
        <v>766</v>
      </c>
      <c r="I276" s="6" t="s">
        <v>759</v>
      </c>
      <c r="J276" s="6" t="s">
        <v>5329</v>
      </c>
      <c r="K276" s="6" t="s">
        <v>5340</v>
      </c>
      <c r="L276" s="6" t="s">
        <v>8994</v>
      </c>
      <c r="M276" s="6" t="s">
        <v>766</v>
      </c>
      <c r="N276" s="6" t="s">
        <v>5359</v>
      </c>
      <c r="Q276" s="6" t="s">
        <v>9088</v>
      </c>
      <c r="R276" s="9" t="b">
        <v>1</v>
      </c>
      <c r="S276" s="9" t="b">
        <v>0</v>
      </c>
      <c r="T276" s="6" t="s">
        <v>8412</v>
      </c>
      <c r="U276" s="6" t="s">
        <v>8412</v>
      </c>
      <c r="V276" t="s">
        <v>5330</v>
      </c>
      <c r="W276" t="s">
        <v>5330</v>
      </c>
      <c r="X276" t="s">
        <v>5330</v>
      </c>
      <c r="Y276" t="s">
        <v>5330</v>
      </c>
      <c r="Z276" t="s">
        <v>5330</v>
      </c>
      <c r="AA276" t="s">
        <v>5330</v>
      </c>
      <c r="AB276" t="s">
        <v>5330</v>
      </c>
      <c r="AC276" t="s">
        <v>667</v>
      </c>
      <c r="AD276" t="s">
        <v>5330</v>
      </c>
      <c r="AE276" t="s">
        <v>5330</v>
      </c>
      <c r="AF276" t="s">
        <v>5330</v>
      </c>
      <c r="AG276" t="s">
        <v>5330</v>
      </c>
      <c r="AH276" t="s">
        <v>5330</v>
      </c>
      <c r="AI276" t="s">
        <v>5330</v>
      </c>
      <c r="AJ276" t="s">
        <v>5330</v>
      </c>
      <c r="AK276" s="10">
        <v>55</v>
      </c>
      <c r="AL276" s="10">
        <v>60</v>
      </c>
      <c r="AM276" s="6" t="s">
        <v>475</v>
      </c>
      <c r="AN276" s="6" t="s">
        <v>760</v>
      </c>
      <c r="AO276" s="6" t="s">
        <v>767</v>
      </c>
      <c r="AP276" s="6" t="s">
        <v>9307</v>
      </c>
      <c r="AQ276" s="6" t="str">
        <f t="shared" si="72"/>
        <v>2W Distributor Bike, 2W Distributor - Moto, 2W Distributor, H2, International - Bike, International - Moto, International - AS, International, International - New, Mecanic Sport, Moto Dealers, Motonet, Pierce AB, Retail, TREK</v>
      </c>
      <c r="AR276" s="1" t="str">
        <f t="shared" si="73"/>
        <v>2W Distributor Bike</v>
      </c>
      <c r="AS276" s="1" t="str">
        <f t="shared" si="74"/>
        <v>2W Distributor - Moto</v>
      </c>
      <c r="AT276" s="1" t="str">
        <f t="shared" si="75"/>
        <v>2W Distributor</v>
      </c>
      <c r="AU276" s="1" t="str">
        <f t="shared" si="76"/>
        <v>H2</v>
      </c>
      <c r="AV276" s="1" t="str">
        <f t="shared" si="76"/>
        <v>International - Bike</v>
      </c>
      <c r="AW276" s="1" t="str">
        <f t="shared" si="77"/>
        <v>International - Moto</v>
      </c>
      <c r="AX276" s="1" t="str">
        <f t="shared" si="78"/>
        <v>International - AS</v>
      </c>
      <c r="AY276" s="1" t="str">
        <f t="shared" si="78"/>
        <v>International</v>
      </c>
      <c r="AZ276" s="1" t="str">
        <f t="shared" si="78"/>
        <v>International - New</v>
      </c>
      <c r="BA276" s="1" t="str">
        <f t="shared" si="79"/>
        <v>Mecanic Sport</v>
      </c>
      <c r="BB276" s="1" t="str">
        <f t="shared" si="80"/>
        <v>Moto Dealers</v>
      </c>
      <c r="BC276" s="1" t="str">
        <f t="shared" si="80"/>
        <v>Motonet</v>
      </c>
      <c r="BD276" s="1" t="str">
        <f t="shared" si="81"/>
        <v>Pierce AB</v>
      </c>
      <c r="BE276" s="1" t="str">
        <f t="shared" si="82"/>
        <v>Retail</v>
      </c>
      <c r="BF276" s="1" t="str">
        <f t="shared" si="83"/>
        <v>TREK</v>
      </c>
      <c r="BG276" t="e">
        <v>#N/A</v>
      </c>
      <c r="BH276" t="e">
        <f t="shared" si="84"/>
        <v>#N/A</v>
      </c>
    </row>
    <row r="277" spans="1:71" ht="17" x14ac:dyDescent="0.2">
      <c r="A277">
        <v>955</v>
      </c>
      <c r="B277" t="str">
        <f t="shared" si="85"/>
        <v>29001-00002</v>
      </c>
      <c r="C277" t="str">
        <f t="shared" si="85"/>
        <v>29001-00002</v>
      </c>
      <c r="D277" s="7" t="s">
        <v>8413</v>
      </c>
      <c r="E277" s="6" t="s">
        <v>139</v>
      </c>
      <c r="F277" t="s">
        <v>8991</v>
      </c>
      <c r="G277" s="6" t="s">
        <v>765</v>
      </c>
      <c r="H277" t="s">
        <v>766</v>
      </c>
      <c r="I277" s="6" t="s">
        <v>759</v>
      </c>
      <c r="J277" s="6" t="s">
        <v>5329</v>
      </c>
      <c r="K277" s="6" t="s">
        <v>5340</v>
      </c>
      <c r="L277" s="6" t="s">
        <v>8994</v>
      </c>
      <c r="M277" s="6" t="s">
        <v>766</v>
      </c>
      <c r="N277" s="6" t="s">
        <v>5359</v>
      </c>
      <c r="Q277" s="6" t="s">
        <v>9089</v>
      </c>
      <c r="R277" s="9" t="b">
        <v>1</v>
      </c>
      <c r="S277" s="9" t="b">
        <v>0</v>
      </c>
      <c r="T277" s="6" t="s">
        <v>8413</v>
      </c>
      <c r="U277" s="6" t="s">
        <v>8413</v>
      </c>
      <c r="V277" t="s">
        <v>5330</v>
      </c>
      <c r="W277" t="s">
        <v>5330</v>
      </c>
      <c r="X277" t="s">
        <v>5330</v>
      </c>
      <c r="Y277" t="s">
        <v>5330</v>
      </c>
      <c r="Z277" t="s">
        <v>5330</v>
      </c>
      <c r="AA277" t="s">
        <v>5330</v>
      </c>
      <c r="AB277" t="s">
        <v>5330</v>
      </c>
      <c r="AC277" t="s">
        <v>667</v>
      </c>
      <c r="AD277" t="s">
        <v>5330</v>
      </c>
      <c r="AE277" t="s">
        <v>5330</v>
      </c>
      <c r="AF277" t="s">
        <v>5330</v>
      </c>
      <c r="AG277" t="s">
        <v>5330</v>
      </c>
      <c r="AH277" t="s">
        <v>5330</v>
      </c>
      <c r="AI277" t="s">
        <v>5330</v>
      </c>
      <c r="AJ277" t="s">
        <v>5330</v>
      </c>
      <c r="AK277" s="10">
        <v>55</v>
      </c>
      <c r="AL277" s="10">
        <v>60</v>
      </c>
      <c r="AM277" s="6" t="s">
        <v>475</v>
      </c>
      <c r="AN277" s="6" t="s">
        <v>760</v>
      </c>
      <c r="AO277" s="6" t="s">
        <v>767</v>
      </c>
      <c r="AP277" s="6" t="s">
        <v>9307</v>
      </c>
      <c r="AQ277" s="6" t="str">
        <f t="shared" si="72"/>
        <v>2W Distributor Bike, 2W Distributor - Moto, 2W Distributor, H2, International - Bike, International - Moto, International - AS, International, International - New, Mecanic Sport, Moto Dealers, Motonet, Pierce AB, Retail, TREK</v>
      </c>
      <c r="AR277" s="1" t="str">
        <f t="shared" si="73"/>
        <v>2W Distributor Bike</v>
      </c>
      <c r="AS277" s="1" t="str">
        <f t="shared" si="74"/>
        <v>2W Distributor - Moto</v>
      </c>
      <c r="AT277" s="1" t="str">
        <f t="shared" si="75"/>
        <v>2W Distributor</v>
      </c>
      <c r="AU277" s="1" t="str">
        <f t="shared" si="76"/>
        <v>H2</v>
      </c>
      <c r="AV277" s="1" t="str">
        <f t="shared" si="76"/>
        <v>International - Bike</v>
      </c>
      <c r="AW277" s="1" t="str">
        <f t="shared" si="77"/>
        <v>International - Moto</v>
      </c>
      <c r="AX277" s="1" t="str">
        <f t="shared" si="78"/>
        <v>International - AS</v>
      </c>
      <c r="AY277" s="1" t="str">
        <f t="shared" si="78"/>
        <v>International</v>
      </c>
      <c r="AZ277" s="1" t="str">
        <f t="shared" si="78"/>
        <v>International - New</v>
      </c>
      <c r="BA277" s="1" t="str">
        <f t="shared" si="79"/>
        <v>Mecanic Sport</v>
      </c>
      <c r="BB277" s="1" t="str">
        <f t="shared" si="80"/>
        <v>Moto Dealers</v>
      </c>
      <c r="BC277" s="1" t="str">
        <f t="shared" si="80"/>
        <v>Motonet</v>
      </c>
      <c r="BD277" s="1" t="str">
        <f t="shared" si="81"/>
        <v>Pierce AB</v>
      </c>
      <c r="BE277" s="1" t="str">
        <f t="shared" si="82"/>
        <v>Retail</v>
      </c>
      <c r="BF277" s="1" t="str">
        <f t="shared" si="83"/>
        <v>TREK</v>
      </c>
      <c r="BG277" t="e">
        <v>#N/A</v>
      </c>
      <c r="BH277" t="e">
        <f t="shared" si="84"/>
        <v>#N/A</v>
      </c>
    </row>
    <row r="278" spans="1:71" ht="17" x14ac:dyDescent="0.2">
      <c r="A278">
        <v>956</v>
      </c>
      <c r="B278" t="str">
        <f t="shared" si="85"/>
        <v>29002-00000</v>
      </c>
      <c r="C278" t="str">
        <f t="shared" si="85"/>
        <v>29002-00000</v>
      </c>
      <c r="D278" s="7" t="s">
        <v>770</v>
      </c>
      <c r="E278" s="6" t="s">
        <v>139</v>
      </c>
      <c r="F278" t="s">
        <v>8991</v>
      </c>
      <c r="G278" s="6" t="s">
        <v>771</v>
      </c>
      <c r="H278" t="s">
        <v>766</v>
      </c>
      <c r="I278" s="6" t="s">
        <v>759</v>
      </c>
      <c r="J278" s="6" t="s">
        <v>5329</v>
      </c>
      <c r="K278" s="6" t="s">
        <v>5338</v>
      </c>
      <c r="L278" s="6" t="s">
        <v>8993</v>
      </c>
      <c r="M278" s="6" t="s">
        <v>766</v>
      </c>
      <c r="N278" s="6" t="s">
        <v>5359</v>
      </c>
      <c r="Q278" s="6" t="s">
        <v>88</v>
      </c>
      <c r="R278" s="9" t="b">
        <v>1</v>
      </c>
      <c r="S278" s="9" t="b">
        <v>1</v>
      </c>
      <c r="T278" s="6" t="s">
        <v>770</v>
      </c>
      <c r="U278" s="6" t="s">
        <v>770</v>
      </c>
      <c r="V278" t="s">
        <v>5330</v>
      </c>
      <c r="W278" t="s">
        <v>5330</v>
      </c>
      <c r="X278" t="s">
        <v>5330</v>
      </c>
      <c r="Y278" t="s">
        <v>5330</v>
      </c>
      <c r="Z278" t="s">
        <v>5330</v>
      </c>
      <c r="AA278" t="s">
        <v>5330</v>
      </c>
      <c r="AB278" t="s">
        <v>5330</v>
      </c>
      <c r="AC278" t="s">
        <v>667</v>
      </c>
      <c r="AD278" t="s">
        <v>5330</v>
      </c>
      <c r="AE278" t="s">
        <v>5330</v>
      </c>
      <c r="AF278" t="s">
        <v>5330</v>
      </c>
      <c r="AG278" t="s">
        <v>5330</v>
      </c>
      <c r="AH278" t="s">
        <v>5330</v>
      </c>
      <c r="AI278" t="s">
        <v>5330</v>
      </c>
      <c r="AJ278" t="s">
        <v>5330</v>
      </c>
      <c r="AK278" s="10">
        <v>75</v>
      </c>
      <c r="AL278" s="10">
        <v>80</v>
      </c>
      <c r="AM278" s="6" t="s">
        <v>475</v>
      </c>
      <c r="AN278" s="6" t="s">
        <v>760</v>
      </c>
      <c r="AO278" s="6" t="s">
        <v>772</v>
      </c>
      <c r="AP278" s="6" t="s">
        <v>9308</v>
      </c>
      <c r="AQ278" s="6" t="str">
        <f t="shared" si="72"/>
        <v>2W Distributor Bike, 2W Distributor - Moto, 2W Distributor, H2, International - Bike, International - Moto, International - AS, International, International - New, Mecanic Sport, Moto Dealers, Motonet, Pierce AB, Retail, TREK</v>
      </c>
      <c r="AR278" s="1" t="str">
        <f t="shared" si="73"/>
        <v>2W Distributor Bike</v>
      </c>
      <c r="AS278" s="1" t="str">
        <f t="shared" si="74"/>
        <v>2W Distributor - Moto</v>
      </c>
      <c r="AT278" s="1" t="str">
        <f t="shared" si="75"/>
        <v>2W Distributor</v>
      </c>
      <c r="AU278" s="1" t="str">
        <f t="shared" si="76"/>
        <v>H2</v>
      </c>
      <c r="AV278" s="1" t="str">
        <f t="shared" si="76"/>
        <v>International - Bike</v>
      </c>
      <c r="AW278" s="1" t="str">
        <f t="shared" si="77"/>
        <v>International - Moto</v>
      </c>
      <c r="AX278" s="1" t="str">
        <f t="shared" si="78"/>
        <v>International - AS</v>
      </c>
      <c r="AY278" s="1" t="str">
        <f t="shared" si="78"/>
        <v>International</v>
      </c>
      <c r="AZ278" s="1" t="str">
        <f t="shared" si="78"/>
        <v>International - New</v>
      </c>
      <c r="BA278" s="1" t="str">
        <f t="shared" si="79"/>
        <v>Mecanic Sport</v>
      </c>
      <c r="BB278" s="1" t="str">
        <f t="shared" si="80"/>
        <v>Moto Dealers</v>
      </c>
      <c r="BC278" s="1" t="str">
        <f t="shared" si="80"/>
        <v>Motonet</v>
      </c>
      <c r="BD278" s="1" t="str">
        <f t="shared" si="81"/>
        <v>Pierce AB</v>
      </c>
      <c r="BE278" s="1" t="str">
        <f t="shared" si="82"/>
        <v>Retail</v>
      </c>
      <c r="BF278" s="1" t="str">
        <f t="shared" si="83"/>
        <v>TREK</v>
      </c>
      <c r="BG278" t="s">
        <v>774</v>
      </c>
      <c r="BH278" t="str">
        <f t="shared" si="84"/>
        <v>https://fs.amplifi.io//file?id=612fc424-05e5-46c7-8241-fa21a363d8f1&amp;variant=thumb&amp;extension=png</v>
      </c>
      <c r="BI278" t="s">
        <v>774</v>
      </c>
    </row>
    <row r="279" spans="1:71" ht="17" x14ac:dyDescent="0.2">
      <c r="A279">
        <v>957</v>
      </c>
      <c r="B279" t="str">
        <f t="shared" si="85"/>
        <v>29002-00001</v>
      </c>
      <c r="C279" t="str">
        <f t="shared" si="85"/>
        <v>29002-00001</v>
      </c>
      <c r="D279" s="7" t="s">
        <v>8414</v>
      </c>
      <c r="E279" s="6" t="s">
        <v>139</v>
      </c>
      <c r="F279" t="s">
        <v>8991</v>
      </c>
      <c r="G279" s="6" t="s">
        <v>771</v>
      </c>
      <c r="H279" t="s">
        <v>766</v>
      </c>
      <c r="I279" s="6" t="s">
        <v>759</v>
      </c>
      <c r="J279" s="6" t="s">
        <v>5329</v>
      </c>
      <c r="K279" s="6" t="s">
        <v>5340</v>
      </c>
      <c r="L279" s="6" t="s">
        <v>8994</v>
      </c>
      <c r="M279" s="6" t="s">
        <v>766</v>
      </c>
      <c r="N279" s="6" t="s">
        <v>5359</v>
      </c>
      <c r="Q279" s="6" t="s">
        <v>9090</v>
      </c>
      <c r="R279" s="9" t="b">
        <v>1</v>
      </c>
      <c r="S279" s="9" t="b">
        <v>0</v>
      </c>
      <c r="T279" s="6" t="s">
        <v>8414</v>
      </c>
      <c r="U279" s="6" t="s">
        <v>8414</v>
      </c>
      <c r="V279" t="s">
        <v>5330</v>
      </c>
      <c r="W279" t="s">
        <v>5330</v>
      </c>
      <c r="X279" t="s">
        <v>5330</v>
      </c>
      <c r="Y279" t="s">
        <v>5330</v>
      </c>
      <c r="Z279" t="s">
        <v>5330</v>
      </c>
      <c r="AA279" t="s">
        <v>5330</v>
      </c>
      <c r="AB279" t="s">
        <v>5330</v>
      </c>
      <c r="AC279" t="s">
        <v>667</v>
      </c>
      <c r="AD279" t="s">
        <v>5330</v>
      </c>
      <c r="AE279" t="s">
        <v>5330</v>
      </c>
      <c r="AF279" t="s">
        <v>5330</v>
      </c>
      <c r="AG279" t="s">
        <v>5330</v>
      </c>
      <c r="AH279" t="s">
        <v>5330</v>
      </c>
      <c r="AI279" t="s">
        <v>5330</v>
      </c>
      <c r="AJ279" t="s">
        <v>5330</v>
      </c>
      <c r="AK279" s="10">
        <v>75</v>
      </c>
      <c r="AL279" s="10">
        <v>80</v>
      </c>
      <c r="AM279" s="6" t="s">
        <v>475</v>
      </c>
      <c r="AN279" s="6" t="s">
        <v>760</v>
      </c>
      <c r="AO279" s="6" t="s">
        <v>772</v>
      </c>
      <c r="AP279" s="6" t="s">
        <v>9308</v>
      </c>
      <c r="AQ279" s="6" t="str">
        <f t="shared" si="72"/>
        <v>2W Distributor Bike, 2W Distributor - Moto, 2W Distributor, H2, International - Bike, International - Moto, International - AS, International, International - New, Mecanic Sport, Moto Dealers, Motonet, Pierce AB, Retail, TREK</v>
      </c>
      <c r="AR279" s="1" t="str">
        <f t="shared" si="73"/>
        <v>2W Distributor Bike</v>
      </c>
      <c r="AS279" s="1" t="str">
        <f t="shared" si="74"/>
        <v>2W Distributor - Moto</v>
      </c>
      <c r="AT279" s="1" t="str">
        <f t="shared" si="75"/>
        <v>2W Distributor</v>
      </c>
      <c r="AU279" s="1" t="str">
        <f t="shared" si="76"/>
        <v>H2</v>
      </c>
      <c r="AV279" s="1" t="str">
        <f t="shared" si="76"/>
        <v>International - Bike</v>
      </c>
      <c r="AW279" s="1" t="str">
        <f t="shared" si="77"/>
        <v>International - Moto</v>
      </c>
      <c r="AX279" s="1" t="str">
        <f t="shared" si="78"/>
        <v>International - AS</v>
      </c>
      <c r="AY279" s="1" t="str">
        <f t="shared" si="78"/>
        <v>International</v>
      </c>
      <c r="AZ279" s="1" t="str">
        <f t="shared" si="78"/>
        <v>International - New</v>
      </c>
      <c r="BA279" s="1" t="str">
        <f t="shared" si="79"/>
        <v>Mecanic Sport</v>
      </c>
      <c r="BB279" s="1" t="str">
        <f t="shared" si="80"/>
        <v>Moto Dealers</v>
      </c>
      <c r="BC279" s="1" t="str">
        <f t="shared" si="80"/>
        <v>Motonet</v>
      </c>
      <c r="BD279" s="1" t="str">
        <f t="shared" si="81"/>
        <v>Pierce AB</v>
      </c>
      <c r="BE279" s="1" t="str">
        <f t="shared" si="82"/>
        <v>Retail</v>
      </c>
      <c r="BF279" s="1" t="str">
        <f t="shared" si="83"/>
        <v>TREK</v>
      </c>
      <c r="BG279" t="e">
        <v>#N/A</v>
      </c>
      <c r="BH279" t="e">
        <f t="shared" si="84"/>
        <v>#N/A</v>
      </c>
    </row>
    <row r="280" spans="1:71" ht="17" x14ac:dyDescent="0.2">
      <c r="A280">
        <v>958</v>
      </c>
      <c r="B280" t="str">
        <f t="shared" si="85"/>
        <v>29002-00002</v>
      </c>
      <c r="C280" t="str">
        <f t="shared" si="85"/>
        <v>29002-00002</v>
      </c>
      <c r="D280" s="7" t="s">
        <v>8415</v>
      </c>
      <c r="E280" s="6" t="s">
        <v>139</v>
      </c>
      <c r="F280" t="s">
        <v>8991</v>
      </c>
      <c r="G280" s="6" t="s">
        <v>771</v>
      </c>
      <c r="H280" t="s">
        <v>766</v>
      </c>
      <c r="I280" s="6" t="s">
        <v>759</v>
      </c>
      <c r="J280" s="6" t="s">
        <v>5329</v>
      </c>
      <c r="K280" s="6" t="s">
        <v>5340</v>
      </c>
      <c r="L280" s="6" t="s">
        <v>8994</v>
      </c>
      <c r="M280" s="6" t="s">
        <v>766</v>
      </c>
      <c r="N280" s="6" t="s">
        <v>5359</v>
      </c>
      <c r="Q280" s="6" t="s">
        <v>9091</v>
      </c>
      <c r="R280" s="9" t="b">
        <v>1</v>
      </c>
      <c r="S280" s="9" t="b">
        <v>0</v>
      </c>
      <c r="T280" s="6" t="s">
        <v>8415</v>
      </c>
      <c r="U280" s="6" t="s">
        <v>8415</v>
      </c>
      <c r="V280" t="s">
        <v>5330</v>
      </c>
      <c r="W280" t="s">
        <v>5330</v>
      </c>
      <c r="X280" t="s">
        <v>5330</v>
      </c>
      <c r="Y280" t="s">
        <v>5330</v>
      </c>
      <c r="Z280" t="s">
        <v>5330</v>
      </c>
      <c r="AA280" t="s">
        <v>5330</v>
      </c>
      <c r="AB280" t="s">
        <v>5330</v>
      </c>
      <c r="AC280" t="s">
        <v>667</v>
      </c>
      <c r="AD280" t="s">
        <v>5330</v>
      </c>
      <c r="AE280" t="s">
        <v>5330</v>
      </c>
      <c r="AF280" t="s">
        <v>5330</v>
      </c>
      <c r="AG280" t="s">
        <v>5330</v>
      </c>
      <c r="AH280" t="s">
        <v>5330</v>
      </c>
      <c r="AI280" t="s">
        <v>5330</v>
      </c>
      <c r="AJ280" t="s">
        <v>5330</v>
      </c>
      <c r="AK280" s="10">
        <v>75</v>
      </c>
      <c r="AL280" s="10">
        <v>80</v>
      </c>
      <c r="AM280" s="6" t="s">
        <v>475</v>
      </c>
      <c r="AN280" s="6" t="s">
        <v>760</v>
      </c>
      <c r="AO280" s="6" t="s">
        <v>772</v>
      </c>
      <c r="AP280" s="6" t="s">
        <v>9308</v>
      </c>
      <c r="AQ280" s="6" t="str">
        <f t="shared" si="72"/>
        <v>2W Distributor Bike, 2W Distributor - Moto, 2W Distributor, H2, International - Bike, International - Moto, International - AS, International, International - New, Mecanic Sport, Moto Dealers, Motonet, Pierce AB, Retail, TREK</v>
      </c>
      <c r="AR280" s="1" t="str">
        <f t="shared" si="73"/>
        <v>2W Distributor Bike</v>
      </c>
      <c r="AS280" s="1" t="str">
        <f t="shared" si="74"/>
        <v>2W Distributor - Moto</v>
      </c>
      <c r="AT280" s="1" t="str">
        <f t="shared" si="75"/>
        <v>2W Distributor</v>
      </c>
      <c r="AU280" s="1" t="str">
        <f t="shared" si="76"/>
        <v>H2</v>
      </c>
      <c r="AV280" s="1" t="str">
        <f t="shared" si="76"/>
        <v>International - Bike</v>
      </c>
      <c r="AW280" s="1" t="str">
        <f t="shared" si="77"/>
        <v>International - Moto</v>
      </c>
      <c r="AX280" s="1" t="str">
        <f t="shared" si="78"/>
        <v>International - AS</v>
      </c>
      <c r="AY280" s="1" t="str">
        <f t="shared" si="78"/>
        <v>International</v>
      </c>
      <c r="AZ280" s="1" t="str">
        <f t="shared" si="78"/>
        <v>International - New</v>
      </c>
      <c r="BA280" s="1" t="str">
        <f t="shared" si="79"/>
        <v>Mecanic Sport</v>
      </c>
      <c r="BB280" s="1" t="str">
        <f t="shared" si="80"/>
        <v>Moto Dealers</v>
      </c>
      <c r="BC280" s="1" t="str">
        <f t="shared" si="80"/>
        <v>Motonet</v>
      </c>
      <c r="BD280" s="1" t="str">
        <f t="shared" si="81"/>
        <v>Pierce AB</v>
      </c>
      <c r="BE280" s="1" t="str">
        <f t="shared" si="82"/>
        <v>Retail</v>
      </c>
      <c r="BF280" s="1" t="str">
        <f t="shared" si="83"/>
        <v>TREK</v>
      </c>
      <c r="BG280" t="e">
        <v>#N/A</v>
      </c>
      <c r="BH280" t="e">
        <f t="shared" si="84"/>
        <v>#N/A</v>
      </c>
    </row>
    <row r="281" spans="1:71" ht="17" x14ac:dyDescent="0.2">
      <c r="A281">
        <v>959</v>
      </c>
      <c r="B281" t="str">
        <f t="shared" si="85"/>
        <v>29002-00003</v>
      </c>
      <c r="C281" t="str">
        <f t="shared" si="85"/>
        <v>29002-00003</v>
      </c>
      <c r="D281" s="7" t="s">
        <v>8416</v>
      </c>
      <c r="E281" s="6" t="s">
        <v>139</v>
      </c>
      <c r="F281" t="s">
        <v>8991</v>
      </c>
      <c r="G281" s="6" t="s">
        <v>771</v>
      </c>
      <c r="H281" t="s">
        <v>766</v>
      </c>
      <c r="I281" s="6" t="s">
        <v>759</v>
      </c>
      <c r="J281" s="6" t="s">
        <v>5329</v>
      </c>
      <c r="K281" s="6" t="s">
        <v>5340</v>
      </c>
      <c r="L281" s="6" t="s">
        <v>8994</v>
      </c>
      <c r="M281" s="6" t="s">
        <v>766</v>
      </c>
      <c r="N281" s="6" t="s">
        <v>5359</v>
      </c>
      <c r="Q281" s="6" t="s">
        <v>9092</v>
      </c>
      <c r="R281" s="9" t="b">
        <v>1</v>
      </c>
      <c r="S281" s="9" t="b">
        <v>0</v>
      </c>
      <c r="T281" s="6" t="s">
        <v>8416</v>
      </c>
      <c r="U281" s="6" t="s">
        <v>8416</v>
      </c>
      <c r="V281" t="s">
        <v>5330</v>
      </c>
      <c r="W281" t="s">
        <v>5330</v>
      </c>
      <c r="X281" t="s">
        <v>5330</v>
      </c>
      <c r="Y281" t="s">
        <v>5330</v>
      </c>
      <c r="Z281" t="s">
        <v>5330</v>
      </c>
      <c r="AA281" t="s">
        <v>5330</v>
      </c>
      <c r="AB281" t="s">
        <v>5330</v>
      </c>
      <c r="AC281" t="s">
        <v>667</v>
      </c>
      <c r="AD281" t="s">
        <v>5330</v>
      </c>
      <c r="AE281" t="s">
        <v>5330</v>
      </c>
      <c r="AF281" t="s">
        <v>5330</v>
      </c>
      <c r="AG281" t="s">
        <v>5330</v>
      </c>
      <c r="AH281" t="s">
        <v>5330</v>
      </c>
      <c r="AI281" t="s">
        <v>5330</v>
      </c>
      <c r="AJ281" t="s">
        <v>5330</v>
      </c>
      <c r="AK281" s="10">
        <v>75</v>
      </c>
      <c r="AL281" s="10">
        <v>80</v>
      </c>
      <c r="AM281" s="6" t="s">
        <v>475</v>
      </c>
      <c r="AN281" s="6" t="s">
        <v>760</v>
      </c>
      <c r="AO281" s="6" t="s">
        <v>772</v>
      </c>
      <c r="AP281" s="6" t="s">
        <v>9308</v>
      </c>
      <c r="AQ281" s="6" t="str">
        <f t="shared" si="72"/>
        <v>2W Distributor Bike, 2W Distributor - Moto, 2W Distributor, H2, International - Bike, International - Moto, International - AS, International, International - New, Mecanic Sport, Moto Dealers, Motonet, Pierce AB, Retail, TREK</v>
      </c>
      <c r="AR281" s="1" t="str">
        <f t="shared" si="73"/>
        <v>2W Distributor Bike</v>
      </c>
      <c r="AS281" s="1" t="str">
        <f t="shared" si="74"/>
        <v>2W Distributor - Moto</v>
      </c>
      <c r="AT281" s="1" t="str">
        <f t="shared" si="75"/>
        <v>2W Distributor</v>
      </c>
      <c r="AU281" s="1" t="str">
        <f t="shared" si="76"/>
        <v>H2</v>
      </c>
      <c r="AV281" s="1" t="str">
        <f t="shared" si="76"/>
        <v>International - Bike</v>
      </c>
      <c r="AW281" s="1" t="str">
        <f t="shared" si="77"/>
        <v>International - Moto</v>
      </c>
      <c r="AX281" s="1" t="str">
        <f t="shared" si="78"/>
        <v>International - AS</v>
      </c>
      <c r="AY281" s="1" t="str">
        <f t="shared" si="78"/>
        <v>International</v>
      </c>
      <c r="AZ281" s="1" t="str">
        <f t="shared" si="78"/>
        <v>International - New</v>
      </c>
      <c r="BA281" s="1" t="str">
        <f t="shared" si="79"/>
        <v>Mecanic Sport</v>
      </c>
      <c r="BB281" s="1" t="str">
        <f t="shared" si="80"/>
        <v>Moto Dealers</v>
      </c>
      <c r="BC281" s="1" t="str">
        <f t="shared" si="80"/>
        <v>Motonet</v>
      </c>
      <c r="BD281" s="1" t="str">
        <f t="shared" si="81"/>
        <v>Pierce AB</v>
      </c>
      <c r="BE281" s="1" t="str">
        <f t="shared" si="82"/>
        <v>Retail</v>
      </c>
      <c r="BF281" s="1" t="str">
        <f t="shared" si="83"/>
        <v>TREK</v>
      </c>
      <c r="BG281" t="e">
        <v>#N/A</v>
      </c>
      <c r="BH281" t="e">
        <f t="shared" si="84"/>
        <v>#N/A</v>
      </c>
    </row>
    <row r="282" spans="1:71" ht="17" x14ac:dyDescent="0.2">
      <c r="A282">
        <v>960</v>
      </c>
      <c r="B282" t="str">
        <f t="shared" ref="B282:C301" si="86">C282</f>
        <v>29003-00001</v>
      </c>
      <c r="C282" t="str">
        <f t="shared" si="86"/>
        <v>29003-00001</v>
      </c>
      <c r="D282" s="7" t="s">
        <v>8417</v>
      </c>
      <c r="E282" s="6" t="s">
        <v>9464</v>
      </c>
      <c r="F282" t="s">
        <v>8991</v>
      </c>
      <c r="G282" s="6" t="s">
        <v>9045</v>
      </c>
      <c r="H282" t="s">
        <v>9055</v>
      </c>
      <c r="I282" s="6" t="s">
        <v>759</v>
      </c>
      <c r="J282" s="6" t="s">
        <v>5329</v>
      </c>
      <c r="K282" s="6" t="s">
        <v>8991</v>
      </c>
      <c r="L282" s="6" t="s">
        <v>8991</v>
      </c>
      <c r="M282" s="6" t="s">
        <v>759</v>
      </c>
      <c r="N282" s="6" t="s">
        <v>5359</v>
      </c>
      <c r="Q282" s="6" t="s">
        <v>88</v>
      </c>
      <c r="R282" s="9" t="b">
        <v>0</v>
      </c>
      <c r="S282" s="9" t="b">
        <v>1</v>
      </c>
      <c r="T282" s="6" t="s">
        <v>8417</v>
      </c>
      <c r="U282" s="6" t="s">
        <v>8417</v>
      </c>
      <c r="V282" t="s">
        <v>5330</v>
      </c>
      <c r="W282" t="s">
        <v>5330</v>
      </c>
      <c r="X282" t="s">
        <v>5330</v>
      </c>
      <c r="Y282" t="s">
        <v>5330</v>
      </c>
      <c r="Z282" t="s">
        <v>5330</v>
      </c>
      <c r="AA282" t="s">
        <v>5330</v>
      </c>
      <c r="AB282" t="s">
        <v>5330</v>
      </c>
      <c r="AC282" t="s">
        <v>667</v>
      </c>
      <c r="AD282" t="s">
        <v>5330</v>
      </c>
      <c r="AE282" t="s">
        <v>5330</v>
      </c>
      <c r="AF282" t="s">
        <v>5330</v>
      </c>
      <c r="AG282" t="s">
        <v>5330</v>
      </c>
      <c r="AH282" t="s">
        <v>5330</v>
      </c>
      <c r="AI282" t="s">
        <v>5330</v>
      </c>
      <c r="AJ282" t="s">
        <v>5330</v>
      </c>
      <c r="AK282" s="10">
        <v>15</v>
      </c>
      <c r="AL282" s="10">
        <v>17</v>
      </c>
      <c r="AM282" s="6" t="s">
        <v>475</v>
      </c>
      <c r="AN282" s="6" t="s">
        <v>1973</v>
      </c>
      <c r="AO282" s="6" t="s">
        <v>9293</v>
      </c>
      <c r="AP282" s="6" t="s">
        <v>9369</v>
      </c>
      <c r="AQ282" s="6" t="str">
        <f t="shared" si="72"/>
        <v>2W Distributor Bike, 2W Distributor - Moto, 2W Distributor, H2, International - Bike, International - Moto, International - AS, International, International - New, Mecanic Sport, Moto Dealers, Motonet, Pierce AB, Retail, TREK</v>
      </c>
      <c r="AR282" s="1" t="str">
        <f t="shared" si="73"/>
        <v>2W Distributor Bike</v>
      </c>
      <c r="AS282" s="1" t="str">
        <f t="shared" si="74"/>
        <v>2W Distributor - Moto</v>
      </c>
      <c r="AT282" s="1" t="str">
        <f t="shared" si="75"/>
        <v>2W Distributor</v>
      </c>
      <c r="AU282" s="1" t="str">
        <f t="shared" si="76"/>
        <v>H2</v>
      </c>
      <c r="AV282" s="1" t="str">
        <f t="shared" si="76"/>
        <v>International - Bike</v>
      </c>
      <c r="AW282" s="1" t="str">
        <f t="shared" si="77"/>
        <v>International - Moto</v>
      </c>
      <c r="AX282" s="1" t="str">
        <f t="shared" si="78"/>
        <v>International - AS</v>
      </c>
      <c r="AY282" s="1" t="str">
        <f t="shared" si="78"/>
        <v>International</v>
      </c>
      <c r="AZ282" s="1" t="str">
        <f t="shared" si="78"/>
        <v>International - New</v>
      </c>
      <c r="BA282" s="1" t="str">
        <f t="shared" si="79"/>
        <v>Mecanic Sport</v>
      </c>
      <c r="BB282" s="1" t="str">
        <f t="shared" si="80"/>
        <v>Moto Dealers</v>
      </c>
      <c r="BC282" s="1" t="str">
        <f t="shared" si="80"/>
        <v>Motonet</v>
      </c>
      <c r="BD282" s="1" t="str">
        <f t="shared" si="81"/>
        <v>Pierce AB</v>
      </c>
      <c r="BE282" s="1" t="str">
        <f t="shared" si="82"/>
        <v>Retail</v>
      </c>
      <c r="BF282" s="1" t="str">
        <f t="shared" si="83"/>
        <v>TREK</v>
      </c>
      <c r="BG282" t="e">
        <v>#N/A</v>
      </c>
      <c r="BH282" t="e">
        <f t="shared" si="84"/>
        <v>#N/A</v>
      </c>
    </row>
    <row r="283" spans="1:71" ht="17" x14ac:dyDescent="0.2">
      <c r="A283">
        <v>961</v>
      </c>
      <c r="B283" t="str">
        <f t="shared" si="86"/>
        <v>29003-00002</v>
      </c>
      <c r="C283" t="str">
        <f t="shared" si="86"/>
        <v>29003-00002</v>
      </c>
      <c r="D283" s="7" t="s">
        <v>8418</v>
      </c>
      <c r="E283" s="6" t="s">
        <v>9464</v>
      </c>
      <c r="F283" t="s">
        <v>8991</v>
      </c>
      <c r="G283" s="6" t="s">
        <v>9015</v>
      </c>
      <c r="H283" t="s">
        <v>9055</v>
      </c>
      <c r="I283" s="6" t="s">
        <v>759</v>
      </c>
      <c r="J283" s="6" t="s">
        <v>5329</v>
      </c>
      <c r="K283" s="6" t="s">
        <v>8991</v>
      </c>
      <c r="L283" s="6" t="s">
        <v>8991</v>
      </c>
      <c r="M283" s="6" t="s">
        <v>759</v>
      </c>
      <c r="N283" s="6" t="s">
        <v>5359</v>
      </c>
      <c r="Q283" s="6" t="s">
        <v>1194</v>
      </c>
      <c r="R283" s="9" t="b">
        <v>0</v>
      </c>
      <c r="S283" s="9" t="b">
        <v>1</v>
      </c>
      <c r="T283" s="6" t="s">
        <v>8418</v>
      </c>
      <c r="U283" s="6" t="s">
        <v>8418</v>
      </c>
      <c r="V283" t="s">
        <v>5330</v>
      </c>
      <c r="W283" t="s">
        <v>5330</v>
      </c>
      <c r="X283" t="s">
        <v>5330</v>
      </c>
      <c r="Y283" t="s">
        <v>5330</v>
      </c>
      <c r="Z283" t="s">
        <v>5330</v>
      </c>
      <c r="AA283" t="s">
        <v>5330</v>
      </c>
      <c r="AB283" t="s">
        <v>5330</v>
      </c>
      <c r="AC283" t="s">
        <v>667</v>
      </c>
      <c r="AD283" t="s">
        <v>5330</v>
      </c>
      <c r="AE283" t="s">
        <v>5330</v>
      </c>
      <c r="AF283" t="s">
        <v>5330</v>
      </c>
      <c r="AG283" t="s">
        <v>5330</v>
      </c>
      <c r="AH283" t="s">
        <v>5330</v>
      </c>
      <c r="AI283" t="s">
        <v>5330</v>
      </c>
      <c r="AJ283" t="s">
        <v>5330</v>
      </c>
      <c r="AK283" s="10">
        <v>15</v>
      </c>
      <c r="AL283" s="10">
        <v>17</v>
      </c>
      <c r="AM283" s="6" t="s">
        <v>475</v>
      </c>
      <c r="AN283" s="6" t="s">
        <v>1973</v>
      </c>
      <c r="AO283" s="6" t="s">
        <v>9293</v>
      </c>
      <c r="AP283" s="6" t="s">
        <v>9369</v>
      </c>
      <c r="AQ283" s="6" t="str">
        <f t="shared" si="72"/>
        <v>2W Distributor Bike, 2W Distributor - Moto, 2W Distributor, H2, International - Bike, International - Moto, International - AS, International, International - New, Mecanic Sport, Moto Dealers, Motonet, Pierce AB, Retail, TREK</v>
      </c>
      <c r="AR283" s="1" t="str">
        <f t="shared" si="73"/>
        <v>2W Distributor Bike</v>
      </c>
      <c r="AS283" s="1" t="str">
        <f t="shared" si="74"/>
        <v>2W Distributor - Moto</v>
      </c>
      <c r="AT283" s="1" t="str">
        <f t="shared" si="75"/>
        <v>2W Distributor</v>
      </c>
      <c r="AU283" s="1" t="str">
        <f t="shared" si="76"/>
        <v>H2</v>
      </c>
      <c r="AV283" s="1" t="str">
        <f t="shared" si="76"/>
        <v>International - Bike</v>
      </c>
      <c r="AW283" s="1" t="str">
        <f t="shared" si="77"/>
        <v>International - Moto</v>
      </c>
      <c r="AX283" s="1" t="str">
        <f t="shared" si="78"/>
        <v>International - AS</v>
      </c>
      <c r="AY283" s="1" t="str">
        <f t="shared" si="78"/>
        <v>International</v>
      </c>
      <c r="AZ283" s="1" t="str">
        <f t="shared" si="78"/>
        <v>International - New</v>
      </c>
      <c r="BA283" s="1" t="str">
        <f t="shared" si="79"/>
        <v>Mecanic Sport</v>
      </c>
      <c r="BB283" s="1" t="str">
        <f t="shared" si="80"/>
        <v>Moto Dealers</v>
      </c>
      <c r="BC283" s="1" t="str">
        <f t="shared" si="80"/>
        <v>Motonet</v>
      </c>
      <c r="BD283" s="1" t="str">
        <f t="shared" si="81"/>
        <v>Pierce AB</v>
      </c>
      <c r="BE283" s="1" t="str">
        <f t="shared" si="82"/>
        <v>Retail</v>
      </c>
      <c r="BF283" s="1" t="str">
        <f t="shared" si="83"/>
        <v>TREK</v>
      </c>
      <c r="BG283" t="e">
        <v>#N/A</v>
      </c>
      <c r="BH283" t="e">
        <f t="shared" si="84"/>
        <v>#N/A</v>
      </c>
    </row>
    <row r="284" spans="1:71" ht="17" x14ac:dyDescent="0.2">
      <c r="A284">
        <v>962</v>
      </c>
      <c r="B284" t="str">
        <f t="shared" si="86"/>
        <v>29003-00003</v>
      </c>
      <c r="C284" t="str">
        <f t="shared" si="86"/>
        <v>29003-00003</v>
      </c>
      <c r="D284" s="7" t="s">
        <v>8419</v>
      </c>
      <c r="E284" s="6" t="s">
        <v>9464</v>
      </c>
      <c r="F284" t="s">
        <v>8991</v>
      </c>
      <c r="G284" s="6" t="s">
        <v>9016</v>
      </c>
      <c r="H284" t="s">
        <v>9055</v>
      </c>
      <c r="I284" s="6" t="s">
        <v>759</v>
      </c>
      <c r="J284" s="6" t="s">
        <v>5329</v>
      </c>
      <c r="K284" s="6" t="s">
        <v>8991</v>
      </c>
      <c r="L284" s="6" t="s">
        <v>8991</v>
      </c>
      <c r="M284" s="6" t="s">
        <v>759</v>
      </c>
      <c r="N284" s="6" t="s">
        <v>5359</v>
      </c>
      <c r="Q284" s="6" t="s">
        <v>359</v>
      </c>
      <c r="R284" s="9" t="b">
        <v>0</v>
      </c>
      <c r="S284" s="9" t="b">
        <v>1</v>
      </c>
      <c r="T284" s="6" t="s">
        <v>8419</v>
      </c>
      <c r="U284" s="6" t="s">
        <v>8419</v>
      </c>
      <c r="V284" t="s">
        <v>5330</v>
      </c>
      <c r="W284" t="s">
        <v>5330</v>
      </c>
      <c r="X284" t="s">
        <v>5330</v>
      </c>
      <c r="Y284" t="s">
        <v>5330</v>
      </c>
      <c r="Z284" t="s">
        <v>5330</v>
      </c>
      <c r="AA284" t="s">
        <v>5330</v>
      </c>
      <c r="AB284" t="s">
        <v>5330</v>
      </c>
      <c r="AC284" t="s">
        <v>667</v>
      </c>
      <c r="AD284" t="s">
        <v>5330</v>
      </c>
      <c r="AE284" t="s">
        <v>5330</v>
      </c>
      <c r="AF284" t="s">
        <v>5330</v>
      </c>
      <c r="AG284" t="s">
        <v>5330</v>
      </c>
      <c r="AH284" t="s">
        <v>5330</v>
      </c>
      <c r="AI284" t="s">
        <v>5330</v>
      </c>
      <c r="AJ284" t="s">
        <v>5330</v>
      </c>
      <c r="AK284" s="10">
        <v>15</v>
      </c>
      <c r="AL284" s="10">
        <v>17</v>
      </c>
      <c r="AM284" s="6" t="s">
        <v>475</v>
      </c>
      <c r="AN284" s="6" t="s">
        <v>1973</v>
      </c>
      <c r="AO284" s="6" t="s">
        <v>9293</v>
      </c>
      <c r="AP284" s="6" t="s">
        <v>9369</v>
      </c>
      <c r="AQ284" s="6" t="str">
        <f t="shared" si="72"/>
        <v>2W Distributor Bike, 2W Distributor - Moto, 2W Distributor, H2, International - Bike, International - Moto, International - AS, International, International - New, Mecanic Sport, Moto Dealers, Motonet, Pierce AB, Retail, TREK</v>
      </c>
      <c r="AR284" s="1" t="str">
        <f t="shared" si="73"/>
        <v>2W Distributor Bike</v>
      </c>
      <c r="AS284" s="1" t="str">
        <f t="shared" si="74"/>
        <v>2W Distributor - Moto</v>
      </c>
      <c r="AT284" s="1" t="str">
        <f t="shared" si="75"/>
        <v>2W Distributor</v>
      </c>
      <c r="AU284" s="1" t="str">
        <f t="shared" si="76"/>
        <v>H2</v>
      </c>
      <c r="AV284" s="1" t="str">
        <f t="shared" si="76"/>
        <v>International - Bike</v>
      </c>
      <c r="AW284" s="1" t="str">
        <f t="shared" si="77"/>
        <v>International - Moto</v>
      </c>
      <c r="AX284" s="1" t="str">
        <f t="shared" si="78"/>
        <v>International - AS</v>
      </c>
      <c r="AY284" s="1" t="str">
        <f t="shared" si="78"/>
        <v>International</v>
      </c>
      <c r="AZ284" s="1" t="str">
        <f t="shared" si="78"/>
        <v>International - New</v>
      </c>
      <c r="BA284" s="1" t="str">
        <f t="shared" si="79"/>
        <v>Mecanic Sport</v>
      </c>
      <c r="BB284" s="1" t="str">
        <f t="shared" si="80"/>
        <v>Moto Dealers</v>
      </c>
      <c r="BC284" s="1" t="str">
        <f t="shared" si="80"/>
        <v>Motonet</v>
      </c>
      <c r="BD284" s="1" t="str">
        <f t="shared" si="81"/>
        <v>Pierce AB</v>
      </c>
      <c r="BE284" s="1" t="str">
        <f t="shared" si="82"/>
        <v>Retail</v>
      </c>
      <c r="BF284" s="1" t="str">
        <f t="shared" si="83"/>
        <v>TREK</v>
      </c>
      <c r="BG284" t="e">
        <v>#N/A</v>
      </c>
      <c r="BH284" t="e">
        <f t="shared" si="84"/>
        <v>#N/A</v>
      </c>
    </row>
    <row r="285" spans="1:71" ht="17" x14ac:dyDescent="0.2">
      <c r="A285">
        <v>963</v>
      </c>
      <c r="B285" t="str">
        <f t="shared" si="86"/>
        <v>29006-00000</v>
      </c>
      <c r="C285" t="str">
        <f t="shared" si="86"/>
        <v>29006-00000</v>
      </c>
      <c r="D285" s="7" t="s">
        <v>775</v>
      </c>
      <c r="E285" s="6" t="s">
        <v>139</v>
      </c>
      <c r="F285" t="s">
        <v>8991</v>
      </c>
      <c r="G285" s="6" t="s">
        <v>336</v>
      </c>
      <c r="H285" t="s">
        <v>776</v>
      </c>
      <c r="I285" s="6" t="s">
        <v>759</v>
      </c>
      <c r="J285" s="6" t="s">
        <v>5329</v>
      </c>
      <c r="K285" s="6" t="s">
        <v>5333</v>
      </c>
      <c r="L285" s="6" t="s">
        <v>8992</v>
      </c>
      <c r="M285" s="6" t="s">
        <v>776</v>
      </c>
      <c r="N285" s="6" t="s">
        <v>5371</v>
      </c>
      <c r="Q285" s="6" t="s">
        <v>777</v>
      </c>
      <c r="R285" s="9" t="b">
        <v>1</v>
      </c>
      <c r="S285" s="9" t="b">
        <v>1</v>
      </c>
      <c r="T285" s="6" t="s">
        <v>775</v>
      </c>
      <c r="U285" s="6" t="s">
        <v>775</v>
      </c>
      <c r="V285" t="s">
        <v>5330</v>
      </c>
      <c r="W285" t="s">
        <v>5330</v>
      </c>
      <c r="X285" t="s">
        <v>5330</v>
      </c>
      <c r="Y285" t="s">
        <v>5330</v>
      </c>
      <c r="Z285" t="s">
        <v>5330</v>
      </c>
      <c r="AA285" t="s">
        <v>5330</v>
      </c>
      <c r="AB285" t="s">
        <v>5330</v>
      </c>
      <c r="AC285" t="s">
        <v>667</v>
      </c>
      <c r="AD285" t="s">
        <v>5330</v>
      </c>
      <c r="AE285" t="s">
        <v>5330</v>
      </c>
      <c r="AF285" t="s">
        <v>5330</v>
      </c>
      <c r="AG285" t="s">
        <v>5330</v>
      </c>
      <c r="AH285" t="s">
        <v>5330</v>
      </c>
      <c r="AI285" t="s">
        <v>5330</v>
      </c>
      <c r="AJ285" t="s">
        <v>5330</v>
      </c>
      <c r="AK285" s="10">
        <v>35</v>
      </c>
      <c r="AL285" s="10">
        <v>37</v>
      </c>
      <c r="AM285" s="6" t="s">
        <v>475</v>
      </c>
      <c r="AN285" s="6" t="s">
        <v>760</v>
      </c>
      <c r="AO285" s="6" t="s">
        <v>778</v>
      </c>
      <c r="AP285" s="6" t="s">
        <v>9370</v>
      </c>
      <c r="AQ285" s="6" t="str">
        <f t="shared" si="72"/>
        <v>2W Distributor Bike, 2W Distributor - Moto, 2W Distributor, H2, International - Bike, International - Moto, International - AS, International, International - New, Mecanic Sport, Moto Dealers, Motonet, Pierce AB, Retail, TREK</v>
      </c>
      <c r="AR285" s="1" t="str">
        <f t="shared" si="73"/>
        <v>2W Distributor Bike</v>
      </c>
      <c r="AS285" s="1" t="str">
        <f t="shared" si="74"/>
        <v>2W Distributor - Moto</v>
      </c>
      <c r="AT285" s="1" t="str">
        <f t="shared" si="75"/>
        <v>2W Distributor</v>
      </c>
      <c r="AU285" s="1" t="str">
        <f t="shared" si="76"/>
        <v>H2</v>
      </c>
      <c r="AV285" s="1" t="str">
        <f t="shared" si="76"/>
        <v>International - Bike</v>
      </c>
      <c r="AW285" s="1" t="str">
        <f t="shared" si="77"/>
        <v>International - Moto</v>
      </c>
      <c r="AX285" s="1" t="str">
        <f t="shared" si="78"/>
        <v>International - AS</v>
      </c>
      <c r="AY285" s="1" t="str">
        <f t="shared" si="78"/>
        <v>International</v>
      </c>
      <c r="AZ285" s="1" t="str">
        <f t="shared" si="78"/>
        <v>International - New</v>
      </c>
      <c r="BA285" s="1" t="str">
        <f t="shared" si="79"/>
        <v>Mecanic Sport</v>
      </c>
      <c r="BB285" s="1" t="str">
        <f t="shared" si="80"/>
        <v>Moto Dealers</v>
      </c>
      <c r="BC285" s="1" t="str">
        <f t="shared" si="80"/>
        <v>Motonet</v>
      </c>
      <c r="BD285" s="1" t="str">
        <f t="shared" si="81"/>
        <v>Pierce AB</v>
      </c>
      <c r="BE285" s="1" t="str">
        <f t="shared" si="82"/>
        <v>Retail</v>
      </c>
      <c r="BF285" s="1" t="str">
        <f t="shared" si="83"/>
        <v>TREK</v>
      </c>
      <c r="BG285" t="s">
        <v>5510</v>
      </c>
      <c r="BH285" t="str">
        <f t="shared" si="84"/>
        <v>https://fs.amplifi.io//file?id=f06f5627-b6b5-4100-af37-a927a1de7d52&amp;variant=thumb&amp;extension=png</v>
      </c>
      <c r="BI285" t="s">
        <v>6154</v>
      </c>
      <c r="BJ285" t="s">
        <v>5510</v>
      </c>
    </row>
    <row r="286" spans="1:71" ht="17" x14ac:dyDescent="0.2">
      <c r="A286">
        <v>964</v>
      </c>
      <c r="B286" t="str">
        <f t="shared" si="86"/>
        <v>29012-00000</v>
      </c>
      <c r="C286" t="str">
        <f t="shared" si="86"/>
        <v>29012-00000</v>
      </c>
      <c r="D286" s="7" t="s">
        <v>780</v>
      </c>
      <c r="E286" s="6" t="s">
        <v>139</v>
      </c>
      <c r="F286" t="s">
        <v>8991</v>
      </c>
      <c r="G286" s="8" t="s">
        <v>781</v>
      </c>
      <c r="H286" t="s">
        <v>776</v>
      </c>
      <c r="I286" s="6" t="s">
        <v>759</v>
      </c>
      <c r="J286" s="6" t="s">
        <v>5329</v>
      </c>
      <c r="K286" s="6" t="s">
        <v>5333</v>
      </c>
      <c r="L286" s="6" t="s">
        <v>8992</v>
      </c>
      <c r="M286" s="6" t="s">
        <v>776</v>
      </c>
      <c r="N286" s="6" t="s">
        <v>5359</v>
      </c>
      <c r="Q286" s="6" t="s">
        <v>389</v>
      </c>
      <c r="R286" s="9" t="b">
        <v>1</v>
      </c>
      <c r="S286" s="9" t="b">
        <v>1</v>
      </c>
      <c r="T286" s="6" t="s">
        <v>780</v>
      </c>
      <c r="U286" s="6" t="s">
        <v>780</v>
      </c>
      <c r="V286" t="s">
        <v>5330</v>
      </c>
      <c r="W286" t="s">
        <v>5330</v>
      </c>
      <c r="X286" t="s">
        <v>5330</v>
      </c>
      <c r="Y286" t="s">
        <v>5330</v>
      </c>
      <c r="Z286" t="s">
        <v>5330</v>
      </c>
      <c r="AA286" t="s">
        <v>5330</v>
      </c>
      <c r="AB286" t="s">
        <v>5330</v>
      </c>
      <c r="AC286" t="s">
        <v>667</v>
      </c>
      <c r="AD286" t="s">
        <v>5330</v>
      </c>
      <c r="AE286" t="s">
        <v>5330</v>
      </c>
      <c r="AF286" t="s">
        <v>5330</v>
      </c>
      <c r="AG286" t="s">
        <v>5330</v>
      </c>
      <c r="AH286" t="s">
        <v>5330</v>
      </c>
      <c r="AI286" t="s">
        <v>5330</v>
      </c>
      <c r="AJ286" t="s">
        <v>5330</v>
      </c>
      <c r="AK286" s="10">
        <v>35</v>
      </c>
      <c r="AL286" s="10">
        <v>37</v>
      </c>
      <c r="AM286" s="6" t="s">
        <v>475</v>
      </c>
      <c r="AN286" s="6" t="s">
        <v>760</v>
      </c>
      <c r="AO286" s="6" t="s">
        <v>782</v>
      </c>
      <c r="AP286" s="6" t="s">
        <v>9371</v>
      </c>
      <c r="AQ286" s="6" t="str">
        <f t="shared" ref="AQ286:AQ317" si="87">IF(AR286="","",AR286&amp;", ")&amp;
IF(AS286="","",AS286&amp;", ")&amp;
IF(AT286="","",AT286&amp;", ")&amp;
IF(AU286="","",AU286&amp;", ")&amp;
IF(AV286="","",AV286&amp;", ")&amp;
IF(AW286="","",AW286&amp;", ")&amp;
IF(AX286="","",AX286&amp;", ")&amp;
IF(AY286="","",AY286&amp;", ")&amp;
IF(AZ286="","",AZ286&amp;", ")&amp;
IF(BA286="","",BA286&amp;", ")&amp;
IF(BB286="","",BB286&amp;", ")&amp;
IF(BC286="","",BC286&amp;", ")&amp;
IF(BD286="","",BD286&amp;", ")&amp;
IF(BE286="","",BE286&amp;", ")&amp;
IF(BF286="","",BF286)</f>
        <v>2W Distributor Bike, 2W Distributor - Moto, 2W Distributor, H2, International - Bike, International - Moto, International - AS, International, International - New, Mecanic Sport, Moto Dealers, Motonet, Pierce AB, Retail, TREK</v>
      </c>
      <c r="AR286" s="1" t="str">
        <f t="shared" si="73"/>
        <v>2W Distributor Bike</v>
      </c>
      <c r="AS286" s="1" t="str">
        <f t="shared" si="74"/>
        <v>2W Distributor - Moto</v>
      </c>
      <c r="AT286" s="1" t="str">
        <f t="shared" si="75"/>
        <v>2W Distributor</v>
      </c>
      <c r="AU286" s="1" t="str">
        <f t="shared" si="76"/>
        <v>H2</v>
      </c>
      <c r="AV286" s="1" t="str">
        <f t="shared" si="76"/>
        <v>International - Bike</v>
      </c>
      <c r="AW286" s="1" t="str">
        <f t="shared" si="77"/>
        <v>International - Moto</v>
      </c>
      <c r="AX286" s="1" t="str">
        <f t="shared" si="78"/>
        <v>International - AS</v>
      </c>
      <c r="AY286" s="1" t="str">
        <f t="shared" si="78"/>
        <v>International</v>
      </c>
      <c r="AZ286" s="1" t="str">
        <f t="shared" si="78"/>
        <v>International - New</v>
      </c>
      <c r="BA286" s="1" t="str">
        <f t="shared" si="79"/>
        <v>Mecanic Sport</v>
      </c>
      <c r="BB286" s="1" t="str">
        <f t="shared" si="80"/>
        <v>Moto Dealers</v>
      </c>
      <c r="BC286" s="1" t="str">
        <f t="shared" si="80"/>
        <v>Motonet</v>
      </c>
      <c r="BD286" s="1" t="str">
        <f t="shared" si="81"/>
        <v>Pierce AB</v>
      </c>
      <c r="BE286" s="1" t="str">
        <f t="shared" si="82"/>
        <v>Retail</v>
      </c>
      <c r="BF286" s="1" t="str">
        <f t="shared" si="83"/>
        <v>TREK</v>
      </c>
      <c r="BG286" t="s">
        <v>784</v>
      </c>
      <c r="BH286" t="str">
        <f t="shared" si="84"/>
        <v>https://fs.amplifi.io//file?id=f4d2b497-f917-4534-bac0-da7eb1e9ad9b&amp;variant=thumb&amp;extension=png</v>
      </c>
      <c r="BI286" t="s">
        <v>784</v>
      </c>
      <c r="BJ286" t="s">
        <v>6155</v>
      </c>
    </row>
    <row r="287" spans="1:71" ht="17" x14ac:dyDescent="0.2">
      <c r="A287">
        <v>965</v>
      </c>
      <c r="B287" t="str">
        <f t="shared" si="86"/>
        <v>33009-486-10</v>
      </c>
      <c r="C287" t="str">
        <f t="shared" si="86"/>
        <v>33009-486-10</v>
      </c>
      <c r="D287" s="7" t="s">
        <v>1804</v>
      </c>
      <c r="E287" s="6" t="s">
        <v>139</v>
      </c>
      <c r="F287" t="s">
        <v>8991</v>
      </c>
      <c r="G287" s="6" t="s">
        <v>424</v>
      </c>
      <c r="H287" t="s">
        <v>425</v>
      </c>
      <c r="I287" s="6" t="s">
        <v>326</v>
      </c>
      <c r="J287" s="6" t="s">
        <v>5329</v>
      </c>
      <c r="K287" s="6" t="s">
        <v>5338</v>
      </c>
      <c r="L287" s="6" t="s">
        <v>8993</v>
      </c>
      <c r="M287" s="6" t="s">
        <v>5334</v>
      </c>
      <c r="N287" s="6" t="s">
        <v>5359</v>
      </c>
      <c r="Q287" s="6" t="s">
        <v>1803</v>
      </c>
      <c r="R287" s="9" t="b">
        <v>1</v>
      </c>
      <c r="S287" s="9" t="b">
        <v>0</v>
      </c>
      <c r="T287" s="6" t="s">
        <v>1804</v>
      </c>
      <c r="U287" s="6" t="s">
        <v>1804</v>
      </c>
      <c r="V287" t="s">
        <v>1805</v>
      </c>
      <c r="W287" t="s">
        <v>1806</v>
      </c>
      <c r="X287" t="s">
        <v>1807</v>
      </c>
      <c r="Y287" t="s">
        <v>5330</v>
      </c>
      <c r="Z287" t="s">
        <v>5330</v>
      </c>
      <c r="AA287" t="s">
        <v>5330</v>
      </c>
      <c r="AB287" t="s">
        <v>5330</v>
      </c>
      <c r="AC287" t="s">
        <v>40</v>
      </c>
      <c r="AD287" t="s">
        <v>41</v>
      </c>
      <c r="AE287" t="s">
        <v>42</v>
      </c>
      <c r="AF287" t="s">
        <v>43</v>
      </c>
      <c r="AG287" t="s">
        <v>5330</v>
      </c>
      <c r="AH287" t="s">
        <v>5330</v>
      </c>
      <c r="AI287" t="s">
        <v>5330</v>
      </c>
      <c r="AJ287" t="s">
        <v>5330</v>
      </c>
      <c r="AK287" s="10">
        <v>32</v>
      </c>
      <c r="AL287" s="10">
        <v>34</v>
      </c>
      <c r="AM287" s="6" t="s">
        <v>331</v>
      </c>
      <c r="AN287" s="6" t="s">
        <v>399</v>
      </c>
      <c r="AO287" s="6" t="s">
        <v>417</v>
      </c>
      <c r="AP287" s="6" t="s">
        <v>9333</v>
      </c>
      <c r="AQ287" s="6" t="str">
        <f t="shared" si="87"/>
        <v>2W Distributor Bike, 2W Distributor - Moto, 2W Distributor, H2, International - Bike, International - Moto, International - AS, International, International - New, Mecanic Sport, Moto Dealers, Motonet, Pierce AB, Retail, TREK</v>
      </c>
      <c r="AR287" s="1" t="str">
        <f t="shared" si="73"/>
        <v>2W Distributor Bike</v>
      </c>
      <c r="AS287" s="1" t="str">
        <f t="shared" si="74"/>
        <v>2W Distributor - Moto</v>
      </c>
      <c r="AT287" s="1" t="str">
        <f t="shared" si="75"/>
        <v>2W Distributor</v>
      </c>
      <c r="AU287" s="1" t="str">
        <f t="shared" si="76"/>
        <v>H2</v>
      </c>
      <c r="AV287" s="1" t="str">
        <f t="shared" si="76"/>
        <v>International - Bike</v>
      </c>
      <c r="AW287" s="1" t="str">
        <f t="shared" si="77"/>
        <v>International - Moto</v>
      </c>
      <c r="AX287" s="1" t="str">
        <f t="shared" si="78"/>
        <v>International - AS</v>
      </c>
      <c r="AY287" s="1" t="str">
        <f t="shared" si="78"/>
        <v>International</v>
      </c>
      <c r="AZ287" s="1" t="str">
        <f t="shared" si="78"/>
        <v>International - New</v>
      </c>
      <c r="BA287" s="1" t="str">
        <f t="shared" si="79"/>
        <v>Mecanic Sport</v>
      </c>
      <c r="BB287" s="1" t="str">
        <f t="shared" si="80"/>
        <v>Moto Dealers</v>
      </c>
      <c r="BC287" s="1" t="str">
        <f t="shared" si="80"/>
        <v>Motonet</v>
      </c>
      <c r="BD287" s="1" t="str">
        <f t="shared" si="81"/>
        <v>Pierce AB</v>
      </c>
      <c r="BE287" s="1" t="str">
        <f t="shared" si="82"/>
        <v>Retail</v>
      </c>
      <c r="BF287" s="1" t="str">
        <f t="shared" si="83"/>
        <v>TREK</v>
      </c>
      <c r="BG287" t="s">
        <v>5571</v>
      </c>
      <c r="BH287" t="str">
        <f t="shared" si="84"/>
        <v>https://fs.amplifi.io//file?id=89db3a2b-338b-4476-b9bc-7f0a1b35993f&amp;variant=thumb&amp;extension=png</v>
      </c>
      <c r="BI287" t="e">
        <v>#N/A</v>
      </c>
      <c r="BJ287" t="e">
        <v>#N/A</v>
      </c>
      <c r="BK287" t="e">
        <v>#N/A</v>
      </c>
      <c r="BL287" t="e">
        <v>#N/A</v>
      </c>
      <c r="BM287" t="e">
        <v>#N/A</v>
      </c>
      <c r="BN287" t="e">
        <v>#N/A</v>
      </c>
      <c r="BO287" t="e">
        <v>#N/A</v>
      </c>
      <c r="BP287" t="e">
        <v>#N/A</v>
      </c>
      <c r="BQ287" t="e">
        <v>#N/A</v>
      </c>
      <c r="BR287" t="e">
        <v>#N/A</v>
      </c>
      <c r="BS287" t="e">
        <v>#N/A</v>
      </c>
    </row>
    <row r="288" spans="1:71" ht="17" x14ac:dyDescent="0.2">
      <c r="A288">
        <v>969</v>
      </c>
      <c r="B288" t="str">
        <f t="shared" si="86"/>
        <v>34128-001-04</v>
      </c>
      <c r="C288" t="str">
        <f t="shared" si="86"/>
        <v>34128-001-04</v>
      </c>
      <c r="D288" s="7" t="s">
        <v>1819</v>
      </c>
      <c r="E288" s="6" t="s">
        <v>139</v>
      </c>
      <c r="F288" t="s">
        <v>8991</v>
      </c>
      <c r="G288" s="6" t="s">
        <v>1788</v>
      </c>
      <c r="H288" t="s">
        <v>543</v>
      </c>
      <c r="I288" s="6" t="s">
        <v>326</v>
      </c>
      <c r="J288" s="6" t="s">
        <v>5329</v>
      </c>
      <c r="K288" s="6" t="s">
        <v>5338</v>
      </c>
      <c r="L288" s="6" t="s">
        <v>8993</v>
      </c>
      <c r="M288" s="6" t="s">
        <v>5335</v>
      </c>
      <c r="N288" s="6" t="s">
        <v>5359</v>
      </c>
      <c r="Q288" s="6" t="s">
        <v>1818</v>
      </c>
      <c r="R288" s="9" t="b">
        <v>1</v>
      </c>
      <c r="S288" s="9" t="b">
        <v>0</v>
      </c>
      <c r="T288" s="6" t="s">
        <v>1819</v>
      </c>
      <c r="U288" s="6" t="s">
        <v>1819</v>
      </c>
      <c r="V288" t="s">
        <v>1820</v>
      </c>
      <c r="W288" t="s">
        <v>1821</v>
      </c>
      <c r="X288" t="s">
        <v>5330</v>
      </c>
      <c r="Y288" t="s">
        <v>5330</v>
      </c>
      <c r="Z288" t="s">
        <v>5330</v>
      </c>
      <c r="AA288" t="s">
        <v>5330</v>
      </c>
      <c r="AB288" t="s">
        <v>5330</v>
      </c>
      <c r="AC288" t="s">
        <v>40</v>
      </c>
      <c r="AD288" t="s">
        <v>41</v>
      </c>
      <c r="AE288" t="s">
        <v>42</v>
      </c>
      <c r="AF288" t="s">
        <v>5330</v>
      </c>
      <c r="AG288" t="s">
        <v>5330</v>
      </c>
      <c r="AH288" t="s">
        <v>5330</v>
      </c>
      <c r="AI288" t="s">
        <v>5330</v>
      </c>
      <c r="AJ288" t="s">
        <v>5330</v>
      </c>
      <c r="AK288" s="10">
        <v>40</v>
      </c>
      <c r="AL288" s="10">
        <v>45</v>
      </c>
      <c r="AM288" s="6" t="s">
        <v>475</v>
      </c>
      <c r="AN288" s="6" t="s">
        <v>509</v>
      </c>
      <c r="AO288" s="6" t="s">
        <v>1823</v>
      </c>
      <c r="AP288" s="6" t="s">
        <v>9372</v>
      </c>
      <c r="AQ288" s="6" t="str">
        <f t="shared" si="87"/>
        <v>2W Distributor Bike, 2W Distributor - Moto, 2W Distributor, H2, International - Bike, International - Moto, International - AS, International, International - New, Mecanic Sport, Moto Dealers, Motonet, Pierce AB, Retail, TREK</v>
      </c>
      <c r="AR288" s="1" t="str">
        <f t="shared" si="73"/>
        <v>2W Distributor Bike</v>
      </c>
      <c r="AS288" s="1" t="str">
        <f t="shared" si="74"/>
        <v>2W Distributor - Moto</v>
      </c>
      <c r="AT288" s="1" t="str">
        <f t="shared" si="75"/>
        <v>2W Distributor</v>
      </c>
      <c r="AU288" s="1" t="str">
        <f t="shared" si="76"/>
        <v>H2</v>
      </c>
      <c r="AV288" s="1" t="str">
        <f t="shared" si="76"/>
        <v>International - Bike</v>
      </c>
      <c r="AW288" s="1" t="str">
        <f t="shared" si="77"/>
        <v>International - Moto</v>
      </c>
      <c r="AX288" s="1" t="str">
        <f t="shared" si="78"/>
        <v>International - AS</v>
      </c>
      <c r="AY288" s="1" t="str">
        <f t="shared" si="78"/>
        <v>International</v>
      </c>
      <c r="AZ288" s="1" t="str">
        <f t="shared" si="78"/>
        <v>International - New</v>
      </c>
      <c r="BA288" s="1" t="str">
        <f t="shared" si="79"/>
        <v>Mecanic Sport</v>
      </c>
      <c r="BB288" s="1" t="str">
        <f t="shared" si="80"/>
        <v>Moto Dealers</v>
      </c>
      <c r="BC288" s="1" t="str">
        <f t="shared" si="80"/>
        <v>Motonet</v>
      </c>
      <c r="BD288" s="1" t="str">
        <f t="shared" si="81"/>
        <v>Pierce AB</v>
      </c>
      <c r="BE288" s="1" t="str">
        <f t="shared" si="82"/>
        <v>Retail</v>
      </c>
      <c r="BF288" s="1" t="str">
        <f t="shared" si="83"/>
        <v>TREK</v>
      </c>
      <c r="BG288" t="s">
        <v>5265</v>
      </c>
      <c r="BH288" t="str">
        <f t="shared" si="84"/>
        <v>https://fs.amplifi.io//file?id=29b19f84-3c96-468e-8122-c17fd9692e07&amp;variant=thumb&amp;extension=png</v>
      </c>
      <c r="BI288" t="e">
        <v>#N/A</v>
      </c>
      <c r="BJ288" t="e">
        <v>#N/A</v>
      </c>
      <c r="BK288" t="e">
        <v>#N/A</v>
      </c>
      <c r="BL288" t="e">
        <v>#N/A</v>
      </c>
      <c r="BM288" t="e">
        <v>#N/A</v>
      </c>
      <c r="BN288" t="e">
        <v>#N/A</v>
      </c>
      <c r="BO288" t="e">
        <v>#N/A</v>
      </c>
      <c r="BP288" t="e">
        <v>#N/A</v>
      </c>
      <c r="BQ288" t="e">
        <v>#N/A</v>
      </c>
      <c r="BR288" t="e">
        <v>#N/A</v>
      </c>
      <c r="BS288" t="e">
        <v>#N/A</v>
      </c>
    </row>
    <row r="289" spans="1:71" ht="17" x14ac:dyDescent="0.2">
      <c r="A289">
        <v>972</v>
      </c>
      <c r="B289" t="str">
        <f t="shared" si="86"/>
        <v>35030-001-10</v>
      </c>
      <c r="C289" t="str">
        <f t="shared" si="86"/>
        <v>35030-001-10</v>
      </c>
      <c r="D289" s="7" t="s">
        <v>1826</v>
      </c>
      <c r="E289" s="6" t="s">
        <v>139</v>
      </c>
      <c r="F289" t="s">
        <v>8991</v>
      </c>
      <c r="G289" s="6" t="s">
        <v>1825</v>
      </c>
      <c r="H289" t="s">
        <v>9035</v>
      </c>
      <c r="I289" s="6" t="s">
        <v>326</v>
      </c>
      <c r="J289" s="6" t="s">
        <v>5329</v>
      </c>
      <c r="K289" s="6" t="s">
        <v>5338</v>
      </c>
      <c r="L289" s="6" t="s">
        <v>8993</v>
      </c>
      <c r="M289" s="6" t="s">
        <v>5334</v>
      </c>
      <c r="N289" s="6" t="s">
        <v>5362</v>
      </c>
      <c r="Q289" s="6" t="s">
        <v>88</v>
      </c>
      <c r="R289" s="9" t="b">
        <v>1</v>
      </c>
      <c r="S289" s="9" t="b">
        <v>0</v>
      </c>
      <c r="T289" s="6" t="s">
        <v>1826</v>
      </c>
      <c r="U289" s="6" t="s">
        <v>1826</v>
      </c>
      <c r="V289" t="s">
        <v>1827</v>
      </c>
      <c r="W289" t="s">
        <v>1828</v>
      </c>
      <c r="X289" t="s">
        <v>1829</v>
      </c>
      <c r="Y289" t="s">
        <v>5330</v>
      </c>
      <c r="Z289" t="s">
        <v>5330</v>
      </c>
      <c r="AA289" t="s">
        <v>5330</v>
      </c>
      <c r="AB289" t="s">
        <v>5330</v>
      </c>
      <c r="AC289" t="s">
        <v>40</v>
      </c>
      <c r="AD289" t="s">
        <v>41</v>
      </c>
      <c r="AE289" t="s">
        <v>42</v>
      </c>
      <c r="AF289" t="s">
        <v>43</v>
      </c>
      <c r="AG289" t="s">
        <v>5330</v>
      </c>
      <c r="AH289" t="s">
        <v>5330</v>
      </c>
      <c r="AI289" t="s">
        <v>5330</v>
      </c>
      <c r="AJ289" t="s">
        <v>5330</v>
      </c>
      <c r="AK289" s="10">
        <v>32</v>
      </c>
      <c r="AL289" s="10">
        <v>34</v>
      </c>
      <c r="AM289" s="6" t="s">
        <v>437</v>
      </c>
      <c r="AN289" s="6" t="s">
        <v>1831</v>
      </c>
      <c r="AO289" s="6" t="s">
        <v>1832</v>
      </c>
      <c r="AP289" s="6" t="s">
        <v>9373</v>
      </c>
      <c r="AQ289" s="6" t="str">
        <f t="shared" si="87"/>
        <v>2W Distributor Bike, 2W Distributor - Moto, 2W Distributor, H2, International - Bike, International - Moto, International - AS, International, International - New, Mecanic Sport, Moto Dealers, Motonet, Pierce AB, Retail, TREK</v>
      </c>
      <c r="AR289" s="1" t="str">
        <f t="shared" si="73"/>
        <v>2W Distributor Bike</v>
      </c>
      <c r="AS289" s="1" t="str">
        <f t="shared" si="74"/>
        <v>2W Distributor - Moto</v>
      </c>
      <c r="AT289" s="1" t="str">
        <f t="shared" si="75"/>
        <v>2W Distributor</v>
      </c>
      <c r="AU289" s="1" t="str">
        <f t="shared" si="76"/>
        <v>H2</v>
      </c>
      <c r="AV289" s="1" t="str">
        <f t="shared" si="76"/>
        <v>International - Bike</v>
      </c>
      <c r="AW289" s="1" t="str">
        <f t="shared" si="77"/>
        <v>International - Moto</v>
      </c>
      <c r="AX289" s="1" t="str">
        <f t="shared" si="78"/>
        <v>International - AS</v>
      </c>
      <c r="AY289" s="1" t="str">
        <f t="shared" si="78"/>
        <v>International</v>
      </c>
      <c r="AZ289" s="1" t="str">
        <f t="shared" si="78"/>
        <v>International - New</v>
      </c>
      <c r="BA289" s="1" t="str">
        <f t="shared" si="79"/>
        <v>Mecanic Sport</v>
      </c>
      <c r="BB289" s="1" t="str">
        <f t="shared" si="80"/>
        <v>Moto Dealers</v>
      </c>
      <c r="BC289" s="1" t="str">
        <f t="shared" si="80"/>
        <v>Motonet</v>
      </c>
      <c r="BD289" s="1" t="str">
        <f t="shared" si="81"/>
        <v>Pierce AB</v>
      </c>
      <c r="BE289" s="1" t="str">
        <f t="shared" si="82"/>
        <v>Retail</v>
      </c>
      <c r="BF289" s="1" t="str">
        <f t="shared" si="83"/>
        <v>TREK</v>
      </c>
      <c r="BG289" t="s">
        <v>5266</v>
      </c>
      <c r="BH289" t="str">
        <f t="shared" si="84"/>
        <v>https://fs.amplifi.io//file?id=3a211413-9792-4c26-93aa-ea0865d35516&amp;variant=thumb&amp;extension=png</v>
      </c>
      <c r="BI289" t="e">
        <v>#N/A</v>
      </c>
      <c r="BJ289" t="e">
        <v>#N/A</v>
      </c>
      <c r="BK289" t="e">
        <v>#N/A</v>
      </c>
      <c r="BL289" t="e">
        <v>#N/A</v>
      </c>
      <c r="BM289" t="e">
        <v>#N/A</v>
      </c>
      <c r="BN289" t="e">
        <v>#N/A</v>
      </c>
      <c r="BO289" t="e">
        <v>#N/A</v>
      </c>
      <c r="BP289" t="e">
        <v>#N/A</v>
      </c>
      <c r="BQ289" t="e">
        <v>#N/A</v>
      </c>
      <c r="BR289" t="e">
        <v>#N/A</v>
      </c>
      <c r="BS289" t="e">
        <v>#N/A</v>
      </c>
    </row>
    <row r="290" spans="1:71" ht="17" x14ac:dyDescent="0.2">
      <c r="A290">
        <v>976</v>
      </c>
      <c r="B290" t="str">
        <f t="shared" si="86"/>
        <v>35031-000-10</v>
      </c>
      <c r="C290" t="str">
        <f t="shared" si="86"/>
        <v>35031-000-10</v>
      </c>
      <c r="D290" s="7" t="s">
        <v>1836</v>
      </c>
      <c r="E290" s="6" t="s">
        <v>139</v>
      </c>
      <c r="F290" t="s">
        <v>8991</v>
      </c>
      <c r="G290" s="6" t="s">
        <v>1835</v>
      </c>
      <c r="H290" t="s">
        <v>9035</v>
      </c>
      <c r="I290" s="6" t="s">
        <v>326</v>
      </c>
      <c r="J290" s="6" t="s">
        <v>5329</v>
      </c>
      <c r="K290" s="6" t="s">
        <v>5338</v>
      </c>
      <c r="L290" s="6" t="s">
        <v>8993</v>
      </c>
      <c r="M290" s="6" t="s">
        <v>5334</v>
      </c>
      <c r="N290" s="6" t="s">
        <v>5362</v>
      </c>
      <c r="Q290" s="6" t="s">
        <v>389</v>
      </c>
      <c r="R290" s="9" t="b">
        <v>1</v>
      </c>
      <c r="S290" s="9" t="b">
        <v>0</v>
      </c>
      <c r="T290" s="6" t="s">
        <v>1836</v>
      </c>
      <c r="U290" s="6" t="s">
        <v>1836</v>
      </c>
      <c r="V290" t="s">
        <v>1837</v>
      </c>
      <c r="W290" t="s">
        <v>1838</v>
      </c>
      <c r="X290" t="s">
        <v>1839</v>
      </c>
      <c r="Y290" t="s">
        <v>5330</v>
      </c>
      <c r="Z290" t="s">
        <v>5330</v>
      </c>
      <c r="AA290" t="s">
        <v>5330</v>
      </c>
      <c r="AB290" t="s">
        <v>5330</v>
      </c>
      <c r="AC290" t="s">
        <v>40</v>
      </c>
      <c r="AD290" t="s">
        <v>41</v>
      </c>
      <c r="AE290" t="s">
        <v>42</v>
      </c>
      <c r="AF290" t="s">
        <v>43</v>
      </c>
      <c r="AG290" t="s">
        <v>5330</v>
      </c>
      <c r="AH290" t="s">
        <v>5330</v>
      </c>
      <c r="AI290" t="s">
        <v>5330</v>
      </c>
      <c r="AJ290" t="s">
        <v>5330</v>
      </c>
      <c r="AK290" s="10">
        <v>32</v>
      </c>
      <c r="AL290" s="10">
        <v>34</v>
      </c>
      <c r="AM290" s="6" t="s">
        <v>437</v>
      </c>
      <c r="AN290" s="6" t="s">
        <v>1831</v>
      </c>
      <c r="AO290" s="6" t="s">
        <v>1832</v>
      </c>
      <c r="AP290" s="6" t="s">
        <v>9373</v>
      </c>
      <c r="AQ290" s="6" t="str">
        <f t="shared" si="87"/>
        <v>2W Distributor Bike, 2W Distributor - Moto, 2W Distributor, H2, International - Bike, International - Moto, International - AS, International, International - New, Mecanic Sport, Moto Dealers, Motonet, Pierce AB, Retail, TREK</v>
      </c>
      <c r="AR290" s="1" t="str">
        <f t="shared" si="73"/>
        <v>2W Distributor Bike</v>
      </c>
      <c r="AS290" s="1" t="str">
        <f t="shared" si="74"/>
        <v>2W Distributor - Moto</v>
      </c>
      <c r="AT290" s="1" t="str">
        <f t="shared" si="75"/>
        <v>2W Distributor</v>
      </c>
      <c r="AU290" s="1" t="str">
        <f t="shared" si="76"/>
        <v>H2</v>
      </c>
      <c r="AV290" s="1" t="str">
        <f t="shared" si="76"/>
        <v>International - Bike</v>
      </c>
      <c r="AW290" s="1" t="str">
        <f t="shared" si="77"/>
        <v>International - Moto</v>
      </c>
      <c r="AX290" s="1" t="str">
        <f t="shared" si="78"/>
        <v>International - AS</v>
      </c>
      <c r="AY290" s="1" t="str">
        <f t="shared" si="78"/>
        <v>International</v>
      </c>
      <c r="AZ290" s="1" t="str">
        <f t="shared" si="78"/>
        <v>International - New</v>
      </c>
      <c r="BA290" s="1" t="str">
        <f t="shared" si="79"/>
        <v>Mecanic Sport</v>
      </c>
      <c r="BB290" s="1" t="str">
        <f t="shared" si="80"/>
        <v>Moto Dealers</v>
      </c>
      <c r="BC290" s="1" t="str">
        <f t="shared" si="80"/>
        <v>Motonet</v>
      </c>
      <c r="BD290" s="1" t="str">
        <f t="shared" si="81"/>
        <v>Pierce AB</v>
      </c>
      <c r="BE290" s="1" t="str">
        <f t="shared" si="82"/>
        <v>Retail</v>
      </c>
      <c r="BF290" s="1" t="str">
        <f t="shared" si="83"/>
        <v>TREK</v>
      </c>
      <c r="BG290" t="s">
        <v>5573</v>
      </c>
      <c r="BH290" t="str">
        <f t="shared" si="84"/>
        <v>https://fs.amplifi.io//file?id=4502d3f2-d118-4691-979f-8d7ec8adf90a&amp;variant=thumb&amp;extension=png</v>
      </c>
      <c r="BI290" t="e">
        <v>#N/A</v>
      </c>
      <c r="BJ290" t="e">
        <v>#N/A</v>
      </c>
      <c r="BK290" t="e">
        <v>#N/A</v>
      </c>
      <c r="BL290" t="e">
        <v>#N/A</v>
      </c>
      <c r="BM290" t="e">
        <v>#N/A</v>
      </c>
      <c r="BN290" t="e">
        <v>#N/A</v>
      </c>
      <c r="BO290" t="e">
        <v>#N/A</v>
      </c>
      <c r="BP290" t="e">
        <v>#N/A</v>
      </c>
      <c r="BQ290" t="e">
        <v>#N/A</v>
      </c>
      <c r="BR290" t="e">
        <v>#N/A</v>
      </c>
      <c r="BS290" t="e">
        <v>#N/A</v>
      </c>
    </row>
    <row r="291" spans="1:71" ht="17" x14ac:dyDescent="0.2">
      <c r="A291">
        <v>980</v>
      </c>
      <c r="B291" t="str">
        <f t="shared" si="86"/>
        <v>36038-396-10</v>
      </c>
      <c r="C291" t="str">
        <f t="shared" si="86"/>
        <v>36038-396-10</v>
      </c>
      <c r="D291" s="7" t="s">
        <v>1843</v>
      </c>
      <c r="E291" s="6" t="s">
        <v>139</v>
      </c>
      <c r="F291" t="s">
        <v>8991</v>
      </c>
      <c r="G291" s="6" t="s">
        <v>1842</v>
      </c>
      <c r="H291" t="s">
        <v>504</v>
      </c>
      <c r="I291" s="6" t="s">
        <v>326</v>
      </c>
      <c r="J291" s="6" t="s">
        <v>5329</v>
      </c>
      <c r="K291" s="6" t="s">
        <v>5338</v>
      </c>
      <c r="L291" s="6" t="s">
        <v>8993</v>
      </c>
      <c r="M291" s="6" t="s">
        <v>5335</v>
      </c>
      <c r="N291" s="6" t="s">
        <v>5359</v>
      </c>
      <c r="Q291" s="6" t="s">
        <v>480</v>
      </c>
      <c r="R291" s="9" t="b">
        <v>1</v>
      </c>
      <c r="S291" s="9" t="b">
        <v>0</v>
      </c>
      <c r="T291" s="6" t="s">
        <v>1843</v>
      </c>
      <c r="U291" s="6" t="s">
        <v>1843</v>
      </c>
      <c r="V291" t="s">
        <v>1844</v>
      </c>
      <c r="W291" t="s">
        <v>1845</v>
      </c>
      <c r="X291" t="s">
        <v>1846</v>
      </c>
      <c r="Y291" t="s">
        <v>5330</v>
      </c>
      <c r="Z291" t="s">
        <v>5330</v>
      </c>
      <c r="AA291" t="s">
        <v>5330</v>
      </c>
      <c r="AB291" t="s">
        <v>5330</v>
      </c>
      <c r="AC291" t="s">
        <v>40</v>
      </c>
      <c r="AD291" t="s">
        <v>41</v>
      </c>
      <c r="AE291" t="s">
        <v>42</v>
      </c>
      <c r="AF291" t="s">
        <v>43</v>
      </c>
      <c r="AG291" t="s">
        <v>5330</v>
      </c>
      <c r="AH291" t="s">
        <v>5330</v>
      </c>
      <c r="AI291" t="s">
        <v>5330</v>
      </c>
      <c r="AJ291" t="s">
        <v>5330</v>
      </c>
      <c r="AK291" s="10">
        <v>50</v>
      </c>
      <c r="AL291" s="10">
        <v>55</v>
      </c>
      <c r="AM291" s="6" t="s">
        <v>475</v>
      </c>
      <c r="AN291" s="6" t="s">
        <v>509</v>
      </c>
      <c r="AO291" s="6" t="s">
        <v>1848</v>
      </c>
      <c r="AP291" s="6" t="s">
        <v>9374</v>
      </c>
      <c r="AQ291" s="6" t="str">
        <f t="shared" si="87"/>
        <v>2W Distributor Bike, 2W Distributor - Moto, 2W Distributor, H2, International - Bike, International - Moto, International - AS, International, International - New, Mecanic Sport, Moto Dealers, Motonet, Pierce AB, Retail, TREK</v>
      </c>
      <c r="AR291" s="1" t="str">
        <f t="shared" si="73"/>
        <v>2W Distributor Bike</v>
      </c>
      <c r="AS291" s="1" t="str">
        <f t="shared" si="74"/>
        <v>2W Distributor - Moto</v>
      </c>
      <c r="AT291" s="1" t="str">
        <f t="shared" si="75"/>
        <v>2W Distributor</v>
      </c>
      <c r="AU291" s="1" t="str">
        <f t="shared" si="76"/>
        <v>H2</v>
      </c>
      <c r="AV291" s="1" t="str">
        <f t="shared" si="76"/>
        <v>International - Bike</v>
      </c>
      <c r="AW291" s="1" t="str">
        <f t="shared" si="77"/>
        <v>International - Moto</v>
      </c>
      <c r="AX291" s="1" t="str">
        <f t="shared" si="78"/>
        <v>International - AS</v>
      </c>
      <c r="AY291" s="1" t="str">
        <f t="shared" si="78"/>
        <v>International</v>
      </c>
      <c r="AZ291" s="1" t="str">
        <f t="shared" si="78"/>
        <v>International - New</v>
      </c>
      <c r="BA291" s="1" t="str">
        <f t="shared" si="79"/>
        <v>Mecanic Sport</v>
      </c>
      <c r="BB291" s="1" t="str">
        <f t="shared" si="80"/>
        <v>Moto Dealers</v>
      </c>
      <c r="BC291" s="1" t="str">
        <f t="shared" si="80"/>
        <v>Motonet</v>
      </c>
      <c r="BD291" s="1" t="str">
        <f t="shared" si="81"/>
        <v>Pierce AB</v>
      </c>
      <c r="BE291" s="1" t="str">
        <f t="shared" si="82"/>
        <v>Retail</v>
      </c>
      <c r="BF291" s="1" t="str">
        <f t="shared" si="83"/>
        <v>TREK</v>
      </c>
      <c r="BG291" t="s">
        <v>5267</v>
      </c>
      <c r="BH291" t="str">
        <f t="shared" si="84"/>
        <v>https://fs.amplifi.io//file?id=75935027-1804-482b-aa99-37c44a74851a&amp;variant=thumb&amp;extension=png</v>
      </c>
      <c r="BI291" t="e">
        <v>#N/A</v>
      </c>
      <c r="BJ291" t="e">
        <v>#N/A</v>
      </c>
      <c r="BK291" t="e">
        <v>#N/A</v>
      </c>
      <c r="BL291" t="e">
        <v>#N/A</v>
      </c>
      <c r="BM291" t="e">
        <v>#N/A</v>
      </c>
      <c r="BN291" t="e">
        <v>#N/A</v>
      </c>
      <c r="BO291" t="e">
        <v>#N/A</v>
      </c>
      <c r="BP291" t="e">
        <v>#N/A</v>
      </c>
      <c r="BQ291" t="e">
        <v>#N/A</v>
      </c>
      <c r="BR291" t="e">
        <v>#N/A</v>
      </c>
      <c r="BS291" t="e">
        <v>#N/A</v>
      </c>
    </row>
    <row r="292" spans="1:71" ht="17" x14ac:dyDescent="0.2">
      <c r="A292">
        <v>984</v>
      </c>
      <c r="B292" t="str">
        <f t="shared" si="86"/>
        <v>36038-398-10</v>
      </c>
      <c r="C292" t="str">
        <f t="shared" si="86"/>
        <v>36038-398-10</v>
      </c>
      <c r="D292" s="7" t="s">
        <v>1852</v>
      </c>
      <c r="E292" s="6" t="s">
        <v>139</v>
      </c>
      <c r="F292" t="s">
        <v>8991</v>
      </c>
      <c r="G292" s="6" t="s">
        <v>1842</v>
      </c>
      <c r="H292" t="s">
        <v>504</v>
      </c>
      <c r="I292" s="6" t="s">
        <v>326</v>
      </c>
      <c r="J292" s="6" t="s">
        <v>5329</v>
      </c>
      <c r="K292" s="6" t="s">
        <v>5338</v>
      </c>
      <c r="L292" s="6" t="s">
        <v>8993</v>
      </c>
      <c r="M292" s="6" t="s">
        <v>5335</v>
      </c>
      <c r="N292" s="6" t="s">
        <v>5359</v>
      </c>
      <c r="Q292" s="6" t="s">
        <v>1851</v>
      </c>
      <c r="R292" s="9" t="b">
        <v>1</v>
      </c>
      <c r="S292" s="9" t="b">
        <v>0</v>
      </c>
      <c r="T292" s="6" t="s">
        <v>1852</v>
      </c>
      <c r="U292" s="6" t="s">
        <v>1852</v>
      </c>
      <c r="V292" t="s">
        <v>1853</v>
      </c>
      <c r="W292" t="s">
        <v>1854</v>
      </c>
      <c r="X292" t="s">
        <v>1855</v>
      </c>
      <c r="Y292" t="s">
        <v>5330</v>
      </c>
      <c r="Z292" t="s">
        <v>5330</v>
      </c>
      <c r="AA292" t="s">
        <v>5330</v>
      </c>
      <c r="AB292" t="s">
        <v>5330</v>
      </c>
      <c r="AC292" t="s">
        <v>40</v>
      </c>
      <c r="AD292" t="s">
        <v>41</v>
      </c>
      <c r="AE292" t="s">
        <v>42</v>
      </c>
      <c r="AF292" t="s">
        <v>43</v>
      </c>
      <c r="AG292" t="s">
        <v>5330</v>
      </c>
      <c r="AH292" t="s">
        <v>5330</v>
      </c>
      <c r="AI292" t="s">
        <v>5330</v>
      </c>
      <c r="AJ292" t="s">
        <v>5330</v>
      </c>
      <c r="AK292" s="10">
        <v>50</v>
      </c>
      <c r="AL292" s="10">
        <v>55</v>
      </c>
      <c r="AM292" s="6" t="s">
        <v>475</v>
      </c>
      <c r="AN292" s="6" t="s">
        <v>509</v>
      </c>
      <c r="AO292" s="6" t="s">
        <v>1848</v>
      </c>
      <c r="AP292" s="6" t="s">
        <v>9374</v>
      </c>
      <c r="AQ292" s="6" t="str">
        <f t="shared" si="87"/>
        <v>2W Distributor Bike, 2W Distributor - Moto, 2W Distributor, H2, International - Bike, International - Moto, International - AS, International, International - New, Mecanic Sport, Moto Dealers, Motonet, Pierce AB, Retail, TREK</v>
      </c>
      <c r="AR292" s="1" t="str">
        <f t="shared" si="73"/>
        <v>2W Distributor Bike</v>
      </c>
      <c r="AS292" s="1" t="str">
        <f t="shared" si="74"/>
        <v>2W Distributor - Moto</v>
      </c>
      <c r="AT292" s="1" t="str">
        <f t="shared" si="75"/>
        <v>2W Distributor</v>
      </c>
      <c r="AU292" s="1" t="str">
        <f t="shared" si="76"/>
        <v>H2</v>
      </c>
      <c r="AV292" s="1" t="str">
        <f t="shared" si="76"/>
        <v>International - Bike</v>
      </c>
      <c r="AW292" s="1" t="str">
        <f t="shared" si="77"/>
        <v>International - Moto</v>
      </c>
      <c r="AX292" s="1" t="str">
        <f t="shared" si="78"/>
        <v>International - AS</v>
      </c>
      <c r="AY292" s="1" t="str">
        <f t="shared" si="78"/>
        <v>International</v>
      </c>
      <c r="AZ292" s="1" t="str">
        <f t="shared" si="78"/>
        <v>International - New</v>
      </c>
      <c r="BA292" s="1" t="str">
        <f t="shared" si="79"/>
        <v>Mecanic Sport</v>
      </c>
      <c r="BB292" s="1" t="str">
        <f t="shared" si="80"/>
        <v>Moto Dealers</v>
      </c>
      <c r="BC292" s="1" t="str">
        <f t="shared" si="80"/>
        <v>Motonet</v>
      </c>
      <c r="BD292" s="1" t="str">
        <f t="shared" si="81"/>
        <v>Pierce AB</v>
      </c>
      <c r="BE292" s="1" t="str">
        <f t="shared" si="82"/>
        <v>Retail</v>
      </c>
      <c r="BF292" s="1" t="str">
        <f t="shared" si="83"/>
        <v>TREK</v>
      </c>
      <c r="BG292" t="s">
        <v>5574</v>
      </c>
      <c r="BH292" t="str">
        <f t="shared" si="84"/>
        <v>https://fs.amplifi.io//file?id=fc19fd73-3339-4b81-b394-a21433d7db21&amp;variant=thumb&amp;extension=png</v>
      </c>
      <c r="BI292" t="e">
        <v>#N/A</v>
      </c>
      <c r="BJ292" t="e">
        <v>#N/A</v>
      </c>
      <c r="BK292" t="e">
        <v>#N/A</v>
      </c>
      <c r="BL292" t="e">
        <v>#N/A</v>
      </c>
      <c r="BM292" t="e">
        <v>#N/A</v>
      </c>
      <c r="BN292" t="e">
        <v>#N/A</v>
      </c>
      <c r="BO292" t="e">
        <v>#N/A</v>
      </c>
      <c r="BP292" t="e">
        <v>#N/A</v>
      </c>
      <c r="BQ292" t="e">
        <v>#N/A</v>
      </c>
      <c r="BR292" t="e">
        <v>#N/A</v>
      </c>
      <c r="BS292" t="e">
        <v>#N/A</v>
      </c>
    </row>
    <row r="293" spans="1:71" ht="17" x14ac:dyDescent="0.2">
      <c r="A293">
        <v>988</v>
      </c>
      <c r="B293" t="str">
        <f t="shared" si="86"/>
        <v>36040-397-10</v>
      </c>
      <c r="C293" t="str">
        <f t="shared" si="86"/>
        <v>36040-397-10</v>
      </c>
      <c r="D293" s="7" t="s">
        <v>1867</v>
      </c>
      <c r="E293" s="6" t="s">
        <v>139</v>
      </c>
      <c r="F293" t="s">
        <v>8991</v>
      </c>
      <c r="G293" s="6" t="s">
        <v>1558</v>
      </c>
      <c r="H293" t="s">
        <v>470</v>
      </c>
      <c r="I293" s="6" t="s">
        <v>326</v>
      </c>
      <c r="J293" s="6" t="s">
        <v>5329</v>
      </c>
      <c r="K293" s="6" t="s">
        <v>5338</v>
      </c>
      <c r="L293" s="6" t="s">
        <v>8993</v>
      </c>
      <c r="M293" s="6" t="s">
        <v>5335</v>
      </c>
      <c r="N293" s="6" t="s">
        <v>5359</v>
      </c>
      <c r="Q293" s="6" t="s">
        <v>486</v>
      </c>
      <c r="R293" s="9" t="b">
        <v>1</v>
      </c>
      <c r="S293" s="9" t="b">
        <v>0</v>
      </c>
      <c r="T293" s="6" t="s">
        <v>1867</v>
      </c>
      <c r="U293" s="6" t="s">
        <v>1867</v>
      </c>
      <c r="V293" t="s">
        <v>1868</v>
      </c>
      <c r="W293" t="s">
        <v>1869</v>
      </c>
      <c r="X293" t="s">
        <v>1870</v>
      </c>
      <c r="Y293" t="s">
        <v>5330</v>
      </c>
      <c r="Z293" t="s">
        <v>5330</v>
      </c>
      <c r="AA293" t="s">
        <v>5330</v>
      </c>
      <c r="AB293" t="s">
        <v>5330</v>
      </c>
      <c r="AC293" t="s">
        <v>40</v>
      </c>
      <c r="AD293" t="s">
        <v>41</v>
      </c>
      <c r="AE293" t="s">
        <v>42</v>
      </c>
      <c r="AF293" t="s">
        <v>43</v>
      </c>
      <c r="AG293" t="s">
        <v>5330</v>
      </c>
      <c r="AH293" t="s">
        <v>5330</v>
      </c>
      <c r="AI293" t="s">
        <v>5330</v>
      </c>
      <c r="AJ293" t="s">
        <v>5330</v>
      </c>
      <c r="AK293" s="10">
        <v>50</v>
      </c>
      <c r="AL293" s="10">
        <v>55</v>
      </c>
      <c r="AM293" s="6" t="s">
        <v>475</v>
      </c>
      <c r="AN293" s="6" t="s">
        <v>689</v>
      </c>
      <c r="AO293" s="6" t="s">
        <v>1872</v>
      </c>
      <c r="AP293" s="6" t="s">
        <v>9375</v>
      </c>
      <c r="AQ293" s="6" t="str">
        <f t="shared" si="87"/>
        <v>2W Distributor Bike, 2W Distributor - Moto, 2W Distributor, H2, International - Bike, International - Moto, International - AS, International, International - New, Mecanic Sport, Moto Dealers, Motonet, Pierce AB, Retail, TREK</v>
      </c>
      <c r="AR293" s="1" t="str">
        <f t="shared" si="73"/>
        <v>2W Distributor Bike</v>
      </c>
      <c r="AS293" s="1" t="str">
        <f t="shared" si="74"/>
        <v>2W Distributor - Moto</v>
      </c>
      <c r="AT293" s="1" t="str">
        <f t="shared" si="75"/>
        <v>2W Distributor</v>
      </c>
      <c r="AU293" s="1" t="str">
        <f t="shared" si="76"/>
        <v>H2</v>
      </c>
      <c r="AV293" s="1" t="str">
        <f t="shared" si="76"/>
        <v>International - Bike</v>
      </c>
      <c r="AW293" s="1" t="str">
        <f t="shared" si="77"/>
        <v>International - Moto</v>
      </c>
      <c r="AX293" s="1" t="str">
        <f t="shared" si="78"/>
        <v>International - AS</v>
      </c>
      <c r="AY293" s="1" t="str">
        <f t="shared" si="78"/>
        <v>International</v>
      </c>
      <c r="AZ293" s="1" t="str">
        <f t="shared" si="78"/>
        <v>International - New</v>
      </c>
      <c r="BA293" s="1" t="str">
        <f t="shared" si="79"/>
        <v>Mecanic Sport</v>
      </c>
      <c r="BB293" s="1" t="str">
        <f t="shared" si="80"/>
        <v>Moto Dealers</v>
      </c>
      <c r="BC293" s="1" t="str">
        <f t="shared" si="80"/>
        <v>Motonet</v>
      </c>
      <c r="BD293" s="1" t="str">
        <f t="shared" si="81"/>
        <v>Pierce AB</v>
      </c>
      <c r="BE293" s="1" t="str">
        <f t="shared" si="82"/>
        <v>Retail</v>
      </c>
      <c r="BF293" s="1" t="str">
        <f t="shared" si="83"/>
        <v>TREK</v>
      </c>
      <c r="BG293" t="s">
        <v>5575</v>
      </c>
      <c r="BH293" t="str">
        <f t="shared" si="84"/>
        <v>https://fs.amplifi.io//file?id=f16bf46e-b095-4d08-b12e-8bb69b774bef&amp;variant=thumb&amp;extension=png</v>
      </c>
      <c r="BI293" t="e">
        <v>#N/A</v>
      </c>
      <c r="BJ293" t="e">
        <v>#N/A</v>
      </c>
      <c r="BK293" t="e">
        <v>#N/A</v>
      </c>
      <c r="BL293" t="e">
        <v>#N/A</v>
      </c>
      <c r="BM293" t="e">
        <v>#N/A</v>
      </c>
      <c r="BN293" t="e">
        <v>#N/A</v>
      </c>
      <c r="BO293" t="e">
        <v>#N/A</v>
      </c>
      <c r="BP293" t="e">
        <v>#N/A</v>
      </c>
      <c r="BQ293" t="e">
        <v>#N/A</v>
      </c>
      <c r="BR293" t="e">
        <v>#N/A</v>
      </c>
      <c r="BS293" t="e">
        <v>#N/A</v>
      </c>
    </row>
    <row r="294" spans="1:71" ht="17" x14ac:dyDescent="0.2">
      <c r="A294">
        <v>992</v>
      </c>
      <c r="B294" t="str">
        <f t="shared" si="86"/>
        <v>36040-403-10</v>
      </c>
      <c r="C294" t="str">
        <f t="shared" si="86"/>
        <v>36040-403-10</v>
      </c>
      <c r="D294" s="7" t="s">
        <v>1876</v>
      </c>
      <c r="E294" s="6" t="s">
        <v>139</v>
      </c>
      <c r="F294" t="s">
        <v>8991</v>
      </c>
      <c r="G294" s="6" t="s">
        <v>1558</v>
      </c>
      <c r="H294" t="s">
        <v>470</v>
      </c>
      <c r="I294" s="6" t="s">
        <v>326</v>
      </c>
      <c r="J294" s="6" t="s">
        <v>5329</v>
      </c>
      <c r="K294" s="6" t="s">
        <v>5338</v>
      </c>
      <c r="L294" s="6" t="s">
        <v>8993</v>
      </c>
      <c r="M294" s="6" t="s">
        <v>5335</v>
      </c>
      <c r="N294" s="6" t="s">
        <v>5359</v>
      </c>
      <c r="Q294" s="6" t="s">
        <v>1875</v>
      </c>
      <c r="R294" s="9" t="b">
        <v>1</v>
      </c>
      <c r="S294" s="9" t="b">
        <v>0</v>
      </c>
      <c r="T294" s="6" t="s">
        <v>1876</v>
      </c>
      <c r="U294" s="6" t="s">
        <v>1876</v>
      </c>
      <c r="V294" t="s">
        <v>1877</v>
      </c>
      <c r="W294" t="s">
        <v>1878</v>
      </c>
      <c r="X294" t="s">
        <v>1879</v>
      </c>
      <c r="Y294" t="s">
        <v>5330</v>
      </c>
      <c r="Z294" t="s">
        <v>5330</v>
      </c>
      <c r="AA294" t="s">
        <v>5330</v>
      </c>
      <c r="AB294" t="s">
        <v>5330</v>
      </c>
      <c r="AC294" t="s">
        <v>40</v>
      </c>
      <c r="AD294" t="s">
        <v>41</v>
      </c>
      <c r="AE294" t="s">
        <v>42</v>
      </c>
      <c r="AF294" t="s">
        <v>43</v>
      </c>
      <c r="AG294" t="s">
        <v>5330</v>
      </c>
      <c r="AH294" t="s">
        <v>5330</v>
      </c>
      <c r="AI294" t="s">
        <v>5330</v>
      </c>
      <c r="AJ294" t="s">
        <v>5330</v>
      </c>
      <c r="AK294" s="10">
        <v>50</v>
      </c>
      <c r="AL294" s="10">
        <v>55</v>
      </c>
      <c r="AM294" s="6" t="s">
        <v>475</v>
      </c>
      <c r="AN294" s="6" t="s">
        <v>689</v>
      </c>
      <c r="AO294" s="6" t="s">
        <v>1872</v>
      </c>
      <c r="AP294" s="6" t="s">
        <v>9375</v>
      </c>
      <c r="AQ294" s="6" t="str">
        <f t="shared" si="87"/>
        <v>2W Distributor Bike, 2W Distributor - Moto, 2W Distributor, H2, International - Bike, International - Moto, International - AS, International, International - New, Mecanic Sport, Moto Dealers, Motonet, Pierce AB, Retail, TREK</v>
      </c>
      <c r="AR294" s="1" t="str">
        <f t="shared" si="73"/>
        <v>2W Distributor Bike</v>
      </c>
      <c r="AS294" s="1" t="str">
        <f t="shared" si="74"/>
        <v>2W Distributor - Moto</v>
      </c>
      <c r="AT294" s="1" t="str">
        <f t="shared" si="75"/>
        <v>2W Distributor</v>
      </c>
      <c r="AU294" s="1" t="str">
        <f t="shared" si="76"/>
        <v>H2</v>
      </c>
      <c r="AV294" s="1" t="str">
        <f t="shared" si="76"/>
        <v>International - Bike</v>
      </c>
      <c r="AW294" s="1" t="str">
        <f t="shared" si="77"/>
        <v>International - Moto</v>
      </c>
      <c r="AX294" s="1" t="str">
        <f t="shared" si="78"/>
        <v>International - AS</v>
      </c>
      <c r="AY294" s="1" t="str">
        <f t="shared" si="78"/>
        <v>International</v>
      </c>
      <c r="AZ294" s="1" t="str">
        <f t="shared" si="78"/>
        <v>International - New</v>
      </c>
      <c r="BA294" s="1" t="str">
        <f t="shared" si="79"/>
        <v>Mecanic Sport</v>
      </c>
      <c r="BB294" s="1" t="str">
        <f t="shared" si="80"/>
        <v>Moto Dealers</v>
      </c>
      <c r="BC294" s="1" t="str">
        <f t="shared" si="80"/>
        <v>Motonet</v>
      </c>
      <c r="BD294" s="1" t="str">
        <f t="shared" si="81"/>
        <v>Pierce AB</v>
      </c>
      <c r="BE294" s="1" t="str">
        <f t="shared" si="82"/>
        <v>Retail</v>
      </c>
      <c r="BF294" s="1" t="str">
        <f t="shared" si="83"/>
        <v>TREK</v>
      </c>
      <c r="BG294" t="s">
        <v>5576</v>
      </c>
      <c r="BH294" t="str">
        <f t="shared" si="84"/>
        <v>https://fs.amplifi.io//file?id=2d00ab72-3951-448c-ae0e-dbe79efa3386&amp;variant=thumb&amp;extension=png</v>
      </c>
      <c r="BI294" t="e">
        <v>#N/A</v>
      </c>
      <c r="BJ294" t="e">
        <v>#N/A</v>
      </c>
      <c r="BK294" t="e">
        <v>#N/A</v>
      </c>
      <c r="BL294" t="e">
        <v>#N/A</v>
      </c>
      <c r="BM294" t="e">
        <v>#N/A</v>
      </c>
      <c r="BN294" t="e">
        <v>#N/A</v>
      </c>
      <c r="BO294" t="e">
        <v>#N/A</v>
      </c>
      <c r="BP294" t="e">
        <v>#N/A</v>
      </c>
      <c r="BQ294" t="e">
        <v>#N/A</v>
      </c>
      <c r="BR294" t="e">
        <v>#N/A</v>
      </c>
      <c r="BS294" t="e">
        <v>#N/A</v>
      </c>
    </row>
    <row r="295" spans="1:71" ht="17" x14ac:dyDescent="0.2">
      <c r="A295">
        <v>996</v>
      </c>
      <c r="B295" t="str">
        <f t="shared" si="86"/>
        <v>36041-025-10</v>
      </c>
      <c r="C295" t="str">
        <f t="shared" si="86"/>
        <v>36041-025-10</v>
      </c>
      <c r="D295" s="7" t="s">
        <v>1883</v>
      </c>
      <c r="E295" s="6" t="s">
        <v>139</v>
      </c>
      <c r="F295" t="s">
        <v>8991</v>
      </c>
      <c r="G295" s="6" t="s">
        <v>1882</v>
      </c>
      <c r="H295" t="s">
        <v>470</v>
      </c>
      <c r="I295" s="6" t="s">
        <v>326</v>
      </c>
      <c r="J295" s="6" t="s">
        <v>5329</v>
      </c>
      <c r="K295" s="6" t="s">
        <v>5338</v>
      </c>
      <c r="L295" s="6" t="s">
        <v>8993</v>
      </c>
      <c r="M295" s="6" t="s">
        <v>5335</v>
      </c>
      <c r="N295" s="6" t="s">
        <v>5359</v>
      </c>
      <c r="Q295" s="6" t="s">
        <v>359</v>
      </c>
      <c r="R295" s="9" t="b">
        <v>1</v>
      </c>
      <c r="S295" s="9" t="b">
        <v>0</v>
      </c>
      <c r="T295" s="6" t="s">
        <v>1883</v>
      </c>
      <c r="U295" s="6" t="s">
        <v>1883</v>
      </c>
      <c r="V295" t="s">
        <v>1884</v>
      </c>
      <c r="W295" t="s">
        <v>1885</v>
      </c>
      <c r="X295" t="s">
        <v>1886</v>
      </c>
      <c r="Y295" t="s">
        <v>5330</v>
      </c>
      <c r="Z295" t="s">
        <v>5330</v>
      </c>
      <c r="AA295" t="s">
        <v>5330</v>
      </c>
      <c r="AB295" t="s">
        <v>5330</v>
      </c>
      <c r="AC295" t="s">
        <v>40</v>
      </c>
      <c r="AD295" t="s">
        <v>41</v>
      </c>
      <c r="AE295" t="s">
        <v>42</v>
      </c>
      <c r="AF295" t="s">
        <v>43</v>
      </c>
      <c r="AG295" t="s">
        <v>5330</v>
      </c>
      <c r="AH295" t="s">
        <v>5330</v>
      </c>
      <c r="AI295" t="s">
        <v>5330</v>
      </c>
      <c r="AJ295" t="s">
        <v>5330</v>
      </c>
      <c r="AK295" s="10">
        <v>50</v>
      </c>
      <c r="AL295" s="10">
        <v>55</v>
      </c>
      <c r="AM295" s="6" t="s">
        <v>475</v>
      </c>
      <c r="AN295" s="6" t="s">
        <v>689</v>
      </c>
      <c r="AO295" s="6" t="s">
        <v>1888</v>
      </c>
      <c r="AP295" s="6" t="s">
        <v>9375</v>
      </c>
      <c r="AQ295" s="6" t="str">
        <f t="shared" si="87"/>
        <v>2W Distributor Bike, 2W Distributor - Moto, 2W Distributor, H2, International - Bike, International - Moto, International - AS, International, International - New, Mecanic Sport, Moto Dealers, Motonet, Pierce AB, Retail, TREK</v>
      </c>
      <c r="AR295" s="1" t="str">
        <f t="shared" si="73"/>
        <v>2W Distributor Bike</v>
      </c>
      <c r="AS295" s="1" t="str">
        <f t="shared" si="74"/>
        <v>2W Distributor - Moto</v>
      </c>
      <c r="AT295" s="1" t="str">
        <f t="shared" si="75"/>
        <v>2W Distributor</v>
      </c>
      <c r="AU295" s="1" t="str">
        <f t="shared" si="76"/>
        <v>H2</v>
      </c>
      <c r="AV295" s="1" t="str">
        <f t="shared" si="76"/>
        <v>International - Bike</v>
      </c>
      <c r="AW295" s="1" t="str">
        <f t="shared" si="77"/>
        <v>International - Moto</v>
      </c>
      <c r="AX295" s="1" t="str">
        <f t="shared" si="78"/>
        <v>International - AS</v>
      </c>
      <c r="AY295" s="1" t="str">
        <f t="shared" si="78"/>
        <v>International</v>
      </c>
      <c r="AZ295" s="1" t="str">
        <f t="shared" si="78"/>
        <v>International - New</v>
      </c>
      <c r="BA295" s="1" t="str">
        <f t="shared" si="79"/>
        <v>Mecanic Sport</v>
      </c>
      <c r="BB295" s="1" t="str">
        <f t="shared" si="80"/>
        <v>Moto Dealers</v>
      </c>
      <c r="BC295" s="1" t="str">
        <f t="shared" si="80"/>
        <v>Motonet</v>
      </c>
      <c r="BD295" s="1" t="str">
        <f t="shared" si="81"/>
        <v>Pierce AB</v>
      </c>
      <c r="BE295" s="1" t="str">
        <f t="shared" si="82"/>
        <v>Retail</v>
      </c>
      <c r="BF295" s="1" t="str">
        <f t="shared" si="83"/>
        <v>TREK</v>
      </c>
      <c r="BG295" t="s">
        <v>5577</v>
      </c>
      <c r="BH295" t="str">
        <f t="shared" si="84"/>
        <v>https://fs.amplifi.io//file?id=c1544486-0017-4232-bf5c-7cbb0531c06c&amp;variant=thumb&amp;extension=png</v>
      </c>
      <c r="BI295" t="e">
        <v>#N/A</v>
      </c>
      <c r="BJ295" t="e">
        <v>#N/A</v>
      </c>
      <c r="BK295" t="e">
        <v>#N/A</v>
      </c>
      <c r="BL295" t="e">
        <v>#N/A</v>
      </c>
      <c r="BM295" t="e">
        <v>#N/A</v>
      </c>
      <c r="BN295" t="e">
        <v>#N/A</v>
      </c>
      <c r="BO295" t="e">
        <v>#N/A</v>
      </c>
      <c r="BP295" t="e">
        <v>#N/A</v>
      </c>
      <c r="BQ295" t="e">
        <v>#N/A</v>
      </c>
      <c r="BR295" t="e">
        <v>#N/A</v>
      </c>
      <c r="BS295" t="e">
        <v>#N/A</v>
      </c>
    </row>
    <row r="296" spans="1:71" ht="17" x14ac:dyDescent="0.2">
      <c r="A296">
        <v>1000</v>
      </c>
      <c r="B296" t="str">
        <f t="shared" si="86"/>
        <v>40000-00025</v>
      </c>
      <c r="C296" t="str">
        <f t="shared" si="86"/>
        <v>40000-00025</v>
      </c>
      <c r="D296" s="7" t="s">
        <v>8420</v>
      </c>
      <c r="E296" s="6" t="s">
        <v>208</v>
      </c>
      <c r="F296" t="s">
        <v>8991</v>
      </c>
      <c r="G296" s="6" t="s">
        <v>1929</v>
      </c>
      <c r="H296" t="s">
        <v>787</v>
      </c>
      <c r="I296" s="6" t="s">
        <v>788</v>
      </c>
      <c r="J296" s="6" t="s">
        <v>5329</v>
      </c>
      <c r="K296" s="6" t="s">
        <v>8991</v>
      </c>
      <c r="L296" s="6" t="s">
        <v>8991</v>
      </c>
      <c r="M296" s="6" t="s">
        <v>5341</v>
      </c>
      <c r="N296" s="6" t="s">
        <v>5372</v>
      </c>
      <c r="Q296" s="6" t="s">
        <v>118</v>
      </c>
      <c r="R296" s="9" t="b">
        <v>0</v>
      </c>
      <c r="S296" s="9" t="b">
        <v>0</v>
      </c>
      <c r="T296" s="6" t="s">
        <v>8420</v>
      </c>
      <c r="U296" s="6" t="s">
        <v>8420</v>
      </c>
      <c r="V296" t="s">
        <v>8421</v>
      </c>
      <c r="W296" t="s">
        <v>8422</v>
      </c>
      <c r="X296" t="s">
        <v>8423</v>
      </c>
      <c r="Y296" t="s">
        <v>8424</v>
      </c>
      <c r="Z296" t="s">
        <v>5330</v>
      </c>
      <c r="AA296" t="s">
        <v>5330</v>
      </c>
      <c r="AB296" t="s">
        <v>5330</v>
      </c>
      <c r="AC296" t="s">
        <v>40</v>
      </c>
      <c r="AD296" t="s">
        <v>41</v>
      </c>
      <c r="AE296" t="s">
        <v>42</v>
      </c>
      <c r="AF296" t="s">
        <v>43</v>
      </c>
      <c r="AG296" t="s">
        <v>44</v>
      </c>
      <c r="AH296" t="s">
        <v>5330</v>
      </c>
      <c r="AI296" t="s">
        <v>5330</v>
      </c>
      <c r="AJ296" t="s">
        <v>5330</v>
      </c>
      <c r="AK296" s="10">
        <v>89</v>
      </c>
      <c r="AL296" s="10">
        <v>89</v>
      </c>
      <c r="AM296" s="6" t="s">
        <v>475</v>
      </c>
      <c r="AN296" s="6" t="s">
        <v>1935</v>
      </c>
      <c r="AO296" s="6" t="s">
        <v>1936</v>
      </c>
      <c r="AP296" s="6" t="s">
        <v>9376</v>
      </c>
      <c r="AQ296" s="6" t="str">
        <f t="shared" si="87"/>
        <v>2W Distributor Bike, 2W Distributor, H2, International - Bike, International - AS, International, International - New, Moto Dealers, Motonet, Retail, TREK</v>
      </c>
      <c r="AR296" s="1" t="str">
        <f t="shared" si="73"/>
        <v>2W Distributor Bike</v>
      </c>
      <c r="AS296" s="1" t="str">
        <f t="shared" si="74"/>
        <v/>
      </c>
      <c r="AT296" s="1" t="str">
        <f t="shared" si="75"/>
        <v>2W Distributor</v>
      </c>
      <c r="AU296" s="1" t="str">
        <f t="shared" si="76"/>
        <v>H2</v>
      </c>
      <c r="AV296" s="1" t="str">
        <f t="shared" si="76"/>
        <v>International - Bike</v>
      </c>
      <c r="AW296" s="1" t="str">
        <f t="shared" si="77"/>
        <v/>
      </c>
      <c r="AX296" s="1" t="str">
        <f t="shared" si="78"/>
        <v>International - AS</v>
      </c>
      <c r="AY296" s="1" t="str">
        <f t="shared" si="78"/>
        <v>International</v>
      </c>
      <c r="AZ296" s="1" t="str">
        <f t="shared" si="78"/>
        <v>International - New</v>
      </c>
      <c r="BA296" s="1" t="str">
        <f t="shared" si="79"/>
        <v/>
      </c>
      <c r="BB296" s="1" t="str">
        <f t="shared" si="80"/>
        <v>Moto Dealers</v>
      </c>
      <c r="BC296" s="1" t="str">
        <f t="shared" si="80"/>
        <v>Motonet</v>
      </c>
      <c r="BD296" s="1" t="str">
        <f t="shared" si="81"/>
        <v/>
      </c>
      <c r="BE296" s="1" t="str">
        <f t="shared" si="82"/>
        <v>Retail</v>
      </c>
      <c r="BF296" s="1" t="str">
        <f t="shared" si="83"/>
        <v>TREK</v>
      </c>
      <c r="BG296" t="e">
        <v>#N/A</v>
      </c>
      <c r="BH296" t="e">
        <f t="shared" si="84"/>
        <v>#N/A</v>
      </c>
    </row>
    <row r="297" spans="1:71" ht="17" x14ac:dyDescent="0.2">
      <c r="A297">
        <v>1005</v>
      </c>
      <c r="B297" t="str">
        <f t="shared" si="86"/>
        <v>40000-00030</v>
      </c>
      <c r="C297" t="str">
        <f t="shared" si="86"/>
        <v>40000-00030</v>
      </c>
      <c r="D297" s="7" t="s">
        <v>8425</v>
      </c>
      <c r="E297" s="6" t="s">
        <v>208</v>
      </c>
      <c r="F297" t="s">
        <v>8991</v>
      </c>
      <c r="G297" s="6" t="s">
        <v>1952</v>
      </c>
      <c r="H297" t="s">
        <v>787</v>
      </c>
      <c r="I297" s="6" t="s">
        <v>788</v>
      </c>
      <c r="J297" s="6" t="s">
        <v>5329</v>
      </c>
      <c r="K297" s="6" t="s">
        <v>8991</v>
      </c>
      <c r="L297" s="6" t="s">
        <v>8991</v>
      </c>
      <c r="M297" s="6" t="s">
        <v>5341</v>
      </c>
      <c r="N297" s="6" t="s">
        <v>5372</v>
      </c>
      <c r="Q297" s="6" t="s">
        <v>632</v>
      </c>
      <c r="R297" s="9" t="b">
        <v>0</v>
      </c>
      <c r="S297" s="9" t="b">
        <v>0</v>
      </c>
      <c r="T297" s="6" t="s">
        <v>8425</v>
      </c>
      <c r="U297" s="6" t="s">
        <v>8425</v>
      </c>
      <c r="V297" t="s">
        <v>8426</v>
      </c>
      <c r="W297" t="s">
        <v>8427</v>
      </c>
      <c r="X297" t="s">
        <v>8428</v>
      </c>
      <c r="Y297" t="s">
        <v>5330</v>
      </c>
      <c r="Z297" t="s">
        <v>5330</v>
      </c>
      <c r="AA297" t="s">
        <v>5330</v>
      </c>
      <c r="AB297" t="s">
        <v>5330</v>
      </c>
      <c r="AC297" t="s">
        <v>40</v>
      </c>
      <c r="AD297" t="s">
        <v>41</v>
      </c>
      <c r="AE297" t="s">
        <v>42</v>
      </c>
      <c r="AF297" t="s">
        <v>43</v>
      </c>
      <c r="AG297" t="s">
        <v>5330</v>
      </c>
      <c r="AH297" t="s">
        <v>5330</v>
      </c>
      <c r="AI297" t="s">
        <v>5330</v>
      </c>
      <c r="AJ297" t="s">
        <v>5330</v>
      </c>
      <c r="AK297" s="10">
        <v>99</v>
      </c>
      <c r="AL297" s="10">
        <v>99</v>
      </c>
      <c r="AM297" s="6" t="s">
        <v>475</v>
      </c>
      <c r="AN297" s="6" t="s">
        <v>1935</v>
      </c>
      <c r="AO297" s="6" t="s">
        <v>1936</v>
      </c>
      <c r="AP297" s="6" t="s">
        <v>9376</v>
      </c>
      <c r="AQ297" s="6" t="str">
        <f t="shared" si="87"/>
        <v>2W Distributor Bike, 2W Distributor, H2, International - Bike, International - AS, International, International - New, Moto Dealers, Motonet, Retail, TREK</v>
      </c>
      <c r="AR297" s="1" t="str">
        <f t="shared" si="73"/>
        <v>2W Distributor Bike</v>
      </c>
      <c r="AS297" s="1" t="str">
        <f t="shared" si="74"/>
        <v/>
      </c>
      <c r="AT297" s="1" t="str">
        <f t="shared" si="75"/>
        <v>2W Distributor</v>
      </c>
      <c r="AU297" s="1" t="str">
        <f t="shared" si="76"/>
        <v>H2</v>
      </c>
      <c r="AV297" s="1" t="str">
        <f t="shared" si="76"/>
        <v>International - Bike</v>
      </c>
      <c r="AW297" s="1" t="str">
        <f t="shared" si="77"/>
        <v/>
      </c>
      <c r="AX297" s="1" t="str">
        <f t="shared" si="78"/>
        <v>International - AS</v>
      </c>
      <c r="AY297" s="1" t="str">
        <f t="shared" si="78"/>
        <v>International</v>
      </c>
      <c r="AZ297" s="1" t="str">
        <f t="shared" si="78"/>
        <v>International - New</v>
      </c>
      <c r="BA297" s="1" t="str">
        <f t="shared" si="79"/>
        <v/>
      </c>
      <c r="BB297" s="1" t="str">
        <f t="shared" si="80"/>
        <v>Moto Dealers</v>
      </c>
      <c r="BC297" s="1" t="str">
        <f t="shared" si="80"/>
        <v>Motonet</v>
      </c>
      <c r="BD297" s="1" t="str">
        <f t="shared" si="81"/>
        <v/>
      </c>
      <c r="BE297" s="1" t="str">
        <f t="shared" si="82"/>
        <v>Retail</v>
      </c>
      <c r="BF297" s="1" t="str">
        <f t="shared" si="83"/>
        <v>TREK</v>
      </c>
      <c r="BG297" t="e">
        <v>#N/A</v>
      </c>
      <c r="BH297" t="e">
        <f t="shared" si="84"/>
        <v>#N/A</v>
      </c>
    </row>
    <row r="298" spans="1:71" ht="17" x14ac:dyDescent="0.2">
      <c r="A298">
        <v>1009</v>
      </c>
      <c r="B298" t="str">
        <f t="shared" si="86"/>
        <v>40000-00040</v>
      </c>
      <c r="C298" t="str">
        <f t="shared" si="86"/>
        <v>40000-00040</v>
      </c>
      <c r="D298" s="7" t="s">
        <v>8429</v>
      </c>
      <c r="E298" s="6" t="s">
        <v>208</v>
      </c>
      <c r="F298" t="s">
        <v>8991</v>
      </c>
      <c r="G298" s="6" t="s">
        <v>1929</v>
      </c>
      <c r="H298" t="s">
        <v>787</v>
      </c>
      <c r="I298" s="6" t="s">
        <v>788</v>
      </c>
      <c r="J298" s="6" t="s">
        <v>5329</v>
      </c>
      <c r="K298" s="6" t="s">
        <v>8991</v>
      </c>
      <c r="L298" s="6" t="s">
        <v>8991</v>
      </c>
      <c r="M298" s="6" t="s">
        <v>5341</v>
      </c>
      <c r="N298" s="6" t="s">
        <v>5372</v>
      </c>
      <c r="Q298" s="6" t="s">
        <v>9074</v>
      </c>
      <c r="R298" s="9" t="b">
        <v>0</v>
      </c>
      <c r="S298" s="9" t="b">
        <v>0</v>
      </c>
      <c r="T298" s="6" t="s">
        <v>8429</v>
      </c>
      <c r="U298" s="6" t="s">
        <v>8429</v>
      </c>
      <c r="V298" t="s">
        <v>8430</v>
      </c>
      <c r="W298" t="s">
        <v>8431</v>
      </c>
      <c r="X298" t="s">
        <v>8432</v>
      </c>
      <c r="Y298" t="s">
        <v>5330</v>
      </c>
      <c r="Z298" t="s">
        <v>5330</v>
      </c>
      <c r="AA298" t="s">
        <v>5330</v>
      </c>
      <c r="AB298" t="s">
        <v>5330</v>
      </c>
      <c r="AC298" t="s">
        <v>40</v>
      </c>
      <c r="AD298" t="s">
        <v>41</v>
      </c>
      <c r="AE298" t="s">
        <v>42</v>
      </c>
      <c r="AF298" t="s">
        <v>43</v>
      </c>
      <c r="AG298" t="s">
        <v>5330</v>
      </c>
      <c r="AH298" t="s">
        <v>5330</v>
      </c>
      <c r="AI298" t="s">
        <v>5330</v>
      </c>
      <c r="AJ298" t="s">
        <v>5330</v>
      </c>
      <c r="AK298" s="10">
        <v>89</v>
      </c>
      <c r="AL298" s="10">
        <v>89</v>
      </c>
      <c r="AM298" s="6" t="s">
        <v>475</v>
      </c>
      <c r="AN298" s="6" t="s">
        <v>1935</v>
      </c>
      <c r="AO298" s="6" t="s">
        <v>1936</v>
      </c>
      <c r="AP298" s="6" t="s">
        <v>9376</v>
      </c>
      <c r="AQ298" s="6" t="str">
        <f t="shared" si="87"/>
        <v>2W Distributor Bike, 2W Distributor, H2, International - Bike, International - AS, International, International - New, Moto Dealers, Motonet, Retail, TREK</v>
      </c>
      <c r="AR298" s="1" t="str">
        <f t="shared" si="73"/>
        <v>2W Distributor Bike</v>
      </c>
      <c r="AS298" s="1" t="str">
        <f t="shared" si="74"/>
        <v/>
      </c>
      <c r="AT298" s="1" t="str">
        <f t="shared" si="75"/>
        <v>2W Distributor</v>
      </c>
      <c r="AU298" s="1" t="str">
        <f t="shared" si="76"/>
        <v>H2</v>
      </c>
      <c r="AV298" s="1" t="str">
        <f t="shared" si="76"/>
        <v>International - Bike</v>
      </c>
      <c r="AW298" s="1" t="str">
        <f t="shared" si="77"/>
        <v/>
      </c>
      <c r="AX298" s="1" t="str">
        <f t="shared" si="78"/>
        <v>International - AS</v>
      </c>
      <c r="AY298" s="1" t="str">
        <f t="shared" si="78"/>
        <v>International</v>
      </c>
      <c r="AZ298" s="1" t="str">
        <f t="shared" si="78"/>
        <v>International - New</v>
      </c>
      <c r="BA298" s="1" t="str">
        <f t="shared" si="79"/>
        <v/>
      </c>
      <c r="BB298" s="1" t="str">
        <f t="shared" si="80"/>
        <v>Moto Dealers</v>
      </c>
      <c r="BC298" s="1" t="str">
        <f t="shared" si="80"/>
        <v>Motonet</v>
      </c>
      <c r="BD298" s="1" t="str">
        <f t="shared" si="81"/>
        <v/>
      </c>
      <c r="BE298" s="1" t="str">
        <f t="shared" si="82"/>
        <v>Retail</v>
      </c>
      <c r="BF298" s="1" t="str">
        <f t="shared" si="83"/>
        <v>TREK</v>
      </c>
      <c r="BG298" t="e">
        <v>#N/A</v>
      </c>
      <c r="BH298" t="e">
        <f t="shared" si="84"/>
        <v>#N/A</v>
      </c>
    </row>
    <row r="299" spans="1:71" ht="17" x14ac:dyDescent="0.2">
      <c r="A299">
        <v>1013</v>
      </c>
      <c r="B299" t="str">
        <f t="shared" si="86"/>
        <v>40000-00045</v>
      </c>
      <c r="C299" t="str">
        <f t="shared" si="86"/>
        <v>40000-00045</v>
      </c>
      <c r="D299" s="7" t="s">
        <v>8433</v>
      </c>
      <c r="E299" s="6" t="s">
        <v>208</v>
      </c>
      <c r="F299" t="s">
        <v>8991</v>
      </c>
      <c r="G299" s="6" t="s">
        <v>1929</v>
      </c>
      <c r="H299" t="s">
        <v>787</v>
      </c>
      <c r="I299" s="6" t="s">
        <v>788</v>
      </c>
      <c r="J299" s="6" t="s">
        <v>5329</v>
      </c>
      <c r="K299" s="6" t="s">
        <v>8991</v>
      </c>
      <c r="L299" s="6" t="s">
        <v>8991</v>
      </c>
      <c r="M299" s="6" t="s">
        <v>5341</v>
      </c>
      <c r="N299" s="6" t="s">
        <v>5372</v>
      </c>
      <c r="Q299" s="6" t="s">
        <v>9075</v>
      </c>
      <c r="R299" s="9" t="b">
        <v>0</v>
      </c>
      <c r="S299" s="9" t="b">
        <v>0</v>
      </c>
      <c r="T299" s="6" t="s">
        <v>8433</v>
      </c>
      <c r="U299" s="6" t="s">
        <v>8433</v>
      </c>
      <c r="V299" t="s">
        <v>8434</v>
      </c>
      <c r="W299" t="s">
        <v>8435</v>
      </c>
      <c r="X299" t="s">
        <v>8436</v>
      </c>
      <c r="Y299" t="s">
        <v>5330</v>
      </c>
      <c r="Z299" t="s">
        <v>5330</v>
      </c>
      <c r="AA299" t="s">
        <v>5330</v>
      </c>
      <c r="AB299" t="s">
        <v>5330</v>
      </c>
      <c r="AC299" t="s">
        <v>40</v>
      </c>
      <c r="AD299" t="s">
        <v>41</v>
      </c>
      <c r="AE299" t="s">
        <v>42</v>
      </c>
      <c r="AF299" t="s">
        <v>43</v>
      </c>
      <c r="AG299" t="s">
        <v>5330</v>
      </c>
      <c r="AH299" t="s">
        <v>5330</v>
      </c>
      <c r="AI299" t="s">
        <v>5330</v>
      </c>
      <c r="AJ299" t="s">
        <v>5330</v>
      </c>
      <c r="AK299" s="10">
        <v>89</v>
      </c>
      <c r="AL299" s="10">
        <v>89</v>
      </c>
      <c r="AM299" s="6" t="s">
        <v>475</v>
      </c>
      <c r="AN299" s="6" t="s">
        <v>1935</v>
      </c>
      <c r="AO299" s="6" t="s">
        <v>1936</v>
      </c>
      <c r="AP299" s="6" t="s">
        <v>9376</v>
      </c>
      <c r="AQ299" s="6" t="str">
        <f t="shared" si="87"/>
        <v>2W Distributor Bike, 2W Distributor, H2, International - Bike, International - AS, International, International - New, Moto Dealers, Motonet, Retail, TREK</v>
      </c>
      <c r="AR299" s="1" t="str">
        <f t="shared" si="73"/>
        <v>2W Distributor Bike</v>
      </c>
      <c r="AS299" s="1" t="str">
        <f t="shared" si="74"/>
        <v/>
      </c>
      <c r="AT299" s="1" t="str">
        <f t="shared" si="75"/>
        <v>2W Distributor</v>
      </c>
      <c r="AU299" s="1" t="str">
        <f t="shared" si="76"/>
        <v>H2</v>
      </c>
      <c r="AV299" s="1" t="str">
        <f t="shared" si="76"/>
        <v>International - Bike</v>
      </c>
      <c r="AW299" s="1" t="str">
        <f t="shared" si="77"/>
        <v/>
      </c>
      <c r="AX299" s="1" t="str">
        <f t="shared" si="78"/>
        <v>International - AS</v>
      </c>
      <c r="AY299" s="1" t="str">
        <f t="shared" si="78"/>
        <v>International</v>
      </c>
      <c r="AZ299" s="1" t="str">
        <f t="shared" si="78"/>
        <v>International - New</v>
      </c>
      <c r="BA299" s="1" t="str">
        <f t="shared" si="79"/>
        <v/>
      </c>
      <c r="BB299" s="1" t="str">
        <f t="shared" si="80"/>
        <v>Moto Dealers</v>
      </c>
      <c r="BC299" s="1" t="str">
        <f t="shared" si="80"/>
        <v>Motonet</v>
      </c>
      <c r="BD299" s="1" t="str">
        <f t="shared" si="81"/>
        <v/>
      </c>
      <c r="BE299" s="1" t="str">
        <f t="shared" si="82"/>
        <v>Retail</v>
      </c>
      <c r="BF299" s="1" t="str">
        <f t="shared" si="83"/>
        <v>TREK</v>
      </c>
      <c r="BG299" t="e">
        <v>#N/A</v>
      </c>
      <c r="BH299" t="e">
        <f t="shared" si="84"/>
        <v>#N/A</v>
      </c>
    </row>
    <row r="300" spans="1:71" ht="17" x14ac:dyDescent="0.2">
      <c r="A300">
        <v>1017</v>
      </c>
      <c r="B300" t="str">
        <f t="shared" si="86"/>
        <v>40000-00050</v>
      </c>
      <c r="C300" t="str">
        <f t="shared" si="86"/>
        <v>40000-00050</v>
      </c>
      <c r="D300" s="7" t="s">
        <v>8437</v>
      </c>
      <c r="E300" s="6" t="s">
        <v>208</v>
      </c>
      <c r="F300" t="s">
        <v>8991</v>
      </c>
      <c r="G300" s="6" t="s">
        <v>1952</v>
      </c>
      <c r="H300" t="s">
        <v>787</v>
      </c>
      <c r="I300" s="6" t="s">
        <v>788</v>
      </c>
      <c r="J300" s="6" t="s">
        <v>5329</v>
      </c>
      <c r="K300" s="6" t="s">
        <v>8991</v>
      </c>
      <c r="L300" s="6" t="s">
        <v>8991</v>
      </c>
      <c r="M300" s="6" t="s">
        <v>5341</v>
      </c>
      <c r="N300" s="6" t="s">
        <v>5372</v>
      </c>
      <c r="Q300" s="6" t="s">
        <v>9093</v>
      </c>
      <c r="R300" s="9" t="b">
        <v>0</v>
      </c>
      <c r="S300" s="9" t="b">
        <v>0</v>
      </c>
      <c r="T300" s="6" t="s">
        <v>8437</v>
      </c>
      <c r="U300" s="6" t="s">
        <v>8437</v>
      </c>
      <c r="V300" t="s">
        <v>8438</v>
      </c>
      <c r="W300" t="s">
        <v>8439</v>
      </c>
      <c r="X300" t="s">
        <v>8440</v>
      </c>
      <c r="Y300" t="s">
        <v>5330</v>
      </c>
      <c r="Z300" t="s">
        <v>5330</v>
      </c>
      <c r="AA300" t="s">
        <v>5330</v>
      </c>
      <c r="AB300" t="s">
        <v>5330</v>
      </c>
      <c r="AC300" t="s">
        <v>40</v>
      </c>
      <c r="AD300" t="s">
        <v>41</v>
      </c>
      <c r="AE300" t="s">
        <v>42</v>
      </c>
      <c r="AF300" t="s">
        <v>43</v>
      </c>
      <c r="AG300" t="s">
        <v>5330</v>
      </c>
      <c r="AH300" t="s">
        <v>5330</v>
      </c>
      <c r="AI300" t="s">
        <v>5330</v>
      </c>
      <c r="AJ300" t="s">
        <v>5330</v>
      </c>
      <c r="AK300" s="10">
        <v>99</v>
      </c>
      <c r="AL300" s="10">
        <v>99</v>
      </c>
      <c r="AM300" s="6" t="s">
        <v>475</v>
      </c>
      <c r="AN300" s="6" t="s">
        <v>1935</v>
      </c>
      <c r="AO300" s="6" t="s">
        <v>1936</v>
      </c>
      <c r="AP300" s="6" t="s">
        <v>9376</v>
      </c>
      <c r="AQ300" s="6" t="str">
        <f t="shared" si="87"/>
        <v>2W Distributor Bike, 2W Distributor, H2, International - Bike, International - AS, International, International - New, Moto Dealers, Motonet, Retail, TREK</v>
      </c>
      <c r="AR300" s="1" t="str">
        <f t="shared" si="73"/>
        <v>2W Distributor Bike</v>
      </c>
      <c r="AS300" s="1" t="str">
        <f t="shared" si="74"/>
        <v/>
      </c>
      <c r="AT300" s="1" t="str">
        <f t="shared" si="75"/>
        <v>2W Distributor</v>
      </c>
      <c r="AU300" s="1" t="str">
        <f t="shared" si="76"/>
        <v>H2</v>
      </c>
      <c r="AV300" s="1" t="str">
        <f t="shared" si="76"/>
        <v>International - Bike</v>
      </c>
      <c r="AW300" s="1" t="str">
        <f t="shared" si="77"/>
        <v/>
      </c>
      <c r="AX300" s="1" t="str">
        <f t="shared" si="78"/>
        <v>International - AS</v>
      </c>
      <c r="AY300" s="1" t="str">
        <f t="shared" si="78"/>
        <v>International</v>
      </c>
      <c r="AZ300" s="1" t="str">
        <f t="shared" si="78"/>
        <v>International - New</v>
      </c>
      <c r="BA300" s="1" t="str">
        <f t="shared" si="79"/>
        <v/>
      </c>
      <c r="BB300" s="1" t="str">
        <f t="shared" si="80"/>
        <v>Moto Dealers</v>
      </c>
      <c r="BC300" s="1" t="str">
        <f t="shared" si="80"/>
        <v>Motonet</v>
      </c>
      <c r="BD300" s="1" t="str">
        <f t="shared" si="81"/>
        <v/>
      </c>
      <c r="BE300" s="1" t="str">
        <f t="shared" si="82"/>
        <v>Retail</v>
      </c>
      <c r="BF300" s="1" t="str">
        <f t="shared" si="83"/>
        <v>TREK</v>
      </c>
      <c r="BG300" t="e">
        <v>#N/A</v>
      </c>
      <c r="BH300" t="e">
        <f t="shared" si="84"/>
        <v>#N/A</v>
      </c>
    </row>
    <row r="301" spans="1:71" ht="17" x14ac:dyDescent="0.2">
      <c r="A301">
        <v>1021</v>
      </c>
      <c r="B301" t="str">
        <f t="shared" si="86"/>
        <v>40001-00035</v>
      </c>
      <c r="C301" t="str">
        <f t="shared" si="86"/>
        <v>40001-00035</v>
      </c>
      <c r="D301" s="7" t="s">
        <v>8441</v>
      </c>
      <c r="E301" s="6" t="s">
        <v>208</v>
      </c>
      <c r="F301" t="s">
        <v>8991</v>
      </c>
      <c r="G301" s="6" t="s">
        <v>1929</v>
      </c>
      <c r="H301" t="s">
        <v>797</v>
      </c>
      <c r="I301" s="6" t="s">
        <v>788</v>
      </c>
      <c r="J301" s="6" t="s">
        <v>5329</v>
      </c>
      <c r="K301" s="6" t="s">
        <v>8991</v>
      </c>
      <c r="L301" s="6" t="s">
        <v>8991</v>
      </c>
      <c r="M301" s="6" t="s">
        <v>5342</v>
      </c>
      <c r="N301" s="6" t="s">
        <v>797</v>
      </c>
      <c r="Q301" s="6" t="s">
        <v>88</v>
      </c>
      <c r="R301" s="9" t="b">
        <v>0</v>
      </c>
      <c r="S301" s="9" t="b">
        <v>1</v>
      </c>
      <c r="T301" s="6" t="s">
        <v>8441</v>
      </c>
      <c r="U301" s="6" t="s">
        <v>8441</v>
      </c>
      <c r="V301" t="s">
        <v>8442</v>
      </c>
      <c r="W301" t="s">
        <v>8443</v>
      </c>
      <c r="X301" t="s">
        <v>8444</v>
      </c>
      <c r="Y301" t="s">
        <v>8445</v>
      </c>
      <c r="Z301" t="s">
        <v>8446</v>
      </c>
      <c r="AA301" t="s">
        <v>5330</v>
      </c>
      <c r="AB301" t="s">
        <v>5330</v>
      </c>
      <c r="AC301" t="s">
        <v>9185</v>
      </c>
      <c r="AD301" t="s">
        <v>9186</v>
      </c>
      <c r="AE301" t="s">
        <v>9187</v>
      </c>
      <c r="AF301" t="s">
        <v>9188</v>
      </c>
      <c r="AG301" t="s">
        <v>9189</v>
      </c>
      <c r="AH301" t="s">
        <v>9190</v>
      </c>
      <c r="AI301" t="s">
        <v>5330</v>
      </c>
      <c r="AJ301" t="s">
        <v>5330</v>
      </c>
      <c r="AK301" s="10">
        <v>179</v>
      </c>
      <c r="AL301" s="10">
        <v>179</v>
      </c>
      <c r="AM301" s="6" t="s">
        <v>475</v>
      </c>
      <c r="AN301" s="6" t="s">
        <v>1973</v>
      </c>
      <c r="AO301" s="6" t="s">
        <v>1936</v>
      </c>
      <c r="AP301" s="6" t="s">
        <v>9377</v>
      </c>
      <c r="AQ301" s="6" t="str">
        <f t="shared" si="87"/>
        <v>2W Distributor Bike, 2W Distributor, H2, International - Bike, International - AS, International, International - New, Moto Dealers, Motonet, Retail, TREK</v>
      </c>
      <c r="AR301" s="1" t="str">
        <f t="shared" si="73"/>
        <v>2W Distributor Bike</v>
      </c>
      <c r="AS301" s="1" t="str">
        <f t="shared" si="74"/>
        <v/>
      </c>
      <c r="AT301" s="1" t="str">
        <f t="shared" si="75"/>
        <v>2W Distributor</v>
      </c>
      <c r="AU301" s="1" t="str">
        <f t="shared" si="76"/>
        <v>H2</v>
      </c>
      <c r="AV301" s="1" t="str">
        <f t="shared" si="76"/>
        <v>International - Bike</v>
      </c>
      <c r="AW301" s="1" t="str">
        <f t="shared" si="77"/>
        <v/>
      </c>
      <c r="AX301" s="1" t="str">
        <f t="shared" si="78"/>
        <v>International - AS</v>
      </c>
      <c r="AY301" s="1" t="str">
        <f t="shared" si="78"/>
        <v>International</v>
      </c>
      <c r="AZ301" s="1" t="str">
        <f t="shared" si="78"/>
        <v>International - New</v>
      </c>
      <c r="BA301" s="1" t="str">
        <f t="shared" si="79"/>
        <v/>
      </c>
      <c r="BB301" s="1" t="str">
        <f t="shared" si="80"/>
        <v>Moto Dealers</v>
      </c>
      <c r="BC301" s="1" t="str">
        <f t="shared" si="80"/>
        <v>Motonet</v>
      </c>
      <c r="BD301" s="1" t="str">
        <f t="shared" si="81"/>
        <v/>
      </c>
      <c r="BE301" s="1" t="str">
        <f t="shared" si="82"/>
        <v>Retail</v>
      </c>
      <c r="BF301" s="1" t="str">
        <f t="shared" si="83"/>
        <v>TREK</v>
      </c>
      <c r="BG301" t="e">
        <v>#N/A</v>
      </c>
      <c r="BH301" t="e">
        <f t="shared" si="84"/>
        <v>#N/A</v>
      </c>
    </row>
    <row r="302" spans="1:71" ht="17" x14ac:dyDescent="0.2">
      <c r="A302">
        <v>1027</v>
      </c>
      <c r="B302" t="str">
        <f t="shared" ref="B302:C321" si="88">C302</f>
        <v>40001-00041</v>
      </c>
      <c r="C302" t="str">
        <f t="shared" si="88"/>
        <v>40001-00041</v>
      </c>
      <c r="D302" s="7" t="s">
        <v>8447</v>
      </c>
      <c r="E302" s="6" t="s">
        <v>208</v>
      </c>
      <c r="F302" t="s">
        <v>8991</v>
      </c>
      <c r="G302" s="6" t="s">
        <v>1952</v>
      </c>
      <c r="H302" t="s">
        <v>797</v>
      </c>
      <c r="I302" s="6" t="s">
        <v>788</v>
      </c>
      <c r="J302" s="6" t="s">
        <v>5329</v>
      </c>
      <c r="K302" s="6" t="s">
        <v>8991</v>
      </c>
      <c r="L302" s="6" t="s">
        <v>8991</v>
      </c>
      <c r="M302" s="6" t="s">
        <v>5342</v>
      </c>
      <c r="N302" s="6" t="s">
        <v>797</v>
      </c>
      <c r="Q302" s="6" t="s">
        <v>632</v>
      </c>
      <c r="R302" s="9" t="b">
        <v>0</v>
      </c>
      <c r="S302" s="9" t="b">
        <v>0</v>
      </c>
      <c r="T302" s="6" t="s">
        <v>8447</v>
      </c>
      <c r="U302" s="6" t="s">
        <v>8447</v>
      </c>
      <c r="V302" t="s">
        <v>8448</v>
      </c>
      <c r="W302" t="s">
        <v>8449</v>
      </c>
      <c r="X302" t="s">
        <v>8450</v>
      </c>
      <c r="Y302" t="s">
        <v>8451</v>
      </c>
      <c r="Z302" t="s">
        <v>8452</v>
      </c>
      <c r="AA302" t="s">
        <v>5330</v>
      </c>
      <c r="AB302" t="s">
        <v>5330</v>
      </c>
      <c r="AC302" t="s">
        <v>9185</v>
      </c>
      <c r="AD302" t="s">
        <v>9186</v>
      </c>
      <c r="AE302" t="s">
        <v>9187</v>
      </c>
      <c r="AF302" t="s">
        <v>9188</v>
      </c>
      <c r="AG302" t="s">
        <v>9189</v>
      </c>
      <c r="AH302" t="s">
        <v>9190</v>
      </c>
      <c r="AI302" t="s">
        <v>5330</v>
      </c>
      <c r="AJ302" t="s">
        <v>5330</v>
      </c>
      <c r="AK302" s="10">
        <v>199</v>
      </c>
      <c r="AL302" s="10">
        <v>199</v>
      </c>
      <c r="AM302" s="6" t="s">
        <v>475</v>
      </c>
      <c r="AN302" s="6" t="s">
        <v>449</v>
      </c>
      <c r="AO302" s="6" t="s">
        <v>1936</v>
      </c>
      <c r="AP302" s="6" t="s">
        <v>9377</v>
      </c>
      <c r="AQ302" s="6" t="str">
        <f t="shared" si="87"/>
        <v>2W Distributor Bike, 2W Distributor, H2, International - Bike, International - AS, International, International - New, Moto Dealers, Motonet, Retail, TREK</v>
      </c>
      <c r="AR302" s="1" t="str">
        <f t="shared" si="73"/>
        <v>2W Distributor Bike</v>
      </c>
      <c r="AS302" s="1" t="str">
        <f t="shared" si="74"/>
        <v/>
      </c>
      <c r="AT302" s="1" t="str">
        <f t="shared" si="75"/>
        <v>2W Distributor</v>
      </c>
      <c r="AU302" s="1" t="str">
        <f t="shared" si="76"/>
        <v>H2</v>
      </c>
      <c r="AV302" s="1" t="str">
        <f t="shared" si="76"/>
        <v>International - Bike</v>
      </c>
      <c r="AW302" s="1" t="str">
        <f t="shared" si="77"/>
        <v/>
      </c>
      <c r="AX302" s="1" t="str">
        <f t="shared" si="78"/>
        <v>International - AS</v>
      </c>
      <c r="AY302" s="1" t="str">
        <f t="shared" si="78"/>
        <v>International</v>
      </c>
      <c r="AZ302" s="1" t="str">
        <f t="shared" si="78"/>
        <v>International - New</v>
      </c>
      <c r="BA302" s="1" t="str">
        <f t="shared" si="79"/>
        <v/>
      </c>
      <c r="BB302" s="1" t="str">
        <f t="shared" si="80"/>
        <v>Moto Dealers</v>
      </c>
      <c r="BC302" s="1" t="str">
        <f t="shared" si="80"/>
        <v>Motonet</v>
      </c>
      <c r="BD302" s="1" t="str">
        <f t="shared" si="81"/>
        <v/>
      </c>
      <c r="BE302" s="1" t="str">
        <f t="shared" si="82"/>
        <v>Retail</v>
      </c>
      <c r="BF302" s="1" t="str">
        <f t="shared" si="83"/>
        <v>TREK</v>
      </c>
      <c r="BG302" t="e">
        <v>#N/A</v>
      </c>
      <c r="BH302" t="e">
        <f t="shared" si="84"/>
        <v>#N/A</v>
      </c>
    </row>
    <row r="303" spans="1:71" ht="17" x14ac:dyDescent="0.2">
      <c r="A303">
        <v>1033</v>
      </c>
      <c r="B303" t="str">
        <f t="shared" si="88"/>
        <v>40001-00047</v>
      </c>
      <c r="C303" t="str">
        <f t="shared" si="88"/>
        <v>40001-00047</v>
      </c>
      <c r="D303" s="7" t="s">
        <v>8453</v>
      </c>
      <c r="E303" s="6" t="s">
        <v>208</v>
      </c>
      <c r="F303" t="s">
        <v>8991</v>
      </c>
      <c r="G303" s="6" t="s">
        <v>1929</v>
      </c>
      <c r="H303" t="s">
        <v>797</v>
      </c>
      <c r="I303" s="6" t="s">
        <v>788</v>
      </c>
      <c r="J303" s="6" t="s">
        <v>5329</v>
      </c>
      <c r="K303" s="6" t="s">
        <v>8991</v>
      </c>
      <c r="L303" s="6" t="s">
        <v>8991</v>
      </c>
      <c r="M303" s="6" t="s">
        <v>5342</v>
      </c>
      <c r="N303" s="6" t="s">
        <v>797</v>
      </c>
      <c r="Q303" s="6" t="s">
        <v>118</v>
      </c>
      <c r="R303" s="9" t="b">
        <v>0</v>
      </c>
      <c r="S303" s="9" t="b">
        <v>0</v>
      </c>
      <c r="T303" s="6" t="s">
        <v>8453</v>
      </c>
      <c r="U303" s="6" t="s">
        <v>8453</v>
      </c>
      <c r="V303" t="s">
        <v>8454</v>
      </c>
      <c r="W303" t="s">
        <v>8455</v>
      </c>
      <c r="X303" t="s">
        <v>8456</v>
      </c>
      <c r="Y303" t="s">
        <v>8457</v>
      </c>
      <c r="Z303" t="s">
        <v>8458</v>
      </c>
      <c r="AA303" t="s">
        <v>5330</v>
      </c>
      <c r="AB303" t="s">
        <v>5330</v>
      </c>
      <c r="AC303" t="s">
        <v>9185</v>
      </c>
      <c r="AD303" t="s">
        <v>9186</v>
      </c>
      <c r="AE303" t="s">
        <v>9187</v>
      </c>
      <c r="AF303" t="s">
        <v>9188</v>
      </c>
      <c r="AG303" t="s">
        <v>9189</v>
      </c>
      <c r="AH303" t="s">
        <v>9190</v>
      </c>
      <c r="AI303" t="s">
        <v>5330</v>
      </c>
      <c r="AJ303" t="s">
        <v>5330</v>
      </c>
      <c r="AK303" s="10">
        <v>179</v>
      </c>
      <c r="AL303" s="10">
        <v>179</v>
      </c>
      <c r="AM303" s="6" t="s">
        <v>475</v>
      </c>
      <c r="AN303" s="6" t="s">
        <v>1973</v>
      </c>
      <c r="AO303" s="6" t="s">
        <v>1936</v>
      </c>
      <c r="AP303" s="6" t="s">
        <v>9377</v>
      </c>
      <c r="AQ303" s="6" t="str">
        <f t="shared" si="87"/>
        <v>2W Distributor Bike, 2W Distributor, H2, International - Bike, International - AS, International, International - New, Moto Dealers, Motonet, Retail, TREK</v>
      </c>
      <c r="AR303" s="1" t="str">
        <f t="shared" si="73"/>
        <v>2W Distributor Bike</v>
      </c>
      <c r="AS303" s="1" t="str">
        <f t="shared" si="74"/>
        <v/>
      </c>
      <c r="AT303" s="1" t="str">
        <f t="shared" si="75"/>
        <v>2W Distributor</v>
      </c>
      <c r="AU303" s="1" t="str">
        <f t="shared" si="76"/>
        <v>H2</v>
      </c>
      <c r="AV303" s="1" t="str">
        <f t="shared" si="76"/>
        <v>International - Bike</v>
      </c>
      <c r="AW303" s="1" t="str">
        <f t="shared" si="77"/>
        <v/>
      </c>
      <c r="AX303" s="1" t="str">
        <f t="shared" si="78"/>
        <v>International - AS</v>
      </c>
      <c r="AY303" s="1" t="str">
        <f t="shared" si="78"/>
        <v>International</v>
      </c>
      <c r="AZ303" s="1" t="str">
        <f t="shared" si="78"/>
        <v>International - New</v>
      </c>
      <c r="BA303" s="1" t="str">
        <f t="shared" si="79"/>
        <v/>
      </c>
      <c r="BB303" s="1" t="str">
        <f t="shared" si="80"/>
        <v>Moto Dealers</v>
      </c>
      <c r="BC303" s="1" t="str">
        <f t="shared" si="80"/>
        <v>Motonet</v>
      </c>
      <c r="BD303" s="1" t="str">
        <f t="shared" si="81"/>
        <v/>
      </c>
      <c r="BE303" s="1" t="str">
        <f t="shared" si="82"/>
        <v>Retail</v>
      </c>
      <c r="BF303" s="1" t="str">
        <f t="shared" si="83"/>
        <v>TREK</v>
      </c>
      <c r="BG303" t="e">
        <v>#N/A</v>
      </c>
      <c r="BH303" t="e">
        <f t="shared" si="84"/>
        <v>#N/A</v>
      </c>
    </row>
    <row r="304" spans="1:71" ht="17" x14ac:dyDescent="0.2">
      <c r="A304">
        <v>1039</v>
      </c>
      <c r="B304" t="str">
        <f t="shared" si="88"/>
        <v>40001-00059</v>
      </c>
      <c r="C304" t="str">
        <f t="shared" si="88"/>
        <v>40001-00059</v>
      </c>
      <c r="D304" s="7" t="s">
        <v>8459</v>
      </c>
      <c r="E304" s="6" t="s">
        <v>208</v>
      </c>
      <c r="F304" t="s">
        <v>8991</v>
      </c>
      <c r="G304" s="6" t="s">
        <v>1929</v>
      </c>
      <c r="H304" t="s">
        <v>797</v>
      </c>
      <c r="I304" s="6" t="s">
        <v>788</v>
      </c>
      <c r="J304" s="6" t="s">
        <v>5329</v>
      </c>
      <c r="K304" s="6" t="s">
        <v>8991</v>
      </c>
      <c r="L304" s="6" t="s">
        <v>8991</v>
      </c>
      <c r="M304" s="6" t="s">
        <v>5342</v>
      </c>
      <c r="N304" s="6" t="s">
        <v>797</v>
      </c>
      <c r="Q304" s="6" t="s">
        <v>9074</v>
      </c>
      <c r="R304" s="9" t="b">
        <v>0</v>
      </c>
      <c r="S304" s="9" t="b">
        <v>0</v>
      </c>
      <c r="T304" s="6" t="s">
        <v>8459</v>
      </c>
      <c r="U304" s="6" t="s">
        <v>8459</v>
      </c>
      <c r="V304" t="s">
        <v>8460</v>
      </c>
      <c r="W304" t="s">
        <v>8461</v>
      </c>
      <c r="X304" t="s">
        <v>8462</v>
      </c>
      <c r="Y304" t="s">
        <v>8463</v>
      </c>
      <c r="Z304" t="s">
        <v>8464</v>
      </c>
      <c r="AA304" t="s">
        <v>5330</v>
      </c>
      <c r="AB304" t="s">
        <v>5330</v>
      </c>
      <c r="AC304" t="s">
        <v>9185</v>
      </c>
      <c r="AD304" t="s">
        <v>9186</v>
      </c>
      <c r="AE304" t="s">
        <v>9187</v>
      </c>
      <c r="AF304" t="s">
        <v>9188</v>
      </c>
      <c r="AG304" t="s">
        <v>9189</v>
      </c>
      <c r="AH304" t="s">
        <v>9190</v>
      </c>
      <c r="AI304" t="s">
        <v>5330</v>
      </c>
      <c r="AJ304" t="s">
        <v>5330</v>
      </c>
      <c r="AK304" s="10">
        <v>179</v>
      </c>
      <c r="AL304" s="10">
        <v>179</v>
      </c>
      <c r="AM304" s="6" t="s">
        <v>475</v>
      </c>
      <c r="AN304" s="6" t="s">
        <v>1973</v>
      </c>
      <c r="AO304" s="6" t="s">
        <v>1936</v>
      </c>
      <c r="AP304" s="6" t="s">
        <v>9377</v>
      </c>
      <c r="AQ304" s="6" t="str">
        <f t="shared" si="87"/>
        <v>2W Distributor Bike, 2W Distributor, H2, International - Bike, International - AS, International, International - New, Moto Dealers, Motonet, Retail, TREK</v>
      </c>
      <c r="AR304" s="1" t="str">
        <f t="shared" si="73"/>
        <v>2W Distributor Bike</v>
      </c>
      <c r="AS304" s="1" t="str">
        <f t="shared" si="74"/>
        <v/>
      </c>
      <c r="AT304" s="1" t="str">
        <f t="shared" si="75"/>
        <v>2W Distributor</v>
      </c>
      <c r="AU304" s="1" t="str">
        <f t="shared" si="76"/>
        <v>H2</v>
      </c>
      <c r="AV304" s="1" t="str">
        <f t="shared" si="76"/>
        <v>International - Bike</v>
      </c>
      <c r="AW304" s="1" t="str">
        <f t="shared" si="77"/>
        <v/>
      </c>
      <c r="AX304" s="1" t="str">
        <f t="shared" si="78"/>
        <v>International - AS</v>
      </c>
      <c r="AY304" s="1" t="str">
        <f t="shared" si="78"/>
        <v>International</v>
      </c>
      <c r="AZ304" s="1" t="str">
        <f t="shared" si="78"/>
        <v>International - New</v>
      </c>
      <c r="BA304" s="1" t="str">
        <f t="shared" si="79"/>
        <v/>
      </c>
      <c r="BB304" s="1" t="str">
        <f t="shared" si="80"/>
        <v>Moto Dealers</v>
      </c>
      <c r="BC304" s="1" t="str">
        <f t="shared" si="80"/>
        <v>Motonet</v>
      </c>
      <c r="BD304" s="1" t="str">
        <f t="shared" si="81"/>
        <v/>
      </c>
      <c r="BE304" s="1" t="str">
        <f t="shared" si="82"/>
        <v>Retail</v>
      </c>
      <c r="BF304" s="1" t="str">
        <f t="shared" si="83"/>
        <v>TREK</v>
      </c>
      <c r="BG304" t="e">
        <v>#N/A</v>
      </c>
      <c r="BH304" t="e">
        <f t="shared" si="84"/>
        <v>#N/A</v>
      </c>
    </row>
    <row r="305" spans="1:64" ht="17" x14ac:dyDescent="0.2">
      <c r="A305">
        <v>1045</v>
      </c>
      <c r="B305" t="str">
        <f t="shared" si="88"/>
        <v>40001-00065</v>
      </c>
      <c r="C305" t="str">
        <f t="shared" si="88"/>
        <v>40001-00065</v>
      </c>
      <c r="D305" s="7" t="s">
        <v>8465</v>
      </c>
      <c r="E305" s="6" t="s">
        <v>208</v>
      </c>
      <c r="F305" t="s">
        <v>8991</v>
      </c>
      <c r="G305" s="6" t="s">
        <v>1929</v>
      </c>
      <c r="H305" t="s">
        <v>797</v>
      </c>
      <c r="I305" s="6" t="s">
        <v>788</v>
      </c>
      <c r="J305" s="6" t="s">
        <v>5329</v>
      </c>
      <c r="K305" s="6" t="s">
        <v>8991</v>
      </c>
      <c r="L305" s="6" t="s">
        <v>8991</v>
      </c>
      <c r="M305" s="6" t="s">
        <v>5342</v>
      </c>
      <c r="N305" s="6" t="s">
        <v>797</v>
      </c>
      <c r="Q305" s="6" t="s">
        <v>9075</v>
      </c>
      <c r="R305" s="9" t="b">
        <v>0</v>
      </c>
      <c r="S305" s="9" t="b">
        <v>0</v>
      </c>
      <c r="T305" s="6" t="s">
        <v>8465</v>
      </c>
      <c r="U305" s="6" t="s">
        <v>8465</v>
      </c>
      <c r="V305" t="s">
        <v>8466</v>
      </c>
      <c r="W305" t="s">
        <v>8467</v>
      </c>
      <c r="X305" t="s">
        <v>8468</v>
      </c>
      <c r="Y305" t="s">
        <v>8469</v>
      </c>
      <c r="Z305" t="s">
        <v>8470</v>
      </c>
      <c r="AA305" t="s">
        <v>5330</v>
      </c>
      <c r="AB305" t="s">
        <v>5330</v>
      </c>
      <c r="AC305" t="s">
        <v>9185</v>
      </c>
      <c r="AD305" t="s">
        <v>9186</v>
      </c>
      <c r="AE305" t="s">
        <v>9187</v>
      </c>
      <c r="AF305" t="s">
        <v>9188</v>
      </c>
      <c r="AG305" t="s">
        <v>9189</v>
      </c>
      <c r="AH305" t="s">
        <v>9190</v>
      </c>
      <c r="AI305" t="s">
        <v>5330</v>
      </c>
      <c r="AJ305" t="s">
        <v>5330</v>
      </c>
      <c r="AK305" s="10">
        <v>179</v>
      </c>
      <c r="AL305" s="10">
        <v>179</v>
      </c>
      <c r="AM305" s="6" t="s">
        <v>475</v>
      </c>
      <c r="AN305" s="6" t="s">
        <v>1973</v>
      </c>
      <c r="AO305" s="6" t="s">
        <v>1936</v>
      </c>
      <c r="AP305" s="6" t="s">
        <v>9377</v>
      </c>
      <c r="AQ305" s="6" t="str">
        <f t="shared" si="87"/>
        <v>2W Distributor Bike, 2W Distributor, H2, International - Bike, International - AS, International, International - New, Moto Dealers, Motonet, Retail, TREK</v>
      </c>
      <c r="AR305" s="1" t="str">
        <f t="shared" si="73"/>
        <v>2W Distributor Bike</v>
      </c>
      <c r="AS305" s="1" t="str">
        <f t="shared" si="74"/>
        <v/>
      </c>
      <c r="AT305" s="1" t="str">
        <f t="shared" si="75"/>
        <v>2W Distributor</v>
      </c>
      <c r="AU305" s="1" t="str">
        <f t="shared" si="76"/>
        <v>H2</v>
      </c>
      <c r="AV305" s="1" t="str">
        <f t="shared" si="76"/>
        <v>International - Bike</v>
      </c>
      <c r="AW305" s="1" t="str">
        <f t="shared" si="77"/>
        <v/>
      </c>
      <c r="AX305" s="1" t="str">
        <f t="shared" si="78"/>
        <v>International - AS</v>
      </c>
      <c r="AY305" s="1" t="str">
        <f t="shared" si="78"/>
        <v>International</v>
      </c>
      <c r="AZ305" s="1" t="str">
        <f t="shared" si="78"/>
        <v>International - New</v>
      </c>
      <c r="BA305" s="1" t="str">
        <f t="shared" si="79"/>
        <v/>
      </c>
      <c r="BB305" s="1" t="str">
        <f t="shared" si="80"/>
        <v>Moto Dealers</v>
      </c>
      <c r="BC305" s="1" t="str">
        <f t="shared" si="80"/>
        <v>Motonet</v>
      </c>
      <c r="BD305" s="1" t="str">
        <f t="shared" si="81"/>
        <v/>
      </c>
      <c r="BE305" s="1" t="str">
        <f t="shared" si="82"/>
        <v>Retail</v>
      </c>
      <c r="BF305" s="1" t="str">
        <f t="shared" si="83"/>
        <v>TREK</v>
      </c>
      <c r="BG305" t="e">
        <v>#N/A</v>
      </c>
      <c r="BH305" t="e">
        <f t="shared" si="84"/>
        <v>#N/A</v>
      </c>
    </row>
    <row r="306" spans="1:64" ht="17" x14ac:dyDescent="0.2">
      <c r="A306">
        <v>1051</v>
      </c>
      <c r="B306" t="str">
        <f t="shared" si="88"/>
        <v>40001-00071</v>
      </c>
      <c r="C306" t="str">
        <f t="shared" si="88"/>
        <v>40001-00071</v>
      </c>
      <c r="D306" s="7" t="s">
        <v>8471</v>
      </c>
      <c r="E306" s="6" t="s">
        <v>208</v>
      </c>
      <c r="F306" t="s">
        <v>8991</v>
      </c>
      <c r="G306" s="6" t="s">
        <v>1952</v>
      </c>
      <c r="H306" t="s">
        <v>797</v>
      </c>
      <c r="I306" s="6" t="s">
        <v>788</v>
      </c>
      <c r="J306" s="6" t="s">
        <v>5329</v>
      </c>
      <c r="K306" s="6" t="s">
        <v>8991</v>
      </c>
      <c r="L306" s="6" t="s">
        <v>8991</v>
      </c>
      <c r="M306" s="6" t="s">
        <v>5342</v>
      </c>
      <c r="N306" s="6" t="s">
        <v>797</v>
      </c>
      <c r="Q306" s="6" t="s">
        <v>9093</v>
      </c>
      <c r="R306" s="9" t="b">
        <v>0</v>
      </c>
      <c r="S306" s="9" t="b">
        <v>0</v>
      </c>
      <c r="T306" s="6" t="s">
        <v>8471</v>
      </c>
      <c r="U306" s="6" t="s">
        <v>8471</v>
      </c>
      <c r="V306" t="s">
        <v>8472</v>
      </c>
      <c r="W306" t="s">
        <v>8473</v>
      </c>
      <c r="X306" t="s">
        <v>8474</v>
      </c>
      <c r="Y306" t="s">
        <v>8475</v>
      </c>
      <c r="Z306" t="s">
        <v>8476</v>
      </c>
      <c r="AA306" t="s">
        <v>5330</v>
      </c>
      <c r="AB306" t="s">
        <v>5330</v>
      </c>
      <c r="AC306" t="s">
        <v>9185</v>
      </c>
      <c r="AD306" t="s">
        <v>9186</v>
      </c>
      <c r="AE306" t="s">
        <v>9187</v>
      </c>
      <c r="AF306" t="s">
        <v>9188</v>
      </c>
      <c r="AG306" t="s">
        <v>9189</v>
      </c>
      <c r="AH306" t="s">
        <v>9190</v>
      </c>
      <c r="AI306" t="s">
        <v>5330</v>
      </c>
      <c r="AJ306" t="s">
        <v>5330</v>
      </c>
      <c r="AK306" s="10">
        <v>199</v>
      </c>
      <c r="AL306" s="10">
        <v>199</v>
      </c>
      <c r="AM306" s="6" t="s">
        <v>475</v>
      </c>
      <c r="AN306" s="6" t="s">
        <v>449</v>
      </c>
      <c r="AO306" s="6" t="s">
        <v>1936</v>
      </c>
      <c r="AP306" s="6" t="s">
        <v>9377</v>
      </c>
      <c r="AQ306" s="6" t="str">
        <f t="shared" si="87"/>
        <v>2W Distributor Bike, 2W Distributor, H2, International - Bike, International - AS, International, International - New, Moto Dealers, Motonet, Retail, TREK</v>
      </c>
      <c r="AR306" s="1" t="str">
        <f t="shared" si="73"/>
        <v>2W Distributor Bike</v>
      </c>
      <c r="AS306" s="1" t="str">
        <f t="shared" si="74"/>
        <v/>
      </c>
      <c r="AT306" s="1" t="str">
        <f t="shared" si="75"/>
        <v>2W Distributor</v>
      </c>
      <c r="AU306" s="1" t="str">
        <f t="shared" si="76"/>
        <v>H2</v>
      </c>
      <c r="AV306" s="1" t="str">
        <f t="shared" si="76"/>
        <v>International - Bike</v>
      </c>
      <c r="AW306" s="1" t="str">
        <f t="shared" si="77"/>
        <v/>
      </c>
      <c r="AX306" s="1" t="str">
        <f t="shared" si="78"/>
        <v>International - AS</v>
      </c>
      <c r="AY306" s="1" t="str">
        <f t="shared" si="78"/>
        <v>International</v>
      </c>
      <c r="AZ306" s="1" t="str">
        <f t="shared" si="78"/>
        <v>International - New</v>
      </c>
      <c r="BA306" s="1" t="str">
        <f t="shared" si="79"/>
        <v/>
      </c>
      <c r="BB306" s="1" t="str">
        <f t="shared" si="80"/>
        <v>Moto Dealers</v>
      </c>
      <c r="BC306" s="1" t="str">
        <f t="shared" si="80"/>
        <v>Motonet</v>
      </c>
      <c r="BD306" s="1" t="str">
        <f t="shared" si="81"/>
        <v/>
      </c>
      <c r="BE306" s="1" t="str">
        <f t="shared" si="82"/>
        <v>Retail</v>
      </c>
      <c r="BF306" s="1" t="str">
        <f t="shared" si="83"/>
        <v>TREK</v>
      </c>
      <c r="BG306" t="e">
        <v>#N/A</v>
      </c>
      <c r="BH306" t="e">
        <f t="shared" si="84"/>
        <v>#N/A</v>
      </c>
    </row>
    <row r="307" spans="1:64" ht="17" x14ac:dyDescent="0.2">
      <c r="A307">
        <v>1057</v>
      </c>
      <c r="B307" t="str">
        <f t="shared" si="88"/>
        <v>40002-00007</v>
      </c>
      <c r="C307" t="str">
        <f t="shared" si="88"/>
        <v>40002-00007</v>
      </c>
      <c r="D307" s="7" t="s">
        <v>8477</v>
      </c>
      <c r="E307" s="6" t="s">
        <v>208</v>
      </c>
      <c r="F307" t="s">
        <v>8991</v>
      </c>
      <c r="G307" s="6" t="s">
        <v>1929</v>
      </c>
      <c r="H307" t="s">
        <v>807</v>
      </c>
      <c r="I307" s="6" t="s">
        <v>788</v>
      </c>
      <c r="J307" s="6" t="s">
        <v>5329</v>
      </c>
      <c r="K307" s="6" t="s">
        <v>8991</v>
      </c>
      <c r="L307" s="6" t="s">
        <v>8991</v>
      </c>
      <c r="M307" s="6" t="s">
        <v>5342</v>
      </c>
      <c r="N307" s="6" t="s">
        <v>807</v>
      </c>
      <c r="Q307" s="6" t="s">
        <v>88</v>
      </c>
      <c r="R307" s="9" t="b">
        <v>0</v>
      </c>
      <c r="S307" s="9" t="b">
        <v>1</v>
      </c>
      <c r="T307" s="6" t="s">
        <v>8477</v>
      </c>
      <c r="U307" s="6" t="s">
        <v>8477</v>
      </c>
      <c r="V307" t="s">
        <v>8478</v>
      </c>
      <c r="W307" t="s">
        <v>8479</v>
      </c>
      <c r="X307" t="s">
        <v>8480</v>
      </c>
      <c r="Y307" t="s">
        <v>8481</v>
      </c>
      <c r="Z307" t="s">
        <v>8482</v>
      </c>
      <c r="AA307" t="s">
        <v>5330</v>
      </c>
      <c r="AB307" t="s">
        <v>5330</v>
      </c>
      <c r="AC307" t="s">
        <v>9185</v>
      </c>
      <c r="AD307" t="s">
        <v>9186</v>
      </c>
      <c r="AE307" t="s">
        <v>9187</v>
      </c>
      <c r="AF307" t="s">
        <v>9188</v>
      </c>
      <c r="AG307" t="s">
        <v>9189</v>
      </c>
      <c r="AH307" t="s">
        <v>9190</v>
      </c>
      <c r="AI307" t="s">
        <v>5330</v>
      </c>
      <c r="AJ307" t="s">
        <v>5330</v>
      </c>
      <c r="AK307" s="10">
        <v>159</v>
      </c>
      <c r="AL307" s="10">
        <v>159</v>
      </c>
      <c r="AM307" s="6" t="s">
        <v>475</v>
      </c>
      <c r="AN307" s="6" t="s">
        <v>1973</v>
      </c>
      <c r="AO307" s="6" t="s">
        <v>1936</v>
      </c>
      <c r="AP307" s="6" t="s">
        <v>9378</v>
      </c>
      <c r="AQ307" s="6" t="str">
        <f t="shared" si="87"/>
        <v>2W Distributor Bike, 2W Distributor, H2, International - Bike, International - AS, International, International - New, Moto Dealers, Motonet, Retail, TREK</v>
      </c>
      <c r="AR307" s="1" t="str">
        <f t="shared" si="73"/>
        <v>2W Distributor Bike</v>
      </c>
      <c r="AS307" s="1" t="str">
        <f t="shared" si="74"/>
        <v/>
      </c>
      <c r="AT307" s="1" t="str">
        <f t="shared" si="75"/>
        <v>2W Distributor</v>
      </c>
      <c r="AU307" s="1" t="str">
        <f t="shared" si="76"/>
        <v>H2</v>
      </c>
      <c r="AV307" s="1" t="str">
        <f t="shared" si="76"/>
        <v>International - Bike</v>
      </c>
      <c r="AW307" s="1" t="str">
        <f t="shared" si="77"/>
        <v/>
      </c>
      <c r="AX307" s="1" t="str">
        <f t="shared" si="78"/>
        <v>International - AS</v>
      </c>
      <c r="AY307" s="1" t="str">
        <f t="shared" si="78"/>
        <v>International</v>
      </c>
      <c r="AZ307" s="1" t="str">
        <f t="shared" si="78"/>
        <v>International - New</v>
      </c>
      <c r="BA307" s="1" t="str">
        <f t="shared" si="79"/>
        <v/>
      </c>
      <c r="BB307" s="1" t="str">
        <f t="shared" si="80"/>
        <v>Moto Dealers</v>
      </c>
      <c r="BC307" s="1" t="str">
        <f t="shared" si="80"/>
        <v>Motonet</v>
      </c>
      <c r="BD307" s="1" t="str">
        <f t="shared" si="81"/>
        <v/>
      </c>
      <c r="BE307" s="1" t="str">
        <f t="shared" si="82"/>
        <v>Retail</v>
      </c>
      <c r="BF307" s="1" t="str">
        <f t="shared" si="83"/>
        <v>TREK</v>
      </c>
      <c r="BG307" t="e">
        <v>#N/A</v>
      </c>
      <c r="BH307" t="e">
        <f t="shared" si="84"/>
        <v>#N/A</v>
      </c>
    </row>
    <row r="308" spans="1:64" ht="17" x14ac:dyDescent="0.2">
      <c r="A308">
        <v>1063</v>
      </c>
      <c r="B308" t="str">
        <f t="shared" si="88"/>
        <v>40003-00015</v>
      </c>
      <c r="C308" t="str">
        <f t="shared" si="88"/>
        <v>40003-00015</v>
      </c>
      <c r="D308" s="7" t="s">
        <v>8483</v>
      </c>
      <c r="E308" s="6" t="s">
        <v>208</v>
      </c>
      <c r="F308" t="s">
        <v>8991</v>
      </c>
      <c r="G308" s="6" t="s">
        <v>786</v>
      </c>
      <c r="H308" t="s">
        <v>2017</v>
      </c>
      <c r="I308" s="6" t="s">
        <v>788</v>
      </c>
      <c r="J308" s="6" t="s">
        <v>5329</v>
      </c>
      <c r="K308" s="6" t="s">
        <v>8991</v>
      </c>
      <c r="L308" s="6" t="s">
        <v>8991</v>
      </c>
      <c r="M308" s="6" t="s">
        <v>5341</v>
      </c>
      <c r="N308" s="6" t="s">
        <v>5372</v>
      </c>
      <c r="Q308" s="6" t="s">
        <v>88</v>
      </c>
      <c r="R308" s="9" t="b">
        <v>0</v>
      </c>
      <c r="S308" s="9" t="b">
        <v>0</v>
      </c>
      <c r="T308" s="6" t="s">
        <v>8483</v>
      </c>
      <c r="U308" s="6" t="s">
        <v>8483</v>
      </c>
      <c r="V308" t="s">
        <v>8484</v>
      </c>
      <c r="W308" t="s">
        <v>8485</v>
      </c>
      <c r="X308" t="s">
        <v>8486</v>
      </c>
      <c r="Y308" t="s">
        <v>5330</v>
      </c>
      <c r="Z308" t="s">
        <v>5330</v>
      </c>
      <c r="AA308" t="s">
        <v>5330</v>
      </c>
      <c r="AB308" t="s">
        <v>5330</v>
      </c>
      <c r="AC308" t="s">
        <v>40</v>
      </c>
      <c r="AD308" t="s">
        <v>41</v>
      </c>
      <c r="AE308" t="s">
        <v>42</v>
      </c>
      <c r="AF308" t="s">
        <v>43</v>
      </c>
      <c r="AG308" t="s">
        <v>5330</v>
      </c>
      <c r="AH308" t="s">
        <v>5330</v>
      </c>
      <c r="AI308" t="s">
        <v>5330</v>
      </c>
      <c r="AJ308" t="s">
        <v>5330</v>
      </c>
      <c r="AK308" s="10">
        <v>59</v>
      </c>
      <c r="AL308" s="10">
        <v>59</v>
      </c>
      <c r="AM308" s="6" t="s">
        <v>475</v>
      </c>
      <c r="AN308" s="6" t="s">
        <v>1935</v>
      </c>
      <c r="AO308" s="6" t="s">
        <v>2023</v>
      </c>
      <c r="AP308" s="6" t="s">
        <v>9379</v>
      </c>
      <c r="AQ308" s="6" t="str">
        <f t="shared" si="87"/>
        <v>2W Distributor Bike, 2W Distributor, H2, International - Bike, International - AS, International, International - New, Moto Dealers, Motonet, Retail, TREK</v>
      </c>
      <c r="AR308" s="1" t="str">
        <f t="shared" si="73"/>
        <v>2W Distributor Bike</v>
      </c>
      <c r="AS308" s="1" t="str">
        <f t="shared" si="74"/>
        <v/>
      </c>
      <c r="AT308" s="1" t="str">
        <f t="shared" si="75"/>
        <v>2W Distributor</v>
      </c>
      <c r="AU308" s="1" t="str">
        <f t="shared" si="76"/>
        <v>H2</v>
      </c>
      <c r="AV308" s="1" t="str">
        <f t="shared" si="76"/>
        <v>International - Bike</v>
      </c>
      <c r="AW308" s="1" t="str">
        <f t="shared" si="77"/>
        <v/>
      </c>
      <c r="AX308" s="1" t="str">
        <f t="shared" si="78"/>
        <v>International - AS</v>
      </c>
      <c r="AY308" s="1" t="str">
        <f t="shared" si="78"/>
        <v>International</v>
      </c>
      <c r="AZ308" s="1" t="str">
        <f t="shared" si="78"/>
        <v>International - New</v>
      </c>
      <c r="BA308" s="1" t="str">
        <f t="shared" si="79"/>
        <v/>
      </c>
      <c r="BB308" s="1" t="str">
        <f t="shared" si="80"/>
        <v>Moto Dealers</v>
      </c>
      <c r="BC308" s="1" t="str">
        <f t="shared" si="80"/>
        <v>Motonet</v>
      </c>
      <c r="BD308" s="1" t="str">
        <f t="shared" si="81"/>
        <v/>
      </c>
      <c r="BE308" s="1" t="str">
        <f t="shared" si="82"/>
        <v>Retail</v>
      </c>
      <c r="BF308" s="1" t="str">
        <f t="shared" si="83"/>
        <v>TREK</v>
      </c>
      <c r="BG308" t="e">
        <v>#N/A</v>
      </c>
      <c r="BH308" t="e">
        <f t="shared" si="84"/>
        <v>#N/A</v>
      </c>
    </row>
    <row r="309" spans="1:64" ht="17" x14ac:dyDescent="0.2">
      <c r="A309">
        <v>1067</v>
      </c>
      <c r="B309" t="str">
        <f t="shared" si="88"/>
        <v>40003-00019</v>
      </c>
      <c r="C309" t="str">
        <f t="shared" si="88"/>
        <v>40003-00019</v>
      </c>
      <c r="D309" s="7" t="s">
        <v>8487</v>
      </c>
      <c r="E309" s="6" t="s">
        <v>208</v>
      </c>
      <c r="F309" t="s">
        <v>8991</v>
      </c>
      <c r="G309" s="6" t="s">
        <v>786</v>
      </c>
      <c r="H309" t="s">
        <v>2017</v>
      </c>
      <c r="I309" s="6" t="s">
        <v>788</v>
      </c>
      <c r="J309" s="6" t="s">
        <v>5329</v>
      </c>
      <c r="K309" s="6" t="s">
        <v>8991</v>
      </c>
      <c r="L309" s="6" t="s">
        <v>8991</v>
      </c>
      <c r="M309" s="6" t="s">
        <v>5341</v>
      </c>
      <c r="N309" s="6" t="s">
        <v>5372</v>
      </c>
      <c r="Q309" s="6" t="s">
        <v>9094</v>
      </c>
      <c r="R309" s="9" t="b">
        <v>0</v>
      </c>
      <c r="S309" s="9" t="b">
        <v>0</v>
      </c>
      <c r="T309" s="6" t="s">
        <v>8487</v>
      </c>
      <c r="U309" s="6" t="s">
        <v>8487</v>
      </c>
      <c r="V309" t="s">
        <v>8488</v>
      </c>
      <c r="W309" t="s">
        <v>8489</v>
      </c>
      <c r="X309" t="s">
        <v>8490</v>
      </c>
      <c r="Y309" t="s">
        <v>5330</v>
      </c>
      <c r="Z309" t="s">
        <v>5330</v>
      </c>
      <c r="AA309" t="s">
        <v>5330</v>
      </c>
      <c r="AB309" t="s">
        <v>5330</v>
      </c>
      <c r="AC309" t="s">
        <v>40</v>
      </c>
      <c r="AD309" t="s">
        <v>41</v>
      </c>
      <c r="AE309" t="s">
        <v>42</v>
      </c>
      <c r="AF309" t="s">
        <v>43</v>
      </c>
      <c r="AG309" t="s">
        <v>5330</v>
      </c>
      <c r="AH309" t="s">
        <v>5330</v>
      </c>
      <c r="AI309" t="s">
        <v>5330</v>
      </c>
      <c r="AJ309" t="s">
        <v>5330</v>
      </c>
      <c r="AK309" s="10">
        <v>59</v>
      </c>
      <c r="AL309" s="10">
        <v>59</v>
      </c>
      <c r="AM309" s="6" t="s">
        <v>475</v>
      </c>
      <c r="AN309" s="6" t="s">
        <v>1935</v>
      </c>
      <c r="AO309" s="6" t="s">
        <v>2023</v>
      </c>
      <c r="AP309" s="6" t="s">
        <v>9379</v>
      </c>
      <c r="AQ309" s="6" t="str">
        <f t="shared" si="87"/>
        <v>2W Distributor Bike, 2W Distributor, H2, International - Bike, International - AS, International, International - New, Moto Dealers, Motonet, Retail, TREK</v>
      </c>
      <c r="AR309" s="1" t="str">
        <f t="shared" si="73"/>
        <v>2W Distributor Bike</v>
      </c>
      <c r="AS309" s="1" t="str">
        <f t="shared" si="74"/>
        <v/>
      </c>
      <c r="AT309" s="1" t="str">
        <f t="shared" si="75"/>
        <v>2W Distributor</v>
      </c>
      <c r="AU309" s="1" t="str">
        <f t="shared" si="76"/>
        <v>H2</v>
      </c>
      <c r="AV309" s="1" t="str">
        <f t="shared" si="76"/>
        <v>International - Bike</v>
      </c>
      <c r="AW309" s="1" t="str">
        <f t="shared" si="77"/>
        <v/>
      </c>
      <c r="AX309" s="1" t="str">
        <f t="shared" si="78"/>
        <v>International - AS</v>
      </c>
      <c r="AY309" s="1" t="str">
        <f t="shared" si="78"/>
        <v>International</v>
      </c>
      <c r="AZ309" s="1" t="str">
        <f t="shared" si="78"/>
        <v>International - New</v>
      </c>
      <c r="BA309" s="1" t="str">
        <f t="shared" si="79"/>
        <v/>
      </c>
      <c r="BB309" s="1" t="str">
        <f t="shared" si="80"/>
        <v>Moto Dealers</v>
      </c>
      <c r="BC309" s="1" t="str">
        <f t="shared" si="80"/>
        <v>Motonet</v>
      </c>
      <c r="BD309" s="1" t="str">
        <f t="shared" si="81"/>
        <v/>
      </c>
      <c r="BE309" s="1" t="str">
        <f t="shared" si="82"/>
        <v>Retail</v>
      </c>
      <c r="BF309" s="1" t="str">
        <f t="shared" si="83"/>
        <v>TREK</v>
      </c>
      <c r="BG309" t="e">
        <v>#N/A</v>
      </c>
      <c r="BH309" t="e">
        <f t="shared" si="84"/>
        <v>#N/A</v>
      </c>
    </row>
    <row r="310" spans="1:64" ht="17" x14ac:dyDescent="0.2">
      <c r="A310">
        <v>1071</v>
      </c>
      <c r="B310" t="str">
        <f t="shared" si="88"/>
        <v>40003-00023</v>
      </c>
      <c r="C310" t="str">
        <f t="shared" si="88"/>
        <v>40003-00023</v>
      </c>
      <c r="D310" s="7" t="s">
        <v>8491</v>
      </c>
      <c r="E310" s="6" t="s">
        <v>208</v>
      </c>
      <c r="F310" t="s">
        <v>8991</v>
      </c>
      <c r="G310" s="6" t="s">
        <v>786</v>
      </c>
      <c r="H310" t="s">
        <v>2017</v>
      </c>
      <c r="I310" s="6" t="s">
        <v>788</v>
      </c>
      <c r="J310" s="6" t="s">
        <v>5329</v>
      </c>
      <c r="K310" s="6" t="s">
        <v>8991</v>
      </c>
      <c r="L310" s="6" t="s">
        <v>8991</v>
      </c>
      <c r="M310" s="6" t="s">
        <v>5341</v>
      </c>
      <c r="N310" s="6" t="s">
        <v>5372</v>
      </c>
      <c r="Q310" s="6" t="s">
        <v>9095</v>
      </c>
      <c r="R310" s="9" t="b">
        <v>0</v>
      </c>
      <c r="S310" s="9" t="b">
        <v>0</v>
      </c>
      <c r="T310" s="6" t="s">
        <v>8491</v>
      </c>
      <c r="U310" s="6" t="s">
        <v>8491</v>
      </c>
      <c r="V310" t="s">
        <v>8492</v>
      </c>
      <c r="W310" t="s">
        <v>8493</v>
      </c>
      <c r="X310" t="s">
        <v>8494</v>
      </c>
      <c r="Y310" t="s">
        <v>5330</v>
      </c>
      <c r="Z310" t="s">
        <v>5330</v>
      </c>
      <c r="AA310" t="s">
        <v>5330</v>
      </c>
      <c r="AB310" t="s">
        <v>5330</v>
      </c>
      <c r="AC310" t="s">
        <v>40</v>
      </c>
      <c r="AD310" t="s">
        <v>41</v>
      </c>
      <c r="AE310" t="s">
        <v>42</v>
      </c>
      <c r="AF310" t="s">
        <v>43</v>
      </c>
      <c r="AG310" t="s">
        <v>5330</v>
      </c>
      <c r="AH310" t="s">
        <v>5330</v>
      </c>
      <c r="AI310" t="s">
        <v>5330</v>
      </c>
      <c r="AJ310" t="s">
        <v>5330</v>
      </c>
      <c r="AK310" s="10">
        <v>59</v>
      </c>
      <c r="AL310" s="10">
        <v>59</v>
      </c>
      <c r="AM310" s="6" t="s">
        <v>475</v>
      </c>
      <c r="AN310" s="6" t="s">
        <v>1935</v>
      </c>
      <c r="AO310" s="6" t="s">
        <v>2023</v>
      </c>
      <c r="AP310" s="6" t="s">
        <v>9379</v>
      </c>
      <c r="AQ310" s="6" t="str">
        <f t="shared" si="87"/>
        <v>2W Distributor Bike, 2W Distributor, H2, International - Bike, International - AS, International, International - New, Moto Dealers, Motonet, Retail, TREK</v>
      </c>
      <c r="AR310" s="1" t="str">
        <f t="shared" si="73"/>
        <v>2W Distributor Bike</v>
      </c>
      <c r="AS310" s="1" t="str">
        <f t="shared" si="74"/>
        <v/>
      </c>
      <c r="AT310" s="1" t="str">
        <f t="shared" si="75"/>
        <v>2W Distributor</v>
      </c>
      <c r="AU310" s="1" t="str">
        <f t="shared" si="76"/>
        <v>H2</v>
      </c>
      <c r="AV310" s="1" t="str">
        <f t="shared" si="76"/>
        <v>International - Bike</v>
      </c>
      <c r="AW310" s="1" t="str">
        <f t="shared" si="77"/>
        <v/>
      </c>
      <c r="AX310" s="1" t="str">
        <f t="shared" si="78"/>
        <v>International - AS</v>
      </c>
      <c r="AY310" s="1" t="str">
        <f t="shared" si="78"/>
        <v>International</v>
      </c>
      <c r="AZ310" s="1" t="str">
        <f t="shared" si="78"/>
        <v>International - New</v>
      </c>
      <c r="BA310" s="1" t="str">
        <f t="shared" si="79"/>
        <v/>
      </c>
      <c r="BB310" s="1" t="str">
        <f t="shared" si="80"/>
        <v>Moto Dealers</v>
      </c>
      <c r="BC310" s="1" t="str">
        <f t="shared" si="80"/>
        <v>Motonet</v>
      </c>
      <c r="BD310" s="1" t="str">
        <f t="shared" si="81"/>
        <v/>
      </c>
      <c r="BE310" s="1" t="str">
        <f t="shared" si="82"/>
        <v>Retail</v>
      </c>
      <c r="BF310" s="1" t="str">
        <f t="shared" si="83"/>
        <v>TREK</v>
      </c>
      <c r="BG310" t="e">
        <v>#N/A</v>
      </c>
      <c r="BH310" t="e">
        <f t="shared" si="84"/>
        <v>#N/A</v>
      </c>
    </row>
    <row r="311" spans="1:64" ht="17" x14ac:dyDescent="0.2">
      <c r="A311">
        <v>1075</v>
      </c>
      <c r="B311" t="str">
        <f t="shared" si="88"/>
        <v>40004-00000</v>
      </c>
      <c r="C311" t="str">
        <f t="shared" si="88"/>
        <v>40004-00000</v>
      </c>
      <c r="D311" s="7" t="s">
        <v>785</v>
      </c>
      <c r="E311" s="6" t="s">
        <v>208</v>
      </c>
      <c r="F311" t="s">
        <v>8991</v>
      </c>
      <c r="G311" s="6" t="s">
        <v>786</v>
      </c>
      <c r="H311" t="s">
        <v>787</v>
      </c>
      <c r="I311" s="6" t="s">
        <v>788</v>
      </c>
      <c r="J311" s="6" t="s">
        <v>5329</v>
      </c>
      <c r="K311" s="6" t="s">
        <v>5333</v>
      </c>
      <c r="L311" s="6" t="s">
        <v>8992</v>
      </c>
      <c r="M311" s="6" t="s">
        <v>5341</v>
      </c>
      <c r="N311" s="6" t="s">
        <v>5372</v>
      </c>
      <c r="Q311" s="6" t="s">
        <v>88</v>
      </c>
      <c r="R311" s="9" t="b">
        <v>1</v>
      </c>
      <c r="S311" s="9" t="b">
        <v>1</v>
      </c>
      <c r="T311" s="6" t="s">
        <v>785</v>
      </c>
      <c r="U311" s="6" t="s">
        <v>785</v>
      </c>
      <c r="V311" t="s">
        <v>789</v>
      </c>
      <c r="W311" t="s">
        <v>790</v>
      </c>
      <c r="X311" t="s">
        <v>791</v>
      </c>
      <c r="Y311" t="s">
        <v>5330</v>
      </c>
      <c r="Z311" t="s">
        <v>5330</v>
      </c>
      <c r="AA311" t="s">
        <v>5330</v>
      </c>
      <c r="AB311" t="s">
        <v>5330</v>
      </c>
      <c r="AC311" t="s">
        <v>40</v>
      </c>
      <c r="AD311" t="s">
        <v>41</v>
      </c>
      <c r="AE311" t="s">
        <v>42</v>
      </c>
      <c r="AF311" t="s">
        <v>43</v>
      </c>
      <c r="AG311" t="s">
        <v>5330</v>
      </c>
      <c r="AH311" t="s">
        <v>5330</v>
      </c>
      <c r="AI311" t="s">
        <v>5330</v>
      </c>
      <c r="AJ311" t="s">
        <v>5330</v>
      </c>
      <c r="AK311" s="10">
        <v>59</v>
      </c>
      <c r="AL311" s="10">
        <v>59</v>
      </c>
      <c r="AM311" s="6" t="s">
        <v>448</v>
      </c>
      <c r="AN311" s="6" t="s">
        <v>793</v>
      </c>
      <c r="AO311" s="6" t="s">
        <v>794</v>
      </c>
      <c r="AP311" s="6" t="s">
        <v>9380</v>
      </c>
      <c r="AQ311" s="6" t="str">
        <f t="shared" si="87"/>
        <v>2W Distributor Bike, 2W Distributor, H2, International - Bike, International - AS, International, International - New, Moto Dealers, Motonet, Retail, TREK</v>
      </c>
      <c r="AR311" s="1" t="str">
        <f t="shared" si="73"/>
        <v>2W Distributor Bike</v>
      </c>
      <c r="AS311" s="1" t="str">
        <f t="shared" si="74"/>
        <v/>
      </c>
      <c r="AT311" s="1" t="str">
        <f t="shared" si="75"/>
        <v>2W Distributor</v>
      </c>
      <c r="AU311" s="1" t="str">
        <f t="shared" si="76"/>
        <v>H2</v>
      </c>
      <c r="AV311" s="1" t="str">
        <f t="shared" si="76"/>
        <v>International - Bike</v>
      </c>
      <c r="AW311" s="1" t="str">
        <f t="shared" si="77"/>
        <v/>
      </c>
      <c r="AX311" s="1" t="str">
        <f t="shared" si="78"/>
        <v>International - AS</v>
      </c>
      <c r="AY311" s="1" t="str">
        <f t="shared" si="78"/>
        <v>International</v>
      </c>
      <c r="AZ311" s="1" t="str">
        <f t="shared" si="78"/>
        <v>International - New</v>
      </c>
      <c r="BA311" s="1" t="str">
        <f t="shared" si="79"/>
        <v/>
      </c>
      <c r="BB311" s="1" t="str">
        <f t="shared" si="80"/>
        <v>Moto Dealers</v>
      </c>
      <c r="BC311" s="1" t="str">
        <f t="shared" si="80"/>
        <v>Motonet</v>
      </c>
      <c r="BD311" s="1" t="str">
        <f t="shared" si="81"/>
        <v/>
      </c>
      <c r="BE311" s="1" t="str">
        <f t="shared" si="82"/>
        <v>Retail</v>
      </c>
      <c r="BF311" s="1" t="str">
        <f t="shared" si="83"/>
        <v>TREK</v>
      </c>
      <c r="BG311" t="s">
        <v>5177</v>
      </c>
      <c r="BH311" t="str">
        <f t="shared" si="84"/>
        <v>https://fs.amplifi.io//file?id=ae7d642a-0f57-44d3-88f2-68dbeede7756&amp;variant=thumb&amp;extension=png</v>
      </c>
      <c r="BI311" t="s">
        <v>5177</v>
      </c>
      <c r="BJ311" t="s">
        <v>6156</v>
      </c>
      <c r="BK311" t="s">
        <v>6157</v>
      </c>
    </row>
    <row r="312" spans="1:64" ht="17" x14ac:dyDescent="0.2">
      <c r="A312">
        <v>1079</v>
      </c>
      <c r="B312" t="str">
        <f t="shared" si="88"/>
        <v>40004-00010</v>
      </c>
      <c r="C312" t="str">
        <f t="shared" si="88"/>
        <v>40004-00010</v>
      </c>
      <c r="D312" s="7" t="s">
        <v>8495</v>
      </c>
      <c r="E312" s="6" t="s">
        <v>208</v>
      </c>
      <c r="F312" t="s">
        <v>8991</v>
      </c>
      <c r="G312" s="6" t="s">
        <v>786</v>
      </c>
      <c r="H312" t="s">
        <v>787</v>
      </c>
      <c r="I312" s="6" t="s">
        <v>788</v>
      </c>
      <c r="J312" s="6" t="s">
        <v>5329</v>
      </c>
      <c r="K312" s="6" t="s">
        <v>8991</v>
      </c>
      <c r="L312" s="6" t="s">
        <v>8991</v>
      </c>
      <c r="M312" s="6" t="s">
        <v>5341</v>
      </c>
      <c r="N312" s="6" t="s">
        <v>5372</v>
      </c>
      <c r="Q312" s="6" t="s">
        <v>389</v>
      </c>
      <c r="R312" s="9" t="b">
        <v>0</v>
      </c>
      <c r="S312" s="9" t="b">
        <v>0</v>
      </c>
      <c r="T312" s="6" t="s">
        <v>8495</v>
      </c>
      <c r="U312" s="6" t="s">
        <v>8495</v>
      </c>
      <c r="V312" t="s">
        <v>8496</v>
      </c>
      <c r="W312" t="s">
        <v>8497</v>
      </c>
      <c r="X312" t="s">
        <v>8498</v>
      </c>
      <c r="Y312" t="s">
        <v>5330</v>
      </c>
      <c r="Z312" t="s">
        <v>5330</v>
      </c>
      <c r="AA312" t="s">
        <v>5330</v>
      </c>
      <c r="AB312" t="s">
        <v>5330</v>
      </c>
      <c r="AC312" t="s">
        <v>40</v>
      </c>
      <c r="AD312" t="s">
        <v>41</v>
      </c>
      <c r="AE312" t="s">
        <v>42</v>
      </c>
      <c r="AF312" t="s">
        <v>43</v>
      </c>
      <c r="AG312" t="s">
        <v>5330</v>
      </c>
      <c r="AH312" t="s">
        <v>5330</v>
      </c>
      <c r="AI312" t="s">
        <v>5330</v>
      </c>
      <c r="AJ312" t="s">
        <v>5330</v>
      </c>
      <c r="AK312" s="10">
        <v>59</v>
      </c>
      <c r="AL312" s="10">
        <v>59</v>
      </c>
      <c r="AM312" s="6" t="s">
        <v>448</v>
      </c>
      <c r="AN312" s="6" t="s">
        <v>793</v>
      </c>
      <c r="AO312" s="6" t="s">
        <v>794</v>
      </c>
      <c r="AP312" s="6" t="s">
        <v>9380</v>
      </c>
      <c r="AQ312" s="6" t="str">
        <f t="shared" si="87"/>
        <v>2W Distributor Bike, 2W Distributor, H2, International - Bike, International - AS, International, International - New, Moto Dealers, Motonet, Retail, TREK</v>
      </c>
      <c r="AR312" s="1" t="str">
        <f t="shared" si="73"/>
        <v>2W Distributor Bike</v>
      </c>
      <c r="AS312" s="1" t="str">
        <f t="shared" si="74"/>
        <v/>
      </c>
      <c r="AT312" s="1" t="str">
        <f t="shared" si="75"/>
        <v>2W Distributor</v>
      </c>
      <c r="AU312" s="1" t="str">
        <f t="shared" si="76"/>
        <v>H2</v>
      </c>
      <c r="AV312" s="1" t="str">
        <f t="shared" si="76"/>
        <v>International - Bike</v>
      </c>
      <c r="AW312" s="1" t="str">
        <f t="shared" si="77"/>
        <v/>
      </c>
      <c r="AX312" s="1" t="str">
        <f t="shared" si="78"/>
        <v>International - AS</v>
      </c>
      <c r="AY312" s="1" t="str">
        <f t="shared" si="78"/>
        <v>International</v>
      </c>
      <c r="AZ312" s="1" t="str">
        <f t="shared" si="78"/>
        <v>International - New</v>
      </c>
      <c r="BA312" s="1" t="str">
        <f t="shared" si="79"/>
        <v/>
      </c>
      <c r="BB312" s="1" t="str">
        <f t="shared" si="80"/>
        <v>Moto Dealers</v>
      </c>
      <c r="BC312" s="1" t="str">
        <f t="shared" si="80"/>
        <v>Motonet</v>
      </c>
      <c r="BD312" s="1" t="str">
        <f t="shared" si="81"/>
        <v/>
      </c>
      <c r="BE312" s="1" t="str">
        <f t="shared" si="82"/>
        <v>Retail</v>
      </c>
      <c r="BF312" s="1" t="str">
        <f t="shared" si="83"/>
        <v>TREK</v>
      </c>
      <c r="BG312" t="e">
        <v>#N/A</v>
      </c>
      <c r="BH312" t="e">
        <f t="shared" si="84"/>
        <v>#N/A</v>
      </c>
    </row>
    <row r="313" spans="1:64" ht="17" x14ac:dyDescent="0.2">
      <c r="A313">
        <v>1083</v>
      </c>
      <c r="B313" t="str">
        <f t="shared" si="88"/>
        <v>40005-00015</v>
      </c>
      <c r="C313" t="str">
        <f t="shared" si="88"/>
        <v>40005-00015</v>
      </c>
      <c r="D313" s="7" t="s">
        <v>8499</v>
      </c>
      <c r="E313" s="6" t="s">
        <v>208</v>
      </c>
      <c r="F313" t="s">
        <v>8991</v>
      </c>
      <c r="G313" s="6" t="s">
        <v>304</v>
      </c>
      <c r="H313" t="s">
        <v>787</v>
      </c>
      <c r="I313" s="6" t="s">
        <v>788</v>
      </c>
      <c r="J313" s="6" t="s">
        <v>5329</v>
      </c>
      <c r="K313" s="6" t="s">
        <v>8991</v>
      </c>
      <c r="L313" s="6" t="s">
        <v>8991</v>
      </c>
      <c r="M313" s="6" t="s">
        <v>5341</v>
      </c>
      <c r="N313" s="6" t="s">
        <v>5372</v>
      </c>
      <c r="Q313" s="6" t="s">
        <v>88</v>
      </c>
      <c r="R313" s="9" t="b">
        <v>0</v>
      </c>
      <c r="S313" s="9" t="b">
        <v>0</v>
      </c>
      <c r="T313" s="6" t="s">
        <v>8499</v>
      </c>
      <c r="U313" s="6" t="s">
        <v>8499</v>
      </c>
      <c r="V313" t="s">
        <v>8500</v>
      </c>
      <c r="W313" t="s">
        <v>8501</v>
      </c>
      <c r="X313" t="s">
        <v>8502</v>
      </c>
      <c r="Y313" t="s">
        <v>5330</v>
      </c>
      <c r="Z313" t="s">
        <v>5330</v>
      </c>
      <c r="AA313" t="s">
        <v>5330</v>
      </c>
      <c r="AB313" t="s">
        <v>5330</v>
      </c>
      <c r="AC313" t="s">
        <v>40</v>
      </c>
      <c r="AD313" t="s">
        <v>41</v>
      </c>
      <c r="AE313" t="s">
        <v>42</v>
      </c>
      <c r="AF313" t="s">
        <v>43</v>
      </c>
      <c r="AG313" t="s">
        <v>5330</v>
      </c>
      <c r="AH313" t="s">
        <v>5330</v>
      </c>
      <c r="AI313" t="s">
        <v>5330</v>
      </c>
      <c r="AJ313" t="s">
        <v>5330</v>
      </c>
      <c r="AK313" s="10">
        <v>59</v>
      </c>
      <c r="AL313" s="10">
        <v>59</v>
      </c>
      <c r="AM313" s="6" t="s">
        <v>448</v>
      </c>
      <c r="AN313" s="6" t="s">
        <v>760</v>
      </c>
      <c r="AO313" s="6" t="s">
        <v>804</v>
      </c>
      <c r="AP313" s="6" t="s">
        <v>9381</v>
      </c>
      <c r="AQ313" s="6" t="str">
        <f t="shared" si="87"/>
        <v>2W Distributor Bike, 2W Distributor, H2, International - Bike, International - AS, International, International - New, Moto Dealers, Motonet, Retail, TREK</v>
      </c>
      <c r="AR313" s="1" t="str">
        <f t="shared" si="73"/>
        <v>2W Distributor Bike</v>
      </c>
      <c r="AS313" s="1" t="str">
        <f t="shared" si="74"/>
        <v/>
      </c>
      <c r="AT313" s="1" t="str">
        <f t="shared" si="75"/>
        <v>2W Distributor</v>
      </c>
      <c r="AU313" s="1" t="str">
        <f t="shared" si="76"/>
        <v>H2</v>
      </c>
      <c r="AV313" s="1" t="str">
        <f t="shared" si="76"/>
        <v>International - Bike</v>
      </c>
      <c r="AW313" s="1" t="str">
        <f t="shared" si="77"/>
        <v/>
      </c>
      <c r="AX313" s="1" t="str">
        <f t="shared" si="78"/>
        <v>International - AS</v>
      </c>
      <c r="AY313" s="1" t="str">
        <f t="shared" si="78"/>
        <v>International</v>
      </c>
      <c r="AZ313" s="1" t="str">
        <f t="shared" si="78"/>
        <v>International - New</v>
      </c>
      <c r="BA313" s="1" t="str">
        <f t="shared" si="79"/>
        <v/>
      </c>
      <c r="BB313" s="1" t="str">
        <f t="shared" si="80"/>
        <v>Moto Dealers</v>
      </c>
      <c r="BC313" s="1" t="str">
        <f t="shared" si="80"/>
        <v>Motonet</v>
      </c>
      <c r="BD313" s="1" t="str">
        <f t="shared" si="81"/>
        <v/>
      </c>
      <c r="BE313" s="1" t="str">
        <f t="shared" si="82"/>
        <v>Retail</v>
      </c>
      <c r="BF313" s="1" t="str">
        <f t="shared" si="83"/>
        <v>TREK</v>
      </c>
      <c r="BG313" t="e">
        <v>#N/A</v>
      </c>
      <c r="BH313" t="e">
        <f t="shared" si="84"/>
        <v>#N/A</v>
      </c>
    </row>
    <row r="314" spans="1:64" ht="17" x14ac:dyDescent="0.2">
      <c r="A314">
        <v>1087</v>
      </c>
      <c r="B314" t="str">
        <f t="shared" si="88"/>
        <v>40005-00019</v>
      </c>
      <c r="C314" t="str">
        <f t="shared" si="88"/>
        <v>40005-00019</v>
      </c>
      <c r="D314" s="7" t="s">
        <v>8503</v>
      </c>
      <c r="E314" s="6" t="s">
        <v>208</v>
      </c>
      <c r="F314" t="s">
        <v>8991</v>
      </c>
      <c r="G314" s="6" t="s">
        <v>304</v>
      </c>
      <c r="H314" t="s">
        <v>787</v>
      </c>
      <c r="I314" s="6" t="s">
        <v>788</v>
      </c>
      <c r="J314" s="6" t="s">
        <v>5329</v>
      </c>
      <c r="K314" s="6" t="s">
        <v>8991</v>
      </c>
      <c r="L314" s="6" t="s">
        <v>8991</v>
      </c>
      <c r="M314" s="6" t="s">
        <v>5341</v>
      </c>
      <c r="N314" s="6" t="s">
        <v>5372</v>
      </c>
      <c r="Q314" s="6" t="s">
        <v>9074</v>
      </c>
      <c r="R314" s="9" t="b">
        <v>0</v>
      </c>
      <c r="S314" s="9" t="b">
        <v>0</v>
      </c>
      <c r="T314" s="6" t="s">
        <v>8503</v>
      </c>
      <c r="U314" s="6" t="s">
        <v>8503</v>
      </c>
      <c r="V314" t="s">
        <v>8504</v>
      </c>
      <c r="W314" t="s">
        <v>8505</v>
      </c>
      <c r="X314" t="s">
        <v>8506</v>
      </c>
      <c r="Y314" t="s">
        <v>5330</v>
      </c>
      <c r="Z314" t="s">
        <v>5330</v>
      </c>
      <c r="AA314" t="s">
        <v>5330</v>
      </c>
      <c r="AB314" t="s">
        <v>5330</v>
      </c>
      <c r="AC314" t="s">
        <v>40</v>
      </c>
      <c r="AD314" t="s">
        <v>41</v>
      </c>
      <c r="AE314" t="s">
        <v>42</v>
      </c>
      <c r="AF314" t="s">
        <v>43</v>
      </c>
      <c r="AG314" t="s">
        <v>5330</v>
      </c>
      <c r="AH314" t="s">
        <v>5330</v>
      </c>
      <c r="AI314" t="s">
        <v>5330</v>
      </c>
      <c r="AJ314" t="s">
        <v>5330</v>
      </c>
      <c r="AK314" s="10">
        <v>59</v>
      </c>
      <c r="AL314" s="10">
        <v>59</v>
      </c>
      <c r="AM314" s="6" t="s">
        <v>448</v>
      </c>
      <c r="AN314" s="6" t="s">
        <v>760</v>
      </c>
      <c r="AO314" s="6" t="s">
        <v>804</v>
      </c>
      <c r="AP314" s="6" t="s">
        <v>9381</v>
      </c>
      <c r="AQ314" s="6" t="str">
        <f t="shared" si="87"/>
        <v>2W Distributor Bike, 2W Distributor, H2, International - Bike, International - AS, International, International - New, Moto Dealers, Motonet, Retail, TREK</v>
      </c>
      <c r="AR314" s="1" t="str">
        <f t="shared" si="73"/>
        <v>2W Distributor Bike</v>
      </c>
      <c r="AS314" s="1" t="str">
        <f t="shared" si="74"/>
        <v/>
      </c>
      <c r="AT314" s="1" t="str">
        <f t="shared" si="75"/>
        <v>2W Distributor</v>
      </c>
      <c r="AU314" s="1" t="str">
        <f t="shared" si="76"/>
        <v>H2</v>
      </c>
      <c r="AV314" s="1" t="str">
        <f t="shared" si="76"/>
        <v>International - Bike</v>
      </c>
      <c r="AW314" s="1" t="str">
        <f t="shared" si="77"/>
        <v/>
      </c>
      <c r="AX314" s="1" t="str">
        <f t="shared" si="78"/>
        <v>International - AS</v>
      </c>
      <c r="AY314" s="1" t="str">
        <f t="shared" si="78"/>
        <v>International</v>
      </c>
      <c r="AZ314" s="1" t="str">
        <f t="shared" si="78"/>
        <v>International - New</v>
      </c>
      <c r="BA314" s="1" t="str">
        <f t="shared" si="79"/>
        <v/>
      </c>
      <c r="BB314" s="1" t="str">
        <f t="shared" si="80"/>
        <v>Moto Dealers</v>
      </c>
      <c r="BC314" s="1" t="str">
        <f t="shared" si="80"/>
        <v>Motonet</v>
      </c>
      <c r="BD314" s="1" t="str">
        <f t="shared" si="81"/>
        <v/>
      </c>
      <c r="BE314" s="1" t="str">
        <f t="shared" si="82"/>
        <v>Retail</v>
      </c>
      <c r="BF314" s="1" t="str">
        <f t="shared" si="83"/>
        <v>TREK</v>
      </c>
      <c r="BG314" t="e">
        <v>#N/A</v>
      </c>
      <c r="BH314" t="e">
        <f t="shared" si="84"/>
        <v>#N/A</v>
      </c>
    </row>
    <row r="315" spans="1:64" ht="17" x14ac:dyDescent="0.2">
      <c r="A315">
        <v>1091</v>
      </c>
      <c r="B315" t="str">
        <f t="shared" si="88"/>
        <v>40005-00023</v>
      </c>
      <c r="C315" t="str">
        <f t="shared" si="88"/>
        <v>40005-00023</v>
      </c>
      <c r="D315" s="7" t="s">
        <v>8507</v>
      </c>
      <c r="E315" s="6" t="s">
        <v>208</v>
      </c>
      <c r="F315" t="s">
        <v>8991</v>
      </c>
      <c r="G315" s="6" t="s">
        <v>304</v>
      </c>
      <c r="H315" t="s">
        <v>787</v>
      </c>
      <c r="I315" s="6" t="s">
        <v>788</v>
      </c>
      <c r="J315" s="6" t="s">
        <v>5329</v>
      </c>
      <c r="K315" s="6" t="s">
        <v>8991</v>
      </c>
      <c r="L315" s="6" t="s">
        <v>8991</v>
      </c>
      <c r="M315" s="6" t="s">
        <v>5341</v>
      </c>
      <c r="N315" s="6" t="s">
        <v>5372</v>
      </c>
      <c r="Q315" s="6" t="s">
        <v>103</v>
      </c>
      <c r="R315" s="9" t="b">
        <v>0</v>
      </c>
      <c r="S315" s="9" t="b">
        <v>0</v>
      </c>
      <c r="T315" s="6" t="s">
        <v>8507</v>
      </c>
      <c r="U315" s="6" t="s">
        <v>8507</v>
      </c>
      <c r="V315" t="s">
        <v>8508</v>
      </c>
      <c r="W315" t="s">
        <v>8509</v>
      </c>
      <c r="X315" t="s">
        <v>8510</v>
      </c>
      <c r="Y315" t="s">
        <v>5330</v>
      </c>
      <c r="Z315" t="s">
        <v>5330</v>
      </c>
      <c r="AA315" t="s">
        <v>5330</v>
      </c>
      <c r="AB315" t="s">
        <v>5330</v>
      </c>
      <c r="AC315" t="s">
        <v>40</v>
      </c>
      <c r="AD315" t="s">
        <v>41</v>
      </c>
      <c r="AE315" t="s">
        <v>42</v>
      </c>
      <c r="AF315" t="s">
        <v>43</v>
      </c>
      <c r="AG315" t="s">
        <v>5330</v>
      </c>
      <c r="AH315" t="s">
        <v>5330</v>
      </c>
      <c r="AI315" t="s">
        <v>5330</v>
      </c>
      <c r="AJ315" t="s">
        <v>5330</v>
      </c>
      <c r="AK315" s="10">
        <v>59</v>
      </c>
      <c r="AL315" s="10">
        <v>59</v>
      </c>
      <c r="AM315" s="6" t="s">
        <v>448</v>
      </c>
      <c r="AN315" s="6" t="s">
        <v>760</v>
      </c>
      <c r="AO315" s="6" t="s">
        <v>804</v>
      </c>
      <c r="AP315" s="6" t="s">
        <v>9381</v>
      </c>
      <c r="AQ315" s="6" t="str">
        <f t="shared" si="87"/>
        <v>2W Distributor Bike, 2W Distributor, H2, International - Bike, International - AS, International, International - New, Moto Dealers, Motonet, Retail, TREK</v>
      </c>
      <c r="AR315" s="1" t="str">
        <f t="shared" si="73"/>
        <v>2W Distributor Bike</v>
      </c>
      <c r="AS315" s="1" t="str">
        <f t="shared" si="74"/>
        <v/>
      </c>
      <c r="AT315" s="1" t="str">
        <f t="shared" si="75"/>
        <v>2W Distributor</v>
      </c>
      <c r="AU315" s="1" t="str">
        <f t="shared" si="76"/>
        <v>H2</v>
      </c>
      <c r="AV315" s="1" t="str">
        <f t="shared" si="76"/>
        <v>International - Bike</v>
      </c>
      <c r="AW315" s="1" t="str">
        <f t="shared" si="77"/>
        <v/>
      </c>
      <c r="AX315" s="1" t="str">
        <f t="shared" si="78"/>
        <v>International - AS</v>
      </c>
      <c r="AY315" s="1" t="str">
        <f t="shared" si="78"/>
        <v>International</v>
      </c>
      <c r="AZ315" s="1" t="str">
        <f t="shared" si="78"/>
        <v>International - New</v>
      </c>
      <c r="BA315" s="1" t="str">
        <f t="shared" si="79"/>
        <v/>
      </c>
      <c r="BB315" s="1" t="str">
        <f t="shared" si="80"/>
        <v>Moto Dealers</v>
      </c>
      <c r="BC315" s="1" t="str">
        <f t="shared" si="80"/>
        <v>Motonet</v>
      </c>
      <c r="BD315" s="1" t="str">
        <f t="shared" si="81"/>
        <v/>
      </c>
      <c r="BE315" s="1" t="str">
        <f t="shared" si="82"/>
        <v>Retail</v>
      </c>
      <c r="BF315" s="1" t="str">
        <f t="shared" si="83"/>
        <v>TREK</v>
      </c>
      <c r="BG315" t="e">
        <v>#N/A</v>
      </c>
      <c r="BH315" t="e">
        <f t="shared" si="84"/>
        <v>#N/A</v>
      </c>
    </row>
    <row r="316" spans="1:64" ht="17" x14ac:dyDescent="0.2">
      <c r="A316">
        <v>1095</v>
      </c>
      <c r="B316" t="str">
        <f t="shared" si="88"/>
        <v>40006-00000</v>
      </c>
      <c r="C316" t="str">
        <f t="shared" si="88"/>
        <v>40006-00000</v>
      </c>
      <c r="D316" s="7" t="s">
        <v>796</v>
      </c>
      <c r="E316" s="6" t="s">
        <v>208</v>
      </c>
      <c r="F316" t="s">
        <v>8991</v>
      </c>
      <c r="G316" s="6" t="s">
        <v>304</v>
      </c>
      <c r="H316" t="s">
        <v>797</v>
      </c>
      <c r="I316" s="6" t="s">
        <v>788</v>
      </c>
      <c r="J316" s="6" t="s">
        <v>5329</v>
      </c>
      <c r="K316" s="6" t="s">
        <v>5333</v>
      </c>
      <c r="L316" s="6" t="s">
        <v>8992</v>
      </c>
      <c r="M316" s="6" t="s">
        <v>5342</v>
      </c>
      <c r="N316" s="6" t="s">
        <v>797</v>
      </c>
      <c r="Q316" s="6" t="s">
        <v>88</v>
      </c>
      <c r="R316" s="9" t="b">
        <v>1</v>
      </c>
      <c r="S316" s="9" t="b">
        <v>1</v>
      </c>
      <c r="T316" s="6" t="s">
        <v>796</v>
      </c>
      <c r="U316" s="6" t="s">
        <v>796</v>
      </c>
      <c r="V316" t="s">
        <v>798</v>
      </c>
      <c r="W316" t="s">
        <v>799</v>
      </c>
      <c r="X316" t="s">
        <v>800</v>
      </c>
      <c r="Y316" t="s">
        <v>801</v>
      </c>
      <c r="Z316" t="s">
        <v>802</v>
      </c>
      <c r="AA316" t="s">
        <v>5330</v>
      </c>
      <c r="AB316" t="s">
        <v>5330</v>
      </c>
      <c r="AC316" t="s">
        <v>9185</v>
      </c>
      <c r="AD316" t="s">
        <v>9186</v>
      </c>
      <c r="AE316" t="s">
        <v>9187</v>
      </c>
      <c r="AF316" t="s">
        <v>9188</v>
      </c>
      <c r="AG316" t="s">
        <v>9189</v>
      </c>
      <c r="AH316" t="s">
        <v>9190</v>
      </c>
      <c r="AI316" t="s">
        <v>5330</v>
      </c>
      <c r="AJ316" t="s">
        <v>5330</v>
      </c>
      <c r="AK316" s="10">
        <v>119</v>
      </c>
      <c r="AL316" s="10">
        <v>119</v>
      </c>
      <c r="AM316" s="6" t="s">
        <v>475</v>
      </c>
      <c r="AN316" s="6" t="s">
        <v>760</v>
      </c>
      <c r="AO316" s="6" t="s">
        <v>804</v>
      </c>
      <c r="AP316" s="6" t="s">
        <v>9382</v>
      </c>
      <c r="AQ316" s="6" t="str">
        <f t="shared" si="87"/>
        <v>2W Distributor Bike, 2W Distributor, H2, International - Bike, International - AS, International, International - New, Moto Dealers, Motonet, Retail, TREK</v>
      </c>
      <c r="AR316" s="1" t="str">
        <f t="shared" si="73"/>
        <v>2W Distributor Bike</v>
      </c>
      <c r="AS316" s="1" t="str">
        <f t="shared" si="74"/>
        <v/>
      </c>
      <c r="AT316" s="1" t="str">
        <f t="shared" si="75"/>
        <v>2W Distributor</v>
      </c>
      <c r="AU316" s="1" t="str">
        <f t="shared" si="76"/>
        <v>H2</v>
      </c>
      <c r="AV316" s="1" t="str">
        <f t="shared" si="76"/>
        <v>International - Bike</v>
      </c>
      <c r="AW316" s="1" t="str">
        <f t="shared" si="77"/>
        <v/>
      </c>
      <c r="AX316" s="1" t="str">
        <f t="shared" si="78"/>
        <v>International - AS</v>
      </c>
      <c r="AY316" s="1" t="str">
        <f t="shared" si="78"/>
        <v>International</v>
      </c>
      <c r="AZ316" s="1" t="str">
        <f t="shared" si="78"/>
        <v>International - New</v>
      </c>
      <c r="BA316" s="1" t="str">
        <f t="shared" si="79"/>
        <v/>
      </c>
      <c r="BB316" s="1" t="str">
        <f t="shared" si="80"/>
        <v>Moto Dealers</v>
      </c>
      <c r="BC316" s="1" t="str">
        <f t="shared" si="80"/>
        <v>Motonet</v>
      </c>
      <c r="BD316" s="1" t="str">
        <f t="shared" si="81"/>
        <v/>
      </c>
      <c r="BE316" s="1" t="str">
        <f t="shared" si="82"/>
        <v>Retail</v>
      </c>
      <c r="BF316" s="1" t="str">
        <f t="shared" si="83"/>
        <v>TREK</v>
      </c>
      <c r="BG316" t="s">
        <v>5178</v>
      </c>
      <c r="BH316" t="str">
        <f t="shared" si="84"/>
        <v>https://fs.amplifi.io//file?id=41de1758-99c5-4882-b4be-e34d2b371cac&amp;variant=thumb&amp;extension=png</v>
      </c>
      <c r="BI316" t="s">
        <v>5178</v>
      </c>
      <c r="BJ316" t="s">
        <v>6158</v>
      </c>
      <c r="BK316" t="s">
        <v>6159</v>
      </c>
      <c r="BL316" t="s">
        <v>6160</v>
      </c>
    </row>
    <row r="317" spans="1:64" ht="17" x14ac:dyDescent="0.2">
      <c r="A317">
        <v>1101</v>
      </c>
      <c r="B317" t="str">
        <f t="shared" si="88"/>
        <v>40007-00000</v>
      </c>
      <c r="C317" t="str">
        <f t="shared" si="88"/>
        <v>40007-00000</v>
      </c>
      <c r="D317" s="7" t="s">
        <v>806</v>
      </c>
      <c r="E317" s="6" t="s">
        <v>208</v>
      </c>
      <c r="F317" t="s">
        <v>8991</v>
      </c>
      <c r="G317" s="6" t="s">
        <v>304</v>
      </c>
      <c r="H317" t="s">
        <v>807</v>
      </c>
      <c r="I317" s="6" t="s">
        <v>788</v>
      </c>
      <c r="J317" s="6" t="s">
        <v>5329</v>
      </c>
      <c r="K317" s="6" t="s">
        <v>5333</v>
      </c>
      <c r="L317" s="6" t="s">
        <v>8992</v>
      </c>
      <c r="M317" s="6" t="s">
        <v>5342</v>
      </c>
      <c r="N317" s="6" t="s">
        <v>807</v>
      </c>
      <c r="Q317" s="6" t="s">
        <v>88</v>
      </c>
      <c r="R317" s="9" t="b">
        <v>1</v>
      </c>
      <c r="S317" s="9" t="b">
        <v>1</v>
      </c>
      <c r="T317" s="6" t="s">
        <v>806</v>
      </c>
      <c r="U317" s="6" t="s">
        <v>806</v>
      </c>
      <c r="V317" t="s">
        <v>808</v>
      </c>
      <c r="W317" t="s">
        <v>809</v>
      </c>
      <c r="X317" t="s">
        <v>810</v>
      </c>
      <c r="Y317" t="s">
        <v>811</v>
      </c>
      <c r="Z317" t="s">
        <v>812</v>
      </c>
      <c r="AA317" t="s">
        <v>5330</v>
      </c>
      <c r="AB317" t="s">
        <v>5330</v>
      </c>
      <c r="AC317" t="s">
        <v>9185</v>
      </c>
      <c r="AD317" t="s">
        <v>9186</v>
      </c>
      <c r="AE317" t="s">
        <v>9187</v>
      </c>
      <c r="AF317" t="s">
        <v>9188</v>
      </c>
      <c r="AG317" t="s">
        <v>9189</v>
      </c>
      <c r="AH317" t="s">
        <v>9190</v>
      </c>
      <c r="AI317" t="s">
        <v>5330</v>
      </c>
      <c r="AJ317" t="s">
        <v>5330</v>
      </c>
      <c r="AK317" s="10">
        <v>99</v>
      </c>
      <c r="AL317" s="10">
        <v>99</v>
      </c>
      <c r="AM317" s="6" t="s">
        <v>475</v>
      </c>
      <c r="AN317" s="6" t="s">
        <v>760</v>
      </c>
      <c r="AO317" s="6" t="s">
        <v>804</v>
      </c>
      <c r="AP317" s="6" t="s">
        <v>9383</v>
      </c>
      <c r="AQ317" s="6" t="str">
        <f t="shared" si="87"/>
        <v>2W Distributor Bike, 2W Distributor, H2, International - Bike, International - AS, International, International - New, Moto Dealers, Motonet, Retail, TREK</v>
      </c>
      <c r="AR317" s="1" t="str">
        <f t="shared" si="73"/>
        <v>2W Distributor Bike</v>
      </c>
      <c r="AS317" s="1" t="str">
        <f t="shared" si="74"/>
        <v/>
      </c>
      <c r="AT317" s="1" t="str">
        <f t="shared" si="75"/>
        <v>2W Distributor</v>
      </c>
      <c r="AU317" s="1" t="str">
        <f t="shared" si="76"/>
        <v>H2</v>
      </c>
      <c r="AV317" s="1" t="str">
        <f t="shared" si="76"/>
        <v>International - Bike</v>
      </c>
      <c r="AW317" s="1" t="str">
        <f t="shared" si="77"/>
        <v/>
      </c>
      <c r="AX317" s="1" t="str">
        <f t="shared" si="78"/>
        <v>International - AS</v>
      </c>
      <c r="AY317" s="1" t="str">
        <f t="shared" si="78"/>
        <v>International</v>
      </c>
      <c r="AZ317" s="1" t="str">
        <f t="shared" si="78"/>
        <v>International - New</v>
      </c>
      <c r="BA317" s="1" t="str">
        <f t="shared" si="79"/>
        <v/>
      </c>
      <c r="BB317" s="1" t="str">
        <f t="shared" si="80"/>
        <v>Moto Dealers</v>
      </c>
      <c r="BC317" s="1" t="str">
        <f t="shared" si="80"/>
        <v>Motonet</v>
      </c>
      <c r="BD317" s="1" t="str">
        <f t="shared" si="81"/>
        <v/>
      </c>
      <c r="BE317" s="1" t="str">
        <f t="shared" si="82"/>
        <v>Retail</v>
      </c>
      <c r="BF317" s="1" t="str">
        <f t="shared" si="83"/>
        <v>TREK</v>
      </c>
      <c r="BG317" t="s">
        <v>5511</v>
      </c>
      <c r="BH317" t="str">
        <f t="shared" si="84"/>
        <v>https://fs.amplifi.io//file?id=82349fb7-5067-4ee3-8ce9-b23893c77a9c&amp;variant=thumb&amp;extension=png</v>
      </c>
      <c r="BI317" t="s">
        <v>6161</v>
      </c>
      <c r="BJ317" t="s">
        <v>5511</v>
      </c>
      <c r="BK317" t="s">
        <v>6162</v>
      </c>
      <c r="BL317" t="s">
        <v>6163</v>
      </c>
    </row>
    <row r="318" spans="1:64" ht="17" x14ac:dyDescent="0.2">
      <c r="A318">
        <v>1107</v>
      </c>
      <c r="B318" t="str">
        <f t="shared" si="88"/>
        <v>40008-00008</v>
      </c>
      <c r="C318" t="str">
        <f t="shared" si="88"/>
        <v>40008-00008</v>
      </c>
      <c r="D318" s="7" t="s">
        <v>8511</v>
      </c>
      <c r="E318" s="6" t="s">
        <v>208</v>
      </c>
      <c r="F318" t="s">
        <v>8991</v>
      </c>
      <c r="G318" s="6" t="s">
        <v>304</v>
      </c>
      <c r="H318" t="s">
        <v>2064</v>
      </c>
      <c r="I318" s="6" t="s">
        <v>788</v>
      </c>
      <c r="J318" s="6" t="s">
        <v>5329</v>
      </c>
      <c r="K318" s="6" t="s">
        <v>8991</v>
      </c>
      <c r="L318" s="6" t="s">
        <v>8991</v>
      </c>
      <c r="M318" s="6" t="s">
        <v>5341</v>
      </c>
      <c r="N318" s="6" t="s">
        <v>5372</v>
      </c>
      <c r="Q318" s="6" t="s">
        <v>88</v>
      </c>
      <c r="R318" s="9" t="b">
        <v>0</v>
      </c>
      <c r="S318" s="9" t="b">
        <v>0</v>
      </c>
      <c r="T318" s="6" t="s">
        <v>8511</v>
      </c>
      <c r="U318" s="6" t="s">
        <v>8511</v>
      </c>
      <c r="V318" t="s">
        <v>8512</v>
      </c>
      <c r="W318" t="s">
        <v>8513</v>
      </c>
      <c r="X318" t="s">
        <v>8514</v>
      </c>
      <c r="Y318" t="s">
        <v>5330</v>
      </c>
      <c r="Z318" t="s">
        <v>5330</v>
      </c>
      <c r="AA318" t="s">
        <v>5330</v>
      </c>
      <c r="AB318" t="s">
        <v>5330</v>
      </c>
      <c r="AC318" t="s">
        <v>40</v>
      </c>
      <c r="AD318" t="s">
        <v>41</v>
      </c>
      <c r="AE318" t="s">
        <v>42</v>
      </c>
      <c r="AF318" t="s">
        <v>43</v>
      </c>
      <c r="AG318" t="s">
        <v>5330</v>
      </c>
      <c r="AH318" t="s">
        <v>5330</v>
      </c>
      <c r="AI318" t="s">
        <v>5330</v>
      </c>
      <c r="AJ318" t="s">
        <v>5330</v>
      </c>
      <c r="AK318" s="10">
        <v>49</v>
      </c>
      <c r="AL318" s="10">
        <v>49</v>
      </c>
      <c r="AM318" s="6" t="s">
        <v>448</v>
      </c>
      <c r="AN318" s="6" t="s">
        <v>760</v>
      </c>
      <c r="AO318" s="6" t="s">
        <v>2069</v>
      </c>
      <c r="AP318" s="6" t="s">
        <v>9381</v>
      </c>
      <c r="AQ318" s="6" t="str">
        <f t="shared" ref="AQ318:AQ349" si="89">IF(AR318="","",AR318&amp;", ")&amp;
IF(AS318="","",AS318&amp;", ")&amp;
IF(AT318="","",AT318&amp;", ")&amp;
IF(AU318="","",AU318&amp;", ")&amp;
IF(AV318="","",AV318&amp;", ")&amp;
IF(AW318="","",AW318&amp;", ")&amp;
IF(AX318="","",AX318&amp;", ")&amp;
IF(AY318="","",AY318&amp;", ")&amp;
IF(AZ318="","",AZ318&amp;", ")&amp;
IF(BA318="","",BA318&amp;", ")&amp;
IF(BB318="","",BB318&amp;", ")&amp;
IF(BC318="","",BC318&amp;", ")&amp;
IF(BD318="","",BD318&amp;", ")&amp;
IF(BE318="","",BE318&amp;", ")&amp;
IF(BF318="","",BF318)</f>
        <v>2W Distributor Bike, 2W Distributor, H2, International - Bike, International - AS, International, International - New, Moto Dealers, Motonet, Retail, TREK</v>
      </c>
      <c r="AR318" s="1" t="str">
        <f t="shared" si="73"/>
        <v>2W Distributor Bike</v>
      </c>
      <c r="AS318" s="1" t="str">
        <f t="shared" si="74"/>
        <v/>
      </c>
      <c r="AT318" s="1" t="str">
        <f t="shared" si="75"/>
        <v>2W Distributor</v>
      </c>
      <c r="AU318" s="1" t="str">
        <f t="shared" si="76"/>
        <v>H2</v>
      </c>
      <c r="AV318" s="1" t="str">
        <f t="shared" si="76"/>
        <v>International - Bike</v>
      </c>
      <c r="AW318" s="1" t="str">
        <f t="shared" si="77"/>
        <v/>
      </c>
      <c r="AX318" s="1" t="str">
        <f t="shared" si="78"/>
        <v>International - AS</v>
      </c>
      <c r="AY318" s="1" t="str">
        <f t="shared" si="78"/>
        <v>International</v>
      </c>
      <c r="AZ318" s="1" t="str">
        <f t="shared" si="78"/>
        <v>International - New</v>
      </c>
      <c r="BA318" s="1" t="str">
        <f t="shared" si="79"/>
        <v/>
      </c>
      <c r="BB318" s="1" t="str">
        <f t="shared" si="80"/>
        <v>Moto Dealers</v>
      </c>
      <c r="BC318" s="1" t="str">
        <f t="shared" si="80"/>
        <v>Motonet</v>
      </c>
      <c r="BD318" s="1" t="str">
        <f t="shared" si="81"/>
        <v/>
      </c>
      <c r="BE318" s="1" t="str">
        <f t="shared" si="82"/>
        <v>Retail</v>
      </c>
      <c r="BF318" s="1" t="str">
        <f t="shared" si="83"/>
        <v>TREK</v>
      </c>
      <c r="BG318" t="e">
        <v>#N/A</v>
      </c>
      <c r="BH318" t="e">
        <f t="shared" si="84"/>
        <v>#N/A</v>
      </c>
    </row>
    <row r="319" spans="1:64" ht="17" x14ac:dyDescent="0.2">
      <c r="A319">
        <v>1111</v>
      </c>
      <c r="B319" t="str">
        <f t="shared" si="88"/>
        <v>40008-00012</v>
      </c>
      <c r="C319" t="str">
        <f t="shared" si="88"/>
        <v>40008-00012</v>
      </c>
      <c r="D319" s="7" t="s">
        <v>8515</v>
      </c>
      <c r="E319" s="6" t="s">
        <v>208</v>
      </c>
      <c r="F319" t="s">
        <v>8991</v>
      </c>
      <c r="G319" s="6" t="s">
        <v>304</v>
      </c>
      <c r="H319" t="s">
        <v>2064</v>
      </c>
      <c r="I319" s="6" t="s">
        <v>788</v>
      </c>
      <c r="J319" s="6" t="s">
        <v>5329</v>
      </c>
      <c r="K319" s="6" t="s">
        <v>8991</v>
      </c>
      <c r="L319" s="6" t="s">
        <v>8991</v>
      </c>
      <c r="M319" s="6" t="s">
        <v>5341</v>
      </c>
      <c r="N319" s="6" t="s">
        <v>5372</v>
      </c>
      <c r="Q319" s="6" t="s">
        <v>50</v>
      </c>
      <c r="R319" s="9" t="b">
        <v>0</v>
      </c>
      <c r="S319" s="9" t="b">
        <v>0</v>
      </c>
      <c r="T319" s="6" t="s">
        <v>8515</v>
      </c>
      <c r="U319" s="6" t="s">
        <v>8515</v>
      </c>
      <c r="V319" t="s">
        <v>8516</v>
      </c>
      <c r="W319" t="s">
        <v>8517</v>
      </c>
      <c r="X319" t="s">
        <v>8518</v>
      </c>
      <c r="Y319" t="s">
        <v>5330</v>
      </c>
      <c r="Z319" t="s">
        <v>5330</v>
      </c>
      <c r="AA319" t="s">
        <v>5330</v>
      </c>
      <c r="AB319" t="s">
        <v>5330</v>
      </c>
      <c r="AC319" t="s">
        <v>40</v>
      </c>
      <c r="AD319" t="s">
        <v>41</v>
      </c>
      <c r="AE319" t="s">
        <v>42</v>
      </c>
      <c r="AF319" t="s">
        <v>43</v>
      </c>
      <c r="AG319" t="s">
        <v>5330</v>
      </c>
      <c r="AH319" t="s">
        <v>5330</v>
      </c>
      <c r="AI319" t="s">
        <v>5330</v>
      </c>
      <c r="AJ319" t="s">
        <v>5330</v>
      </c>
      <c r="AK319" s="10">
        <v>49</v>
      </c>
      <c r="AL319" s="10">
        <v>49</v>
      </c>
      <c r="AM319" s="6" t="s">
        <v>448</v>
      </c>
      <c r="AN319" s="6" t="s">
        <v>760</v>
      </c>
      <c r="AO319" s="6" t="s">
        <v>2069</v>
      </c>
      <c r="AP319" s="6" t="s">
        <v>9381</v>
      </c>
      <c r="AQ319" s="6" t="str">
        <f t="shared" si="89"/>
        <v>2W Distributor Bike, 2W Distributor, H2, International - Bike, International - AS, International, International - New, Moto Dealers, Motonet, Retail, TREK</v>
      </c>
      <c r="AR319" s="1" t="str">
        <f t="shared" si="73"/>
        <v>2W Distributor Bike</v>
      </c>
      <c r="AS319" s="1" t="str">
        <f t="shared" si="74"/>
        <v/>
      </c>
      <c r="AT319" s="1" t="str">
        <f t="shared" si="75"/>
        <v>2W Distributor</v>
      </c>
      <c r="AU319" s="1" t="str">
        <f t="shared" si="76"/>
        <v>H2</v>
      </c>
      <c r="AV319" s="1" t="str">
        <f t="shared" si="76"/>
        <v>International - Bike</v>
      </c>
      <c r="AW319" s="1" t="str">
        <f t="shared" si="77"/>
        <v/>
      </c>
      <c r="AX319" s="1" t="str">
        <f t="shared" si="78"/>
        <v>International - AS</v>
      </c>
      <c r="AY319" s="1" t="str">
        <f t="shared" si="78"/>
        <v>International</v>
      </c>
      <c r="AZ319" s="1" t="str">
        <f t="shared" si="78"/>
        <v>International - New</v>
      </c>
      <c r="BA319" s="1" t="str">
        <f t="shared" si="79"/>
        <v/>
      </c>
      <c r="BB319" s="1" t="str">
        <f t="shared" si="80"/>
        <v>Moto Dealers</v>
      </c>
      <c r="BC319" s="1" t="str">
        <f t="shared" si="80"/>
        <v>Motonet</v>
      </c>
      <c r="BD319" s="1" t="str">
        <f t="shared" si="81"/>
        <v/>
      </c>
      <c r="BE319" s="1" t="str">
        <f t="shared" si="82"/>
        <v>Retail</v>
      </c>
      <c r="BF319" s="1" t="str">
        <f t="shared" si="83"/>
        <v>TREK</v>
      </c>
      <c r="BG319" t="e">
        <v>#N/A</v>
      </c>
      <c r="BH319" t="e">
        <f t="shared" si="84"/>
        <v>#N/A</v>
      </c>
    </row>
    <row r="320" spans="1:64" ht="17" x14ac:dyDescent="0.2">
      <c r="A320">
        <v>1115</v>
      </c>
      <c r="B320" t="str">
        <f t="shared" si="88"/>
        <v>40008-00016</v>
      </c>
      <c r="C320" t="str">
        <f t="shared" si="88"/>
        <v>40008-00016</v>
      </c>
      <c r="D320" s="7" t="s">
        <v>8519</v>
      </c>
      <c r="E320" s="6" t="s">
        <v>208</v>
      </c>
      <c r="F320" t="s">
        <v>8991</v>
      </c>
      <c r="G320" s="6" t="s">
        <v>304</v>
      </c>
      <c r="H320" t="s">
        <v>2064</v>
      </c>
      <c r="I320" s="6" t="s">
        <v>788</v>
      </c>
      <c r="J320" s="6" t="s">
        <v>5329</v>
      </c>
      <c r="K320" s="6" t="s">
        <v>8991</v>
      </c>
      <c r="L320" s="6" t="s">
        <v>8991</v>
      </c>
      <c r="M320" s="6" t="s">
        <v>5341</v>
      </c>
      <c r="N320" s="6" t="s">
        <v>5372</v>
      </c>
      <c r="Q320" s="6" t="s">
        <v>103</v>
      </c>
      <c r="R320" s="9" t="b">
        <v>0</v>
      </c>
      <c r="S320" s="9" t="b">
        <v>0</v>
      </c>
      <c r="T320" s="6" t="s">
        <v>8519</v>
      </c>
      <c r="U320" s="6" t="s">
        <v>8519</v>
      </c>
      <c r="V320" t="s">
        <v>8520</v>
      </c>
      <c r="W320" t="s">
        <v>8521</v>
      </c>
      <c r="X320" t="s">
        <v>8522</v>
      </c>
      <c r="Y320" t="s">
        <v>5330</v>
      </c>
      <c r="Z320" t="s">
        <v>5330</v>
      </c>
      <c r="AA320" t="s">
        <v>5330</v>
      </c>
      <c r="AB320" t="s">
        <v>5330</v>
      </c>
      <c r="AC320" t="s">
        <v>40</v>
      </c>
      <c r="AD320" t="s">
        <v>41</v>
      </c>
      <c r="AE320" t="s">
        <v>42</v>
      </c>
      <c r="AF320" t="s">
        <v>43</v>
      </c>
      <c r="AG320" t="s">
        <v>5330</v>
      </c>
      <c r="AH320" t="s">
        <v>5330</v>
      </c>
      <c r="AI320" t="s">
        <v>5330</v>
      </c>
      <c r="AJ320" t="s">
        <v>5330</v>
      </c>
      <c r="AK320" s="10">
        <v>49</v>
      </c>
      <c r="AL320" s="10">
        <v>49</v>
      </c>
      <c r="AM320" s="6" t="s">
        <v>448</v>
      </c>
      <c r="AN320" s="6" t="s">
        <v>760</v>
      </c>
      <c r="AO320" s="6" t="s">
        <v>2069</v>
      </c>
      <c r="AP320" s="6" t="s">
        <v>9381</v>
      </c>
      <c r="AQ320" s="6" t="str">
        <f t="shared" si="89"/>
        <v>2W Distributor Bike, 2W Distributor, H2, International - Bike, International - AS, International, International - New, Moto Dealers, Motonet, Retail, TREK</v>
      </c>
      <c r="AR320" s="1" t="str">
        <f t="shared" si="73"/>
        <v>2W Distributor Bike</v>
      </c>
      <c r="AS320" s="1" t="str">
        <f t="shared" si="74"/>
        <v/>
      </c>
      <c r="AT320" s="1" t="str">
        <f t="shared" si="75"/>
        <v>2W Distributor</v>
      </c>
      <c r="AU320" s="1" t="str">
        <f t="shared" si="76"/>
        <v>H2</v>
      </c>
      <c r="AV320" s="1" t="str">
        <f t="shared" si="76"/>
        <v>International - Bike</v>
      </c>
      <c r="AW320" s="1" t="str">
        <f t="shared" si="77"/>
        <v/>
      </c>
      <c r="AX320" s="1" t="str">
        <f t="shared" si="78"/>
        <v>International - AS</v>
      </c>
      <c r="AY320" s="1" t="str">
        <f t="shared" si="78"/>
        <v>International</v>
      </c>
      <c r="AZ320" s="1" t="str">
        <f t="shared" si="78"/>
        <v>International - New</v>
      </c>
      <c r="BA320" s="1" t="str">
        <f t="shared" si="79"/>
        <v/>
      </c>
      <c r="BB320" s="1" t="str">
        <f t="shared" si="80"/>
        <v>Moto Dealers</v>
      </c>
      <c r="BC320" s="1" t="str">
        <f t="shared" si="80"/>
        <v>Motonet</v>
      </c>
      <c r="BD320" s="1" t="str">
        <f t="shared" si="81"/>
        <v/>
      </c>
      <c r="BE320" s="1" t="str">
        <f t="shared" si="82"/>
        <v>Retail</v>
      </c>
      <c r="BF320" s="1" t="str">
        <f t="shared" si="83"/>
        <v>TREK</v>
      </c>
      <c r="BG320" t="e">
        <v>#N/A</v>
      </c>
      <c r="BH320" t="e">
        <f t="shared" si="84"/>
        <v>#N/A</v>
      </c>
    </row>
    <row r="321" spans="1:64" ht="17" x14ac:dyDescent="0.2">
      <c r="A321">
        <v>1119</v>
      </c>
      <c r="B321" t="str">
        <f t="shared" si="88"/>
        <v>40009-00000</v>
      </c>
      <c r="C321" t="str">
        <f t="shared" si="88"/>
        <v>40009-00000</v>
      </c>
      <c r="D321" s="7" t="s">
        <v>815</v>
      </c>
      <c r="E321" s="6" t="s">
        <v>208</v>
      </c>
      <c r="F321" t="s">
        <v>8991</v>
      </c>
      <c r="G321" s="6" t="s">
        <v>304</v>
      </c>
      <c r="H321" t="s">
        <v>816</v>
      </c>
      <c r="I321" s="6" t="s">
        <v>788</v>
      </c>
      <c r="J321" s="6" t="s">
        <v>5329</v>
      </c>
      <c r="K321" s="6" t="s">
        <v>5333</v>
      </c>
      <c r="L321" s="6" t="s">
        <v>8992</v>
      </c>
      <c r="M321" s="6" t="s">
        <v>5342</v>
      </c>
      <c r="N321" s="6" t="s">
        <v>797</v>
      </c>
      <c r="Q321" s="6" t="s">
        <v>88</v>
      </c>
      <c r="R321" s="9" t="b">
        <v>1</v>
      </c>
      <c r="S321" s="9" t="b">
        <v>1</v>
      </c>
      <c r="T321" s="6" t="s">
        <v>815</v>
      </c>
      <c r="U321" s="6" t="s">
        <v>815</v>
      </c>
      <c r="V321" t="s">
        <v>817</v>
      </c>
      <c r="W321" t="s">
        <v>818</v>
      </c>
      <c r="X321" t="s">
        <v>819</v>
      </c>
      <c r="Y321" t="s">
        <v>5330</v>
      </c>
      <c r="Z321" t="s">
        <v>5330</v>
      </c>
      <c r="AA321" t="s">
        <v>5330</v>
      </c>
      <c r="AB321" t="s">
        <v>5330</v>
      </c>
      <c r="AC321" t="s">
        <v>9191</v>
      </c>
      <c r="AD321" t="s">
        <v>9192</v>
      </c>
      <c r="AE321" t="s">
        <v>9193</v>
      </c>
      <c r="AF321" t="s">
        <v>9185</v>
      </c>
      <c r="AG321" t="s">
        <v>5330</v>
      </c>
      <c r="AH321" t="s">
        <v>5330</v>
      </c>
      <c r="AI321" t="s">
        <v>5330</v>
      </c>
      <c r="AJ321" t="s">
        <v>5330</v>
      </c>
      <c r="AK321" s="10">
        <v>99</v>
      </c>
      <c r="AL321" s="10">
        <v>99</v>
      </c>
      <c r="AM321" s="6" t="s">
        <v>475</v>
      </c>
      <c r="AN321" s="6" t="s">
        <v>760</v>
      </c>
      <c r="AO321" s="6" t="s">
        <v>804</v>
      </c>
      <c r="AP321" s="6" t="s">
        <v>9384</v>
      </c>
      <c r="AQ321" s="6" t="str">
        <f t="shared" si="89"/>
        <v>2W Distributor Bike, 2W Distributor, H2, International - Bike, International - AS, International, International - New, Moto Dealers, Motonet, Retail, TREK</v>
      </c>
      <c r="AR321" s="1" t="str">
        <f t="shared" si="73"/>
        <v>2W Distributor Bike</v>
      </c>
      <c r="AS321" s="1" t="str">
        <f t="shared" si="74"/>
        <v/>
      </c>
      <c r="AT321" s="1" t="str">
        <f t="shared" si="75"/>
        <v>2W Distributor</v>
      </c>
      <c r="AU321" s="1" t="str">
        <f t="shared" si="76"/>
        <v>H2</v>
      </c>
      <c r="AV321" s="1" t="str">
        <f t="shared" si="76"/>
        <v>International - Bike</v>
      </c>
      <c r="AW321" s="1" t="str">
        <f t="shared" si="77"/>
        <v/>
      </c>
      <c r="AX321" s="1" t="str">
        <f t="shared" si="78"/>
        <v>International - AS</v>
      </c>
      <c r="AY321" s="1" t="str">
        <f t="shared" si="78"/>
        <v>International</v>
      </c>
      <c r="AZ321" s="1" t="str">
        <f t="shared" si="78"/>
        <v>International - New</v>
      </c>
      <c r="BA321" s="1" t="str">
        <f t="shared" si="79"/>
        <v/>
      </c>
      <c r="BB321" s="1" t="str">
        <f t="shared" si="80"/>
        <v>Moto Dealers</v>
      </c>
      <c r="BC321" s="1" t="str">
        <f t="shared" si="80"/>
        <v>Motonet</v>
      </c>
      <c r="BD321" s="1" t="str">
        <f t="shared" si="81"/>
        <v/>
      </c>
      <c r="BE321" s="1" t="str">
        <f t="shared" si="82"/>
        <v>Retail</v>
      </c>
      <c r="BF321" s="1" t="str">
        <f t="shared" si="83"/>
        <v>TREK</v>
      </c>
      <c r="BG321" t="s">
        <v>5512</v>
      </c>
      <c r="BH321" t="str">
        <f t="shared" si="84"/>
        <v>https://fs.amplifi.io//file?id=787256d9-ff0a-4432-90a4-e2688259a6f3&amp;variant=thumb&amp;extension=png</v>
      </c>
      <c r="BI321" t="s">
        <v>6164</v>
      </c>
      <c r="BJ321" t="s">
        <v>5512</v>
      </c>
      <c r="BK321" t="s">
        <v>6165</v>
      </c>
      <c r="BL321" t="s">
        <v>6166</v>
      </c>
    </row>
    <row r="322" spans="1:64" ht="17" x14ac:dyDescent="0.2">
      <c r="A322">
        <v>1123</v>
      </c>
      <c r="B322" t="str">
        <f t="shared" ref="B322:C341" si="90">C322</f>
        <v>40010-00000</v>
      </c>
      <c r="C322" t="str">
        <f t="shared" si="90"/>
        <v>40010-00000</v>
      </c>
      <c r="D322" s="7" t="s">
        <v>821</v>
      </c>
      <c r="E322" s="6" t="s">
        <v>208</v>
      </c>
      <c r="F322" t="s">
        <v>8991</v>
      </c>
      <c r="G322" s="6" t="s">
        <v>304</v>
      </c>
      <c r="H322" t="s">
        <v>822</v>
      </c>
      <c r="I322" s="6" t="s">
        <v>788</v>
      </c>
      <c r="J322" s="6" t="s">
        <v>5329</v>
      </c>
      <c r="K322" s="6" t="s">
        <v>5333</v>
      </c>
      <c r="L322" s="6" t="s">
        <v>8992</v>
      </c>
      <c r="M322" s="6" t="s">
        <v>5342</v>
      </c>
      <c r="N322" s="6" t="s">
        <v>807</v>
      </c>
      <c r="Q322" s="6" t="s">
        <v>88</v>
      </c>
      <c r="R322" s="9" t="b">
        <v>1</v>
      </c>
      <c r="S322" s="9" t="b">
        <v>1</v>
      </c>
      <c r="T322" s="6" t="s">
        <v>821</v>
      </c>
      <c r="U322" s="6" t="s">
        <v>821</v>
      </c>
      <c r="V322" t="s">
        <v>823</v>
      </c>
      <c r="W322" t="s">
        <v>824</v>
      </c>
      <c r="X322" t="s">
        <v>825</v>
      </c>
      <c r="Y322" t="s">
        <v>5330</v>
      </c>
      <c r="Z322" t="s">
        <v>5330</v>
      </c>
      <c r="AA322" t="s">
        <v>5330</v>
      </c>
      <c r="AB322" t="s">
        <v>5330</v>
      </c>
      <c r="AC322" t="s">
        <v>9191</v>
      </c>
      <c r="AD322" t="s">
        <v>9192</v>
      </c>
      <c r="AE322" t="s">
        <v>9193</v>
      </c>
      <c r="AF322" t="s">
        <v>9185</v>
      </c>
      <c r="AG322" t="s">
        <v>5330</v>
      </c>
      <c r="AH322" t="s">
        <v>5330</v>
      </c>
      <c r="AI322" t="s">
        <v>5330</v>
      </c>
      <c r="AJ322" t="s">
        <v>5330</v>
      </c>
      <c r="AK322" s="10">
        <v>89</v>
      </c>
      <c r="AL322" s="10">
        <v>89</v>
      </c>
      <c r="AM322" s="6" t="s">
        <v>475</v>
      </c>
      <c r="AN322" s="6" t="s">
        <v>760</v>
      </c>
      <c r="AO322" s="6" t="s">
        <v>804</v>
      </c>
      <c r="AP322" s="6" t="s">
        <v>9384</v>
      </c>
      <c r="AQ322" s="6" t="str">
        <f t="shared" si="89"/>
        <v>2W Distributor Bike, 2W Distributor, H2, International - Bike, International - AS, International, International - New, Moto Dealers, Motonet, Retail, TREK</v>
      </c>
      <c r="AR322" s="1" t="str">
        <f t="shared" si="73"/>
        <v>2W Distributor Bike</v>
      </c>
      <c r="AS322" s="1" t="str">
        <f t="shared" si="74"/>
        <v/>
      </c>
      <c r="AT322" s="1" t="str">
        <f t="shared" si="75"/>
        <v>2W Distributor</v>
      </c>
      <c r="AU322" s="1" t="str">
        <f t="shared" si="76"/>
        <v>H2</v>
      </c>
      <c r="AV322" s="1" t="str">
        <f t="shared" si="76"/>
        <v>International - Bike</v>
      </c>
      <c r="AW322" s="1" t="str">
        <f t="shared" si="77"/>
        <v/>
      </c>
      <c r="AX322" s="1" t="str">
        <f t="shared" si="78"/>
        <v>International - AS</v>
      </c>
      <c r="AY322" s="1" t="str">
        <f t="shared" si="78"/>
        <v>International</v>
      </c>
      <c r="AZ322" s="1" t="str">
        <f t="shared" si="78"/>
        <v>International - New</v>
      </c>
      <c r="BA322" s="1" t="str">
        <f t="shared" si="79"/>
        <v/>
      </c>
      <c r="BB322" s="1" t="str">
        <f t="shared" si="80"/>
        <v>Moto Dealers</v>
      </c>
      <c r="BC322" s="1" t="str">
        <f t="shared" si="80"/>
        <v>Motonet</v>
      </c>
      <c r="BD322" s="1" t="str">
        <f t="shared" si="81"/>
        <v/>
      </c>
      <c r="BE322" s="1" t="str">
        <f t="shared" si="82"/>
        <v>Retail</v>
      </c>
      <c r="BF322" s="1" t="str">
        <f t="shared" si="83"/>
        <v>TREK</v>
      </c>
      <c r="BG322" t="s">
        <v>5513</v>
      </c>
      <c r="BH322" t="str">
        <f t="shared" si="84"/>
        <v>https://fs.amplifi.io//file?id=8b0f3c06-58b5-41e8-a0af-c93277b62d87&amp;variant=thumb&amp;extension=png</v>
      </c>
      <c r="BI322" t="s">
        <v>6167</v>
      </c>
      <c r="BJ322" t="s">
        <v>6168</v>
      </c>
      <c r="BK322" t="s">
        <v>5513</v>
      </c>
      <c r="BL322" t="s">
        <v>6169</v>
      </c>
    </row>
    <row r="323" spans="1:64" ht="17" x14ac:dyDescent="0.2">
      <c r="A323">
        <v>1127</v>
      </c>
      <c r="B323" t="str">
        <f t="shared" si="90"/>
        <v>40011-00015</v>
      </c>
      <c r="C323" t="str">
        <f t="shared" si="90"/>
        <v>40011-00015</v>
      </c>
      <c r="D323" s="7" t="s">
        <v>8523</v>
      </c>
      <c r="E323" s="6" t="s">
        <v>208</v>
      </c>
      <c r="F323" t="s">
        <v>8991</v>
      </c>
      <c r="G323" s="6" t="s">
        <v>1276</v>
      </c>
      <c r="H323" t="s">
        <v>835</v>
      </c>
      <c r="I323" s="6" t="s">
        <v>788</v>
      </c>
      <c r="J323" s="6" t="s">
        <v>5329</v>
      </c>
      <c r="K323" s="6" t="s">
        <v>8991</v>
      </c>
      <c r="L323" s="6" t="s">
        <v>8991</v>
      </c>
      <c r="M323" s="6" t="s">
        <v>5341</v>
      </c>
      <c r="N323" s="6" t="s">
        <v>5372</v>
      </c>
      <c r="Q323" s="6" t="s">
        <v>9063</v>
      </c>
      <c r="R323" s="9" t="b">
        <v>0</v>
      </c>
      <c r="S323" s="9" t="b">
        <v>0</v>
      </c>
      <c r="T323" s="6" t="s">
        <v>8523</v>
      </c>
      <c r="U323" s="6" t="s">
        <v>8523</v>
      </c>
      <c r="V323" t="s">
        <v>8524</v>
      </c>
      <c r="W323" t="s">
        <v>8525</v>
      </c>
      <c r="X323" t="s">
        <v>8526</v>
      </c>
      <c r="Y323" t="s">
        <v>5330</v>
      </c>
      <c r="Z323" t="s">
        <v>5330</v>
      </c>
      <c r="AA323" t="s">
        <v>5330</v>
      </c>
      <c r="AB323" t="s">
        <v>5330</v>
      </c>
      <c r="AC323" t="s">
        <v>40</v>
      </c>
      <c r="AD323" t="s">
        <v>41</v>
      </c>
      <c r="AE323" t="s">
        <v>42</v>
      </c>
      <c r="AF323" t="s">
        <v>43</v>
      </c>
      <c r="AG323" t="s">
        <v>5330</v>
      </c>
      <c r="AH323" t="s">
        <v>5330</v>
      </c>
      <c r="AI323" t="s">
        <v>5330</v>
      </c>
      <c r="AJ323" t="s">
        <v>5330</v>
      </c>
      <c r="AK323" s="10">
        <v>74</v>
      </c>
      <c r="AL323" s="10">
        <v>74</v>
      </c>
      <c r="AM323" s="6" t="s">
        <v>475</v>
      </c>
      <c r="AN323" s="6" t="s">
        <v>449</v>
      </c>
      <c r="AO323" s="6" t="s">
        <v>2081</v>
      </c>
      <c r="AP323" s="6" t="s">
        <v>9385</v>
      </c>
      <c r="AQ323" s="6" t="str">
        <f t="shared" si="89"/>
        <v>2W Distributor Bike, 2W Distributor, H2, International - Bike, International - AS, International, International - New, Moto Dealers, Motonet, Retail, TREK</v>
      </c>
      <c r="AR323" s="1" t="str">
        <f t="shared" ref="AR323:AR386" si="91">IF($E323="Moto","",IF($E323="Snowboard","",IF($E323="Snowmobile","",AR$1)))</f>
        <v>2W Distributor Bike</v>
      </c>
      <c r="AS323" s="1" t="str">
        <f t="shared" ref="AS323:AS386" si="92">IF($E323="Bike","",IF($E323="Snowboard","",AS$1))</f>
        <v/>
      </c>
      <c r="AT323" s="1" t="str">
        <f t="shared" ref="AT323:AT386" si="93">IF($E323="Snowboard","",AT$1)</f>
        <v>2W Distributor</v>
      </c>
      <c r="AU323" s="1" t="str">
        <f t="shared" ref="AU323:AV386" si="94">IF($E323="Moto","",IF($E323="Snowboard","",IF($E323="Snowmobile","",AU$1)))</f>
        <v>H2</v>
      </c>
      <c r="AV323" s="1" t="str">
        <f t="shared" si="94"/>
        <v>International - Bike</v>
      </c>
      <c r="AW323" s="1" t="str">
        <f t="shared" ref="AW323:AW386" si="95">IF($E323="Bike","",IF($E323="Snowboard","",AW$1))</f>
        <v/>
      </c>
      <c r="AX323" s="1" t="str">
        <f t="shared" ref="AX323:AZ386" si="96">IF($E323="Snowboard","",AX$1)</f>
        <v>International - AS</v>
      </c>
      <c r="AY323" s="1" t="str">
        <f t="shared" si="96"/>
        <v>International</v>
      </c>
      <c r="AZ323" s="1" t="str">
        <f t="shared" si="96"/>
        <v>International - New</v>
      </c>
      <c r="BA323" s="1" t="str">
        <f t="shared" ref="BA323:BA386" si="97">IF($E323="Bike","",IF($E323="Snowboard","",BA$1))</f>
        <v/>
      </c>
      <c r="BB323" s="1" t="str">
        <f t="shared" ref="BB323:BC386" si="98">IF($E323="Snowboard","",BB$1)</f>
        <v>Moto Dealers</v>
      </c>
      <c r="BC323" s="1" t="str">
        <f t="shared" si="98"/>
        <v>Motonet</v>
      </c>
      <c r="BD323" s="1" t="str">
        <f t="shared" ref="BD323:BD386" si="99">IF($E323="Bike","",IF($E323="Snowboard","",BD$1))</f>
        <v/>
      </c>
      <c r="BE323" s="1" t="str">
        <f t="shared" ref="BE323:BE386" si="100">IF($E323="Snowboard","",BE$1)</f>
        <v>Retail</v>
      </c>
      <c r="BF323" s="1" t="str">
        <f t="shared" ref="BF323:BF386" si="101">IF($E323="Moto","",IF($E323="Snowboard","",IF($E323="Snowmobile","",BF$1)))</f>
        <v>TREK</v>
      </c>
      <c r="BG323" t="e">
        <v>#N/A</v>
      </c>
      <c r="BH323" t="e">
        <f t="shared" ref="BH323:BH386" si="102">IF(BG323="","",BG323&amp;"&amp;variant=thumb&amp;extension=png")</f>
        <v>#N/A</v>
      </c>
    </row>
    <row r="324" spans="1:64" ht="17" x14ac:dyDescent="0.2">
      <c r="A324">
        <v>1131</v>
      </c>
      <c r="B324" t="str">
        <f t="shared" si="90"/>
        <v>40011-00019</v>
      </c>
      <c r="C324" t="str">
        <f t="shared" si="90"/>
        <v>40011-00019</v>
      </c>
      <c r="D324" s="7" t="s">
        <v>8527</v>
      </c>
      <c r="E324" s="6" t="s">
        <v>208</v>
      </c>
      <c r="F324" t="s">
        <v>8991</v>
      </c>
      <c r="G324" s="6" t="s">
        <v>1276</v>
      </c>
      <c r="H324" t="s">
        <v>835</v>
      </c>
      <c r="I324" s="6" t="s">
        <v>788</v>
      </c>
      <c r="J324" s="6" t="s">
        <v>5329</v>
      </c>
      <c r="K324" s="6" t="s">
        <v>8991</v>
      </c>
      <c r="L324" s="6" t="s">
        <v>8991</v>
      </c>
      <c r="M324" s="6" t="s">
        <v>5341</v>
      </c>
      <c r="N324" s="6" t="s">
        <v>5372</v>
      </c>
      <c r="Q324" s="6" t="s">
        <v>88</v>
      </c>
      <c r="R324" s="9" t="b">
        <v>0</v>
      </c>
      <c r="S324" s="9" t="b">
        <v>1</v>
      </c>
      <c r="T324" s="6" t="s">
        <v>8527</v>
      </c>
      <c r="U324" s="6" t="s">
        <v>8527</v>
      </c>
      <c r="V324" t="s">
        <v>8528</v>
      </c>
      <c r="W324" t="s">
        <v>8529</v>
      </c>
      <c r="X324" t="s">
        <v>8530</v>
      </c>
      <c r="Y324" t="s">
        <v>5330</v>
      </c>
      <c r="Z324" t="s">
        <v>5330</v>
      </c>
      <c r="AA324" t="s">
        <v>5330</v>
      </c>
      <c r="AB324" t="s">
        <v>5330</v>
      </c>
      <c r="AC324" t="s">
        <v>40</v>
      </c>
      <c r="AD324" t="s">
        <v>41</v>
      </c>
      <c r="AE324" t="s">
        <v>42</v>
      </c>
      <c r="AF324" t="s">
        <v>43</v>
      </c>
      <c r="AG324" t="s">
        <v>5330</v>
      </c>
      <c r="AH324" t="s">
        <v>5330</v>
      </c>
      <c r="AI324" t="s">
        <v>5330</v>
      </c>
      <c r="AJ324" t="s">
        <v>5330</v>
      </c>
      <c r="AK324" s="10">
        <v>74</v>
      </c>
      <c r="AL324" s="10">
        <v>74</v>
      </c>
      <c r="AM324" s="6" t="s">
        <v>475</v>
      </c>
      <c r="AN324" s="6" t="s">
        <v>449</v>
      </c>
      <c r="AO324" s="6" t="s">
        <v>2081</v>
      </c>
      <c r="AP324" s="6" t="s">
        <v>9385</v>
      </c>
      <c r="AQ324" s="6" t="str">
        <f t="shared" si="89"/>
        <v>2W Distributor Bike, 2W Distributor, H2, International - Bike, International - AS, International, International - New, Moto Dealers, Motonet, Retail, TREK</v>
      </c>
      <c r="AR324" s="1" t="str">
        <f t="shared" si="91"/>
        <v>2W Distributor Bike</v>
      </c>
      <c r="AS324" s="1" t="str">
        <f t="shared" si="92"/>
        <v/>
      </c>
      <c r="AT324" s="1" t="str">
        <f t="shared" si="93"/>
        <v>2W Distributor</v>
      </c>
      <c r="AU324" s="1" t="str">
        <f t="shared" si="94"/>
        <v>H2</v>
      </c>
      <c r="AV324" s="1" t="str">
        <f t="shared" si="94"/>
        <v>International - Bike</v>
      </c>
      <c r="AW324" s="1" t="str">
        <f t="shared" si="95"/>
        <v/>
      </c>
      <c r="AX324" s="1" t="str">
        <f t="shared" si="96"/>
        <v>International - AS</v>
      </c>
      <c r="AY324" s="1" t="str">
        <f t="shared" si="96"/>
        <v>International</v>
      </c>
      <c r="AZ324" s="1" t="str">
        <f t="shared" si="96"/>
        <v>International - New</v>
      </c>
      <c r="BA324" s="1" t="str">
        <f t="shared" si="97"/>
        <v/>
      </c>
      <c r="BB324" s="1" t="str">
        <f t="shared" si="98"/>
        <v>Moto Dealers</v>
      </c>
      <c r="BC324" s="1" t="str">
        <f t="shared" si="98"/>
        <v>Motonet</v>
      </c>
      <c r="BD324" s="1" t="str">
        <f t="shared" si="99"/>
        <v/>
      </c>
      <c r="BE324" s="1" t="str">
        <f t="shared" si="100"/>
        <v>Retail</v>
      </c>
      <c r="BF324" s="1" t="str">
        <f t="shared" si="101"/>
        <v>TREK</v>
      </c>
      <c r="BG324" t="e">
        <v>#N/A</v>
      </c>
      <c r="BH324" t="e">
        <f t="shared" si="102"/>
        <v>#N/A</v>
      </c>
    </row>
    <row r="325" spans="1:64" ht="17" x14ac:dyDescent="0.2">
      <c r="A325">
        <v>1135</v>
      </c>
      <c r="B325" t="str">
        <f t="shared" si="90"/>
        <v>40011-00023</v>
      </c>
      <c r="C325" t="str">
        <f t="shared" si="90"/>
        <v>40011-00023</v>
      </c>
      <c r="D325" s="7" t="s">
        <v>8531</v>
      </c>
      <c r="E325" s="6" t="s">
        <v>208</v>
      </c>
      <c r="F325" t="s">
        <v>8991</v>
      </c>
      <c r="G325" s="6" t="s">
        <v>9029</v>
      </c>
      <c r="H325" t="s">
        <v>835</v>
      </c>
      <c r="I325" s="6" t="s">
        <v>788</v>
      </c>
      <c r="J325" s="6" t="s">
        <v>5329</v>
      </c>
      <c r="K325" s="6" t="s">
        <v>8991</v>
      </c>
      <c r="L325" s="6" t="s">
        <v>8991</v>
      </c>
      <c r="M325" s="6" t="s">
        <v>5341</v>
      </c>
      <c r="N325" s="6" t="s">
        <v>5372</v>
      </c>
      <c r="Q325" s="6" t="s">
        <v>9096</v>
      </c>
      <c r="R325" s="9" t="b">
        <v>0</v>
      </c>
      <c r="S325" s="9" t="b">
        <v>0</v>
      </c>
      <c r="T325" s="6" t="s">
        <v>8531</v>
      </c>
      <c r="U325" s="6" t="s">
        <v>8531</v>
      </c>
      <c r="V325" t="s">
        <v>8532</v>
      </c>
      <c r="W325" t="s">
        <v>8533</v>
      </c>
      <c r="X325" t="s">
        <v>8534</v>
      </c>
      <c r="Y325" t="s">
        <v>5330</v>
      </c>
      <c r="Z325" t="s">
        <v>5330</v>
      </c>
      <c r="AA325" t="s">
        <v>5330</v>
      </c>
      <c r="AB325" t="s">
        <v>5330</v>
      </c>
      <c r="AC325" t="s">
        <v>40</v>
      </c>
      <c r="AD325" t="s">
        <v>41</v>
      </c>
      <c r="AE325" t="s">
        <v>42</v>
      </c>
      <c r="AF325" t="s">
        <v>43</v>
      </c>
      <c r="AG325" t="s">
        <v>5330</v>
      </c>
      <c r="AH325" t="s">
        <v>5330</v>
      </c>
      <c r="AI325" t="s">
        <v>5330</v>
      </c>
      <c r="AJ325" t="s">
        <v>5330</v>
      </c>
      <c r="AK325" s="10">
        <v>84</v>
      </c>
      <c r="AL325" s="10">
        <v>84</v>
      </c>
      <c r="AM325" s="6" t="s">
        <v>475</v>
      </c>
      <c r="AN325" s="6" t="s">
        <v>449</v>
      </c>
      <c r="AO325" s="6" t="s">
        <v>2081</v>
      </c>
      <c r="AP325" s="6" t="s">
        <v>9385</v>
      </c>
      <c r="AQ325" s="6" t="str">
        <f t="shared" si="89"/>
        <v>2W Distributor Bike, 2W Distributor, H2, International - Bike, International - AS, International, International - New, Moto Dealers, Motonet, Retail, TREK</v>
      </c>
      <c r="AR325" s="1" t="str">
        <f t="shared" si="91"/>
        <v>2W Distributor Bike</v>
      </c>
      <c r="AS325" s="1" t="str">
        <f t="shared" si="92"/>
        <v/>
      </c>
      <c r="AT325" s="1" t="str">
        <f t="shared" si="93"/>
        <v>2W Distributor</v>
      </c>
      <c r="AU325" s="1" t="str">
        <f t="shared" si="94"/>
        <v>H2</v>
      </c>
      <c r="AV325" s="1" t="str">
        <f t="shared" si="94"/>
        <v>International - Bike</v>
      </c>
      <c r="AW325" s="1" t="str">
        <f t="shared" si="95"/>
        <v/>
      </c>
      <c r="AX325" s="1" t="str">
        <f t="shared" si="96"/>
        <v>International - AS</v>
      </c>
      <c r="AY325" s="1" t="str">
        <f t="shared" si="96"/>
        <v>International</v>
      </c>
      <c r="AZ325" s="1" t="str">
        <f t="shared" si="96"/>
        <v>International - New</v>
      </c>
      <c r="BA325" s="1" t="str">
        <f t="shared" si="97"/>
        <v/>
      </c>
      <c r="BB325" s="1" t="str">
        <f t="shared" si="98"/>
        <v>Moto Dealers</v>
      </c>
      <c r="BC325" s="1" t="str">
        <f t="shared" si="98"/>
        <v>Motonet</v>
      </c>
      <c r="BD325" s="1" t="str">
        <f t="shared" si="99"/>
        <v/>
      </c>
      <c r="BE325" s="1" t="str">
        <f t="shared" si="100"/>
        <v>Retail</v>
      </c>
      <c r="BF325" s="1" t="str">
        <f t="shared" si="101"/>
        <v>TREK</v>
      </c>
      <c r="BG325" t="e">
        <v>#N/A</v>
      </c>
      <c r="BH325" t="e">
        <f t="shared" si="102"/>
        <v>#N/A</v>
      </c>
    </row>
    <row r="326" spans="1:64" ht="17" x14ac:dyDescent="0.2">
      <c r="A326">
        <v>1139</v>
      </c>
      <c r="B326" t="str">
        <f t="shared" si="90"/>
        <v>40012-00021</v>
      </c>
      <c r="C326" t="str">
        <f t="shared" si="90"/>
        <v>40012-00021</v>
      </c>
      <c r="D326" s="7" t="s">
        <v>8535</v>
      </c>
      <c r="E326" s="6" t="s">
        <v>208</v>
      </c>
      <c r="F326" t="s">
        <v>8991</v>
      </c>
      <c r="G326" s="6" t="s">
        <v>1276</v>
      </c>
      <c r="H326" t="s">
        <v>807</v>
      </c>
      <c r="I326" s="6" t="s">
        <v>788</v>
      </c>
      <c r="J326" s="6" t="s">
        <v>5329</v>
      </c>
      <c r="K326" s="6" t="s">
        <v>8991</v>
      </c>
      <c r="L326" s="6" t="s">
        <v>8991</v>
      </c>
      <c r="M326" s="6" t="s">
        <v>5342</v>
      </c>
      <c r="N326" s="6" t="s">
        <v>807</v>
      </c>
      <c r="Q326" s="6" t="s">
        <v>9063</v>
      </c>
      <c r="R326" s="9" t="b">
        <v>0</v>
      </c>
      <c r="S326" s="9" t="b">
        <v>0</v>
      </c>
      <c r="T326" s="6" t="s">
        <v>8535</v>
      </c>
      <c r="U326" s="6" t="s">
        <v>8535</v>
      </c>
      <c r="V326" t="s">
        <v>8536</v>
      </c>
      <c r="W326" t="s">
        <v>8537</v>
      </c>
      <c r="X326" t="s">
        <v>8538</v>
      </c>
      <c r="Y326" t="s">
        <v>8539</v>
      </c>
      <c r="Z326" t="s">
        <v>8540</v>
      </c>
      <c r="AA326" t="s">
        <v>5330</v>
      </c>
      <c r="AB326" t="s">
        <v>5330</v>
      </c>
      <c r="AC326" t="s">
        <v>9185</v>
      </c>
      <c r="AD326" t="s">
        <v>9186</v>
      </c>
      <c r="AE326" t="s">
        <v>9187</v>
      </c>
      <c r="AF326" t="s">
        <v>9188</v>
      </c>
      <c r="AG326" t="s">
        <v>9189</v>
      </c>
      <c r="AH326" t="s">
        <v>9190</v>
      </c>
      <c r="AI326" t="s">
        <v>5330</v>
      </c>
      <c r="AJ326" t="s">
        <v>5330</v>
      </c>
      <c r="AK326" s="10">
        <v>149</v>
      </c>
      <c r="AL326" s="10">
        <v>149</v>
      </c>
      <c r="AM326" s="6" t="s">
        <v>475</v>
      </c>
      <c r="AN326" s="6" t="s">
        <v>9232</v>
      </c>
      <c r="AO326" s="6" t="s">
        <v>2104</v>
      </c>
      <c r="AP326" s="6" t="s">
        <v>9386</v>
      </c>
      <c r="AQ326" s="6" t="str">
        <f t="shared" si="89"/>
        <v>2W Distributor Bike, 2W Distributor, H2, International - Bike, International - AS, International, International - New, Moto Dealers, Motonet, Retail, TREK</v>
      </c>
      <c r="AR326" s="1" t="str">
        <f t="shared" si="91"/>
        <v>2W Distributor Bike</v>
      </c>
      <c r="AS326" s="1" t="str">
        <f t="shared" si="92"/>
        <v/>
      </c>
      <c r="AT326" s="1" t="str">
        <f t="shared" si="93"/>
        <v>2W Distributor</v>
      </c>
      <c r="AU326" s="1" t="str">
        <f t="shared" si="94"/>
        <v>H2</v>
      </c>
      <c r="AV326" s="1" t="str">
        <f t="shared" si="94"/>
        <v>International - Bike</v>
      </c>
      <c r="AW326" s="1" t="str">
        <f t="shared" si="95"/>
        <v/>
      </c>
      <c r="AX326" s="1" t="str">
        <f t="shared" si="96"/>
        <v>International - AS</v>
      </c>
      <c r="AY326" s="1" t="str">
        <f t="shared" si="96"/>
        <v>International</v>
      </c>
      <c r="AZ326" s="1" t="str">
        <f t="shared" si="96"/>
        <v>International - New</v>
      </c>
      <c r="BA326" s="1" t="str">
        <f t="shared" si="97"/>
        <v/>
      </c>
      <c r="BB326" s="1" t="str">
        <f t="shared" si="98"/>
        <v>Moto Dealers</v>
      </c>
      <c r="BC326" s="1" t="str">
        <f t="shared" si="98"/>
        <v>Motonet</v>
      </c>
      <c r="BD326" s="1" t="str">
        <f t="shared" si="99"/>
        <v/>
      </c>
      <c r="BE326" s="1" t="str">
        <f t="shared" si="100"/>
        <v>Retail</v>
      </c>
      <c r="BF326" s="1" t="str">
        <f t="shared" si="101"/>
        <v>TREK</v>
      </c>
      <c r="BG326" t="e">
        <v>#N/A</v>
      </c>
      <c r="BH326" t="e">
        <f t="shared" si="102"/>
        <v>#N/A</v>
      </c>
    </row>
    <row r="327" spans="1:64" ht="17" x14ac:dyDescent="0.2">
      <c r="A327">
        <v>1145</v>
      </c>
      <c r="B327" t="str">
        <f t="shared" si="90"/>
        <v>40012-00027</v>
      </c>
      <c r="C327" t="str">
        <f t="shared" si="90"/>
        <v>40012-00027</v>
      </c>
      <c r="D327" s="7" t="s">
        <v>8541</v>
      </c>
      <c r="E327" s="6" t="s">
        <v>208</v>
      </c>
      <c r="F327" t="s">
        <v>8991</v>
      </c>
      <c r="G327" s="6" t="s">
        <v>1276</v>
      </c>
      <c r="H327" t="s">
        <v>807</v>
      </c>
      <c r="I327" s="6" t="s">
        <v>788</v>
      </c>
      <c r="J327" s="6" t="s">
        <v>5329</v>
      </c>
      <c r="K327" s="6" t="s">
        <v>8991</v>
      </c>
      <c r="L327" s="6" t="s">
        <v>8991</v>
      </c>
      <c r="M327" s="6" t="s">
        <v>5342</v>
      </c>
      <c r="N327" s="6" t="s">
        <v>807</v>
      </c>
      <c r="Q327" s="6" t="s">
        <v>88</v>
      </c>
      <c r="R327" s="9" t="b">
        <v>0</v>
      </c>
      <c r="S327" s="9" t="b">
        <v>1</v>
      </c>
      <c r="T327" s="6" t="s">
        <v>8541</v>
      </c>
      <c r="U327" s="6" t="s">
        <v>8541</v>
      </c>
      <c r="V327" t="s">
        <v>8542</v>
      </c>
      <c r="W327" t="s">
        <v>8543</v>
      </c>
      <c r="X327" t="s">
        <v>8544</v>
      </c>
      <c r="Y327" t="s">
        <v>8545</v>
      </c>
      <c r="Z327" t="s">
        <v>8546</v>
      </c>
      <c r="AA327" t="s">
        <v>5330</v>
      </c>
      <c r="AB327" t="s">
        <v>5330</v>
      </c>
      <c r="AC327" t="s">
        <v>9185</v>
      </c>
      <c r="AD327" t="s">
        <v>9186</v>
      </c>
      <c r="AE327" t="s">
        <v>9187</v>
      </c>
      <c r="AF327" t="s">
        <v>9188</v>
      </c>
      <c r="AG327" t="s">
        <v>9189</v>
      </c>
      <c r="AH327" t="s">
        <v>9190</v>
      </c>
      <c r="AI327" t="s">
        <v>5330</v>
      </c>
      <c r="AJ327" t="s">
        <v>5330</v>
      </c>
      <c r="AK327" s="10">
        <v>149</v>
      </c>
      <c r="AL327" s="10">
        <v>149</v>
      </c>
      <c r="AM327" s="6" t="s">
        <v>475</v>
      </c>
      <c r="AN327" s="6" t="s">
        <v>9232</v>
      </c>
      <c r="AO327" s="6" t="s">
        <v>2104</v>
      </c>
      <c r="AP327" s="6" t="s">
        <v>9386</v>
      </c>
      <c r="AQ327" s="6" t="str">
        <f t="shared" si="89"/>
        <v>2W Distributor Bike, 2W Distributor, H2, International - Bike, International - AS, International, International - New, Moto Dealers, Motonet, Retail, TREK</v>
      </c>
      <c r="AR327" s="1" t="str">
        <f t="shared" si="91"/>
        <v>2W Distributor Bike</v>
      </c>
      <c r="AS327" s="1" t="str">
        <f t="shared" si="92"/>
        <v/>
      </c>
      <c r="AT327" s="1" t="str">
        <f t="shared" si="93"/>
        <v>2W Distributor</v>
      </c>
      <c r="AU327" s="1" t="str">
        <f t="shared" si="94"/>
        <v>H2</v>
      </c>
      <c r="AV327" s="1" t="str">
        <f t="shared" si="94"/>
        <v>International - Bike</v>
      </c>
      <c r="AW327" s="1" t="str">
        <f t="shared" si="95"/>
        <v/>
      </c>
      <c r="AX327" s="1" t="str">
        <f t="shared" si="96"/>
        <v>International - AS</v>
      </c>
      <c r="AY327" s="1" t="str">
        <f t="shared" si="96"/>
        <v>International</v>
      </c>
      <c r="AZ327" s="1" t="str">
        <f t="shared" si="96"/>
        <v>International - New</v>
      </c>
      <c r="BA327" s="1" t="str">
        <f t="shared" si="97"/>
        <v/>
      </c>
      <c r="BB327" s="1" t="str">
        <f t="shared" si="98"/>
        <v>Moto Dealers</v>
      </c>
      <c r="BC327" s="1" t="str">
        <f t="shared" si="98"/>
        <v>Motonet</v>
      </c>
      <c r="BD327" s="1" t="str">
        <f t="shared" si="99"/>
        <v/>
      </c>
      <c r="BE327" s="1" t="str">
        <f t="shared" si="100"/>
        <v>Retail</v>
      </c>
      <c r="BF327" s="1" t="str">
        <f t="shared" si="101"/>
        <v>TREK</v>
      </c>
      <c r="BG327" t="e">
        <v>#N/A</v>
      </c>
      <c r="BH327" t="e">
        <f t="shared" si="102"/>
        <v>#N/A</v>
      </c>
    </row>
    <row r="328" spans="1:64" ht="17" x14ac:dyDescent="0.2">
      <c r="A328">
        <v>1151</v>
      </c>
      <c r="B328" t="str">
        <f t="shared" si="90"/>
        <v>40012-00039</v>
      </c>
      <c r="C328" t="str">
        <f t="shared" si="90"/>
        <v>40012-00039</v>
      </c>
      <c r="D328" s="7" t="s">
        <v>8547</v>
      </c>
      <c r="E328" s="6" t="s">
        <v>208</v>
      </c>
      <c r="F328" t="s">
        <v>8991</v>
      </c>
      <c r="G328" s="6" t="s">
        <v>9029</v>
      </c>
      <c r="H328" t="s">
        <v>807</v>
      </c>
      <c r="I328" s="6" t="s">
        <v>788</v>
      </c>
      <c r="J328" s="6" t="s">
        <v>5329</v>
      </c>
      <c r="K328" s="6" t="s">
        <v>8991</v>
      </c>
      <c r="L328" s="6" t="s">
        <v>8991</v>
      </c>
      <c r="M328" s="6" t="s">
        <v>5342</v>
      </c>
      <c r="N328" s="6" t="s">
        <v>807</v>
      </c>
      <c r="Q328" s="6" t="s">
        <v>9096</v>
      </c>
      <c r="R328" s="9" t="b">
        <v>0</v>
      </c>
      <c r="S328" s="9" t="b">
        <v>0</v>
      </c>
      <c r="T328" s="6" t="s">
        <v>8547</v>
      </c>
      <c r="U328" s="6" t="s">
        <v>8547</v>
      </c>
      <c r="V328" t="s">
        <v>8548</v>
      </c>
      <c r="W328" t="s">
        <v>8549</v>
      </c>
      <c r="X328" t="s">
        <v>8550</v>
      </c>
      <c r="Y328" t="s">
        <v>8551</v>
      </c>
      <c r="Z328" t="s">
        <v>8552</v>
      </c>
      <c r="AA328" t="s">
        <v>5330</v>
      </c>
      <c r="AB328" t="s">
        <v>5330</v>
      </c>
      <c r="AC328" t="s">
        <v>9185</v>
      </c>
      <c r="AD328" t="s">
        <v>9186</v>
      </c>
      <c r="AE328" t="s">
        <v>9187</v>
      </c>
      <c r="AF328" t="s">
        <v>9188</v>
      </c>
      <c r="AG328" t="s">
        <v>9189</v>
      </c>
      <c r="AH328" t="s">
        <v>9190</v>
      </c>
      <c r="AI328" t="s">
        <v>5330</v>
      </c>
      <c r="AJ328" t="s">
        <v>5330</v>
      </c>
      <c r="AK328" s="10">
        <v>159</v>
      </c>
      <c r="AL328" s="10">
        <v>159</v>
      </c>
      <c r="AM328" s="6" t="s">
        <v>475</v>
      </c>
      <c r="AN328" s="6" t="s">
        <v>9232</v>
      </c>
      <c r="AO328" s="6" t="s">
        <v>2104</v>
      </c>
      <c r="AP328" s="6" t="s">
        <v>9386</v>
      </c>
      <c r="AQ328" s="6" t="str">
        <f t="shared" si="89"/>
        <v>2W Distributor Bike, 2W Distributor, H2, International - Bike, International - AS, International, International - New, Moto Dealers, Motonet, Retail, TREK</v>
      </c>
      <c r="AR328" s="1" t="str">
        <f t="shared" si="91"/>
        <v>2W Distributor Bike</v>
      </c>
      <c r="AS328" s="1" t="str">
        <f t="shared" si="92"/>
        <v/>
      </c>
      <c r="AT328" s="1" t="str">
        <f t="shared" si="93"/>
        <v>2W Distributor</v>
      </c>
      <c r="AU328" s="1" t="str">
        <f t="shared" si="94"/>
        <v>H2</v>
      </c>
      <c r="AV328" s="1" t="str">
        <f t="shared" si="94"/>
        <v>International - Bike</v>
      </c>
      <c r="AW328" s="1" t="str">
        <f t="shared" si="95"/>
        <v/>
      </c>
      <c r="AX328" s="1" t="str">
        <f t="shared" si="96"/>
        <v>International - AS</v>
      </c>
      <c r="AY328" s="1" t="str">
        <f t="shared" si="96"/>
        <v>International</v>
      </c>
      <c r="AZ328" s="1" t="str">
        <f t="shared" si="96"/>
        <v>International - New</v>
      </c>
      <c r="BA328" s="1" t="str">
        <f t="shared" si="97"/>
        <v/>
      </c>
      <c r="BB328" s="1" t="str">
        <f t="shared" si="98"/>
        <v>Moto Dealers</v>
      </c>
      <c r="BC328" s="1" t="str">
        <f t="shared" si="98"/>
        <v>Motonet</v>
      </c>
      <c r="BD328" s="1" t="str">
        <f t="shared" si="99"/>
        <v/>
      </c>
      <c r="BE328" s="1" t="str">
        <f t="shared" si="100"/>
        <v>Retail</v>
      </c>
      <c r="BF328" s="1" t="str">
        <f t="shared" si="101"/>
        <v>TREK</v>
      </c>
      <c r="BG328" t="e">
        <v>#N/A</v>
      </c>
      <c r="BH328" t="e">
        <f t="shared" si="102"/>
        <v>#N/A</v>
      </c>
    </row>
    <row r="329" spans="1:64" ht="17" x14ac:dyDescent="0.2">
      <c r="A329">
        <v>1157</v>
      </c>
      <c r="B329" t="str">
        <f t="shared" si="90"/>
        <v>40014-00020</v>
      </c>
      <c r="C329" t="str">
        <f t="shared" si="90"/>
        <v>40014-00020</v>
      </c>
      <c r="D329" s="7" t="s">
        <v>8553</v>
      </c>
      <c r="E329" s="6" t="s">
        <v>208</v>
      </c>
      <c r="F329" t="s">
        <v>8991</v>
      </c>
      <c r="G329" s="6" t="s">
        <v>33</v>
      </c>
      <c r="H329" t="s">
        <v>835</v>
      </c>
      <c r="I329" s="6" t="s">
        <v>788</v>
      </c>
      <c r="J329" s="6" t="s">
        <v>5329</v>
      </c>
      <c r="K329" s="6" t="s">
        <v>8991</v>
      </c>
      <c r="L329" s="6" t="s">
        <v>8991</v>
      </c>
      <c r="M329" s="6" t="s">
        <v>5341</v>
      </c>
      <c r="N329" s="6" t="s">
        <v>5372</v>
      </c>
      <c r="Q329" s="6" t="s">
        <v>9063</v>
      </c>
      <c r="R329" s="9" t="b">
        <v>0</v>
      </c>
      <c r="S329" s="9" t="b">
        <v>0</v>
      </c>
      <c r="T329" s="6" t="s">
        <v>8553</v>
      </c>
      <c r="U329" s="6" t="s">
        <v>8553</v>
      </c>
      <c r="V329" t="s">
        <v>8554</v>
      </c>
      <c r="W329" t="s">
        <v>8555</v>
      </c>
      <c r="X329" t="s">
        <v>8556</v>
      </c>
      <c r="Y329" t="s">
        <v>5330</v>
      </c>
      <c r="Z329" t="s">
        <v>5330</v>
      </c>
      <c r="AA329" t="s">
        <v>5330</v>
      </c>
      <c r="AB329" t="s">
        <v>5330</v>
      </c>
      <c r="AC329" t="s">
        <v>40</v>
      </c>
      <c r="AD329" t="s">
        <v>41</v>
      </c>
      <c r="AE329" t="s">
        <v>42</v>
      </c>
      <c r="AF329" t="s">
        <v>43</v>
      </c>
      <c r="AG329" t="s">
        <v>5330</v>
      </c>
      <c r="AH329" t="s">
        <v>5330</v>
      </c>
      <c r="AI329" t="s">
        <v>5330</v>
      </c>
      <c r="AJ329" t="s">
        <v>5330</v>
      </c>
      <c r="AK329" s="10">
        <v>49</v>
      </c>
      <c r="AL329" s="10">
        <v>49</v>
      </c>
      <c r="AM329" s="6" t="s">
        <v>448</v>
      </c>
      <c r="AN329" s="6" t="s">
        <v>760</v>
      </c>
      <c r="AO329" s="6" t="s">
        <v>841</v>
      </c>
      <c r="AP329" s="6" t="s">
        <v>9387</v>
      </c>
      <c r="AQ329" s="6" t="str">
        <f t="shared" si="89"/>
        <v>2W Distributor Bike, 2W Distributor, H2, International - Bike, International - AS, International, International - New, Moto Dealers, Motonet, Retail, TREK</v>
      </c>
      <c r="AR329" s="1" t="str">
        <f t="shared" si="91"/>
        <v>2W Distributor Bike</v>
      </c>
      <c r="AS329" s="1" t="str">
        <f t="shared" si="92"/>
        <v/>
      </c>
      <c r="AT329" s="1" t="str">
        <f t="shared" si="93"/>
        <v>2W Distributor</v>
      </c>
      <c r="AU329" s="1" t="str">
        <f t="shared" si="94"/>
        <v>H2</v>
      </c>
      <c r="AV329" s="1" t="str">
        <f t="shared" si="94"/>
        <v>International - Bike</v>
      </c>
      <c r="AW329" s="1" t="str">
        <f t="shared" si="95"/>
        <v/>
      </c>
      <c r="AX329" s="1" t="str">
        <f t="shared" si="96"/>
        <v>International - AS</v>
      </c>
      <c r="AY329" s="1" t="str">
        <f t="shared" si="96"/>
        <v>International</v>
      </c>
      <c r="AZ329" s="1" t="str">
        <f t="shared" si="96"/>
        <v>International - New</v>
      </c>
      <c r="BA329" s="1" t="str">
        <f t="shared" si="97"/>
        <v/>
      </c>
      <c r="BB329" s="1" t="str">
        <f t="shared" si="98"/>
        <v>Moto Dealers</v>
      </c>
      <c r="BC329" s="1" t="str">
        <f t="shared" si="98"/>
        <v>Motonet</v>
      </c>
      <c r="BD329" s="1" t="str">
        <f t="shared" si="99"/>
        <v/>
      </c>
      <c r="BE329" s="1" t="str">
        <f t="shared" si="100"/>
        <v>Retail</v>
      </c>
      <c r="BF329" s="1" t="str">
        <f t="shared" si="101"/>
        <v>TREK</v>
      </c>
      <c r="BG329" t="e">
        <v>#N/A</v>
      </c>
      <c r="BH329" t="e">
        <f t="shared" si="102"/>
        <v>#N/A</v>
      </c>
    </row>
    <row r="330" spans="1:64" ht="17" x14ac:dyDescent="0.2">
      <c r="A330">
        <v>1161</v>
      </c>
      <c r="B330" t="str">
        <f t="shared" si="90"/>
        <v>40014-00024</v>
      </c>
      <c r="C330" t="str">
        <f t="shared" si="90"/>
        <v>40014-00024</v>
      </c>
      <c r="D330" s="7" t="s">
        <v>8557</v>
      </c>
      <c r="E330" s="6" t="s">
        <v>208</v>
      </c>
      <c r="F330" t="s">
        <v>8991</v>
      </c>
      <c r="G330" s="6" t="s">
        <v>33</v>
      </c>
      <c r="H330" t="s">
        <v>835</v>
      </c>
      <c r="I330" s="6" t="s">
        <v>788</v>
      </c>
      <c r="J330" s="6" t="s">
        <v>5329</v>
      </c>
      <c r="K330" s="6" t="s">
        <v>8991</v>
      </c>
      <c r="L330" s="6" t="s">
        <v>8991</v>
      </c>
      <c r="M330" s="6" t="s">
        <v>5341</v>
      </c>
      <c r="N330" s="6" t="s">
        <v>5372</v>
      </c>
      <c r="Q330" s="6" t="s">
        <v>721</v>
      </c>
      <c r="R330" s="9" t="b">
        <v>0</v>
      </c>
      <c r="S330" s="9" t="b">
        <v>0</v>
      </c>
      <c r="T330" s="6" t="s">
        <v>8557</v>
      </c>
      <c r="U330" s="6" t="s">
        <v>8557</v>
      </c>
      <c r="V330" t="s">
        <v>8558</v>
      </c>
      <c r="W330" t="s">
        <v>8559</v>
      </c>
      <c r="X330" t="s">
        <v>8560</v>
      </c>
      <c r="Y330" t="s">
        <v>5330</v>
      </c>
      <c r="Z330" t="s">
        <v>5330</v>
      </c>
      <c r="AA330" t="s">
        <v>5330</v>
      </c>
      <c r="AB330" t="s">
        <v>5330</v>
      </c>
      <c r="AC330" t="s">
        <v>40</v>
      </c>
      <c r="AD330" t="s">
        <v>41</v>
      </c>
      <c r="AE330" t="s">
        <v>42</v>
      </c>
      <c r="AF330" t="s">
        <v>43</v>
      </c>
      <c r="AG330" t="s">
        <v>5330</v>
      </c>
      <c r="AH330" t="s">
        <v>5330</v>
      </c>
      <c r="AI330" t="s">
        <v>5330</v>
      </c>
      <c r="AJ330" t="s">
        <v>5330</v>
      </c>
      <c r="AK330" s="10">
        <v>49</v>
      </c>
      <c r="AL330" s="10">
        <v>49</v>
      </c>
      <c r="AM330" s="6" t="s">
        <v>448</v>
      </c>
      <c r="AN330" s="6" t="s">
        <v>760</v>
      </c>
      <c r="AO330" s="6" t="s">
        <v>841</v>
      </c>
      <c r="AP330" s="6" t="s">
        <v>9387</v>
      </c>
      <c r="AQ330" s="6" t="str">
        <f t="shared" si="89"/>
        <v>2W Distributor Bike, 2W Distributor, H2, International - Bike, International - AS, International, International - New, Moto Dealers, Motonet, Retail, TREK</v>
      </c>
      <c r="AR330" s="1" t="str">
        <f t="shared" si="91"/>
        <v>2W Distributor Bike</v>
      </c>
      <c r="AS330" s="1" t="str">
        <f t="shared" si="92"/>
        <v/>
      </c>
      <c r="AT330" s="1" t="str">
        <f t="shared" si="93"/>
        <v>2W Distributor</v>
      </c>
      <c r="AU330" s="1" t="str">
        <f t="shared" si="94"/>
        <v>H2</v>
      </c>
      <c r="AV330" s="1" t="str">
        <f t="shared" si="94"/>
        <v>International - Bike</v>
      </c>
      <c r="AW330" s="1" t="str">
        <f t="shared" si="95"/>
        <v/>
      </c>
      <c r="AX330" s="1" t="str">
        <f t="shared" si="96"/>
        <v>International - AS</v>
      </c>
      <c r="AY330" s="1" t="str">
        <f t="shared" si="96"/>
        <v>International</v>
      </c>
      <c r="AZ330" s="1" t="str">
        <f t="shared" si="96"/>
        <v>International - New</v>
      </c>
      <c r="BA330" s="1" t="str">
        <f t="shared" si="97"/>
        <v/>
      </c>
      <c r="BB330" s="1" t="str">
        <f t="shared" si="98"/>
        <v>Moto Dealers</v>
      </c>
      <c r="BC330" s="1" t="str">
        <f t="shared" si="98"/>
        <v>Motonet</v>
      </c>
      <c r="BD330" s="1" t="str">
        <f t="shared" si="99"/>
        <v/>
      </c>
      <c r="BE330" s="1" t="str">
        <f t="shared" si="100"/>
        <v>Retail</v>
      </c>
      <c r="BF330" s="1" t="str">
        <f t="shared" si="101"/>
        <v>TREK</v>
      </c>
      <c r="BG330" t="e">
        <v>#N/A</v>
      </c>
      <c r="BH330" t="e">
        <f t="shared" si="102"/>
        <v>#N/A</v>
      </c>
    </row>
    <row r="331" spans="1:64" ht="17" x14ac:dyDescent="0.2">
      <c r="A331">
        <v>1165</v>
      </c>
      <c r="B331" t="str">
        <f t="shared" si="90"/>
        <v>40014-00032</v>
      </c>
      <c r="C331" t="str">
        <f t="shared" si="90"/>
        <v>40014-00032</v>
      </c>
      <c r="D331" s="7" t="s">
        <v>8561</v>
      </c>
      <c r="E331" s="6" t="s">
        <v>208</v>
      </c>
      <c r="F331" t="s">
        <v>8991</v>
      </c>
      <c r="G331" s="6" t="s">
        <v>33</v>
      </c>
      <c r="H331" t="s">
        <v>835</v>
      </c>
      <c r="I331" s="6" t="s">
        <v>788</v>
      </c>
      <c r="J331" s="6" t="s">
        <v>5329</v>
      </c>
      <c r="K331" s="6" t="s">
        <v>8991</v>
      </c>
      <c r="L331" s="6" t="s">
        <v>8991</v>
      </c>
      <c r="M331" s="6" t="s">
        <v>5341</v>
      </c>
      <c r="N331" s="6" t="s">
        <v>5372</v>
      </c>
      <c r="Q331" s="6" t="s">
        <v>1756</v>
      </c>
      <c r="R331" s="9" t="b">
        <v>0</v>
      </c>
      <c r="S331" s="9" t="b">
        <v>0</v>
      </c>
      <c r="T331" s="6" t="s">
        <v>8561</v>
      </c>
      <c r="U331" s="6" t="s">
        <v>8561</v>
      </c>
      <c r="V331" t="s">
        <v>8562</v>
      </c>
      <c r="W331" t="s">
        <v>8563</v>
      </c>
      <c r="X331" t="s">
        <v>8564</v>
      </c>
      <c r="Y331" t="s">
        <v>5330</v>
      </c>
      <c r="Z331" t="s">
        <v>5330</v>
      </c>
      <c r="AA331" t="s">
        <v>5330</v>
      </c>
      <c r="AB331" t="s">
        <v>5330</v>
      </c>
      <c r="AC331" t="s">
        <v>40</v>
      </c>
      <c r="AD331" t="s">
        <v>41</v>
      </c>
      <c r="AE331" t="s">
        <v>42</v>
      </c>
      <c r="AF331" t="s">
        <v>43</v>
      </c>
      <c r="AG331" t="s">
        <v>5330</v>
      </c>
      <c r="AH331" t="s">
        <v>5330</v>
      </c>
      <c r="AI331" t="s">
        <v>5330</v>
      </c>
      <c r="AJ331" t="s">
        <v>5330</v>
      </c>
      <c r="AK331" s="10">
        <v>49</v>
      </c>
      <c r="AL331" s="10">
        <v>49</v>
      </c>
      <c r="AM331" s="6" t="s">
        <v>448</v>
      </c>
      <c r="AN331" s="6" t="s">
        <v>760</v>
      </c>
      <c r="AO331" s="6" t="s">
        <v>841</v>
      </c>
      <c r="AP331" s="6" t="s">
        <v>9387</v>
      </c>
      <c r="AQ331" s="6" t="str">
        <f t="shared" si="89"/>
        <v>2W Distributor Bike, 2W Distributor, H2, International - Bike, International - AS, International, International - New, Moto Dealers, Motonet, Retail, TREK</v>
      </c>
      <c r="AR331" s="1" t="str">
        <f t="shared" si="91"/>
        <v>2W Distributor Bike</v>
      </c>
      <c r="AS331" s="1" t="str">
        <f t="shared" si="92"/>
        <v/>
      </c>
      <c r="AT331" s="1" t="str">
        <f t="shared" si="93"/>
        <v>2W Distributor</v>
      </c>
      <c r="AU331" s="1" t="str">
        <f t="shared" si="94"/>
        <v>H2</v>
      </c>
      <c r="AV331" s="1" t="str">
        <f t="shared" si="94"/>
        <v>International - Bike</v>
      </c>
      <c r="AW331" s="1" t="str">
        <f t="shared" si="95"/>
        <v/>
      </c>
      <c r="AX331" s="1" t="str">
        <f t="shared" si="96"/>
        <v>International - AS</v>
      </c>
      <c r="AY331" s="1" t="str">
        <f t="shared" si="96"/>
        <v>International</v>
      </c>
      <c r="AZ331" s="1" t="str">
        <f t="shared" si="96"/>
        <v>International - New</v>
      </c>
      <c r="BA331" s="1" t="str">
        <f t="shared" si="97"/>
        <v/>
      </c>
      <c r="BB331" s="1" t="str">
        <f t="shared" si="98"/>
        <v>Moto Dealers</v>
      </c>
      <c r="BC331" s="1" t="str">
        <f t="shared" si="98"/>
        <v>Motonet</v>
      </c>
      <c r="BD331" s="1" t="str">
        <f t="shared" si="99"/>
        <v/>
      </c>
      <c r="BE331" s="1" t="str">
        <f t="shared" si="100"/>
        <v>Retail</v>
      </c>
      <c r="BF331" s="1" t="str">
        <f t="shared" si="101"/>
        <v>TREK</v>
      </c>
      <c r="BG331" t="e">
        <v>#N/A</v>
      </c>
      <c r="BH331" t="e">
        <f t="shared" si="102"/>
        <v>#N/A</v>
      </c>
    </row>
    <row r="332" spans="1:64" ht="17" x14ac:dyDescent="0.2">
      <c r="A332">
        <v>1169</v>
      </c>
      <c r="B332" t="str">
        <f t="shared" si="90"/>
        <v>40015-00000</v>
      </c>
      <c r="C332" t="str">
        <f t="shared" si="90"/>
        <v>40015-00000</v>
      </c>
      <c r="D332" s="7" t="s">
        <v>826</v>
      </c>
      <c r="E332" s="6" t="s">
        <v>208</v>
      </c>
      <c r="F332" t="s">
        <v>8991</v>
      </c>
      <c r="G332" s="6" t="s">
        <v>33</v>
      </c>
      <c r="H332" t="s">
        <v>827</v>
      </c>
      <c r="I332" s="6" t="s">
        <v>788</v>
      </c>
      <c r="J332" s="6" t="s">
        <v>5329</v>
      </c>
      <c r="K332" s="6" t="s">
        <v>5333</v>
      </c>
      <c r="L332" s="6" t="s">
        <v>8992</v>
      </c>
      <c r="M332" s="6" t="s">
        <v>5341</v>
      </c>
      <c r="N332" s="6" t="s">
        <v>5372</v>
      </c>
      <c r="Q332" s="6" t="s">
        <v>88</v>
      </c>
      <c r="R332" s="9" t="b">
        <v>1</v>
      </c>
      <c r="S332" s="9" t="b">
        <v>1</v>
      </c>
      <c r="T332" s="6" t="s">
        <v>826</v>
      </c>
      <c r="U332" s="6" t="s">
        <v>826</v>
      </c>
      <c r="V332" t="s">
        <v>828</v>
      </c>
      <c r="W332" t="s">
        <v>829</v>
      </c>
      <c r="X332" t="s">
        <v>830</v>
      </c>
      <c r="Y332" t="s">
        <v>5330</v>
      </c>
      <c r="Z332" t="s">
        <v>5330</v>
      </c>
      <c r="AA332" t="s">
        <v>5330</v>
      </c>
      <c r="AB332" t="s">
        <v>5330</v>
      </c>
      <c r="AC332" t="s">
        <v>40</v>
      </c>
      <c r="AD332" t="s">
        <v>41</v>
      </c>
      <c r="AE332" t="s">
        <v>42</v>
      </c>
      <c r="AF332" t="s">
        <v>43</v>
      </c>
      <c r="AG332" t="s">
        <v>5330</v>
      </c>
      <c r="AH332" t="s">
        <v>5330</v>
      </c>
      <c r="AI332" t="s">
        <v>5330</v>
      </c>
      <c r="AJ332" t="s">
        <v>5330</v>
      </c>
      <c r="AK332" s="10">
        <v>49</v>
      </c>
      <c r="AL332" s="10">
        <v>49</v>
      </c>
      <c r="AM332" s="6" t="s">
        <v>448</v>
      </c>
      <c r="AN332" s="6" t="s">
        <v>760</v>
      </c>
      <c r="AO332" s="6" t="s">
        <v>831</v>
      </c>
      <c r="AP332" s="6" t="s">
        <v>9388</v>
      </c>
      <c r="AQ332" s="6" t="str">
        <f t="shared" si="89"/>
        <v>2W Distributor Bike, 2W Distributor, H2, International - Bike, International - AS, International, International - New, Moto Dealers, Motonet, Retail, TREK</v>
      </c>
      <c r="AR332" s="1" t="str">
        <f t="shared" si="91"/>
        <v>2W Distributor Bike</v>
      </c>
      <c r="AS332" s="1" t="str">
        <f t="shared" si="92"/>
        <v/>
      </c>
      <c r="AT332" s="1" t="str">
        <f t="shared" si="93"/>
        <v>2W Distributor</v>
      </c>
      <c r="AU332" s="1" t="str">
        <f t="shared" si="94"/>
        <v>H2</v>
      </c>
      <c r="AV332" s="1" t="str">
        <f t="shared" si="94"/>
        <v>International - Bike</v>
      </c>
      <c r="AW332" s="1" t="str">
        <f t="shared" si="95"/>
        <v/>
      </c>
      <c r="AX332" s="1" t="str">
        <f t="shared" si="96"/>
        <v>International - AS</v>
      </c>
      <c r="AY332" s="1" t="str">
        <f t="shared" si="96"/>
        <v>International</v>
      </c>
      <c r="AZ332" s="1" t="str">
        <f t="shared" si="96"/>
        <v>International - New</v>
      </c>
      <c r="BA332" s="1" t="str">
        <f t="shared" si="97"/>
        <v/>
      </c>
      <c r="BB332" s="1" t="str">
        <f t="shared" si="98"/>
        <v>Moto Dealers</v>
      </c>
      <c r="BC332" s="1" t="str">
        <f t="shared" si="98"/>
        <v>Motonet</v>
      </c>
      <c r="BD332" s="1" t="str">
        <f t="shared" si="99"/>
        <v/>
      </c>
      <c r="BE332" s="1" t="str">
        <f t="shared" si="100"/>
        <v>Retail</v>
      </c>
      <c r="BF332" s="1" t="str">
        <f t="shared" si="101"/>
        <v>TREK</v>
      </c>
      <c r="BG332" t="s">
        <v>5179</v>
      </c>
      <c r="BH332" t="str">
        <f t="shared" si="102"/>
        <v>https://fs.amplifi.io//file?id=49ccf4ee-f48d-4276-9ad0-87f5c8f6e59a&amp;variant=thumb&amp;extension=png</v>
      </c>
      <c r="BI332" t="s">
        <v>5179</v>
      </c>
      <c r="BJ332" t="s">
        <v>6170</v>
      </c>
      <c r="BK332" t="s">
        <v>6171</v>
      </c>
      <c r="BL332" t="s">
        <v>6172</v>
      </c>
    </row>
    <row r="333" spans="1:64" ht="17" x14ac:dyDescent="0.2">
      <c r="A333">
        <v>1173</v>
      </c>
      <c r="B333" t="str">
        <f t="shared" si="90"/>
        <v>40015-00012</v>
      </c>
      <c r="C333" t="str">
        <f t="shared" si="90"/>
        <v>40015-00012</v>
      </c>
      <c r="D333" s="7" t="s">
        <v>8565</v>
      </c>
      <c r="E333" s="6" t="s">
        <v>208</v>
      </c>
      <c r="F333" t="s">
        <v>8991</v>
      </c>
      <c r="G333" s="6" t="s">
        <v>33</v>
      </c>
      <c r="H333" t="s">
        <v>827</v>
      </c>
      <c r="I333" s="6" t="s">
        <v>788</v>
      </c>
      <c r="J333" s="6" t="s">
        <v>5329</v>
      </c>
      <c r="K333" s="6" t="s">
        <v>8991</v>
      </c>
      <c r="L333" s="6" t="s">
        <v>8991</v>
      </c>
      <c r="M333" s="6" t="s">
        <v>5341</v>
      </c>
      <c r="N333" s="6" t="s">
        <v>5372</v>
      </c>
      <c r="Q333" s="6" t="s">
        <v>9063</v>
      </c>
      <c r="R333" s="9" t="b">
        <v>0</v>
      </c>
      <c r="S333" s="9" t="b">
        <v>0</v>
      </c>
      <c r="T333" s="6" t="s">
        <v>8565</v>
      </c>
      <c r="U333" s="6" t="s">
        <v>8565</v>
      </c>
      <c r="V333" t="s">
        <v>8566</v>
      </c>
      <c r="W333" t="s">
        <v>8567</v>
      </c>
      <c r="X333" t="s">
        <v>8568</v>
      </c>
      <c r="Y333" t="s">
        <v>5330</v>
      </c>
      <c r="Z333" t="s">
        <v>5330</v>
      </c>
      <c r="AA333" t="s">
        <v>5330</v>
      </c>
      <c r="AB333" t="s">
        <v>5330</v>
      </c>
      <c r="AC333" t="s">
        <v>40</v>
      </c>
      <c r="AD333" t="s">
        <v>41</v>
      </c>
      <c r="AE333" t="s">
        <v>42</v>
      </c>
      <c r="AF333" t="s">
        <v>43</v>
      </c>
      <c r="AG333" t="s">
        <v>5330</v>
      </c>
      <c r="AH333" t="s">
        <v>5330</v>
      </c>
      <c r="AI333" t="s">
        <v>5330</v>
      </c>
      <c r="AJ333" t="s">
        <v>5330</v>
      </c>
      <c r="AK333" s="10">
        <v>49</v>
      </c>
      <c r="AL333" s="10">
        <v>49</v>
      </c>
      <c r="AM333" s="6" t="s">
        <v>448</v>
      </c>
      <c r="AN333" s="6" t="s">
        <v>760</v>
      </c>
      <c r="AO333" s="6" t="s">
        <v>831</v>
      </c>
      <c r="AP333" s="6" t="s">
        <v>9388</v>
      </c>
      <c r="AQ333" s="6" t="str">
        <f t="shared" si="89"/>
        <v>2W Distributor Bike, 2W Distributor, H2, International - Bike, International - AS, International, International - New, Moto Dealers, Motonet, Retail, TREK</v>
      </c>
      <c r="AR333" s="1" t="str">
        <f t="shared" si="91"/>
        <v>2W Distributor Bike</v>
      </c>
      <c r="AS333" s="1" t="str">
        <f t="shared" si="92"/>
        <v/>
      </c>
      <c r="AT333" s="1" t="str">
        <f t="shared" si="93"/>
        <v>2W Distributor</v>
      </c>
      <c r="AU333" s="1" t="str">
        <f t="shared" si="94"/>
        <v>H2</v>
      </c>
      <c r="AV333" s="1" t="str">
        <f t="shared" si="94"/>
        <v>International - Bike</v>
      </c>
      <c r="AW333" s="1" t="str">
        <f t="shared" si="95"/>
        <v/>
      </c>
      <c r="AX333" s="1" t="str">
        <f t="shared" si="96"/>
        <v>International - AS</v>
      </c>
      <c r="AY333" s="1" t="str">
        <f t="shared" si="96"/>
        <v>International</v>
      </c>
      <c r="AZ333" s="1" t="str">
        <f t="shared" si="96"/>
        <v>International - New</v>
      </c>
      <c r="BA333" s="1" t="str">
        <f t="shared" si="97"/>
        <v/>
      </c>
      <c r="BB333" s="1" t="str">
        <f t="shared" si="98"/>
        <v>Moto Dealers</v>
      </c>
      <c r="BC333" s="1" t="str">
        <f t="shared" si="98"/>
        <v>Motonet</v>
      </c>
      <c r="BD333" s="1" t="str">
        <f t="shared" si="99"/>
        <v/>
      </c>
      <c r="BE333" s="1" t="str">
        <f t="shared" si="100"/>
        <v>Retail</v>
      </c>
      <c r="BF333" s="1" t="str">
        <f t="shared" si="101"/>
        <v>TREK</v>
      </c>
      <c r="BG333" t="e">
        <v>#N/A</v>
      </c>
      <c r="BH333" t="e">
        <f t="shared" si="102"/>
        <v>#N/A</v>
      </c>
    </row>
    <row r="334" spans="1:64" ht="17" x14ac:dyDescent="0.2">
      <c r="A334">
        <v>1177</v>
      </c>
      <c r="B334" t="str">
        <f t="shared" si="90"/>
        <v>40015-00016</v>
      </c>
      <c r="C334" t="str">
        <f t="shared" si="90"/>
        <v>40015-00016</v>
      </c>
      <c r="D334" s="7" t="s">
        <v>8569</v>
      </c>
      <c r="E334" s="6" t="s">
        <v>208</v>
      </c>
      <c r="F334" t="s">
        <v>8991</v>
      </c>
      <c r="G334" s="6" t="s">
        <v>33</v>
      </c>
      <c r="H334" t="s">
        <v>827</v>
      </c>
      <c r="I334" s="6" t="s">
        <v>788</v>
      </c>
      <c r="J334" s="6" t="s">
        <v>5329</v>
      </c>
      <c r="K334" s="6" t="s">
        <v>8991</v>
      </c>
      <c r="L334" s="6" t="s">
        <v>8991</v>
      </c>
      <c r="M334" s="6" t="s">
        <v>5341</v>
      </c>
      <c r="N334" s="6" t="s">
        <v>5372</v>
      </c>
      <c r="Q334" s="6" t="s">
        <v>9097</v>
      </c>
      <c r="R334" s="9" t="b">
        <v>0</v>
      </c>
      <c r="S334" s="9" t="b">
        <v>0</v>
      </c>
      <c r="T334" s="6" t="s">
        <v>8569</v>
      </c>
      <c r="U334" s="6" t="s">
        <v>8569</v>
      </c>
      <c r="V334" t="s">
        <v>8570</v>
      </c>
      <c r="W334" t="s">
        <v>8571</v>
      </c>
      <c r="X334" t="s">
        <v>8572</v>
      </c>
      <c r="Y334" t="s">
        <v>5330</v>
      </c>
      <c r="Z334" t="s">
        <v>5330</v>
      </c>
      <c r="AA334" t="s">
        <v>5330</v>
      </c>
      <c r="AB334" t="s">
        <v>5330</v>
      </c>
      <c r="AC334" t="s">
        <v>40</v>
      </c>
      <c r="AD334" t="s">
        <v>41</v>
      </c>
      <c r="AE334" t="s">
        <v>42</v>
      </c>
      <c r="AF334" t="s">
        <v>43</v>
      </c>
      <c r="AG334" t="s">
        <v>5330</v>
      </c>
      <c r="AH334" t="s">
        <v>5330</v>
      </c>
      <c r="AI334" t="s">
        <v>5330</v>
      </c>
      <c r="AJ334" t="s">
        <v>5330</v>
      </c>
      <c r="AK334" s="10">
        <v>49</v>
      </c>
      <c r="AL334" s="10">
        <v>49</v>
      </c>
      <c r="AM334" s="6" t="s">
        <v>448</v>
      </c>
      <c r="AN334" s="6" t="s">
        <v>760</v>
      </c>
      <c r="AO334" s="6" t="s">
        <v>831</v>
      </c>
      <c r="AP334" s="6" t="s">
        <v>9388</v>
      </c>
      <c r="AQ334" s="6" t="str">
        <f t="shared" si="89"/>
        <v>2W Distributor Bike, 2W Distributor, H2, International - Bike, International - AS, International, International - New, Moto Dealers, Motonet, Retail, TREK</v>
      </c>
      <c r="AR334" s="1" t="str">
        <f t="shared" si="91"/>
        <v>2W Distributor Bike</v>
      </c>
      <c r="AS334" s="1" t="str">
        <f t="shared" si="92"/>
        <v/>
      </c>
      <c r="AT334" s="1" t="str">
        <f t="shared" si="93"/>
        <v>2W Distributor</v>
      </c>
      <c r="AU334" s="1" t="str">
        <f t="shared" si="94"/>
        <v>H2</v>
      </c>
      <c r="AV334" s="1" t="str">
        <f t="shared" si="94"/>
        <v>International - Bike</v>
      </c>
      <c r="AW334" s="1" t="str">
        <f t="shared" si="95"/>
        <v/>
      </c>
      <c r="AX334" s="1" t="str">
        <f t="shared" si="96"/>
        <v>International - AS</v>
      </c>
      <c r="AY334" s="1" t="str">
        <f t="shared" si="96"/>
        <v>International</v>
      </c>
      <c r="AZ334" s="1" t="str">
        <f t="shared" si="96"/>
        <v>International - New</v>
      </c>
      <c r="BA334" s="1" t="str">
        <f t="shared" si="97"/>
        <v/>
      </c>
      <c r="BB334" s="1" t="str">
        <f t="shared" si="98"/>
        <v>Moto Dealers</v>
      </c>
      <c r="BC334" s="1" t="str">
        <f t="shared" si="98"/>
        <v>Motonet</v>
      </c>
      <c r="BD334" s="1" t="str">
        <f t="shared" si="99"/>
        <v/>
      </c>
      <c r="BE334" s="1" t="str">
        <f t="shared" si="100"/>
        <v>Retail</v>
      </c>
      <c r="BF334" s="1" t="str">
        <f t="shared" si="101"/>
        <v>TREK</v>
      </c>
      <c r="BG334" t="e">
        <v>#N/A</v>
      </c>
      <c r="BH334" t="e">
        <f t="shared" si="102"/>
        <v>#N/A</v>
      </c>
    </row>
    <row r="335" spans="1:64" ht="17" x14ac:dyDescent="0.2">
      <c r="A335">
        <v>1181</v>
      </c>
      <c r="B335" t="str">
        <f t="shared" si="90"/>
        <v>40016-00000</v>
      </c>
      <c r="C335" t="str">
        <f t="shared" si="90"/>
        <v>40016-00000</v>
      </c>
      <c r="D335" s="7" t="s">
        <v>833</v>
      </c>
      <c r="E335" s="6" t="s">
        <v>208</v>
      </c>
      <c r="F335" t="s">
        <v>8991</v>
      </c>
      <c r="G335" s="6" t="s">
        <v>834</v>
      </c>
      <c r="H335" t="s">
        <v>835</v>
      </c>
      <c r="I335" s="6" t="s">
        <v>788</v>
      </c>
      <c r="J335" s="6" t="s">
        <v>5329</v>
      </c>
      <c r="K335" s="6" t="s">
        <v>5333</v>
      </c>
      <c r="L335" s="6" t="s">
        <v>8992</v>
      </c>
      <c r="M335" s="6" t="s">
        <v>5341</v>
      </c>
      <c r="N335" s="6" t="s">
        <v>5372</v>
      </c>
      <c r="Q335" s="6" t="s">
        <v>836</v>
      </c>
      <c r="R335" s="9" t="b">
        <v>1</v>
      </c>
      <c r="S335" s="9" t="b">
        <v>0</v>
      </c>
      <c r="T335" s="6" t="s">
        <v>833</v>
      </c>
      <c r="U335" s="6" t="s">
        <v>833</v>
      </c>
      <c r="V335" t="s">
        <v>837</v>
      </c>
      <c r="W335" t="s">
        <v>838</v>
      </c>
      <c r="X335" t="s">
        <v>839</v>
      </c>
      <c r="Y335" t="s">
        <v>5330</v>
      </c>
      <c r="Z335" t="s">
        <v>5330</v>
      </c>
      <c r="AA335" t="s">
        <v>5330</v>
      </c>
      <c r="AB335" t="s">
        <v>5330</v>
      </c>
      <c r="AC335" t="s">
        <v>40</v>
      </c>
      <c r="AD335" t="s">
        <v>41</v>
      </c>
      <c r="AE335" t="s">
        <v>42</v>
      </c>
      <c r="AF335" t="s">
        <v>43</v>
      </c>
      <c r="AG335" t="s">
        <v>5330</v>
      </c>
      <c r="AH335" t="s">
        <v>5330</v>
      </c>
      <c r="AI335" t="s">
        <v>5330</v>
      </c>
      <c r="AJ335" t="s">
        <v>5330</v>
      </c>
      <c r="AK335" s="10">
        <v>54</v>
      </c>
      <c r="AL335" s="10">
        <v>54</v>
      </c>
      <c r="AM335" s="6" t="s">
        <v>448</v>
      </c>
      <c r="AN335" s="6" t="s">
        <v>760</v>
      </c>
      <c r="AO335" s="6" t="s">
        <v>9294</v>
      </c>
      <c r="AP335" s="6" t="s">
        <v>9389</v>
      </c>
      <c r="AQ335" s="6" t="str">
        <f t="shared" si="89"/>
        <v>2W Distributor Bike, 2W Distributor, H2, International - Bike, International - AS, International, International - New, Moto Dealers, Motonet, Retail, TREK</v>
      </c>
      <c r="AR335" s="1" t="str">
        <f t="shared" si="91"/>
        <v>2W Distributor Bike</v>
      </c>
      <c r="AS335" s="1" t="str">
        <f t="shared" si="92"/>
        <v/>
      </c>
      <c r="AT335" s="1" t="str">
        <f t="shared" si="93"/>
        <v>2W Distributor</v>
      </c>
      <c r="AU335" s="1" t="str">
        <f t="shared" si="94"/>
        <v>H2</v>
      </c>
      <c r="AV335" s="1" t="str">
        <f t="shared" si="94"/>
        <v>International - Bike</v>
      </c>
      <c r="AW335" s="1" t="str">
        <f t="shared" si="95"/>
        <v/>
      </c>
      <c r="AX335" s="1" t="str">
        <f t="shared" si="96"/>
        <v>International - AS</v>
      </c>
      <c r="AY335" s="1" t="str">
        <f t="shared" si="96"/>
        <v>International</v>
      </c>
      <c r="AZ335" s="1" t="str">
        <f t="shared" si="96"/>
        <v>International - New</v>
      </c>
      <c r="BA335" s="1" t="str">
        <f t="shared" si="97"/>
        <v/>
      </c>
      <c r="BB335" s="1" t="str">
        <f t="shared" si="98"/>
        <v>Moto Dealers</v>
      </c>
      <c r="BC335" s="1" t="str">
        <f t="shared" si="98"/>
        <v>Motonet</v>
      </c>
      <c r="BD335" s="1" t="str">
        <f t="shared" si="99"/>
        <v/>
      </c>
      <c r="BE335" s="1" t="str">
        <f t="shared" si="100"/>
        <v>Retail</v>
      </c>
      <c r="BF335" s="1" t="str">
        <f t="shared" si="101"/>
        <v>TREK</v>
      </c>
      <c r="BG335" t="s">
        <v>5514</v>
      </c>
      <c r="BH335" t="str">
        <f t="shared" si="102"/>
        <v>https://fs.amplifi.io//file?id=17e51924-ee4b-4224-a117-83f5de76a1db&amp;variant=thumb&amp;extension=png</v>
      </c>
      <c r="BI335" t="s">
        <v>6173</v>
      </c>
      <c r="BJ335" t="s">
        <v>6174</v>
      </c>
      <c r="BK335" t="s">
        <v>5514</v>
      </c>
      <c r="BL335" t="s">
        <v>6175</v>
      </c>
    </row>
    <row r="336" spans="1:64" ht="17" x14ac:dyDescent="0.2">
      <c r="A336">
        <v>1185</v>
      </c>
      <c r="B336" t="str">
        <f t="shared" si="90"/>
        <v>40016-00005</v>
      </c>
      <c r="C336" t="str">
        <f t="shared" si="90"/>
        <v>40016-00005</v>
      </c>
      <c r="D336" s="7" t="s">
        <v>843</v>
      </c>
      <c r="E336" s="6" t="s">
        <v>208</v>
      </c>
      <c r="F336" t="s">
        <v>8991</v>
      </c>
      <c r="G336" s="6" t="s">
        <v>834</v>
      </c>
      <c r="H336" t="s">
        <v>835</v>
      </c>
      <c r="I336" s="6" t="s">
        <v>788</v>
      </c>
      <c r="J336" s="6" t="s">
        <v>5329</v>
      </c>
      <c r="K336" s="6" t="s">
        <v>5333</v>
      </c>
      <c r="L336" s="6" t="s">
        <v>8992</v>
      </c>
      <c r="M336" s="6" t="s">
        <v>5341</v>
      </c>
      <c r="N336" s="6" t="s">
        <v>5372</v>
      </c>
      <c r="Q336" s="6" t="s">
        <v>219</v>
      </c>
      <c r="R336" s="9" t="b">
        <v>1</v>
      </c>
      <c r="S336" s="9" t="b">
        <v>0</v>
      </c>
      <c r="T336" s="6" t="s">
        <v>843</v>
      </c>
      <c r="U336" s="6" t="s">
        <v>843</v>
      </c>
      <c r="V336" t="s">
        <v>844</v>
      </c>
      <c r="W336" t="s">
        <v>845</v>
      </c>
      <c r="X336" t="s">
        <v>846</v>
      </c>
      <c r="Y336" t="s">
        <v>5330</v>
      </c>
      <c r="Z336" t="s">
        <v>5330</v>
      </c>
      <c r="AA336" t="s">
        <v>5330</v>
      </c>
      <c r="AB336" t="s">
        <v>5330</v>
      </c>
      <c r="AC336" t="s">
        <v>40</v>
      </c>
      <c r="AD336" t="s">
        <v>41</v>
      </c>
      <c r="AE336" t="s">
        <v>42</v>
      </c>
      <c r="AF336" t="s">
        <v>43</v>
      </c>
      <c r="AG336" t="s">
        <v>5330</v>
      </c>
      <c r="AH336" t="s">
        <v>5330</v>
      </c>
      <c r="AI336" t="s">
        <v>5330</v>
      </c>
      <c r="AJ336" t="s">
        <v>5330</v>
      </c>
      <c r="AK336" s="10">
        <v>54</v>
      </c>
      <c r="AL336" s="10">
        <v>54</v>
      </c>
      <c r="AM336" s="6" t="s">
        <v>448</v>
      </c>
      <c r="AN336" s="6" t="s">
        <v>760</v>
      </c>
      <c r="AO336" s="6" t="s">
        <v>9294</v>
      </c>
      <c r="AP336" s="6" t="s">
        <v>9389</v>
      </c>
      <c r="AQ336" s="6" t="str">
        <f t="shared" si="89"/>
        <v>2W Distributor Bike, 2W Distributor, H2, International - Bike, International - AS, International, International - New, Moto Dealers, Motonet, Retail, TREK</v>
      </c>
      <c r="AR336" s="1" t="str">
        <f t="shared" si="91"/>
        <v>2W Distributor Bike</v>
      </c>
      <c r="AS336" s="1" t="str">
        <f t="shared" si="92"/>
        <v/>
      </c>
      <c r="AT336" s="1" t="str">
        <f t="shared" si="93"/>
        <v>2W Distributor</v>
      </c>
      <c r="AU336" s="1" t="str">
        <f t="shared" si="94"/>
        <v>H2</v>
      </c>
      <c r="AV336" s="1" t="str">
        <f t="shared" si="94"/>
        <v>International - Bike</v>
      </c>
      <c r="AW336" s="1" t="str">
        <f t="shared" si="95"/>
        <v/>
      </c>
      <c r="AX336" s="1" t="str">
        <f t="shared" si="96"/>
        <v>International - AS</v>
      </c>
      <c r="AY336" s="1" t="str">
        <f t="shared" si="96"/>
        <v>International</v>
      </c>
      <c r="AZ336" s="1" t="str">
        <f t="shared" si="96"/>
        <v>International - New</v>
      </c>
      <c r="BA336" s="1" t="str">
        <f t="shared" si="97"/>
        <v/>
      </c>
      <c r="BB336" s="1" t="str">
        <f t="shared" si="98"/>
        <v>Moto Dealers</v>
      </c>
      <c r="BC336" s="1" t="str">
        <f t="shared" si="98"/>
        <v>Motonet</v>
      </c>
      <c r="BD336" s="1" t="str">
        <f t="shared" si="99"/>
        <v/>
      </c>
      <c r="BE336" s="1" t="str">
        <f t="shared" si="100"/>
        <v>Retail</v>
      </c>
      <c r="BF336" s="1" t="str">
        <f t="shared" si="101"/>
        <v>TREK</v>
      </c>
      <c r="BG336" t="s">
        <v>5515</v>
      </c>
      <c r="BH336" t="str">
        <f t="shared" si="102"/>
        <v>https://fs.amplifi.io//file?id=61fb8bee-3942-47b6-91ca-a1c28785e9c6&amp;variant=thumb&amp;extension=png</v>
      </c>
      <c r="BI336" t="s">
        <v>6176</v>
      </c>
      <c r="BJ336" t="s">
        <v>6177</v>
      </c>
      <c r="BK336" t="s">
        <v>6178</v>
      </c>
      <c r="BL336" t="s">
        <v>5515</v>
      </c>
    </row>
    <row r="337" spans="1:64" ht="17" x14ac:dyDescent="0.2">
      <c r="A337">
        <v>1189</v>
      </c>
      <c r="B337" t="str">
        <f t="shared" si="90"/>
        <v>40018-00010</v>
      </c>
      <c r="C337" t="str">
        <f t="shared" si="90"/>
        <v>40018-00010</v>
      </c>
      <c r="D337" s="7" t="s">
        <v>8573</v>
      </c>
      <c r="E337" s="6" t="s">
        <v>208</v>
      </c>
      <c r="F337" t="s">
        <v>8991</v>
      </c>
      <c r="G337" s="6" t="s">
        <v>33</v>
      </c>
      <c r="H337" t="s">
        <v>9056</v>
      </c>
      <c r="I337" s="6" t="s">
        <v>788</v>
      </c>
      <c r="J337" s="6" t="s">
        <v>5329</v>
      </c>
      <c r="K337" s="6" t="s">
        <v>8991</v>
      </c>
      <c r="L337" s="6" t="s">
        <v>8991</v>
      </c>
      <c r="M337" s="6" t="s">
        <v>5341</v>
      </c>
      <c r="N337" s="6" t="s">
        <v>5372</v>
      </c>
      <c r="Q337" s="6" t="s">
        <v>88</v>
      </c>
      <c r="R337" s="9" t="b">
        <v>0</v>
      </c>
      <c r="S337" s="9" t="b">
        <v>0</v>
      </c>
      <c r="T337" s="6" t="s">
        <v>8573</v>
      </c>
      <c r="U337" s="6" t="s">
        <v>8573</v>
      </c>
      <c r="V337" t="s">
        <v>8574</v>
      </c>
      <c r="W337" t="s">
        <v>8575</v>
      </c>
      <c r="X337" t="s">
        <v>8576</v>
      </c>
      <c r="Y337" t="s">
        <v>5330</v>
      </c>
      <c r="Z337" t="s">
        <v>5330</v>
      </c>
      <c r="AA337" t="s">
        <v>5330</v>
      </c>
      <c r="AB337" t="s">
        <v>5330</v>
      </c>
      <c r="AC337" t="s">
        <v>40</v>
      </c>
      <c r="AD337" t="s">
        <v>41</v>
      </c>
      <c r="AE337" t="s">
        <v>42</v>
      </c>
      <c r="AF337" t="s">
        <v>43</v>
      </c>
      <c r="AG337" t="s">
        <v>5330</v>
      </c>
      <c r="AH337" t="s">
        <v>5330</v>
      </c>
      <c r="AI337" t="s">
        <v>5330</v>
      </c>
      <c r="AJ337" t="s">
        <v>5330</v>
      </c>
      <c r="AK337" s="10">
        <v>54</v>
      </c>
      <c r="AL337" s="10">
        <v>54</v>
      </c>
      <c r="AM337" s="6" t="s">
        <v>448</v>
      </c>
      <c r="AN337" s="6" t="s">
        <v>760</v>
      </c>
      <c r="AO337" s="6" t="s">
        <v>841</v>
      </c>
      <c r="AP337" s="6" t="s">
        <v>9387</v>
      </c>
      <c r="AQ337" s="6" t="str">
        <f t="shared" si="89"/>
        <v>2W Distributor Bike, 2W Distributor, H2, International - Bike, International - AS, International, International - New, Moto Dealers, Motonet, Retail, TREK</v>
      </c>
      <c r="AR337" s="1" t="str">
        <f t="shared" si="91"/>
        <v>2W Distributor Bike</v>
      </c>
      <c r="AS337" s="1" t="str">
        <f t="shared" si="92"/>
        <v/>
      </c>
      <c r="AT337" s="1" t="str">
        <f t="shared" si="93"/>
        <v>2W Distributor</v>
      </c>
      <c r="AU337" s="1" t="str">
        <f t="shared" si="94"/>
        <v>H2</v>
      </c>
      <c r="AV337" s="1" t="str">
        <f t="shared" si="94"/>
        <v>International - Bike</v>
      </c>
      <c r="AW337" s="1" t="str">
        <f t="shared" si="95"/>
        <v/>
      </c>
      <c r="AX337" s="1" t="str">
        <f t="shared" si="96"/>
        <v>International - AS</v>
      </c>
      <c r="AY337" s="1" t="str">
        <f t="shared" si="96"/>
        <v>International</v>
      </c>
      <c r="AZ337" s="1" t="str">
        <f t="shared" si="96"/>
        <v>International - New</v>
      </c>
      <c r="BA337" s="1" t="str">
        <f t="shared" si="97"/>
        <v/>
      </c>
      <c r="BB337" s="1" t="str">
        <f t="shared" si="98"/>
        <v>Moto Dealers</v>
      </c>
      <c r="BC337" s="1" t="str">
        <f t="shared" si="98"/>
        <v>Motonet</v>
      </c>
      <c r="BD337" s="1" t="str">
        <f t="shared" si="99"/>
        <v/>
      </c>
      <c r="BE337" s="1" t="str">
        <f t="shared" si="100"/>
        <v>Retail</v>
      </c>
      <c r="BF337" s="1" t="str">
        <f t="shared" si="101"/>
        <v>TREK</v>
      </c>
      <c r="BG337" t="e">
        <v>#N/A</v>
      </c>
      <c r="BH337" t="e">
        <f t="shared" si="102"/>
        <v>#N/A</v>
      </c>
    </row>
    <row r="338" spans="1:64" ht="17" x14ac:dyDescent="0.2">
      <c r="A338">
        <v>1193</v>
      </c>
      <c r="B338" t="str">
        <f t="shared" si="90"/>
        <v>40018-00014</v>
      </c>
      <c r="C338" t="str">
        <f t="shared" si="90"/>
        <v>40018-00014</v>
      </c>
      <c r="D338" s="7" t="s">
        <v>8577</v>
      </c>
      <c r="E338" s="6" t="s">
        <v>208</v>
      </c>
      <c r="F338" t="s">
        <v>8991</v>
      </c>
      <c r="G338" s="6" t="s">
        <v>33</v>
      </c>
      <c r="H338" t="s">
        <v>9056</v>
      </c>
      <c r="I338" s="6" t="s">
        <v>788</v>
      </c>
      <c r="J338" s="6" t="s">
        <v>5329</v>
      </c>
      <c r="K338" s="6" t="s">
        <v>8991</v>
      </c>
      <c r="L338" s="6" t="s">
        <v>8991</v>
      </c>
      <c r="M338" s="6" t="s">
        <v>5341</v>
      </c>
      <c r="N338" s="6" t="s">
        <v>5372</v>
      </c>
      <c r="Q338" s="6" t="s">
        <v>9098</v>
      </c>
      <c r="R338" s="9" t="b">
        <v>0</v>
      </c>
      <c r="S338" s="9" t="b">
        <v>0</v>
      </c>
      <c r="T338" s="6" t="s">
        <v>8577</v>
      </c>
      <c r="U338" s="6" t="s">
        <v>8577</v>
      </c>
      <c r="V338" t="s">
        <v>8578</v>
      </c>
      <c r="W338" t="s">
        <v>8579</v>
      </c>
      <c r="X338" t="s">
        <v>8580</v>
      </c>
      <c r="Y338" t="s">
        <v>5330</v>
      </c>
      <c r="Z338" t="s">
        <v>5330</v>
      </c>
      <c r="AA338" t="s">
        <v>5330</v>
      </c>
      <c r="AB338" t="s">
        <v>5330</v>
      </c>
      <c r="AC338" t="s">
        <v>40</v>
      </c>
      <c r="AD338" t="s">
        <v>41</v>
      </c>
      <c r="AE338" t="s">
        <v>42</v>
      </c>
      <c r="AF338" t="s">
        <v>43</v>
      </c>
      <c r="AG338" t="s">
        <v>5330</v>
      </c>
      <c r="AH338" t="s">
        <v>5330</v>
      </c>
      <c r="AI338" t="s">
        <v>5330</v>
      </c>
      <c r="AJ338" t="s">
        <v>5330</v>
      </c>
      <c r="AK338" s="10">
        <v>54</v>
      </c>
      <c r="AL338" s="10">
        <v>54</v>
      </c>
      <c r="AM338" s="6" t="s">
        <v>448</v>
      </c>
      <c r="AN338" s="6" t="s">
        <v>760</v>
      </c>
      <c r="AO338" s="6" t="s">
        <v>841</v>
      </c>
      <c r="AP338" s="6" t="s">
        <v>9387</v>
      </c>
      <c r="AQ338" s="6" t="str">
        <f t="shared" si="89"/>
        <v>2W Distributor Bike, 2W Distributor, H2, International - Bike, International - AS, International, International - New, Moto Dealers, Motonet, Retail, TREK</v>
      </c>
      <c r="AR338" s="1" t="str">
        <f t="shared" si="91"/>
        <v>2W Distributor Bike</v>
      </c>
      <c r="AS338" s="1" t="str">
        <f t="shared" si="92"/>
        <v/>
      </c>
      <c r="AT338" s="1" t="str">
        <f t="shared" si="93"/>
        <v>2W Distributor</v>
      </c>
      <c r="AU338" s="1" t="str">
        <f t="shared" si="94"/>
        <v>H2</v>
      </c>
      <c r="AV338" s="1" t="str">
        <f t="shared" si="94"/>
        <v>International - Bike</v>
      </c>
      <c r="AW338" s="1" t="str">
        <f t="shared" si="95"/>
        <v/>
      </c>
      <c r="AX338" s="1" t="str">
        <f t="shared" si="96"/>
        <v>International - AS</v>
      </c>
      <c r="AY338" s="1" t="str">
        <f t="shared" si="96"/>
        <v>International</v>
      </c>
      <c r="AZ338" s="1" t="str">
        <f t="shared" si="96"/>
        <v>International - New</v>
      </c>
      <c r="BA338" s="1" t="str">
        <f t="shared" si="97"/>
        <v/>
      </c>
      <c r="BB338" s="1" t="str">
        <f t="shared" si="98"/>
        <v>Moto Dealers</v>
      </c>
      <c r="BC338" s="1" t="str">
        <f t="shared" si="98"/>
        <v>Motonet</v>
      </c>
      <c r="BD338" s="1" t="str">
        <f t="shared" si="99"/>
        <v/>
      </c>
      <c r="BE338" s="1" t="str">
        <f t="shared" si="100"/>
        <v>Retail</v>
      </c>
      <c r="BF338" s="1" t="str">
        <f t="shared" si="101"/>
        <v>TREK</v>
      </c>
      <c r="BG338" t="e">
        <v>#N/A</v>
      </c>
      <c r="BH338" t="e">
        <f t="shared" si="102"/>
        <v>#N/A</v>
      </c>
    </row>
    <row r="339" spans="1:64" ht="17" x14ac:dyDescent="0.2">
      <c r="A339">
        <v>1197</v>
      </c>
      <c r="B339" t="str">
        <f t="shared" si="90"/>
        <v>40019-00000</v>
      </c>
      <c r="C339" t="str">
        <f t="shared" si="90"/>
        <v>40019-00000</v>
      </c>
      <c r="D339" s="7" t="s">
        <v>848</v>
      </c>
      <c r="E339" s="6" t="s">
        <v>208</v>
      </c>
      <c r="F339" t="s">
        <v>8991</v>
      </c>
      <c r="G339" s="6" t="s">
        <v>33</v>
      </c>
      <c r="H339" t="s">
        <v>787</v>
      </c>
      <c r="I339" s="6" t="s">
        <v>788</v>
      </c>
      <c r="J339" s="6" t="s">
        <v>5329</v>
      </c>
      <c r="K339" s="6" t="s">
        <v>5333</v>
      </c>
      <c r="L339" s="6" t="s">
        <v>8992</v>
      </c>
      <c r="M339" s="6" t="s">
        <v>5341</v>
      </c>
      <c r="N339" s="6" t="s">
        <v>5372</v>
      </c>
      <c r="Q339" s="6" t="s">
        <v>88</v>
      </c>
      <c r="R339" s="9" t="b">
        <v>1</v>
      </c>
      <c r="S339" s="9" t="b">
        <v>1</v>
      </c>
      <c r="T339" s="6" t="s">
        <v>848</v>
      </c>
      <c r="U339" s="6" t="s">
        <v>848</v>
      </c>
      <c r="V339" t="s">
        <v>849</v>
      </c>
      <c r="W339" t="s">
        <v>850</v>
      </c>
      <c r="X339" t="s">
        <v>851</v>
      </c>
      <c r="Y339" t="s">
        <v>5330</v>
      </c>
      <c r="Z339" t="s">
        <v>5330</v>
      </c>
      <c r="AA339" t="s">
        <v>5330</v>
      </c>
      <c r="AB339" t="s">
        <v>5330</v>
      </c>
      <c r="AC339" t="s">
        <v>40</v>
      </c>
      <c r="AD339" t="s">
        <v>41</v>
      </c>
      <c r="AE339" t="s">
        <v>42</v>
      </c>
      <c r="AF339" t="s">
        <v>43</v>
      </c>
      <c r="AG339" t="s">
        <v>5330</v>
      </c>
      <c r="AH339" t="s">
        <v>5330</v>
      </c>
      <c r="AI339" t="s">
        <v>5330</v>
      </c>
      <c r="AJ339" t="s">
        <v>5330</v>
      </c>
      <c r="AK339" s="10">
        <v>59</v>
      </c>
      <c r="AL339" s="10">
        <v>59</v>
      </c>
      <c r="AM339" s="6" t="s">
        <v>448</v>
      </c>
      <c r="AN339" s="6" t="s">
        <v>760</v>
      </c>
      <c r="AO339" s="6" t="s">
        <v>841</v>
      </c>
      <c r="AP339" s="6" t="s">
        <v>9387</v>
      </c>
      <c r="AQ339" s="6" t="str">
        <f t="shared" si="89"/>
        <v>2W Distributor Bike, 2W Distributor, H2, International - Bike, International - AS, International, International - New, Moto Dealers, Motonet, Retail, TREK</v>
      </c>
      <c r="AR339" s="1" t="str">
        <f t="shared" si="91"/>
        <v>2W Distributor Bike</v>
      </c>
      <c r="AS339" s="1" t="str">
        <f t="shared" si="92"/>
        <v/>
      </c>
      <c r="AT339" s="1" t="str">
        <f t="shared" si="93"/>
        <v>2W Distributor</v>
      </c>
      <c r="AU339" s="1" t="str">
        <f t="shared" si="94"/>
        <v>H2</v>
      </c>
      <c r="AV339" s="1" t="str">
        <f t="shared" si="94"/>
        <v>International - Bike</v>
      </c>
      <c r="AW339" s="1" t="str">
        <f t="shared" si="95"/>
        <v/>
      </c>
      <c r="AX339" s="1" t="str">
        <f t="shared" si="96"/>
        <v>International - AS</v>
      </c>
      <c r="AY339" s="1" t="str">
        <f t="shared" si="96"/>
        <v>International</v>
      </c>
      <c r="AZ339" s="1" t="str">
        <f t="shared" si="96"/>
        <v>International - New</v>
      </c>
      <c r="BA339" s="1" t="str">
        <f t="shared" si="97"/>
        <v/>
      </c>
      <c r="BB339" s="1" t="str">
        <f t="shared" si="98"/>
        <v>Moto Dealers</v>
      </c>
      <c r="BC339" s="1" t="str">
        <f t="shared" si="98"/>
        <v>Motonet</v>
      </c>
      <c r="BD339" s="1" t="str">
        <f t="shared" si="99"/>
        <v/>
      </c>
      <c r="BE339" s="1" t="str">
        <f t="shared" si="100"/>
        <v>Retail</v>
      </c>
      <c r="BF339" s="1" t="str">
        <f t="shared" si="101"/>
        <v>TREK</v>
      </c>
      <c r="BG339" t="s">
        <v>5516</v>
      </c>
      <c r="BH339" t="str">
        <f t="shared" si="102"/>
        <v>https://fs.amplifi.io//file?id=1d4e4839-1e2b-49ad-b028-bfa7982db469&amp;variant=thumb&amp;extension=png</v>
      </c>
      <c r="BI339" t="s">
        <v>6179</v>
      </c>
      <c r="BJ339" t="s">
        <v>6180</v>
      </c>
      <c r="BK339" t="s">
        <v>5516</v>
      </c>
      <c r="BL339" t="s">
        <v>6181</v>
      </c>
    </row>
    <row r="340" spans="1:64" ht="17" x14ac:dyDescent="0.2">
      <c r="A340">
        <v>1201</v>
      </c>
      <c r="B340" t="str">
        <f t="shared" si="90"/>
        <v>40019-00020</v>
      </c>
      <c r="C340" t="str">
        <f t="shared" si="90"/>
        <v>40019-00020</v>
      </c>
      <c r="D340" s="7" t="s">
        <v>8581</v>
      </c>
      <c r="E340" s="6" t="s">
        <v>208</v>
      </c>
      <c r="F340" t="s">
        <v>8991</v>
      </c>
      <c r="G340" s="6" t="s">
        <v>2129</v>
      </c>
      <c r="H340" t="s">
        <v>787</v>
      </c>
      <c r="I340" s="6" t="s">
        <v>788</v>
      </c>
      <c r="J340" s="6" t="s">
        <v>5329</v>
      </c>
      <c r="K340" s="6" t="s">
        <v>8991</v>
      </c>
      <c r="L340" s="6" t="s">
        <v>8991</v>
      </c>
      <c r="M340" s="6" t="s">
        <v>5341</v>
      </c>
      <c r="N340" s="6" t="s">
        <v>5372</v>
      </c>
      <c r="Q340" s="6" t="s">
        <v>721</v>
      </c>
      <c r="R340" s="9" t="b">
        <v>0</v>
      </c>
      <c r="S340" s="9" t="b">
        <v>0</v>
      </c>
      <c r="T340" s="6" t="s">
        <v>8581</v>
      </c>
      <c r="U340" s="6" t="s">
        <v>8581</v>
      </c>
      <c r="V340" t="s">
        <v>8582</v>
      </c>
      <c r="W340" t="s">
        <v>8583</v>
      </c>
      <c r="X340" t="s">
        <v>8584</v>
      </c>
      <c r="Y340" t="s">
        <v>5330</v>
      </c>
      <c r="Z340" t="s">
        <v>5330</v>
      </c>
      <c r="AA340" t="s">
        <v>5330</v>
      </c>
      <c r="AB340" t="s">
        <v>5330</v>
      </c>
      <c r="AC340" t="s">
        <v>40</v>
      </c>
      <c r="AD340" t="s">
        <v>41</v>
      </c>
      <c r="AE340" t="s">
        <v>42</v>
      </c>
      <c r="AF340" t="s">
        <v>43</v>
      </c>
      <c r="AG340" t="s">
        <v>5330</v>
      </c>
      <c r="AH340" t="s">
        <v>5330</v>
      </c>
      <c r="AI340" t="s">
        <v>5330</v>
      </c>
      <c r="AJ340" t="s">
        <v>5330</v>
      </c>
      <c r="AK340" s="10">
        <v>69</v>
      </c>
      <c r="AL340" s="10">
        <v>69</v>
      </c>
      <c r="AM340" s="6" t="s">
        <v>448</v>
      </c>
      <c r="AN340" s="6" t="s">
        <v>760</v>
      </c>
      <c r="AO340" s="6" t="s">
        <v>841</v>
      </c>
      <c r="AP340" s="6" t="s">
        <v>9387</v>
      </c>
      <c r="AQ340" s="6" t="str">
        <f t="shared" si="89"/>
        <v>2W Distributor Bike, 2W Distributor, H2, International - Bike, International - AS, International, International - New, Moto Dealers, Motonet, Retail, TREK</v>
      </c>
      <c r="AR340" s="1" t="str">
        <f t="shared" si="91"/>
        <v>2W Distributor Bike</v>
      </c>
      <c r="AS340" s="1" t="str">
        <f t="shared" si="92"/>
        <v/>
      </c>
      <c r="AT340" s="1" t="str">
        <f t="shared" si="93"/>
        <v>2W Distributor</v>
      </c>
      <c r="AU340" s="1" t="str">
        <f t="shared" si="94"/>
        <v>H2</v>
      </c>
      <c r="AV340" s="1" t="str">
        <f t="shared" si="94"/>
        <v>International - Bike</v>
      </c>
      <c r="AW340" s="1" t="str">
        <f t="shared" si="95"/>
        <v/>
      </c>
      <c r="AX340" s="1" t="str">
        <f t="shared" si="96"/>
        <v>International - AS</v>
      </c>
      <c r="AY340" s="1" t="str">
        <f t="shared" si="96"/>
        <v>International</v>
      </c>
      <c r="AZ340" s="1" t="str">
        <f t="shared" si="96"/>
        <v>International - New</v>
      </c>
      <c r="BA340" s="1" t="str">
        <f t="shared" si="97"/>
        <v/>
      </c>
      <c r="BB340" s="1" t="str">
        <f t="shared" si="98"/>
        <v>Moto Dealers</v>
      </c>
      <c r="BC340" s="1" t="str">
        <f t="shared" si="98"/>
        <v>Motonet</v>
      </c>
      <c r="BD340" s="1" t="str">
        <f t="shared" si="99"/>
        <v/>
      </c>
      <c r="BE340" s="1" t="str">
        <f t="shared" si="100"/>
        <v>Retail</v>
      </c>
      <c r="BF340" s="1" t="str">
        <f t="shared" si="101"/>
        <v>TREK</v>
      </c>
      <c r="BG340" t="e">
        <v>#N/A</v>
      </c>
      <c r="BH340" t="e">
        <f t="shared" si="102"/>
        <v>#N/A</v>
      </c>
    </row>
    <row r="341" spans="1:64" ht="17" x14ac:dyDescent="0.2">
      <c r="A341">
        <v>1205</v>
      </c>
      <c r="B341" t="str">
        <f t="shared" si="90"/>
        <v>40019-00024</v>
      </c>
      <c r="C341" t="str">
        <f t="shared" si="90"/>
        <v>40019-00024</v>
      </c>
      <c r="D341" s="7" t="s">
        <v>8585</v>
      </c>
      <c r="E341" s="6" t="s">
        <v>208</v>
      </c>
      <c r="F341" t="s">
        <v>8991</v>
      </c>
      <c r="G341" s="6" t="s">
        <v>33</v>
      </c>
      <c r="H341" t="s">
        <v>787</v>
      </c>
      <c r="I341" s="6" t="s">
        <v>788</v>
      </c>
      <c r="J341" s="6" t="s">
        <v>5329</v>
      </c>
      <c r="K341" s="6" t="s">
        <v>8991</v>
      </c>
      <c r="L341" s="6" t="s">
        <v>8991</v>
      </c>
      <c r="M341" s="6" t="s">
        <v>5341</v>
      </c>
      <c r="N341" s="6" t="s">
        <v>5372</v>
      </c>
      <c r="Q341" s="6" t="s">
        <v>118</v>
      </c>
      <c r="R341" s="9" t="b">
        <v>0</v>
      </c>
      <c r="S341" s="9" t="b">
        <v>0</v>
      </c>
      <c r="T341" s="6" t="s">
        <v>8585</v>
      </c>
      <c r="U341" s="6" t="s">
        <v>8585</v>
      </c>
      <c r="V341" t="s">
        <v>8586</v>
      </c>
      <c r="W341" t="s">
        <v>8587</v>
      </c>
      <c r="X341" t="s">
        <v>8588</v>
      </c>
      <c r="Y341" t="s">
        <v>5330</v>
      </c>
      <c r="Z341" t="s">
        <v>5330</v>
      </c>
      <c r="AA341" t="s">
        <v>5330</v>
      </c>
      <c r="AB341" t="s">
        <v>5330</v>
      </c>
      <c r="AC341" t="s">
        <v>40</v>
      </c>
      <c r="AD341" t="s">
        <v>41</v>
      </c>
      <c r="AE341" t="s">
        <v>42</v>
      </c>
      <c r="AF341" t="s">
        <v>43</v>
      </c>
      <c r="AG341" t="s">
        <v>5330</v>
      </c>
      <c r="AH341" t="s">
        <v>5330</v>
      </c>
      <c r="AI341" t="s">
        <v>5330</v>
      </c>
      <c r="AJ341" t="s">
        <v>5330</v>
      </c>
      <c r="AK341" s="10">
        <v>59</v>
      </c>
      <c r="AL341" s="10">
        <v>59</v>
      </c>
      <c r="AM341" s="6" t="s">
        <v>448</v>
      </c>
      <c r="AN341" s="6" t="s">
        <v>760</v>
      </c>
      <c r="AO341" s="6" t="s">
        <v>841</v>
      </c>
      <c r="AP341" s="6" t="s">
        <v>9387</v>
      </c>
      <c r="AQ341" s="6" t="str">
        <f t="shared" si="89"/>
        <v>2W Distributor Bike, 2W Distributor, H2, International - Bike, International - AS, International, International - New, Moto Dealers, Motonet, Retail, TREK</v>
      </c>
      <c r="AR341" s="1" t="str">
        <f t="shared" si="91"/>
        <v>2W Distributor Bike</v>
      </c>
      <c r="AS341" s="1" t="str">
        <f t="shared" si="92"/>
        <v/>
      </c>
      <c r="AT341" s="1" t="str">
        <f t="shared" si="93"/>
        <v>2W Distributor</v>
      </c>
      <c r="AU341" s="1" t="str">
        <f t="shared" si="94"/>
        <v>H2</v>
      </c>
      <c r="AV341" s="1" t="str">
        <f t="shared" si="94"/>
        <v>International - Bike</v>
      </c>
      <c r="AW341" s="1" t="str">
        <f t="shared" si="95"/>
        <v/>
      </c>
      <c r="AX341" s="1" t="str">
        <f t="shared" si="96"/>
        <v>International - AS</v>
      </c>
      <c r="AY341" s="1" t="str">
        <f t="shared" si="96"/>
        <v>International</v>
      </c>
      <c r="AZ341" s="1" t="str">
        <f t="shared" si="96"/>
        <v>International - New</v>
      </c>
      <c r="BA341" s="1" t="str">
        <f t="shared" si="97"/>
        <v/>
      </c>
      <c r="BB341" s="1" t="str">
        <f t="shared" si="98"/>
        <v>Moto Dealers</v>
      </c>
      <c r="BC341" s="1" t="str">
        <f t="shared" si="98"/>
        <v>Motonet</v>
      </c>
      <c r="BD341" s="1" t="str">
        <f t="shared" si="99"/>
        <v/>
      </c>
      <c r="BE341" s="1" t="str">
        <f t="shared" si="100"/>
        <v>Retail</v>
      </c>
      <c r="BF341" s="1" t="str">
        <f t="shared" si="101"/>
        <v>TREK</v>
      </c>
      <c r="BG341" t="e">
        <v>#N/A</v>
      </c>
      <c r="BH341" t="e">
        <f t="shared" si="102"/>
        <v>#N/A</v>
      </c>
    </row>
    <row r="342" spans="1:64" ht="17" x14ac:dyDescent="0.2">
      <c r="A342">
        <v>1209</v>
      </c>
      <c r="B342" t="str">
        <f t="shared" ref="B342:C361" si="103">C342</f>
        <v>40019-00028</v>
      </c>
      <c r="C342" t="str">
        <f t="shared" si="103"/>
        <v>40019-00028</v>
      </c>
      <c r="D342" s="7" t="s">
        <v>8589</v>
      </c>
      <c r="E342" s="6" t="s">
        <v>208</v>
      </c>
      <c r="F342" t="s">
        <v>8991</v>
      </c>
      <c r="G342" s="6" t="s">
        <v>33</v>
      </c>
      <c r="H342" t="s">
        <v>787</v>
      </c>
      <c r="I342" s="6" t="s">
        <v>788</v>
      </c>
      <c r="J342" s="6" t="s">
        <v>5329</v>
      </c>
      <c r="K342" s="6" t="s">
        <v>8991</v>
      </c>
      <c r="L342" s="6" t="s">
        <v>8991</v>
      </c>
      <c r="M342" s="6" t="s">
        <v>5341</v>
      </c>
      <c r="N342" s="6" t="s">
        <v>5372</v>
      </c>
      <c r="Q342" s="6" t="s">
        <v>9074</v>
      </c>
      <c r="R342" s="9" t="b">
        <v>0</v>
      </c>
      <c r="S342" s="9" t="b">
        <v>0</v>
      </c>
      <c r="T342" s="6" t="s">
        <v>8589</v>
      </c>
      <c r="U342" s="6" t="s">
        <v>8589</v>
      </c>
      <c r="V342" t="s">
        <v>8590</v>
      </c>
      <c r="W342" t="s">
        <v>8591</v>
      </c>
      <c r="X342" t="s">
        <v>8592</v>
      </c>
      <c r="Y342" t="s">
        <v>5330</v>
      </c>
      <c r="Z342" t="s">
        <v>5330</v>
      </c>
      <c r="AA342" t="s">
        <v>5330</v>
      </c>
      <c r="AB342" t="s">
        <v>5330</v>
      </c>
      <c r="AC342" t="s">
        <v>40</v>
      </c>
      <c r="AD342" t="s">
        <v>41</v>
      </c>
      <c r="AE342" t="s">
        <v>42</v>
      </c>
      <c r="AF342" t="s">
        <v>43</v>
      </c>
      <c r="AG342" t="s">
        <v>5330</v>
      </c>
      <c r="AH342" t="s">
        <v>5330</v>
      </c>
      <c r="AI342" t="s">
        <v>5330</v>
      </c>
      <c r="AJ342" t="s">
        <v>5330</v>
      </c>
      <c r="AK342" s="10">
        <v>59</v>
      </c>
      <c r="AL342" s="10">
        <v>59</v>
      </c>
      <c r="AM342" s="6" t="s">
        <v>448</v>
      </c>
      <c r="AN342" s="6" t="s">
        <v>760</v>
      </c>
      <c r="AO342" s="6" t="s">
        <v>841</v>
      </c>
      <c r="AP342" s="6" t="s">
        <v>9387</v>
      </c>
      <c r="AQ342" s="6" t="str">
        <f t="shared" si="89"/>
        <v>2W Distributor Bike, 2W Distributor, H2, International - Bike, International - AS, International, International - New, Moto Dealers, Motonet, Retail, TREK</v>
      </c>
      <c r="AR342" s="1" t="str">
        <f t="shared" si="91"/>
        <v>2W Distributor Bike</v>
      </c>
      <c r="AS342" s="1" t="str">
        <f t="shared" si="92"/>
        <v/>
      </c>
      <c r="AT342" s="1" t="str">
        <f t="shared" si="93"/>
        <v>2W Distributor</v>
      </c>
      <c r="AU342" s="1" t="str">
        <f t="shared" si="94"/>
        <v>H2</v>
      </c>
      <c r="AV342" s="1" t="str">
        <f t="shared" si="94"/>
        <v>International - Bike</v>
      </c>
      <c r="AW342" s="1" t="str">
        <f t="shared" si="95"/>
        <v/>
      </c>
      <c r="AX342" s="1" t="str">
        <f t="shared" si="96"/>
        <v>International - AS</v>
      </c>
      <c r="AY342" s="1" t="str">
        <f t="shared" si="96"/>
        <v>International</v>
      </c>
      <c r="AZ342" s="1" t="str">
        <f t="shared" si="96"/>
        <v>International - New</v>
      </c>
      <c r="BA342" s="1" t="str">
        <f t="shared" si="97"/>
        <v/>
      </c>
      <c r="BB342" s="1" t="str">
        <f t="shared" si="98"/>
        <v>Moto Dealers</v>
      </c>
      <c r="BC342" s="1" t="str">
        <f t="shared" si="98"/>
        <v>Motonet</v>
      </c>
      <c r="BD342" s="1" t="str">
        <f t="shared" si="99"/>
        <v/>
      </c>
      <c r="BE342" s="1" t="str">
        <f t="shared" si="100"/>
        <v>Retail</v>
      </c>
      <c r="BF342" s="1" t="str">
        <f t="shared" si="101"/>
        <v>TREK</v>
      </c>
      <c r="BG342" t="e">
        <v>#N/A</v>
      </c>
      <c r="BH342" t="e">
        <f t="shared" si="102"/>
        <v>#N/A</v>
      </c>
    </row>
    <row r="343" spans="1:64" ht="17" x14ac:dyDescent="0.2">
      <c r="A343">
        <v>1213</v>
      </c>
      <c r="B343" t="str">
        <f t="shared" si="103"/>
        <v>40019-00032</v>
      </c>
      <c r="C343" t="str">
        <f t="shared" si="103"/>
        <v>40019-00032</v>
      </c>
      <c r="D343" s="7" t="s">
        <v>8593</v>
      </c>
      <c r="E343" s="6" t="s">
        <v>208</v>
      </c>
      <c r="F343" t="s">
        <v>8991</v>
      </c>
      <c r="G343" s="6" t="s">
        <v>33</v>
      </c>
      <c r="H343" t="s">
        <v>787</v>
      </c>
      <c r="I343" s="6" t="s">
        <v>788</v>
      </c>
      <c r="J343" s="6" t="s">
        <v>5329</v>
      </c>
      <c r="K343" s="6" t="s">
        <v>8991</v>
      </c>
      <c r="L343" s="6" t="s">
        <v>8991</v>
      </c>
      <c r="M343" s="6" t="s">
        <v>5341</v>
      </c>
      <c r="N343" s="6" t="s">
        <v>5372</v>
      </c>
      <c r="Q343" s="6" t="s">
        <v>9099</v>
      </c>
      <c r="R343" s="9" t="b">
        <v>0</v>
      </c>
      <c r="S343" s="9" t="b">
        <v>0</v>
      </c>
      <c r="T343" s="6" t="s">
        <v>8593</v>
      </c>
      <c r="U343" s="6" t="s">
        <v>8593</v>
      </c>
      <c r="V343" t="s">
        <v>8594</v>
      </c>
      <c r="W343" t="s">
        <v>8595</v>
      </c>
      <c r="X343" t="s">
        <v>8596</v>
      </c>
      <c r="Y343" t="s">
        <v>5330</v>
      </c>
      <c r="Z343" t="s">
        <v>5330</v>
      </c>
      <c r="AA343" t="s">
        <v>5330</v>
      </c>
      <c r="AB343" t="s">
        <v>5330</v>
      </c>
      <c r="AC343" t="s">
        <v>40</v>
      </c>
      <c r="AD343" t="s">
        <v>41</v>
      </c>
      <c r="AE343" t="s">
        <v>42</v>
      </c>
      <c r="AF343" t="s">
        <v>43</v>
      </c>
      <c r="AG343" t="s">
        <v>5330</v>
      </c>
      <c r="AH343" t="s">
        <v>5330</v>
      </c>
      <c r="AI343" t="s">
        <v>5330</v>
      </c>
      <c r="AJ343" t="s">
        <v>5330</v>
      </c>
      <c r="AK343" s="10">
        <v>59</v>
      </c>
      <c r="AL343" s="10">
        <v>59</v>
      </c>
      <c r="AM343" s="6" t="s">
        <v>448</v>
      </c>
      <c r="AN343" s="6" t="s">
        <v>760</v>
      </c>
      <c r="AO343" s="6" t="s">
        <v>841</v>
      </c>
      <c r="AP343" s="6" t="s">
        <v>9387</v>
      </c>
      <c r="AQ343" s="6" t="str">
        <f t="shared" si="89"/>
        <v>2W Distributor Bike, 2W Distributor, H2, International - Bike, International - AS, International, International - New, Moto Dealers, Motonet, Retail, TREK</v>
      </c>
      <c r="AR343" s="1" t="str">
        <f t="shared" si="91"/>
        <v>2W Distributor Bike</v>
      </c>
      <c r="AS343" s="1" t="str">
        <f t="shared" si="92"/>
        <v/>
      </c>
      <c r="AT343" s="1" t="str">
        <f t="shared" si="93"/>
        <v>2W Distributor</v>
      </c>
      <c r="AU343" s="1" t="str">
        <f t="shared" si="94"/>
        <v>H2</v>
      </c>
      <c r="AV343" s="1" t="str">
        <f t="shared" si="94"/>
        <v>International - Bike</v>
      </c>
      <c r="AW343" s="1" t="str">
        <f t="shared" si="95"/>
        <v/>
      </c>
      <c r="AX343" s="1" t="str">
        <f t="shared" si="96"/>
        <v>International - AS</v>
      </c>
      <c r="AY343" s="1" t="str">
        <f t="shared" si="96"/>
        <v>International</v>
      </c>
      <c r="AZ343" s="1" t="str">
        <f t="shared" si="96"/>
        <v>International - New</v>
      </c>
      <c r="BA343" s="1" t="str">
        <f t="shared" si="97"/>
        <v/>
      </c>
      <c r="BB343" s="1" t="str">
        <f t="shared" si="98"/>
        <v>Moto Dealers</v>
      </c>
      <c r="BC343" s="1" t="str">
        <f t="shared" si="98"/>
        <v>Motonet</v>
      </c>
      <c r="BD343" s="1" t="str">
        <f t="shared" si="99"/>
        <v/>
      </c>
      <c r="BE343" s="1" t="str">
        <f t="shared" si="100"/>
        <v>Retail</v>
      </c>
      <c r="BF343" s="1" t="str">
        <f t="shared" si="101"/>
        <v>TREK</v>
      </c>
      <c r="BG343" t="e">
        <v>#N/A</v>
      </c>
      <c r="BH343" t="e">
        <f t="shared" si="102"/>
        <v>#N/A</v>
      </c>
    </row>
    <row r="344" spans="1:64" ht="17" x14ac:dyDescent="0.2">
      <c r="A344">
        <v>1217</v>
      </c>
      <c r="B344" t="str">
        <f t="shared" si="103"/>
        <v>40021-00000</v>
      </c>
      <c r="C344" t="str">
        <f t="shared" si="103"/>
        <v>40021-00000</v>
      </c>
      <c r="D344" s="7" t="s">
        <v>855</v>
      </c>
      <c r="E344" s="6" t="s">
        <v>208</v>
      </c>
      <c r="F344" t="s">
        <v>8991</v>
      </c>
      <c r="G344" s="6" t="s">
        <v>33</v>
      </c>
      <c r="H344" t="s">
        <v>807</v>
      </c>
      <c r="I344" s="6" t="s">
        <v>788</v>
      </c>
      <c r="J344" s="6" t="s">
        <v>5329</v>
      </c>
      <c r="K344" s="6" t="s">
        <v>5333</v>
      </c>
      <c r="L344" s="6" t="s">
        <v>8992</v>
      </c>
      <c r="M344" s="6" t="s">
        <v>5342</v>
      </c>
      <c r="N344" s="6" t="s">
        <v>807</v>
      </c>
      <c r="Q344" s="6" t="s">
        <v>88</v>
      </c>
      <c r="R344" s="9" t="b">
        <v>1</v>
      </c>
      <c r="S344" s="9" t="b">
        <v>1</v>
      </c>
      <c r="T344" s="6" t="s">
        <v>855</v>
      </c>
      <c r="U344" s="6" t="s">
        <v>855</v>
      </c>
      <c r="V344" t="s">
        <v>856</v>
      </c>
      <c r="W344" t="s">
        <v>857</v>
      </c>
      <c r="X344" t="s">
        <v>858</v>
      </c>
      <c r="Y344" t="s">
        <v>859</v>
      </c>
      <c r="Z344" t="s">
        <v>860</v>
      </c>
      <c r="AA344" t="s">
        <v>5330</v>
      </c>
      <c r="AB344" t="s">
        <v>5330</v>
      </c>
      <c r="AC344" t="s">
        <v>9185</v>
      </c>
      <c r="AD344" t="s">
        <v>9186</v>
      </c>
      <c r="AE344" t="s">
        <v>9187</v>
      </c>
      <c r="AF344" t="s">
        <v>9188</v>
      </c>
      <c r="AG344" t="s">
        <v>9189</v>
      </c>
      <c r="AH344" t="s">
        <v>9190</v>
      </c>
      <c r="AI344" t="s">
        <v>5330</v>
      </c>
      <c r="AJ344" t="s">
        <v>5330</v>
      </c>
      <c r="AK344" s="10">
        <v>99</v>
      </c>
      <c r="AL344" s="10">
        <v>99</v>
      </c>
      <c r="AM344" s="6" t="s">
        <v>475</v>
      </c>
      <c r="AN344" s="6" t="s">
        <v>862</v>
      </c>
      <c r="AO344" s="6" t="s">
        <v>863</v>
      </c>
      <c r="AP344" s="6" t="s">
        <v>9390</v>
      </c>
      <c r="AQ344" s="6" t="str">
        <f t="shared" si="89"/>
        <v>2W Distributor Bike, 2W Distributor, H2, International - Bike, International - AS, International, International - New, Moto Dealers, Motonet, Retail, TREK</v>
      </c>
      <c r="AR344" s="1" t="str">
        <f t="shared" si="91"/>
        <v>2W Distributor Bike</v>
      </c>
      <c r="AS344" s="1" t="str">
        <f t="shared" si="92"/>
        <v/>
      </c>
      <c r="AT344" s="1" t="str">
        <f t="shared" si="93"/>
        <v>2W Distributor</v>
      </c>
      <c r="AU344" s="1" t="str">
        <f t="shared" si="94"/>
        <v>H2</v>
      </c>
      <c r="AV344" s="1" t="str">
        <f t="shared" si="94"/>
        <v>International - Bike</v>
      </c>
      <c r="AW344" s="1" t="str">
        <f t="shared" si="95"/>
        <v/>
      </c>
      <c r="AX344" s="1" t="str">
        <f t="shared" si="96"/>
        <v>International - AS</v>
      </c>
      <c r="AY344" s="1" t="str">
        <f t="shared" si="96"/>
        <v>International</v>
      </c>
      <c r="AZ344" s="1" t="str">
        <f t="shared" si="96"/>
        <v>International - New</v>
      </c>
      <c r="BA344" s="1" t="str">
        <f t="shared" si="97"/>
        <v/>
      </c>
      <c r="BB344" s="1" t="str">
        <f t="shared" si="98"/>
        <v>Moto Dealers</v>
      </c>
      <c r="BC344" s="1" t="str">
        <f t="shared" si="98"/>
        <v>Motonet</v>
      </c>
      <c r="BD344" s="1" t="str">
        <f t="shared" si="99"/>
        <v/>
      </c>
      <c r="BE344" s="1" t="str">
        <f t="shared" si="100"/>
        <v>Retail</v>
      </c>
      <c r="BF344" s="1" t="str">
        <f t="shared" si="101"/>
        <v>TREK</v>
      </c>
      <c r="BG344" t="s">
        <v>5180</v>
      </c>
      <c r="BH344" t="str">
        <f t="shared" si="102"/>
        <v>https://fs.amplifi.io//file?id=1f6db9f1-e3ec-4722-9875-70541f51c52b&amp;variant=thumb&amp;extension=png</v>
      </c>
      <c r="BI344" t="s">
        <v>5180</v>
      </c>
      <c r="BJ344" t="s">
        <v>6182</v>
      </c>
      <c r="BK344" t="s">
        <v>6183</v>
      </c>
    </row>
    <row r="345" spans="1:64" ht="17" x14ac:dyDescent="0.2">
      <c r="A345">
        <v>1223</v>
      </c>
      <c r="B345" t="str">
        <f t="shared" si="103"/>
        <v>40021-00014</v>
      </c>
      <c r="C345" t="str">
        <f t="shared" si="103"/>
        <v>40021-00014</v>
      </c>
      <c r="D345" s="7" t="s">
        <v>865</v>
      </c>
      <c r="E345" s="6" t="s">
        <v>208</v>
      </c>
      <c r="F345" t="s">
        <v>8991</v>
      </c>
      <c r="G345" s="6" t="s">
        <v>33</v>
      </c>
      <c r="H345" t="s">
        <v>807</v>
      </c>
      <c r="I345" s="6" t="s">
        <v>788</v>
      </c>
      <c r="J345" s="6" t="s">
        <v>5329</v>
      </c>
      <c r="K345" s="6" t="s">
        <v>5333</v>
      </c>
      <c r="L345" s="6" t="s">
        <v>8992</v>
      </c>
      <c r="M345" s="6" t="s">
        <v>5342</v>
      </c>
      <c r="N345" s="6" t="s">
        <v>807</v>
      </c>
      <c r="Q345" s="6" t="s">
        <v>866</v>
      </c>
      <c r="R345" s="9" t="b">
        <v>1</v>
      </c>
      <c r="S345" s="9" t="b">
        <v>1</v>
      </c>
      <c r="T345" s="6" t="s">
        <v>865</v>
      </c>
      <c r="U345" s="6" t="s">
        <v>865</v>
      </c>
      <c r="V345" t="s">
        <v>867</v>
      </c>
      <c r="W345" t="s">
        <v>868</v>
      </c>
      <c r="X345" t="s">
        <v>869</v>
      </c>
      <c r="Y345" t="s">
        <v>870</v>
      </c>
      <c r="Z345" t="s">
        <v>871</v>
      </c>
      <c r="AA345" t="s">
        <v>5330</v>
      </c>
      <c r="AB345" t="s">
        <v>5330</v>
      </c>
      <c r="AC345" t="s">
        <v>9185</v>
      </c>
      <c r="AD345" t="s">
        <v>9186</v>
      </c>
      <c r="AE345" t="s">
        <v>9187</v>
      </c>
      <c r="AF345" t="s">
        <v>9188</v>
      </c>
      <c r="AG345" t="s">
        <v>9189</v>
      </c>
      <c r="AH345" t="s">
        <v>9190</v>
      </c>
      <c r="AI345" t="s">
        <v>5330</v>
      </c>
      <c r="AJ345" t="s">
        <v>5330</v>
      </c>
      <c r="AK345" s="10">
        <v>99</v>
      </c>
      <c r="AL345" s="10">
        <v>99</v>
      </c>
      <c r="AM345" s="6" t="s">
        <v>475</v>
      </c>
      <c r="AN345" s="6" t="s">
        <v>862</v>
      </c>
      <c r="AO345" s="6" t="s">
        <v>863</v>
      </c>
      <c r="AP345" s="6" t="s">
        <v>9390</v>
      </c>
      <c r="AQ345" s="6" t="str">
        <f t="shared" si="89"/>
        <v>2W Distributor Bike, 2W Distributor, H2, International - Bike, International - AS, International, International - New, Moto Dealers, Motonet, Retail, TREK</v>
      </c>
      <c r="AR345" s="1" t="str">
        <f t="shared" si="91"/>
        <v>2W Distributor Bike</v>
      </c>
      <c r="AS345" s="1" t="str">
        <f t="shared" si="92"/>
        <v/>
      </c>
      <c r="AT345" s="1" t="str">
        <f t="shared" si="93"/>
        <v>2W Distributor</v>
      </c>
      <c r="AU345" s="1" t="str">
        <f t="shared" si="94"/>
        <v>H2</v>
      </c>
      <c r="AV345" s="1" t="str">
        <f t="shared" si="94"/>
        <v>International - Bike</v>
      </c>
      <c r="AW345" s="1" t="str">
        <f t="shared" si="95"/>
        <v/>
      </c>
      <c r="AX345" s="1" t="str">
        <f t="shared" si="96"/>
        <v>International - AS</v>
      </c>
      <c r="AY345" s="1" t="str">
        <f t="shared" si="96"/>
        <v>International</v>
      </c>
      <c r="AZ345" s="1" t="str">
        <f t="shared" si="96"/>
        <v>International - New</v>
      </c>
      <c r="BA345" s="1" t="str">
        <f t="shared" si="97"/>
        <v/>
      </c>
      <c r="BB345" s="1" t="str">
        <f t="shared" si="98"/>
        <v>Moto Dealers</v>
      </c>
      <c r="BC345" s="1" t="str">
        <f t="shared" si="98"/>
        <v>Motonet</v>
      </c>
      <c r="BD345" s="1" t="str">
        <f t="shared" si="99"/>
        <v/>
      </c>
      <c r="BE345" s="1" t="str">
        <f t="shared" si="100"/>
        <v>Retail</v>
      </c>
      <c r="BF345" s="1" t="str">
        <f t="shared" si="101"/>
        <v>TREK</v>
      </c>
      <c r="BG345" t="s">
        <v>5181</v>
      </c>
      <c r="BH345" t="str">
        <f t="shared" si="102"/>
        <v>https://fs.amplifi.io//file?id=1845ad43-075d-4689-b607-be5b04dbb0fc&amp;variant=thumb&amp;extension=png</v>
      </c>
      <c r="BI345" t="s">
        <v>5181</v>
      </c>
      <c r="BJ345" t="s">
        <v>6184</v>
      </c>
      <c r="BK345" t="s">
        <v>6185</v>
      </c>
      <c r="BL345" t="s">
        <v>6186</v>
      </c>
    </row>
    <row r="346" spans="1:64" ht="17" x14ac:dyDescent="0.2">
      <c r="A346">
        <v>1229</v>
      </c>
      <c r="B346" t="str">
        <f t="shared" si="103"/>
        <v>40021-00021</v>
      </c>
      <c r="C346" t="str">
        <f t="shared" si="103"/>
        <v>40021-00021</v>
      </c>
      <c r="D346" s="7" t="s">
        <v>873</v>
      </c>
      <c r="E346" s="6" t="s">
        <v>208</v>
      </c>
      <c r="F346" t="s">
        <v>8991</v>
      </c>
      <c r="G346" s="6" t="s">
        <v>33</v>
      </c>
      <c r="H346" t="s">
        <v>807</v>
      </c>
      <c r="I346" s="6" t="s">
        <v>788</v>
      </c>
      <c r="J346" s="6" t="s">
        <v>5329</v>
      </c>
      <c r="K346" s="6" t="s">
        <v>5333</v>
      </c>
      <c r="L346" s="6" t="s">
        <v>8992</v>
      </c>
      <c r="M346" s="6" t="s">
        <v>5342</v>
      </c>
      <c r="N346" s="6" t="s">
        <v>807</v>
      </c>
      <c r="Q346" s="6" t="s">
        <v>133</v>
      </c>
      <c r="R346" s="9" t="b">
        <v>1</v>
      </c>
      <c r="S346" s="9" t="b">
        <v>1</v>
      </c>
      <c r="T346" s="6" t="s">
        <v>873</v>
      </c>
      <c r="U346" s="6" t="s">
        <v>873</v>
      </c>
      <c r="V346" t="s">
        <v>874</v>
      </c>
      <c r="W346" t="s">
        <v>875</v>
      </c>
      <c r="X346" t="s">
        <v>876</v>
      </c>
      <c r="Y346" t="s">
        <v>877</v>
      </c>
      <c r="Z346" t="s">
        <v>878</v>
      </c>
      <c r="AA346" t="s">
        <v>5330</v>
      </c>
      <c r="AB346" t="s">
        <v>5330</v>
      </c>
      <c r="AC346" t="s">
        <v>9185</v>
      </c>
      <c r="AD346" t="s">
        <v>9186</v>
      </c>
      <c r="AE346" t="s">
        <v>9187</v>
      </c>
      <c r="AF346" t="s">
        <v>9188</v>
      </c>
      <c r="AG346" t="s">
        <v>9189</v>
      </c>
      <c r="AH346" t="s">
        <v>9190</v>
      </c>
      <c r="AI346" t="s">
        <v>5330</v>
      </c>
      <c r="AJ346" t="s">
        <v>5330</v>
      </c>
      <c r="AK346" s="10">
        <v>99</v>
      </c>
      <c r="AL346" s="10">
        <v>99</v>
      </c>
      <c r="AM346" s="6" t="s">
        <v>475</v>
      </c>
      <c r="AN346" s="6" t="s">
        <v>862</v>
      </c>
      <c r="AO346" s="6" t="s">
        <v>863</v>
      </c>
      <c r="AP346" s="6" t="s">
        <v>9390</v>
      </c>
      <c r="AQ346" s="6" t="str">
        <f t="shared" si="89"/>
        <v>2W Distributor Bike, 2W Distributor, H2, International - Bike, International - AS, International, International - New, Moto Dealers, Motonet, Retail, TREK</v>
      </c>
      <c r="AR346" s="1" t="str">
        <f t="shared" si="91"/>
        <v>2W Distributor Bike</v>
      </c>
      <c r="AS346" s="1" t="str">
        <f t="shared" si="92"/>
        <v/>
      </c>
      <c r="AT346" s="1" t="str">
        <f t="shared" si="93"/>
        <v>2W Distributor</v>
      </c>
      <c r="AU346" s="1" t="str">
        <f t="shared" si="94"/>
        <v>H2</v>
      </c>
      <c r="AV346" s="1" t="str">
        <f t="shared" si="94"/>
        <v>International - Bike</v>
      </c>
      <c r="AW346" s="1" t="str">
        <f t="shared" si="95"/>
        <v/>
      </c>
      <c r="AX346" s="1" t="str">
        <f t="shared" si="96"/>
        <v>International - AS</v>
      </c>
      <c r="AY346" s="1" t="str">
        <f t="shared" si="96"/>
        <v>International</v>
      </c>
      <c r="AZ346" s="1" t="str">
        <f t="shared" si="96"/>
        <v>International - New</v>
      </c>
      <c r="BA346" s="1" t="str">
        <f t="shared" si="97"/>
        <v/>
      </c>
      <c r="BB346" s="1" t="str">
        <f t="shared" si="98"/>
        <v>Moto Dealers</v>
      </c>
      <c r="BC346" s="1" t="str">
        <f t="shared" si="98"/>
        <v>Motonet</v>
      </c>
      <c r="BD346" s="1" t="str">
        <f t="shared" si="99"/>
        <v/>
      </c>
      <c r="BE346" s="1" t="str">
        <f t="shared" si="100"/>
        <v>Retail</v>
      </c>
      <c r="BF346" s="1" t="str">
        <f t="shared" si="101"/>
        <v>TREK</v>
      </c>
      <c r="BG346" t="s">
        <v>5517</v>
      </c>
      <c r="BH346" t="str">
        <f t="shared" si="102"/>
        <v>https://fs.amplifi.io//file?id=8bc78965-d022-479e-b2b5-c279ccd5ef49&amp;variant=thumb&amp;extension=png</v>
      </c>
      <c r="BI346" t="s">
        <v>6187</v>
      </c>
      <c r="BJ346" t="s">
        <v>6188</v>
      </c>
      <c r="BK346" t="s">
        <v>5517</v>
      </c>
    </row>
    <row r="347" spans="1:64" ht="17" x14ac:dyDescent="0.2">
      <c r="A347">
        <v>1235</v>
      </c>
      <c r="B347" t="str">
        <f t="shared" si="103"/>
        <v>40023-00000</v>
      </c>
      <c r="C347" t="str">
        <f t="shared" si="103"/>
        <v>40023-00000</v>
      </c>
      <c r="D347" s="7" t="s">
        <v>880</v>
      </c>
      <c r="E347" s="6" t="s">
        <v>208</v>
      </c>
      <c r="F347" t="s">
        <v>8991</v>
      </c>
      <c r="G347" s="6" t="s">
        <v>33</v>
      </c>
      <c r="H347" t="s">
        <v>881</v>
      </c>
      <c r="I347" s="6" t="s">
        <v>788</v>
      </c>
      <c r="J347" s="6" t="s">
        <v>5329</v>
      </c>
      <c r="K347" s="6" t="s">
        <v>5333</v>
      </c>
      <c r="L347" s="6" t="s">
        <v>8992</v>
      </c>
      <c r="M347" s="6" t="s">
        <v>5342</v>
      </c>
      <c r="N347" s="6" t="s">
        <v>807</v>
      </c>
      <c r="Q347" s="6" t="s">
        <v>88</v>
      </c>
      <c r="R347" s="9" t="b">
        <v>1</v>
      </c>
      <c r="S347" s="9" t="b">
        <v>1</v>
      </c>
      <c r="T347" s="6" t="s">
        <v>880</v>
      </c>
      <c r="U347" s="6" t="s">
        <v>880</v>
      </c>
      <c r="V347" t="s">
        <v>882</v>
      </c>
      <c r="W347" t="s">
        <v>883</v>
      </c>
      <c r="X347" t="s">
        <v>884</v>
      </c>
      <c r="Y347" t="s">
        <v>5330</v>
      </c>
      <c r="Z347" t="s">
        <v>5330</v>
      </c>
      <c r="AA347" t="s">
        <v>5330</v>
      </c>
      <c r="AB347" t="s">
        <v>5330</v>
      </c>
      <c r="AC347" t="s">
        <v>40</v>
      </c>
      <c r="AD347" t="s">
        <v>41</v>
      </c>
      <c r="AE347" t="s">
        <v>42</v>
      </c>
      <c r="AF347" t="s">
        <v>43</v>
      </c>
      <c r="AG347" t="s">
        <v>5330</v>
      </c>
      <c r="AH347" t="s">
        <v>5330</v>
      </c>
      <c r="AI347" t="s">
        <v>5330</v>
      </c>
      <c r="AJ347" t="s">
        <v>5330</v>
      </c>
      <c r="AK347" s="10">
        <v>99</v>
      </c>
      <c r="AL347" s="10">
        <v>99</v>
      </c>
      <c r="AM347" s="6" t="s">
        <v>475</v>
      </c>
      <c r="AN347" s="6" t="s">
        <v>862</v>
      </c>
      <c r="AO347" s="6" t="s">
        <v>831</v>
      </c>
      <c r="AP347" s="6" t="s">
        <v>9390</v>
      </c>
      <c r="AQ347" s="6" t="str">
        <f t="shared" si="89"/>
        <v>2W Distributor Bike, 2W Distributor, H2, International - Bike, International - AS, International, International - New, Moto Dealers, Motonet, Retail, TREK</v>
      </c>
      <c r="AR347" s="1" t="str">
        <f t="shared" si="91"/>
        <v>2W Distributor Bike</v>
      </c>
      <c r="AS347" s="1" t="str">
        <f t="shared" si="92"/>
        <v/>
      </c>
      <c r="AT347" s="1" t="str">
        <f t="shared" si="93"/>
        <v>2W Distributor</v>
      </c>
      <c r="AU347" s="1" t="str">
        <f t="shared" si="94"/>
        <v>H2</v>
      </c>
      <c r="AV347" s="1" t="str">
        <f t="shared" si="94"/>
        <v>International - Bike</v>
      </c>
      <c r="AW347" s="1" t="str">
        <f t="shared" si="95"/>
        <v/>
      </c>
      <c r="AX347" s="1" t="str">
        <f t="shared" si="96"/>
        <v>International - AS</v>
      </c>
      <c r="AY347" s="1" t="str">
        <f t="shared" si="96"/>
        <v>International</v>
      </c>
      <c r="AZ347" s="1" t="str">
        <f t="shared" si="96"/>
        <v>International - New</v>
      </c>
      <c r="BA347" s="1" t="str">
        <f t="shared" si="97"/>
        <v/>
      </c>
      <c r="BB347" s="1" t="str">
        <f t="shared" si="98"/>
        <v>Moto Dealers</v>
      </c>
      <c r="BC347" s="1" t="str">
        <f t="shared" si="98"/>
        <v>Motonet</v>
      </c>
      <c r="BD347" s="1" t="str">
        <f t="shared" si="99"/>
        <v/>
      </c>
      <c r="BE347" s="1" t="str">
        <f t="shared" si="100"/>
        <v>Retail</v>
      </c>
      <c r="BF347" s="1" t="str">
        <f t="shared" si="101"/>
        <v>TREK</v>
      </c>
      <c r="BG347" t="s">
        <v>5518</v>
      </c>
      <c r="BH347" t="str">
        <f t="shared" si="102"/>
        <v>https://fs.amplifi.io//file?id=813226d4-b759-4f54-900d-7de1ecfbe9df&amp;variant=thumb&amp;extension=png</v>
      </c>
      <c r="BI347" t="s">
        <v>6189</v>
      </c>
      <c r="BJ347" t="s">
        <v>5518</v>
      </c>
    </row>
    <row r="348" spans="1:64" ht="17" x14ac:dyDescent="0.2">
      <c r="A348">
        <v>1239</v>
      </c>
      <c r="B348" t="str">
        <f t="shared" si="103"/>
        <v>40023-00012</v>
      </c>
      <c r="C348" t="str">
        <f t="shared" si="103"/>
        <v>40023-00012</v>
      </c>
      <c r="D348" s="7" t="s">
        <v>8597</v>
      </c>
      <c r="E348" s="6" t="s">
        <v>208</v>
      </c>
      <c r="F348" t="s">
        <v>8991</v>
      </c>
      <c r="G348" s="6" t="s">
        <v>33</v>
      </c>
      <c r="H348" t="s">
        <v>881</v>
      </c>
      <c r="I348" s="6" t="s">
        <v>788</v>
      </c>
      <c r="J348" s="6" t="s">
        <v>5329</v>
      </c>
      <c r="K348" s="6" t="s">
        <v>8991</v>
      </c>
      <c r="L348" s="6" t="s">
        <v>8991</v>
      </c>
      <c r="M348" s="6" t="s">
        <v>5342</v>
      </c>
      <c r="N348" s="6" t="s">
        <v>807</v>
      </c>
      <c r="Q348" s="6" t="s">
        <v>9063</v>
      </c>
      <c r="R348" s="9" t="b">
        <v>0</v>
      </c>
      <c r="S348" s="9" t="b">
        <v>0</v>
      </c>
      <c r="T348" s="6" t="s">
        <v>8597</v>
      </c>
      <c r="U348" s="6" t="s">
        <v>8597</v>
      </c>
      <c r="V348" t="s">
        <v>8598</v>
      </c>
      <c r="W348" t="s">
        <v>8599</v>
      </c>
      <c r="X348" t="s">
        <v>8600</v>
      </c>
      <c r="Y348" t="s">
        <v>5330</v>
      </c>
      <c r="Z348" t="s">
        <v>5330</v>
      </c>
      <c r="AA348" t="s">
        <v>5330</v>
      </c>
      <c r="AB348" t="s">
        <v>5330</v>
      </c>
      <c r="AC348" t="s">
        <v>40</v>
      </c>
      <c r="AD348" t="s">
        <v>41</v>
      </c>
      <c r="AE348" t="s">
        <v>42</v>
      </c>
      <c r="AF348" t="s">
        <v>43</v>
      </c>
      <c r="AG348" t="s">
        <v>5330</v>
      </c>
      <c r="AH348" t="s">
        <v>5330</v>
      </c>
      <c r="AI348" t="s">
        <v>5330</v>
      </c>
      <c r="AJ348" t="s">
        <v>5330</v>
      </c>
      <c r="AK348" s="10">
        <v>99</v>
      </c>
      <c r="AL348" s="10">
        <v>99</v>
      </c>
      <c r="AM348" s="6" t="s">
        <v>475</v>
      </c>
      <c r="AN348" s="6" t="s">
        <v>862</v>
      </c>
      <c r="AO348" s="6" t="s">
        <v>831</v>
      </c>
      <c r="AP348" s="6" t="s">
        <v>9390</v>
      </c>
      <c r="AQ348" s="6" t="str">
        <f t="shared" si="89"/>
        <v>2W Distributor Bike, 2W Distributor, H2, International - Bike, International - AS, International, International - New, Moto Dealers, Motonet, Retail, TREK</v>
      </c>
      <c r="AR348" s="1" t="str">
        <f t="shared" si="91"/>
        <v>2W Distributor Bike</v>
      </c>
      <c r="AS348" s="1" t="str">
        <f t="shared" si="92"/>
        <v/>
      </c>
      <c r="AT348" s="1" t="str">
        <f t="shared" si="93"/>
        <v>2W Distributor</v>
      </c>
      <c r="AU348" s="1" t="str">
        <f t="shared" si="94"/>
        <v>H2</v>
      </c>
      <c r="AV348" s="1" t="str">
        <f t="shared" si="94"/>
        <v>International - Bike</v>
      </c>
      <c r="AW348" s="1" t="str">
        <f t="shared" si="95"/>
        <v/>
      </c>
      <c r="AX348" s="1" t="str">
        <f t="shared" si="96"/>
        <v>International - AS</v>
      </c>
      <c r="AY348" s="1" t="str">
        <f t="shared" si="96"/>
        <v>International</v>
      </c>
      <c r="AZ348" s="1" t="str">
        <f t="shared" si="96"/>
        <v>International - New</v>
      </c>
      <c r="BA348" s="1" t="str">
        <f t="shared" si="97"/>
        <v/>
      </c>
      <c r="BB348" s="1" t="str">
        <f t="shared" si="98"/>
        <v>Moto Dealers</v>
      </c>
      <c r="BC348" s="1" t="str">
        <f t="shared" si="98"/>
        <v>Motonet</v>
      </c>
      <c r="BD348" s="1" t="str">
        <f t="shared" si="99"/>
        <v/>
      </c>
      <c r="BE348" s="1" t="str">
        <f t="shared" si="100"/>
        <v>Retail</v>
      </c>
      <c r="BF348" s="1" t="str">
        <f t="shared" si="101"/>
        <v>TREK</v>
      </c>
      <c r="BG348" t="e">
        <v>#N/A</v>
      </c>
      <c r="BH348" t="e">
        <f t="shared" si="102"/>
        <v>#N/A</v>
      </c>
    </row>
    <row r="349" spans="1:64" ht="17" x14ac:dyDescent="0.2">
      <c r="A349">
        <v>1243</v>
      </c>
      <c r="B349" t="str">
        <f t="shared" si="103"/>
        <v>40023-00016</v>
      </c>
      <c r="C349" t="str">
        <f t="shared" si="103"/>
        <v>40023-00016</v>
      </c>
      <c r="D349" s="7" t="s">
        <v>8601</v>
      </c>
      <c r="E349" s="6" t="s">
        <v>208</v>
      </c>
      <c r="F349" t="s">
        <v>8991</v>
      </c>
      <c r="G349" s="6" t="s">
        <v>33</v>
      </c>
      <c r="H349" t="s">
        <v>881</v>
      </c>
      <c r="I349" s="6" t="s">
        <v>788</v>
      </c>
      <c r="J349" s="6" t="s">
        <v>5329</v>
      </c>
      <c r="K349" s="6" t="s">
        <v>8991</v>
      </c>
      <c r="L349" s="6" t="s">
        <v>8991</v>
      </c>
      <c r="M349" s="6" t="s">
        <v>5342</v>
      </c>
      <c r="N349" s="6" t="s">
        <v>807</v>
      </c>
      <c r="Q349" s="6" t="s">
        <v>9097</v>
      </c>
      <c r="R349" s="9" t="b">
        <v>0</v>
      </c>
      <c r="S349" s="9" t="b">
        <v>0</v>
      </c>
      <c r="T349" s="6" t="s">
        <v>8601</v>
      </c>
      <c r="U349" s="6" t="s">
        <v>8601</v>
      </c>
      <c r="V349" t="s">
        <v>8602</v>
      </c>
      <c r="W349" t="s">
        <v>8603</v>
      </c>
      <c r="X349" t="s">
        <v>8604</v>
      </c>
      <c r="Y349" t="s">
        <v>5330</v>
      </c>
      <c r="Z349" t="s">
        <v>5330</v>
      </c>
      <c r="AA349" t="s">
        <v>5330</v>
      </c>
      <c r="AB349" t="s">
        <v>5330</v>
      </c>
      <c r="AC349" t="s">
        <v>40</v>
      </c>
      <c r="AD349" t="s">
        <v>41</v>
      </c>
      <c r="AE349" t="s">
        <v>42</v>
      </c>
      <c r="AF349" t="s">
        <v>43</v>
      </c>
      <c r="AG349" t="s">
        <v>5330</v>
      </c>
      <c r="AH349" t="s">
        <v>5330</v>
      </c>
      <c r="AI349" t="s">
        <v>5330</v>
      </c>
      <c r="AJ349" t="s">
        <v>5330</v>
      </c>
      <c r="AK349" s="10">
        <v>99</v>
      </c>
      <c r="AL349" s="10">
        <v>99</v>
      </c>
      <c r="AM349" s="6" t="s">
        <v>475</v>
      </c>
      <c r="AN349" s="6" t="s">
        <v>862</v>
      </c>
      <c r="AO349" s="6" t="s">
        <v>831</v>
      </c>
      <c r="AP349" s="6" t="s">
        <v>9390</v>
      </c>
      <c r="AQ349" s="6" t="str">
        <f t="shared" si="89"/>
        <v>2W Distributor Bike, 2W Distributor, H2, International - Bike, International - AS, International, International - New, Moto Dealers, Motonet, Retail, TREK</v>
      </c>
      <c r="AR349" s="1" t="str">
        <f t="shared" si="91"/>
        <v>2W Distributor Bike</v>
      </c>
      <c r="AS349" s="1" t="str">
        <f t="shared" si="92"/>
        <v/>
      </c>
      <c r="AT349" s="1" t="str">
        <f t="shared" si="93"/>
        <v>2W Distributor</v>
      </c>
      <c r="AU349" s="1" t="str">
        <f t="shared" si="94"/>
        <v>H2</v>
      </c>
      <c r="AV349" s="1" t="str">
        <f t="shared" si="94"/>
        <v>International - Bike</v>
      </c>
      <c r="AW349" s="1" t="str">
        <f t="shared" si="95"/>
        <v/>
      </c>
      <c r="AX349" s="1" t="str">
        <f t="shared" si="96"/>
        <v>International - AS</v>
      </c>
      <c r="AY349" s="1" t="str">
        <f t="shared" si="96"/>
        <v>International</v>
      </c>
      <c r="AZ349" s="1" t="str">
        <f t="shared" si="96"/>
        <v>International - New</v>
      </c>
      <c r="BA349" s="1" t="str">
        <f t="shared" si="97"/>
        <v/>
      </c>
      <c r="BB349" s="1" t="str">
        <f t="shared" si="98"/>
        <v>Moto Dealers</v>
      </c>
      <c r="BC349" s="1" t="str">
        <f t="shared" si="98"/>
        <v>Motonet</v>
      </c>
      <c r="BD349" s="1" t="str">
        <f t="shared" si="99"/>
        <v/>
      </c>
      <c r="BE349" s="1" t="str">
        <f t="shared" si="100"/>
        <v>Retail</v>
      </c>
      <c r="BF349" s="1" t="str">
        <f t="shared" si="101"/>
        <v>TREK</v>
      </c>
      <c r="BG349" t="e">
        <v>#N/A</v>
      </c>
      <c r="BH349" t="e">
        <f t="shared" si="102"/>
        <v>#N/A</v>
      </c>
    </row>
    <row r="350" spans="1:64" ht="17" x14ac:dyDescent="0.2">
      <c r="A350">
        <v>1247</v>
      </c>
      <c r="B350" t="str">
        <f t="shared" si="103"/>
        <v>40025-00000</v>
      </c>
      <c r="C350" t="str">
        <f t="shared" si="103"/>
        <v>40025-00000</v>
      </c>
      <c r="D350" s="7" t="s">
        <v>885</v>
      </c>
      <c r="E350" s="6" t="s">
        <v>208</v>
      </c>
      <c r="F350" t="s">
        <v>8991</v>
      </c>
      <c r="G350" s="6" t="s">
        <v>33</v>
      </c>
      <c r="H350" t="s">
        <v>797</v>
      </c>
      <c r="I350" s="6" t="s">
        <v>788</v>
      </c>
      <c r="J350" s="6" t="s">
        <v>5329</v>
      </c>
      <c r="K350" s="6" t="s">
        <v>5333</v>
      </c>
      <c r="L350" s="6" t="s">
        <v>8992</v>
      </c>
      <c r="M350" s="6" t="s">
        <v>5342</v>
      </c>
      <c r="N350" s="6" t="s">
        <v>797</v>
      </c>
      <c r="Q350" s="6" t="s">
        <v>88</v>
      </c>
      <c r="R350" s="9" t="b">
        <v>1</v>
      </c>
      <c r="S350" s="9" t="b">
        <v>1</v>
      </c>
      <c r="T350" s="6" t="s">
        <v>885</v>
      </c>
      <c r="U350" s="6" t="s">
        <v>885</v>
      </c>
      <c r="V350" t="s">
        <v>886</v>
      </c>
      <c r="W350" t="s">
        <v>887</v>
      </c>
      <c r="X350" t="s">
        <v>888</v>
      </c>
      <c r="Y350" t="s">
        <v>889</v>
      </c>
      <c r="Z350" t="s">
        <v>890</v>
      </c>
      <c r="AA350" t="s">
        <v>5330</v>
      </c>
      <c r="AB350" t="s">
        <v>5330</v>
      </c>
      <c r="AC350" t="s">
        <v>9185</v>
      </c>
      <c r="AD350" t="s">
        <v>9186</v>
      </c>
      <c r="AE350" t="s">
        <v>9187</v>
      </c>
      <c r="AF350" t="s">
        <v>9188</v>
      </c>
      <c r="AG350" t="s">
        <v>9189</v>
      </c>
      <c r="AH350" t="s">
        <v>9190</v>
      </c>
      <c r="AI350" t="s">
        <v>5330</v>
      </c>
      <c r="AJ350" t="s">
        <v>5330</v>
      </c>
      <c r="AK350" s="10">
        <v>129</v>
      </c>
      <c r="AL350" s="10">
        <v>129</v>
      </c>
      <c r="AM350" s="6" t="s">
        <v>475</v>
      </c>
      <c r="AN350" s="6" t="s">
        <v>862</v>
      </c>
      <c r="AO350" s="6" t="s">
        <v>863</v>
      </c>
      <c r="AP350" s="6" t="s">
        <v>9391</v>
      </c>
      <c r="AQ350" s="6" t="str">
        <f t="shared" ref="AQ350:AQ381" si="104">IF(AR350="","",AR350&amp;", ")&amp;
IF(AS350="","",AS350&amp;", ")&amp;
IF(AT350="","",AT350&amp;", ")&amp;
IF(AU350="","",AU350&amp;", ")&amp;
IF(AV350="","",AV350&amp;", ")&amp;
IF(AW350="","",AW350&amp;", ")&amp;
IF(AX350="","",AX350&amp;", ")&amp;
IF(AY350="","",AY350&amp;", ")&amp;
IF(AZ350="","",AZ350&amp;", ")&amp;
IF(BA350="","",BA350&amp;", ")&amp;
IF(BB350="","",BB350&amp;", ")&amp;
IF(BC350="","",BC350&amp;", ")&amp;
IF(BD350="","",BD350&amp;", ")&amp;
IF(BE350="","",BE350&amp;", ")&amp;
IF(BF350="","",BF350)</f>
        <v>2W Distributor Bike, 2W Distributor, H2, International - Bike, International - AS, International, International - New, Moto Dealers, Motonet, Retail, TREK</v>
      </c>
      <c r="AR350" s="1" t="str">
        <f t="shared" si="91"/>
        <v>2W Distributor Bike</v>
      </c>
      <c r="AS350" s="1" t="str">
        <f t="shared" si="92"/>
        <v/>
      </c>
      <c r="AT350" s="1" t="str">
        <f t="shared" si="93"/>
        <v>2W Distributor</v>
      </c>
      <c r="AU350" s="1" t="str">
        <f t="shared" si="94"/>
        <v>H2</v>
      </c>
      <c r="AV350" s="1" t="str">
        <f t="shared" si="94"/>
        <v>International - Bike</v>
      </c>
      <c r="AW350" s="1" t="str">
        <f t="shared" si="95"/>
        <v/>
      </c>
      <c r="AX350" s="1" t="str">
        <f t="shared" si="96"/>
        <v>International - AS</v>
      </c>
      <c r="AY350" s="1" t="str">
        <f t="shared" si="96"/>
        <v>International</v>
      </c>
      <c r="AZ350" s="1" t="str">
        <f t="shared" si="96"/>
        <v>International - New</v>
      </c>
      <c r="BA350" s="1" t="str">
        <f t="shared" si="97"/>
        <v/>
      </c>
      <c r="BB350" s="1" t="str">
        <f t="shared" si="98"/>
        <v>Moto Dealers</v>
      </c>
      <c r="BC350" s="1" t="str">
        <f t="shared" si="98"/>
        <v>Motonet</v>
      </c>
      <c r="BD350" s="1" t="str">
        <f t="shared" si="99"/>
        <v/>
      </c>
      <c r="BE350" s="1" t="str">
        <f t="shared" si="100"/>
        <v>Retail</v>
      </c>
      <c r="BF350" s="1" t="str">
        <f t="shared" si="101"/>
        <v>TREK</v>
      </c>
      <c r="BG350" t="s">
        <v>5519</v>
      </c>
      <c r="BH350" t="str">
        <f t="shared" si="102"/>
        <v>https://fs.amplifi.io//file?id=9ef8a531-9297-45ff-90e3-3bc6bbe0af8d&amp;variant=thumb&amp;extension=png</v>
      </c>
      <c r="BI350" t="s">
        <v>6190</v>
      </c>
      <c r="BJ350" t="s">
        <v>5519</v>
      </c>
    </row>
    <row r="351" spans="1:64" ht="17" x14ac:dyDescent="0.2">
      <c r="A351">
        <v>1253</v>
      </c>
      <c r="B351" t="str">
        <f t="shared" si="103"/>
        <v>40025-00014</v>
      </c>
      <c r="C351" t="str">
        <f t="shared" si="103"/>
        <v>40025-00014</v>
      </c>
      <c r="D351" s="7" t="s">
        <v>893</v>
      </c>
      <c r="E351" s="6" t="s">
        <v>208</v>
      </c>
      <c r="F351" t="s">
        <v>8991</v>
      </c>
      <c r="G351" s="6" t="s">
        <v>33</v>
      </c>
      <c r="H351" t="s">
        <v>797</v>
      </c>
      <c r="I351" s="6" t="s">
        <v>788</v>
      </c>
      <c r="J351" s="6" t="s">
        <v>5329</v>
      </c>
      <c r="K351" s="6" t="s">
        <v>5333</v>
      </c>
      <c r="L351" s="6" t="s">
        <v>8992</v>
      </c>
      <c r="M351" s="6" t="s">
        <v>5342</v>
      </c>
      <c r="N351" s="6" t="s">
        <v>797</v>
      </c>
      <c r="Q351" s="6" t="s">
        <v>866</v>
      </c>
      <c r="R351" s="9" t="b">
        <v>1</v>
      </c>
      <c r="S351" s="9" t="b">
        <v>1</v>
      </c>
      <c r="T351" s="6" t="s">
        <v>893</v>
      </c>
      <c r="U351" s="6" t="s">
        <v>893</v>
      </c>
      <c r="V351" t="s">
        <v>894</v>
      </c>
      <c r="W351" t="s">
        <v>895</v>
      </c>
      <c r="X351" t="s">
        <v>896</v>
      </c>
      <c r="Y351" t="s">
        <v>897</v>
      </c>
      <c r="Z351" t="s">
        <v>898</v>
      </c>
      <c r="AA351" t="s">
        <v>5330</v>
      </c>
      <c r="AB351" t="s">
        <v>5330</v>
      </c>
      <c r="AC351" t="s">
        <v>9185</v>
      </c>
      <c r="AD351" t="s">
        <v>9186</v>
      </c>
      <c r="AE351" t="s">
        <v>9187</v>
      </c>
      <c r="AF351" t="s">
        <v>9188</v>
      </c>
      <c r="AG351" t="s">
        <v>9189</v>
      </c>
      <c r="AH351" t="s">
        <v>9190</v>
      </c>
      <c r="AI351" t="s">
        <v>5330</v>
      </c>
      <c r="AJ351" t="s">
        <v>5330</v>
      </c>
      <c r="AK351" s="10">
        <v>129</v>
      </c>
      <c r="AL351" s="10">
        <v>129</v>
      </c>
      <c r="AM351" s="6" t="s">
        <v>475</v>
      </c>
      <c r="AN351" s="6" t="s">
        <v>862</v>
      </c>
      <c r="AO351" s="6" t="s">
        <v>863</v>
      </c>
      <c r="AP351" s="6" t="s">
        <v>9391</v>
      </c>
      <c r="AQ351" s="6" t="str">
        <f t="shared" si="104"/>
        <v>2W Distributor Bike, 2W Distributor, H2, International - Bike, International - AS, International, International - New, Moto Dealers, Motonet, Retail, TREK</v>
      </c>
      <c r="AR351" s="1" t="str">
        <f t="shared" si="91"/>
        <v>2W Distributor Bike</v>
      </c>
      <c r="AS351" s="1" t="str">
        <f t="shared" si="92"/>
        <v/>
      </c>
      <c r="AT351" s="1" t="str">
        <f t="shared" si="93"/>
        <v>2W Distributor</v>
      </c>
      <c r="AU351" s="1" t="str">
        <f t="shared" si="94"/>
        <v>H2</v>
      </c>
      <c r="AV351" s="1" t="str">
        <f t="shared" si="94"/>
        <v>International - Bike</v>
      </c>
      <c r="AW351" s="1" t="str">
        <f t="shared" si="95"/>
        <v/>
      </c>
      <c r="AX351" s="1" t="str">
        <f t="shared" si="96"/>
        <v>International - AS</v>
      </c>
      <c r="AY351" s="1" t="str">
        <f t="shared" si="96"/>
        <v>International</v>
      </c>
      <c r="AZ351" s="1" t="str">
        <f t="shared" si="96"/>
        <v>International - New</v>
      </c>
      <c r="BA351" s="1" t="str">
        <f t="shared" si="97"/>
        <v/>
      </c>
      <c r="BB351" s="1" t="str">
        <f t="shared" si="98"/>
        <v>Moto Dealers</v>
      </c>
      <c r="BC351" s="1" t="str">
        <f t="shared" si="98"/>
        <v>Motonet</v>
      </c>
      <c r="BD351" s="1" t="str">
        <f t="shared" si="99"/>
        <v/>
      </c>
      <c r="BE351" s="1" t="str">
        <f t="shared" si="100"/>
        <v>Retail</v>
      </c>
      <c r="BF351" s="1" t="str">
        <f t="shared" si="101"/>
        <v>TREK</v>
      </c>
      <c r="BG351" t="s">
        <v>5520</v>
      </c>
      <c r="BH351" t="str">
        <f t="shared" si="102"/>
        <v>https://fs.amplifi.io//file?id=7b304845-10bb-40f3-86b9-6c4bdc76e88a&amp;variant=thumb&amp;extension=png</v>
      </c>
      <c r="BI351" t="s">
        <v>6191</v>
      </c>
      <c r="BJ351" t="s">
        <v>5520</v>
      </c>
      <c r="BK351" t="s">
        <v>6192</v>
      </c>
    </row>
    <row r="352" spans="1:64" ht="17" x14ac:dyDescent="0.2">
      <c r="A352">
        <v>1259</v>
      </c>
      <c r="B352" t="str">
        <f t="shared" si="103"/>
        <v>40025-00021</v>
      </c>
      <c r="C352" t="str">
        <f t="shared" si="103"/>
        <v>40025-00021</v>
      </c>
      <c r="D352" s="7" t="s">
        <v>8605</v>
      </c>
      <c r="E352" s="6" t="s">
        <v>208</v>
      </c>
      <c r="F352" t="s">
        <v>8991</v>
      </c>
      <c r="G352" s="6" t="s">
        <v>2129</v>
      </c>
      <c r="H352" t="s">
        <v>797</v>
      </c>
      <c r="I352" s="6" t="s">
        <v>788</v>
      </c>
      <c r="J352" s="6" t="s">
        <v>5329</v>
      </c>
      <c r="K352" s="6" t="s">
        <v>8991</v>
      </c>
      <c r="L352" s="6" t="s">
        <v>8991</v>
      </c>
      <c r="M352" s="6" t="s">
        <v>5342</v>
      </c>
      <c r="N352" s="6" t="s">
        <v>797</v>
      </c>
      <c r="Q352" s="6" t="s">
        <v>721</v>
      </c>
      <c r="R352" s="9" t="b">
        <v>0</v>
      </c>
      <c r="S352" s="9" t="b">
        <v>0</v>
      </c>
      <c r="T352" s="6" t="s">
        <v>8605</v>
      </c>
      <c r="U352" s="6" t="s">
        <v>8605</v>
      </c>
      <c r="V352" t="s">
        <v>8606</v>
      </c>
      <c r="W352" t="s">
        <v>8607</v>
      </c>
      <c r="X352" t="s">
        <v>8608</v>
      </c>
      <c r="Y352" t="s">
        <v>8609</v>
      </c>
      <c r="Z352" t="s">
        <v>8610</v>
      </c>
      <c r="AA352" t="s">
        <v>5330</v>
      </c>
      <c r="AB352" t="s">
        <v>5330</v>
      </c>
      <c r="AC352" t="s">
        <v>9185</v>
      </c>
      <c r="AD352" t="s">
        <v>9186</v>
      </c>
      <c r="AE352" t="s">
        <v>9187</v>
      </c>
      <c r="AF352" t="s">
        <v>9188</v>
      </c>
      <c r="AG352" t="s">
        <v>9189</v>
      </c>
      <c r="AH352" t="s">
        <v>9190</v>
      </c>
      <c r="AI352" t="s">
        <v>5330</v>
      </c>
      <c r="AJ352" t="s">
        <v>5330</v>
      </c>
      <c r="AK352" s="10">
        <v>139</v>
      </c>
      <c r="AL352" s="10">
        <v>139</v>
      </c>
      <c r="AM352" s="6" t="s">
        <v>475</v>
      </c>
      <c r="AN352" s="6" t="s">
        <v>862</v>
      </c>
      <c r="AO352" s="6" t="s">
        <v>863</v>
      </c>
      <c r="AP352" s="6" t="s">
        <v>9391</v>
      </c>
      <c r="AQ352" s="6" t="str">
        <f t="shared" si="104"/>
        <v>2W Distributor Bike, 2W Distributor, H2, International - Bike, International - AS, International, International - New, Moto Dealers, Motonet, Retail, TREK</v>
      </c>
      <c r="AR352" s="1" t="str">
        <f t="shared" si="91"/>
        <v>2W Distributor Bike</v>
      </c>
      <c r="AS352" s="1" t="str">
        <f t="shared" si="92"/>
        <v/>
      </c>
      <c r="AT352" s="1" t="str">
        <f t="shared" si="93"/>
        <v>2W Distributor</v>
      </c>
      <c r="AU352" s="1" t="str">
        <f t="shared" si="94"/>
        <v>H2</v>
      </c>
      <c r="AV352" s="1" t="str">
        <f t="shared" si="94"/>
        <v>International - Bike</v>
      </c>
      <c r="AW352" s="1" t="str">
        <f t="shared" si="95"/>
        <v/>
      </c>
      <c r="AX352" s="1" t="str">
        <f t="shared" si="96"/>
        <v>International - AS</v>
      </c>
      <c r="AY352" s="1" t="str">
        <f t="shared" si="96"/>
        <v>International</v>
      </c>
      <c r="AZ352" s="1" t="str">
        <f t="shared" si="96"/>
        <v>International - New</v>
      </c>
      <c r="BA352" s="1" t="str">
        <f t="shared" si="97"/>
        <v/>
      </c>
      <c r="BB352" s="1" t="str">
        <f t="shared" si="98"/>
        <v>Moto Dealers</v>
      </c>
      <c r="BC352" s="1" t="str">
        <f t="shared" si="98"/>
        <v>Motonet</v>
      </c>
      <c r="BD352" s="1" t="str">
        <f t="shared" si="99"/>
        <v/>
      </c>
      <c r="BE352" s="1" t="str">
        <f t="shared" si="100"/>
        <v>Retail</v>
      </c>
      <c r="BF352" s="1" t="str">
        <f t="shared" si="101"/>
        <v>TREK</v>
      </c>
      <c r="BG352" t="e">
        <v>#N/A</v>
      </c>
      <c r="BH352" t="e">
        <f t="shared" si="102"/>
        <v>#N/A</v>
      </c>
    </row>
    <row r="353" spans="1:66" ht="17" x14ac:dyDescent="0.2">
      <c r="A353">
        <v>1265</v>
      </c>
      <c r="B353" t="str">
        <f t="shared" si="103"/>
        <v>40026-00000</v>
      </c>
      <c r="C353" t="str">
        <f t="shared" si="103"/>
        <v>40026-00000</v>
      </c>
      <c r="D353" s="7" t="s">
        <v>900</v>
      </c>
      <c r="E353" s="6" t="s">
        <v>208</v>
      </c>
      <c r="F353" t="s">
        <v>8991</v>
      </c>
      <c r="G353" s="6" t="s">
        <v>33</v>
      </c>
      <c r="H353" t="s">
        <v>901</v>
      </c>
      <c r="I353" s="6" t="s">
        <v>788</v>
      </c>
      <c r="J353" s="6" t="s">
        <v>5329</v>
      </c>
      <c r="K353" s="6" t="s">
        <v>5333</v>
      </c>
      <c r="L353" s="6" t="s">
        <v>8992</v>
      </c>
      <c r="M353" s="6" t="s">
        <v>5342</v>
      </c>
      <c r="N353" s="6" t="s">
        <v>797</v>
      </c>
      <c r="Q353" s="6" t="s">
        <v>88</v>
      </c>
      <c r="R353" s="9" t="b">
        <v>1</v>
      </c>
      <c r="S353" s="9" t="b">
        <v>1</v>
      </c>
      <c r="T353" s="6" t="s">
        <v>900</v>
      </c>
      <c r="U353" s="6" t="s">
        <v>900</v>
      </c>
      <c r="V353" t="s">
        <v>902</v>
      </c>
      <c r="W353" t="s">
        <v>903</v>
      </c>
      <c r="X353" t="s">
        <v>904</v>
      </c>
      <c r="Y353" t="s">
        <v>5330</v>
      </c>
      <c r="Z353" t="s">
        <v>5330</v>
      </c>
      <c r="AA353" t="s">
        <v>5330</v>
      </c>
      <c r="AB353" t="s">
        <v>5330</v>
      </c>
      <c r="AC353" t="s">
        <v>40</v>
      </c>
      <c r="AD353" t="s">
        <v>41</v>
      </c>
      <c r="AE353" t="s">
        <v>42</v>
      </c>
      <c r="AF353" t="s">
        <v>43</v>
      </c>
      <c r="AG353" t="s">
        <v>5330</v>
      </c>
      <c r="AH353" t="s">
        <v>5330</v>
      </c>
      <c r="AI353" t="s">
        <v>5330</v>
      </c>
      <c r="AJ353" t="s">
        <v>5330</v>
      </c>
      <c r="AK353" s="10">
        <v>129</v>
      </c>
      <c r="AL353" s="10">
        <v>129</v>
      </c>
      <c r="AM353" s="6" t="s">
        <v>475</v>
      </c>
      <c r="AN353" s="6" t="s">
        <v>862</v>
      </c>
      <c r="AO353" s="6" t="s">
        <v>863</v>
      </c>
      <c r="AP353" s="6" t="s">
        <v>9391</v>
      </c>
      <c r="AQ353" s="6" t="str">
        <f t="shared" si="104"/>
        <v>2W Distributor Bike, 2W Distributor, H2, International - Bike, International - AS, International, International - New, Moto Dealers, Motonet, Retail, TREK</v>
      </c>
      <c r="AR353" s="1" t="str">
        <f t="shared" si="91"/>
        <v>2W Distributor Bike</v>
      </c>
      <c r="AS353" s="1" t="str">
        <f t="shared" si="92"/>
        <v/>
      </c>
      <c r="AT353" s="1" t="str">
        <f t="shared" si="93"/>
        <v>2W Distributor</v>
      </c>
      <c r="AU353" s="1" t="str">
        <f t="shared" si="94"/>
        <v>H2</v>
      </c>
      <c r="AV353" s="1" t="str">
        <f t="shared" si="94"/>
        <v>International - Bike</v>
      </c>
      <c r="AW353" s="1" t="str">
        <f t="shared" si="95"/>
        <v/>
      </c>
      <c r="AX353" s="1" t="str">
        <f t="shared" si="96"/>
        <v>International - AS</v>
      </c>
      <c r="AY353" s="1" t="str">
        <f t="shared" si="96"/>
        <v>International</v>
      </c>
      <c r="AZ353" s="1" t="str">
        <f t="shared" si="96"/>
        <v>International - New</v>
      </c>
      <c r="BA353" s="1" t="str">
        <f t="shared" si="97"/>
        <v/>
      </c>
      <c r="BB353" s="1" t="str">
        <f t="shared" si="98"/>
        <v>Moto Dealers</v>
      </c>
      <c r="BC353" s="1" t="str">
        <f t="shared" si="98"/>
        <v>Motonet</v>
      </c>
      <c r="BD353" s="1" t="str">
        <f t="shared" si="99"/>
        <v/>
      </c>
      <c r="BE353" s="1" t="str">
        <f t="shared" si="100"/>
        <v>Retail</v>
      </c>
      <c r="BF353" s="1" t="str">
        <f t="shared" si="101"/>
        <v>TREK</v>
      </c>
      <c r="BG353" t="s">
        <v>5521</v>
      </c>
      <c r="BH353" t="str">
        <f t="shared" si="102"/>
        <v>https://fs.amplifi.io//file?id=8f4b5feb-bc0d-4908-ace1-76c35d13c2aa&amp;variant=thumb&amp;extension=png</v>
      </c>
      <c r="BI353" t="s">
        <v>6193</v>
      </c>
      <c r="BJ353" t="s">
        <v>5521</v>
      </c>
      <c r="BK353" t="s">
        <v>6194</v>
      </c>
      <c r="BL353" t="s">
        <v>6195</v>
      </c>
    </row>
    <row r="354" spans="1:66" ht="17" x14ac:dyDescent="0.2">
      <c r="A354">
        <v>1269</v>
      </c>
      <c r="B354" t="str">
        <f t="shared" si="103"/>
        <v>40026-00004</v>
      </c>
      <c r="C354" t="str">
        <f t="shared" si="103"/>
        <v>40026-00004</v>
      </c>
      <c r="D354" s="7" t="s">
        <v>906</v>
      </c>
      <c r="E354" s="6" t="s">
        <v>208</v>
      </c>
      <c r="F354" t="s">
        <v>8991</v>
      </c>
      <c r="G354" s="6" t="s">
        <v>33</v>
      </c>
      <c r="H354" t="s">
        <v>901</v>
      </c>
      <c r="I354" s="6" t="s">
        <v>788</v>
      </c>
      <c r="J354" s="6" t="s">
        <v>5329</v>
      </c>
      <c r="K354" s="6" t="s">
        <v>5333</v>
      </c>
      <c r="L354" s="6" t="s">
        <v>8992</v>
      </c>
      <c r="M354" s="6" t="s">
        <v>5342</v>
      </c>
      <c r="N354" s="6" t="s">
        <v>797</v>
      </c>
      <c r="Q354" s="6" t="s">
        <v>866</v>
      </c>
      <c r="R354" s="9" t="b">
        <v>1</v>
      </c>
      <c r="S354" s="9" t="b">
        <v>1</v>
      </c>
      <c r="T354" s="6" t="s">
        <v>906</v>
      </c>
      <c r="U354" s="6" t="s">
        <v>906</v>
      </c>
      <c r="V354" t="s">
        <v>907</v>
      </c>
      <c r="W354" t="s">
        <v>908</v>
      </c>
      <c r="X354" t="s">
        <v>909</v>
      </c>
      <c r="Y354" t="s">
        <v>5330</v>
      </c>
      <c r="Z354" t="s">
        <v>5330</v>
      </c>
      <c r="AA354" t="s">
        <v>5330</v>
      </c>
      <c r="AB354" t="s">
        <v>5330</v>
      </c>
      <c r="AC354" t="s">
        <v>40</v>
      </c>
      <c r="AD354" t="s">
        <v>41</v>
      </c>
      <c r="AE354" t="s">
        <v>42</v>
      </c>
      <c r="AF354" t="s">
        <v>43</v>
      </c>
      <c r="AG354" t="s">
        <v>5330</v>
      </c>
      <c r="AH354" t="s">
        <v>5330</v>
      </c>
      <c r="AI354" t="s">
        <v>5330</v>
      </c>
      <c r="AJ354" t="s">
        <v>5330</v>
      </c>
      <c r="AK354" s="10">
        <v>129</v>
      </c>
      <c r="AL354" s="10">
        <v>129</v>
      </c>
      <c r="AM354" s="6" t="s">
        <v>475</v>
      </c>
      <c r="AN354" s="6" t="s">
        <v>862</v>
      </c>
      <c r="AO354" s="6" t="s">
        <v>863</v>
      </c>
      <c r="AP354" s="6" t="s">
        <v>9391</v>
      </c>
      <c r="AQ354" s="6" t="str">
        <f t="shared" si="104"/>
        <v>2W Distributor Bike, 2W Distributor, H2, International - Bike, International - AS, International, International - New, Moto Dealers, Motonet, Retail, TREK</v>
      </c>
      <c r="AR354" s="1" t="str">
        <f t="shared" si="91"/>
        <v>2W Distributor Bike</v>
      </c>
      <c r="AS354" s="1" t="str">
        <f t="shared" si="92"/>
        <v/>
      </c>
      <c r="AT354" s="1" t="str">
        <f t="shared" si="93"/>
        <v>2W Distributor</v>
      </c>
      <c r="AU354" s="1" t="str">
        <f t="shared" si="94"/>
        <v>H2</v>
      </c>
      <c r="AV354" s="1" t="str">
        <f t="shared" si="94"/>
        <v>International - Bike</v>
      </c>
      <c r="AW354" s="1" t="str">
        <f t="shared" si="95"/>
        <v/>
      </c>
      <c r="AX354" s="1" t="str">
        <f t="shared" si="96"/>
        <v>International - AS</v>
      </c>
      <c r="AY354" s="1" t="str">
        <f t="shared" si="96"/>
        <v>International</v>
      </c>
      <c r="AZ354" s="1" t="str">
        <f t="shared" si="96"/>
        <v>International - New</v>
      </c>
      <c r="BA354" s="1" t="str">
        <f t="shared" si="97"/>
        <v/>
      </c>
      <c r="BB354" s="1" t="str">
        <f t="shared" si="98"/>
        <v>Moto Dealers</v>
      </c>
      <c r="BC354" s="1" t="str">
        <f t="shared" si="98"/>
        <v>Motonet</v>
      </c>
      <c r="BD354" s="1" t="str">
        <f t="shared" si="99"/>
        <v/>
      </c>
      <c r="BE354" s="1" t="str">
        <f t="shared" si="100"/>
        <v>Retail</v>
      </c>
      <c r="BF354" s="1" t="str">
        <f t="shared" si="101"/>
        <v>TREK</v>
      </c>
      <c r="BG354" t="s">
        <v>5182</v>
      </c>
      <c r="BH354" t="str">
        <f t="shared" si="102"/>
        <v>https://fs.amplifi.io//file?id=0521e15c-4194-4c93-bb51-72d70d4ab260&amp;variant=thumb&amp;extension=png</v>
      </c>
      <c r="BI354" t="s">
        <v>5182</v>
      </c>
      <c r="BJ354" t="s">
        <v>6196</v>
      </c>
      <c r="BK354" t="s">
        <v>6197</v>
      </c>
      <c r="BL354" t="s">
        <v>6198</v>
      </c>
    </row>
    <row r="355" spans="1:66" ht="17" x14ac:dyDescent="0.2">
      <c r="A355">
        <v>1273</v>
      </c>
      <c r="B355" t="str">
        <f t="shared" si="103"/>
        <v>40027-00020</v>
      </c>
      <c r="C355" t="str">
        <f t="shared" si="103"/>
        <v>40027-00020</v>
      </c>
      <c r="D355" s="7" t="s">
        <v>8611</v>
      </c>
      <c r="E355" s="6" t="s">
        <v>208</v>
      </c>
      <c r="F355" t="s">
        <v>8991</v>
      </c>
      <c r="G355" s="6" t="s">
        <v>140</v>
      </c>
      <c r="H355" t="s">
        <v>835</v>
      </c>
      <c r="I355" s="6" t="s">
        <v>788</v>
      </c>
      <c r="J355" s="6" t="s">
        <v>5329</v>
      </c>
      <c r="K355" s="6" t="s">
        <v>8991</v>
      </c>
      <c r="L355" s="6" t="s">
        <v>8991</v>
      </c>
      <c r="M355" s="6" t="s">
        <v>5341</v>
      </c>
      <c r="N355" s="6" t="s">
        <v>5372</v>
      </c>
      <c r="Q355" s="6" t="s">
        <v>88</v>
      </c>
      <c r="R355" s="9" t="b">
        <v>0</v>
      </c>
      <c r="S355" s="9" t="b">
        <v>1</v>
      </c>
      <c r="T355" s="6" t="s">
        <v>8611</v>
      </c>
      <c r="U355" s="6" t="s">
        <v>8611</v>
      </c>
      <c r="V355" t="s">
        <v>8612</v>
      </c>
      <c r="W355" t="s">
        <v>8613</v>
      </c>
      <c r="X355" t="s">
        <v>8614</v>
      </c>
      <c r="Y355" t="s">
        <v>5330</v>
      </c>
      <c r="Z355" t="s">
        <v>5330</v>
      </c>
      <c r="AA355" t="s">
        <v>5330</v>
      </c>
      <c r="AB355" t="s">
        <v>5330</v>
      </c>
      <c r="AC355" t="s">
        <v>40</v>
      </c>
      <c r="AD355" t="s">
        <v>41</v>
      </c>
      <c r="AE355" t="s">
        <v>42</v>
      </c>
      <c r="AF355" t="s">
        <v>43</v>
      </c>
      <c r="AG355" t="s">
        <v>5330</v>
      </c>
      <c r="AH355" t="s">
        <v>5330</v>
      </c>
      <c r="AI355" t="s">
        <v>5330</v>
      </c>
      <c r="AJ355" t="s">
        <v>5330</v>
      </c>
      <c r="AK355" s="10">
        <v>44</v>
      </c>
      <c r="AL355" s="10">
        <v>44</v>
      </c>
      <c r="AM355" s="6" t="s">
        <v>448</v>
      </c>
      <c r="AN355" s="6" t="s">
        <v>760</v>
      </c>
      <c r="AO355" s="6" t="s">
        <v>915</v>
      </c>
      <c r="AP355" s="6" t="s">
        <v>9392</v>
      </c>
      <c r="AQ355" s="6" t="str">
        <f t="shared" si="104"/>
        <v>2W Distributor Bike, 2W Distributor, H2, International - Bike, International - AS, International, International - New, Moto Dealers, Motonet, Retail, TREK</v>
      </c>
      <c r="AR355" s="1" t="str">
        <f t="shared" si="91"/>
        <v>2W Distributor Bike</v>
      </c>
      <c r="AS355" s="1" t="str">
        <f t="shared" si="92"/>
        <v/>
      </c>
      <c r="AT355" s="1" t="str">
        <f t="shared" si="93"/>
        <v>2W Distributor</v>
      </c>
      <c r="AU355" s="1" t="str">
        <f t="shared" si="94"/>
        <v>H2</v>
      </c>
      <c r="AV355" s="1" t="str">
        <f t="shared" si="94"/>
        <v>International - Bike</v>
      </c>
      <c r="AW355" s="1" t="str">
        <f t="shared" si="95"/>
        <v/>
      </c>
      <c r="AX355" s="1" t="str">
        <f t="shared" si="96"/>
        <v>International - AS</v>
      </c>
      <c r="AY355" s="1" t="str">
        <f t="shared" si="96"/>
        <v>International</v>
      </c>
      <c r="AZ355" s="1" t="str">
        <f t="shared" si="96"/>
        <v>International - New</v>
      </c>
      <c r="BA355" s="1" t="str">
        <f t="shared" si="97"/>
        <v/>
      </c>
      <c r="BB355" s="1" t="str">
        <f t="shared" si="98"/>
        <v>Moto Dealers</v>
      </c>
      <c r="BC355" s="1" t="str">
        <f t="shared" si="98"/>
        <v>Motonet</v>
      </c>
      <c r="BD355" s="1" t="str">
        <f t="shared" si="99"/>
        <v/>
      </c>
      <c r="BE355" s="1" t="str">
        <f t="shared" si="100"/>
        <v>Retail</v>
      </c>
      <c r="BF355" s="1" t="str">
        <f t="shared" si="101"/>
        <v>TREK</v>
      </c>
      <c r="BG355" t="e">
        <v>#N/A</v>
      </c>
      <c r="BH355" t="e">
        <f t="shared" si="102"/>
        <v>#N/A</v>
      </c>
    </row>
    <row r="356" spans="1:66" ht="17" x14ac:dyDescent="0.2">
      <c r="A356">
        <v>1277</v>
      </c>
      <c r="B356" t="str">
        <f t="shared" si="103"/>
        <v>40027-00024</v>
      </c>
      <c r="C356" t="str">
        <f t="shared" si="103"/>
        <v>40027-00024</v>
      </c>
      <c r="D356" s="7" t="s">
        <v>8615</v>
      </c>
      <c r="E356" s="6" t="s">
        <v>208</v>
      </c>
      <c r="F356" t="s">
        <v>8991</v>
      </c>
      <c r="G356" s="6" t="s">
        <v>140</v>
      </c>
      <c r="H356" t="s">
        <v>835</v>
      </c>
      <c r="I356" s="6" t="s">
        <v>788</v>
      </c>
      <c r="J356" s="6" t="s">
        <v>5329</v>
      </c>
      <c r="K356" s="6" t="s">
        <v>8991</v>
      </c>
      <c r="L356" s="6" t="s">
        <v>8991</v>
      </c>
      <c r="M356" s="6" t="s">
        <v>5341</v>
      </c>
      <c r="N356" s="6" t="s">
        <v>5372</v>
      </c>
      <c r="Q356" s="6" t="s">
        <v>866</v>
      </c>
      <c r="R356" s="9" t="b">
        <v>0</v>
      </c>
      <c r="S356" s="9" t="b">
        <v>1</v>
      </c>
      <c r="T356" s="6" t="s">
        <v>8615</v>
      </c>
      <c r="U356" s="6" t="s">
        <v>8615</v>
      </c>
      <c r="V356" t="s">
        <v>8616</v>
      </c>
      <c r="W356" t="s">
        <v>8617</v>
      </c>
      <c r="X356" t="s">
        <v>8618</v>
      </c>
      <c r="Y356" t="s">
        <v>5330</v>
      </c>
      <c r="Z356" t="s">
        <v>5330</v>
      </c>
      <c r="AA356" t="s">
        <v>5330</v>
      </c>
      <c r="AB356" t="s">
        <v>5330</v>
      </c>
      <c r="AC356" t="s">
        <v>40</v>
      </c>
      <c r="AD356" t="s">
        <v>41</v>
      </c>
      <c r="AE356" t="s">
        <v>42</v>
      </c>
      <c r="AF356" t="s">
        <v>43</v>
      </c>
      <c r="AG356" t="s">
        <v>5330</v>
      </c>
      <c r="AH356" t="s">
        <v>5330</v>
      </c>
      <c r="AI356" t="s">
        <v>5330</v>
      </c>
      <c r="AJ356" t="s">
        <v>5330</v>
      </c>
      <c r="AK356" s="10">
        <v>44</v>
      </c>
      <c r="AL356" s="10">
        <v>44</v>
      </c>
      <c r="AM356" s="6" t="s">
        <v>448</v>
      </c>
      <c r="AN356" s="6" t="s">
        <v>760</v>
      </c>
      <c r="AO356" s="6" t="s">
        <v>915</v>
      </c>
      <c r="AP356" s="6" t="s">
        <v>9392</v>
      </c>
      <c r="AQ356" s="6" t="str">
        <f t="shared" si="104"/>
        <v>2W Distributor Bike, 2W Distributor, H2, International - Bike, International - AS, International, International - New, Moto Dealers, Motonet, Retail, TREK</v>
      </c>
      <c r="AR356" s="1" t="str">
        <f t="shared" si="91"/>
        <v>2W Distributor Bike</v>
      </c>
      <c r="AS356" s="1" t="str">
        <f t="shared" si="92"/>
        <v/>
      </c>
      <c r="AT356" s="1" t="str">
        <f t="shared" si="93"/>
        <v>2W Distributor</v>
      </c>
      <c r="AU356" s="1" t="str">
        <f t="shared" si="94"/>
        <v>H2</v>
      </c>
      <c r="AV356" s="1" t="str">
        <f t="shared" si="94"/>
        <v>International - Bike</v>
      </c>
      <c r="AW356" s="1" t="str">
        <f t="shared" si="95"/>
        <v/>
      </c>
      <c r="AX356" s="1" t="str">
        <f t="shared" si="96"/>
        <v>International - AS</v>
      </c>
      <c r="AY356" s="1" t="str">
        <f t="shared" si="96"/>
        <v>International</v>
      </c>
      <c r="AZ356" s="1" t="str">
        <f t="shared" si="96"/>
        <v>International - New</v>
      </c>
      <c r="BA356" s="1" t="str">
        <f t="shared" si="97"/>
        <v/>
      </c>
      <c r="BB356" s="1" t="str">
        <f t="shared" si="98"/>
        <v>Moto Dealers</v>
      </c>
      <c r="BC356" s="1" t="str">
        <f t="shared" si="98"/>
        <v>Motonet</v>
      </c>
      <c r="BD356" s="1" t="str">
        <f t="shared" si="99"/>
        <v/>
      </c>
      <c r="BE356" s="1" t="str">
        <f t="shared" si="100"/>
        <v>Retail</v>
      </c>
      <c r="BF356" s="1" t="str">
        <f t="shared" si="101"/>
        <v>TREK</v>
      </c>
      <c r="BG356" t="e">
        <v>#N/A</v>
      </c>
      <c r="BH356" t="e">
        <f t="shared" si="102"/>
        <v>#N/A</v>
      </c>
    </row>
    <row r="357" spans="1:66" ht="17" x14ac:dyDescent="0.2">
      <c r="A357">
        <v>1281</v>
      </c>
      <c r="B357" t="str">
        <f t="shared" si="103"/>
        <v>40027-00028</v>
      </c>
      <c r="C357" t="str">
        <f t="shared" si="103"/>
        <v>40027-00028</v>
      </c>
      <c r="D357" s="7" t="s">
        <v>8619</v>
      </c>
      <c r="E357" s="6" t="s">
        <v>208</v>
      </c>
      <c r="F357" t="s">
        <v>8991</v>
      </c>
      <c r="G357" s="6" t="s">
        <v>140</v>
      </c>
      <c r="H357" t="s">
        <v>835</v>
      </c>
      <c r="I357" s="6" t="s">
        <v>788</v>
      </c>
      <c r="J357" s="6" t="s">
        <v>5329</v>
      </c>
      <c r="K357" s="6" t="s">
        <v>8991</v>
      </c>
      <c r="L357" s="6" t="s">
        <v>8991</v>
      </c>
      <c r="M357" s="6" t="s">
        <v>5341</v>
      </c>
      <c r="N357" s="6" t="s">
        <v>5372</v>
      </c>
      <c r="Q357" s="6" t="s">
        <v>9096</v>
      </c>
      <c r="R357" s="9" t="b">
        <v>0</v>
      </c>
      <c r="S357" s="9" t="b">
        <v>0</v>
      </c>
      <c r="T357" s="6" t="s">
        <v>8619</v>
      </c>
      <c r="U357" s="6" t="s">
        <v>8619</v>
      </c>
      <c r="V357" t="s">
        <v>8620</v>
      </c>
      <c r="W357" t="s">
        <v>8621</v>
      </c>
      <c r="X357" t="s">
        <v>8622</v>
      </c>
      <c r="Y357" t="s">
        <v>5330</v>
      </c>
      <c r="Z357" t="s">
        <v>5330</v>
      </c>
      <c r="AA357" t="s">
        <v>5330</v>
      </c>
      <c r="AB357" t="s">
        <v>5330</v>
      </c>
      <c r="AC357" t="s">
        <v>40</v>
      </c>
      <c r="AD357" t="s">
        <v>41</v>
      </c>
      <c r="AE357" t="s">
        <v>42</v>
      </c>
      <c r="AF357" t="s">
        <v>43</v>
      </c>
      <c r="AG357" t="s">
        <v>5330</v>
      </c>
      <c r="AH357" t="s">
        <v>5330</v>
      </c>
      <c r="AI357" t="s">
        <v>5330</v>
      </c>
      <c r="AJ357" t="s">
        <v>5330</v>
      </c>
      <c r="AK357" s="10">
        <v>44</v>
      </c>
      <c r="AL357" s="10">
        <v>44</v>
      </c>
      <c r="AM357" s="6" t="s">
        <v>448</v>
      </c>
      <c r="AN357" s="6" t="s">
        <v>760</v>
      </c>
      <c r="AO357" s="6" t="s">
        <v>915</v>
      </c>
      <c r="AP357" s="6" t="s">
        <v>9392</v>
      </c>
      <c r="AQ357" s="6" t="str">
        <f t="shared" si="104"/>
        <v>2W Distributor Bike, 2W Distributor, H2, International - Bike, International - AS, International, International - New, Moto Dealers, Motonet, Retail, TREK</v>
      </c>
      <c r="AR357" s="1" t="str">
        <f t="shared" si="91"/>
        <v>2W Distributor Bike</v>
      </c>
      <c r="AS357" s="1" t="str">
        <f t="shared" si="92"/>
        <v/>
      </c>
      <c r="AT357" s="1" t="str">
        <f t="shared" si="93"/>
        <v>2W Distributor</v>
      </c>
      <c r="AU357" s="1" t="str">
        <f t="shared" si="94"/>
        <v>H2</v>
      </c>
      <c r="AV357" s="1" t="str">
        <f t="shared" si="94"/>
        <v>International - Bike</v>
      </c>
      <c r="AW357" s="1" t="str">
        <f t="shared" si="95"/>
        <v/>
      </c>
      <c r="AX357" s="1" t="str">
        <f t="shared" si="96"/>
        <v>International - AS</v>
      </c>
      <c r="AY357" s="1" t="str">
        <f t="shared" si="96"/>
        <v>International</v>
      </c>
      <c r="AZ357" s="1" t="str">
        <f t="shared" si="96"/>
        <v>International - New</v>
      </c>
      <c r="BA357" s="1" t="str">
        <f t="shared" si="97"/>
        <v/>
      </c>
      <c r="BB357" s="1" t="str">
        <f t="shared" si="98"/>
        <v>Moto Dealers</v>
      </c>
      <c r="BC357" s="1" t="str">
        <f t="shared" si="98"/>
        <v>Motonet</v>
      </c>
      <c r="BD357" s="1" t="str">
        <f t="shared" si="99"/>
        <v/>
      </c>
      <c r="BE357" s="1" t="str">
        <f t="shared" si="100"/>
        <v>Retail</v>
      </c>
      <c r="BF357" s="1" t="str">
        <f t="shared" si="101"/>
        <v>TREK</v>
      </c>
      <c r="BG357" t="e">
        <v>#N/A</v>
      </c>
      <c r="BH357" t="e">
        <f t="shared" si="102"/>
        <v>#N/A</v>
      </c>
    </row>
    <row r="358" spans="1:66" ht="17" x14ac:dyDescent="0.2">
      <c r="A358">
        <v>1285</v>
      </c>
      <c r="B358" t="str">
        <f t="shared" si="103"/>
        <v>40027-00032</v>
      </c>
      <c r="C358" t="str">
        <f t="shared" si="103"/>
        <v>40027-00032</v>
      </c>
      <c r="D358" s="7" t="s">
        <v>8623</v>
      </c>
      <c r="E358" s="6" t="s">
        <v>208</v>
      </c>
      <c r="F358" t="s">
        <v>8991</v>
      </c>
      <c r="G358" s="6" t="s">
        <v>140</v>
      </c>
      <c r="H358" t="s">
        <v>835</v>
      </c>
      <c r="I358" s="6" t="s">
        <v>788</v>
      </c>
      <c r="J358" s="6" t="s">
        <v>5329</v>
      </c>
      <c r="K358" s="6" t="s">
        <v>8991</v>
      </c>
      <c r="L358" s="6" t="s">
        <v>8991</v>
      </c>
      <c r="M358" s="6" t="s">
        <v>5341</v>
      </c>
      <c r="N358" s="6" t="s">
        <v>5372</v>
      </c>
      <c r="Q358" s="6" t="s">
        <v>9100</v>
      </c>
      <c r="R358" s="9" t="b">
        <v>0</v>
      </c>
      <c r="S358" s="9" t="b">
        <v>0</v>
      </c>
      <c r="T358" s="6" t="s">
        <v>8623</v>
      </c>
      <c r="U358" s="6" t="s">
        <v>8623</v>
      </c>
      <c r="V358" t="s">
        <v>8624</v>
      </c>
      <c r="W358" t="s">
        <v>8625</v>
      </c>
      <c r="X358" t="s">
        <v>8626</v>
      </c>
      <c r="Y358" t="s">
        <v>5330</v>
      </c>
      <c r="Z358" t="s">
        <v>5330</v>
      </c>
      <c r="AA358" t="s">
        <v>5330</v>
      </c>
      <c r="AB358" t="s">
        <v>5330</v>
      </c>
      <c r="AC358" t="s">
        <v>40</v>
      </c>
      <c r="AD358" t="s">
        <v>41</v>
      </c>
      <c r="AE358" t="s">
        <v>42</v>
      </c>
      <c r="AF358" t="s">
        <v>43</v>
      </c>
      <c r="AG358" t="s">
        <v>5330</v>
      </c>
      <c r="AH358" t="s">
        <v>5330</v>
      </c>
      <c r="AI358" t="s">
        <v>5330</v>
      </c>
      <c r="AJ358" t="s">
        <v>5330</v>
      </c>
      <c r="AK358" s="10">
        <v>44</v>
      </c>
      <c r="AL358" s="10">
        <v>44</v>
      </c>
      <c r="AM358" s="6" t="s">
        <v>448</v>
      </c>
      <c r="AN358" s="6" t="s">
        <v>760</v>
      </c>
      <c r="AO358" s="6" t="s">
        <v>915</v>
      </c>
      <c r="AP358" s="6" t="s">
        <v>9392</v>
      </c>
      <c r="AQ358" s="6" t="str">
        <f t="shared" si="104"/>
        <v>2W Distributor Bike, 2W Distributor, H2, International - Bike, International - AS, International, International - New, Moto Dealers, Motonet, Retail, TREK</v>
      </c>
      <c r="AR358" s="1" t="str">
        <f t="shared" si="91"/>
        <v>2W Distributor Bike</v>
      </c>
      <c r="AS358" s="1" t="str">
        <f t="shared" si="92"/>
        <v/>
      </c>
      <c r="AT358" s="1" t="str">
        <f t="shared" si="93"/>
        <v>2W Distributor</v>
      </c>
      <c r="AU358" s="1" t="str">
        <f t="shared" si="94"/>
        <v>H2</v>
      </c>
      <c r="AV358" s="1" t="str">
        <f t="shared" si="94"/>
        <v>International - Bike</v>
      </c>
      <c r="AW358" s="1" t="str">
        <f t="shared" si="95"/>
        <v/>
      </c>
      <c r="AX358" s="1" t="str">
        <f t="shared" si="96"/>
        <v>International - AS</v>
      </c>
      <c r="AY358" s="1" t="str">
        <f t="shared" si="96"/>
        <v>International</v>
      </c>
      <c r="AZ358" s="1" t="str">
        <f t="shared" si="96"/>
        <v>International - New</v>
      </c>
      <c r="BA358" s="1" t="str">
        <f t="shared" si="97"/>
        <v/>
      </c>
      <c r="BB358" s="1" t="str">
        <f t="shared" si="98"/>
        <v>Moto Dealers</v>
      </c>
      <c r="BC358" s="1" t="str">
        <f t="shared" si="98"/>
        <v>Motonet</v>
      </c>
      <c r="BD358" s="1" t="str">
        <f t="shared" si="99"/>
        <v/>
      </c>
      <c r="BE358" s="1" t="str">
        <f t="shared" si="100"/>
        <v>Retail</v>
      </c>
      <c r="BF358" s="1" t="str">
        <f t="shared" si="101"/>
        <v>TREK</v>
      </c>
      <c r="BG358" t="e">
        <v>#N/A</v>
      </c>
      <c r="BH358" t="e">
        <f t="shared" si="102"/>
        <v>#N/A</v>
      </c>
    </row>
    <row r="359" spans="1:66" ht="17" x14ac:dyDescent="0.2">
      <c r="A359">
        <v>1289</v>
      </c>
      <c r="B359" t="str">
        <f t="shared" si="103"/>
        <v>40028-00000</v>
      </c>
      <c r="C359" t="str">
        <f t="shared" si="103"/>
        <v>40028-00000</v>
      </c>
      <c r="D359" s="7" t="s">
        <v>910</v>
      </c>
      <c r="E359" s="6" t="s">
        <v>208</v>
      </c>
      <c r="F359" t="s">
        <v>8991</v>
      </c>
      <c r="G359" s="6" t="s">
        <v>140</v>
      </c>
      <c r="H359" t="s">
        <v>787</v>
      </c>
      <c r="I359" s="6" t="s">
        <v>788</v>
      </c>
      <c r="J359" s="6" t="s">
        <v>5329</v>
      </c>
      <c r="K359" s="6" t="s">
        <v>5333</v>
      </c>
      <c r="L359" s="6" t="s">
        <v>8992</v>
      </c>
      <c r="M359" s="6" t="s">
        <v>5341</v>
      </c>
      <c r="N359" s="6" t="s">
        <v>5372</v>
      </c>
      <c r="Q359" s="6" t="s">
        <v>35</v>
      </c>
      <c r="R359" s="9" t="b">
        <v>1</v>
      </c>
      <c r="S359" s="9" t="b">
        <v>1</v>
      </c>
      <c r="T359" s="6" t="s">
        <v>910</v>
      </c>
      <c r="U359" s="6" t="s">
        <v>910</v>
      </c>
      <c r="V359" t="s">
        <v>911</v>
      </c>
      <c r="W359" t="s">
        <v>912</v>
      </c>
      <c r="X359" t="s">
        <v>913</v>
      </c>
      <c r="Y359" t="s">
        <v>5330</v>
      </c>
      <c r="Z359" t="s">
        <v>5330</v>
      </c>
      <c r="AA359" t="s">
        <v>5330</v>
      </c>
      <c r="AB359" t="s">
        <v>5330</v>
      </c>
      <c r="AC359" t="s">
        <v>40</v>
      </c>
      <c r="AD359" t="s">
        <v>41</v>
      </c>
      <c r="AE359" t="s">
        <v>42</v>
      </c>
      <c r="AF359" t="s">
        <v>43</v>
      </c>
      <c r="AG359" t="s">
        <v>5330</v>
      </c>
      <c r="AH359" t="s">
        <v>5330</v>
      </c>
      <c r="AI359" t="s">
        <v>5330</v>
      </c>
      <c r="AJ359" t="s">
        <v>5330</v>
      </c>
      <c r="AK359" s="10">
        <v>49</v>
      </c>
      <c r="AL359" s="10">
        <v>49</v>
      </c>
      <c r="AM359" s="6" t="s">
        <v>448</v>
      </c>
      <c r="AN359" s="6" t="s">
        <v>760</v>
      </c>
      <c r="AO359" s="6" t="s">
        <v>915</v>
      </c>
      <c r="AP359" s="6" t="s">
        <v>9392</v>
      </c>
      <c r="AQ359" s="6" t="str">
        <f t="shared" si="104"/>
        <v>2W Distributor Bike, 2W Distributor, H2, International - Bike, International - AS, International, International - New, Moto Dealers, Motonet, Retail, TREK</v>
      </c>
      <c r="AR359" s="1" t="str">
        <f t="shared" si="91"/>
        <v>2W Distributor Bike</v>
      </c>
      <c r="AS359" s="1" t="str">
        <f t="shared" si="92"/>
        <v/>
      </c>
      <c r="AT359" s="1" t="str">
        <f t="shared" si="93"/>
        <v>2W Distributor</v>
      </c>
      <c r="AU359" s="1" t="str">
        <f t="shared" si="94"/>
        <v>H2</v>
      </c>
      <c r="AV359" s="1" t="str">
        <f t="shared" si="94"/>
        <v>International - Bike</v>
      </c>
      <c r="AW359" s="1" t="str">
        <f t="shared" si="95"/>
        <v/>
      </c>
      <c r="AX359" s="1" t="str">
        <f t="shared" si="96"/>
        <v>International - AS</v>
      </c>
      <c r="AY359" s="1" t="str">
        <f t="shared" si="96"/>
        <v>International</v>
      </c>
      <c r="AZ359" s="1" t="str">
        <f t="shared" si="96"/>
        <v>International - New</v>
      </c>
      <c r="BA359" s="1" t="str">
        <f t="shared" si="97"/>
        <v/>
      </c>
      <c r="BB359" s="1" t="str">
        <f t="shared" si="98"/>
        <v>Moto Dealers</v>
      </c>
      <c r="BC359" s="1" t="str">
        <f t="shared" si="98"/>
        <v>Motonet</v>
      </c>
      <c r="BD359" s="1" t="str">
        <f t="shared" si="99"/>
        <v/>
      </c>
      <c r="BE359" s="1" t="str">
        <f t="shared" si="100"/>
        <v>Retail</v>
      </c>
      <c r="BF359" s="1" t="str">
        <f t="shared" si="101"/>
        <v>TREK</v>
      </c>
      <c r="BG359" t="s">
        <v>5183</v>
      </c>
      <c r="BH359" t="str">
        <f t="shared" si="102"/>
        <v>https://fs.amplifi.io//file?id=08bcd821-7b0d-40a2-b4cd-1f578430fb2c&amp;variant=thumb&amp;extension=png</v>
      </c>
      <c r="BI359" t="s">
        <v>5183</v>
      </c>
      <c r="BJ359" t="s">
        <v>6199</v>
      </c>
      <c r="BK359" t="s">
        <v>6200</v>
      </c>
    </row>
    <row r="360" spans="1:66" ht="17" x14ac:dyDescent="0.2">
      <c r="A360">
        <v>1293</v>
      </c>
      <c r="B360" t="str">
        <f t="shared" si="103"/>
        <v>40028-00005</v>
      </c>
      <c r="C360" t="str">
        <f t="shared" si="103"/>
        <v>40028-00005</v>
      </c>
      <c r="D360" s="7" t="s">
        <v>8627</v>
      </c>
      <c r="E360" s="6" t="s">
        <v>208</v>
      </c>
      <c r="F360" t="s">
        <v>8991</v>
      </c>
      <c r="G360" s="6" t="s">
        <v>140</v>
      </c>
      <c r="H360" t="s">
        <v>787</v>
      </c>
      <c r="I360" s="6" t="s">
        <v>788</v>
      </c>
      <c r="J360" s="6" t="s">
        <v>5329</v>
      </c>
      <c r="K360" s="6" t="s">
        <v>5340</v>
      </c>
      <c r="L360" s="6" t="s">
        <v>8994</v>
      </c>
      <c r="M360" s="6" t="s">
        <v>5341</v>
      </c>
      <c r="N360" s="6" t="s">
        <v>5372</v>
      </c>
      <c r="Q360" s="6" t="s">
        <v>1676</v>
      </c>
      <c r="R360" s="9" t="b">
        <v>1</v>
      </c>
      <c r="S360" s="9" t="b">
        <v>0</v>
      </c>
      <c r="T360" s="6" t="s">
        <v>8627</v>
      </c>
      <c r="U360" s="6" t="s">
        <v>8627</v>
      </c>
      <c r="V360" t="s">
        <v>8628</v>
      </c>
      <c r="W360" t="s">
        <v>8629</v>
      </c>
      <c r="X360" t="s">
        <v>8630</v>
      </c>
      <c r="Y360" t="s">
        <v>5330</v>
      </c>
      <c r="Z360" t="s">
        <v>5330</v>
      </c>
      <c r="AA360" t="s">
        <v>5330</v>
      </c>
      <c r="AB360" t="s">
        <v>5330</v>
      </c>
      <c r="AC360" t="s">
        <v>40</v>
      </c>
      <c r="AD360" t="s">
        <v>41</v>
      </c>
      <c r="AE360" t="s">
        <v>42</v>
      </c>
      <c r="AF360" t="s">
        <v>43</v>
      </c>
      <c r="AG360" t="s">
        <v>5330</v>
      </c>
      <c r="AH360" t="s">
        <v>5330</v>
      </c>
      <c r="AI360" t="s">
        <v>5330</v>
      </c>
      <c r="AJ360" t="s">
        <v>5330</v>
      </c>
      <c r="AK360" s="10">
        <v>49</v>
      </c>
      <c r="AL360" s="10">
        <v>49</v>
      </c>
      <c r="AM360" s="6" t="s">
        <v>448</v>
      </c>
      <c r="AN360" s="6" t="s">
        <v>760</v>
      </c>
      <c r="AO360" s="6" t="s">
        <v>915</v>
      </c>
      <c r="AP360" s="6" t="s">
        <v>9392</v>
      </c>
      <c r="AQ360" s="6" t="str">
        <f t="shared" si="104"/>
        <v>2W Distributor Bike, 2W Distributor, H2, International - Bike, International - AS, International, International - New, Moto Dealers, Motonet, Retail, TREK</v>
      </c>
      <c r="AR360" s="1" t="str">
        <f t="shared" si="91"/>
        <v>2W Distributor Bike</v>
      </c>
      <c r="AS360" s="1" t="str">
        <f t="shared" si="92"/>
        <v/>
      </c>
      <c r="AT360" s="1" t="str">
        <f t="shared" si="93"/>
        <v>2W Distributor</v>
      </c>
      <c r="AU360" s="1" t="str">
        <f t="shared" si="94"/>
        <v>H2</v>
      </c>
      <c r="AV360" s="1" t="str">
        <f t="shared" si="94"/>
        <v>International - Bike</v>
      </c>
      <c r="AW360" s="1" t="str">
        <f t="shared" si="95"/>
        <v/>
      </c>
      <c r="AX360" s="1" t="str">
        <f t="shared" si="96"/>
        <v>International - AS</v>
      </c>
      <c r="AY360" s="1" t="str">
        <f t="shared" si="96"/>
        <v>International</v>
      </c>
      <c r="AZ360" s="1" t="str">
        <f t="shared" si="96"/>
        <v>International - New</v>
      </c>
      <c r="BA360" s="1" t="str">
        <f t="shared" si="97"/>
        <v/>
      </c>
      <c r="BB360" s="1" t="str">
        <f t="shared" si="98"/>
        <v>Moto Dealers</v>
      </c>
      <c r="BC360" s="1" t="str">
        <f t="shared" si="98"/>
        <v>Motonet</v>
      </c>
      <c r="BD360" s="1" t="str">
        <f t="shared" si="99"/>
        <v/>
      </c>
      <c r="BE360" s="1" t="str">
        <f t="shared" si="100"/>
        <v>Retail</v>
      </c>
      <c r="BF360" s="1" t="str">
        <f t="shared" si="101"/>
        <v>TREK</v>
      </c>
      <c r="BG360" t="e">
        <v>#N/A</v>
      </c>
      <c r="BH360" t="e">
        <f t="shared" si="102"/>
        <v>#N/A</v>
      </c>
    </row>
    <row r="361" spans="1:66" ht="17" x14ac:dyDescent="0.2">
      <c r="A361">
        <v>1297</v>
      </c>
      <c r="B361" t="str">
        <f t="shared" si="103"/>
        <v>40028-00010</v>
      </c>
      <c r="C361" t="str">
        <f t="shared" si="103"/>
        <v>40028-00010</v>
      </c>
      <c r="D361" s="7" t="s">
        <v>8631</v>
      </c>
      <c r="E361" s="6" t="s">
        <v>208</v>
      </c>
      <c r="F361" t="s">
        <v>8991</v>
      </c>
      <c r="G361" s="6" t="s">
        <v>140</v>
      </c>
      <c r="H361" t="s">
        <v>787</v>
      </c>
      <c r="I361" s="6" t="s">
        <v>788</v>
      </c>
      <c r="J361" s="6" t="s">
        <v>5329</v>
      </c>
      <c r="K361" s="6" t="s">
        <v>5340</v>
      </c>
      <c r="L361" s="6" t="s">
        <v>8994</v>
      </c>
      <c r="M361" s="6" t="s">
        <v>5341</v>
      </c>
      <c r="N361" s="6" t="s">
        <v>5372</v>
      </c>
      <c r="Q361" s="6" t="s">
        <v>68</v>
      </c>
      <c r="R361" s="9" t="b">
        <v>1</v>
      </c>
      <c r="S361" s="9" t="b">
        <v>0</v>
      </c>
      <c r="T361" s="6" t="s">
        <v>8631</v>
      </c>
      <c r="U361" s="6" t="s">
        <v>8631</v>
      </c>
      <c r="V361" t="s">
        <v>8632</v>
      </c>
      <c r="W361" t="s">
        <v>8633</v>
      </c>
      <c r="X361" t="s">
        <v>8634</v>
      </c>
      <c r="Y361" t="s">
        <v>5330</v>
      </c>
      <c r="Z361" t="s">
        <v>5330</v>
      </c>
      <c r="AA361" t="s">
        <v>5330</v>
      </c>
      <c r="AB361" t="s">
        <v>5330</v>
      </c>
      <c r="AC361" t="s">
        <v>40</v>
      </c>
      <c r="AD361" t="s">
        <v>41</v>
      </c>
      <c r="AE361" t="s">
        <v>42</v>
      </c>
      <c r="AF361" t="s">
        <v>43</v>
      </c>
      <c r="AG361" t="s">
        <v>5330</v>
      </c>
      <c r="AH361" t="s">
        <v>5330</v>
      </c>
      <c r="AI361" t="s">
        <v>5330</v>
      </c>
      <c r="AJ361" t="s">
        <v>5330</v>
      </c>
      <c r="AK361" s="10">
        <v>49</v>
      </c>
      <c r="AL361" s="10">
        <v>49</v>
      </c>
      <c r="AM361" s="6" t="s">
        <v>448</v>
      </c>
      <c r="AN361" s="6" t="s">
        <v>760</v>
      </c>
      <c r="AO361" s="6" t="s">
        <v>915</v>
      </c>
      <c r="AP361" s="6" t="s">
        <v>9392</v>
      </c>
      <c r="AQ361" s="6" t="str">
        <f t="shared" si="104"/>
        <v>2W Distributor Bike, 2W Distributor, H2, International - Bike, International - AS, International, International - New, Moto Dealers, Motonet, Retail, TREK</v>
      </c>
      <c r="AR361" s="1" t="str">
        <f t="shared" si="91"/>
        <v>2W Distributor Bike</v>
      </c>
      <c r="AS361" s="1" t="str">
        <f t="shared" si="92"/>
        <v/>
      </c>
      <c r="AT361" s="1" t="str">
        <f t="shared" si="93"/>
        <v>2W Distributor</v>
      </c>
      <c r="AU361" s="1" t="str">
        <f t="shared" si="94"/>
        <v>H2</v>
      </c>
      <c r="AV361" s="1" t="str">
        <f t="shared" si="94"/>
        <v>International - Bike</v>
      </c>
      <c r="AW361" s="1" t="str">
        <f t="shared" si="95"/>
        <v/>
      </c>
      <c r="AX361" s="1" t="str">
        <f t="shared" si="96"/>
        <v>International - AS</v>
      </c>
      <c r="AY361" s="1" t="str">
        <f t="shared" si="96"/>
        <v>International</v>
      </c>
      <c r="AZ361" s="1" t="str">
        <f t="shared" si="96"/>
        <v>International - New</v>
      </c>
      <c r="BA361" s="1" t="str">
        <f t="shared" si="97"/>
        <v/>
      </c>
      <c r="BB361" s="1" t="str">
        <f t="shared" si="98"/>
        <v>Moto Dealers</v>
      </c>
      <c r="BC361" s="1" t="str">
        <f t="shared" si="98"/>
        <v>Motonet</v>
      </c>
      <c r="BD361" s="1" t="str">
        <f t="shared" si="99"/>
        <v/>
      </c>
      <c r="BE361" s="1" t="str">
        <f t="shared" si="100"/>
        <v>Retail</v>
      </c>
      <c r="BF361" s="1" t="str">
        <f t="shared" si="101"/>
        <v>TREK</v>
      </c>
      <c r="BG361" t="e">
        <v>#N/A</v>
      </c>
      <c r="BH361" t="e">
        <f t="shared" si="102"/>
        <v>#N/A</v>
      </c>
    </row>
    <row r="362" spans="1:66" ht="17" x14ac:dyDescent="0.2">
      <c r="A362">
        <v>1301</v>
      </c>
      <c r="B362" t="str">
        <f t="shared" ref="B362:C381" si="105">C362</f>
        <v>40029-00000</v>
      </c>
      <c r="C362" t="str">
        <f t="shared" si="105"/>
        <v>40029-00000</v>
      </c>
      <c r="D362" s="7" t="s">
        <v>917</v>
      </c>
      <c r="E362" s="6" t="s">
        <v>208</v>
      </c>
      <c r="F362" t="s">
        <v>8991</v>
      </c>
      <c r="G362" s="6" t="s">
        <v>140</v>
      </c>
      <c r="H362" t="s">
        <v>807</v>
      </c>
      <c r="I362" s="6" t="s">
        <v>788</v>
      </c>
      <c r="J362" s="6" t="s">
        <v>5329</v>
      </c>
      <c r="K362" s="6" t="s">
        <v>5333</v>
      </c>
      <c r="L362" s="6" t="s">
        <v>8992</v>
      </c>
      <c r="M362" s="6" t="s">
        <v>5342</v>
      </c>
      <c r="N362" s="6" t="s">
        <v>807</v>
      </c>
      <c r="Q362" s="6" t="s">
        <v>88</v>
      </c>
      <c r="R362" s="9" t="b">
        <v>1</v>
      </c>
      <c r="S362" s="9" t="b">
        <v>1</v>
      </c>
      <c r="T362" s="6" t="s">
        <v>917</v>
      </c>
      <c r="U362" s="6" t="s">
        <v>917</v>
      </c>
      <c r="V362" t="s">
        <v>918</v>
      </c>
      <c r="W362" t="s">
        <v>919</v>
      </c>
      <c r="X362" t="s">
        <v>920</v>
      </c>
      <c r="Y362" t="s">
        <v>921</v>
      </c>
      <c r="Z362" t="s">
        <v>922</v>
      </c>
      <c r="AA362" t="s">
        <v>5330</v>
      </c>
      <c r="AB362" t="s">
        <v>5330</v>
      </c>
      <c r="AC362" t="s">
        <v>9185</v>
      </c>
      <c r="AD362" t="s">
        <v>9186</v>
      </c>
      <c r="AE362" t="s">
        <v>9187</v>
      </c>
      <c r="AF362" t="s">
        <v>9188</v>
      </c>
      <c r="AG362" t="s">
        <v>9189</v>
      </c>
      <c r="AH362" t="s">
        <v>9190</v>
      </c>
      <c r="AI362" t="s">
        <v>5330</v>
      </c>
      <c r="AJ362" t="s">
        <v>5330</v>
      </c>
      <c r="AK362" s="10">
        <v>79</v>
      </c>
      <c r="AL362" s="10">
        <v>79</v>
      </c>
      <c r="AM362" s="6" t="s">
        <v>475</v>
      </c>
      <c r="AN362" s="6" t="s">
        <v>760</v>
      </c>
      <c r="AO362" s="6" t="s">
        <v>915</v>
      </c>
      <c r="AP362" s="6" t="s">
        <v>9393</v>
      </c>
      <c r="AQ362" s="6" t="str">
        <f t="shared" si="104"/>
        <v>2W Distributor Bike, 2W Distributor, H2, International - Bike, International - AS, International, International - New, Moto Dealers, Motonet, Retail, TREK</v>
      </c>
      <c r="AR362" s="1" t="str">
        <f t="shared" si="91"/>
        <v>2W Distributor Bike</v>
      </c>
      <c r="AS362" s="1" t="str">
        <f t="shared" si="92"/>
        <v/>
      </c>
      <c r="AT362" s="1" t="str">
        <f t="shared" si="93"/>
        <v>2W Distributor</v>
      </c>
      <c r="AU362" s="1" t="str">
        <f t="shared" si="94"/>
        <v>H2</v>
      </c>
      <c r="AV362" s="1" t="str">
        <f t="shared" si="94"/>
        <v>International - Bike</v>
      </c>
      <c r="AW362" s="1" t="str">
        <f t="shared" si="95"/>
        <v/>
      </c>
      <c r="AX362" s="1" t="str">
        <f t="shared" si="96"/>
        <v>International - AS</v>
      </c>
      <c r="AY362" s="1" t="str">
        <f t="shared" si="96"/>
        <v>International</v>
      </c>
      <c r="AZ362" s="1" t="str">
        <f t="shared" si="96"/>
        <v>International - New</v>
      </c>
      <c r="BA362" s="1" t="str">
        <f t="shared" si="97"/>
        <v/>
      </c>
      <c r="BB362" s="1" t="str">
        <f t="shared" si="98"/>
        <v>Moto Dealers</v>
      </c>
      <c r="BC362" s="1" t="str">
        <f t="shared" si="98"/>
        <v>Motonet</v>
      </c>
      <c r="BD362" s="1" t="str">
        <f t="shared" si="99"/>
        <v/>
      </c>
      <c r="BE362" s="1" t="str">
        <f t="shared" si="100"/>
        <v>Retail</v>
      </c>
      <c r="BF362" s="1" t="str">
        <f t="shared" si="101"/>
        <v>TREK</v>
      </c>
      <c r="BG362" t="s">
        <v>5184</v>
      </c>
      <c r="BH362" t="str">
        <f t="shared" si="102"/>
        <v>https://fs.amplifi.io//file?id=6816ebff-c4de-4636-badf-a1d372f7f9db&amp;variant=thumb&amp;extension=png</v>
      </c>
      <c r="BI362" t="s">
        <v>5184</v>
      </c>
      <c r="BJ362" t="s">
        <v>6201</v>
      </c>
    </row>
    <row r="363" spans="1:66" ht="17" x14ac:dyDescent="0.2">
      <c r="A363">
        <v>1307</v>
      </c>
      <c r="B363" t="str">
        <f t="shared" si="105"/>
        <v>40029-00007</v>
      </c>
      <c r="C363" t="str">
        <f t="shared" si="105"/>
        <v>40029-00007</v>
      </c>
      <c r="D363" s="7" t="s">
        <v>925</v>
      </c>
      <c r="E363" s="6" t="s">
        <v>208</v>
      </c>
      <c r="F363" t="s">
        <v>8991</v>
      </c>
      <c r="G363" s="6" t="s">
        <v>140</v>
      </c>
      <c r="H363" t="s">
        <v>807</v>
      </c>
      <c r="I363" s="6" t="s">
        <v>788</v>
      </c>
      <c r="J363" s="6" t="s">
        <v>5329</v>
      </c>
      <c r="K363" s="6" t="s">
        <v>5333</v>
      </c>
      <c r="L363" s="6" t="s">
        <v>8992</v>
      </c>
      <c r="M363" s="6" t="s">
        <v>5342</v>
      </c>
      <c r="N363" s="6" t="s">
        <v>807</v>
      </c>
      <c r="Q363" s="6" t="s">
        <v>866</v>
      </c>
      <c r="R363" s="9" t="b">
        <v>1</v>
      </c>
      <c r="S363" s="9" t="b">
        <v>1</v>
      </c>
      <c r="T363" s="6" t="s">
        <v>925</v>
      </c>
      <c r="U363" s="6" t="s">
        <v>925</v>
      </c>
      <c r="V363" t="s">
        <v>926</v>
      </c>
      <c r="W363" t="s">
        <v>927</v>
      </c>
      <c r="X363" t="s">
        <v>928</v>
      </c>
      <c r="Y363" t="s">
        <v>929</v>
      </c>
      <c r="Z363" t="s">
        <v>930</v>
      </c>
      <c r="AA363" t="s">
        <v>5330</v>
      </c>
      <c r="AB363" t="s">
        <v>5330</v>
      </c>
      <c r="AC363" t="s">
        <v>9185</v>
      </c>
      <c r="AD363" t="s">
        <v>9186</v>
      </c>
      <c r="AE363" t="s">
        <v>9187</v>
      </c>
      <c r="AF363" t="s">
        <v>9188</v>
      </c>
      <c r="AG363" t="s">
        <v>9189</v>
      </c>
      <c r="AH363" t="s">
        <v>9190</v>
      </c>
      <c r="AI363" t="s">
        <v>5330</v>
      </c>
      <c r="AJ363" t="s">
        <v>5330</v>
      </c>
      <c r="AK363" s="10">
        <v>79</v>
      </c>
      <c r="AL363" s="10">
        <v>79</v>
      </c>
      <c r="AM363" s="6" t="s">
        <v>475</v>
      </c>
      <c r="AN363" s="6" t="s">
        <v>760</v>
      </c>
      <c r="AO363" s="6" t="s">
        <v>915</v>
      </c>
      <c r="AP363" s="6" t="s">
        <v>9393</v>
      </c>
      <c r="AQ363" s="6" t="str">
        <f t="shared" si="104"/>
        <v>2W Distributor Bike, 2W Distributor, H2, International - Bike, International - AS, International, International - New, Moto Dealers, Motonet, Retail, TREK</v>
      </c>
      <c r="AR363" s="1" t="str">
        <f t="shared" si="91"/>
        <v>2W Distributor Bike</v>
      </c>
      <c r="AS363" s="1" t="str">
        <f t="shared" si="92"/>
        <v/>
      </c>
      <c r="AT363" s="1" t="str">
        <f t="shared" si="93"/>
        <v>2W Distributor</v>
      </c>
      <c r="AU363" s="1" t="str">
        <f t="shared" si="94"/>
        <v>H2</v>
      </c>
      <c r="AV363" s="1" t="str">
        <f t="shared" si="94"/>
        <v>International - Bike</v>
      </c>
      <c r="AW363" s="1" t="str">
        <f t="shared" si="95"/>
        <v/>
      </c>
      <c r="AX363" s="1" t="str">
        <f t="shared" si="96"/>
        <v>International - AS</v>
      </c>
      <c r="AY363" s="1" t="str">
        <f t="shared" si="96"/>
        <v>International</v>
      </c>
      <c r="AZ363" s="1" t="str">
        <f t="shared" si="96"/>
        <v>International - New</v>
      </c>
      <c r="BA363" s="1" t="str">
        <f t="shared" si="97"/>
        <v/>
      </c>
      <c r="BB363" s="1" t="str">
        <f t="shared" si="98"/>
        <v>Moto Dealers</v>
      </c>
      <c r="BC363" s="1" t="str">
        <f t="shared" si="98"/>
        <v>Motonet</v>
      </c>
      <c r="BD363" s="1" t="str">
        <f t="shared" si="99"/>
        <v/>
      </c>
      <c r="BE363" s="1" t="str">
        <f t="shared" si="100"/>
        <v>Retail</v>
      </c>
      <c r="BF363" s="1" t="str">
        <f t="shared" si="101"/>
        <v>TREK</v>
      </c>
      <c r="BG363" t="s">
        <v>5522</v>
      </c>
      <c r="BH363" t="str">
        <f t="shared" si="102"/>
        <v>https://fs.amplifi.io//file?id=dec1b02d-9c75-4ac0-8c6a-0b6162ea7f31&amp;variant=thumb&amp;extension=png</v>
      </c>
      <c r="BI363" t="s">
        <v>6202</v>
      </c>
      <c r="BJ363" t="s">
        <v>5522</v>
      </c>
    </row>
    <row r="364" spans="1:66" ht="17" x14ac:dyDescent="0.2">
      <c r="A364">
        <v>1313</v>
      </c>
      <c r="B364" t="str">
        <f t="shared" si="105"/>
        <v>40029-00028</v>
      </c>
      <c r="C364" t="str">
        <f t="shared" si="105"/>
        <v>40029-00028</v>
      </c>
      <c r="D364" s="7" t="s">
        <v>8635</v>
      </c>
      <c r="E364" s="6" t="s">
        <v>208</v>
      </c>
      <c r="F364" t="s">
        <v>8991</v>
      </c>
      <c r="G364" s="6" t="s">
        <v>140</v>
      </c>
      <c r="H364" t="s">
        <v>807</v>
      </c>
      <c r="I364" s="6" t="s">
        <v>788</v>
      </c>
      <c r="J364" s="6" t="s">
        <v>5329</v>
      </c>
      <c r="K364" s="6" t="s">
        <v>8991</v>
      </c>
      <c r="L364" s="6" t="s">
        <v>8991</v>
      </c>
      <c r="M364" s="6" t="s">
        <v>5342</v>
      </c>
      <c r="N364" s="6" t="s">
        <v>807</v>
      </c>
      <c r="Q364" s="6" t="s">
        <v>9073</v>
      </c>
      <c r="R364" s="9" t="b">
        <v>0</v>
      </c>
      <c r="S364" s="9" t="b">
        <v>0</v>
      </c>
      <c r="T364" s="6" t="s">
        <v>8635</v>
      </c>
      <c r="U364" s="6" t="s">
        <v>8635</v>
      </c>
      <c r="V364" t="s">
        <v>8636</v>
      </c>
      <c r="W364" t="s">
        <v>8637</v>
      </c>
      <c r="X364" t="s">
        <v>8638</v>
      </c>
      <c r="Y364" t="s">
        <v>8639</v>
      </c>
      <c r="Z364" t="s">
        <v>8640</v>
      </c>
      <c r="AA364" t="s">
        <v>5330</v>
      </c>
      <c r="AB364" t="s">
        <v>5330</v>
      </c>
      <c r="AC364" t="s">
        <v>9185</v>
      </c>
      <c r="AD364" t="s">
        <v>9186</v>
      </c>
      <c r="AE364" t="s">
        <v>9187</v>
      </c>
      <c r="AF364" t="s">
        <v>9188</v>
      </c>
      <c r="AG364" t="s">
        <v>9189</v>
      </c>
      <c r="AH364" t="s">
        <v>9190</v>
      </c>
      <c r="AI364" t="s">
        <v>5330</v>
      </c>
      <c r="AJ364" t="s">
        <v>5330</v>
      </c>
      <c r="AK364" s="10">
        <v>79</v>
      </c>
      <c r="AL364" s="10">
        <v>79</v>
      </c>
      <c r="AM364" s="6" t="s">
        <v>475</v>
      </c>
      <c r="AN364" s="6" t="s">
        <v>760</v>
      </c>
      <c r="AO364" s="6" t="s">
        <v>915</v>
      </c>
      <c r="AP364" s="6" t="s">
        <v>9393</v>
      </c>
      <c r="AQ364" s="6" t="str">
        <f t="shared" si="104"/>
        <v>2W Distributor Bike, 2W Distributor, H2, International - Bike, International - AS, International, International - New, Moto Dealers, Motonet, Retail, TREK</v>
      </c>
      <c r="AR364" s="1" t="str">
        <f t="shared" si="91"/>
        <v>2W Distributor Bike</v>
      </c>
      <c r="AS364" s="1" t="str">
        <f t="shared" si="92"/>
        <v/>
      </c>
      <c r="AT364" s="1" t="str">
        <f t="shared" si="93"/>
        <v>2W Distributor</v>
      </c>
      <c r="AU364" s="1" t="str">
        <f t="shared" si="94"/>
        <v>H2</v>
      </c>
      <c r="AV364" s="1" t="str">
        <f t="shared" si="94"/>
        <v>International - Bike</v>
      </c>
      <c r="AW364" s="1" t="str">
        <f t="shared" si="95"/>
        <v/>
      </c>
      <c r="AX364" s="1" t="str">
        <f t="shared" si="96"/>
        <v>International - AS</v>
      </c>
      <c r="AY364" s="1" t="str">
        <f t="shared" si="96"/>
        <v>International</v>
      </c>
      <c r="AZ364" s="1" t="str">
        <f t="shared" si="96"/>
        <v>International - New</v>
      </c>
      <c r="BA364" s="1" t="str">
        <f t="shared" si="97"/>
        <v/>
      </c>
      <c r="BB364" s="1" t="str">
        <f t="shared" si="98"/>
        <v>Moto Dealers</v>
      </c>
      <c r="BC364" s="1" t="str">
        <f t="shared" si="98"/>
        <v>Motonet</v>
      </c>
      <c r="BD364" s="1" t="str">
        <f t="shared" si="99"/>
        <v/>
      </c>
      <c r="BE364" s="1" t="str">
        <f t="shared" si="100"/>
        <v>Retail</v>
      </c>
      <c r="BF364" s="1" t="str">
        <f t="shared" si="101"/>
        <v>TREK</v>
      </c>
      <c r="BG364" t="e">
        <v>#N/A</v>
      </c>
      <c r="BH364" t="e">
        <f t="shared" si="102"/>
        <v>#N/A</v>
      </c>
    </row>
    <row r="365" spans="1:66" ht="17" x14ac:dyDescent="0.2">
      <c r="A365">
        <v>1319</v>
      </c>
      <c r="B365" t="str">
        <f t="shared" si="105"/>
        <v>40029-00034</v>
      </c>
      <c r="C365" t="str">
        <f t="shared" si="105"/>
        <v>40029-00034</v>
      </c>
      <c r="D365" s="7" t="s">
        <v>8641</v>
      </c>
      <c r="E365" s="6" t="s">
        <v>208</v>
      </c>
      <c r="F365" t="s">
        <v>8991</v>
      </c>
      <c r="G365" s="6" t="s">
        <v>140</v>
      </c>
      <c r="H365" t="s">
        <v>807</v>
      </c>
      <c r="I365" s="6" t="s">
        <v>788</v>
      </c>
      <c r="J365" s="6" t="s">
        <v>5329</v>
      </c>
      <c r="K365" s="6" t="s">
        <v>8991</v>
      </c>
      <c r="L365" s="6" t="s">
        <v>8991</v>
      </c>
      <c r="M365" s="6" t="s">
        <v>5342</v>
      </c>
      <c r="N365" s="6" t="s">
        <v>807</v>
      </c>
      <c r="Q365" s="6" t="s">
        <v>9063</v>
      </c>
      <c r="R365" s="9" t="b">
        <v>0</v>
      </c>
      <c r="S365" s="9" t="b">
        <v>0</v>
      </c>
      <c r="T365" s="6" t="s">
        <v>8641</v>
      </c>
      <c r="U365" s="6" t="s">
        <v>8641</v>
      </c>
      <c r="V365" t="s">
        <v>8642</v>
      </c>
      <c r="W365" t="s">
        <v>8643</v>
      </c>
      <c r="X365" t="s">
        <v>8644</v>
      </c>
      <c r="Y365" t="s">
        <v>8645</v>
      </c>
      <c r="Z365" t="s">
        <v>8646</v>
      </c>
      <c r="AA365" t="s">
        <v>5330</v>
      </c>
      <c r="AB365" t="s">
        <v>5330</v>
      </c>
      <c r="AC365" t="s">
        <v>9185</v>
      </c>
      <c r="AD365" t="s">
        <v>9186</v>
      </c>
      <c r="AE365" t="s">
        <v>9187</v>
      </c>
      <c r="AF365" t="s">
        <v>9188</v>
      </c>
      <c r="AG365" t="s">
        <v>9189</v>
      </c>
      <c r="AH365" t="s">
        <v>9190</v>
      </c>
      <c r="AI365" t="s">
        <v>5330</v>
      </c>
      <c r="AJ365" t="s">
        <v>5330</v>
      </c>
      <c r="AK365" s="10">
        <v>79</v>
      </c>
      <c r="AL365" s="10">
        <v>79</v>
      </c>
      <c r="AM365" s="6" t="s">
        <v>475</v>
      </c>
      <c r="AN365" s="6" t="s">
        <v>760</v>
      </c>
      <c r="AO365" s="6" t="s">
        <v>915</v>
      </c>
      <c r="AP365" s="6" t="s">
        <v>9393</v>
      </c>
      <c r="AQ365" s="6" t="str">
        <f t="shared" si="104"/>
        <v>2W Distributor Bike, 2W Distributor, H2, International - Bike, International - AS, International, International - New, Moto Dealers, Motonet, Retail, TREK</v>
      </c>
      <c r="AR365" s="1" t="str">
        <f t="shared" si="91"/>
        <v>2W Distributor Bike</v>
      </c>
      <c r="AS365" s="1" t="str">
        <f t="shared" si="92"/>
        <v/>
      </c>
      <c r="AT365" s="1" t="str">
        <f t="shared" si="93"/>
        <v>2W Distributor</v>
      </c>
      <c r="AU365" s="1" t="str">
        <f t="shared" si="94"/>
        <v>H2</v>
      </c>
      <c r="AV365" s="1" t="str">
        <f t="shared" si="94"/>
        <v>International - Bike</v>
      </c>
      <c r="AW365" s="1" t="str">
        <f t="shared" si="95"/>
        <v/>
      </c>
      <c r="AX365" s="1" t="str">
        <f t="shared" si="96"/>
        <v>International - AS</v>
      </c>
      <c r="AY365" s="1" t="str">
        <f t="shared" si="96"/>
        <v>International</v>
      </c>
      <c r="AZ365" s="1" t="str">
        <f t="shared" si="96"/>
        <v>International - New</v>
      </c>
      <c r="BA365" s="1" t="str">
        <f t="shared" si="97"/>
        <v/>
      </c>
      <c r="BB365" s="1" t="str">
        <f t="shared" si="98"/>
        <v>Moto Dealers</v>
      </c>
      <c r="BC365" s="1" t="str">
        <f t="shared" si="98"/>
        <v>Motonet</v>
      </c>
      <c r="BD365" s="1" t="str">
        <f t="shared" si="99"/>
        <v/>
      </c>
      <c r="BE365" s="1" t="str">
        <f t="shared" si="100"/>
        <v>Retail</v>
      </c>
      <c r="BF365" s="1" t="str">
        <f t="shared" si="101"/>
        <v>TREK</v>
      </c>
      <c r="BG365" t="e">
        <v>#N/A</v>
      </c>
      <c r="BH365" t="e">
        <f t="shared" si="102"/>
        <v>#N/A</v>
      </c>
    </row>
    <row r="366" spans="1:66" ht="17" x14ac:dyDescent="0.2">
      <c r="A366">
        <v>1325</v>
      </c>
      <c r="B366" t="str">
        <f t="shared" si="105"/>
        <v>40030-00000</v>
      </c>
      <c r="C366" t="str">
        <f t="shared" si="105"/>
        <v>40030-00000</v>
      </c>
      <c r="D366" s="7" t="s">
        <v>932</v>
      </c>
      <c r="E366" s="6" t="s">
        <v>208</v>
      </c>
      <c r="F366" t="s">
        <v>8991</v>
      </c>
      <c r="G366" s="6" t="s">
        <v>140</v>
      </c>
      <c r="H366" t="s">
        <v>933</v>
      </c>
      <c r="I366" s="6" t="s">
        <v>788</v>
      </c>
      <c r="J366" s="6" t="s">
        <v>5329</v>
      </c>
      <c r="K366" s="6" t="s">
        <v>5333</v>
      </c>
      <c r="L366" s="6" t="s">
        <v>8992</v>
      </c>
      <c r="M366" s="6" t="s">
        <v>5342</v>
      </c>
      <c r="N366" s="6" t="s">
        <v>807</v>
      </c>
      <c r="Q366" s="6" t="s">
        <v>88</v>
      </c>
      <c r="R366" s="9" t="b">
        <v>1</v>
      </c>
      <c r="S366" s="9" t="b">
        <v>1</v>
      </c>
      <c r="T366" s="6" t="s">
        <v>932</v>
      </c>
      <c r="U366" s="6" t="s">
        <v>932</v>
      </c>
      <c r="V366" t="s">
        <v>934</v>
      </c>
      <c r="W366" t="s">
        <v>935</v>
      </c>
      <c r="X366" t="s">
        <v>936</v>
      </c>
      <c r="Y366" t="s">
        <v>937</v>
      </c>
      <c r="Z366" t="s">
        <v>938</v>
      </c>
      <c r="AA366" t="s">
        <v>5330</v>
      </c>
      <c r="AB366" t="s">
        <v>5330</v>
      </c>
      <c r="AC366" t="s">
        <v>9185</v>
      </c>
      <c r="AD366" t="s">
        <v>9186</v>
      </c>
      <c r="AE366" t="s">
        <v>9187</v>
      </c>
      <c r="AF366" t="s">
        <v>9188</v>
      </c>
      <c r="AG366" t="s">
        <v>9189</v>
      </c>
      <c r="AH366" t="s">
        <v>9190</v>
      </c>
      <c r="AI366" t="s">
        <v>5330</v>
      </c>
      <c r="AJ366" t="s">
        <v>5330</v>
      </c>
      <c r="AK366" s="10">
        <v>99</v>
      </c>
      <c r="AL366" s="10">
        <v>99</v>
      </c>
      <c r="AM366" s="6" t="s">
        <v>475</v>
      </c>
      <c r="AN366" s="6" t="s">
        <v>940</v>
      </c>
      <c r="AO366" s="6" t="s">
        <v>915</v>
      </c>
      <c r="AP366" s="6" t="s">
        <v>9394</v>
      </c>
      <c r="AQ366" s="6" t="str">
        <f t="shared" si="104"/>
        <v>2W Distributor Bike, 2W Distributor, H2, International - Bike, International - AS, International, International - New, Moto Dealers, Motonet, Retail, TREK</v>
      </c>
      <c r="AR366" s="1" t="str">
        <f t="shared" si="91"/>
        <v>2W Distributor Bike</v>
      </c>
      <c r="AS366" s="1" t="str">
        <f t="shared" si="92"/>
        <v/>
      </c>
      <c r="AT366" s="1" t="str">
        <f t="shared" si="93"/>
        <v>2W Distributor</v>
      </c>
      <c r="AU366" s="1" t="str">
        <f t="shared" si="94"/>
        <v>H2</v>
      </c>
      <c r="AV366" s="1" t="str">
        <f t="shared" si="94"/>
        <v>International - Bike</v>
      </c>
      <c r="AW366" s="1" t="str">
        <f t="shared" si="95"/>
        <v/>
      </c>
      <c r="AX366" s="1" t="str">
        <f t="shared" si="96"/>
        <v>International - AS</v>
      </c>
      <c r="AY366" s="1" t="str">
        <f t="shared" si="96"/>
        <v>International</v>
      </c>
      <c r="AZ366" s="1" t="str">
        <f t="shared" si="96"/>
        <v>International - New</v>
      </c>
      <c r="BA366" s="1" t="str">
        <f t="shared" si="97"/>
        <v/>
      </c>
      <c r="BB366" s="1" t="str">
        <f t="shared" si="98"/>
        <v>Moto Dealers</v>
      </c>
      <c r="BC366" s="1" t="str">
        <f t="shared" si="98"/>
        <v>Motonet</v>
      </c>
      <c r="BD366" s="1" t="str">
        <f t="shared" si="99"/>
        <v/>
      </c>
      <c r="BE366" s="1" t="str">
        <f t="shared" si="100"/>
        <v>Retail</v>
      </c>
      <c r="BF366" s="1" t="str">
        <f t="shared" si="101"/>
        <v>TREK</v>
      </c>
      <c r="BG366" t="s">
        <v>5523</v>
      </c>
      <c r="BH366" t="str">
        <f t="shared" si="102"/>
        <v>https://fs.amplifi.io//file?id=c0112852-cc42-41db-bf22-7b569e70b683&amp;variant=thumb&amp;extension=png</v>
      </c>
      <c r="BI366" t="s">
        <v>6203</v>
      </c>
      <c r="BJ366" t="s">
        <v>6204</v>
      </c>
      <c r="BK366" t="s">
        <v>6205</v>
      </c>
      <c r="BL366" t="s">
        <v>6206</v>
      </c>
      <c r="BM366" t="s">
        <v>5523</v>
      </c>
      <c r="BN366" t="s">
        <v>6207</v>
      </c>
    </row>
    <row r="367" spans="1:66" ht="17" x14ac:dyDescent="0.2">
      <c r="A367">
        <v>1331</v>
      </c>
      <c r="B367" t="str">
        <f t="shared" si="105"/>
        <v>40031-00008</v>
      </c>
      <c r="C367" t="str">
        <f t="shared" si="105"/>
        <v>40031-00008</v>
      </c>
      <c r="D367" s="7" t="s">
        <v>8647</v>
      </c>
      <c r="E367" s="6" t="s">
        <v>208</v>
      </c>
      <c r="F367" t="s">
        <v>8991</v>
      </c>
      <c r="G367" s="6" t="s">
        <v>140</v>
      </c>
      <c r="H367" t="s">
        <v>2265</v>
      </c>
      <c r="I367" s="6" t="s">
        <v>788</v>
      </c>
      <c r="J367" s="6" t="s">
        <v>5329</v>
      </c>
      <c r="K367" s="6" t="s">
        <v>8991</v>
      </c>
      <c r="L367" s="6" t="s">
        <v>8991</v>
      </c>
      <c r="M367" s="6" t="s">
        <v>5341</v>
      </c>
      <c r="N367" s="6" t="s">
        <v>5372</v>
      </c>
      <c r="Q367" s="6" t="s">
        <v>88</v>
      </c>
      <c r="R367" s="9" t="b">
        <v>0</v>
      </c>
      <c r="S367" s="9" t="b">
        <v>1</v>
      </c>
      <c r="T367" s="6" t="s">
        <v>8647</v>
      </c>
      <c r="U367" s="6" t="s">
        <v>8647</v>
      </c>
      <c r="V367" t="s">
        <v>8648</v>
      </c>
      <c r="W367" t="s">
        <v>8649</v>
      </c>
      <c r="X367" t="s">
        <v>8650</v>
      </c>
      <c r="Y367" t="s">
        <v>5330</v>
      </c>
      <c r="Z367" t="s">
        <v>5330</v>
      </c>
      <c r="AA367" t="s">
        <v>5330</v>
      </c>
      <c r="AB367" t="s">
        <v>5330</v>
      </c>
      <c r="AC367" t="s">
        <v>40</v>
      </c>
      <c r="AD367" t="s">
        <v>41</v>
      </c>
      <c r="AE367" t="s">
        <v>42</v>
      </c>
      <c r="AF367" t="s">
        <v>43</v>
      </c>
      <c r="AG367" t="s">
        <v>5330</v>
      </c>
      <c r="AH367" t="s">
        <v>5330</v>
      </c>
      <c r="AI367" t="s">
        <v>5330</v>
      </c>
      <c r="AJ367" t="s">
        <v>5330</v>
      </c>
      <c r="AK367" s="10">
        <v>34</v>
      </c>
      <c r="AL367" s="10">
        <v>39</v>
      </c>
      <c r="AM367" s="6" t="s">
        <v>448</v>
      </c>
      <c r="AN367" s="6" t="s">
        <v>760</v>
      </c>
      <c r="AO367" s="6" t="s">
        <v>915</v>
      </c>
      <c r="AP367" s="6" t="s">
        <v>9392</v>
      </c>
      <c r="AQ367" s="6" t="str">
        <f t="shared" si="104"/>
        <v>2W Distributor Bike, 2W Distributor, H2, International - Bike, International - AS, International, International - New, Moto Dealers, Motonet, Retail, TREK</v>
      </c>
      <c r="AR367" s="1" t="str">
        <f t="shared" si="91"/>
        <v>2W Distributor Bike</v>
      </c>
      <c r="AS367" s="1" t="str">
        <f t="shared" si="92"/>
        <v/>
      </c>
      <c r="AT367" s="1" t="str">
        <f t="shared" si="93"/>
        <v>2W Distributor</v>
      </c>
      <c r="AU367" s="1" t="str">
        <f t="shared" si="94"/>
        <v>H2</v>
      </c>
      <c r="AV367" s="1" t="str">
        <f t="shared" si="94"/>
        <v>International - Bike</v>
      </c>
      <c r="AW367" s="1" t="str">
        <f t="shared" si="95"/>
        <v/>
      </c>
      <c r="AX367" s="1" t="str">
        <f t="shared" si="96"/>
        <v>International - AS</v>
      </c>
      <c r="AY367" s="1" t="str">
        <f t="shared" si="96"/>
        <v>International</v>
      </c>
      <c r="AZ367" s="1" t="str">
        <f t="shared" si="96"/>
        <v>International - New</v>
      </c>
      <c r="BA367" s="1" t="str">
        <f t="shared" si="97"/>
        <v/>
      </c>
      <c r="BB367" s="1" t="str">
        <f t="shared" si="98"/>
        <v>Moto Dealers</v>
      </c>
      <c r="BC367" s="1" t="str">
        <f t="shared" si="98"/>
        <v>Motonet</v>
      </c>
      <c r="BD367" s="1" t="str">
        <f t="shared" si="99"/>
        <v/>
      </c>
      <c r="BE367" s="1" t="str">
        <f t="shared" si="100"/>
        <v>Retail</v>
      </c>
      <c r="BF367" s="1" t="str">
        <f t="shared" si="101"/>
        <v>TREK</v>
      </c>
      <c r="BG367" t="e">
        <v>#N/A</v>
      </c>
      <c r="BH367" t="e">
        <f t="shared" si="102"/>
        <v>#N/A</v>
      </c>
    </row>
    <row r="368" spans="1:66" ht="17" x14ac:dyDescent="0.2">
      <c r="A368">
        <v>1335</v>
      </c>
      <c r="B368" t="str">
        <f t="shared" si="105"/>
        <v>40031-00012</v>
      </c>
      <c r="C368" t="str">
        <f t="shared" si="105"/>
        <v>40031-00012</v>
      </c>
      <c r="D368" s="7" t="s">
        <v>8651</v>
      </c>
      <c r="E368" s="6" t="s">
        <v>208</v>
      </c>
      <c r="F368" t="s">
        <v>8991</v>
      </c>
      <c r="G368" s="6" t="s">
        <v>140</v>
      </c>
      <c r="H368" t="s">
        <v>2265</v>
      </c>
      <c r="I368" s="6" t="s">
        <v>788</v>
      </c>
      <c r="J368" s="6" t="s">
        <v>5329</v>
      </c>
      <c r="K368" s="6" t="s">
        <v>8991</v>
      </c>
      <c r="L368" s="6" t="s">
        <v>8991</v>
      </c>
      <c r="M368" s="6" t="s">
        <v>5341</v>
      </c>
      <c r="N368" s="6" t="s">
        <v>5372</v>
      </c>
      <c r="Q368" s="6" t="s">
        <v>9096</v>
      </c>
      <c r="R368" s="9" t="b">
        <v>0</v>
      </c>
      <c r="S368" s="9" t="b">
        <v>1</v>
      </c>
      <c r="T368" s="6" t="s">
        <v>8651</v>
      </c>
      <c r="U368" s="6" t="s">
        <v>8651</v>
      </c>
      <c r="V368" t="s">
        <v>8652</v>
      </c>
      <c r="W368" t="s">
        <v>8653</v>
      </c>
      <c r="X368" t="s">
        <v>8654</v>
      </c>
      <c r="Y368" t="s">
        <v>5330</v>
      </c>
      <c r="Z368" t="s">
        <v>5330</v>
      </c>
      <c r="AA368" t="s">
        <v>5330</v>
      </c>
      <c r="AB368" t="s">
        <v>5330</v>
      </c>
      <c r="AC368" t="s">
        <v>40</v>
      </c>
      <c r="AD368" t="s">
        <v>41</v>
      </c>
      <c r="AE368" t="s">
        <v>42</v>
      </c>
      <c r="AF368" t="s">
        <v>43</v>
      </c>
      <c r="AG368" t="s">
        <v>5330</v>
      </c>
      <c r="AH368" t="s">
        <v>5330</v>
      </c>
      <c r="AI368" t="s">
        <v>5330</v>
      </c>
      <c r="AJ368" t="s">
        <v>5330</v>
      </c>
      <c r="AK368" s="10">
        <v>34</v>
      </c>
      <c r="AL368" s="10">
        <v>39</v>
      </c>
      <c r="AM368" s="6" t="s">
        <v>448</v>
      </c>
      <c r="AN368" s="6" t="s">
        <v>760</v>
      </c>
      <c r="AO368" s="6" t="s">
        <v>915</v>
      </c>
      <c r="AP368" s="6" t="s">
        <v>9392</v>
      </c>
      <c r="AQ368" s="6" t="str">
        <f t="shared" si="104"/>
        <v>2W Distributor Bike, 2W Distributor, H2, International - Bike, International - AS, International, International - New, Moto Dealers, Motonet, Retail, TREK</v>
      </c>
      <c r="AR368" s="1" t="str">
        <f t="shared" si="91"/>
        <v>2W Distributor Bike</v>
      </c>
      <c r="AS368" s="1" t="str">
        <f t="shared" si="92"/>
        <v/>
      </c>
      <c r="AT368" s="1" t="str">
        <f t="shared" si="93"/>
        <v>2W Distributor</v>
      </c>
      <c r="AU368" s="1" t="str">
        <f t="shared" si="94"/>
        <v>H2</v>
      </c>
      <c r="AV368" s="1" t="str">
        <f t="shared" si="94"/>
        <v>International - Bike</v>
      </c>
      <c r="AW368" s="1" t="str">
        <f t="shared" si="95"/>
        <v/>
      </c>
      <c r="AX368" s="1" t="str">
        <f t="shared" si="96"/>
        <v>International - AS</v>
      </c>
      <c r="AY368" s="1" t="str">
        <f t="shared" si="96"/>
        <v>International</v>
      </c>
      <c r="AZ368" s="1" t="str">
        <f t="shared" si="96"/>
        <v>International - New</v>
      </c>
      <c r="BA368" s="1" t="str">
        <f t="shared" si="97"/>
        <v/>
      </c>
      <c r="BB368" s="1" t="str">
        <f t="shared" si="98"/>
        <v>Moto Dealers</v>
      </c>
      <c r="BC368" s="1" t="str">
        <f t="shared" si="98"/>
        <v>Motonet</v>
      </c>
      <c r="BD368" s="1" t="str">
        <f t="shared" si="99"/>
        <v/>
      </c>
      <c r="BE368" s="1" t="str">
        <f t="shared" si="100"/>
        <v>Retail</v>
      </c>
      <c r="BF368" s="1" t="str">
        <f t="shared" si="101"/>
        <v>TREK</v>
      </c>
      <c r="BG368" t="e">
        <v>#N/A</v>
      </c>
      <c r="BH368" t="e">
        <f t="shared" si="102"/>
        <v>#N/A</v>
      </c>
    </row>
    <row r="369" spans="1:64" ht="17" x14ac:dyDescent="0.2">
      <c r="A369">
        <v>1339</v>
      </c>
      <c r="B369" t="str">
        <f t="shared" si="105"/>
        <v>40032-00000</v>
      </c>
      <c r="C369" t="str">
        <f t="shared" si="105"/>
        <v>40032-00000</v>
      </c>
      <c r="D369" s="7" t="s">
        <v>8655</v>
      </c>
      <c r="E369" s="6" t="s">
        <v>208</v>
      </c>
      <c r="F369" t="s">
        <v>8991</v>
      </c>
      <c r="G369" s="6" t="s">
        <v>140</v>
      </c>
      <c r="H369" t="s">
        <v>2064</v>
      </c>
      <c r="I369" s="6" t="s">
        <v>788</v>
      </c>
      <c r="J369" s="6" t="s">
        <v>5329</v>
      </c>
      <c r="K369" s="6" t="s">
        <v>5340</v>
      </c>
      <c r="L369" s="6" t="s">
        <v>8994</v>
      </c>
      <c r="M369" s="6" t="s">
        <v>5341</v>
      </c>
      <c r="N369" s="6" t="s">
        <v>5372</v>
      </c>
      <c r="Q369" s="6" t="s">
        <v>35</v>
      </c>
      <c r="R369" s="9" t="b">
        <v>1</v>
      </c>
      <c r="S369" s="9" t="b">
        <v>1</v>
      </c>
      <c r="T369" s="6" t="s">
        <v>8655</v>
      </c>
      <c r="U369" s="6" t="s">
        <v>8655</v>
      </c>
      <c r="V369" t="s">
        <v>8656</v>
      </c>
      <c r="W369" t="s">
        <v>8657</v>
      </c>
      <c r="X369" t="s">
        <v>8658</v>
      </c>
      <c r="Y369" t="s">
        <v>5330</v>
      </c>
      <c r="Z369" t="s">
        <v>5330</v>
      </c>
      <c r="AA369" t="s">
        <v>5330</v>
      </c>
      <c r="AB369" t="s">
        <v>5330</v>
      </c>
      <c r="AC369" t="s">
        <v>40</v>
      </c>
      <c r="AD369" t="s">
        <v>41</v>
      </c>
      <c r="AE369" t="s">
        <v>42</v>
      </c>
      <c r="AF369" t="s">
        <v>43</v>
      </c>
      <c r="AG369" t="s">
        <v>5330</v>
      </c>
      <c r="AH369" t="s">
        <v>5330</v>
      </c>
      <c r="AI369" t="s">
        <v>5330</v>
      </c>
      <c r="AJ369" t="s">
        <v>5330</v>
      </c>
      <c r="AK369" s="10">
        <v>44</v>
      </c>
      <c r="AL369" s="10">
        <v>44</v>
      </c>
      <c r="AM369" s="6" t="s">
        <v>448</v>
      </c>
      <c r="AN369" s="6" t="s">
        <v>760</v>
      </c>
      <c r="AO369" s="6" t="s">
        <v>915</v>
      </c>
      <c r="AP369" s="6" t="s">
        <v>9392</v>
      </c>
      <c r="AQ369" s="6" t="str">
        <f t="shared" si="104"/>
        <v>2W Distributor Bike, 2W Distributor, H2, International - Bike, International - AS, International, International - New, Moto Dealers, Motonet, Retail, TREK</v>
      </c>
      <c r="AR369" s="1" t="str">
        <f t="shared" si="91"/>
        <v>2W Distributor Bike</v>
      </c>
      <c r="AS369" s="1" t="str">
        <f t="shared" si="92"/>
        <v/>
      </c>
      <c r="AT369" s="1" t="str">
        <f t="shared" si="93"/>
        <v>2W Distributor</v>
      </c>
      <c r="AU369" s="1" t="str">
        <f t="shared" si="94"/>
        <v>H2</v>
      </c>
      <c r="AV369" s="1" t="str">
        <f t="shared" si="94"/>
        <v>International - Bike</v>
      </c>
      <c r="AW369" s="1" t="str">
        <f t="shared" si="95"/>
        <v/>
      </c>
      <c r="AX369" s="1" t="str">
        <f t="shared" si="96"/>
        <v>International - AS</v>
      </c>
      <c r="AY369" s="1" t="str">
        <f t="shared" si="96"/>
        <v>International</v>
      </c>
      <c r="AZ369" s="1" t="str">
        <f t="shared" si="96"/>
        <v>International - New</v>
      </c>
      <c r="BA369" s="1" t="str">
        <f t="shared" si="97"/>
        <v/>
      </c>
      <c r="BB369" s="1" t="str">
        <f t="shared" si="98"/>
        <v>Moto Dealers</v>
      </c>
      <c r="BC369" s="1" t="str">
        <f t="shared" si="98"/>
        <v>Motonet</v>
      </c>
      <c r="BD369" s="1" t="str">
        <f t="shared" si="99"/>
        <v/>
      </c>
      <c r="BE369" s="1" t="str">
        <f t="shared" si="100"/>
        <v>Retail</v>
      </c>
      <c r="BF369" s="1" t="str">
        <f t="shared" si="101"/>
        <v>TREK</v>
      </c>
      <c r="BG369" t="e">
        <v>#N/A</v>
      </c>
      <c r="BH369" t="e">
        <f t="shared" si="102"/>
        <v>#N/A</v>
      </c>
    </row>
    <row r="370" spans="1:64" ht="17" x14ac:dyDescent="0.2">
      <c r="A370">
        <v>1343</v>
      </c>
      <c r="B370" t="str">
        <f t="shared" si="105"/>
        <v>40032-00004</v>
      </c>
      <c r="C370" t="str">
        <f t="shared" si="105"/>
        <v>40032-00004</v>
      </c>
      <c r="D370" s="7" t="s">
        <v>8659</v>
      </c>
      <c r="E370" s="6" t="s">
        <v>208</v>
      </c>
      <c r="F370" t="s">
        <v>8991</v>
      </c>
      <c r="G370" s="6" t="s">
        <v>140</v>
      </c>
      <c r="H370" t="s">
        <v>2064</v>
      </c>
      <c r="I370" s="6" t="s">
        <v>788</v>
      </c>
      <c r="J370" s="6" t="s">
        <v>5329</v>
      </c>
      <c r="K370" s="6" t="s">
        <v>5340</v>
      </c>
      <c r="L370" s="6" t="s">
        <v>8994</v>
      </c>
      <c r="M370" s="6" t="s">
        <v>5341</v>
      </c>
      <c r="N370" s="6" t="s">
        <v>5372</v>
      </c>
      <c r="Q370" s="6" t="s">
        <v>1676</v>
      </c>
      <c r="R370" s="9" t="b">
        <v>1</v>
      </c>
      <c r="S370" s="9" t="b">
        <v>1</v>
      </c>
      <c r="T370" s="6" t="s">
        <v>8659</v>
      </c>
      <c r="U370" s="6" t="s">
        <v>8659</v>
      </c>
      <c r="V370" t="s">
        <v>8660</v>
      </c>
      <c r="W370" t="s">
        <v>8661</v>
      </c>
      <c r="X370" t="s">
        <v>8662</v>
      </c>
      <c r="Y370" t="s">
        <v>5330</v>
      </c>
      <c r="Z370" t="s">
        <v>5330</v>
      </c>
      <c r="AA370" t="s">
        <v>5330</v>
      </c>
      <c r="AB370" t="s">
        <v>5330</v>
      </c>
      <c r="AC370" t="s">
        <v>40</v>
      </c>
      <c r="AD370" t="s">
        <v>41</v>
      </c>
      <c r="AE370" t="s">
        <v>42</v>
      </c>
      <c r="AF370" t="s">
        <v>43</v>
      </c>
      <c r="AG370" t="s">
        <v>5330</v>
      </c>
      <c r="AH370" t="s">
        <v>5330</v>
      </c>
      <c r="AI370" t="s">
        <v>5330</v>
      </c>
      <c r="AJ370" t="s">
        <v>5330</v>
      </c>
      <c r="AK370" s="10">
        <v>44</v>
      </c>
      <c r="AL370" s="10">
        <v>44</v>
      </c>
      <c r="AM370" s="6" t="s">
        <v>448</v>
      </c>
      <c r="AN370" s="6" t="s">
        <v>760</v>
      </c>
      <c r="AO370" s="6" t="s">
        <v>915</v>
      </c>
      <c r="AP370" s="6" t="s">
        <v>9392</v>
      </c>
      <c r="AQ370" s="6" t="str">
        <f t="shared" si="104"/>
        <v>2W Distributor Bike, 2W Distributor, H2, International - Bike, International - AS, International, International - New, Moto Dealers, Motonet, Retail, TREK</v>
      </c>
      <c r="AR370" s="1" t="str">
        <f t="shared" si="91"/>
        <v>2W Distributor Bike</v>
      </c>
      <c r="AS370" s="1" t="str">
        <f t="shared" si="92"/>
        <v/>
      </c>
      <c r="AT370" s="1" t="str">
        <f t="shared" si="93"/>
        <v>2W Distributor</v>
      </c>
      <c r="AU370" s="1" t="str">
        <f t="shared" si="94"/>
        <v>H2</v>
      </c>
      <c r="AV370" s="1" t="str">
        <f t="shared" si="94"/>
        <v>International - Bike</v>
      </c>
      <c r="AW370" s="1" t="str">
        <f t="shared" si="95"/>
        <v/>
      </c>
      <c r="AX370" s="1" t="str">
        <f t="shared" si="96"/>
        <v>International - AS</v>
      </c>
      <c r="AY370" s="1" t="str">
        <f t="shared" si="96"/>
        <v>International</v>
      </c>
      <c r="AZ370" s="1" t="str">
        <f t="shared" si="96"/>
        <v>International - New</v>
      </c>
      <c r="BA370" s="1" t="str">
        <f t="shared" si="97"/>
        <v/>
      </c>
      <c r="BB370" s="1" t="str">
        <f t="shared" si="98"/>
        <v>Moto Dealers</v>
      </c>
      <c r="BC370" s="1" t="str">
        <f t="shared" si="98"/>
        <v>Motonet</v>
      </c>
      <c r="BD370" s="1" t="str">
        <f t="shared" si="99"/>
        <v/>
      </c>
      <c r="BE370" s="1" t="str">
        <f t="shared" si="100"/>
        <v>Retail</v>
      </c>
      <c r="BF370" s="1" t="str">
        <f t="shared" si="101"/>
        <v>TREK</v>
      </c>
      <c r="BG370" t="e">
        <v>#N/A</v>
      </c>
      <c r="BH370" t="e">
        <f t="shared" si="102"/>
        <v>#N/A</v>
      </c>
    </row>
    <row r="371" spans="1:64" ht="17" x14ac:dyDescent="0.2">
      <c r="A371">
        <v>1347</v>
      </c>
      <c r="B371" t="str">
        <f t="shared" si="105"/>
        <v>40033-00000</v>
      </c>
      <c r="C371" t="str">
        <f t="shared" si="105"/>
        <v>40033-00000</v>
      </c>
      <c r="D371" s="7" t="s">
        <v>942</v>
      </c>
      <c r="E371" s="6" t="s">
        <v>208</v>
      </c>
      <c r="F371" t="s">
        <v>8991</v>
      </c>
      <c r="G371" s="6" t="s">
        <v>140</v>
      </c>
      <c r="H371" t="s">
        <v>822</v>
      </c>
      <c r="I371" s="6" t="s">
        <v>788</v>
      </c>
      <c r="J371" s="6" t="s">
        <v>5329</v>
      </c>
      <c r="K371" s="6" t="s">
        <v>5333</v>
      </c>
      <c r="L371" s="6" t="s">
        <v>8992</v>
      </c>
      <c r="M371" s="6" t="s">
        <v>5342</v>
      </c>
      <c r="N371" s="6" t="s">
        <v>807</v>
      </c>
      <c r="Q371" s="6" t="s">
        <v>88</v>
      </c>
      <c r="R371" s="9" t="b">
        <v>1</v>
      </c>
      <c r="S371" s="9" t="b">
        <v>1</v>
      </c>
      <c r="T371" s="6" t="s">
        <v>942</v>
      </c>
      <c r="U371" s="6" t="s">
        <v>942</v>
      </c>
      <c r="V371" t="s">
        <v>943</v>
      </c>
      <c r="W371" t="s">
        <v>944</v>
      </c>
      <c r="X371" t="s">
        <v>945</v>
      </c>
      <c r="Y371" t="s">
        <v>5330</v>
      </c>
      <c r="Z371" t="s">
        <v>5330</v>
      </c>
      <c r="AA371" t="s">
        <v>5330</v>
      </c>
      <c r="AB371" t="s">
        <v>5330</v>
      </c>
      <c r="AC371" t="s">
        <v>9191</v>
      </c>
      <c r="AD371" t="s">
        <v>9192</v>
      </c>
      <c r="AE371" t="s">
        <v>9193</v>
      </c>
      <c r="AF371" t="s">
        <v>9185</v>
      </c>
      <c r="AG371" t="s">
        <v>5330</v>
      </c>
      <c r="AH371" t="s">
        <v>5330</v>
      </c>
      <c r="AI371" t="s">
        <v>5330</v>
      </c>
      <c r="AJ371" t="s">
        <v>5330</v>
      </c>
      <c r="AK371" s="10">
        <v>64</v>
      </c>
      <c r="AL371" s="10">
        <v>64</v>
      </c>
      <c r="AM371" s="6" t="s">
        <v>475</v>
      </c>
      <c r="AN371" s="6" t="s">
        <v>760</v>
      </c>
      <c r="AO371" s="6" t="s">
        <v>915</v>
      </c>
      <c r="AP371" s="6" t="s">
        <v>9393</v>
      </c>
      <c r="AQ371" s="6" t="str">
        <f t="shared" si="104"/>
        <v>2W Distributor Bike, 2W Distributor, H2, International - Bike, International - AS, International, International - New, Moto Dealers, Motonet, Retail, TREK</v>
      </c>
      <c r="AR371" s="1" t="str">
        <f t="shared" si="91"/>
        <v>2W Distributor Bike</v>
      </c>
      <c r="AS371" s="1" t="str">
        <f t="shared" si="92"/>
        <v/>
      </c>
      <c r="AT371" s="1" t="str">
        <f t="shared" si="93"/>
        <v>2W Distributor</v>
      </c>
      <c r="AU371" s="1" t="str">
        <f t="shared" si="94"/>
        <v>H2</v>
      </c>
      <c r="AV371" s="1" t="str">
        <f t="shared" si="94"/>
        <v>International - Bike</v>
      </c>
      <c r="AW371" s="1" t="str">
        <f t="shared" si="95"/>
        <v/>
      </c>
      <c r="AX371" s="1" t="str">
        <f t="shared" si="96"/>
        <v>International - AS</v>
      </c>
      <c r="AY371" s="1" t="str">
        <f t="shared" si="96"/>
        <v>International</v>
      </c>
      <c r="AZ371" s="1" t="str">
        <f t="shared" si="96"/>
        <v>International - New</v>
      </c>
      <c r="BA371" s="1" t="str">
        <f t="shared" si="97"/>
        <v/>
      </c>
      <c r="BB371" s="1" t="str">
        <f t="shared" si="98"/>
        <v>Moto Dealers</v>
      </c>
      <c r="BC371" s="1" t="str">
        <f t="shared" si="98"/>
        <v>Motonet</v>
      </c>
      <c r="BD371" s="1" t="str">
        <f t="shared" si="99"/>
        <v/>
      </c>
      <c r="BE371" s="1" t="str">
        <f t="shared" si="100"/>
        <v>Retail</v>
      </c>
      <c r="BF371" s="1" t="str">
        <f t="shared" si="101"/>
        <v>TREK</v>
      </c>
      <c r="BG371" t="s">
        <v>5524</v>
      </c>
      <c r="BH371" t="str">
        <f t="shared" si="102"/>
        <v>https://fs.amplifi.io//file?id=5ae0fc8e-b4ad-4e0b-8374-87927846becb&amp;variant=thumb&amp;extension=png</v>
      </c>
      <c r="BI371" t="s">
        <v>6208</v>
      </c>
      <c r="BJ371" t="s">
        <v>6209</v>
      </c>
      <c r="BK371" t="s">
        <v>6210</v>
      </c>
      <c r="BL371" t="s">
        <v>5524</v>
      </c>
    </row>
    <row r="372" spans="1:64" ht="17" x14ac:dyDescent="0.2">
      <c r="A372">
        <v>1351</v>
      </c>
      <c r="B372" t="str">
        <f t="shared" si="105"/>
        <v>40033-00008</v>
      </c>
      <c r="C372" t="str">
        <f t="shared" si="105"/>
        <v>40033-00008</v>
      </c>
      <c r="D372" s="7" t="s">
        <v>8663</v>
      </c>
      <c r="E372" s="6" t="s">
        <v>208</v>
      </c>
      <c r="F372" t="s">
        <v>8991</v>
      </c>
      <c r="G372" s="6" t="s">
        <v>140</v>
      </c>
      <c r="H372" t="s">
        <v>822</v>
      </c>
      <c r="I372" s="6" t="s">
        <v>788</v>
      </c>
      <c r="J372" s="6" t="s">
        <v>5329</v>
      </c>
      <c r="K372" s="6" t="s">
        <v>8991</v>
      </c>
      <c r="L372" s="6" t="s">
        <v>8991</v>
      </c>
      <c r="M372" s="6" t="s">
        <v>5342</v>
      </c>
      <c r="N372" s="6" t="s">
        <v>807</v>
      </c>
      <c r="Q372" s="6" t="s">
        <v>866</v>
      </c>
      <c r="R372" s="9" t="b">
        <v>0</v>
      </c>
      <c r="S372" s="9" t="b">
        <v>1</v>
      </c>
      <c r="T372" s="6" t="s">
        <v>8663</v>
      </c>
      <c r="U372" s="6" t="s">
        <v>8663</v>
      </c>
      <c r="V372" t="s">
        <v>8664</v>
      </c>
      <c r="W372" t="s">
        <v>8665</v>
      </c>
      <c r="X372" t="s">
        <v>8666</v>
      </c>
      <c r="Y372" t="s">
        <v>5330</v>
      </c>
      <c r="Z372" t="s">
        <v>5330</v>
      </c>
      <c r="AA372" t="s">
        <v>5330</v>
      </c>
      <c r="AB372" t="s">
        <v>5330</v>
      </c>
      <c r="AC372" t="s">
        <v>9191</v>
      </c>
      <c r="AD372" t="s">
        <v>9192</v>
      </c>
      <c r="AE372" t="s">
        <v>9193</v>
      </c>
      <c r="AF372" t="s">
        <v>9185</v>
      </c>
      <c r="AG372" t="s">
        <v>5330</v>
      </c>
      <c r="AH372" t="s">
        <v>5330</v>
      </c>
      <c r="AI372" t="s">
        <v>5330</v>
      </c>
      <c r="AJ372" t="s">
        <v>5330</v>
      </c>
      <c r="AK372" s="10">
        <v>64</v>
      </c>
      <c r="AL372" s="10">
        <v>64</v>
      </c>
      <c r="AM372" s="6" t="s">
        <v>475</v>
      </c>
      <c r="AN372" s="6" t="s">
        <v>760</v>
      </c>
      <c r="AO372" s="6" t="s">
        <v>915</v>
      </c>
      <c r="AP372" s="6" t="s">
        <v>9393</v>
      </c>
      <c r="AQ372" s="6" t="str">
        <f t="shared" si="104"/>
        <v>2W Distributor Bike, 2W Distributor, H2, International - Bike, International - AS, International, International - New, Moto Dealers, Motonet, Retail, TREK</v>
      </c>
      <c r="AR372" s="1" t="str">
        <f t="shared" si="91"/>
        <v>2W Distributor Bike</v>
      </c>
      <c r="AS372" s="1" t="str">
        <f t="shared" si="92"/>
        <v/>
      </c>
      <c r="AT372" s="1" t="str">
        <f t="shared" si="93"/>
        <v>2W Distributor</v>
      </c>
      <c r="AU372" s="1" t="str">
        <f t="shared" si="94"/>
        <v>H2</v>
      </c>
      <c r="AV372" s="1" t="str">
        <f t="shared" si="94"/>
        <v>International - Bike</v>
      </c>
      <c r="AW372" s="1" t="str">
        <f t="shared" si="95"/>
        <v/>
      </c>
      <c r="AX372" s="1" t="str">
        <f t="shared" si="96"/>
        <v>International - AS</v>
      </c>
      <c r="AY372" s="1" t="str">
        <f t="shared" si="96"/>
        <v>International</v>
      </c>
      <c r="AZ372" s="1" t="str">
        <f t="shared" si="96"/>
        <v>International - New</v>
      </c>
      <c r="BA372" s="1" t="str">
        <f t="shared" si="97"/>
        <v/>
      </c>
      <c r="BB372" s="1" t="str">
        <f t="shared" si="98"/>
        <v>Moto Dealers</v>
      </c>
      <c r="BC372" s="1" t="str">
        <f t="shared" si="98"/>
        <v>Motonet</v>
      </c>
      <c r="BD372" s="1" t="str">
        <f t="shared" si="99"/>
        <v/>
      </c>
      <c r="BE372" s="1" t="str">
        <f t="shared" si="100"/>
        <v>Retail</v>
      </c>
      <c r="BF372" s="1" t="str">
        <f t="shared" si="101"/>
        <v>TREK</v>
      </c>
      <c r="BG372" t="e">
        <v>#N/A</v>
      </c>
      <c r="BH372" t="e">
        <f t="shared" si="102"/>
        <v>#N/A</v>
      </c>
    </row>
    <row r="373" spans="1:64" ht="17" x14ac:dyDescent="0.2">
      <c r="A373">
        <v>1355</v>
      </c>
      <c r="B373" t="str">
        <f t="shared" si="105"/>
        <v>40034-00000</v>
      </c>
      <c r="C373" t="str">
        <f t="shared" si="105"/>
        <v>40034-00000</v>
      </c>
      <c r="D373" s="7" t="s">
        <v>947</v>
      </c>
      <c r="E373" s="6" t="s">
        <v>208</v>
      </c>
      <c r="F373" t="s">
        <v>8991</v>
      </c>
      <c r="G373" s="6" t="s">
        <v>140</v>
      </c>
      <c r="H373" t="s">
        <v>948</v>
      </c>
      <c r="I373" s="6" t="s">
        <v>788</v>
      </c>
      <c r="J373" s="6" t="s">
        <v>5329</v>
      </c>
      <c r="K373" s="6" t="s">
        <v>5333</v>
      </c>
      <c r="L373" s="6" t="s">
        <v>8992</v>
      </c>
      <c r="M373" s="6" t="s">
        <v>5342</v>
      </c>
      <c r="N373" s="6" t="s">
        <v>807</v>
      </c>
      <c r="Q373" s="6" t="s">
        <v>88</v>
      </c>
      <c r="R373" s="9" t="b">
        <v>1</v>
      </c>
      <c r="S373" s="9" t="b">
        <v>1</v>
      </c>
      <c r="T373" s="6" t="s">
        <v>947</v>
      </c>
      <c r="U373" s="6" t="s">
        <v>947</v>
      </c>
      <c r="V373" t="s">
        <v>949</v>
      </c>
      <c r="W373" t="s">
        <v>950</v>
      </c>
      <c r="X373" t="s">
        <v>951</v>
      </c>
      <c r="Y373" t="s">
        <v>5330</v>
      </c>
      <c r="Z373" t="s">
        <v>5330</v>
      </c>
      <c r="AA373" t="s">
        <v>5330</v>
      </c>
      <c r="AB373" t="s">
        <v>5330</v>
      </c>
      <c r="AC373" t="s">
        <v>9191</v>
      </c>
      <c r="AD373" t="s">
        <v>9192</v>
      </c>
      <c r="AE373" t="s">
        <v>9193</v>
      </c>
      <c r="AF373" t="s">
        <v>9185</v>
      </c>
      <c r="AG373" t="s">
        <v>5330</v>
      </c>
      <c r="AH373" t="s">
        <v>5330</v>
      </c>
      <c r="AI373" t="s">
        <v>5330</v>
      </c>
      <c r="AJ373" t="s">
        <v>5330</v>
      </c>
      <c r="AK373" s="10">
        <v>89</v>
      </c>
      <c r="AL373" s="10">
        <v>89</v>
      </c>
      <c r="AM373" s="6" t="s">
        <v>475</v>
      </c>
      <c r="AN373" s="6" t="s">
        <v>940</v>
      </c>
      <c r="AO373" s="6" t="s">
        <v>915</v>
      </c>
      <c r="AP373" s="6" t="s">
        <v>9394</v>
      </c>
      <c r="AQ373" s="6" t="str">
        <f t="shared" si="104"/>
        <v>2W Distributor Bike, 2W Distributor, H2, International - Bike, International - AS, International, International - New, Moto Dealers, Motonet, Retail, TREK</v>
      </c>
      <c r="AR373" s="1" t="str">
        <f t="shared" si="91"/>
        <v>2W Distributor Bike</v>
      </c>
      <c r="AS373" s="1" t="str">
        <f t="shared" si="92"/>
        <v/>
      </c>
      <c r="AT373" s="1" t="str">
        <f t="shared" si="93"/>
        <v>2W Distributor</v>
      </c>
      <c r="AU373" s="1" t="str">
        <f t="shared" si="94"/>
        <v>H2</v>
      </c>
      <c r="AV373" s="1" t="str">
        <f t="shared" si="94"/>
        <v>International - Bike</v>
      </c>
      <c r="AW373" s="1" t="str">
        <f t="shared" si="95"/>
        <v/>
      </c>
      <c r="AX373" s="1" t="str">
        <f t="shared" si="96"/>
        <v>International - AS</v>
      </c>
      <c r="AY373" s="1" t="str">
        <f t="shared" si="96"/>
        <v>International</v>
      </c>
      <c r="AZ373" s="1" t="str">
        <f t="shared" si="96"/>
        <v>International - New</v>
      </c>
      <c r="BA373" s="1" t="str">
        <f t="shared" si="97"/>
        <v/>
      </c>
      <c r="BB373" s="1" t="str">
        <f t="shared" si="98"/>
        <v>Moto Dealers</v>
      </c>
      <c r="BC373" s="1" t="str">
        <f t="shared" si="98"/>
        <v>Motonet</v>
      </c>
      <c r="BD373" s="1" t="str">
        <f t="shared" si="99"/>
        <v/>
      </c>
      <c r="BE373" s="1" t="str">
        <f t="shared" si="100"/>
        <v>Retail</v>
      </c>
      <c r="BF373" s="1" t="str">
        <f t="shared" si="101"/>
        <v>TREK</v>
      </c>
      <c r="BG373" t="s">
        <v>5525</v>
      </c>
      <c r="BH373" t="str">
        <f t="shared" si="102"/>
        <v>https://fs.amplifi.io//file?id=ce08406e-1ed4-4231-a7b0-b7514e8f514d&amp;variant=thumb&amp;extension=png</v>
      </c>
      <c r="BI373" t="s">
        <v>6211</v>
      </c>
      <c r="BJ373" t="s">
        <v>5525</v>
      </c>
      <c r="BK373" t="s">
        <v>6212</v>
      </c>
      <c r="BL373" t="s">
        <v>6213</v>
      </c>
    </row>
    <row r="374" spans="1:64" ht="17" x14ac:dyDescent="0.2">
      <c r="A374">
        <v>1359</v>
      </c>
      <c r="B374" t="str">
        <f t="shared" si="105"/>
        <v>40035-00000</v>
      </c>
      <c r="C374" t="str">
        <f t="shared" si="105"/>
        <v>40035-00000</v>
      </c>
      <c r="D374" s="7" t="s">
        <v>953</v>
      </c>
      <c r="E374" s="6" t="s">
        <v>208</v>
      </c>
      <c r="F374" t="s">
        <v>8991</v>
      </c>
      <c r="G374" s="6" t="s">
        <v>140</v>
      </c>
      <c r="H374" t="s">
        <v>827</v>
      </c>
      <c r="I374" s="6" t="s">
        <v>788</v>
      </c>
      <c r="J374" s="6" t="s">
        <v>5329</v>
      </c>
      <c r="K374" s="6" t="s">
        <v>5333</v>
      </c>
      <c r="L374" s="6" t="s">
        <v>8992</v>
      </c>
      <c r="M374" s="6" t="s">
        <v>5341</v>
      </c>
      <c r="N374" s="6" t="s">
        <v>5372</v>
      </c>
      <c r="Q374" s="6" t="s">
        <v>721</v>
      </c>
      <c r="R374" s="9" t="b">
        <v>1</v>
      </c>
      <c r="S374" s="9" t="b">
        <v>1</v>
      </c>
      <c r="T374" s="6" t="s">
        <v>953</v>
      </c>
      <c r="U374" s="6" t="s">
        <v>953</v>
      </c>
      <c r="V374" t="s">
        <v>954</v>
      </c>
      <c r="W374" t="s">
        <v>955</v>
      </c>
      <c r="X374" t="s">
        <v>956</v>
      </c>
      <c r="Y374" t="s">
        <v>5330</v>
      </c>
      <c r="Z374" t="s">
        <v>5330</v>
      </c>
      <c r="AA374" t="s">
        <v>5330</v>
      </c>
      <c r="AB374" t="s">
        <v>5330</v>
      </c>
      <c r="AC374" t="s">
        <v>42</v>
      </c>
      <c r="AD374" t="s">
        <v>41</v>
      </c>
      <c r="AE374" t="s">
        <v>40</v>
      </c>
      <c r="AF374" t="s">
        <v>43</v>
      </c>
      <c r="AG374" t="s">
        <v>5330</v>
      </c>
      <c r="AH374" t="s">
        <v>5330</v>
      </c>
      <c r="AI374" t="s">
        <v>5330</v>
      </c>
      <c r="AJ374" t="s">
        <v>5330</v>
      </c>
      <c r="AK374" s="10">
        <v>44</v>
      </c>
      <c r="AL374" s="10">
        <v>44</v>
      </c>
      <c r="AM374" s="6" t="s">
        <v>448</v>
      </c>
      <c r="AN374" s="6" t="s">
        <v>760</v>
      </c>
      <c r="AO374" s="6" t="s">
        <v>915</v>
      </c>
      <c r="AP374" s="6" t="s">
        <v>9392</v>
      </c>
      <c r="AQ374" s="6" t="str">
        <f t="shared" si="104"/>
        <v>2W Distributor Bike, 2W Distributor, H2, International - Bike, International - AS, International, International - New, Moto Dealers, Motonet, Retail, TREK</v>
      </c>
      <c r="AR374" s="1" t="str">
        <f t="shared" si="91"/>
        <v>2W Distributor Bike</v>
      </c>
      <c r="AS374" s="1" t="str">
        <f t="shared" si="92"/>
        <v/>
      </c>
      <c r="AT374" s="1" t="str">
        <f t="shared" si="93"/>
        <v>2W Distributor</v>
      </c>
      <c r="AU374" s="1" t="str">
        <f t="shared" si="94"/>
        <v>H2</v>
      </c>
      <c r="AV374" s="1" t="str">
        <f t="shared" si="94"/>
        <v>International - Bike</v>
      </c>
      <c r="AW374" s="1" t="str">
        <f t="shared" si="95"/>
        <v/>
      </c>
      <c r="AX374" s="1" t="str">
        <f t="shared" si="96"/>
        <v>International - AS</v>
      </c>
      <c r="AY374" s="1" t="str">
        <f t="shared" si="96"/>
        <v>International</v>
      </c>
      <c r="AZ374" s="1" t="str">
        <f t="shared" si="96"/>
        <v>International - New</v>
      </c>
      <c r="BA374" s="1" t="str">
        <f t="shared" si="97"/>
        <v/>
      </c>
      <c r="BB374" s="1" t="str">
        <f t="shared" si="98"/>
        <v>Moto Dealers</v>
      </c>
      <c r="BC374" s="1" t="str">
        <f t="shared" si="98"/>
        <v>Motonet</v>
      </c>
      <c r="BD374" s="1" t="str">
        <f t="shared" si="99"/>
        <v/>
      </c>
      <c r="BE374" s="1" t="str">
        <f t="shared" si="100"/>
        <v>Retail</v>
      </c>
      <c r="BF374" s="1" t="str">
        <f t="shared" si="101"/>
        <v>TREK</v>
      </c>
      <c r="BG374" t="s">
        <v>5185</v>
      </c>
      <c r="BH374" t="str">
        <f t="shared" si="102"/>
        <v>https://fs.amplifi.io//file?id=f6a62f29-1e7b-464a-ae36-2955abc1b18d&amp;variant=thumb&amp;extension=png</v>
      </c>
      <c r="BI374" t="s">
        <v>5185</v>
      </c>
      <c r="BJ374" t="s">
        <v>6214</v>
      </c>
    </row>
    <row r="375" spans="1:64" ht="17" x14ac:dyDescent="0.2">
      <c r="A375">
        <v>1363</v>
      </c>
      <c r="B375" t="str">
        <f t="shared" si="105"/>
        <v>40035-00012</v>
      </c>
      <c r="C375" t="str">
        <f t="shared" si="105"/>
        <v>40035-00012</v>
      </c>
      <c r="D375" s="7" t="s">
        <v>8667</v>
      </c>
      <c r="E375" s="6" t="s">
        <v>208</v>
      </c>
      <c r="F375" t="s">
        <v>8991</v>
      </c>
      <c r="G375" s="6" t="s">
        <v>140</v>
      </c>
      <c r="H375" t="s">
        <v>827</v>
      </c>
      <c r="I375" s="6" t="s">
        <v>788</v>
      </c>
      <c r="J375" s="6" t="s">
        <v>5329</v>
      </c>
      <c r="K375" s="6" t="s">
        <v>8991</v>
      </c>
      <c r="L375" s="6" t="s">
        <v>8991</v>
      </c>
      <c r="M375" s="6" t="s">
        <v>5341</v>
      </c>
      <c r="N375" s="6" t="s">
        <v>5372</v>
      </c>
      <c r="Q375" s="6" t="s">
        <v>9100</v>
      </c>
      <c r="R375" s="9" t="b">
        <v>0</v>
      </c>
      <c r="S375" s="9" t="b">
        <v>0</v>
      </c>
      <c r="T375" s="6" t="s">
        <v>8667</v>
      </c>
      <c r="U375" s="6" t="s">
        <v>8667</v>
      </c>
      <c r="V375" t="s">
        <v>8668</v>
      </c>
      <c r="W375" t="s">
        <v>8669</v>
      </c>
      <c r="X375" t="s">
        <v>8670</v>
      </c>
      <c r="Y375" t="s">
        <v>5330</v>
      </c>
      <c r="Z375" t="s">
        <v>5330</v>
      </c>
      <c r="AA375" t="s">
        <v>5330</v>
      </c>
      <c r="AB375" t="s">
        <v>5330</v>
      </c>
      <c r="AC375" t="s">
        <v>40</v>
      </c>
      <c r="AD375" t="s">
        <v>41</v>
      </c>
      <c r="AE375" t="s">
        <v>42</v>
      </c>
      <c r="AF375" t="s">
        <v>43</v>
      </c>
      <c r="AG375" t="s">
        <v>5330</v>
      </c>
      <c r="AH375" t="s">
        <v>5330</v>
      </c>
      <c r="AI375" t="s">
        <v>5330</v>
      </c>
      <c r="AJ375" t="s">
        <v>5330</v>
      </c>
      <c r="AK375" s="10">
        <v>44</v>
      </c>
      <c r="AL375" s="10">
        <v>44</v>
      </c>
      <c r="AM375" s="6" t="s">
        <v>448</v>
      </c>
      <c r="AN375" s="6" t="s">
        <v>760</v>
      </c>
      <c r="AO375" s="6" t="s">
        <v>915</v>
      </c>
      <c r="AP375" s="6" t="s">
        <v>9392</v>
      </c>
      <c r="AQ375" s="6" t="str">
        <f t="shared" si="104"/>
        <v>2W Distributor Bike, 2W Distributor, H2, International - Bike, International - AS, International, International - New, Moto Dealers, Motonet, Retail, TREK</v>
      </c>
      <c r="AR375" s="1" t="str">
        <f t="shared" si="91"/>
        <v>2W Distributor Bike</v>
      </c>
      <c r="AS375" s="1" t="str">
        <f t="shared" si="92"/>
        <v/>
      </c>
      <c r="AT375" s="1" t="str">
        <f t="shared" si="93"/>
        <v>2W Distributor</v>
      </c>
      <c r="AU375" s="1" t="str">
        <f t="shared" si="94"/>
        <v>H2</v>
      </c>
      <c r="AV375" s="1" t="str">
        <f t="shared" si="94"/>
        <v>International - Bike</v>
      </c>
      <c r="AW375" s="1" t="str">
        <f t="shared" si="95"/>
        <v/>
      </c>
      <c r="AX375" s="1" t="str">
        <f t="shared" si="96"/>
        <v>International - AS</v>
      </c>
      <c r="AY375" s="1" t="str">
        <f t="shared" si="96"/>
        <v>International</v>
      </c>
      <c r="AZ375" s="1" t="str">
        <f t="shared" si="96"/>
        <v>International - New</v>
      </c>
      <c r="BA375" s="1" t="str">
        <f t="shared" si="97"/>
        <v/>
      </c>
      <c r="BB375" s="1" t="str">
        <f t="shared" si="98"/>
        <v>Moto Dealers</v>
      </c>
      <c r="BC375" s="1" t="str">
        <f t="shared" si="98"/>
        <v>Motonet</v>
      </c>
      <c r="BD375" s="1" t="str">
        <f t="shared" si="99"/>
        <v/>
      </c>
      <c r="BE375" s="1" t="str">
        <f t="shared" si="100"/>
        <v>Retail</v>
      </c>
      <c r="BF375" s="1" t="str">
        <f t="shared" si="101"/>
        <v>TREK</v>
      </c>
      <c r="BG375" t="e">
        <v>#N/A</v>
      </c>
      <c r="BH375" t="e">
        <f t="shared" si="102"/>
        <v>#N/A</v>
      </c>
    </row>
    <row r="376" spans="1:64" ht="17" x14ac:dyDescent="0.2">
      <c r="A376">
        <v>1367</v>
      </c>
      <c r="B376" t="str">
        <f t="shared" si="105"/>
        <v>40035-00016</v>
      </c>
      <c r="C376" t="str">
        <f t="shared" si="105"/>
        <v>40035-00016</v>
      </c>
      <c r="D376" s="7" t="s">
        <v>8671</v>
      </c>
      <c r="E376" s="6" t="s">
        <v>208</v>
      </c>
      <c r="F376" t="s">
        <v>8991</v>
      </c>
      <c r="G376" s="6" t="s">
        <v>140</v>
      </c>
      <c r="H376" t="s">
        <v>827</v>
      </c>
      <c r="I376" s="6" t="s">
        <v>788</v>
      </c>
      <c r="J376" s="6" t="s">
        <v>5329</v>
      </c>
      <c r="K376" s="6" t="s">
        <v>8991</v>
      </c>
      <c r="L376" s="6" t="s">
        <v>8991</v>
      </c>
      <c r="M376" s="6" t="s">
        <v>5341</v>
      </c>
      <c r="N376" s="6" t="s">
        <v>5372</v>
      </c>
      <c r="Q376" s="6" t="s">
        <v>9097</v>
      </c>
      <c r="R376" s="9" t="b">
        <v>0</v>
      </c>
      <c r="S376" s="9" t="b">
        <v>0</v>
      </c>
      <c r="T376" s="6" t="s">
        <v>8671</v>
      </c>
      <c r="U376" s="6" t="s">
        <v>8671</v>
      </c>
      <c r="V376" t="s">
        <v>8672</v>
      </c>
      <c r="W376" t="s">
        <v>8673</v>
      </c>
      <c r="X376" t="s">
        <v>8674</v>
      </c>
      <c r="Y376" t="s">
        <v>5330</v>
      </c>
      <c r="Z376" t="s">
        <v>5330</v>
      </c>
      <c r="AA376" t="s">
        <v>5330</v>
      </c>
      <c r="AB376" t="s">
        <v>5330</v>
      </c>
      <c r="AC376" t="s">
        <v>40</v>
      </c>
      <c r="AD376" t="s">
        <v>41</v>
      </c>
      <c r="AE376" t="s">
        <v>42</v>
      </c>
      <c r="AF376" t="s">
        <v>43</v>
      </c>
      <c r="AG376" t="s">
        <v>5330</v>
      </c>
      <c r="AH376" t="s">
        <v>5330</v>
      </c>
      <c r="AI376" t="s">
        <v>5330</v>
      </c>
      <c r="AJ376" t="s">
        <v>5330</v>
      </c>
      <c r="AK376" s="10">
        <v>44</v>
      </c>
      <c r="AL376" s="10">
        <v>44</v>
      </c>
      <c r="AM376" s="6" t="s">
        <v>448</v>
      </c>
      <c r="AN376" s="6" t="s">
        <v>760</v>
      </c>
      <c r="AO376" s="6" t="s">
        <v>915</v>
      </c>
      <c r="AP376" s="6" t="s">
        <v>9392</v>
      </c>
      <c r="AQ376" s="6" t="str">
        <f t="shared" si="104"/>
        <v>2W Distributor Bike, 2W Distributor, H2, International - Bike, International - AS, International, International - New, Moto Dealers, Motonet, Retail, TREK</v>
      </c>
      <c r="AR376" s="1" t="str">
        <f t="shared" si="91"/>
        <v>2W Distributor Bike</v>
      </c>
      <c r="AS376" s="1" t="str">
        <f t="shared" si="92"/>
        <v/>
      </c>
      <c r="AT376" s="1" t="str">
        <f t="shared" si="93"/>
        <v>2W Distributor</v>
      </c>
      <c r="AU376" s="1" t="str">
        <f t="shared" si="94"/>
        <v>H2</v>
      </c>
      <c r="AV376" s="1" t="str">
        <f t="shared" si="94"/>
        <v>International - Bike</v>
      </c>
      <c r="AW376" s="1" t="str">
        <f t="shared" si="95"/>
        <v/>
      </c>
      <c r="AX376" s="1" t="str">
        <f t="shared" si="96"/>
        <v>International - AS</v>
      </c>
      <c r="AY376" s="1" t="str">
        <f t="shared" si="96"/>
        <v>International</v>
      </c>
      <c r="AZ376" s="1" t="str">
        <f t="shared" si="96"/>
        <v>International - New</v>
      </c>
      <c r="BA376" s="1" t="str">
        <f t="shared" si="97"/>
        <v/>
      </c>
      <c r="BB376" s="1" t="str">
        <f t="shared" si="98"/>
        <v>Moto Dealers</v>
      </c>
      <c r="BC376" s="1" t="str">
        <f t="shared" si="98"/>
        <v>Motonet</v>
      </c>
      <c r="BD376" s="1" t="str">
        <f t="shared" si="99"/>
        <v/>
      </c>
      <c r="BE376" s="1" t="str">
        <f t="shared" si="100"/>
        <v>Retail</v>
      </c>
      <c r="BF376" s="1" t="str">
        <f t="shared" si="101"/>
        <v>TREK</v>
      </c>
      <c r="BG376" t="e">
        <v>#N/A</v>
      </c>
      <c r="BH376" t="e">
        <f t="shared" si="102"/>
        <v>#N/A</v>
      </c>
    </row>
    <row r="377" spans="1:64" ht="17" x14ac:dyDescent="0.2">
      <c r="A377">
        <v>1371</v>
      </c>
      <c r="B377" t="str">
        <f t="shared" si="105"/>
        <v>40035-00020</v>
      </c>
      <c r="C377" t="str">
        <f t="shared" si="105"/>
        <v>40035-00020</v>
      </c>
      <c r="D377" s="7" t="s">
        <v>8675</v>
      </c>
      <c r="E377" s="6" t="s">
        <v>208</v>
      </c>
      <c r="F377" t="s">
        <v>8991</v>
      </c>
      <c r="G377" s="6" t="s">
        <v>140</v>
      </c>
      <c r="H377" t="s">
        <v>827</v>
      </c>
      <c r="I377" s="6" t="s">
        <v>788</v>
      </c>
      <c r="J377" s="6" t="s">
        <v>5329</v>
      </c>
      <c r="K377" s="6" t="s">
        <v>8991</v>
      </c>
      <c r="L377" s="6" t="s">
        <v>8991</v>
      </c>
      <c r="M377" s="6" t="s">
        <v>5341</v>
      </c>
      <c r="N377" s="6" t="s">
        <v>5372</v>
      </c>
      <c r="Q377" s="6" t="s">
        <v>9072</v>
      </c>
      <c r="R377" s="9" t="b">
        <v>0</v>
      </c>
      <c r="S377" s="9" t="b">
        <v>0</v>
      </c>
      <c r="T377" s="6" t="s">
        <v>8675</v>
      </c>
      <c r="U377" s="6" t="s">
        <v>8675</v>
      </c>
      <c r="V377" t="s">
        <v>8676</v>
      </c>
      <c r="W377" t="s">
        <v>8677</v>
      </c>
      <c r="X377" t="s">
        <v>8678</v>
      </c>
      <c r="Y377" t="s">
        <v>5330</v>
      </c>
      <c r="Z377" t="s">
        <v>5330</v>
      </c>
      <c r="AA377" t="s">
        <v>5330</v>
      </c>
      <c r="AB377" t="s">
        <v>5330</v>
      </c>
      <c r="AC377" t="s">
        <v>40</v>
      </c>
      <c r="AD377" t="s">
        <v>41</v>
      </c>
      <c r="AE377" t="s">
        <v>42</v>
      </c>
      <c r="AF377" t="s">
        <v>43</v>
      </c>
      <c r="AG377" t="s">
        <v>5330</v>
      </c>
      <c r="AH377" t="s">
        <v>5330</v>
      </c>
      <c r="AI377" t="s">
        <v>5330</v>
      </c>
      <c r="AJ377" t="s">
        <v>5330</v>
      </c>
      <c r="AK377" s="10">
        <v>44</v>
      </c>
      <c r="AL377" s="10">
        <v>44</v>
      </c>
      <c r="AM377" s="6" t="s">
        <v>448</v>
      </c>
      <c r="AN377" s="6" t="s">
        <v>760</v>
      </c>
      <c r="AO377" s="6" t="s">
        <v>915</v>
      </c>
      <c r="AP377" s="6" t="s">
        <v>9392</v>
      </c>
      <c r="AQ377" s="6" t="str">
        <f t="shared" si="104"/>
        <v>2W Distributor Bike, 2W Distributor, H2, International - Bike, International - AS, International, International - New, Moto Dealers, Motonet, Retail, TREK</v>
      </c>
      <c r="AR377" s="1" t="str">
        <f t="shared" si="91"/>
        <v>2W Distributor Bike</v>
      </c>
      <c r="AS377" s="1" t="str">
        <f t="shared" si="92"/>
        <v/>
      </c>
      <c r="AT377" s="1" t="str">
        <f t="shared" si="93"/>
        <v>2W Distributor</v>
      </c>
      <c r="AU377" s="1" t="str">
        <f t="shared" si="94"/>
        <v>H2</v>
      </c>
      <c r="AV377" s="1" t="str">
        <f t="shared" si="94"/>
        <v>International - Bike</v>
      </c>
      <c r="AW377" s="1" t="str">
        <f t="shared" si="95"/>
        <v/>
      </c>
      <c r="AX377" s="1" t="str">
        <f t="shared" si="96"/>
        <v>International - AS</v>
      </c>
      <c r="AY377" s="1" t="str">
        <f t="shared" si="96"/>
        <v>International</v>
      </c>
      <c r="AZ377" s="1" t="str">
        <f t="shared" si="96"/>
        <v>International - New</v>
      </c>
      <c r="BA377" s="1" t="str">
        <f t="shared" si="97"/>
        <v/>
      </c>
      <c r="BB377" s="1" t="str">
        <f t="shared" si="98"/>
        <v>Moto Dealers</v>
      </c>
      <c r="BC377" s="1" t="str">
        <f t="shared" si="98"/>
        <v>Motonet</v>
      </c>
      <c r="BD377" s="1" t="str">
        <f t="shared" si="99"/>
        <v/>
      </c>
      <c r="BE377" s="1" t="str">
        <f t="shared" si="100"/>
        <v>Retail</v>
      </c>
      <c r="BF377" s="1" t="str">
        <f t="shared" si="101"/>
        <v>TREK</v>
      </c>
      <c r="BG377" t="e">
        <v>#N/A</v>
      </c>
      <c r="BH377" t="e">
        <f t="shared" si="102"/>
        <v>#N/A</v>
      </c>
    </row>
    <row r="378" spans="1:64" ht="17" x14ac:dyDescent="0.2">
      <c r="A378">
        <v>1375</v>
      </c>
      <c r="B378" t="str">
        <f t="shared" si="105"/>
        <v>40036-00000</v>
      </c>
      <c r="C378" t="str">
        <f t="shared" si="105"/>
        <v>40036-00000</v>
      </c>
      <c r="D378" s="7" t="s">
        <v>957</v>
      </c>
      <c r="E378" s="6" t="s">
        <v>208</v>
      </c>
      <c r="F378" t="s">
        <v>8991</v>
      </c>
      <c r="G378" s="6" t="s">
        <v>140</v>
      </c>
      <c r="H378" t="s">
        <v>958</v>
      </c>
      <c r="I378" s="6" t="s">
        <v>788</v>
      </c>
      <c r="J378" s="6" t="s">
        <v>5329</v>
      </c>
      <c r="K378" s="6" t="s">
        <v>5333</v>
      </c>
      <c r="L378" s="6" t="s">
        <v>8992</v>
      </c>
      <c r="M378" s="6" t="s">
        <v>5341</v>
      </c>
      <c r="N378" s="6" t="s">
        <v>5372</v>
      </c>
      <c r="Q378" s="6" t="s">
        <v>432</v>
      </c>
      <c r="R378" s="9" t="b">
        <v>1</v>
      </c>
      <c r="S378" s="9" t="b">
        <v>1</v>
      </c>
      <c r="T378" s="6" t="s">
        <v>957</v>
      </c>
      <c r="U378" s="6" t="s">
        <v>957</v>
      </c>
      <c r="V378" t="s">
        <v>959</v>
      </c>
      <c r="W378" t="s">
        <v>960</v>
      </c>
      <c r="X378" t="s">
        <v>961</v>
      </c>
      <c r="Y378" t="s">
        <v>5330</v>
      </c>
      <c r="Z378" t="s">
        <v>5330</v>
      </c>
      <c r="AA378" t="s">
        <v>5330</v>
      </c>
      <c r="AB378" t="s">
        <v>5330</v>
      </c>
      <c r="AC378" t="s">
        <v>40</v>
      </c>
      <c r="AD378" t="s">
        <v>41</v>
      </c>
      <c r="AE378" t="s">
        <v>42</v>
      </c>
      <c r="AF378" t="s">
        <v>43</v>
      </c>
      <c r="AG378" t="s">
        <v>5330</v>
      </c>
      <c r="AH378" t="s">
        <v>5330</v>
      </c>
      <c r="AI378" t="s">
        <v>5330</v>
      </c>
      <c r="AJ378" t="s">
        <v>5330</v>
      </c>
      <c r="AK378" s="10">
        <v>49</v>
      </c>
      <c r="AL378" s="10">
        <v>49</v>
      </c>
      <c r="AM378" s="6" t="s">
        <v>448</v>
      </c>
      <c r="AN378" s="6" t="s">
        <v>760</v>
      </c>
      <c r="AO378" s="6" t="s">
        <v>915</v>
      </c>
      <c r="AP378" s="6" t="s">
        <v>9392</v>
      </c>
      <c r="AQ378" s="6" t="str">
        <f t="shared" si="104"/>
        <v>2W Distributor Bike, 2W Distributor, H2, International - Bike, International - AS, International, International - New, Moto Dealers, Motonet, Retail, TREK</v>
      </c>
      <c r="AR378" s="1" t="str">
        <f t="shared" si="91"/>
        <v>2W Distributor Bike</v>
      </c>
      <c r="AS378" s="1" t="str">
        <f t="shared" si="92"/>
        <v/>
      </c>
      <c r="AT378" s="1" t="str">
        <f t="shared" si="93"/>
        <v>2W Distributor</v>
      </c>
      <c r="AU378" s="1" t="str">
        <f t="shared" si="94"/>
        <v>H2</v>
      </c>
      <c r="AV378" s="1" t="str">
        <f t="shared" si="94"/>
        <v>International - Bike</v>
      </c>
      <c r="AW378" s="1" t="str">
        <f t="shared" si="95"/>
        <v/>
      </c>
      <c r="AX378" s="1" t="str">
        <f t="shared" si="96"/>
        <v>International - AS</v>
      </c>
      <c r="AY378" s="1" t="str">
        <f t="shared" si="96"/>
        <v>International</v>
      </c>
      <c r="AZ378" s="1" t="str">
        <f t="shared" si="96"/>
        <v>International - New</v>
      </c>
      <c r="BA378" s="1" t="str">
        <f t="shared" si="97"/>
        <v/>
      </c>
      <c r="BB378" s="1" t="str">
        <f t="shared" si="98"/>
        <v>Moto Dealers</v>
      </c>
      <c r="BC378" s="1" t="str">
        <f t="shared" si="98"/>
        <v>Motonet</v>
      </c>
      <c r="BD378" s="1" t="str">
        <f t="shared" si="99"/>
        <v/>
      </c>
      <c r="BE378" s="1" t="str">
        <f t="shared" si="100"/>
        <v>Retail</v>
      </c>
      <c r="BF378" s="1" t="str">
        <f t="shared" si="101"/>
        <v>TREK</v>
      </c>
      <c r="BG378" t="s">
        <v>5526</v>
      </c>
      <c r="BH378" t="str">
        <f t="shared" si="102"/>
        <v>https://fs.amplifi.io//file?id=948f960c-b405-4e97-b46c-732bf0b9a199&amp;variant=thumb&amp;extension=png</v>
      </c>
      <c r="BI378" t="s">
        <v>6215</v>
      </c>
      <c r="BJ378" t="s">
        <v>5526</v>
      </c>
    </row>
    <row r="379" spans="1:64" ht="17" x14ac:dyDescent="0.2">
      <c r="A379">
        <v>1379</v>
      </c>
      <c r="B379" t="str">
        <f t="shared" si="105"/>
        <v>40036-00004</v>
      </c>
      <c r="C379" t="str">
        <f t="shared" si="105"/>
        <v>40036-00004</v>
      </c>
      <c r="D379" s="7" t="s">
        <v>8679</v>
      </c>
      <c r="E379" s="6" t="s">
        <v>208</v>
      </c>
      <c r="F379" t="s">
        <v>8991</v>
      </c>
      <c r="G379" s="6" t="s">
        <v>140</v>
      </c>
      <c r="H379" t="s">
        <v>958</v>
      </c>
      <c r="I379" s="6" t="s">
        <v>788</v>
      </c>
      <c r="J379" s="6" t="s">
        <v>5329</v>
      </c>
      <c r="K379" s="6" t="s">
        <v>5340</v>
      </c>
      <c r="L379" s="6" t="s">
        <v>8994</v>
      </c>
      <c r="M379" s="6" t="s">
        <v>5341</v>
      </c>
      <c r="N379" s="6" t="s">
        <v>5372</v>
      </c>
      <c r="Q379" s="6" t="s">
        <v>133</v>
      </c>
      <c r="R379" s="9" t="b">
        <v>1</v>
      </c>
      <c r="S379" s="9" t="b">
        <v>0</v>
      </c>
      <c r="T379" s="6" t="s">
        <v>8679</v>
      </c>
      <c r="U379" s="6" t="s">
        <v>8679</v>
      </c>
      <c r="V379" t="s">
        <v>8680</v>
      </c>
      <c r="W379" t="s">
        <v>8681</v>
      </c>
      <c r="X379" t="s">
        <v>8682</v>
      </c>
      <c r="Y379" t="s">
        <v>5330</v>
      </c>
      <c r="Z379" t="s">
        <v>5330</v>
      </c>
      <c r="AA379" t="s">
        <v>5330</v>
      </c>
      <c r="AB379" t="s">
        <v>5330</v>
      </c>
      <c r="AC379" t="s">
        <v>40</v>
      </c>
      <c r="AD379" t="s">
        <v>41</v>
      </c>
      <c r="AE379" t="s">
        <v>42</v>
      </c>
      <c r="AF379" t="s">
        <v>43</v>
      </c>
      <c r="AG379" t="s">
        <v>5330</v>
      </c>
      <c r="AH379" t="s">
        <v>5330</v>
      </c>
      <c r="AI379" t="s">
        <v>5330</v>
      </c>
      <c r="AJ379" t="s">
        <v>5330</v>
      </c>
      <c r="AK379" s="10">
        <v>49</v>
      </c>
      <c r="AL379" s="10">
        <v>49</v>
      </c>
      <c r="AM379" s="6" t="s">
        <v>448</v>
      </c>
      <c r="AN379" s="6" t="s">
        <v>760</v>
      </c>
      <c r="AO379" s="6" t="s">
        <v>915</v>
      </c>
      <c r="AP379" s="6" t="s">
        <v>9392</v>
      </c>
      <c r="AQ379" s="6" t="str">
        <f t="shared" si="104"/>
        <v>2W Distributor Bike, 2W Distributor, H2, International - Bike, International - AS, International, International - New, Moto Dealers, Motonet, Retail, TREK</v>
      </c>
      <c r="AR379" s="1" t="str">
        <f t="shared" si="91"/>
        <v>2W Distributor Bike</v>
      </c>
      <c r="AS379" s="1" t="str">
        <f t="shared" si="92"/>
        <v/>
      </c>
      <c r="AT379" s="1" t="str">
        <f t="shared" si="93"/>
        <v>2W Distributor</v>
      </c>
      <c r="AU379" s="1" t="str">
        <f t="shared" si="94"/>
        <v>H2</v>
      </c>
      <c r="AV379" s="1" t="str">
        <f t="shared" si="94"/>
        <v>International - Bike</v>
      </c>
      <c r="AW379" s="1" t="str">
        <f t="shared" si="95"/>
        <v/>
      </c>
      <c r="AX379" s="1" t="str">
        <f t="shared" si="96"/>
        <v>International - AS</v>
      </c>
      <c r="AY379" s="1" t="str">
        <f t="shared" si="96"/>
        <v>International</v>
      </c>
      <c r="AZ379" s="1" t="str">
        <f t="shared" si="96"/>
        <v>International - New</v>
      </c>
      <c r="BA379" s="1" t="str">
        <f t="shared" si="97"/>
        <v/>
      </c>
      <c r="BB379" s="1" t="str">
        <f t="shared" si="98"/>
        <v>Moto Dealers</v>
      </c>
      <c r="BC379" s="1" t="str">
        <f t="shared" si="98"/>
        <v>Motonet</v>
      </c>
      <c r="BD379" s="1" t="str">
        <f t="shared" si="99"/>
        <v/>
      </c>
      <c r="BE379" s="1" t="str">
        <f t="shared" si="100"/>
        <v>Retail</v>
      </c>
      <c r="BF379" s="1" t="str">
        <f t="shared" si="101"/>
        <v>TREK</v>
      </c>
      <c r="BG379" t="e">
        <v>#N/A</v>
      </c>
      <c r="BH379" t="e">
        <f t="shared" si="102"/>
        <v>#N/A</v>
      </c>
    </row>
    <row r="380" spans="1:64" ht="17" x14ac:dyDescent="0.2">
      <c r="A380">
        <v>1383</v>
      </c>
      <c r="B380" t="str">
        <f t="shared" si="105"/>
        <v>40037-00000</v>
      </c>
      <c r="C380" t="str">
        <f t="shared" si="105"/>
        <v>40037-00000</v>
      </c>
      <c r="D380" s="7" t="s">
        <v>962</v>
      </c>
      <c r="E380" s="6" t="s">
        <v>208</v>
      </c>
      <c r="F380" t="s">
        <v>8991</v>
      </c>
      <c r="G380" s="6" t="s">
        <v>140</v>
      </c>
      <c r="H380" t="s">
        <v>881</v>
      </c>
      <c r="I380" s="6" t="s">
        <v>788</v>
      </c>
      <c r="J380" s="6" t="s">
        <v>5329</v>
      </c>
      <c r="K380" s="6" t="s">
        <v>5333</v>
      </c>
      <c r="L380" s="6" t="s">
        <v>8992</v>
      </c>
      <c r="M380" s="6" t="s">
        <v>5342</v>
      </c>
      <c r="N380" s="6" t="s">
        <v>807</v>
      </c>
      <c r="Q380" s="6" t="s">
        <v>88</v>
      </c>
      <c r="R380" s="9" t="b">
        <v>1</v>
      </c>
      <c r="S380" s="9" t="b">
        <v>1</v>
      </c>
      <c r="T380" s="6" t="s">
        <v>962</v>
      </c>
      <c r="U380" s="6" t="s">
        <v>962</v>
      </c>
      <c r="V380" t="s">
        <v>963</v>
      </c>
      <c r="W380" t="s">
        <v>964</v>
      </c>
      <c r="X380" t="s">
        <v>965</v>
      </c>
      <c r="Y380" t="s">
        <v>5330</v>
      </c>
      <c r="Z380" t="s">
        <v>5330</v>
      </c>
      <c r="AA380" t="s">
        <v>5330</v>
      </c>
      <c r="AB380" t="s">
        <v>5330</v>
      </c>
      <c r="AC380" t="s">
        <v>40</v>
      </c>
      <c r="AD380" t="s">
        <v>41</v>
      </c>
      <c r="AE380" t="s">
        <v>42</v>
      </c>
      <c r="AF380" t="s">
        <v>43</v>
      </c>
      <c r="AG380" t="s">
        <v>5330</v>
      </c>
      <c r="AH380" t="s">
        <v>5330</v>
      </c>
      <c r="AI380" t="s">
        <v>5330</v>
      </c>
      <c r="AJ380" t="s">
        <v>5330</v>
      </c>
      <c r="AK380" s="10">
        <v>79</v>
      </c>
      <c r="AL380" s="10">
        <v>79</v>
      </c>
      <c r="AM380" s="6" t="s">
        <v>475</v>
      </c>
      <c r="AN380" s="6" t="s">
        <v>760</v>
      </c>
      <c r="AO380" s="6" t="s">
        <v>915</v>
      </c>
      <c r="AP380" s="6" t="s">
        <v>9395</v>
      </c>
      <c r="AQ380" s="6" t="str">
        <f t="shared" si="104"/>
        <v>2W Distributor Bike, 2W Distributor, H2, International - Bike, International - AS, International, International - New, Moto Dealers, Motonet, Retail, TREK</v>
      </c>
      <c r="AR380" s="1" t="str">
        <f t="shared" si="91"/>
        <v>2W Distributor Bike</v>
      </c>
      <c r="AS380" s="1" t="str">
        <f t="shared" si="92"/>
        <v/>
      </c>
      <c r="AT380" s="1" t="str">
        <f t="shared" si="93"/>
        <v>2W Distributor</v>
      </c>
      <c r="AU380" s="1" t="str">
        <f t="shared" si="94"/>
        <v>H2</v>
      </c>
      <c r="AV380" s="1" t="str">
        <f t="shared" si="94"/>
        <v>International - Bike</v>
      </c>
      <c r="AW380" s="1" t="str">
        <f t="shared" si="95"/>
        <v/>
      </c>
      <c r="AX380" s="1" t="str">
        <f t="shared" si="96"/>
        <v>International - AS</v>
      </c>
      <c r="AY380" s="1" t="str">
        <f t="shared" si="96"/>
        <v>International</v>
      </c>
      <c r="AZ380" s="1" t="str">
        <f t="shared" si="96"/>
        <v>International - New</v>
      </c>
      <c r="BA380" s="1" t="str">
        <f t="shared" si="97"/>
        <v/>
      </c>
      <c r="BB380" s="1" t="str">
        <f t="shared" si="98"/>
        <v>Moto Dealers</v>
      </c>
      <c r="BC380" s="1" t="str">
        <f t="shared" si="98"/>
        <v>Motonet</v>
      </c>
      <c r="BD380" s="1" t="str">
        <f t="shared" si="99"/>
        <v/>
      </c>
      <c r="BE380" s="1" t="str">
        <f t="shared" si="100"/>
        <v>Retail</v>
      </c>
      <c r="BF380" s="1" t="str">
        <f t="shared" si="101"/>
        <v>TREK</v>
      </c>
      <c r="BG380" t="s">
        <v>5527</v>
      </c>
      <c r="BH380" t="str">
        <f t="shared" si="102"/>
        <v>https://fs.amplifi.io//file?id=8f7472b5-8727-4135-857d-5c6736e540b0&amp;variant=thumb&amp;extension=png</v>
      </c>
      <c r="BI380" t="s">
        <v>5527</v>
      </c>
      <c r="BJ380" t="s">
        <v>6216</v>
      </c>
    </row>
    <row r="381" spans="1:64" ht="17" x14ac:dyDescent="0.2">
      <c r="A381">
        <v>1387</v>
      </c>
      <c r="B381" t="str">
        <f t="shared" si="105"/>
        <v>40037-00008</v>
      </c>
      <c r="C381" t="str">
        <f t="shared" si="105"/>
        <v>40037-00008</v>
      </c>
      <c r="D381" s="7" t="s">
        <v>967</v>
      </c>
      <c r="E381" s="6" t="s">
        <v>208</v>
      </c>
      <c r="F381" t="s">
        <v>8991</v>
      </c>
      <c r="G381" s="6" t="s">
        <v>140</v>
      </c>
      <c r="H381" t="s">
        <v>881</v>
      </c>
      <c r="I381" s="6" t="s">
        <v>788</v>
      </c>
      <c r="J381" s="6" t="s">
        <v>5329</v>
      </c>
      <c r="K381" s="6" t="s">
        <v>5333</v>
      </c>
      <c r="L381" s="6" t="s">
        <v>8992</v>
      </c>
      <c r="M381" s="6" t="s">
        <v>5342</v>
      </c>
      <c r="N381" s="6" t="s">
        <v>807</v>
      </c>
      <c r="Q381" s="6" t="s">
        <v>219</v>
      </c>
      <c r="R381" s="9" t="b">
        <v>1</v>
      </c>
      <c r="S381" s="9" t="b">
        <v>1</v>
      </c>
      <c r="T381" s="6" t="s">
        <v>967</v>
      </c>
      <c r="U381" s="6" t="s">
        <v>967</v>
      </c>
      <c r="V381" t="s">
        <v>968</v>
      </c>
      <c r="W381" t="s">
        <v>969</v>
      </c>
      <c r="X381" t="s">
        <v>970</v>
      </c>
      <c r="Y381" t="s">
        <v>5330</v>
      </c>
      <c r="Z381" t="s">
        <v>5330</v>
      </c>
      <c r="AA381" t="s">
        <v>5330</v>
      </c>
      <c r="AB381" t="s">
        <v>5330</v>
      </c>
      <c r="AC381" t="s">
        <v>40</v>
      </c>
      <c r="AD381" t="s">
        <v>41</v>
      </c>
      <c r="AE381" t="s">
        <v>42</v>
      </c>
      <c r="AF381" t="s">
        <v>43</v>
      </c>
      <c r="AG381" t="s">
        <v>5330</v>
      </c>
      <c r="AH381" t="s">
        <v>5330</v>
      </c>
      <c r="AI381" t="s">
        <v>5330</v>
      </c>
      <c r="AJ381" t="s">
        <v>5330</v>
      </c>
      <c r="AK381" s="10">
        <v>79</v>
      </c>
      <c r="AL381" s="10">
        <v>79</v>
      </c>
      <c r="AM381" s="6" t="s">
        <v>475</v>
      </c>
      <c r="AN381" s="6" t="s">
        <v>760</v>
      </c>
      <c r="AO381" s="6" t="s">
        <v>915</v>
      </c>
      <c r="AP381" s="6" t="s">
        <v>9395</v>
      </c>
      <c r="AQ381" s="6" t="str">
        <f t="shared" si="104"/>
        <v>2W Distributor Bike, 2W Distributor, H2, International - Bike, International - AS, International, International - New, Moto Dealers, Motonet, Retail, TREK</v>
      </c>
      <c r="AR381" s="1" t="str">
        <f t="shared" si="91"/>
        <v>2W Distributor Bike</v>
      </c>
      <c r="AS381" s="1" t="str">
        <f t="shared" si="92"/>
        <v/>
      </c>
      <c r="AT381" s="1" t="str">
        <f t="shared" si="93"/>
        <v>2W Distributor</v>
      </c>
      <c r="AU381" s="1" t="str">
        <f t="shared" si="94"/>
        <v>H2</v>
      </c>
      <c r="AV381" s="1" t="str">
        <f t="shared" si="94"/>
        <v>International - Bike</v>
      </c>
      <c r="AW381" s="1" t="str">
        <f t="shared" si="95"/>
        <v/>
      </c>
      <c r="AX381" s="1" t="str">
        <f t="shared" si="96"/>
        <v>International - AS</v>
      </c>
      <c r="AY381" s="1" t="str">
        <f t="shared" si="96"/>
        <v>International</v>
      </c>
      <c r="AZ381" s="1" t="str">
        <f t="shared" si="96"/>
        <v>International - New</v>
      </c>
      <c r="BA381" s="1" t="str">
        <f t="shared" si="97"/>
        <v/>
      </c>
      <c r="BB381" s="1" t="str">
        <f t="shared" si="98"/>
        <v>Moto Dealers</v>
      </c>
      <c r="BC381" s="1" t="str">
        <f t="shared" si="98"/>
        <v>Motonet</v>
      </c>
      <c r="BD381" s="1" t="str">
        <f t="shared" si="99"/>
        <v/>
      </c>
      <c r="BE381" s="1" t="str">
        <f t="shared" si="100"/>
        <v>Retail</v>
      </c>
      <c r="BF381" s="1" t="str">
        <f t="shared" si="101"/>
        <v>TREK</v>
      </c>
      <c r="BG381" t="s">
        <v>5186</v>
      </c>
      <c r="BH381" t="str">
        <f t="shared" si="102"/>
        <v>https://fs.amplifi.io//file?id=88045463-c618-4838-b68d-9de8a04b5549&amp;variant=thumb&amp;extension=png</v>
      </c>
      <c r="BI381" t="s">
        <v>5186</v>
      </c>
      <c r="BJ381" t="s">
        <v>6217</v>
      </c>
    </row>
    <row r="382" spans="1:64" ht="17" x14ac:dyDescent="0.2">
      <c r="A382">
        <v>1391</v>
      </c>
      <c r="B382" t="str">
        <f t="shared" ref="B382:C401" si="106">C382</f>
        <v>40037-00016</v>
      </c>
      <c r="C382" t="str">
        <f t="shared" si="106"/>
        <v>40037-00016</v>
      </c>
      <c r="D382" s="7" t="s">
        <v>8683</v>
      </c>
      <c r="E382" s="6" t="s">
        <v>208</v>
      </c>
      <c r="F382" t="s">
        <v>8991</v>
      </c>
      <c r="G382" s="6" t="s">
        <v>140</v>
      </c>
      <c r="H382" t="s">
        <v>881</v>
      </c>
      <c r="I382" s="6" t="s">
        <v>788</v>
      </c>
      <c r="J382" s="6" t="s">
        <v>5329</v>
      </c>
      <c r="K382" s="6" t="s">
        <v>8991</v>
      </c>
      <c r="L382" s="6" t="s">
        <v>8991</v>
      </c>
      <c r="M382" s="6" t="s">
        <v>5342</v>
      </c>
      <c r="N382" s="6" t="s">
        <v>807</v>
      </c>
      <c r="Q382" s="6" t="s">
        <v>9072</v>
      </c>
      <c r="R382" s="9" t="b">
        <v>0</v>
      </c>
      <c r="S382" s="9" t="b">
        <v>0</v>
      </c>
      <c r="T382" s="6" t="s">
        <v>8683</v>
      </c>
      <c r="U382" s="6" t="s">
        <v>8683</v>
      </c>
      <c r="V382" t="s">
        <v>8684</v>
      </c>
      <c r="W382" t="s">
        <v>8685</v>
      </c>
      <c r="X382" t="s">
        <v>8686</v>
      </c>
      <c r="Y382" t="s">
        <v>5330</v>
      </c>
      <c r="Z382" t="s">
        <v>5330</v>
      </c>
      <c r="AA382" t="s">
        <v>5330</v>
      </c>
      <c r="AB382" t="s">
        <v>5330</v>
      </c>
      <c r="AC382" t="s">
        <v>40</v>
      </c>
      <c r="AD382" t="s">
        <v>41</v>
      </c>
      <c r="AE382" t="s">
        <v>42</v>
      </c>
      <c r="AF382" t="s">
        <v>43</v>
      </c>
      <c r="AG382" t="s">
        <v>5330</v>
      </c>
      <c r="AH382" t="s">
        <v>5330</v>
      </c>
      <c r="AI382" t="s">
        <v>5330</v>
      </c>
      <c r="AJ382" t="s">
        <v>5330</v>
      </c>
      <c r="AK382" s="10">
        <v>79</v>
      </c>
      <c r="AL382" s="10">
        <v>79</v>
      </c>
      <c r="AM382" s="6" t="s">
        <v>475</v>
      </c>
      <c r="AN382" s="6" t="s">
        <v>760</v>
      </c>
      <c r="AO382" s="6" t="s">
        <v>915</v>
      </c>
      <c r="AP382" s="6" t="s">
        <v>9395</v>
      </c>
      <c r="AQ382" s="6" t="str">
        <f t="shared" ref="AQ382:AQ413" si="107">IF(AR382="","",AR382&amp;", ")&amp;
IF(AS382="","",AS382&amp;", ")&amp;
IF(AT382="","",AT382&amp;", ")&amp;
IF(AU382="","",AU382&amp;", ")&amp;
IF(AV382="","",AV382&amp;", ")&amp;
IF(AW382="","",AW382&amp;", ")&amp;
IF(AX382="","",AX382&amp;", ")&amp;
IF(AY382="","",AY382&amp;", ")&amp;
IF(AZ382="","",AZ382&amp;", ")&amp;
IF(BA382="","",BA382&amp;", ")&amp;
IF(BB382="","",BB382&amp;", ")&amp;
IF(BC382="","",BC382&amp;", ")&amp;
IF(BD382="","",BD382&amp;", ")&amp;
IF(BE382="","",BE382&amp;", ")&amp;
IF(BF382="","",BF382)</f>
        <v>2W Distributor Bike, 2W Distributor, H2, International - Bike, International - AS, International, International - New, Moto Dealers, Motonet, Retail, TREK</v>
      </c>
      <c r="AR382" s="1" t="str">
        <f t="shared" si="91"/>
        <v>2W Distributor Bike</v>
      </c>
      <c r="AS382" s="1" t="str">
        <f t="shared" si="92"/>
        <v/>
      </c>
      <c r="AT382" s="1" t="str">
        <f t="shared" si="93"/>
        <v>2W Distributor</v>
      </c>
      <c r="AU382" s="1" t="str">
        <f t="shared" si="94"/>
        <v>H2</v>
      </c>
      <c r="AV382" s="1" t="str">
        <f t="shared" si="94"/>
        <v>International - Bike</v>
      </c>
      <c r="AW382" s="1" t="str">
        <f t="shared" si="95"/>
        <v/>
      </c>
      <c r="AX382" s="1" t="str">
        <f t="shared" si="96"/>
        <v>International - AS</v>
      </c>
      <c r="AY382" s="1" t="str">
        <f t="shared" si="96"/>
        <v>International</v>
      </c>
      <c r="AZ382" s="1" t="str">
        <f t="shared" si="96"/>
        <v>International - New</v>
      </c>
      <c r="BA382" s="1" t="str">
        <f t="shared" si="97"/>
        <v/>
      </c>
      <c r="BB382" s="1" t="str">
        <f t="shared" si="98"/>
        <v>Moto Dealers</v>
      </c>
      <c r="BC382" s="1" t="str">
        <f t="shared" si="98"/>
        <v>Motonet</v>
      </c>
      <c r="BD382" s="1" t="str">
        <f t="shared" si="99"/>
        <v/>
      </c>
      <c r="BE382" s="1" t="str">
        <f t="shared" si="100"/>
        <v>Retail</v>
      </c>
      <c r="BF382" s="1" t="str">
        <f t="shared" si="101"/>
        <v>TREK</v>
      </c>
      <c r="BG382" t="e">
        <v>#N/A</v>
      </c>
      <c r="BH382" t="e">
        <f t="shared" si="102"/>
        <v>#N/A</v>
      </c>
    </row>
    <row r="383" spans="1:64" ht="17" x14ac:dyDescent="0.2">
      <c r="A383">
        <v>1395</v>
      </c>
      <c r="B383" t="str">
        <f t="shared" si="106"/>
        <v>40038-00000</v>
      </c>
      <c r="C383" t="str">
        <f t="shared" si="106"/>
        <v>40038-00000</v>
      </c>
      <c r="D383" s="7" t="s">
        <v>971</v>
      </c>
      <c r="E383" s="6" t="s">
        <v>208</v>
      </c>
      <c r="F383" t="s">
        <v>8991</v>
      </c>
      <c r="G383" s="6" t="s">
        <v>140</v>
      </c>
      <c r="H383" t="s">
        <v>972</v>
      </c>
      <c r="I383" s="6" t="s">
        <v>788</v>
      </c>
      <c r="J383" s="6" t="s">
        <v>5329</v>
      </c>
      <c r="K383" s="6" t="s">
        <v>5333</v>
      </c>
      <c r="L383" s="6" t="s">
        <v>8992</v>
      </c>
      <c r="M383" s="6" t="s">
        <v>5342</v>
      </c>
      <c r="N383" s="6" t="s">
        <v>807</v>
      </c>
      <c r="Q383" s="6" t="s">
        <v>88</v>
      </c>
      <c r="R383" s="9" t="b">
        <v>1</v>
      </c>
      <c r="S383" s="9" t="b">
        <v>1</v>
      </c>
      <c r="T383" s="6" t="s">
        <v>971</v>
      </c>
      <c r="U383" s="6" t="s">
        <v>971</v>
      </c>
      <c r="V383" t="s">
        <v>973</v>
      </c>
      <c r="W383" t="s">
        <v>974</v>
      </c>
      <c r="X383" t="s">
        <v>975</v>
      </c>
      <c r="Y383" t="s">
        <v>5330</v>
      </c>
      <c r="Z383" t="s">
        <v>5330</v>
      </c>
      <c r="AA383" t="s">
        <v>5330</v>
      </c>
      <c r="AB383" t="s">
        <v>5330</v>
      </c>
      <c r="AC383" t="s">
        <v>40</v>
      </c>
      <c r="AD383" t="s">
        <v>41</v>
      </c>
      <c r="AE383" t="s">
        <v>42</v>
      </c>
      <c r="AF383" t="s">
        <v>43</v>
      </c>
      <c r="AG383" t="s">
        <v>5330</v>
      </c>
      <c r="AH383" t="s">
        <v>5330</v>
      </c>
      <c r="AI383" t="s">
        <v>5330</v>
      </c>
      <c r="AJ383" t="s">
        <v>5330</v>
      </c>
      <c r="AK383" s="10">
        <v>99</v>
      </c>
      <c r="AL383" s="10">
        <v>99</v>
      </c>
      <c r="AM383" s="6" t="s">
        <v>475</v>
      </c>
      <c r="AN383" s="6" t="s">
        <v>940</v>
      </c>
      <c r="AO383" s="6" t="s">
        <v>915</v>
      </c>
      <c r="AP383" s="6" t="s">
        <v>9396</v>
      </c>
      <c r="AQ383" s="6" t="str">
        <f t="shared" si="107"/>
        <v>2W Distributor Bike, 2W Distributor, H2, International - Bike, International - AS, International, International - New, Moto Dealers, Motonet, Retail, TREK</v>
      </c>
      <c r="AR383" s="1" t="str">
        <f t="shared" si="91"/>
        <v>2W Distributor Bike</v>
      </c>
      <c r="AS383" s="1" t="str">
        <f t="shared" si="92"/>
        <v/>
      </c>
      <c r="AT383" s="1" t="str">
        <f t="shared" si="93"/>
        <v>2W Distributor</v>
      </c>
      <c r="AU383" s="1" t="str">
        <f t="shared" si="94"/>
        <v>H2</v>
      </c>
      <c r="AV383" s="1" t="str">
        <f t="shared" si="94"/>
        <v>International - Bike</v>
      </c>
      <c r="AW383" s="1" t="str">
        <f t="shared" si="95"/>
        <v/>
      </c>
      <c r="AX383" s="1" t="str">
        <f t="shared" si="96"/>
        <v>International - AS</v>
      </c>
      <c r="AY383" s="1" t="str">
        <f t="shared" si="96"/>
        <v>International</v>
      </c>
      <c r="AZ383" s="1" t="str">
        <f t="shared" si="96"/>
        <v>International - New</v>
      </c>
      <c r="BA383" s="1" t="str">
        <f t="shared" si="97"/>
        <v/>
      </c>
      <c r="BB383" s="1" t="str">
        <f t="shared" si="98"/>
        <v>Moto Dealers</v>
      </c>
      <c r="BC383" s="1" t="str">
        <f t="shared" si="98"/>
        <v>Motonet</v>
      </c>
      <c r="BD383" s="1" t="str">
        <f t="shared" si="99"/>
        <v/>
      </c>
      <c r="BE383" s="1" t="str">
        <f t="shared" si="100"/>
        <v>Retail</v>
      </c>
      <c r="BF383" s="1" t="str">
        <f t="shared" si="101"/>
        <v>TREK</v>
      </c>
      <c r="BG383" t="s">
        <v>5187</v>
      </c>
      <c r="BH383" t="str">
        <f t="shared" si="102"/>
        <v>https://fs.amplifi.io//file?id=ec33bce4-6057-4c73-9837-f1b56b8f1afd&amp;variant=thumb&amp;extension=png</v>
      </c>
      <c r="BI383" t="s">
        <v>5187</v>
      </c>
      <c r="BJ383" t="s">
        <v>6218</v>
      </c>
      <c r="BK383" t="s">
        <v>6219</v>
      </c>
      <c r="BL383" t="s">
        <v>6220</v>
      </c>
    </row>
    <row r="384" spans="1:64" ht="17" x14ac:dyDescent="0.2">
      <c r="A384">
        <v>1399</v>
      </c>
      <c r="B384" t="str">
        <f t="shared" si="106"/>
        <v>40039-00000</v>
      </c>
      <c r="C384" t="str">
        <f t="shared" si="106"/>
        <v>40039-00000</v>
      </c>
      <c r="D384" s="7" t="s">
        <v>977</v>
      </c>
      <c r="E384" s="6" t="s">
        <v>208</v>
      </c>
      <c r="F384" t="s">
        <v>8991</v>
      </c>
      <c r="G384" s="6" t="s">
        <v>180</v>
      </c>
      <c r="H384" t="s">
        <v>614</v>
      </c>
      <c r="I384" s="6" t="s">
        <v>788</v>
      </c>
      <c r="J384" s="6" t="s">
        <v>5329</v>
      </c>
      <c r="K384" s="6" t="s">
        <v>5333</v>
      </c>
      <c r="L384" s="6" t="s">
        <v>8992</v>
      </c>
      <c r="M384" s="6" t="s">
        <v>5336</v>
      </c>
      <c r="N384" s="6" t="s">
        <v>5360</v>
      </c>
      <c r="Q384" s="6" t="s">
        <v>88</v>
      </c>
      <c r="R384" s="9" t="b">
        <v>1</v>
      </c>
      <c r="S384" s="9" t="b">
        <v>1</v>
      </c>
      <c r="T384" s="6" t="s">
        <v>977</v>
      </c>
      <c r="U384" s="6" t="s">
        <v>977</v>
      </c>
      <c r="V384" t="s">
        <v>978</v>
      </c>
      <c r="W384" t="s">
        <v>979</v>
      </c>
      <c r="X384" t="s">
        <v>980</v>
      </c>
      <c r="Y384" t="s">
        <v>5330</v>
      </c>
      <c r="Z384" t="s">
        <v>5330</v>
      </c>
      <c r="AA384" t="s">
        <v>5330</v>
      </c>
      <c r="AB384" t="s">
        <v>5330</v>
      </c>
      <c r="AC384" t="s">
        <v>40</v>
      </c>
      <c r="AD384" t="s">
        <v>41</v>
      </c>
      <c r="AE384" t="s">
        <v>42</v>
      </c>
      <c r="AF384" t="s">
        <v>43</v>
      </c>
      <c r="AG384" t="s">
        <v>5330</v>
      </c>
      <c r="AH384" t="s">
        <v>5330</v>
      </c>
      <c r="AI384" t="s">
        <v>5330</v>
      </c>
      <c r="AJ384" t="s">
        <v>5330</v>
      </c>
      <c r="AK384" s="10">
        <v>189</v>
      </c>
      <c r="AL384" s="10">
        <v>189</v>
      </c>
      <c r="AM384" s="6" t="s">
        <v>475</v>
      </c>
      <c r="AN384" s="6" t="s">
        <v>982</v>
      </c>
      <c r="AO384" s="6" t="s">
        <v>983</v>
      </c>
      <c r="AP384" s="6" t="s">
        <v>9397</v>
      </c>
      <c r="AQ384" s="6" t="str">
        <f t="shared" si="107"/>
        <v>2W Distributor Bike, 2W Distributor, H2, International - Bike, International - AS, International, International - New, Moto Dealers, Motonet, Retail, TREK</v>
      </c>
      <c r="AR384" s="1" t="str">
        <f t="shared" si="91"/>
        <v>2W Distributor Bike</v>
      </c>
      <c r="AS384" s="1" t="str">
        <f t="shared" si="92"/>
        <v/>
      </c>
      <c r="AT384" s="1" t="str">
        <f t="shared" si="93"/>
        <v>2W Distributor</v>
      </c>
      <c r="AU384" s="1" t="str">
        <f t="shared" si="94"/>
        <v>H2</v>
      </c>
      <c r="AV384" s="1" t="str">
        <f t="shared" si="94"/>
        <v>International - Bike</v>
      </c>
      <c r="AW384" s="1" t="str">
        <f t="shared" si="95"/>
        <v/>
      </c>
      <c r="AX384" s="1" t="str">
        <f t="shared" si="96"/>
        <v>International - AS</v>
      </c>
      <c r="AY384" s="1" t="str">
        <f t="shared" si="96"/>
        <v>International</v>
      </c>
      <c r="AZ384" s="1" t="str">
        <f t="shared" si="96"/>
        <v>International - New</v>
      </c>
      <c r="BA384" s="1" t="str">
        <f t="shared" si="97"/>
        <v/>
      </c>
      <c r="BB384" s="1" t="str">
        <f t="shared" si="98"/>
        <v>Moto Dealers</v>
      </c>
      <c r="BC384" s="1" t="str">
        <f t="shared" si="98"/>
        <v>Motonet</v>
      </c>
      <c r="BD384" s="1" t="str">
        <f t="shared" si="99"/>
        <v/>
      </c>
      <c r="BE384" s="1" t="str">
        <f t="shared" si="100"/>
        <v>Retail</v>
      </c>
      <c r="BF384" s="1" t="str">
        <f t="shared" si="101"/>
        <v>TREK</v>
      </c>
      <c r="BG384" t="s">
        <v>5188</v>
      </c>
      <c r="BH384" t="str">
        <f t="shared" si="102"/>
        <v>https://fs.amplifi.io//file?id=7b9eb63e-1290-47c7-aad9-4da4bda0b21e&amp;variant=thumb&amp;extension=png</v>
      </c>
      <c r="BI384" t="s">
        <v>5188</v>
      </c>
      <c r="BJ384" t="s">
        <v>6221</v>
      </c>
    </row>
    <row r="385" spans="1:64" ht="17" x14ac:dyDescent="0.2">
      <c r="A385">
        <v>1403</v>
      </c>
      <c r="B385" t="str">
        <f t="shared" si="106"/>
        <v>40040-00000</v>
      </c>
      <c r="C385" t="str">
        <f t="shared" si="106"/>
        <v>40040-00000</v>
      </c>
      <c r="D385" s="7" t="s">
        <v>985</v>
      </c>
      <c r="E385" s="6" t="s">
        <v>208</v>
      </c>
      <c r="F385" t="s">
        <v>8991</v>
      </c>
      <c r="G385" s="6" t="s">
        <v>180</v>
      </c>
      <c r="H385" t="s">
        <v>807</v>
      </c>
      <c r="I385" s="6" t="s">
        <v>788</v>
      </c>
      <c r="J385" s="6" t="s">
        <v>5329</v>
      </c>
      <c r="K385" s="6" t="s">
        <v>5333</v>
      </c>
      <c r="L385" s="6" t="s">
        <v>8992</v>
      </c>
      <c r="M385" s="6" t="s">
        <v>5342</v>
      </c>
      <c r="N385" s="6" t="s">
        <v>807</v>
      </c>
      <c r="Q385" s="6" t="s">
        <v>88</v>
      </c>
      <c r="R385" s="9" t="b">
        <v>1</v>
      </c>
      <c r="S385" s="9" t="b">
        <v>1</v>
      </c>
      <c r="T385" s="6" t="s">
        <v>985</v>
      </c>
      <c r="U385" s="6" t="s">
        <v>985</v>
      </c>
      <c r="V385" t="s">
        <v>986</v>
      </c>
      <c r="W385" t="s">
        <v>987</v>
      </c>
      <c r="X385" t="s">
        <v>988</v>
      </c>
      <c r="Y385" t="s">
        <v>989</v>
      </c>
      <c r="Z385" t="s">
        <v>990</v>
      </c>
      <c r="AA385" t="s">
        <v>5330</v>
      </c>
      <c r="AB385" t="s">
        <v>5330</v>
      </c>
      <c r="AC385" t="s">
        <v>9185</v>
      </c>
      <c r="AD385" t="s">
        <v>9186</v>
      </c>
      <c r="AE385" t="s">
        <v>9187</v>
      </c>
      <c r="AF385" t="s">
        <v>9188</v>
      </c>
      <c r="AG385" t="s">
        <v>9189</v>
      </c>
      <c r="AH385" t="s">
        <v>9190</v>
      </c>
      <c r="AI385" t="s">
        <v>5330</v>
      </c>
      <c r="AJ385" t="s">
        <v>5330</v>
      </c>
      <c r="AK385" s="10">
        <v>139</v>
      </c>
      <c r="AL385" s="10">
        <v>139</v>
      </c>
      <c r="AM385" s="6" t="s">
        <v>475</v>
      </c>
      <c r="AN385" s="6" t="s">
        <v>992</v>
      </c>
      <c r="AO385" s="6" t="s">
        <v>983</v>
      </c>
      <c r="AP385" s="6" t="s">
        <v>9398</v>
      </c>
      <c r="AQ385" s="6" t="str">
        <f t="shared" si="107"/>
        <v>2W Distributor Bike, 2W Distributor, H2, International - Bike, International - AS, International, International - New, Moto Dealers, Motonet, Retail, TREK</v>
      </c>
      <c r="AR385" s="1" t="str">
        <f t="shared" si="91"/>
        <v>2W Distributor Bike</v>
      </c>
      <c r="AS385" s="1" t="str">
        <f t="shared" si="92"/>
        <v/>
      </c>
      <c r="AT385" s="1" t="str">
        <f t="shared" si="93"/>
        <v>2W Distributor</v>
      </c>
      <c r="AU385" s="1" t="str">
        <f t="shared" si="94"/>
        <v>H2</v>
      </c>
      <c r="AV385" s="1" t="str">
        <f t="shared" si="94"/>
        <v>International - Bike</v>
      </c>
      <c r="AW385" s="1" t="str">
        <f t="shared" si="95"/>
        <v/>
      </c>
      <c r="AX385" s="1" t="str">
        <f t="shared" si="96"/>
        <v>International - AS</v>
      </c>
      <c r="AY385" s="1" t="str">
        <f t="shared" si="96"/>
        <v>International</v>
      </c>
      <c r="AZ385" s="1" t="str">
        <f t="shared" si="96"/>
        <v>International - New</v>
      </c>
      <c r="BA385" s="1" t="str">
        <f t="shared" si="97"/>
        <v/>
      </c>
      <c r="BB385" s="1" t="str">
        <f t="shared" si="98"/>
        <v>Moto Dealers</v>
      </c>
      <c r="BC385" s="1" t="str">
        <f t="shared" si="98"/>
        <v>Motonet</v>
      </c>
      <c r="BD385" s="1" t="str">
        <f t="shared" si="99"/>
        <v/>
      </c>
      <c r="BE385" s="1" t="str">
        <f t="shared" si="100"/>
        <v>Retail</v>
      </c>
      <c r="BF385" s="1" t="str">
        <f t="shared" si="101"/>
        <v>TREK</v>
      </c>
      <c r="BG385" t="s">
        <v>5189</v>
      </c>
      <c r="BH385" t="str">
        <f t="shared" si="102"/>
        <v>https://fs.amplifi.io//file?id=5389194b-61e5-42b6-a9d2-be208e924aa0&amp;variant=thumb&amp;extension=png</v>
      </c>
      <c r="BI385" t="s">
        <v>5189</v>
      </c>
      <c r="BJ385" t="s">
        <v>6222</v>
      </c>
    </row>
    <row r="386" spans="1:64" ht="17" x14ac:dyDescent="0.2">
      <c r="A386">
        <v>1409</v>
      </c>
      <c r="B386" t="str">
        <f t="shared" si="106"/>
        <v>40041-00000</v>
      </c>
      <c r="C386" t="str">
        <f t="shared" si="106"/>
        <v>40041-00000</v>
      </c>
      <c r="D386" s="7" t="s">
        <v>994</v>
      </c>
      <c r="E386" s="6" t="s">
        <v>208</v>
      </c>
      <c r="F386" t="s">
        <v>8991</v>
      </c>
      <c r="G386" s="6" t="s">
        <v>180</v>
      </c>
      <c r="H386" t="s">
        <v>797</v>
      </c>
      <c r="I386" s="6" t="s">
        <v>788</v>
      </c>
      <c r="J386" s="6" t="s">
        <v>5329</v>
      </c>
      <c r="K386" s="6" t="s">
        <v>5333</v>
      </c>
      <c r="L386" s="6" t="s">
        <v>8992</v>
      </c>
      <c r="M386" s="6" t="s">
        <v>5342</v>
      </c>
      <c r="N386" s="6" t="s">
        <v>797</v>
      </c>
      <c r="Q386" s="6" t="s">
        <v>88</v>
      </c>
      <c r="R386" s="9" t="b">
        <v>1</v>
      </c>
      <c r="S386" s="9" t="b">
        <v>1</v>
      </c>
      <c r="T386" s="6" t="s">
        <v>994</v>
      </c>
      <c r="U386" s="6" t="s">
        <v>994</v>
      </c>
      <c r="V386" t="s">
        <v>995</v>
      </c>
      <c r="W386" t="s">
        <v>996</v>
      </c>
      <c r="X386" t="s">
        <v>997</v>
      </c>
      <c r="Y386" t="s">
        <v>998</v>
      </c>
      <c r="Z386" t="s">
        <v>999</v>
      </c>
      <c r="AA386" t="s">
        <v>5330</v>
      </c>
      <c r="AB386" t="s">
        <v>5330</v>
      </c>
      <c r="AC386" t="s">
        <v>9185</v>
      </c>
      <c r="AD386" t="s">
        <v>9186</v>
      </c>
      <c r="AE386" t="s">
        <v>9187</v>
      </c>
      <c r="AF386" t="s">
        <v>9188</v>
      </c>
      <c r="AG386" t="s">
        <v>9189</v>
      </c>
      <c r="AH386" t="s">
        <v>9190</v>
      </c>
      <c r="AI386" t="s">
        <v>5330</v>
      </c>
      <c r="AJ386" t="s">
        <v>5330</v>
      </c>
      <c r="AK386" s="10">
        <v>169</v>
      </c>
      <c r="AL386" s="10">
        <v>169</v>
      </c>
      <c r="AM386" s="6" t="s">
        <v>475</v>
      </c>
      <c r="AN386" s="6" t="s">
        <v>992</v>
      </c>
      <c r="AO386" s="6" t="s">
        <v>983</v>
      </c>
      <c r="AP386" s="6" t="s">
        <v>9399</v>
      </c>
      <c r="AQ386" s="6" t="str">
        <f t="shared" si="107"/>
        <v>2W Distributor Bike, 2W Distributor, H2, International - Bike, International - AS, International, International - New, Moto Dealers, Motonet, Retail, TREK</v>
      </c>
      <c r="AR386" s="1" t="str">
        <f t="shared" si="91"/>
        <v>2W Distributor Bike</v>
      </c>
      <c r="AS386" s="1" t="str">
        <f t="shared" si="92"/>
        <v/>
      </c>
      <c r="AT386" s="1" t="str">
        <f t="shared" si="93"/>
        <v>2W Distributor</v>
      </c>
      <c r="AU386" s="1" t="str">
        <f t="shared" si="94"/>
        <v>H2</v>
      </c>
      <c r="AV386" s="1" t="str">
        <f t="shared" si="94"/>
        <v>International - Bike</v>
      </c>
      <c r="AW386" s="1" t="str">
        <f t="shared" si="95"/>
        <v/>
      </c>
      <c r="AX386" s="1" t="str">
        <f t="shared" si="96"/>
        <v>International - AS</v>
      </c>
      <c r="AY386" s="1" t="str">
        <f t="shared" si="96"/>
        <v>International</v>
      </c>
      <c r="AZ386" s="1" t="str">
        <f t="shared" si="96"/>
        <v>International - New</v>
      </c>
      <c r="BA386" s="1" t="str">
        <f t="shared" si="97"/>
        <v/>
      </c>
      <c r="BB386" s="1" t="str">
        <f t="shared" si="98"/>
        <v>Moto Dealers</v>
      </c>
      <c r="BC386" s="1" t="str">
        <f t="shared" si="98"/>
        <v>Motonet</v>
      </c>
      <c r="BD386" s="1" t="str">
        <f t="shared" si="99"/>
        <v/>
      </c>
      <c r="BE386" s="1" t="str">
        <f t="shared" si="100"/>
        <v>Retail</v>
      </c>
      <c r="BF386" s="1" t="str">
        <f t="shared" si="101"/>
        <v>TREK</v>
      </c>
      <c r="BG386" t="s">
        <v>5528</v>
      </c>
      <c r="BH386" t="str">
        <f t="shared" si="102"/>
        <v>https://fs.amplifi.io//file?id=6c7f4705-589b-4af5-9f08-ff07b5137be6&amp;variant=thumb&amp;extension=png</v>
      </c>
      <c r="BI386" t="s">
        <v>6223</v>
      </c>
      <c r="BJ386" t="s">
        <v>5528</v>
      </c>
    </row>
    <row r="387" spans="1:64" ht="17" x14ac:dyDescent="0.2">
      <c r="A387">
        <v>1415</v>
      </c>
      <c r="B387" t="str">
        <f t="shared" si="106"/>
        <v>40042-00000</v>
      </c>
      <c r="C387" t="str">
        <f t="shared" si="106"/>
        <v>40042-00000</v>
      </c>
      <c r="D387" s="7" t="s">
        <v>1002</v>
      </c>
      <c r="E387" s="6" t="s">
        <v>208</v>
      </c>
      <c r="F387" t="s">
        <v>8991</v>
      </c>
      <c r="G387" s="6" t="s">
        <v>1003</v>
      </c>
      <c r="H387" t="s">
        <v>1004</v>
      </c>
      <c r="I387" s="6" t="s">
        <v>788</v>
      </c>
      <c r="J387" s="6" t="s">
        <v>5329</v>
      </c>
      <c r="K387" s="6" t="s">
        <v>5333</v>
      </c>
      <c r="L387" s="6" t="s">
        <v>8992</v>
      </c>
      <c r="M387" s="6" t="s">
        <v>5336</v>
      </c>
      <c r="N387" s="6" t="s">
        <v>5373</v>
      </c>
      <c r="Q387" s="6" t="s">
        <v>88</v>
      </c>
      <c r="R387" s="9" t="b">
        <v>1</v>
      </c>
      <c r="S387" s="9" t="b">
        <v>1</v>
      </c>
      <c r="T387" s="6" t="s">
        <v>1002</v>
      </c>
      <c r="U387" s="6" t="s">
        <v>1002</v>
      </c>
      <c r="V387" t="s">
        <v>1005</v>
      </c>
      <c r="W387" t="s">
        <v>1006</v>
      </c>
      <c r="X387" t="s">
        <v>1007</v>
      </c>
      <c r="Y387" t="s">
        <v>5330</v>
      </c>
      <c r="Z387" t="s">
        <v>5330</v>
      </c>
      <c r="AA387" t="s">
        <v>5330</v>
      </c>
      <c r="AB387" t="s">
        <v>5330</v>
      </c>
      <c r="AC387" t="s">
        <v>40</v>
      </c>
      <c r="AD387" t="s">
        <v>41</v>
      </c>
      <c r="AE387" t="s">
        <v>42</v>
      </c>
      <c r="AF387" t="s">
        <v>43</v>
      </c>
      <c r="AG387" t="s">
        <v>5330</v>
      </c>
      <c r="AH387" t="s">
        <v>5330</v>
      </c>
      <c r="AI387" t="s">
        <v>5330</v>
      </c>
      <c r="AJ387" t="s">
        <v>5330</v>
      </c>
      <c r="AK387" s="10">
        <v>99</v>
      </c>
      <c r="AL387" s="10">
        <v>99</v>
      </c>
      <c r="AM387" s="6" t="s">
        <v>448</v>
      </c>
      <c r="AN387" s="6" t="s">
        <v>619</v>
      </c>
      <c r="AO387" s="6" t="s">
        <v>9295</v>
      </c>
      <c r="AP387" s="6" t="s">
        <v>9400</v>
      </c>
      <c r="AQ387" s="6" t="str">
        <f t="shared" si="107"/>
        <v>2W Distributor Bike, 2W Distributor, H2, International - Bike, International - AS, International, International - New, Moto Dealers, Motonet, Retail, TREK</v>
      </c>
      <c r="AR387" s="1" t="str">
        <f t="shared" ref="AR387:AR450" si="108">IF($E387="Moto","",IF($E387="Snowboard","",IF($E387="Snowmobile","",AR$1)))</f>
        <v>2W Distributor Bike</v>
      </c>
      <c r="AS387" s="1" t="str">
        <f t="shared" ref="AS387:AS450" si="109">IF($E387="Bike","",IF($E387="Snowboard","",AS$1))</f>
        <v/>
      </c>
      <c r="AT387" s="1" t="str">
        <f t="shared" ref="AT387:AT450" si="110">IF($E387="Snowboard","",AT$1)</f>
        <v>2W Distributor</v>
      </c>
      <c r="AU387" s="1" t="str">
        <f t="shared" ref="AU387:AV450" si="111">IF($E387="Moto","",IF($E387="Snowboard","",IF($E387="Snowmobile","",AU$1)))</f>
        <v>H2</v>
      </c>
      <c r="AV387" s="1" t="str">
        <f t="shared" si="111"/>
        <v>International - Bike</v>
      </c>
      <c r="AW387" s="1" t="str">
        <f t="shared" ref="AW387:AW450" si="112">IF($E387="Bike","",IF($E387="Snowboard","",AW$1))</f>
        <v/>
      </c>
      <c r="AX387" s="1" t="str">
        <f t="shared" ref="AX387:AZ450" si="113">IF($E387="Snowboard","",AX$1)</f>
        <v>International - AS</v>
      </c>
      <c r="AY387" s="1" t="str">
        <f t="shared" si="113"/>
        <v>International</v>
      </c>
      <c r="AZ387" s="1" t="str">
        <f t="shared" si="113"/>
        <v>International - New</v>
      </c>
      <c r="BA387" s="1" t="str">
        <f t="shared" ref="BA387:BA450" si="114">IF($E387="Bike","",IF($E387="Snowboard","",BA$1))</f>
        <v/>
      </c>
      <c r="BB387" s="1" t="str">
        <f t="shared" ref="BB387:BC450" si="115">IF($E387="Snowboard","",BB$1)</f>
        <v>Moto Dealers</v>
      </c>
      <c r="BC387" s="1" t="str">
        <f t="shared" si="115"/>
        <v>Motonet</v>
      </c>
      <c r="BD387" s="1" t="str">
        <f t="shared" ref="BD387:BD450" si="116">IF($E387="Bike","",IF($E387="Snowboard","",BD$1))</f>
        <v/>
      </c>
      <c r="BE387" s="1" t="str">
        <f t="shared" ref="BE387:BE450" si="117">IF($E387="Snowboard","",BE$1)</f>
        <v>Retail</v>
      </c>
      <c r="BF387" s="1" t="str">
        <f t="shared" ref="BF387:BF450" si="118">IF($E387="Moto","",IF($E387="Snowboard","",IF($E387="Snowmobile","",BF$1)))</f>
        <v>TREK</v>
      </c>
      <c r="BG387" t="s">
        <v>5529</v>
      </c>
      <c r="BH387" t="str">
        <f t="shared" ref="BH387:BH450" si="119">IF(BG387="","",BG387&amp;"&amp;variant=thumb&amp;extension=png")</f>
        <v>https://fs.amplifi.io//file?id=455496f2-0473-48fb-929b-ebc1f4b40a1d&amp;variant=thumb&amp;extension=png</v>
      </c>
      <c r="BI387" t="s">
        <v>6224</v>
      </c>
      <c r="BJ387" t="s">
        <v>6225</v>
      </c>
      <c r="BK387" t="s">
        <v>5529</v>
      </c>
    </row>
    <row r="388" spans="1:64" ht="17" x14ac:dyDescent="0.2">
      <c r="A388">
        <v>1419</v>
      </c>
      <c r="B388" t="str">
        <f t="shared" si="106"/>
        <v>40043-00000</v>
      </c>
      <c r="C388" t="str">
        <f t="shared" si="106"/>
        <v>40043-00000</v>
      </c>
      <c r="D388" s="7" t="s">
        <v>1011</v>
      </c>
      <c r="E388" s="6" t="s">
        <v>208</v>
      </c>
      <c r="F388" t="s">
        <v>8991</v>
      </c>
      <c r="G388" s="6" t="s">
        <v>1003</v>
      </c>
      <c r="H388" t="s">
        <v>1012</v>
      </c>
      <c r="I388" s="6" t="s">
        <v>788</v>
      </c>
      <c r="J388" s="6" t="s">
        <v>5329</v>
      </c>
      <c r="K388" s="6" t="s">
        <v>5333</v>
      </c>
      <c r="L388" s="6" t="s">
        <v>8992</v>
      </c>
      <c r="M388" s="6" t="s">
        <v>4251</v>
      </c>
      <c r="N388" s="6" t="s">
        <v>5373</v>
      </c>
      <c r="Q388" s="6" t="s">
        <v>88</v>
      </c>
      <c r="R388" s="9" t="b">
        <v>1</v>
      </c>
      <c r="S388" s="9" t="b">
        <v>1</v>
      </c>
      <c r="T388" s="6" t="s">
        <v>1011</v>
      </c>
      <c r="U388" s="6" t="s">
        <v>1011</v>
      </c>
      <c r="V388" t="s">
        <v>1013</v>
      </c>
      <c r="W388" t="s">
        <v>1014</v>
      </c>
      <c r="X388" t="s">
        <v>1015</v>
      </c>
      <c r="Y388" t="s">
        <v>5330</v>
      </c>
      <c r="Z388" t="s">
        <v>5330</v>
      </c>
      <c r="AA388" t="s">
        <v>5330</v>
      </c>
      <c r="AB388" t="s">
        <v>5330</v>
      </c>
      <c r="AC388" t="s">
        <v>40</v>
      </c>
      <c r="AD388" t="s">
        <v>41</v>
      </c>
      <c r="AE388" t="s">
        <v>42</v>
      </c>
      <c r="AF388" t="s">
        <v>43</v>
      </c>
      <c r="AG388" t="s">
        <v>5330</v>
      </c>
      <c r="AH388" t="s">
        <v>5330</v>
      </c>
      <c r="AI388" t="s">
        <v>5330</v>
      </c>
      <c r="AJ388" t="s">
        <v>5330</v>
      </c>
      <c r="AK388" s="10">
        <v>79</v>
      </c>
      <c r="AL388" s="10">
        <v>79</v>
      </c>
      <c r="AM388" s="6" t="s">
        <v>448</v>
      </c>
      <c r="AN388" s="6" t="s">
        <v>619</v>
      </c>
      <c r="AO388" s="6" t="s">
        <v>9296</v>
      </c>
      <c r="AP388" s="6" t="s">
        <v>9401</v>
      </c>
      <c r="AQ388" s="6" t="str">
        <f t="shared" si="107"/>
        <v>2W Distributor Bike, 2W Distributor, H2, International - Bike, International - AS, International, International - New, Moto Dealers, Motonet, Retail, TREK</v>
      </c>
      <c r="AR388" s="1" t="str">
        <f t="shared" si="108"/>
        <v>2W Distributor Bike</v>
      </c>
      <c r="AS388" s="1" t="str">
        <f t="shared" si="109"/>
        <v/>
      </c>
      <c r="AT388" s="1" t="str">
        <f t="shared" si="110"/>
        <v>2W Distributor</v>
      </c>
      <c r="AU388" s="1" t="str">
        <f t="shared" si="111"/>
        <v>H2</v>
      </c>
      <c r="AV388" s="1" t="str">
        <f t="shared" si="111"/>
        <v>International - Bike</v>
      </c>
      <c r="AW388" s="1" t="str">
        <f t="shared" si="112"/>
        <v/>
      </c>
      <c r="AX388" s="1" t="str">
        <f t="shared" si="113"/>
        <v>International - AS</v>
      </c>
      <c r="AY388" s="1" t="str">
        <f t="shared" si="113"/>
        <v>International</v>
      </c>
      <c r="AZ388" s="1" t="str">
        <f t="shared" si="113"/>
        <v>International - New</v>
      </c>
      <c r="BA388" s="1" t="str">
        <f t="shared" si="114"/>
        <v/>
      </c>
      <c r="BB388" s="1" t="str">
        <f t="shared" si="115"/>
        <v>Moto Dealers</v>
      </c>
      <c r="BC388" s="1" t="str">
        <f t="shared" si="115"/>
        <v>Motonet</v>
      </c>
      <c r="BD388" s="1" t="str">
        <f t="shared" si="116"/>
        <v/>
      </c>
      <c r="BE388" s="1" t="str">
        <f t="shared" si="117"/>
        <v>Retail</v>
      </c>
      <c r="BF388" s="1" t="str">
        <f t="shared" si="118"/>
        <v>TREK</v>
      </c>
      <c r="BG388" t="s">
        <v>5530</v>
      </c>
      <c r="BH388" t="str">
        <f t="shared" si="119"/>
        <v>https://fs.amplifi.io//file?id=04dc2410-4f97-42ed-9920-14f55d3a4e4f&amp;variant=thumb&amp;extension=png</v>
      </c>
      <c r="BI388" t="s">
        <v>6226</v>
      </c>
      <c r="BJ388" t="s">
        <v>6227</v>
      </c>
      <c r="BK388" t="s">
        <v>5530</v>
      </c>
    </row>
    <row r="389" spans="1:64" ht="17" x14ac:dyDescent="0.2">
      <c r="A389">
        <v>1423</v>
      </c>
      <c r="B389" t="str">
        <f t="shared" si="106"/>
        <v>40044-00000</v>
      </c>
      <c r="C389" t="str">
        <f t="shared" si="106"/>
        <v>40044-00000</v>
      </c>
      <c r="D389" s="7" t="s">
        <v>1019</v>
      </c>
      <c r="E389" s="6" t="s">
        <v>208</v>
      </c>
      <c r="F389" t="s">
        <v>8991</v>
      </c>
      <c r="G389" s="6" t="s">
        <v>1020</v>
      </c>
      <c r="H389" t="s">
        <v>1021</v>
      </c>
      <c r="I389" s="6" t="s">
        <v>788</v>
      </c>
      <c r="J389" s="6" t="s">
        <v>5329</v>
      </c>
      <c r="K389" s="6" t="s">
        <v>5333</v>
      </c>
      <c r="L389" s="6" t="s">
        <v>8992</v>
      </c>
      <c r="M389" s="6" t="s">
        <v>5341</v>
      </c>
      <c r="N389" s="6" t="s">
        <v>5374</v>
      </c>
      <c r="Q389" s="6" t="s">
        <v>219</v>
      </c>
      <c r="R389" s="9" t="b">
        <v>1</v>
      </c>
      <c r="S389" s="9" t="b">
        <v>1</v>
      </c>
      <c r="T389" s="6" t="s">
        <v>1019</v>
      </c>
      <c r="U389" s="6" t="s">
        <v>1019</v>
      </c>
      <c r="V389" t="s">
        <v>1022</v>
      </c>
      <c r="W389" t="s">
        <v>5330</v>
      </c>
      <c r="X389" t="s">
        <v>5330</v>
      </c>
      <c r="Y389" t="s">
        <v>5330</v>
      </c>
      <c r="Z389" t="s">
        <v>5330</v>
      </c>
      <c r="AA389" t="s">
        <v>5330</v>
      </c>
      <c r="AB389" t="s">
        <v>5330</v>
      </c>
      <c r="AC389" t="s">
        <v>646</v>
      </c>
      <c r="AD389" t="s">
        <v>647</v>
      </c>
      <c r="AE389" t="s">
        <v>5330</v>
      </c>
      <c r="AF389" t="s">
        <v>5330</v>
      </c>
      <c r="AG389" t="s">
        <v>5330</v>
      </c>
      <c r="AH389" t="s">
        <v>5330</v>
      </c>
      <c r="AI389" t="s">
        <v>5330</v>
      </c>
      <c r="AJ389" t="s">
        <v>5330</v>
      </c>
      <c r="AK389" s="10">
        <v>39</v>
      </c>
      <c r="AL389" s="10">
        <v>39</v>
      </c>
      <c r="AM389" s="6" t="s">
        <v>475</v>
      </c>
      <c r="AN389" s="6" t="s">
        <v>1023</v>
      </c>
      <c r="AO389" s="6" t="s">
        <v>1024</v>
      </c>
      <c r="AP389" s="6" t="s">
        <v>9402</v>
      </c>
      <c r="AQ389" s="6" t="str">
        <f t="shared" si="107"/>
        <v>2W Distributor Bike, 2W Distributor, H2, International - Bike, International - AS, International, International - New, Moto Dealers, Motonet, Retail, TREK</v>
      </c>
      <c r="AR389" s="1" t="str">
        <f t="shared" si="108"/>
        <v>2W Distributor Bike</v>
      </c>
      <c r="AS389" s="1" t="str">
        <f t="shared" si="109"/>
        <v/>
      </c>
      <c r="AT389" s="1" t="str">
        <f t="shared" si="110"/>
        <v>2W Distributor</v>
      </c>
      <c r="AU389" s="1" t="str">
        <f t="shared" si="111"/>
        <v>H2</v>
      </c>
      <c r="AV389" s="1" t="str">
        <f t="shared" si="111"/>
        <v>International - Bike</v>
      </c>
      <c r="AW389" s="1" t="str">
        <f t="shared" si="112"/>
        <v/>
      </c>
      <c r="AX389" s="1" t="str">
        <f t="shared" si="113"/>
        <v>International - AS</v>
      </c>
      <c r="AY389" s="1" t="str">
        <f t="shared" si="113"/>
        <v>International</v>
      </c>
      <c r="AZ389" s="1" t="str">
        <f t="shared" si="113"/>
        <v>International - New</v>
      </c>
      <c r="BA389" s="1" t="str">
        <f t="shared" si="114"/>
        <v/>
      </c>
      <c r="BB389" s="1" t="str">
        <f t="shared" si="115"/>
        <v>Moto Dealers</v>
      </c>
      <c r="BC389" s="1" t="str">
        <f t="shared" si="115"/>
        <v>Motonet</v>
      </c>
      <c r="BD389" s="1" t="str">
        <f t="shared" si="116"/>
        <v/>
      </c>
      <c r="BE389" s="1" t="str">
        <f t="shared" si="117"/>
        <v>Retail</v>
      </c>
      <c r="BF389" s="1" t="str">
        <f t="shared" si="118"/>
        <v>TREK</v>
      </c>
      <c r="BG389" t="s">
        <v>5190</v>
      </c>
      <c r="BH389" t="str">
        <f t="shared" si="119"/>
        <v>https://fs.amplifi.io//file?id=3c88db46-b634-4053-9190-1d7f82eb99c6&amp;variant=thumb&amp;extension=png</v>
      </c>
      <c r="BI389" t="s">
        <v>5190</v>
      </c>
      <c r="BJ389" t="s">
        <v>6228</v>
      </c>
      <c r="BK389" t="s">
        <v>6229</v>
      </c>
      <c r="BL389" t="s">
        <v>6230</v>
      </c>
    </row>
    <row r="390" spans="1:64" ht="17" x14ac:dyDescent="0.2">
      <c r="A390">
        <v>1425</v>
      </c>
      <c r="B390" t="str">
        <f t="shared" si="106"/>
        <v>40045-00000</v>
      </c>
      <c r="C390" t="str">
        <f t="shared" si="106"/>
        <v>40045-00000</v>
      </c>
      <c r="D390" s="7" t="s">
        <v>1026</v>
      </c>
      <c r="E390" s="6" t="s">
        <v>208</v>
      </c>
      <c r="F390" t="s">
        <v>8991</v>
      </c>
      <c r="G390" s="6" t="s">
        <v>1027</v>
      </c>
      <c r="H390" t="s">
        <v>1028</v>
      </c>
      <c r="I390" s="6" t="s">
        <v>788</v>
      </c>
      <c r="J390" s="6" t="s">
        <v>5329</v>
      </c>
      <c r="K390" s="6" t="s">
        <v>5333</v>
      </c>
      <c r="L390" s="6" t="s">
        <v>8992</v>
      </c>
      <c r="M390" s="6" t="s">
        <v>5341</v>
      </c>
      <c r="N390" s="6" t="s">
        <v>5374</v>
      </c>
      <c r="Q390" s="6" t="s">
        <v>88</v>
      </c>
      <c r="R390" s="9" t="b">
        <v>1</v>
      </c>
      <c r="S390" s="9" t="b">
        <v>1</v>
      </c>
      <c r="T390" s="6" t="s">
        <v>1026</v>
      </c>
      <c r="U390" s="6" t="s">
        <v>1026</v>
      </c>
      <c r="V390" t="s">
        <v>1029</v>
      </c>
      <c r="W390" t="s">
        <v>1030</v>
      </c>
      <c r="X390" t="s">
        <v>1031</v>
      </c>
      <c r="Y390" t="s">
        <v>5330</v>
      </c>
      <c r="Z390" t="s">
        <v>5330</v>
      </c>
      <c r="AA390" t="s">
        <v>5330</v>
      </c>
      <c r="AB390" t="s">
        <v>5330</v>
      </c>
      <c r="AC390" t="s">
        <v>40</v>
      </c>
      <c r="AD390" t="s">
        <v>41</v>
      </c>
      <c r="AE390" t="s">
        <v>42</v>
      </c>
      <c r="AF390" t="s">
        <v>43</v>
      </c>
      <c r="AG390" t="s">
        <v>5330</v>
      </c>
      <c r="AH390" t="s">
        <v>5330</v>
      </c>
      <c r="AI390" t="s">
        <v>5330</v>
      </c>
      <c r="AJ390" t="s">
        <v>5330</v>
      </c>
      <c r="AK390" s="10">
        <v>49</v>
      </c>
      <c r="AL390" s="10">
        <v>49</v>
      </c>
      <c r="AM390" s="6" t="s">
        <v>475</v>
      </c>
      <c r="AN390" s="6" t="s">
        <v>1033</v>
      </c>
      <c r="AO390" s="6" t="s">
        <v>9297</v>
      </c>
      <c r="AP390" s="6" t="s">
        <v>9403</v>
      </c>
      <c r="AQ390" s="6" t="str">
        <f t="shared" si="107"/>
        <v>2W Distributor Bike, 2W Distributor, H2, International - Bike, International - AS, International, International - New, Moto Dealers, Motonet, Retail, TREK</v>
      </c>
      <c r="AR390" s="1" t="str">
        <f t="shared" si="108"/>
        <v>2W Distributor Bike</v>
      </c>
      <c r="AS390" s="1" t="str">
        <f t="shared" si="109"/>
        <v/>
      </c>
      <c r="AT390" s="1" t="str">
        <f t="shared" si="110"/>
        <v>2W Distributor</v>
      </c>
      <c r="AU390" s="1" t="str">
        <f t="shared" si="111"/>
        <v>H2</v>
      </c>
      <c r="AV390" s="1" t="str">
        <f t="shared" si="111"/>
        <v>International - Bike</v>
      </c>
      <c r="AW390" s="1" t="str">
        <f t="shared" si="112"/>
        <v/>
      </c>
      <c r="AX390" s="1" t="str">
        <f t="shared" si="113"/>
        <v>International - AS</v>
      </c>
      <c r="AY390" s="1" t="str">
        <f t="shared" si="113"/>
        <v>International</v>
      </c>
      <c r="AZ390" s="1" t="str">
        <f t="shared" si="113"/>
        <v>International - New</v>
      </c>
      <c r="BA390" s="1" t="str">
        <f t="shared" si="114"/>
        <v/>
      </c>
      <c r="BB390" s="1" t="str">
        <f t="shared" si="115"/>
        <v>Moto Dealers</v>
      </c>
      <c r="BC390" s="1" t="str">
        <f t="shared" si="115"/>
        <v>Motonet</v>
      </c>
      <c r="BD390" s="1" t="str">
        <f t="shared" si="116"/>
        <v/>
      </c>
      <c r="BE390" s="1" t="str">
        <f t="shared" si="117"/>
        <v>Retail</v>
      </c>
      <c r="BF390" s="1" t="str">
        <f t="shared" si="118"/>
        <v>TREK</v>
      </c>
      <c r="BG390" t="s">
        <v>5531</v>
      </c>
      <c r="BH390" t="str">
        <f t="shared" si="119"/>
        <v>https://fs.amplifi.io//file?id=d54ee92d-70b5-4403-a163-3a87e9d3d99e&amp;variant=thumb&amp;extension=png</v>
      </c>
      <c r="BI390" t="s">
        <v>6231</v>
      </c>
      <c r="BJ390" t="s">
        <v>5531</v>
      </c>
    </row>
    <row r="391" spans="1:64" ht="17" x14ac:dyDescent="0.2">
      <c r="A391">
        <v>1429</v>
      </c>
      <c r="B391" t="str">
        <f t="shared" si="106"/>
        <v>40046-00000</v>
      </c>
      <c r="C391" t="str">
        <f t="shared" si="106"/>
        <v>40046-00000</v>
      </c>
      <c r="D391" s="7" t="s">
        <v>1036</v>
      </c>
      <c r="E391" s="6" t="s">
        <v>208</v>
      </c>
      <c r="F391" t="s">
        <v>8991</v>
      </c>
      <c r="G391" s="6" t="s">
        <v>1027</v>
      </c>
      <c r="H391" t="s">
        <v>1037</v>
      </c>
      <c r="I391" s="6" t="s">
        <v>788</v>
      </c>
      <c r="J391" s="6" t="s">
        <v>5329</v>
      </c>
      <c r="K391" s="6" t="s">
        <v>5333</v>
      </c>
      <c r="L391" s="6" t="s">
        <v>8992</v>
      </c>
      <c r="M391" s="6" t="s">
        <v>5341</v>
      </c>
      <c r="N391" s="6" t="s">
        <v>5374</v>
      </c>
      <c r="Q391" s="6" t="s">
        <v>88</v>
      </c>
      <c r="R391" s="9" t="b">
        <v>1</v>
      </c>
      <c r="S391" s="9" t="b">
        <v>1</v>
      </c>
      <c r="T391" s="6" t="s">
        <v>1036</v>
      </c>
      <c r="U391" s="6" t="s">
        <v>1036</v>
      </c>
      <c r="V391" t="s">
        <v>1038</v>
      </c>
      <c r="W391" t="s">
        <v>1039</v>
      </c>
      <c r="X391" t="s">
        <v>1040</v>
      </c>
      <c r="Y391" t="s">
        <v>5330</v>
      </c>
      <c r="Z391" t="s">
        <v>5330</v>
      </c>
      <c r="AA391" t="s">
        <v>5330</v>
      </c>
      <c r="AB391" t="s">
        <v>5330</v>
      </c>
      <c r="AC391" t="s">
        <v>40</v>
      </c>
      <c r="AD391" t="s">
        <v>41</v>
      </c>
      <c r="AE391" t="s">
        <v>42</v>
      </c>
      <c r="AF391" t="s">
        <v>43</v>
      </c>
      <c r="AG391" t="s">
        <v>5330</v>
      </c>
      <c r="AH391" t="s">
        <v>5330</v>
      </c>
      <c r="AI391" t="s">
        <v>5330</v>
      </c>
      <c r="AJ391" t="s">
        <v>5330</v>
      </c>
      <c r="AK391" s="10">
        <v>39</v>
      </c>
      <c r="AL391" s="10">
        <v>39</v>
      </c>
      <c r="AM391" s="6" t="s">
        <v>475</v>
      </c>
      <c r="AN391" s="6" t="s">
        <v>1033</v>
      </c>
      <c r="AO391" s="6" t="s">
        <v>9298</v>
      </c>
      <c r="AP391" s="6" t="s">
        <v>9404</v>
      </c>
      <c r="AQ391" s="6" t="str">
        <f t="shared" si="107"/>
        <v>2W Distributor Bike, 2W Distributor, H2, International - Bike, International - AS, International, International - New, Moto Dealers, Motonet, Retail, TREK</v>
      </c>
      <c r="AR391" s="1" t="str">
        <f t="shared" si="108"/>
        <v>2W Distributor Bike</v>
      </c>
      <c r="AS391" s="1" t="str">
        <f t="shared" si="109"/>
        <v/>
      </c>
      <c r="AT391" s="1" t="str">
        <f t="shared" si="110"/>
        <v>2W Distributor</v>
      </c>
      <c r="AU391" s="1" t="str">
        <f t="shared" si="111"/>
        <v>H2</v>
      </c>
      <c r="AV391" s="1" t="str">
        <f t="shared" si="111"/>
        <v>International - Bike</v>
      </c>
      <c r="AW391" s="1" t="str">
        <f t="shared" si="112"/>
        <v/>
      </c>
      <c r="AX391" s="1" t="str">
        <f t="shared" si="113"/>
        <v>International - AS</v>
      </c>
      <c r="AY391" s="1" t="str">
        <f t="shared" si="113"/>
        <v>International</v>
      </c>
      <c r="AZ391" s="1" t="str">
        <f t="shared" si="113"/>
        <v>International - New</v>
      </c>
      <c r="BA391" s="1" t="str">
        <f t="shared" si="114"/>
        <v/>
      </c>
      <c r="BB391" s="1" t="str">
        <f t="shared" si="115"/>
        <v>Moto Dealers</v>
      </c>
      <c r="BC391" s="1" t="str">
        <f t="shared" si="115"/>
        <v>Motonet</v>
      </c>
      <c r="BD391" s="1" t="str">
        <f t="shared" si="116"/>
        <v/>
      </c>
      <c r="BE391" s="1" t="str">
        <f t="shared" si="117"/>
        <v>Retail</v>
      </c>
      <c r="BF391" s="1" t="str">
        <f t="shared" si="118"/>
        <v>TREK</v>
      </c>
      <c r="BG391" t="s">
        <v>5532</v>
      </c>
      <c r="BH391" t="str">
        <f t="shared" si="119"/>
        <v>https://fs.amplifi.io//file?id=9e1a2b2e-32cc-4fd0-a992-dad6fd483a24&amp;variant=thumb&amp;extension=png</v>
      </c>
      <c r="BI391" t="s">
        <v>5532</v>
      </c>
      <c r="BJ391" t="s">
        <v>6232</v>
      </c>
    </row>
    <row r="392" spans="1:64" ht="17" x14ac:dyDescent="0.2">
      <c r="A392">
        <v>1433</v>
      </c>
      <c r="B392" t="str">
        <f t="shared" si="106"/>
        <v>40047-00000</v>
      </c>
      <c r="C392" t="str">
        <f t="shared" si="106"/>
        <v>40047-00000</v>
      </c>
      <c r="D392" s="7" t="s">
        <v>1044</v>
      </c>
      <c r="E392" s="6" t="s">
        <v>208</v>
      </c>
      <c r="F392" t="s">
        <v>8991</v>
      </c>
      <c r="G392" s="6" t="s">
        <v>1045</v>
      </c>
      <c r="H392" t="s">
        <v>1046</v>
      </c>
      <c r="I392" s="6" t="s">
        <v>788</v>
      </c>
      <c r="J392" s="6" t="s">
        <v>5329</v>
      </c>
      <c r="K392" s="6" t="s">
        <v>5333</v>
      </c>
      <c r="L392" s="6" t="s">
        <v>8992</v>
      </c>
      <c r="M392" s="6" t="s">
        <v>5343</v>
      </c>
      <c r="N392" s="6" t="s">
        <v>5362</v>
      </c>
      <c r="Q392" s="6" t="s">
        <v>88</v>
      </c>
      <c r="R392" s="9" t="b">
        <v>1</v>
      </c>
      <c r="S392" s="9" t="b">
        <v>1</v>
      </c>
      <c r="T392" s="6" t="s">
        <v>1044</v>
      </c>
      <c r="U392" s="6" t="s">
        <v>1044</v>
      </c>
      <c r="V392" t="s">
        <v>1047</v>
      </c>
      <c r="W392" t="s">
        <v>1048</v>
      </c>
      <c r="X392" t="s">
        <v>1049</v>
      </c>
      <c r="Y392" t="s">
        <v>5330</v>
      </c>
      <c r="Z392" t="s">
        <v>5330</v>
      </c>
      <c r="AA392" t="s">
        <v>5330</v>
      </c>
      <c r="AB392" t="s">
        <v>5330</v>
      </c>
      <c r="AC392" t="s">
        <v>40</v>
      </c>
      <c r="AD392" t="s">
        <v>41</v>
      </c>
      <c r="AE392" t="s">
        <v>42</v>
      </c>
      <c r="AF392" t="s">
        <v>43</v>
      </c>
      <c r="AG392" t="s">
        <v>5330</v>
      </c>
      <c r="AH392" t="s">
        <v>5330</v>
      </c>
      <c r="AI392" t="s">
        <v>5330</v>
      </c>
      <c r="AJ392" t="s">
        <v>5330</v>
      </c>
      <c r="AK392" s="10">
        <v>109</v>
      </c>
      <c r="AL392" s="10">
        <v>109</v>
      </c>
      <c r="AM392" s="6" t="s">
        <v>475</v>
      </c>
      <c r="AN392" s="6" t="s">
        <v>1051</v>
      </c>
      <c r="AO392" s="6" t="s">
        <v>1052</v>
      </c>
      <c r="AP392" s="6" t="s">
        <v>9405</v>
      </c>
      <c r="AQ392" s="6" t="str">
        <f t="shared" si="107"/>
        <v>2W Distributor Bike, 2W Distributor, H2, International - Bike, International - AS, International, International - New, Moto Dealers, Motonet, Retail, TREK</v>
      </c>
      <c r="AR392" s="1" t="str">
        <f t="shared" si="108"/>
        <v>2W Distributor Bike</v>
      </c>
      <c r="AS392" s="1" t="str">
        <f t="shared" si="109"/>
        <v/>
      </c>
      <c r="AT392" s="1" t="str">
        <f t="shared" si="110"/>
        <v>2W Distributor</v>
      </c>
      <c r="AU392" s="1" t="str">
        <f t="shared" si="111"/>
        <v>H2</v>
      </c>
      <c r="AV392" s="1" t="str">
        <f t="shared" si="111"/>
        <v>International - Bike</v>
      </c>
      <c r="AW392" s="1" t="str">
        <f t="shared" si="112"/>
        <v/>
      </c>
      <c r="AX392" s="1" t="str">
        <f t="shared" si="113"/>
        <v>International - AS</v>
      </c>
      <c r="AY392" s="1" t="str">
        <f t="shared" si="113"/>
        <v>International</v>
      </c>
      <c r="AZ392" s="1" t="str">
        <f t="shared" si="113"/>
        <v>International - New</v>
      </c>
      <c r="BA392" s="1" t="str">
        <f t="shared" si="114"/>
        <v/>
      </c>
      <c r="BB392" s="1" t="str">
        <f t="shared" si="115"/>
        <v>Moto Dealers</v>
      </c>
      <c r="BC392" s="1" t="str">
        <f t="shared" si="115"/>
        <v>Motonet</v>
      </c>
      <c r="BD392" s="1" t="str">
        <f t="shared" si="116"/>
        <v/>
      </c>
      <c r="BE392" s="1" t="str">
        <f t="shared" si="117"/>
        <v>Retail</v>
      </c>
      <c r="BF392" s="1" t="str">
        <f t="shared" si="118"/>
        <v>TREK</v>
      </c>
      <c r="BG392" t="s">
        <v>5533</v>
      </c>
      <c r="BH392" t="str">
        <f t="shared" si="119"/>
        <v>https://fs.amplifi.io//file?id=cb523007-7e76-4305-b5cc-675197efeb6c&amp;variant=thumb&amp;extension=png</v>
      </c>
      <c r="BI392" t="s">
        <v>6233</v>
      </c>
      <c r="BJ392" t="s">
        <v>6234</v>
      </c>
      <c r="BK392" t="s">
        <v>5533</v>
      </c>
    </row>
    <row r="393" spans="1:64" ht="17" x14ac:dyDescent="0.2">
      <c r="A393">
        <v>1437</v>
      </c>
      <c r="B393" t="str">
        <f t="shared" si="106"/>
        <v>40048-00000</v>
      </c>
      <c r="C393" t="str">
        <f t="shared" si="106"/>
        <v>40048-00000</v>
      </c>
      <c r="D393" s="7" t="s">
        <v>1054</v>
      </c>
      <c r="E393" s="6" t="s">
        <v>208</v>
      </c>
      <c r="F393" t="s">
        <v>8991</v>
      </c>
      <c r="G393" s="6" t="s">
        <v>1055</v>
      </c>
      <c r="H393" t="s">
        <v>1056</v>
      </c>
      <c r="I393" s="6" t="s">
        <v>788</v>
      </c>
      <c r="J393" s="6" t="s">
        <v>5329</v>
      </c>
      <c r="K393" s="6" t="s">
        <v>5333</v>
      </c>
      <c r="L393" s="6" t="s">
        <v>8992</v>
      </c>
      <c r="M393" s="6" t="s">
        <v>5342</v>
      </c>
      <c r="N393" s="6" t="s">
        <v>807</v>
      </c>
      <c r="Q393" s="6" t="s">
        <v>88</v>
      </c>
      <c r="R393" s="9" t="b">
        <v>1</v>
      </c>
      <c r="S393" s="9" t="b">
        <v>1</v>
      </c>
      <c r="T393" s="6" t="s">
        <v>1054</v>
      </c>
      <c r="U393" s="6" t="s">
        <v>1054</v>
      </c>
      <c r="V393" t="s">
        <v>1057</v>
      </c>
      <c r="W393" t="s">
        <v>1058</v>
      </c>
      <c r="X393" t="s">
        <v>1059</v>
      </c>
      <c r="Y393" t="s">
        <v>1060</v>
      </c>
      <c r="Z393" t="s">
        <v>1061</v>
      </c>
      <c r="AA393" t="s">
        <v>5330</v>
      </c>
      <c r="AB393" t="s">
        <v>5330</v>
      </c>
      <c r="AC393" t="s">
        <v>9185</v>
      </c>
      <c r="AD393" t="s">
        <v>9186</v>
      </c>
      <c r="AE393" t="s">
        <v>9187</v>
      </c>
      <c r="AF393" t="s">
        <v>9188</v>
      </c>
      <c r="AG393" t="s">
        <v>9189</v>
      </c>
      <c r="AH393" t="s">
        <v>9190</v>
      </c>
      <c r="AI393" t="s">
        <v>5330</v>
      </c>
      <c r="AJ393" t="s">
        <v>5330</v>
      </c>
      <c r="AK393" s="10">
        <v>49</v>
      </c>
      <c r="AL393" s="10">
        <v>49</v>
      </c>
      <c r="AM393" s="6" t="s">
        <v>475</v>
      </c>
      <c r="AN393" s="6" t="s">
        <v>1051</v>
      </c>
      <c r="AO393" s="6" t="s">
        <v>1063</v>
      </c>
      <c r="AP393" s="6" t="s">
        <v>9406</v>
      </c>
      <c r="AQ393" s="6" t="str">
        <f t="shared" si="107"/>
        <v>2W Distributor Bike, 2W Distributor, H2, International - Bike, International - AS, International, International - New, Moto Dealers, Motonet, Retail, TREK</v>
      </c>
      <c r="AR393" s="1" t="str">
        <f t="shared" si="108"/>
        <v>2W Distributor Bike</v>
      </c>
      <c r="AS393" s="1" t="str">
        <f t="shared" si="109"/>
        <v/>
      </c>
      <c r="AT393" s="1" t="str">
        <f t="shared" si="110"/>
        <v>2W Distributor</v>
      </c>
      <c r="AU393" s="1" t="str">
        <f t="shared" si="111"/>
        <v>H2</v>
      </c>
      <c r="AV393" s="1" t="str">
        <f t="shared" si="111"/>
        <v>International - Bike</v>
      </c>
      <c r="AW393" s="1" t="str">
        <f t="shared" si="112"/>
        <v/>
      </c>
      <c r="AX393" s="1" t="str">
        <f t="shared" si="113"/>
        <v>International - AS</v>
      </c>
      <c r="AY393" s="1" t="str">
        <f t="shared" si="113"/>
        <v>International</v>
      </c>
      <c r="AZ393" s="1" t="str">
        <f t="shared" si="113"/>
        <v>International - New</v>
      </c>
      <c r="BA393" s="1" t="str">
        <f t="shared" si="114"/>
        <v/>
      </c>
      <c r="BB393" s="1" t="str">
        <f t="shared" si="115"/>
        <v>Moto Dealers</v>
      </c>
      <c r="BC393" s="1" t="str">
        <f t="shared" si="115"/>
        <v>Motonet</v>
      </c>
      <c r="BD393" s="1" t="str">
        <f t="shared" si="116"/>
        <v/>
      </c>
      <c r="BE393" s="1" t="str">
        <f t="shared" si="117"/>
        <v>Retail</v>
      </c>
      <c r="BF393" s="1" t="str">
        <f t="shared" si="118"/>
        <v>TREK</v>
      </c>
      <c r="BG393" t="s">
        <v>5191</v>
      </c>
      <c r="BH393" t="str">
        <f t="shared" si="119"/>
        <v>https://fs.amplifi.io//file?id=d7a8a19d-13a5-4a57-9f35-160444a684bd&amp;variant=thumb&amp;extension=png</v>
      </c>
      <c r="BI393" t="s">
        <v>5191</v>
      </c>
      <c r="BJ393" t="s">
        <v>6235</v>
      </c>
      <c r="BK393" t="s">
        <v>6236</v>
      </c>
    </row>
    <row r="394" spans="1:64" ht="17" x14ac:dyDescent="0.2">
      <c r="A394">
        <v>1443</v>
      </c>
      <c r="B394" t="str">
        <f t="shared" si="106"/>
        <v>40049-00000</v>
      </c>
      <c r="C394" t="str">
        <f t="shared" si="106"/>
        <v>40049-00000</v>
      </c>
      <c r="D394" s="7" t="s">
        <v>1065</v>
      </c>
      <c r="E394" s="6" t="s">
        <v>208</v>
      </c>
      <c r="F394" t="s">
        <v>8991</v>
      </c>
      <c r="G394" s="6" t="s">
        <v>1055</v>
      </c>
      <c r="H394" t="s">
        <v>1066</v>
      </c>
      <c r="I394" s="6" t="s">
        <v>788</v>
      </c>
      <c r="J394" s="6" t="s">
        <v>5329</v>
      </c>
      <c r="K394" s="6" t="s">
        <v>5333</v>
      </c>
      <c r="L394" s="6" t="s">
        <v>8992</v>
      </c>
      <c r="M394" s="6" t="s">
        <v>5342</v>
      </c>
      <c r="N394" s="6" t="s">
        <v>807</v>
      </c>
      <c r="Q394" s="6" t="s">
        <v>88</v>
      </c>
      <c r="R394" s="9" t="b">
        <v>1</v>
      </c>
      <c r="S394" s="9" t="b">
        <v>1</v>
      </c>
      <c r="T394" s="6" t="s">
        <v>1065</v>
      </c>
      <c r="U394" s="6" t="s">
        <v>1065</v>
      </c>
      <c r="V394" t="s">
        <v>1067</v>
      </c>
      <c r="W394" t="s">
        <v>1068</v>
      </c>
      <c r="X394" t="s">
        <v>1069</v>
      </c>
      <c r="Y394" t="s">
        <v>5330</v>
      </c>
      <c r="Z394" t="s">
        <v>5330</v>
      </c>
      <c r="AA394" t="s">
        <v>5330</v>
      </c>
      <c r="AB394" t="s">
        <v>5330</v>
      </c>
      <c r="AC394" t="s">
        <v>9191</v>
      </c>
      <c r="AD394" t="s">
        <v>9192</v>
      </c>
      <c r="AE394" t="s">
        <v>9193</v>
      </c>
      <c r="AF394" t="s">
        <v>9185</v>
      </c>
      <c r="AG394" t="s">
        <v>5330</v>
      </c>
      <c r="AH394" t="s">
        <v>5330</v>
      </c>
      <c r="AI394" t="s">
        <v>5330</v>
      </c>
      <c r="AJ394" t="s">
        <v>5330</v>
      </c>
      <c r="AK394" s="10">
        <v>39</v>
      </c>
      <c r="AL394" s="10">
        <v>39</v>
      </c>
      <c r="AM394" s="6" t="s">
        <v>475</v>
      </c>
      <c r="AN394" s="6" t="s">
        <v>1051</v>
      </c>
      <c r="AO394" s="6" t="s">
        <v>1063</v>
      </c>
      <c r="AP394" s="6" t="s">
        <v>9407</v>
      </c>
      <c r="AQ394" s="6" t="str">
        <f t="shared" si="107"/>
        <v>2W Distributor Bike, 2W Distributor, H2, International - Bike, International - AS, International, International - New, Moto Dealers, Motonet, Retail, TREK</v>
      </c>
      <c r="AR394" s="1" t="str">
        <f t="shared" si="108"/>
        <v>2W Distributor Bike</v>
      </c>
      <c r="AS394" s="1" t="str">
        <f t="shared" si="109"/>
        <v/>
      </c>
      <c r="AT394" s="1" t="str">
        <f t="shared" si="110"/>
        <v>2W Distributor</v>
      </c>
      <c r="AU394" s="1" t="str">
        <f t="shared" si="111"/>
        <v>H2</v>
      </c>
      <c r="AV394" s="1" t="str">
        <f t="shared" si="111"/>
        <v>International - Bike</v>
      </c>
      <c r="AW394" s="1" t="str">
        <f t="shared" si="112"/>
        <v/>
      </c>
      <c r="AX394" s="1" t="str">
        <f t="shared" si="113"/>
        <v>International - AS</v>
      </c>
      <c r="AY394" s="1" t="str">
        <f t="shared" si="113"/>
        <v>International</v>
      </c>
      <c r="AZ394" s="1" t="str">
        <f t="shared" si="113"/>
        <v>International - New</v>
      </c>
      <c r="BA394" s="1" t="str">
        <f t="shared" si="114"/>
        <v/>
      </c>
      <c r="BB394" s="1" t="str">
        <f t="shared" si="115"/>
        <v>Moto Dealers</v>
      </c>
      <c r="BC394" s="1" t="str">
        <f t="shared" si="115"/>
        <v>Motonet</v>
      </c>
      <c r="BD394" s="1" t="str">
        <f t="shared" si="116"/>
        <v/>
      </c>
      <c r="BE394" s="1" t="str">
        <f t="shared" si="117"/>
        <v>Retail</v>
      </c>
      <c r="BF394" s="1" t="str">
        <f t="shared" si="118"/>
        <v>TREK</v>
      </c>
      <c r="BG394" t="s">
        <v>5534</v>
      </c>
      <c r="BH394" t="str">
        <f t="shared" si="119"/>
        <v>https://fs.amplifi.io//file?id=581bb2cc-ee2e-412d-a601-9160faa8f4b8&amp;variant=thumb&amp;extension=png</v>
      </c>
      <c r="BI394" t="s">
        <v>6237</v>
      </c>
      <c r="BJ394" t="s">
        <v>5534</v>
      </c>
    </row>
    <row r="395" spans="1:64" ht="17" x14ac:dyDescent="0.2">
      <c r="A395">
        <v>1447</v>
      </c>
      <c r="B395" t="str">
        <f t="shared" si="106"/>
        <v>40050-00000</v>
      </c>
      <c r="C395" t="str">
        <f t="shared" si="106"/>
        <v>40050-00000</v>
      </c>
      <c r="D395" s="7" t="s">
        <v>1071</v>
      </c>
      <c r="E395" s="6" t="s">
        <v>208</v>
      </c>
      <c r="F395" t="s">
        <v>8991</v>
      </c>
      <c r="G395" s="6" t="s">
        <v>1055</v>
      </c>
      <c r="H395" t="s">
        <v>1072</v>
      </c>
      <c r="I395" s="6" t="s">
        <v>788</v>
      </c>
      <c r="J395" s="6" t="s">
        <v>5329</v>
      </c>
      <c r="K395" s="6" t="s">
        <v>5333</v>
      </c>
      <c r="L395" s="6" t="s">
        <v>8992</v>
      </c>
      <c r="M395" s="6" t="s">
        <v>5342</v>
      </c>
      <c r="N395" s="6" t="s">
        <v>807</v>
      </c>
      <c r="Q395" s="6" t="s">
        <v>88</v>
      </c>
      <c r="R395" s="9" t="b">
        <v>1</v>
      </c>
      <c r="S395" s="9" t="b">
        <v>1</v>
      </c>
      <c r="T395" s="6" t="s">
        <v>1071</v>
      </c>
      <c r="U395" s="6" t="s">
        <v>1071</v>
      </c>
      <c r="V395" t="s">
        <v>1073</v>
      </c>
      <c r="W395" t="s">
        <v>1074</v>
      </c>
      <c r="X395" t="s">
        <v>1075</v>
      </c>
      <c r="Y395" t="s">
        <v>5330</v>
      </c>
      <c r="Z395" t="s">
        <v>5330</v>
      </c>
      <c r="AA395" t="s">
        <v>5330</v>
      </c>
      <c r="AB395" t="s">
        <v>5330</v>
      </c>
      <c r="AC395" t="s">
        <v>40</v>
      </c>
      <c r="AD395" t="s">
        <v>41</v>
      </c>
      <c r="AE395" t="s">
        <v>42</v>
      </c>
      <c r="AF395" t="s">
        <v>43</v>
      </c>
      <c r="AG395" t="s">
        <v>5330</v>
      </c>
      <c r="AH395" t="s">
        <v>5330</v>
      </c>
      <c r="AI395" t="s">
        <v>5330</v>
      </c>
      <c r="AJ395" t="s">
        <v>5330</v>
      </c>
      <c r="AK395" s="10">
        <v>49</v>
      </c>
      <c r="AL395" s="10">
        <v>49</v>
      </c>
      <c r="AM395" s="6" t="s">
        <v>475</v>
      </c>
      <c r="AN395" s="6" t="s">
        <v>1051</v>
      </c>
      <c r="AO395" s="6" t="s">
        <v>1063</v>
      </c>
      <c r="AP395" s="6" t="s">
        <v>9408</v>
      </c>
      <c r="AQ395" s="6" t="str">
        <f t="shared" si="107"/>
        <v>2W Distributor Bike, 2W Distributor, H2, International - Bike, International - AS, International, International - New, Moto Dealers, Motonet, Retail, TREK</v>
      </c>
      <c r="AR395" s="1" t="str">
        <f t="shared" si="108"/>
        <v>2W Distributor Bike</v>
      </c>
      <c r="AS395" s="1" t="str">
        <f t="shared" si="109"/>
        <v/>
      </c>
      <c r="AT395" s="1" t="str">
        <f t="shared" si="110"/>
        <v>2W Distributor</v>
      </c>
      <c r="AU395" s="1" t="str">
        <f t="shared" si="111"/>
        <v>H2</v>
      </c>
      <c r="AV395" s="1" t="str">
        <f t="shared" si="111"/>
        <v>International - Bike</v>
      </c>
      <c r="AW395" s="1" t="str">
        <f t="shared" si="112"/>
        <v/>
      </c>
      <c r="AX395" s="1" t="str">
        <f t="shared" si="113"/>
        <v>International - AS</v>
      </c>
      <c r="AY395" s="1" t="str">
        <f t="shared" si="113"/>
        <v>International</v>
      </c>
      <c r="AZ395" s="1" t="str">
        <f t="shared" si="113"/>
        <v>International - New</v>
      </c>
      <c r="BA395" s="1" t="str">
        <f t="shared" si="114"/>
        <v/>
      </c>
      <c r="BB395" s="1" t="str">
        <f t="shared" si="115"/>
        <v>Moto Dealers</v>
      </c>
      <c r="BC395" s="1" t="str">
        <f t="shared" si="115"/>
        <v>Motonet</v>
      </c>
      <c r="BD395" s="1" t="str">
        <f t="shared" si="116"/>
        <v/>
      </c>
      <c r="BE395" s="1" t="str">
        <f t="shared" si="117"/>
        <v>Retail</v>
      </c>
      <c r="BF395" s="1" t="str">
        <f t="shared" si="118"/>
        <v>TREK</v>
      </c>
      <c r="BG395" t="s">
        <v>5535</v>
      </c>
      <c r="BH395" t="str">
        <f t="shared" si="119"/>
        <v>https://fs.amplifi.io//file?id=9363be11-3c31-49e3-a7fc-911e4cd8cd6c&amp;variant=thumb&amp;extension=png</v>
      </c>
      <c r="BI395" t="s">
        <v>6238</v>
      </c>
      <c r="BJ395" t="s">
        <v>5535</v>
      </c>
    </row>
    <row r="396" spans="1:64" ht="17" x14ac:dyDescent="0.2">
      <c r="A396">
        <v>1451</v>
      </c>
      <c r="B396" t="str">
        <f t="shared" si="106"/>
        <v>40051-00000</v>
      </c>
      <c r="C396" t="str">
        <f t="shared" si="106"/>
        <v>40051-00000</v>
      </c>
      <c r="D396" s="7" t="s">
        <v>1076</v>
      </c>
      <c r="E396" s="6" t="s">
        <v>208</v>
      </c>
      <c r="F396" t="s">
        <v>8991</v>
      </c>
      <c r="G396" s="6" t="s">
        <v>270</v>
      </c>
      <c r="H396" t="s">
        <v>835</v>
      </c>
      <c r="I396" s="6" t="s">
        <v>788</v>
      </c>
      <c r="J396" s="6" t="s">
        <v>5329</v>
      </c>
      <c r="K396" s="6" t="s">
        <v>5333</v>
      </c>
      <c r="L396" s="6" t="s">
        <v>8992</v>
      </c>
      <c r="M396" s="6" t="s">
        <v>5341</v>
      </c>
      <c r="N396" s="6" t="s">
        <v>5372</v>
      </c>
      <c r="Q396" s="6" t="s">
        <v>35</v>
      </c>
      <c r="R396" s="9" t="b">
        <v>1</v>
      </c>
      <c r="S396" s="9" t="b">
        <v>1</v>
      </c>
      <c r="T396" s="6" t="s">
        <v>1076</v>
      </c>
      <c r="U396" s="6" t="s">
        <v>1076</v>
      </c>
      <c r="V396" t="s">
        <v>1077</v>
      </c>
      <c r="W396" t="s">
        <v>1078</v>
      </c>
      <c r="X396" t="s">
        <v>1079</v>
      </c>
      <c r="Y396" t="s">
        <v>5330</v>
      </c>
      <c r="Z396" t="s">
        <v>5330</v>
      </c>
      <c r="AA396" t="s">
        <v>5330</v>
      </c>
      <c r="AB396" t="s">
        <v>5330</v>
      </c>
      <c r="AC396" t="s">
        <v>40</v>
      </c>
      <c r="AD396" t="s">
        <v>41</v>
      </c>
      <c r="AE396" t="s">
        <v>42</v>
      </c>
      <c r="AF396" t="s">
        <v>43</v>
      </c>
      <c r="AG396" t="s">
        <v>5330</v>
      </c>
      <c r="AH396" t="s">
        <v>5330</v>
      </c>
      <c r="AI396" t="s">
        <v>5330</v>
      </c>
      <c r="AJ396" t="s">
        <v>5330</v>
      </c>
      <c r="AK396" s="10">
        <v>99</v>
      </c>
      <c r="AL396" s="10">
        <v>99</v>
      </c>
      <c r="AM396" s="6" t="s">
        <v>475</v>
      </c>
      <c r="AN396" s="6" t="s">
        <v>1081</v>
      </c>
      <c r="AO396" s="6" t="s">
        <v>1082</v>
      </c>
      <c r="AP396" s="6" t="s">
        <v>9409</v>
      </c>
      <c r="AQ396" s="6" t="str">
        <f t="shared" si="107"/>
        <v>2W Distributor Bike, 2W Distributor, H2, International - Bike, International - AS, International, International - New, Moto Dealers, Motonet, Retail, TREK</v>
      </c>
      <c r="AR396" s="1" t="str">
        <f t="shared" si="108"/>
        <v>2W Distributor Bike</v>
      </c>
      <c r="AS396" s="1" t="str">
        <f t="shared" si="109"/>
        <v/>
      </c>
      <c r="AT396" s="1" t="str">
        <f t="shared" si="110"/>
        <v>2W Distributor</v>
      </c>
      <c r="AU396" s="1" t="str">
        <f t="shared" si="111"/>
        <v>H2</v>
      </c>
      <c r="AV396" s="1" t="str">
        <f t="shared" si="111"/>
        <v>International - Bike</v>
      </c>
      <c r="AW396" s="1" t="str">
        <f t="shared" si="112"/>
        <v/>
      </c>
      <c r="AX396" s="1" t="str">
        <f t="shared" si="113"/>
        <v>International - AS</v>
      </c>
      <c r="AY396" s="1" t="str">
        <f t="shared" si="113"/>
        <v>International</v>
      </c>
      <c r="AZ396" s="1" t="str">
        <f t="shared" si="113"/>
        <v>International - New</v>
      </c>
      <c r="BA396" s="1" t="str">
        <f t="shared" si="114"/>
        <v/>
      </c>
      <c r="BB396" s="1" t="str">
        <f t="shared" si="115"/>
        <v>Moto Dealers</v>
      </c>
      <c r="BC396" s="1" t="str">
        <f t="shared" si="115"/>
        <v>Motonet</v>
      </c>
      <c r="BD396" s="1" t="str">
        <f t="shared" si="116"/>
        <v/>
      </c>
      <c r="BE396" s="1" t="str">
        <f t="shared" si="117"/>
        <v>Retail</v>
      </c>
      <c r="BF396" s="1" t="str">
        <f t="shared" si="118"/>
        <v>TREK</v>
      </c>
      <c r="BG396" t="s">
        <v>5192</v>
      </c>
      <c r="BH396" t="str">
        <f t="shared" si="119"/>
        <v>https://fs.amplifi.io//file?id=aa531585-c965-4f12-ad27-37fbc312a2ed&amp;variant=thumb&amp;extension=png</v>
      </c>
      <c r="BI396" t="s">
        <v>5192</v>
      </c>
      <c r="BJ396" t="s">
        <v>6239</v>
      </c>
    </row>
    <row r="397" spans="1:64" ht="17" x14ac:dyDescent="0.2">
      <c r="A397">
        <v>1455</v>
      </c>
      <c r="B397" t="str">
        <f t="shared" si="106"/>
        <v>40051-00010</v>
      </c>
      <c r="C397" t="str">
        <f t="shared" si="106"/>
        <v>40051-00010</v>
      </c>
      <c r="D397" s="7" t="s">
        <v>8687</v>
      </c>
      <c r="E397" s="6" t="s">
        <v>208</v>
      </c>
      <c r="F397" t="s">
        <v>8991</v>
      </c>
      <c r="G397" s="6" t="s">
        <v>270</v>
      </c>
      <c r="H397" t="s">
        <v>835</v>
      </c>
      <c r="I397" s="6" t="s">
        <v>788</v>
      </c>
      <c r="J397" s="6" t="s">
        <v>5329</v>
      </c>
      <c r="K397" s="6" t="s">
        <v>8991</v>
      </c>
      <c r="L397" s="6" t="s">
        <v>8991</v>
      </c>
      <c r="M397" s="6" t="s">
        <v>5341</v>
      </c>
      <c r="N397" s="6" t="s">
        <v>5372</v>
      </c>
      <c r="Q397" s="6" t="s">
        <v>9101</v>
      </c>
      <c r="R397" s="9" t="b">
        <v>0</v>
      </c>
      <c r="S397" s="9" t="b">
        <v>0</v>
      </c>
      <c r="T397" s="6" t="s">
        <v>8687</v>
      </c>
      <c r="U397" s="6" t="s">
        <v>8687</v>
      </c>
      <c r="V397" t="s">
        <v>8688</v>
      </c>
      <c r="W397" t="s">
        <v>8689</v>
      </c>
      <c r="X397" t="s">
        <v>8690</v>
      </c>
      <c r="Y397" t="s">
        <v>5330</v>
      </c>
      <c r="Z397" t="s">
        <v>5330</v>
      </c>
      <c r="AA397" t="s">
        <v>5330</v>
      </c>
      <c r="AB397" t="s">
        <v>5330</v>
      </c>
      <c r="AC397" t="s">
        <v>40</v>
      </c>
      <c r="AD397" t="s">
        <v>41</v>
      </c>
      <c r="AE397" t="s">
        <v>42</v>
      </c>
      <c r="AF397" t="s">
        <v>43</v>
      </c>
      <c r="AG397" t="s">
        <v>5330</v>
      </c>
      <c r="AH397" t="s">
        <v>5330</v>
      </c>
      <c r="AI397" t="s">
        <v>5330</v>
      </c>
      <c r="AJ397" t="s">
        <v>5330</v>
      </c>
      <c r="AK397" s="10">
        <v>99</v>
      </c>
      <c r="AL397" s="10">
        <v>99</v>
      </c>
      <c r="AM397" s="6" t="s">
        <v>475</v>
      </c>
      <c r="AN397" s="6" t="s">
        <v>1081</v>
      </c>
      <c r="AO397" s="6" t="s">
        <v>1082</v>
      </c>
      <c r="AP397" s="6" t="s">
        <v>9409</v>
      </c>
      <c r="AQ397" s="6" t="str">
        <f t="shared" si="107"/>
        <v>2W Distributor Bike, 2W Distributor, H2, International - Bike, International - AS, International, International - New, Moto Dealers, Motonet, Retail, TREK</v>
      </c>
      <c r="AR397" s="1" t="str">
        <f t="shared" si="108"/>
        <v>2W Distributor Bike</v>
      </c>
      <c r="AS397" s="1" t="str">
        <f t="shared" si="109"/>
        <v/>
      </c>
      <c r="AT397" s="1" t="str">
        <f t="shared" si="110"/>
        <v>2W Distributor</v>
      </c>
      <c r="AU397" s="1" t="str">
        <f t="shared" si="111"/>
        <v>H2</v>
      </c>
      <c r="AV397" s="1" t="str">
        <f t="shared" si="111"/>
        <v>International - Bike</v>
      </c>
      <c r="AW397" s="1" t="str">
        <f t="shared" si="112"/>
        <v/>
      </c>
      <c r="AX397" s="1" t="str">
        <f t="shared" si="113"/>
        <v>International - AS</v>
      </c>
      <c r="AY397" s="1" t="str">
        <f t="shared" si="113"/>
        <v>International</v>
      </c>
      <c r="AZ397" s="1" t="str">
        <f t="shared" si="113"/>
        <v>International - New</v>
      </c>
      <c r="BA397" s="1" t="str">
        <f t="shared" si="114"/>
        <v/>
      </c>
      <c r="BB397" s="1" t="str">
        <f t="shared" si="115"/>
        <v>Moto Dealers</v>
      </c>
      <c r="BC397" s="1" t="str">
        <f t="shared" si="115"/>
        <v>Motonet</v>
      </c>
      <c r="BD397" s="1" t="str">
        <f t="shared" si="116"/>
        <v/>
      </c>
      <c r="BE397" s="1" t="str">
        <f t="shared" si="117"/>
        <v>Retail</v>
      </c>
      <c r="BF397" s="1" t="str">
        <f t="shared" si="118"/>
        <v>TREK</v>
      </c>
      <c r="BG397" t="e">
        <v>#N/A</v>
      </c>
      <c r="BH397" t="e">
        <f t="shared" si="119"/>
        <v>#N/A</v>
      </c>
    </row>
    <row r="398" spans="1:64" ht="17" x14ac:dyDescent="0.2">
      <c r="A398">
        <v>1459</v>
      </c>
      <c r="B398" t="str">
        <f t="shared" si="106"/>
        <v>40051-00014</v>
      </c>
      <c r="C398" t="str">
        <f t="shared" si="106"/>
        <v>40051-00014</v>
      </c>
      <c r="D398" s="7" t="s">
        <v>8691</v>
      </c>
      <c r="E398" s="6" t="s">
        <v>208</v>
      </c>
      <c r="F398" t="s">
        <v>8991</v>
      </c>
      <c r="G398" s="6" t="s">
        <v>270</v>
      </c>
      <c r="H398" t="s">
        <v>835</v>
      </c>
      <c r="I398" s="6" t="s">
        <v>788</v>
      </c>
      <c r="J398" s="6" t="s">
        <v>5329</v>
      </c>
      <c r="K398" s="6" t="s">
        <v>8991</v>
      </c>
      <c r="L398" s="6" t="s">
        <v>8991</v>
      </c>
      <c r="M398" s="6" t="s">
        <v>5341</v>
      </c>
      <c r="N398" s="6" t="s">
        <v>5372</v>
      </c>
      <c r="Q398" s="6" t="s">
        <v>9102</v>
      </c>
      <c r="R398" s="9" t="b">
        <v>0</v>
      </c>
      <c r="S398" s="9" t="b">
        <v>0</v>
      </c>
      <c r="T398" s="6" t="s">
        <v>8691</v>
      </c>
      <c r="U398" s="6" t="s">
        <v>8691</v>
      </c>
      <c r="V398" t="s">
        <v>8692</v>
      </c>
      <c r="W398" t="s">
        <v>8693</v>
      </c>
      <c r="X398" t="s">
        <v>8694</v>
      </c>
      <c r="Y398" t="s">
        <v>5330</v>
      </c>
      <c r="Z398" t="s">
        <v>5330</v>
      </c>
      <c r="AA398" t="s">
        <v>5330</v>
      </c>
      <c r="AB398" t="s">
        <v>5330</v>
      </c>
      <c r="AC398" t="s">
        <v>40</v>
      </c>
      <c r="AD398" t="s">
        <v>41</v>
      </c>
      <c r="AE398" t="s">
        <v>42</v>
      </c>
      <c r="AF398" t="s">
        <v>43</v>
      </c>
      <c r="AG398" t="s">
        <v>5330</v>
      </c>
      <c r="AH398" t="s">
        <v>5330</v>
      </c>
      <c r="AI398" t="s">
        <v>5330</v>
      </c>
      <c r="AJ398" t="s">
        <v>5330</v>
      </c>
      <c r="AK398" s="10">
        <v>99</v>
      </c>
      <c r="AL398" s="10">
        <v>99</v>
      </c>
      <c r="AM398" s="6" t="s">
        <v>475</v>
      </c>
      <c r="AN398" s="6" t="s">
        <v>1081</v>
      </c>
      <c r="AO398" s="6" t="s">
        <v>1082</v>
      </c>
      <c r="AP398" s="6" t="s">
        <v>9409</v>
      </c>
      <c r="AQ398" s="6" t="str">
        <f t="shared" si="107"/>
        <v>2W Distributor Bike, 2W Distributor, H2, International - Bike, International - AS, International, International - New, Moto Dealers, Motonet, Retail, TREK</v>
      </c>
      <c r="AR398" s="1" t="str">
        <f t="shared" si="108"/>
        <v>2W Distributor Bike</v>
      </c>
      <c r="AS398" s="1" t="str">
        <f t="shared" si="109"/>
        <v/>
      </c>
      <c r="AT398" s="1" t="str">
        <f t="shared" si="110"/>
        <v>2W Distributor</v>
      </c>
      <c r="AU398" s="1" t="str">
        <f t="shared" si="111"/>
        <v>H2</v>
      </c>
      <c r="AV398" s="1" t="str">
        <f t="shared" si="111"/>
        <v>International - Bike</v>
      </c>
      <c r="AW398" s="1" t="str">
        <f t="shared" si="112"/>
        <v/>
      </c>
      <c r="AX398" s="1" t="str">
        <f t="shared" si="113"/>
        <v>International - AS</v>
      </c>
      <c r="AY398" s="1" t="str">
        <f t="shared" si="113"/>
        <v>International</v>
      </c>
      <c r="AZ398" s="1" t="str">
        <f t="shared" si="113"/>
        <v>International - New</v>
      </c>
      <c r="BA398" s="1" t="str">
        <f t="shared" si="114"/>
        <v/>
      </c>
      <c r="BB398" s="1" t="str">
        <f t="shared" si="115"/>
        <v>Moto Dealers</v>
      </c>
      <c r="BC398" s="1" t="str">
        <f t="shared" si="115"/>
        <v>Motonet</v>
      </c>
      <c r="BD398" s="1" t="str">
        <f t="shared" si="116"/>
        <v/>
      </c>
      <c r="BE398" s="1" t="str">
        <f t="shared" si="117"/>
        <v>Retail</v>
      </c>
      <c r="BF398" s="1" t="str">
        <f t="shared" si="118"/>
        <v>TREK</v>
      </c>
      <c r="BG398" t="e">
        <v>#N/A</v>
      </c>
      <c r="BH398" t="e">
        <f t="shared" si="119"/>
        <v>#N/A</v>
      </c>
    </row>
    <row r="399" spans="1:64" ht="17" x14ac:dyDescent="0.2">
      <c r="A399">
        <v>1463</v>
      </c>
      <c r="B399" t="str">
        <f t="shared" si="106"/>
        <v>40052-00000</v>
      </c>
      <c r="C399" t="str">
        <f t="shared" si="106"/>
        <v>40052-00000</v>
      </c>
      <c r="D399" s="7" t="s">
        <v>1084</v>
      </c>
      <c r="E399" s="6" t="s">
        <v>208</v>
      </c>
      <c r="F399" t="s">
        <v>8991</v>
      </c>
      <c r="G399" s="6" t="s">
        <v>270</v>
      </c>
      <c r="H399" t="s">
        <v>1085</v>
      </c>
      <c r="I399" s="6" t="s">
        <v>788</v>
      </c>
      <c r="J399" s="6" t="s">
        <v>5329</v>
      </c>
      <c r="K399" s="6" t="s">
        <v>5333</v>
      </c>
      <c r="L399" s="6" t="s">
        <v>8992</v>
      </c>
      <c r="M399" s="6" t="s">
        <v>5343</v>
      </c>
      <c r="N399" s="6" t="s">
        <v>5359</v>
      </c>
      <c r="Q399" s="6" t="s">
        <v>35</v>
      </c>
      <c r="R399" s="9" t="b">
        <v>1</v>
      </c>
      <c r="S399" s="9" t="b">
        <v>1</v>
      </c>
      <c r="T399" s="6" t="s">
        <v>1084</v>
      </c>
      <c r="U399" s="6" t="s">
        <v>1084</v>
      </c>
      <c r="V399" t="s">
        <v>1086</v>
      </c>
      <c r="W399" t="s">
        <v>1087</v>
      </c>
      <c r="X399" t="s">
        <v>1088</v>
      </c>
      <c r="Y399" t="s">
        <v>5330</v>
      </c>
      <c r="Z399" t="s">
        <v>5330</v>
      </c>
      <c r="AA399" t="s">
        <v>5330</v>
      </c>
      <c r="AB399" t="s">
        <v>5330</v>
      </c>
      <c r="AC399" t="s">
        <v>40</v>
      </c>
      <c r="AD399" t="s">
        <v>41</v>
      </c>
      <c r="AE399" t="s">
        <v>42</v>
      </c>
      <c r="AF399" t="s">
        <v>43</v>
      </c>
      <c r="AG399" t="s">
        <v>5330</v>
      </c>
      <c r="AH399" t="s">
        <v>5330</v>
      </c>
      <c r="AI399" t="s">
        <v>5330</v>
      </c>
      <c r="AJ399" t="s">
        <v>5330</v>
      </c>
      <c r="AK399" s="10">
        <v>129</v>
      </c>
      <c r="AL399" s="10">
        <v>129</v>
      </c>
      <c r="AM399" s="6" t="s">
        <v>475</v>
      </c>
      <c r="AN399" s="6" t="s">
        <v>1089</v>
      </c>
      <c r="AO399" s="6" t="s">
        <v>1090</v>
      </c>
      <c r="AP399" s="6" t="s">
        <v>9410</v>
      </c>
      <c r="AQ399" s="6" t="str">
        <f t="shared" si="107"/>
        <v>2W Distributor Bike, 2W Distributor, H2, International - Bike, International - AS, International, International - New, Moto Dealers, Motonet, Retail, TREK</v>
      </c>
      <c r="AR399" s="1" t="str">
        <f t="shared" si="108"/>
        <v>2W Distributor Bike</v>
      </c>
      <c r="AS399" s="1" t="str">
        <f t="shared" si="109"/>
        <v/>
      </c>
      <c r="AT399" s="1" t="str">
        <f t="shared" si="110"/>
        <v>2W Distributor</v>
      </c>
      <c r="AU399" s="1" t="str">
        <f t="shared" si="111"/>
        <v>H2</v>
      </c>
      <c r="AV399" s="1" t="str">
        <f t="shared" si="111"/>
        <v>International - Bike</v>
      </c>
      <c r="AW399" s="1" t="str">
        <f t="shared" si="112"/>
        <v/>
      </c>
      <c r="AX399" s="1" t="str">
        <f t="shared" si="113"/>
        <v>International - AS</v>
      </c>
      <c r="AY399" s="1" t="str">
        <f t="shared" si="113"/>
        <v>International</v>
      </c>
      <c r="AZ399" s="1" t="str">
        <f t="shared" si="113"/>
        <v>International - New</v>
      </c>
      <c r="BA399" s="1" t="str">
        <f t="shared" si="114"/>
        <v/>
      </c>
      <c r="BB399" s="1" t="str">
        <f t="shared" si="115"/>
        <v>Moto Dealers</v>
      </c>
      <c r="BC399" s="1" t="str">
        <f t="shared" si="115"/>
        <v>Motonet</v>
      </c>
      <c r="BD399" s="1" t="str">
        <f t="shared" si="116"/>
        <v/>
      </c>
      <c r="BE399" s="1" t="str">
        <f t="shared" si="117"/>
        <v>Retail</v>
      </c>
      <c r="BF399" s="1" t="str">
        <f t="shared" si="118"/>
        <v>TREK</v>
      </c>
      <c r="BG399" t="s">
        <v>5536</v>
      </c>
      <c r="BH399" t="str">
        <f t="shared" si="119"/>
        <v>https://fs.amplifi.io//file?id=8814dc65-89d5-4ffd-bfec-9ab8a71387b9&amp;variant=thumb&amp;extension=png</v>
      </c>
      <c r="BI399" t="s">
        <v>6240</v>
      </c>
      <c r="BJ399" t="s">
        <v>5536</v>
      </c>
    </row>
    <row r="400" spans="1:64" ht="17" x14ac:dyDescent="0.2">
      <c r="A400">
        <v>1467</v>
      </c>
      <c r="B400" t="str">
        <f t="shared" si="106"/>
        <v>40053-00000</v>
      </c>
      <c r="C400" t="str">
        <f t="shared" si="106"/>
        <v>40053-00000</v>
      </c>
      <c r="D400" s="7" t="s">
        <v>1092</v>
      </c>
      <c r="E400" s="6" t="s">
        <v>208</v>
      </c>
      <c r="F400" t="s">
        <v>8991</v>
      </c>
      <c r="G400" s="6" t="s">
        <v>270</v>
      </c>
      <c r="H400" t="s">
        <v>827</v>
      </c>
      <c r="I400" s="6" t="s">
        <v>788</v>
      </c>
      <c r="J400" s="6" t="s">
        <v>5329</v>
      </c>
      <c r="K400" s="6" t="s">
        <v>5333</v>
      </c>
      <c r="L400" s="6" t="s">
        <v>8992</v>
      </c>
      <c r="M400" s="6" t="s">
        <v>5341</v>
      </c>
      <c r="N400" s="6" t="s">
        <v>5372</v>
      </c>
      <c r="Q400" s="6" t="s">
        <v>35</v>
      </c>
      <c r="R400" s="9" t="b">
        <v>1</v>
      </c>
      <c r="S400" s="9" t="b">
        <v>1</v>
      </c>
      <c r="T400" s="6" t="s">
        <v>1092</v>
      </c>
      <c r="U400" s="6" t="s">
        <v>1092</v>
      </c>
      <c r="V400" t="s">
        <v>1093</v>
      </c>
      <c r="W400" t="s">
        <v>1094</v>
      </c>
      <c r="X400" t="s">
        <v>5330</v>
      </c>
      <c r="Y400" t="s">
        <v>5330</v>
      </c>
      <c r="Z400" t="s">
        <v>5330</v>
      </c>
      <c r="AA400" t="s">
        <v>5330</v>
      </c>
      <c r="AB400" t="s">
        <v>5330</v>
      </c>
      <c r="AC400" t="s">
        <v>40</v>
      </c>
      <c r="AD400" t="s">
        <v>41</v>
      </c>
      <c r="AE400" t="s">
        <v>42</v>
      </c>
      <c r="AF400" t="s">
        <v>5330</v>
      </c>
      <c r="AG400" t="s">
        <v>5330</v>
      </c>
      <c r="AH400" t="s">
        <v>5330</v>
      </c>
      <c r="AI400" t="s">
        <v>5330</v>
      </c>
      <c r="AJ400" t="s">
        <v>5330</v>
      </c>
      <c r="AK400" s="10">
        <v>99</v>
      </c>
      <c r="AL400" s="10">
        <v>99</v>
      </c>
      <c r="AM400" s="6" t="s">
        <v>475</v>
      </c>
      <c r="AN400" s="6" t="s">
        <v>1081</v>
      </c>
      <c r="AO400" s="6" t="s">
        <v>1090</v>
      </c>
      <c r="AP400" s="6" t="s">
        <v>9411</v>
      </c>
      <c r="AQ400" s="6" t="str">
        <f t="shared" si="107"/>
        <v>2W Distributor Bike, 2W Distributor, H2, International - Bike, International - AS, International, International - New, Moto Dealers, Motonet, Retail, TREK</v>
      </c>
      <c r="AR400" s="1" t="str">
        <f t="shared" si="108"/>
        <v>2W Distributor Bike</v>
      </c>
      <c r="AS400" s="1" t="str">
        <f t="shared" si="109"/>
        <v/>
      </c>
      <c r="AT400" s="1" t="str">
        <f t="shared" si="110"/>
        <v>2W Distributor</v>
      </c>
      <c r="AU400" s="1" t="str">
        <f t="shared" si="111"/>
        <v>H2</v>
      </c>
      <c r="AV400" s="1" t="str">
        <f t="shared" si="111"/>
        <v>International - Bike</v>
      </c>
      <c r="AW400" s="1" t="str">
        <f t="shared" si="112"/>
        <v/>
      </c>
      <c r="AX400" s="1" t="str">
        <f t="shared" si="113"/>
        <v>International - AS</v>
      </c>
      <c r="AY400" s="1" t="str">
        <f t="shared" si="113"/>
        <v>International</v>
      </c>
      <c r="AZ400" s="1" t="str">
        <f t="shared" si="113"/>
        <v>International - New</v>
      </c>
      <c r="BA400" s="1" t="str">
        <f t="shared" si="114"/>
        <v/>
      </c>
      <c r="BB400" s="1" t="str">
        <f t="shared" si="115"/>
        <v>Moto Dealers</v>
      </c>
      <c r="BC400" s="1" t="str">
        <f t="shared" si="115"/>
        <v>Motonet</v>
      </c>
      <c r="BD400" s="1" t="str">
        <f t="shared" si="116"/>
        <v/>
      </c>
      <c r="BE400" s="1" t="str">
        <f t="shared" si="117"/>
        <v>Retail</v>
      </c>
      <c r="BF400" s="1" t="str">
        <f t="shared" si="118"/>
        <v>TREK</v>
      </c>
      <c r="BG400" t="s">
        <v>5193</v>
      </c>
      <c r="BH400" t="str">
        <f t="shared" si="119"/>
        <v>https://fs.amplifi.io//file?id=bd0de074-6871-4be2-94e3-31b28eb3dd8a&amp;variant=thumb&amp;extension=png</v>
      </c>
      <c r="BI400" t="s">
        <v>5193</v>
      </c>
      <c r="BJ400" t="s">
        <v>6241</v>
      </c>
    </row>
    <row r="401" spans="1:62" ht="17" x14ac:dyDescent="0.2">
      <c r="A401">
        <v>1470</v>
      </c>
      <c r="B401" t="str">
        <f t="shared" si="106"/>
        <v>40054-00000</v>
      </c>
      <c r="C401" t="str">
        <f t="shared" si="106"/>
        <v>40054-00000</v>
      </c>
      <c r="D401" s="7" t="s">
        <v>1097</v>
      </c>
      <c r="E401" s="6" t="s">
        <v>208</v>
      </c>
      <c r="F401" t="s">
        <v>8991</v>
      </c>
      <c r="G401" s="6" t="s">
        <v>270</v>
      </c>
      <c r="H401" t="s">
        <v>1098</v>
      </c>
      <c r="I401" s="6" t="s">
        <v>788</v>
      </c>
      <c r="J401" s="6" t="s">
        <v>5329</v>
      </c>
      <c r="K401" s="6" t="s">
        <v>5333</v>
      </c>
      <c r="L401" s="6" t="s">
        <v>8992</v>
      </c>
      <c r="M401" s="6" t="s">
        <v>5343</v>
      </c>
      <c r="N401" s="6" t="s">
        <v>5359</v>
      </c>
      <c r="Q401" s="6" t="s">
        <v>35</v>
      </c>
      <c r="R401" s="9" t="b">
        <v>1</v>
      </c>
      <c r="S401" s="9" t="b">
        <v>1</v>
      </c>
      <c r="T401" s="6" t="s">
        <v>1097</v>
      </c>
      <c r="U401" s="6" t="s">
        <v>1097</v>
      </c>
      <c r="V401" t="s">
        <v>1099</v>
      </c>
      <c r="W401" t="s">
        <v>1100</v>
      </c>
      <c r="X401" t="s">
        <v>5330</v>
      </c>
      <c r="Y401" t="s">
        <v>5330</v>
      </c>
      <c r="Z401" t="s">
        <v>5330</v>
      </c>
      <c r="AA401" t="s">
        <v>5330</v>
      </c>
      <c r="AB401" t="s">
        <v>5330</v>
      </c>
      <c r="AC401" t="s">
        <v>40</v>
      </c>
      <c r="AD401" t="s">
        <v>41</v>
      </c>
      <c r="AE401" t="s">
        <v>42</v>
      </c>
      <c r="AF401" t="s">
        <v>5330</v>
      </c>
      <c r="AG401" t="s">
        <v>5330</v>
      </c>
      <c r="AH401" t="s">
        <v>5330</v>
      </c>
      <c r="AI401" t="s">
        <v>5330</v>
      </c>
      <c r="AJ401" t="s">
        <v>5330</v>
      </c>
      <c r="AK401" s="10">
        <v>129</v>
      </c>
      <c r="AL401" s="10">
        <v>129</v>
      </c>
      <c r="AM401" s="6" t="s">
        <v>475</v>
      </c>
      <c r="AN401" s="6" t="s">
        <v>1089</v>
      </c>
      <c r="AO401" s="6" t="s">
        <v>1090</v>
      </c>
      <c r="AP401" s="6" t="s">
        <v>9412</v>
      </c>
      <c r="AQ401" s="6" t="str">
        <f t="shared" si="107"/>
        <v>2W Distributor Bike, 2W Distributor, H2, International - Bike, International - AS, International, International - New, Moto Dealers, Motonet, Retail, TREK</v>
      </c>
      <c r="AR401" s="1" t="str">
        <f t="shared" si="108"/>
        <v>2W Distributor Bike</v>
      </c>
      <c r="AS401" s="1" t="str">
        <f t="shared" si="109"/>
        <v/>
      </c>
      <c r="AT401" s="1" t="str">
        <f t="shared" si="110"/>
        <v>2W Distributor</v>
      </c>
      <c r="AU401" s="1" t="str">
        <f t="shared" si="111"/>
        <v>H2</v>
      </c>
      <c r="AV401" s="1" t="str">
        <f t="shared" si="111"/>
        <v>International - Bike</v>
      </c>
      <c r="AW401" s="1" t="str">
        <f t="shared" si="112"/>
        <v/>
      </c>
      <c r="AX401" s="1" t="str">
        <f t="shared" si="113"/>
        <v>International - AS</v>
      </c>
      <c r="AY401" s="1" t="str">
        <f t="shared" si="113"/>
        <v>International</v>
      </c>
      <c r="AZ401" s="1" t="str">
        <f t="shared" si="113"/>
        <v>International - New</v>
      </c>
      <c r="BA401" s="1" t="str">
        <f t="shared" si="114"/>
        <v/>
      </c>
      <c r="BB401" s="1" t="str">
        <f t="shared" si="115"/>
        <v>Moto Dealers</v>
      </c>
      <c r="BC401" s="1" t="str">
        <f t="shared" si="115"/>
        <v>Motonet</v>
      </c>
      <c r="BD401" s="1" t="str">
        <f t="shared" si="116"/>
        <v/>
      </c>
      <c r="BE401" s="1" t="str">
        <f t="shared" si="117"/>
        <v>Retail</v>
      </c>
      <c r="BF401" s="1" t="str">
        <f t="shared" si="118"/>
        <v>TREK</v>
      </c>
      <c r="BG401" t="s">
        <v>5537</v>
      </c>
      <c r="BH401" t="str">
        <f t="shared" si="119"/>
        <v>https://fs.amplifi.io//file?id=87850717-4498-4218-a486-b656fc47edd7&amp;variant=thumb&amp;extension=png</v>
      </c>
      <c r="BI401" t="s">
        <v>6242</v>
      </c>
      <c r="BJ401" t="s">
        <v>5537</v>
      </c>
    </row>
    <row r="402" spans="1:62" ht="17" x14ac:dyDescent="0.2">
      <c r="A402">
        <v>1473</v>
      </c>
      <c r="B402" t="str">
        <f t="shared" ref="B402:C421" si="120">C402</f>
        <v>40055-00000</v>
      </c>
      <c r="C402" t="str">
        <f t="shared" si="120"/>
        <v>40055-00000</v>
      </c>
      <c r="D402" s="7" t="s">
        <v>1103</v>
      </c>
      <c r="E402" s="6" t="s">
        <v>208</v>
      </c>
      <c r="F402" t="s">
        <v>8991</v>
      </c>
      <c r="G402" s="6" t="s">
        <v>270</v>
      </c>
      <c r="H402" t="s">
        <v>1104</v>
      </c>
      <c r="I402" s="6" t="s">
        <v>788</v>
      </c>
      <c r="J402" s="6" t="s">
        <v>5329</v>
      </c>
      <c r="K402" s="6" t="s">
        <v>5333</v>
      </c>
      <c r="L402" s="6" t="s">
        <v>8992</v>
      </c>
      <c r="M402" s="6" t="s">
        <v>759</v>
      </c>
      <c r="N402" s="6" t="s">
        <v>5375</v>
      </c>
      <c r="Q402" s="6" t="s">
        <v>88</v>
      </c>
      <c r="R402" s="9" t="b">
        <v>1</v>
      </c>
      <c r="S402" s="9" t="b">
        <v>1</v>
      </c>
      <c r="T402" s="6" t="s">
        <v>1103</v>
      </c>
      <c r="U402" s="6" t="s">
        <v>1103</v>
      </c>
      <c r="V402" t="s">
        <v>1105</v>
      </c>
      <c r="W402" t="s">
        <v>1106</v>
      </c>
      <c r="X402" t="s">
        <v>1107</v>
      </c>
      <c r="Y402" t="s">
        <v>5330</v>
      </c>
      <c r="Z402" t="s">
        <v>5330</v>
      </c>
      <c r="AA402" t="s">
        <v>5330</v>
      </c>
      <c r="AB402" t="s">
        <v>5330</v>
      </c>
      <c r="AC402" t="s">
        <v>40</v>
      </c>
      <c r="AD402" t="s">
        <v>41</v>
      </c>
      <c r="AE402" t="s">
        <v>42</v>
      </c>
      <c r="AF402" t="s">
        <v>43</v>
      </c>
      <c r="AG402" t="s">
        <v>5330</v>
      </c>
      <c r="AH402" t="s">
        <v>5330</v>
      </c>
      <c r="AI402" t="s">
        <v>5330</v>
      </c>
      <c r="AJ402" t="s">
        <v>5330</v>
      </c>
      <c r="AK402" s="10">
        <v>20</v>
      </c>
      <c r="AL402" s="10">
        <v>25</v>
      </c>
      <c r="AM402" s="6" t="s">
        <v>475</v>
      </c>
      <c r="AN402" s="6" t="s">
        <v>1081</v>
      </c>
      <c r="AO402" s="6" t="s">
        <v>1109</v>
      </c>
      <c r="AP402" s="6" t="s">
        <v>9413</v>
      </c>
      <c r="AQ402" s="6" t="str">
        <f t="shared" si="107"/>
        <v>2W Distributor Bike, 2W Distributor, H2, International - Bike, International - AS, International, International - New, Moto Dealers, Motonet, Retail, TREK</v>
      </c>
      <c r="AR402" s="1" t="str">
        <f t="shared" si="108"/>
        <v>2W Distributor Bike</v>
      </c>
      <c r="AS402" s="1" t="str">
        <f t="shared" si="109"/>
        <v/>
      </c>
      <c r="AT402" s="1" t="str">
        <f t="shared" si="110"/>
        <v>2W Distributor</v>
      </c>
      <c r="AU402" s="1" t="str">
        <f t="shared" si="111"/>
        <v>H2</v>
      </c>
      <c r="AV402" s="1" t="str">
        <f t="shared" si="111"/>
        <v>International - Bike</v>
      </c>
      <c r="AW402" s="1" t="str">
        <f t="shared" si="112"/>
        <v/>
      </c>
      <c r="AX402" s="1" t="str">
        <f t="shared" si="113"/>
        <v>International - AS</v>
      </c>
      <c r="AY402" s="1" t="str">
        <f t="shared" si="113"/>
        <v>International</v>
      </c>
      <c r="AZ402" s="1" t="str">
        <f t="shared" si="113"/>
        <v>International - New</v>
      </c>
      <c r="BA402" s="1" t="str">
        <f t="shared" si="114"/>
        <v/>
      </c>
      <c r="BB402" s="1" t="str">
        <f t="shared" si="115"/>
        <v>Moto Dealers</v>
      </c>
      <c r="BC402" s="1" t="str">
        <f t="shared" si="115"/>
        <v>Motonet</v>
      </c>
      <c r="BD402" s="1" t="str">
        <f t="shared" si="116"/>
        <v/>
      </c>
      <c r="BE402" s="1" t="str">
        <f t="shared" si="117"/>
        <v>Retail</v>
      </c>
      <c r="BF402" s="1" t="str">
        <f t="shared" si="118"/>
        <v>TREK</v>
      </c>
      <c r="BG402" t="s">
        <v>5194</v>
      </c>
      <c r="BH402" t="str">
        <f t="shared" si="119"/>
        <v>https://fs.amplifi.io//file?id=71e02ab7-34f2-4ad4-a77b-ab188c1c187c&amp;variant=thumb&amp;extension=png</v>
      </c>
      <c r="BI402" t="s">
        <v>5194</v>
      </c>
    </row>
    <row r="403" spans="1:62" ht="17" x14ac:dyDescent="0.2">
      <c r="A403">
        <v>1477</v>
      </c>
      <c r="B403" t="str">
        <f t="shared" si="120"/>
        <v>40055-00005</v>
      </c>
      <c r="C403" t="str">
        <f t="shared" si="120"/>
        <v>40055-00005</v>
      </c>
      <c r="D403" s="7" t="s">
        <v>1111</v>
      </c>
      <c r="E403" s="6" t="s">
        <v>208</v>
      </c>
      <c r="F403" t="s">
        <v>8991</v>
      </c>
      <c r="G403" s="6" t="s">
        <v>270</v>
      </c>
      <c r="H403" t="s">
        <v>1104</v>
      </c>
      <c r="I403" s="6" t="s">
        <v>788</v>
      </c>
      <c r="J403" s="6" t="s">
        <v>5329</v>
      </c>
      <c r="K403" s="6" t="s">
        <v>5333</v>
      </c>
      <c r="L403" s="6" t="s">
        <v>8992</v>
      </c>
      <c r="M403" s="6" t="s">
        <v>759</v>
      </c>
      <c r="N403" s="6" t="s">
        <v>5375</v>
      </c>
      <c r="Q403" s="6" t="s">
        <v>389</v>
      </c>
      <c r="R403" s="9" t="b">
        <v>1</v>
      </c>
      <c r="S403" s="9" t="b">
        <v>1</v>
      </c>
      <c r="T403" s="6" t="s">
        <v>1111</v>
      </c>
      <c r="U403" s="6" t="s">
        <v>1111</v>
      </c>
      <c r="V403" t="s">
        <v>1112</v>
      </c>
      <c r="W403" t="s">
        <v>1113</v>
      </c>
      <c r="X403" t="s">
        <v>1114</v>
      </c>
      <c r="Y403" t="s">
        <v>5330</v>
      </c>
      <c r="Z403" t="s">
        <v>5330</v>
      </c>
      <c r="AA403" t="s">
        <v>5330</v>
      </c>
      <c r="AB403" t="s">
        <v>5330</v>
      </c>
      <c r="AC403" t="s">
        <v>40</v>
      </c>
      <c r="AD403" t="s">
        <v>41</v>
      </c>
      <c r="AE403" t="s">
        <v>42</v>
      </c>
      <c r="AF403" t="s">
        <v>43</v>
      </c>
      <c r="AG403" t="s">
        <v>5330</v>
      </c>
      <c r="AH403" t="s">
        <v>5330</v>
      </c>
      <c r="AI403" t="s">
        <v>5330</v>
      </c>
      <c r="AJ403" t="s">
        <v>5330</v>
      </c>
      <c r="AK403" s="10">
        <v>20</v>
      </c>
      <c r="AL403" s="10">
        <v>25</v>
      </c>
      <c r="AM403" s="6" t="s">
        <v>475</v>
      </c>
      <c r="AN403" s="6" t="s">
        <v>1081</v>
      </c>
      <c r="AO403" s="6" t="s">
        <v>1109</v>
      </c>
      <c r="AP403" s="6" t="s">
        <v>9413</v>
      </c>
      <c r="AQ403" s="6" t="str">
        <f t="shared" si="107"/>
        <v>2W Distributor Bike, 2W Distributor, H2, International - Bike, International - AS, International, International - New, Moto Dealers, Motonet, Retail, TREK</v>
      </c>
      <c r="AR403" s="1" t="str">
        <f t="shared" si="108"/>
        <v>2W Distributor Bike</v>
      </c>
      <c r="AS403" s="1" t="str">
        <f t="shared" si="109"/>
        <v/>
      </c>
      <c r="AT403" s="1" t="str">
        <f t="shared" si="110"/>
        <v>2W Distributor</v>
      </c>
      <c r="AU403" s="1" t="str">
        <f t="shared" si="111"/>
        <v>H2</v>
      </c>
      <c r="AV403" s="1" t="str">
        <f t="shared" si="111"/>
        <v>International - Bike</v>
      </c>
      <c r="AW403" s="1" t="str">
        <f t="shared" si="112"/>
        <v/>
      </c>
      <c r="AX403" s="1" t="str">
        <f t="shared" si="113"/>
        <v>International - AS</v>
      </c>
      <c r="AY403" s="1" t="str">
        <f t="shared" si="113"/>
        <v>International</v>
      </c>
      <c r="AZ403" s="1" t="str">
        <f t="shared" si="113"/>
        <v>International - New</v>
      </c>
      <c r="BA403" s="1" t="str">
        <f t="shared" si="114"/>
        <v/>
      </c>
      <c r="BB403" s="1" t="str">
        <f t="shared" si="115"/>
        <v>Moto Dealers</v>
      </c>
      <c r="BC403" s="1" t="str">
        <f t="shared" si="115"/>
        <v>Motonet</v>
      </c>
      <c r="BD403" s="1" t="str">
        <f t="shared" si="116"/>
        <v/>
      </c>
      <c r="BE403" s="1" t="str">
        <f t="shared" si="117"/>
        <v>Retail</v>
      </c>
      <c r="BF403" s="1" t="str">
        <f t="shared" si="118"/>
        <v>TREK</v>
      </c>
      <c r="BG403" t="s">
        <v>5195</v>
      </c>
      <c r="BH403" t="str">
        <f t="shared" si="119"/>
        <v>https://fs.amplifi.io//file?id=a5461d6b-76ed-4060-a7ee-bdb30b97e83a&amp;variant=thumb&amp;extension=png</v>
      </c>
      <c r="BI403" t="s">
        <v>5195</v>
      </c>
    </row>
    <row r="404" spans="1:62" ht="17" x14ac:dyDescent="0.2">
      <c r="A404">
        <v>1481</v>
      </c>
      <c r="B404" t="str">
        <f t="shared" si="120"/>
        <v>40056-00000</v>
      </c>
      <c r="C404" t="str">
        <f t="shared" si="120"/>
        <v>40056-00000</v>
      </c>
      <c r="D404" s="7" t="s">
        <v>1116</v>
      </c>
      <c r="E404" s="6" t="s">
        <v>208</v>
      </c>
      <c r="F404" t="s">
        <v>8991</v>
      </c>
      <c r="G404" s="6" t="s">
        <v>270</v>
      </c>
      <c r="H404" t="s">
        <v>1117</v>
      </c>
      <c r="I404" s="6" t="s">
        <v>788</v>
      </c>
      <c r="J404" s="6" t="s">
        <v>5329</v>
      </c>
      <c r="K404" s="6" t="s">
        <v>5333</v>
      </c>
      <c r="L404" s="6" t="s">
        <v>8992</v>
      </c>
      <c r="M404" s="6" t="s">
        <v>759</v>
      </c>
      <c r="N404" s="6" t="s">
        <v>5375</v>
      </c>
      <c r="Q404" s="6" t="s">
        <v>88</v>
      </c>
      <c r="R404" s="9" t="b">
        <v>1</v>
      </c>
      <c r="S404" s="9" t="b">
        <v>1</v>
      </c>
      <c r="T404" s="6" t="s">
        <v>1116</v>
      </c>
      <c r="U404" s="6" t="s">
        <v>1116</v>
      </c>
      <c r="V404" t="s">
        <v>1118</v>
      </c>
      <c r="W404" t="s">
        <v>1119</v>
      </c>
      <c r="X404" t="s">
        <v>1120</v>
      </c>
      <c r="Y404" t="s">
        <v>5330</v>
      </c>
      <c r="Z404" t="s">
        <v>5330</v>
      </c>
      <c r="AA404" t="s">
        <v>5330</v>
      </c>
      <c r="AB404" t="s">
        <v>5330</v>
      </c>
      <c r="AC404" t="s">
        <v>40</v>
      </c>
      <c r="AD404" t="s">
        <v>41</v>
      </c>
      <c r="AE404" t="s">
        <v>42</v>
      </c>
      <c r="AF404" t="s">
        <v>43</v>
      </c>
      <c r="AG404" t="s">
        <v>5330</v>
      </c>
      <c r="AH404" t="s">
        <v>5330</v>
      </c>
      <c r="AI404" t="s">
        <v>5330</v>
      </c>
      <c r="AJ404" t="s">
        <v>5330</v>
      </c>
      <c r="AK404" s="10">
        <v>30</v>
      </c>
      <c r="AL404" s="10">
        <v>30</v>
      </c>
      <c r="AM404" s="6" t="s">
        <v>475</v>
      </c>
      <c r="AN404" s="6" t="s">
        <v>1089</v>
      </c>
      <c r="AO404" s="6" t="s">
        <v>1122</v>
      </c>
      <c r="AP404" s="6" t="s">
        <v>9414</v>
      </c>
      <c r="AQ404" s="6" t="str">
        <f t="shared" si="107"/>
        <v>2W Distributor Bike, 2W Distributor, H2, International - Bike, International - AS, International, International - New, Moto Dealers, Motonet, Retail, TREK</v>
      </c>
      <c r="AR404" s="1" t="str">
        <f t="shared" si="108"/>
        <v>2W Distributor Bike</v>
      </c>
      <c r="AS404" s="1" t="str">
        <f t="shared" si="109"/>
        <v/>
      </c>
      <c r="AT404" s="1" t="str">
        <f t="shared" si="110"/>
        <v>2W Distributor</v>
      </c>
      <c r="AU404" s="1" t="str">
        <f t="shared" si="111"/>
        <v>H2</v>
      </c>
      <c r="AV404" s="1" t="str">
        <f t="shared" si="111"/>
        <v>International - Bike</v>
      </c>
      <c r="AW404" s="1" t="str">
        <f t="shared" si="112"/>
        <v/>
      </c>
      <c r="AX404" s="1" t="str">
        <f t="shared" si="113"/>
        <v>International - AS</v>
      </c>
      <c r="AY404" s="1" t="str">
        <f t="shared" si="113"/>
        <v>International</v>
      </c>
      <c r="AZ404" s="1" t="str">
        <f t="shared" si="113"/>
        <v>International - New</v>
      </c>
      <c r="BA404" s="1" t="str">
        <f t="shared" si="114"/>
        <v/>
      </c>
      <c r="BB404" s="1" t="str">
        <f t="shared" si="115"/>
        <v>Moto Dealers</v>
      </c>
      <c r="BC404" s="1" t="str">
        <f t="shared" si="115"/>
        <v>Motonet</v>
      </c>
      <c r="BD404" s="1" t="str">
        <f t="shared" si="116"/>
        <v/>
      </c>
      <c r="BE404" s="1" t="str">
        <f t="shared" si="117"/>
        <v>Retail</v>
      </c>
      <c r="BF404" s="1" t="str">
        <f t="shared" si="118"/>
        <v>TREK</v>
      </c>
      <c r="BG404" t="s">
        <v>5196</v>
      </c>
      <c r="BH404" t="str">
        <f t="shared" si="119"/>
        <v>https://fs.amplifi.io//file?id=11579f4b-12f0-4283-93a3-49b07c9426c2&amp;variant=thumb&amp;extension=png</v>
      </c>
      <c r="BI404" t="s">
        <v>5196</v>
      </c>
    </row>
    <row r="405" spans="1:62" ht="17" x14ac:dyDescent="0.2">
      <c r="A405">
        <v>1485</v>
      </c>
      <c r="B405" t="str">
        <f t="shared" si="120"/>
        <v>40057-00000</v>
      </c>
      <c r="C405" t="str">
        <f t="shared" si="120"/>
        <v>40057-00000</v>
      </c>
      <c r="D405" s="7" t="s">
        <v>1124</v>
      </c>
      <c r="E405" s="6" t="s">
        <v>208</v>
      </c>
      <c r="F405" t="s">
        <v>8991</v>
      </c>
      <c r="G405" s="6" t="s">
        <v>270</v>
      </c>
      <c r="H405" t="s">
        <v>1125</v>
      </c>
      <c r="I405" s="6" t="s">
        <v>788</v>
      </c>
      <c r="J405" s="6" t="s">
        <v>5329</v>
      </c>
      <c r="K405" s="6" t="s">
        <v>5333</v>
      </c>
      <c r="L405" s="6" t="s">
        <v>8992</v>
      </c>
      <c r="M405" s="6" t="s">
        <v>5337</v>
      </c>
      <c r="N405" s="6" t="s">
        <v>5376</v>
      </c>
      <c r="Q405" s="6" t="s">
        <v>88</v>
      </c>
      <c r="R405" s="9" t="b">
        <v>1</v>
      </c>
      <c r="S405" s="9" t="b">
        <v>1</v>
      </c>
      <c r="T405" s="6" t="s">
        <v>1124</v>
      </c>
      <c r="U405" s="6" t="s">
        <v>1124</v>
      </c>
      <c r="V405" t="s">
        <v>5330</v>
      </c>
      <c r="W405" t="s">
        <v>5330</v>
      </c>
      <c r="X405" t="s">
        <v>5330</v>
      </c>
      <c r="Y405" t="s">
        <v>5330</v>
      </c>
      <c r="Z405" t="s">
        <v>5330</v>
      </c>
      <c r="AA405" t="s">
        <v>5330</v>
      </c>
      <c r="AB405" t="s">
        <v>5330</v>
      </c>
      <c r="AC405" t="s">
        <v>667</v>
      </c>
      <c r="AD405" t="s">
        <v>5330</v>
      </c>
      <c r="AE405" t="s">
        <v>5330</v>
      </c>
      <c r="AF405" t="s">
        <v>5330</v>
      </c>
      <c r="AG405" t="s">
        <v>5330</v>
      </c>
      <c r="AH405" t="s">
        <v>5330</v>
      </c>
      <c r="AI405" t="s">
        <v>5330</v>
      </c>
      <c r="AJ405" t="s">
        <v>5330</v>
      </c>
      <c r="AK405" s="10">
        <v>30</v>
      </c>
      <c r="AL405" s="10">
        <v>30</v>
      </c>
      <c r="AM405" s="6" t="s">
        <v>475</v>
      </c>
      <c r="AN405" s="6" t="s">
        <v>1081</v>
      </c>
      <c r="AO405" s="6" t="s">
        <v>9299</v>
      </c>
      <c r="AP405" s="6" t="s">
        <v>9415</v>
      </c>
      <c r="AQ405" s="6" t="str">
        <f t="shared" si="107"/>
        <v>2W Distributor Bike, 2W Distributor, H2, International - Bike, International - AS, International, International - New, Moto Dealers, Motonet, Retail, TREK</v>
      </c>
      <c r="AR405" s="1" t="str">
        <f t="shared" si="108"/>
        <v>2W Distributor Bike</v>
      </c>
      <c r="AS405" s="1" t="str">
        <f t="shared" si="109"/>
        <v/>
      </c>
      <c r="AT405" s="1" t="str">
        <f t="shared" si="110"/>
        <v>2W Distributor</v>
      </c>
      <c r="AU405" s="1" t="str">
        <f t="shared" si="111"/>
        <v>H2</v>
      </c>
      <c r="AV405" s="1" t="str">
        <f t="shared" si="111"/>
        <v>International - Bike</v>
      </c>
      <c r="AW405" s="1" t="str">
        <f t="shared" si="112"/>
        <v/>
      </c>
      <c r="AX405" s="1" t="str">
        <f t="shared" si="113"/>
        <v>International - AS</v>
      </c>
      <c r="AY405" s="1" t="str">
        <f t="shared" si="113"/>
        <v>International</v>
      </c>
      <c r="AZ405" s="1" t="str">
        <f t="shared" si="113"/>
        <v>International - New</v>
      </c>
      <c r="BA405" s="1" t="str">
        <f t="shared" si="114"/>
        <v/>
      </c>
      <c r="BB405" s="1" t="str">
        <f t="shared" si="115"/>
        <v>Moto Dealers</v>
      </c>
      <c r="BC405" s="1" t="str">
        <f t="shared" si="115"/>
        <v>Motonet</v>
      </c>
      <c r="BD405" s="1" t="str">
        <f t="shared" si="116"/>
        <v/>
      </c>
      <c r="BE405" s="1" t="str">
        <f t="shared" si="117"/>
        <v>Retail</v>
      </c>
      <c r="BF405" s="1" t="str">
        <f t="shared" si="118"/>
        <v>TREK</v>
      </c>
      <c r="BG405" t="s">
        <v>5538</v>
      </c>
      <c r="BH405" t="str">
        <f t="shared" si="119"/>
        <v>https://fs.amplifi.io//file?id=d714e328-a884-4660-8d4a-f63daf0f250e&amp;variant=thumb&amp;extension=png</v>
      </c>
      <c r="BI405" t="s">
        <v>6243</v>
      </c>
      <c r="BJ405" t="s">
        <v>5538</v>
      </c>
    </row>
    <row r="406" spans="1:62" ht="17" x14ac:dyDescent="0.2">
      <c r="A406">
        <v>1486</v>
      </c>
      <c r="B406" t="str">
        <f t="shared" si="120"/>
        <v>40058-00001</v>
      </c>
      <c r="C406" t="str">
        <f t="shared" si="120"/>
        <v>40058-00001</v>
      </c>
      <c r="D406" s="7" t="s">
        <v>8695</v>
      </c>
      <c r="E406" s="6" t="s">
        <v>208</v>
      </c>
      <c r="F406" t="s">
        <v>8991</v>
      </c>
      <c r="G406" s="6" t="s">
        <v>1276</v>
      </c>
      <c r="H406" t="s">
        <v>787</v>
      </c>
      <c r="I406" s="6" t="s">
        <v>788</v>
      </c>
      <c r="J406" s="6" t="s">
        <v>5329</v>
      </c>
      <c r="K406" s="6" t="s">
        <v>8991</v>
      </c>
      <c r="L406" s="6" t="s">
        <v>8991</v>
      </c>
      <c r="M406" s="6" t="s">
        <v>5341</v>
      </c>
      <c r="N406" s="6" t="s">
        <v>5372</v>
      </c>
      <c r="Q406" s="6" t="s">
        <v>9063</v>
      </c>
      <c r="R406" s="9" t="b">
        <v>0</v>
      </c>
      <c r="S406" s="9" t="b">
        <v>0</v>
      </c>
      <c r="T406" s="6" t="s">
        <v>8695</v>
      </c>
      <c r="U406" s="6" t="s">
        <v>8695</v>
      </c>
      <c r="V406" t="s">
        <v>8696</v>
      </c>
      <c r="W406" t="s">
        <v>8697</v>
      </c>
      <c r="X406" t="s">
        <v>8698</v>
      </c>
      <c r="Y406" t="s">
        <v>5330</v>
      </c>
      <c r="Z406" t="s">
        <v>5330</v>
      </c>
      <c r="AA406" t="s">
        <v>5330</v>
      </c>
      <c r="AB406" t="s">
        <v>5330</v>
      </c>
      <c r="AC406" t="s">
        <v>40</v>
      </c>
      <c r="AD406" t="s">
        <v>41</v>
      </c>
      <c r="AE406" t="s">
        <v>42</v>
      </c>
      <c r="AF406" t="s">
        <v>43</v>
      </c>
      <c r="AG406" t="s">
        <v>5330</v>
      </c>
      <c r="AH406" t="s">
        <v>5330</v>
      </c>
      <c r="AI406" t="s">
        <v>5330</v>
      </c>
      <c r="AJ406" t="s">
        <v>5330</v>
      </c>
      <c r="AK406" s="10">
        <v>84</v>
      </c>
      <c r="AL406" s="10">
        <v>84</v>
      </c>
      <c r="AM406" s="6" t="s">
        <v>475</v>
      </c>
      <c r="AN406" s="6" t="s">
        <v>449</v>
      </c>
      <c r="AO406" s="6" t="s">
        <v>2081</v>
      </c>
      <c r="AP406" s="6" t="s">
        <v>9385</v>
      </c>
      <c r="AQ406" s="6" t="str">
        <f t="shared" si="107"/>
        <v>2W Distributor Bike, 2W Distributor, H2, International - Bike, International - AS, International, International - New, Moto Dealers, Motonet, Retail, TREK</v>
      </c>
      <c r="AR406" s="1" t="str">
        <f t="shared" si="108"/>
        <v>2W Distributor Bike</v>
      </c>
      <c r="AS406" s="1" t="str">
        <f t="shared" si="109"/>
        <v/>
      </c>
      <c r="AT406" s="1" t="str">
        <f t="shared" si="110"/>
        <v>2W Distributor</v>
      </c>
      <c r="AU406" s="1" t="str">
        <f t="shared" si="111"/>
        <v>H2</v>
      </c>
      <c r="AV406" s="1" t="str">
        <f t="shared" si="111"/>
        <v>International - Bike</v>
      </c>
      <c r="AW406" s="1" t="str">
        <f t="shared" si="112"/>
        <v/>
      </c>
      <c r="AX406" s="1" t="str">
        <f t="shared" si="113"/>
        <v>International - AS</v>
      </c>
      <c r="AY406" s="1" t="str">
        <f t="shared" si="113"/>
        <v>International</v>
      </c>
      <c r="AZ406" s="1" t="str">
        <f t="shared" si="113"/>
        <v>International - New</v>
      </c>
      <c r="BA406" s="1" t="str">
        <f t="shared" si="114"/>
        <v/>
      </c>
      <c r="BB406" s="1" t="str">
        <f t="shared" si="115"/>
        <v>Moto Dealers</v>
      </c>
      <c r="BC406" s="1" t="str">
        <f t="shared" si="115"/>
        <v>Motonet</v>
      </c>
      <c r="BD406" s="1" t="str">
        <f t="shared" si="116"/>
        <v/>
      </c>
      <c r="BE406" s="1" t="str">
        <f t="shared" si="117"/>
        <v>Retail</v>
      </c>
      <c r="BF406" s="1" t="str">
        <f t="shared" si="118"/>
        <v>TREK</v>
      </c>
      <c r="BG406" t="e">
        <v>#N/A</v>
      </c>
      <c r="BH406" t="e">
        <f t="shared" si="119"/>
        <v>#N/A</v>
      </c>
    </row>
    <row r="407" spans="1:62" ht="17" x14ac:dyDescent="0.2">
      <c r="A407">
        <v>1490</v>
      </c>
      <c r="B407" t="str">
        <f t="shared" si="120"/>
        <v>40058-00005</v>
      </c>
      <c r="C407" t="str">
        <f t="shared" si="120"/>
        <v>40058-00005</v>
      </c>
      <c r="D407" s="7" t="s">
        <v>8699</v>
      </c>
      <c r="E407" s="6" t="s">
        <v>208</v>
      </c>
      <c r="F407" t="s">
        <v>8991</v>
      </c>
      <c r="G407" s="6" t="s">
        <v>1276</v>
      </c>
      <c r="H407" t="s">
        <v>787</v>
      </c>
      <c r="I407" s="6" t="s">
        <v>788</v>
      </c>
      <c r="J407" s="6" t="s">
        <v>5329</v>
      </c>
      <c r="K407" s="6" t="s">
        <v>8991</v>
      </c>
      <c r="L407" s="6" t="s">
        <v>8991</v>
      </c>
      <c r="M407" s="6" t="s">
        <v>5341</v>
      </c>
      <c r="N407" s="6" t="s">
        <v>5372</v>
      </c>
      <c r="Q407" s="6" t="s">
        <v>88</v>
      </c>
      <c r="R407" s="9" t="b">
        <v>0</v>
      </c>
      <c r="S407" s="9" t="b">
        <v>1</v>
      </c>
      <c r="T407" s="6" t="s">
        <v>8699</v>
      </c>
      <c r="U407" s="6" t="s">
        <v>8699</v>
      </c>
      <c r="V407" t="s">
        <v>8700</v>
      </c>
      <c r="W407" t="s">
        <v>8701</v>
      </c>
      <c r="X407" t="s">
        <v>8702</v>
      </c>
      <c r="Y407" t="s">
        <v>5330</v>
      </c>
      <c r="Z407" t="s">
        <v>5330</v>
      </c>
      <c r="AA407" t="s">
        <v>5330</v>
      </c>
      <c r="AB407" t="s">
        <v>5330</v>
      </c>
      <c r="AC407" t="s">
        <v>40</v>
      </c>
      <c r="AD407" t="s">
        <v>41</v>
      </c>
      <c r="AE407" t="s">
        <v>42</v>
      </c>
      <c r="AF407" t="s">
        <v>43</v>
      </c>
      <c r="AG407" t="s">
        <v>5330</v>
      </c>
      <c r="AH407" t="s">
        <v>5330</v>
      </c>
      <c r="AI407" t="s">
        <v>5330</v>
      </c>
      <c r="AJ407" t="s">
        <v>5330</v>
      </c>
      <c r="AK407" s="10">
        <v>84</v>
      </c>
      <c r="AL407" s="10">
        <v>84</v>
      </c>
      <c r="AM407" s="6" t="s">
        <v>475</v>
      </c>
      <c r="AN407" s="6" t="s">
        <v>449</v>
      </c>
      <c r="AO407" s="6" t="s">
        <v>2081</v>
      </c>
      <c r="AP407" s="6" t="s">
        <v>9385</v>
      </c>
      <c r="AQ407" s="6" t="str">
        <f t="shared" si="107"/>
        <v>2W Distributor Bike, 2W Distributor, H2, International - Bike, International - AS, International, International - New, Moto Dealers, Motonet, Retail, TREK</v>
      </c>
      <c r="AR407" s="1" t="str">
        <f t="shared" si="108"/>
        <v>2W Distributor Bike</v>
      </c>
      <c r="AS407" s="1" t="str">
        <f t="shared" si="109"/>
        <v/>
      </c>
      <c r="AT407" s="1" t="str">
        <f t="shared" si="110"/>
        <v>2W Distributor</v>
      </c>
      <c r="AU407" s="1" t="str">
        <f t="shared" si="111"/>
        <v>H2</v>
      </c>
      <c r="AV407" s="1" t="str">
        <f t="shared" si="111"/>
        <v>International - Bike</v>
      </c>
      <c r="AW407" s="1" t="str">
        <f t="shared" si="112"/>
        <v/>
      </c>
      <c r="AX407" s="1" t="str">
        <f t="shared" si="113"/>
        <v>International - AS</v>
      </c>
      <c r="AY407" s="1" t="str">
        <f t="shared" si="113"/>
        <v>International</v>
      </c>
      <c r="AZ407" s="1" t="str">
        <f t="shared" si="113"/>
        <v>International - New</v>
      </c>
      <c r="BA407" s="1" t="str">
        <f t="shared" si="114"/>
        <v/>
      </c>
      <c r="BB407" s="1" t="str">
        <f t="shared" si="115"/>
        <v>Moto Dealers</v>
      </c>
      <c r="BC407" s="1" t="str">
        <f t="shared" si="115"/>
        <v>Motonet</v>
      </c>
      <c r="BD407" s="1" t="str">
        <f t="shared" si="116"/>
        <v/>
      </c>
      <c r="BE407" s="1" t="str">
        <f t="shared" si="117"/>
        <v>Retail</v>
      </c>
      <c r="BF407" s="1" t="str">
        <f t="shared" si="118"/>
        <v>TREK</v>
      </c>
      <c r="BG407" t="e">
        <v>#N/A</v>
      </c>
      <c r="BH407" t="e">
        <f t="shared" si="119"/>
        <v>#N/A</v>
      </c>
    </row>
    <row r="408" spans="1:62" ht="17" x14ac:dyDescent="0.2">
      <c r="A408">
        <v>1494</v>
      </c>
      <c r="B408" t="str">
        <f t="shared" si="120"/>
        <v>40059-00001</v>
      </c>
      <c r="C408" t="str">
        <f t="shared" si="120"/>
        <v>40059-00001</v>
      </c>
      <c r="D408" s="7" t="s">
        <v>8703</v>
      </c>
      <c r="E408" s="6" t="s">
        <v>208</v>
      </c>
      <c r="F408" t="s">
        <v>8991</v>
      </c>
      <c r="G408" s="6" t="s">
        <v>1276</v>
      </c>
      <c r="H408" t="s">
        <v>9017</v>
      </c>
      <c r="I408" s="6" t="s">
        <v>788</v>
      </c>
      <c r="J408" s="6" t="s">
        <v>5329</v>
      </c>
      <c r="K408" s="6" t="s">
        <v>8991</v>
      </c>
      <c r="L408" s="6" t="s">
        <v>8991</v>
      </c>
      <c r="M408" s="6" t="s">
        <v>5342</v>
      </c>
      <c r="N408" s="6" t="s">
        <v>797</v>
      </c>
      <c r="Q408" s="6" t="s">
        <v>88</v>
      </c>
      <c r="R408" s="9" t="b">
        <v>0</v>
      </c>
      <c r="S408" s="9" t="b">
        <v>1</v>
      </c>
      <c r="T408" s="6" t="s">
        <v>8703</v>
      </c>
      <c r="U408" s="6" t="s">
        <v>8703</v>
      </c>
      <c r="V408" t="s">
        <v>8704</v>
      </c>
      <c r="W408" t="s">
        <v>8705</v>
      </c>
      <c r="X408" t="s">
        <v>8706</v>
      </c>
      <c r="Y408" t="s">
        <v>8707</v>
      </c>
      <c r="Z408" t="s">
        <v>8708</v>
      </c>
      <c r="AA408" t="s">
        <v>5330</v>
      </c>
      <c r="AB408" t="s">
        <v>5330</v>
      </c>
      <c r="AC408" t="s">
        <v>9185</v>
      </c>
      <c r="AD408" t="s">
        <v>9186</v>
      </c>
      <c r="AE408" t="s">
        <v>9187</v>
      </c>
      <c r="AF408" t="s">
        <v>9188</v>
      </c>
      <c r="AG408" t="s">
        <v>9189</v>
      </c>
      <c r="AH408" t="s">
        <v>9190</v>
      </c>
      <c r="AI408" t="s">
        <v>5330</v>
      </c>
      <c r="AJ408" t="s">
        <v>5330</v>
      </c>
      <c r="AK408" s="10">
        <v>169</v>
      </c>
      <c r="AL408" s="10">
        <v>169</v>
      </c>
      <c r="AM408" s="6" t="s">
        <v>475</v>
      </c>
      <c r="AN408" s="6" t="s">
        <v>9232</v>
      </c>
      <c r="AO408" s="6" t="s">
        <v>2104</v>
      </c>
      <c r="AP408" s="6" t="s">
        <v>9416</v>
      </c>
      <c r="AQ408" s="6" t="str">
        <f t="shared" si="107"/>
        <v>2W Distributor Bike, 2W Distributor, H2, International - Bike, International - AS, International, International - New, Moto Dealers, Motonet, Retail, TREK</v>
      </c>
      <c r="AR408" s="1" t="str">
        <f t="shared" si="108"/>
        <v>2W Distributor Bike</v>
      </c>
      <c r="AS408" s="1" t="str">
        <f t="shared" si="109"/>
        <v/>
      </c>
      <c r="AT408" s="1" t="str">
        <f t="shared" si="110"/>
        <v>2W Distributor</v>
      </c>
      <c r="AU408" s="1" t="str">
        <f t="shared" si="111"/>
        <v>H2</v>
      </c>
      <c r="AV408" s="1" t="str">
        <f t="shared" si="111"/>
        <v>International - Bike</v>
      </c>
      <c r="AW408" s="1" t="str">
        <f t="shared" si="112"/>
        <v/>
      </c>
      <c r="AX408" s="1" t="str">
        <f t="shared" si="113"/>
        <v>International - AS</v>
      </c>
      <c r="AY408" s="1" t="str">
        <f t="shared" si="113"/>
        <v>International</v>
      </c>
      <c r="AZ408" s="1" t="str">
        <f t="shared" si="113"/>
        <v>International - New</v>
      </c>
      <c r="BA408" s="1" t="str">
        <f t="shared" si="114"/>
        <v/>
      </c>
      <c r="BB408" s="1" t="str">
        <f t="shared" si="115"/>
        <v>Moto Dealers</v>
      </c>
      <c r="BC408" s="1" t="str">
        <f t="shared" si="115"/>
        <v>Motonet</v>
      </c>
      <c r="BD408" s="1" t="str">
        <f t="shared" si="116"/>
        <v/>
      </c>
      <c r="BE408" s="1" t="str">
        <f t="shared" si="117"/>
        <v>Retail</v>
      </c>
      <c r="BF408" s="1" t="str">
        <f t="shared" si="118"/>
        <v>TREK</v>
      </c>
      <c r="BG408" t="e">
        <v>#N/A</v>
      </c>
      <c r="BH408" t="e">
        <f t="shared" si="119"/>
        <v>#N/A</v>
      </c>
    </row>
    <row r="409" spans="1:62" ht="17" x14ac:dyDescent="0.2">
      <c r="A409">
        <v>1500</v>
      </c>
      <c r="B409" t="str">
        <f t="shared" si="120"/>
        <v>40059-00007</v>
      </c>
      <c r="C409" t="str">
        <f t="shared" si="120"/>
        <v>40059-00007</v>
      </c>
      <c r="D409" s="7" t="s">
        <v>8709</v>
      </c>
      <c r="E409" s="6" t="s">
        <v>208</v>
      </c>
      <c r="F409" t="s">
        <v>8991</v>
      </c>
      <c r="G409" s="6" t="s">
        <v>1276</v>
      </c>
      <c r="H409" t="s">
        <v>9017</v>
      </c>
      <c r="I409" s="6" t="s">
        <v>788</v>
      </c>
      <c r="J409" s="6" t="s">
        <v>5329</v>
      </c>
      <c r="K409" s="6" t="s">
        <v>8991</v>
      </c>
      <c r="L409" s="6" t="s">
        <v>8991</v>
      </c>
      <c r="M409" s="6" t="s">
        <v>5342</v>
      </c>
      <c r="N409" s="6" t="s">
        <v>797</v>
      </c>
      <c r="Q409" s="6" t="s">
        <v>2804</v>
      </c>
      <c r="R409" s="9" t="b">
        <v>0</v>
      </c>
      <c r="S409" s="9" t="b">
        <v>0</v>
      </c>
      <c r="T409" s="6" t="s">
        <v>8709</v>
      </c>
      <c r="U409" s="6" t="s">
        <v>8709</v>
      </c>
      <c r="V409" t="s">
        <v>8710</v>
      </c>
      <c r="W409" t="s">
        <v>8711</v>
      </c>
      <c r="X409" t="s">
        <v>8712</v>
      </c>
      <c r="Y409" t="s">
        <v>8713</v>
      </c>
      <c r="Z409" t="s">
        <v>8714</v>
      </c>
      <c r="AA409" t="s">
        <v>5330</v>
      </c>
      <c r="AB409" t="s">
        <v>5330</v>
      </c>
      <c r="AC409" t="s">
        <v>9185</v>
      </c>
      <c r="AD409" t="s">
        <v>9186</v>
      </c>
      <c r="AE409" t="s">
        <v>9187</v>
      </c>
      <c r="AF409" t="s">
        <v>9188</v>
      </c>
      <c r="AG409" t="s">
        <v>9189</v>
      </c>
      <c r="AH409" t="s">
        <v>9190</v>
      </c>
      <c r="AI409" t="s">
        <v>5330</v>
      </c>
      <c r="AJ409" t="s">
        <v>5330</v>
      </c>
      <c r="AK409" s="10">
        <v>169</v>
      </c>
      <c r="AL409" s="10">
        <v>169</v>
      </c>
      <c r="AM409" s="6" t="s">
        <v>475</v>
      </c>
      <c r="AN409" s="6" t="s">
        <v>9232</v>
      </c>
      <c r="AO409" s="6" t="s">
        <v>2104</v>
      </c>
      <c r="AP409" s="6" t="s">
        <v>9416</v>
      </c>
      <c r="AQ409" s="6" t="str">
        <f t="shared" si="107"/>
        <v>2W Distributor Bike, 2W Distributor, H2, International - Bike, International - AS, International, International - New, Moto Dealers, Motonet, Retail, TREK</v>
      </c>
      <c r="AR409" s="1" t="str">
        <f t="shared" si="108"/>
        <v>2W Distributor Bike</v>
      </c>
      <c r="AS409" s="1" t="str">
        <f t="shared" si="109"/>
        <v/>
      </c>
      <c r="AT409" s="1" t="str">
        <f t="shared" si="110"/>
        <v>2W Distributor</v>
      </c>
      <c r="AU409" s="1" t="str">
        <f t="shared" si="111"/>
        <v>H2</v>
      </c>
      <c r="AV409" s="1" t="str">
        <f t="shared" si="111"/>
        <v>International - Bike</v>
      </c>
      <c r="AW409" s="1" t="str">
        <f t="shared" si="112"/>
        <v/>
      </c>
      <c r="AX409" s="1" t="str">
        <f t="shared" si="113"/>
        <v>International - AS</v>
      </c>
      <c r="AY409" s="1" t="str">
        <f t="shared" si="113"/>
        <v>International</v>
      </c>
      <c r="AZ409" s="1" t="str">
        <f t="shared" si="113"/>
        <v>International - New</v>
      </c>
      <c r="BA409" s="1" t="str">
        <f t="shared" si="114"/>
        <v/>
      </c>
      <c r="BB409" s="1" t="str">
        <f t="shared" si="115"/>
        <v>Moto Dealers</v>
      </c>
      <c r="BC409" s="1" t="str">
        <f t="shared" si="115"/>
        <v>Motonet</v>
      </c>
      <c r="BD409" s="1" t="str">
        <f t="shared" si="116"/>
        <v/>
      </c>
      <c r="BE409" s="1" t="str">
        <f t="shared" si="117"/>
        <v>Retail</v>
      </c>
      <c r="BF409" s="1" t="str">
        <f t="shared" si="118"/>
        <v>TREK</v>
      </c>
      <c r="BG409" t="e">
        <v>#N/A</v>
      </c>
      <c r="BH409" t="e">
        <f t="shared" si="119"/>
        <v>#N/A</v>
      </c>
    </row>
    <row r="410" spans="1:62" ht="17" x14ac:dyDescent="0.2">
      <c r="A410">
        <v>1506</v>
      </c>
      <c r="B410" t="str">
        <f t="shared" si="120"/>
        <v>50000-00010</v>
      </c>
      <c r="C410" t="str">
        <f t="shared" si="120"/>
        <v>50000-00010</v>
      </c>
      <c r="D410" s="7" t="s">
        <v>8715</v>
      </c>
      <c r="E410" s="6" t="s">
        <v>32</v>
      </c>
      <c r="F410" t="s">
        <v>8991</v>
      </c>
      <c r="G410" s="6" t="s">
        <v>2309</v>
      </c>
      <c r="H410" t="s">
        <v>2310</v>
      </c>
      <c r="I410" s="6" t="s">
        <v>2311</v>
      </c>
      <c r="J410" s="6" t="s">
        <v>5331</v>
      </c>
      <c r="K410" s="6" t="s">
        <v>5340</v>
      </c>
      <c r="L410" s="6" t="s">
        <v>8994</v>
      </c>
      <c r="M410" s="6" t="s">
        <v>5348</v>
      </c>
      <c r="N410" s="6" t="s">
        <v>5378</v>
      </c>
      <c r="Q410" s="6" t="s">
        <v>9103</v>
      </c>
      <c r="R410" s="9" t="b">
        <v>1</v>
      </c>
      <c r="S410" s="9" t="b">
        <v>0</v>
      </c>
      <c r="T410" s="6" t="s">
        <v>8715</v>
      </c>
      <c r="U410" s="6" t="s">
        <v>8715</v>
      </c>
      <c r="V410" t="s">
        <v>5330</v>
      </c>
      <c r="W410" t="s">
        <v>5330</v>
      </c>
      <c r="X410" t="s">
        <v>5330</v>
      </c>
      <c r="Y410" t="s">
        <v>5330</v>
      </c>
      <c r="Z410" t="s">
        <v>5330</v>
      </c>
      <c r="AA410" t="s">
        <v>5330</v>
      </c>
      <c r="AB410" t="s">
        <v>5330</v>
      </c>
      <c r="AC410" t="s">
        <v>667</v>
      </c>
      <c r="AD410" t="s">
        <v>5330</v>
      </c>
      <c r="AE410" t="s">
        <v>5330</v>
      </c>
      <c r="AF410" t="s">
        <v>5330</v>
      </c>
      <c r="AG410" t="s">
        <v>5330</v>
      </c>
      <c r="AH410" t="s">
        <v>5330</v>
      </c>
      <c r="AI410" t="s">
        <v>5330</v>
      </c>
      <c r="AJ410" t="s">
        <v>5330</v>
      </c>
      <c r="AK410" s="10">
        <v>95</v>
      </c>
      <c r="AL410" s="10">
        <v>110</v>
      </c>
      <c r="AM410" s="6" t="s">
        <v>475</v>
      </c>
      <c r="AN410" s="6" t="s">
        <v>9233</v>
      </c>
      <c r="AO410" s="6" t="s">
        <v>2314</v>
      </c>
      <c r="AP410" s="6" t="s">
        <v>9417</v>
      </c>
      <c r="AQ410" s="6" t="str">
        <f t="shared" ref="AQ410:AQ416" si="121">IF(AR410="","",AR410&amp;", ")&amp;
IF(AS410="","",AS410&amp;", ")&amp;
IF(AT410="","",AT410&amp;", ")&amp;
IF(AU410="","",AU410&amp;", ")&amp;
IF(AV410="","",AV410&amp;", ")&amp;
IF(AW410="","",AW410&amp;", ")&amp;
IF(AX410="","",AX410&amp;", ")&amp;
IF(AY410="","",AY410&amp;", ")&amp;
IF(AZ410="","",AZ410&amp;", ")&amp;
IF(BA410="","",BA410&amp;", ")&amp;
IF(BB410="","",BB410&amp;", ")&amp;
IF(BC410="","",BC410&amp;", ")&amp;
IF(BD410="","",BD410&amp;", ")&amp;
IF(BE410="","",BE410)&amp;
IF(BF410="","",BF410)</f>
        <v>2W Distributor - Moto, 2W Distributor, International - Moto, International - AS, International, International - New, Mecanic Sport, Moto Dealers, Motonet, Pierce AB, Retail</v>
      </c>
      <c r="AR410" s="1" t="str">
        <f t="shared" si="108"/>
        <v/>
      </c>
      <c r="AS410" s="1" t="str">
        <f t="shared" si="109"/>
        <v>2W Distributor - Moto</v>
      </c>
      <c r="AT410" s="1" t="str">
        <f t="shared" si="110"/>
        <v>2W Distributor</v>
      </c>
      <c r="AU410" s="1" t="str">
        <f t="shared" si="111"/>
        <v/>
      </c>
      <c r="AV410" s="1" t="str">
        <f t="shared" si="111"/>
        <v/>
      </c>
      <c r="AW410" s="1" t="str">
        <f t="shared" si="112"/>
        <v>International - Moto</v>
      </c>
      <c r="AX410" s="1" t="str">
        <f t="shared" si="113"/>
        <v>International - AS</v>
      </c>
      <c r="AY410" s="1" t="str">
        <f t="shared" si="113"/>
        <v>International</v>
      </c>
      <c r="AZ410" s="1" t="str">
        <f t="shared" si="113"/>
        <v>International - New</v>
      </c>
      <c r="BA410" s="1" t="str">
        <f t="shared" si="114"/>
        <v>Mecanic Sport</v>
      </c>
      <c r="BB410" s="1" t="str">
        <f t="shared" si="115"/>
        <v>Moto Dealers</v>
      </c>
      <c r="BC410" s="1" t="str">
        <f t="shared" si="115"/>
        <v>Motonet</v>
      </c>
      <c r="BD410" s="1" t="str">
        <f t="shared" si="116"/>
        <v>Pierce AB</v>
      </c>
      <c r="BE410" s="1" t="str">
        <f t="shared" si="117"/>
        <v>Retail</v>
      </c>
      <c r="BF410" s="1" t="str">
        <f t="shared" si="118"/>
        <v/>
      </c>
      <c r="BG410" t="e">
        <v>#N/A</v>
      </c>
      <c r="BH410" t="e">
        <f t="shared" si="119"/>
        <v>#N/A</v>
      </c>
    </row>
    <row r="411" spans="1:62" ht="17" x14ac:dyDescent="0.2">
      <c r="A411">
        <v>1507</v>
      </c>
      <c r="B411" t="str">
        <f t="shared" si="120"/>
        <v>50000-00011</v>
      </c>
      <c r="C411" t="str">
        <f t="shared" si="120"/>
        <v>50000-00011</v>
      </c>
      <c r="D411" s="7" t="s">
        <v>8716</v>
      </c>
      <c r="E411" s="6" t="s">
        <v>32</v>
      </c>
      <c r="F411" t="s">
        <v>8991</v>
      </c>
      <c r="G411" s="6" t="s">
        <v>2309</v>
      </c>
      <c r="H411" t="s">
        <v>2310</v>
      </c>
      <c r="I411" s="6" t="s">
        <v>2311</v>
      </c>
      <c r="J411" s="6" t="s">
        <v>5331</v>
      </c>
      <c r="K411" s="6" t="s">
        <v>5340</v>
      </c>
      <c r="L411" s="6" t="s">
        <v>8994</v>
      </c>
      <c r="M411" s="6" t="s">
        <v>5348</v>
      </c>
      <c r="N411" s="6" t="s">
        <v>5378</v>
      </c>
      <c r="Q411" s="6" t="s">
        <v>2317</v>
      </c>
      <c r="R411" s="9" t="b">
        <v>1</v>
      </c>
      <c r="S411" s="9" t="b">
        <v>0</v>
      </c>
      <c r="T411" s="6" t="s">
        <v>8716</v>
      </c>
      <c r="U411" s="6" t="s">
        <v>8716</v>
      </c>
      <c r="V411" t="s">
        <v>5330</v>
      </c>
      <c r="W411" t="s">
        <v>5330</v>
      </c>
      <c r="X411" t="s">
        <v>5330</v>
      </c>
      <c r="Y411" t="s">
        <v>5330</v>
      </c>
      <c r="Z411" t="s">
        <v>5330</v>
      </c>
      <c r="AA411" t="s">
        <v>5330</v>
      </c>
      <c r="AB411" t="s">
        <v>5330</v>
      </c>
      <c r="AC411" t="s">
        <v>667</v>
      </c>
      <c r="AD411" t="s">
        <v>5330</v>
      </c>
      <c r="AE411" t="s">
        <v>5330</v>
      </c>
      <c r="AF411" t="s">
        <v>5330</v>
      </c>
      <c r="AG411" t="s">
        <v>5330</v>
      </c>
      <c r="AH411" t="s">
        <v>5330</v>
      </c>
      <c r="AI411" t="s">
        <v>5330</v>
      </c>
      <c r="AJ411" t="s">
        <v>5330</v>
      </c>
      <c r="AK411" s="10">
        <v>95</v>
      </c>
      <c r="AL411" s="10">
        <v>110</v>
      </c>
      <c r="AM411" s="6" t="s">
        <v>475</v>
      </c>
      <c r="AN411" s="6" t="s">
        <v>9233</v>
      </c>
      <c r="AO411" s="6" t="s">
        <v>2314</v>
      </c>
      <c r="AP411" s="6" t="s">
        <v>9417</v>
      </c>
      <c r="AQ411" s="6" t="str">
        <f t="shared" si="121"/>
        <v>2W Distributor - Moto, 2W Distributor, International - Moto, International - AS, International, International - New, Mecanic Sport, Moto Dealers, Motonet, Pierce AB, Retail</v>
      </c>
      <c r="AR411" s="1" t="str">
        <f t="shared" si="108"/>
        <v/>
      </c>
      <c r="AS411" s="1" t="str">
        <f t="shared" si="109"/>
        <v>2W Distributor - Moto</v>
      </c>
      <c r="AT411" s="1" t="str">
        <f t="shared" si="110"/>
        <v>2W Distributor</v>
      </c>
      <c r="AU411" s="1" t="str">
        <f t="shared" si="111"/>
        <v/>
      </c>
      <c r="AV411" s="1" t="str">
        <f t="shared" si="111"/>
        <v/>
      </c>
      <c r="AW411" s="1" t="str">
        <f t="shared" si="112"/>
        <v>International - Moto</v>
      </c>
      <c r="AX411" s="1" t="str">
        <f t="shared" si="113"/>
        <v>International - AS</v>
      </c>
      <c r="AY411" s="1" t="str">
        <f t="shared" si="113"/>
        <v>International</v>
      </c>
      <c r="AZ411" s="1" t="str">
        <f t="shared" si="113"/>
        <v>International - New</v>
      </c>
      <c r="BA411" s="1" t="str">
        <f t="shared" si="114"/>
        <v>Mecanic Sport</v>
      </c>
      <c r="BB411" s="1" t="str">
        <f t="shared" si="115"/>
        <v>Moto Dealers</v>
      </c>
      <c r="BC411" s="1" t="str">
        <f t="shared" si="115"/>
        <v>Motonet</v>
      </c>
      <c r="BD411" s="1" t="str">
        <f t="shared" si="116"/>
        <v>Pierce AB</v>
      </c>
      <c r="BE411" s="1" t="str">
        <f t="shared" si="117"/>
        <v>Retail</v>
      </c>
      <c r="BF411" s="1" t="str">
        <f t="shared" si="118"/>
        <v/>
      </c>
      <c r="BG411" t="e">
        <v>#N/A</v>
      </c>
      <c r="BH411" t="e">
        <f t="shared" si="119"/>
        <v>#N/A</v>
      </c>
    </row>
    <row r="412" spans="1:62" ht="17" x14ac:dyDescent="0.2">
      <c r="A412">
        <v>1508</v>
      </c>
      <c r="B412" t="str">
        <f t="shared" si="120"/>
        <v>50000-00012</v>
      </c>
      <c r="C412" t="str">
        <f t="shared" si="120"/>
        <v>50000-00012</v>
      </c>
      <c r="D412" s="7" t="s">
        <v>8717</v>
      </c>
      <c r="E412" s="6" t="s">
        <v>32</v>
      </c>
      <c r="F412" t="s">
        <v>8991</v>
      </c>
      <c r="G412" s="6" t="s">
        <v>2309</v>
      </c>
      <c r="H412" t="s">
        <v>2310</v>
      </c>
      <c r="I412" s="6" t="s">
        <v>2311</v>
      </c>
      <c r="J412" s="6" t="s">
        <v>5331</v>
      </c>
      <c r="K412" s="6" t="s">
        <v>5340</v>
      </c>
      <c r="L412" s="6" t="s">
        <v>8994</v>
      </c>
      <c r="M412" s="6" t="s">
        <v>5348</v>
      </c>
      <c r="N412" s="6" t="s">
        <v>5378</v>
      </c>
      <c r="Q412" s="6" t="s">
        <v>9104</v>
      </c>
      <c r="R412" s="9" t="b">
        <v>1</v>
      </c>
      <c r="S412" s="9" t="b">
        <v>0</v>
      </c>
      <c r="T412" s="6" t="s">
        <v>8717</v>
      </c>
      <c r="U412" s="6" t="s">
        <v>8717</v>
      </c>
      <c r="V412" t="s">
        <v>5330</v>
      </c>
      <c r="W412" t="s">
        <v>5330</v>
      </c>
      <c r="X412" t="s">
        <v>5330</v>
      </c>
      <c r="Y412" t="s">
        <v>5330</v>
      </c>
      <c r="Z412" t="s">
        <v>5330</v>
      </c>
      <c r="AA412" t="s">
        <v>5330</v>
      </c>
      <c r="AB412" t="s">
        <v>5330</v>
      </c>
      <c r="AC412" t="s">
        <v>667</v>
      </c>
      <c r="AD412" t="s">
        <v>5330</v>
      </c>
      <c r="AE412" t="s">
        <v>5330</v>
      </c>
      <c r="AF412" t="s">
        <v>5330</v>
      </c>
      <c r="AG412" t="s">
        <v>5330</v>
      </c>
      <c r="AH412" t="s">
        <v>5330</v>
      </c>
      <c r="AI412" t="s">
        <v>5330</v>
      </c>
      <c r="AJ412" t="s">
        <v>5330</v>
      </c>
      <c r="AK412" s="10">
        <v>95</v>
      </c>
      <c r="AL412" s="10">
        <v>110</v>
      </c>
      <c r="AM412" s="6" t="s">
        <v>475</v>
      </c>
      <c r="AN412" s="6" t="s">
        <v>9233</v>
      </c>
      <c r="AO412" s="6" t="s">
        <v>2314</v>
      </c>
      <c r="AP412" s="6" t="s">
        <v>9417</v>
      </c>
      <c r="AQ412" s="6" t="str">
        <f t="shared" si="121"/>
        <v>2W Distributor - Moto, 2W Distributor, International - Moto, International - AS, International, International - New, Mecanic Sport, Moto Dealers, Motonet, Pierce AB, Retail</v>
      </c>
      <c r="AR412" s="1" t="str">
        <f t="shared" si="108"/>
        <v/>
      </c>
      <c r="AS412" s="1" t="str">
        <f t="shared" si="109"/>
        <v>2W Distributor - Moto</v>
      </c>
      <c r="AT412" s="1" t="str">
        <f t="shared" si="110"/>
        <v>2W Distributor</v>
      </c>
      <c r="AU412" s="1" t="str">
        <f t="shared" si="111"/>
        <v/>
      </c>
      <c r="AV412" s="1" t="str">
        <f t="shared" si="111"/>
        <v/>
      </c>
      <c r="AW412" s="1" t="str">
        <f t="shared" si="112"/>
        <v>International - Moto</v>
      </c>
      <c r="AX412" s="1" t="str">
        <f t="shared" si="113"/>
        <v>International - AS</v>
      </c>
      <c r="AY412" s="1" t="str">
        <f t="shared" si="113"/>
        <v>International</v>
      </c>
      <c r="AZ412" s="1" t="str">
        <f t="shared" si="113"/>
        <v>International - New</v>
      </c>
      <c r="BA412" s="1" t="str">
        <f t="shared" si="114"/>
        <v>Mecanic Sport</v>
      </c>
      <c r="BB412" s="1" t="str">
        <f t="shared" si="115"/>
        <v>Moto Dealers</v>
      </c>
      <c r="BC412" s="1" t="str">
        <f t="shared" si="115"/>
        <v>Motonet</v>
      </c>
      <c r="BD412" s="1" t="str">
        <f t="shared" si="116"/>
        <v>Pierce AB</v>
      </c>
      <c r="BE412" s="1" t="str">
        <f t="shared" si="117"/>
        <v>Retail</v>
      </c>
      <c r="BF412" s="1" t="str">
        <f t="shared" si="118"/>
        <v/>
      </c>
      <c r="BG412" t="e">
        <v>#N/A</v>
      </c>
      <c r="BH412" t="e">
        <f t="shared" si="119"/>
        <v>#N/A</v>
      </c>
    </row>
    <row r="413" spans="1:62" ht="17" x14ac:dyDescent="0.2">
      <c r="A413">
        <v>1509</v>
      </c>
      <c r="B413" t="str">
        <f t="shared" si="120"/>
        <v>50000-00013</v>
      </c>
      <c r="C413" t="str">
        <f t="shared" si="120"/>
        <v>50000-00013</v>
      </c>
      <c r="D413" s="7" t="s">
        <v>8718</v>
      </c>
      <c r="E413" s="6" t="s">
        <v>32</v>
      </c>
      <c r="F413" t="s">
        <v>8991</v>
      </c>
      <c r="G413" s="6" t="s">
        <v>2309</v>
      </c>
      <c r="H413" t="s">
        <v>2310</v>
      </c>
      <c r="I413" s="6" t="s">
        <v>2311</v>
      </c>
      <c r="J413" s="6" t="s">
        <v>5331</v>
      </c>
      <c r="K413" s="6" t="s">
        <v>5340</v>
      </c>
      <c r="L413" s="6" t="s">
        <v>8994</v>
      </c>
      <c r="M413" s="6" t="s">
        <v>5348</v>
      </c>
      <c r="N413" s="6" t="s">
        <v>5378</v>
      </c>
      <c r="Q413" s="6" t="s">
        <v>9105</v>
      </c>
      <c r="R413" s="9" t="b">
        <v>1</v>
      </c>
      <c r="S413" s="9" t="b">
        <v>0</v>
      </c>
      <c r="T413" s="6" t="s">
        <v>8718</v>
      </c>
      <c r="U413" s="6" t="s">
        <v>8718</v>
      </c>
      <c r="V413" t="s">
        <v>5330</v>
      </c>
      <c r="W413" t="s">
        <v>5330</v>
      </c>
      <c r="X413" t="s">
        <v>5330</v>
      </c>
      <c r="Y413" t="s">
        <v>5330</v>
      </c>
      <c r="Z413" t="s">
        <v>5330</v>
      </c>
      <c r="AA413" t="s">
        <v>5330</v>
      </c>
      <c r="AB413" t="s">
        <v>5330</v>
      </c>
      <c r="AC413" t="s">
        <v>667</v>
      </c>
      <c r="AD413" t="s">
        <v>5330</v>
      </c>
      <c r="AE413" t="s">
        <v>5330</v>
      </c>
      <c r="AF413" t="s">
        <v>5330</v>
      </c>
      <c r="AG413" t="s">
        <v>5330</v>
      </c>
      <c r="AH413" t="s">
        <v>5330</v>
      </c>
      <c r="AI413" t="s">
        <v>5330</v>
      </c>
      <c r="AJ413" t="s">
        <v>5330</v>
      </c>
      <c r="AK413" s="10">
        <v>95</v>
      </c>
      <c r="AL413" s="10">
        <v>110</v>
      </c>
      <c r="AM413" s="6" t="s">
        <v>475</v>
      </c>
      <c r="AN413" s="6" t="s">
        <v>9233</v>
      </c>
      <c r="AO413" s="6" t="s">
        <v>2314</v>
      </c>
      <c r="AP413" s="6" t="s">
        <v>9417</v>
      </c>
      <c r="AQ413" s="6" t="str">
        <f t="shared" si="121"/>
        <v>2W Distributor - Moto, 2W Distributor, International - Moto, International - AS, International, International - New, Mecanic Sport, Moto Dealers, Motonet, Pierce AB, Retail</v>
      </c>
      <c r="AR413" s="1" t="str">
        <f t="shared" si="108"/>
        <v/>
      </c>
      <c r="AS413" s="1" t="str">
        <f t="shared" si="109"/>
        <v>2W Distributor - Moto</v>
      </c>
      <c r="AT413" s="1" t="str">
        <f t="shared" si="110"/>
        <v>2W Distributor</v>
      </c>
      <c r="AU413" s="1" t="str">
        <f t="shared" si="111"/>
        <v/>
      </c>
      <c r="AV413" s="1" t="str">
        <f t="shared" si="111"/>
        <v/>
      </c>
      <c r="AW413" s="1" t="str">
        <f t="shared" si="112"/>
        <v>International - Moto</v>
      </c>
      <c r="AX413" s="1" t="str">
        <f t="shared" si="113"/>
        <v>International - AS</v>
      </c>
      <c r="AY413" s="1" t="str">
        <f t="shared" si="113"/>
        <v>International</v>
      </c>
      <c r="AZ413" s="1" t="str">
        <f t="shared" si="113"/>
        <v>International - New</v>
      </c>
      <c r="BA413" s="1" t="str">
        <f t="shared" si="114"/>
        <v>Mecanic Sport</v>
      </c>
      <c r="BB413" s="1" t="str">
        <f t="shared" si="115"/>
        <v>Moto Dealers</v>
      </c>
      <c r="BC413" s="1" t="str">
        <f t="shared" si="115"/>
        <v>Motonet</v>
      </c>
      <c r="BD413" s="1" t="str">
        <f t="shared" si="116"/>
        <v>Pierce AB</v>
      </c>
      <c r="BE413" s="1" t="str">
        <f t="shared" si="117"/>
        <v>Retail</v>
      </c>
      <c r="BF413" s="1" t="str">
        <f t="shared" si="118"/>
        <v/>
      </c>
      <c r="BG413" t="e">
        <v>#N/A</v>
      </c>
      <c r="BH413" t="e">
        <f t="shared" si="119"/>
        <v>#N/A</v>
      </c>
    </row>
    <row r="414" spans="1:62" ht="17" x14ac:dyDescent="0.2">
      <c r="A414">
        <v>1510</v>
      </c>
      <c r="B414" t="str">
        <f t="shared" si="120"/>
        <v>50000-00014</v>
      </c>
      <c r="C414" t="str">
        <f t="shared" si="120"/>
        <v>50000-00014</v>
      </c>
      <c r="D414" s="7" t="s">
        <v>8719</v>
      </c>
      <c r="E414" s="6" t="s">
        <v>32</v>
      </c>
      <c r="F414" t="s">
        <v>8991</v>
      </c>
      <c r="G414" s="6" t="s">
        <v>2309</v>
      </c>
      <c r="H414" t="s">
        <v>2310</v>
      </c>
      <c r="I414" s="6" t="s">
        <v>2311</v>
      </c>
      <c r="J414" s="6" t="s">
        <v>5331</v>
      </c>
      <c r="K414" s="6" t="s">
        <v>5340</v>
      </c>
      <c r="L414" s="6" t="s">
        <v>8994</v>
      </c>
      <c r="M414" s="6" t="s">
        <v>5348</v>
      </c>
      <c r="N414" s="6" t="s">
        <v>5378</v>
      </c>
      <c r="Q414" s="6" t="s">
        <v>9106</v>
      </c>
      <c r="R414" s="9" t="b">
        <v>1</v>
      </c>
      <c r="S414" s="9" t="b">
        <v>0</v>
      </c>
      <c r="T414" s="6" t="s">
        <v>8719</v>
      </c>
      <c r="U414" s="6" t="s">
        <v>8719</v>
      </c>
      <c r="V414" t="s">
        <v>5330</v>
      </c>
      <c r="W414" t="s">
        <v>5330</v>
      </c>
      <c r="X414" t="s">
        <v>5330</v>
      </c>
      <c r="Y414" t="s">
        <v>5330</v>
      </c>
      <c r="Z414" t="s">
        <v>5330</v>
      </c>
      <c r="AA414" t="s">
        <v>5330</v>
      </c>
      <c r="AB414" t="s">
        <v>5330</v>
      </c>
      <c r="AC414" t="s">
        <v>667</v>
      </c>
      <c r="AD414" t="s">
        <v>5330</v>
      </c>
      <c r="AE414" t="s">
        <v>5330</v>
      </c>
      <c r="AF414" t="s">
        <v>5330</v>
      </c>
      <c r="AG414" t="s">
        <v>5330</v>
      </c>
      <c r="AH414" t="s">
        <v>5330</v>
      </c>
      <c r="AI414" t="s">
        <v>5330</v>
      </c>
      <c r="AJ414" t="s">
        <v>5330</v>
      </c>
      <c r="AK414" s="10">
        <v>95</v>
      </c>
      <c r="AL414" s="10">
        <v>110</v>
      </c>
      <c r="AM414" s="6" t="s">
        <v>475</v>
      </c>
      <c r="AN414" s="6" t="s">
        <v>9233</v>
      </c>
      <c r="AO414" s="6" t="s">
        <v>2314</v>
      </c>
      <c r="AP414" s="6" t="s">
        <v>9417</v>
      </c>
      <c r="AQ414" s="6" t="str">
        <f t="shared" si="121"/>
        <v>2W Distributor - Moto, 2W Distributor, International - Moto, International - AS, International, International - New, Mecanic Sport, Moto Dealers, Motonet, Pierce AB, Retail</v>
      </c>
      <c r="AR414" s="1" t="str">
        <f t="shared" si="108"/>
        <v/>
      </c>
      <c r="AS414" s="1" t="str">
        <f t="shared" si="109"/>
        <v>2W Distributor - Moto</v>
      </c>
      <c r="AT414" s="1" t="str">
        <f t="shared" si="110"/>
        <v>2W Distributor</v>
      </c>
      <c r="AU414" s="1" t="str">
        <f t="shared" si="111"/>
        <v/>
      </c>
      <c r="AV414" s="1" t="str">
        <f t="shared" si="111"/>
        <v/>
      </c>
      <c r="AW414" s="1" t="str">
        <f t="shared" si="112"/>
        <v>International - Moto</v>
      </c>
      <c r="AX414" s="1" t="str">
        <f t="shared" si="113"/>
        <v>International - AS</v>
      </c>
      <c r="AY414" s="1" t="str">
        <f t="shared" si="113"/>
        <v>International</v>
      </c>
      <c r="AZ414" s="1" t="str">
        <f t="shared" si="113"/>
        <v>International - New</v>
      </c>
      <c r="BA414" s="1" t="str">
        <f t="shared" si="114"/>
        <v>Mecanic Sport</v>
      </c>
      <c r="BB414" s="1" t="str">
        <f t="shared" si="115"/>
        <v>Moto Dealers</v>
      </c>
      <c r="BC414" s="1" t="str">
        <f t="shared" si="115"/>
        <v>Motonet</v>
      </c>
      <c r="BD414" s="1" t="str">
        <f t="shared" si="116"/>
        <v>Pierce AB</v>
      </c>
      <c r="BE414" s="1" t="str">
        <f t="shared" si="117"/>
        <v>Retail</v>
      </c>
      <c r="BF414" s="1" t="str">
        <f t="shared" si="118"/>
        <v/>
      </c>
      <c r="BG414" t="e">
        <v>#N/A</v>
      </c>
      <c r="BH414" t="e">
        <f t="shared" si="119"/>
        <v>#N/A</v>
      </c>
    </row>
    <row r="415" spans="1:62" ht="17" x14ac:dyDescent="0.2">
      <c r="A415">
        <v>1511</v>
      </c>
      <c r="B415" t="str">
        <f t="shared" si="120"/>
        <v>50000-00015</v>
      </c>
      <c r="C415" t="str">
        <f t="shared" si="120"/>
        <v>50000-00015</v>
      </c>
      <c r="D415" s="7" t="s">
        <v>8720</v>
      </c>
      <c r="E415" s="6" t="s">
        <v>32</v>
      </c>
      <c r="F415" t="s">
        <v>8991</v>
      </c>
      <c r="G415" s="6" t="s">
        <v>2309</v>
      </c>
      <c r="H415" t="s">
        <v>2310</v>
      </c>
      <c r="I415" s="6" t="s">
        <v>2311</v>
      </c>
      <c r="J415" s="6" t="s">
        <v>5331</v>
      </c>
      <c r="K415" s="6" t="s">
        <v>5340</v>
      </c>
      <c r="L415" s="6" t="s">
        <v>8994</v>
      </c>
      <c r="M415" s="6" t="s">
        <v>5348</v>
      </c>
      <c r="N415" s="6" t="s">
        <v>5378</v>
      </c>
      <c r="Q415" s="6" t="s">
        <v>9107</v>
      </c>
      <c r="R415" s="9" t="b">
        <v>1</v>
      </c>
      <c r="S415" s="9" t="b">
        <v>0</v>
      </c>
      <c r="T415" s="6" t="s">
        <v>8720</v>
      </c>
      <c r="U415" s="6" t="s">
        <v>8720</v>
      </c>
      <c r="V415" t="s">
        <v>5330</v>
      </c>
      <c r="W415" t="s">
        <v>5330</v>
      </c>
      <c r="X415" t="s">
        <v>5330</v>
      </c>
      <c r="Y415" t="s">
        <v>5330</v>
      </c>
      <c r="Z415" t="s">
        <v>5330</v>
      </c>
      <c r="AA415" t="s">
        <v>5330</v>
      </c>
      <c r="AB415" t="s">
        <v>5330</v>
      </c>
      <c r="AC415" t="s">
        <v>667</v>
      </c>
      <c r="AD415" t="s">
        <v>5330</v>
      </c>
      <c r="AE415" t="s">
        <v>5330</v>
      </c>
      <c r="AF415" t="s">
        <v>5330</v>
      </c>
      <c r="AG415" t="s">
        <v>5330</v>
      </c>
      <c r="AH415" t="s">
        <v>5330</v>
      </c>
      <c r="AI415" t="s">
        <v>5330</v>
      </c>
      <c r="AJ415" t="s">
        <v>5330</v>
      </c>
      <c r="AK415" s="10">
        <v>95</v>
      </c>
      <c r="AL415" s="10">
        <v>110</v>
      </c>
      <c r="AM415" s="6" t="s">
        <v>475</v>
      </c>
      <c r="AN415" s="6" t="s">
        <v>9233</v>
      </c>
      <c r="AO415" s="6" t="s">
        <v>2314</v>
      </c>
      <c r="AP415" s="6" t="s">
        <v>9417</v>
      </c>
      <c r="AQ415" s="6" t="str">
        <f t="shared" si="121"/>
        <v>2W Distributor - Moto, 2W Distributor, International - Moto, International - AS, International, International - New, Mecanic Sport, Moto Dealers, Motonet, Pierce AB, Retail</v>
      </c>
      <c r="AR415" s="1" t="str">
        <f t="shared" si="108"/>
        <v/>
      </c>
      <c r="AS415" s="1" t="str">
        <f t="shared" si="109"/>
        <v>2W Distributor - Moto</v>
      </c>
      <c r="AT415" s="1" t="str">
        <f t="shared" si="110"/>
        <v>2W Distributor</v>
      </c>
      <c r="AU415" s="1" t="str">
        <f t="shared" si="111"/>
        <v/>
      </c>
      <c r="AV415" s="1" t="str">
        <f t="shared" si="111"/>
        <v/>
      </c>
      <c r="AW415" s="1" t="str">
        <f t="shared" si="112"/>
        <v>International - Moto</v>
      </c>
      <c r="AX415" s="1" t="str">
        <f t="shared" si="113"/>
        <v>International - AS</v>
      </c>
      <c r="AY415" s="1" t="str">
        <f t="shared" si="113"/>
        <v>International</v>
      </c>
      <c r="AZ415" s="1" t="str">
        <f t="shared" si="113"/>
        <v>International - New</v>
      </c>
      <c r="BA415" s="1" t="str">
        <f t="shared" si="114"/>
        <v>Mecanic Sport</v>
      </c>
      <c r="BB415" s="1" t="str">
        <f t="shared" si="115"/>
        <v>Moto Dealers</v>
      </c>
      <c r="BC415" s="1" t="str">
        <f t="shared" si="115"/>
        <v>Motonet</v>
      </c>
      <c r="BD415" s="1" t="str">
        <f t="shared" si="116"/>
        <v>Pierce AB</v>
      </c>
      <c r="BE415" s="1" t="str">
        <f t="shared" si="117"/>
        <v>Retail</v>
      </c>
      <c r="BF415" s="1" t="str">
        <f t="shared" si="118"/>
        <v/>
      </c>
      <c r="BG415" t="e">
        <v>#N/A</v>
      </c>
      <c r="BH415" t="e">
        <f t="shared" si="119"/>
        <v>#N/A</v>
      </c>
    </row>
    <row r="416" spans="1:62" ht="17" x14ac:dyDescent="0.2">
      <c r="A416">
        <v>1512</v>
      </c>
      <c r="B416" t="str">
        <f t="shared" si="120"/>
        <v>50000-00016</v>
      </c>
      <c r="C416" t="str">
        <f t="shared" si="120"/>
        <v>50000-00016</v>
      </c>
      <c r="D416" s="7" t="s">
        <v>8721</v>
      </c>
      <c r="E416" s="6" t="s">
        <v>32</v>
      </c>
      <c r="F416" t="s">
        <v>8991</v>
      </c>
      <c r="G416" s="6" t="s">
        <v>2309</v>
      </c>
      <c r="H416" t="s">
        <v>2310</v>
      </c>
      <c r="I416" s="6" t="s">
        <v>2311</v>
      </c>
      <c r="J416" s="6" t="s">
        <v>5331</v>
      </c>
      <c r="K416" s="6" t="s">
        <v>5340</v>
      </c>
      <c r="L416" s="6" t="s">
        <v>8994</v>
      </c>
      <c r="M416" s="6" t="s">
        <v>5348</v>
      </c>
      <c r="N416" s="6" t="s">
        <v>5378</v>
      </c>
      <c r="Q416" s="6" t="s">
        <v>9108</v>
      </c>
      <c r="R416" s="9" t="b">
        <v>1</v>
      </c>
      <c r="S416" s="9" t="b">
        <v>0</v>
      </c>
      <c r="T416" s="6" t="s">
        <v>8721</v>
      </c>
      <c r="U416" s="6" t="s">
        <v>8721</v>
      </c>
      <c r="V416" t="s">
        <v>5330</v>
      </c>
      <c r="W416" t="s">
        <v>5330</v>
      </c>
      <c r="X416" t="s">
        <v>5330</v>
      </c>
      <c r="Y416" t="s">
        <v>5330</v>
      </c>
      <c r="Z416" t="s">
        <v>5330</v>
      </c>
      <c r="AA416" t="s">
        <v>5330</v>
      </c>
      <c r="AB416" t="s">
        <v>5330</v>
      </c>
      <c r="AC416" t="s">
        <v>667</v>
      </c>
      <c r="AD416" t="s">
        <v>5330</v>
      </c>
      <c r="AE416" t="s">
        <v>5330</v>
      </c>
      <c r="AF416" t="s">
        <v>5330</v>
      </c>
      <c r="AG416" t="s">
        <v>5330</v>
      </c>
      <c r="AH416" t="s">
        <v>5330</v>
      </c>
      <c r="AI416" t="s">
        <v>5330</v>
      </c>
      <c r="AJ416" t="s">
        <v>5330</v>
      </c>
      <c r="AK416" s="10">
        <v>95</v>
      </c>
      <c r="AL416" s="10">
        <v>110</v>
      </c>
      <c r="AM416" s="6" t="s">
        <v>475</v>
      </c>
      <c r="AN416" s="6" t="s">
        <v>9233</v>
      </c>
      <c r="AO416" s="6" t="s">
        <v>2314</v>
      </c>
      <c r="AP416" s="6" t="s">
        <v>9417</v>
      </c>
      <c r="AQ416" s="6" t="str">
        <f t="shared" si="121"/>
        <v>2W Distributor - Moto, 2W Distributor, International - Moto, International - AS, International, International - New, Mecanic Sport, Moto Dealers, Motonet, Pierce AB, Retail</v>
      </c>
      <c r="AR416" s="1" t="str">
        <f t="shared" si="108"/>
        <v/>
      </c>
      <c r="AS416" s="1" t="str">
        <f t="shared" si="109"/>
        <v>2W Distributor - Moto</v>
      </c>
      <c r="AT416" s="1" t="str">
        <f t="shared" si="110"/>
        <v>2W Distributor</v>
      </c>
      <c r="AU416" s="1" t="str">
        <f t="shared" si="111"/>
        <v/>
      </c>
      <c r="AV416" s="1" t="str">
        <f t="shared" si="111"/>
        <v/>
      </c>
      <c r="AW416" s="1" t="str">
        <f t="shared" si="112"/>
        <v>International - Moto</v>
      </c>
      <c r="AX416" s="1" t="str">
        <f t="shared" si="113"/>
        <v>International - AS</v>
      </c>
      <c r="AY416" s="1" t="str">
        <f t="shared" si="113"/>
        <v>International</v>
      </c>
      <c r="AZ416" s="1" t="str">
        <f t="shared" si="113"/>
        <v>International - New</v>
      </c>
      <c r="BA416" s="1" t="str">
        <f t="shared" si="114"/>
        <v>Mecanic Sport</v>
      </c>
      <c r="BB416" s="1" t="str">
        <f t="shared" si="115"/>
        <v>Moto Dealers</v>
      </c>
      <c r="BC416" s="1" t="str">
        <f t="shared" si="115"/>
        <v>Motonet</v>
      </c>
      <c r="BD416" s="1" t="str">
        <f t="shared" si="116"/>
        <v>Pierce AB</v>
      </c>
      <c r="BE416" s="1" t="str">
        <f t="shared" si="117"/>
        <v>Retail</v>
      </c>
      <c r="BF416" s="1" t="str">
        <f t="shared" si="118"/>
        <v/>
      </c>
      <c r="BG416" t="e">
        <v>#N/A</v>
      </c>
      <c r="BH416" t="e">
        <f t="shared" si="119"/>
        <v>#N/A</v>
      </c>
    </row>
    <row r="417" spans="1:61" ht="17" x14ac:dyDescent="0.2">
      <c r="A417">
        <v>1513</v>
      </c>
      <c r="B417" t="str">
        <f t="shared" si="120"/>
        <v>50003-00001</v>
      </c>
      <c r="C417" t="str">
        <f t="shared" si="120"/>
        <v>50003-00001</v>
      </c>
      <c r="D417" s="7" t="s">
        <v>2337</v>
      </c>
      <c r="E417" s="6" t="s">
        <v>139</v>
      </c>
      <c r="F417" t="s">
        <v>8991</v>
      </c>
      <c r="G417" s="6" t="s">
        <v>2352</v>
      </c>
      <c r="H417" t="s">
        <v>9060</v>
      </c>
      <c r="I417" s="6" t="s">
        <v>2311</v>
      </c>
      <c r="J417" s="6" t="s">
        <v>5331</v>
      </c>
      <c r="K417" s="6" t="s">
        <v>5333</v>
      </c>
      <c r="L417" s="6" t="s">
        <v>8992</v>
      </c>
      <c r="M417" s="6" t="s">
        <v>5348</v>
      </c>
      <c r="N417" s="6" t="s">
        <v>5379</v>
      </c>
      <c r="Q417" s="6" t="s">
        <v>2339</v>
      </c>
      <c r="R417" s="9" t="b">
        <v>1</v>
      </c>
      <c r="S417" s="9" t="b">
        <v>1</v>
      </c>
      <c r="T417" s="6" t="s">
        <v>2337</v>
      </c>
      <c r="U417" s="6" t="s">
        <v>2337</v>
      </c>
      <c r="V417" t="s">
        <v>5330</v>
      </c>
      <c r="W417" t="s">
        <v>5330</v>
      </c>
      <c r="X417" t="s">
        <v>5330</v>
      </c>
      <c r="Y417" t="s">
        <v>5330</v>
      </c>
      <c r="Z417" t="s">
        <v>5330</v>
      </c>
      <c r="AA417" t="s">
        <v>5330</v>
      </c>
      <c r="AB417" t="s">
        <v>5330</v>
      </c>
      <c r="AC417" t="s">
        <v>667</v>
      </c>
      <c r="AD417" t="s">
        <v>5330</v>
      </c>
      <c r="AE417" t="s">
        <v>5330</v>
      </c>
      <c r="AF417" t="s">
        <v>5330</v>
      </c>
      <c r="AG417" t="s">
        <v>5330</v>
      </c>
      <c r="AH417" t="s">
        <v>5330</v>
      </c>
      <c r="AI417" t="s">
        <v>5330</v>
      </c>
      <c r="AJ417" t="s">
        <v>5330</v>
      </c>
      <c r="AK417" s="10">
        <v>120</v>
      </c>
      <c r="AL417" s="10">
        <v>140</v>
      </c>
      <c r="AM417" s="6" t="s">
        <v>475</v>
      </c>
      <c r="AN417" s="6" t="s">
        <v>9234</v>
      </c>
      <c r="AO417" s="6" t="s">
        <v>2341</v>
      </c>
      <c r="AP417" s="6" t="s">
        <v>2342</v>
      </c>
      <c r="AQ417" s="6" t="str">
        <f t="shared" ref="AQ417:AQ443" si="122">IF(AR417="","",AR417&amp;", ")&amp;
IF(AS417="","",AS417&amp;", ")&amp;
IF(AT417="","",AT417&amp;", ")&amp;
IF(AU417="","",AU417&amp;", ")&amp;
IF(AV417="","",AV417&amp;", ")&amp;
IF(AW417="","",AW417&amp;", ")&amp;
IF(AX417="","",AX417&amp;", ")&amp;
IF(AY417="","",AY417&amp;", ")&amp;
IF(AZ417="","",AZ417&amp;", ")&amp;
IF(BA417="","",BA417&amp;", ")&amp;
IF(BB417="","",BB417&amp;", ")&amp;
IF(BC417="","",BC417&amp;", ")&amp;
IF(BD417="","",BD417&amp;", ")&amp;
IF(BE417="","",BE417&amp;", ")&amp;
IF(BF417="","",BF417)</f>
        <v>2W Distributor Bike, 2W Distributor - Moto, 2W Distributor, H2, International - Bike, International - Moto, International - AS, International, International - New, Mecanic Sport, Moto Dealers, Motonet, Pierce AB, Retail, TREK</v>
      </c>
      <c r="AR417" s="1" t="str">
        <f t="shared" si="108"/>
        <v>2W Distributor Bike</v>
      </c>
      <c r="AS417" s="1" t="str">
        <f t="shared" si="109"/>
        <v>2W Distributor - Moto</v>
      </c>
      <c r="AT417" s="1" t="str">
        <f t="shared" si="110"/>
        <v>2W Distributor</v>
      </c>
      <c r="AU417" s="1" t="str">
        <f t="shared" si="111"/>
        <v>H2</v>
      </c>
      <c r="AV417" s="1" t="str">
        <f t="shared" si="111"/>
        <v>International - Bike</v>
      </c>
      <c r="AW417" s="1" t="str">
        <f t="shared" si="112"/>
        <v>International - Moto</v>
      </c>
      <c r="AX417" s="1" t="str">
        <f t="shared" si="113"/>
        <v>International - AS</v>
      </c>
      <c r="AY417" s="1" t="str">
        <f t="shared" si="113"/>
        <v>International</v>
      </c>
      <c r="AZ417" s="1" t="str">
        <f t="shared" si="113"/>
        <v>International - New</v>
      </c>
      <c r="BA417" s="1" t="str">
        <f t="shared" si="114"/>
        <v>Mecanic Sport</v>
      </c>
      <c r="BB417" s="1" t="str">
        <f t="shared" si="115"/>
        <v>Moto Dealers</v>
      </c>
      <c r="BC417" s="1" t="str">
        <f t="shared" si="115"/>
        <v>Motonet</v>
      </c>
      <c r="BD417" s="1" t="str">
        <f t="shared" si="116"/>
        <v>Pierce AB</v>
      </c>
      <c r="BE417" s="1" t="str">
        <f t="shared" si="117"/>
        <v>Retail</v>
      </c>
      <c r="BF417" s="1" t="str">
        <f t="shared" si="118"/>
        <v>TREK</v>
      </c>
      <c r="BG417" t="s">
        <v>2343</v>
      </c>
      <c r="BH417" t="str">
        <f t="shared" si="119"/>
        <v>https://fs.amplifi.io//file?id=e216113a-8b39-44f4-9c0c-1111a005d5a1&amp;variant=thumb&amp;extension=png</v>
      </c>
      <c r="BI417" t="s">
        <v>2343</v>
      </c>
    </row>
    <row r="418" spans="1:61" ht="17" x14ac:dyDescent="0.2">
      <c r="A418">
        <v>1514</v>
      </c>
      <c r="B418" t="str">
        <f t="shared" si="120"/>
        <v>50003-00005</v>
      </c>
      <c r="C418" t="str">
        <f t="shared" si="120"/>
        <v>50003-00005</v>
      </c>
      <c r="D418" s="7" t="s">
        <v>8722</v>
      </c>
      <c r="E418" s="6" t="s">
        <v>139</v>
      </c>
      <c r="F418" t="s">
        <v>8991</v>
      </c>
      <c r="G418" s="6" t="s">
        <v>2352</v>
      </c>
      <c r="H418" t="s">
        <v>9060</v>
      </c>
      <c r="I418" s="6" t="s">
        <v>2311</v>
      </c>
      <c r="J418" s="6" t="s">
        <v>5331</v>
      </c>
      <c r="K418" s="6" t="s">
        <v>5340</v>
      </c>
      <c r="L418" s="6" t="s">
        <v>8994</v>
      </c>
      <c r="M418" s="6" t="s">
        <v>5348</v>
      </c>
      <c r="N418" s="6" t="s">
        <v>5379</v>
      </c>
      <c r="Q418" s="6" t="s">
        <v>2807</v>
      </c>
      <c r="R418" s="9" t="b">
        <v>1</v>
      </c>
      <c r="S418" s="9" t="b">
        <v>0</v>
      </c>
      <c r="T418" s="6" t="s">
        <v>8722</v>
      </c>
      <c r="U418" s="6" t="s">
        <v>8722</v>
      </c>
      <c r="V418" t="s">
        <v>5330</v>
      </c>
      <c r="W418" t="s">
        <v>5330</v>
      </c>
      <c r="X418" t="s">
        <v>5330</v>
      </c>
      <c r="Y418" t="s">
        <v>5330</v>
      </c>
      <c r="Z418" t="s">
        <v>5330</v>
      </c>
      <c r="AA418" t="s">
        <v>5330</v>
      </c>
      <c r="AB418" t="s">
        <v>5330</v>
      </c>
      <c r="AC418" t="s">
        <v>667</v>
      </c>
      <c r="AD418" t="s">
        <v>5330</v>
      </c>
      <c r="AE418" t="s">
        <v>5330</v>
      </c>
      <c r="AF418" t="s">
        <v>5330</v>
      </c>
      <c r="AG418" t="s">
        <v>5330</v>
      </c>
      <c r="AH418" t="s">
        <v>5330</v>
      </c>
      <c r="AI418" t="s">
        <v>5330</v>
      </c>
      <c r="AJ418" t="s">
        <v>5330</v>
      </c>
      <c r="AK418" s="10">
        <v>120</v>
      </c>
      <c r="AL418" s="10">
        <v>140</v>
      </c>
      <c r="AM418" s="6" t="s">
        <v>475</v>
      </c>
      <c r="AN418" s="6" t="s">
        <v>9234</v>
      </c>
      <c r="AO418" s="6" t="s">
        <v>2341</v>
      </c>
      <c r="AP418" s="6" t="s">
        <v>2342</v>
      </c>
      <c r="AQ418" s="6" t="str">
        <f t="shared" si="122"/>
        <v>2W Distributor Bike, 2W Distributor - Moto, 2W Distributor, H2, International - Bike, International - Moto, International - AS, International, International - New, Mecanic Sport, Moto Dealers, Motonet, Pierce AB, Retail, TREK</v>
      </c>
      <c r="AR418" s="1" t="str">
        <f t="shared" si="108"/>
        <v>2W Distributor Bike</v>
      </c>
      <c r="AS418" s="1" t="str">
        <f t="shared" si="109"/>
        <v>2W Distributor - Moto</v>
      </c>
      <c r="AT418" s="1" t="str">
        <f t="shared" si="110"/>
        <v>2W Distributor</v>
      </c>
      <c r="AU418" s="1" t="str">
        <f t="shared" si="111"/>
        <v>H2</v>
      </c>
      <c r="AV418" s="1" t="str">
        <f t="shared" si="111"/>
        <v>International - Bike</v>
      </c>
      <c r="AW418" s="1" t="str">
        <f t="shared" si="112"/>
        <v>International - Moto</v>
      </c>
      <c r="AX418" s="1" t="str">
        <f t="shared" si="113"/>
        <v>International - AS</v>
      </c>
      <c r="AY418" s="1" t="str">
        <f t="shared" si="113"/>
        <v>International</v>
      </c>
      <c r="AZ418" s="1" t="str">
        <f t="shared" si="113"/>
        <v>International - New</v>
      </c>
      <c r="BA418" s="1" t="str">
        <f t="shared" si="114"/>
        <v>Mecanic Sport</v>
      </c>
      <c r="BB418" s="1" t="str">
        <f t="shared" si="115"/>
        <v>Moto Dealers</v>
      </c>
      <c r="BC418" s="1" t="str">
        <f t="shared" si="115"/>
        <v>Motonet</v>
      </c>
      <c r="BD418" s="1" t="str">
        <f t="shared" si="116"/>
        <v>Pierce AB</v>
      </c>
      <c r="BE418" s="1" t="str">
        <f t="shared" si="117"/>
        <v>Retail</v>
      </c>
      <c r="BF418" s="1" t="str">
        <f t="shared" si="118"/>
        <v>TREK</v>
      </c>
      <c r="BG418" t="e">
        <v>#N/A</v>
      </c>
      <c r="BH418" t="e">
        <f t="shared" si="119"/>
        <v>#N/A</v>
      </c>
    </row>
    <row r="419" spans="1:61" ht="17" x14ac:dyDescent="0.2">
      <c r="A419">
        <v>1515</v>
      </c>
      <c r="B419" t="str">
        <f t="shared" si="120"/>
        <v>50003-00006</v>
      </c>
      <c r="C419" t="str">
        <f t="shared" si="120"/>
        <v>50003-00006</v>
      </c>
      <c r="D419" s="7" t="s">
        <v>8723</v>
      </c>
      <c r="E419" s="6" t="s">
        <v>139</v>
      </c>
      <c r="F419" t="s">
        <v>8991</v>
      </c>
      <c r="G419" s="6" t="s">
        <v>2352</v>
      </c>
      <c r="H419" t="s">
        <v>9060</v>
      </c>
      <c r="I419" s="6" t="s">
        <v>2311</v>
      </c>
      <c r="J419" s="6" t="s">
        <v>5331</v>
      </c>
      <c r="K419" s="6" t="s">
        <v>5340</v>
      </c>
      <c r="L419" s="6" t="s">
        <v>8994</v>
      </c>
      <c r="M419" s="6" t="s">
        <v>5348</v>
      </c>
      <c r="N419" s="6" t="s">
        <v>5379</v>
      </c>
      <c r="Q419" s="6" t="s">
        <v>9109</v>
      </c>
      <c r="R419" s="9" t="b">
        <v>1</v>
      </c>
      <c r="S419" s="9" t="b">
        <v>0</v>
      </c>
      <c r="T419" s="6" t="s">
        <v>8723</v>
      </c>
      <c r="U419" s="6" t="s">
        <v>8723</v>
      </c>
      <c r="V419" t="s">
        <v>5330</v>
      </c>
      <c r="W419" t="s">
        <v>5330</v>
      </c>
      <c r="X419" t="s">
        <v>5330</v>
      </c>
      <c r="Y419" t="s">
        <v>5330</v>
      </c>
      <c r="Z419" t="s">
        <v>5330</v>
      </c>
      <c r="AA419" t="s">
        <v>5330</v>
      </c>
      <c r="AB419" t="s">
        <v>5330</v>
      </c>
      <c r="AC419" t="s">
        <v>667</v>
      </c>
      <c r="AD419" t="s">
        <v>5330</v>
      </c>
      <c r="AE419" t="s">
        <v>5330</v>
      </c>
      <c r="AF419" t="s">
        <v>5330</v>
      </c>
      <c r="AG419" t="s">
        <v>5330</v>
      </c>
      <c r="AH419" t="s">
        <v>5330</v>
      </c>
      <c r="AI419" t="s">
        <v>5330</v>
      </c>
      <c r="AJ419" t="s">
        <v>5330</v>
      </c>
      <c r="AK419" s="10">
        <v>120</v>
      </c>
      <c r="AL419" s="10">
        <v>140</v>
      </c>
      <c r="AM419" s="6" t="s">
        <v>475</v>
      </c>
      <c r="AN419" s="6" t="s">
        <v>9234</v>
      </c>
      <c r="AO419" s="6" t="s">
        <v>2341</v>
      </c>
      <c r="AP419" s="6" t="s">
        <v>2342</v>
      </c>
      <c r="AQ419" s="6" t="str">
        <f t="shared" si="122"/>
        <v>2W Distributor Bike, 2W Distributor - Moto, 2W Distributor, H2, International - Bike, International - Moto, International - AS, International, International - New, Mecanic Sport, Moto Dealers, Motonet, Pierce AB, Retail, TREK</v>
      </c>
      <c r="AR419" s="1" t="str">
        <f t="shared" si="108"/>
        <v>2W Distributor Bike</v>
      </c>
      <c r="AS419" s="1" t="str">
        <f t="shared" si="109"/>
        <v>2W Distributor - Moto</v>
      </c>
      <c r="AT419" s="1" t="str">
        <f t="shared" si="110"/>
        <v>2W Distributor</v>
      </c>
      <c r="AU419" s="1" t="str">
        <f t="shared" si="111"/>
        <v>H2</v>
      </c>
      <c r="AV419" s="1" t="str">
        <f t="shared" si="111"/>
        <v>International - Bike</v>
      </c>
      <c r="AW419" s="1" t="str">
        <f t="shared" si="112"/>
        <v>International - Moto</v>
      </c>
      <c r="AX419" s="1" t="str">
        <f t="shared" si="113"/>
        <v>International - AS</v>
      </c>
      <c r="AY419" s="1" t="str">
        <f t="shared" si="113"/>
        <v>International</v>
      </c>
      <c r="AZ419" s="1" t="str">
        <f t="shared" si="113"/>
        <v>International - New</v>
      </c>
      <c r="BA419" s="1" t="str">
        <f t="shared" si="114"/>
        <v>Mecanic Sport</v>
      </c>
      <c r="BB419" s="1" t="str">
        <f t="shared" si="115"/>
        <v>Moto Dealers</v>
      </c>
      <c r="BC419" s="1" t="str">
        <f t="shared" si="115"/>
        <v>Motonet</v>
      </c>
      <c r="BD419" s="1" t="str">
        <f t="shared" si="116"/>
        <v>Pierce AB</v>
      </c>
      <c r="BE419" s="1" t="str">
        <f t="shared" si="117"/>
        <v>Retail</v>
      </c>
      <c r="BF419" s="1" t="str">
        <f t="shared" si="118"/>
        <v>TREK</v>
      </c>
      <c r="BG419" t="e">
        <v>#N/A</v>
      </c>
      <c r="BH419" t="e">
        <f t="shared" si="119"/>
        <v>#N/A</v>
      </c>
    </row>
    <row r="420" spans="1:61" ht="17" x14ac:dyDescent="0.2">
      <c r="A420">
        <v>1516</v>
      </c>
      <c r="B420" t="str">
        <f t="shared" si="120"/>
        <v>50003-00009</v>
      </c>
      <c r="C420" t="str">
        <f t="shared" si="120"/>
        <v>50003-00009</v>
      </c>
      <c r="D420" s="7" t="s">
        <v>8724</v>
      </c>
      <c r="E420" s="6" t="s">
        <v>139</v>
      </c>
      <c r="F420" t="s">
        <v>8991</v>
      </c>
      <c r="G420" s="6" t="s">
        <v>2352</v>
      </c>
      <c r="H420" t="s">
        <v>9060</v>
      </c>
      <c r="I420" s="6" t="s">
        <v>2311</v>
      </c>
      <c r="J420" s="6" t="s">
        <v>5331</v>
      </c>
      <c r="K420" s="6" t="s">
        <v>8991</v>
      </c>
      <c r="L420" s="6" t="s">
        <v>8991</v>
      </c>
      <c r="M420" s="6" t="s">
        <v>5348</v>
      </c>
      <c r="N420" s="6" t="s">
        <v>5379</v>
      </c>
      <c r="Q420" s="6" t="s">
        <v>9110</v>
      </c>
      <c r="R420" s="9" t="b">
        <v>0</v>
      </c>
      <c r="S420" s="9" t="b">
        <v>0</v>
      </c>
      <c r="T420" s="6" t="s">
        <v>8724</v>
      </c>
      <c r="U420" s="6" t="s">
        <v>8724</v>
      </c>
      <c r="V420" t="s">
        <v>5330</v>
      </c>
      <c r="W420" t="s">
        <v>5330</v>
      </c>
      <c r="X420" t="s">
        <v>5330</v>
      </c>
      <c r="Y420" t="s">
        <v>5330</v>
      </c>
      <c r="Z420" t="s">
        <v>5330</v>
      </c>
      <c r="AA420" t="s">
        <v>5330</v>
      </c>
      <c r="AB420" t="s">
        <v>5330</v>
      </c>
      <c r="AC420" t="s">
        <v>667</v>
      </c>
      <c r="AD420" t="s">
        <v>5330</v>
      </c>
      <c r="AE420" t="s">
        <v>5330</v>
      </c>
      <c r="AF420" t="s">
        <v>5330</v>
      </c>
      <c r="AG420" t="s">
        <v>5330</v>
      </c>
      <c r="AH420" t="s">
        <v>5330</v>
      </c>
      <c r="AI420" t="s">
        <v>5330</v>
      </c>
      <c r="AJ420" t="s">
        <v>5330</v>
      </c>
      <c r="AK420" s="10">
        <v>120</v>
      </c>
      <c r="AL420" s="10">
        <v>140</v>
      </c>
      <c r="AM420" s="6" t="s">
        <v>475</v>
      </c>
      <c r="AN420" s="6" t="s">
        <v>9234</v>
      </c>
      <c r="AO420" s="6" t="s">
        <v>2341</v>
      </c>
      <c r="AP420" s="6" t="s">
        <v>2342</v>
      </c>
      <c r="AQ420" s="6" t="str">
        <f t="shared" si="122"/>
        <v>2W Distributor Bike, 2W Distributor - Moto, 2W Distributor, H2, International - Bike, International - Moto, International - AS, International, International - New, Mecanic Sport, Moto Dealers, Motonet, Pierce AB, Retail, TREK</v>
      </c>
      <c r="AR420" s="1" t="str">
        <f t="shared" si="108"/>
        <v>2W Distributor Bike</v>
      </c>
      <c r="AS420" s="1" t="str">
        <f t="shared" si="109"/>
        <v>2W Distributor - Moto</v>
      </c>
      <c r="AT420" s="1" t="str">
        <f t="shared" si="110"/>
        <v>2W Distributor</v>
      </c>
      <c r="AU420" s="1" t="str">
        <f t="shared" si="111"/>
        <v>H2</v>
      </c>
      <c r="AV420" s="1" t="str">
        <f t="shared" si="111"/>
        <v>International - Bike</v>
      </c>
      <c r="AW420" s="1" t="str">
        <f t="shared" si="112"/>
        <v>International - Moto</v>
      </c>
      <c r="AX420" s="1" t="str">
        <f t="shared" si="113"/>
        <v>International - AS</v>
      </c>
      <c r="AY420" s="1" t="str">
        <f t="shared" si="113"/>
        <v>International</v>
      </c>
      <c r="AZ420" s="1" t="str">
        <f t="shared" si="113"/>
        <v>International - New</v>
      </c>
      <c r="BA420" s="1" t="str">
        <f t="shared" si="114"/>
        <v>Mecanic Sport</v>
      </c>
      <c r="BB420" s="1" t="str">
        <f t="shared" si="115"/>
        <v>Moto Dealers</v>
      </c>
      <c r="BC420" s="1" t="str">
        <f t="shared" si="115"/>
        <v>Motonet</v>
      </c>
      <c r="BD420" s="1" t="str">
        <f t="shared" si="116"/>
        <v>Pierce AB</v>
      </c>
      <c r="BE420" s="1" t="str">
        <f t="shared" si="117"/>
        <v>Retail</v>
      </c>
      <c r="BF420" s="1" t="str">
        <f t="shared" si="118"/>
        <v>TREK</v>
      </c>
      <c r="BG420" t="e">
        <v>#N/A</v>
      </c>
      <c r="BH420" t="e">
        <f t="shared" si="119"/>
        <v>#N/A</v>
      </c>
    </row>
    <row r="421" spans="1:61" ht="17" x14ac:dyDescent="0.2">
      <c r="A421">
        <v>1517</v>
      </c>
      <c r="B421" t="str">
        <f t="shared" si="120"/>
        <v>50004-00001</v>
      </c>
      <c r="C421" t="str">
        <f t="shared" si="120"/>
        <v>50004-00001</v>
      </c>
      <c r="D421" s="7" t="s">
        <v>2351</v>
      </c>
      <c r="E421" s="6" t="s">
        <v>139</v>
      </c>
      <c r="F421" t="s">
        <v>8991</v>
      </c>
      <c r="G421" s="6" t="s">
        <v>2352</v>
      </c>
      <c r="H421" t="s">
        <v>2310</v>
      </c>
      <c r="I421" s="6" t="s">
        <v>2311</v>
      </c>
      <c r="J421" s="6" t="s">
        <v>5331</v>
      </c>
      <c r="K421" s="6" t="s">
        <v>5333</v>
      </c>
      <c r="L421" s="6" t="s">
        <v>8992</v>
      </c>
      <c r="M421" s="6" t="s">
        <v>5348</v>
      </c>
      <c r="N421" s="6" t="s">
        <v>638</v>
      </c>
      <c r="Q421" s="6" t="s">
        <v>88</v>
      </c>
      <c r="R421" s="9" t="b">
        <v>1</v>
      </c>
      <c r="S421" s="9" t="b">
        <v>1</v>
      </c>
      <c r="T421" s="6" t="s">
        <v>2351</v>
      </c>
      <c r="U421" s="6" t="s">
        <v>2351</v>
      </c>
      <c r="V421" t="s">
        <v>5330</v>
      </c>
      <c r="W421" t="s">
        <v>5330</v>
      </c>
      <c r="X421" t="s">
        <v>5330</v>
      </c>
      <c r="Y421" t="s">
        <v>5330</v>
      </c>
      <c r="Z421" t="s">
        <v>5330</v>
      </c>
      <c r="AA421" t="s">
        <v>5330</v>
      </c>
      <c r="AB421" t="s">
        <v>5330</v>
      </c>
      <c r="AC421" t="s">
        <v>667</v>
      </c>
      <c r="AD421" t="s">
        <v>5330</v>
      </c>
      <c r="AE421" t="s">
        <v>5330</v>
      </c>
      <c r="AF421" t="s">
        <v>5330</v>
      </c>
      <c r="AG421" t="s">
        <v>5330</v>
      </c>
      <c r="AH421" t="s">
        <v>5330</v>
      </c>
      <c r="AI421" t="s">
        <v>5330</v>
      </c>
      <c r="AJ421" t="s">
        <v>5330</v>
      </c>
      <c r="AK421" s="10">
        <v>90</v>
      </c>
      <c r="AL421" s="10">
        <v>110</v>
      </c>
      <c r="AM421" s="6" t="s">
        <v>475</v>
      </c>
      <c r="AN421" s="6" t="s">
        <v>9234</v>
      </c>
      <c r="AO421" s="6" t="s">
        <v>2341</v>
      </c>
      <c r="AP421" s="6" t="s">
        <v>2342</v>
      </c>
      <c r="AQ421" s="6" t="str">
        <f t="shared" si="122"/>
        <v>2W Distributor Bike, 2W Distributor - Moto, 2W Distributor, H2, International - Bike, International - Moto, International - AS, International, International - New, Mecanic Sport, Moto Dealers, Motonet, Pierce AB, Retail, TREK</v>
      </c>
      <c r="AR421" s="1" t="str">
        <f t="shared" si="108"/>
        <v>2W Distributor Bike</v>
      </c>
      <c r="AS421" s="1" t="str">
        <f t="shared" si="109"/>
        <v>2W Distributor - Moto</v>
      </c>
      <c r="AT421" s="1" t="str">
        <f t="shared" si="110"/>
        <v>2W Distributor</v>
      </c>
      <c r="AU421" s="1" t="str">
        <f t="shared" si="111"/>
        <v>H2</v>
      </c>
      <c r="AV421" s="1" t="str">
        <f t="shared" si="111"/>
        <v>International - Bike</v>
      </c>
      <c r="AW421" s="1" t="str">
        <f t="shared" si="112"/>
        <v>International - Moto</v>
      </c>
      <c r="AX421" s="1" t="str">
        <f t="shared" si="113"/>
        <v>International - AS</v>
      </c>
      <c r="AY421" s="1" t="str">
        <f t="shared" si="113"/>
        <v>International</v>
      </c>
      <c r="AZ421" s="1" t="str">
        <f t="shared" si="113"/>
        <v>International - New</v>
      </c>
      <c r="BA421" s="1" t="str">
        <f t="shared" si="114"/>
        <v>Mecanic Sport</v>
      </c>
      <c r="BB421" s="1" t="str">
        <f t="shared" si="115"/>
        <v>Moto Dealers</v>
      </c>
      <c r="BC421" s="1" t="str">
        <f t="shared" si="115"/>
        <v>Motonet</v>
      </c>
      <c r="BD421" s="1" t="str">
        <f t="shared" si="116"/>
        <v>Pierce AB</v>
      </c>
      <c r="BE421" s="1" t="str">
        <f t="shared" si="117"/>
        <v>Retail</v>
      </c>
      <c r="BF421" s="1" t="str">
        <f t="shared" si="118"/>
        <v>TREK</v>
      </c>
      <c r="BG421" t="s">
        <v>2353</v>
      </c>
      <c r="BH421" t="str">
        <f t="shared" si="119"/>
        <v>https://fs.amplifi.io//file?id=131d84a0-4b6f-46c8-961f-9f5e02799398&amp;variant=thumb&amp;extension=png</v>
      </c>
      <c r="BI421" t="s">
        <v>2353</v>
      </c>
    </row>
    <row r="422" spans="1:61" ht="17" x14ac:dyDescent="0.2">
      <c r="A422">
        <v>1518</v>
      </c>
      <c r="B422" t="str">
        <f t="shared" ref="B422:C441" si="123">C422</f>
        <v>50004-00002</v>
      </c>
      <c r="C422" t="str">
        <f t="shared" si="123"/>
        <v>50004-00002</v>
      </c>
      <c r="D422" s="7" t="s">
        <v>2354</v>
      </c>
      <c r="E422" s="6" t="s">
        <v>139</v>
      </c>
      <c r="F422" t="s">
        <v>8991</v>
      </c>
      <c r="G422" s="6" t="s">
        <v>2352</v>
      </c>
      <c r="H422" t="s">
        <v>2310</v>
      </c>
      <c r="I422" s="6" t="s">
        <v>2311</v>
      </c>
      <c r="J422" s="6" t="s">
        <v>5331</v>
      </c>
      <c r="K422" s="6" t="s">
        <v>5333</v>
      </c>
      <c r="L422" s="6" t="s">
        <v>8992</v>
      </c>
      <c r="M422" s="6" t="s">
        <v>5348</v>
      </c>
      <c r="N422" s="6" t="s">
        <v>638</v>
      </c>
      <c r="Q422" s="6" t="s">
        <v>2355</v>
      </c>
      <c r="R422" s="9" t="b">
        <v>1</v>
      </c>
      <c r="S422" s="9" t="b">
        <v>1</v>
      </c>
      <c r="T422" s="6" t="s">
        <v>2354</v>
      </c>
      <c r="U422" s="6" t="s">
        <v>2354</v>
      </c>
      <c r="V422" t="s">
        <v>5330</v>
      </c>
      <c r="W422" t="s">
        <v>5330</v>
      </c>
      <c r="X422" t="s">
        <v>5330</v>
      </c>
      <c r="Y422" t="s">
        <v>5330</v>
      </c>
      <c r="Z422" t="s">
        <v>5330</v>
      </c>
      <c r="AA422" t="s">
        <v>5330</v>
      </c>
      <c r="AB422" t="s">
        <v>5330</v>
      </c>
      <c r="AC422" t="s">
        <v>667</v>
      </c>
      <c r="AD422" t="s">
        <v>5330</v>
      </c>
      <c r="AE422" t="s">
        <v>5330</v>
      </c>
      <c r="AF422" t="s">
        <v>5330</v>
      </c>
      <c r="AG422" t="s">
        <v>5330</v>
      </c>
      <c r="AH422" t="s">
        <v>5330</v>
      </c>
      <c r="AI422" t="s">
        <v>5330</v>
      </c>
      <c r="AJ422" t="s">
        <v>5330</v>
      </c>
      <c r="AK422" s="10">
        <v>90</v>
      </c>
      <c r="AL422" s="10">
        <v>110</v>
      </c>
      <c r="AM422" s="6" t="s">
        <v>475</v>
      </c>
      <c r="AN422" s="6" t="s">
        <v>9234</v>
      </c>
      <c r="AO422" s="6" t="s">
        <v>2341</v>
      </c>
      <c r="AP422" s="6" t="s">
        <v>2342</v>
      </c>
      <c r="AQ422" s="6" t="str">
        <f t="shared" si="122"/>
        <v>2W Distributor Bike, 2W Distributor - Moto, 2W Distributor, H2, International - Bike, International - Moto, International - AS, International, International - New, Mecanic Sport, Moto Dealers, Motonet, Pierce AB, Retail, TREK</v>
      </c>
      <c r="AR422" s="1" t="str">
        <f t="shared" si="108"/>
        <v>2W Distributor Bike</v>
      </c>
      <c r="AS422" s="1" t="str">
        <f t="shared" si="109"/>
        <v>2W Distributor - Moto</v>
      </c>
      <c r="AT422" s="1" t="str">
        <f t="shared" si="110"/>
        <v>2W Distributor</v>
      </c>
      <c r="AU422" s="1" t="str">
        <f t="shared" si="111"/>
        <v>H2</v>
      </c>
      <c r="AV422" s="1" t="str">
        <f t="shared" si="111"/>
        <v>International - Bike</v>
      </c>
      <c r="AW422" s="1" t="str">
        <f t="shared" si="112"/>
        <v>International - Moto</v>
      </c>
      <c r="AX422" s="1" t="str">
        <f t="shared" si="113"/>
        <v>International - AS</v>
      </c>
      <c r="AY422" s="1" t="str">
        <f t="shared" si="113"/>
        <v>International</v>
      </c>
      <c r="AZ422" s="1" t="str">
        <f t="shared" si="113"/>
        <v>International - New</v>
      </c>
      <c r="BA422" s="1" t="str">
        <f t="shared" si="114"/>
        <v>Mecanic Sport</v>
      </c>
      <c r="BB422" s="1" t="str">
        <f t="shared" si="115"/>
        <v>Moto Dealers</v>
      </c>
      <c r="BC422" s="1" t="str">
        <f t="shared" si="115"/>
        <v>Motonet</v>
      </c>
      <c r="BD422" s="1" t="str">
        <f t="shared" si="116"/>
        <v>Pierce AB</v>
      </c>
      <c r="BE422" s="1" t="str">
        <f t="shared" si="117"/>
        <v>Retail</v>
      </c>
      <c r="BF422" s="1" t="str">
        <f t="shared" si="118"/>
        <v>TREK</v>
      </c>
      <c r="BG422" t="s">
        <v>2356</v>
      </c>
      <c r="BH422" t="str">
        <f t="shared" si="119"/>
        <v>https://fs.amplifi.io//file?id=72e95d53-477f-401e-a286-16ac08ef4999&amp;variant=thumb&amp;extension=png</v>
      </c>
      <c r="BI422" t="s">
        <v>2356</v>
      </c>
    </row>
    <row r="423" spans="1:61" ht="17" x14ac:dyDescent="0.2">
      <c r="A423">
        <v>1519</v>
      </c>
      <c r="B423" t="str">
        <f t="shared" si="123"/>
        <v>50004-00003</v>
      </c>
      <c r="C423" t="str">
        <f t="shared" si="123"/>
        <v>50004-00003</v>
      </c>
      <c r="D423" s="7" t="s">
        <v>2357</v>
      </c>
      <c r="E423" s="6" t="s">
        <v>139</v>
      </c>
      <c r="F423" t="s">
        <v>8991</v>
      </c>
      <c r="G423" s="6" t="s">
        <v>2352</v>
      </c>
      <c r="H423" t="s">
        <v>2310</v>
      </c>
      <c r="I423" s="6" t="s">
        <v>2311</v>
      </c>
      <c r="J423" s="6" t="s">
        <v>5331</v>
      </c>
      <c r="K423" s="6" t="s">
        <v>5333</v>
      </c>
      <c r="L423" s="6" t="s">
        <v>8992</v>
      </c>
      <c r="M423" s="6" t="s">
        <v>5348</v>
      </c>
      <c r="N423" s="6" t="s">
        <v>638</v>
      </c>
      <c r="Q423" s="6" t="s">
        <v>2358</v>
      </c>
      <c r="R423" s="9" t="b">
        <v>1</v>
      </c>
      <c r="S423" s="9" t="b">
        <v>1</v>
      </c>
      <c r="T423" s="6" t="s">
        <v>2357</v>
      </c>
      <c r="U423" s="6" t="s">
        <v>2357</v>
      </c>
      <c r="V423" t="s">
        <v>5330</v>
      </c>
      <c r="W423" t="s">
        <v>5330</v>
      </c>
      <c r="X423" t="s">
        <v>5330</v>
      </c>
      <c r="Y423" t="s">
        <v>5330</v>
      </c>
      <c r="Z423" t="s">
        <v>5330</v>
      </c>
      <c r="AA423" t="s">
        <v>5330</v>
      </c>
      <c r="AB423" t="s">
        <v>5330</v>
      </c>
      <c r="AC423" t="s">
        <v>667</v>
      </c>
      <c r="AD423" t="s">
        <v>5330</v>
      </c>
      <c r="AE423" t="s">
        <v>5330</v>
      </c>
      <c r="AF423" t="s">
        <v>5330</v>
      </c>
      <c r="AG423" t="s">
        <v>5330</v>
      </c>
      <c r="AH423" t="s">
        <v>5330</v>
      </c>
      <c r="AI423" t="s">
        <v>5330</v>
      </c>
      <c r="AJ423" t="s">
        <v>5330</v>
      </c>
      <c r="AK423" s="10">
        <v>90</v>
      </c>
      <c r="AL423" s="10">
        <v>110</v>
      </c>
      <c r="AM423" s="6" t="s">
        <v>475</v>
      </c>
      <c r="AN423" s="6" t="s">
        <v>9234</v>
      </c>
      <c r="AO423" s="6" t="s">
        <v>2341</v>
      </c>
      <c r="AP423" s="6" t="s">
        <v>2342</v>
      </c>
      <c r="AQ423" s="6" t="str">
        <f t="shared" si="122"/>
        <v>2W Distributor Bike, 2W Distributor - Moto, 2W Distributor, H2, International - Bike, International - Moto, International - AS, International, International - New, Mecanic Sport, Moto Dealers, Motonet, Pierce AB, Retail, TREK</v>
      </c>
      <c r="AR423" s="1" t="str">
        <f t="shared" si="108"/>
        <v>2W Distributor Bike</v>
      </c>
      <c r="AS423" s="1" t="str">
        <f t="shared" si="109"/>
        <v>2W Distributor - Moto</v>
      </c>
      <c r="AT423" s="1" t="str">
        <f t="shared" si="110"/>
        <v>2W Distributor</v>
      </c>
      <c r="AU423" s="1" t="str">
        <f t="shared" si="111"/>
        <v>H2</v>
      </c>
      <c r="AV423" s="1" t="str">
        <f t="shared" si="111"/>
        <v>International - Bike</v>
      </c>
      <c r="AW423" s="1" t="str">
        <f t="shared" si="112"/>
        <v>International - Moto</v>
      </c>
      <c r="AX423" s="1" t="str">
        <f t="shared" si="113"/>
        <v>International - AS</v>
      </c>
      <c r="AY423" s="1" t="str">
        <f t="shared" si="113"/>
        <v>International</v>
      </c>
      <c r="AZ423" s="1" t="str">
        <f t="shared" si="113"/>
        <v>International - New</v>
      </c>
      <c r="BA423" s="1" t="str">
        <f t="shared" si="114"/>
        <v>Mecanic Sport</v>
      </c>
      <c r="BB423" s="1" t="str">
        <f t="shared" si="115"/>
        <v>Moto Dealers</v>
      </c>
      <c r="BC423" s="1" t="str">
        <f t="shared" si="115"/>
        <v>Motonet</v>
      </c>
      <c r="BD423" s="1" t="str">
        <f t="shared" si="116"/>
        <v>Pierce AB</v>
      </c>
      <c r="BE423" s="1" t="str">
        <f t="shared" si="117"/>
        <v>Retail</v>
      </c>
      <c r="BF423" s="1" t="str">
        <f t="shared" si="118"/>
        <v>TREK</v>
      </c>
      <c r="BG423" t="s">
        <v>2359</v>
      </c>
      <c r="BH423" t="str">
        <f t="shared" si="119"/>
        <v>https://fs.amplifi.io//file?id=9043ce26-9dff-45ba-8ffd-9d735d605475&amp;variant=thumb&amp;extension=png</v>
      </c>
      <c r="BI423" t="s">
        <v>2359</v>
      </c>
    </row>
    <row r="424" spans="1:61" ht="17" x14ac:dyDescent="0.2">
      <c r="A424">
        <v>1520</v>
      </c>
      <c r="B424" t="str">
        <f t="shared" si="123"/>
        <v>50004-00004</v>
      </c>
      <c r="C424" t="str">
        <f t="shared" si="123"/>
        <v>50004-00004</v>
      </c>
      <c r="D424" s="7" t="s">
        <v>2360</v>
      </c>
      <c r="E424" s="6" t="s">
        <v>139</v>
      </c>
      <c r="F424" t="s">
        <v>8991</v>
      </c>
      <c r="G424" s="6" t="s">
        <v>2352</v>
      </c>
      <c r="H424" t="s">
        <v>2310</v>
      </c>
      <c r="I424" s="6" t="s">
        <v>2311</v>
      </c>
      <c r="J424" s="6" t="s">
        <v>5331</v>
      </c>
      <c r="K424" s="6" t="s">
        <v>5333</v>
      </c>
      <c r="L424" s="6" t="s">
        <v>8992</v>
      </c>
      <c r="M424" s="6" t="s">
        <v>5348</v>
      </c>
      <c r="N424" s="6" t="s">
        <v>638</v>
      </c>
      <c r="Q424" s="6" t="s">
        <v>347</v>
      </c>
      <c r="R424" s="9" t="b">
        <v>1</v>
      </c>
      <c r="S424" s="9" t="b">
        <v>1</v>
      </c>
      <c r="T424" s="6" t="s">
        <v>2360</v>
      </c>
      <c r="U424" s="6" t="s">
        <v>2360</v>
      </c>
      <c r="V424" t="s">
        <v>5330</v>
      </c>
      <c r="W424" t="s">
        <v>5330</v>
      </c>
      <c r="X424" t="s">
        <v>5330</v>
      </c>
      <c r="Y424" t="s">
        <v>5330</v>
      </c>
      <c r="Z424" t="s">
        <v>5330</v>
      </c>
      <c r="AA424" t="s">
        <v>5330</v>
      </c>
      <c r="AB424" t="s">
        <v>5330</v>
      </c>
      <c r="AC424" t="s">
        <v>667</v>
      </c>
      <c r="AD424" t="s">
        <v>5330</v>
      </c>
      <c r="AE424" t="s">
        <v>5330</v>
      </c>
      <c r="AF424" t="s">
        <v>5330</v>
      </c>
      <c r="AG424" t="s">
        <v>5330</v>
      </c>
      <c r="AH424" t="s">
        <v>5330</v>
      </c>
      <c r="AI424" t="s">
        <v>5330</v>
      </c>
      <c r="AJ424" t="s">
        <v>5330</v>
      </c>
      <c r="AK424" s="10">
        <v>90</v>
      </c>
      <c r="AL424" s="10">
        <v>110</v>
      </c>
      <c r="AM424" s="6" t="s">
        <v>475</v>
      </c>
      <c r="AN424" s="6" t="s">
        <v>9234</v>
      </c>
      <c r="AO424" s="6" t="s">
        <v>2341</v>
      </c>
      <c r="AP424" s="6" t="s">
        <v>2342</v>
      </c>
      <c r="AQ424" s="6" t="str">
        <f t="shared" si="122"/>
        <v>2W Distributor Bike, 2W Distributor - Moto, 2W Distributor, H2, International - Bike, International - Moto, International - AS, International, International - New, Mecanic Sport, Moto Dealers, Motonet, Pierce AB, Retail, TREK</v>
      </c>
      <c r="AR424" s="1" t="str">
        <f t="shared" si="108"/>
        <v>2W Distributor Bike</v>
      </c>
      <c r="AS424" s="1" t="str">
        <f t="shared" si="109"/>
        <v>2W Distributor - Moto</v>
      </c>
      <c r="AT424" s="1" t="str">
        <f t="shared" si="110"/>
        <v>2W Distributor</v>
      </c>
      <c r="AU424" s="1" t="str">
        <f t="shared" si="111"/>
        <v>H2</v>
      </c>
      <c r="AV424" s="1" t="str">
        <f t="shared" si="111"/>
        <v>International - Bike</v>
      </c>
      <c r="AW424" s="1" t="str">
        <f t="shared" si="112"/>
        <v>International - Moto</v>
      </c>
      <c r="AX424" s="1" t="str">
        <f t="shared" si="113"/>
        <v>International - AS</v>
      </c>
      <c r="AY424" s="1" t="str">
        <f t="shared" si="113"/>
        <v>International</v>
      </c>
      <c r="AZ424" s="1" t="str">
        <f t="shared" si="113"/>
        <v>International - New</v>
      </c>
      <c r="BA424" s="1" t="str">
        <f t="shared" si="114"/>
        <v>Mecanic Sport</v>
      </c>
      <c r="BB424" s="1" t="str">
        <f t="shared" si="115"/>
        <v>Moto Dealers</v>
      </c>
      <c r="BC424" s="1" t="str">
        <f t="shared" si="115"/>
        <v>Motonet</v>
      </c>
      <c r="BD424" s="1" t="str">
        <f t="shared" si="116"/>
        <v>Pierce AB</v>
      </c>
      <c r="BE424" s="1" t="str">
        <f t="shared" si="117"/>
        <v>Retail</v>
      </c>
      <c r="BF424" s="1" t="str">
        <f t="shared" si="118"/>
        <v>TREK</v>
      </c>
      <c r="BG424" t="s">
        <v>2361</v>
      </c>
      <c r="BH424" t="str">
        <f t="shared" si="119"/>
        <v>https://fs.amplifi.io//file?id=4682769b-45b5-411d-ab90-c10301f98f11&amp;variant=thumb&amp;extension=png</v>
      </c>
      <c r="BI424" t="s">
        <v>2361</v>
      </c>
    </row>
    <row r="425" spans="1:61" ht="17" x14ac:dyDescent="0.2">
      <c r="A425">
        <v>1521</v>
      </c>
      <c r="B425" t="str">
        <f t="shared" si="123"/>
        <v>50004-00015</v>
      </c>
      <c r="C425" t="str">
        <f t="shared" si="123"/>
        <v>50004-00015</v>
      </c>
      <c r="D425" s="7" t="s">
        <v>8725</v>
      </c>
      <c r="E425" s="6" t="s">
        <v>139</v>
      </c>
      <c r="F425" t="s">
        <v>8991</v>
      </c>
      <c r="G425" s="6" t="s">
        <v>2352</v>
      </c>
      <c r="H425" t="s">
        <v>2310</v>
      </c>
      <c r="I425" s="6" t="s">
        <v>2311</v>
      </c>
      <c r="J425" s="6" t="s">
        <v>5331</v>
      </c>
      <c r="K425" s="6" t="s">
        <v>5340</v>
      </c>
      <c r="L425" s="6" t="s">
        <v>8994</v>
      </c>
      <c r="M425" s="6" t="s">
        <v>5348</v>
      </c>
      <c r="N425" s="6" t="s">
        <v>638</v>
      </c>
      <c r="Q425" s="12" t="s">
        <v>9111</v>
      </c>
      <c r="R425" s="9" t="b">
        <v>1</v>
      </c>
      <c r="S425" s="9" t="b">
        <v>0</v>
      </c>
      <c r="T425" s="6" t="s">
        <v>8725</v>
      </c>
      <c r="U425" s="6" t="s">
        <v>8725</v>
      </c>
      <c r="V425" t="s">
        <v>5330</v>
      </c>
      <c r="W425" t="s">
        <v>5330</v>
      </c>
      <c r="X425" t="s">
        <v>5330</v>
      </c>
      <c r="Y425" t="s">
        <v>5330</v>
      </c>
      <c r="Z425" t="s">
        <v>5330</v>
      </c>
      <c r="AA425" t="s">
        <v>5330</v>
      </c>
      <c r="AB425" t="s">
        <v>5330</v>
      </c>
      <c r="AC425" t="s">
        <v>667</v>
      </c>
      <c r="AD425" t="s">
        <v>5330</v>
      </c>
      <c r="AE425" t="s">
        <v>5330</v>
      </c>
      <c r="AF425" t="s">
        <v>5330</v>
      </c>
      <c r="AG425" t="s">
        <v>5330</v>
      </c>
      <c r="AH425" t="s">
        <v>5330</v>
      </c>
      <c r="AI425" t="s">
        <v>5330</v>
      </c>
      <c r="AJ425" t="s">
        <v>5330</v>
      </c>
      <c r="AK425" s="10">
        <v>90</v>
      </c>
      <c r="AL425" s="10">
        <v>110</v>
      </c>
      <c r="AM425" s="6" t="s">
        <v>475</v>
      </c>
      <c r="AN425" s="6" t="s">
        <v>9234</v>
      </c>
      <c r="AO425" s="6" t="s">
        <v>2341</v>
      </c>
      <c r="AP425" s="6" t="s">
        <v>2342</v>
      </c>
      <c r="AQ425" s="6" t="str">
        <f t="shared" si="122"/>
        <v>2W Distributor Bike, 2W Distributor - Moto, 2W Distributor, H2, International - Bike, International - Moto, International - AS, International, International - New, Mecanic Sport, Moto Dealers, Motonet, Pierce AB, Retail, TREK</v>
      </c>
      <c r="AR425" s="1" t="str">
        <f t="shared" si="108"/>
        <v>2W Distributor Bike</v>
      </c>
      <c r="AS425" s="1" t="str">
        <f t="shared" si="109"/>
        <v>2W Distributor - Moto</v>
      </c>
      <c r="AT425" s="1" t="str">
        <f t="shared" si="110"/>
        <v>2W Distributor</v>
      </c>
      <c r="AU425" s="1" t="str">
        <f t="shared" si="111"/>
        <v>H2</v>
      </c>
      <c r="AV425" s="1" t="str">
        <f t="shared" si="111"/>
        <v>International - Bike</v>
      </c>
      <c r="AW425" s="1" t="str">
        <f t="shared" si="112"/>
        <v>International - Moto</v>
      </c>
      <c r="AX425" s="1" t="str">
        <f t="shared" si="113"/>
        <v>International - AS</v>
      </c>
      <c r="AY425" s="1" t="str">
        <f t="shared" si="113"/>
        <v>International</v>
      </c>
      <c r="AZ425" s="1" t="str">
        <f t="shared" si="113"/>
        <v>International - New</v>
      </c>
      <c r="BA425" s="1" t="str">
        <f t="shared" si="114"/>
        <v>Mecanic Sport</v>
      </c>
      <c r="BB425" s="1" t="str">
        <f t="shared" si="115"/>
        <v>Moto Dealers</v>
      </c>
      <c r="BC425" s="1" t="str">
        <f t="shared" si="115"/>
        <v>Motonet</v>
      </c>
      <c r="BD425" s="1" t="str">
        <f t="shared" si="116"/>
        <v>Pierce AB</v>
      </c>
      <c r="BE425" s="1" t="str">
        <f t="shared" si="117"/>
        <v>Retail</v>
      </c>
      <c r="BF425" s="1" t="str">
        <f t="shared" si="118"/>
        <v>TREK</v>
      </c>
      <c r="BG425" t="e">
        <v>#N/A</v>
      </c>
      <c r="BH425" t="e">
        <f t="shared" si="119"/>
        <v>#N/A</v>
      </c>
    </row>
    <row r="426" spans="1:61" ht="17" x14ac:dyDescent="0.2">
      <c r="A426">
        <v>1522</v>
      </c>
      <c r="B426" t="str">
        <f t="shared" si="123"/>
        <v>50004-00016</v>
      </c>
      <c r="C426" t="str">
        <f t="shared" si="123"/>
        <v>50004-00016</v>
      </c>
      <c r="D426" s="7" t="s">
        <v>8726</v>
      </c>
      <c r="E426" s="6" t="s">
        <v>139</v>
      </c>
      <c r="F426" t="s">
        <v>8991</v>
      </c>
      <c r="G426" s="6" t="s">
        <v>2352</v>
      </c>
      <c r="H426" t="s">
        <v>2310</v>
      </c>
      <c r="I426" s="6" t="s">
        <v>2311</v>
      </c>
      <c r="J426" s="6" t="s">
        <v>5331</v>
      </c>
      <c r="K426" s="6" t="s">
        <v>5340</v>
      </c>
      <c r="L426" s="6" t="s">
        <v>8994</v>
      </c>
      <c r="M426" s="6" t="s">
        <v>5348</v>
      </c>
      <c r="N426" s="6" t="s">
        <v>638</v>
      </c>
      <c r="Q426" s="6" t="s">
        <v>9112</v>
      </c>
      <c r="R426" s="9" t="b">
        <v>1</v>
      </c>
      <c r="S426" s="9" t="b">
        <v>0</v>
      </c>
      <c r="T426" s="6" t="s">
        <v>8726</v>
      </c>
      <c r="U426" s="6" t="s">
        <v>8726</v>
      </c>
      <c r="V426" t="s">
        <v>5330</v>
      </c>
      <c r="W426" t="s">
        <v>5330</v>
      </c>
      <c r="X426" t="s">
        <v>5330</v>
      </c>
      <c r="Y426" t="s">
        <v>5330</v>
      </c>
      <c r="Z426" t="s">
        <v>5330</v>
      </c>
      <c r="AA426" t="s">
        <v>5330</v>
      </c>
      <c r="AB426" t="s">
        <v>5330</v>
      </c>
      <c r="AC426" t="s">
        <v>667</v>
      </c>
      <c r="AD426" t="s">
        <v>5330</v>
      </c>
      <c r="AE426" t="s">
        <v>5330</v>
      </c>
      <c r="AF426" t="s">
        <v>5330</v>
      </c>
      <c r="AG426" t="s">
        <v>5330</v>
      </c>
      <c r="AH426" t="s">
        <v>5330</v>
      </c>
      <c r="AI426" t="s">
        <v>5330</v>
      </c>
      <c r="AJ426" t="s">
        <v>5330</v>
      </c>
      <c r="AK426" s="10">
        <v>90</v>
      </c>
      <c r="AL426" s="10">
        <v>110</v>
      </c>
      <c r="AM426" s="6" t="s">
        <v>475</v>
      </c>
      <c r="AN426" s="6" t="s">
        <v>9234</v>
      </c>
      <c r="AO426" s="6" t="s">
        <v>2341</v>
      </c>
      <c r="AP426" s="6" t="s">
        <v>2342</v>
      </c>
      <c r="AQ426" s="6" t="str">
        <f t="shared" si="122"/>
        <v>2W Distributor Bike, 2W Distributor - Moto, 2W Distributor, H2, International - Bike, International - Moto, International - AS, International, International - New, Mecanic Sport, Moto Dealers, Motonet, Pierce AB, Retail, TREK</v>
      </c>
      <c r="AR426" s="1" t="str">
        <f t="shared" si="108"/>
        <v>2W Distributor Bike</v>
      </c>
      <c r="AS426" s="1" t="str">
        <f t="shared" si="109"/>
        <v>2W Distributor - Moto</v>
      </c>
      <c r="AT426" s="1" t="str">
        <f t="shared" si="110"/>
        <v>2W Distributor</v>
      </c>
      <c r="AU426" s="1" t="str">
        <f t="shared" si="111"/>
        <v>H2</v>
      </c>
      <c r="AV426" s="1" t="str">
        <f t="shared" si="111"/>
        <v>International - Bike</v>
      </c>
      <c r="AW426" s="1" t="str">
        <f t="shared" si="112"/>
        <v>International - Moto</v>
      </c>
      <c r="AX426" s="1" t="str">
        <f t="shared" si="113"/>
        <v>International - AS</v>
      </c>
      <c r="AY426" s="1" t="str">
        <f t="shared" si="113"/>
        <v>International</v>
      </c>
      <c r="AZ426" s="1" t="str">
        <f t="shared" si="113"/>
        <v>International - New</v>
      </c>
      <c r="BA426" s="1" t="str">
        <f t="shared" si="114"/>
        <v>Mecanic Sport</v>
      </c>
      <c r="BB426" s="1" t="str">
        <f t="shared" si="115"/>
        <v>Moto Dealers</v>
      </c>
      <c r="BC426" s="1" t="str">
        <f t="shared" si="115"/>
        <v>Motonet</v>
      </c>
      <c r="BD426" s="1" t="str">
        <f t="shared" si="116"/>
        <v>Pierce AB</v>
      </c>
      <c r="BE426" s="1" t="str">
        <f t="shared" si="117"/>
        <v>Retail</v>
      </c>
      <c r="BF426" s="1" t="str">
        <f t="shared" si="118"/>
        <v>TREK</v>
      </c>
      <c r="BG426" t="e">
        <v>#N/A</v>
      </c>
      <c r="BH426" t="e">
        <f t="shared" si="119"/>
        <v>#N/A</v>
      </c>
    </row>
    <row r="427" spans="1:61" ht="17" x14ac:dyDescent="0.2">
      <c r="A427">
        <v>1523</v>
      </c>
      <c r="B427" t="str">
        <f t="shared" si="123"/>
        <v>50004-00017</v>
      </c>
      <c r="C427" t="str">
        <f t="shared" si="123"/>
        <v>50004-00017</v>
      </c>
      <c r="D427" s="7" t="s">
        <v>8727</v>
      </c>
      <c r="E427" s="6" t="s">
        <v>139</v>
      </c>
      <c r="F427" t="s">
        <v>8991</v>
      </c>
      <c r="G427" s="6" t="s">
        <v>2352</v>
      </c>
      <c r="H427" t="s">
        <v>2310</v>
      </c>
      <c r="I427" s="6" t="s">
        <v>2311</v>
      </c>
      <c r="J427" s="6" t="s">
        <v>5331</v>
      </c>
      <c r="K427" s="6" t="s">
        <v>5340</v>
      </c>
      <c r="L427" s="6" t="s">
        <v>8994</v>
      </c>
      <c r="M427" s="6" t="s">
        <v>5348</v>
      </c>
      <c r="N427" s="6" t="s">
        <v>638</v>
      </c>
      <c r="Q427" s="6" t="s">
        <v>9113</v>
      </c>
      <c r="R427" s="9" t="b">
        <v>1</v>
      </c>
      <c r="S427" s="9" t="b">
        <v>0</v>
      </c>
      <c r="T427" s="6" t="s">
        <v>8727</v>
      </c>
      <c r="U427" s="6" t="s">
        <v>8727</v>
      </c>
      <c r="V427" t="s">
        <v>5330</v>
      </c>
      <c r="W427" t="s">
        <v>5330</v>
      </c>
      <c r="X427" t="s">
        <v>5330</v>
      </c>
      <c r="Y427" t="s">
        <v>5330</v>
      </c>
      <c r="Z427" t="s">
        <v>5330</v>
      </c>
      <c r="AA427" t="s">
        <v>5330</v>
      </c>
      <c r="AB427" t="s">
        <v>5330</v>
      </c>
      <c r="AC427" t="s">
        <v>667</v>
      </c>
      <c r="AD427" t="s">
        <v>5330</v>
      </c>
      <c r="AE427" t="s">
        <v>5330</v>
      </c>
      <c r="AF427" t="s">
        <v>5330</v>
      </c>
      <c r="AG427" t="s">
        <v>5330</v>
      </c>
      <c r="AH427" t="s">
        <v>5330</v>
      </c>
      <c r="AI427" t="s">
        <v>5330</v>
      </c>
      <c r="AJ427" t="s">
        <v>5330</v>
      </c>
      <c r="AK427" s="10">
        <v>90</v>
      </c>
      <c r="AL427" s="10">
        <v>110</v>
      </c>
      <c r="AM427" s="6" t="s">
        <v>475</v>
      </c>
      <c r="AN427" s="6" t="s">
        <v>9234</v>
      </c>
      <c r="AO427" s="6" t="s">
        <v>2341</v>
      </c>
      <c r="AP427" s="6" t="s">
        <v>2342</v>
      </c>
      <c r="AQ427" s="6" t="str">
        <f t="shared" si="122"/>
        <v>2W Distributor Bike, 2W Distributor - Moto, 2W Distributor, H2, International - Bike, International - Moto, International - AS, International, International - New, Mecanic Sport, Moto Dealers, Motonet, Pierce AB, Retail, TREK</v>
      </c>
      <c r="AR427" s="1" t="str">
        <f t="shared" si="108"/>
        <v>2W Distributor Bike</v>
      </c>
      <c r="AS427" s="1" t="str">
        <f t="shared" si="109"/>
        <v>2W Distributor - Moto</v>
      </c>
      <c r="AT427" s="1" t="str">
        <f t="shared" si="110"/>
        <v>2W Distributor</v>
      </c>
      <c r="AU427" s="1" t="str">
        <f t="shared" si="111"/>
        <v>H2</v>
      </c>
      <c r="AV427" s="1" t="str">
        <f t="shared" si="111"/>
        <v>International - Bike</v>
      </c>
      <c r="AW427" s="1" t="str">
        <f t="shared" si="112"/>
        <v>International - Moto</v>
      </c>
      <c r="AX427" s="1" t="str">
        <f t="shared" si="113"/>
        <v>International - AS</v>
      </c>
      <c r="AY427" s="1" t="str">
        <f t="shared" si="113"/>
        <v>International</v>
      </c>
      <c r="AZ427" s="1" t="str">
        <f t="shared" si="113"/>
        <v>International - New</v>
      </c>
      <c r="BA427" s="1" t="str">
        <f t="shared" si="114"/>
        <v>Mecanic Sport</v>
      </c>
      <c r="BB427" s="1" t="str">
        <f t="shared" si="115"/>
        <v>Moto Dealers</v>
      </c>
      <c r="BC427" s="1" t="str">
        <f t="shared" si="115"/>
        <v>Motonet</v>
      </c>
      <c r="BD427" s="1" t="str">
        <f t="shared" si="116"/>
        <v>Pierce AB</v>
      </c>
      <c r="BE427" s="1" t="str">
        <f t="shared" si="117"/>
        <v>Retail</v>
      </c>
      <c r="BF427" s="1" t="str">
        <f t="shared" si="118"/>
        <v>TREK</v>
      </c>
      <c r="BG427" t="e">
        <v>#N/A</v>
      </c>
      <c r="BH427" t="e">
        <f t="shared" si="119"/>
        <v>#N/A</v>
      </c>
    </row>
    <row r="428" spans="1:61" ht="17" x14ac:dyDescent="0.2">
      <c r="A428">
        <v>1524</v>
      </c>
      <c r="B428" t="str">
        <f t="shared" si="123"/>
        <v>50004-00018</v>
      </c>
      <c r="C428" t="str">
        <f t="shared" si="123"/>
        <v>50004-00018</v>
      </c>
      <c r="D428" s="7" t="s">
        <v>8728</v>
      </c>
      <c r="E428" s="6" t="s">
        <v>139</v>
      </c>
      <c r="F428" t="s">
        <v>8991</v>
      </c>
      <c r="G428" s="6" t="s">
        <v>2352</v>
      </c>
      <c r="H428" t="s">
        <v>2310</v>
      </c>
      <c r="I428" s="6" t="s">
        <v>2311</v>
      </c>
      <c r="J428" s="6" t="s">
        <v>5331</v>
      </c>
      <c r="K428" s="6" t="s">
        <v>5340</v>
      </c>
      <c r="L428" s="6" t="s">
        <v>8994</v>
      </c>
      <c r="M428" s="6" t="s">
        <v>5348</v>
      </c>
      <c r="N428" s="6" t="s">
        <v>638</v>
      </c>
      <c r="Q428" s="6" t="s">
        <v>9114</v>
      </c>
      <c r="R428" s="9" t="b">
        <v>1</v>
      </c>
      <c r="S428" s="9" t="b">
        <v>0</v>
      </c>
      <c r="T428" s="6" t="s">
        <v>8728</v>
      </c>
      <c r="U428" s="6" t="s">
        <v>8728</v>
      </c>
      <c r="V428" t="s">
        <v>5330</v>
      </c>
      <c r="W428" t="s">
        <v>5330</v>
      </c>
      <c r="X428" t="s">
        <v>5330</v>
      </c>
      <c r="Y428" t="s">
        <v>5330</v>
      </c>
      <c r="Z428" t="s">
        <v>5330</v>
      </c>
      <c r="AA428" t="s">
        <v>5330</v>
      </c>
      <c r="AB428" t="s">
        <v>5330</v>
      </c>
      <c r="AC428" t="s">
        <v>667</v>
      </c>
      <c r="AD428" t="s">
        <v>5330</v>
      </c>
      <c r="AE428" t="s">
        <v>5330</v>
      </c>
      <c r="AF428" t="s">
        <v>5330</v>
      </c>
      <c r="AG428" t="s">
        <v>5330</v>
      </c>
      <c r="AH428" t="s">
        <v>5330</v>
      </c>
      <c r="AI428" t="s">
        <v>5330</v>
      </c>
      <c r="AJ428" t="s">
        <v>5330</v>
      </c>
      <c r="AK428" s="10">
        <v>90</v>
      </c>
      <c r="AL428" s="10">
        <v>110</v>
      </c>
      <c r="AM428" s="6" t="s">
        <v>475</v>
      </c>
      <c r="AN428" s="6" t="s">
        <v>9234</v>
      </c>
      <c r="AO428" s="6" t="s">
        <v>2341</v>
      </c>
      <c r="AP428" s="6" t="s">
        <v>2342</v>
      </c>
      <c r="AQ428" s="6" t="str">
        <f t="shared" si="122"/>
        <v>2W Distributor Bike, 2W Distributor - Moto, 2W Distributor, H2, International - Bike, International - Moto, International - AS, International, International - New, Mecanic Sport, Moto Dealers, Motonet, Pierce AB, Retail, TREK</v>
      </c>
      <c r="AR428" s="1" t="str">
        <f t="shared" si="108"/>
        <v>2W Distributor Bike</v>
      </c>
      <c r="AS428" s="1" t="str">
        <f t="shared" si="109"/>
        <v>2W Distributor - Moto</v>
      </c>
      <c r="AT428" s="1" t="str">
        <f t="shared" si="110"/>
        <v>2W Distributor</v>
      </c>
      <c r="AU428" s="1" t="str">
        <f t="shared" si="111"/>
        <v>H2</v>
      </c>
      <c r="AV428" s="1" t="str">
        <f t="shared" si="111"/>
        <v>International - Bike</v>
      </c>
      <c r="AW428" s="1" t="str">
        <f t="shared" si="112"/>
        <v>International - Moto</v>
      </c>
      <c r="AX428" s="1" t="str">
        <f t="shared" si="113"/>
        <v>International - AS</v>
      </c>
      <c r="AY428" s="1" t="str">
        <f t="shared" si="113"/>
        <v>International</v>
      </c>
      <c r="AZ428" s="1" t="str">
        <f t="shared" si="113"/>
        <v>International - New</v>
      </c>
      <c r="BA428" s="1" t="str">
        <f t="shared" si="114"/>
        <v>Mecanic Sport</v>
      </c>
      <c r="BB428" s="1" t="str">
        <f t="shared" si="115"/>
        <v>Moto Dealers</v>
      </c>
      <c r="BC428" s="1" t="str">
        <f t="shared" si="115"/>
        <v>Motonet</v>
      </c>
      <c r="BD428" s="1" t="str">
        <f t="shared" si="116"/>
        <v>Pierce AB</v>
      </c>
      <c r="BE428" s="1" t="str">
        <f t="shared" si="117"/>
        <v>Retail</v>
      </c>
      <c r="BF428" s="1" t="str">
        <f t="shared" si="118"/>
        <v>TREK</v>
      </c>
      <c r="BG428" t="e">
        <v>#N/A</v>
      </c>
      <c r="BH428" t="e">
        <f t="shared" si="119"/>
        <v>#N/A</v>
      </c>
    </row>
    <row r="429" spans="1:61" ht="17" x14ac:dyDescent="0.2">
      <c r="A429">
        <v>1525</v>
      </c>
      <c r="B429" t="str">
        <f t="shared" si="123"/>
        <v>50004-00019</v>
      </c>
      <c r="C429" t="str">
        <f t="shared" si="123"/>
        <v>50004-00019</v>
      </c>
      <c r="D429" s="7" t="s">
        <v>8729</v>
      </c>
      <c r="E429" s="6" t="s">
        <v>139</v>
      </c>
      <c r="F429" t="s">
        <v>8991</v>
      </c>
      <c r="G429" s="6" t="s">
        <v>2352</v>
      </c>
      <c r="H429" t="s">
        <v>2310</v>
      </c>
      <c r="I429" s="6" t="s">
        <v>2311</v>
      </c>
      <c r="J429" s="6" t="s">
        <v>5331</v>
      </c>
      <c r="K429" s="6" t="s">
        <v>5340</v>
      </c>
      <c r="L429" s="6" t="s">
        <v>8994</v>
      </c>
      <c r="M429" s="6" t="s">
        <v>5348</v>
      </c>
      <c r="N429" s="6" t="s">
        <v>638</v>
      </c>
      <c r="Q429" s="6" t="s">
        <v>9115</v>
      </c>
      <c r="R429" s="9" t="b">
        <v>1</v>
      </c>
      <c r="S429" s="9" t="b">
        <v>0</v>
      </c>
      <c r="T429" s="6" t="s">
        <v>8729</v>
      </c>
      <c r="U429" s="6" t="s">
        <v>8729</v>
      </c>
      <c r="V429" t="s">
        <v>5330</v>
      </c>
      <c r="W429" t="s">
        <v>5330</v>
      </c>
      <c r="X429" t="s">
        <v>5330</v>
      </c>
      <c r="Y429" t="s">
        <v>5330</v>
      </c>
      <c r="Z429" t="s">
        <v>5330</v>
      </c>
      <c r="AA429" t="s">
        <v>5330</v>
      </c>
      <c r="AB429" t="s">
        <v>5330</v>
      </c>
      <c r="AC429" t="s">
        <v>667</v>
      </c>
      <c r="AD429" t="s">
        <v>5330</v>
      </c>
      <c r="AE429" t="s">
        <v>5330</v>
      </c>
      <c r="AF429" t="s">
        <v>5330</v>
      </c>
      <c r="AG429" t="s">
        <v>5330</v>
      </c>
      <c r="AH429" t="s">
        <v>5330</v>
      </c>
      <c r="AI429" t="s">
        <v>5330</v>
      </c>
      <c r="AJ429" t="s">
        <v>5330</v>
      </c>
      <c r="AK429" s="10">
        <v>90</v>
      </c>
      <c r="AL429" s="10">
        <v>110</v>
      </c>
      <c r="AM429" s="6" t="s">
        <v>475</v>
      </c>
      <c r="AN429" s="6" t="s">
        <v>9234</v>
      </c>
      <c r="AO429" s="6" t="s">
        <v>2341</v>
      </c>
      <c r="AP429" s="6" t="s">
        <v>2342</v>
      </c>
      <c r="AQ429" s="6" t="str">
        <f t="shared" si="122"/>
        <v>2W Distributor Bike, 2W Distributor - Moto, 2W Distributor, H2, International - Bike, International - Moto, International - AS, International, International - New, Mecanic Sport, Moto Dealers, Motonet, Pierce AB, Retail, TREK</v>
      </c>
      <c r="AR429" s="1" t="str">
        <f t="shared" si="108"/>
        <v>2W Distributor Bike</v>
      </c>
      <c r="AS429" s="1" t="str">
        <f t="shared" si="109"/>
        <v>2W Distributor - Moto</v>
      </c>
      <c r="AT429" s="1" t="str">
        <f t="shared" si="110"/>
        <v>2W Distributor</v>
      </c>
      <c r="AU429" s="1" t="str">
        <f t="shared" si="111"/>
        <v>H2</v>
      </c>
      <c r="AV429" s="1" t="str">
        <f t="shared" si="111"/>
        <v>International - Bike</v>
      </c>
      <c r="AW429" s="1" t="str">
        <f t="shared" si="112"/>
        <v>International - Moto</v>
      </c>
      <c r="AX429" s="1" t="str">
        <f t="shared" si="113"/>
        <v>International - AS</v>
      </c>
      <c r="AY429" s="1" t="str">
        <f t="shared" si="113"/>
        <v>International</v>
      </c>
      <c r="AZ429" s="1" t="str">
        <f t="shared" si="113"/>
        <v>International - New</v>
      </c>
      <c r="BA429" s="1" t="str">
        <f t="shared" si="114"/>
        <v>Mecanic Sport</v>
      </c>
      <c r="BB429" s="1" t="str">
        <f t="shared" si="115"/>
        <v>Moto Dealers</v>
      </c>
      <c r="BC429" s="1" t="str">
        <f t="shared" si="115"/>
        <v>Motonet</v>
      </c>
      <c r="BD429" s="1" t="str">
        <f t="shared" si="116"/>
        <v>Pierce AB</v>
      </c>
      <c r="BE429" s="1" t="str">
        <f t="shared" si="117"/>
        <v>Retail</v>
      </c>
      <c r="BF429" s="1" t="str">
        <f t="shared" si="118"/>
        <v>TREK</v>
      </c>
      <c r="BG429" t="e">
        <v>#N/A</v>
      </c>
      <c r="BH429" t="e">
        <f t="shared" si="119"/>
        <v>#N/A</v>
      </c>
    </row>
    <row r="430" spans="1:61" ht="17" x14ac:dyDescent="0.2">
      <c r="A430">
        <v>1526</v>
      </c>
      <c r="B430" t="str">
        <f t="shared" si="123"/>
        <v>50004-00020</v>
      </c>
      <c r="C430" t="str">
        <f t="shared" si="123"/>
        <v>50004-00020</v>
      </c>
      <c r="D430" s="7" t="s">
        <v>8730</v>
      </c>
      <c r="E430" s="6" t="s">
        <v>139</v>
      </c>
      <c r="F430" t="s">
        <v>8991</v>
      </c>
      <c r="G430" s="6" t="s">
        <v>2352</v>
      </c>
      <c r="H430" t="s">
        <v>2310</v>
      </c>
      <c r="I430" s="6" t="s">
        <v>2311</v>
      </c>
      <c r="J430" s="6" t="s">
        <v>5331</v>
      </c>
      <c r="K430" s="6" t="s">
        <v>5340</v>
      </c>
      <c r="L430" s="6" t="s">
        <v>8994</v>
      </c>
      <c r="M430" s="6" t="s">
        <v>5348</v>
      </c>
      <c r="N430" s="6" t="s">
        <v>638</v>
      </c>
      <c r="Q430" s="6" t="s">
        <v>9116</v>
      </c>
      <c r="R430" s="9" t="b">
        <v>1</v>
      </c>
      <c r="S430" s="9" t="b">
        <v>0</v>
      </c>
      <c r="T430" s="6" t="s">
        <v>8730</v>
      </c>
      <c r="U430" s="6" t="s">
        <v>8730</v>
      </c>
      <c r="V430" t="s">
        <v>5330</v>
      </c>
      <c r="W430" t="s">
        <v>5330</v>
      </c>
      <c r="X430" t="s">
        <v>5330</v>
      </c>
      <c r="Y430" t="s">
        <v>5330</v>
      </c>
      <c r="Z430" t="s">
        <v>5330</v>
      </c>
      <c r="AA430" t="s">
        <v>5330</v>
      </c>
      <c r="AB430" t="s">
        <v>5330</v>
      </c>
      <c r="AC430" t="s">
        <v>667</v>
      </c>
      <c r="AD430" t="s">
        <v>5330</v>
      </c>
      <c r="AE430" t="s">
        <v>5330</v>
      </c>
      <c r="AF430" t="s">
        <v>5330</v>
      </c>
      <c r="AG430" t="s">
        <v>5330</v>
      </c>
      <c r="AH430" t="s">
        <v>5330</v>
      </c>
      <c r="AI430" t="s">
        <v>5330</v>
      </c>
      <c r="AJ430" t="s">
        <v>5330</v>
      </c>
      <c r="AK430" s="10">
        <v>90</v>
      </c>
      <c r="AL430" s="10">
        <v>110</v>
      </c>
      <c r="AM430" s="6" t="s">
        <v>475</v>
      </c>
      <c r="AN430" s="6" t="s">
        <v>9234</v>
      </c>
      <c r="AO430" s="6" t="s">
        <v>2341</v>
      </c>
      <c r="AP430" s="6" t="s">
        <v>2342</v>
      </c>
      <c r="AQ430" s="6" t="str">
        <f t="shared" si="122"/>
        <v>2W Distributor Bike, 2W Distributor - Moto, 2W Distributor, H2, International - Bike, International - Moto, International - AS, International, International - New, Mecanic Sport, Moto Dealers, Motonet, Pierce AB, Retail, TREK</v>
      </c>
      <c r="AR430" s="1" t="str">
        <f t="shared" si="108"/>
        <v>2W Distributor Bike</v>
      </c>
      <c r="AS430" s="1" t="str">
        <f t="shared" si="109"/>
        <v>2W Distributor - Moto</v>
      </c>
      <c r="AT430" s="1" t="str">
        <f t="shared" si="110"/>
        <v>2W Distributor</v>
      </c>
      <c r="AU430" s="1" t="str">
        <f t="shared" si="111"/>
        <v>H2</v>
      </c>
      <c r="AV430" s="1" t="str">
        <f t="shared" si="111"/>
        <v>International - Bike</v>
      </c>
      <c r="AW430" s="1" t="str">
        <f t="shared" si="112"/>
        <v>International - Moto</v>
      </c>
      <c r="AX430" s="1" t="str">
        <f t="shared" si="113"/>
        <v>International - AS</v>
      </c>
      <c r="AY430" s="1" t="str">
        <f t="shared" si="113"/>
        <v>International</v>
      </c>
      <c r="AZ430" s="1" t="str">
        <f t="shared" si="113"/>
        <v>International - New</v>
      </c>
      <c r="BA430" s="1" t="str">
        <f t="shared" si="114"/>
        <v>Mecanic Sport</v>
      </c>
      <c r="BB430" s="1" t="str">
        <f t="shared" si="115"/>
        <v>Moto Dealers</v>
      </c>
      <c r="BC430" s="1" t="str">
        <f t="shared" si="115"/>
        <v>Motonet</v>
      </c>
      <c r="BD430" s="1" t="str">
        <f t="shared" si="116"/>
        <v>Pierce AB</v>
      </c>
      <c r="BE430" s="1" t="str">
        <f t="shared" si="117"/>
        <v>Retail</v>
      </c>
      <c r="BF430" s="1" t="str">
        <f t="shared" si="118"/>
        <v>TREK</v>
      </c>
      <c r="BG430" t="e">
        <v>#N/A</v>
      </c>
      <c r="BH430" t="e">
        <f t="shared" si="119"/>
        <v>#N/A</v>
      </c>
    </row>
    <row r="431" spans="1:61" ht="17" x14ac:dyDescent="0.2">
      <c r="A431">
        <v>1527</v>
      </c>
      <c r="B431" t="str">
        <f t="shared" si="123"/>
        <v>50004-00021</v>
      </c>
      <c r="C431" t="str">
        <f t="shared" si="123"/>
        <v>50004-00021</v>
      </c>
      <c r="D431" s="7" t="s">
        <v>8731</v>
      </c>
      <c r="E431" s="6" t="s">
        <v>139</v>
      </c>
      <c r="F431" t="s">
        <v>8991</v>
      </c>
      <c r="G431" s="6" t="s">
        <v>2352</v>
      </c>
      <c r="H431" t="s">
        <v>2310</v>
      </c>
      <c r="I431" s="6" t="s">
        <v>2311</v>
      </c>
      <c r="J431" s="6" t="s">
        <v>5331</v>
      </c>
      <c r="K431" s="6" t="s">
        <v>8991</v>
      </c>
      <c r="L431" s="6" t="s">
        <v>8991</v>
      </c>
      <c r="M431" s="6" t="s">
        <v>5348</v>
      </c>
      <c r="N431" s="6" t="s">
        <v>638</v>
      </c>
      <c r="Q431" s="6" t="s">
        <v>9117</v>
      </c>
      <c r="R431" s="9" t="b">
        <v>0</v>
      </c>
      <c r="S431" s="9" t="b">
        <v>0</v>
      </c>
      <c r="T431" s="6" t="s">
        <v>8731</v>
      </c>
      <c r="U431" s="6" t="s">
        <v>8731</v>
      </c>
      <c r="V431" t="s">
        <v>5330</v>
      </c>
      <c r="W431" t="s">
        <v>5330</v>
      </c>
      <c r="X431" t="s">
        <v>5330</v>
      </c>
      <c r="Y431" t="s">
        <v>5330</v>
      </c>
      <c r="Z431" t="s">
        <v>5330</v>
      </c>
      <c r="AA431" t="s">
        <v>5330</v>
      </c>
      <c r="AB431" t="s">
        <v>5330</v>
      </c>
      <c r="AC431" t="s">
        <v>667</v>
      </c>
      <c r="AD431" t="s">
        <v>5330</v>
      </c>
      <c r="AE431" t="s">
        <v>5330</v>
      </c>
      <c r="AF431" t="s">
        <v>5330</v>
      </c>
      <c r="AG431" t="s">
        <v>5330</v>
      </c>
      <c r="AH431" t="s">
        <v>5330</v>
      </c>
      <c r="AI431" t="s">
        <v>5330</v>
      </c>
      <c r="AJ431" t="s">
        <v>5330</v>
      </c>
      <c r="AK431" s="10">
        <v>90</v>
      </c>
      <c r="AL431" s="10">
        <v>110</v>
      </c>
      <c r="AM431" s="6" t="s">
        <v>475</v>
      </c>
      <c r="AN431" s="6" t="s">
        <v>9234</v>
      </c>
      <c r="AO431" s="6" t="s">
        <v>2341</v>
      </c>
      <c r="AP431" s="6" t="s">
        <v>2342</v>
      </c>
      <c r="AQ431" s="6" t="str">
        <f t="shared" si="122"/>
        <v>2W Distributor Bike, 2W Distributor - Moto, 2W Distributor, H2, International - Bike, International - Moto, International - AS, International, International - New, Mecanic Sport, Moto Dealers, Motonet, Pierce AB, Retail, TREK</v>
      </c>
      <c r="AR431" s="1" t="str">
        <f t="shared" si="108"/>
        <v>2W Distributor Bike</v>
      </c>
      <c r="AS431" s="1" t="str">
        <f t="shared" si="109"/>
        <v>2W Distributor - Moto</v>
      </c>
      <c r="AT431" s="1" t="str">
        <f t="shared" si="110"/>
        <v>2W Distributor</v>
      </c>
      <c r="AU431" s="1" t="str">
        <f t="shared" si="111"/>
        <v>H2</v>
      </c>
      <c r="AV431" s="1" t="str">
        <f t="shared" si="111"/>
        <v>International - Bike</v>
      </c>
      <c r="AW431" s="1" t="str">
        <f t="shared" si="112"/>
        <v>International - Moto</v>
      </c>
      <c r="AX431" s="1" t="str">
        <f t="shared" si="113"/>
        <v>International - AS</v>
      </c>
      <c r="AY431" s="1" t="str">
        <f t="shared" si="113"/>
        <v>International</v>
      </c>
      <c r="AZ431" s="1" t="str">
        <f t="shared" si="113"/>
        <v>International - New</v>
      </c>
      <c r="BA431" s="1" t="str">
        <f t="shared" si="114"/>
        <v>Mecanic Sport</v>
      </c>
      <c r="BB431" s="1" t="str">
        <f t="shared" si="115"/>
        <v>Moto Dealers</v>
      </c>
      <c r="BC431" s="1" t="str">
        <f t="shared" si="115"/>
        <v>Motonet</v>
      </c>
      <c r="BD431" s="1" t="str">
        <f t="shared" si="116"/>
        <v>Pierce AB</v>
      </c>
      <c r="BE431" s="1" t="str">
        <f t="shared" si="117"/>
        <v>Retail</v>
      </c>
      <c r="BF431" s="1" t="str">
        <f t="shared" si="118"/>
        <v>TREK</v>
      </c>
      <c r="BG431" t="e">
        <v>#N/A</v>
      </c>
      <c r="BH431" t="e">
        <f t="shared" si="119"/>
        <v>#N/A</v>
      </c>
    </row>
    <row r="432" spans="1:61" ht="17" x14ac:dyDescent="0.2">
      <c r="A432">
        <v>1528</v>
      </c>
      <c r="B432" t="str">
        <f t="shared" si="123"/>
        <v>50004-00022</v>
      </c>
      <c r="C432" t="str">
        <f t="shared" si="123"/>
        <v>50004-00022</v>
      </c>
      <c r="D432" s="7" t="s">
        <v>8732</v>
      </c>
      <c r="E432" s="6" t="s">
        <v>139</v>
      </c>
      <c r="F432" t="s">
        <v>8991</v>
      </c>
      <c r="G432" s="6" t="s">
        <v>2352</v>
      </c>
      <c r="H432" t="s">
        <v>2310</v>
      </c>
      <c r="I432" s="6" t="s">
        <v>2311</v>
      </c>
      <c r="J432" s="6" t="s">
        <v>5331</v>
      </c>
      <c r="K432" s="6" t="s">
        <v>8991</v>
      </c>
      <c r="L432" s="6" t="s">
        <v>8991</v>
      </c>
      <c r="M432" s="6" t="s">
        <v>5348</v>
      </c>
      <c r="N432" s="6" t="s">
        <v>638</v>
      </c>
      <c r="Q432" s="6" t="s">
        <v>9118</v>
      </c>
      <c r="R432" s="9" t="b">
        <v>0</v>
      </c>
      <c r="S432" s="9" t="b">
        <v>0</v>
      </c>
      <c r="T432" s="6" t="s">
        <v>8732</v>
      </c>
      <c r="U432" s="6" t="s">
        <v>8732</v>
      </c>
      <c r="V432" t="s">
        <v>5330</v>
      </c>
      <c r="W432" t="s">
        <v>5330</v>
      </c>
      <c r="X432" t="s">
        <v>5330</v>
      </c>
      <c r="Y432" t="s">
        <v>5330</v>
      </c>
      <c r="Z432" t="s">
        <v>5330</v>
      </c>
      <c r="AA432" t="s">
        <v>5330</v>
      </c>
      <c r="AB432" t="s">
        <v>5330</v>
      </c>
      <c r="AC432" t="s">
        <v>667</v>
      </c>
      <c r="AD432" t="s">
        <v>5330</v>
      </c>
      <c r="AE432" t="s">
        <v>5330</v>
      </c>
      <c r="AF432" t="s">
        <v>5330</v>
      </c>
      <c r="AG432" t="s">
        <v>5330</v>
      </c>
      <c r="AH432" t="s">
        <v>5330</v>
      </c>
      <c r="AI432" t="s">
        <v>5330</v>
      </c>
      <c r="AJ432" t="s">
        <v>5330</v>
      </c>
      <c r="AK432" s="10">
        <v>90</v>
      </c>
      <c r="AL432" s="10">
        <v>110</v>
      </c>
      <c r="AM432" s="6" t="s">
        <v>475</v>
      </c>
      <c r="AN432" s="6" t="s">
        <v>9234</v>
      </c>
      <c r="AO432" s="6" t="s">
        <v>2341</v>
      </c>
      <c r="AP432" s="6" t="s">
        <v>2342</v>
      </c>
      <c r="AQ432" s="6" t="str">
        <f t="shared" si="122"/>
        <v>2W Distributor Bike, 2W Distributor - Moto, 2W Distributor, H2, International - Bike, International - Moto, International - AS, International, International - New, Mecanic Sport, Moto Dealers, Motonet, Pierce AB, Retail, TREK</v>
      </c>
      <c r="AR432" s="1" t="str">
        <f t="shared" si="108"/>
        <v>2W Distributor Bike</v>
      </c>
      <c r="AS432" s="1" t="str">
        <f t="shared" si="109"/>
        <v>2W Distributor - Moto</v>
      </c>
      <c r="AT432" s="1" t="str">
        <f t="shared" si="110"/>
        <v>2W Distributor</v>
      </c>
      <c r="AU432" s="1" t="str">
        <f t="shared" si="111"/>
        <v>H2</v>
      </c>
      <c r="AV432" s="1" t="str">
        <f t="shared" si="111"/>
        <v>International - Bike</v>
      </c>
      <c r="AW432" s="1" t="str">
        <f t="shared" si="112"/>
        <v>International - Moto</v>
      </c>
      <c r="AX432" s="1" t="str">
        <f t="shared" si="113"/>
        <v>International - AS</v>
      </c>
      <c r="AY432" s="1" t="str">
        <f t="shared" si="113"/>
        <v>International</v>
      </c>
      <c r="AZ432" s="1" t="str">
        <f t="shared" si="113"/>
        <v>International - New</v>
      </c>
      <c r="BA432" s="1" t="str">
        <f t="shared" si="114"/>
        <v>Mecanic Sport</v>
      </c>
      <c r="BB432" s="1" t="str">
        <f t="shared" si="115"/>
        <v>Moto Dealers</v>
      </c>
      <c r="BC432" s="1" t="str">
        <f t="shared" si="115"/>
        <v>Motonet</v>
      </c>
      <c r="BD432" s="1" t="str">
        <f t="shared" si="116"/>
        <v>Pierce AB</v>
      </c>
      <c r="BE432" s="1" t="str">
        <f t="shared" si="117"/>
        <v>Retail</v>
      </c>
      <c r="BF432" s="1" t="str">
        <f t="shared" si="118"/>
        <v>TREK</v>
      </c>
      <c r="BG432" t="e">
        <v>#N/A</v>
      </c>
      <c r="BH432" t="e">
        <f t="shared" si="119"/>
        <v>#N/A</v>
      </c>
    </row>
    <row r="433" spans="1:62" ht="17" x14ac:dyDescent="0.2">
      <c r="A433">
        <v>1529</v>
      </c>
      <c r="B433" t="str">
        <f t="shared" si="123"/>
        <v>50004-00023</v>
      </c>
      <c r="C433" t="str">
        <f t="shared" si="123"/>
        <v>50004-00023</v>
      </c>
      <c r="D433" s="7" t="s">
        <v>8733</v>
      </c>
      <c r="E433" s="6" t="s">
        <v>139</v>
      </c>
      <c r="F433" t="s">
        <v>8991</v>
      </c>
      <c r="G433" s="6" t="s">
        <v>2352</v>
      </c>
      <c r="H433" t="s">
        <v>2310</v>
      </c>
      <c r="I433" s="6" t="s">
        <v>2311</v>
      </c>
      <c r="J433" s="6" t="s">
        <v>5331</v>
      </c>
      <c r="K433" s="6" t="s">
        <v>8991</v>
      </c>
      <c r="L433" s="6" t="s">
        <v>8991</v>
      </c>
      <c r="M433" s="6" t="s">
        <v>5348</v>
      </c>
      <c r="N433" s="6" t="s">
        <v>638</v>
      </c>
      <c r="Q433" s="6" t="s">
        <v>9119</v>
      </c>
      <c r="R433" s="9" t="b">
        <v>0</v>
      </c>
      <c r="S433" s="9" t="b">
        <v>0</v>
      </c>
      <c r="T433" s="6" t="s">
        <v>8733</v>
      </c>
      <c r="U433" s="6" t="s">
        <v>8733</v>
      </c>
      <c r="V433" t="s">
        <v>5330</v>
      </c>
      <c r="W433" t="s">
        <v>5330</v>
      </c>
      <c r="X433" t="s">
        <v>5330</v>
      </c>
      <c r="Y433" t="s">
        <v>5330</v>
      </c>
      <c r="Z433" t="s">
        <v>5330</v>
      </c>
      <c r="AA433" t="s">
        <v>5330</v>
      </c>
      <c r="AB433" t="s">
        <v>5330</v>
      </c>
      <c r="AC433" t="s">
        <v>667</v>
      </c>
      <c r="AD433" t="s">
        <v>5330</v>
      </c>
      <c r="AE433" t="s">
        <v>5330</v>
      </c>
      <c r="AF433" t="s">
        <v>5330</v>
      </c>
      <c r="AG433" t="s">
        <v>5330</v>
      </c>
      <c r="AH433" t="s">
        <v>5330</v>
      </c>
      <c r="AI433" t="s">
        <v>5330</v>
      </c>
      <c r="AJ433" t="s">
        <v>5330</v>
      </c>
      <c r="AK433" s="10">
        <v>90</v>
      </c>
      <c r="AL433" s="10">
        <v>110</v>
      </c>
      <c r="AM433" s="6" t="s">
        <v>475</v>
      </c>
      <c r="AN433" s="6" t="s">
        <v>9234</v>
      </c>
      <c r="AO433" s="6" t="s">
        <v>2341</v>
      </c>
      <c r="AP433" s="6" t="s">
        <v>2342</v>
      </c>
      <c r="AQ433" s="6" t="str">
        <f t="shared" si="122"/>
        <v>2W Distributor Bike, 2W Distributor - Moto, 2W Distributor, H2, International - Bike, International - Moto, International - AS, International, International - New, Mecanic Sport, Moto Dealers, Motonet, Pierce AB, Retail, TREK</v>
      </c>
      <c r="AR433" s="1" t="str">
        <f t="shared" si="108"/>
        <v>2W Distributor Bike</v>
      </c>
      <c r="AS433" s="1" t="str">
        <f t="shared" si="109"/>
        <v>2W Distributor - Moto</v>
      </c>
      <c r="AT433" s="1" t="str">
        <f t="shared" si="110"/>
        <v>2W Distributor</v>
      </c>
      <c r="AU433" s="1" t="str">
        <f t="shared" si="111"/>
        <v>H2</v>
      </c>
      <c r="AV433" s="1" t="str">
        <f t="shared" si="111"/>
        <v>International - Bike</v>
      </c>
      <c r="AW433" s="1" t="str">
        <f t="shared" si="112"/>
        <v>International - Moto</v>
      </c>
      <c r="AX433" s="1" t="str">
        <f t="shared" si="113"/>
        <v>International - AS</v>
      </c>
      <c r="AY433" s="1" t="str">
        <f t="shared" si="113"/>
        <v>International</v>
      </c>
      <c r="AZ433" s="1" t="str">
        <f t="shared" si="113"/>
        <v>International - New</v>
      </c>
      <c r="BA433" s="1" t="str">
        <f t="shared" si="114"/>
        <v>Mecanic Sport</v>
      </c>
      <c r="BB433" s="1" t="str">
        <f t="shared" si="115"/>
        <v>Moto Dealers</v>
      </c>
      <c r="BC433" s="1" t="str">
        <f t="shared" si="115"/>
        <v>Motonet</v>
      </c>
      <c r="BD433" s="1" t="str">
        <f t="shared" si="116"/>
        <v>Pierce AB</v>
      </c>
      <c r="BE433" s="1" t="str">
        <f t="shared" si="117"/>
        <v>Retail</v>
      </c>
      <c r="BF433" s="1" t="str">
        <f t="shared" si="118"/>
        <v>TREK</v>
      </c>
      <c r="BG433" t="e">
        <v>#N/A</v>
      </c>
      <c r="BH433" t="e">
        <f t="shared" si="119"/>
        <v>#N/A</v>
      </c>
    </row>
    <row r="434" spans="1:62" ht="17" x14ac:dyDescent="0.2">
      <c r="A434">
        <v>1530</v>
      </c>
      <c r="B434" t="str">
        <f t="shared" si="123"/>
        <v>50005-00001</v>
      </c>
      <c r="C434" t="str">
        <f t="shared" si="123"/>
        <v>50005-00001</v>
      </c>
      <c r="D434" s="7" t="s">
        <v>2384</v>
      </c>
      <c r="E434" s="6" t="s">
        <v>139</v>
      </c>
      <c r="F434" t="s">
        <v>8991</v>
      </c>
      <c r="G434" s="6" t="s">
        <v>2352</v>
      </c>
      <c r="H434" t="s">
        <v>2310</v>
      </c>
      <c r="I434" s="6" t="s">
        <v>2311</v>
      </c>
      <c r="J434" s="6" t="s">
        <v>5331</v>
      </c>
      <c r="K434" s="6" t="s">
        <v>5333</v>
      </c>
      <c r="L434" s="6" t="s">
        <v>8992</v>
      </c>
      <c r="M434" s="6" t="s">
        <v>5348</v>
      </c>
      <c r="N434" s="6" t="s">
        <v>5379</v>
      </c>
      <c r="Q434" s="6" t="s">
        <v>88</v>
      </c>
      <c r="R434" s="9" t="b">
        <v>1</v>
      </c>
      <c r="S434" s="9" t="b">
        <v>1</v>
      </c>
      <c r="T434" s="6" t="s">
        <v>2384</v>
      </c>
      <c r="U434" s="6" t="s">
        <v>2384</v>
      </c>
      <c r="V434" t="s">
        <v>5330</v>
      </c>
      <c r="W434" t="s">
        <v>5330</v>
      </c>
      <c r="X434" t="s">
        <v>5330</v>
      </c>
      <c r="Y434" t="s">
        <v>5330</v>
      </c>
      <c r="Z434" t="s">
        <v>5330</v>
      </c>
      <c r="AA434" t="s">
        <v>5330</v>
      </c>
      <c r="AB434" t="s">
        <v>5330</v>
      </c>
      <c r="AC434" t="s">
        <v>667</v>
      </c>
      <c r="AD434" t="s">
        <v>5330</v>
      </c>
      <c r="AE434" t="s">
        <v>5330</v>
      </c>
      <c r="AF434" t="s">
        <v>5330</v>
      </c>
      <c r="AG434" t="s">
        <v>5330</v>
      </c>
      <c r="AH434" t="s">
        <v>5330</v>
      </c>
      <c r="AI434" t="s">
        <v>5330</v>
      </c>
      <c r="AJ434" t="s">
        <v>5330</v>
      </c>
      <c r="AK434" s="10">
        <v>100</v>
      </c>
      <c r="AL434" s="10">
        <v>120</v>
      </c>
      <c r="AM434" s="6" t="s">
        <v>475</v>
      </c>
      <c r="AN434" s="6" t="s">
        <v>9234</v>
      </c>
      <c r="AO434" s="6" t="s">
        <v>2341</v>
      </c>
      <c r="AP434" s="6" t="s">
        <v>2342</v>
      </c>
      <c r="AQ434" s="6" t="str">
        <f t="shared" si="122"/>
        <v>2W Distributor Bike, 2W Distributor - Moto, 2W Distributor, H2, International - Bike, International - Moto, International - AS, International, International - New, Mecanic Sport, Moto Dealers, Motonet, Pierce AB, Retail, TREK</v>
      </c>
      <c r="AR434" s="1" t="str">
        <f t="shared" si="108"/>
        <v>2W Distributor Bike</v>
      </c>
      <c r="AS434" s="1" t="str">
        <f t="shared" si="109"/>
        <v>2W Distributor - Moto</v>
      </c>
      <c r="AT434" s="1" t="str">
        <f t="shared" si="110"/>
        <v>2W Distributor</v>
      </c>
      <c r="AU434" s="1" t="str">
        <f t="shared" si="111"/>
        <v>H2</v>
      </c>
      <c r="AV434" s="1" t="str">
        <f t="shared" si="111"/>
        <v>International - Bike</v>
      </c>
      <c r="AW434" s="1" t="str">
        <f t="shared" si="112"/>
        <v>International - Moto</v>
      </c>
      <c r="AX434" s="1" t="str">
        <f t="shared" si="113"/>
        <v>International - AS</v>
      </c>
      <c r="AY434" s="1" t="str">
        <f t="shared" si="113"/>
        <v>International</v>
      </c>
      <c r="AZ434" s="1" t="str">
        <f t="shared" si="113"/>
        <v>International - New</v>
      </c>
      <c r="BA434" s="1" t="str">
        <f t="shared" si="114"/>
        <v>Mecanic Sport</v>
      </c>
      <c r="BB434" s="1" t="str">
        <f t="shared" si="115"/>
        <v>Moto Dealers</v>
      </c>
      <c r="BC434" s="1" t="str">
        <f t="shared" si="115"/>
        <v>Motonet</v>
      </c>
      <c r="BD434" s="1" t="str">
        <f t="shared" si="116"/>
        <v>Pierce AB</v>
      </c>
      <c r="BE434" s="1" t="str">
        <f t="shared" si="117"/>
        <v>Retail</v>
      </c>
      <c r="BF434" s="1" t="str">
        <f t="shared" si="118"/>
        <v>TREK</v>
      </c>
      <c r="BG434" t="s">
        <v>2385</v>
      </c>
      <c r="BH434" t="str">
        <f t="shared" si="119"/>
        <v>https://fs.amplifi.io//file?id=f63dad1c-a330-429a-8d5a-26eda18bf4cf&amp;variant=thumb&amp;extension=png</v>
      </c>
      <c r="BI434" t="s">
        <v>2385</v>
      </c>
    </row>
    <row r="435" spans="1:62" ht="17" x14ac:dyDescent="0.2">
      <c r="A435">
        <v>1531</v>
      </c>
      <c r="B435" t="str">
        <f t="shared" si="123"/>
        <v>50005-00002</v>
      </c>
      <c r="C435" t="str">
        <f t="shared" si="123"/>
        <v>50005-00002</v>
      </c>
      <c r="D435" s="7" t="s">
        <v>2386</v>
      </c>
      <c r="E435" s="6" t="s">
        <v>139</v>
      </c>
      <c r="F435" t="s">
        <v>8991</v>
      </c>
      <c r="G435" s="6" t="s">
        <v>2352</v>
      </c>
      <c r="H435" t="s">
        <v>2310</v>
      </c>
      <c r="I435" s="6" t="s">
        <v>2311</v>
      </c>
      <c r="J435" s="6" t="s">
        <v>5331</v>
      </c>
      <c r="K435" s="6" t="s">
        <v>5333</v>
      </c>
      <c r="L435" s="6" t="s">
        <v>8992</v>
      </c>
      <c r="M435" s="6" t="s">
        <v>5348</v>
      </c>
      <c r="N435" s="6" t="s">
        <v>5379</v>
      </c>
      <c r="Q435" s="6" t="s">
        <v>2355</v>
      </c>
      <c r="R435" s="9" t="b">
        <v>1</v>
      </c>
      <c r="S435" s="9" t="b">
        <v>1</v>
      </c>
      <c r="T435" s="6" t="s">
        <v>2386</v>
      </c>
      <c r="U435" s="6" t="s">
        <v>2386</v>
      </c>
      <c r="V435" t="s">
        <v>5330</v>
      </c>
      <c r="W435" t="s">
        <v>5330</v>
      </c>
      <c r="X435" t="s">
        <v>5330</v>
      </c>
      <c r="Y435" t="s">
        <v>5330</v>
      </c>
      <c r="Z435" t="s">
        <v>5330</v>
      </c>
      <c r="AA435" t="s">
        <v>5330</v>
      </c>
      <c r="AB435" t="s">
        <v>5330</v>
      </c>
      <c r="AC435" t="s">
        <v>667</v>
      </c>
      <c r="AD435" t="s">
        <v>5330</v>
      </c>
      <c r="AE435" t="s">
        <v>5330</v>
      </c>
      <c r="AF435" t="s">
        <v>5330</v>
      </c>
      <c r="AG435" t="s">
        <v>5330</v>
      </c>
      <c r="AH435" t="s">
        <v>5330</v>
      </c>
      <c r="AI435" t="s">
        <v>5330</v>
      </c>
      <c r="AJ435" t="s">
        <v>5330</v>
      </c>
      <c r="AK435" s="10">
        <v>100</v>
      </c>
      <c r="AL435" s="10">
        <v>120</v>
      </c>
      <c r="AM435" s="6" t="s">
        <v>475</v>
      </c>
      <c r="AN435" s="6" t="s">
        <v>9234</v>
      </c>
      <c r="AO435" s="6" t="s">
        <v>2341</v>
      </c>
      <c r="AP435" s="6" t="s">
        <v>2342</v>
      </c>
      <c r="AQ435" s="6" t="str">
        <f t="shared" si="122"/>
        <v>2W Distributor Bike, 2W Distributor - Moto, 2W Distributor, H2, International - Bike, International - Moto, International - AS, International, International - New, Mecanic Sport, Moto Dealers, Motonet, Pierce AB, Retail, TREK</v>
      </c>
      <c r="AR435" s="1" t="str">
        <f t="shared" si="108"/>
        <v>2W Distributor Bike</v>
      </c>
      <c r="AS435" s="1" t="str">
        <f t="shared" si="109"/>
        <v>2W Distributor - Moto</v>
      </c>
      <c r="AT435" s="1" t="str">
        <f t="shared" si="110"/>
        <v>2W Distributor</v>
      </c>
      <c r="AU435" s="1" t="str">
        <f t="shared" si="111"/>
        <v>H2</v>
      </c>
      <c r="AV435" s="1" t="str">
        <f t="shared" si="111"/>
        <v>International - Bike</v>
      </c>
      <c r="AW435" s="1" t="str">
        <f t="shared" si="112"/>
        <v>International - Moto</v>
      </c>
      <c r="AX435" s="1" t="str">
        <f t="shared" si="113"/>
        <v>International - AS</v>
      </c>
      <c r="AY435" s="1" t="str">
        <f t="shared" si="113"/>
        <v>International</v>
      </c>
      <c r="AZ435" s="1" t="str">
        <f t="shared" si="113"/>
        <v>International - New</v>
      </c>
      <c r="BA435" s="1" t="str">
        <f t="shared" si="114"/>
        <v>Mecanic Sport</v>
      </c>
      <c r="BB435" s="1" t="str">
        <f t="shared" si="115"/>
        <v>Moto Dealers</v>
      </c>
      <c r="BC435" s="1" t="str">
        <f t="shared" si="115"/>
        <v>Motonet</v>
      </c>
      <c r="BD435" s="1" t="str">
        <f t="shared" si="116"/>
        <v>Pierce AB</v>
      </c>
      <c r="BE435" s="1" t="str">
        <f t="shared" si="117"/>
        <v>Retail</v>
      </c>
      <c r="BF435" s="1" t="str">
        <f t="shared" si="118"/>
        <v>TREK</v>
      </c>
      <c r="BG435" t="s">
        <v>2387</v>
      </c>
      <c r="BH435" t="str">
        <f t="shared" si="119"/>
        <v>https://fs.amplifi.io//file?id=265b8383-1bd9-4076-bc8b-b80853c00ece&amp;variant=thumb&amp;extension=png</v>
      </c>
      <c r="BI435" t="s">
        <v>2387</v>
      </c>
    </row>
    <row r="436" spans="1:62" ht="17" x14ac:dyDescent="0.2">
      <c r="A436">
        <v>1532</v>
      </c>
      <c r="B436" t="str">
        <f t="shared" si="123"/>
        <v>50005-00003</v>
      </c>
      <c r="C436" t="str">
        <f t="shared" si="123"/>
        <v>50005-00003</v>
      </c>
      <c r="D436" s="7" t="s">
        <v>2388</v>
      </c>
      <c r="E436" s="6" t="s">
        <v>139</v>
      </c>
      <c r="F436" t="s">
        <v>8991</v>
      </c>
      <c r="G436" s="6" t="s">
        <v>2352</v>
      </c>
      <c r="H436" t="s">
        <v>2310</v>
      </c>
      <c r="I436" s="6" t="s">
        <v>2311</v>
      </c>
      <c r="J436" s="6" t="s">
        <v>5331</v>
      </c>
      <c r="K436" s="6" t="s">
        <v>5333</v>
      </c>
      <c r="L436" s="6" t="s">
        <v>8992</v>
      </c>
      <c r="M436" s="6" t="s">
        <v>5348</v>
      </c>
      <c r="N436" s="6" t="s">
        <v>5379</v>
      </c>
      <c r="Q436" s="6" t="s">
        <v>2358</v>
      </c>
      <c r="R436" s="9" t="b">
        <v>1</v>
      </c>
      <c r="S436" s="9" t="b">
        <v>1</v>
      </c>
      <c r="T436" s="6" t="s">
        <v>2388</v>
      </c>
      <c r="U436" s="6" t="s">
        <v>2388</v>
      </c>
      <c r="V436" t="s">
        <v>5330</v>
      </c>
      <c r="W436" t="s">
        <v>5330</v>
      </c>
      <c r="X436" t="s">
        <v>5330</v>
      </c>
      <c r="Y436" t="s">
        <v>5330</v>
      </c>
      <c r="Z436" t="s">
        <v>5330</v>
      </c>
      <c r="AA436" t="s">
        <v>5330</v>
      </c>
      <c r="AB436" t="s">
        <v>5330</v>
      </c>
      <c r="AC436" t="s">
        <v>667</v>
      </c>
      <c r="AD436" t="s">
        <v>5330</v>
      </c>
      <c r="AE436" t="s">
        <v>5330</v>
      </c>
      <c r="AF436" t="s">
        <v>5330</v>
      </c>
      <c r="AG436" t="s">
        <v>5330</v>
      </c>
      <c r="AH436" t="s">
        <v>5330</v>
      </c>
      <c r="AI436" t="s">
        <v>5330</v>
      </c>
      <c r="AJ436" t="s">
        <v>5330</v>
      </c>
      <c r="AK436" s="10">
        <v>100</v>
      </c>
      <c r="AL436" s="10">
        <v>120</v>
      </c>
      <c r="AM436" s="6" t="s">
        <v>475</v>
      </c>
      <c r="AN436" s="6" t="s">
        <v>9234</v>
      </c>
      <c r="AO436" s="6" t="s">
        <v>2341</v>
      </c>
      <c r="AP436" s="6" t="s">
        <v>2342</v>
      </c>
      <c r="AQ436" s="6" t="str">
        <f t="shared" si="122"/>
        <v>2W Distributor Bike, 2W Distributor - Moto, 2W Distributor, H2, International - Bike, International - Moto, International - AS, International, International - New, Mecanic Sport, Moto Dealers, Motonet, Pierce AB, Retail, TREK</v>
      </c>
      <c r="AR436" s="1" t="str">
        <f t="shared" si="108"/>
        <v>2W Distributor Bike</v>
      </c>
      <c r="AS436" s="1" t="str">
        <f t="shared" si="109"/>
        <v>2W Distributor - Moto</v>
      </c>
      <c r="AT436" s="1" t="str">
        <f t="shared" si="110"/>
        <v>2W Distributor</v>
      </c>
      <c r="AU436" s="1" t="str">
        <f t="shared" si="111"/>
        <v>H2</v>
      </c>
      <c r="AV436" s="1" t="str">
        <f t="shared" si="111"/>
        <v>International - Bike</v>
      </c>
      <c r="AW436" s="1" t="str">
        <f t="shared" si="112"/>
        <v>International - Moto</v>
      </c>
      <c r="AX436" s="1" t="str">
        <f t="shared" si="113"/>
        <v>International - AS</v>
      </c>
      <c r="AY436" s="1" t="str">
        <f t="shared" si="113"/>
        <v>International</v>
      </c>
      <c r="AZ436" s="1" t="str">
        <f t="shared" si="113"/>
        <v>International - New</v>
      </c>
      <c r="BA436" s="1" t="str">
        <f t="shared" si="114"/>
        <v>Mecanic Sport</v>
      </c>
      <c r="BB436" s="1" t="str">
        <f t="shared" si="115"/>
        <v>Moto Dealers</v>
      </c>
      <c r="BC436" s="1" t="str">
        <f t="shared" si="115"/>
        <v>Motonet</v>
      </c>
      <c r="BD436" s="1" t="str">
        <f t="shared" si="116"/>
        <v>Pierce AB</v>
      </c>
      <c r="BE436" s="1" t="str">
        <f t="shared" si="117"/>
        <v>Retail</v>
      </c>
      <c r="BF436" s="1" t="str">
        <f t="shared" si="118"/>
        <v>TREK</v>
      </c>
      <c r="BG436" t="s">
        <v>2389</v>
      </c>
      <c r="BH436" t="str">
        <f t="shared" si="119"/>
        <v>https://fs.amplifi.io//file?id=85a06be0-bfeb-4b24-b65e-ea65e9100eeb&amp;variant=thumb&amp;extension=png</v>
      </c>
      <c r="BI436" t="s">
        <v>2389</v>
      </c>
    </row>
    <row r="437" spans="1:62" ht="17" x14ac:dyDescent="0.2">
      <c r="A437">
        <v>1533</v>
      </c>
      <c r="B437" t="str">
        <f t="shared" si="123"/>
        <v>50005-00004</v>
      </c>
      <c r="C437" t="str">
        <f t="shared" si="123"/>
        <v>50005-00004</v>
      </c>
      <c r="D437" s="7" t="s">
        <v>2390</v>
      </c>
      <c r="E437" s="6" t="s">
        <v>139</v>
      </c>
      <c r="F437" t="s">
        <v>8991</v>
      </c>
      <c r="G437" s="6" t="s">
        <v>2352</v>
      </c>
      <c r="H437" t="s">
        <v>2310</v>
      </c>
      <c r="I437" s="6" t="s">
        <v>2311</v>
      </c>
      <c r="J437" s="6" t="s">
        <v>5331</v>
      </c>
      <c r="K437" s="6" t="s">
        <v>5333</v>
      </c>
      <c r="L437" s="6" t="s">
        <v>8992</v>
      </c>
      <c r="M437" s="6" t="s">
        <v>5348</v>
      </c>
      <c r="N437" s="6" t="s">
        <v>5379</v>
      </c>
      <c r="Q437" s="6" t="s">
        <v>347</v>
      </c>
      <c r="R437" s="9" t="b">
        <v>1</v>
      </c>
      <c r="S437" s="9" t="b">
        <v>1</v>
      </c>
      <c r="T437" s="6" t="s">
        <v>2390</v>
      </c>
      <c r="U437" s="6" t="s">
        <v>2390</v>
      </c>
      <c r="V437" t="s">
        <v>5330</v>
      </c>
      <c r="W437" t="s">
        <v>5330</v>
      </c>
      <c r="X437" t="s">
        <v>5330</v>
      </c>
      <c r="Y437" t="s">
        <v>5330</v>
      </c>
      <c r="Z437" t="s">
        <v>5330</v>
      </c>
      <c r="AA437" t="s">
        <v>5330</v>
      </c>
      <c r="AB437" t="s">
        <v>5330</v>
      </c>
      <c r="AC437" t="s">
        <v>667</v>
      </c>
      <c r="AD437" t="s">
        <v>5330</v>
      </c>
      <c r="AE437" t="s">
        <v>5330</v>
      </c>
      <c r="AF437" t="s">
        <v>5330</v>
      </c>
      <c r="AG437" t="s">
        <v>5330</v>
      </c>
      <c r="AH437" t="s">
        <v>5330</v>
      </c>
      <c r="AI437" t="s">
        <v>5330</v>
      </c>
      <c r="AJ437" t="s">
        <v>5330</v>
      </c>
      <c r="AK437" s="10">
        <v>100</v>
      </c>
      <c r="AL437" s="10">
        <v>120</v>
      </c>
      <c r="AM437" s="6" t="s">
        <v>475</v>
      </c>
      <c r="AN437" s="6" t="s">
        <v>9234</v>
      </c>
      <c r="AO437" s="6" t="s">
        <v>2341</v>
      </c>
      <c r="AP437" s="6" t="s">
        <v>2342</v>
      </c>
      <c r="AQ437" s="6" t="str">
        <f t="shared" si="122"/>
        <v>2W Distributor Bike, 2W Distributor - Moto, 2W Distributor, H2, International - Bike, International - Moto, International - AS, International, International - New, Mecanic Sport, Moto Dealers, Motonet, Pierce AB, Retail, TREK</v>
      </c>
      <c r="AR437" s="1" t="str">
        <f t="shared" si="108"/>
        <v>2W Distributor Bike</v>
      </c>
      <c r="AS437" s="1" t="str">
        <f t="shared" si="109"/>
        <v>2W Distributor - Moto</v>
      </c>
      <c r="AT437" s="1" t="str">
        <f t="shared" si="110"/>
        <v>2W Distributor</v>
      </c>
      <c r="AU437" s="1" t="str">
        <f t="shared" si="111"/>
        <v>H2</v>
      </c>
      <c r="AV437" s="1" t="str">
        <f t="shared" si="111"/>
        <v>International - Bike</v>
      </c>
      <c r="AW437" s="1" t="str">
        <f t="shared" si="112"/>
        <v>International - Moto</v>
      </c>
      <c r="AX437" s="1" t="str">
        <f t="shared" si="113"/>
        <v>International - AS</v>
      </c>
      <c r="AY437" s="1" t="str">
        <f t="shared" si="113"/>
        <v>International</v>
      </c>
      <c r="AZ437" s="1" t="str">
        <f t="shared" si="113"/>
        <v>International - New</v>
      </c>
      <c r="BA437" s="1" t="str">
        <f t="shared" si="114"/>
        <v>Mecanic Sport</v>
      </c>
      <c r="BB437" s="1" t="str">
        <f t="shared" si="115"/>
        <v>Moto Dealers</v>
      </c>
      <c r="BC437" s="1" t="str">
        <f t="shared" si="115"/>
        <v>Motonet</v>
      </c>
      <c r="BD437" s="1" t="str">
        <f t="shared" si="116"/>
        <v>Pierce AB</v>
      </c>
      <c r="BE437" s="1" t="str">
        <f t="shared" si="117"/>
        <v>Retail</v>
      </c>
      <c r="BF437" s="1" t="str">
        <f t="shared" si="118"/>
        <v>TREK</v>
      </c>
      <c r="BG437" t="s">
        <v>2391</v>
      </c>
      <c r="BH437" t="str">
        <f t="shared" si="119"/>
        <v>https://fs.amplifi.io//file?id=f8929b29-2056-4bbd-a2bd-1fb121153b23&amp;variant=thumb&amp;extension=png</v>
      </c>
      <c r="BI437" t="s">
        <v>2391</v>
      </c>
    </row>
    <row r="438" spans="1:62" ht="17" x14ac:dyDescent="0.2">
      <c r="A438">
        <v>1534</v>
      </c>
      <c r="B438" t="str">
        <f t="shared" si="123"/>
        <v>50005-00015</v>
      </c>
      <c r="C438" t="str">
        <f t="shared" si="123"/>
        <v>50005-00015</v>
      </c>
      <c r="D438" s="7" t="s">
        <v>8734</v>
      </c>
      <c r="E438" s="6" t="s">
        <v>139</v>
      </c>
      <c r="F438" t="s">
        <v>8991</v>
      </c>
      <c r="G438" s="6" t="s">
        <v>2352</v>
      </c>
      <c r="H438" t="s">
        <v>2310</v>
      </c>
      <c r="I438" s="6" t="s">
        <v>2311</v>
      </c>
      <c r="J438" s="6" t="s">
        <v>5331</v>
      </c>
      <c r="K438" s="6" t="s">
        <v>5340</v>
      </c>
      <c r="L438" s="6" t="s">
        <v>8994</v>
      </c>
      <c r="M438" s="6" t="s">
        <v>5348</v>
      </c>
      <c r="N438" s="6" t="s">
        <v>5379</v>
      </c>
      <c r="Q438" s="12" t="s">
        <v>9111</v>
      </c>
      <c r="R438" s="9" t="b">
        <v>1</v>
      </c>
      <c r="S438" s="9" t="b">
        <v>0</v>
      </c>
      <c r="T438" s="6" t="s">
        <v>8734</v>
      </c>
      <c r="U438" s="6" t="s">
        <v>8734</v>
      </c>
      <c r="V438" t="s">
        <v>5330</v>
      </c>
      <c r="W438" t="s">
        <v>5330</v>
      </c>
      <c r="X438" t="s">
        <v>5330</v>
      </c>
      <c r="Y438" t="s">
        <v>5330</v>
      </c>
      <c r="Z438" t="s">
        <v>5330</v>
      </c>
      <c r="AA438" t="s">
        <v>5330</v>
      </c>
      <c r="AB438" t="s">
        <v>5330</v>
      </c>
      <c r="AC438" t="s">
        <v>667</v>
      </c>
      <c r="AD438" t="s">
        <v>5330</v>
      </c>
      <c r="AE438" t="s">
        <v>5330</v>
      </c>
      <c r="AF438" t="s">
        <v>5330</v>
      </c>
      <c r="AG438" t="s">
        <v>5330</v>
      </c>
      <c r="AH438" t="s">
        <v>5330</v>
      </c>
      <c r="AI438" t="s">
        <v>5330</v>
      </c>
      <c r="AJ438" t="s">
        <v>5330</v>
      </c>
      <c r="AK438" s="10">
        <v>100</v>
      </c>
      <c r="AL438" s="10">
        <v>120</v>
      </c>
      <c r="AM438" s="6" t="s">
        <v>475</v>
      </c>
      <c r="AN438" s="6" t="s">
        <v>9234</v>
      </c>
      <c r="AO438" s="6" t="s">
        <v>2341</v>
      </c>
      <c r="AP438" s="6" t="s">
        <v>2342</v>
      </c>
      <c r="AQ438" s="6" t="str">
        <f t="shared" si="122"/>
        <v>2W Distributor Bike, 2W Distributor - Moto, 2W Distributor, H2, International - Bike, International - Moto, International - AS, International, International - New, Mecanic Sport, Moto Dealers, Motonet, Pierce AB, Retail, TREK</v>
      </c>
      <c r="AR438" s="1" t="str">
        <f t="shared" si="108"/>
        <v>2W Distributor Bike</v>
      </c>
      <c r="AS438" s="1" t="str">
        <f t="shared" si="109"/>
        <v>2W Distributor - Moto</v>
      </c>
      <c r="AT438" s="1" t="str">
        <f t="shared" si="110"/>
        <v>2W Distributor</v>
      </c>
      <c r="AU438" s="1" t="str">
        <f t="shared" si="111"/>
        <v>H2</v>
      </c>
      <c r="AV438" s="1" t="str">
        <f t="shared" si="111"/>
        <v>International - Bike</v>
      </c>
      <c r="AW438" s="1" t="str">
        <f t="shared" si="112"/>
        <v>International - Moto</v>
      </c>
      <c r="AX438" s="1" t="str">
        <f t="shared" si="113"/>
        <v>International - AS</v>
      </c>
      <c r="AY438" s="1" t="str">
        <f t="shared" si="113"/>
        <v>International</v>
      </c>
      <c r="AZ438" s="1" t="str">
        <f t="shared" si="113"/>
        <v>International - New</v>
      </c>
      <c r="BA438" s="1" t="str">
        <f t="shared" si="114"/>
        <v>Mecanic Sport</v>
      </c>
      <c r="BB438" s="1" t="str">
        <f t="shared" si="115"/>
        <v>Moto Dealers</v>
      </c>
      <c r="BC438" s="1" t="str">
        <f t="shared" si="115"/>
        <v>Motonet</v>
      </c>
      <c r="BD438" s="1" t="str">
        <f t="shared" si="116"/>
        <v>Pierce AB</v>
      </c>
      <c r="BE438" s="1" t="str">
        <f t="shared" si="117"/>
        <v>Retail</v>
      </c>
      <c r="BF438" s="1" t="str">
        <f t="shared" si="118"/>
        <v>TREK</v>
      </c>
      <c r="BG438" t="e">
        <v>#N/A</v>
      </c>
      <c r="BH438" t="e">
        <f t="shared" si="119"/>
        <v>#N/A</v>
      </c>
    </row>
    <row r="439" spans="1:62" ht="17" x14ac:dyDescent="0.2">
      <c r="A439">
        <v>1535</v>
      </c>
      <c r="B439" t="str">
        <f t="shared" si="123"/>
        <v>50005-00016</v>
      </c>
      <c r="C439" t="str">
        <f t="shared" si="123"/>
        <v>50005-00016</v>
      </c>
      <c r="D439" s="7" t="s">
        <v>8735</v>
      </c>
      <c r="E439" s="6" t="s">
        <v>139</v>
      </c>
      <c r="F439" t="s">
        <v>8991</v>
      </c>
      <c r="G439" s="6" t="s">
        <v>2352</v>
      </c>
      <c r="H439" t="s">
        <v>2310</v>
      </c>
      <c r="I439" s="6" t="s">
        <v>2311</v>
      </c>
      <c r="J439" s="6" t="s">
        <v>5331</v>
      </c>
      <c r="K439" s="6" t="s">
        <v>5340</v>
      </c>
      <c r="L439" s="6" t="s">
        <v>8994</v>
      </c>
      <c r="M439" s="6" t="s">
        <v>5348</v>
      </c>
      <c r="N439" s="6" t="s">
        <v>5379</v>
      </c>
      <c r="Q439" s="6" t="s">
        <v>9112</v>
      </c>
      <c r="R439" s="9" t="b">
        <v>1</v>
      </c>
      <c r="S439" s="9" t="b">
        <v>0</v>
      </c>
      <c r="T439" s="6" t="s">
        <v>8735</v>
      </c>
      <c r="U439" s="6" t="s">
        <v>8735</v>
      </c>
      <c r="V439" t="s">
        <v>5330</v>
      </c>
      <c r="W439" t="s">
        <v>5330</v>
      </c>
      <c r="X439" t="s">
        <v>5330</v>
      </c>
      <c r="Y439" t="s">
        <v>5330</v>
      </c>
      <c r="Z439" t="s">
        <v>5330</v>
      </c>
      <c r="AA439" t="s">
        <v>5330</v>
      </c>
      <c r="AB439" t="s">
        <v>5330</v>
      </c>
      <c r="AC439" t="s">
        <v>667</v>
      </c>
      <c r="AD439" t="s">
        <v>5330</v>
      </c>
      <c r="AE439" t="s">
        <v>5330</v>
      </c>
      <c r="AF439" t="s">
        <v>5330</v>
      </c>
      <c r="AG439" t="s">
        <v>5330</v>
      </c>
      <c r="AH439" t="s">
        <v>5330</v>
      </c>
      <c r="AI439" t="s">
        <v>5330</v>
      </c>
      <c r="AJ439" t="s">
        <v>5330</v>
      </c>
      <c r="AK439" s="10">
        <v>100</v>
      </c>
      <c r="AL439" s="10">
        <v>120</v>
      </c>
      <c r="AM439" s="6" t="s">
        <v>475</v>
      </c>
      <c r="AN439" s="6" t="s">
        <v>9234</v>
      </c>
      <c r="AO439" s="6" t="s">
        <v>2341</v>
      </c>
      <c r="AP439" s="6" t="s">
        <v>2342</v>
      </c>
      <c r="AQ439" s="6" t="str">
        <f t="shared" si="122"/>
        <v>2W Distributor Bike, 2W Distributor - Moto, 2W Distributor, H2, International - Bike, International - Moto, International - AS, International, International - New, Mecanic Sport, Moto Dealers, Motonet, Pierce AB, Retail, TREK</v>
      </c>
      <c r="AR439" s="1" t="str">
        <f t="shared" si="108"/>
        <v>2W Distributor Bike</v>
      </c>
      <c r="AS439" s="1" t="str">
        <f t="shared" si="109"/>
        <v>2W Distributor - Moto</v>
      </c>
      <c r="AT439" s="1" t="str">
        <f t="shared" si="110"/>
        <v>2W Distributor</v>
      </c>
      <c r="AU439" s="1" t="str">
        <f t="shared" si="111"/>
        <v>H2</v>
      </c>
      <c r="AV439" s="1" t="str">
        <f t="shared" si="111"/>
        <v>International - Bike</v>
      </c>
      <c r="AW439" s="1" t="str">
        <f t="shared" si="112"/>
        <v>International - Moto</v>
      </c>
      <c r="AX439" s="1" t="str">
        <f t="shared" si="113"/>
        <v>International - AS</v>
      </c>
      <c r="AY439" s="1" t="str">
        <f t="shared" si="113"/>
        <v>International</v>
      </c>
      <c r="AZ439" s="1" t="str">
        <f t="shared" si="113"/>
        <v>International - New</v>
      </c>
      <c r="BA439" s="1" t="str">
        <f t="shared" si="114"/>
        <v>Mecanic Sport</v>
      </c>
      <c r="BB439" s="1" t="str">
        <f t="shared" si="115"/>
        <v>Moto Dealers</v>
      </c>
      <c r="BC439" s="1" t="str">
        <f t="shared" si="115"/>
        <v>Motonet</v>
      </c>
      <c r="BD439" s="1" t="str">
        <f t="shared" si="116"/>
        <v>Pierce AB</v>
      </c>
      <c r="BE439" s="1" t="str">
        <f t="shared" si="117"/>
        <v>Retail</v>
      </c>
      <c r="BF439" s="1" t="str">
        <f t="shared" si="118"/>
        <v>TREK</v>
      </c>
      <c r="BG439" t="e">
        <v>#N/A</v>
      </c>
      <c r="BH439" t="e">
        <f t="shared" si="119"/>
        <v>#N/A</v>
      </c>
    </row>
    <row r="440" spans="1:62" ht="17" x14ac:dyDescent="0.2">
      <c r="A440">
        <v>1536</v>
      </c>
      <c r="B440" t="str">
        <f t="shared" si="123"/>
        <v>50005-00017</v>
      </c>
      <c r="C440" t="str">
        <f t="shared" si="123"/>
        <v>50005-00017</v>
      </c>
      <c r="D440" s="7" t="s">
        <v>8736</v>
      </c>
      <c r="E440" s="6" t="s">
        <v>139</v>
      </c>
      <c r="F440" t="s">
        <v>8991</v>
      </c>
      <c r="G440" s="6" t="s">
        <v>2352</v>
      </c>
      <c r="H440" t="s">
        <v>2310</v>
      </c>
      <c r="I440" s="6" t="s">
        <v>2311</v>
      </c>
      <c r="J440" s="6" t="s">
        <v>5331</v>
      </c>
      <c r="K440" s="6" t="s">
        <v>5340</v>
      </c>
      <c r="L440" s="6" t="s">
        <v>8994</v>
      </c>
      <c r="M440" s="6" t="s">
        <v>5348</v>
      </c>
      <c r="N440" s="6" t="s">
        <v>5379</v>
      </c>
      <c r="Q440" s="6" t="s">
        <v>9113</v>
      </c>
      <c r="R440" s="9" t="b">
        <v>1</v>
      </c>
      <c r="S440" s="9" t="b">
        <v>0</v>
      </c>
      <c r="T440" s="6" t="s">
        <v>8736</v>
      </c>
      <c r="U440" s="6" t="s">
        <v>8736</v>
      </c>
      <c r="V440" t="s">
        <v>5330</v>
      </c>
      <c r="W440" t="s">
        <v>5330</v>
      </c>
      <c r="X440" t="s">
        <v>5330</v>
      </c>
      <c r="Y440" t="s">
        <v>5330</v>
      </c>
      <c r="Z440" t="s">
        <v>5330</v>
      </c>
      <c r="AA440" t="s">
        <v>5330</v>
      </c>
      <c r="AB440" t="s">
        <v>5330</v>
      </c>
      <c r="AC440" t="s">
        <v>667</v>
      </c>
      <c r="AD440" t="s">
        <v>5330</v>
      </c>
      <c r="AE440" t="s">
        <v>5330</v>
      </c>
      <c r="AF440" t="s">
        <v>5330</v>
      </c>
      <c r="AG440" t="s">
        <v>5330</v>
      </c>
      <c r="AH440" t="s">
        <v>5330</v>
      </c>
      <c r="AI440" t="s">
        <v>5330</v>
      </c>
      <c r="AJ440" t="s">
        <v>5330</v>
      </c>
      <c r="AK440" s="10">
        <v>100</v>
      </c>
      <c r="AL440" s="10">
        <v>120</v>
      </c>
      <c r="AM440" s="6" t="s">
        <v>475</v>
      </c>
      <c r="AN440" s="6" t="s">
        <v>9234</v>
      </c>
      <c r="AO440" s="6" t="s">
        <v>2341</v>
      </c>
      <c r="AP440" s="6" t="s">
        <v>2342</v>
      </c>
      <c r="AQ440" s="6" t="str">
        <f t="shared" si="122"/>
        <v>2W Distributor Bike, 2W Distributor - Moto, 2W Distributor, H2, International - Bike, International - Moto, International - AS, International, International - New, Mecanic Sport, Moto Dealers, Motonet, Pierce AB, Retail, TREK</v>
      </c>
      <c r="AR440" s="1" t="str">
        <f t="shared" si="108"/>
        <v>2W Distributor Bike</v>
      </c>
      <c r="AS440" s="1" t="str">
        <f t="shared" si="109"/>
        <v>2W Distributor - Moto</v>
      </c>
      <c r="AT440" s="1" t="str">
        <f t="shared" si="110"/>
        <v>2W Distributor</v>
      </c>
      <c r="AU440" s="1" t="str">
        <f t="shared" si="111"/>
        <v>H2</v>
      </c>
      <c r="AV440" s="1" t="str">
        <f t="shared" si="111"/>
        <v>International - Bike</v>
      </c>
      <c r="AW440" s="1" t="str">
        <f t="shared" si="112"/>
        <v>International - Moto</v>
      </c>
      <c r="AX440" s="1" t="str">
        <f t="shared" si="113"/>
        <v>International - AS</v>
      </c>
      <c r="AY440" s="1" t="str">
        <f t="shared" si="113"/>
        <v>International</v>
      </c>
      <c r="AZ440" s="1" t="str">
        <f t="shared" si="113"/>
        <v>International - New</v>
      </c>
      <c r="BA440" s="1" t="str">
        <f t="shared" si="114"/>
        <v>Mecanic Sport</v>
      </c>
      <c r="BB440" s="1" t="str">
        <f t="shared" si="115"/>
        <v>Moto Dealers</v>
      </c>
      <c r="BC440" s="1" t="str">
        <f t="shared" si="115"/>
        <v>Motonet</v>
      </c>
      <c r="BD440" s="1" t="str">
        <f t="shared" si="116"/>
        <v>Pierce AB</v>
      </c>
      <c r="BE440" s="1" t="str">
        <f t="shared" si="117"/>
        <v>Retail</v>
      </c>
      <c r="BF440" s="1" t="str">
        <f t="shared" si="118"/>
        <v>TREK</v>
      </c>
      <c r="BG440" t="e">
        <v>#N/A</v>
      </c>
      <c r="BH440" t="e">
        <f t="shared" si="119"/>
        <v>#N/A</v>
      </c>
    </row>
    <row r="441" spans="1:62" ht="17" x14ac:dyDescent="0.2">
      <c r="A441">
        <v>1537</v>
      </c>
      <c r="B441" t="str">
        <f t="shared" si="123"/>
        <v>50005-00018</v>
      </c>
      <c r="C441" t="str">
        <f t="shared" si="123"/>
        <v>50005-00018</v>
      </c>
      <c r="D441" s="7" t="s">
        <v>8737</v>
      </c>
      <c r="E441" s="6" t="s">
        <v>139</v>
      </c>
      <c r="F441" t="s">
        <v>8991</v>
      </c>
      <c r="G441" s="6" t="s">
        <v>2352</v>
      </c>
      <c r="H441" t="s">
        <v>2310</v>
      </c>
      <c r="I441" s="6" t="s">
        <v>2311</v>
      </c>
      <c r="J441" s="6" t="s">
        <v>5331</v>
      </c>
      <c r="K441" s="6" t="s">
        <v>5340</v>
      </c>
      <c r="L441" s="6" t="s">
        <v>8994</v>
      </c>
      <c r="M441" s="6" t="s">
        <v>5348</v>
      </c>
      <c r="N441" s="6" t="s">
        <v>5379</v>
      </c>
      <c r="Q441" s="6" t="s">
        <v>9114</v>
      </c>
      <c r="R441" s="9" t="b">
        <v>1</v>
      </c>
      <c r="S441" s="9" t="b">
        <v>0</v>
      </c>
      <c r="T441" s="6" t="s">
        <v>8737</v>
      </c>
      <c r="U441" s="6" t="s">
        <v>8737</v>
      </c>
      <c r="V441" t="s">
        <v>5330</v>
      </c>
      <c r="W441" t="s">
        <v>5330</v>
      </c>
      <c r="X441" t="s">
        <v>5330</v>
      </c>
      <c r="Y441" t="s">
        <v>5330</v>
      </c>
      <c r="Z441" t="s">
        <v>5330</v>
      </c>
      <c r="AA441" t="s">
        <v>5330</v>
      </c>
      <c r="AB441" t="s">
        <v>5330</v>
      </c>
      <c r="AC441" t="s">
        <v>667</v>
      </c>
      <c r="AD441" t="s">
        <v>5330</v>
      </c>
      <c r="AE441" t="s">
        <v>5330</v>
      </c>
      <c r="AF441" t="s">
        <v>5330</v>
      </c>
      <c r="AG441" t="s">
        <v>5330</v>
      </c>
      <c r="AH441" t="s">
        <v>5330</v>
      </c>
      <c r="AI441" t="s">
        <v>5330</v>
      </c>
      <c r="AJ441" t="s">
        <v>5330</v>
      </c>
      <c r="AK441" s="10">
        <v>100</v>
      </c>
      <c r="AL441" s="10">
        <v>120</v>
      </c>
      <c r="AM441" s="6" t="s">
        <v>475</v>
      </c>
      <c r="AN441" s="6" t="s">
        <v>9234</v>
      </c>
      <c r="AO441" s="6" t="s">
        <v>2341</v>
      </c>
      <c r="AP441" s="6" t="s">
        <v>2342</v>
      </c>
      <c r="AQ441" s="6" t="str">
        <f t="shared" si="122"/>
        <v>2W Distributor Bike, 2W Distributor - Moto, 2W Distributor, H2, International - Bike, International - Moto, International - AS, International, International - New, Mecanic Sport, Moto Dealers, Motonet, Pierce AB, Retail, TREK</v>
      </c>
      <c r="AR441" s="1" t="str">
        <f t="shared" si="108"/>
        <v>2W Distributor Bike</v>
      </c>
      <c r="AS441" s="1" t="str">
        <f t="shared" si="109"/>
        <v>2W Distributor - Moto</v>
      </c>
      <c r="AT441" s="1" t="str">
        <f t="shared" si="110"/>
        <v>2W Distributor</v>
      </c>
      <c r="AU441" s="1" t="str">
        <f t="shared" si="111"/>
        <v>H2</v>
      </c>
      <c r="AV441" s="1" t="str">
        <f t="shared" si="111"/>
        <v>International - Bike</v>
      </c>
      <c r="AW441" s="1" t="str">
        <f t="shared" si="112"/>
        <v>International - Moto</v>
      </c>
      <c r="AX441" s="1" t="str">
        <f t="shared" si="113"/>
        <v>International - AS</v>
      </c>
      <c r="AY441" s="1" t="str">
        <f t="shared" si="113"/>
        <v>International</v>
      </c>
      <c r="AZ441" s="1" t="str">
        <f t="shared" si="113"/>
        <v>International - New</v>
      </c>
      <c r="BA441" s="1" t="str">
        <f t="shared" si="114"/>
        <v>Mecanic Sport</v>
      </c>
      <c r="BB441" s="1" t="str">
        <f t="shared" si="115"/>
        <v>Moto Dealers</v>
      </c>
      <c r="BC441" s="1" t="str">
        <f t="shared" si="115"/>
        <v>Motonet</v>
      </c>
      <c r="BD441" s="1" t="str">
        <f t="shared" si="116"/>
        <v>Pierce AB</v>
      </c>
      <c r="BE441" s="1" t="str">
        <f t="shared" si="117"/>
        <v>Retail</v>
      </c>
      <c r="BF441" s="1" t="str">
        <f t="shared" si="118"/>
        <v>TREK</v>
      </c>
      <c r="BG441" t="e">
        <v>#N/A</v>
      </c>
      <c r="BH441" t="e">
        <f t="shared" si="119"/>
        <v>#N/A</v>
      </c>
    </row>
    <row r="442" spans="1:62" ht="17" x14ac:dyDescent="0.2">
      <c r="A442">
        <v>1538</v>
      </c>
      <c r="B442" t="str">
        <f t="shared" ref="B442:C461" si="124">C442</f>
        <v>50005-00019</v>
      </c>
      <c r="C442" t="str">
        <f t="shared" si="124"/>
        <v>50005-00019</v>
      </c>
      <c r="D442" s="7" t="s">
        <v>8738</v>
      </c>
      <c r="E442" s="6" t="s">
        <v>139</v>
      </c>
      <c r="F442" t="s">
        <v>8991</v>
      </c>
      <c r="G442" s="6" t="s">
        <v>2352</v>
      </c>
      <c r="H442" t="s">
        <v>2310</v>
      </c>
      <c r="I442" s="6" t="s">
        <v>2311</v>
      </c>
      <c r="J442" s="6" t="s">
        <v>5331</v>
      </c>
      <c r="K442" s="6" t="s">
        <v>5340</v>
      </c>
      <c r="L442" s="6" t="s">
        <v>8994</v>
      </c>
      <c r="M442" s="6" t="s">
        <v>5348</v>
      </c>
      <c r="N442" s="6" t="s">
        <v>5379</v>
      </c>
      <c r="Q442" s="6" t="s">
        <v>9115</v>
      </c>
      <c r="R442" s="9" t="b">
        <v>1</v>
      </c>
      <c r="S442" s="9" t="b">
        <v>0</v>
      </c>
      <c r="T442" s="6" t="s">
        <v>8738</v>
      </c>
      <c r="U442" s="6" t="s">
        <v>8738</v>
      </c>
      <c r="V442" t="s">
        <v>5330</v>
      </c>
      <c r="W442" t="s">
        <v>5330</v>
      </c>
      <c r="X442" t="s">
        <v>5330</v>
      </c>
      <c r="Y442" t="s">
        <v>5330</v>
      </c>
      <c r="Z442" t="s">
        <v>5330</v>
      </c>
      <c r="AA442" t="s">
        <v>5330</v>
      </c>
      <c r="AB442" t="s">
        <v>5330</v>
      </c>
      <c r="AC442" t="s">
        <v>667</v>
      </c>
      <c r="AD442" t="s">
        <v>5330</v>
      </c>
      <c r="AE442" t="s">
        <v>5330</v>
      </c>
      <c r="AF442" t="s">
        <v>5330</v>
      </c>
      <c r="AG442" t="s">
        <v>5330</v>
      </c>
      <c r="AH442" t="s">
        <v>5330</v>
      </c>
      <c r="AI442" t="s">
        <v>5330</v>
      </c>
      <c r="AJ442" t="s">
        <v>5330</v>
      </c>
      <c r="AK442" s="10">
        <v>100</v>
      </c>
      <c r="AL442" s="10">
        <v>120</v>
      </c>
      <c r="AM442" s="6" t="s">
        <v>475</v>
      </c>
      <c r="AN442" s="6" t="s">
        <v>9234</v>
      </c>
      <c r="AO442" s="6" t="s">
        <v>2341</v>
      </c>
      <c r="AP442" s="6" t="s">
        <v>2342</v>
      </c>
      <c r="AQ442" s="6" t="str">
        <f t="shared" si="122"/>
        <v>2W Distributor Bike, 2W Distributor - Moto, 2W Distributor, H2, International - Bike, International - Moto, International - AS, International, International - New, Mecanic Sport, Moto Dealers, Motonet, Pierce AB, Retail, TREK</v>
      </c>
      <c r="AR442" s="1" t="str">
        <f t="shared" si="108"/>
        <v>2W Distributor Bike</v>
      </c>
      <c r="AS442" s="1" t="str">
        <f t="shared" si="109"/>
        <v>2W Distributor - Moto</v>
      </c>
      <c r="AT442" s="1" t="str">
        <f t="shared" si="110"/>
        <v>2W Distributor</v>
      </c>
      <c r="AU442" s="1" t="str">
        <f t="shared" si="111"/>
        <v>H2</v>
      </c>
      <c r="AV442" s="1" t="str">
        <f t="shared" si="111"/>
        <v>International - Bike</v>
      </c>
      <c r="AW442" s="1" t="str">
        <f t="shared" si="112"/>
        <v>International - Moto</v>
      </c>
      <c r="AX442" s="1" t="str">
        <f t="shared" si="113"/>
        <v>International - AS</v>
      </c>
      <c r="AY442" s="1" t="str">
        <f t="shared" si="113"/>
        <v>International</v>
      </c>
      <c r="AZ442" s="1" t="str">
        <f t="shared" si="113"/>
        <v>International - New</v>
      </c>
      <c r="BA442" s="1" t="str">
        <f t="shared" si="114"/>
        <v>Mecanic Sport</v>
      </c>
      <c r="BB442" s="1" t="str">
        <f t="shared" si="115"/>
        <v>Moto Dealers</v>
      </c>
      <c r="BC442" s="1" t="str">
        <f t="shared" si="115"/>
        <v>Motonet</v>
      </c>
      <c r="BD442" s="1" t="str">
        <f t="shared" si="116"/>
        <v>Pierce AB</v>
      </c>
      <c r="BE442" s="1" t="str">
        <f t="shared" si="117"/>
        <v>Retail</v>
      </c>
      <c r="BF442" s="1" t="str">
        <f t="shared" si="118"/>
        <v>TREK</v>
      </c>
      <c r="BG442" t="e">
        <v>#N/A</v>
      </c>
      <c r="BH442" t="e">
        <f t="shared" si="119"/>
        <v>#N/A</v>
      </c>
    </row>
    <row r="443" spans="1:62" ht="17" x14ac:dyDescent="0.2">
      <c r="A443">
        <v>1539</v>
      </c>
      <c r="B443" t="str">
        <f t="shared" si="124"/>
        <v>50005-00020</v>
      </c>
      <c r="C443" t="str">
        <f t="shared" si="124"/>
        <v>50005-00020</v>
      </c>
      <c r="D443" s="7" t="s">
        <v>8739</v>
      </c>
      <c r="E443" s="6" t="s">
        <v>139</v>
      </c>
      <c r="F443" t="s">
        <v>8991</v>
      </c>
      <c r="G443" s="6" t="s">
        <v>2352</v>
      </c>
      <c r="H443" t="s">
        <v>2310</v>
      </c>
      <c r="I443" s="6" t="s">
        <v>2311</v>
      </c>
      <c r="J443" s="6" t="s">
        <v>5331</v>
      </c>
      <c r="K443" s="6" t="s">
        <v>5340</v>
      </c>
      <c r="L443" s="6" t="s">
        <v>8994</v>
      </c>
      <c r="M443" s="6" t="s">
        <v>5348</v>
      </c>
      <c r="N443" s="6" t="s">
        <v>5379</v>
      </c>
      <c r="Q443" s="6" t="s">
        <v>9116</v>
      </c>
      <c r="R443" s="9" t="b">
        <v>1</v>
      </c>
      <c r="S443" s="9" t="b">
        <v>0</v>
      </c>
      <c r="T443" s="6" t="s">
        <v>8739</v>
      </c>
      <c r="U443" s="6" t="s">
        <v>8739</v>
      </c>
      <c r="V443" t="s">
        <v>5330</v>
      </c>
      <c r="W443" t="s">
        <v>5330</v>
      </c>
      <c r="X443" t="s">
        <v>5330</v>
      </c>
      <c r="Y443" t="s">
        <v>5330</v>
      </c>
      <c r="Z443" t="s">
        <v>5330</v>
      </c>
      <c r="AA443" t="s">
        <v>5330</v>
      </c>
      <c r="AB443" t="s">
        <v>5330</v>
      </c>
      <c r="AC443" t="s">
        <v>667</v>
      </c>
      <c r="AD443" t="s">
        <v>5330</v>
      </c>
      <c r="AE443" t="s">
        <v>5330</v>
      </c>
      <c r="AF443" t="s">
        <v>5330</v>
      </c>
      <c r="AG443" t="s">
        <v>5330</v>
      </c>
      <c r="AH443" t="s">
        <v>5330</v>
      </c>
      <c r="AI443" t="s">
        <v>5330</v>
      </c>
      <c r="AJ443" t="s">
        <v>5330</v>
      </c>
      <c r="AK443" s="10">
        <v>100</v>
      </c>
      <c r="AL443" s="10">
        <v>120</v>
      </c>
      <c r="AM443" s="6" t="s">
        <v>475</v>
      </c>
      <c r="AN443" s="6" t="s">
        <v>9234</v>
      </c>
      <c r="AO443" s="6" t="s">
        <v>2341</v>
      </c>
      <c r="AP443" s="6" t="s">
        <v>2342</v>
      </c>
      <c r="AQ443" s="6" t="str">
        <f t="shared" si="122"/>
        <v>2W Distributor Bike, 2W Distributor - Moto, 2W Distributor, H2, International - Bike, International - Moto, International - AS, International, International - New, Mecanic Sport, Moto Dealers, Motonet, Pierce AB, Retail, TREK</v>
      </c>
      <c r="AR443" s="1" t="str">
        <f t="shared" si="108"/>
        <v>2W Distributor Bike</v>
      </c>
      <c r="AS443" s="1" t="str">
        <f t="shared" si="109"/>
        <v>2W Distributor - Moto</v>
      </c>
      <c r="AT443" s="1" t="str">
        <f t="shared" si="110"/>
        <v>2W Distributor</v>
      </c>
      <c r="AU443" s="1" t="str">
        <f t="shared" si="111"/>
        <v>H2</v>
      </c>
      <c r="AV443" s="1" t="str">
        <f t="shared" si="111"/>
        <v>International - Bike</v>
      </c>
      <c r="AW443" s="1" t="str">
        <f t="shared" si="112"/>
        <v>International - Moto</v>
      </c>
      <c r="AX443" s="1" t="str">
        <f t="shared" si="113"/>
        <v>International - AS</v>
      </c>
      <c r="AY443" s="1" t="str">
        <f t="shared" si="113"/>
        <v>International</v>
      </c>
      <c r="AZ443" s="1" t="str">
        <f t="shared" si="113"/>
        <v>International - New</v>
      </c>
      <c r="BA443" s="1" t="str">
        <f t="shared" si="114"/>
        <v>Mecanic Sport</v>
      </c>
      <c r="BB443" s="1" t="str">
        <f t="shared" si="115"/>
        <v>Moto Dealers</v>
      </c>
      <c r="BC443" s="1" t="str">
        <f t="shared" si="115"/>
        <v>Motonet</v>
      </c>
      <c r="BD443" s="1" t="str">
        <f t="shared" si="116"/>
        <v>Pierce AB</v>
      </c>
      <c r="BE443" s="1" t="str">
        <f t="shared" si="117"/>
        <v>Retail</v>
      </c>
      <c r="BF443" s="1" t="str">
        <f t="shared" si="118"/>
        <v>TREK</v>
      </c>
      <c r="BG443" t="e">
        <v>#N/A</v>
      </c>
      <c r="BH443" t="e">
        <f t="shared" si="119"/>
        <v>#N/A</v>
      </c>
    </row>
    <row r="444" spans="1:62" ht="17" x14ac:dyDescent="0.2">
      <c r="A444">
        <v>1540</v>
      </c>
      <c r="B444" t="str">
        <f t="shared" si="124"/>
        <v>50005-00021</v>
      </c>
      <c r="C444" t="str">
        <f t="shared" si="124"/>
        <v>50005-00021</v>
      </c>
      <c r="D444" s="7" t="s">
        <v>8740</v>
      </c>
      <c r="E444" s="6" t="s">
        <v>32</v>
      </c>
      <c r="F444" t="s">
        <v>8991</v>
      </c>
      <c r="G444" s="6" t="s">
        <v>2352</v>
      </c>
      <c r="H444" t="s">
        <v>2310</v>
      </c>
      <c r="I444" s="6" t="s">
        <v>2311</v>
      </c>
      <c r="J444" s="6" t="s">
        <v>5331</v>
      </c>
      <c r="K444" s="6" t="s">
        <v>5340</v>
      </c>
      <c r="L444" s="6" t="s">
        <v>8994</v>
      </c>
      <c r="M444" s="6" t="s">
        <v>5348</v>
      </c>
      <c r="N444" s="6" t="s">
        <v>5379</v>
      </c>
      <c r="Q444" s="6" t="s">
        <v>9120</v>
      </c>
      <c r="R444" s="9" t="b">
        <v>1</v>
      </c>
      <c r="S444" s="9" t="b">
        <v>0</v>
      </c>
      <c r="T444" s="6" t="s">
        <v>8740</v>
      </c>
      <c r="U444" s="6" t="s">
        <v>8740</v>
      </c>
      <c r="V444" t="s">
        <v>5330</v>
      </c>
      <c r="W444" t="s">
        <v>5330</v>
      </c>
      <c r="X444" t="s">
        <v>5330</v>
      </c>
      <c r="Y444" t="s">
        <v>5330</v>
      </c>
      <c r="Z444" t="s">
        <v>5330</v>
      </c>
      <c r="AA444" t="s">
        <v>5330</v>
      </c>
      <c r="AB444" t="s">
        <v>5330</v>
      </c>
      <c r="AC444" t="s">
        <v>667</v>
      </c>
      <c r="AD444" t="s">
        <v>5330</v>
      </c>
      <c r="AE444" t="s">
        <v>5330</v>
      </c>
      <c r="AF444" t="s">
        <v>5330</v>
      </c>
      <c r="AG444" t="s">
        <v>5330</v>
      </c>
      <c r="AH444" t="s">
        <v>5330</v>
      </c>
      <c r="AI444" t="s">
        <v>5330</v>
      </c>
      <c r="AJ444" t="s">
        <v>5330</v>
      </c>
      <c r="AK444" s="10">
        <v>100</v>
      </c>
      <c r="AL444" s="10">
        <v>120</v>
      </c>
      <c r="AM444" s="6" t="s">
        <v>475</v>
      </c>
      <c r="AN444" s="6" t="s">
        <v>9234</v>
      </c>
      <c r="AO444" s="6" t="s">
        <v>2341</v>
      </c>
      <c r="AP444" s="6" t="s">
        <v>2342</v>
      </c>
      <c r="AQ444" s="6" t="str">
        <f>IF(AR444="","",AR444&amp;", ")&amp;
IF(AS444="","",AS444&amp;", ")&amp;
IF(AT444="","",AT444&amp;", ")&amp;
IF(AU444="","",AU444&amp;", ")&amp;
IF(AV444="","",AV444&amp;", ")&amp;
IF(AW444="","",AW444&amp;", ")&amp;
IF(AX444="","",AX444&amp;", ")&amp;
IF(AY444="","",AY444&amp;", ")&amp;
IF(AZ444="","",AZ444&amp;", ")&amp;
IF(BA444="","",BA444&amp;", ")&amp;
IF(BB444="","",BB444&amp;", ")&amp;
IF(BC444="","",BC444&amp;", ")&amp;
IF(BD444="","",BD444&amp;", ")&amp;
IF(BE444="","",BE444)&amp;
IF(BF444="","",BF444)</f>
        <v>2W Distributor - Moto, 2W Distributor, International - Moto, International - AS, International, International - New, Mecanic Sport, Moto Dealers, Motonet, Pierce AB, Retail</v>
      </c>
      <c r="AR444" s="1" t="str">
        <f t="shared" si="108"/>
        <v/>
      </c>
      <c r="AS444" s="1" t="str">
        <f t="shared" si="109"/>
        <v>2W Distributor - Moto</v>
      </c>
      <c r="AT444" s="1" t="str">
        <f t="shared" si="110"/>
        <v>2W Distributor</v>
      </c>
      <c r="AU444" s="1" t="str">
        <f t="shared" si="111"/>
        <v/>
      </c>
      <c r="AV444" s="1" t="str">
        <f t="shared" si="111"/>
        <v/>
      </c>
      <c r="AW444" s="1" t="str">
        <f t="shared" si="112"/>
        <v>International - Moto</v>
      </c>
      <c r="AX444" s="1" t="str">
        <f t="shared" si="113"/>
        <v>International - AS</v>
      </c>
      <c r="AY444" s="1" t="str">
        <f t="shared" si="113"/>
        <v>International</v>
      </c>
      <c r="AZ444" s="1" t="str">
        <f t="shared" si="113"/>
        <v>International - New</v>
      </c>
      <c r="BA444" s="1" t="str">
        <f t="shared" si="114"/>
        <v>Mecanic Sport</v>
      </c>
      <c r="BB444" s="1" t="str">
        <f t="shared" si="115"/>
        <v>Moto Dealers</v>
      </c>
      <c r="BC444" s="1" t="str">
        <f t="shared" si="115"/>
        <v>Motonet</v>
      </c>
      <c r="BD444" s="1" t="str">
        <f t="shared" si="116"/>
        <v>Pierce AB</v>
      </c>
      <c r="BE444" s="1" t="str">
        <f t="shared" si="117"/>
        <v>Retail</v>
      </c>
      <c r="BF444" s="1" t="str">
        <f t="shared" si="118"/>
        <v/>
      </c>
      <c r="BG444" t="e">
        <v>#N/A</v>
      </c>
      <c r="BH444" t="e">
        <f t="shared" si="119"/>
        <v>#N/A</v>
      </c>
    </row>
    <row r="445" spans="1:62" ht="17" x14ac:dyDescent="0.2">
      <c r="A445">
        <v>1541</v>
      </c>
      <c r="B445" t="str">
        <f t="shared" si="124"/>
        <v>50005-00022</v>
      </c>
      <c r="C445" t="str">
        <f t="shared" si="124"/>
        <v>50005-00022</v>
      </c>
      <c r="D445" s="7" t="s">
        <v>8741</v>
      </c>
      <c r="E445" s="6" t="s">
        <v>139</v>
      </c>
      <c r="F445" t="s">
        <v>8991</v>
      </c>
      <c r="G445" s="6" t="s">
        <v>2352</v>
      </c>
      <c r="H445" t="s">
        <v>2310</v>
      </c>
      <c r="I445" s="6" t="s">
        <v>2311</v>
      </c>
      <c r="J445" s="6" t="s">
        <v>5331</v>
      </c>
      <c r="K445" s="6" t="s">
        <v>8991</v>
      </c>
      <c r="L445" s="6" t="s">
        <v>8991</v>
      </c>
      <c r="M445" s="6" t="s">
        <v>5348</v>
      </c>
      <c r="N445" s="6" t="s">
        <v>5379</v>
      </c>
      <c r="Q445" s="6" t="s">
        <v>9117</v>
      </c>
      <c r="R445" s="9" t="b">
        <v>0</v>
      </c>
      <c r="S445" s="9" t="b">
        <v>0</v>
      </c>
      <c r="T445" s="6" t="s">
        <v>8741</v>
      </c>
      <c r="U445" s="6" t="s">
        <v>8741</v>
      </c>
      <c r="V445" t="s">
        <v>5330</v>
      </c>
      <c r="W445" t="s">
        <v>5330</v>
      </c>
      <c r="X445" t="s">
        <v>5330</v>
      </c>
      <c r="Y445" t="s">
        <v>5330</v>
      </c>
      <c r="Z445" t="s">
        <v>5330</v>
      </c>
      <c r="AA445" t="s">
        <v>5330</v>
      </c>
      <c r="AB445" t="s">
        <v>5330</v>
      </c>
      <c r="AC445" t="s">
        <v>667</v>
      </c>
      <c r="AD445" t="s">
        <v>5330</v>
      </c>
      <c r="AE445" t="s">
        <v>5330</v>
      </c>
      <c r="AF445" t="s">
        <v>5330</v>
      </c>
      <c r="AG445" t="s">
        <v>5330</v>
      </c>
      <c r="AH445" t="s">
        <v>5330</v>
      </c>
      <c r="AI445" t="s">
        <v>5330</v>
      </c>
      <c r="AJ445" t="s">
        <v>5330</v>
      </c>
      <c r="AK445" s="10">
        <v>100</v>
      </c>
      <c r="AL445" s="10">
        <v>120</v>
      </c>
      <c r="AM445" s="6" t="s">
        <v>475</v>
      </c>
      <c r="AN445" s="6" t="s">
        <v>9234</v>
      </c>
      <c r="AO445" s="6" t="s">
        <v>2341</v>
      </c>
      <c r="AP445" s="6" t="s">
        <v>2342</v>
      </c>
      <c r="AQ445" s="6" t="str">
        <f t="shared" ref="AQ445:AQ451" si="125">IF(AR445="","",AR445&amp;", ")&amp;
IF(AS445="","",AS445&amp;", ")&amp;
IF(AT445="","",AT445&amp;", ")&amp;
IF(AU445="","",AU445&amp;", ")&amp;
IF(AV445="","",AV445&amp;", ")&amp;
IF(AW445="","",AW445&amp;", ")&amp;
IF(AX445="","",AX445&amp;", ")&amp;
IF(AY445="","",AY445&amp;", ")&amp;
IF(AZ445="","",AZ445&amp;", ")&amp;
IF(BA445="","",BA445&amp;", ")&amp;
IF(BB445="","",BB445&amp;", ")&amp;
IF(BC445="","",BC445&amp;", ")&amp;
IF(BD445="","",BD445&amp;", ")&amp;
IF(BE445="","",BE445&amp;", ")&amp;
IF(BF445="","",BF445)</f>
        <v>2W Distributor Bike, 2W Distributor - Moto, 2W Distributor, H2, International - Bike, International - Moto, International - AS, International, International - New, Mecanic Sport, Moto Dealers, Motonet, Pierce AB, Retail, TREK</v>
      </c>
      <c r="AR445" s="1" t="str">
        <f t="shared" si="108"/>
        <v>2W Distributor Bike</v>
      </c>
      <c r="AS445" s="1" t="str">
        <f t="shared" si="109"/>
        <v>2W Distributor - Moto</v>
      </c>
      <c r="AT445" s="1" t="str">
        <f t="shared" si="110"/>
        <v>2W Distributor</v>
      </c>
      <c r="AU445" s="1" t="str">
        <f t="shared" si="111"/>
        <v>H2</v>
      </c>
      <c r="AV445" s="1" t="str">
        <f t="shared" si="111"/>
        <v>International - Bike</v>
      </c>
      <c r="AW445" s="1" t="str">
        <f t="shared" si="112"/>
        <v>International - Moto</v>
      </c>
      <c r="AX445" s="1" t="str">
        <f t="shared" si="113"/>
        <v>International - AS</v>
      </c>
      <c r="AY445" s="1" t="str">
        <f t="shared" si="113"/>
        <v>International</v>
      </c>
      <c r="AZ445" s="1" t="str">
        <f t="shared" si="113"/>
        <v>International - New</v>
      </c>
      <c r="BA445" s="1" t="str">
        <f t="shared" si="114"/>
        <v>Mecanic Sport</v>
      </c>
      <c r="BB445" s="1" t="str">
        <f t="shared" si="115"/>
        <v>Moto Dealers</v>
      </c>
      <c r="BC445" s="1" t="str">
        <f t="shared" si="115"/>
        <v>Motonet</v>
      </c>
      <c r="BD445" s="1" t="str">
        <f t="shared" si="116"/>
        <v>Pierce AB</v>
      </c>
      <c r="BE445" s="1" t="str">
        <f t="shared" si="117"/>
        <v>Retail</v>
      </c>
      <c r="BF445" s="1" t="str">
        <f t="shared" si="118"/>
        <v>TREK</v>
      </c>
      <c r="BG445" t="e">
        <v>#N/A</v>
      </c>
      <c r="BH445" t="e">
        <f t="shared" si="119"/>
        <v>#N/A</v>
      </c>
    </row>
    <row r="446" spans="1:62" ht="17" x14ac:dyDescent="0.2">
      <c r="A446">
        <v>1542</v>
      </c>
      <c r="B446" t="str">
        <f t="shared" si="124"/>
        <v>50005-00023</v>
      </c>
      <c r="C446" t="str">
        <f t="shared" si="124"/>
        <v>50005-00023</v>
      </c>
      <c r="D446" s="7" t="s">
        <v>8742</v>
      </c>
      <c r="E446" s="6" t="s">
        <v>139</v>
      </c>
      <c r="F446" t="s">
        <v>8991</v>
      </c>
      <c r="G446" s="6" t="s">
        <v>2352</v>
      </c>
      <c r="H446" t="s">
        <v>2310</v>
      </c>
      <c r="I446" s="6" t="s">
        <v>2311</v>
      </c>
      <c r="J446" s="6" t="s">
        <v>5331</v>
      </c>
      <c r="K446" s="6" t="s">
        <v>8991</v>
      </c>
      <c r="L446" s="6" t="s">
        <v>8991</v>
      </c>
      <c r="M446" s="6" t="s">
        <v>5348</v>
      </c>
      <c r="N446" s="6" t="s">
        <v>5379</v>
      </c>
      <c r="Q446" s="6" t="s">
        <v>9118</v>
      </c>
      <c r="R446" s="9" t="b">
        <v>0</v>
      </c>
      <c r="S446" s="9" t="b">
        <v>0</v>
      </c>
      <c r="T446" s="6" t="s">
        <v>8742</v>
      </c>
      <c r="U446" s="6" t="s">
        <v>8742</v>
      </c>
      <c r="V446" t="s">
        <v>5330</v>
      </c>
      <c r="W446" t="s">
        <v>5330</v>
      </c>
      <c r="X446" t="s">
        <v>5330</v>
      </c>
      <c r="Y446" t="s">
        <v>5330</v>
      </c>
      <c r="Z446" t="s">
        <v>5330</v>
      </c>
      <c r="AA446" t="s">
        <v>5330</v>
      </c>
      <c r="AB446" t="s">
        <v>5330</v>
      </c>
      <c r="AC446" t="s">
        <v>667</v>
      </c>
      <c r="AD446" t="s">
        <v>5330</v>
      </c>
      <c r="AE446" t="s">
        <v>5330</v>
      </c>
      <c r="AF446" t="s">
        <v>5330</v>
      </c>
      <c r="AG446" t="s">
        <v>5330</v>
      </c>
      <c r="AH446" t="s">
        <v>5330</v>
      </c>
      <c r="AI446" t="s">
        <v>5330</v>
      </c>
      <c r="AJ446" t="s">
        <v>5330</v>
      </c>
      <c r="AK446" s="10">
        <v>100</v>
      </c>
      <c r="AL446" s="10">
        <v>120</v>
      </c>
      <c r="AM446" s="6" t="s">
        <v>475</v>
      </c>
      <c r="AN446" s="6" t="s">
        <v>9234</v>
      </c>
      <c r="AO446" s="6" t="s">
        <v>2341</v>
      </c>
      <c r="AP446" s="6" t="s">
        <v>2342</v>
      </c>
      <c r="AQ446" s="6" t="str">
        <f t="shared" si="125"/>
        <v>2W Distributor Bike, 2W Distributor - Moto, 2W Distributor, H2, International - Bike, International - Moto, International - AS, International, International - New, Mecanic Sport, Moto Dealers, Motonet, Pierce AB, Retail, TREK</v>
      </c>
      <c r="AR446" s="1" t="str">
        <f t="shared" si="108"/>
        <v>2W Distributor Bike</v>
      </c>
      <c r="AS446" s="1" t="str">
        <f t="shared" si="109"/>
        <v>2W Distributor - Moto</v>
      </c>
      <c r="AT446" s="1" t="str">
        <f t="shared" si="110"/>
        <v>2W Distributor</v>
      </c>
      <c r="AU446" s="1" t="str">
        <f t="shared" si="111"/>
        <v>H2</v>
      </c>
      <c r="AV446" s="1" t="str">
        <f t="shared" si="111"/>
        <v>International - Bike</v>
      </c>
      <c r="AW446" s="1" t="str">
        <f t="shared" si="112"/>
        <v>International - Moto</v>
      </c>
      <c r="AX446" s="1" t="str">
        <f t="shared" si="113"/>
        <v>International - AS</v>
      </c>
      <c r="AY446" s="1" t="str">
        <f t="shared" si="113"/>
        <v>International</v>
      </c>
      <c r="AZ446" s="1" t="str">
        <f t="shared" si="113"/>
        <v>International - New</v>
      </c>
      <c r="BA446" s="1" t="str">
        <f t="shared" si="114"/>
        <v>Mecanic Sport</v>
      </c>
      <c r="BB446" s="1" t="str">
        <f t="shared" si="115"/>
        <v>Moto Dealers</v>
      </c>
      <c r="BC446" s="1" t="str">
        <f t="shared" si="115"/>
        <v>Motonet</v>
      </c>
      <c r="BD446" s="1" t="str">
        <f t="shared" si="116"/>
        <v>Pierce AB</v>
      </c>
      <c r="BE446" s="1" t="str">
        <f t="shared" si="117"/>
        <v>Retail</v>
      </c>
      <c r="BF446" s="1" t="str">
        <f t="shared" si="118"/>
        <v>TREK</v>
      </c>
      <c r="BG446" t="e">
        <v>#N/A</v>
      </c>
      <c r="BH446" t="e">
        <f t="shared" si="119"/>
        <v>#N/A</v>
      </c>
    </row>
    <row r="447" spans="1:62" ht="17" x14ac:dyDescent="0.2">
      <c r="A447">
        <v>1543</v>
      </c>
      <c r="B447" t="str">
        <f t="shared" si="124"/>
        <v>50005-00024</v>
      </c>
      <c r="C447" t="str">
        <f t="shared" si="124"/>
        <v>50005-00024</v>
      </c>
      <c r="D447" s="7" t="s">
        <v>8743</v>
      </c>
      <c r="E447" s="6" t="s">
        <v>139</v>
      </c>
      <c r="F447" t="s">
        <v>8991</v>
      </c>
      <c r="G447" s="6" t="s">
        <v>2352</v>
      </c>
      <c r="H447" t="s">
        <v>2310</v>
      </c>
      <c r="I447" s="6" t="s">
        <v>2311</v>
      </c>
      <c r="J447" s="6" t="s">
        <v>5331</v>
      </c>
      <c r="K447" s="6" t="s">
        <v>8991</v>
      </c>
      <c r="L447" s="6" t="s">
        <v>8991</v>
      </c>
      <c r="M447" s="6" t="s">
        <v>5348</v>
      </c>
      <c r="N447" s="6" t="s">
        <v>5379</v>
      </c>
      <c r="Q447" s="6" t="s">
        <v>9119</v>
      </c>
      <c r="R447" s="9" t="b">
        <v>0</v>
      </c>
      <c r="S447" s="9" t="b">
        <v>0</v>
      </c>
      <c r="T447" s="6" t="s">
        <v>8743</v>
      </c>
      <c r="U447" s="6" t="s">
        <v>8743</v>
      </c>
      <c r="V447" t="s">
        <v>5330</v>
      </c>
      <c r="W447" t="s">
        <v>5330</v>
      </c>
      <c r="X447" t="s">
        <v>5330</v>
      </c>
      <c r="Y447" t="s">
        <v>5330</v>
      </c>
      <c r="Z447" t="s">
        <v>5330</v>
      </c>
      <c r="AA447" t="s">
        <v>5330</v>
      </c>
      <c r="AB447" t="s">
        <v>5330</v>
      </c>
      <c r="AC447" t="s">
        <v>667</v>
      </c>
      <c r="AD447" t="s">
        <v>5330</v>
      </c>
      <c r="AE447" t="s">
        <v>5330</v>
      </c>
      <c r="AF447" t="s">
        <v>5330</v>
      </c>
      <c r="AG447" t="s">
        <v>5330</v>
      </c>
      <c r="AH447" t="s">
        <v>5330</v>
      </c>
      <c r="AI447" t="s">
        <v>5330</v>
      </c>
      <c r="AJ447" t="s">
        <v>5330</v>
      </c>
      <c r="AK447" s="10">
        <v>100</v>
      </c>
      <c r="AL447" s="10">
        <v>120</v>
      </c>
      <c r="AM447" s="6" t="s">
        <v>475</v>
      </c>
      <c r="AN447" s="6" t="s">
        <v>9234</v>
      </c>
      <c r="AO447" s="6" t="s">
        <v>2341</v>
      </c>
      <c r="AP447" s="6" t="s">
        <v>2342</v>
      </c>
      <c r="AQ447" s="6" t="str">
        <f t="shared" si="125"/>
        <v>2W Distributor Bike, 2W Distributor - Moto, 2W Distributor, H2, International - Bike, International - Moto, International - AS, International, International - New, Mecanic Sport, Moto Dealers, Motonet, Pierce AB, Retail, TREK</v>
      </c>
      <c r="AR447" s="1" t="str">
        <f t="shared" si="108"/>
        <v>2W Distributor Bike</v>
      </c>
      <c r="AS447" s="1" t="str">
        <f t="shared" si="109"/>
        <v>2W Distributor - Moto</v>
      </c>
      <c r="AT447" s="1" t="str">
        <f t="shared" si="110"/>
        <v>2W Distributor</v>
      </c>
      <c r="AU447" s="1" t="str">
        <f t="shared" si="111"/>
        <v>H2</v>
      </c>
      <c r="AV447" s="1" t="str">
        <f t="shared" si="111"/>
        <v>International - Bike</v>
      </c>
      <c r="AW447" s="1" t="str">
        <f t="shared" si="112"/>
        <v>International - Moto</v>
      </c>
      <c r="AX447" s="1" t="str">
        <f t="shared" si="113"/>
        <v>International - AS</v>
      </c>
      <c r="AY447" s="1" t="str">
        <f t="shared" si="113"/>
        <v>International</v>
      </c>
      <c r="AZ447" s="1" t="str">
        <f t="shared" si="113"/>
        <v>International - New</v>
      </c>
      <c r="BA447" s="1" t="str">
        <f t="shared" si="114"/>
        <v>Mecanic Sport</v>
      </c>
      <c r="BB447" s="1" t="str">
        <f t="shared" si="115"/>
        <v>Moto Dealers</v>
      </c>
      <c r="BC447" s="1" t="str">
        <f t="shared" si="115"/>
        <v>Motonet</v>
      </c>
      <c r="BD447" s="1" t="str">
        <f t="shared" si="116"/>
        <v>Pierce AB</v>
      </c>
      <c r="BE447" s="1" t="str">
        <f t="shared" si="117"/>
        <v>Retail</v>
      </c>
      <c r="BF447" s="1" t="str">
        <f t="shared" si="118"/>
        <v>TREK</v>
      </c>
      <c r="BG447" t="e">
        <v>#N/A</v>
      </c>
      <c r="BH447" t="e">
        <f t="shared" si="119"/>
        <v>#N/A</v>
      </c>
    </row>
    <row r="448" spans="1:62" ht="17" x14ac:dyDescent="0.2">
      <c r="A448">
        <v>1544</v>
      </c>
      <c r="B448" t="str">
        <f t="shared" si="124"/>
        <v>50006-00001</v>
      </c>
      <c r="C448" t="str">
        <f t="shared" si="124"/>
        <v>50006-00001</v>
      </c>
      <c r="D448" s="7" t="s">
        <v>2404</v>
      </c>
      <c r="E448" s="6" t="s">
        <v>139</v>
      </c>
      <c r="F448" t="s">
        <v>8991</v>
      </c>
      <c r="G448" s="6" t="s">
        <v>2405</v>
      </c>
      <c r="H448" t="s">
        <v>2310</v>
      </c>
      <c r="I448" s="6" t="s">
        <v>2311</v>
      </c>
      <c r="J448" s="6" t="s">
        <v>5331</v>
      </c>
      <c r="K448" s="6" t="s">
        <v>5333</v>
      </c>
      <c r="L448" s="6" t="s">
        <v>8992</v>
      </c>
      <c r="M448" s="6" t="s">
        <v>5348</v>
      </c>
      <c r="N448" s="6" t="s">
        <v>5380</v>
      </c>
      <c r="Q448" s="6" t="s">
        <v>88</v>
      </c>
      <c r="R448" s="9" t="b">
        <v>1</v>
      </c>
      <c r="S448" s="9" t="b">
        <v>1</v>
      </c>
      <c r="T448" s="6" t="s">
        <v>2404</v>
      </c>
      <c r="U448" s="6" t="s">
        <v>2404</v>
      </c>
      <c r="V448" t="s">
        <v>5330</v>
      </c>
      <c r="W448" t="s">
        <v>5330</v>
      </c>
      <c r="X448" t="s">
        <v>5330</v>
      </c>
      <c r="Y448" t="s">
        <v>5330</v>
      </c>
      <c r="Z448" t="s">
        <v>5330</v>
      </c>
      <c r="AA448" t="s">
        <v>5330</v>
      </c>
      <c r="AB448" t="s">
        <v>5330</v>
      </c>
      <c r="AC448" t="s">
        <v>667</v>
      </c>
      <c r="AD448" t="s">
        <v>5330</v>
      </c>
      <c r="AE448" t="s">
        <v>5330</v>
      </c>
      <c r="AF448" t="s">
        <v>5330</v>
      </c>
      <c r="AG448" t="s">
        <v>5330</v>
      </c>
      <c r="AH448" t="s">
        <v>5330</v>
      </c>
      <c r="AI448" t="s">
        <v>5330</v>
      </c>
      <c r="AJ448" t="s">
        <v>5330</v>
      </c>
      <c r="AK448" s="10">
        <v>130</v>
      </c>
      <c r="AL448" s="10">
        <v>150</v>
      </c>
      <c r="AM448" s="6" t="s">
        <v>475</v>
      </c>
      <c r="AN448" s="6" t="s">
        <v>9235</v>
      </c>
      <c r="AO448" s="6" t="s">
        <v>2407</v>
      </c>
      <c r="AP448" s="6" t="s">
        <v>2408</v>
      </c>
      <c r="AQ448" s="6" t="str">
        <f t="shared" si="125"/>
        <v>2W Distributor Bike, 2W Distributor - Moto, 2W Distributor, H2, International - Bike, International - Moto, International - AS, International, International - New, Mecanic Sport, Moto Dealers, Motonet, Pierce AB, Retail, TREK</v>
      </c>
      <c r="AR448" s="1" t="str">
        <f t="shared" si="108"/>
        <v>2W Distributor Bike</v>
      </c>
      <c r="AS448" s="1" t="str">
        <f t="shared" si="109"/>
        <v>2W Distributor - Moto</v>
      </c>
      <c r="AT448" s="1" t="str">
        <f t="shared" si="110"/>
        <v>2W Distributor</v>
      </c>
      <c r="AU448" s="1" t="str">
        <f t="shared" si="111"/>
        <v>H2</v>
      </c>
      <c r="AV448" s="1" t="str">
        <f t="shared" si="111"/>
        <v>International - Bike</v>
      </c>
      <c r="AW448" s="1" t="str">
        <f t="shared" si="112"/>
        <v>International - Moto</v>
      </c>
      <c r="AX448" s="1" t="str">
        <f t="shared" si="113"/>
        <v>International - AS</v>
      </c>
      <c r="AY448" s="1" t="str">
        <f t="shared" si="113"/>
        <v>International</v>
      </c>
      <c r="AZ448" s="1" t="str">
        <f t="shared" si="113"/>
        <v>International - New</v>
      </c>
      <c r="BA448" s="1" t="str">
        <f t="shared" si="114"/>
        <v>Mecanic Sport</v>
      </c>
      <c r="BB448" s="1" t="str">
        <f t="shared" si="115"/>
        <v>Moto Dealers</v>
      </c>
      <c r="BC448" s="1" t="str">
        <f t="shared" si="115"/>
        <v>Motonet</v>
      </c>
      <c r="BD448" s="1" t="str">
        <f t="shared" si="116"/>
        <v>Pierce AB</v>
      </c>
      <c r="BE448" s="1" t="str">
        <f t="shared" si="117"/>
        <v>Retail</v>
      </c>
      <c r="BF448" s="1" t="str">
        <f t="shared" si="118"/>
        <v>TREK</v>
      </c>
      <c r="BG448" t="s">
        <v>5636</v>
      </c>
      <c r="BH448" t="str">
        <f t="shared" si="119"/>
        <v>https://fs.amplifi.io//file?id=3fd0119e-be33-49bb-89ce-3a5ace7f68a3&amp;variant=thumb&amp;extension=png</v>
      </c>
      <c r="BI448" t="s">
        <v>6562</v>
      </c>
      <c r="BJ448" t="s">
        <v>5636</v>
      </c>
    </row>
    <row r="449" spans="1:64" ht="17" x14ac:dyDescent="0.2">
      <c r="A449">
        <v>1545</v>
      </c>
      <c r="B449" t="str">
        <f t="shared" si="124"/>
        <v>50006-00002</v>
      </c>
      <c r="C449" t="str">
        <f t="shared" si="124"/>
        <v>50006-00002</v>
      </c>
      <c r="D449" s="7" t="s">
        <v>2409</v>
      </c>
      <c r="E449" s="6" t="s">
        <v>139</v>
      </c>
      <c r="F449" t="s">
        <v>8991</v>
      </c>
      <c r="G449" s="6" t="s">
        <v>2405</v>
      </c>
      <c r="H449" t="s">
        <v>2310</v>
      </c>
      <c r="I449" s="6" t="s">
        <v>2311</v>
      </c>
      <c r="J449" s="6" t="s">
        <v>5331</v>
      </c>
      <c r="K449" s="6" t="s">
        <v>5333</v>
      </c>
      <c r="L449" s="6" t="s">
        <v>8992</v>
      </c>
      <c r="M449" s="6" t="s">
        <v>5348</v>
      </c>
      <c r="N449" s="6" t="s">
        <v>5380</v>
      </c>
      <c r="Q449" s="6" t="s">
        <v>2358</v>
      </c>
      <c r="R449" s="9" t="b">
        <v>1</v>
      </c>
      <c r="S449" s="9" t="b">
        <v>1</v>
      </c>
      <c r="T449" s="6" t="s">
        <v>2409</v>
      </c>
      <c r="U449" s="6" t="s">
        <v>2409</v>
      </c>
      <c r="V449" t="s">
        <v>5330</v>
      </c>
      <c r="W449" t="s">
        <v>5330</v>
      </c>
      <c r="X449" t="s">
        <v>5330</v>
      </c>
      <c r="Y449" t="s">
        <v>5330</v>
      </c>
      <c r="Z449" t="s">
        <v>5330</v>
      </c>
      <c r="AA449" t="s">
        <v>5330</v>
      </c>
      <c r="AB449" t="s">
        <v>5330</v>
      </c>
      <c r="AC449" t="s">
        <v>667</v>
      </c>
      <c r="AD449" t="s">
        <v>5330</v>
      </c>
      <c r="AE449" t="s">
        <v>5330</v>
      </c>
      <c r="AF449" t="s">
        <v>5330</v>
      </c>
      <c r="AG449" t="s">
        <v>5330</v>
      </c>
      <c r="AH449" t="s">
        <v>5330</v>
      </c>
      <c r="AI449" t="s">
        <v>5330</v>
      </c>
      <c r="AJ449" t="s">
        <v>5330</v>
      </c>
      <c r="AK449" s="10">
        <v>130</v>
      </c>
      <c r="AL449" s="10">
        <v>150</v>
      </c>
      <c r="AM449" s="6" t="s">
        <v>475</v>
      </c>
      <c r="AN449" s="6" t="s">
        <v>9235</v>
      </c>
      <c r="AO449" s="6" t="s">
        <v>2407</v>
      </c>
      <c r="AP449" s="6" t="s">
        <v>2408</v>
      </c>
      <c r="AQ449" s="6" t="str">
        <f t="shared" si="125"/>
        <v>2W Distributor Bike, 2W Distributor - Moto, 2W Distributor, H2, International - Bike, International - Moto, International - AS, International, International - New, Mecanic Sport, Moto Dealers, Motonet, Pierce AB, Retail, TREK</v>
      </c>
      <c r="AR449" s="1" t="str">
        <f t="shared" si="108"/>
        <v>2W Distributor Bike</v>
      </c>
      <c r="AS449" s="1" t="str">
        <f t="shared" si="109"/>
        <v>2W Distributor - Moto</v>
      </c>
      <c r="AT449" s="1" t="str">
        <f t="shared" si="110"/>
        <v>2W Distributor</v>
      </c>
      <c r="AU449" s="1" t="str">
        <f t="shared" si="111"/>
        <v>H2</v>
      </c>
      <c r="AV449" s="1" t="str">
        <f t="shared" si="111"/>
        <v>International - Bike</v>
      </c>
      <c r="AW449" s="1" t="str">
        <f t="shared" si="112"/>
        <v>International - Moto</v>
      </c>
      <c r="AX449" s="1" t="str">
        <f t="shared" si="113"/>
        <v>International - AS</v>
      </c>
      <c r="AY449" s="1" t="str">
        <f t="shared" si="113"/>
        <v>International</v>
      </c>
      <c r="AZ449" s="1" t="str">
        <f t="shared" si="113"/>
        <v>International - New</v>
      </c>
      <c r="BA449" s="1" t="str">
        <f t="shared" si="114"/>
        <v>Mecanic Sport</v>
      </c>
      <c r="BB449" s="1" t="str">
        <f t="shared" si="115"/>
        <v>Moto Dealers</v>
      </c>
      <c r="BC449" s="1" t="str">
        <f t="shared" si="115"/>
        <v>Motonet</v>
      </c>
      <c r="BD449" s="1" t="str">
        <f t="shared" si="116"/>
        <v>Pierce AB</v>
      </c>
      <c r="BE449" s="1" t="str">
        <f t="shared" si="117"/>
        <v>Retail</v>
      </c>
      <c r="BF449" s="1" t="str">
        <f t="shared" si="118"/>
        <v>TREK</v>
      </c>
      <c r="BG449" t="s">
        <v>5637</v>
      </c>
      <c r="BH449" t="str">
        <f t="shared" si="119"/>
        <v>https://fs.amplifi.io//file?id=f4748005-fc2f-485b-a44a-deb3ab6fed28&amp;variant=thumb&amp;extension=png</v>
      </c>
      <c r="BI449" t="s">
        <v>6563</v>
      </c>
      <c r="BJ449" t="s">
        <v>5637</v>
      </c>
    </row>
    <row r="450" spans="1:64" ht="17" x14ac:dyDescent="0.2">
      <c r="A450">
        <v>1546</v>
      </c>
      <c r="B450" t="str">
        <f t="shared" si="124"/>
        <v>50006-00003</v>
      </c>
      <c r="C450" t="str">
        <f t="shared" si="124"/>
        <v>50006-00003</v>
      </c>
      <c r="D450" s="7" t="s">
        <v>8744</v>
      </c>
      <c r="E450" s="6" t="s">
        <v>139</v>
      </c>
      <c r="F450" t="s">
        <v>8991</v>
      </c>
      <c r="G450" s="6" t="s">
        <v>2405</v>
      </c>
      <c r="H450" t="s">
        <v>2310</v>
      </c>
      <c r="I450" s="6" t="s">
        <v>2311</v>
      </c>
      <c r="J450" s="6" t="s">
        <v>5331</v>
      </c>
      <c r="K450" s="6" t="s">
        <v>5340</v>
      </c>
      <c r="L450" s="6" t="s">
        <v>8994</v>
      </c>
      <c r="M450" s="6" t="s">
        <v>5348</v>
      </c>
      <c r="N450" s="6" t="s">
        <v>5380</v>
      </c>
      <c r="Q450" s="6" t="s">
        <v>347</v>
      </c>
      <c r="R450" s="9" t="b">
        <v>1</v>
      </c>
      <c r="S450" s="9" t="b">
        <v>0</v>
      </c>
      <c r="T450" s="6" t="s">
        <v>8744</v>
      </c>
      <c r="U450" s="6" t="s">
        <v>8744</v>
      </c>
      <c r="V450" t="s">
        <v>5330</v>
      </c>
      <c r="W450" t="s">
        <v>5330</v>
      </c>
      <c r="X450" t="s">
        <v>5330</v>
      </c>
      <c r="Y450" t="s">
        <v>5330</v>
      </c>
      <c r="Z450" t="s">
        <v>5330</v>
      </c>
      <c r="AA450" t="s">
        <v>5330</v>
      </c>
      <c r="AB450" t="s">
        <v>5330</v>
      </c>
      <c r="AC450" t="s">
        <v>667</v>
      </c>
      <c r="AD450" t="s">
        <v>5330</v>
      </c>
      <c r="AE450" t="s">
        <v>5330</v>
      </c>
      <c r="AF450" t="s">
        <v>5330</v>
      </c>
      <c r="AG450" t="s">
        <v>5330</v>
      </c>
      <c r="AH450" t="s">
        <v>5330</v>
      </c>
      <c r="AI450" t="s">
        <v>5330</v>
      </c>
      <c r="AJ450" t="s">
        <v>5330</v>
      </c>
      <c r="AK450" s="10">
        <v>130</v>
      </c>
      <c r="AL450" s="10">
        <v>150</v>
      </c>
      <c r="AM450" s="6" t="s">
        <v>475</v>
      </c>
      <c r="AN450" s="6" t="s">
        <v>9235</v>
      </c>
      <c r="AO450" s="6" t="s">
        <v>2407</v>
      </c>
      <c r="AP450" s="6" t="s">
        <v>2408</v>
      </c>
      <c r="AQ450" s="6" t="str">
        <f t="shared" si="125"/>
        <v>2W Distributor Bike, 2W Distributor - Moto, 2W Distributor, H2, International - Bike, International - Moto, International - AS, International, International - New, Mecanic Sport, Moto Dealers, Motonet, Pierce AB, Retail, TREK</v>
      </c>
      <c r="AR450" s="1" t="str">
        <f t="shared" si="108"/>
        <v>2W Distributor Bike</v>
      </c>
      <c r="AS450" s="1" t="str">
        <f t="shared" si="109"/>
        <v>2W Distributor - Moto</v>
      </c>
      <c r="AT450" s="1" t="str">
        <f t="shared" si="110"/>
        <v>2W Distributor</v>
      </c>
      <c r="AU450" s="1" t="str">
        <f t="shared" si="111"/>
        <v>H2</v>
      </c>
      <c r="AV450" s="1" t="str">
        <f t="shared" si="111"/>
        <v>International - Bike</v>
      </c>
      <c r="AW450" s="1" t="str">
        <f t="shared" si="112"/>
        <v>International - Moto</v>
      </c>
      <c r="AX450" s="1" t="str">
        <f t="shared" si="113"/>
        <v>International - AS</v>
      </c>
      <c r="AY450" s="1" t="str">
        <f t="shared" si="113"/>
        <v>International</v>
      </c>
      <c r="AZ450" s="1" t="str">
        <f t="shared" si="113"/>
        <v>International - New</v>
      </c>
      <c r="BA450" s="1" t="str">
        <f t="shared" si="114"/>
        <v>Mecanic Sport</v>
      </c>
      <c r="BB450" s="1" t="str">
        <f t="shared" si="115"/>
        <v>Moto Dealers</v>
      </c>
      <c r="BC450" s="1" t="str">
        <f t="shared" si="115"/>
        <v>Motonet</v>
      </c>
      <c r="BD450" s="1" t="str">
        <f t="shared" si="116"/>
        <v>Pierce AB</v>
      </c>
      <c r="BE450" s="1" t="str">
        <f t="shared" si="117"/>
        <v>Retail</v>
      </c>
      <c r="BF450" s="1" t="str">
        <f t="shared" si="118"/>
        <v>TREK</v>
      </c>
      <c r="BG450" t="e">
        <v>#N/A</v>
      </c>
      <c r="BH450" t="e">
        <f t="shared" si="119"/>
        <v>#N/A</v>
      </c>
    </row>
    <row r="451" spans="1:64" ht="17" x14ac:dyDescent="0.2">
      <c r="A451">
        <v>1547</v>
      </c>
      <c r="B451" t="str">
        <f t="shared" si="124"/>
        <v>50006-00004</v>
      </c>
      <c r="C451" t="str">
        <f t="shared" si="124"/>
        <v>50006-00004</v>
      </c>
      <c r="D451" s="7" t="s">
        <v>8745</v>
      </c>
      <c r="E451" s="6" t="s">
        <v>139</v>
      </c>
      <c r="F451" t="s">
        <v>8991</v>
      </c>
      <c r="G451" s="6" t="s">
        <v>2405</v>
      </c>
      <c r="H451" t="s">
        <v>2310</v>
      </c>
      <c r="I451" s="6" t="s">
        <v>2311</v>
      </c>
      <c r="J451" s="6" t="s">
        <v>5331</v>
      </c>
      <c r="K451" s="6" t="s">
        <v>5340</v>
      </c>
      <c r="L451" s="6" t="s">
        <v>8994</v>
      </c>
      <c r="M451" s="6" t="s">
        <v>5348</v>
      </c>
      <c r="N451" s="6" t="s">
        <v>5380</v>
      </c>
      <c r="Q451" s="6" t="s">
        <v>9116</v>
      </c>
      <c r="R451" s="9" t="b">
        <v>1</v>
      </c>
      <c r="S451" s="9" t="b">
        <v>0</v>
      </c>
      <c r="T451" s="6" t="s">
        <v>8745</v>
      </c>
      <c r="U451" s="6" t="s">
        <v>8745</v>
      </c>
      <c r="V451" t="s">
        <v>5330</v>
      </c>
      <c r="W451" t="s">
        <v>5330</v>
      </c>
      <c r="X451" t="s">
        <v>5330</v>
      </c>
      <c r="Y451" t="s">
        <v>5330</v>
      </c>
      <c r="Z451" t="s">
        <v>5330</v>
      </c>
      <c r="AA451" t="s">
        <v>5330</v>
      </c>
      <c r="AB451" t="s">
        <v>5330</v>
      </c>
      <c r="AC451" t="s">
        <v>667</v>
      </c>
      <c r="AD451" t="s">
        <v>5330</v>
      </c>
      <c r="AE451" t="s">
        <v>5330</v>
      </c>
      <c r="AF451" t="s">
        <v>5330</v>
      </c>
      <c r="AG451" t="s">
        <v>5330</v>
      </c>
      <c r="AH451" t="s">
        <v>5330</v>
      </c>
      <c r="AI451" t="s">
        <v>5330</v>
      </c>
      <c r="AJ451" t="s">
        <v>5330</v>
      </c>
      <c r="AK451" s="10">
        <v>130</v>
      </c>
      <c r="AL451" s="10">
        <v>150</v>
      </c>
      <c r="AM451" s="6" t="s">
        <v>475</v>
      </c>
      <c r="AN451" s="6" t="s">
        <v>9235</v>
      </c>
      <c r="AO451" s="6" t="s">
        <v>2407</v>
      </c>
      <c r="AP451" s="6" t="s">
        <v>2408</v>
      </c>
      <c r="AQ451" s="6" t="str">
        <f t="shared" si="125"/>
        <v>2W Distributor Bike, 2W Distributor - Moto, 2W Distributor, H2, International - Bike, International - Moto, International - AS, International, International - New, Mecanic Sport, Moto Dealers, Motonet, Pierce AB, Retail, TREK</v>
      </c>
      <c r="AR451" s="1" t="str">
        <f t="shared" ref="AR451:AR514" si="126">IF($E451="Moto","",IF($E451="Snowboard","",IF($E451="Snowmobile","",AR$1)))</f>
        <v>2W Distributor Bike</v>
      </c>
      <c r="AS451" s="1" t="str">
        <f t="shared" ref="AS451:AS514" si="127">IF($E451="Bike","",IF($E451="Snowboard","",AS$1))</f>
        <v>2W Distributor - Moto</v>
      </c>
      <c r="AT451" s="1" t="str">
        <f t="shared" ref="AT451:AT514" si="128">IF($E451="Snowboard","",AT$1)</f>
        <v>2W Distributor</v>
      </c>
      <c r="AU451" s="1" t="str">
        <f t="shared" ref="AU451:AV514" si="129">IF($E451="Moto","",IF($E451="Snowboard","",IF($E451="Snowmobile","",AU$1)))</f>
        <v>H2</v>
      </c>
      <c r="AV451" s="1" t="str">
        <f t="shared" si="129"/>
        <v>International - Bike</v>
      </c>
      <c r="AW451" s="1" t="str">
        <f t="shared" ref="AW451:AW514" si="130">IF($E451="Bike","",IF($E451="Snowboard","",AW$1))</f>
        <v>International - Moto</v>
      </c>
      <c r="AX451" s="1" t="str">
        <f t="shared" ref="AX451:AZ514" si="131">IF($E451="Snowboard","",AX$1)</f>
        <v>International - AS</v>
      </c>
      <c r="AY451" s="1" t="str">
        <f t="shared" si="131"/>
        <v>International</v>
      </c>
      <c r="AZ451" s="1" t="str">
        <f t="shared" si="131"/>
        <v>International - New</v>
      </c>
      <c r="BA451" s="1" t="str">
        <f t="shared" ref="BA451:BA514" si="132">IF($E451="Bike","",IF($E451="Snowboard","",BA$1))</f>
        <v>Mecanic Sport</v>
      </c>
      <c r="BB451" s="1" t="str">
        <f t="shared" ref="BB451:BC514" si="133">IF($E451="Snowboard","",BB$1)</f>
        <v>Moto Dealers</v>
      </c>
      <c r="BC451" s="1" t="str">
        <f t="shared" si="133"/>
        <v>Motonet</v>
      </c>
      <c r="BD451" s="1" t="str">
        <f t="shared" ref="BD451:BD514" si="134">IF($E451="Bike","",IF($E451="Snowboard","",BD$1))</f>
        <v>Pierce AB</v>
      </c>
      <c r="BE451" s="1" t="str">
        <f t="shared" ref="BE451:BE514" si="135">IF($E451="Snowboard","",BE$1)</f>
        <v>Retail</v>
      </c>
      <c r="BF451" s="1" t="str">
        <f t="shared" ref="BF451:BF514" si="136">IF($E451="Moto","",IF($E451="Snowboard","",IF($E451="Snowmobile","",BF$1)))</f>
        <v>TREK</v>
      </c>
      <c r="BG451" t="e">
        <v>#N/A</v>
      </c>
      <c r="BH451" t="e">
        <f t="shared" ref="BH451:BH514" si="137">IF(BG451="","",BG451&amp;"&amp;variant=thumb&amp;extension=png")</f>
        <v>#N/A</v>
      </c>
    </row>
    <row r="452" spans="1:64" ht="17" x14ac:dyDescent="0.2">
      <c r="A452">
        <v>1548</v>
      </c>
      <c r="B452" t="str">
        <f t="shared" si="124"/>
        <v>50007-00001</v>
      </c>
      <c r="C452" t="str">
        <f t="shared" si="124"/>
        <v>50007-00001</v>
      </c>
      <c r="D452" s="7" t="s">
        <v>2410</v>
      </c>
      <c r="E452" s="6" t="s">
        <v>2411</v>
      </c>
      <c r="F452" t="s">
        <v>8991</v>
      </c>
      <c r="G452" s="6" t="s">
        <v>2412</v>
      </c>
      <c r="H452" t="s">
        <v>2310</v>
      </c>
      <c r="I452" s="6" t="s">
        <v>2311</v>
      </c>
      <c r="J452" s="6" t="s">
        <v>5331</v>
      </c>
      <c r="K452" s="6" t="s">
        <v>5333</v>
      </c>
      <c r="L452" s="6" t="s">
        <v>8992</v>
      </c>
      <c r="M452" s="6" t="s">
        <v>5348</v>
      </c>
      <c r="N452" s="6" t="s">
        <v>638</v>
      </c>
      <c r="Q452" s="6" t="s">
        <v>88</v>
      </c>
      <c r="R452" s="9" t="b">
        <v>1</v>
      </c>
      <c r="S452" s="9" t="b">
        <v>1</v>
      </c>
      <c r="T452" s="6" t="s">
        <v>2410</v>
      </c>
      <c r="U452" s="6" t="s">
        <v>2410</v>
      </c>
      <c r="V452" t="s">
        <v>5330</v>
      </c>
      <c r="W452" t="s">
        <v>5330</v>
      </c>
      <c r="X452" t="s">
        <v>5330</v>
      </c>
      <c r="Y452" t="s">
        <v>5330</v>
      </c>
      <c r="Z452" t="s">
        <v>5330</v>
      </c>
      <c r="AA452" t="s">
        <v>5330</v>
      </c>
      <c r="AB452" t="s">
        <v>5330</v>
      </c>
      <c r="AC452" t="s">
        <v>667</v>
      </c>
      <c r="AD452" t="s">
        <v>5330</v>
      </c>
      <c r="AE452" t="s">
        <v>5330</v>
      </c>
      <c r="AF452" t="s">
        <v>5330</v>
      </c>
      <c r="AG452" t="s">
        <v>5330</v>
      </c>
      <c r="AH452" t="s">
        <v>5330</v>
      </c>
      <c r="AI452" t="s">
        <v>5330</v>
      </c>
      <c r="AJ452" t="s">
        <v>5330</v>
      </c>
      <c r="AK452" s="10">
        <v>100</v>
      </c>
      <c r="AL452" s="10">
        <v>120</v>
      </c>
      <c r="AM452" s="6" t="s">
        <v>475</v>
      </c>
      <c r="AN452" s="6" t="s">
        <v>9236</v>
      </c>
      <c r="AO452" s="6" t="s">
        <v>2414</v>
      </c>
      <c r="AP452" s="6" t="s">
        <v>2415</v>
      </c>
      <c r="AQ452" s="6" t="str">
        <f t="shared" ref="AQ452:AQ459" si="138">IF(AR452="","",AR452&amp;", ")&amp;
IF(AS452="","",AS452&amp;", ")&amp;
IF(AT452="","",AT452&amp;", ")&amp;
IF(AU452="","",AU452&amp;", ")&amp;
IF(AV452="","",AV452&amp;", ")&amp;
IF(AW452="","",AW452&amp;", ")&amp;
IF(AX452="","",AX452&amp;", ")&amp;
IF(AY452="","",AY452&amp;", ")&amp;
IF(AZ452="","",AZ452&amp;", ")&amp;
IF(BA452="","",BA452&amp;", ")&amp;
IF(BB452="","",BB452&amp;", ")&amp;
IF(BC452="","",BC452&amp;", ")&amp;
IF(BD452="","",BD452&amp;", ")&amp;
IF(BE452="","",BE452)&amp;
IF(BF452="","",BF452)</f>
        <v>2W Distributor - Moto, 2W Distributor, International - Moto, International - AS, International, International - New, Mecanic Sport, Moto Dealers, Motonet, Pierce AB, Retail</v>
      </c>
      <c r="AR452" s="1" t="str">
        <f t="shared" si="126"/>
        <v/>
      </c>
      <c r="AS452" s="1" t="str">
        <f t="shared" si="127"/>
        <v>2W Distributor - Moto</v>
      </c>
      <c r="AT452" s="1" t="str">
        <f t="shared" si="128"/>
        <v>2W Distributor</v>
      </c>
      <c r="AU452" s="1" t="str">
        <f t="shared" si="129"/>
        <v/>
      </c>
      <c r="AV452" s="1" t="str">
        <f t="shared" si="129"/>
        <v/>
      </c>
      <c r="AW452" s="1" t="str">
        <f t="shared" si="130"/>
        <v>International - Moto</v>
      </c>
      <c r="AX452" s="1" t="str">
        <f t="shared" si="131"/>
        <v>International - AS</v>
      </c>
      <c r="AY452" s="1" t="str">
        <f t="shared" si="131"/>
        <v>International</v>
      </c>
      <c r="AZ452" s="1" t="str">
        <f t="shared" si="131"/>
        <v>International - New</v>
      </c>
      <c r="BA452" s="1" t="str">
        <f t="shared" si="132"/>
        <v>Mecanic Sport</v>
      </c>
      <c r="BB452" s="1" t="str">
        <f t="shared" si="133"/>
        <v>Moto Dealers</v>
      </c>
      <c r="BC452" s="1" t="str">
        <f t="shared" si="133"/>
        <v>Motonet</v>
      </c>
      <c r="BD452" s="1" t="str">
        <f t="shared" si="134"/>
        <v>Pierce AB</v>
      </c>
      <c r="BE452" s="1" t="str">
        <f t="shared" si="135"/>
        <v>Retail</v>
      </c>
      <c r="BF452" s="1" t="str">
        <f t="shared" si="136"/>
        <v/>
      </c>
      <c r="BG452" t="e">
        <v>#N/A</v>
      </c>
      <c r="BH452" t="e">
        <f t="shared" si="137"/>
        <v>#N/A</v>
      </c>
    </row>
    <row r="453" spans="1:64" ht="17" x14ac:dyDescent="0.2">
      <c r="A453">
        <v>1549</v>
      </c>
      <c r="B453" t="str">
        <f t="shared" si="124"/>
        <v>50007-00002</v>
      </c>
      <c r="C453" t="str">
        <f t="shared" si="124"/>
        <v>50007-00002</v>
      </c>
      <c r="D453" s="7" t="s">
        <v>2416</v>
      </c>
      <c r="E453" s="6" t="s">
        <v>2411</v>
      </c>
      <c r="F453" t="s">
        <v>8991</v>
      </c>
      <c r="G453" s="6" t="s">
        <v>2412</v>
      </c>
      <c r="H453" t="s">
        <v>2310</v>
      </c>
      <c r="I453" s="6" t="s">
        <v>2311</v>
      </c>
      <c r="J453" s="6" t="s">
        <v>5331</v>
      </c>
      <c r="K453" s="6" t="s">
        <v>5333</v>
      </c>
      <c r="L453" s="6" t="s">
        <v>8992</v>
      </c>
      <c r="M453" s="6" t="s">
        <v>5348</v>
      </c>
      <c r="N453" s="6" t="s">
        <v>638</v>
      </c>
      <c r="Q453" s="6" t="s">
        <v>2355</v>
      </c>
      <c r="R453" s="9" t="b">
        <v>1</v>
      </c>
      <c r="S453" s="9" t="b">
        <v>1</v>
      </c>
      <c r="T453" s="6" t="s">
        <v>2416</v>
      </c>
      <c r="U453" s="6" t="s">
        <v>2416</v>
      </c>
      <c r="V453" t="s">
        <v>5330</v>
      </c>
      <c r="W453" t="s">
        <v>5330</v>
      </c>
      <c r="X453" t="s">
        <v>5330</v>
      </c>
      <c r="Y453" t="s">
        <v>5330</v>
      </c>
      <c r="Z453" t="s">
        <v>5330</v>
      </c>
      <c r="AA453" t="s">
        <v>5330</v>
      </c>
      <c r="AB453" t="s">
        <v>5330</v>
      </c>
      <c r="AC453" t="s">
        <v>667</v>
      </c>
      <c r="AD453" t="s">
        <v>5330</v>
      </c>
      <c r="AE453" t="s">
        <v>5330</v>
      </c>
      <c r="AF453" t="s">
        <v>5330</v>
      </c>
      <c r="AG453" t="s">
        <v>5330</v>
      </c>
      <c r="AH453" t="s">
        <v>5330</v>
      </c>
      <c r="AI453" t="s">
        <v>5330</v>
      </c>
      <c r="AJ453" t="s">
        <v>5330</v>
      </c>
      <c r="AK453" s="10">
        <v>100</v>
      </c>
      <c r="AL453" s="10">
        <v>120</v>
      </c>
      <c r="AM453" s="6" t="s">
        <v>475</v>
      </c>
      <c r="AN453" s="6" t="s">
        <v>9236</v>
      </c>
      <c r="AO453" s="6" t="s">
        <v>2414</v>
      </c>
      <c r="AP453" s="6" t="s">
        <v>2415</v>
      </c>
      <c r="AQ453" s="6" t="str">
        <f t="shared" si="138"/>
        <v>2W Distributor - Moto, 2W Distributor, International - Moto, International - AS, International, International - New, Mecanic Sport, Moto Dealers, Motonet, Pierce AB, Retail</v>
      </c>
      <c r="AR453" s="1" t="str">
        <f t="shared" si="126"/>
        <v/>
      </c>
      <c r="AS453" s="1" t="str">
        <f t="shared" si="127"/>
        <v>2W Distributor - Moto</v>
      </c>
      <c r="AT453" s="1" t="str">
        <f t="shared" si="128"/>
        <v>2W Distributor</v>
      </c>
      <c r="AU453" s="1" t="str">
        <f t="shared" si="129"/>
        <v/>
      </c>
      <c r="AV453" s="1" t="str">
        <f t="shared" si="129"/>
        <v/>
      </c>
      <c r="AW453" s="1" t="str">
        <f t="shared" si="130"/>
        <v>International - Moto</v>
      </c>
      <c r="AX453" s="1" t="str">
        <f t="shared" si="131"/>
        <v>International - AS</v>
      </c>
      <c r="AY453" s="1" t="str">
        <f t="shared" si="131"/>
        <v>International</v>
      </c>
      <c r="AZ453" s="1" t="str">
        <f t="shared" si="131"/>
        <v>International - New</v>
      </c>
      <c r="BA453" s="1" t="str">
        <f t="shared" si="132"/>
        <v>Mecanic Sport</v>
      </c>
      <c r="BB453" s="1" t="str">
        <f t="shared" si="133"/>
        <v>Moto Dealers</v>
      </c>
      <c r="BC453" s="1" t="str">
        <f t="shared" si="133"/>
        <v>Motonet</v>
      </c>
      <c r="BD453" s="1" t="str">
        <f t="shared" si="134"/>
        <v>Pierce AB</v>
      </c>
      <c r="BE453" s="1" t="str">
        <f t="shared" si="135"/>
        <v>Retail</v>
      </c>
      <c r="BF453" s="1" t="str">
        <f t="shared" si="136"/>
        <v/>
      </c>
      <c r="BG453" t="e">
        <v>#N/A</v>
      </c>
      <c r="BH453" t="e">
        <f t="shared" si="137"/>
        <v>#N/A</v>
      </c>
    </row>
    <row r="454" spans="1:64" ht="17" x14ac:dyDescent="0.2">
      <c r="A454">
        <v>1550</v>
      </c>
      <c r="B454" t="str">
        <f t="shared" si="124"/>
        <v>50007-00003</v>
      </c>
      <c r="C454" t="str">
        <f t="shared" si="124"/>
        <v>50007-00003</v>
      </c>
      <c r="D454" s="7" t="s">
        <v>2417</v>
      </c>
      <c r="E454" s="6" t="s">
        <v>2411</v>
      </c>
      <c r="F454" t="s">
        <v>8991</v>
      </c>
      <c r="G454" s="6" t="s">
        <v>2412</v>
      </c>
      <c r="H454" t="s">
        <v>2310</v>
      </c>
      <c r="I454" s="6" t="s">
        <v>2311</v>
      </c>
      <c r="J454" s="6" t="s">
        <v>5331</v>
      </c>
      <c r="K454" s="6" t="s">
        <v>5333</v>
      </c>
      <c r="L454" s="6" t="s">
        <v>8992</v>
      </c>
      <c r="M454" s="6" t="s">
        <v>5348</v>
      </c>
      <c r="N454" s="6" t="s">
        <v>638</v>
      </c>
      <c r="Q454" s="6" t="s">
        <v>2358</v>
      </c>
      <c r="R454" s="9" t="b">
        <v>1</v>
      </c>
      <c r="S454" s="9" t="b">
        <v>1</v>
      </c>
      <c r="T454" s="6" t="s">
        <v>2417</v>
      </c>
      <c r="U454" s="6" t="s">
        <v>2417</v>
      </c>
      <c r="V454" t="s">
        <v>5330</v>
      </c>
      <c r="W454" t="s">
        <v>5330</v>
      </c>
      <c r="X454" t="s">
        <v>5330</v>
      </c>
      <c r="Y454" t="s">
        <v>5330</v>
      </c>
      <c r="Z454" t="s">
        <v>5330</v>
      </c>
      <c r="AA454" t="s">
        <v>5330</v>
      </c>
      <c r="AB454" t="s">
        <v>5330</v>
      </c>
      <c r="AC454" t="s">
        <v>667</v>
      </c>
      <c r="AD454" t="s">
        <v>5330</v>
      </c>
      <c r="AE454" t="s">
        <v>5330</v>
      </c>
      <c r="AF454" t="s">
        <v>5330</v>
      </c>
      <c r="AG454" t="s">
        <v>5330</v>
      </c>
      <c r="AH454" t="s">
        <v>5330</v>
      </c>
      <c r="AI454" t="s">
        <v>5330</v>
      </c>
      <c r="AJ454" t="s">
        <v>5330</v>
      </c>
      <c r="AK454" s="10">
        <v>100</v>
      </c>
      <c r="AL454" s="10">
        <v>120</v>
      </c>
      <c r="AM454" s="6" t="s">
        <v>475</v>
      </c>
      <c r="AN454" s="6" t="s">
        <v>9236</v>
      </c>
      <c r="AO454" s="6" t="s">
        <v>2414</v>
      </c>
      <c r="AP454" s="6" t="s">
        <v>2415</v>
      </c>
      <c r="AQ454" s="6" t="str">
        <f t="shared" si="138"/>
        <v>2W Distributor - Moto, 2W Distributor, International - Moto, International - AS, International, International - New, Mecanic Sport, Moto Dealers, Motonet, Pierce AB, Retail</v>
      </c>
      <c r="AR454" s="1" t="str">
        <f t="shared" si="126"/>
        <v/>
      </c>
      <c r="AS454" s="1" t="str">
        <f t="shared" si="127"/>
        <v>2W Distributor - Moto</v>
      </c>
      <c r="AT454" s="1" t="str">
        <f t="shared" si="128"/>
        <v>2W Distributor</v>
      </c>
      <c r="AU454" s="1" t="str">
        <f t="shared" si="129"/>
        <v/>
      </c>
      <c r="AV454" s="1" t="str">
        <f t="shared" si="129"/>
        <v/>
      </c>
      <c r="AW454" s="1" t="str">
        <f t="shared" si="130"/>
        <v>International - Moto</v>
      </c>
      <c r="AX454" s="1" t="str">
        <f t="shared" si="131"/>
        <v>International - AS</v>
      </c>
      <c r="AY454" s="1" t="str">
        <f t="shared" si="131"/>
        <v>International</v>
      </c>
      <c r="AZ454" s="1" t="str">
        <f t="shared" si="131"/>
        <v>International - New</v>
      </c>
      <c r="BA454" s="1" t="str">
        <f t="shared" si="132"/>
        <v>Mecanic Sport</v>
      </c>
      <c r="BB454" s="1" t="str">
        <f t="shared" si="133"/>
        <v>Moto Dealers</v>
      </c>
      <c r="BC454" s="1" t="str">
        <f t="shared" si="133"/>
        <v>Motonet</v>
      </c>
      <c r="BD454" s="1" t="str">
        <f t="shared" si="134"/>
        <v>Pierce AB</v>
      </c>
      <c r="BE454" s="1" t="str">
        <f t="shared" si="135"/>
        <v>Retail</v>
      </c>
      <c r="BF454" s="1" t="str">
        <f t="shared" si="136"/>
        <v/>
      </c>
      <c r="BG454" t="e">
        <v>#N/A</v>
      </c>
      <c r="BH454" t="e">
        <f t="shared" si="137"/>
        <v>#N/A</v>
      </c>
    </row>
    <row r="455" spans="1:64" ht="17" x14ac:dyDescent="0.2">
      <c r="A455">
        <v>1551</v>
      </c>
      <c r="B455" t="str">
        <f t="shared" si="124"/>
        <v>50007-00004</v>
      </c>
      <c r="C455" t="str">
        <f t="shared" si="124"/>
        <v>50007-00004</v>
      </c>
      <c r="D455" s="7" t="s">
        <v>2418</v>
      </c>
      <c r="E455" s="6" t="s">
        <v>2411</v>
      </c>
      <c r="F455" t="s">
        <v>8991</v>
      </c>
      <c r="G455" s="6" t="s">
        <v>2412</v>
      </c>
      <c r="H455" t="s">
        <v>2310</v>
      </c>
      <c r="I455" s="6" t="s">
        <v>2311</v>
      </c>
      <c r="J455" s="6" t="s">
        <v>5331</v>
      </c>
      <c r="K455" s="6" t="s">
        <v>5333</v>
      </c>
      <c r="L455" s="6" t="s">
        <v>8992</v>
      </c>
      <c r="M455" s="6" t="s">
        <v>5348</v>
      </c>
      <c r="N455" s="6" t="s">
        <v>638</v>
      </c>
      <c r="Q455" s="6" t="s">
        <v>347</v>
      </c>
      <c r="R455" s="9" t="b">
        <v>1</v>
      </c>
      <c r="S455" s="9" t="b">
        <v>1</v>
      </c>
      <c r="T455" s="6" t="s">
        <v>2418</v>
      </c>
      <c r="U455" s="6" t="s">
        <v>2418</v>
      </c>
      <c r="V455" t="s">
        <v>5330</v>
      </c>
      <c r="W455" t="s">
        <v>5330</v>
      </c>
      <c r="X455" t="s">
        <v>5330</v>
      </c>
      <c r="Y455" t="s">
        <v>5330</v>
      </c>
      <c r="Z455" t="s">
        <v>5330</v>
      </c>
      <c r="AA455" t="s">
        <v>5330</v>
      </c>
      <c r="AB455" t="s">
        <v>5330</v>
      </c>
      <c r="AC455" t="s">
        <v>667</v>
      </c>
      <c r="AD455" t="s">
        <v>5330</v>
      </c>
      <c r="AE455" t="s">
        <v>5330</v>
      </c>
      <c r="AF455" t="s">
        <v>5330</v>
      </c>
      <c r="AG455" t="s">
        <v>5330</v>
      </c>
      <c r="AH455" t="s">
        <v>5330</v>
      </c>
      <c r="AI455" t="s">
        <v>5330</v>
      </c>
      <c r="AJ455" t="s">
        <v>5330</v>
      </c>
      <c r="AK455" s="10">
        <v>100</v>
      </c>
      <c r="AL455" s="10">
        <v>120</v>
      </c>
      <c r="AM455" s="6" t="s">
        <v>475</v>
      </c>
      <c r="AN455" s="6" t="s">
        <v>9236</v>
      </c>
      <c r="AO455" s="6" t="s">
        <v>2414</v>
      </c>
      <c r="AP455" s="6" t="s">
        <v>2415</v>
      </c>
      <c r="AQ455" s="6" t="str">
        <f t="shared" si="138"/>
        <v>2W Distributor - Moto, 2W Distributor, International - Moto, International - AS, International, International - New, Mecanic Sport, Moto Dealers, Motonet, Pierce AB, Retail</v>
      </c>
      <c r="AR455" s="1" t="str">
        <f t="shared" si="126"/>
        <v/>
      </c>
      <c r="AS455" s="1" t="str">
        <f t="shared" si="127"/>
        <v>2W Distributor - Moto</v>
      </c>
      <c r="AT455" s="1" t="str">
        <f t="shared" si="128"/>
        <v>2W Distributor</v>
      </c>
      <c r="AU455" s="1" t="str">
        <f t="shared" si="129"/>
        <v/>
      </c>
      <c r="AV455" s="1" t="str">
        <f t="shared" si="129"/>
        <v/>
      </c>
      <c r="AW455" s="1" t="str">
        <f t="shared" si="130"/>
        <v>International - Moto</v>
      </c>
      <c r="AX455" s="1" t="str">
        <f t="shared" si="131"/>
        <v>International - AS</v>
      </c>
      <c r="AY455" s="1" t="str">
        <f t="shared" si="131"/>
        <v>International</v>
      </c>
      <c r="AZ455" s="1" t="str">
        <f t="shared" si="131"/>
        <v>International - New</v>
      </c>
      <c r="BA455" s="1" t="str">
        <f t="shared" si="132"/>
        <v>Mecanic Sport</v>
      </c>
      <c r="BB455" s="1" t="str">
        <f t="shared" si="133"/>
        <v>Moto Dealers</v>
      </c>
      <c r="BC455" s="1" t="str">
        <f t="shared" si="133"/>
        <v>Motonet</v>
      </c>
      <c r="BD455" s="1" t="str">
        <f t="shared" si="134"/>
        <v>Pierce AB</v>
      </c>
      <c r="BE455" s="1" t="str">
        <f t="shared" si="135"/>
        <v>Retail</v>
      </c>
      <c r="BF455" s="1" t="str">
        <f t="shared" si="136"/>
        <v/>
      </c>
      <c r="BG455" t="e">
        <v>#N/A</v>
      </c>
      <c r="BH455" t="e">
        <f t="shared" si="137"/>
        <v>#N/A</v>
      </c>
    </row>
    <row r="456" spans="1:64" ht="17" x14ac:dyDescent="0.2">
      <c r="A456">
        <v>1552</v>
      </c>
      <c r="B456" t="str">
        <f t="shared" si="124"/>
        <v>50008-00001</v>
      </c>
      <c r="C456" t="str">
        <f t="shared" si="124"/>
        <v>50008-00001</v>
      </c>
      <c r="D456" s="7" t="s">
        <v>2421</v>
      </c>
      <c r="E456" s="6" t="s">
        <v>2411</v>
      </c>
      <c r="F456" t="s">
        <v>8991</v>
      </c>
      <c r="G456" s="6" t="s">
        <v>2412</v>
      </c>
      <c r="H456" t="s">
        <v>2310</v>
      </c>
      <c r="I456" s="6" t="s">
        <v>2311</v>
      </c>
      <c r="J456" s="6" t="s">
        <v>5331</v>
      </c>
      <c r="K456" s="6" t="s">
        <v>5333</v>
      </c>
      <c r="L456" s="6" t="s">
        <v>8992</v>
      </c>
      <c r="M456" s="6" t="s">
        <v>5348</v>
      </c>
      <c r="N456" s="6" t="s">
        <v>5379</v>
      </c>
      <c r="Q456" s="6" t="s">
        <v>88</v>
      </c>
      <c r="R456" s="9" t="b">
        <v>1</v>
      </c>
      <c r="S456" s="9" t="b">
        <v>1</v>
      </c>
      <c r="T456" s="6" t="s">
        <v>2421</v>
      </c>
      <c r="U456" s="6" t="s">
        <v>2421</v>
      </c>
      <c r="V456" t="s">
        <v>5330</v>
      </c>
      <c r="W456" t="s">
        <v>5330</v>
      </c>
      <c r="X456" t="s">
        <v>5330</v>
      </c>
      <c r="Y456" t="s">
        <v>5330</v>
      </c>
      <c r="Z456" t="s">
        <v>5330</v>
      </c>
      <c r="AA456" t="s">
        <v>5330</v>
      </c>
      <c r="AB456" t="s">
        <v>5330</v>
      </c>
      <c r="AC456" t="s">
        <v>667</v>
      </c>
      <c r="AD456" t="s">
        <v>5330</v>
      </c>
      <c r="AE456" t="s">
        <v>5330</v>
      </c>
      <c r="AF456" t="s">
        <v>5330</v>
      </c>
      <c r="AG456" t="s">
        <v>5330</v>
      </c>
      <c r="AH456" t="s">
        <v>5330</v>
      </c>
      <c r="AI456" t="s">
        <v>5330</v>
      </c>
      <c r="AJ456" t="s">
        <v>5330</v>
      </c>
      <c r="AK456" s="10">
        <v>110</v>
      </c>
      <c r="AL456" s="10">
        <v>130</v>
      </c>
      <c r="AM456" s="6" t="s">
        <v>475</v>
      </c>
      <c r="AN456" s="6" t="s">
        <v>9236</v>
      </c>
      <c r="AO456" s="6" t="s">
        <v>2414</v>
      </c>
      <c r="AP456" s="6" t="s">
        <v>2415</v>
      </c>
      <c r="AQ456" s="6" t="str">
        <f t="shared" si="138"/>
        <v>2W Distributor - Moto, 2W Distributor, International - Moto, International - AS, International, International - New, Mecanic Sport, Moto Dealers, Motonet, Pierce AB, Retail</v>
      </c>
      <c r="AR456" s="1" t="str">
        <f t="shared" si="126"/>
        <v/>
      </c>
      <c r="AS456" s="1" t="str">
        <f t="shared" si="127"/>
        <v>2W Distributor - Moto</v>
      </c>
      <c r="AT456" s="1" t="str">
        <f t="shared" si="128"/>
        <v>2W Distributor</v>
      </c>
      <c r="AU456" s="1" t="str">
        <f t="shared" si="129"/>
        <v/>
      </c>
      <c r="AV456" s="1" t="str">
        <f t="shared" si="129"/>
        <v/>
      </c>
      <c r="AW456" s="1" t="str">
        <f t="shared" si="130"/>
        <v>International - Moto</v>
      </c>
      <c r="AX456" s="1" t="str">
        <f t="shared" si="131"/>
        <v>International - AS</v>
      </c>
      <c r="AY456" s="1" t="str">
        <f t="shared" si="131"/>
        <v>International</v>
      </c>
      <c r="AZ456" s="1" t="str">
        <f t="shared" si="131"/>
        <v>International - New</v>
      </c>
      <c r="BA456" s="1" t="str">
        <f t="shared" si="132"/>
        <v>Mecanic Sport</v>
      </c>
      <c r="BB456" s="1" t="str">
        <f t="shared" si="133"/>
        <v>Moto Dealers</v>
      </c>
      <c r="BC456" s="1" t="str">
        <f t="shared" si="133"/>
        <v>Motonet</v>
      </c>
      <c r="BD456" s="1" t="str">
        <f t="shared" si="134"/>
        <v>Pierce AB</v>
      </c>
      <c r="BE456" s="1" t="str">
        <f t="shared" si="135"/>
        <v>Retail</v>
      </c>
      <c r="BF456" s="1" t="str">
        <f t="shared" si="136"/>
        <v/>
      </c>
      <c r="BG456" t="e">
        <v>#N/A</v>
      </c>
      <c r="BH456" t="e">
        <f t="shared" si="137"/>
        <v>#N/A</v>
      </c>
    </row>
    <row r="457" spans="1:64" ht="17" x14ac:dyDescent="0.2">
      <c r="A457">
        <v>1553</v>
      </c>
      <c r="B457" t="str">
        <f t="shared" si="124"/>
        <v>50008-00002</v>
      </c>
      <c r="C457" t="str">
        <f t="shared" si="124"/>
        <v>50008-00002</v>
      </c>
      <c r="D457" s="7" t="s">
        <v>2422</v>
      </c>
      <c r="E457" s="6" t="s">
        <v>2411</v>
      </c>
      <c r="F457" t="s">
        <v>8991</v>
      </c>
      <c r="G457" s="6" t="s">
        <v>2412</v>
      </c>
      <c r="H457" t="s">
        <v>2310</v>
      </c>
      <c r="I457" s="6" t="s">
        <v>2311</v>
      </c>
      <c r="J457" s="6" t="s">
        <v>5331</v>
      </c>
      <c r="K457" s="6" t="s">
        <v>5333</v>
      </c>
      <c r="L457" s="6" t="s">
        <v>8992</v>
      </c>
      <c r="M457" s="6" t="s">
        <v>5348</v>
      </c>
      <c r="N457" s="6" t="s">
        <v>5379</v>
      </c>
      <c r="Q457" s="6" t="s">
        <v>2355</v>
      </c>
      <c r="R457" s="9" t="b">
        <v>1</v>
      </c>
      <c r="S457" s="9" t="b">
        <v>1</v>
      </c>
      <c r="T457" s="6" t="s">
        <v>2422</v>
      </c>
      <c r="U457" s="6" t="s">
        <v>2422</v>
      </c>
      <c r="V457" t="s">
        <v>5330</v>
      </c>
      <c r="W457" t="s">
        <v>5330</v>
      </c>
      <c r="X457" t="s">
        <v>5330</v>
      </c>
      <c r="Y457" t="s">
        <v>5330</v>
      </c>
      <c r="Z457" t="s">
        <v>5330</v>
      </c>
      <c r="AA457" t="s">
        <v>5330</v>
      </c>
      <c r="AB457" t="s">
        <v>5330</v>
      </c>
      <c r="AC457" t="s">
        <v>667</v>
      </c>
      <c r="AD457" t="s">
        <v>5330</v>
      </c>
      <c r="AE457" t="s">
        <v>5330</v>
      </c>
      <c r="AF457" t="s">
        <v>5330</v>
      </c>
      <c r="AG457" t="s">
        <v>5330</v>
      </c>
      <c r="AH457" t="s">
        <v>5330</v>
      </c>
      <c r="AI457" t="s">
        <v>5330</v>
      </c>
      <c r="AJ457" t="s">
        <v>5330</v>
      </c>
      <c r="AK457" s="10">
        <v>110</v>
      </c>
      <c r="AL457" s="10">
        <v>130</v>
      </c>
      <c r="AM457" s="6" t="s">
        <v>475</v>
      </c>
      <c r="AN457" s="6" t="s">
        <v>9236</v>
      </c>
      <c r="AO457" s="6" t="s">
        <v>2414</v>
      </c>
      <c r="AP457" s="6" t="s">
        <v>2415</v>
      </c>
      <c r="AQ457" s="6" t="str">
        <f t="shared" si="138"/>
        <v>2W Distributor - Moto, 2W Distributor, International - Moto, International - AS, International, International - New, Mecanic Sport, Moto Dealers, Motonet, Pierce AB, Retail</v>
      </c>
      <c r="AR457" s="1" t="str">
        <f t="shared" si="126"/>
        <v/>
      </c>
      <c r="AS457" s="1" t="str">
        <f t="shared" si="127"/>
        <v>2W Distributor - Moto</v>
      </c>
      <c r="AT457" s="1" t="str">
        <f t="shared" si="128"/>
        <v>2W Distributor</v>
      </c>
      <c r="AU457" s="1" t="str">
        <f t="shared" si="129"/>
        <v/>
      </c>
      <c r="AV457" s="1" t="str">
        <f t="shared" si="129"/>
        <v/>
      </c>
      <c r="AW457" s="1" t="str">
        <f t="shared" si="130"/>
        <v>International - Moto</v>
      </c>
      <c r="AX457" s="1" t="str">
        <f t="shared" si="131"/>
        <v>International - AS</v>
      </c>
      <c r="AY457" s="1" t="str">
        <f t="shared" si="131"/>
        <v>International</v>
      </c>
      <c r="AZ457" s="1" t="str">
        <f t="shared" si="131"/>
        <v>International - New</v>
      </c>
      <c r="BA457" s="1" t="str">
        <f t="shared" si="132"/>
        <v>Mecanic Sport</v>
      </c>
      <c r="BB457" s="1" t="str">
        <f t="shared" si="133"/>
        <v>Moto Dealers</v>
      </c>
      <c r="BC457" s="1" t="str">
        <f t="shared" si="133"/>
        <v>Motonet</v>
      </c>
      <c r="BD457" s="1" t="str">
        <f t="shared" si="134"/>
        <v>Pierce AB</v>
      </c>
      <c r="BE457" s="1" t="str">
        <f t="shared" si="135"/>
        <v>Retail</v>
      </c>
      <c r="BF457" s="1" t="str">
        <f t="shared" si="136"/>
        <v/>
      </c>
      <c r="BG457" t="e">
        <v>#N/A</v>
      </c>
      <c r="BH457" t="e">
        <f t="shared" si="137"/>
        <v>#N/A</v>
      </c>
    </row>
    <row r="458" spans="1:64" ht="17" x14ac:dyDescent="0.2">
      <c r="A458">
        <v>1554</v>
      </c>
      <c r="B458" t="str">
        <f t="shared" si="124"/>
        <v>50008-00003</v>
      </c>
      <c r="C458" t="str">
        <f t="shared" si="124"/>
        <v>50008-00003</v>
      </c>
      <c r="D458" s="7" t="s">
        <v>2423</v>
      </c>
      <c r="E458" s="6" t="s">
        <v>2411</v>
      </c>
      <c r="F458" t="s">
        <v>8991</v>
      </c>
      <c r="G458" s="6" t="s">
        <v>2412</v>
      </c>
      <c r="H458" t="s">
        <v>2310</v>
      </c>
      <c r="I458" s="6" t="s">
        <v>2311</v>
      </c>
      <c r="J458" s="6" t="s">
        <v>5331</v>
      </c>
      <c r="K458" s="6" t="s">
        <v>5333</v>
      </c>
      <c r="L458" s="6" t="s">
        <v>8992</v>
      </c>
      <c r="M458" s="6" t="s">
        <v>5348</v>
      </c>
      <c r="N458" s="6" t="s">
        <v>5379</v>
      </c>
      <c r="Q458" s="6" t="s">
        <v>2358</v>
      </c>
      <c r="R458" s="9" t="b">
        <v>1</v>
      </c>
      <c r="S458" s="9" t="b">
        <v>1</v>
      </c>
      <c r="T458" s="6" t="s">
        <v>2423</v>
      </c>
      <c r="U458" s="6" t="s">
        <v>2423</v>
      </c>
      <c r="V458" t="s">
        <v>5330</v>
      </c>
      <c r="W458" t="s">
        <v>5330</v>
      </c>
      <c r="X458" t="s">
        <v>5330</v>
      </c>
      <c r="Y458" t="s">
        <v>5330</v>
      </c>
      <c r="Z458" t="s">
        <v>5330</v>
      </c>
      <c r="AA458" t="s">
        <v>5330</v>
      </c>
      <c r="AB458" t="s">
        <v>5330</v>
      </c>
      <c r="AC458" t="s">
        <v>667</v>
      </c>
      <c r="AD458" t="s">
        <v>5330</v>
      </c>
      <c r="AE458" t="s">
        <v>5330</v>
      </c>
      <c r="AF458" t="s">
        <v>5330</v>
      </c>
      <c r="AG458" t="s">
        <v>5330</v>
      </c>
      <c r="AH458" t="s">
        <v>5330</v>
      </c>
      <c r="AI458" t="s">
        <v>5330</v>
      </c>
      <c r="AJ458" t="s">
        <v>5330</v>
      </c>
      <c r="AK458" s="10">
        <v>110</v>
      </c>
      <c r="AL458" s="10">
        <v>130</v>
      </c>
      <c r="AM458" s="6" t="s">
        <v>475</v>
      </c>
      <c r="AN458" s="6" t="s">
        <v>9236</v>
      </c>
      <c r="AO458" s="6" t="s">
        <v>2414</v>
      </c>
      <c r="AP458" s="6" t="s">
        <v>2415</v>
      </c>
      <c r="AQ458" s="6" t="str">
        <f t="shared" si="138"/>
        <v>2W Distributor - Moto, 2W Distributor, International - Moto, International - AS, International, International - New, Mecanic Sport, Moto Dealers, Motonet, Pierce AB, Retail</v>
      </c>
      <c r="AR458" s="1" t="str">
        <f t="shared" si="126"/>
        <v/>
      </c>
      <c r="AS458" s="1" t="str">
        <f t="shared" si="127"/>
        <v>2W Distributor - Moto</v>
      </c>
      <c r="AT458" s="1" t="str">
        <f t="shared" si="128"/>
        <v>2W Distributor</v>
      </c>
      <c r="AU458" s="1" t="str">
        <f t="shared" si="129"/>
        <v/>
      </c>
      <c r="AV458" s="1" t="str">
        <f t="shared" si="129"/>
        <v/>
      </c>
      <c r="AW458" s="1" t="str">
        <f t="shared" si="130"/>
        <v>International - Moto</v>
      </c>
      <c r="AX458" s="1" t="str">
        <f t="shared" si="131"/>
        <v>International - AS</v>
      </c>
      <c r="AY458" s="1" t="str">
        <f t="shared" si="131"/>
        <v>International</v>
      </c>
      <c r="AZ458" s="1" t="str">
        <f t="shared" si="131"/>
        <v>International - New</v>
      </c>
      <c r="BA458" s="1" t="str">
        <f t="shared" si="132"/>
        <v>Mecanic Sport</v>
      </c>
      <c r="BB458" s="1" t="str">
        <f t="shared" si="133"/>
        <v>Moto Dealers</v>
      </c>
      <c r="BC458" s="1" t="str">
        <f t="shared" si="133"/>
        <v>Motonet</v>
      </c>
      <c r="BD458" s="1" t="str">
        <f t="shared" si="134"/>
        <v>Pierce AB</v>
      </c>
      <c r="BE458" s="1" t="str">
        <f t="shared" si="135"/>
        <v>Retail</v>
      </c>
      <c r="BF458" s="1" t="str">
        <f t="shared" si="136"/>
        <v/>
      </c>
      <c r="BG458" t="e">
        <v>#N/A</v>
      </c>
      <c r="BH458" t="e">
        <f t="shared" si="137"/>
        <v>#N/A</v>
      </c>
    </row>
    <row r="459" spans="1:64" ht="17" x14ac:dyDescent="0.2">
      <c r="A459">
        <v>1555</v>
      </c>
      <c r="B459" t="str">
        <f t="shared" si="124"/>
        <v>50008-00004</v>
      </c>
      <c r="C459" t="str">
        <f t="shared" si="124"/>
        <v>50008-00004</v>
      </c>
      <c r="D459" s="7" t="s">
        <v>2424</v>
      </c>
      <c r="E459" s="6" t="s">
        <v>2411</v>
      </c>
      <c r="F459" t="s">
        <v>8991</v>
      </c>
      <c r="G459" s="6" t="s">
        <v>2412</v>
      </c>
      <c r="H459" t="s">
        <v>2310</v>
      </c>
      <c r="I459" s="6" t="s">
        <v>2311</v>
      </c>
      <c r="J459" s="6" t="s">
        <v>5331</v>
      </c>
      <c r="K459" s="6" t="s">
        <v>5333</v>
      </c>
      <c r="L459" s="6" t="s">
        <v>8992</v>
      </c>
      <c r="M459" s="6" t="s">
        <v>5348</v>
      </c>
      <c r="N459" s="6" t="s">
        <v>5379</v>
      </c>
      <c r="Q459" s="6" t="s">
        <v>347</v>
      </c>
      <c r="R459" s="9" t="b">
        <v>1</v>
      </c>
      <c r="S459" s="9" t="b">
        <v>1</v>
      </c>
      <c r="T459" s="6" t="s">
        <v>2424</v>
      </c>
      <c r="U459" s="6" t="s">
        <v>2424</v>
      </c>
      <c r="V459" t="s">
        <v>5330</v>
      </c>
      <c r="W459" t="s">
        <v>5330</v>
      </c>
      <c r="X459" t="s">
        <v>5330</v>
      </c>
      <c r="Y459" t="s">
        <v>5330</v>
      </c>
      <c r="Z459" t="s">
        <v>5330</v>
      </c>
      <c r="AA459" t="s">
        <v>5330</v>
      </c>
      <c r="AB459" t="s">
        <v>5330</v>
      </c>
      <c r="AC459" t="s">
        <v>667</v>
      </c>
      <c r="AD459" t="s">
        <v>5330</v>
      </c>
      <c r="AE459" t="s">
        <v>5330</v>
      </c>
      <c r="AF459" t="s">
        <v>5330</v>
      </c>
      <c r="AG459" t="s">
        <v>5330</v>
      </c>
      <c r="AH459" t="s">
        <v>5330</v>
      </c>
      <c r="AI459" t="s">
        <v>5330</v>
      </c>
      <c r="AJ459" t="s">
        <v>5330</v>
      </c>
      <c r="AK459" s="10">
        <v>110</v>
      </c>
      <c r="AL459" s="10">
        <v>130</v>
      </c>
      <c r="AM459" s="6" t="s">
        <v>475</v>
      </c>
      <c r="AN459" s="6" t="s">
        <v>9236</v>
      </c>
      <c r="AO459" s="6" t="s">
        <v>2414</v>
      </c>
      <c r="AP459" s="6" t="s">
        <v>2415</v>
      </c>
      <c r="AQ459" s="6" t="str">
        <f t="shared" si="138"/>
        <v>2W Distributor - Moto, 2W Distributor, International - Moto, International - AS, International, International - New, Mecanic Sport, Moto Dealers, Motonet, Pierce AB, Retail</v>
      </c>
      <c r="AR459" s="1" t="str">
        <f t="shared" si="126"/>
        <v/>
      </c>
      <c r="AS459" s="1" t="str">
        <f t="shared" si="127"/>
        <v>2W Distributor - Moto</v>
      </c>
      <c r="AT459" s="1" t="str">
        <f t="shared" si="128"/>
        <v>2W Distributor</v>
      </c>
      <c r="AU459" s="1" t="str">
        <f t="shared" si="129"/>
        <v/>
      </c>
      <c r="AV459" s="1" t="str">
        <f t="shared" si="129"/>
        <v/>
      </c>
      <c r="AW459" s="1" t="str">
        <f t="shared" si="130"/>
        <v>International - Moto</v>
      </c>
      <c r="AX459" s="1" t="str">
        <f t="shared" si="131"/>
        <v>International - AS</v>
      </c>
      <c r="AY459" s="1" t="str">
        <f t="shared" si="131"/>
        <v>International</v>
      </c>
      <c r="AZ459" s="1" t="str">
        <f t="shared" si="131"/>
        <v>International - New</v>
      </c>
      <c r="BA459" s="1" t="str">
        <f t="shared" si="132"/>
        <v>Mecanic Sport</v>
      </c>
      <c r="BB459" s="1" t="str">
        <f t="shared" si="133"/>
        <v>Moto Dealers</v>
      </c>
      <c r="BC459" s="1" t="str">
        <f t="shared" si="133"/>
        <v>Motonet</v>
      </c>
      <c r="BD459" s="1" t="str">
        <f t="shared" si="134"/>
        <v>Pierce AB</v>
      </c>
      <c r="BE459" s="1" t="str">
        <f t="shared" si="135"/>
        <v>Retail</v>
      </c>
      <c r="BF459" s="1" t="str">
        <f t="shared" si="136"/>
        <v/>
      </c>
      <c r="BG459" t="e">
        <v>#N/A</v>
      </c>
      <c r="BH459" t="e">
        <f t="shared" si="137"/>
        <v>#N/A</v>
      </c>
    </row>
    <row r="460" spans="1:64" ht="17" x14ac:dyDescent="0.2">
      <c r="A460">
        <v>1556</v>
      </c>
      <c r="B460" t="str">
        <f t="shared" si="124"/>
        <v>50009-00001</v>
      </c>
      <c r="C460" t="str">
        <f t="shared" si="124"/>
        <v>50009-00001</v>
      </c>
      <c r="D460" s="7" t="s">
        <v>2427</v>
      </c>
      <c r="E460" s="6" t="s">
        <v>139</v>
      </c>
      <c r="F460" t="s">
        <v>8991</v>
      </c>
      <c r="G460" s="6" t="s">
        <v>2428</v>
      </c>
      <c r="H460" t="s">
        <v>2310</v>
      </c>
      <c r="I460" s="6" t="s">
        <v>2311</v>
      </c>
      <c r="J460" s="6" t="s">
        <v>5331</v>
      </c>
      <c r="K460" s="6" t="s">
        <v>5333</v>
      </c>
      <c r="L460" s="6" t="s">
        <v>8992</v>
      </c>
      <c r="M460" s="6" t="s">
        <v>5348</v>
      </c>
      <c r="N460" s="6" t="s">
        <v>638</v>
      </c>
      <c r="Q460" s="6" t="s">
        <v>88</v>
      </c>
      <c r="R460" s="9" t="b">
        <v>1</v>
      </c>
      <c r="S460" s="9" t="b">
        <v>1</v>
      </c>
      <c r="T460" s="6" t="s">
        <v>2427</v>
      </c>
      <c r="U460" s="6" t="s">
        <v>2427</v>
      </c>
      <c r="V460" t="s">
        <v>5330</v>
      </c>
      <c r="W460" t="s">
        <v>5330</v>
      </c>
      <c r="X460" t="s">
        <v>5330</v>
      </c>
      <c r="Y460" t="s">
        <v>5330</v>
      </c>
      <c r="Z460" t="s">
        <v>5330</v>
      </c>
      <c r="AA460" t="s">
        <v>5330</v>
      </c>
      <c r="AB460" t="s">
        <v>5330</v>
      </c>
      <c r="AC460" t="s">
        <v>667</v>
      </c>
      <c r="AD460" t="s">
        <v>5330</v>
      </c>
      <c r="AE460" t="s">
        <v>5330</v>
      </c>
      <c r="AF460" t="s">
        <v>5330</v>
      </c>
      <c r="AG460" t="s">
        <v>5330</v>
      </c>
      <c r="AH460" t="s">
        <v>5330</v>
      </c>
      <c r="AI460" t="s">
        <v>5330</v>
      </c>
      <c r="AJ460" t="s">
        <v>5330</v>
      </c>
      <c r="AK460" s="10">
        <v>65</v>
      </c>
      <c r="AL460" s="10">
        <v>80</v>
      </c>
      <c r="AM460" s="6" t="s">
        <v>475</v>
      </c>
      <c r="AN460" s="6" t="s">
        <v>9237</v>
      </c>
      <c r="AO460" s="6" t="s">
        <v>2430</v>
      </c>
      <c r="AP460" s="6" t="s">
        <v>2431</v>
      </c>
      <c r="AQ460" s="6" t="str">
        <f t="shared" ref="AQ460:AQ491" si="139">IF(AR460="","",AR460&amp;", ")&amp;
IF(AS460="","",AS460&amp;", ")&amp;
IF(AT460="","",AT460&amp;", ")&amp;
IF(AU460="","",AU460&amp;", ")&amp;
IF(AV460="","",AV460&amp;", ")&amp;
IF(AW460="","",AW460&amp;", ")&amp;
IF(AX460="","",AX460&amp;", ")&amp;
IF(AY460="","",AY460&amp;", ")&amp;
IF(AZ460="","",AZ460&amp;", ")&amp;
IF(BA460="","",BA460&amp;", ")&amp;
IF(BB460="","",BB460&amp;", ")&amp;
IF(BC460="","",BC460&amp;", ")&amp;
IF(BD460="","",BD460&amp;", ")&amp;
IF(BE460="","",BE460&amp;", ")&amp;
IF(BF460="","",BF460)</f>
        <v>2W Distributor Bike, 2W Distributor - Moto, 2W Distributor, H2, International - Bike, International - Moto, International - AS, International, International - New, Mecanic Sport, Moto Dealers, Motonet, Pierce AB, Retail, TREK</v>
      </c>
      <c r="AR460" s="1" t="str">
        <f t="shared" si="126"/>
        <v>2W Distributor Bike</v>
      </c>
      <c r="AS460" s="1" t="str">
        <f t="shared" si="127"/>
        <v>2W Distributor - Moto</v>
      </c>
      <c r="AT460" s="1" t="str">
        <f t="shared" si="128"/>
        <v>2W Distributor</v>
      </c>
      <c r="AU460" s="1" t="str">
        <f t="shared" si="129"/>
        <v>H2</v>
      </c>
      <c r="AV460" s="1" t="str">
        <f t="shared" si="129"/>
        <v>International - Bike</v>
      </c>
      <c r="AW460" s="1" t="str">
        <f t="shared" si="130"/>
        <v>International - Moto</v>
      </c>
      <c r="AX460" s="1" t="str">
        <f t="shared" si="131"/>
        <v>International - AS</v>
      </c>
      <c r="AY460" s="1" t="str">
        <f t="shared" si="131"/>
        <v>International</v>
      </c>
      <c r="AZ460" s="1" t="str">
        <f t="shared" si="131"/>
        <v>International - New</v>
      </c>
      <c r="BA460" s="1" t="str">
        <f t="shared" si="132"/>
        <v>Mecanic Sport</v>
      </c>
      <c r="BB460" s="1" t="str">
        <f t="shared" si="133"/>
        <v>Moto Dealers</v>
      </c>
      <c r="BC460" s="1" t="str">
        <f t="shared" si="133"/>
        <v>Motonet</v>
      </c>
      <c r="BD460" s="1" t="str">
        <f t="shared" si="134"/>
        <v>Pierce AB</v>
      </c>
      <c r="BE460" s="1" t="str">
        <f t="shared" si="135"/>
        <v>Retail</v>
      </c>
      <c r="BF460" s="1" t="str">
        <f t="shared" si="136"/>
        <v>TREK</v>
      </c>
      <c r="BG460" t="s">
        <v>2432</v>
      </c>
      <c r="BH460" t="str">
        <f t="shared" si="137"/>
        <v>https://fs.amplifi.io//file?id=bd6da40c-448a-4c6c-8f2d-3d1219397bce&amp;variant=thumb&amp;extension=png</v>
      </c>
      <c r="BI460" t="s">
        <v>2432</v>
      </c>
      <c r="BJ460" t="s">
        <v>6564</v>
      </c>
    </row>
    <row r="461" spans="1:64" ht="17" x14ac:dyDescent="0.2">
      <c r="A461">
        <v>1557</v>
      </c>
      <c r="B461" t="str">
        <f t="shared" si="124"/>
        <v>50009-00002</v>
      </c>
      <c r="C461" t="str">
        <f t="shared" si="124"/>
        <v>50009-00002</v>
      </c>
      <c r="D461" s="7" t="s">
        <v>2433</v>
      </c>
      <c r="E461" s="6" t="s">
        <v>139</v>
      </c>
      <c r="F461" t="s">
        <v>8991</v>
      </c>
      <c r="G461" s="6" t="s">
        <v>2428</v>
      </c>
      <c r="H461" t="s">
        <v>2310</v>
      </c>
      <c r="I461" s="6" t="s">
        <v>2311</v>
      </c>
      <c r="J461" s="6" t="s">
        <v>5331</v>
      </c>
      <c r="K461" s="6" t="s">
        <v>5333</v>
      </c>
      <c r="L461" s="6" t="s">
        <v>8992</v>
      </c>
      <c r="M461" s="6" t="s">
        <v>5348</v>
      </c>
      <c r="N461" s="6" t="s">
        <v>638</v>
      </c>
      <c r="Q461" s="6" t="s">
        <v>50</v>
      </c>
      <c r="R461" s="9" t="b">
        <v>1</v>
      </c>
      <c r="S461" s="9" t="b">
        <v>1</v>
      </c>
      <c r="T461" s="6" t="s">
        <v>2433</v>
      </c>
      <c r="U461" s="6" t="s">
        <v>2433</v>
      </c>
      <c r="V461" t="s">
        <v>5330</v>
      </c>
      <c r="W461" t="s">
        <v>5330</v>
      </c>
      <c r="X461" t="s">
        <v>5330</v>
      </c>
      <c r="Y461" t="s">
        <v>5330</v>
      </c>
      <c r="Z461" t="s">
        <v>5330</v>
      </c>
      <c r="AA461" t="s">
        <v>5330</v>
      </c>
      <c r="AB461" t="s">
        <v>5330</v>
      </c>
      <c r="AC461" t="s">
        <v>667</v>
      </c>
      <c r="AD461" t="s">
        <v>5330</v>
      </c>
      <c r="AE461" t="s">
        <v>5330</v>
      </c>
      <c r="AF461" t="s">
        <v>5330</v>
      </c>
      <c r="AG461" t="s">
        <v>5330</v>
      </c>
      <c r="AH461" t="s">
        <v>5330</v>
      </c>
      <c r="AI461" t="s">
        <v>5330</v>
      </c>
      <c r="AJ461" t="s">
        <v>5330</v>
      </c>
      <c r="AK461" s="10">
        <v>65</v>
      </c>
      <c r="AL461" s="10">
        <v>80</v>
      </c>
      <c r="AM461" s="6" t="s">
        <v>475</v>
      </c>
      <c r="AN461" s="6" t="s">
        <v>9237</v>
      </c>
      <c r="AO461" s="6" t="s">
        <v>2430</v>
      </c>
      <c r="AP461" s="6" t="s">
        <v>2431</v>
      </c>
      <c r="AQ461" s="6" t="str">
        <f t="shared" si="139"/>
        <v>2W Distributor Bike, 2W Distributor - Moto, 2W Distributor, H2, International - Bike, International - Moto, International - AS, International, International - New, Mecanic Sport, Moto Dealers, Motonet, Pierce AB, Retail, TREK</v>
      </c>
      <c r="AR461" s="1" t="str">
        <f t="shared" si="126"/>
        <v>2W Distributor Bike</v>
      </c>
      <c r="AS461" s="1" t="str">
        <f t="shared" si="127"/>
        <v>2W Distributor - Moto</v>
      </c>
      <c r="AT461" s="1" t="str">
        <f t="shared" si="128"/>
        <v>2W Distributor</v>
      </c>
      <c r="AU461" s="1" t="str">
        <f t="shared" si="129"/>
        <v>H2</v>
      </c>
      <c r="AV461" s="1" t="str">
        <f t="shared" si="129"/>
        <v>International - Bike</v>
      </c>
      <c r="AW461" s="1" t="str">
        <f t="shared" si="130"/>
        <v>International - Moto</v>
      </c>
      <c r="AX461" s="1" t="str">
        <f t="shared" si="131"/>
        <v>International - AS</v>
      </c>
      <c r="AY461" s="1" t="str">
        <f t="shared" si="131"/>
        <v>International</v>
      </c>
      <c r="AZ461" s="1" t="str">
        <f t="shared" si="131"/>
        <v>International - New</v>
      </c>
      <c r="BA461" s="1" t="str">
        <f t="shared" si="132"/>
        <v>Mecanic Sport</v>
      </c>
      <c r="BB461" s="1" t="str">
        <f t="shared" si="133"/>
        <v>Moto Dealers</v>
      </c>
      <c r="BC461" s="1" t="str">
        <f t="shared" si="133"/>
        <v>Motonet</v>
      </c>
      <c r="BD461" s="1" t="str">
        <f t="shared" si="134"/>
        <v>Pierce AB</v>
      </c>
      <c r="BE461" s="1" t="str">
        <f t="shared" si="135"/>
        <v>Retail</v>
      </c>
      <c r="BF461" s="1" t="str">
        <f t="shared" si="136"/>
        <v>TREK</v>
      </c>
      <c r="BG461" t="s">
        <v>2434</v>
      </c>
      <c r="BH461" t="str">
        <f t="shared" si="137"/>
        <v>https://fs.amplifi.io//file?id=73405738-9f7b-4e75-9f0e-914657aec110&amp;variant=thumb&amp;extension=png</v>
      </c>
      <c r="BI461" t="s">
        <v>2434</v>
      </c>
      <c r="BJ461" t="s">
        <v>6565</v>
      </c>
    </row>
    <row r="462" spans="1:64" ht="17" x14ac:dyDescent="0.2">
      <c r="A462">
        <v>1558</v>
      </c>
      <c r="B462" t="str">
        <f t="shared" ref="B462:C481" si="140">C462</f>
        <v>50009-00003</v>
      </c>
      <c r="C462" t="str">
        <f t="shared" si="140"/>
        <v>50009-00003</v>
      </c>
      <c r="D462" s="7" t="s">
        <v>2435</v>
      </c>
      <c r="E462" s="6" t="s">
        <v>139</v>
      </c>
      <c r="F462" t="s">
        <v>8991</v>
      </c>
      <c r="G462" s="6" t="s">
        <v>2428</v>
      </c>
      <c r="H462" t="s">
        <v>2310</v>
      </c>
      <c r="I462" s="6" t="s">
        <v>2311</v>
      </c>
      <c r="J462" s="6" t="s">
        <v>5331</v>
      </c>
      <c r="K462" s="6" t="s">
        <v>5333</v>
      </c>
      <c r="L462" s="6" t="s">
        <v>8992</v>
      </c>
      <c r="M462" s="6" t="s">
        <v>5348</v>
      </c>
      <c r="N462" s="6" t="s">
        <v>638</v>
      </c>
      <c r="Q462" s="6" t="s">
        <v>103</v>
      </c>
      <c r="R462" s="9" t="b">
        <v>1</v>
      </c>
      <c r="S462" s="9" t="b">
        <v>1</v>
      </c>
      <c r="T462" s="6" t="s">
        <v>2435</v>
      </c>
      <c r="U462" s="6" t="s">
        <v>2435</v>
      </c>
      <c r="V462" t="s">
        <v>5330</v>
      </c>
      <c r="W462" t="s">
        <v>5330</v>
      </c>
      <c r="X462" t="s">
        <v>5330</v>
      </c>
      <c r="Y462" t="s">
        <v>5330</v>
      </c>
      <c r="Z462" t="s">
        <v>5330</v>
      </c>
      <c r="AA462" t="s">
        <v>5330</v>
      </c>
      <c r="AB462" t="s">
        <v>5330</v>
      </c>
      <c r="AC462" t="s">
        <v>667</v>
      </c>
      <c r="AD462" t="s">
        <v>5330</v>
      </c>
      <c r="AE462" t="s">
        <v>5330</v>
      </c>
      <c r="AF462" t="s">
        <v>5330</v>
      </c>
      <c r="AG462" t="s">
        <v>5330</v>
      </c>
      <c r="AH462" t="s">
        <v>5330</v>
      </c>
      <c r="AI462" t="s">
        <v>5330</v>
      </c>
      <c r="AJ462" t="s">
        <v>5330</v>
      </c>
      <c r="AK462" s="10">
        <v>65</v>
      </c>
      <c r="AL462" s="10">
        <v>80</v>
      </c>
      <c r="AM462" s="6" t="s">
        <v>475</v>
      </c>
      <c r="AN462" s="6" t="s">
        <v>9237</v>
      </c>
      <c r="AO462" s="6" t="s">
        <v>2430</v>
      </c>
      <c r="AP462" s="6" t="s">
        <v>2431</v>
      </c>
      <c r="AQ462" s="6" t="str">
        <f t="shared" si="139"/>
        <v>2W Distributor Bike, 2W Distributor - Moto, 2W Distributor, H2, International - Bike, International - Moto, International - AS, International, International - New, Mecanic Sport, Moto Dealers, Motonet, Pierce AB, Retail, TREK</v>
      </c>
      <c r="AR462" s="1" t="str">
        <f t="shared" si="126"/>
        <v>2W Distributor Bike</v>
      </c>
      <c r="AS462" s="1" t="str">
        <f t="shared" si="127"/>
        <v>2W Distributor - Moto</v>
      </c>
      <c r="AT462" s="1" t="str">
        <f t="shared" si="128"/>
        <v>2W Distributor</v>
      </c>
      <c r="AU462" s="1" t="str">
        <f t="shared" si="129"/>
        <v>H2</v>
      </c>
      <c r="AV462" s="1" t="str">
        <f t="shared" si="129"/>
        <v>International - Bike</v>
      </c>
      <c r="AW462" s="1" t="str">
        <f t="shared" si="130"/>
        <v>International - Moto</v>
      </c>
      <c r="AX462" s="1" t="str">
        <f t="shared" si="131"/>
        <v>International - AS</v>
      </c>
      <c r="AY462" s="1" t="str">
        <f t="shared" si="131"/>
        <v>International</v>
      </c>
      <c r="AZ462" s="1" t="str">
        <f t="shared" si="131"/>
        <v>International - New</v>
      </c>
      <c r="BA462" s="1" t="str">
        <f t="shared" si="132"/>
        <v>Mecanic Sport</v>
      </c>
      <c r="BB462" s="1" t="str">
        <f t="shared" si="133"/>
        <v>Moto Dealers</v>
      </c>
      <c r="BC462" s="1" t="str">
        <f t="shared" si="133"/>
        <v>Motonet</v>
      </c>
      <c r="BD462" s="1" t="str">
        <f t="shared" si="134"/>
        <v>Pierce AB</v>
      </c>
      <c r="BE462" s="1" t="str">
        <f t="shared" si="135"/>
        <v>Retail</v>
      </c>
      <c r="BF462" s="1" t="str">
        <f t="shared" si="136"/>
        <v>TREK</v>
      </c>
      <c r="BG462" t="s">
        <v>2436</v>
      </c>
      <c r="BH462" t="str">
        <f t="shared" si="137"/>
        <v>https://fs.amplifi.io//file?id=4d281bc4-f6fd-4c06-884f-0504a6b9898c&amp;variant=thumb&amp;extension=png</v>
      </c>
      <c r="BI462" t="s">
        <v>2436</v>
      </c>
      <c r="BJ462" t="s">
        <v>6566</v>
      </c>
    </row>
    <row r="463" spans="1:64" ht="17" x14ac:dyDescent="0.2">
      <c r="A463">
        <v>1559</v>
      </c>
      <c r="B463" t="str">
        <f t="shared" si="140"/>
        <v>50009-00004</v>
      </c>
      <c r="C463" t="str">
        <f t="shared" si="140"/>
        <v>50009-00004</v>
      </c>
      <c r="D463" s="7" t="s">
        <v>2437</v>
      </c>
      <c r="E463" s="6" t="s">
        <v>139</v>
      </c>
      <c r="F463" t="s">
        <v>8991</v>
      </c>
      <c r="G463" s="6" t="s">
        <v>2428</v>
      </c>
      <c r="H463" t="s">
        <v>2310</v>
      </c>
      <c r="I463" s="6" t="s">
        <v>2311</v>
      </c>
      <c r="J463" s="6" t="s">
        <v>5331</v>
      </c>
      <c r="K463" s="6" t="s">
        <v>5333</v>
      </c>
      <c r="L463" s="6" t="s">
        <v>8992</v>
      </c>
      <c r="M463" s="6" t="s">
        <v>5348</v>
      </c>
      <c r="N463" s="6" t="s">
        <v>638</v>
      </c>
      <c r="Q463" s="6" t="s">
        <v>2438</v>
      </c>
      <c r="R463" s="9" t="b">
        <v>1</v>
      </c>
      <c r="S463" s="9" t="b">
        <v>1</v>
      </c>
      <c r="T463" s="6" t="s">
        <v>2437</v>
      </c>
      <c r="U463" s="6" t="s">
        <v>2437</v>
      </c>
      <c r="V463" t="s">
        <v>5330</v>
      </c>
      <c r="W463" t="s">
        <v>5330</v>
      </c>
      <c r="X463" t="s">
        <v>5330</v>
      </c>
      <c r="Y463" t="s">
        <v>5330</v>
      </c>
      <c r="Z463" t="s">
        <v>5330</v>
      </c>
      <c r="AA463" t="s">
        <v>5330</v>
      </c>
      <c r="AB463" t="s">
        <v>5330</v>
      </c>
      <c r="AC463" t="s">
        <v>667</v>
      </c>
      <c r="AD463" t="s">
        <v>5330</v>
      </c>
      <c r="AE463" t="s">
        <v>5330</v>
      </c>
      <c r="AF463" t="s">
        <v>5330</v>
      </c>
      <c r="AG463" t="s">
        <v>5330</v>
      </c>
      <c r="AH463" t="s">
        <v>5330</v>
      </c>
      <c r="AI463" t="s">
        <v>5330</v>
      </c>
      <c r="AJ463" t="s">
        <v>5330</v>
      </c>
      <c r="AK463" s="10">
        <v>65</v>
      </c>
      <c r="AL463" s="10">
        <v>80</v>
      </c>
      <c r="AM463" s="6" t="s">
        <v>475</v>
      </c>
      <c r="AN463" s="6" t="s">
        <v>9237</v>
      </c>
      <c r="AO463" s="6" t="s">
        <v>2430</v>
      </c>
      <c r="AP463" s="6" t="s">
        <v>2431</v>
      </c>
      <c r="AQ463" s="6" t="str">
        <f t="shared" si="139"/>
        <v>2W Distributor Bike, 2W Distributor - Moto, 2W Distributor, H2, International - Bike, International - Moto, International - AS, International, International - New, Mecanic Sport, Moto Dealers, Motonet, Pierce AB, Retail, TREK</v>
      </c>
      <c r="AR463" s="1" t="str">
        <f t="shared" si="126"/>
        <v>2W Distributor Bike</v>
      </c>
      <c r="AS463" s="1" t="str">
        <f t="shared" si="127"/>
        <v>2W Distributor - Moto</v>
      </c>
      <c r="AT463" s="1" t="str">
        <f t="shared" si="128"/>
        <v>2W Distributor</v>
      </c>
      <c r="AU463" s="1" t="str">
        <f t="shared" si="129"/>
        <v>H2</v>
      </c>
      <c r="AV463" s="1" t="str">
        <f t="shared" si="129"/>
        <v>International - Bike</v>
      </c>
      <c r="AW463" s="1" t="str">
        <f t="shared" si="130"/>
        <v>International - Moto</v>
      </c>
      <c r="AX463" s="1" t="str">
        <f t="shared" si="131"/>
        <v>International - AS</v>
      </c>
      <c r="AY463" s="1" t="str">
        <f t="shared" si="131"/>
        <v>International</v>
      </c>
      <c r="AZ463" s="1" t="str">
        <f t="shared" si="131"/>
        <v>International - New</v>
      </c>
      <c r="BA463" s="1" t="str">
        <f t="shared" si="132"/>
        <v>Mecanic Sport</v>
      </c>
      <c r="BB463" s="1" t="str">
        <f t="shared" si="133"/>
        <v>Moto Dealers</v>
      </c>
      <c r="BC463" s="1" t="str">
        <f t="shared" si="133"/>
        <v>Motonet</v>
      </c>
      <c r="BD463" s="1" t="str">
        <f t="shared" si="134"/>
        <v>Pierce AB</v>
      </c>
      <c r="BE463" s="1" t="str">
        <f t="shared" si="135"/>
        <v>Retail</v>
      </c>
      <c r="BF463" s="1" t="str">
        <f t="shared" si="136"/>
        <v>TREK</v>
      </c>
      <c r="BG463" t="s">
        <v>5638</v>
      </c>
      <c r="BH463" t="str">
        <f t="shared" si="137"/>
        <v>https://fs.amplifi.io//file?id=cee96806-2ba4-493f-bb45-a8d322a97897&amp;variant=thumb&amp;extension=png</v>
      </c>
      <c r="BI463" t="s">
        <v>6567</v>
      </c>
      <c r="BJ463" t="s">
        <v>5638</v>
      </c>
    </row>
    <row r="464" spans="1:64" ht="17" x14ac:dyDescent="0.2">
      <c r="A464">
        <v>1560</v>
      </c>
      <c r="B464" t="str">
        <f t="shared" si="140"/>
        <v>50009-00013</v>
      </c>
      <c r="C464" t="str">
        <f t="shared" si="140"/>
        <v>50009-00013</v>
      </c>
      <c r="D464" s="7" t="s">
        <v>2457</v>
      </c>
      <c r="E464" s="6" t="s">
        <v>139</v>
      </c>
      <c r="F464" t="s">
        <v>8991</v>
      </c>
      <c r="G464" s="6" t="s">
        <v>2428</v>
      </c>
      <c r="H464" t="s">
        <v>2310</v>
      </c>
      <c r="I464" s="6" t="s">
        <v>2311</v>
      </c>
      <c r="J464" s="6" t="s">
        <v>5331</v>
      </c>
      <c r="K464" s="6" t="s">
        <v>5333</v>
      </c>
      <c r="L464" s="6" t="s">
        <v>8992</v>
      </c>
      <c r="M464" s="6" t="s">
        <v>5348</v>
      </c>
      <c r="N464" s="6" t="s">
        <v>638</v>
      </c>
      <c r="Q464" s="6" t="s">
        <v>377</v>
      </c>
      <c r="R464" s="9" t="b">
        <v>1</v>
      </c>
      <c r="S464" s="9" t="b">
        <v>1</v>
      </c>
      <c r="T464" s="6" t="s">
        <v>2457</v>
      </c>
      <c r="U464" s="6" t="s">
        <v>2457</v>
      </c>
      <c r="V464" t="s">
        <v>5330</v>
      </c>
      <c r="W464" t="s">
        <v>5330</v>
      </c>
      <c r="X464" t="s">
        <v>5330</v>
      </c>
      <c r="Y464" t="s">
        <v>5330</v>
      </c>
      <c r="Z464" t="s">
        <v>5330</v>
      </c>
      <c r="AA464" t="s">
        <v>5330</v>
      </c>
      <c r="AB464" t="s">
        <v>5330</v>
      </c>
      <c r="AC464" t="s">
        <v>667</v>
      </c>
      <c r="AD464" t="s">
        <v>5330</v>
      </c>
      <c r="AE464" t="s">
        <v>5330</v>
      </c>
      <c r="AF464" t="s">
        <v>5330</v>
      </c>
      <c r="AG464" t="s">
        <v>5330</v>
      </c>
      <c r="AH464" t="s">
        <v>5330</v>
      </c>
      <c r="AI464" t="s">
        <v>5330</v>
      </c>
      <c r="AJ464" t="s">
        <v>5330</v>
      </c>
      <c r="AK464" s="10">
        <v>65</v>
      </c>
      <c r="AL464" s="10">
        <v>80</v>
      </c>
      <c r="AM464" s="6" t="s">
        <v>475</v>
      </c>
      <c r="AN464" s="6" t="s">
        <v>9237</v>
      </c>
      <c r="AO464" s="6" t="s">
        <v>2430</v>
      </c>
      <c r="AP464" s="6" t="s">
        <v>2431</v>
      </c>
      <c r="AQ464" s="6" t="str">
        <f t="shared" si="139"/>
        <v>2W Distributor Bike, 2W Distributor - Moto, 2W Distributor, H2, International - Bike, International - Moto, International - AS, International, International - New, Mecanic Sport, Moto Dealers, Motonet, Pierce AB, Retail, TREK</v>
      </c>
      <c r="AR464" s="1" t="str">
        <f t="shared" si="126"/>
        <v>2W Distributor Bike</v>
      </c>
      <c r="AS464" s="1" t="str">
        <f t="shared" si="127"/>
        <v>2W Distributor - Moto</v>
      </c>
      <c r="AT464" s="1" t="str">
        <f t="shared" si="128"/>
        <v>2W Distributor</v>
      </c>
      <c r="AU464" s="1" t="str">
        <f t="shared" si="129"/>
        <v>H2</v>
      </c>
      <c r="AV464" s="1" t="str">
        <f t="shared" si="129"/>
        <v>International - Bike</v>
      </c>
      <c r="AW464" s="1" t="str">
        <f t="shared" si="130"/>
        <v>International - Moto</v>
      </c>
      <c r="AX464" s="1" t="str">
        <f t="shared" si="131"/>
        <v>International - AS</v>
      </c>
      <c r="AY464" s="1" t="str">
        <f t="shared" si="131"/>
        <v>International</v>
      </c>
      <c r="AZ464" s="1" t="str">
        <f t="shared" si="131"/>
        <v>International - New</v>
      </c>
      <c r="BA464" s="1" t="str">
        <f t="shared" si="132"/>
        <v>Mecanic Sport</v>
      </c>
      <c r="BB464" s="1" t="str">
        <f t="shared" si="133"/>
        <v>Moto Dealers</v>
      </c>
      <c r="BC464" s="1" t="str">
        <f t="shared" si="133"/>
        <v>Motonet</v>
      </c>
      <c r="BD464" s="1" t="str">
        <f t="shared" si="134"/>
        <v>Pierce AB</v>
      </c>
      <c r="BE464" s="1" t="str">
        <f t="shared" si="135"/>
        <v>Retail</v>
      </c>
      <c r="BF464" s="1" t="str">
        <f t="shared" si="136"/>
        <v>TREK</v>
      </c>
      <c r="BG464" t="s">
        <v>5645</v>
      </c>
      <c r="BH464" t="str">
        <f t="shared" si="137"/>
        <v>https://fs.amplifi.io//file?id=88d41b84-61c0-42ce-8128-64ceb91a04a0&amp;variant=thumb&amp;extension=png</v>
      </c>
      <c r="BI464" t="s">
        <v>6580</v>
      </c>
      <c r="BJ464" t="s">
        <v>5645</v>
      </c>
      <c r="BK464" t="s">
        <v>6581</v>
      </c>
      <c r="BL464" t="s">
        <v>6582</v>
      </c>
    </row>
    <row r="465" spans="1:66" ht="17" x14ac:dyDescent="0.2">
      <c r="A465">
        <v>1561</v>
      </c>
      <c r="B465" t="str">
        <f t="shared" si="140"/>
        <v>50009-00016</v>
      </c>
      <c r="C465" t="str">
        <f t="shared" si="140"/>
        <v>50009-00016</v>
      </c>
      <c r="D465" s="7" t="s">
        <v>8746</v>
      </c>
      <c r="E465" s="6" t="s">
        <v>139</v>
      </c>
      <c r="F465" t="s">
        <v>8991</v>
      </c>
      <c r="G465" s="6" t="s">
        <v>2428</v>
      </c>
      <c r="H465" t="s">
        <v>2310</v>
      </c>
      <c r="I465" s="6" t="s">
        <v>2311</v>
      </c>
      <c r="J465" s="6" t="s">
        <v>5331</v>
      </c>
      <c r="K465" s="6" t="s">
        <v>5340</v>
      </c>
      <c r="L465" s="6" t="s">
        <v>8994</v>
      </c>
      <c r="M465" s="6" t="s">
        <v>5348</v>
      </c>
      <c r="N465" s="6" t="s">
        <v>638</v>
      </c>
      <c r="Q465" s="6" t="s">
        <v>9121</v>
      </c>
      <c r="R465" s="9" t="b">
        <v>1</v>
      </c>
      <c r="S465" s="9" t="b">
        <v>0</v>
      </c>
      <c r="T465" s="6" t="s">
        <v>8746</v>
      </c>
      <c r="U465" s="6" t="s">
        <v>8746</v>
      </c>
      <c r="V465" t="s">
        <v>5330</v>
      </c>
      <c r="W465" t="s">
        <v>5330</v>
      </c>
      <c r="X465" t="s">
        <v>5330</v>
      </c>
      <c r="Y465" t="s">
        <v>5330</v>
      </c>
      <c r="Z465" t="s">
        <v>5330</v>
      </c>
      <c r="AA465" t="s">
        <v>5330</v>
      </c>
      <c r="AB465" t="s">
        <v>5330</v>
      </c>
      <c r="AC465" t="s">
        <v>667</v>
      </c>
      <c r="AD465" t="s">
        <v>5330</v>
      </c>
      <c r="AE465" t="s">
        <v>5330</v>
      </c>
      <c r="AF465" t="s">
        <v>5330</v>
      </c>
      <c r="AG465" t="s">
        <v>5330</v>
      </c>
      <c r="AH465" t="s">
        <v>5330</v>
      </c>
      <c r="AI465" t="s">
        <v>5330</v>
      </c>
      <c r="AJ465" t="s">
        <v>5330</v>
      </c>
      <c r="AK465" s="10">
        <v>65</v>
      </c>
      <c r="AL465" s="10">
        <v>80</v>
      </c>
      <c r="AM465" s="6" t="s">
        <v>475</v>
      </c>
      <c r="AN465" s="6" t="s">
        <v>9237</v>
      </c>
      <c r="AO465" s="6" t="s">
        <v>2430</v>
      </c>
      <c r="AP465" s="6" t="s">
        <v>2431</v>
      </c>
      <c r="AQ465" s="6" t="str">
        <f t="shared" si="139"/>
        <v>2W Distributor Bike, 2W Distributor - Moto, 2W Distributor, H2, International - Bike, International - Moto, International - AS, International, International - New, Mecanic Sport, Moto Dealers, Motonet, Pierce AB, Retail, TREK</v>
      </c>
      <c r="AR465" s="1" t="str">
        <f t="shared" si="126"/>
        <v>2W Distributor Bike</v>
      </c>
      <c r="AS465" s="1" t="str">
        <f t="shared" si="127"/>
        <v>2W Distributor - Moto</v>
      </c>
      <c r="AT465" s="1" t="str">
        <f t="shared" si="128"/>
        <v>2W Distributor</v>
      </c>
      <c r="AU465" s="1" t="str">
        <f t="shared" si="129"/>
        <v>H2</v>
      </c>
      <c r="AV465" s="1" t="str">
        <f t="shared" si="129"/>
        <v>International - Bike</v>
      </c>
      <c r="AW465" s="1" t="str">
        <f t="shared" si="130"/>
        <v>International - Moto</v>
      </c>
      <c r="AX465" s="1" t="str">
        <f t="shared" si="131"/>
        <v>International - AS</v>
      </c>
      <c r="AY465" s="1" t="str">
        <f t="shared" si="131"/>
        <v>International</v>
      </c>
      <c r="AZ465" s="1" t="str">
        <f t="shared" si="131"/>
        <v>International - New</v>
      </c>
      <c r="BA465" s="1" t="str">
        <f t="shared" si="132"/>
        <v>Mecanic Sport</v>
      </c>
      <c r="BB465" s="1" t="str">
        <f t="shared" si="133"/>
        <v>Moto Dealers</v>
      </c>
      <c r="BC465" s="1" t="str">
        <f t="shared" si="133"/>
        <v>Motonet</v>
      </c>
      <c r="BD465" s="1" t="str">
        <f t="shared" si="134"/>
        <v>Pierce AB</v>
      </c>
      <c r="BE465" s="1" t="str">
        <f t="shared" si="135"/>
        <v>Retail</v>
      </c>
      <c r="BF465" s="1" t="str">
        <f t="shared" si="136"/>
        <v>TREK</v>
      </c>
      <c r="BG465" t="e">
        <v>#N/A</v>
      </c>
      <c r="BH465" t="e">
        <f t="shared" si="137"/>
        <v>#N/A</v>
      </c>
    </row>
    <row r="466" spans="1:66" ht="17" x14ac:dyDescent="0.2">
      <c r="A466">
        <v>1562</v>
      </c>
      <c r="B466" t="str">
        <f t="shared" si="140"/>
        <v>50009-00017</v>
      </c>
      <c r="C466" t="str">
        <f t="shared" si="140"/>
        <v>50009-00017</v>
      </c>
      <c r="D466" s="7" t="s">
        <v>8747</v>
      </c>
      <c r="E466" s="6" t="s">
        <v>139</v>
      </c>
      <c r="F466" t="s">
        <v>8991</v>
      </c>
      <c r="G466" s="6" t="s">
        <v>2428</v>
      </c>
      <c r="H466" t="s">
        <v>2310</v>
      </c>
      <c r="I466" s="6" t="s">
        <v>2311</v>
      </c>
      <c r="J466" s="6" t="s">
        <v>5331</v>
      </c>
      <c r="K466" s="6" t="s">
        <v>5340</v>
      </c>
      <c r="L466" s="6" t="s">
        <v>8994</v>
      </c>
      <c r="M466" s="6" t="s">
        <v>5348</v>
      </c>
      <c r="N466" s="6" t="s">
        <v>638</v>
      </c>
      <c r="Q466" s="6" t="s">
        <v>9122</v>
      </c>
      <c r="R466" s="9" t="b">
        <v>1</v>
      </c>
      <c r="S466" s="9" t="b">
        <v>0</v>
      </c>
      <c r="T466" s="6" t="s">
        <v>8747</v>
      </c>
      <c r="U466" s="6" t="s">
        <v>8747</v>
      </c>
      <c r="V466" t="s">
        <v>5330</v>
      </c>
      <c r="W466" t="s">
        <v>5330</v>
      </c>
      <c r="X466" t="s">
        <v>5330</v>
      </c>
      <c r="Y466" t="s">
        <v>5330</v>
      </c>
      <c r="Z466" t="s">
        <v>5330</v>
      </c>
      <c r="AA466" t="s">
        <v>5330</v>
      </c>
      <c r="AB466" t="s">
        <v>5330</v>
      </c>
      <c r="AC466" t="s">
        <v>667</v>
      </c>
      <c r="AD466" t="s">
        <v>5330</v>
      </c>
      <c r="AE466" t="s">
        <v>5330</v>
      </c>
      <c r="AF466" t="s">
        <v>5330</v>
      </c>
      <c r="AG466" t="s">
        <v>5330</v>
      </c>
      <c r="AH466" t="s">
        <v>5330</v>
      </c>
      <c r="AI466" t="s">
        <v>5330</v>
      </c>
      <c r="AJ466" t="s">
        <v>5330</v>
      </c>
      <c r="AK466" s="10">
        <v>65</v>
      </c>
      <c r="AL466" s="10">
        <v>80</v>
      </c>
      <c r="AM466" s="6" t="s">
        <v>475</v>
      </c>
      <c r="AN466" s="6" t="s">
        <v>9237</v>
      </c>
      <c r="AO466" s="6" t="s">
        <v>2430</v>
      </c>
      <c r="AP466" s="6" t="s">
        <v>2431</v>
      </c>
      <c r="AQ466" s="6" t="str">
        <f t="shared" si="139"/>
        <v>2W Distributor Bike, 2W Distributor - Moto, 2W Distributor, H2, International - Bike, International - Moto, International - AS, International, International - New, Mecanic Sport, Moto Dealers, Motonet, Pierce AB, Retail, TREK</v>
      </c>
      <c r="AR466" s="1" t="str">
        <f t="shared" si="126"/>
        <v>2W Distributor Bike</v>
      </c>
      <c r="AS466" s="1" t="str">
        <f t="shared" si="127"/>
        <v>2W Distributor - Moto</v>
      </c>
      <c r="AT466" s="1" t="str">
        <f t="shared" si="128"/>
        <v>2W Distributor</v>
      </c>
      <c r="AU466" s="1" t="str">
        <f t="shared" si="129"/>
        <v>H2</v>
      </c>
      <c r="AV466" s="1" t="str">
        <f t="shared" si="129"/>
        <v>International - Bike</v>
      </c>
      <c r="AW466" s="1" t="str">
        <f t="shared" si="130"/>
        <v>International - Moto</v>
      </c>
      <c r="AX466" s="1" t="str">
        <f t="shared" si="131"/>
        <v>International - AS</v>
      </c>
      <c r="AY466" s="1" t="str">
        <f t="shared" si="131"/>
        <v>International</v>
      </c>
      <c r="AZ466" s="1" t="str">
        <f t="shared" si="131"/>
        <v>International - New</v>
      </c>
      <c r="BA466" s="1" t="str">
        <f t="shared" si="132"/>
        <v>Mecanic Sport</v>
      </c>
      <c r="BB466" s="1" t="str">
        <f t="shared" si="133"/>
        <v>Moto Dealers</v>
      </c>
      <c r="BC466" s="1" t="str">
        <f t="shared" si="133"/>
        <v>Motonet</v>
      </c>
      <c r="BD466" s="1" t="str">
        <f t="shared" si="134"/>
        <v>Pierce AB</v>
      </c>
      <c r="BE466" s="1" t="str">
        <f t="shared" si="135"/>
        <v>Retail</v>
      </c>
      <c r="BF466" s="1" t="str">
        <f t="shared" si="136"/>
        <v>TREK</v>
      </c>
      <c r="BG466" t="e">
        <v>#N/A</v>
      </c>
      <c r="BH466" t="e">
        <f t="shared" si="137"/>
        <v>#N/A</v>
      </c>
    </row>
    <row r="467" spans="1:66" ht="17" x14ac:dyDescent="0.2">
      <c r="A467">
        <v>1563</v>
      </c>
      <c r="B467" t="str">
        <f t="shared" si="140"/>
        <v>50009-00018</v>
      </c>
      <c r="C467" t="str">
        <f t="shared" si="140"/>
        <v>50009-00018</v>
      </c>
      <c r="D467" s="7" t="s">
        <v>8748</v>
      </c>
      <c r="E467" s="6" t="s">
        <v>139</v>
      </c>
      <c r="F467" t="s">
        <v>8991</v>
      </c>
      <c r="G467" s="6" t="s">
        <v>2428</v>
      </c>
      <c r="H467" t="s">
        <v>2310</v>
      </c>
      <c r="I467" s="6" t="s">
        <v>2311</v>
      </c>
      <c r="J467" s="6" t="s">
        <v>5331</v>
      </c>
      <c r="K467" s="6" t="s">
        <v>5340</v>
      </c>
      <c r="L467" s="6" t="s">
        <v>8994</v>
      </c>
      <c r="M467" s="6" t="s">
        <v>5348</v>
      </c>
      <c r="N467" s="6" t="s">
        <v>638</v>
      </c>
      <c r="Q467" s="6" t="s">
        <v>9123</v>
      </c>
      <c r="R467" s="9" t="b">
        <v>1</v>
      </c>
      <c r="S467" s="9" t="b">
        <v>0</v>
      </c>
      <c r="T467" s="6" t="s">
        <v>8748</v>
      </c>
      <c r="U467" s="6" t="s">
        <v>8748</v>
      </c>
      <c r="V467" t="s">
        <v>5330</v>
      </c>
      <c r="W467" t="s">
        <v>5330</v>
      </c>
      <c r="X467" t="s">
        <v>5330</v>
      </c>
      <c r="Y467" t="s">
        <v>5330</v>
      </c>
      <c r="Z467" t="s">
        <v>5330</v>
      </c>
      <c r="AA467" t="s">
        <v>5330</v>
      </c>
      <c r="AB467" t="s">
        <v>5330</v>
      </c>
      <c r="AC467" t="s">
        <v>667</v>
      </c>
      <c r="AD467" t="s">
        <v>5330</v>
      </c>
      <c r="AE467" t="s">
        <v>5330</v>
      </c>
      <c r="AF467" t="s">
        <v>5330</v>
      </c>
      <c r="AG467" t="s">
        <v>5330</v>
      </c>
      <c r="AH467" t="s">
        <v>5330</v>
      </c>
      <c r="AI467" t="s">
        <v>5330</v>
      </c>
      <c r="AJ467" t="s">
        <v>5330</v>
      </c>
      <c r="AK467" s="10">
        <v>65</v>
      </c>
      <c r="AL467" s="10">
        <v>80</v>
      </c>
      <c r="AM467" s="6" t="s">
        <v>475</v>
      </c>
      <c r="AN467" s="6" t="s">
        <v>9237</v>
      </c>
      <c r="AO467" s="6" t="s">
        <v>2430</v>
      </c>
      <c r="AP467" s="6" t="s">
        <v>2431</v>
      </c>
      <c r="AQ467" s="6" t="str">
        <f t="shared" si="139"/>
        <v>2W Distributor Bike, 2W Distributor - Moto, 2W Distributor, H2, International - Bike, International - Moto, International - AS, International, International - New, Mecanic Sport, Moto Dealers, Motonet, Pierce AB, Retail, TREK</v>
      </c>
      <c r="AR467" s="1" t="str">
        <f t="shared" si="126"/>
        <v>2W Distributor Bike</v>
      </c>
      <c r="AS467" s="1" t="str">
        <f t="shared" si="127"/>
        <v>2W Distributor - Moto</v>
      </c>
      <c r="AT467" s="1" t="str">
        <f t="shared" si="128"/>
        <v>2W Distributor</v>
      </c>
      <c r="AU467" s="1" t="str">
        <f t="shared" si="129"/>
        <v>H2</v>
      </c>
      <c r="AV467" s="1" t="str">
        <f t="shared" si="129"/>
        <v>International - Bike</v>
      </c>
      <c r="AW467" s="1" t="str">
        <f t="shared" si="130"/>
        <v>International - Moto</v>
      </c>
      <c r="AX467" s="1" t="str">
        <f t="shared" si="131"/>
        <v>International - AS</v>
      </c>
      <c r="AY467" s="1" t="str">
        <f t="shared" si="131"/>
        <v>International</v>
      </c>
      <c r="AZ467" s="1" t="str">
        <f t="shared" si="131"/>
        <v>International - New</v>
      </c>
      <c r="BA467" s="1" t="str">
        <f t="shared" si="132"/>
        <v>Mecanic Sport</v>
      </c>
      <c r="BB467" s="1" t="str">
        <f t="shared" si="133"/>
        <v>Moto Dealers</v>
      </c>
      <c r="BC467" s="1" t="str">
        <f t="shared" si="133"/>
        <v>Motonet</v>
      </c>
      <c r="BD467" s="1" t="str">
        <f t="shared" si="134"/>
        <v>Pierce AB</v>
      </c>
      <c r="BE467" s="1" t="str">
        <f t="shared" si="135"/>
        <v>Retail</v>
      </c>
      <c r="BF467" s="1" t="str">
        <f t="shared" si="136"/>
        <v>TREK</v>
      </c>
      <c r="BG467" t="e">
        <v>#N/A</v>
      </c>
      <c r="BH467" t="e">
        <f t="shared" si="137"/>
        <v>#N/A</v>
      </c>
    </row>
    <row r="468" spans="1:66" ht="17" x14ac:dyDescent="0.2">
      <c r="A468">
        <v>1564</v>
      </c>
      <c r="B468" t="str">
        <f t="shared" si="140"/>
        <v>50009-00019</v>
      </c>
      <c r="C468" t="str">
        <f t="shared" si="140"/>
        <v>50009-00019</v>
      </c>
      <c r="D468" s="7" t="s">
        <v>8749</v>
      </c>
      <c r="E468" s="6" t="s">
        <v>139</v>
      </c>
      <c r="F468" t="s">
        <v>8991</v>
      </c>
      <c r="G468" s="6" t="s">
        <v>2428</v>
      </c>
      <c r="H468" t="s">
        <v>2310</v>
      </c>
      <c r="I468" s="6" t="s">
        <v>2311</v>
      </c>
      <c r="J468" s="6" t="s">
        <v>5331</v>
      </c>
      <c r="K468" s="6" t="s">
        <v>5340</v>
      </c>
      <c r="L468" s="6" t="s">
        <v>8994</v>
      </c>
      <c r="M468" s="6" t="s">
        <v>5348</v>
      </c>
      <c r="N468" s="6" t="s">
        <v>638</v>
      </c>
      <c r="Q468" s="6" t="s">
        <v>9124</v>
      </c>
      <c r="R468" s="9" t="b">
        <v>1</v>
      </c>
      <c r="S468" s="9" t="b">
        <v>0</v>
      </c>
      <c r="T468" s="6" t="s">
        <v>8749</v>
      </c>
      <c r="U468" s="6" t="s">
        <v>8749</v>
      </c>
      <c r="V468" t="s">
        <v>5330</v>
      </c>
      <c r="W468" t="s">
        <v>5330</v>
      </c>
      <c r="X468" t="s">
        <v>5330</v>
      </c>
      <c r="Y468" t="s">
        <v>5330</v>
      </c>
      <c r="Z468" t="s">
        <v>5330</v>
      </c>
      <c r="AA468" t="s">
        <v>5330</v>
      </c>
      <c r="AB468" t="s">
        <v>5330</v>
      </c>
      <c r="AC468" t="s">
        <v>667</v>
      </c>
      <c r="AD468" t="s">
        <v>5330</v>
      </c>
      <c r="AE468" t="s">
        <v>5330</v>
      </c>
      <c r="AF468" t="s">
        <v>5330</v>
      </c>
      <c r="AG468" t="s">
        <v>5330</v>
      </c>
      <c r="AH468" t="s">
        <v>5330</v>
      </c>
      <c r="AI468" t="s">
        <v>5330</v>
      </c>
      <c r="AJ468" t="s">
        <v>5330</v>
      </c>
      <c r="AK468" s="10">
        <v>65</v>
      </c>
      <c r="AL468" s="10">
        <v>80</v>
      </c>
      <c r="AM468" s="6" t="s">
        <v>475</v>
      </c>
      <c r="AN468" s="6" t="s">
        <v>9237</v>
      </c>
      <c r="AO468" s="6" t="s">
        <v>2430</v>
      </c>
      <c r="AP468" s="6" t="s">
        <v>2431</v>
      </c>
      <c r="AQ468" s="6" t="str">
        <f t="shared" si="139"/>
        <v>2W Distributor Bike, 2W Distributor - Moto, 2W Distributor, H2, International - Bike, International - Moto, International - AS, International, International - New, Mecanic Sport, Moto Dealers, Motonet, Pierce AB, Retail, TREK</v>
      </c>
      <c r="AR468" s="1" t="str">
        <f t="shared" si="126"/>
        <v>2W Distributor Bike</v>
      </c>
      <c r="AS468" s="1" t="str">
        <f t="shared" si="127"/>
        <v>2W Distributor - Moto</v>
      </c>
      <c r="AT468" s="1" t="str">
        <f t="shared" si="128"/>
        <v>2W Distributor</v>
      </c>
      <c r="AU468" s="1" t="str">
        <f t="shared" si="129"/>
        <v>H2</v>
      </c>
      <c r="AV468" s="1" t="str">
        <f t="shared" si="129"/>
        <v>International - Bike</v>
      </c>
      <c r="AW468" s="1" t="str">
        <f t="shared" si="130"/>
        <v>International - Moto</v>
      </c>
      <c r="AX468" s="1" t="str">
        <f t="shared" si="131"/>
        <v>International - AS</v>
      </c>
      <c r="AY468" s="1" t="str">
        <f t="shared" si="131"/>
        <v>International</v>
      </c>
      <c r="AZ468" s="1" t="str">
        <f t="shared" si="131"/>
        <v>International - New</v>
      </c>
      <c r="BA468" s="1" t="str">
        <f t="shared" si="132"/>
        <v>Mecanic Sport</v>
      </c>
      <c r="BB468" s="1" t="str">
        <f t="shared" si="133"/>
        <v>Moto Dealers</v>
      </c>
      <c r="BC468" s="1" t="str">
        <f t="shared" si="133"/>
        <v>Motonet</v>
      </c>
      <c r="BD468" s="1" t="str">
        <f t="shared" si="134"/>
        <v>Pierce AB</v>
      </c>
      <c r="BE468" s="1" t="str">
        <f t="shared" si="135"/>
        <v>Retail</v>
      </c>
      <c r="BF468" s="1" t="str">
        <f t="shared" si="136"/>
        <v>TREK</v>
      </c>
      <c r="BG468" t="e">
        <v>#N/A</v>
      </c>
      <c r="BH468" t="e">
        <f t="shared" si="137"/>
        <v>#N/A</v>
      </c>
    </row>
    <row r="469" spans="1:66" ht="17" x14ac:dyDescent="0.2">
      <c r="A469">
        <v>1565</v>
      </c>
      <c r="B469" t="str">
        <f t="shared" si="140"/>
        <v>50009-00020</v>
      </c>
      <c r="C469" t="str">
        <f t="shared" si="140"/>
        <v>50009-00020</v>
      </c>
      <c r="D469" s="7" t="s">
        <v>8750</v>
      </c>
      <c r="E469" s="6" t="s">
        <v>139</v>
      </c>
      <c r="F469" t="s">
        <v>8991</v>
      </c>
      <c r="G469" s="6" t="s">
        <v>2428</v>
      </c>
      <c r="H469" t="s">
        <v>2310</v>
      </c>
      <c r="I469" s="6" t="s">
        <v>2311</v>
      </c>
      <c r="J469" s="6" t="s">
        <v>5331</v>
      </c>
      <c r="K469" s="6" t="s">
        <v>5340</v>
      </c>
      <c r="L469" s="6" t="s">
        <v>8994</v>
      </c>
      <c r="M469" s="6" t="s">
        <v>5348</v>
      </c>
      <c r="N469" s="6" t="s">
        <v>638</v>
      </c>
      <c r="Q469" s="6" t="s">
        <v>9125</v>
      </c>
      <c r="R469" s="9" t="b">
        <v>1</v>
      </c>
      <c r="S469" s="9" t="b">
        <v>0</v>
      </c>
      <c r="T469" s="6" t="s">
        <v>8750</v>
      </c>
      <c r="U469" s="6" t="s">
        <v>8750</v>
      </c>
      <c r="V469" t="s">
        <v>5330</v>
      </c>
      <c r="W469" t="s">
        <v>5330</v>
      </c>
      <c r="X469" t="s">
        <v>5330</v>
      </c>
      <c r="Y469" t="s">
        <v>5330</v>
      </c>
      <c r="Z469" t="s">
        <v>5330</v>
      </c>
      <c r="AA469" t="s">
        <v>5330</v>
      </c>
      <c r="AB469" t="s">
        <v>5330</v>
      </c>
      <c r="AC469" t="s">
        <v>667</v>
      </c>
      <c r="AD469" t="s">
        <v>5330</v>
      </c>
      <c r="AE469" t="s">
        <v>5330</v>
      </c>
      <c r="AF469" t="s">
        <v>5330</v>
      </c>
      <c r="AG469" t="s">
        <v>5330</v>
      </c>
      <c r="AH469" t="s">
        <v>5330</v>
      </c>
      <c r="AI469" t="s">
        <v>5330</v>
      </c>
      <c r="AJ469" t="s">
        <v>5330</v>
      </c>
      <c r="AK469" s="10">
        <v>65</v>
      </c>
      <c r="AL469" s="10">
        <v>80</v>
      </c>
      <c r="AM469" s="6" t="s">
        <v>475</v>
      </c>
      <c r="AN469" s="6" t="s">
        <v>9237</v>
      </c>
      <c r="AO469" s="6" t="s">
        <v>2430</v>
      </c>
      <c r="AP469" s="6" t="s">
        <v>2431</v>
      </c>
      <c r="AQ469" s="6" t="str">
        <f t="shared" si="139"/>
        <v>2W Distributor Bike, 2W Distributor - Moto, 2W Distributor, H2, International - Bike, International - Moto, International - AS, International, International - New, Mecanic Sport, Moto Dealers, Motonet, Pierce AB, Retail, TREK</v>
      </c>
      <c r="AR469" s="1" t="str">
        <f t="shared" si="126"/>
        <v>2W Distributor Bike</v>
      </c>
      <c r="AS469" s="1" t="str">
        <f t="shared" si="127"/>
        <v>2W Distributor - Moto</v>
      </c>
      <c r="AT469" s="1" t="str">
        <f t="shared" si="128"/>
        <v>2W Distributor</v>
      </c>
      <c r="AU469" s="1" t="str">
        <f t="shared" si="129"/>
        <v>H2</v>
      </c>
      <c r="AV469" s="1" t="str">
        <f t="shared" si="129"/>
        <v>International - Bike</v>
      </c>
      <c r="AW469" s="1" t="str">
        <f t="shared" si="130"/>
        <v>International - Moto</v>
      </c>
      <c r="AX469" s="1" t="str">
        <f t="shared" si="131"/>
        <v>International - AS</v>
      </c>
      <c r="AY469" s="1" t="str">
        <f t="shared" si="131"/>
        <v>International</v>
      </c>
      <c r="AZ469" s="1" t="str">
        <f t="shared" si="131"/>
        <v>International - New</v>
      </c>
      <c r="BA469" s="1" t="str">
        <f t="shared" si="132"/>
        <v>Mecanic Sport</v>
      </c>
      <c r="BB469" s="1" t="str">
        <f t="shared" si="133"/>
        <v>Moto Dealers</v>
      </c>
      <c r="BC469" s="1" t="str">
        <f t="shared" si="133"/>
        <v>Motonet</v>
      </c>
      <c r="BD469" s="1" t="str">
        <f t="shared" si="134"/>
        <v>Pierce AB</v>
      </c>
      <c r="BE469" s="1" t="str">
        <f t="shared" si="135"/>
        <v>Retail</v>
      </c>
      <c r="BF469" s="1" t="str">
        <f t="shared" si="136"/>
        <v>TREK</v>
      </c>
      <c r="BG469" t="e">
        <v>#N/A</v>
      </c>
      <c r="BH469" t="e">
        <f t="shared" si="137"/>
        <v>#N/A</v>
      </c>
    </row>
    <row r="470" spans="1:66" ht="17" x14ac:dyDescent="0.2">
      <c r="A470">
        <v>1566</v>
      </c>
      <c r="B470" t="str">
        <f t="shared" si="140"/>
        <v>50009-00021</v>
      </c>
      <c r="C470" t="str">
        <f t="shared" si="140"/>
        <v>50009-00021</v>
      </c>
      <c r="D470" s="7" t="s">
        <v>8751</v>
      </c>
      <c r="E470" s="6" t="s">
        <v>139</v>
      </c>
      <c r="F470" t="s">
        <v>8991</v>
      </c>
      <c r="G470" s="6" t="s">
        <v>2428</v>
      </c>
      <c r="H470" t="s">
        <v>2310</v>
      </c>
      <c r="I470" s="6" t="s">
        <v>2311</v>
      </c>
      <c r="J470" s="6" t="s">
        <v>5331</v>
      </c>
      <c r="K470" s="6" t="s">
        <v>5340</v>
      </c>
      <c r="L470" s="6" t="s">
        <v>8994</v>
      </c>
      <c r="M470" s="6" t="s">
        <v>5348</v>
      </c>
      <c r="N470" s="6" t="s">
        <v>638</v>
      </c>
      <c r="Q470" s="6" t="s">
        <v>9126</v>
      </c>
      <c r="R470" s="9" t="b">
        <v>1</v>
      </c>
      <c r="S470" s="9" t="b">
        <v>0</v>
      </c>
      <c r="T470" s="6" t="s">
        <v>8751</v>
      </c>
      <c r="U470" s="6" t="s">
        <v>8751</v>
      </c>
      <c r="V470" t="s">
        <v>5330</v>
      </c>
      <c r="W470" t="s">
        <v>5330</v>
      </c>
      <c r="X470" t="s">
        <v>5330</v>
      </c>
      <c r="Y470" t="s">
        <v>5330</v>
      </c>
      <c r="Z470" t="s">
        <v>5330</v>
      </c>
      <c r="AA470" t="s">
        <v>5330</v>
      </c>
      <c r="AB470" t="s">
        <v>5330</v>
      </c>
      <c r="AC470" t="s">
        <v>667</v>
      </c>
      <c r="AD470" t="s">
        <v>5330</v>
      </c>
      <c r="AE470" t="s">
        <v>5330</v>
      </c>
      <c r="AF470" t="s">
        <v>5330</v>
      </c>
      <c r="AG470" t="s">
        <v>5330</v>
      </c>
      <c r="AH470" t="s">
        <v>5330</v>
      </c>
      <c r="AI470" t="s">
        <v>5330</v>
      </c>
      <c r="AJ470" t="s">
        <v>5330</v>
      </c>
      <c r="AK470" s="10">
        <v>65</v>
      </c>
      <c r="AL470" s="10">
        <v>80</v>
      </c>
      <c r="AM470" s="6" t="s">
        <v>475</v>
      </c>
      <c r="AN470" s="6" t="s">
        <v>9237</v>
      </c>
      <c r="AO470" s="6" t="s">
        <v>2430</v>
      </c>
      <c r="AP470" s="6" t="s">
        <v>2431</v>
      </c>
      <c r="AQ470" s="6" t="str">
        <f t="shared" si="139"/>
        <v>2W Distributor Bike, 2W Distributor - Moto, 2W Distributor, H2, International - Bike, International - Moto, International - AS, International, International - New, Mecanic Sport, Moto Dealers, Motonet, Pierce AB, Retail, TREK</v>
      </c>
      <c r="AR470" s="1" t="str">
        <f t="shared" si="126"/>
        <v>2W Distributor Bike</v>
      </c>
      <c r="AS470" s="1" t="str">
        <f t="shared" si="127"/>
        <v>2W Distributor - Moto</v>
      </c>
      <c r="AT470" s="1" t="str">
        <f t="shared" si="128"/>
        <v>2W Distributor</v>
      </c>
      <c r="AU470" s="1" t="str">
        <f t="shared" si="129"/>
        <v>H2</v>
      </c>
      <c r="AV470" s="1" t="str">
        <f t="shared" si="129"/>
        <v>International - Bike</v>
      </c>
      <c r="AW470" s="1" t="str">
        <f t="shared" si="130"/>
        <v>International - Moto</v>
      </c>
      <c r="AX470" s="1" t="str">
        <f t="shared" si="131"/>
        <v>International - AS</v>
      </c>
      <c r="AY470" s="1" t="str">
        <f t="shared" si="131"/>
        <v>International</v>
      </c>
      <c r="AZ470" s="1" t="str">
        <f t="shared" si="131"/>
        <v>International - New</v>
      </c>
      <c r="BA470" s="1" t="str">
        <f t="shared" si="132"/>
        <v>Mecanic Sport</v>
      </c>
      <c r="BB470" s="1" t="str">
        <f t="shared" si="133"/>
        <v>Moto Dealers</v>
      </c>
      <c r="BC470" s="1" t="str">
        <f t="shared" si="133"/>
        <v>Motonet</v>
      </c>
      <c r="BD470" s="1" t="str">
        <f t="shared" si="134"/>
        <v>Pierce AB</v>
      </c>
      <c r="BE470" s="1" t="str">
        <f t="shared" si="135"/>
        <v>Retail</v>
      </c>
      <c r="BF470" s="1" t="str">
        <f t="shared" si="136"/>
        <v>TREK</v>
      </c>
      <c r="BG470" t="e">
        <v>#N/A</v>
      </c>
      <c r="BH470" t="e">
        <f t="shared" si="137"/>
        <v>#N/A</v>
      </c>
    </row>
    <row r="471" spans="1:66" ht="17" x14ac:dyDescent="0.2">
      <c r="A471">
        <v>1567</v>
      </c>
      <c r="B471" t="str">
        <f t="shared" si="140"/>
        <v>50009-00022</v>
      </c>
      <c r="C471" t="str">
        <f t="shared" si="140"/>
        <v>50009-00022</v>
      </c>
      <c r="D471" s="7" t="s">
        <v>8752</v>
      </c>
      <c r="E471" s="6" t="s">
        <v>139</v>
      </c>
      <c r="F471" t="s">
        <v>8991</v>
      </c>
      <c r="G471" s="6" t="s">
        <v>2428</v>
      </c>
      <c r="H471" t="s">
        <v>2310</v>
      </c>
      <c r="I471" s="6" t="s">
        <v>2311</v>
      </c>
      <c r="J471" s="6" t="s">
        <v>5331</v>
      </c>
      <c r="K471" s="6" t="s">
        <v>5340</v>
      </c>
      <c r="L471" s="6" t="s">
        <v>8994</v>
      </c>
      <c r="M471" s="6" t="s">
        <v>5348</v>
      </c>
      <c r="N471" s="6" t="s">
        <v>638</v>
      </c>
      <c r="Q471" s="6" t="s">
        <v>9127</v>
      </c>
      <c r="R471" s="9" t="b">
        <v>1</v>
      </c>
      <c r="S471" s="9" t="b">
        <v>0</v>
      </c>
      <c r="T471" s="6" t="s">
        <v>8752</v>
      </c>
      <c r="U471" s="6" t="s">
        <v>8752</v>
      </c>
      <c r="V471" t="s">
        <v>5330</v>
      </c>
      <c r="W471" t="s">
        <v>5330</v>
      </c>
      <c r="X471" t="s">
        <v>5330</v>
      </c>
      <c r="Y471" t="s">
        <v>5330</v>
      </c>
      <c r="Z471" t="s">
        <v>5330</v>
      </c>
      <c r="AA471" t="s">
        <v>5330</v>
      </c>
      <c r="AB471" t="s">
        <v>5330</v>
      </c>
      <c r="AC471" t="s">
        <v>667</v>
      </c>
      <c r="AD471" t="s">
        <v>5330</v>
      </c>
      <c r="AE471" t="s">
        <v>5330</v>
      </c>
      <c r="AF471" t="s">
        <v>5330</v>
      </c>
      <c r="AG471" t="s">
        <v>5330</v>
      </c>
      <c r="AH471" t="s">
        <v>5330</v>
      </c>
      <c r="AI471" t="s">
        <v>5330</v>
      </c>
      <c r="AJ471" t="s">
        <v>5330</v>
      </c>
      <c r="AK471" s="10">
        <v>65</v>
      </c>
      <c r="AL471" s="10">
        <v>80</v>
      </c>
      <c r="AM471" s="6" t="s">
        <v>475</v>
      </c>
      <c r="AN471" s="6" t="s">
        <v>9237</v>
      </c>
      <c r="AO471" s="6" t="s">
        <v>2430</v>
      </c>
      <c r="AP471" s="6" t="s">
        <v>2431</v>
      </c>
      <c r="AQ471" s="6" t="str">
        <f t="shared" si="139"/>
        <v>2W Distributor Bike, 2W Distributor - Moto, 2W Distributor, H2, International - Bike, International - Moto, International - AS, International, International - New, Mecanic Sport, Moto Dealers, Motonet, Pierce AB, Retail, TREK</v>
      </c>
      <c r="AR471" s="1" t="str">
        <f t="shared" si="126"/>
        <v>2W Distributor Bike</v>
      </c>
      <c r="AS471" s="1" t="str">
        <f t="shared" si="127"/>
        <v>2W Distributor - Moto</v>
      </c>
      <c r="AT471" s="1" t="str">
        <f t="shared" si="128"/>
        <v>2W Distributor</v>
      </c>
      <c r="AU471" s="1" t="str">
        <f t="shared" si="129"/>
        <v>H2</v>
      </c>
      <c r="AV471" s="1" t="str">
        <f t="shared" si="129"/>
        <v>International - Bike</v>
      </c>
      <c r="AW471" s="1" t="str">
        <f t="shared" si="130"/>
        <v>International - Moto</v>
      </c>
      <c r="AX471" s="1" t="str">
        <f t="shared" si="131"/>
        <v>International - AS</v>
      </c>
      <c r="AY471" s="1" t="str">
        <f t="shared" si="131"/>
        <v>International</v>
      </c>
      <c r="AZ471" s="1" t="str">
        <f t="shared" si="131"/>
        <v>International - New</v>
      </c>
      <c r="BA471" s="1" t="str">
        <f t="shared" si="132"/>
        <v>Mecanic Sport</v>
      </c>
      <c r="BB471" s="1" t="str">
        <f t="shared" si="133"/>
        <v>Moto Dealers</v>
      </c>
      <c r="BC471" s="1" t="str">
        <f t="shared" si="133"/>
        <v>Motonet</v>
      </c>
      <c r="BD471" s="1" t="str">
        <f t="shared" si="134"/>
        <v>Pierce AB</v>
      </c>
      <c r="BE471" s="1" t="str">
        <f t="shared" si="135"/>
        <v>Retail</v>
      </c>
      <c r="BF471" s="1" t="str">
        <f t="shared" si="136"/>
        <v>TREK</v>
      </c>
      <c r="BG471" t="e">
        <v>#N/A</v>
      </c>
      <c r="BH471" t="e">
        <f t="shared" si="137"/>
        <v>#N/A</v>
      </c>
    </row>
    <row r="472" spans="1:66" ht="17" x14ac:dyDescent="0.2">
      <c r="A472">
        <v>1568</v>
      </c>
      <c r="B472" t="str">
        <f t="shared" si="140"/>
        <v>50009-00023</v>
      </c>
      <c r="C472" t="str">
        <f t="shared" si="140"/>
        <v>50009-00023</v>
      </c>
      <c r="D472" s="7" t="s">
        <v>8753</v>
      </c>
      <c r="E472" s="6" t="s">
        <v>139</v>
      </c>
      <c r="F472" t="s">
        <v>8991</v>
      </c>
      <c r="G472" s="6" t="s">
        <v>2428</v>
      </c>
      <c r="H472" t="s">
        <v>2310</v>
      </c>
      <c r="I472" s="6" t="s">
        <v>2311</v>
      </c>
      <c r="J472" s="6" t="s">
        <v>5331</v>
      </c>
      <c r="K472" s="6" t="s">
        <v>8991</v>
      </c>
      <c r="L472" s="6" t="s">
        <v>8991</v>
      </c>
      <c r="M472" s="6" t="s">
        <v>5348</v>
      </c>
      <c r="N472" s="6" t="s">
        <v>638</v>
      </c>
      <c r="Q472" s="6" t="s">
        <v>9128</v>
      </c>
      <c r="R472" s="9" t="b">
        <v>0</v>
      </c>
      <c r="S472" s="9" t="b">
        <v>0</v>
      </c>
      <c r="T472" s="6" t="s">
        <v>8753</v>
      </c>
      <c r="U472" s="6" t="s">
        <v>8753</v>
      </c>
      <c r="V472" t="s">
        <v>5330</v>
      </c>
      <c r="W472" t="s">
        <v>5330</v>
      </c>
      <c r="X472" t="s">
        <v>5330</v>
      </c>
      <c r="Y472" t="s">
        <v>5330</v>
      </c>
      <c r="Z472" t="s">
        <v>5330</v>
      </c>
      <c r="AA472" t="s">
        <v>5330</v>
      </c>
      <c r="AB472" t="s">
        <v>5330</v>
      </c>
      <c r="AC472" t="s">
        <v>667</v>
      </c>
      <c r="AD472" t="s">
        <v>5330</v>
      </c>
      <c r="AE472" t="s">
        <v>5330</v>
      </c>
      <c r="AF472" t="s">
        <v>5330</v>
      </c>
      <c r="AG472" t="s">
        <v>5330</v>
      </c>
      <c r="AH472" t="s">
        <v>5330</v>
      </c>
      <c r="AI472" t="s">
        <v>5330</v>
      </c>
      <c r="AJ472" t="s">
        <v>5330</v>
      </c>
      <c r="AK472" s="10">
        <v>65</v>
      </c>
      <c r="AL472" s="10">
        <v>80</v>
      </c>
      <c r="AM472" s="6" t="s">
        <v>475</v>
      </c>
      <c r="AN472" s="6" t="s">
        <v>9237</v>
      </c>
      <c r="AO472" s="6" t="s">
        <v>2430</v>
      </c>
      <c r="AP472" s="6" t="s">
        <v>2431</v>
      </c>
      <c r="AQ472" s="6" t="str">
        <f t="shared" si="139"/>
        <v>2W Distributor Bike, 2W Distributor - Moto, 2W Distributor, H2, International - Bike, International - Moto, International - AS, International, International - New, Mecanic Sport, Moto Dealers, Motonet, Pierce AB, Retail, TREK</v>
      </c>
      <c r="AR472" s="1" t="str">
        <f t="shared" si="126"/>
        <v>2W Distributor Bike</v>
      </c>
      <c r="AS472" s="1" t="str">
        <f t="shared" si="127"/>
        <v>2W Distributor - Moto</v>
      </c>
      <c r="AT472" s="1" t="str">
        <f t="shared" si="128"/>
        <v>2W Distributor</v>
      </c>
      <c r="AU472" s="1" t="str">
        <f t="shared" si="129"/>
        <v>H2</v>
      </c>
      <c r="AV472" s="1" t="str">
        <f t="shared" si="129"/>
        <v>International - Bike</v>
      </c>
      <c r="AW472" s="1" t="str">
        <f t="shared" si="130"/>
        <v>International - Moto</v>
      </c>
      <c r="AX472" s="1" t="str">
        <f t="shared" si="131"/>
        <v>International - AS</v>
      </c>
      <c r="AY472" s="1" t="str">
        <f t="shared" si="131"/>
        <v>International</v>
      </c>
      <c r="AZ472" s="1" t="str">
        <f t="shared" si="131"/>
        <v>International - New</v>
      </c>
      <c r="BA472" s="1" t="str">
        <f t="shared" si="132"/>
        <v>Mecanic Sport</v>
      </c>
      <c r="BB472" s="1" t="str">
        <f t="shared" si="133"/>
        <v>Moto Dealers</v>
      </c>
      <c r="BC472" s="1" t="str">
        <f t="shared" si="133"/>
        <v>Motonet</v>
      </c>
      <c r="BD472" s="1" t="str">
        <f t="shared" si="134"/>
        <v>Pierce AB</v>
      </c>
      <c r="BE472" s="1" t="str">
        <f t="shared" si="135"/>
        <v>Retail</v>
      </c>
      <c r="BF472" s="1" t="str">
        <f t="shared" si="136"/>
        <v>TREK</v>
      </c>
      <c r="BG472" t="e">
        <v>#N/A</v>
      </c>
      <c r="BH472" t="e">
        <f t="shared" si="137"/>
        <v>#N/A</v>
      </c>
    </row>
    <row r="473" spans="1:66" ht="17" x14ac:dyDescent="0.2">
      <c r="A473">
        <v>1569</v>
      </c>
      <c r="B473" t="str">
        <f t="shared" si="140"/>
        <v>50009-00024</v>
      </c>
      <c r="C473" t="str">
        <f t="shared" si="140"/>
        <v>50009-00024</v>
      </c>
      <c r="D473" s="7" t="s">
        <v>8754</v>
      </c>
      <c r="E473" s="6" t="s">
        <v>139</v>
      </c>
      <c r="F473" t="s">
        <v>8991</v>
      </c>
      <c r="G473" s="6" t="s">
        <v>2428</v>
      </c>
      <c r="H473" t="s">
        <v>2310</v>
      </c>
      <c r="I473" s="6" t="s">
        <v>2311</v>
      </c>
      <c r="J473" s="6" t="s">
        <v>5331</v>
      </c>
      <c r="K473" s="6" t="s">
        <v>8991</v>
      </c>
      <c r="L473" s="6" t="s">
        <v>8991</v>
      </c>
      <c r="M473" s="6" t="s">
        <v>5348</v>
      </c>
      <c r="N473" s="6" t="s">
        <v>638</v>
      </c>
      <c r="Q473" s="6" t="s">
        <v>9129</v>
      </c>
      <c r="R473" s="9" t="b">
        <v>0</v>
      </c>
      <c r="S473" s="9" t="b">
        <v>0</v>
      </c>
      <c r="T473" s="6" t="s">
        <v>8754</v>
      </c>
      <c r="U473" s="6" t="s">
        <v>8754</v>
      </c>
      <c r="V473" t="s">
        <v>5330</v>
      </c>
      <c r="W473" t="s">
        <v>5330</v>
      </c>
      <c r="X473" t="s">
        <v>5330</v>
      </c>
      <c r="Y473" t="s">
        <v>5330</v>
      </c>
      <c r="Z473" t="s">
        <v>5330</v>
      </c>
      <c r="AA473" t="s">
        <v>5330</v>
      </c>
      <c r="AB473" t="s">
        <v>5330</v>
      </c>
      <c r="AC473" t="s">
        <v>667</v>
      </c>
      <c r="AD473" t="s">
        <v>5330</v>
      </c>
      <c r="AE473" t="s">
        <v>5330</v>
      </c>
      <c r="AF473" t="s">
        <v>5330</v>
      </c>
      <c r="AG473" t="s">
        <v>5330</v>
      </c>
      <c r="AH473" t="s">
        <v>5330</v>
      </c>
      <c r="AI473" t="s">
        <v>5330</v>
      </c>
      <c r="AJ473" t="s">
        <v>5330</v>
      </c>
      <c r="AK473" s="10">
        <v>65</v>
      </c>
      <c r="AL473" s="10">
        <v>80</v>
      </c>
      <c r="AM473" s="6" t="s">
        <v>475</v>
      </c>
      <c r="AN473" s="6" t="s">
        <v>9237</v>
      </c>
      <c r="AO473" s="6" t="s">
        <v>2430</v>
      </c>
      <c r="AP473" s="6" t="s">
        <v>2431</v>
      </c>
      <c r="AQ473" s="6" t="str">
        <f t="shared" si="139"/>
        <v>2W Distributor Bike, 2W Distributor - Moto, 2W Distributor, H2, International - Bike, International - Moto, International - AS, International, International - New, Mecanic Sport, Moto Dealers, Motonet, Pierce AB, Retail, TREK</v>
      </c>
      <c r="AR473" s="1" t="str">
        <f t="shared" si="126"/>
        <v>2W Distributor Bike</v>
      </c>
      <c r="AS473" s="1" t="str">
        <f t="shared" si="127"/>
        <v>2W Distributor - Moto</v>
      </c>
      <c r="AT473" s="1" t="str">
        <f t="shared" si="128"/>
        <v>2W Distributor</v>
      </c>
      <c r="AU473" s="1" t="str">
        <f t="shared" si="129"/>
        <v>H2</v>
      </c>
      <c r="AV473" s="1" t="str">
        <f t="shared" si="129"/>
        <v>International - Bike</v>
      </c>
      <c r="AW473" s="1" t="str">
        <f t="shared" si="130"/>
        <v>International - Moto</v>
      </c>
      <c r="AX473" s="1" t="str">
        <f t="shared" si="131"/>
        <v>International - AS</v>
      </c>
      <c r="AY473" s="1" t="str">
        <f t="shared" si="131"/>
        <v>International</v>
      </c>
      <c r="AZ473" s="1" t="str">
        <f t="shared" si="131"/>
        <v>International - New</v>
      </c>
      <c r="BA473" s="1" t="str">
        <f t="shared" si="132"/>
        <v>Mecanic Sport</v>
      </c>
      <c r="BB473" s="1" t="str">
        <f t="shared" si="133"/>
        <v>Moto Dealers</v>
      </c>
      <c r="BC473" s="1" t="str">
        <f t="shared" si="133"/>
        <v>Motonet</v>
      </c>
      <c r="BD473" s="1" t="str">
        <f t="shared" si="134"/>
        <v>Pierce AB</v>
      </c>
      <c r="BE473" s="1" t="str">
        <f t="shared" si="135"/>
        <v>Retail</v>
      </c>
      <c r="BF473" s="1" t="str">
        <f t="shared" si="136"/>
        <v>TREK</v>
      </c>
      <c r="BG473" t="e">
        <v>#N/A</v>
      </c>
      <c r="BH473" t="e">
        <f t="shared" si="137"/>
        <v>#N/A</v>
      </c>
    </row>
    <row r="474" spans="1:66" ht="17" x14ac:dyDescent="0.2">
      <c r="A474">
        <v>1570</v>
      </c>
      <c r="B474" t="str">
        <f t="shared" si="140"/>
        <v>50009-00025</v>
      </c>
      <c r="C474" t="str">
        <f t="shared" si="140"/>
        <v>50009-00025</v>
      </c>
      <c r="D474" s="7" t="s">
        <v>8755</v>
      </c>
      <c r="E474" s="6" t="s">
        <v>139</v>
      </c>
      <c r="F474" t="s">
        <v>8991</v>
      </c>
      <c r="G474" s="6" t="s">
        <v>2428</v>
      </c>
      <c r="H474" t="s">
        <v>2310</v>
      </c>
      <c r="I474" s="6" t="s">
        <v>2311</v>
      </c>
      <c r="J474" s="6" t="s">
        <v>5331</v>
      </c>
      <c r="K474" s="6" t="s">
        <v>8991</v>
      </c>
      <c r="L474" s="6" t="s">
        <v>8991</v>
      </c>
      <c r="M474" s="6" t="s">
        <v>5348</v>
      </c>
      <c r="N474" s="6" t="s">
        <v>638</v>
      </c>
      <c r="Q474" s="6" t="s">
        <v>9130</v>
      </c>
      <c r="R474" s="9" t="b">
        <v>0</v>
      </c>
      <c r="S474" s="9" t="b">
        <v>0</v>
      </c>
      <c r="T474" s="6" t="s">
        <v>8755</v>
      </c>
      <c r="U474" s="6" t="s">
        <v>8755</v>
      </c>
      <c r="V474" t="s">
        <v>5330</v>
      </c>
      <c r="W474" t="s">
        <v>5330</v>
      </c>
      <c r="X474" t="s">
        <v>5330</v>
      </c>
      <c r="Y474" t="s">
        <v>5330</v>
      </c>
      <c r="Z474" t="s">
        <v>5330</v>
      </c>
      <c r="AA474" t="s">
        <v>5330</v>
      </c>
      <c r="AB474" t="s">
        <v>5330</v>
      </c>
      <c r="AC474" t="s">
        <v>667</v>
      </c>
      <c r="AD474" t="s">
        <v>5330</v>
      </c>
      <c r="AE474" t="s">
        <v>5330</v>
      </c>
      <c r="AF474" t="s">
        <v>5330</v>
      </c>
      <c r="AG474" t="s">
        <v>5330</v>
      </c>
      <c r="AH474" t="s">
        <v>5330</v>
      </c>
      <c r="AI474" t="s">
        <v>5330</v>
      </c>
      <c r="AJ474" t="s">
        <v>5330</v>
      </c>
      <c r="AK474" s="10">
        <v>65</v>
      </c>
      <c r="AL474" s="10">
        <v>80</v>
      </c>
      <c r="AM474" s="6" t="s">
        <v>475</v>
      </c>
      <c r="AN474" s="6" t="s">
        <v>9237</v>
      </c>
      <c r="AO474" s="6" t="s">
        <v>2430</v>
      </c>
      <c r="AP474" s="6" t="s">
        <v>2431</v>
      </c>
      <c r="AQ474" s="6" t="str">
        <f t="shared" si="139"/>
        <v>2W Distributor Bike, 2W Distributor - Moto, 2W Distributor, H2, International - Bike, International - Moto, International - AS, International, International - New, Mecanic Sport, Moto Dealers, Motonet, Pierce AB, Retail, TREK</v>
      </c>
      <c r="AR474" s="1" t="str">
        <f t="shared" si="126"/>
        <v>2W Distributor Bike</v>
      </c>
      <c r="AS474" s="1" t="str">
        <f t="shared" si="127"/>
        <v>2W Distributor - Moto</v>
      </c>
      <c r="AT474" s="1" t="str">
        <f t="shared" si="128"/>
        <v>2W Distributor</v>
      </c>
      <c r="AU474" s="1" t="str">
        <f t="shared" si="129"/>
        <v>H2</v>
      </c>
      <c r="AV474" s="1" t="str">
        <f t="shared" si="129"/>
        <v>International - Bike</v>
      </c>
      <c r="AW474" s="1" t="str">
        <f t="shared" si="130"/>
        <v>International - Moto</v>
      </c>
      <c r="AX474" s="1" t="str">
        <f t="shared" si="131"/>
        <v>International - AS</v>
      </c>
      <c r="AY474" s="1" t="str">
        <f t="shared" si="131"/>
        <v>International</v>
      </c>
      <c r="AZ474" s="1" t="str">
        <f t="shared" si="131"/>
        <v>International - New</v>
      </c>
      <c r="BA474" s="1" t="str">
        <f t="shared" si="132"/>
        <v>Mecanic Sport</v>
      </c>
      <c r="BB474" s="1" t="str">
        <f t="shared" si="133"/>
        <v>Moto Dealers</v>
      </c>
      <c r="BC474" s="1" t="str">
        <f t="shared" si="133"/>
        <v>Motonet</v>
      </c>
      <c r="BD474" s="1" t="str">
        <f t="shared" si="134"/>
        <v>Pierce AB</v>
      </c>
      <c r="BE474" s="1" t="str">
        <f t="shared" si="135"/>
        <v>Retail</v>
      </c>
      <c r="BF474" s="1" t="str">
        <f t="shared" si="136"/>
        <v>TREK</v>
      </c>
      <c r="BG474" t="e">
        <v>#N/A</v>
      </c>
      <c r="BH474" t="e">
        <f t="shared" si="137"/>
        <v>#N/A</v>
      </c>
    </row>
    <row r="475" spans="1:66" ht="17" x14ac:dyDescent="0.2">
      <c r="A475">
        <v>1571</v>
      </c>
      <c r="B475" t="str">
        <f t="shared" si="140"/>
        <v>50009-00026</v>
      </c>
      <c r="C475" t="str">
        <f t="shared" si="140"/>
        <v>50009-00026</v>
      </c>
      <c r="D475" s="7" t="s">
        <v>8756</v>
      </c>
      <c r="E475" s="6" t="s">
        <v>139</v>
      </c>
      <c r="F475" t="s">
        <v>8991</v>
      </c>
      <c r="G475" s="6" t="s">
        <v>2428</v>
      </c>
      <c r="H475" t="s">
        <v>2310</v>
      </c>
      <c r="I475" s="6" t="s">
        <v>2311</v>
      </c>
      <c r="J475" s="6" t="s">
        <v>5331</v>
      </c>
      <c r="K475" s="6" t="s">
        <v>8991</v>
      </c>
      <c r="L475" s="6" t="s">
        <v>8991</v>
      </c>
      <c r="M475" s="6" t="s">
        <v>5348</v>
      </c>
      <c r="N475" s="6" t="s">
        <v>638</v>
      </c>
      <c r="Q475" s="6" t="s">
        <v>9131</v>
      </c>
      <c r="R475" s="9" t="b">
        <v>0</v>
      </c>
      <c r="S475" s="9" t="b">
        <v>0</v>
      </c>
      <c r="T475" s="6" t="s">
        <v>8756</v>
      </c>
      <c r="U475" s="6" t="s">
        <v>8756</v>
      </c>
      <c r="V475" t="s">
        <v>5330</v>
      </c>
      <c r="W475" t="s">
        <v>5330</v>
      </c>
      <c r="X475" t="s">
        <v>5330</v>
      </c>
      <c r="Y475" t="s">
        <v>5330</v>
      </c>
      <c r="Z475" t="s">
        <v>5330</v>
      </c>
      <c r="AA475" t="s">
        <v>5330</v>
      </c>
      <c r="AB475" t="s">
        <v>5330</v>
      </c>
      <c r="AC475" t="s">
        <v>667</v>
      </c>
      <c r="AD475" t="s">
        <v>5330</v>
      </c>
      <c r="AE475" t="s">
        <v>5330</v>
      </c>
      <c r="AF475" t="s">
        <v>5330</v>
      </c>
      <c r="AG475" t="s">
        <v>5330</v>
      </c>
      <c r="AH475" t="s">
        <v>5330</v>
      </c>
      <c r="AI475" t="s">
        <v>5330</v>
      </c>
      <c r="AJ475" t="s">
        <v>5330</v>
      </c>
      <c r="AK475" s="10">
        <v>65</v>
      </c>
      <c r="AL475" s="10">
        <v>80</v>
      </c>
      <c r="AM475" s="6" t="s">
        <v>475</v>
      </c>
      <c r="AN475" s="6" t="s">
        <v>9237</v>
      </c>
      <c r="AO475" s="6" t="s">
        <v>2430</v>
      </c>
      <c r="AP475" s="6" t="s">
        <v>2431</v>
      </c>
      <c r="AQ475" s="6" t="str">
        <f t="shared" si="139"/>
        <v>2W Distributor Bike, 2W Distributor - Moto, 2W Distributor, H2, International - Bike, International - Moto, International - AS, International, International - New, Mecanic Sport, Moto Dealers, Motonet, Pierce AB, Retail, TREK</v>
      </c>
      <c r="AR475" s="1" t="str">
        <f t="shared" si="126"/>
        <v>2W Distributor Bike</v>
      </c>
      <c r="AS475" s="1" t="str">
        <f t="shared" si="127"/>
        <v>2W Distributor - Moto</v>
      </c>
      <c r="AT475" s="1" t="str">
        <f t="shared" si="128"/>
        <v>2W Distributor</v>
      </c>
      <c r="AU475" s="1" t="str">
        <f t="shared" si="129"/>
        <v>H2</v>
      </c>
      <c r="AV475" s="1" t="str">
        <f t="shared" si="129"/>
        <v>International - Bike</v>
      </c>
      <c r="AW475" s="1" t="str">
        <f t="shared" si="130"/>
        <v>International - Moto</v>
      </c>
      <c r="AX475" s="1" t="str">
        <f t="shared" si="131"/>
        <v>International - AS</v>
      </c>
      <c r="AY475" s="1" t="str">
        <f t="shared" si="131"/>
        <v>International</v>
      </c>
      <c r="AZ475" s="1" t="str">
        <f t="shared" si="131"/>
        <v>International - New</v>
      </c>
      <c r="BA475" s="1" t="str">
        <f t="shared" si="132"/>
        <v>Mecanic Sport</v>
      </c>
      <c r="BB475" s="1" t="str">
        <f t="shared" si="133"/>
        <v>Moto Dealers</v>
      </c>
      <c r="BC475" s="1" t="str">
        <f t="shared" si="133"/>
        <v>Motonet</v>
      </c>
      <c r="BD475" s="1" t="str">
        <f t="shared" si="134"/>
        <v>Pierce AB</v>
      </c>
      <c r="BE475" s="1" t="str">
        <f t="shared" si="135"/>
        <v>Retail</v>
      </c>
      <c r="BF475" s="1" t="str">
        <f t="shared" si="136"/>
        <v>TREK</v>
      </c>
      <c r="BG475" t="e">
        <v>#N/A</v>
      </c>
      <c r="BH475" t="e">
        <f t="shared" si="137"/>
        <v>#N/A</v>
      </c>
    </row>
    <row r="476" spans="1:66" ht="17" x14ac:dyDescent="0.2">
      <c r="A476">
        <v>1572</v>
      </c>
      <c r="B476" t="str">
        <f t="shared" si="140"/>
        <v>50010-00001</v>
      </c>
      <c r="C476" t="str">
        <f t="shared" si="140"/>
        <v>50010-00001</v>
      </c>
      <c r="D476" s="7" t="s">
        <v>2462</v>
      </c>
      <c r="E476" s="6" t="s">
        <v>139</v>
      </c>
      <c r="F476" t="s">
        <v>8991</v>
      </c>
      <c r="G476" s="6" t="s">
        <v>2428</v>
      </c>
      <c r="H476" t="s">
        <v>2310</v>
      </c>
      <c r="I476" s="6" t="s">
        <v>2311</v>
      </c>
      <c r="J476" s="6" t="s">
        <v>5331</v>
      </c>
      <c r="K476" s="6" t="s">
        <v>5333</v>
      </c>
      <c r="L476" s="6" t="s">
        <v>8992</v>
      </c>
      <c r="M476" s="6" t="s">
        <v>5348</v>
      </c>
      <c r="N476" s="6" t="s">
        <v>5379</v>
      </c>
      <c r="Q476" s="6" t="s">
        <v>88</v>
      </c>
      <c r="R476" s="9" t="b">
        <v>1</v>
      </c>
      <c r="S476" s="9" t="b">
        <v>1</v>
      </c>
      <c r="T476" s="6" t="s">
        <v>2462</v>
      </c>
      <c r="U476" s="6" t="s">
        <v>2462</v>
      </c>
      <c r="V476" t="s">
        <v>5330</v>
      </c>
      <c r="W476" t="s">
        <v>5330</v>
      </c>
      <c r="X476" t="s">
        <v>5330</v>
      </c>
      <c r="Y476" t="s">
        <v>5330</v>
      </c>
      <c r="Z476" t="s">
        <v>5330</v>
      </c>
      <c r="AA476" t="s">
        <v>5330</v>
      </c>
      <c r="AB476" t="s">
        <v>5330</v>
      </c>
      <c r="AC476" t="s">
        <v>667</v>
      </c>
      <c r="AD476" t="s">
        <v>5330</v>
      </c>
      <c r="AE476" t="s">
        <v>5330</v>
      </c>
      <c r="AF476" t="s">
        <v>5330</v>
      </c>
      <c r="AG476" t="s">
        <v>5330</v>
      </c>
      <c r="AH476" t="s">
        <v>5330</v>
      </c>
      <c r="AI476" t="s">
        <v>5330</v>
      </c>
      <c r="AJ476" t="s">
        <v>5330</v>
      </c>
      <c r="AK476" s="10">
        <v>75</v>
      </c>
      <c r="AL476" s="10">
        <v>90</v>
      </c>
      <c r="AM476" s="6" t="s">
        <v>475</v>
      </c>
      <c r="AN476" s="6" t="s">
        <v>9237</v>
      </c>
      <c r="AO476" s="6" t="s">
        <v>2430</v>
      </c>
      <c r="AP476" s="6" t="s">
        <v>2431</v>
      </c>
      <c r="AQ476" s="6" t="str">
        <f t="shared" si="139"/>
        <v>2W Distributor Bike, 2W Distributor - Moto, 2W Distributor, H2, International - Bike, International - Moto, International - AS, International, International - New, Mecanic Sport, Moto Dealers, Motonet, Pierce AB, Retail, TREK</v>
      </c>
      <c r="AR476" s="1" t="str">
        <f t="shared" si="126"/>
        <v>2W Distributor Bike</v>
      </c>
      <c r="AS476" s="1" t="str">
        <f t="shared" si="127"/>
        <v>2W Distributor - Moto</v>
      </c>
      <c r="AT476" s="1" t="str">
        <f t="shared" si="128"/>
        <v>2W Distributor</v>
      </c>
      <c r="AU476" s="1" t="str">
        <f t="shared" si="129"/>
        <v>H2</v>
      </c>
      <c r="AV476" s="1" t="str">
        <f t="shared" si="129"/>
        <v>International - Bike</v>
      </c>
      <c r="AW476" s="1" t="str">
        <f t="shared" si="130"/>
        <v>International - Moto</v>
      </c>
      <c r="AX476" s="1" t="str">
        <f t="shared" si="131"/>
        <v>International - AS</v>
      </c>
      <c r="AY476" s="1" t="str">
        <f t="shared" si="131"/>
        <v>International</v>
      </c>
      <c r="AZ476" s="1" t="str">
        <f t="shared" si="131"/>
        <v>International - New</v>
      </c>
      <c r="BA476" s="1" t="str">
        <f t="shared" si="132"/>
        <v>Mecanic Sport</v>
      </c>
      <c r="BB476" s="1" t="str">
        <f t="shared" si="133"/>
        <v>Moto Dealers</v>
      </c>
      <c r="BC476" s="1" t="str">
        <f t="shared" si="133"/>
        <v>Motonet</v>
      </c>
      <c r="BD476" s="1" t="str">
        <f t="shared" si="134"/>
        <v>Pierce AB</v>
      </c>
      <c r="BE476" s="1" t="str">
        <f t="shared" si="135"/>
        <v>Retail</v>
      </c>
      <c r="BF476" s="1" t="str">
        <f t="shared" si="136"/>
        <v>TREK</v>
      </c>
      <c r="BG476" t="s">
        <v>2463</v>
      </c>
      <c r="BH476" t="str">
        <f t="shared" si="137"/>
        <v>https://fs.amplifi.io//file?id=6135e3c2-d270-4f00-b9f1-d78744b43551&amp;variant=thumb&amp;extension=png</v>
      </c>
      <c r="BI476" t="s">
        <v>2463</v>
      </c>
      <c r="BJ476" t="s">
        <v>6589</v>
      </c>
    </row>
    <row r="477" spans="1:66" ht="17" x14ac:dyDescent="0.2">
      <c r="A477">
        <v>1573</v>
      </c>
      <c r="B477" t="str">
        <f t="shared" si="140"/>
        <v>50010-00002</v>
      </c>
      <c r="C477" t="str">
        <f t="shared" si="140"/>
        <v>50010-00002</v>
      </c>
      <c r="D477" s="7" t="s">
        <v>2464</v>
      </c>
      <c r="E477" s="6" t="s">
        <v>139</v>
      </c>
      <c r="F477" t="s">
        <v>8991</v>
      </c>
      <c r="G477" s="6" t="s">
        <v>2428</v>
      </c>
      <c r="H477" t="s">
        <v>2310</v>
      </c>
      <c r="I477" s="6" t="s">
        <v>2311</v>
      </c>
      <c r="J477" s="6" t="s">
        <v>5331</v>
      </c>
      <c r="K477" s="6" t="s">
        <v>5333</v>
      </c>
      <c r="L477" s="6" t="s">
        <v>8992</v>
      </c>
      <c r="M477" s="6" t="s">
        <v>5348</v>
      </c>
      <c r="N477" s="6" t="s">
        <v>5379</v>
      </c>
      <c r="Q477" s="6" t="s">
        <v>50</v>
      </c>
      <c r="R477" s="9" t="b">
        <v>1</v>
      </c>
      <c r="S477" s="9" t="b">
        <v>1</v>
      </c>
      <c r="T477" s="6" t="s">
        <v>2464</v>
      </c>
      <c r="U477" s="6" t="s">
        <v>2464</v>
      </c>
      <c r="V477" t="s">
        <v>5330</v>
      </c>
      <c r="W477" t="s">
        <v>5330</v>
      </c>
      <c r="X477" t="s">
        <v>5330</v>
      </c>
      <c r="Y477" t="s">
        <v>5330</v>
      </c>
      <c r="Z477" t="s">
        <v>5330</v>
      </c>
      <c r="AA477" t="s">
        <v>5330</v>
      </c>
      <c r="AB477" t="s">
        <v>5330</v>
      </c>
      <c r="AC477" t="s">
        <v>667</v>
      </c>
      <c r="AD477" t="s">
        <v>5330</v>
      </c>
      <c r="AE477" t="s">
        <v>5330</v>
      </c>
      <c r="AF477" t="s">
        <v>5330</v>
      </c>
      <c r="AG477" t="s">
        <v>5330</v>
      </c>
      <c r="AH477" t="s">
        <v>5330</v>
      </c>
      <c r="AI477" t="s">
        <v>5330</v>
      </c>
      <c r="AJ477" t="s">
        <v>5330</v>
      </c>
      <c r="AK477" s="10">
        <v>75</v>
      </c>
      <c r="AL477" s="10">
        <v>90</v>
      </c>
      <c r="AM477" s="6" t="s">
        <v>475</v>
      </c>
      <c r="AN477" s="6" t="s">
        <v>9237</v>
      </c>
      <c r="AO477" s="6" t="s">
        <v>2430</v>
      </c>
      <c r="AP477" s="6" t="s">
        <v>2431</v>
      </c>
      <c r="AQ477" s="6" t="str">
        <f t="shared" si="139"/>
        <v>2W Distributor Bike, 2W Distributor - Moto, 2W Distributor, H2, International - Bike, International - Moto, International - AS, International, International - New, Mecanic Sport, Moto Dealers, Motonet, Pierce AB, Retail, TREK</v>
      </c>
      <c r="AR477" s="1" t="str">
        <f t="shared" si="126"/>
        <v>2W Distributor Bike</v>
      </c>
      <c r="AS477" s="1" t="str">
        <f t="shared" si="127"/>
        <v>2W Distributor - Moto</v>
      </c>
      <c r="AT477" s="1" t="str">
        <f t="shared" si="128"/>
        <v>2W Distributor</v>
      </c>
      <c r="AU477" s="1" t="str">
        <f t="shared" si="129"/>
        <v>H2</v>
      </c>
      <c r="AV477" s="1" t="str">
        <f t="shared" si="129"/>
        <v>International - Bike</v>
      </c>
      <c r="AW477" s="1" t="str">
        <f t="shared" si="130"/>
        <v>International - Moto</v>
      </c>
      <c r="AX477" s="1" t="str">
        <f t="shared" si="131"/>
        <v>International - AS</v>
      </c>
      <c r="AY477" s="1" t="str">
        <f t="shared" si="131"/>
        <v>International</v>
      </c>
      <c r="AZ477" s="1" t="str">
        <f t="shared" si="131"/>
        <v>International - New</v>
      </c>
      <c r="BA477" s="1" t="str">
        <f t="shared" si="132"/>
        <v>Mecanic Sport</v>
      </c>
      <c r="BB477" s="1" t="str">
        <f t="shared" si="133"/>
        <v>Moto Dealers</v>
      </c>
      <c r="BC477" s="1" t="str">
        <f t="shared" si="133"/>
        <v>Motonet</v>
      </c>
      <c r="BD477" s="1" t="str">
        <f t="shared" si="134"/>
        <v>Pierce AB</v>
      </c>
      <c r="BE477" s="1" t="str">
        <f t="shared" si="135"/>
        <v>Retail</v>
      </c>
      <c r="BF477" s="1" t="str">
        <f t="shared" si="136"/>
        <v>TREK</v>
      </c>
      <c r="BG477" t="s">
        <v>5648</v>
      </c>
      <c r="BH477" t="str">
        <f t="shared" si="137"/>
        <v>https://fs.amplifi.io//file?id=aae97551-2787-480b-8264-39f6ec18c61d&amp;variant=thumb&amp;extension=png</v>
      </c>
      <c r="BI477" t="s">
        <v>5648</v>
      </c>
      <c r="BJ477" t="s">
        <v>6590</v>
      </c>
    </row>
    <row r="478" spans="1:66" ht="17" x14ac:dyDescent="0.2">
      <c r="A478">
        <v>1574</v>
      </c>
      <c r="B478" t="str">
        <f t="shared" si="140"/>
        <v>50010-00003</v>
      </c>
      <c r="C478" t="str">
        <f t="shared" si="140"/>
        <v>50010-00003</v>
      </c>
      <c r="D478" s="7" t="s">
        <v>2465</v>
      </c>
      <c r="E478" s="6" t="s">
        <v>139</v>
      </c>
      <c r="F478" t="s">
        <v>8991</v>
      </c>
      <c r="G478" s="6" t="s">
        <v>2428</v>
      </c>
      <c r="H478" t="s">
        <v>2310</v>
      </c>
      <c r="I478" s="6" t="s">
        <v>2311</v>
      </c>
      <c r="J478" s="6" t="s">
        <v>5331</v>
      </c>
      <c r="K478" s="6" t="s">
        <v>5333</v>
      </c>
      <c r="L478" s="6" t="s">
        <v>8992</v>
      </c>
      <c r="M478" s="6" t="s">
        <v>5348</v>
      </c>
      <c r="N478" s="6" t="s">
        <v>5379</v>
      </c>
      <c r="Q478" s="6" t="s">
        <v>103</v>
      </c>
      <c r="R478" s="9" t="b">
        <v>1</v>
      </c>
      <c r="S478" s="9" t="b">
        <v>1</v>
      </c>
      <c r="T478" s="6" t="s">
        <v>2465</v>
      </c>
      <c r="U478" s="6" t="s">
        <v>2465</v>
      </c>
      <c r="V478" t="s">
        <v>5330</v>
      </c>
      <c r="W478" t="s">
        <v>5330</v>
      </c>
      <c r="X478" t="s">
        <v>5330</v>
      </c>
      <c r="Y478" t="s">
        <v>5330</v>
      </c>
      <c r="Z478" t="s">
        <v>5330</v>
      </c>
      <c r="AA478" t="s">
        <v>5330</v>
      </c>
      <c r="AB478" t="s">
        <v>5330</v>
      </c>
      <c r="AC478" t="s">
        <v>667</v>
      </c>
      <c r="AD478" t="s">
        <v>5330</v>
      </c>
      <c r="AE478" t="s">
        <v>5330</v>
      </c>
      <c r="AF478" t="s">
        <v>5330</v>
      </c>
      <c r="AG478" t="s">
        <v>5330</v>
      </c>
      <c r="AH478" t="s">
        <v>5330</v>
      </c>
      <c r="AI478" t="s">
        <v>5330</v>
      </c>
      <c r="AJ478" t="s">
        <v>5330</v>
      </c>
      <c r="AK478" s="10">
        <v>75</v>
      </c>
      <c r="AL478" s="10">
        <v>90</v>
      </c>
      <c r="AM478" s="6" t="s">
        <v>475</v>
      </c>
      <c r="AN478" s="6" t="s">
        <v>9237</v>
      </c>
      <c r="AO478" s="6" t="s">
        <v>2430</v>
      </c>
      <c r="AP478" s="6" t="s">
        <v>2431</v>
      </c>
      <c r="AQ478" s="6" t="str">
        <f t="shared" si="139"/>
        <v>2W Distributor Bike, 2W Distributor - Moto, 2W Distributor, H2, International - Bike, International - Moto, International - AS, International, International - New, Mecanic Sport, Moto Dealers, Motonet, Pierce AB, Retail, TREK</v>
      </c>
      <c r="AR478" s="1" t="str">
        <f t="shared" si="126"/>
        <v>2W Distributor Bike</v>
      </c>
      <c r="AS478" s="1" t="str">
        <f t="shared" si="127"/>
        <v>2W Distributor - Moto</v>
      </c>
      <c r="AT478" s="1" t="str">
        <f t="shared" si="128"/>
        <v>2W Distributor</v>
      </c>
      <c r="AU478" s="1" t="str">
        <f t="shared" si="129"/>
        <v>H2</v>
      </c>
      <c r="AV478" s="1" t="str">
        <f t="shared" si="129"/>
        <v>International - Bike</v>
      </c>
      <c r="AW478" s="1" t="str">
        <f t="shared" si="130"/>
        <v>International - Moto</v>
      </c>
      <c r="AX478" s="1" t="str">
        <f t="shared" si="131"/>
        <v>International - AS</v>
      </c>
      <c r="AY478" s="1" t="str">
        <f t="shared" si="131"/>
        <v>International</v>
      </c>
      <c r="AZ478" s="1" t="str">
        <f t="shared" si="131"/>
        <v>International - New</v>
      </c>
      <c r="BA478" s="1" t="str">
        <f t="shared" si="132"/>
        <v>Mecanic Sport</v>
      </c>
      <c r="BB478" s="1" t="str">
        <f t="shared" si="133"/>
        <v>Moto Dealers</v>
      </c>
      <c r="BC478" s="1" t="str">
        <f t="shared" si="133"/>
        <v>Motonet</v>
      </c>
      <c r="BD478" s="1" t="str">
        <f t="shared" si="134"/>
        <v>Pierce AB</v>
      </c>
      <c r="BE478" s="1" t="str">
        <f t="shared" si="135"/>
        <v>Retail</v>
      </c>
      <c r="BF478" s="1" t="str">
        <f t="shared" si="136"/>
        <v>TREK</v>
      </c>
      <c r="BG478" t="s">
        <v>5649</v>
      </c>
      <c r="BH478" t="str">
        <f t="shared" si="137"/>
        <v>https://fs.amplifi.io//file?id=71697b16-8395-430b-a66b-ea34f5203976&amp;variant=thumb&amp;extension=png</v>
      </c>
      <c r="BI478" t="s">
        <v>6591</v>
      </c>
      <c r="BJ478" t="s">
        <v>5649</v>
      </c>
    </row>
    <row r="479" spans="1:66" ht="17" x14ac:dyDescent="0.2">
      <c r="A479">
        <v>1575</v>
      </c>
      <c r="B479" t="str">
        <f t="shared" si="140"/>
        <v>50010-00004</v>
      </c>
      <c r="C479" t="str">
        <f t="shared" si="140"/>
        <v>50010-00004</v>
      </c>
      <c r="D479" s="7" t="s">
        <v>2466</v>
      </c>
      <c r="E479" s="6" t="s">
        <v>139</v>
      </c>
      <c r="F479" t="s">
        <v>8991</v>
      </c>
      <c r="G479" s="6" t="s">
        <v>2428</v>
      </c>
      <c r="H479" t="s">
        <v>2310</v>
      </c>
      <c r="I479" s="6" t="s">
        <v>2311</v>
      </c>
      <c r="J479" s="6" t="s">
        <v>5331</v>
      </c>
      <c r="K479" s="6" t="s">
        <v>5333</v>
      </c>
      <c r="L479" s="6" t="s">
        <v>8992</v>
      </c>
      <c r="M479" s="6" t="s">
        <v>5348</v>
      </c>
      <c r="N479" s="6" t="s">
        <v>5379</v>
      </c>
      <c r="Q479" s="6" t="s">
        <v>2438</v>
      </c>
      <c r="R479" s="9" t="b">
        <v>1</v>
      </c>
      <c r="S479" s="9" t="b">
        <v>1</v>
      </c>
      <c r="T479" s="6" t="s">
        <v>2466</v>
      </c>
      <c r="U479" s="6" t="s">
        <v>2466</v>
      </c>
      <c r="V479" t="s">
        <v>5330</v>
      </c>
      <c r="W479" t="s">
        <v>5330</v>
      </c>
      <c r="X479" t="s">
        <v>5330</v>
      </c>
      <c r="Y479" t="s">
        <v>5330</v>
      </c>
      <c r="Z479" t="s">
        <v>5330</v>
      </c>
      <c r="AA479" t="s">
        <v>5330</v>
      </c>
      <c r="AB479" t="s">
        <v>5330</v>
      </c>
      <c r="AC479" t="s">
        <v>667</v>
      </c>
      <c r="AD479" t="s">
        <v>5330</v>
      </c>
      <c r="AE479" t="s">
        <v>5330</v>
      </c>
      <c r="AF479" t="s">
        <v>5330</v>
      </c>
      <c r="AG479" t="s">
        <v>5330</v>
      </c>
      <c r="AH479" t="s">
        <v>5330</v>
      </c>
      <c r="AI479" t="s">
        <v>5330</v>
      </c>
      <c r="AJ479" t="s">
        <v>5330</v>
      </c>
      <c r="AK479" s="10">
        <v>75</v>
      </c>
      <c r="AL479" s="10">
        <v>90</v>
      </c>
      <c r="AM479" s="6" t="s">
        <v>475</v>
      </c>
      <c r="AN479" s="6" t="s">
        <v>9237</v>
      </c>
      <c r="AO479" s="6" t="s">
        <v>2430</v>
      </c>
      <c r="AP479" s="6" t="s">
        <v>2431</v>
      </c>
      <c r="AQ479" s="6" t="str">
        <f t="shared" si="139"/>
        <v>2W Distributor Bike, 2W Distributor - Moto, 2W Distributor, H2, International - Bike, International - Moto, International - AS, International, International - New, Mecanic Sport, Moto Dealers, Motonet, Pierce AB, Retail, TREK</v>
      </c>
      <c r="AR479" s="1" t="str">
        <f t="shared" si="126"/>
        <v>2W Distributor Bike</v>
      </c>
      <c r="AS479" s="1" t="str">
        <f t="shared" si="127"/>
        <v>2W Distributor - Moto</v>
      </c>
      <c r="AT479" s="1" t="str">
        <f t="shared" si="128"/>
        <v>2W Distributor</v>
      </c>
      <c r="AU479" s="1" t="str">
        <f t="shared" si="129"/>
        <v>H2</v>
      </c>
      <c r="AV479" s="1" t="str">
        <f t="shared" si="129"/>
        <v>International - Bike</v>
      </c>
      <c r="AW479" s="1" t="str">
        <f t="shared" si="130"/>
        <v>International - Moto</v>
      </c>
      <c r="AX479" s="1" t="str">
        <f t="shared" si="131"/>
        <v>International - AS</v>
      </c>
      <c r="AY479" s="1" t="str">
        <f t="shared" si="131"/>
        <v>International</v>
      </c>
      <c r="AZ479" s="1" t="str">
        <f t="shared" si="131"/>
        <v>International - New</v>
      </c>
      <c r="BA479" s="1" t="str">
        <f t="shared" si="132"/>
        <v>Mecanic Sport</v>
      </c>
      <c r="BB479" s="1" t="str">
        <f t="shared" si="133"/>
        <v>Moto Dealers</v>
      </c>
      <c r="BC479" s="1" t="str">
        <f t="shared" si="133"/>
        <v>Motonet</v>
      </c>
      <c r="BD479" s="1" t="str">
        <f t="shared" si="134"/>
        <v>Pierce AB</v>
      </c>
      <c r="BE479" s="1" t="str">
        <f t="shared" si="135"/>
        <v>Retail</v>
      </c>
      <c r="BF479" s="1" t="str">
        <f t="shared" si="136"/>
        <v>TREK</v>
      </c>
      <c r="BG479" t="s">
        <v>2467</v>
      </c>
      <c r="BH479" t="str">
        <f t="shared" si="137"/>
        <v>https://fs.amplifi.io//file?id=09b4edec-132d-4e03-bd29-998e3e8fa780&amp;variant=thumb&amp;extension=png</v>
      </c>
      <c r="BI479" t="s">
        <v>6592</v>
      </c>
      <c r="BJ479" t="s">
        <v>2467</v>
      </c>
    </row>
    <row r="480" spans="1:66" ht="17" x14ac:dyDescent="0.2">
      <c r="A480">
        <v>1576</v>
      </c>
      <c r="B480" t="str">
        <f t="shared" si="140"/>
        <v>50010-00013</v>
      </c>
      <c r="C480" t="str">
        <f t="shared" si="140"/>
        <v>50010-00013</v>
      </c>
      <c r="D480" s="7" t="s">
        <v>2480</v>
      </c>
      <c r="E480" s="6" t="s">
        <v>139</v>
      </c>
      <c r="F480" t="s">
        <v>8991</v>
      </c>
      <c r="G480" s="6" t="s">
        <v>2428</v>
      </c>
      <c r="H480" t="s">
        <v>2310</v>
      </c>
      <c r="I480" s="6" t="s">
        <v>2311</v>
      </c>
      <c r="J480" s="6" t="s">
        <v>5331</v>
      </c>
      <c r="K480" s="6" t="s">
        <v>5333</v>
      </c>
      <c r="L480" s="6" t="s">
        <v>8992</v>
      </c>
      <c r="M480" s="6" t="s">
        <v>5348</v>
      </c>
      <c r="N480" s="6" t="s">
        <v>5379</v>
      </c>
      <c r="Q480" s="6" t="s">
        <v>377</v>
      </c>
      <c r="R480" s="9" t="b">
        <v>1</v>
      </c>
      <c r="S480" s="9" t="b">
        <v>1</v>
      </c>
      <c r="T480" s="6" t="s">
        <v>2480</v>
      </c>
      <c r="U480" s="6" t="s">
        <v>2480</v>
      </c>
      <c r="V480" t="s">
        <v>5330</v>
      </c>
      <c r="W480" t="s">
        <v>5330</v>
      </c>
      <c r="X480" t="s">
        <v>5330</v>
      </c>
      <c r="Y480" t="s">
        <v>5330</v>
      </c>
      <c r="Z480" t="s">
        <v>5330</v>
      </c>
      <c r="AA480" t="s">
        <v>5330</v>
      </c>
      <c r="AB480" t="s">
        <v>5330</v>
      </c>
      <c r="AC480" t="s">
        <v>667</v>
      </c>
      <c r="AD480" t="s">
        <v>5330</v>
      </c>
      <c r="AE480" t="s">
        <v>5330</v>
      </c>
      <c r="AF480" t="s">
        <v>5330</v>
      </c>
      <c r="AG480" t="s">
        <v>5330</v>
      </c>
      <c r="AH480" t="s">
        <v>5330</v>
      </c>
      <c r="AI480" t="s">
        <v>5330</v>
      </c>
      <c r="AJ480" t="s">
        <v>5330</v>
      </c>
      <c r="AK480" s="10">
        <v>75</v>
      </c>
      <c r="AL480" s="10">
        <v>90</v>
      </c>
      <c r="AM480" s="6" t="s">
        <v>475</v>
      </c>
      <c r="AN480" s="6" t="s">
        <v>9237</v>
      </c>
      <c r="AO480" s="6" t="s">
        <v>2430</v>
      </c>
      <c r="AP480" s="6" t="s">
        <v>2431</v>
      </c>
      <c r="AQ480" s="6" t="str">
        <f t="shared" si="139"/>
        <v>2W Distributor Bike, 2W Distributor - Moto, 2W Distributor, H2, International - Bike, International - Moto, International - AS, International, International - New, Mecanic Sport, Moto Dealers, Motonet, Pierce AB, Retail, TREK</v>
      </c>
      <c r="AR480" s="1" t="str">
        <f t="shared" si="126"/>
        <v>2W Distributor Bike</v>
      </c>
      <c r="AS480" s="1" t="str">
        <f t="shared" si="127"/>
        <v>2W Distributor - Moto</v>
      </c>
      <c r="AT480" s="1" t="str">
        <f t="shared" si="128"/>
        <v>2W Distributor</v>
      </c>
      <c r="AU480" s="1" t="str">
        <f t="shared" si="129"/>
        <v>H2</v>
      </c>
      <c r="AV480" s="1" t="str">
        <f t="shared" si="129"/>
        <v>International - Bike</v>
      </c>
      <c r="AW480" s="1" t="str">
        <f t="shared" si="130"/>
        <v>International - Moto</v>
      </c>
      <c r="AX480" s="1" t="str">
        <f t="shared" si="131"/>
        <v>International - AS</v>
      </c>
      <c r="AY480" s="1" t="str">
        <f t="shared" si="131"/>
        <v>International</v>
      </c>
      <c r="AZ480" s="1" t="str">
        <f t="shared" si="131"/>
        <v>International - New</v>
      </c>
      <c r="BA480" s="1" t="str">
        <f t="shared" si="132"/>
        <v>Mecanic Sport</v>
      </c>
      <c r="BB480" s="1" t="str">
        <f t="shared" si="133"/>
        <v>Moto Dealers</v>
      </c>
      <c r="BC480" s="1" t="str">
        <f t="shared" si="133"/>
        <v>Motonet</v>
      </c>
      <c r="BD480" s="1" t="str">
        <f t="shared" si="134"/>
        <v>Pierce AB</v>
      </c>
      <c r="BE480" s="1" t="str">
        <f t="shared" si="135"/>
        <v>Retail</v>
      </c>
      <c r="BF480" s="1" t="str">
        <f t="shared" si="136"/>
        <v>TREK</v>
      </c>
      <c r="BG480" t="s">
        <v>5654</v>
      </c>
      <c r="BH480" t="str">
        <f t="shared" si="137"/>
        <v>https://fs.amplifi.io//file?id=4d6c325c-7ba6-4403-a3bc-7a35f4430ec2&amp;variant=thumb&amp;extension=png</v>
      </c>
      <c r="BI480" t="s">
        <v>6609</v>
      </c>
      <c r="BJ480" t="s">
        <v>5654</v>
      </c>
      <c r="BK480" t="s">
        <v>6610</v>
      </c>
      <c r="BL480" t="s">
        <v>6611</v>
      </c>
      <c r="BM480" t="s">
        <v>6612</v>
      </c>
      <c r="BN480" t="s">
        <v>6613</v>
      </c>
    </row>
    <row r="481" spans="1:60" ht="17" x14ac:dyDescent="0.2">
      <c r="A481">
        <v>1577</v>
      </c>
      <c r="B481" t="str">
        <f t="shared" si="140"/>
        <v>50010-00016</v>
      </c>
      <c r="C481" t="str">
        <f t="shared" si="140"/>
        <v>50010-00016</v>
      </c>
      <c r="D481" s="7" t="s">
        <v>8757</v>
      </c>
      <c r="E481" s="6" t="s">
        <v>139</v>
      </c>
      <c r="F481" t="s">
        <v>8991</v>
      </c>
      <c r="G481" s="6" t="s">
        <v>2428</v>
      </c>
      <c r="H481" t="s">
        <v>2310</v>
      </c>
      <c r="I481" s="6" t="s">
        <v>2311</v>
      </c>
      <c r="J481" s="6" t="s">
        <v>5331</v>
      </c>
      <c r="K481" s="6" t="s">
        <v>5340</v>
      </c>
      <c r="L481" s="6" t="s">
        <v>8994</v>
      </c>
      <c r="M481" s="6" t="s">
        <v>5348</v>
      </c>
      <c r="N481" s="6" t="s">
        <v>5379</v>
      </c>
      <c r="Q481" s="6" t="s">
        <v>9121</v>
      </c>
      <c r="R481" s="9" t="b">
        <v>1</v>
      </c>
      <c r="S481" s="9" t="b">
        <v>0</v>
      </c>
      <c r="T481" s="6" t="s">
        <v>8757</v>
      </c>
      <c r="U481" s="6" t="s">
        <v>8757</v>
      </c>
      <c r="V481" t="s">
        <v>5330</v>
      </c>
      <c r="W481" t="s">
        <v>5330</v>
      </c>
      <c r="X481" t="s">
        <v>5330</v>
      </c>
      <c r="Y481" t="s">
        <v>5330</v>
      </c>
      <c r="Z481" t="s">
        <v>5330</v>
      </c>
      <c r="AA481" t="s">
        <v>5330</v>
      </c>
      <c r="AB481" t="s">
        <v>5330</v>
      </c>
      <c r="AC481" t="s">
        <v>667</v>
      </c>
      <c r="AD481" t="s">
        <v>5330</v>
      </c>
      <c r="AE481" t="s">
        <v>5330</v>
      </c>
      <c r="AF481" t="s">
        <v>5330</v>
      </c>
      <c r="AG481" t="s">
        <v>5330</v>
      </c>
      <c r="AH481" t="s">
        <v>5330</v>
      </c>
      <c r="AI481" t="s">
        <v>5330</v>
      </c>
      <c r="AJ481" t="s">
        <v>5330</v>
      </c>
      <c r="AK481" s="10">
        <v>75</v>
      </c>
      <c r="AL481" s="10">
        <v>90</v>
      </c>
      <c r="AM481" s="6" t="s">
        <v>475</v>
      </c>
      <c r="AN481" s="6" t="s">
        <v>9237</v>
      </c>
      <c r="AO481" s="6" t="s">
        <v>2430</v>
      </c>
      <c r="AP481" s="6" t="s">
        <v>2431</v>
      </c>
      <c r="AQ481" s="6" t="str">
        <f t="shared" si="139"/>
        <v>2W Distributor Bike, 2W Distributor - Moto, 2W Distributor, H2, International - Bike, International - Moto, International - AS, International, International - New, Mecanic Sport, Moto Dealers, Motonet, Pierce AB, Retail, TREK</v>
      </c>
      <c r="AR481" s="1" t="str">
        <f t="shared" si="126"/>
        <v>2W Distributor Bike</v>
      </c>
      <c r="AS481" s="1" t="str">
        <f t="shared" si="127"/>
        <v>2W Distributor - Moto</v>
      </c>
      <c r="AT481" s="1" t="str">
        <f t="shared" si="128"/>
        <v>2W Distributor</v>
      </c>
      <c r="AU481" s="1" t="str">
        <f t="shared" si="129"/>
        <v>H2</v>
      </c>
      <c r="AV481" s="1" t="str">
        <f t="shared" si="129"/>
        <v>International - Bike</v>
      </c>
      <c r="AW481" s="1" t="str">
        <f t="shared" si="130"/>
        <v>International - Moto</v>
      </c>
      <c r="AX481" s="1" t="str">
        <f t="shared" si="131"/>
        <v>International - AS</v>
      </c>
      <c r="AY481" s="1" t="str">
        <f t="shared" si="131"/>
        <v>International</v>
      </c>
      <c r="AZ481" s="1" t="str">
        <f t="shared" si="131"/>
        <v>International - New</v>
      </c>
      <c r="BA481" s="1" t="str">
        <f t="shared" si="132"/>
        <v>Mecanic Sport</v>
      </c>
      <c r="BB481" s="1" t="str">
        <f t="shared" si="133"/>
        <v>Moto Dealers</v>
      </c>
      <c r="BC481" s="1" t="str">
        <f t="shared" si="133"/>
        <v>Motonet</v>
      </c>
      <c r="BD481" s="1" t="str">
        <f t="shared" si="134"/>
        <v>Pierce AB</v>
      </c>
      <c r="BE481" s="1" t="str">
        <f t="shared" si="135"/>
        <v>Retail</v>
      </c>
      <c r="BF481" s="1" t="str">
        <f t="shared" si="136"/>
        <v>TREK</v>
      </c>
      <c r="BG481" t="e">
        <v>#N/A</v>
      </c>
      <c r="BH481" t="e">
        <f t="shared" si="137"/>
        <v>#N/A</v>
      </c>
    </row>
    <row r="482" spans="1:60" ht="17" x14ac:dyDescent="0.2">
      <c r="A482">
        <v>1578</v>
      </c>
      <c r="B482" t="str">
        <f t="shared" ref="B482:C501" si="141">C482</f>
        <v>50010-00017</v>
      </c>
      <c r="C482" t="str">
        <f t="shared" si="141"/>
        <v>50010-00017</v>
      </c>
      <c r="D482" s="7" t="s">
        <v>8758</v>
      </c>
      <c r="E482" s="6" t="s">
        <v>139</v>
      </c>
      <c r="F482" t="s">
        <v>8991</v>
      </c>
      <c r="G482" s="6" t="s">
        <v>2428</v>
      </c>
      <c r="H482" t="s">
        <v>2310</v>
      </c>
      <c r="I482" s="6" t="s">
        <v>2311</v>
      </c>
      <c r="J482" s="6" t="s">
        <v>5331</v>
      </c>
      <c r="K482" s="6" t="s">
        <v>5340</v>
      </c>
      <c r="L482" s="6" t="s">
        <v>8994</v>
      </c>
      <c r="M482" s="6" t="s">
        <v>5348</v>
      </c>
      <c r="N482" s="6" t="s">
        <v>5379</v>
      </c>
      <c r="Q482" s="6" t="s">
        <v>9122</v>
      </c>
      <c r="R482" s="9" t="b">
        <v>1</v>
      </c>
      <c r="S482" s="9" t="b">
        <v>0</v>
      </c>
      <c r="T482" s="6" t="s">
        <v>8758</v>
      </c>
      <c r="U482" s="6" t="s">
        <v>8758</v>
      </c>
      <c r="V482" t="s">
        <v>5330</v>
      </c>
      <c r="W482" t="s">
        <v>5330</v>
      </c>
      <c r="X482" t="s">
        <v>5330</v>
      </c>
      <c r="Y482" t="s">
        <v>5330</v>
      </c>
      <c r="Z482" t="s">
        <v>5330</v>
      </c>
      <c r="AA482" t="s">
        <v>5330</v>
      </c>
      <c r="AB482" t="s">
        <v>5330</v>
      </c>
      <c r="AC482" t="s">
        <v>667</v>
      </c>
      <c r="AD482" t="s">
        <v>5330</v>
      </c>
      <c r="AE482" t="s">
        <v>5330</v>
      </c>
      <c r="AF482" t="s">
        <v>5330</v>
      </c>
      <c r="AG482" t="s">
        <v>5330</v>
      </c>
      <c r="AH482" t="s">
        <v>5330</v>
      </c>
      <c r="AI482" t="s">
        <v>5330</v>
      </c>
      <c r="AJ482" t="s">
        <v>5330</v>
      </c>
      <c r="AK482" s="10">
        <v>75</v>
      </c>
      <c r="AL482" s="10">
        <v>90</v>
      </c>
      <c r="AM482" s="6" t="s">
        <v>475</v>
      </c>
      <c r="AN482" s="6" t="s">
        <v>9237</v>
      </c>
      <c r="AO482" s="6" t="s">
        <v>2430</v>
      </c>
      <c r="AP482" s="6" t="s">
        <v>2431</v>
      </c>
      <c r="AQ482" s="6" t="str">
        <f t="shared" si="139"/>
        <v>2W Distributor Bike, 2W Distributor - Moto, 2W Distributor, H2, International - Bike, International - Moto, International - AS, International, International - New, Mecanic Sport, Moto Dealers, Motonet, Pierce AB, Retail, TREK</v>
      </c>
      <c r="AR482" s="1" t="str">
        <f t="shared" si="126"/>
        <v>2W Distributor Bike</v>
      </c>
      <c r="AS482" s="1" t="str">
        <f t="shared" si="127"/>
        <v>2W Distributor - Moto</v>
      </c>
      <c r="AT482" s="1" t="str">
        <f t="shared" si="128"/>
        <v>2W Distributor</v>
      </c>
      <c r="AU482" s="1" t="str">
        <f t="shared" si="129"/>
        <v>H2</v>
      </c>
      <c r="AV482" s="1" t="str">
        <f t="shared" si="129"/>
        <v>International - Bike</v>
      </c>
      <c r="AW482" s="1" t="str">
        <f t="shared" si="130"/>
        <v>International - Moto</v>
      </c>
      <c r="AX482" s="1" t="str">
        <f t="shared" si="131"/>
        <v>International - AS</v>
      </c>
      <c r="AY482" s="1" t="str">
        <f t="shared" si="131"/>
        <v>International</v>
      </c>
      <c r="AZ482" s="1" t="str">
        <f t="shared" si="131"/>
        <v>International - New</v>
      </c>
      <c r="BA482" s="1" t="str">
        <f t="shared" si="132"/>
        <v>Mecanic Sport</v>
      </c>
      <c r="BB482" s="1" t="str">
        <f t="shared" si="133"/>
        <v>Moto Dealers</v>
      </c>
      <c r="BC482" s="1" t="str">
        <f t="shared" si="133"/>
        <v>Motonet</v>
      </c>
      <c r="BD482" s="1" t="str">
        <f t="shared" si="134"/>
        <v>Pierce AB</v>
      </c>
      <c r="BE482" s="1" t="str">
        <f t="shared" si="135"/>
        <v>Retail</v>
      </c>
      <c r="BF482" s="1" t="str">
        <f t="shared" si="136"/>
        <v>TREK</v>
      </c>
      <c r="BG482" t="e">
        <v>#N/A</v>
      </c>
      <c r="BH482" t="e">
        <f t="shared" si="137"/>
        <v>#N/A</v>
      </c>
    </row>
    <row r="483" spans="1:60" ht="17" x14ac:dyDescent="0.2">
      <c r="A483">
        <v>1579</v>
      </c>
      <c r="B483" t="str">
        <f t="shared" si="141"/>
        <v>50010-00018</v>
      </c>
      <c r="C483" t="str">
        <f t="shared" si="141"/>
        <v>50010-00018</v>
      </c>
      <c r="D483" s="7" t="s">
        <v>8759</v>
      </c>
      <c r="E483" s="6" t="s">
        <v>139</v>
      </c>
      <c r="F483" t="s">
        <v>8991</v>
      </c>
      <c r="G483" s="6" t="s">
        <v>2428</v>
      </c>
      <c r="H483" t="s">
        <v>2310</v>
      </c>
      <c r="I483" s="6" t="s">
        <v>2311</v>
      </c>
      <c r="J483" s="6" t="s">
        <v>5331</v>
      </c>
      <c r="K483" s="6" t="s">
        <v>5340</v>
      </c>
      <c r="L483" s="6" t="s">
        <v>8994</v>
      </c>
      <c r="M483" s="6" t="s">
        <v>5348</v>
      </c>
      <c r="N483" s="6" t="s">
        <v>5379</v>
      </c>
      <c r="Q483" s="6" t="s">
        <v>9123</v>
      </c>
      <c r="R483" s="9" t="b">
        <v>1</v>
      </c>
      <c r="S483" s="9" t="b">
        <v>0</v>
      </c>
      <c r="T483" s="6" t="s">
        <v>8759</v>
      </c>
      <c r="U483" s="6" t="s">
        <v>8759</v>
      </c>
      <c r="V483" t="s">
        <v>5330</v>
      </c>
      <c r="W483" t="s">
        <v>5330</v>
      </c>
      <c r="X483" t="s">
        <v>5330</v>
      </c>
      <c r="Y483" t="s">
        <v>5330</v>
      </c>
      <c r="Z483" t="s">
        <v>5330</v>
      </c>
      <c r="AA483" t="s">
        <v>5330</v>
      </c>
      <c r="AB483" t="s">
        <v>5330</v>
      </c>
      <c r="AC483" t="s">
        <v>667</v>
      </c>
      <c r="AD483" t="s">
        <v>5330</v>
      </c>
      <c r="AE483" t="s">
        <v>5330</v>
      </c>
      <c r="AF483" t="s">
        <v>5330</v>
      </c>
      <c r="AG483" t="s">
        <v>5330</v>
      </c>
      <c r="AH483" t="s">
        <v>5330</v>
      </c>
      <c r="AI483" t="s">
        <v>5330</v>
      </c>
      <c r="AJ483" t="s">
        <v>5330</v>
      </c>
      <c r="AK483" s="10">
        <v>75</v>
      </c>
      <c r="AL483" s="10">
        <v>90</v>
      </c>
      <c r="AM483" s="6" t="s">
        <v>475</v>
      </c>
      <c r="AN483" s="6" t="s">
        <v>9237</v>
      </c>
      <c r="AO483" s="6" t="s">
        <v>2430</v>
      </c>
      <c r="AP483" s="6" t="s">
        <v>2431</v>
      </c>
      <c r="AQ483" s="6" t="str">
        <f t="shared" si="139"/>
        <v>2W Distributor Bike, 2W Distributor - Moto, 2W Distributor, H2, International - Bike, International - Moto, International - AS, International, International - New, Mecanic Sport, Moto Dealers, Motonet, Pierce AB, Retail, TREK</v>
      </c>
      <c r="AR483" s="1" t="str">
        <f t="shared" si="126"/>
        <v>2W Distributor Bike</v>
      </c>
      <c r="AS483" s="1" t="str">
        <f t="shared" si="127"/>
        <v>2W Distributor - Moto</v>
      </c>
      <c r="AT483" s="1" t="str">
        <f t="shared" si="128"/>
        <v>2W Distributor</v>
      </c>
      <c r="AU483" s="1" t="str">
        <f t="shared" si="129"/>
        <v>H2</v>
      </c>
      <c r="AV483" s="1" t="str">
        <f t="shared" si="129"/>
        <v>International - Bike</v>
      </c>
      <c r="AW483" s="1" t="str">
        <f t="shared" si="130"/>
        <v>International - Moto</v>
      </c>
      <c r="AX483" s="1" t="str">
        <f t="shared" si="131"/>
        <v>International - AS</v>
      </c>
      <c r="AY483" s="1" t="str">
        <f t="shared" si="131"/>
        <v>International</v>
      </c>
      <c r="AZ483" s="1" t="str">
        <f t="shared" si="131"/>
        <v>International - New</v>
      </c>
      <c r="BA483" s="1" t="str">
        <f t="shared" si="132"/>
        <v>Mecanic Sport</v>
      </c>
      <c r="BB483" s="1" t="str">
        <f t="shared" si="133"/>
        <v>Moto Dealers</v>
      </c>
      <c r="BC483" s="1" t="str">
        <f t="shared" si="133"/>
        <v>Motonet</v>
      </c>
      <c r="BD483" s="1" t="str">
        <f t="shared" si="134"/>
        <v>Pierce AB</v>
      </c>
      <c r="BE483" s="1" t="str">
        <f t="shared" si="135"/>
        <v>Retail</v>
      </c>
      <c r="BF483" s="1" t="str">
        <f t="shared" si="136"/>
        <v>TREK</v>
      </c>
      <c r="BG483" t="e">
        <v>#N/A</v>
      </c>
      <c r="BH483" t="e">
        <f t="shared" si="137"/>
        <v>#N/A</v>
      </c>
    </row>
    <row r="484" spans="1:60" ht="17" x14ac:dyDescent="0.2">
      <c r="A484">
        <v>1580</v>
      </c>
      <c r="B484" t="str">
        <f t="shared" si="141"/>
        <v>50010-00019</v>
      </c>
      <c r="C484" t="str">
        <f t="shared" si="141"/>
        <v>50010-00019</v>
      </c>
      <c r="D484" s="7" t="s">
        <v>8760</v>
      </c>
      <c r="E484" s="6" t="s">
        <v>139</v>
      </c>
      <c r="F484" t="s">
        <v>8991</v>
      </c>
      <c r="G484" s="6" t="s">
        <v>2428</v>
      </c>
      <c r="H484" t="s">
        <v>2310</v>
      </c>
      <c r="I484" s="6" t="s">
        <v>2311</v>
      </c>
      <c r="J484" s="6" t="s">
        <v>5331</v>
      </c>
      <c r="K484" s="6" t="s">
        <v>5340</v>
      </c>
      <c r="L484" s="6" t="s">
        <v>8994</v>
      </c>
      <c r="M484" s="6" t="s">
        <v>5348</v>
      </c>
      <c r="N484" s="6" t="s">
        <v>5379</v>
      </c>
      <c r="Q484" s="6" t="s">
        <v>9124</v>
      </c>
      <c r="R484" s="9" t="b">
        <v>1</v>
      </c>
      <c r="S484" s="9" t="b">
        <v>0</v>
      </c>
      <c r="T484" s="6" t="s">
        <v>8760</v>
      </c>
      <c r="U484" s="6" t="s">
        <v>8760</v>
      </c>
      <c r="V484" t="s">
        <v>5330</v>
      </c>
      <c r="W484" t="s">
        <v>5330</v>
      </c>
      <c r="X484" t="s">
        <v>5330</v>
      </c>
      <c r="Y484" t="s">
        <v>5330</v>
      </c>
      <c r="Z484" t="s">
        <v>5330</v>
      </c>
      <c r="AA484" t="s">
        <v>5330</v>
      </c>
      <c r="AB484" t="s">
        <v>5330</v>
      </c>
      <c r="AC484" t="s">
        <v>667</v>
      </c>
      <c r="AD484" t="s">
        <v>5330</v>
      </c>
      <c r="AE484" t="s">
        <v>5330</v>
      </c>
      <c r="AF484" t="s">
        <v>5330</v>
      </c>
      <c r="AG484" t="s">
        <v>5330</v>
      </c>
      <c r="AH484" t="s">
        <v>5330</v>
      </c>
      <c r="AI484" t="s">
        <v>5330</v>
      </c>
      <c r="AJ484" t="s">
        <v>5330</v>
      </c>
      <c r="AK484" s="10">
        <v>75</v>
      </c>
      <c r="AL484" s="10">
        <v>90</v>
      </c>
      <c r="AM484" s="6" t="s">
        <v>475</v>
      </c>
      <c r="AN484" s="6" t="s">
        <v>9237</v>
      </c>
      <c r="AO484" s="6" t="s">
        <v>2430</v>
      </c>
      <c r="AP484" s="6" t="s">
        <v>2431</v>
      </c>
      <c r="AQ484" s="6" t="str">
        <f t="shared" si="139"/>
        <v>2W Distributor Bike, 2W Distributor - Moto, 2W Distributor, H2, International - Bike, International - Moto, International - AS, International, International - New, Mecanic Sport, Moto Dealers, Motonet, Pierce AB, Retail, TREK</v>
      </c>
      <c r="AR484" s="1" t="str">
        <f t="shared" si="126"/>
        <v>2W Distributor Bike</v>
      </c>
      <c r="AS484" s="1" t="str">
        <f t="shared" si="127"/>
        <v>2W Distributor - Moto</v>
      </c>
      <c r="AT484" s="1" t="str">
        <f t="shared" si="128"/>
        <v>2W Distributor</v>
      </c>
      <c r="AU484" s="1" t="str">
        <f t="shared" si="129"/>
        <v>H2</v>
      </c>
      <c r="AV484" s="1" t="str">
        <f t="shared" si="129"/>
        <v>International - Bike</v>
      </c>
      <c r="AW484" s="1" t="str">
        <f t="shared" si="130"/>
        <v>International - Moto</v>
      </c>
      <c r="AX484" s="1" t="str">
        <f t="shared" si="131"/>
        <v>International - AS</v>
      </c>
      <c r="AY484" s="1" t="str">
        <f t="shared" si="131"/>
        <v>International</v>
      </c>
      <c r="AZ484" s="1" t="str">
        <f t="shared" si="131"/>
        <v>International - New</v>
      </c>
      <c r="BA484" s="1" t="str">
        <f t="shared" si="132"/>
        <v>Mecanic Sport</v>
      </c>
      <c r="BB484" s="1" t="str">
        <f t="shared" si="133"/>
        <v>Moto Dealers</v>
      </c>
      <c r="BC484" s="1" t="str">
        <f t="shared" si="133"/>
        <v>Motonet</v>
      </c>
      <c r="BD484" s="1" t="str">
        <f t="shared" si="134"/>
        <v>Pierce AB</v>
      </c>
      <c r="BE484" s="1" t="str">
        <f t="shared" si="135"/>
        <v>Retail</v>
      </c>
      <c r="BF484" s="1" t="str">
        <f t="shared" si="136"/>
        <v>TREK</v>
      </c>
      <c r="BG484" t="e">
        <v>#N/A</v>
      </c>
      <c r="BH484" t="e">
        <f t="shared" si="137"/>
        <v>#N/A</v>
      </c>
    </row>
    <row r="485" spans="1:60" ht="17" x14ac:dyDescent="0.2">
      <c r="A485">
        <v>1581</v>
      </c>
      <c r="B485" t="str">
        <f t="shared" si="141"/>
        <v>50010-00020</v>
      </c>
      <c r="C485" t="str">
        <f t="shared" si="141"/>
        <v>50010-00020</v>
      </c>
      <c r="D485" s="7" t="s">
        <v>8761</v>
      </c>
      <c r="E485" s="6" t="s">
        <v>139</v>
      </c>
      <c r="F485" t="s">
        <v>8991</v>
      </c>
      <c r="G485" s="6" t="s">
        <v>2428</v>
      </c>
      <c r="H485" t="s">
        <v>2310</v>
      </c>
      <c r="I485" s="6" t="s">
        <v>2311</v>
      </c>
      <c r="J485" s="6" t="s">
        <v>5331</v>
      </c>
      <c r="K485" s="6" t="s">
        <v>5340</v>
      </c>
      <c r="L485" s="6" t="s">
        <v>8994</v>
      </c>
      <c r="M485" s="6" t="s">
        <v>5348</v>
      </c>
      <c r="N485" s="6" t="s">
        <v>5379</v>
      </c>
      <c r="Q485" s="6" t="s">
        <v>9125</v>
      </c>
      <c r="R485" s="9" t="b">
        <v>1</v>
      </c>
      <c r="S485" s="9" t="b">
        <v>0</v>
      </c>
      <c r="T485" s="6" t="s">
        <v>8761</v>
      </c>
      <c r="U485" s="6" t="s">
        <v>8761</v>
      </c>
      <c r="V485" t="s">
        <v>5330</v>
      </c>
      <c r="W485" t="s">
        <v>5330</v>
      </c>
      <c r="X485" t="s">
        <v>5330</v>
      </c>
      <c r="Y485" t="s">
        <v>5330</v>
      </c>
      <c r="Z485" t="s">
        <v>5330</v>
      </c>
      <c r="AA485" t="s">
        <v>5330</v>
      </c>
      <c r="AB485" t="s">
        <v>5330</v>
      </c>
      <c r="AC485" t="s">
        <v>667</v>
      </c>
      <c r="AD485" t="s">
        <v>5330</v>
      </c>
      <c r="AE485" t="s">
        <v>5330</v>
      </c>
      <c r="AF485" t="s">
        <v>5330</v>
      </c>
      <c r="AG485" t="s">
        <v>5330</v>
      </c>
      <c r="AH485" t="s">
        <v>5330</v>
      </c>
      <c r="AI485" t="s">
        <v>5330</v>
      </c>
      <c r="AJ485" t="s">
        <v>5330</v>
      </c>
      <c r="AK485" s="10">
        <v>75</v>
      </c>
      <c r="AL485" s="10">
        <v>90</v>
      </c>
      <c r="AM485" s="6" t="s">
        <v>475</v>
      </c>
      <c r="AN485" s="6" t="s">
        <v>9237</v>
      </c>
      <c r="AO485" s="6" t="s">
        <v>2430</v>
      </c>
      <c r="AP485" s="6" t="s">
        <v>2431</v>
      </c>
      <c r="AQ485" s="6" t="str">
        <f t="shared" si="139"/>
        <v>2W Distributor Bike, 2W Distributor - Moto, 2W Distributor, H2, International - Bike, International - Moto, International - AS, International, International - New, Mecanic Sport, Moto Dealers, Motonet, Pierce AB, Retail, TREK</v>
      </c>
      <c r="AR485" s="1" t="str">
        <f t="shared" si="126"/>
        <v>2W Distributor Bike</v>
      </c>
      <c r="AS485" s="1" t="str">
        <f t="shared" si="127"/>
        <v>2W Distributor - Moto</v>
      </c>
      <c r="AT485" s="1" t="str">
        <f t="shared" si="128"/>
        <v>2W Distributor</v>
      </c>
      <c r="AU485" s="1" t="str">
        <f t="shared" si="129"/>
        <v>H2</v>
      </c>
      <c r="AV485" s="1" t="str">
        <f t="shared" si="129"/>
        <v>International - Bike</v>
      </c>
      <c r="AW485" s="1" t="str">
        <f t="shared" si="130"/>
        <v>International - Moto</v>
      </c>
      <c r="AX485" s="1" t="str">
        <f t="shared" si="131"/>
        <v>International - AS</v>
      </c>
      <c r="AY485" s="1" t="str">
        <f t="shared" si="131"/>
        <v>International</v>
      </c>
      <c r="AZ485" s="1" t="str">
        <f t="shared" si="131"/>
        <v>International - New</v>
      </c>
      <c r="BA485" s="1" t="str">
        <f t="shared" si="132"/>
        <v>Mecanic Sport</v>
      </c>
      <c r="BB485" s="1" t="str">
        <f t="shared" si="133"/>
        <v>Moto Dealers</v>
      </c>
      <c r="BC485" s="1" t="str">
        <f t="shared" si="133"/>
        <v>Motonet</v>
      </c>
      <c r="BD485" s="1" t="str">
        <f t="shared" si="134"/>
        <v>Pierce AB</v>
      </c>
      <c r="BE485" s="1" t="str">
        <f t="shared" si="135"/>
        <v>Retail</v>
      </c>
      <c r="BF485" s="1" t="str">
        <f t="shared" si="136"/>
        <v>TREK</v>
      </c>
      <c r="BG485" t="e">
        <v>#N/A</v>
      </c>
      <c r="BH485" t="e">
        <f t="shared" si="137"/>
        <v>#N/A</v>
      </c>
    </row>
    <row r="486" spans="1:60" ht="17" x14ac:dyDescent="0.2">
      <c r="A486">
        <v>1582</v>
      </c>
      <c r="B486" t="str">
        <f t="shared" si="141"/>
        <v>50010-00021</v>
      </c>
      <c r="C486" t="str">
        <f t="shared" si="141"/>
        <v>50010-00021</v>
      </c>
      <c r="D486" s="7" t="s">
        <v>8762</v>
      </c>
      <c r="E486" s="6" t="s">
        <v>139</v>
      </c>
      <c r="F486" t="s">
        <v>8991</v>
      </c>
      <c r="G486" s="6" t="s">
        <v>2428</v>
      </c>
      <c r="H486" t="s">
        <v>2310</v>
      </c>
      <c r="I486" s="6" t="s">
        <v>2311</v>
      </c>
      <c r="J486" s="6" t="s">
        <v>5331</v>
      </c>
      <c r="K486" s="6" t="s">
        <v>5340</v>
      </c>
      <c r="L486" s="6" t="s">
        <v>8994</v>
      </c>
      <c r="M486" s="6" t="s">
        <v>5348</v>
      </c>
      <c r="N486" s="6" t="s">
        <v>5379</v>
      </c>
      <c r="Q486" s="6" t="s">
        <v>9126</v>
      </c>
      <c r="R486" s="9" t="b">
        <v>1</v>
      </c>
      <c r="S486" s="9" t="b">
        <v>0</v>
      </c>
      <c r="T486" s="6" t="s">
        <v>8762</v>
      </c>
      <c r="U486" s="6" t="s">
        <v>8762</v>
      </c>
      <c r="V486" t="s">
        <v>5330</v>
      </c>
      <c r="W486" t="s">
        <v>5330</v>
      </c>
      <c r="X486" t="s">
        <v>5330</v>
      </c>
      <c r="Y486" t="s">
        <v>5330</v>
      </c>
      <c r="Z486" t="s">
        <v>5330</v>
      </c>
      <c r="AA486" t="s">
        <v>5330</v>
      </c>
      <c r="AB486" t="s">
        <v>5330</v>
      </c>
      <c r="AC486" t="s">
        <v>667</v>
      </c>
      <c r="AD486" t="s">
        <v>5330</v>
      </c>
      <c r="AE486" t="s">
        <v>5330</v>
      </c>
      <c r="AF486" t="s">
        <v>5330</v>
      </c>
      <c r="AG486" t="s">
        <v>5330</v>
      </c>
      <c r="AH486" t="s">
        <v>5330</v>
      </c>
      <c r="AI486" t="s">
        <v>5330</v>
      </c>
      <c r="AJ486" t="s">
        <v>5330</v>
      </c>
      <c r="AK486" s="10">
        <v>75</v>
      </c>
      <c r="AL486" s="10">
        <v>90</v>
      </c>
      <c r="AM486" s="6" t="s">
        <v>475</v>
      </c>
      <c r="AN486" s="6" t="s">
        <v>9237</v>
      </c>
      <c r="AO486" s="6" t="s">
        <v>2430</v>
      </c>
      <c r="AP486" s="6" t="s">
        <v>2431</v>
      </c>
      <c r="AQ486" s="6" t="str">
        <f t="shared" si="139"/>
        <v>2W Distributor Bike, 2W Distributor - Moto, 2W Distributor, H2, International - Bike, International - Moto, International - AS, International, International - New, Mecanic Sport, Moto Dealers, Motonet, Pierce AB, Retail, TREK</v>
      </c>
      <c r="AR486" s="1" t="str">
        <f t="shared" si="126"/>
        <v>2W Distributor Bike</v>
      </c>
      <c r="AS486" s="1" t="str">
        <f t="shared" si="127"/>
        <v>2W Distributor - Moto</v>
      </c>
      <c r="AT486" s="1" t="str">
        <f t="shared" si="128"/>
        <v>2W Distributor</v>
      </c>
      <c r="AU486" s="1" t="str">
        <f t="shared" si="129"/>
        <v>H2</v>
      </c>
      <c r="AV486" s="1" t="str">
        <f t="shared" si="129"/>
        <v>International - Bike</v>
      </c>
      <c r="AW486" s="1" t="str">
        <f t="shared" si="130"/>
        <v>International - Moto</v>
      </c>
      <c r="AX486" s="1" t="str">
        <f t="shared" si="131"/>
        <v>International - AS</v>
      </c>
      <c r="AY486" s="1" t="str">
        <f t="shared" si="131"/>
        <v>International</v>
      </c>
      <c r="AZ486" s="1" t="str">
        <f t="shared" si="131"/>
        <v>International - New</v>
      </c>
      <c r="BA486" s="1" t="str">
        <f t="shared" si="132"/>
        <v>Mecanic Sport</v>
      </c>
      <c r="BB486" s="1" t="str">
        <f t="shared" si="133"/>
        <v>Moto Dealers</v>
      </c>
      <c r="BC486" s="1" t="str">
        <f t="shared" si="133"/>
        <v>Motonet</v>
      </c>
      <c r="BD486" s="1" t="str">
        <f t="shared" si="134"/>
        <v>Pierce AB</v>
      </c>
      <c r="BE486" s="1" t="str">
        <f t="shared" si="135"/>
        <v>Retail</v>
      </c>
      <c r="BF486" s="1" t="str">
        <f t="shared" si="136"/>
        <v>TREK</v>
      </c>
      <c r="BG486" t="e">
        <v>#N/A</v>
      </c>
      <c r="BH486" t="e">
        <f t="shared" si="137"/>
        <v>#N/A</v>
      </c>
    </row>
    <row r="487" spans="1:60" ht="17" x14ac:dyDescent="0.2">
      <c r="A487">
        <v>1583</v>
      </c>
      <c r="B487" t="str">
        <f t="shared" si="141"/>
        <v>50010-00022</v>
      </c>
      <c r="C487" t="str">
        <f t="shared" si="141"/>
        <v>50010-00022</v>
      </c>
      <c r="D487" s="7" t="s">
        <v>8763</v>
      </c>
      <c r="E487" s="6" t="s">
        <v>139</v>
      </c>
      <c r="F487" t="s">
        <v>8991</v>
      </c>
      <c r="G487" s="6" t="s">
        <v>2428</v>
      </c>
      <c r="H487" t="s">
        <v>2310</v>
      </c>
      <c r="I487" s="6" t="s">
        <v>2311</v>
      </c>
      <c r="J487" s="6" t="s">
        <v>5331</v>
      </c>
      <c r="K487" s="6" t="s">
        <v>5340</v>
      </c>
      <c r="L487" s="6" t="s">
        <v>8994</v>
      </c>
      <c r="M487" s="6" t="s">
        <v>5348</v>
      </c>
      <c r="N487" s="6" t="s">
        <v>5379</v>
      </c>
      <c r="Q487" s="6" t="s">
        <v>9127</v>
      </c>
      <c r="R487" s="9" t="b">
        <v>1</v>
      </c>
      <c r="S487" s="9" t="b">
        <v>0</v>
      </c>
      <c r="T487" s="6" t="s">
        <v>8763</v>
      </c>
      <c r="U487" s="6" t="s">
        <v>8763</v>
      </c>
      <c r="V487" t="s">
        <v>5330</v>
      </c>
      <c r="W487" t="s">
        <v>5330</v>
      </c>
      <c r="X487" t="s">
        <v>5330</v>
      </c>
      <c r="Y487" t="s">
        <v>5330</v>
      </c>
      <c r="Z487" t="s">
        <v>5330</v>
      </c>
      <c r="AA487" t="s">
        <v>5330</v>
      </c>
      <c r="AB487" t="s">
        <v>5330</v>
      </c>
      <c r="AC487" t="s">
        <v>667</v>
      </c>
      <c r="AD487" t="s">
        <v>5330</v>
      </c>
      <c r="AE487" t="s">
        <v>5330</v>
      </c>
      <c r="AF487" t="s">
        <v>5330</v>
      </c>
      <c r="AG487" t="s">
        <v>5330</v>
      </c>
      <c r="AH487" t="s">
        <v>5330</v>
      </c>
      <c r="AI487" t="s">
        <v>5330</v>
      </c>
      <c r="AJ487" t="s">
        <v>5330</v>
      </c>
      <c r="AK487" s="10">
        <v>75</v>
      </c>
      <c r="AL487" s="10">
        <v>90</v>
      </c>
      <c r="AM487" s="6" t="s">
        <v>475</v>
      </c>
      <c r="AN487" s="6" t="s">
        <v>9237</v>
      </c>
      <c r="AO487" s="6" t="s">
        <v>2430</v>
      </c>
      <c r="AP487" s="6" t="s">
        <v>2431</v>
      </c>
      <c r="AQ487" s="6" t="str">
        <f t="shared" si="139"/>
        <v>2W Distributor Bike, 2W Distributor - Moto, 2W Distributor, H2, International - Bike, International - Moto, International - AS, International, International - New, Mecanic Sport, Moto Dealers, Motonet, Pierce AB, Retail, TREK</v>
      </c>
      <c r="AR487" s="1" t="str">
        <f t="shared" si="126"/>
        <v>2W Distributor Bike</v>
      </c>
      <c r="AS487" s="1" t="str">
        <f t="shared" si="127"/>
        <v>2W Distributor - Moto</v>
      </c>
      <c r="AT487" s="1" t="str">
        <f t="shared" si="128"/>
        <v>2W Distributor</v>
      </c>
      <c r="AU487" s="1" t="str">
        <f t="shared" si="129"/>
        <v>H2</v>
      </c>
      <c r="AV487" s="1" t="str">
        <f t="shared" si="129"/>
        <v>International - Bike</v>
      </c>
      <c r="AW487" s="1" t="str">
        <f t="shared" si="130"/>
        <v>International - Moto</v>
      </c>
      <c r="AX487" s="1" t="str">
        <f t="shared" si="131"/>
        <v>International - AS</v>
      </c>
      <c r="AY487" s="1" t="str">
        <f t="shared" si="131"/>
        <v>International</v>
      </c>
      <c r="AZ487" s="1" t="str">
        <f t="shared" si="131"/>
        <v>International - New</v>
      </c>
      <c r="BA487" s="1" t="str">
        <f t="shared" si="132"/>
        <v>Mecanic Sport</v>
      </c>
      <c r="BB487" s="1" t="str">
        <f t="shared" si="133"/>
        <v>Moto Dealers</v>
      </c>
      <c r="BC487" s="1" t="str">
        <f t="shared" si="133"/>
        <v>Motonet</v>
      </c>
      <c r="BD487" s="1" t="str">
        <f t="shared" si="134"/>
        <v>Pierce AB</v>
      </c>
      <c r="BE487" s="1" t="str">
        <f t="shared" si="135"/>
        <v>Retail</v>
      </c>
      <c r="BF487" s="1" t="str">
        <f t="shared" si="136"/>
        <v>TREK</v>
      </c>
      <c r="BG487" t="e">
        <v>#N/A</v>
      </c>
      <c r="BH487" t="e">
        <f t="shared" si="137"/>
        <v>#N/A</v>
      </c>
    </row>
    <row r="488" spans="1:60" ht="17" x14ac:dyDescent="0.2">
      <c r="A488">
        <v>1584</v>
      </c>
      <c r="B488" t="str">
        <f t="shared" si="141"/>
        <v>50010-00023</v>
      </c>
      <c r="C488" t="str">
        <f t="shared" si="141"/>
        <v>50010-00023</v>
      </c>
      <c r="D488" s="7" t="s">
        <v>8764</v>
      </c>
      <c r="E488" s="6" t="s">
        <v>139</v>
      </c>
      <c r="F488" t="s">
        <v>8991</v>
      </c>
      <c r="G488" s="6" t="s">
        <v>2428</v>
      </c>
      <c r="H488" t="s">
        <v>2310</v>
      </c>
      <c r="I488" s="6" t="s">
        <v>2311</v>
      </c>
      <c r="J488" s="6" t="s">
        <v>5331</v>
      </c>
      <c r="K488" s="6" t="s">
        <v>8991</v>
      </c>
      <c r="L488" s="6" t="s">
        <v>8991</v>
      </c>
      <c r="M488" s="6" t="s">
        <v>5348</v>
      </c>
      <c r="N488" s="6" t="s">
        <v>5379</v>
      </c>
      <c r="Q488" s="6" t="s">
        <v>9128</v>
      </c>
      <c r="R488" s="9" t="b">
        <v>0</v>
      </c>
      <c r="S488" s="9" t="b">
        <v>0</v>
      </c>
      <c r="T488" s="6" t="s">
        <v>8764</v>
      </c>
      <c r="U488" s="6" t="s">
        <v>8764</v>
      </c>
      <c r="V488" t="s">
        <v>5330</v>
      </c>
      <c r="W488" t="s">
        <v>5330</v>
      </c>
      <c r="X488" t="s">
        <v>5330</v>
      </c>
      <c r="Y488" t="s">
        <v>5330</v>
      </c>
      <c r="Z488" t="s">
        <v>5330</v>
      </c>
      <c r="AA488" t="s">
        <v>5330</v>
      </c>
      <c r="AB488" t="s">
        <v>5330</v>
      </c>
      <c r="AC488" t="s">
        <v>667</v>
      </c>
      <c r="AD488" t="s">
        <v>5330</v>
      </c>
      <c r="AE488" t="s">
        <v>5330</v>
      </c>
      <c r="AF488" t="s">
        <v>5330</v>
      </c>
      <c r="AG488" t="s">
        <v>5330</v>
      </c>
      <c r="AH488" t="s">
        <v>5330</v>
      </c>
      <c r="AI488" t="s">
        <v>5330</v>
      </c>
      <c r="AJ488" t="s">
        <v>5330</v>
      </c>
      <c r="AK488" s="10">
        <v>75</v>
      </c>
      <c r="AL488" s="10">
        <v>90</v>
      </c>
      <c r="AM488" s="6" t="s">
        <v>475</v>
      </c>
      <c r="AN488" s="6" t="s">
        <v>9237</v>
      </c>
      <c r="AO488" s="6" t="s">
        <v>2430</v>
      </c>
      <c r="AP488" s="6" t="s">
        <v>2431</v>
      </c>
      <c r="AQ488" s="6" t="str">
        <f t="shared" si="139"/>
        <v>2W Distributor Bike, 2W Distributor - Moto, 2W Distributor, H2, International - Bike, International - Moto, International - AS, International, International - New, Mecanic Sport, Moto Dealers, Motonet, Pierce AB, Retail, TREK</v>
      </c>
      <c r="AR488" s="1" t="str">
        <f t="shared" si="126"/>
        <v>2W Distributor Bike</v>
      </c>
      <c r="AS488" s="1" t="str">
        <f t="shared" si="127"/>
        <v>2W Distributor - Moto</v>
      </c>
      <c r="AT488" s="1" t="str">
        <f t="shared" si="128"/>
        <v>2W Distributor</v>
      </c>
      <c r="AU488" s="1" t="str">
        <f t="shared" si="129"/>
        <v>H2</v>
      </c>
      <c r="AV488" s="1" t="str">
        <f t="shared" si="129"/>
        <v>International - Bike</v>
      </c>
      <c r="AW488" s="1" t="str">
        <f t="shared" si="130"/>
        <v>International - Moto</v>
      </c>
      <c r="AX488" s="1" t="str">
        <f t="shared" si="131"/>
        <v>International - AS</v>
      </c>
      <c r="AY488" s="1" t="str">
        <f t="shared" si="131"/>
        <v>International</v>
      </c>
      <c r="AZ488" s="1" t="str">
        <f t="shared" si="131"/>
        <v>International - New</v>
      </c>
      <c r="BA488" s="1" t="str">
        <f t="shared" si="132"/>
        <v>Mecanic Sport</v>
      </c>
      <c r="BB488" s="1" t="str">
        <f t="shared" si="133"/>
        <v>Moto Dealers</v>
      </c>
      <c r="BC488" s="1" t="str">
        <f t="shared" si="133"/>
        <v>Motonet</v>
      </c>
      <c r="BD488" s="1" t="str">
        <f t="shared" si="134"/>
        <v>Pierce AB</v>
      </c>
      <c r="BE488" s="1" t="str">
        <f t="shared" si="135"/>
        <v>Retail</v>
      </c>
      <c r="BF488" s="1" t="str">
        <f t="shared" si="136"/>
        <v>TREK</v>
      </c>
      <c r="BG488" t="e">
        <v>#N/A</v>
      </c>
      <c r="BH488" t="e">
        <f t="shared" si="137"/>
        <v>#N/A</v>
      </c>
    </row>
    <row r="489" spans="1:60" ht="17" x14ac:dyDescent="0.2">
      <c r="A489">
        <v>1585</v>
      </c>
      <c r="B489" t="str">
        <f t="shared" si="141"/>
        <v>50010-00024</v>
      </c>
      <c r="C489" t="str">
        <f t="shared" si="141"/>
        <v>50010-00024</v>
      </c>
      <c r="D489" s="7" t="s">
        <v>8765</v>
      </c>
      <c r="E489" s="6" t="s">
        <v>139</v>
      </c>
      <c r="F489" t="s">
        <v>8991</v>
      </c>
      <c r="G489" s="6" t="s">
        <v>2428</v>
      </c>
      <c r="H489" t="s">
        <v>2310</v>
      </c>
      <c r="I489" s="6" t="s">
        <v>2311</v>
      </c>
      <c r="J489" s="6" t="s">
        <v>5331</v>
      </c>
      <c r="K489" s="6" t="s">
        <v>8991</v>
      </c>
      <c r="L489" s="6" t="s">
        <v>8991</v>
      </c>
      <c r="M489" s="6" t="s">
        <v>5348</v>
      </c>
      <c r="N489" s="6" t="s">
        <v>5379</v>
      </c>
      <c r="Q489" s="6" t="s">
        <v>9129</v>
      </c>
      <c r="R489" s="9" t="b">
        <v>0</v>
      </c>
      <c r="S489" s="9" t="b">
        <v>0</v>
      </c>
      <c r="T489" s="6" t="s">
        <v>8765</v>
      </c>
      <c r="U489" s="6" t="s">
        <v>8765</v>
      </c>
      <c r="V489" t="s">
        <v>5330</v>
      </c>
      <c r="W489" t="s">
        <v>5330</v>
      </c>
      <c r="X489" t="s">
        <v>5330</v>
      </c>
      <c r="Y489" t="s">
        <v>5330</v>
      </c>
      <c r="Z489" t="s">
        <v>5330</v>
      </c>
      <c r="AA489" t="s">
        <v>5330</v>
      </c>
      <c r="AB489" t="s">
        <v>5330</v>
      </c>
      <c r="AC489" t="s">
        <v>667</v>
      </c>
      <c r="AD489" t="s">
        <v>5330</v>
      </c>
      <c r="AE489" t="s">
        <v>5330</v>
      </c>
      <c r="AF489" t="s">
        <v>5330</v>
      </c>
      <c r="AG489" t="s">
        <v>5330</v>
      </c>
      <c r="AH489" t="s">
        <v>5330</v>
      </c>
      <c r="AI489" t="s">
        <v>5330</v>
      </c>
      <c r="AJ489" t="s">
        <v>5330</v>
      </c>
      <c r="AK489" s="10">
        <v>75</v>
      </c>
      <c r="AL489" s="10">
        <v>90</v>
      </c>
      <c r="AM489" s="6" t="s">
        <v>475</v>
      </c>
      <c r="AN489" s="6" t="s">
        <v>9237</v>
      </c>
      <c r="AO489" s="6" t="s">
        <v>2430</v>
      </c>
      <c r="AP489" s="6" t="s">
        <v>2431</v>
      </c>
      <c r="AQ489" s="6" t="str">
        <f t="shared" si="139"/>
        <v>2W Distributor Bike, 2W Distributor - Moto, 2W Distributor, H2, International - Bike, International - Moto, International - AS, International, International - New, Mecanic Sport, Moto Dealers, Motonet, Pierce AB, Retail, TREK</v>
      </c>
      <c r="AR489" s="1" t="str">
        <f t="shared" si="126"/>
        <v>2W Distributor Bike</v>
      </c>
      <c r="AS489" s="1" t="str">
        <f t="shared" si="127"/>
        <v>2W Distributor - Moto</v>
      </c>
      <c r="AT489" s="1" t="str">
        <f t="shared" si="128"/>
        <v>2W Distributor</v>
      </c>
      <c r="AU489" s="1" t="str">
        <f t="shared" si="129"/>
        <v>H2</v>
      </c>
      <c r="AV489" s="1" t="str">
        <f t="shared" si="129"/>
        <v>International - Bike</v>
      </c>
      <c r="AW489" s="1" t="str">
        <f t="shared" si="130"/>
        <v>International - Moto</v>
      </c>
      <c r="AX489" s="1" t="str">
        <f t="shared" si="131"/>
        <v>International - AS</v>
      </c>
      <c r="AY489" s="1" t="str">
        <f t="shared" si="131"/>
        <v>International</v>
      </c>
      <c r="AZ489" s="1" t="str">
        <f t="shared" si="131"/>
        <v>International - New</v>
      </c>
      <c r="BA489" s="1" t="str">
        <f t="shared" si="132"/>
        <v>Mecanic Sport</v>
      </c>
      <c r="BB489" s="1" t="str">
        <f t="shared" si="133"/>
        <v>Moto Dealers</v>
      </c>
      <c r="BC489" s="1" t="str">
        <f t="shared" si="133"/>
        <v>Motonet</v>
      </c>
      <c r="BD489" s="1" t="str">
        <f t="shared" si="134"/>
        <v>Pierce AB</v>
      </c>
      <c r="BE489" s="1" t="str">
        <f t="shared" si="135"/>
        <v>Retail</v>
      </c>
      <c r="BF489" s="1" t="str">
        <f t="shared" si="136"/>
        <v>TREK</v>
      </c>
      <c r="BG489" t="e">
        <v>#N/A</v>
      </c>
      <c r="BH489" t="e">
        <f t="shared" si="137"/>
        <v>#N/A</v>
      </c>
    </row>
    <row r="490" spans="1:60" ht="17" x14ac:dyDescent="0.2">
      <c r="A490">
        <v>1586</v>
      </c>
      <c r="B490" t="str">
        <f t="shared" si="141"/>
        <v>50010-00025</v>
      </c>
      <c r="C490" t="str">
        <f t="shared" si="141"/>
        <v>50010-00025</v>
      </c>
      <c r="D490" s="7" t="s">
        <v>8766</v>
      </c>
      <c r="E490" s="6" t="s">
        <v>139</v>
      </c>
      <c r="F490" t="s">
        <v>8991</v>
      </c>
      <c r="G490" s="6" t="s">
        <v>2428</v>
      </c>
      <c r="H490" t="s">
        <v>2310</v>
      </c>
      <c r="I490" s="6" t="s">
        <v>2311</v>
      </c>
      <c r="J490" s="6" t="s">
        <v>5331</v>
      </c>
      <c r="K490" s="6" t="s">
        <v>8991</v>
      </c>
      <c r="L490" s="6" t="s">
        <v>8991</v>
      </c>
      <c r="M490" s="6" t="s">
        <v>5348</v>
      </c>
      <c r="N490" s="6" t="s">
        <v>5379</v>
      </c>
      <c r="Q490" s="6" t="s">
        <v>9130</v>
      </c>
      <c r="R490" s="9" t="b">
        <v>0</v>
      </c>
      <c r="S490" s="9" t="b">
        <v>0</v>
      </c>
      <c r="T490" s="6" t="s">
        <v>8766</v>
      </c>
      <c r="U490" s="6" t="s">
        <v>8766</v>
      </c>
      <c r="V490" t="s">
        <v>5330</v>
      </c>
      <c r="W490" t="s">
        <v>5330</v>
      </c>
      <c r="X490" t="s">
        <v>5330</v>
      </c>
      <c r="Y490" t="s">
        <v>5330</v>
      </c>
      <c r="Z490" t="s">
        <v>5330</v>
      </c>
      <c r="AA490" t="s">
        <v>5330</v>
      </c>
      <c r="AB490" t="s">
        <v>5330</v>
      </c>
      <c r="AC490" t="s">
        <v>667</v>
      </c>
      <c r="AD490" t="s">
        <v>5330</v>
      </c>
      <c r="AE490" t="s">
        <v>5330</v>
      </c>
      <c r="AF490" t="s">
        <v>5330</v>
      </c>
      <c r="AG490" t="s">
        <v>5330</v>
      </c>
      <c r="AH490" t="s">
        <v>5330</v>
      </c>
      <c r="AI490" t="s">
        <v>5330</v>
      </c>
      <c r="AJ490" t="s">
        <v>5330</v>
      </c>
      <c r="AK490" s="10">
        <v>75</v>
      </c>
      <c r="AL490" s="10">
        <v>90</v>
      </c>
      <c r="AM490" s="6" t="s">
        <v>475</v>
      </c>
      <c r="AN490" s="6" t="s">
        <v>9237</v>
      </c>
      <c r="AO490" s="6" t="s">
        <v>2430</v>
      </c>
      <c r="AP490" s="6" t="s">
        <v>2431</v>
      </c>
      <c r="AQ490" s="6" t="str">
        <f t="shared" si="139"/>
        <v>2W Distributor Bike, 2W Distributor - Moto, 2W Distributor, H2, International - Bike, International - Moto, International - AS, International, International - New, Mecanic Sport, Moto Dealers, Motonet, Pierce AB, Retail, TREK</v>
      </c>
      <c r="AR490" s="1" t="str">
        <f t="shared" si="126"/>
        <v>2W Distributor Bike</v>
      </c>
      <c r="AS490" s="1" t="str">
        <f t="shared" si="127"/>
        <v>2W Distributor - Moto</v>
      </c>
      <c r="AT490" s="1" t="str">
        <f t="shared" si="128"/>
        <v>2W Distributor</v>
      </c>
      <c r="AU490" s="1" t="str">
        <f t="shared" si="129"/>
        <v>H2</v>
      </c>
      <c r="AV490" s="1" t="str">
        <f t="shared" si="129"/>
        <v>International - Bike</v>
      </c>
      <c r="AW490" s="1" t="str">
        <f t="shared" si="130"/>
        <v>International - Moto</v>
      </c>
      <c r="AX490" s="1" t="str">
        <f t="shared" si="131"/>
        <v>International - AS</v>
      </c>
      <c r="AY490" s="1" t="str">
        <f t="shared" si="131"/>
        <v>International</v>
      </c>
      <c r="AZ490" s="1" t="str">
        <f t="shared" si="131"/>
        <v>International - New</v>
      </c>
      <c r="BA490" s="1" t="str">
        <f t="shared" si="132"/>
        <v>Mecanic Sport</v>
      </c>
      <c r="BB490" s="1" t="str">
        <f t="shared" si="133"/>
        <v>Moto Dealers</v>
      </c>
      <c r="BC490" s="1" t="str">
        <f t="shared" si="133"/>
        <v>Motonet</v>
      </c>
      <c r="BD490" s="1" t="str">
        <f t="shared" si="134"/>
        <v>Pierce AB</v>
      </c>
      <c r="BE490" s="1" t="str">
        <f t="shared" si="135"/>
        <v>Retail</v>
      </c>
      <c r="BF490" s="1" t="str">
        <f t="shared" si="136"/>
        <v>TREK</v>
      </c>
      <c r="BG490" t="e">
        <v>#N/A</v>
      </c>
      <c r="BH490" t="e">
        <f t="shared" si="137"/>
        <v>#N/A</v>
      </c>
    </row>
    <row r="491" spans="1:60" ht="17" x14ac:dyDescent="0.2">
      <c r="A491">
        <v>1587</v>
      </c>
      <c r="B491" t="str">
        <f t="shared" si="141"/>
        <v>50010-00026</v>
      </c>
      <c r="C491" t="str">
        <f t="shared" si="141"/>
        <v>50010-00026</v>
      </c>
      <c r="D491" s="7" t="s">
        <v>8767</v>
      </c>
      <c r="E491" s="6" t="s">
        <v>139</v>
      </c>
      <c r="F491" t="s">
        <v>8991</v>
      </c>
      <c r="G491" s="6" t="s">
        <v>2428</v>
      </c>
      <c r="H491" t="s">
        <v>2310</v>
      </c>
      <c r="I491" s="6" t="s">
        <v>2311</v>
      </c>
      <c r="J491" s="6" t="s">
        <v>5331</v>
      </c>
      <c r="K491" s="6" t="s">
        <v>8991</v>
      </c>
      <c r="L491" s="6" t="s">
        <v>8991</v>
      </c>
      <c r="M491" s="6" t="s">
        <v>5348</v>
      </c>
      <c r="N491" s="6" t="s">
        <v>5379</v>
      </c>
      <c r="Q491" s="6" t="s">
        <v>9131</v>
      </c>
      <c r="R491" s="9" t="b">
        <v>0</v>
      </c>
      <c r="S491" s="9" t="b">
        <v>0</v>
      </c>
      <c r="T491" s="6" t="s">
        <v>8767</v>
      </c>
      <c r="U491" s="6" t="s">
        <v>8767</v>
      </c>
      <c r="V491" t="s">
        <v>5330</v>
      </c>
      <c r="W491" t="s">
        <v>5330</v>
      </c>
      <c r="X491" t="s">
        <v>5330</v>
      </c>
      <c r="Y491" t="s">
        <v>5330</v>
      </c>
      <c r="Z491" t="s">
        <v>5330</v>
      </c>
      <c r="AA491" t="s">
        <v>5330</v>
      </c>
      <c r="AB491" t="s">
        <v>5330</v>
      </c>
      <c r="AC491" t="s">
        <v>667</v>
      </c>
      <c r="AD491" t="s">
        <v>5330</v>
      </c>
      <c r="AE491" t="s">
        <v>5330</v>
      </c>
      <c r="AF491" t="s">
        <v>5330</v>
      </c>
      <c r="AG491" t="s">
        <v>5330</v>
      </c>
      <c r="AH491" t="s">
        <v>5330</v>
      </c>
      <c r="AI491" t="s">
        <v>5330</v>
      </c>
      <c r="AJ491" t="s">
        <v>5330</v>
      </c>
      <c r="AK491" s="10">
        <v>75</v>
      </c>
      <c r="AL491" s="10">
        <v>90</v>
      </c>
      <c r="AM491" s="6" t="s">
        <v>475</v>
      </c>
      <c r="AN491" s="6" t="s">
        <v>9237</v>
      </c>
      <c r="AO491" s="6" t="s">
        <v>2430</v>
      </c>
      <c r="AP491" s="6" t="s">
        <v>2431</v>
      </c>
      <c r="AQ491" s="6" t="str">
        <f t="shared" si="139"/>
        <v>2W Distributor Bike, 2W Distributor - Moto, 2W Distributor, H2, International - Bike, International - Moto, International - AS, International, International - New, Mecanic Sport, Moto Dealers, Motonet, Pierce AB, Retail, TREK</v>
      </c>
      <c r="AR491" s="1" t="str">
        <f t="shared" si="126"/>
        <v>2W Distributor Bike</v>
      </c>
      <c r="AS491" s="1" t="str">
        <f t="shared" si="127"/>
        <v>2W Distributor - Moto</v>
      </c>
      <c r="AT491" s="1" t="str">
        <f t="shared" si="128"/>
        <v>2W Distributor</v>
      </c>
      <c r="AU491" s="1" t="str">
        <f t="shared" si="129"/>
        <v>H2</v>
      </c>
      <c r="AV491" s="1" t="str">
        <f t="shared" si="129"/>
        <v>International - Bike</v>
      </c>
      <c r="AW491" s="1" t="str">
        <f t="shared" si="130"/>
        <v>International - Moto</v>
      </c>
      <c r="AX491" s="1" t="str">
        <f t="shared" si="131"/>
        <v>International - AS</v>
      </c>
      <c r="AY491" s="1" t="str">
        <f t="shared" si="131"/>
        <v>International</v>
      </c>
      <c r="AZ491" s="1" t="str">
        <f t="shared" si="131"/>
        <v>International - New</v>
      </c>
      <c r="BA491" s="1" t="str">
        <f t="shared" si="132"/>
        <v>Mecanic Sport</v>
      </c>
      <c r="BB491" s="1" t="str">
        <f t="shared" si="133"/>
        <v>Moto Dealers</v>
      </c>
      <c r="BC491" s="1" t="str">
        <f t="shared" si="133"/>
        <v>Motonet</v>
      </c>
      <c r="BD491" s="1" t="str">
        <f t="shared" si="134"/>
        <v>Pierce AB</v>
      </c>
      <c r="BE491" s="1" t="str">
        <f t="shared" si="135"/>
        <v>Retail</v>
      </c>
      <c r="BF491" s="1" t="str">
        <f t="shared" si="136"/>
        <v>TREK</v>
      </c>
      <c r="BG491" t="e">
        <v>#N/A</v>
      </c>
      <c r="BH491" t="e">
        <f t="shared" si="137"/>
        <v>#N/A</v>
      </c>
    </row>
    <row r="492" spans="1:60" ht="17" x14ac:dyDescent="0.2">
      <c r="A492">
        <v>1588</v>
      </c>
      <c r="B492" t="str">
        <f t="shared" si="141"/>
        <v>50011-00001</v>
      </c>
      <c r="C492" t="str">
        <f t="shared" si="141"/>
        <v>50011-00001</v>
      </c>
      <c r="D492" s="7" t="s">
        <v>2483</v>
      </c>
      <c r="E492" s="6" t="s">
        <v>2411</v>
      </c>
      <c r="F492" t="s">
        <v>8991</v>
      </c>
      <c r="G492" s="6" t="s">
        <v>9047</v>
      </c>
      <c r="H492" t="s">
        <v>2310</v>
      </c>
      <c r="I492" s="6" t="s">
        <v>2311</v>
      </c>
      <c r="J492" s="6" t="s">
        <v>5331</v>
      </c>
      <c r="K492" s="6" t="s">
        <v>5333</v>
      </c>
      <c r="L492" s="6" t="s">
        <v>8992</v>
      </c>
      <c r="M492" s="6" t="s">
        <v>5348</v>
      </c>
      <c r="N492" s="6" t="s">
        <v>638</v>
      </c>
      <c r="Q492" s="6" t="s">
        <v>88</v>
      </c>
      <c r="R492" s="9" t="b">
        <v>1</v>
      </c>
      <c r="S492" s="9" t="b">
        <v>1</v>
      </c>
      <c r="T492" s="6" t="s">
        <v>2483</v>
      </c>
      <c r="U492" s="6" t="s">
        <v>2483</v>
      </c>
      <c r="V492" t="s">
        <v>5330</v>
      </c>
      <c r="W492" t="s">
        <v>5330</v>
      </c>
      <c r="X492" t="s">
        <v>5330</v>
      </c>
      <c r="Y492" t="s">
        <v>5330</v>
      </c>
      <c r="Z492" t="s">
        <v>5330</v>
      </c>
      <c r="AA492" t="s">
        <v>5330</v>
      </c>
      <c r="AB492" t="s">
        <v>5330</v>
      </c>
      <c r="AC492" t="s">
        <v>667</v>
      </c>
      <c r="AD492" t="s">
        <v>5330</v>
      </c>
      <c r="AE492" t="s">
        <v>5330</v>
      </c>
      <c r="AF492" t="s">
        <v>5330</v>
      </c>
      <c r="AG492" t="s">
        <v>5330</v>
      </c>
      <c r="AH492" t="s">
        <v>5330</v>
      </c>
      <c r="AI492" t="s">
        <v>5330</v>
      </c>
      <c r="AJ492" t="s">
        <v>5330</v>
      </c>
      <c r="AK492" s="10">
        <v>70</v>
      </c>
      <c r="AL492" s="10">
        <v>85</v>
      </c>
      <c r="AM492" s="6" t="s">
        <v>475</v>
      </c>
      <c r="AN492" s="6" t="s">
        <v>9238</v>
      </c>
      <c r="AO492" s="6" t="s">
        <v>2485</v>
      </c>
      <c r="AP492" s="6" t="s">
        <v>2486</v>
      </c>
      <c r="AQ492" s="6" t="str">
        <f t="shared" ref="AQ492:AQ499" si="142">IF(AR492="","",AR492&amp;", ")&amp;
IF(AS492="","",AS492&amp;", ")&amp;
IF(AT492="","",AT492&amp;", ")&amp;
IF(AU492="","",AU492&amp;", ")&amp;
IF(AV492="","",AV492&amp;", ")&amp;
IF(AW492="","",AW492&amp;", ")&amp;
IF(AX492="","",AX492&amp;", ")&amp;
IF(AY492="","",AY492&amp;", ")&amp;
IF(AZ492="","",AZ492&amp;", ")&amp;
IF(BA492="","",BA492&amp;", ")&amp;
IF(BB492="","",BB492&amp;", ")&amp;
IF(BC492="","",BC492&amp;", ")&amp;
IF(BD492="","",BD492&amp;", ")&amp;
IF(BE492="","",BE492)&amp;
IF(BF492="","",BF492)</f>
        <v>2W Distributor - Moto, 2W Distributor, International - Moto, International - AS, International, International - New, Mecanic Sport, Moto Dealers, Motonet, Pierce AB, Retail</v>
      </c>
      <c r="AR492" s="1" t="str">
        <f t="shared" si="126"/>
        <v/>
      </c>
      <c r="AS492" s="1" t="str">
        <f t="shared" si="127"/>
        <v>2W Distributor - Moto</v>
      </c>
      <c r="AT492" s="1" t="str">
        <f t="shared" si="128"/>
        <v>2W Distributor</v>
      </c>
      <c r="AU492" s="1" t="str">
        <f t="shared" si="129"/>
        <v/>
      </c>
      <c r="AV492" s="1" t="str">
        <f t="shared" si="129"/>
        <v/>
      </c>
      <c r="AW492" s="1" t="str">
        <f t="shared" si="130"/>
        <v>International - Moto</v>
      </c>
      <c r="AX492" s="1" t="str">
        <f t="shared" si="131"/>
        <v>International - AS</v>
      </c>
      <c r="AY492" s="1" t="str">
        <f t="shared" si="131"/>
        <v>International</v>
      </c>
      <c r="AZ492" s="1" t="str">
        <f t="shared" si="131"/>
        <v>International - New</v>
      </c>
      <c r="BA492" s="1" t="str">
        <f t="shared" si="132"/>
        <v>Mecanic Sport</v>
      </c>
      <c r="BB492" s="1" t="str">
        <f t="shared" si="133"/>
        <v>Moto Dealers</v>
      </c>
      <c r="BC492" s="1" t="str">
        <f t="shared" si="133"/>
        <v>Motonet</v>
      </c>
      <c r="BD492" s="1" t="str">
        <f t="shared" si="134"/>
        <v>Pierce AB</v>
      </c>
      <c r="BE492" s="1" t="str">
        <f t="shared" si="135"/>
        <v>Retail</v>
      </c>
      <c r="BF492" s="1" t="str">
        <f t="shared" si="136"/>
        <v/>
      </c>
      <c r="BG492" t="e">
        <v>#N/A</v>
      </c>
      <c r="BH492" t="e">
        <f t="shared" si="137"/>
        <v>#N/A</v>
      </c>
    </row>
    <row r="493" spans="1:60" ht="17" x14ac:dyDescent="0.2">
      <c r="A493">
        <v>1589</v>
      </c>
      <c r="B493" t="str">
        <f t="shared" si="141"/>
        <v>50011-00002</v>
      </c>
      <c r="C493" t="str">
        <f t="shared" si="141"/>
        <v>50011-00002</v>
      </c>
      <c r="D493" s="7" t="s">
        <v>2487</v>
      </c>
      <c r="E493" s="6" t="s">
        <v>2411</v>
      </c>
      <c r="F493" t="s">
        <v>8991</v>
      </c>
      <c r="G493" s="6" t="s">
        <v>9047</v>
      </c>
      <c r="H493" t="s">
        <v>2310</v>
      </c>
      <c r="I493" s="6" t="s">
        <v>2311</v>
      </c>
      <c r="J493" s="6" t="s">
        <v>5331</v>
      </c>
      <c r="K493" s="6" t="s">
        <v>5333</v>
      </c>
      <c r="L493" s="6" t="s">
        <v>8992</v>
      </c>
      <c r="M493" s="6" t="s">
        <v>5348</v>
      </c>
      <c r="N493" s="6" t="s">
        <v>638</v>
      </c>
      <c r="Q493" s="6" t="s">
        <v>50</v>
      </c>
      <c r="R493" s="9" t="b">
        <v>1</v>
      </c>
      <c r="S493" s="9" t="b">
        <v>1</v>
      </c>
      <c r="T493" s="6" t="s">
        <v>2487</v>
      </c>
      <c r="U493" s="6" t="s">
        <v>2487</v>
      </c>
      <c r="V493" t="s">
        <v>5330</v>
      </c>
      <c r="W493" t="s">
        <v>5330</v>
      </c>
      <c r="X493" t="s">
        <v>5330</v>
      </c>
      <c r="Y493" t="s">
        <v>5330</v>
      </c>
      <c r="Z493" t="s">
        <v>5330</v>
      </c>
      <c r="AA493" t="s">
        <v>5330</v>
      </c>
      <c r="AB493" t="s">
        <v>5330</v>
      </c>
      <c r="AC493" t="s">
        <v>667</v>
      </c>
      <c r="AD493" t="s">
        <v>5330</v>
      </c>
      <c r="AE493" t="s">
        <v>5330</v>
      </c>
      <c r="AF493" t="s">
        <v>5330</v>
      </c>
      <c r="AG493" t="s">
        <v>5330</v>
      </c>
      <c r="AH493" t="s">
        <v>5330</v>
      </c>
      <c r="AI493" t="s">
        <v>5330</v>
      </c>
      <c r="AJ493" t="s">
        <v>5330</v>
      </c>
      <c r="AK493" s="10">
        <v>70</v>
      </c>
      <c r="AL493" s="10">
        <v>85</v>
      </c>
      <c r="AM493" s="6" t="s">
        <v>475</v>
      </c>
      <c r="AN493" s="6" t="s">
        <v>9238</v>
      </c>
      <c r="AO493" s="6" t="s">
        <v>2485</v>
      </c>
      <c r="AP493" s="6" t="s">
        <v>2486</v>
      </c>
      <c r="AQ493" s="6" t="str">
        <f t="shared" si="142"/>
        <v>2W Distributor - Moto, 2W Distributor, International - Moto, International - AS, International, International - New, Mecanic Sport, Moto Dealers, Motonet, Pierce AB, Retail</v>
      </c>
      <c r="AR493" s="1" t="str">
        <f t="shared" si="126"/>
        <v/>
      </c>
      <c r="AS493" s="1" t="str">
        <f t="shared" si="127"/>
        <v>2W Distributor - Moto</v>
      </c>
      <c r="AT493" s="1" t="str">
        <f t="shared" si="128"/>
        <v>2W Distributor</v>
      </c>
      <c r="AU493" s="1" t="str">
        <f t="shared" si="129"/>
        <v/>
      </c>
      <c r="AV493" s="1" t="str">
        <f t="shared" si="129"/>
        <v/>
      </c>
      <c r="AW493" s="1" t="str">
        <f t="shared" si="130"/>
        <v>International - Moto</v>
      </c>
      <c r="AX493" s="1" t="str">
        <f t="shared" si="131"/>
        <v>International - AS</v>
      </c>
      <c r="AY493" s="1" t="str">
        <f t="shared" si="131"/>
        <v>International</v>
      </c>
      <c r="AZ493" s="1" t="str">
        <f t="shared" si="131"/>
        <v>International - New</v>
      </c>
      <c r="BA493" s="1" t="str">
        <f t="shared" si="132"/>
        <v>Mecanic Sport</v>
      </c>
      <c r="BB493" s="1" t="str">
        <f t="shared" si="133"/>
        <v>Moto Dealers</v>
      </c>
      <c r="BC493" s="1" t="str">
        <f t="shared" si="133"/>
        <v>Motonet</v>
      </c>
      <c r="BD493" s="1" t="str">
        <f t="shared" si="134"/>
        <v>Pierce AB</v>
      </c>
      <c r="BE493" s="1" t="str">
        <f t="shared" si="135"/>
        <v>Retail</v>
      </c>
      <c r="BF493" s="1" t="str">
        <f t="shared" si="136"/>
        <v/>
      </c>
      <c r="BG493" t="e">
        <v>#N/A</v>
      </c>
      <c r="BH493" t="e">
        <f t="shared" si="137"/>
        <v>#N/A</v>
      </c>
    </row>
    <row r="494" spans="1:60" ht="17" x14ac:dyDescent="0.2">
      <c r="A494">
        <v>1590</v>
      </c>
      <c r="B494" t="str">
        <f t="shared" si="141"/>
        <v>50011-00003</v>
      </c>
      <c r="C494" t="str">
        <f t="shared" si="141"/>
        <v>50011-00003</v>
      </c>
      <c r="D494" s="7" t="s">
        <v>2488</v>
      </c>
      <c r="E494" s="6" t="s">
        <v>2411</v>
      </c>
      <c r="F494" t="s">
        <v>8991</v>
      </c>
      <c r="G494" s="6" t="s">
        <v>9047</v>
      </c>
      <c r="H494" t="s">
        <v>2310</v>
      </c>
      <c r="I494" s="6" t="s">
        <v>2311</v>
      </c>
      <c r="J494" s="6" t="s">
        <v>5331</v>
      </c>
      <c r="K494" s="6" t="s">
        <v>5333</v>
      </c>
      <c r="L494" s="6" t="s">
        <v>8992</v>
      </c>
      <c r="M494" s="6" t="s">
        <v>5348</v>
      </c>
      <c r="N494" s="6" t="s">
        <v>638</v>
      </c>
      <c r="Q494" s="6" t="s">
        <v>103</v>
      </c>
      <c r="R494" s="9" t="b">
        <v>1</v>
      </c>
      <c r="S494" s="9" t="b">
        <v>1</v>
      </c>
      <c r="T494" s="6" t="s">
        <v>2488</v>
      </c>
      <c r="U494" s="6" t="s">
        <v>2488</v>
      </c>
      <c r="V494" t="s">
        <v>5330</v>
      </c>
      <c r="W494" t="s">
        <v>5330</v>
      </c>
      <c r="X494" t="s">
        <v>5330</v>
      </c>
      <c r="Y494" t="s">
        <v>5330</v>
      </c>
      <c r="Z494" t="s">
        <v>5330</v>
      </c>
      <c r="AA494" t="s">
        <v>5330</v>
      </c>
      <c r="AB494" t="s">
        <v>5330</v>
      </c>
      <c r="AC494" t="s">
        <v>667</v>
      </c>
      <c r="AD494" t="s">
        <v>5330</v>
      </c>
      <c r="AE494" t="s">
        <v>5330</v>
      </c>
      <c r="AF494" t="s">
        <v>5330</v>
      </c>
      <c r="AG494" t="s">
        <v>5330</v>
      </c>
      <c r="AH494" t="s">
        <v>5330</v>
      </c>
      <c r="AI494" t="s">
        <v>5330</v>
      </c>
      <c r="AJ494" t="s">
        <v>5330</v>
      </c>
      <c r="AK494" s="10">
        <v>70</v>
      </c>
      <c r="AL494" s="10">
        <v>85</v>
      </c>
      <c r="AM494" s="6" t="s">
        <v>475</v>
      </c>
      <c r="AN494" s="6" t="s">
        <v>9238</v>
      </c>
      <c r="AO494" s="6" t="s">
        <v>2485</v>
      </c>
      <c r="AP494" s="6" t="s">
        <v>2486</v>
      </c>
      <c r="AQ494" s="6" t="str">
        <f t="shared" si="142"/>
        <v>2W Distributor - Moto, 2W Distributor, International - Moto, International - AS, International, International - New, Mecanic Sport, Moto Dealers, Motonet, Pierce AB, Retail</v>
      </c>
      <c r="AR494" s="1" t="str">
        <f t="shared" si="126"/>
        <v/>
      </c>
      <c r="AS494" s="1" t="str">
        <f t="shared" si="127"/>
        <v>2W Distributor - Moto</v>
      </c>
      <c r="AT494" s="1" t="str">
        <f t="shared" si="128"/>
        <v>2W Distributor</v>
      </c>
      <c r="AU494" s="1" t="str">
        <f t="shared" si="129"/>
        <v/>
      </c>
      <c r="AV494" s="1" t="str">
        <f t="shared" si="129"/>
        <v/>
      </c>
      <c r="AW494" s="1" t="str">
        <f t="shared" si="130"/>
        <v>International - Moto</v>
      </c>
      <c r="AX494" s="1" t="str">
        <f t="shared" si="131"/>
        <v>International - AS</v>
      </c>
      <c r="AY494" s="1" t="str">
        <f t="shared" si="131"/>
        <v>International</v>
      </c>
      <c r="AZ494" s="1" t="str">
        <f t="shared" si="131"/>
        <v>International - New</v>
      </c>
      <c r="BA494" s="1" t="str">
        <f t="shared" si="132"/>
        <v>Mecanic Sport</v>
      </c>
      <c r="BB494" s="1" t="str">
        <f t="shared" si="133"/>
        <v>Moto Dealers</v>
      </c>
      <c r="BC494" s="1" t="str">
        <f t="shared" si="133"/>
        <v>Motonet</v>
      </c>
      <c r="BD494" s="1" t="str">
        <f t="shared" si="134"/>
        <v>Pierce AB</v>
      </c>
      <c r="BE494" s="1" t="str">
        <f t="shared" si="135"/>
        <v>Retail</v>
      </c>
      <c r="BF494" s="1" t="str">
        <f t="shared" si="136"/>
        <v/>
      </c>
      <c r="BG494" t="e">
        <v>#N/A</v>
      </c>
      <c r="BH494" t="e">
        <f t="shared" si="137"/>
        <v>#N/A</v>
      </c>
    </row>
    <row r="495" spans="1:60" ht="17" x14ac:dyDescent="0.2">
      <c r="A495">
        <v>1591</v>
      </c>
      <c r="B495" t="str">
        <f t="shared" si="141"/>
        <v>50011-00004</v>
      </c>
      <c r="C495" t="str">
        <f t="shared" si="141"/>
        <v>50011-00004</v>
      </c>
      <c r="D495" s="7" t="s">
        <v>2489</v>
      </c>
      <c r="E495" s="6" t="s">
        <v>2411</v>
      </c>
      <c r="F495" t="s">
        <v>8991</v>
      </c>
      <c r="G495" s="6" t="s">
        <v>9047</v>
      </c>
      <c r="H495" t="s">
        <v>2310</v>
      </c>
      <c r="I495" s="6" t="s">
        <v>2311</v>
      </c>
      <c r="J495" s="6" t="s">
        <v>5331</v>
      </c>
      <c r="K495" s="6" t="s">
        <v>5333</v>
      </c>
      <c r="L495" s="6" t="s">
        <v>8992</v>
      </c>
      <c r="M495" s="6" t="s">
        <v>5348</v>
      </c>
      <c r="N495" s="6" t="s">
        <v>638</v>
      </c>
      <c r="Q495" s="6" t="s">
        <v>2438</v>
      </c>
      <c r="R495" s="9" t="b">
        <v>1</v>
      </c>
      <c r="S495" s="9" t="b">
        <v>1</v>
      </c>
      <c r="T495" s="6" t="s">
        <v>2489</v>
      </c>
      <c r="U495" s="6" t="s">
        <v>2489</v>
      </c>
      <c r="V495" t="s">
        <v>5330</v>
      </c>
      <c r="W495" t="s">
        <v>5330</v>
      </c>
      <c r="X495" t="s">
        <v>5330</v>
      </c>
      <c r="Y495" t="s">
        <v>5330</v>
      </c>
      <c r="Z495" t="s">
        <v>5330</v>
      </c>
      <c r="AA495" t="s">
        <v>5330</v>
      </c>
      <c r="AB495" t="s">
        <v>5330</v>
      </c>
      <c r="AC495" t="s">
        <v>667</v>
      </c>
      <c r="AD495" t="s">
        <v>5330</v>
      </c>
      <c r="AE495" t="s">
        <v>5330</v>
      </c>
      <c r="AF495" t="s">
        <v>5330</v>
      </c>
      <c r="AG495" t="s">
        <v>5330</v>
      </c>
      <c r="AH495" t="s">
        <v>5330</v>
      </c>
      <c r="AI495" t="s">
        <v>5330</v>
      </c>
      <c r="AJ495" t="s">
        <v>5330</v>
      </c>
      <c r="AK495" s="10">
        <v>70</v>
      </c>
      <c r="AL495" s="10">
        <v>85</v>
      </c>
      <c r="AM495" s="6" t="s">
        <v>475</v>
      </c>
      <c r="AN495" s="6" t="s">
        <v>9238</v>
      </c>
      <c r="AO495" s="6" t="s">
        <v>2485</v>
      </c>
      <c r="AP495" s="6" t="s">
        <v>2486</v>
      </c>
      <c r="AQ495" s="6" t="str">
        <f t="shared" si="142"/>
        <v>2W Distributor - Moto, 2W Distributor, International - Moto, International - AS, International, International - New, Mecanic Sport, Moto Dealers, Motonet, Pierce AB, Retail</v>
      </c>
      <c r="AR495" s="1" t="str">
        <f t="shared" si="126"/>
        <v/>
      </c>
      <c r="AS495" s="1" t="str">
        <f t="shared" si="127"/>
        <v>2W Distributor - Moto</v>
      </c>
      <c r="AT495" s="1" t="str">
        <f t="shared" si="128"/>
        <v>2W Distributor</v>
      </c>
      <c r="AU495" s="1" t="str">
        <f t="shared" si="129"/>
        <v/>
      </c>
      <c r="AV495" s="1" t="str">
        <f t="shared" si="129"/>
        <v/>
      </c>
      <c r="AW495" s="1" t="str">
        <f t="shared" si="130"/>
        <v>International - Moto</v>
      </c>
      <c r="AX495" s="1" t="str">
        <f t="shared" si="131"/>
        <v>International - AS</v>
      </c>
      <c r="AY495" s="1" t="str">
        <f t="shared" si="131"/>
        <v>International</v>
      </c>
      <c r="AZ495" s="1" t="str">
        <f t="shared" si="131"/>
        <v>International - New</v>
      </c>
      <c r="BA495" s="1" t="str">
        <f t="shared" si="132"/>
        <v>Mecanic Sport</v>
      </c>
      <c r="BB495" s="1" t="str">
        <f t="shared" si="133"/>
        <v>Moto Dealers</v>
      </c>
      <c r="BC495" s="1" t="str">
        <f t="shared" si="133"/>
        <v>Motonet</v>
      </c>
      <c r="BD495" s="1" t="str">
        <f t="shared" si="134"/>
        <v>Pierce AB</v>
      </c>
      <c r="BE495" s="1" t="str">
        <f t="shared" si="135"/>
        <v>Retail</v>
      </c>
      <c r="BF495" s="1" t="str">
        <f t="shared" si="136"/>
        <v/>
      </c>
      <c r="BG495" t="e">
        <v>#N/A</v>
      </c>
      <c r="BH495" t="e">
        <f t="shared" si="137"/>
        <v>#N/A</v>
      </c>
    </row>
    <row r="496" spans="1:60" ht="17" x14ac:dyDescent="0.2">
      <c r="A496">
        <v>1592</v>
      </c>
      <c r="B496" t="str">
        <f t="shared" si="141"/>
        <v>50012-00001</v>
      </c>
      <c r="C496" t="str">
        <f t="shared" si="141"/>
        <v>50012-00001</v>
      </c>
      <c r="D496" s="7" t="s">
        <v>2492</v>
      </c>
      <c r="E496" s="6" t="s">
        <v>2411</v>
      </c>
      <c r="F496" t="s">
        <v>8991</v>
      </c>
      <c r="G496" s="6" t="s">
        <v>9047</v>
      </c>
      <c r="H496" t="s">
        <v>2310</v>
      </c>
      <c r="I496" s="6" t="s">
        <v>2311</v>
      </c>
      <c r="J496" s="6" t="s">
        <v>5331</v>
      </c>
      <c r="K496" s="6" t="s">
        <v>5333</v>
      </c>
      <c r="L496" s="6" t="s">
        <v>8992</v>
      </c>
      <c r="M496" s="6" t="s">
        <v>5348</v>
      </c>
      <c r="N496" s="6" t="s">
        <v>5379</v>
      </c>
      <c r="Q496" s="6" t="s">
        <v>88</v>
      </c>
      <c r="R496" s="9" t="b">
        <v>1</v>
      </c>
      <c r="S496" s="9" t="b">
        <v>1</v>
      </c>
      <c r="T496" s="6" t="s">
        <v>2492</v>
      </c>
      <c r="U496" s="6" t="s">
        <v>2492</v>
      </c>
      <c r="V496" t="s">
        <v>5330</v>
      </c>
      <c r="W496" t="s">
        <v>5330</v>
      </c>
      <c r="X496" t="s">
        <v>5330</v>
      </c>
      <c r="Y496" t="s">
        <v>5330</v>
      </c>
      <c r="Z496" t="s">
        <v>5330</v>
      </c>
      <c r="AA496" t="s">
        <v>5330</v>
      </c>
      <c r="AB496" t="s">
        <v>5330</v>
      </c>
      <c r="AC496" t="s">
        <v>667</v>
      </c>
      <c r="AD496" t="s">
        <v>5330</v>
      </c>
      <c r="AE496" t="s">
        <v>5330</v>
      </c>
      <c r="AF496" t="s">
        <v>5330</v>
      </c>
      <c r="AG496" t="s">
        <v>5330</v>
      </c>
      <c r="AH496" t="s">
        <v>5330</v>
      </c>
      <c r="AI496" t="s">
        <v>5330</v>
      </c>
      <c r="AJ496" t="s">
        <v>5330</v>
      </c>
      <c r="AK496" s="10">
        <v>80</v>
      </c>
      <c r="AL496" s="10">
        <v>95</v>
      </c>
      <c r="AM496" s="6" t="s">
        <v>475</v>
      </c>
      <c r="AN496" s="6" t="s">
        <v>9238</v>
      </c>
      <c r="AO496" s="6" t="s">
        <v>2485</v>
      </c>
      <c r="AP496" s="6" t="s">
        <v>2486</v>
      </c>
      <c r="AQ496" s="6" t="str">
        <f t="shared" si="142"/>
        <v>2W Distributor - Moto, 2W Distributor, International - Moto, International - AS, International, International - New, Mecanic Sport, Moto Dealers, Motonet, Pierce AB, Retail</v>
      </c>
      <c r="AR496" s="1" t="str">
        <f t="shared" si="126"/>
        <v/>
      </c>
      <c r="AS496" s="1" t="str">
        <f t="shared" si="127"/>
        <v>2W Distributor - Moto</v>
      </c>
      <c r="AT496" s="1" t="str">
        <f t="shared" si="128"/>
        <v>2W Distributor</v>
      </c>
      <c r="AU496" s="1" t="str">
        <f t="shared" si="129"/>
        <v/>
      </c>
      <c r="AV496" s="1" t="str">
        <f t="shared" si="129"/>
        <v/>
      </c>
      <c r="AW496" s="1" t="str">
        <f t="shared" si="130"/>
        <v>International - Moto</v>
      </c>
      <c r="AX496" s="1" t="str">
        <f t="shared" si="131"/>
        <v>International - AS</v>
      </c>
      <c r="AY496" s="1" t="str">
        <f t="shared" si="131"/>
        <v>International</v>
      </c>
      <c r="AZ496" s="1" t="str">
        <f t="shared" si="131"/>
        <v>International - New</v>
      </c>
      <c r="BA496" s="1" t="str">
        <f t="shared" si="132"/>
        <v>Mecanic Sport</v>
      </c>
      <c r="BB496" s="1" t="str">
        <f t="shared" si="133"/>
        <v>Moto Dealers</v>
      </c>
      <c r="BC496" s="1" t="str">
        <f t="shared" si="133"/>
        <v>Motonet</v>
      </c>
      <c r="BD496" s="1" t="str">
        <f t="shared" si="134"/>
        <v>Pierce AB</v>
      </c>
      <c r="BE496" s="1" t="str">
        <f t="shared" si="135"/>
        <v>Retail</v>
      </c>
      <c r="BF496" s="1" t="str">
        <f t="shared" si="136"/>
        <v/>
      </c>
      <c r="BG496" t="e">
        <v>#N/A</v>
      </c>
      <c r="BH496" t="e">
        <f t="shared" si="137"/>
        <v>#N/A</v>
      </c>
    </row>
    <row r="497" spans="1:61" ht="17" x14ac:dyDescent="0.2">
      <c r="A497">
        <v>1593</v>
      </c>
      <c r="B497" t="str">
        <f t="shared" si="141"/>
        <v>50012-00002</v>
      </c>
      <c r="C497" t="str">
        <f t="shared" si="141"/>
        <v>50012-00002</v>
      </c>
      <c r="D497" s="7" t="s">
        <v>2493</v>
      </c>
      <c r="E497" s="6" t="s">
        <v>2411</v>
      </c>
      <c r="F497" t="s">
        <v>8991</v>
      </c>
      <c r="G497" s="6" t="s">
        <v>9047</v>
      </c>
      <c r="H497" t="s">
        <v>2310</v>
      </c>
      <c r="I497" s="6" t="s">
        <v>2311</v>
      </c>
      <c r="J497" s="6" t="s">
        <v>5331</v>
      </c>
      <c r="K497" s="6" t="s">
        <v>5333</v>
      </c>
      <c r="L497" s="6" t="s">
        <v>8992</v>
      </c>
      <c r="M497" s="6" t="s">
        <v>5348</v>
      </c>
      <c r="N497" s="6" t="s">
        <v>5379</v>
      </c>
      <c r="Q497" s="6" t="s">
        <v>50</v>
      </c>
      <c r="R497" s="9" t="b">
        <v>1</v>
      </c>
      <c r="S497" s="9" t="b">
        <v>1</v>
      </c>
      <c r="T497" s="6" t="s">
        <v>2493</v>
      </c>
      <c r="U497" s="6" t="s">
        <v>2493</v>
      </c>
      <c r="V497" t="s">
        <v>5330</v>
      </c>
      <c r="W497" t="s">
        <v>5330</v>
      </c>
      <c r="X497" t="s">
        <v>5330</v>
      </c>
      <c r="Y497" t="s">
        <v>5330</v>
      </c>
      <c r="Z497" t="s">
        <v>5330</v>
      </c>
      <c r="AA497" t="s">
        <v>5330</v>
      </c>
      <c r="AB497" t="s">
        <v>5330</v>
      </c>
      <c r="AC497" t="s">
        <v>667</v>
      </c>
      <c r="AD497" t="s">
        <v>5330</v>
      </c>
      <c r="AE497" t="s">
        <v>5330</v>
      </c>
      <c r="AF497" t="s">
        <v>5330</v>
      </c>
      <c r="AG497" t="s">
        <v>5330</v>
      </c>
      <c r="AH497" t="s">
        <v>5330</v>
      </c>
      <c r="AI497" t="s">
        <v>5330</v>
      </c>
      <c r="AJ497" t="s">
        <v>5330</v>
      </c>
      <c r="AK497" s="10">
        <v>80</v>
      </c>
      <c r="AL497" s="10">
        <v>95</v>
      </c>
      <c r="AM497" s="6" t="s">
        <v>475</v>
      </c>
      <c r="AN497" s="6" t="s">
        <v>9238</v>
      </c>
      <c r="AO497" s="6" t="s">
        <v>2485</v>
      </c>
      <c r="AP497" s="6" t="s">
        <v>2486</v>
      </c>
      <c r="AQ497" s="6" t="str">
        <f t="shared" si="142"/>
        <v>2W Distributor - Moto, 2W Distributor, International - Moto, International - AS, International, International - New, Mecanic Sport, Moto Dealers, Motonet, Pierce AB, Retail</v>
      </c>
      <c r="AR497" s="1" t="str">
        <f t="shared" si="126"/>
        <v/>
      </c>
      <c r="AS497" s="1" t="str">
        <f t="shared" si="127"/>
        <v>2W Distributor - Moto</v>
      </c>
      <c r="AT497" s="1" t="str">
        <f t="shared" si="128"/>
        <v>2W Distributor</v>
      </c>
      <c r="AU497" s="1" t="str">
        <f t="shared" si="129"/>
        <v/>
      </c>
      <c r="AV497" s="1" t="str">
        <f t="shared" si="129"/>
        <v/>
      </c>
      <c r="AW497" s="1" t="str">
        <f t="shared" si="130"/>
        <v>International - Moto</v>
      </c>
      <c r="AX497" s="1" t="str">
        <f t="shared" si="131"/>
        <v>International - AS</v>
      </c>
      <c r="AY497" s="1" t="str">
        <f t="shared" si="131"/>
        <v>International</v>
      </c>
      <c r="AZ497" s="1" t="str">
        <f t="shared" si="131"/>
        <v>International - New</v>
      </c>
      <c r="BA497" s="1" t="str">
        <f t="shared" si="132"/>
        <v>Mecanic Sport</v>
      </c>
      <c r="BB497" s="1" t="str">
        <f t="shared" si="133"/>
        <v>Moto Dealers</v>
      </c>
      <c r="BC497" s="1" t="str">
        <f t="shared" si="133"/>
        <v>Motonet</v>
      </c>
      <c r="BD497" s="1" t="str">
        <f t="shared" si="134"/>
        <v>Pierce AB</v>
      </c>
      <c r="BE497" s="1" t="str">
        <f t="shared" si="135"/>
        <v>Retail</v>
      </c>
      <c r="BF497" s="1" t="str">
        <f t="shared" si="136"/>
        <v/>
      </c>
      <c r="BG497" t="e">
        <v>#N/A</v>
      </c>
      <c r="BH497" t="e">
        <f t="shared" si="137"/>
        <v>#N/A</v>
      </c>
    </row>
    <row r="498" spans="1:61" ht="17" x14ac:dyDescent="0.2">
      <c r="A498">
        <v>1594</v>
      </c>
      <c r="B498" t="str">
        <f t="shared" si="141"/>
        <v>50012-00003</v>
      </c>
      <c r="C498" t="str">
        <f t="shared" si="141"/>
        <v>50012-00003</v>
      </c>
      <c r="D498" s="7" t="s">
        <v>2494</v>
      </c>
      <c r="E498" s="6" t="s">
        <v>2411</v>
      </c>
      <c r="F498" t="s">
        <v>8991</v>
      </c>
      <c r="G498" s="6" t="s">
        <v>9047</v>
      </c>
      <c r="H498" t="s">
        <v>2310</v>
      </c>
      <c r="I498" s="6" t="s">
        <v>2311</v>
      </c>
      <c r="J498" s="6" t="s">
        <v>5331</v>
      </c>
      <c r="K498" s="6" t="s">
        <v>5333</v>
      </c>
      <c r="L498" s="6" t="s">
        <v>8992</v>
      </c>
      <c r="M498" s="6" t="s">
        <v>5348</v>
      </c>
      <c r="N498" s="6" t="s">
        <v>5379</v>
      </c>
      <c r="Q498" s="6" t="s">
        <v>103</v>
      </c>
      <c r="R498" s="9" t="b">
        <v>1</v>
      </c>
      <c r="S498" s="9" t="b">
        <v>1</v>
      </c>
      <c r="T498" s="6" t="s">
        <v>2494</v>
      </c>
      <c r="U498" s="6" t="s">
        <v>2494</v>
      </c>
      <c r="V498" t="s">
        <v>5330</v>
      </c>
      <c r="W498" t="s">
        <v>5330</v>
      </c>
      <c r="X498" t="s">
        <v>5330</v>
      </c>
      <c r="Y498" t="s">
        <v>5330</v>
      </c>
      <c r="Z498" t="s">
        <v>5330</v>
      </c>
      <c r="AA498" t="s">
        <v>5330</v>
      </c>
      <c r="AB498" t="s">
        <v>5330</v>
      </c>
      <c r="AC498" t="s">
        <v>667</v>
      </c>
      <c r="AD498" t="s">
        <v>5330</v>
      </c>
      <c r="AE498" t="s">
        <v>5330</v>
      </c>
      <c r="AF498" t="s">
        <v>5330</v>
      </c>
      <c r="AG498" t="s">
        <v>5330</v>
      </c>
      <c r="AH498" t="s">
        <v>5330</v>
      </c>
      <c r="AI498" t="s">
        <v>5330</v>
      </c>
      <c r="AJ498" t="s">
        <v>5330</v>
      </c>
      <c r="AK498" s="10">
        <v>80</v>
      </c>
      <c r="AL498" s="10">
        <v>95</v>
      </c>
      <c r="AM498" s="6" t="s">
        <v>475</v>
      </c>
      <c r="AN498" s="6" t="s">
        <v>9238</v>
      </c>
      <c r="AO498" s="6" t="s">
        <v>2485</v>
      </c>
      <c r="AP498" s="6" t="s">
        <v>2486</v>
      </c>
      <c r="AQ498" s="6" t="str">
        <f t="shared" si="142"/>
        <v>2W Distributor - Moto, 2W Distributor, International - Moto, International - AS, International, International - New, Mecanic Sport, Moto Dealers, Motonet, Pierce AB, Retail</v>
      </c>
      <c r="AR498" s="1" t="str">
        <f t="shared" si="126"/>
        <v/>
      </c>
      <c r="AS498" s="1" t="str">
        <f t="shared" si="127"/>
        <v>2W Distributor - Moto</v>
      </c>
      <c r="AT498" s="1" t="str">
        <f t="shared" si="128"/>
        <v>2W Distributor</v>
      </c>
      <c r="AU498" s="1" t="str">
        <f t="shared" si="129"/>
        <v/>
      </c>
      <c r="AV498" s="1" t="str">
        <f t="shared" si="129"/>
        <v/>
      </c>
      <c r="AW498" s="1" t="str">
        <f t="shared" si="130"/>
        <v>International - Moto</v>
      </c>
      <c r="AX498" s="1" t="str">
        <f t="shared" si="131"/>
        <v>International - AS</v>
      </c>
      <c r="AY498" s="1" t="str">
        <f t="shared" si="131"/>
        <v>International</v>
      </c>
      <c r="AZ498" s="1" t="str">
        <f t="shared" si="131"/>
        <v>International - New</v>
      </c>
      <c r="BA498" s="1" t="str">
        <f t="shared" si="132"/>
        <v>Mecanic Sport</v>
      </c>
      <c r="BB498" s="1" t="str">
        <f t="shared" si="133"/>
        <v>Moto Dealers</v>
      </c>
      <c r="BC498" s="1" t="str">
        <f t="shared" si="133"/>
        <v>Motonet</v>
      </c>
      <c r="BD498" s="1" t="str">
        <f t="shared" si="134"/>
        <v>Pierce AB</v>
      </c>
      <c r="BE498" s="1" t="str">
        <f t="shared" si="135"/>
        <v>Retail</v>
      </c>
      <c r="BF498" s="1" t="str">
        <f t="shared" si="136"/>
        <v/>
      </c>
      <c r="BG498" t="e">
        <v>#N/A</v>
      </c>
      <c r="BH498" t="e">
        <f t="shared" si="137"/>
        <v>#N/A</v>
      </c>
    </row>
    <row r="499" spans="1:61" ht="17" x14ac:dyDescent="0.2">
      <c r="A499">
        <v>1595</v>
      </c>
      <c r="B499" t="str">
        <f t="shared" si="141"/>
        <v>50012-00004</v>
      </c>
      <c r="C499" t="str">
        <f t="shared" si="141"/>
        <v>50012-00004</v>
      </c>
      <c r="D499" s="7" t="s">
        <v>2495</v>
      </c>
      <c r="E499" s="6" t="s">
        <v>2411</v>
      </c>
      <c r="F499" t="s">
        <v>8991</v>
      </c>
      <c r="G499" s="6" t="s">
        <v>9047</v>
      </c>
      <c r="H499" t="s">
        <v>2310</v>
      </c>
      <c r="I499" s="6" t="s">
        <v>2311</v>
      </c>
      <c r="J499" s="6" t="s">
        <v>5331</v>
      </c>
      <c r="K499" s="6" t="s">
        <v>5333</v>
      </c>
      <c r="L499" s="6" t="s">
        <v>8992</v>
      </c>
      <c r="M499" s="6" t="s">
        <v>5348</v>
      </c>
      <c r="N499" s="6" t="s">
        <v>5379</v>
      </c>
      <c r="Q499" s="6" t="s">
        <v>2438</v>
      </c>
      <c r="R499" s="9" t="b">
        <v>1</v>
      </c>
      <c r="S499" s="9" t="b">
        <v>1</v>
      </c>
      <c r="T499" s="6" t="s">
        <v>2495</v>
      </c>
      <c r="U499" s="6" t="s">
        <v>2495</v>
      </c>
      <c r="V499" t="s">
        <v>5330</v>
      </c>
      <c r="W499" t="s">
        <v>5330</v>
      </c>
      <c r="X499" t="s">
        <v>5330</v>
      </c>
      <c r="Y499" t="s">
        <v>5330</v>
      </c>
      <c r="Z499" t="s">
        <v>5330</v>
      </c>
      <c r="AA499" t="s">
        <v>5330</v>
      </c>
      <c r="AB499" t="s">
        <v>5330</v>
      </c>
      <c r="AC499" t="s">
        <v>667</v>
      </c>
      <c r="AD499" t="s">
        <v>5330</v>
      </c>
      <c r="AE499" t="s">
        <v>5330</v>
      </c>
      <c r="AF499" t="s">
        <v>5330</v>
      </c>
      <c r="AG499" t="s">
        <v>5330</v>
      </c>
      <c r="AH499" t="s">
        <v>5330</v>
      </c>
      <c r="AI499" t="s">
        <v>5330</v>
      </c>
      <c r="AJ499" t="s">
        <v>5330</v>
      </c>
      <c r="AK499" s="10">
        <v>80</v>
      </c>
      <c r="AL499" s="10">
        <v>95</v>
      </c>
      <c r="AM499" s="6" t="s">
        <v>475</v>
      </c>
      <c r="AN499" s="6" t="s">
        <v>9238</v>
      </c>
      <c r="AO499" s="6" t="s">
        <v>2485</v>
      </c>
      <c r="AP499" s="6" t="s">
        <v>2486</v>
      </c>
      <c r="AQ499" s="6" t="str">
        <f t="shared" si="142"/>
        <v>2W Distributor - Moto, 2W Distributor, International - Moto, International - AS, International, International - New, Mecanic Sport, Moto Dealers, Motonet, Pierce AB, Retail</v>
      </c>
      <c r="AR499" s="1" t="str">
        <f t="shared" si="126"/>
        <v/>
      </c>
      <c r="AS499" s="1" t="str">
        <f t="shared" si="127"/>
        <v>2W Distributor - Moto</v>
      </c>
      <c r="AT499" s="1" t="str">
        <f t="shared" si="128"/>
        <v>2W Distributor</v>
      </c>
      <c r="AU499" s="1" t="str">
        <f t="shared" si="129"/>
        <v/>
      </c>
      <c r="AV499" s="1" t="str">
        <f t="shared" si="129"/>
        <v/>
      </c>
      <c r="AW499" s="1" t="str">
        <f t="shared" si="130"/>
        <v>International - Moto</v>
      </c>
      <c r="AX499" s="1" t="str">
        <f t="shared" si="131"/>
        <v>International - AS</v>
      </c>
      <c r="AY499" s="1" t="str">
        <f t="shared" si="131"/>
        <v>International</v>
      </c>
      <c r="AZ499" s="1" t="str">
        <f t="shared" si="131"/>
        <v>International - New</v>
      </c>
      <c r="BA499" s="1" t="str">
        <f t="shared" si="132"/>
        <v>Mecanic Sport</v>
      </c>
      <c r="BB499" s="1" t="str">
        <f t="shared" si="133"/>
        <v>Moto Dealers</v>
      </c>
      <c r="BC499" s="1" t="str">
        <f t="shared" si="133"/>
        <v>Motonet</v>
      </c>
      <c r="BD499" s="1" t="str">
        <f t="shared" si="134"/>
        <v>Pierce AB</v>
      </c>
      <c r="BE499" s="1" t="str">
        <f t="shared" si="135"/>
        <v>Retail</v>
      </c>
      <c r="BF499" s="1" t="str">
        <f t="shared" si="136"/>
        <v/>
      </c>
      <c r="BG499" t="e">
        <v>#N/A</v>
      </c>
      <c r="BH499" t="e">
        <f t="shared" si="137"/>
        <v>#N/A</v>
      </c>
    </row>
    <row r="500" spans="1:61" ht="17" x14ac:dyDescent="0.2">
      <c r="A500">
        <v>1596</v>
      </c>
      <c r="B500" t="str">
        <f t="shared" si="141"/>
        <v>50013-00001</v>
      </c>
      <c r="C500" t="str">
        <f t="shared" si="141"/>
        <v>50013-00001</v>
      </c>
      <c r="D500" s="7" t="s">
        <v>2498</v>
      </c>
      <c r="E500" s="6" t="s">
        <v>139</v>
      </c>
      <c r="F500" t="s">
        <v>8991</v>
      </c>
      <c r="G500" s="6" t="s">
        <v>2499</v>
      </c>
      <c r="H500" t="s">
        <v>2310</v>
      </c>
      <c r="I500" s="6" t="s">
        <v>2311</v>
      </c>
      <c r="J500" s="6" t="s">
        <v>5331</v>
      </c>
      <c r="K500" s="6" t="s">
        <v>5333</v>
      </c>
      <c r="L500" s="6" t="s">
        <v>8992</v>
      </c>
      <c r="M500" s="6" t="s">
        <v>5348</v>
      </c>
      <c r="N500" s="6" t="s">
        <v>638</v>
      </c>
      <c r="Q500" s="6" t="s">
        <v>88</v>
      </c>
      <c r="R500" s="9" t="b">
        <v>1</v>
      </c>
      <c r="S500" s="9" t="b">
        <v>1</v>
      </c>
      <c r="T500" s="6" t="s">
        <v>2498</v>
      </c>
      <c r="U500" s="6" t="s">
        <v>2498</v>
      </c>
      <c r="V500" t="s">
        <v>5330</v>
      </c>
      <c r="W500" t="s">
        <v>5330</v>
      </c>
      <c r="X500" t="s">
        <v>5330</v>
      </c>
      <c r="Y500" t="s">
        <v>5330</v>
      </c>
      <c r="Z500" t="s">
        <v>5330</v>
      </c>
      <c r="AA500" t="s">
        <v>5330</v>
      </c>
      <c r="AB500" t="s">
        <v>5330</v>
      </c>
      <c r="AC500" t="s">
        <v>667</v>
      </c>
      <c r="AD500" t="s">
        <v>5330</v>
      </c>
      <c r="AE500" t="s">
        <v>5330</v>
      </c>
      <c r="AF500" t="s">
        <v>5330</v>
      </c>
      <c r="AG500" t="s">
        <v>5330</v>
      </c>
      <c r="AH500" t="s">
        <v>5330</v>
      </c>
      <c r="AI500" t="s">
        <v>5330</v>
      </c>
      <c r="AJ500" t="s">
        <v>5330</v>
      </c>
      <c r="AK500" s="10">
        <v>45</v>
      </c>
      <c r="AL500" s="10">
        <v>55</v>
      </c>
      <c r="AM500" s="6" t="s">
        <v>475</v>
      </c>
      <c r="AN500" s="6" t="s">
        <v>9239</v>
      </c>
      <c r="AO500" s="6" t="s">
        <v>2501</v>
      </c>
      <c r="AP500" s="6" t="s">
        <v>2502</v>
      </c>
      <c r="AQ500" s="6" t="str">
        <f t="shared" ref="AQ500:AQ531" si="143">IF(AR500="","",AR500&amp;", ")&amp;
IF(AS500="","",AS500&amp;", ")&amp;
IF(AT500="","",AT500&amp;", ")&amp;
IF(AU500="","",AU500&amp;", ")&amp;
IF(AV500="","",AV500&amp;", ")&amp;
IF(AW500="","",AW500&amp;", ")&amp;
IF(AX500="","",AX500&amp;", ")&amp;
IF(AY500="","",AY500&amp;", ")&amp;
IF(AZ500="","",AZ500&amp;", ")&amp;
IF(BA500="","",BA500&amp;", ")&amp;
IF(BB500="","",BB500&amp;", ")&amp;
IF(BC500="","",BC500&amp;", ")&amp;
IF(BD500="","",BD500&amp;", ")&amp;
IF(BE500="","",BE500&amp;", ")&amp;
IF(BF500="","",BF500)</f>
        <v>2W Distributor Bike, 2W Distributor - Moto, 2W Distributor, H2, International - Bike, International - Moto, International - AS, International, International - New, Mecanic Sport, Moto Dealers, Motonet, Pierce AB, Retail, TREK</v>
      </c>
      <c r="AR500" s="1" t="str">
        <f t="shared" si="126"/>
        <v>2W Distributor Bike</v>
      </c>
      <c r="AS500" s="1" t="str">
        <f t="shared" si="127"/>
        <v>2W Distributor - Moto</v>
      </c>
      <c r="AT500" s="1" t="str">
        <f t="shared" si="128"/>
        <v>2W Distributor</v>
      </c>
      <c r="AU500" s="1" t="str">
        <f t="shared" si="129"/>
        <v>H2</v>
      </c>
      <c r="AV500" s="1" t="str">
        <f t="shared" si="129"/>
        <v>International - Bike</v>
      </c>
      <c r="AW500" s="1" t="str">
        <f t="shared" si="130"/>
        <v>International - Moto</v>
      </c>
      <c r="AX500" s="1" t="str">
        <f t="shared" si="131"/>
        <v>International - AS</v>
      </c>
      <c r="AY500" s="1" t="str">
        <f t="shared" si="131"/>
        <v>International</v>
      </c>
      <c r="AZ500" s="1" t="str">
        <f t="shared" si="131"/>
        <v>International - New</v>
      </c>
      <c r="BA500" s="1" t="str">
        <f t="shared" si="132"/>
        <v>Mecanic Sport</v>
      </c>
      <c r="BB500" s="1" t="str">
        <f t="shared" si="133"/>
        <v>Moto Dealers</v>
      </c>
      <c r="BC500" s="1" t="str">
        <f t="shared" si="133"/>
        <v>Motonet</v>
      </c>
      <c r="BD500" s="1" t="str">
        <f t="shared" si="134"/>
        <v>Pierce AB</v>
      </c>
      <c r="BE500" s="1" t="str">
        <f t="shared" si="135"/>
        <v>Retail</v>
      </c>
      <c r="BF500" s="1" t="str">
        <f t="shared" si="136"/>
        <v>TREK</v>
      </c>
      <c r="BG500" t="s">
        <v>2503</v>
      </c>
      <c r="BH500" t="str">
        <f t="shared" si="137"/>
        <v>https://fs.amplifi.io//file?id=4b9426b6-3a2e-48a2-b0d3-e51a37188fb7&amp;variant=thumb&amp;extension=png</v>
      </c>
      <c r="BI500" t="s">
        <v>2503</v>
      </c>
    </row>
    <row r="501" spans="1:61" ht="17" x14ac:dyDescent="0.2">
      <c r="A501">
        <v>1597</v>
      </c>
      <c r="B501" t="str">
        <f t="shared" si="141"/>
        <v>50013-00002</v>
      </c>
      <c r="C501" t="str">
        <f t="shared" si="141"/>
        <v>50013-00002</v>
      </c>
      <c r="D501" s="7" t="s">
        <v>2504</v>
      </c>
      <c r="E501" s="6" t="s">
        <v>139</v>
      </c>
      <c r="F501" t="s">
        <v>8991</v>
      </c>
      <c r="G501" s="6" t="s">
        <v>2499</v>
      </c>
      <c r="H501" t="s">
        <v>2310</v>
      </c>
      <c r="I501" s="6" t="s">
        <v>2311</v>
      </c>
      <c r="J501" s="6" t="s">
        <v>5331</v>
      </c>
      <c r="K501" s="6" t="s">
        <v>5333</v>
      </c>
      <c r="L501" s="6" t="s">
        <v>8992</v>
      </c>
      <c r="M501" s="6" t="s">
        <v>5348</v>
      </c>
      <c r="N501" s="6" t="s">
        <v>638</v>
      </c>
      <c r="Q501" s="6" t="s">
        <v>50</v>
      </c>
      <c r="R501" s="9" t="b">
        <v>1</v>
      </c>
      <c r="S501" s="9" t="b">
        <v>1</v>
      </c>
      <c r="T501" s="6" t="s">
        <v>2504</v>
      </c>
      <c r="U501" s="6" t="s">
        <v>2504</v>
      </c>
      <c r="V501" t="s">
        <v>5330</v>
      </c>
      <c r="W501" t="s">
        <v>5330</v>
      </c>
      <c r="X501" t="s">
        <v>5330</v>
      </c>
      <c r="Y501" t="s">
        <v>5330</v>
      </c>
      <c r="Z501" t="s">
        <v>5330</v>
      </c>
      <c r="AA501" t="s">
        <v>5330</v>
      </c>
      <c r="AB501" t="s">
        <v>5330</v>
      </c>
      <c r="AC501" t="s">
        <v>667</v>
      </c>
      <c r="AD501" t="s">
        <v>5330</v>
      </c>
      <c r="AE501" t="s">
        <v>5330</v>
      </c>
      <c r="AF501" t="s">
        <v>5330</v>
      </c>
      <c r="AG501" t="s">
        <v>5330</v>
      </c>
      <c r="AH501" t="s">
        <v>5330</v>
      </c>
      <c r="AI501" t="s">
        <v>5330</v>
      </c>
      <c r="AJ501" t="s">
        <v>5330</v>
      </c>
      <c r="AK501" s="10">
        <v>45</v>
      </c>
      <c r="AL501" s="10">
        <v>55</v>
      </c>
      <c r="AM501" s="6" t="s">
        <v>475</v>
      </c>
      <c r="AN501" s="6" t="s">
        <v>9239</v>
      </c>
      <c r="AO501" s="6" t="s">
        <v>2501</v>
      </c>
      <c r="AP501" s="6" t="s">
        <v>2502</v>
      </c>
      <c r="AQ501" s="6" t="str">
        <f t="shared" si="143"/>
        <v>2W Distributor Bike, 2W Distributor - Moto, 2W Distributor, H2, International - Bike, International - Moto, International - AS, International, International - New, Mecanic Sport, Moto Dealers, Motonet, Pierce AB, Retail, TREK</v>
      </c>
      <c r="AR501" s="1" t="str">
        <f t="shared" si="126"/>
        <v>2W Distributor Bike</v>
      </c>
      <c r="AS501" s="1" t="str">
        <f t="shared" si="127"/>
        <v>2W Distributor - Moto</v>
      </c>
      <c r="AT501" s="1" t="str">
        <f t="shared" si="128"/>
        <v>2W Distributor</v>
      </c>
      <c r="AU501" s="1" t="str">
        <f t="shared" si="129"/>
        <v>H2</v>
      </c>
      <c r="AV501" s="1" t="str">
        <f t="shared" si="129"/>
        <v>International - Bike</v>
      </c>
      <c r="AW501" s="1" t="str">
        <f t="shared" si="130"/>
        <v>International - Moto</v>
      </c>
      <c r="AX501" s="1" t="str">
        <f t="shared" si="131"/>
        <v>International - AS</v>
      </c>
      <c r="AY501" s="1" t="str">
        <f t="shared" si="131"/>
        <v>International</v>
      </c>
      <c r="AZ501" s="1" t="str">
        <f t="shared" si="131"/>
        <v>International - New</v>
      </c>
      <c r="BA501" s="1" t="str">
        <f t="shared" si="132"/>
        <v>Mecanic Sport</v>
      </c>
      <c r="BB501" s="1" t="str">
        <f t="shared" si="133"/>
        <v>Moto Dealers</v>
      </c>
      <c r="BC501" s="1" t="str">
        <f t="shared" si="133"/>
        <v>Motonet</v>
      </c>
      <c r="BD501" s="1" t="str">
        <f t="shared" si="134"/>
        <v>Pierce AB</v>
      </c>
      <c r="BE501" s="1" t="str">
        <f t="shared" si="135"/>
        <v>Retail</v>
      </c>
      <c r="BF501" s="1" t="str">
        <f t="shared" si="136"/>
        <v>TREK</v>
      </c>
      <c r="BG501" t="s">
        <v>2505</v>
      </c>
      <c r="BH501" t="str">
        <f t="shared" si="137"/>
        <v>https://fs.amplifi.io//file?id=f60de013-d786-4436-9374-1ed679c85ba8&amp;variant=thumb&amp;extension=png</v>
      </c>
      <c r="BI501" t="s">
        <v>2505</v>
      </c>
    </row>
    <row r="502" spans="1:61" ht="17" x14ac:dyDescent="0.2">
      <c r="A502">
        <v>1598</v>
      </c>
      <c r="B502" t="str">
        <f t="shared" ref="B502:C521" si="144">C502</f>
        <v>50013-00003</v>
      </c>
      <c r="C502" t="str">
        <f t="shared" si="144"/>
        <v>50013-00003</v>
      </c>
      <c r="D502" s="7" t="s">
        <v>2506</v>
      </c>
      <c r="E502" s="6" t="s">
        <v>139</v>
      </c>
      <c r="F502" t="s">
        <v>8991</v>
      </c>
      <c r="G502" s="6" t="s">
        <v>2499</v>
      </c>
      <c r="H502" t="s">
        <v>2310</v>
      </c>
      <c r="I502" s="6" t="s">
        <v>2311</v>
      </c>
      <c r="J502" s="6" t="s">
        <v>5331</v>
      </c>
      <c r="K502" s="6" t="s">
        <v>5333</v>
      </c>
      <c r="L502" s="6" t="s">
        <v>8992</v>
      </c>
      <c r="M502" s="6" t="s">
        <v>5348</v>
      </c>
      <c r="N502" s="6" t="s">
        <v>638</v>
      </c>
      <c r="Q502" s="6" t="s">
        <v>2507</v>
      </c>
      <c r="R502" s="9" t="b">
        <v>1</v>
      </c>
      <c r="S502" s="9" t="b">
        <v>1</v>
      </c>
      <c r="T502" s="6" t="s">
        <v>2506</v>
      </c>
      <c r="U502" s="6" t="s">
        <v>2506</v>
      </c>
      <c r="V502" t="s">
        <v>5330</v>
      </c>
      <c r="W502" t="s">
        <v>5330</v>
      </c>
      <c r="X502" t="s">
        <v>5330</v>
      </c>
      <c r="Y502" t="s">
        <v>5330</v>
      </c>
      <c r="Z502" t="s">
        <v>5330</v>
      </c>
      <c r="AA502" t="s">
        <v>5330</v>
      </c>
      <c r="AB502" t="s">
        <v>5330</v>
      </c>
      <c r="AC502" t="s">
        <v>667</v>
      </c>
      <c r="AD502" t="s">
        <v>5330</v>
      </c>
      <c r="AE502" t="s">
        <v>5330</v>
      </c>
      <c r="AF502" t="s">
        <v>5330</v>
      </c>
      <c r="AG502" t="s">
        <v>5330</v>
      </c>
      <c r="AH502" t="s">
        <v>5330</v>
      </c>
      <c r="AI502" t="s">
        <v>5330</v>
      </c>
      <c r="AJ502" t="s">
        <v>5330</v>
      </c>
      <c r="AK502" s="10">
        <v>45</v>
      </c>
      <c r="AL502" s="10">
        <v>55</v>
      </c>
      <c r="AM502" s="6" t="s">
        <v>475</v>
      </c>
      <c r="AN502" s="6" t="s">
        <v>9239</v>
      </c>
      <c r="AO502" s="6" t="s">
        <v>2501</v>
      </c>
      <c r="AP502" s="6" t="s">
        <v>2502</v>
      </c>
      <c r="AQ502" s="6" t="str">
        <f t="shared" si="143"/>
        <v>2W Distributor Bike, 2W Distributor - Moto, 2W Distributor, H2, International - Bike, International - Moto, International - AS, International, International - New, Mecanic Sport, Moto Dealers, Motonet, Pierce AB, Retail, TREK</v>
      </c>
      <c r="AR502" s="1" t="str">
        <f t="shared" si="126"/>
        <v>2W Distributor Bike</v>
      </c>
      <c r="AS502" s="1" t="str">
        <f t="shared" si="127"/>
        <v>2W Distributor - Moto</v>
      </c>
      <c r="AT502" s="1" t="str">
        <f t="shared" si="128"/>
        <v>2W Distributor</v>
      </c>
      <c r="AU502" s="1" t="str">
        <f t="shared" si="129"/>
        <v>H2</v>
      </c>
      <c r="AV502" s="1" t="str">
        <f t="shared" si="129"/>
        <v>International - Bike</v>
      </c>
      <c r="AW502" s="1" t="str">
        <f t="shared" si="130"/>
        <v>International - Moto</v>
      </c>
      <c r="AX502" s="1" t="str">
        <f t="shared" si="131"/>
        <v>International - AS</v>
      </c>
      <c r="AY502" s="1" t="str">
        <f t="shared" si="131"/>
        <v>International</v>
      </c>
      <c r="AZ502" s="1" t="str">
        <f t="shared" si="131"/>
        <v>International - New</v>
      </c>
      <c r="BA502" s="1" t="str">
        <f t="shared" si="132"/>
        <v>Mecanic Sport</v>
      </c>
      <c r="BB502" s="1" t="str">
        <f t="shared" si="133"/>
        <v>Moto Dealers</v>
      </c>
      <c r="BC502" s="1" t="str">
        <f t="shared" si="133"/>
        <v>Motonet</v>
      </c>
      <c r="BD502" s="1" t="str">
        <f t="shared" si="134"/>
        <v>Pierce AB</v>
      </c>
      <c r="BE502" s="1" t="str">
        <f t="shared" si="135"/>
        <v>Retail</v>
      </c>
      <c r="BF502" s="1" t="str">
        <f t="shared" si="136"/>
        <v>TREK</v>
      </c>
      <c r="BG502" t="s">
        <v>2508</v>
      </c>
      <c r="BH502" t="str">
        <f t="shared" si="137"/>
        <v>https://fs.amplifi.io//file?id=9df6311b-5d9a-450e-966f-3cd3ee45ce8b&amp;variant=thumb&amp;extension=png</v>
      </c>
      <c r="BI502" t="s">
        <v>2508</v>
      </c>
    </row>
    <row r="503" spans="1:61" ht="17" x14ac:dyDescent="0.2">
      <c r="A503">
        <v>1599</v>
      </c>
      <c r="B503" t="str">
        <f t="shared" si="144"/>
        <v>50013-00004</v>
      </c>
      <c r="C503" t="str">
        <f t="shared" si="144"/>
        <v>50013-00004</v>
      </c>
      <c r="D503" s="7" t="s">
        <v>2509</v>
      </c>
      <c r="E503" s="6" t="s">
        <v>139</v>
      </c>
      <c r="F503" t="s">
        <v>8991</v>
      </c>
      <c r="G503" s="6" t="s">
        <v>2499</v>
      </c>
      <c r="H503" t="s">
        <v>2310</v>
      </c>
      <c r="I503" s="6" t="s">
        <v>2311</v>
      </c>
      <c r="J503" s="6" t="s">
        <v>5331</v>
      </c>
      <c r="K503" s="6" t="s">
        <v>5333</v>
      </c>
      <c r="L503" s="6" t="s">
        <v>8992</v>
      </c>
      <c r="M503" s="6" t="s">
        <v>5348</v>
      </c>
      <c r="N503" s="6" t="s">
        <v>638</v>
      </c>
      <c r="Q503" s="6" t="s">
        <v>2510</v>
      </c>
      <c r="R503" s="9" t="b">
        <v>1</v>
      </c>
      <c r="S503" s="9" t="b">
        <v>1</v>
      </c>
      <c r="T503" s="6" t="s">
        <v>2509</v>
      </c>
      <c r="U503" s="6" t="s">
        <v>2509</v>
      </c>
      <c r="V503" t="s">
        <v>5330</v>
      </c>
      <c r="W503" t="s">
        <v>5330</v>
      </c>
      <c r="X503" t="s">
        <v>5330</v>
      </c>
      <c r="Y503" t="s">
        <v>5330</v>
      </c>
      <c r="Z503" t="s">
        <v>5330</v>
      </c>
      <c r="AA503" t="s">
        <v>5330</v>
      </c>
      <c r="AB503" t="s">
        <v>5330</v>
      </c>
      <c r="AC503" t="s">
        <v>667</v>
      </c>
      <c r="AD503" t="s">
        <v>5330</v>
      </c>
      <c r="AE503" t="s">
        <v>5330</v>
      </c>
      <c r="AF503" t="s">
        <v>5330</v>
      </c>
      <c r="AG503" t="s">
        <v>5330</v>
      </c>
      <c r="AH503" t="s">
        <v>5330</v>
      </c>
      <c r="AI503" t="s">
        <v>5330</v>
      </c>
      <c r="AJ503" t="s">
        <v>5330</v>
      </c>
      <c r="AK503" s="10">
        <v>45</v>
      </c>
      <c r="AL503" s="10">
        <v>55</v>
      </c>
      <c r="AM503" s="6" t="s">
        <v>475</v>
      </c>
      <c r="AN503" s="6" t="s">
        <v>9239</v>
      </c>
      <c r="AO503" s="6" t="s">
        <v>2501</v>
      </c>
      <c r="AP503" s="6" t="s">
        <v>2502</v>
      </c>
      <c r="AQ503" s="6" t="str">
        <f t="shared" si="143"/>
        <v>2W Distributor Bike, 2W Distributor - Moto, 2W Distributor, H2, International - Bike, International - Moto, International - AS, International, International - New, Mecanic Sport, Moto Dealers, Motonet, Pierce AB, Retail, TREK</v>
      </c>
      <c r="AR503" s="1" t="str">
        <f t="shared" si="126"/>
        <v>2W Distributor Bike</v>
      </c>
      <c r="AS503" s="1" t="str">
        <f t="shared" si="127"/>
        <v>2W Distributor - Moto</v>
      </c>
      <c r="AT503" s="1" t="str">
        <f t="shared" si="128"/>
        <v>2W Distributor</v>
      </c>
      <c r="AU503" s="1" t="str">
        <f t="shared" si="129"/>
        <v>H2</v>
      </c>
      <c r="AV503" s="1" t="str">
        <f t="shared" si="129"/>
        <v>International - Bike</v>
      </c>
      <c r="AW503" s="1" t="str">
        <f t="shared" si="130"/>
        <v>International - Moto</v>
      </c>
      <c r="AX503" s="1" t="str">
        <f t="shared" si="131"/>
        <v>International - AS</v>
      </c>
      <c r="AY503" s="1" t="str">
        <f t="shared" si="131"/>
        <v>International</v>
      </c>
      <c r="AZ503" s="1" t="str">
        <f t="shared" si="131"/>
        <v>International - New</v>
      </c>
      <c r="BA503" s="1" t="str">
        <f t="shared" si="132"/>
        <v>Mecanic Sport</v>
      </c>
      <c r="BB503" s="1" t="str">
        <f t="shared" si="133"/>
        <v>Moto Dealers</v>
      </c>
      <c r="BC503" s="1" t="str">
        <f t="shared" si="133"/>
        <v>Motonet</v>
      </c>
      <c r="BD503" s="1" t="str">
        <f t="shared" si="134"/>
        <v>Pierce AB</v>
      </c>
      <c r="BE503" s="1" t="str">
        <f t="shared" si="135"/>
        <v>Retail</v>
      </c>
      <c r="BF503" s="1" t="str">
        <f t="shared" si="136"/>
        <v>TREK</v>
      </c>
      <c r="BG503" t="s">
        <v>2511</v>
      </c>
      <c r="BH503" t="str">
        <f t="shared" si="137"/>
        <v>https://fs.amplifi.io//file?id=527c1077-f8bf-4a8a-9e28-18a1b73ccca6&amp;variant=thumb&amp;extension=png</v>
      </c>
      <c r="BI503" t="s">
        <v>2511</v>
      </c>
    </row>
    <row r="504" spans="1:61" ht="17" x14ac:dyDescent="0.2">
      <c r="A504">
        <v>1600</v>
      </c>
      <c r="B504" t="str">
        <f t="shared" si="144"/>
        <v>50013-00005</v>
      </c>
      <c r="C504" t="str">
        <f t="shared" si="144"/>
        <v>50013-00005</v>
      </c>
      <c r="D504" s="7" t="s">
        <v>2512</v>
      </c>
      <c r="E504" s="6" t="s">
        <v>139</v>
      </c>
      <c r="F504" t="s">
        <v>8991</v>
      </c>
      <c r="G504" s="6" t="s">
        <v>2499</v>
      </c>
      <c r="H504" t="s">
        <v>2310</v>
      </c>
      <c r="I504" s="6" t="s">
        <v>2311</v>
      </c>
      <c r="J504" s="6" t="s">
        <v>5331</v>
      </c>
      <c r="K504" s="6" t="s">
        <v>5333</v>
      </c>
      <c r="L504" s="6" t="s">
        <v>8992</v>
      </c>
      <c r="M504" s="6" t="s">
        <v>5348</v>
      </c>
      <c r="N504" s="6" t="s">
        <v>638</v>
      </c>
      <c r="Q504" s="6" t="s">
        <v>2513</v>
      </c>
      <c r="R504" s="9" t="b">
        <v>1</v>
      </c>
      <c r="S504" s="9" t="b">
        <v>1</v>
      </c>
      <c r="T504" s="6" t="s">
        <v>2512</v>
      </c>
      <c r="U504" s="6" t="s">
        <v>2512</v>
      </c>
      <c r="V504" t="s">
        <v>5330</v>
      </c>
      <c r="W504" t="s">
        <v>5330</v>
      </c>
      <c r="X504" t="s">
        <v>5330</v>
      </c>
      <c r="Y504" t="s">
        <v>5330</v>
      </c>
      <c r="Z504" t="s">
        <v>5330</v>
      </c>
      <c r="AA504" t="s">
        <v>5330</v>
      </c>
      <c r="AB504" t="s">
        <v>5330</v>
      </c>
      <c r="AC504" t="s">
        <v>667</v>
      </c>
      <c r="AD504" t="s">
        <v>5330</v>
      </c>
      <c r="AE504" t="s">
        <v>5330</v>
      </c>
      <c r="AF504" t="s">
        <v>5330</v>
      </c>
      <c r="AG504" t="s">
        <v>5330</v>
      </c>
      <c r="AH504" t="s">
        <v>5330</v>
      </c>
      <c r="AI504" t="s">
        <v>5330</v>
      </c>
      <c r="AJ504" t="s">
        <v>5330</v>
      </c>
      <c r="AK504" s="10">
        <v>45</v>
      </c>
      <c r="AL504" s="10">
        <v>55</v>
      </c>
      <c r="AM504" s="6" t="s">
        <v>475</v>
      </c>
      <c r="AN504" s="6" t="s">
        <v>9239</v>
      </c>
      <c r="AO504" s="6" t="s">
        <v>2501</v>
      </c>
      <c r="AP504" s="6" t="s">
        <v>2502</v>
      </c>
      <c r="AQ504" s="6" t="str">
        <f t="shared" si="143"/>
        <v>2W Distributor Bike, 2W Distributor - Moto, 2W Distributor, H2, International - Bike, International - Moto, International - AS, International, International - New, Mecanic Sport, Moto Dealers, Motonet, Pierce AB, Retail, TREK</v>
      </c>
      <c r="AR504" s="1" t="str">
        <f t="shared" si="126"/>
        <v>2W Distributor Bike</v>
      </c>
      <c r="AS504" s="1" t="str">
        <f t="shared" si="127"/>
        <v>2W Distributor - Moto</v>
      </c>
      <c r="AT504" s="1" t="str">
        <f t="shared" si="128"/>
        <v>2W Distributor</v>
      </c>
      <c r="AU504" s="1" t="str">
        <f t="shared" si="129"/>
        <v>H2</v>
      </c>
      <c r="AV504" s="1" t="str">
        <f t="shared" si="129"/>
        <v>International - Bike</v>
      </c>
      <c r="AW504" s="1" t="str">
        <f t="shared" si="130"/>
        <v>International - Moto</v>
      </c>
      <c r="AX504" s="1" t="str">
        <f t="shared" si="131"/>
        <v>International - AS</v>
      </c>
      <c r="AY504" s="1" t="str">
        <f t="shared" si="131"/>
        <v>International</v>
      </c>
      <c r="AZ504" s="1" t="str">
        <f t="shared" si="131"/>
        <v>International - New</v>
      </c>
      <c r="BA504" s="1" t="str">
        <f t="shared" si="132"/>
        <v>Mecanic Sport</v>
      </c>
      <c r="BB504" s="1" t="str">
        <f t="shared" si="133"/>
        <v>Moto Dealers</v>
      </c>
      <c r="BC504" s="1" t="str">
        <f t="shared" si="133"/>
        <v>Motonet</v>
      </c>
      <c r="BD504" s="1" t="str">
        <f t="shared" si="134"/>
        <v>Pierce AB</v>
      </c>
      <c r="BE504" s="1" t="str">
        <f t="shared" si="135"/>
        <v>Retail</v>
      </c>
      <c r="BF504" s="1" t="str">
        <f t="shared" si="136"/>
        <v>TREK</v>
      </c>
      <c r="BG504" t="s">
        <v>2514</v>
      </c>
      <c r="BH504" t="str">
        <f t="shared" si="137"/>
        <v>https://fs.amplifi.io//file?id=cae2cae0-4816-4708-bb00-87b53aec5691&amp;variant=thumb&amp;extension=png</v>
      </c>
      <c r="BI504" t="s">
        <v>2514</v>
      </c>
    </row>
    <row r="505" spans="1:61" ht="17" x14ac:dyDescent="0.2">
      <c r="A505">
        <v>1601</v>
      </c>
      <c r="B505" t="str">
        <f t="shared" si="144"/>
        <v>50013-00019</v>
      </c>
      <c r="C505" t="str">
        <f t="shared" si="144"/>
        <v>50013-00019</v>
      </c>
      <c r="D505" s="7" t="s">
        <v>8768</v>
      </c>
      <c r="E505" s="6" t="s">
        <v>139</v>
      </c>
      <c r="F505" t="s">
        <v>8991</v>
      </c>
      <c r="G505" s="6" t="s">
        <v>2499</v>
      </c>
      <c r="H505" t="s">
        <v>2310</v>
      </c>
      <c r="I505" s="6" t="s">
        <v>2311</v>
      </c>
      <c r="J505" s="6" t="s">
        <v>5331</v>
      </c>
      <c r="K505" s="6" t="s">
        <v>5340</v>
      </c>
      <c r="L505" s="6" t="s">
        <v>8994</v>
      </c>
      <c r="M505" s="6" t="s">
        <v>5348</v>
      </c>
      <c r="N505" s="6" t="s">
        <v>638</v>
      </c>
      <c r="Q505" s="6" t="s">
        <v>9132</v>
      </c>
      <c r="R505" s="9" t="b">
        <v>1</v>
      </c>
      <c r="S505" s="9" t="b">
        <v>0</v>
      </c>
      <c r="T505" s="6" t="s">
        <v>8768</v>
      </c>
      <c r="U505" s="6" t="s">
        <v>8768</v>
      </c>
      <c r="V505" t="s">
        <v>5330</v>
      </c>
      <c r="W505" t="s">
        <v>5330</v>
      </c>
      <c r="X505" t="s">
        <v>5330</v>
      </c>
      <c r="Y505" t="s">
        <v>5330</v>
      </c>
      <c r="Z505" t="s">
        <v>5330</v>
      </c>
      <c r="AA505" t="s">
        <v>5330</v>
      </c>
      <c r="AB505" t="s">
        <v>5330</v>
      </c>
      <c r="AC505" t="s">
        <v>667</v>
      </c>
      <c r="AD505" t="s">
        <v>5330</v>
      </c>
      <c r="AE505" t="s">
        <v>5330</v>
      </c>
      <c r="AF505" t="s">
        <v>5330</v>
      </c>
      <c r="AG505" t="s">
        <v>5330</v>
      </c>
      <c r="AH505" t="s">
        <v>5330</v>
      </c>
      <c r="AI505" t="s">
        <v>5330</v>
      </c>
      <c r="AJ505" t="s">
        <v>5330</v>
      </c>
      <c r="AK505" s="10">
        <v>45</v>
      </c>
      <c r="AL505" s="10">
        <v>55</v>
      </c>
      <c r="AM505" s="6" t="s">
        <v>475</v>
      </c>
      <c r="AN505" s="6" t="s">
        <v>9239</v>
      </c>
      <c r="AO505" s="6" t="s">
        <v>2501</v>
      </c>
      <c r="AP505" s="6" t="s">
        <v>2502</v>
      </c>
      <c r="AQ505" s="6" t="str">
        <f t="shared" si="143"/>
        <v>2W Distributor Bike, 2W Distributor - Moto, 2W Distributor, H2, International - Bike, International - Moto, International - AS, International, International - New, Mecanic Sport, Moto Dealers, Motonet, Pierce AB, Retail, TREK</v>
      </c>
      <c r="AR505" s="1" t="str">
        <f t="shared" si="126"/>
        <v>2W Distributor Bike</v>
      </c>
      <c r="AS505" s="1" t="str">
        <f t="shared" si="127"/>
        <v>2W Distributor - Moto</v>
      </c>
      <c r="AT505" s="1" t="str">
        <f t="shared" si="128"/>
        <v>2W Distributor</v>
      </c>
      <c r="AU505" s="1" t="str">
        <f t="shared" si="129"/>
        <v>H2</v>
      </c>
      <c r="AV505" s="1" t="str">
        <f t="shared" si="129"/>
        <v>International - Bike</v>
      </c>
      <c r="AW505" s="1" t="str">
        <f t="shared" si="130"/>
        <v>International - Moto</v>
      </c>
      <c r="AX505" s="1" t="str">
        <f t="shared" si="131"/>
        <v>International - AS</v>
      </c>
      <c r="AY505" s="1" t="str">
        <f t="shared" si="131"/>
        <v>International</v>
      </c>
      <c r="AZ505" s="1" t="str">
        <f t="shared" si="131"/>
        <v>International - New</v>
      </c>
      <c r="BA505" s="1" t="str">
        <f t="shared" si="132"/>
        <v>Mecanic Sport</v>
      </c>
      <c r="BB505" s="1" t="str">
        <f t="shared" si="133"/>
        <v>Moto Dealers</v>
      </c>
      <c r="BC505" s="1" t="str">
        <f t="shared" si="133"/>
        <v>Motonet</v>
      </c>
      <c r="BD505" s="1" t="str">
        <f t="shared" si="134"/>
        <v>Pierce AB</v>
      </c>
      <c r="BE505" s="1" t="str">
        <f t="shared" si="135"/>
        <v>Retail</v>
      </c>
      <c r="BF505" s="1" t="str">
        <f t="shared" si="136"/>
        <v>TREK</v>
      </c>
      <c r="BG505" t="e">
        <v>#N/A</v>
      </c>
      <c r="BH505" t="e">
        <f t="shared" si="137"/>
        <v>#N/A</v>
      </c>
    </row>
    <row r="506" spans="1:61" ht="17" x14ac:dyDescent="0.2">
      <c r="A506">
        <v>1602</v>
      </c>
      <c r="B506" t="str">
        <f t="shared" si="144"/>
        <v>50013-00020</v>
      </c>
      <c r="C506" t="str">
        <f t="shared" si="144"/>
        <v>50013-00020</v>
      </c>
      <c r="D506" s="7" t="s">
        <v>8769</v>
      </c>
      <c r="E506" s="6" t="s">
        <v>139</v>
      </c>
      <c r="F506" t="s">
        <v>8991</v>
      </c>
      <c r="G506" s="6" t="s">
        <v>2499</v>
      </c>
      <c r="H506" t="s">
        <v>2310</v>
      </c>
      <c r="I506" s="6" t="s">
        <v>2311</v>
      </c>
      <c r="J506" s="6" t="s">
        <v>5331</v>
      </c>
      <c r="K506" s="6" t="s">
        <v>5340</v>
      </c>
      <c r="L506" s="6" t="s">
        <v>8994</v>
      </c>
      <c r="M506" s="6" t="s">
        <v>5348</v>
      </c>
      <c r="N506" s="6" t="s">
        <v>638</v>
      </c>
      <c r="Q506" s="6" t="s">
        <v>9133</v>
      </c>
      <c r="R506" s="9" t="b">
        <v>1</v>
      </c>
      <c r="S506" s="9" t="b">
        <v>0</v>
      </c>
      <c r="T506" s="6" t="s">
        <v>8769</v>
      </c>
      <c r="U506" s="6" t="s">
        <v>8769</v>
      </c>
      <c r="V506" t="s">
        <v>5330</v>
      </c>
      <c r="W506" t="s">
        <v>5330</v>
      </c>
      <c r="X506" t="s">
        <v>5330</v>
      </c>
      <c r="Y506" t="s">
        <v>5330</v>
      </c>
      <c r="Z506" t="s">
        <v>5330</v>
      </c>
      <c r="AA506" t="s">
        <v>5330</v>
      </c>
      <c r="AB506" t="s">
        <v>5330</v>
      </c>
      <c r="AC506" t="s">
        <v>667</v>
      </c>
      <c r="AD506" t="s">
        <v>5330</v>
      </c>
      <c r="AE506" t="s">
        <v>5330</v>
      </c>
      <c r="AF506" t="s">
        <v>5330</v>
      </c>
      <c r="AG506" t="s">
        <v>5330</v>
      </c>
      <c r="AH506" t="s">
        <v>5330</v>
      </c>
      <c r="AI506" t="s">
        <v>5330</v>
      </c>
      <c r="AJ506" t="s">
        <v>5330</v>
      </c>
      <c r="AK506" s="10">
        <v>45</v>
      </c>
      <c r="AL506" s="10">
        <v>55</v>
      </c>
      <c r="AM506" s="6" t="s">
        <v>475</v>
      </c>
      <c r="AN506" s="6" t="s">
        <v>9239</v>
      </c>
      <c r="AO506" s="6" t="s">
        <v>2501</v>
      </c>
      <c r="AP506" s="6" t="s">
        <v>2502</v>
      </c>
      <c r="AQ506" s="6" t="str">
        <f t="shared" si="143"/>
        <v>2W Distributor Bike, 2W Distributor - Moto, 2W Distributor, H2, International - Bike, International - Moto, International - AS, International, International - New, Mecanic Sport, Moto Dealers, Motonet, Pierce AB, Retail, TREK</v>
      </c>
      <c r="AR506" s="1" t="str">
        <f t="shared" si="126"/>
        <v>2W Distributor Bike</v>
      </c>
      <c r="AS506" s="1" t="str">
        <f t="shared" si="127"/>
        <v>2W Distributor - Moto</v>
      </c>
      <c r="AT506" s="1" t="str">
        <f t="shared" si="128"/>
        <v>2W Distributor</v>
      </c>
      <c r="AU506" s="1" t="str">
        <f t="shared" si="129"/>
        <v>H2</v>
      </c>
      <c r="AV506" s="1" t="str">
        <f t="shared" si="129"/>
        <v>International - Bike</v>
      </c>
      <c r="AW506" s="1" t="str">
        <f t="shared" si="130"/>
        <v>International - Moto</v>
      </c>
      <c r="AX506" s="1" t="str">
        <f t="shared" si="131"/>
        <v>International - AS</v>
      </c>
      <c r="AY506" s="1" t="str">
        <f t="shared" si="131"/>
        <v>International</v>
      </c>
      <c r="AZ506" s="1" t="str">
        <f t="shared" si="131"/>
        <v>International - New</v>
      </c>
      <c r="BA506" s="1" t="str">
        <f t="shared" si="132"/>
        <v>Mecanic Sport</v>
      </c>
      <c r="BB506" s="1" t="str">
        <f t="shared" si="133"/>
        <v>Moto Dealers</v>
      </c>
      <c r="BC506" s="1" t="str">
        <f t="shared" si="133"/>
        <v>Motonet</v>
      </c>
      <c r="BD506" s="1" t="str">
        <f t="shared" si="134"/>
        <v>Pierce AB</v>
      </c>
      <c r="BE506" s="1" t="str">
        <f t="shared" si="135"/>
        <v>Retail</v>
      </c>
      <c r="BF506" s="1" t="str">
        <f t="shared" si="136"/>
        <v>TREK</v>
      </c>
      <c r="BG506" t="e">
        <v>#N/A</v>
      </c>
      <c r="BH506" t="e">
        <f t="shared" si="137"/>
        <v>#N/A</v>
      </c>
    </row>
    <row r="507" spans="1:61" ht="17" x14ac:dyDescent="0.2">
      <c r="A507">
        <v>1603</v>
      </c>
      <c r="B507" t="str">
        <f t="shared" si="144"/>
        <v>50013-00021</v>
      </c>
      <c r="C507" t="str">
        <f t="shared" si="144"/>
        <v>50013-00021</v>
      </c>
      <c r="D507" s="7" t="s">
        <v>8770</v>
      </c>
      <c r="E507" s="6" t="s">
        <v>139</v>
      </c>
      <c r="F507" t="s">
        <v>8991</v>
      </c>
      <c r="G507" s="6" t="s">
        <v>2499</v>
      </c>
      <c r="H507" t="s">
        <v>2310</v>
      </c>
      <c r="I507" s="6" t="s">
        <v>2311</v>
      </c>
      <c r="J507" s="6" t="s">
        <v>5331</v>
      </c>
      <c r="K507" s="6" t="s">
        <v>5340</v>
      </c>
      <c r="L507" s="6" t="s">
        <v>8994</v>
      </c>
      <c r="M507" s="6" t="s">
        <v>5348</v>
      </c>
      <c r="N507" s="6" t="s">
        <v>638</v>
      </c>
      <c r="Q507" s="6" t="s">
        <v>2456</v>
      </c>
      <c r="R507" s="9" t="b">
        <v>1</v>
      </c>
      <c r="S507" s="9" t="b">
        <v>0</v>
      </c>
      <c r="T507" s="6" t="s">
        <v>8770</v>
      </c>
      <c r="U507" s="6" t="s">
        <v>8770</v>
      </c>
      <c r="V507" t="s">
        <v>5330</v>
      </c>
      <c r="W507" t="s">
        <v>5330</v>
      </c>
      <c r="X507" t="s">
        <v>5330</v>
      </c>
      <c r="Y507" t="s">
        <v>5330</v>
      </c>
      <c r="Z507" t="s">
        <v>5330</v>
      </c>
      <c r="AA507" t="s">
        <v>5330</v>
      </c>
      <c r="AB507" t="s">
        <v>5330</v>
      </c>
      <c r="AC507" t="s">
        <v>667</v>
      </c>
      <c r="AD507" t="s">
        <v>5330</v>
      </c>
      <c r="AE507" t="s">
        <v>5330</v>
      </c>
      <c r="AF507" t="s">
        <v>5330</v>
      </c>
      <c r="AG507" t="s">
        <v>5330</v>
      </c>
      <c r="AH507" t="s">
        <v>5330</v>
      </c>
      <c r="AI507" t="s">
        <v>5330</v>
      </c>
      <c r="AJ507" t="s">
        <v>5330</v>
      </c>
      <c r="AK507" s="10">
        <v>45</v>
      </c>
      <c r="AL507" s="10">
        <v>55</v>
      </c>
      <c r="AM507" s="6" t="s">
        <v>475</v>
      </c>
      <c r="AN507" s="6" t="s">
        <v>9239</v>
      </c>
      <c r="AO507" s="6" t="s">
        <v>2501</v>
      </c>
      <c r="AP507" s="6" t="s">
        <v>2502</v>
      </c>
      <c r="AQ507" s="6" t="str">
        <f t="shared" si="143"/>
        <v>2W Distributor Bike, 2W Distributor - Moto, 2W Distributor, H2, International - Bike, International - Moto, International - AS, International, International - New, Mecanic Sport, Moto Dealers, Motonet, Pierce AB, Retail, TREK</v>
      </c>
      <c r="AR507" s="1" t="str">
        <f t="shared" si="126"/>
        <v>2W Distributor Bike</v>
      </c>
      <c r="AS507" s="1" t="str">
        <f t="shared" si="127"/>
        <v>2W Distributor - Moto</v>
      </c>
      <c r="AT507" s="1" t="str">
        <f t="shared" si="128"/>
        <v>2W Distributor</v>
      </c>
      <c r="AU507" s="1" t="str">
        <f t="shared" si="129"/>
        <v>H2</v>
      </c>
      <c r="AV507" s="1" t="str">
        <f t="shared" si="129"/>
        <v>International - Bike</v>
      </c>
      <c r="AW507" s="1" t="str">
        <f t="shared" si="130"/>
        <v>International - Moto</v>
      </c>
      <c r="AX507" s="1" t="str">
        <f t="shared" si="131"/>
        <v>International - AS</v>
      </c>
      <c r="AY507" s="1" t="str">
        <f t="shared" si="131"/>
        <v>International</v>
      </c>
      <c r="AZ507" s="1" t="str">
        <f t="shared" si="131"/>
        <v>International - New</v>
      </c>
      <c r="BA507" s="1" t="str">
        <f t="shared" si="132"/>
        <v>Mecanic Sport</v>
      </c>
      <c r="BB507" s="1" t="str">
        <f t="shared" si="133"/>
        <v>Moto Dealers</v>
      </c>
      <c r="BC507" s="1" t="str">
        <f t="shared" si="133"/>
        <v>Motonet</v>
      </c>
      <c r="BD507" s="1" t="str">
        <f t="shared" si="134"/>
        <v>Pierce AB</v>
      </c>
      <c r="BE507" s="1" t="str">
        <f t="shared" si="135"/>
        <v>Retail</v>
      </c>
      <c r="BF507" s="1" t="str">
        <f t="shared" si="136"/>
        <v>TREK</v>
      </c>
      <c r="BG507" t="e">
        <v>#N/A</v>
      </c>
      <c r="BH507" t="e">
        <f t="shared" si="137"/>
        <v>#N/A</v>
      </c>
    </row>
    <row r="508" spans="1:61" ht="17" x14ac:dyDescent="0.2">
      <c r="A508">
        <v>1604</v>
      </c>
      <c r="B508" t="str">
        <f t="shared" si="144"/>
        <v>50013-00022</v>
      </c>
      <c r="C508" t="str">
        <f t="shared" si="144"/>
        <v>50013-00022</v>
      </c>
      <c r="D508" s="7" t="s">
        <v>8771</v>
      </c>
      <c r="E508" s="6" t="s">
        <v>139</v>
      </c>
      <c r="F508" t="s">
        <v>8991</v>
      </c>
      <c r="G508" s="6" t="s">
        <v>2499</v>
      </c>
      <c r="H508" t="s">
        <v>2310</v>
      </c>
      <c r="I508" s="6" t="s">
        <v>2311</v>
      </c>
      <c r="J508" s="6" t="s">
        <v>5331</v>
      </c>
      <c r="K508" s="6" t="s">
        <v>5340</v>
      </c>
      <c r="L508" s="6" t="s">
        <v>8994</v>
      </c>
      <c r="M508" s="6" t="s">
        <v>5348</v>
      </c>
      <c r="N508" s="6" t="s">
        <v>638</v>
      </c>
      <c r="Q508" s="6" t="s">
        <v>9134</v>
      </c>
      <c r="R508" s="9" t="b">
        <v>1</v>
      </c>
      <c r="S508" s="9" t="b">
        <v>0</v>
      </c>
      <c r="T508" s="6" t="s">
        <v>8771</v>
      </c>
      <c r="U508" s="6" t="s">
        <v>8771</v>
      </c>
      <c r="V508" t="s">
        <v>5330</v>
      </c>
      <c r="W508" t="s">
        <v>5330</v>
      </c>
      <c r="X508" t="s">
        <v>5330</v>
      </c>
      <c r="Y508" t="s">
        <v>5330</v>
      </c>
      <c r="Z508" t="s">
        <v>5330</v>
      </c>
      <c r="AA508" t="s">
        <v>5330</v>
      </c>
      <c r="AB508" t="s">
        <v>5330</v>
      </c>
      <c r="AC508" t="s">
        <v>667</v>
      </c>
      <c r="AD508" t="s">
        <v>5330</v>
      </c>
      <c r="AE508" t="s">
        <v>5330</v>
      </c>
      <c r="AF508" t="s">
        <v>5330</v>
      </c>
      <c r="AG508" t="s">
        <v>5330</v>
      </c>
      <c r="AH508" t="s">
        <v>5330</v>
      </c>
      <c r="AI508" t="s">
        <v>5330</v>
      </c>
      <c r="AJ508" t="s">
        <v>5330</v>
      </c>
      <c r="AK508" s="10">
        <v>45</v>
      </c>
      <c r="AL508" s="10">
        <v>55</v>
      </c>
      <c r="AM508" s="6" t="s">
        <v>475</v>
      </c>
      <c r="AN508" s="6" t="s">
        <v>9239</v>
      </c>
      <c r="AO508" s="6" t="s">
        <v>2501</v>
      </c>
      <c r="AP508" s="6" t="s">
        <v>2502</v>
      </c>
      <c r="AQ508" s="6" t="str">
        <f t="shared" si="143"/>
        <v>2W Distributor Bike, 2W Distributor - Moto, 2W Distributor, H2, International - Bike, International - Moto, International - AS, International, International - New, Mecanic Sport, Moto Dealers, Motonet, Pierce AB, Retail, TREK</v>
      </c>
      <c r="AR508" s="1" t="str">
        <f t="shared" si="126"/>
        <v>2W Distributor Bike</v>
      </c>
      <c r="AS508" s="1" t="str">
        <f t="shared" si="127"/>
        <v>2W Distributor - Moto</v>
      </c>
      <c r="AT508" s="1" t="str">
        <f t="shared" si="128"/>
        <v>2W Distributor</v>
      </c>
      <c r="AU508" s="1" t="str">
        <f t="shared" si="129"/>
        <v>H2</v>
      </c>
      <c r="AV508" s="1" t="str">
        <f t="shared" si="129"/>
        <v>International - Bike</v>
      </c>
      <c r="AW508" s="1" t="str">
        <f t="shared" si="130"/>
        <v>International - Moto</v>
      </c>
      <c r="AX508" s="1" t="str">
        <f t="shared" si="131"/>
        <v>International - AS</v>
      </c>
      <c r="AY508" s="1" t="str">
        <f t="shared" si="131"/>
        <v>International</v>
      </c>
      <c r="AZ508" s="1" t="str">
        <f t="shared" si="131"/>
        <v>International - New</v>
      </c>
      <c r="BA508" s="1" t="str">
        <f t="shared" si="132"/>
        <v>Mecanic Sport</v>
      </c>
      <c r="BB508" s="1" t="str">
        <f t="shared" si="133"/>
        <v>Moto Dealers</v>
      </c>
      <c r="BC508" s="1" t="str">
        <f t="shared" si="133"/>
        <v>Motonet</v>
      </c>
      <c r="BD508" s="1" t="str">
        <f t="shared" si="134"/>
        <v>Pierce AB</v>
      </c>
      <c r="BE508" s="1" t="str">
        <f t="shared" si="135"/>
        <v>Retail</v>
      </c>
      <c r="BF508" s="1" t="str">
        <f t="shared" si="136"/>
        <v>TREK</v>
      </c>
      <c r="BG508" t="e">
        <v>#N/A</v>
      </c>
      <c r="BH508" t="e">
        <f t="shared" si="137"/>
        <v>#N/A</v>
      </c>
    </row>
    <row r="509" spans="1:61" ht="17" x14ac:dyDescent="0.2">
      <c r="A509">
        <v>1605</v>
      </c>
      <c r="B509" t="str">
        <f t="shared" si="144"/>
        <v>50013-00023</v>
      </c>
      <c r="C509" t="str">
        <f t="shared" si="144"/>
        <v>50013-00023</v>
      </c>
      <c r="D509" s="7" t="s">
        <v>8772</v>
      </c>
      <c r="E509" s="6" t="s">
        <v>139</v>
      </c>
      <c r="F509" t="s">
        <v>8991</v>
      </c>
      <c r="G509" s="6" t="s">
        <v>2499</v>
      </c>
      <c r="H509" t="s">
        <v>2310</v>
      </c>
      <c r="I509" s="6" t="s">
        <v>2311</v>
      </c>
      <c r="J509" s="6" t="s">
        <v>5331</v>
      </c>
      <c r="K509" s="6" t="s">
        <v>5340</v>
      </c>
      <c r="L509" s="6" t="s">
        <v>8994</v>
      </c>
      <c r="M509" s="6" t="s">
        <v>5348</v>
      </c>
      <c r="N509" s="6" t="s">
        <v>638</v>
      </c>
      <c r="Q509" s="6" t="s">
        <v>9109</v>
      </c>
      <c r="R509" s="9" t="b">
        <v>1</v>
      </c>
      <c r="S509" s="9" t="b">
        <v>0</v>
      </c>
      <c r="T509" s="6" t="s">
        <v>8772</v>
      </c>
      <c r="U509" s="6" t="s">
        <v>8772</v>
      </c>
      <c r="V509" t="s">
        <v>5330</v>
      </c>
      <c r="W509" t="s">
        <v>5330</v>
      </c>
      <c r="X509" t="s">
        <v>5330</v>
      </c>
      <c r="Y509" t="s">
        <v>5330</v>
      </c>
      <c r="Z509" t="s">
        <v>5330</v>
      </c>
      <c r="AA509" t="s">
        <v>5330</v>
      </c>
      <c r="AB509" t="s">
        <v>5330</v>
      </c>
      <c r="AC509" t="s">
        <v>667</v>
      </c>
      <c r="AD509" t="s">
        <v>5330</v>
      </c>
      <c r="AE509" t="s">
        <v>5330</v>
      </c>
      <c r="AF509" t="s">
        <v>5330</v>
      </c>
      <c r="AG509" t="s">
        <v>5330</v>
      </c>
      <c r="AH509" t="s">
        <v>5330</v>
      </c>
      <c r="AI509" t="s">
        <v>5330</v>
      </c>
      <c r="AJ509" t="s">
        <v>5330</v>
      </c>
      <c r="AK509" s="10">
        <v>45</v>
      </c>
      <c r="AL509" s="10">
        <v>55</v>
      </c>
      <c r="AM509" s="6" t="s">
        <v>475</v>
      </c>
      <c r="AN509" s="6" t="s">
        <v>9239</v>
      </c>
      <c r="AO509" s="6" t="s">
        <v>2501</v>
      </c>
      <c r="AP509" s="6" t="s">
        <v>2502</v>
      </c>
      <c r="AQ509" s="6" t="str">
        <f t="shared" si="143"/>
        <v>2W Distributor Bike, 2W Distributor - Moto, 2W Distributor, H2, International - Bike, International - Moto, International - AS, International, International - New, Mecanic Sport, Moto Dealers, Motonet, Pierce AB, Retail, TREK</v>
      </c>
      <c r="AR509" s="1" t="str">
        <f t="shared" si="126"/>
        <v>2W Distributor Bike</v>
      </c>
      <c r="AS509" s="1" t="str">
        <f t="shared" si="127"/>
        <v>2W Distributor - Moto</v>
      </c>
      <c r="AT509" s="1" t="str">
        <f t="shared" si="128"/>
        <v>2W Distributor</v>
      </c>
      <c r="AU509" s="1" t="str">
        <f t="shared" si="129"/>
        <v>H2</v>
      </c>
      <c r="AV509" s="1" t="str">
        <f t="shared" si="129"/>
        <v>International - Bike</v>
      </c>
      <c r="AW509" s="1" t="str">
        <f t="shared" si="130"/>
        <v>International - Moto</v>
      </c>
      <c r="AX509" s="1" t="str">
        <f t="shared" si="131"/>
        <v>International - AS</v>
      </c>
      <c r="AY509" s="1" t="str">
        <f t="shared" si="131"/>
        <v>International</v>
      </c>
      <c r="AZ509" s="1" t="str">
        <f t="shared" si="131"/>
        <v>International - New</v>
      </c>
      <c r="BA509" s="1" t="str">
        <f t="shared" si="132"/>
        <v>Mecanic Sport</v>
      </c>
      <c r="BB509" s="1" t="str">
        <f t="shared" si="133"/>
        <v>Moto Dealers</v>
      </c>
      <c r="BC509" s="1" t="str">
        <f t="shared" si="133"/>
        <v>Motonet</v>
      </c>
      <c r="BD509" s="1" t="str">
        <f t="shared" si="134"/>
        <v>Pierce AB</v>
      </c>
      <c r="BE509" s="1" t="str">
        <f t="shared" si="135"/>
        <v>Retail</v>
      </c>
      <c r="BF509" s="1" t="str">
        <f t="shared" si="136"/>
        <v>TREK</v>
      </c>
      <c r="BG509" t="e">
        <v>#N/A</v>
      </c>
      <c r="BH509" t="e">
        <f t="shared" si="137"/>
        <v>#N/A</v>
      </c>
    </row>
    <row r="510" spans="1:61" ht="17" x14ac:dyDescent="0.2">
      <c r="A510">
        <v>1606</v>
      </c>
      <c r="B510" t="str">
        <f t="shared" si="144"/>
        <v>50013-00024</v>
      </c>
      <c r="C510" t="str">
        <f t="shared" si="144"/>
        <v>50013-00024</v>
      </c>
      <c r="D510" s="7" t="s">
        <v>8773</v>
      </c>
      <c r="E510" s="6" t="s">
        <v>139</v>
      </c>
      <c r="F510" t="s">
        <v>8991</v>
      </c>
      <c r="G510" s="6" t="s">
        <v>2499</v>
      </c>
      <c r="H510" t="s">
        <v>2310</v>
      </c>
      <c r="I510" s="6" t="s">
        <v>2311</v>
      </c>
      <c r="J510" s="6" t="s">
        <v>5331</v>
      </c>
      <c r="K510" s="6" t="s">
        <v>5340</v>
      </c>
      <c r="L510" s="6" t="s">
        <v>8994</v>
      </c>
      <c r="M510" s="6" t="s">
        <v>5348</v>
      </c>
      <c r="N510" s="6" t="s">
        <v>638</v>
      </c>
      <c r="Q510" s="6" t="s">
        <v>4262</v>
      </c>
      <c r="R510" s="9" t="b">
        <v>1</v>
      </c>
      <c r="S510" s="9" t="b">
        <v>0</v>
      </c>
      <c r="T510" s="6" t="s">
        <v>8773</v>
      </c>
      <c r="U510" s="6" t="s">
        <v>8773</v>
      </c>
      <c r="V510" t="s">
        <v>5330</v>
      </c>
      <c r="W510" t="s">
        <v>5330</v>
      </c>
      <c r="X510" t="s">
        <v>5330</v>
      </c>
      <c r="Y510" t="s">
        <v>5330</v>
      </c>
      <c r="Z510" t="s">
        <v>5330</v>
      </c>
      <c r="AA510" t="s">
        <v>5330</v>
      </c>
      <c r="AB510" t="s">
        <v>5330</v>
      </c>
      <c r="AC510" t="s">
        <v>667</v>
      </c>
      <c r="AD510" t="s">
        <v>5330</v>
      </c>
      <c r="AE510" t="s">
        <v>5330</v>
      </c>
      <c r="AF510" t="s">
        <v>5330</v>
      </c>
      <c r="AG510" t="s">
        <v>5330</v>
      </c>
      <c r="AH510" t="s">
        <v>5330</v>
      </c>
      <c r="AI510" t="s">
        <v>5330</v>
      </c>
      <c r="AJ510" t="s">
        <v>5330</v>
      </c>
      <c r="AK510" s="10">
        <v>45</v>
      </c>
      <c r="AL510" s="10">
        <v>55</v>
      </c>
      <c r="AM510" s="6" t="s">
        <v>475</v>
      </c>
      <c r="AN510" s="6" t="s">
        <v>9239</v>
      </c>
      <c r="AO510" s="6" t="s">
        <v>2501</v>
      </c>
      <c r="AP510" s="6" t="s">
        <v>2502</v>
      </c>
      <c r="AQ510" s="6" t="str">
        <f t="shared" si="143"/>
        <v>2W Distributor Bike, 2W Distributor - Moto, 2W Distributor, H2, International - Bike, International - Moto, International - AS, International, International - New, Mecanic Sport, Moto Dealers, Motonet, Pierce AB, Retail, TREK</v>
      </c>
      <c r="AR510" s="1" t="str">
        <f t="shared" si="126"/>
        <v>2W Distributor Bike</v>
      </c>
      <c r="AS510" s="1" t="str">
        <f t="shared" si="127"/>
        <v>2W Distributor - Moto</v>
      </c>
      <c r="AT510" s="1" t="str">
        <f t="shared" si="128"/>
        <v>2W Distributor</v>
      </c>
      <c r="AU510" s="1" t="str">
        <f t="shared" si="129"/>
        <v>H2</v>
      </c>
      <c r="AV510" s="1" t="str">
        <f t="shared" si="129"/>
        <v>International - Bike</v>
      </c>
      <c r="AW510" s="1" t="str">
        <f t="shared" si="130"/>
        <v>International - Moto</v>
      </c>
      <c r="AX510" s="1" t="str">
        <f t="shared" si="131"/>
        <v>International - AS</v>
      </c>
      <c r="AY510" s="1" t="str">
        <f t="shared" si="131"/>
        <v>International</v>
      </c>
      <c r="AZ510" s="1" t="str">
        <f t="shared" si="131"/>
        <v>International - New</v>
      </c>
      <c r="BA510" s="1" t="str">
        <f t="shared" si="132"/>
        <v>Mecanic Sport</v>
      </c>
      <c r="BB510" s="1" t="str">
        <f t="shared" si="133"/>
        <v>Moto Dealers</v>
      </c>
      <c r="BC510" s="1" t="str">
        <f t="shared" si="133"/>
        <v>Motonet</v>
      </c>
      <c r="BD510" s="1" t="str">
        <f t="shared" si="134"/>
        <v>Pierce AB</v>
      </c>
      <c r="BE510" s="1" t="str">
        <f t="shared" si="135"/>
        <v>Retail</v>
      </c>
      <c r="BF510" s="1" t="str">
        <f t="shared" si="136"/>
        <v>TREK</v>
      </c>
      <c r="BG510" t="e">
        <v>#N/A</v>
      </c>
      <c r="BH510" t="e">
        <f t="shared" si="137"/>
        <v>#N/A</v>
      </c>
    </row>
    <row r="511" spans="1:61" ht="17" x14ac:dyDescent="0.2">
      <c r="A511">
        <v>1607</v>
      </c>
      <c r="B511" t="str">
        <f t="shared" si="144"/>
        <v>50013-00025</v>
      </c>
      <c r="C511" t="str">
        <f t="shared" si="144"/>
        <v>50013-00025</v>
      </c>
      <c r="D511" s="7" t="s">
        <v>8774</v>
      </c>
      <c r="E511" s="6" t="s">
        <v>139</v>
      </c>
      <c r="F511" t="s">
        <v>8991</v>
      </c>
      <c r="G511" s="6" t="s">
        <v>2499</v>
      </c>
      <c r="H511" t="s">
        <v>2310</v>
      </c>
      <c r="I511" s="6" t="s">
        <v>2311</v>
      </c>
      <c r="J511" s="6" t="s">
        <v>5331</v>
      </c>
      <c r="K511" s="6" t="s">
        <v>5340</v>
      </c>
      <c r="L511" s="6" t="s">
        <v>8994</v>
      </c>
      <c r="M511" s="6" t="s">
        <v>5348</v>
      </c>
      <c r="N511" s="6" t="s">
        <v>638</v>
      </c>
      <c r="Q511" s="6" t="s">
        <v>9135</v>
      </c>
      <c r="R511" s="9" t="b">
        <v>1</v>
      </c>
      <c r="S511" s="9" t="b">
        <v>0</v>
      </c>
      <c r="T511" s="6" t="s">
        <v>8774</v>
      </c>
      <c r="U511" s="6" t="s">
        <v>8774</v>
      </c>
      <c r="V511" t="s">
        <v>5330</v>
      </c>
      <c r="W511" t="s">
        <v>5330</v>
      </c>
      <c r="X511" t="s">
        <v>5330</v>
      </c>
      <c r="Y511" t="s">
        <v>5330</v>
      </c>
      <c r="Z511" t="s">
        <v>5330</v>
      </c>
      <c r="AA511" t="s">
        <v>5330</v>
      </c>
      <c r="AB511" t="s">
        <v>5330</v>
      </c>
      <c r="AC511" t="s">
        <v>667</v>
      </c>
      <c r="AD511" t="s">
        <v>5330</v>
      </c>
      <c r="AE511" t="s">
        <v>5330</v>
      </c>
      <c r="AF511" t="s">
        <v>5330</v>
      </c>
      <c r="AG511" t="s">
        <v>5330</v>
      </c>
      <c r="AH511" t="s">
        <v>5330</v>
      </c>
      <c r="AI511" t="s">
        <v>5330</v>
      </c>
      <c r="AJ511" t="s">
        <v>5330</v>
      </c>
      <c r="AK511" s="10">
        <v>45</v>
      </c>
      <c r="AL511" s="10">
        <v>55</v>
      </c>
      <c r="AM511" s="6" t="s">
        <v>475</v>
      </c>
      <c r="AN511" s="6" t="s">
        <v>9239</v>
      </c>
      <c r="AO511" s="6" t="s">
        <v>2501</v>
      </c>
      <c r="AP511" s="6" t="s">
        <v>2502</v>
      </c>
      <c r="AQ511" s="6" t="str">
        <f t="shared" si="143"/>
        <v>2W Distributor Bike, 2W Distributor - Moto, 2W Distributor, H2, International - Bike, International - Moto, International - AS, International, International - New, Mecanic Sport, Moto Dealers, Motonet, Pierce AB, Retail, TREK</v>
      </c>
      <c r="AR511" s="1" t="str">
        <f t="shared" si="126"/>
        <v>2W Distributor Bike</v>
      </c>
      <c r="AS511" s="1" t="str">
        <f t="shared" si="127"/>
        <v>2W Distributor - Moto</v>
      </c>
      <c r="AT511" s="1" t="str">
        <f t="shared" si="128"/>
        <v>2W Distributor</v>
      </c>
      <c r="AU511" s="1" t="str">
        <f t="shared" si="129"/>
        <v>H2</v>
      </c>
      <c r="AV511" s="1" t="str">
        <f t="shared" si="129"/>
        <v>International - Bike</v>
      </c>
      <c r="AW511" s="1" t="str">
        <f t="shared" si="130"/>
        <v>International - Moto</v>
      </c>
      <c r="AX511" s="1" t="str">
        <f t="shared" si="131"/>
        <v>International - AS</v>
      </c>
      <c r="AY511" s="1" t="str">
        <f t="shared" si="131"/>
        <v>International</v>
      </c>
      <c r="AZ511" s="1" t="str">
        <f t="shared" si="131"/>
        <v>International - New</v>
      </c>
      <c r="BA511" s="1" t="str">
        <f t="shared" si="132"/>
        <v>Mecanic Sport</v>
      </c>
      <c r="BB511" s="1" t="str">
        <f t="shared" si="133"/>
        <v>Moto Dealers</v>
      </c>
      <c r="BC511" s="1" t="str">
        <f t="shared" si="133"/>
        <v>Motonet</v>
      </c>
      <c r="BD511" s="1" t="str">
        <f t="shared" si="134"/>
        <v>Pierce AB</v>
      </c>
      <c r="BE511" s="1" t="str">
        <f t="shared" si="135"/>
        <v>Retail</v>
      </c>
      <c r="BF511" s="1" t="str">
        <f t="shared" si="136"/>
        <v>TREK</v>
      </c>
      <c r="BG511" t="e">
        <v>#N/A</v>
      </c>
      <c r="BH511" t="e">
        <f t="shared" si="137"/>
        <v>#N/A</v>
      </c>
    </row>
    <row r="512" spans="1:61" ht="17" x14ac:dyDescent="0.2">
      <c r="A512">
        <v>1608</v>
      </c>
      <c r="B512" t="str">
        <f t="shared" si="144"/>
        <v>50013-00026</v>
      </c>
      <c r="C512" t="str">
        <f t="shared" si="144"/>
        <v>50013-00026</v>
      </c>
      <c r="D512" s="7" t="s">
        <v>8775</v>
      </c>
      <c r="E512" s="6" t="s">
        <v>139</v>
      </c>
      <c r="F512" t="s">
        <v>8991</v>
      </c>
      <c r="G512" s="6" t="s">
        <v>2499</v>
      </c>
      <c r="H512" t="s">
        <v>2310</v>
      </c>
      <c r="I512" s="6" t="s">
        <v>2311</v>
      </c>
      <c r="J512" s="6" t="s">
        <v>5331</v>
      </c>
      <c r="K512" s="6" t="s">
        <v>8991</v>
      </c>
      <c r="L512" s="6" t="s">
        <v>8991</v>
      </c>
      <c r="M512" s="6" t="s">
        <v>5348</v>
      </c>
      <c r="N512" s="6" t="s">
        <v>638</v>
      </c>
      <c r="Q512" s="6" t="s">
        <v>9136</v>
      </c>
      <c r="R512" s="9" t="b">
        <v>0</v>
      </c>
      <c r="S512" s="9" t="b">
        <v>0</v>
      </c>
      <c r="T512" s="6" t="s">
        <v>8775</v>
      </c>
      <c r="U512" s="6" t="s">
        <v>8775</v>
      </c>
      <c r="V512" t="s">
        <v>5330</v>
      </c>
      <c r="W512" t="s">
        <v>5330</v>
      </c>
      <c r="X512" t="s">
        <v>5330</v>
      </c>
      <c r="Y512" t="s">
        <v>5330</v>
      </c>
      <c r="Z512" t="s">
        <v>5330</v>
      </c>
      <c r="AA512" t="s">
        <v>5330</v>
      </c>
      <c r="AB512" t="s">
        <v>5330</v>
      </c>
      <c r="AC512" t="s">
        <v>667</v>
      </c>
      <c r="AD512" t="s">
        <v>5330</v>
      </c>
      <c r="AE512" t="s">
        <v>5330</v>
      </c>
      <c r="AF512" t="s">
        <v>5330</v>
      </c>
      <c r="AG512" t="s">
        <v>5330</v>
      </c>
      <c r="AH512" t="s">
        <v>5330</v>
      </c>
      <c r="AI512" t="s">
        <v>5330</v>
      </c>
      <c r="AJ512" t="s">
        <v>5330</v>
      </c>
      <c r="AK512" s="10">
        <v>45</v>
      </c>
      <c r="AL512" s="10">
        <v>55</v>
      </c>
      <c r="AM512" s="6" t="s">
        <v>475</v>
      </c>
      <c r="AN512" s="6" t="s">
        <v>9239</v>
      </c>
      <c r="AO512" s="6" t="s">
        <v>2501</v>
      </c>
      <c r="AP512" s="6" t="s">
        <v>2502</v>
      </c>
      <c r="AQ512" s="6" t="str">
        <f t="shared" si="143"/>
        <v>2W Distributor Bike, 2W Distributor - Moto, 2W Distributor, H2, International - Bike, International - Moto, International - AS, International, International - New, Mecanic Sport, Moto Dealers, Motonet, Pierce AB, Retail, TREK</v>
      </c>
      <c r="AR512" s="1" t="str">
        <f t="shared" si="126"/>
        <v>2W Distributor Bike</v>
      </c>
      <c r="AS512" s="1" t="str">
        <f t="shared" si="127"/>
        <v>2W Distributor - Moto</v>
      </c>
      <c r="AT512" s="1" t="str">
        <f t="shared" si="128"/>
        <v>2W Distributor</v>
      </c>
      <c r="AU512" s="1" t="str">
        <f t="shared" si="129"/>
        <v>H2</v>
      </c>
      <c r="AV512" s="1" t="str">
        <f t="shared" si="129"/>
        <v>International - Bike</v>
      </c>
      <c r="AW512" s="1" t="str">
        <f t="shared" si="130"/>
        <v>International - Moto</v>
      </c>
      <c r="AX512" s="1" t="str">
        <f t="shared" si="131"/>
        <v>International - AS</v>
      </c>
      <c r="AY512" s="1" t="str">
        <f t="shared" si="131"/>
        <v>International</v>
      </c>
      <c r="AZ512" s="1" t="str">
        <f t="shared" si="131"/>
        <v>International - New</v>
      </c>
      <c r="BA512" s="1" t="str">
        <f t="shared" si="132"/>
        <v>Mecanic Sport</v>
      </c>
      <c r="BB512" s="1" t="str">
        <f t="shared" si="133"/>
        <v>Moto Dealers</v>
      </c>
      <c r="BC512" s="1" t="str">
        <f t="shared" si="133"/>
        <v>Motonet</v>
      </c>
      <c r="BD512" s="1" t="str">
        <f t="shared" si="134"/>
        <v>Pierce AB</v>
      </c>
      <c r="BE512" s="1" t="str">
        <f t="shared" si="135"/>
        <v>Retail</v>
      </c>
      <c r="BF512" s="1" t="str">
        <f t="shared" si="136"/>
        <v>TREK</v>
      </c>
      <c r="BG512" t="e">
        <v>#N/A</v>
      </c>
      <c r="BH512" t="e">
        <f t="shared" si="137"/>
        <v>#N/A</v>
      </c>
    </row>
    <row r="513" spans="1:61" ht="17" x14ac:dyDescent="0.2">
      <c r="A513">
        <v>1609</v>
      </c>
      <c r="B513" t="str">
        <f t="shared" si="144"/>
        <v>50013-00027</v>
      </c>
      <c r="C513" t="str">
        <f t="shared" si="144"/>
        <v>50013-00027</v>
      </c>
      <c r="D513" s="7" t="s">
        <v>8776</v>
      </c>
      <c r="E513" s="6" t="s">
        <v>139</v>
      </c>
      <c r="F513" t="s">
        <v>8991</v>
      </c>
      <c r="G513" s="6" t="s">
        <v>2499</v>
      </c>
      <c r="H513" t="s">
        <v>2310</v>
      </c>
      <c r="I513" s="6" t="s">
        <v>2311</v>
      </c>
      <c r="J513" s="6" t="s">
        <v>5331</v>
      </c>
      <c r="K513" s="6" t="s">
        <v>8991</v>
      </c>
      <c r="L513" s="6" t="s">
        <v>8991</v>
      </c>
      <c r="M513" s="6" t="s">
        <v>5348</v>
      </c>
      <c r="N513" s="6" t="s">
        <v>638</v>
      </c>
      <c r="Q513" s="6" t="s">
        <v>9137</v>
      </c>
      <c r="R513" s="9" t="b">
        <v>0</v>
      </c>
      <c r="S513" s="9" t="b">
        <v>0</v>
      </c>
      <c r="T513" s="6" t="s">
        <v>8776</v>
      </c>
      <c r="U513" s="6" t="s">
        <v>8776</v>
      </c>
      <c r="V513" t="s">
        <v>5330</v>
      </c>
      <c r="W513" t="s">
        <v>5330</v>
      </c>
      <c r="X513" t="s">
        <v>5330</v>
      </c>
      <c r="Y513" t="s">
        <v>5330</v>
      </c>
      <c r="Z513" t="s">
        <v>5330</v>
      </c>
      <c r="AA513" t="s">
        <v>5330</v>
      </c>
      <c r="AB513" t="s">
        <v>5330</v>
      </c>
      <c r="AC513" t="s">
        <v>667</v>
      </c>
      <c r="AD513" t="s">
        <v>5330</v>
      </c>
      <c r="AE513" t="s">
        <v>5330</v>
      </c>
      <c r="AF513" t="s">
        <v>5330</v>
      </c>
      <c r="AG513" t="s">
        <v>5330</v>
      </c>
      <c r="AH513" t="s">
        <v>5330</v>
      </c>
      <c r="AI513" t="s">
        <v>5330</v>
      </c>
      <c r="AJ513" t="s">
        <v>5330</v>
      </c>
      <c r="AK513" s="10">
        <v>45</v>
      </c>
      <c r="AL513" s="10">
        <v>55</v>
      </c>
      <c r="AM513" s="6" t="s">
        <v>475</v>
      </c>
      <c r="AN513" s="6" t="s">
        <v>9239</v>
      </c>
      <c r="AO513" s="6" t="s">
        <v>2501</v>
      </c>
      <c r="AP513" s="6" t="s">
        <v>2502</v>
      </c>
      <c r="AQ513" s="6" t="str">
        <f t="shared" si="143"/>
        <v>2W Distributor Bike, 2W Distributor - Moto, 2W Distributor, H2, International - Bike, International - Moto, International - AS, International, International - New, Mecanic Sport, Moto Dealers, Motonet, Pierce AB, Retail, TREK</v>
      </c>
      <c r="AR513" s="1" t="str">
        <f t="shared" si="126"/>
        <v>2W Distributor Bike</v>
      </c>
      <c r="AS513" s="1" t="str">
        <f t="shared" si="127"/>
        <v>2W Distributor - Moto</v>
      </c>
      <c r="AT513" s="1" t="str">
        <f t="shared" si="128"/>
        <v>2W Distributor</v>
      </c>
      <c r="AU513" s="1" t="str">
        <f t="shared" si="129"/>
        <v>H2</v>
      </c>
      <c r="AV513" s="1" t="str">
        <f t="shared" si="129"/>
        <v>International - Bike</v>
      </c>
      <c r="AW513" s="1" t="str">
        <f t="shared" si="130"/>
        <v>International - Moto</v>
      </c>
      <c r="AX513" s="1" t="str">
        <f t="shared" si="131"/>
        <v>International - AS</v>
      </c>
      <c r="AY513" s="1" t="str">
        <f t="shared" si="131"/>
        <v>International</v>
      </c>
      <c r="AZ513" s="1" t="str">
        <f t="shared" si="131"/>
        <v>International - New</v>
      </c>
      <c r="BA513" s="1" t="str">
        <f t="shared" si="132"/>
        <v>Mecanic Sport</v>
      </c>
      <c r="BB513" s="1" t="str">
        <f t="shared" si="133"/>
        <v>Moto Dealers</v>
      </c>
      <c r="BC513" s="1" t="str">
        <f t="shared" si="133"/>
        <v>Motonet</v>
      </c>
      <c r="BD513" s="1" t="str">
        <f t="shared" si="134"/>
        <v>Pierce AB</v>
      </c>
      <c r="BE513" s="1" t="str">
        <f t="shared" si="135"/>
        <v>Retail</v>
      </c>
      <c r="BF513" s="1" t="str">
        <f t="shared" si="136"/>
        <v>TREK</v>
      </c>
      <c r="BG513" t="e">
        <v>#N/A</v>
      </c>
      <c r="BH513" t="e">
        <f t="shared" si="137"/>
        <v>#N/A</v>
      </c>
    </row>
    <row r="514" spans="1:61" ht="17" x14ac:dyDescent="0.2">
      <c r="A514">
        <v>1610</v>
      </c>
      <c r="B514" t="str">
        <f t="shared" si="144"/>
        <v>50013-00028</v>
      </c>
      <c r="C514" t="str">
        <f t="shared" si="144"/>
        <v>50013-00028</v>
      </c>
      <c r="D514" s="7" t="s">
        <v>8777</v>
      </c>
      <c r="E514" s="6" t="s">
        <v>139</v>
      </c>
      <c r="F514" t="s">
        <v>8991</v>
      </c>
      <c r="G514" s="6" t="s">
        <v>2499</v>
      </c>
      <c r="H514" t="s">
        <v>2310</v>
      </c>
      <c r="I514" s="6" t="s">
        <v>2311</v>
      </c>
      <c r="J514" s="6" t="s">
        <v>5331</v>
      </c>
      <c r="K514" s="6" t="s">
        <v>8991</v>
      </c>
      <c r="L514" s="6" t="s">
        <v>8991</v>
      </c>
      <c r="M514" s="6" t="s">
        <v>5348</v>
      </c>
      <c r="N514" s="6" t="s">
        <v>638</v>
      </c>
      <c r="Q514" s="6" t="s">
        <v>9138</v>
      </c>
      <c r="R514" s="9" t="b">
        <v>0</v>
      </c>
      <c r="S514" s="9" t="b">
        <v>0</v>
      </c>
      <c r="T514" s="6" t="s">
        <v>8777</v>
      </c>
      <c r="U514" s="6" t="s">
        <v>8777</v>
      </c>
      <c r="V514" t="s">
        <v>5330</v>
      </c>
      <c r="W514" t="s">
        <v>5330</v>
      </c>
      <c r="X514" t="s">
        <v>5330</v>
      </c>
      <c r="Y514" t="s">
        <v>5330</v>
      </c>
      <c r="Z514" t="s">
        <v>5330</v>
      </c>
      <c r="AA514" t="s">
        <v>5330</v>
      </c>
      <c r="AB514" t="s">
        <v>5330</v>
      </c>
      <c r="AC514" t="s">
        <v>667</v>
      </c>
      <c r="AD514" t="s">
        <v>5330</v>
      </c>
      <c r="AE514" t="s">
        <v>5330</v>
      </c>
      <c r="AF514" t="s">
        <v>5330</v>
      </c>
      <c r="AG514" t="s">
        <v>5330</v>
      </c>
      <c r="AH514" t="s">
        <v>5330</v>
      </c>
      <c r="AI514" t="s">
        <v>5330</v>
      </c>
      <c r="AJ514" t="s">
        <v>5330</v>
      </c>
      <c r="AK514" s="10">
        <v>45</v>
      </c>
      <c r="AL514" s="10">
        <v>55</v>
      </c>
      <c r="AM514" s="6" t="s">
        <v>475</v>
      </c>
      <c r="AN514" s="6" t="s">
        <v>9239</v>
      </c>
      <c r="AO514" s="6" t="s">
        <v>2501</v>
      </c>
      <c r="AP514" s="6" t="s">
        <v>2502</v>
      </c>
      <c r="AQ514" s="6" t="str">
        <f t="shared" si="143"/>
        <v>2W Distributor Bike, 2W Distributor - Moto, 2W Distributor, H2, International - Bike, International - Moto, International - AS, International, International - New, Mecanic Sport, Moto Dealers, Motonet, Pierce AB, Retail, TREK</v>
      </c>
      <c r="AR514" s="1" t="str">
        <f t="shared" si="126"/>
        <v>2W Distributor Bike</v>
      </c>
      <c r="AS514" s="1" t="str">
        <f t="shared" si="127"/>
        <v>2W Distributor - Moto</v>
      </c>
      <c r="AT514" s="1" t="str">
        <f t="shared" si="128"/>
        <v>2W Distributor</v>
      </c>
      <c r="AU514" s="1" t="str">
        <f t="shared" si="129"/>
        <v>H2</v>
      </c>
      <c r="AV514" s="1" t="str">
        <f t="shared" si="129"/>
        <v>International - Bike</v>
      </c>
      <c r="AW514" s="1" t="str">
        <f t="shared" si="130"/>
        <v>International - Moto</v>
      </c>
      <c r="AX514" s="1" t="str">
        <f t="shared" si="131"/>
        <v>International - AS</v>
      </c>
      <c r="AY514" s="1" t="str">
        <f t="shared" si="131"/>
        <v>International</v>
      </c>
      <c r="AZ514" s="1" t="str">
        <f t="shared" si="131"/>
        <v>International - New</v>
      </c>
      <c r="BA514" s="1" t="str">
        <f t="shared" si="132"/>
        <v>Mecanic Sport</v>
      </c>
      <c r="BB514" s="1" t="str">
        <f t="shared" si="133"/>
        <v>Moto Dealers</v>
      </c>
      <c r="BC514" s="1" t="str">
        <f t="shared" si="133"/>
        <v>Motonet</v>
      </c>
      <c r="BD514" s="1" t="str">
        <f t="shared" si="134"/>
        <v>Pierce AB</v>
      </c>
      <c r="BE514" s="1" t="str">
        <f t="shared" si="135"/>
        <v>Retail</v>
      </c>
      <c r="BF514" s="1" t="str">
        <f t="shared" si="136"/>
        <v>TREK</v>
      </c>
      <c r="BG514" t="e">
        <v>#N/A</v>
      </c>
      <c r="BH514" t="e">
        <f t="shared" si="137"/>
        <v>#N/A</v>
      </c>
    </row>
    <row r="515" spans="1:61" ht="17" x14ac:dyDescent="0.2">
      <c r="A515">
        <v>1611</v>
      </c>
      <c r="B515" t="str">
        <f t="shared" si="144"/>
        <v>50013-00029</v>
      </c>
      <c r="C515" t="str">
        <f t="shared" si="144"/>
        <v>50013-00029</v>
      </c>
      <c r="D515" s="7" t="s">
        <v>8778</v>
      </c>
      <c r="E515" s="6" t="s">
        <v>139</v>
      </c>
      <c r="F515" t="s">
        <v>8991</v>
      </c>
      <c r="G515" s="6" t="s">
        <v>2499</v>
      </c>
      <c r="H515" t="s">
        <v>2310</v>
      </c>
      <c r="I515" s="6" t="s">
        <v>2311</v>
      </c>
      <c r="J515" s="6" t="s">
        <v>5331</v>
      </c>
      <c r="K515" s="6" t="s">
        <v>8991</v>
      </c>
      <c r="L515" s="6" t="s">
        <v>8991</v>
      </c>
      <c r="M515" s="6" t="s">
        <v>5348</v>
      </c>
      <c r="N515" s="6" t="s">
        <v>638</v>
      </c>
      <c r="Q515" s="6" t="s">
        <v>9139</v>
      </c>
      <c r="R515" s="9" t="b">
        <v>0</v>
      </c>
      <c r="S515" s="9" t="b">
        <v>0</v>
      </c>
      <c r="T515" s="6" t="s">
        <v>8778</v>
      </c>
      <c r="U515" s="6" t="s">
        <v>8778</v>
      </c>
      <c r="V515" t="s">
        <v>5330</v>
      </c>
      <c r="W515" t="s">
        <v>5330</v>
      </c>
      <c r="X515" t="s">
        <v>5330</v>
      </c>
      <c r="Y515" t="s">
        <v>5330</v>
      </c>
      <c r="Z515" t="s">
        <v>5330</v>
      </c>
      <c r="AA515" t="s">
        <v>5330</v>
      </c>
      <c r="AB515" t="s">
        <v>5330</v>
      </c>
      <c r="AC515" t="s">
        <v>667</v>
      </c>
      <c r="AD515" t="s">
        <v>5330</v>
      </c>
      <c r="AE515" t="s">
        <v>5330</v>
      </c>
      <c r="AF515" t="s">
        <v>5330</v>
      </c>
      <c r="AG515" t="s">
        <v>5330</v>
      </c>
      <c r="AH515" t="s">
        <v>5330</v>
      </c>
      <c r="AI515" t="s">
        <v>5330</v>
      </c>
      <c r="AJ515" t="s">
        <v>5330</v>
      </c>
      <c r="AK515" s="10">
        <v>45</v>
      </c>
      <c r="AL515" s="10">
        <v>55</v>
      </c>
      <c r="AM515" s="6" t="s">
        <v>475</v>
      </c>
      <c r="AN515" s="6" t="s">
        <v>9239</v>
      </c>
      <c r="AO515" s="6" t="s">
        <v>2501</v>
      </c>
      <c r="AP515" s="6" t="s">
        <v>2502</v>
      </c>
      <c r="AQ515" s="6" t="str">
        <f t="shared" si="143"/>
        <v>2W Distributor Bike, 2W Distributor - Moto, 2W Distributor, H2, International - Bike, International - Moto, International - AS, International, International - New, Mecanic Sport, Moto Dealers, Motonet, Pierce AB, Retail, TREK</v>
      </c>
      <c r="AR515" s="1" t="str">
        <f t="shared" ref="AR515:AR578" si="145">IF($E515="Moto","",IF($E515="Snowboard","",IF($E515="Snowmobile","",AR$1)))</f>
        <v>2W Distributor Bike</v>
      </c>
      <c r="AS515" s="1" t="str">
        <f t="shared" ref="AS515:AS578" si="146">IF($E515="Bike","",IF($E515="Snowboard","",AS$1))</f>
        <v>2W Distributor - Moto</v>
      </c>
      <c r="AT515" s="1" t="str">
        <f t="shared" ref="AT515:AT578" si="147">IF($E515="Snowboard","",AT$1)</f>
        <v>2W Distributor</v>
      </c>
      <c r="AU515" s="1" t="str">
        <f t="shared" ref="AU515:AV578" si="148">IF($E515="Moto","",IF($E515="Snowboard","",IF($E515="Snowmobile","",AU$1)))</f>
        <v>H2</v>
      </c>
      <c r="AV515" s="1" t="str">
        <f t="shared" si="148"/>
        <v>International - Bike</v>
      </c>
      <c r="AW515" s="1" t="str">
        <f t="shared" ref="AW515:AW578" si="149">IF($E515="Bike","",IF($E515="Snowboard","",AW$1))</f>
        <v>International - Moto</v>
      </c>
      <c r="AX515" s="1" t="str">
        <f t="shared" ref="AX515:AZ578" si="150">IF($E515="Snowboard","",AX$1)</f>
        <v>International - AS</v>
      </c>
      <c r="AY515" s="1" t="str">
        <f t="shared" si="150"/>
        <v>International</v>
      </c>
      <c r="AZ515" s="1" t="str">
        <f t="shared" si="150"/>
        <v>International - New</v>
      </c>
      <c r="BA515" s="1" t="str">
        <f t="shared" ref="BA515:BA578" si="151">IF($E515="Bike","",IF($E515="Snowboard","",BA$1))</f>
        <v>Mecanic Sport</v>
      </c>
      <c r="BB515" s="1" t="str">
        <f t="shared" ref="BB515:BC578" si="152">IF($E515="Snowboard","",BB$1)</f>
        <v>Moto Dealers</v>
      </c>
      <c r="BC515" s="1" t="str">
        <f t="shared" si="152"/>
        <v>Motonet</v>
      </c>
      <c r="BD515" s="1" t="str">
        <f t="shared" ref="BD515:BD578" si="153">IF($E515="Bike","",IF($E515="Snowboard","",BD$1))</f>
        <v>Pierce AB</v>
      </c>
      <c r="BE515" s="1" t="str">
        <f t="shared" ref="BE515:BE578" si="154">IF($E515="Snowboard","",BE$1)</f>
        <v>Retail</v>
      </c>
      <c r="BF515" s="1" t="str">
        <f t="shared" ref="BF515:BF578" si="155">IF($E515="Moto","",IF($E515="Snowboard","",IF($E515="Snowmobile","",BF$1)))</f>
        <v>TREK</v>
      </c>
      <c r="BG515" t="e">
        <v>#N/A</v>
      </c>
      <c r="BH515" t="e">
        <f t="shared" ref="BH515:BH578" si="156">IF(BG515="","",BG515&amp;"&amp;variant=thumb&amp;extension=png")</f>
        <v>#N/A</v>
      </c>
    </row>
    <row r="516" spans="1:61" ht="17" x14ac:dyDescent="0.2">
      <c r="A516">
        <v>1612</v>
      </c>
      <c r="B516" t="str">
        <f t="shared" si="144"/>
        <v>50014-00001</v>
      </c>
      <c r="C516" t="str">
        <f t="shared" si="144"/>
        <v>50014-00001</v>
      </c>
      <c r="D516" s="7" t="s">
        <v>2550</v>
      </c>
      <c r="E516" s="6" t="s">
        <v>139</v>
      </c>
      <c r="F516" t="s">
        <v>8991</v>
      </c>
      <c r="G516" s="6" t="s">
        <v>2499</v>
      </c>
      <c r="H516" t="s">
        <v>2310</v>
      </c>
      <c r="I516" s="6" t="s">
        <v>2311</v>
      </c>
      <c r="J516" s="6" t="s">
        <v>5331</v>
      </c>
      <c r="K516" s="6" t="s">
        <v>5333</v>
      </c>
      <c r="L516" s="6" t="s">
        <v>8992</v>
      </c>
      <c r="M516" s="6" t="s">
        <v>5348</v>
      </c>
      <c r="N516" s="6" t="s">
        <v>5379</v>
      </c>
      <c r="Q516" s="6" t="s">
        <v>88</v>
      </c>
      <c r="R516" s="9" t="b">
        <v>1</v>
      </c>
      <c r="S516" s="9" t="b">
        <v>1</v>
      </c>
      <c r="T516" s="6" t="s">
        <v>2550</v>
      </c>
      <c r="U516" s="6" t="s">
        <v>2550</v>
      </c>
      <c r="V516" t="s">
        <v>5330</v>
      </c>
      <c r="W516" t="s">
        <v>5330</v>
      </c>
      <c r="X516" t="s">
        <v>5330</v>
      </c>
      <c r="Y516" t="s">
        <v>5330</v>
      </c>
      <c r="Z516" t="s">
        <v>5330</v>
      </c>
      <c r="AA516" t="s">
        <v>5330</v>
      </c>
      <c r="AB516" t="s">
        <v>5330</v>
      </c>
      <c r="AC516" t="s">
        <v>667</v>
      </c>
      <c r="AD516" t="s">
        <v>5330</v>
      </c>
      <c r="AE516" t="s">
        <v>5330</v>
      </c>
      <c r="AF516" t="s">
        <v>5330</v>
      </c>
      <c r="AG516" t="s">
        <v>5330</v>
      </c>
      <c r="AH516" t="s">
        <v>5330</v>
      </c>
      <c r="AI516" t="s">
        <v>5330</v>
      </c>
      <c r="AJ516" t="s">
        <v>5330</v>
      </c>
      <c r="AK516" s="10">
        <v>55</v>
      </c>
      <c r="AL516" s="10">
        <v>65</v>
      </c>
      <c r="AM516" s="6" t="s">
        <v>475</v>
      </c>
      <c r="AN516" s="6" t="s">
        <v>9239</v>
      </c>
      <c r="AO516" s="6" t="s">
        <v>2501</v>
      </c>
      <c r="AP516" s="6" t="s">
        <v>2502</v>
      </c>
      <c r="AQ516" s="6" t="str">
        <f t="shared" si="143"/>
        <v>2W Distributor Bike, 2W Distributor - Moto, 2W Distributor, H2, International - Bike, International - Moto, International - AS, International, International - New, Mecanic Sport, Moto Dealers, Motonet, Pierce AB, Retail, TREK</v>
      </c>
      <c r="AR516" s="1" t="str">
        <f t="shared" si="145"/>
        <v>2W Distributor Bike</v>
      </c>
      <c r="AS516" s="1" t="str">
        <f t="shared" si="146"/>
        <v>2W Distributor - Moto</v>
      </c>
      <c r="AT516" s="1" t="str">
        <f t="shared" si="147"/>
        <v>2W Distributor</v>
      </c>
      <c r="AU516" s="1" t="str">
        <f t="shared" si="148"/>
        <v>H2</v>
      </c>
      <c r="AV516" s="1" t="str">
        <f t="shared" si="148"/>
        <v>International - Bike</v>
      </c>
      <c r="AW516" s="1" t="str">
        <f t="shared" si="149"/>
        <v>International - Moto</v>
      </c>
      <c r="AX516" s="1" t="str">
        <f t="shared" si="150"/>
        <v>International - AS</v>
      </c>
      <c r="AY516" s="1" t="str">
        <f t="shared" si="150"/>
        <v>International</v>
      </c>
      <c r="AZ516" s="1" t="str">
        <f t="shared" si="150"/>
        <v>International - New</v>
      </c>
      <c r="BA516" s="1" t="str">
        <f t="shared" si="151"/>
        <v>Mecanic Sport</v>
      </c>
      <c r="BB516" s="1" t="str">
        <f t="shared" si="152"/>
        <v>Moto Dealers</v>
      </c>
      <c r="BC516" s="1" t="str">
        <f t="shared" si="152"/>
        <v>Motonet</v>
      </c>
      <c r="BD516" s="1" t="str">
        <f t="shared" si="153"/>
        <v>Pierce AB</v>
      </c>
      <c r="BE516" s="1" t="str">
        <f t="shared" si="154"/>
        <v>Retail</v>
      </c>
      <c r="BF516" s="1" t="str">
        <f t="shared" si="155"/>
        <v>TREK</v>
      </c>
      <c r="BG516" t="s">
        <v>2551</v>
      </c>
      <c r="BH516" t="str">
        <f t="shared" si="156"/>
        <v>https://fs.amplifi.io//file?id=b4d302f3-5106-43f7-9633-a64afa418c6c&amp;variant=thumb&amp;extension=png</v>
      </c>
      <c r="BI516" t="s">
        <v>2551</v>
      </c>
    </row>
    <row r="517" spans="1:61" ht="17" x14ac:dyDescent="0.2">
      <c r="A517">
        <v>1613</v>
      </c>
      <c r="B517" t="str">
        <f t="shared" si="144"/>
        <v>50014-00002</v>
      </c>
      <c r="C517" t="str">
        <f t="shared" si="144"/>
        <v>50014-00002</v>
      </c>
      <c r="D517" s="7" t="s">
        <v>2552</v>
      </c>
      <c r="E517" s="6" t="s">
        <v>139</v>
      </c>
      <c r="F517" t="s">
        <v>8991</v>
      </c>
      <c r="G517" s="6" t="s">
        <v>2499</v>
      </c>
      <c r="H517" t="s">
        <v>2310</v>
      </c>
      <c r="I517" s="6" t="s">
        <v>2311</v>
      </c>
      <c r="J517" s="6" t="s">
        <v>5331</v>
      </c>
      <c r="K517" s="6" t="s">
        <v>5333</v>
      </c>
      <c r="L517" s="6" t="s">
        <v>8992</v>
      </c>
      <c r="M517" s="6" t="s">
        <v>5348</v>
      </c>
      <c r="N517" s="6" t="s">
        <v>5379</v>
      </c>
      <c r="Q517" s="6" t="s">
        <v>50</v>
      </c>
      <c r="R517" s="9" t="b">
        <v>1</v>
      </c>
      <c r="S517" s="9" t="b">
        <v>1</v>
      </c>
      <c r="T517" s="6" t="s">
        <v>2552</v>
      </c>
      <c r="U517" s="6" t="s">
        <v>2552</v>
      </c>
      <c r="V517" t="s">
        <v>5330</v>
      </c>
      <c r="W517" t="s">
        <v>5330</v>
      </c>
      <c r="X517" t="s">
        <v>5330</v>
      </c>
      <c r="Y517" t="s">
        <v>5330</v>
      </c>
      <c r="Z517" t="s">
        <v>5330</v>
      </c>
      <c r="AA517" t="s">
        <v>5330</v>
      </c>
      <c r="AB517" t="s">
        <v>5330</v>
      </c>
      <c r="AC517" t="s">
        <v>667</v>
      </c>
      <c r="AD517" t="s">
        <v>5330</v>
      </c>
      <c r="AE517" t="s">
        <v>5330</v>
      </c>
      <c r="AF517" t="s">
        <v>5330</v>
      </c>
      <c r="AG517" t="s">
        <v>5330</v>
      </c>
      <c r="AH517" t="s">
        <v>5330</v>
      </c>
      <c r="AI517" t="s">
        <v>5330</v>
      </c>
      <c r="AJ517" t="s">
        <v>5330</v>
      </c>
      <c r="AK517" s="10">
        <v>55</v>
      </c>
      <c r="AL517" s="10">
        <v>65</v>
      </c>
      <c r="AM517" s="6" t="s">
        <v>475</v>
      </c>
      <c r="AN517" s="6" t="s">
        <v>9239</v>
      </c>
      <c r="AO517" s="6" t="s">
        <v>2501</v>
      </c>
      <c r="AP517" s="6" t="s">
        <v>2502</v>
      </c>
      <c r="AQ517" s="6" t="str">
        <f t="shared" si="143"/>
        <v>2W Distributor Bike, 2W Distributor - Moto, 2W Distributor, H2, International - Bike, International - Moto, International - AS, International, International - New, Mecanic Sport, Moto Dealers, Motonet, Pierce AB, Retail, TREK</v>
      </c>
      <c r="AR517" s="1" t="str">
        <f t="shared" si="145"/>
        <v>2W Distributor Bike</v>
      </c>
      <c r="AS517" s="1" t="str">
        <f t="shared" si="146"/>
        <v>2W Distributor - Moto</v>
      </c>
      <c r="AT517" s="1" t="str">
        <f t="shared" si="147"/>
        <v>2W Distributor</v>
      </c>
      <c r="AU517" s="1" t="str">
        <f t="shared" si="148"/>
        <v>H2</v>
      </c>
      <c r="AV517" s="1" t="str">
        <f t="shared" si="148"/>
        <v>International - Bike</v>
      </c>
      <c r="AW517" s="1" t="str">
        <f t="shared" si="149"/>
        <v>International - Moto</v>
      </c>
      <c r="AX517" s="1" t="str">
        <f t="shared" si="150"/>
        <v>International - AS</v>
      </c>
      <c r="AY517" s="1" t="str">
        <f t="shared" si="150"/>
        <v>International</v>
      </c>
      <c r="AZ517" s="1" t="str">
        <f t="shared" si="150"/>
        <v>International - New</v>
      </c>
      <c r="BA517" s="1" t="str">
        <f t="shared" si="151"/>
        <v>Mecanic Sport</v>
      </c>
      <c r="BB517" s="1" t="str">
        <f t="shared" si="152"/>
        <v>Moto Dealers</v>
      </c>
      <c r="BC517" s="1" t="str">
        <f t="shared" si="152"/>
        <v>Motonet</v>
      </c>
      <c r="BD517" s="1" t="str">
        <f t="shared" si="153"/>
        <v>Pierce AB</v>
      </c>
      <c r="BE517" s="1" t="str">
        <f t="shared" si="154"/>
        <v>Retail</v>
      </c>
      <c r="BF517" s="1" t="str">
        <f t="shared" si="155"/>
        <v>TREK</v>
      </c>
      <c r="BG517" t="s">
        <v>2553</v>
      </c>
      <c r="BH517" t="str">
        <f t="shared" si="156"/>
        <v>https://fs.amplifi.io//file?id=a311e3d7-8972-42e5-8aa9-db33a3f5c25d&amp;variant=thumb&amp;extension=png</v>
      </c>
      <c r="BI517" t="s">
        <v>2553</v>
      </c>
    </row>
    <row r="518" spans="1:61" ht="17" x14ac:dyDescent="0.2">
      <c r="A518">
        <v>1614</v>
      </c>
      <c r="B518" t="str">
        <f t="shared" si="144"/>
        <v>50014-00003</v>
      </c>
      <c r="C518" t="str">
        <f t="shared" si="144"/>
        <v>50014-00003</v>
      </c>
      <c r="D518" s="7" t="s">
        <v>2554</v>
      </c>
      <c r="E518" s="6" t="s">
        <v>139</v>
      </c>
      <c r="F518" t="s">
        <v>8991</v>
      </c>
      <c r="G518" s="6" t="s">
        <v>2499</v>
      </c>
      <c r="H518" t="s">
        <v>2310</v>
      </c>
      <c r="I518" s="6" t="s">
        <v>2311</v>
      </c>
      <c r="J518" s="6" t="s">
        <v>5331</v>
      </c>
      <c r="K518" s="6" t="s">
        <v>5333</v>
      </c>
      <c r="L518" s="6" t="s">
        <v>8992</v>
      </c>
      <c r="M518" s="6" t="s">
        <v>5348</v>
      </c>
      <c r="N518" s="6" t="s">
        <v>5379</v>
      </c>
      <c r="Q518" s="6" t="s">
        <v>2507</v>
      </c>
      <c r="R518" s="9" t="b">
        <v>1</v>
      </c>
      <c r="S518" s="9" t="b">
        <v>1</v>
      </c>
      <c r="T518" s="6" t="s">
        <v>2554</v>
      </c>
      <c r="U518" s="6" t="s">
        <v>2554</v>
      </c>
      <c r="V518" t="s">
        <v>5330</v>
      </c>
      <c r="W518" t="s">
        <v>5330</v>
      </c>
      <c r="X518" t="s">
        <v>5330</v>
      </c>
      <c r="Y518" t="s">
        <v>5330</v>
      </c>
      <c r="Z518" t="s">
        <v>5330</v>
      </c>
      <c r="AA518" t="s">
        <v>5330</v>
      </c>
      <c r="AB518" t="s">
        <v>5330</v>
      </c>
      <c r="AC518" t="s">
        <v>667</v>
      </c>
      <c r="AD518" t="s">
        <v>5330</v>
      </c>
      <c r="AE518" t="s">
        <v>5330</v>
      </c>
      <c r="AF518" t="s">
        <v>5330</v>
      </c>
      <c r="AG518" t="s">
        <v>5330</v>
      </c>
      <c r="AH518" t="s">
        <v>5330</v>
      </c>
      <c r="AI518" t="s">
        <v>5330</v>
      </c>
      <c r="AJ518" t="s">
        <v>5330</v>
      </c>
      <c r="AK518" s="10">
        <v>55</v>
      </c>
      <c r="AL518" s="10">
        <v>65</v>
      </c>
      <c r="AM518" s="6" t="s">
        <v>475</v>
      </c>
      <c r="AN518" s="6" t="s">
        <v>9239</v>
      </c>
      <c r="AO518" s="6" t="s">
        <v>2501</v>
      </c>
      <c r="AP518" s="6" t="s">
        <v>2502</v>
      </c>
      <c r="AQ518" s="6" t="str">
        <f t="shared" si="143"/>
        <v>2W Distributor Bike, 2W Distributor - Moto, 2W Distributor, H2, International - Bike, International - Moto, International - AS, International, International - New, Mecanic Sport, Moto Dealers, Motonet, Pierce AB, Retail, TREK</v>
      </c>
      <c r="AR518" s="1" t="str">
        <f t="shared" si="145"/>
        <v>2W Distributor Bike</v>
      </c>
      <c r="AS518" s="1" t="str">
        <f t="shared" si="146"/>
        <v>2W Distributor - Moto</v>
      </c>
      <c r="AT518" s="1" t="str">
        <f t="shared" si="147"/>
        <v>2W Distributor</v>
      </c>
      <c r="AU518" s="1" t="str">
        <f t="shared" si="148"/>
        <v>H2</v>
      </c>
      <c r="AV518" s="1" t="str">
        <f t="shared" si="148"/>
        <v>International - Bike</v>
      </c>
      <c r="AW518" s="1" t="str">
        <f t="shared" si="149"/>
        <v>International - Moto</v>
      </c>
      <c r="AX518" s="1" t="str">
        <f t="shared" si="150"/>
        <v>International - AS</v>
      </c>
      <c r="AY518" s="1" t="str">
        <f t="shared" si="150"/>
        <v>International</v>
      </c>
      <c r="AZ518" s="1" t="str">
        <f t="shared" si="150"/>
        <v>International - New</v>
      </c>
      <c r="BA518" s="1" t="str">
        <f t="shared" si="151"/>
        <v>Mecanic Sport</v>
      </c>
      <c r="BB518" s="1" t="str">
        <f t="shared" si="152"/>
        <v>Moto Dealers</v>
      </c>
      <c r="BC518" s="1" t="str">
        <f t="shared" si="152"/>
        <v>Motonet</v>
      </c>
      <c r="BD518" s="1" t="str">
        <f t="shared" si="153"/>
        <v>Pierce AB</v>
      </c>
      <c r="BE518" s="1" t="str">
        <f t="shared" si="154"/>
        <v>Retail</v>
      </c>
      <c r="BF518" s="1" t="str">
        <f t="shared" si="155"/>
        <v>TREK</v>
      </c>
      <c r="BG518" t="s">
        <v>2555</v>
      </c>
      <c r="BH518" t="str">
        <f t="shared" si="156"/>
        <v>https://fs.amplifi.io//file?id=b059156b-6246-4bd4-a016-8ae6b5c8d073&amp;variant=thumb&amp;extension=png</v>
      </c>
      <c r="BI518" t="s">
        <v>2555</v>
      </c>
    </row>
    <row r="519" spans="1:61" ht="17" x14ac:dyDescent="0.2">
      <c r="A519">
        <v>1615</v>
      </c>
      <c r="B519" t="str">
        <f t="shared" si="144"/>
        <v>50014-00004</v>
      </c>
      <c r="C519" t="str">
        <f t="shared" si="144"/>
        <v>50014-00004</v>
      </c>
      <c r="D519" s="7" t="s">
        <v>2556</v>
      </c>
      <c r="E519" s="6" t="s">
        <v>139</v>
      </c>
      <c r="F519" t="s">
        <v>8991</v>
      </c>
      <c r="G519" s="6" t="s">
        <v>2499</v>
      </c>
      <c r="H519" t="s">
        <v>2310</v>
      </c>
      <c r="I519" s="6" t="s">
        <v>2311</v>
      </c>
      <c r="J519" s="6" t="s">
        <v>5331</v>
      </c>
      <c r="K519" s="6" t="s">
        <v>5333</v>
      </c>
      <c r="L519" s="6" t="s">
        <v>8992</v>
      </c>
      <c r="M519" s="6" t="s">
        <v>5348</v>
      </c>
      <c r="N519" s="6" t="s">
        <v>5379</v>
      </c>
      <c r="Q519" s="6" t="s">
        <v>2510</v>
      </c>
      <c r="R519" s="9" t="b">
        <v>1</v>
      </c>
      <c r="S519" s="9" t="b">
        <v>1</v>
      </c>
      <c r="T519" s="6" t="s">
        <v>2556</v>
      </c>
      <c r="U519" s="6" t="s">
        <v>2556</v>
      </c>
      <c r="V519" t="s">
        <v>5330</v>
      </c>
      <c r="W519" t="s">
        <v>5330</v>
      </c>
      <c r="X519" t="s">
        <v>5330</v>
      </c>
      <c r="Y519" t="s">
        <v>5330</v>
      </c>
      <c r="Z519" t="s">
        <v>5330</v>
      </c>
      <c r="AA519" t="s">
        <v>5330</v>
      </c>
      <c r="AB519" t="s">
        <v>5330</v>
      </c>
      <c r="AC519" t="s">
        <v>667</v>
      </c>
      <c r="AD519" t="s">
        <v>5330</v>
      </c>
      <c r="AE519" t="s">
        <v>5330</v>
      </c>
      <c r="AF519" t="s">
        <v>5330</v>
      </c>
      <c r="AG519" t="s">
        <v>5330</v>
      </c>
      <c r="AH519" t="s">
        <v>5330</v>
      </c>
      <c r="AI519" t="s">
        <v>5330</v>
      </c>
      <c r="AJ519" t="s">
        <v>5330</v>
      </c>
      <c r="AK519" s="10">
        <v>55</v>
      </c>
      <c r="AL519" s="10">
        <v>65</v>
      </c>
      <c r="AM519" s="6" t="s">
        <v>475</v>
      </c>
      <c r="AN519" s="6" t="s">
        <v>9239</v>
      </c>
      <c r="AO519" s="6" t="s">
        <v>2501</v>
      </c>
      <c r="AP519" s="6" t="s">
        <v>2502</v>
      </c>
      <c r="AQ519" s="6" t="str">
        <f t="shared" si="143"/>
        <v>2W Distributor Bike, 2W Distributor - Moto, 2W Distributor, H2, International - Bike, International - Moto, International - AS, International, International - New, Mecanic Sport, Moto Dealers, Motonet, Pierce AB, Retail, TREK</v>
      </c>
      <c r="AR519" s="1" t="str">
        <f t="shared" si="145"/>
        <v>2W Distributor Bike</v>
      </c>
      <c r="AS519" s="1" t="str">
        <f t="shared" si="146"/>
        <v>2W Distributor - Moto</v>
      </c>
      <c r="AT519" s="1" t="str">
        <f t="shared" si="147"/>
        <v>2W Distributor</v>
      </c>
      <c r="AU519" s="1" t="str">
        <f t="shared" si="148"/>
        <v>H2</v>
      </c>
      <c r="AV519" s="1" t="str">
        <f t="shared" si="148"/>
        <v>International - Bike</v>
      </c>
      <c r="AW519" s="1" t="str">
        <f t="shared" si="149"/>
        <v>International - Moto</v>
      </c>
      <c r="AX519" s="1" t="str">
        <f t="shared" si="150"/>
        <v>International - AS</v>
      </c>
      <c r="AY519" s="1" t="str">
        <f t="shared" si="150"/>
        <v>International</v>
      </c>
      <c r="AZ519" s="1" t="str">
        <f t="shared" si="150"/>
        <v>International - New</v>
      </c>
      <c r="BA519" s="1" t="str">
        <f t="shared" si="151"/>
        <v>Mecanic Sport</v>
      </c>
      <c r="BB519" s="1" t="str">
        <f t="shared" si="152"/>
        <v>Moto Dealers</v>
      </c>
      <c r="BC519" s="1" t="str">
        <f t="shared" si="152"/>
        <v>Motonet</v>
      </c>
      <c r="BD519" s="1" t="str">
        <f t="shared" si="153"/>
        <v>Pierce AB</v>
      </c>
      <c r="BE519" s="1" t="str">
        <f t="shared" si="154"/>
        <v>Retail</v>
      </c>
      <c r="BF519" s="1" t="str">
        <f t="shared" si="155"/>
        <v>TREK</v>
      </c>
      <c r="BG519" t="s">
        <v>2557</v>
      </c>
      <c r="BH519" t="str">
        <f t="shared" si="156"/>
        <v>https://fs.amplifi.io//file?id=3d742658-2f4c-4a67-9781-5ed1adaf0318&amp;variant=thumb&amp;extension=png</v>
      </c>
      <c r="BI519" t="s">
        <v>2557</v>
      </c>
    </row>
    <row r="520" spans="1:61" ht="17" x14ac:dyDescent="0.2">
      <c r="A520">
        <v>1616</v>
      </c>
      <c r="B520" t="str">
        <f t="shared" si="144"/>
        <v>50014-00005</v>
      </c>
      <c r="C520" t="str">
        <f t="shared" si="144"/>
        <v>50014-00005</v>
      </c>
      <c r="D520" s="7" t="s">
        <v>2558</v>
      </c>
      <c r="E520" s="6" t="s">
        <v>139</v>
      </c>
      <c r="F520" t="s">
        <v>8991</v>
      </c>
      <c r="G520" s="6" t="s">
        <v>2499</v>
      </c>
      <c r="H520" t="s">
        <v>2310</v>
      </c>
      <c r="I520" s="6" t="s">
        <v>2311</v>
      </c>
      <c r="J520" s="6" t="s">
        <v>5331</v>
      </c>
      <c r="K520" s="6" t="s">
        <v>5333</v>
      </c>
      <c r="L520" s="6" t="s">
        <v>8992</v>
      </c>
      <c r="M520" s="6" t="s">
        <v>5348</v>
      </c>
      <c r="N520" s="6" t="s">
        <v>5379</v>
      </c>
      <c r="Q520" s="6" t="s">
        <v>2513</v>
      </c>
      <c r="R520" s="9" t="b">
        <v>1</v>
      </c>
      <c r="S520" s="9" t="b">
        <v>1</v>
      </c>
      <c r="T520" s="6" t="s">
        <v>2558</v>
      </c>
      <c r="U520" s="6" t="s">
        <v>2558</v>
      </c>
      <c r="V520" t="s">
        <v>5330</v>
      </c>
      <c r="W520" t="s">
        <v>5330</v>
      </c>
      <c r="X520" t="s">
        <v>5330</v>
      </c>
      <c r="Y520" t="s">
        <v>5330</v>
      </c>
      <c r="Z520" t="s">
        <v>5330</v>
      </c>
      <c r="AA520" t="s">
        <v>5330</v>
      </c>
      <c r="AB520" t="s">
        <v>5330</v>
      </c>
      <c r="AC520" t="s">
        <v>667</v>
      </c>
      <c r="AD520" t="s">
        <v>5330</v>
      </c>
      <c r="AE520" t="s">
        <v>5330</v>
      </c>
      <c r="AF520" t="s">
        <v>5330</v>
      </c>
      <c r="AG520" t="s">
        <v>5330</v>
      </c>
      <c r="AH520" t="s">
        <v>5330</v>
      </c>
      <c r="AI520" t="s">
        <v>5330</v>
      </c>
      <c r="AJ520" t="s">
        <v>5330</v>
      </c>
      <c r="AK520" s="10">
        <v>55</v>
      </c>
      <c r="AL520" s="10">
        <v>65</v>
      </c>
      <c r="AM520" s="6" t="s">
        <v>475</v>
      </c>
      <c r="AN520" s="6" t="s">
        <v>9239</v>
      </c>
      <c r="AO520" s="6" t="s">
        <v>2501</v>
      </c>
      <c r="AP520" s="6" t="s">
        <v>2502</v>
      </c>
      <c r="AQ520" s="6" t="str">
        <f t="shared" si="143"/>
        <v>2W Distributor Bike, 2W Distributor - Moto, 2W Distributor, H2, International - Bike, International - Moto, International - AS, International, International - New, Mecanic Sport, Moto Dealers, Motonet, Pierce AB, Retail, TREK</v>
      </c>
      <c r="AR520" s="1" t="str">
        <f t="shared" si="145"/>
        <v>2W Distributor Bike</v>
      </c>
      <c r="AS520" s="1" t="str">
        <f t="shared" si="146"/>
        <v>2W Distributor - Moto</v>
      </c>
      <c r="AT520" s="1" t="str">
        <f t="shared" si="147"/>
        <v>2W Distributor</v>
      </c>
      <c r="AU520" s="1" t="str">
        <f t="shared" si="148"/>
        <v>H2</v>
      </c>
      <c r="AV520" s="1" t="str">
        <f t="shared" si="148"/>
        <v>International - Bike</v>
      </c>
      <c r="AW520" s="1" t="str">
        <f t="shared" si="149"/>
        <v>International - Moto</v>
      </c>
      <c r="AX520" s="1" t="str">
        <f t="shared" si="150"/>
        <v>International - AS</v>
      </c>
      <c r="AY520" s="1" t="str">
        <f t="shared" si="150"/>
        <v>International</v>
      </c>
      <c r="AZ520" s="1" t="str">
        <f t="shared" si="150"/>
        <v>International - New</v>
      </c>
      <c r="BA520" s="1" t="str">
        <f t="shared" si="151"/>
        <v>Mecanic Sport</v>
      </c>
      <c r="BB520" s="1" t="str">
        <f t="shared" si="152"/>
        <v>Moto Dealers</v>
      </c>
      <c r="BC520" s="1" t="str">
        <f t="shared" si="152"/>
        <v>Motonet</v>
      </c>
      <c r="BD520" s="1" t="str">
        <f t="shared" si="153"/>
        <v>Pierce AB</v>
      </c>
      <c r="BE520" s="1" t="str">
        <f t="shared" si="154"/>
        <v>Retail</v>
      </c>
      <c r="BF520" s="1" t="str">
        <f t="shared" si="155"/>
        <v>TREK</v>
      </c>
      <c r="BG520" t="s">
        <v>2559</v>
      </c>
      <c r="BH520" t="str">
        <f t="shared" si="156"/>
        <v>https://fs.amplifi.io//file?id=5944983c-a376-4b14-8395-2a836870ca87&amp;variant=thumb&amp;extension=png</v>
      </c>
      <c r="BI520" t="s">
        <v>2559</v>
      </c>
    </row>
    <row r="521" spans="1:61" ht="17" x14ac:dyDescent="0.2">
      <c r="A521">
        <v>1617</v>
      </c>
      <c r="B521" t="str">
        <f t="shared" si="144"/>
        <v>50014-00019</v>
      </c>
      <c r="C521" t="str">
        <f t="shared" si="144"/>
        <v>50014-00019</v>
      </c>
      <c r="D521" s="7" t="s">
        <v>8779</v>
      </c>
      <c r="E521" s="6" t="s">
        <v>139</v>
      </c>
      <c r="F521" t="s">
        <v>8991</v>
      </c>
      <c r="G521" s="6" t="s">
        <v>2499</v>
      </c>
      <c r="H521" t="s">
        <v>2310</v>
      </c>
      <c r="I521" s="6" t="s">
        <v>2311</v>
      </c>
      <c r="J521" s="6" t="s">
        <v>5331</v>
      </c>
      <c r="K521" s="6" t="s">
        <v>5340</v>
      </c>
      <c r="L521" s="6" t="s">
        <v>8994</v>
      </c>
      <c r="M521" s="6" t="s">
        <v>5348</v>
      </c>
      <c r="N521" s="6" t="s">
        <v>5379</v>
      </c>
      <c r="Q521" s="6" t="s">
        <v>9132</v>
      </c>
      <c r="R521" s="9" t="b">
        <v>1</v>
      </c>
      <c r="S521" s="9" t="b">
        <v>0</v>
      </c>
      <c r="T521" s="6" t="s">
        <v>8779</v>
      </c>
      <c r="U521" s="6" t="s">
        <v>8779</v>
      </c>
      <c r="V521" t="s">
        <v>5330</v>
      </c>
      <c r="W521" t="s">
        <v>5330</v>
      </c>
      <c r="X521" t="s">
        <v>5330</v>
      </c>
      <c r="Y521" t="s">
        <v>5330</v>
      </c>
      <c r="Z521" t="s">
        <v>5330</v>
      </c>
      <c r="AA521" t="s">
        <v>5330</v>
      </c>
      <c r="AB521" t="s">
        <v>5330</v>
      </c>
      <c r="AC521" t="s">
        <v>667</v>
      </c>
      <c r="AD521" t="s">
        <v>5330</v>
      </c>
      <c r="AE521" t="s">
        <v>5330</v>
      </c>
      <c r="AF521" t="s">
        <v>5330</v>
      </c>
      <c r="AG521" t="s">
        <v>5330</v>
      </c>
      <c r="AH521" t="s">
        <v>5330</v>
      </c>
      <c r="AI521" t="s">
        <v>5330</v>
      </c>
      <c r="AJ521" t="s">
        <v>5330</v>
      </c>
      <c r="AK521" s="10">
        <v>55</v>
      </c>
      <c r="AL521" s="10">
        <v>65</v>
      </c>
      <c r="AM521" s="6" t="s">
        <v>475</v>
      </c>
      <c r="AN521" s="6" t="s">
        <v>9239</v>
      </c>
      <c r="AO521" s="6" t="s">
        <v>2501</v>
      </c>
      <c r="AP521" s="6" t="s">
        <v>2502</v>
      </c>
      <c r="AQ521" s="6" t="str">
        <f t="shared" si="143"/>
        <v>2W Distributor Bike, 2W Distributor - Moto, 2W Distributor, H2, International - Bike, International - Moto, International - AS, International, International - New, Mecanic Sport, Moto Dealers, Motonet, Pierce AB, Retail, TREK</v>
      </c>
      <c r="AR521" s="1" t="str">
        <f t="shared" si="145"/>
        <v>2W Distributor Bike</v>
      </c>
      <c r="AS521" s="1" t="str">
        <f t="shared" si="146"/>
        <v>2W Distributor - Moto</v>
      </c>
      <c r="AT521" s="1" t="str">
        <f t="shared" si="147"/>
        <v>2W Distributor</v>
      </c>
      <c r="AU521" s="1" t="str">
        <f t="shared" si="148"/>
        <v>H2</v>
      </c>
      <c r="AV521" s="1" t="str">
        <f t="shared" si="148"/>
        <v>International - Bike</v>
      </c>
      <c r="AW521" s="1" t="str">
        <f t="shared" si="149"/>
        <v>International - Moto</v>
      </c>
      <c r="AX521" s="1" t="str">
        <f t="shared" si="150"/>
        <v>International - AS</v>
      </c>
      <c r="AY521" s="1" t="str">
        <f t="shared" si="150"/>
        <v>International</v>
      </c>
      <c r="AZ521" s="1" t="str">
        <f t="shared" si="150"/>
        <v>International - New</v>
      </c>
      <c r="BA521" s="1" t="str">
        <f t="shared" si="151"/>
        <v>Mecanic Sport</v>
      </c>
      <c r="BB521" s="1" t="str">
        <f t="shared" si="152"/>
        <v>Moto Dealers</v>
      </c>
      <c r="BC521" s="1" t="str">
        <f t="shared" si="152"/>
        <v>Motonet</v>
      </c>
      <c r="BD521" s="1" t="str">
        <f t="shared" si="153"/>
        <v>Pierce AB</v>
      </c>
      <c r="BE521" s="1" t="str">
        <f t="shared" si="154"/>
        <v>Retail</v>
      </c>
      <c r="BF521" s="1" t="str">
        <f t="shared" si="155"/>
        <v>TREK</v>
      </c>
      <c r="BG521" t="e">
        <v>#N/A</v>
      </c>
      <c r="BH521" t="e">
        <f t="shared" si="156"/>
        <v>#N/A</v>
      </c>
    </row>
    <row r="522" spans="1:61" ht="17" x14ac:dyDescent="0.2">
      <c r="A522">
        <v>1618</v>
      </c>
      <c r="B522" t="str">
        <f t="shared" ref="B522:C541" si="157">C522</f>
        <v>50014-00020</v>
      </c>
      <c r="C522" t="str">
        <f t="shared" si="157"/>
        <v>50014-00020</v>
      </c>
      <c r="D522" s="7" t="s">
        <v>8780</v>
      </c>
      <c r="E522" s="6" t="s">
        <v>139</v>
      </c>
      <c r="F522" t="s">
        <v>8991</v>
      </c>
      <c r="G522" s="6" t="s">
        <v>2499</v>
      </c>
      <c r="H522" t="s">
        <v>2310</v>
      </c>
      <c r="I522" s="6" t="s">
        <v>2311</v>
      </c>
      <c r="J522" s="6" t="s">
        <v>5331</v>
      </c>
      <c r="K522" s="6" t="s">
        <v>5340</v>
      </c>
      <c r="L522" s="6" t="s">
        <v>8994</v>
      </c>
      <c r="M522" s="6" t="s">
        <v>5348</v>
      </c>
      <c r="N522" s="6" t="s">
        <v>5379</v>
      </c>
      <c r="Q522" s="6" t="s">
        <v>9133</v>
      </c>
      <c r="R522" s="9" t="b">
        <v>1</v>
      </c>
      <c r="S522" s="9" t="b">
        <v>0</v>
      </c>
      <c r="T522" s="6" t="s">
        <v>8780</v>
      </c>
      <c r="U522" s="6" t="s">
        <v>8780</v>
      </c>
      <c r="V522" t="s">
        <v>5330</v>
      </c>
      <c r="W522" t="s">
        <v>5330</v>
      </c>
      <c r="X522" t="s">
        <v>5330</v>
      </c>
      <c r="Y522" t="s">
        <v>5330</v>
      </c>
      <c r="Z522" t="s">
        <v>5330</v>
      </c>
      <c r="AA522" t="s">
        <v>5330</v>
      </c>
      <c r="AB522" t="s">
        <v>5330</v>
      </c>
      <c r="AC522" t="s">
        <v>667</v>
      </c>
      <c r="AD522" t="s">
        <v>5330</v>
      </c>
      <c r="AE522" t="s">
        <v>5330</v>
      </c>
      <c r="AF522" t="s">
        <v>5330</v>
      </c>
      <c r="AG522" t="s">
        <v>5330</v>
      </c>
      <c r="AH522" t="s">
        <v>5330</v>
      </c>
      <c r="AI522" t="s">
        <v>5330</v>
      </c>
      <c r="AJ522" t="s">
        <v>5330</v>
      </c>
      <c r="AK522" s="10">
        <v>55</v>
      </c>
      <c r="AL522" s="10">
        <v>65</v>
      </c>
      <c r="AM522" s="6" t="s">
        <v>475</v>
      </c>
      <c r="AN522" s="6" t="s">
        <v>9239</v>
      </c>
      <c r="AO522" s="6" t="s">
        <v>2501</v>
      </c>
      <c r="AP522" s="6" t="s">
        <v>2502</v>
      </c>
      <c r="AQ522" s="6" t="str">
        <f t="shared" si="143"/>
        <v>2W Distributor Bike, 2W Distributor - Moto, 2W Distributor, H2, International - Bike, International - Moto, International - AS, International, International - New, Mecanic Sport, Moto Dealers, Motonet, Pierce AB, Retail, TREK</v>
      </c>
      <c r="AR522" s="1" t="str">
        <f t="shared" si="145"/>
        <v>2W Distributor Bike</v>
      </c>
      <c r="AS522" s="1" t="str">
        <f t="shared" si="146"/>
        <v>2W Distributor - Moto</v>
      </c>
      <c r="AT522" s="1" t="str">
        <f t="shared" si="147"/>
        <v>2W Distributor</v>
      </c>
      <c r="AU522" s="1" t="str">
        <f t="shared" si="148"/>
        <v>H2</v>
      </c>
      <c r="AV522" s="1" t="str">
        <f t="shared" si="148"/>
        <v>International - Bike</v>
      </c>
      <c r="AW522" s="1" t="str">
        <f t="shared" si="149"/>
        <v>International - Moto</v>
      </c>
      <c r="AX522" s="1" t="str">
        <f t="shared" si="150"/>
        <v>International - AS</v>
      </c>
      <c r="AY522" s="1" t="str">
        <f t="shared" si="150"/>
        <v>International</v>
      </c>
      <c r="AZ522" s="1" t="str">
        <f t="shared" si="150"/>
        <v>International - New</v>
      </c>
      <c r="BA522" s="1" t="str">
        <f t="shared" si="151"/>
        <v>Mecanic Sport</v>
      </c>
      <c r="BB522" s="1" t="str">
        <f t="shared" si="152"/>
        <v>Moto Dealers</v>
      </c>
      <c r="BC522" s="1" t="str">
        <f t="shared" si="152"/>
        <v>Motonet</v>
      </c>
      <c r="BD522" s="1" t="str">
        <f t="shared" si="153"/>
        <v>Pierce AB</v>
      </c>
      <c r="BE522" s="1" t="str">
        <f t="shared" si="154"/>
        <v>Retail</v>
      </c>
      <c r="BF522" s="1" t="str">
        <f t="shared" si="155"/>
        <v>TREK</v>
      </c>
      <c r="BG522" t="e">
        <v>#N/A</v>
      </c>
      <c r="BH522" t="e">
        <f t="shared" si="156"/>
        <v>#N/A</v>
      </c>
    </row>
    <row r="523" spans="1:61" ht="17" x14ac:dyDescent="0.2">
      <c r="A523">
        <v>1619</v>
      </c>
      <c r="B523" t="str">
        <f t="shared" si="157"/>
        <v>50014-00021</v>
      </c>
      <c r="C523" t="str">
        <f t="shared" si="157"/>
        <v>50014-00021</v>
      </c>
      <c r="D523" s="7" t="s">
        <v>8781</v>
      </c>
      <c r="E523" s="6" t="s">
        <v>139</v>
      </c>
      <c r="F523" t="s">
        <v>8991</v>
      </c>
      <c r="G523" s="6" t="s">
        <v>2499</v>
      </c>
      <c r="H523" t="s">
        <v>2310</v>
      </c>
      <c r="I523" s="6" t="s">
        <v>2311</v>
      </c>
      <c r="J523" s="6" t="s">
        <v>5331</v>
      </c>
      <c r="K523" s="6" t="s">
        <v>5340</v>
      </c>
      <c r="L523" s="6" t="s">
        <v>8994</v>
      </c>
      <c r="M523" s="6" t="s">
        <v>5348</v>
      </c>
      <c r="N523" s="6" t="s">
        <v>5379</v>
      </c>
      <c r="Q523" s="6" t="s">
        <v>2456</v>
      </c>
      <c r="R523" s="9" t="b">
        <v>1</v>
      </c>
      <c r="S523" s="9" t="b">
        <v>0</v>
      </c>
      <c r="T523" s="6" t="s">
        <v>8781</v>
      </c>
      <c r="U523" s="6" t="s">
        <v>8781</v>
      </c>
      <c r="V523" t="s">
        <v>5330</v>
      </c>
      <c r="W523" t="s">
        <v>5330</v>
      </c>
      <c r="X523" t="s">
        <v>5330</v>
      </c>
      <c r="Y523" t="s">
        <v>5330</v>
      </c>
      <c r="Z523" t="s">
        <v>5330</v>
      </c>
      <c r="AA523" t="s">
        <v>5330</v>
      </c>
      <c r="AB523" t="s">
        <v>5330</v>
      </c>
      <c r="AC523" t="s">
        <v>667</v>
      </c>
      <c r="AD523" t="s">
        <v>5330</v>
      </c>
      <c r="AE523" t="s">
        <v>5330</v>
      </c>
      <c r="AF523" t="s">
        <v>5330</v>
      </c>
      <c r="AG523" t="s">
        <v>5330</v>
      </c>
      <c r="AH523" t="s">
        <v>5330</v>
      </c>
      <c r="AI523" t="s">
        <v>5330</v>
      </c>
      <c r="AJ523" t="s">
        <v>5330</v>
      </c>
      <c r="AK523" s="10">
        <v>55</v>
      </c>
      <c r="AL523" s="10">
        <v>65</v>
      </c>
      <c r="AM523" s="6" t="s">
        <v>475</v>
      </c>
      <c r="AN523" s="6" t="s">
        <v>9239</v>
      </c>
      <c r="AO523" s="6" t="s">
        <v>2501</v>
      </c>
      <c r="AP523" s="6" t="s">
        <v>2502</v>
      </c>
      <c r="AQ523" s="6" t="str">
        <f t="shared" si="143"/>
        <v>2W Distributor Bike, 2W Distributor - Moto, 2W Distributor, H2, International - Bike, International - Moto, International - AS, International, International - New, Mecanic Sport, Moto Dealers, Motonet, Pierce AB, Retail, TREK</v>
      </c>
      <c r="AR523" s="1" t="str">
        <f t="shared" si="145"/>
        <v>2W Distributor Bike</v>
      </c>
      <c r="AS523" s="1" t="str">
        <f t="shared" si="146"/>
        <v>2W Distributor - Moto</v>
      </c>
      <c r="AT523" s="1" t="str">
        <f t="shared" si="147"/>
        <v>2W Distributor</v>
      </c>
      <c r="AU523" s="1" t="str">
        <f t="shared" si="148"/>
        <v>H2</v>
      </c>
      <c r="AV523" s="1" t="str">
        <f t="shared" si="148"/>
        <v>International - Bike</v>
      </c>
      <c r="AW523" s="1" t="str">
        <f t="shared" si="149"/>
        <v>International - Moto</v>
      </c>
      <c r="AX523" s="1" t="str">
        <f t="shared" si="150"/>
        <v>International - AS</v>
      </c>
      <c r="AY523" s="1" t="str">
        <f t="shared" si="150"/>
        <v>International</v>
      </c>
      <c r="AZ523" s="1" t="str">
        <f t="shared" si="150"/>
        <v>International - New</v>
      </c>
      <c r="BA523" s="1" t="str">
        <f t="shared" si="151"/>
        <v>Mecanic Sport</v>
      </c>
      <c r="BB523" s="1" t="str">
        <f t="shared" si="152"/>
        <v>Moto Dealers</v>
      </c>
      <c r="BC523" s="1" t="str">
        <f t="shared" si="152"/>
        <v>Motonet</v>
      </c>
      <c r="BD523" s="1" t="str">
        <f t="shared" si="153"/>
        <v>Pierce AB</v>
      </c>
      <c r="BE523" s="1" t="str">
        <f t="shared" si="154"/>
        <v>Retail</v>
      </c>
      <c r="BF523" s="1" t="str">
        <f t="shared" si="155"/>
        <v>TREK</v>
      </c>
      <c r="BG523" t="e">
        <v>#N/A</v>
      </c>
      <c r="BH523" t="e">
        <f t="shared" si="156"/>
        <v>#N/A</v>
      </c>
    </row>
    <row r="524" spans="1:61" ht="17" x14ac:dyDescent="0.2">
      <c r="A524">
        <v>1620</v>
      </c>
      <c r="B524" t="str">
        <f t="shared" si="157"/>
        <v>50014-00022</v>
      </c>
      <c r="C524" t="str">
        <f t="shared" si="157"/>
        <v>50014-00022</v>
      </c>
      <c r="D524" s="7" t="s">
        <v>8782</v>
      </c>
      <c r="E524" s="6" t="s">
        <v>139</v>
      </c>
      <c r="F524" t="s">
        <v>8991</v>
      </c>
      <c r="G524" s="6" t="s">
        <v>2499</v>
      </c>
      <c r="H524" t="s">
        <v>2310</v>
      </c>
      <c r="I524" s="6" t="s">
        <v>2311</v>
      </c>
      <c r="J524" s="6" t="s">
        <v>5331</v>
      </c>
      <c r="K524" s="6" t="s">
        <v>5340</v>
      </c>
      <c r="L524" s="6" t="s">
        <v>8994</v>
      </c>
      <c r="M524" s="6" t="s">
        <v>5348</v>
      </c>
      <c r="N524" s="6" t="s">
        <v>5379</v>
      </c>
      <c r="Q524" s="6" t="s">
        <v>9134</v>
      </c>
      <c r="R524" s="9" t="b">
        <v>1</v>
      </c>
      <c r="S524" s="9" t="b">
        <v>0</v>
      </c>
      <c r="T524" s="6" t="s">
        <v>8782</v>
      </c>
      <c r="U524" s="6" t="s">
        <v>8782</v>
      </c>
      <c r="V524" t="s">
        <v>5330</v>
      </c>
      <c r="W524" t="s">
        <v>5330</v>
      </c>
      <c r="X524" t="s">
        <v>5330</v>
      </c>
      <c r="Y524" t="s">
        <v>5330</v>
      </c>
      <c r="Z524" t="s">
        <v>5330</v>
      </c>
      <c r="AA524" t="s">
        <v>5330</v>
      </c>
      <c r="AB524" t="s">
        <v>5330</v>
      </c>
      <c r="AC524" t="s">
        <v>667</v>
      </c>
      <c r="AD524" t="s">
        <v>5330</v>
      </c>
      <c r="AE524" t="s">
        <v>5330</v>
      </c>
      <c r="AF524" t="s">
        <v>5330</v>
      </c>
      <c r="AG524" t="s">
        <v>5330</v>
      </c>
      <c r="AH524" t="s">
        <v>5330</v>
      </c>
      <c r="AI524" t="s">
        <v>5330</v>
      </c>
      <c r="AJ524" t="s">
        <v>5330</v>
      </c>
      <c r="AK524" s="10">
        <v>55</v>
      </c>
      <c r="AL524" s="10">
        <v>65</v>
      </c>
      <c r="AM524" s="6" t="s">
        <v>475</v>
      </c>
      <c r="AN524" s="6" t="s">
        <v>9239</v>
      </c>
      <c r="AO524" s="6" t="s">
        <v>2501</v>
      </c>
      <c r="AP524" s="6" t="s">
        <v>2502</v>
      </c>
      <c r="AQ524" s="6" t="str">
        <f t="shared" si="143"/>
        <v>2W Distributor Bike, 2W Distributor - Moto, 2W Distributor, H2, International - Bike, International - Moto, International - AS, International, International - New, Mecanic Sport, Moto Dealers, Motonet, Pierce AB, Retail, TREK</v>
      </c>
      <c r="AR524" s="1" t="str">
        <f t="shared" si="145"/>
        <v>2W Distributor Bike</v>
      </c>
      <c r="AS524" s="1" t="str">
        <f t="shared" si="146"/>
        <v>2W Distributor - Moto</v>
      </c>
      <c r="AT524" s="1" t="str">
        <f t="shared" si="147"/>
        <v>2W Distributor</v>
      </c>
      <c r="AU524" s="1" t="str">
        <f t="shared" si="148"/>
        <v>H2</v>
      </c>
      <c r="AV524" s="1" t="str">
        <f t="shared" si="148"/>
        <v>International - Bike</v>
      </c>
      <c r="AW524" s="1" t="str">
        <f t="shared" si="149"/>
        <v>International - Moto</v>
      </c>
      <c r="AX524" s="1" t="str">
        <f t="shared" si="150"/>
        <v>International - AS</v>
      </c>
      <c r="AY524" s="1" t="str">
        <f t="shared" si="150"/>
        <v>International</v>
      </c>
      <c r="AZ524" s="1" t="str">
        <f t="shared" si="150"/>
        <v>International - New</v>
      </c>
      <c r="BA524" s="1" t="str">
        <f t="shared" si="151"/>
        <v>Mecanic Sport</v>
      </c>
      <c r="BB524" s="1" t="str">
        <f t="shared" si="152"/>
        <v>Moto Dealers</v>
      </c>
      <c r="BC524" s="1" t="str">
        <f t="shared" si="152"/>
        <v>Motonet</v>
      </c>
      <c r="BD524" s="1" t="str">
        <f t="shared" si="153"/>
        <v>Pierce AB</v>
      </c>
      <c r="BE524" s="1" t="str">
        <f t="shared" si="154"/>
        <v>Retail</v>
      </c>
      <c r="BF524" s="1" t="str">
        <f t="shared" si="155"/>
        <v>TREK</v>
      </c>
      <c r="BG524" t="e">
        <v>#N/A</v>
      </c>
      <c r="BH524" t="e">
        <f t="shared" si="156"/>
        <v>#N/A</v>
      </c>
    </row>
    <row r="525" spans="1:61" ht="17" x14ac:dyDescent="0.2">
      <c r="A525">
        <v>1621</v>
      </c>
      <c r="B525" t="str">
        <f t="shared" si="157"/>
        <v>50014-00023</v>
      </c>
      <c r="C525" t="str">
        <f t="shared" si="157"/>
        <v>50014-00023</v>
      </c>
      <c r="D525" s="7" t="s">
        <v>8783</v>
      </c>
      <c r="E525" s="6" t="s">
        <v>139</v>
      </c>
      <c r="F525" t="s">
        <v>8991</v>
      </c>
      <c r="G525" s="6" t="s">
        <v>2499</v>
      </c>
      <c r="H525" t="s">
        <v>2310</v>
      </c>
      <c r="I525" s="6" t="s">
        <v>2311</v>
      </c>
      <c r="J525" s="6" t="s">
        <v>5331</v>
      </c>
      <c r="K525" s="6" t="s">
        <v>5340</v>
      </c>
      <c r="L525" s="6" t="s">
        <v>8994</v>
      </c>
      <c r="M525" s="6" t="s">
        <v>5348</v>
      </c>
      <c r="N525" s="6" t="s">
        <v>5379</v>
      </c>
      <c r="Q525" s="6" t="s">
        <v>9109</v>
      </c>
      <c r="R525" s="9" t="b">
        <v>1</v>
      </c>
      <c r="S525" s="9" t="b">
        <v>0</v>
      </c>
      <c r="T525" s="6" t="s">
        <v>8783</v>
      </c>
      <c r="U525" s="6" t="s">
        <v>8783</v>
      </c>
      <c r="V525" t="s">
        <v>5330</v>
      </c>
      <c r="W525" t="s">
        <v>5330</v>
      </c>
      <c r="X525" t="s">
        <v>5330</v>
      </c>
      <c r="Y525" t="s">
        <v>5330</v>
      </c>
      <c r="Z525" t="s">
        <v>5330</v>
      </c>
      <c r="AA525" t="s">
        <v>5330</v>
      </c>
      <c r="AB525" t="s">
        <v>5330</v>
      </c>
      <c r="AC525" t="s">
        <v>667</v>
      </c>
      <c r="AD525" t="s">
        <v>5330</v>
      </c>
      <c r="AE525" t="s">
        <v>5330</v>
      </c>
      <c r="AF525" t="s">
        <v>5330</v>
      </c>
      <c r="AG525" t="s">
        <v>5330</v>
      </c>
      <c r="AH525" t="s">
        <v>5330</v>
      </c>
      <c r="AI525" t="s">
        <v>5330</v>
      </c>
      <c r="AJ525" t="s">
        <v>5330</v>
      </c>
      <c r="AK525" s="10">
        <v>55</v>
      </c>
      <c r="AL525" s="10">
        <v>65</v>
      </c>
      <c r="AM525" s="6" t="s">
        <v>475</v>
      </c>
      <c r="AN525" s="6" t="s">
        <v>9239</v>
      </c>
      <c r="AO525" s="6" t="s">
        <v>2501</v>
      </c>
      <c r="AP525" s="6" t="s">
        <v>2502</v>
      </c>
      <c r="AQ525" s="6" t="str">
        <f t="shared" si="143"/>
        <v>2W Distributor Bike, 2W Distributor - Moto, 2W Distributor, H2, International - Bike, International - Moto, International - AS, International, International - New, Mecanic Sport, Moto Dealers, Motonet, Pierce AB, Retail, TREK</v>
      </c>
      <c r="AR525" s="1" t="str">
        <f t="shared" si="145"/>
        <v>2W Distributor Bike</v>
      </c>
      <c r="AS525" s="1" t="str">
        <f t="shared" si="146"/>
        <v>2W Distributor - Moto</v>
      </c>
      <c r="AT525" s="1" t="str">
        <f t="shared" si="147"/>
        <v>2W Distributor</v>
      </c>
      <c r="AU525" s="1" t="str">
        <f t="shared" si="148"/>
        <v>H2</v>
      </c>
      <c r="AV525" s="1" t="str">
        <f t="shared" si="148"/>
        <v>International - Bike</v>
      </c>
      <c r="AW525" s="1" t="str">
        <f t="shared" si="149"/>
        <v>International - Moto</v>
      </c>
      <c r="AX525" s="1" t="str">
        <f t="shared" si="150"/>
        <v>International - AS</v>
      </c>
      <c r="AY525" s="1" t="str">
        <f t="shared" si="150"/>
        <v>International</v>
      </c>
      <c r="AZ525" s="1" t="str">
        <f t="shared" si="150"/>
        <v>International - New</v>
      </c>
      <c r="BA525" s="1" t="str">
        <f t="shared" si="151"/>
        <v>Mecanic Sport</v>
      </c>
      <c r="BB525" s="1" t="str">
        <f t="shared" si="152"/>
        <v>Moto Dealers</v>
      </c>
      <c r="BC525" s="1" t="str">
        <f t="shared" si="152"/>
        <v>Motonet</v>
      </c>
      <c r="BD525" s="1" t="str">
        <f t="shared" si="153"/>
        <v>Pierce AB</v>
      </c>
      <c r="BE525" s="1" t="str">
        <f t="shared" si="154"/>
        <v>Retail</v>
      </c>
      <c r="BF525" s="1" t="str">
        <f t="shared" si="155"/>
        <v>TREK</v>
      </c>
      <c r="BG525" t="e">
        <v>#N/A</v>
      </c>
      <c r="BH525" t="e">
        <f t="shared" si="156"/>
        <v>#N/A</v>
      </c>
    </row>
    <row r="526" spans="1:61" ht="17" x14ac:dyDescent="0.2">
      <c r="A526">
        <v>1622</v>
      </c>
      <c r="B526" t="str">
        <f t="shared" si="157"/>
        <v>50014-00024</v>
      </c>
      <c r="C526" t="str">
        <f t="shared" si="157"/>
        <v>50014-00024</v>
      </c>
      <c r="D526" s="7" t="s">
        <v>8784</v>
      </c>
      <c r="E526" s="6" t="s">
        <v>139</v>
      </c>
      <c r="F526" t="s">
        <v>8991</v>
      </c>
      <c r="G526" s="6" t="s">
        <v>2499</v>
      </c>
      <c r="H526" t="s">
        <v>2310</v>
      </c>
      <c r="I526" s="6" t="s">
        <v>2311</v>
      </c>
      <c r="J526" s="6" t="s">
        <v>5331</v>
      </c>
      <c r="K526" s="6" t="s">
        <v>5340</v>
      </c>
      <c r="L526" s="6" t="s">
        <v>8994</v>
      </c>
      <c r="M526" s="6" t="s">
        <v>5348</v>
      </c>
      <c r="N526" s="6" t="s">
        <v>5379</v>
      </c>
      <c r="Q526" s="6" t="s">
        <v>4262</v>
      </c>
      <c r="R526" s="9" t="b">
        <v>1</v>
      </c>
      <c r="S526" s="9" t="b">
        <v>0</v>
      </c>
      <c r="T526" s="6" t="s">
        <v>8784</v>
      </c>
      <c r="U526" s="6" t="s">
        <v>8784</v>
      </c>
      <c r="V526" t="s">
        <v>5330</v>
      </c>
      <c r="W526" t="s">
        <v>5330</v>
      </c>
      <c r="X526" t="s">
        <v>5330</v>
      </c>
      <c r="Y526" t="s">
        <v>5330</v>
      </c>
      <c r="Z526" t="s">
        <v>5330</v>
      </c>
      <c r="AA526" t="s">
        <v>5330</v>
      </c>
      <c r="AB526" t="s">
        <v>5330</v>
      </c>
      <c r="AC526" t="s">
        <v>667</v>
      </c>
      <c r="AD526" t="s">
        <v>5330</v>
      </c>
      <c r="AE526" t="s">
        <v>5330</v>
      </c>
      <c r="AF526" t="s">
        <v>5330</v>
      </c>
      <c r="AG526" t="s">
        <v>5330</v>
      </c>
      <c r="AH526" t="s">
        <v>5330</v>
      </c>
      <c r="AI526" t="s">
        <v>5330</v>
      </c>
      <c r="AJ526" t="s">
        <v>5330</v>
      </c>
      <c r="AK526" s="10">
        <v>55</v>
      </c>
      <c r="AL526" s="10">
        <v>65</v>
      </c>
      <c r="AM526" s="6" t="s">
        <v>475</v>
      </c>
      <c r="AN526" s="6" t="s">
        <v>9239</v>
      </c>
      <c r="AO526" s="6" t="s">
        <v>2501</v>
      </c>
      <c r="AP526" s="6" t="s">
        <v>2502</v>
      </c>
      <c r="AQ526" s="6" t="str">
        <f t="shared" si="143"/>
        <v>2W Distributor Bike, 2W Distributor - Moto, 2W Distributor, H2, International - Bike, International - Moto, International - AS, International, International - New, Mecanic Sport, Moto Dealers, Motonet, Pierce AB, Retail, TREK</v>
      </c>
      <c r="AR526" s="1" t="str">
        <f t="shared" si="145"/>
        <v>2W Distributor Bike</v>
      </c>
      <c r="AS526" s="1" t="str">
        <f t="shared" si="146"/>
        <v>2W Distributor - Moto</v>
      </c>
      <c r="AT526" s="1" t="str">
        <f t="shared" si="147"/>
        <v>2W Distributor</v>
      </c>
      <c r="AU526" s="1" t="str">
        <f t="shared" si="148"/>
        <v>H2</v>
      </c>
      <c r="AV526" s="1" t="str">
        <f t="shared" si="148"/>
        <v>International - Bike</v>
      </c>
      <c r="AW526" s="1" t="str">
        <f t="shared" si="149"/>
        <v>International - Moto</v>
      </c>
      <c r="AX526" s="1" t="str">
        <f t="shared" si="150"/>
        <v>International - AS</v>
      </c>
      <c r="AY526" s="1" t="str">
        <f t="shared" si="150"/>
        <v>International</v>
      </c>
      <c r="AZ526" s="1" t="str">
        <f t="shared" si="150"/>
        <v>International - New</v>
      </c>
      <c r="BA526" s="1" t="str">
        <f t="shared" si="151"/>
        <v>Mecanic Sport</v>
      </c>
      <c r="BB526" s="1" t="str">
        <f t="shared" si="152"/>
        <v>Moto Dealers</v>
      </c>
      <c r="BC526" s="1" t="str">
        <f t="shared" si="152"/>
        <v>Motonet</v>
      </c>
      <c r="BD526" s="1" t="str">
        <f t="shared" si="153"/>
        <v>Pierce AB</v>
      </c>
      <c r="BE526" s="1" t="str">
        <f t="shared" si="154"/>
        <v>Retail</v>
      </c>
      <c r="BF526" s="1" t="str">
        <f t="shared" si="155"/>
        <v>TREK</v>
      </c>
      <c r="BG526" t="e">
        <v>#N/A</v>
      </c>
      <c r="BH526" t="e">
        <f t="shared" si="156"/>
        <v>#N/A</v>
      </c>
    </row>
    <row r="527" spans="1:61" ht="17" x14ac:dyDescent="0.2">
      <c r="A527">
        <v>1623</v>
      </c>
      <c r="B527" t="str">
        <f t="shared" si="157"/>
        <v>50014-00025</v>
      </c>
      <c r="C527" t="str">
        <f t="shared" si="157"/>
        <v>50014-00025</v>
      </c>
      <c r="D527" s="7" t="s">
        <v>8785</v>
      </c>
      <c r="E527" s="6" t="s">
        <v>139</v>
      </c>
      <c r="F527" t="s">
        <v>8991</v>
      </c>
      <c r="G527" s="6" t="s">
        <v>2499</v>
      </c>
      <c r="H527" t="s">
        <v>2310</v>
      </c>
      <c r="I527" s="6" t="s">
        <v>2311</v>
      </c>
      <c r="J527" s="6" t="s">
        <v>5331</v>
      </c>
      <c r="K527" s="6" t="s">
        <v>5340</v>
      </c>
      <c r="L527" s="6" t="s">
        <v>8994</v>
      </c>
      <c r="M527" s="6" t="s">
        <v>5348</v>
      </c>
      <c r="N527" s="6" t="s">
        <v>5379</v>
      </c>
      <c r="Q527" s="6" t="s">
        <v>9135</v>
      </c>
      <c r="R527" s="9" t="b">
        <v>1</v>
      </c>
      <c r="S527" s="9" t="b">
        <v>0</v>
      </c>
      <c r="T527" s="6" t="s">
        <v>8785</v>
      </c>
      <c r="U527" s="6" t="s">
        <v>8785</v>
      </c>
      <c r="V527" t="s">
        <v>5330</v>
      </c>
      <c r="W527" t="s">
        <v>5330</v>
      </c>
      <c r="X527" t="s">
        <v>5330</v>
      </c>
      <c r="Y527" t="s">
        <v>5330</v>
      </c>
      <c r="Z527" t="s">
        <v>5330</v>
      </c>
      <c r="AA527" t="s">
        <v>5330</v>
      </c>
      <c r="AB527" t="s">
        <v>5330</v>
      </c>
      <c r="AC527" t="s">
        <v>667</v>
      </c>
      <c r="AD527" t="s">
        <v>5330</v>
      </c>
      <c r="AE527" t="s">
        <v>5330</v>
      </c>
      <c r="AF527" t="s">
        <v>5330</v>
      </c>
      <c r="AG527" t="s">
        <v>5330</v>
      </c>
      <c r="AH527" t="s">
        <v>5330</v>
      </c>
      <c r="AI527" t="s">
        <v>5330</v>
      </c>
      <c r="AJ527" t="s">
        <v>5330</v>
      </c>
      <c r="AK527" s="10">
        <v>55</v>
      </c>
      <c r="AL527" s="10">
        <v>65</v>
      </c>
      <c r="AM527" s="6" t="s">
        <v>475</v>
      </c>
      <c r="AN527" s="6" t="s">
        <v>9239</v>
      </c>
      <c r="AO527" s="6" t="s">
        <v>2501</v>
      </c>
      <c r="AP527" s="6" t="s">
        <v>2502</v>
      </c>
      <c r="AQ527" s="6" t="str">
        <f t="shared" si="143"/>
        <v>2W Distributor Bike, 2W Distributor - Moto, 2W Distributor, H2, International - Bike, International - Moto, International - AS, International, International - New, Mecanic Sport, Moto Dealers, Motonet, Pierce AB, Retail, TREK</v>
      </c>
      <c r="AR527" s="1" t="str">
        <f t="shared" si="145"/>
        <v>2W Distributor Bike</v>
      </c>
      <c r="AS527" s="1" t="str">
        <f t="shared" si="146"/>
        <v>2W Distributor - Moto</v>
      </c>
      <c r="AT527" s="1" t="str">
        <f t="shared" si="147"/>
        <v>2W Distributor</v>
      </c>
      <c r="AU527" s="1" t="str">
        <f t="shared" si="148"/>
        <v>H2</v>
      </c>
      <c r="AV527" s="1" t="str">
        <f t="shared" si="148"/>
        <v>International - Bike</v>
      </c>
      <c r="AW527" s="1" t="str">
        <f t="shared" si="149"/>
        <v>International - Moto</v>
      </c>
      <c r="AX527" s="1" t="str">
        <f t="shared" si="150"/>
        <v>International - AS</v>
      </c>
      <c r="AY527" s="1" t="str">
        <f t="shared" si="150"/>
        <v>International</v>
      </c>
      <c r="AZ527" s="1" t="str">
        <f t="shared" si="150"/>
        <v>International - New</v>
      </c>
      <c r="BA527" s="1" t="str">
        <f t="shared" si="151"/>
        <v>Mecanic Sport</v>
      </c>
      <c r="BB527" s="1" t="str">
        <f t="shared" si="152"/>
        <v>Moto Dealers</v>
      </c>
      <c r="BC527" s="1" t="str">
        <f t="shared" si="152"/>
        <v>Motonet</v>
      </c>
      <c r="BD527" s="1" t="str">
        <f t="shared" si="153"/>
        <v>Pierce AB</v>
      </c>
      <c r="BE527" s="1" t="str">
        <f t="shared" si="154"/>
        <v>Retail</v>
      </c>
      <c r="BF527" s="1" t="str">
        <f t="shared" si="155"/>
        <v>TREK</v>
      </c>
      <c r="BG527" t="e">
        <v>#N/A</v>
      </c>
      <c r="BH527" t="e">
        <f t="shared" si="156"/>
        <v>#N/A</v>
      </c>
    </row>
    <row r="528" spans="1:61" ht="17" x14ac:dyDescent="0.2">
      <c r="A528">
        <v>1624</v>
      </c>
      <c r="B528" t="str">
        <f t="shared" si="157"/>
        <v>50014-00026</v>
      </c>
      <c r="C528" t="str">
        <f t="shared" si="157"/>
        <v>50014-00026</v>
      </c>
      <c r="D528" s="7" t="s">
        <v>8786</v>
      </c>
      <c r="E528" s="6" t="s">
        <v>139</v>
      </c>
      <c r="F528" t="s">
        <v>8991</v>
      </c>
      <c r="G528" s="6" t="s">
        <v>2499</v>
      </c>
      <c r="H528" t="s">
        <v>2310</v>
      </c>
      <c r="I528" s="6" t="s">
        <v>2311</v>
      </c>
      <c r="J528" s="6" t="s">
        <v>5331</v>
      </c>
      <c r="K528" s="6" t="s">
        <v>8991</v>
      </c>
      <c r="L528" s="6" t="s">
        <v>8991</v>
      </c>
      <c r="M528" s="6" t="s">
        <v>5348</v>
      </c>
      <c r="N528" s="6" t="s">
        <v>5379</v>
      </c>
      <c r="Q528" s="6" t="s">
        <v>9136</v>
      </c>
      <c r="R528" s="9" t="b">
        <v>0</v>
      </c>
      <c r="S528" s="9" t="b">
        <v>0</v>
      </c>
      <c r="T528" s="6" t="s">
        <v>8786</v>
      </c>
      <c r="U528" s="6" t="s">
        <v>8786</v>
      </c>
      <c r="V528" t="s">
        <v>5330</v>
      </c>
      <c r="W528" t="s">
        <v>5330</v>
      </c>
      <c r="X528" t="s">
        <v>5330</v>
      </c>
      <c r="Y528" t="s">
        <v>5330</v>
      </c>
      <c r="Z528" t="s">
        <v>5330</v>
      </c>
      <c r="AA528" t="s">
        <v>5330</v>
      </c>
      <c r="AB528" t="s">
        <v>5330</v>
      </c>
      <c r="AC528" t="s">
        <v>667</v>
      </c>
      <c r="AD528" t="s">
        <v>5330</v>
      </c>
      <c r="AE528" t="s">
        <v>5330</v>
      </c>
      <c r="AF528" t="s">
        <v>5330</v>
      </c>
      <c r="AG528" t="s">
        <v>5330</v>
      </c>
      <c r="AH528" t="s">
        <v>5330</v>
      </c>
      <c r="AI528" t="s">
        <v>5330</v>
      </c>
      <c r="AJ528" t="s">
        <v>5330</v>
      </c>
      <c r="AK528" s="10">
        <v>55</v>
      </c>
      <c r="AL528" s="10">
        <v>65</v>
      </c>
      <c r="AM528" s="6" t="s">
        <v>475</v>
      </c>
      <c r="AN528" s="6" t="s">
        <v>9239</v>
      </c>
      <c r="AO528" s="6" t="s">
        <v>2501</v>
      </c>
      <c r="AP528" s="6" t="s">
        <v>2502</v>
      </c>
      <c r="AQ528" s="6" t="str">
        <f t="shared" si="143"/>
        <v>2W Distributor Bike, 2W Distributor - Moto, 2W Distributor, H2, International - Bike, International - Moto, International - AS, International, International - New, Mecanic Sport, Moto Dealers, Motonet, Pierce AB, Retail, TREK</v>
      </c>
      <c r="AR528" s="1" t="str">
        <f t="shared" si="145"/>
        <v>2W Distributor Bike</v>
      </c>
      <c r="AS528" s="1" t="str">
        <f t="shared" si="146"/>
        <v>2W Distributor - Moto</v>
      </c>
      <c r="AT528" s="1" t="str">
        <f t="shared" si="147"/>
        <v>2W Distributor</v>
      </c>
      <c r="AU528" s="1" t="str">
        <f t="shared" si="148"/>
        <v>H2</v>
      </c>
      <c r="AV528" s="1" t="str">
        <f t="shared" si="148"/>
        <v>International - Bike</v>
      </c>
      <c r="AW528" s="1" t="str">
        <f t="shared" si="149"/>
        <v>International - Moto</v>
      </c>
      <c r="AX528" s="1" t="str">
        <f t="shared" si="150"/>
        <v>International - AS</v>
      </c>
      <c r="AY528" s="1" t="str">
        <f t="shared" si="150"/>
        <v>International</v>
      </c>
      <c r="AZ528" s="1" t="str">
        <f t="shared" si="150"/>
        <v>International - New</v>
      </c>
      <c r="BA528" s="1" t="str">
        <f t="shared" si="151"/>
        <v>Mecanic Sport</v>
      </c>
      <c r="BB528" s="1" t="str">
        <f t="shared" si="152"/>
        <v>Moto Dealers</v>
      </c>
      <c r="BC528" s="1" t="str">
        <f t="shared" si="152"/>
        <v>Motonet</v>
      </c>
      <c r="BD528" s="1" t="str">
        <f t="shared" si="153"/>
        <v>Pierce AB</v>
      </c>
      <c r="BE528" s="1" t="str">
        <f t="shared" si="154"/>
        <v>Retail</v>
      </c>
      <c r="BF528" s="1" t="str">
        <f t="shared" si="155"/>
        <v>TREK</v>
      </c>
      <c r="BG528" t="e">
        <v>#N/A</v>
      </c>
      <c r="BH528" t="e">
        <f t="shared" si="156"/>
        <v>#N/A</v>
      </c>
    </row>
    <row r="529" spans="1:61" ht="17" x14ac:dyDescent="0.2">
      <c r="A529">
        <v>1625</v>
      </c>
      <c r="B529" t="str">
        <f t="shared" si="157"/>
        <v>50014-00027</v>
      </c>
      <c r="C529" t="str">
        <f t="shared" si="157"/>
        <v>50014-00027</v>
      </c>
      <c r="D529" s="7" t="s">
        <v>8787</v>
      </c>
      <c r="E529" s="6" t="s">
        <v>139</v>
      </c>
      <c r="F529" t="s">
        <v>8991</v>
      </c>
      <c r="G529" s="6" t="s">
        <v>2499</v>
      </c>
      <c r="H529" t="s">
        <v>2310</v>
      </c>
      <c r="I529" s="6" t="s">
        <v>2311</v>
      </c>
      <c r="J529" s="6" t="s">
        <v>5331</v>
      </c>
      <c r="K529" s="6" t="s">
        <v>8991</v>
      </c>
      <c r="L529" s="6" t="s">
        <v>8991</v>
      </c>
      <c r="M529" s="6" t="s">
        <v>5348</v>
      </c>
      <c r="N529" s="6" t="s">
        <v>5379</v>
      </c>
      <c r="Q529" s="6" t="s">
        <v>9137</v>
      </c>
      <c r="R529" s="9" t="b">
        <v>0</v>
      </c>
      <c r="S529" s="9" t="b">
        <v>0</v>
      </c>
      <c r="T529" s="6" t="s">
        <v>8787</v>
      </c>
      <c r="U529" s="6" t="s">
        <v>8787</v>
      </c>
      <c r="V529" t="s">
        <v>5330</v>
      </c>
      <c r="W529" t="s">
        <v>5330</v>
      </c>
      <c r="X529" t="s">
        <v>5330</v>
      </c>
      <c r="Y529" t="s">
        <v>5330</v>
      </c>
      <c r="Z529" t="s">
        <v>5330</v>
      </c>
      <c r="AA529" t="s">
        <v>5330</v>
      </c>
      <c r="AB529" t="s">
        <v>5330</v>
      </c>
      <c r="AC529" t="s">
        <v>667</v>
      </c>
      <c r="AD529" t="s">
        <v>5330</v>
      </c>
      <c r="AE529" t="s">
        <v>5330</v>
      </c>
      <c r="AF529" t="s">
        <v>5330</v>
      </c>
      <c r="AG529" t="s">
        <v>5330</v>
      </c>
      <c r="AH529" t="s">
        <v>5330</v>
      </c>
      <c r="AI529" t="s">
        <v>5330</v>
      </c>
      <c r="AJ529" t="s">
        <v>5330</v>
      </c>
      <c r="AK529" s="10">
        <v>55</v>
      </c>
      <c r="AL529" s="10">
        <v>65</v>
      </c>
      <c r="AM529" s="6" t="s">
        <v>475</v>
      </c>
      <c r="AN529" s="6" t="s">
        <v>9239</v>
      </c>
      <c r="AO529" s="6" t="s">
        <v>2501</v>
      </c>
      <c r="AP529" s="6" t="s">
        <v>2502</v>
      </c>
      <c r="AQ529" s="6" t="str">
        <f t="shared" si="143"/>
        <v>2W Distributor Bike, 2W Distributor - Moto, 2W Distributor, H2, International - Bike, International - Moto, International - AS, International, International - New, Mecanic Sport, Moto Dealers, Motonet, Pierce AB, Retail, TREK</v>
      </c>
      <c r="AR529" s="1" t="str">
        <f t="shared" si="145"/>
        <v>2W Distributor Bike</v>
      </c>
      <c r="AS529" s="1" t="str">
        <f t="shared" si="146"/>
        <v>2W Distributor - Moto</v>
      </c>
      <c r="AT529" s="1" t="str">
        <f t="shared" si="147"/>
        <v>2W Distributor</v>
      </c>
      <c r="AU529" s="1" t="str">
        <f t="shared" si="148"/>
        <v>H2</v>
      </c>
      <c r="AV529" s="1" t="str">
        <f t="shared" si="148"/>
        <v>International - Bike</v>
      </c>
      <c r="AW529" s="1" t="str">
        <f t="shared" si="149"/>
        <v>International - Moto</v>
      </c>
      <c r="AX529" s="1" t="str">
        <f t="shared" si="150"/>
        <v>International - AS</v>
      </c>
      <c r="AY529" s="1" t="str">
        <f t="shared" si="150"/>
        <v>International</v>
      </c>
      <c r="AZ529" s="1" t="str">
        <f t="shared" si="150"/>
        <v>International - New</v>
      </c>
      <c r="BA529" s="1" t="str">
        <f t="shared" si="151"/>
        <v>Mecanic Sport</v>
      </c>
      <c r="BB529" s="1" t="str">
        <f t="shared" si="152"/>
        <v>Moto Dealers</v>
      </c>
      <c r="BC529" s="1" t="str">
        <f t="shared" si="152"/>
        <v>Motonet</v>
      </c>
      <c r="BD529" s="1" t="str">
        <f t="shared" si="153"/>
        <v>Pierce AB</v>
      </c>
      <c r="BE529" s="1" t="str">
        <f t="shared" si="154"/>
        <v>Retail</v>
      </c>
      <c r="BF529" s="1" t="str">
        <f t="shared" si="155"/>
        <v>TREK</v>
      </c>
      <c r="BG529" t="e">
        <v>#N/A</v>
      </c>
      <c r="BH529" t="e">
        <f t="shared" si="156"/>
        <v>#N/A</v>
      </c>
    </row>
    <row r="530" spans="1:61" ht="17" x14ac:dyDescent="0.2">
      <c r="A530">
        <v>1626</v>
      </c>
      <c r="B530" t="str">
        <f t="shared" si="157"/>
        <v>50014-00028</v>
      </c>
      <c r="C530" t="str">
        <f t="shared" si="157"/>
        <v>50014-00028</v>
      </c>
      <c r="D530" s="7" t="s">
        <v>8788</v>
      </c>
      <c r="E530" s="6" t="s">
        <v>139</v>
      </c>
      <c r="F530" t="s">
        <v>8991</v>
      </c>
      <c r="G530" s="6" t="s">
        <v>2499</v>
      </c>
      <c r="H530" t="s">
        <v>2310</v>
      </c>
      <c r="I530" s="6" t="s">
        <v>2311</v>
      </c>
      <c r="J530" s="6" t="s">
        <v>5331</v>
      </c>
      <c r="K530" s="6" t="s">
        <v>8991</v>
      </c>
      <c r="L530" s="6" t="s">
        <v>8991</v>
      </c>
      <c r="M530" s="6" t="s">
        <v>5348</v>
      </c>
      <c r="N530" s="6" t="s">
        <v>5379</v>
      </c>
      <c r="Q530" s="6" t="s">
        <v>9138</v>
      </c>
      <c r="R530" s="9" t="b">
        <v>0</v>
      </c>
      <c r="S530" s="9" t="b">
        <v>0</v>
      </c>
      <c r="T530" s="6" t="s">
        <v>8788</v>
      </c>
      <c r="U530" s="6" t="s">
        <v>8788</v>
      </c>
      <c r="V530" t="s">
        <v>5330</v>
      </c>
      <c r="W530" t="s">
        <v>5330</v>
      </c>
      <c r="X530" t="s">
        <v>5330</v>
      </c>
      <c r="Y530" t="s">
        <v>5330</v>
      </c>
      <c r="Z530" t="s">
        <v>5330</v>
      </c>
      <c r="AA530" t="s">
        <v>5330</v>
      </c>
      <c r="AB530" t="s">
        <v>5330</v>
      </c>
      <c r="AC530" t="s">
        <v>667</v>
      </c>
      <c r="AD530" t="s">
        <v>5330</v>
      </c>
      <c r="AE530" t="s">
        <v>5330</v>
      </c>
      <c r="AF530" t="s">
        <v>5330</v>
      </c>
      <c r="AG530" t="s">
        <v>5330</v>
      </c>
      <c r="AH530" t="s">
        <v>5330</v>
      </c>
      <c r="AI530" t="s">
        <v>5330</v>
      </c>
      <c r="AJ530" t="s">
        <v>5330</v>
      </c>
      <c r="AK530" s="10">
        <v>55</v>
      </c>
      <c r="AL530" s="10">
        <v>65</v>
      </c>
      <c r="AM530" s="6" t="s">
        <v>475</v>
      </c>
      <c r="AN530" s="6" t="s">
        <v>9239</v>
      </c>
      <c r="AO530" s="6" t="s">
        <v>2501</v>
      </c>
      <c r="AP530" s="6" t="s">
        <v>2502</v>
      </c>
      <c r="AQ530" s="6" t="str">
        <f t="shared" si="143"/>
        <v>2W Distributor Bike, 2W Distributor - Moto, 2W Distributor, H2, International - Bike, International - Moto, International - AS, International, International - New, Mecanic Sport, Moto Dealers, Motonet, Pierce AB, Retail, TREK</v>
      </c>
      <c r="AR530" s="1" t="str">
        <f t="shared" si="145"/>
        <v>2W Distributor Bike</v>
      </c>
      <c r="AS530" s="1" t="str">
        <f t="shared" si="146"/>
        <v>2W Distributor - Moto</v>
      </c>
      <c r="AT530" s="1" t="str">
        <f t="shared" si="147"/>
        <v>2W Distributor</v>
      </c>
      <c r="AU530" s="1" t="str">
        <f t="shared" si="148"/>
        <v>H2</v>
      </c>
      <c r="AV530" s="1" t="str">
        <f t="shared" si="148"/>
        <v>International - Bike</v>
      </c>
      <c r="AW530" s="1" t="str">
        <f t="shared" si="149"/>
        <v>International - Moto</v>
      </c>
      <c r="AX530" s="1" t="str">
        <f t="shared" si="150"/>
        <v>International - AS</v>
      </c>
      <c r="AY530" s="1" t="str">
        <f t="shared" si="150"/>
        <v>International</v>
      </c>
      <c r="AZ530" s="1" t="str">
        <f t="shared" si="150"/>
        <v>International - New</v>
      </c>
      <c r="BA530" s="1" t="str">
        <f t="shared" si="151"/>
        <v>Mecanic Sport</v>
      </c>
      <c r="BB530" s="1" t="str">
        <f t="shared" si="152"/>
        <v>Moto Dealers</v>
      </c>
      <c r="BC530" s="1" t="str">
        <f t="shared" si="152"/>
        <v>Motonet</v>
      </c>
      <c r="BD530" s="1" t="str">
        <f t="shared" si="153"/>
        <v>Pierce AB</v>
      </c>
      <c r="BE530" s="1" t="str">
        <f t="shared" si="154"/>
        <v>Retail</v>
      </c>
      <c r="BF530" s="1" t="str">
        <f t="shared" si="155"/>
        <v>TREK</v>
      </c>
      <c r="BG530" t="e">
        <v>#N/A</v>
      </c>
      <c r="BH530" t="e">
        <f t="shared" si="156"/>
        <v>#N/A</v>
      </c>
    </row>
    <row r="531" spans="1:61" ht="17" x14ac:dyDescent="0.2">
      <c r="A531">
        <v>1627</v>
      </c>
      <c r="B531" t="str">
        <f t="shared" si="157"/>
        <v>50014-00029</v>
      </c>
      <c r="C531" t="str">
        <f t="shared" si="157"/>
        <v>50014-00029</v>
      </c>
      <c r="D531" s="7" t="s">
        <v>8789</v>
      </c>
      <c r="E531" s="6" t="s">
        <v>139</v>
      </c>
      <c r="F531" t="s">
        <v>8991</v>
      </c>
      <c r="G531" s="6" t="s">
        <v>2499</v>
      </c>
      <c r="H531" t="s">
        <v>2310</v>
      </c>
      <c r="I531" s="6" t="s">
        <v>2311</v>
      </c>
      <c r="J531" s="6" t="s">
        <v>5331</v>
      </c>
      <c r="K531" s="6" t="s">
        <v>8991</v>
      </c>
      <c r="L531" s="6" t="s">
        <v>8991</v>
      </c>
      <c r="M531" s="6" t="s">
        <v>5348</v>
      </c>
      <c r="N531" s="6" t="s">
        <v>5379</v>
      </c>
      <c r="Q531" s="6" t="s">
        <v>9139</v>
      </c>
      <c r="R531" s="9" t="b">
        <v>0</v>
      </c>
      <c r="S531" s="9" t="b">
        <v>0</v>
      </c>
      <c r="T531" s="6" t="s">
        <v>8789</v>
      </c>
      <c r="U531" s="6" t="s">
        <v>8789</v>
      </c>
      <c r="V531" t="s">
        <v>5330</v>
      </c>
      <c r="W531" t="s">
        <v>5330</v>
      </c>
      <c r="X531" t="s">
        <v>5330</v>
      </c>
      <c r="Y531" t="s">
        <v>5330</v>
      </c>
      <c r="Z531" t="s">
        <v>5330</v>
      </c>
      <c r="AA531" t="s">
        <v>5330</v>
      </c>
      <c r="AB531" t="s">
        <v>5330</v>
      </c>
      <c r="AC531" t="s">
        <v>667</v>
      </c>
      <c r="AD531" t="s">
        <v>5330</v>
      </c>
      <c r="AE531" t="s">
        <v>5330</v>
      </c>
      <c r="AF531" t="s">
        <v>5330</v>
      </c>
      <c r="AG531" t="s">
        <v>5330</v>
      </c>
      <c r="AH531" t="s">
        <v>5330</v>
      </c>
      <c r="AI531" t="s">
        <v>5330</v>
      </c>
      <c r="AJ531" t="s">
        <v>5330</v>
      </c>
      <c r="AK531" s="10">
        <v>55</v>
      </c>
      <c r="AL531" s="10">
        <v>65</v>
      </c>
      <c r="AM531" s="6" t="s">
        <v>475</v>
      </c>
      <c r="AN531" s="6" t="s">
        <v>9239</v>
      </c>
      <c r="AO531" s="6" t="s">
        <v>2501</v>
      </c>
      <c r="AP531" s="6" t="s">
        <v>2502</v>
      </c>
      <c r="AQ531" s="6" t="str">
        <f t="shared" si="143"/>
        <v>2W Distributor Bike, 2W Distributor - Moto, 2W Distributor, H2, International - Bike, International - Moto, International - AS, International, International - New, Mecanic Sport, Moto Dealers, Motonet, Pierce AB, Retail, TREK</v>
      </c>
      <c r="AR531" s="1" t="str">
        <f t="shared" si="145"/>
        <v>2W Distributor Bike</v>
      </c>
      <c r="AS531" s="1" t="str">
        <f t="shared" si="146"/>
        <v>2W Distributor - Moto</v>
      </c>
      <c r="AT531" s="1" t="str">
        <f t="shared" si="147"/>
        <v>2W Distributor</v>
      </c>
      <c r="AU531" s="1" t="str">
        <f t="shared" si="148"/>
        <v>H2</v>
      </c>
      <c r="AV531" s="1" t="str">
        <f t="shared" si="148"/>
        <v>International - Bike</v>
      </c>
      <c r="AW531" s="1" t="str">
        <f t="shared" si="149"/>
        <v>International - Moto</v>
      </c>
      <c r="AX531" s="1" t="str">
        <f t="shared" si="150"/>
        <v>International - AS</v>
      </c>
      <c r="AY531" s="1" t="str">
        <f t="shared" si="150"/>
        <v>International</v>
      </c>
      <c r="AZ531" s="1" t="str">
        <f t="shared" si="150"/>
        <v>International - New</v>
      </c>
      <c r="BA531" s="1" t="str">
        <f t="shared" si="151"/>
        <v>Mecanic Sport</v>
      </c>
      <c r="BB531" s="1" t="str">
        <f t="shared" si="152"/>
        <v>Moto Dealers</v>
      </c>
      <c r="BC531" s="1" t="str">
        <f t="shared" si="152"/>
        <v>Motonet</v>
      </c>
      <c r="BD531" s="1" t="str">
        <f t="shared" si="153"/>
        <v>Pierce AB</v>
      </c>
      <c r="BE531" s="1" t="str">
        <f t="shared" si="154"/>
        <v>Retail</v>
      </c>
      <c r="BF531" s="1" t="str">
        <f t="shared" si="155"/>
        <v>TREK</v>
      </c>
      <c r="BG531" t="e">
        <v>#N/A</v>
      </c>
      <c r="BH531" t="e">
        <f t="shared" si="156"/>
        <v>#N/A</v>
      </c>
    </row>
    <row r="532" spans="1:61" ht="17" x14ac:dyDescent="0.2">
      <c r="A532">
        <v>1628</v>
      </c>
      <c r="B532" t="str">
        <f t="shared" si="157"/>
        <v>50015-00001</v>
      </c>
      <c r="C532" t="str">
        <f t="shared" si="157"/>
        <v>50015-00001</v>
      </c>
      <c r="D532" s="7" t="s">
        <v>2583</v>
      </c>
      <c r="E532" s="6" t="s">
        <v>32</v>
      </c>
      <c r="F532" t="s">
        <v>8991</v>
      </c>
      <c r="G532" s="6" t="s">
        <v>9030</v>
      </c>
      <c r="H532" t="s">
        <v>2310</v>
      </c>
      <c r="I532" s="6" t="s">
        <v>2311</v>
      </c>
      <c r="J532" s="6" t="s">
        <v>5331</v>
      </c>
      <c r="K532" s="6" t="s">
        <v>5333</v>
      </c>
      <c r="L532" s="6" t="s">
        <v>8992</v>
      </c>
      <c r="M532" s="6" t="s">
        <v>5348</v>
      </c>
      <c r="N532" s="6" t="s">
        <v>638</v>
      </c>
      <c r="Q532" s="6" t="s">
        <v>88</v>
      </c>
      <c r="R532" s="9" t="b">
        <v>1</v>
      </c>
      <c r="S532" s="9" t="b">
        <v>1</v>
      </c>
      <c r="T532" s="6" t="s">
        <v>2583</v>
      </c>
      <c r="U532" s="6" t="s">
        <v>2583</v>
      </c>
      <c r="V532" t="s">
        <v>5330</v>
      </c>
      <c r="W532" t="s">
        <v>5330</v>
      </c>
      <c r="X532" t="s">
        <v>5330</v>
      </c>
      <c r="Y532" t="s">
        <v>5330</v>
      </c>
      <c r="Z532" t="s">
        <v>5330</v>
      </c>
      <c r="AA532" t="s">
        <v>5330</v>
      </c>
      <c r="AB532" t="s">
        <v>5330</v>
      </c>
      <c r="AC532" t="s">
        <v>667</v>
      </c>
      <c r="AD532" t="s">
        <v>5330</v>
      </c>
      <c r="AE532" t="s">
        <v>5330</v>
      </c>
      <c r="AF532" t="s">
        <v>5330</v>
      </c>
      <c r="AG532" t="s">
        <v>5330</v>
      </c>
      <c r="AH532" t="s">
        <v>5330</v>
      </c>
      <c r="AI532" t="s">
        <v>5330</v>
      </c>
      <c r="AJ532" t="s">
        <v>5330</v>
      </c>
      <c r="AK532" s="10">
        <v>60</v>
      </c>
      <c r="AL532" s="10">
        <v>70</v>
      </c>
      <c r="AM532" s="6" t="s">
        <v>475</v>
      </c>
      <c r="AN532" s="6" t="s">
        <v>9239</v>
      </c>
      <c r="AO532" s="6" t="s">
        <v>2584</v>
      </c>
      <c r="AP532" s="6" t="s">
        <v>2585</v>
      </c>
      <c r="AQ532" s="6" t="str">
        <f>IF(AR532="","",AR532&amp;", ")&amp;
IF(AS532="","",AS532&amp;", ")&amp;
IF(AT532="","",AT532&amp;", ")&amp;
IF(AU532="","",AU532&amp;", ")&amp;
IF(AV532="","",AV532&amp;", ")&amp;
IF(AW532="","",AW532&amp;", ")&amp;
IF(AX532="","",AX532&amp;", ")&amp;
IF(AY532="","",AY532&amp;", ")&amp;
IF(AZ532="","",AZ532&amp;", ")&amp;
IF(BA532="","",BA532&amp;", ")&amp;
IF(BB532="","",BB532&amp;", ")&amp;
IF(BC532="","",BC532&amp;", ")&amp;
IF(BD532="","",BD532&amp;", ")&amp;
IF(BE532="","",BE532)&amp;
IF(BF532="","",BF532)</f>
        <v>2W Distributor - Moto, 2W Distributor, International - Moto, International - AS, International, International - New, Mecanic Sport, Moto Dealers, Motonet, Pierce AB, Retail</v>
      </c>
      <c r="AR532" s="1" t="str">
        <f t="shared" si="145"/>
        <v/>
      </c>
      <c r="AS532" s="1" t="str">
        <f t="shared" si="146"/>
        <v>2W Distributor - Moto</v>
      </c>
      <c r="AT532" s="1" t="str">
        <f t="shared" si="147"/>
        <v>2W Distributor</v>
      </c>
      <c r="AU532" s="1" t="str">
        <f t="shared" si="148"/>
        <v/>
      </c>
      <c r="AV532" s="1" t="str">
        <f t="shared" si="148"/>
        <v/>
      </c>
      <c r="AW532" s="1" t="str">
        <f t="shared" si="149"/>
        <v>International - Moto</v>
      </c>
      <c r="AX532" s="1" t="str">
        <f t="shared" si="150"/>
        <v>International - AS</v>
      </c>
      <c r="AY532" s="1" t="str">
        <f t="shared" si="150"/>
        <v>International</v>
      </c>
      <c r="AZ532" s="1" t="str">
        <f t="shared" si="150"/>
        <v>International - New</v>
      </c>
      <c r="BA532" s="1" t="str">
        <f t="shared" si="151"/>
        <v>Mecanic Sport</v>
      </c>
      <c r="BB532" s="1" t="str">
        <f t="shared" si="152"/>
        <v>Moto Dealers</v>
      </c>
      <c r="BC532" s="1" t="str">
        <f t="shared" si="152"/>
        <v>Motonet</v>
      </c>
      <c r="BD532" s="1" t="str">
        <f t="shared" si="153"/>
        <v>Pierce AB</v>
      </c>
      <c r="BE532" s="1" t="str">
        <f t="shared" si="154"/>
        <v>Retail</v>
      </c>
      <c r="BF532" s="1" t="str">
        <f t="shared" si="155"/>
        <v/>
      </c>
      <c r="BG532" t="s">
        <v>2586</v>
      </c>
      <c r="BH532" t="str">
        <f t="shared" si="156"/>
        <v>https://fs.amplifi.io//file?id=20c68eaf-a762-441b-979f-ee988bc4eff8&amp;variant=thumb&amp;extension=png</v>
      </c>
      <c r="BI532" t="s">
        <v>2586</v>
      </c>
    </row>
    <row r="533" spans="1:61" ht="17" x14ac:dyDescent="0.2">
      <c r="A533">
        <v>1629</v>
      </c>
      <c r="B533" t="str">
        <f t="shared" si="157"/>
        <v>50015-00002</v>
      </c>
      <c r="C533" t="str">
        <f t="shared" si="157"/>
        <v>50015-00002</v>
      </c>
      <c r="D533" s="7" t="s">
        <v>2587</v>
      </c>
      <c r="E533" s="6" t="s">
        <v>32</v>
      </c>
      <c r="F533" t="s">
        <v>8991</v>
      </c>
      <c r="G533" s="6" t="s">
        <v>9030</v>
      </c>
      <c r="H533" t="s">
        <v>2310</v>
      </c>
      <c r="I533" s="6" t="s">
        <v>2311</v>
      </c>
      <c r="J533" s="6" t="s">
        <v>5331</v>
      </c>
      <c r="K533" s="6" t="s">
        <v>5333</v>
      </c>
      <c r="L533" s="6" t="s">
        <v>8992</v>
      </c>
      <c r="M533" s="6" t="s">
        <v>5348</v>
      </c>
      <c r="N533" s="6" t="s">
        <v>638</v>
      </c>
      <c r="Q533" s="6" t="s">
        <v>50</v>
      </c>
      <c r="R533" s="9" t="b">
        <v>1</v>
      </c>
      <c r="S533" s="9" t="b">
        <v>1</v>
      </c>
      <c r="T533" s="6" t="s">
        <v>2587</v>
      </c>
      <c r="U533" s="6" t="s">
        <v>2587</v>
      </c>
      <c r="V533" t="s">
        <v>5330</v>
      </c>
      <c r="W533" t="s">
        <v>5330</v>
      </c>
      <c r="X533" t="s">
        <v>5330</v>
      </c>
      <c r="Y533" t="s">
        <v>5330</v>
      </c>
      <c r="Z533" t="s">
        <v>5330</v>
      </c>
      <c r="AA533" t="s">
        <v>5330</v>
      </c>
      <c r="AB533" t="s">
        <v>5330</v>
      </c>
      <c r="AC533" t="s">
        <v>667</v>
      </c>
      <c r="AD533" t="s">
        <v>5330</v>
      </c>
      <c r="AE533" t="s">
        <v>5330</v>
      </c>
      <c r="AF533" t="s">
        <v>5330</v>
      </c>
      <c r="AG533" t="s">
        <v>5330</v>
      </c>
      <c r="AH533" t="s">
        <v>5330</v>
      </c>
      <c r="AI533" t="s">
        <v>5330</v>
      </c>
      <c r="AJ533" t="s">
        <v>5330</v>
      </c>
      <c r="AK533" s="10">
        <v>60</v>
      </c>
      <c r="AL533" s="10">
        <v>70</v>
      </c>
      <c r="AM533" s="6" t="s">
        <v>475</v>
      </c>
      <c r="AN533" s="6" t="s">
        <v>9239</v>
      </c>
      <c r="AO533" s="6" t="s">
        <v>2584</v>
      </c>
      <c r="AP533" s="6" t="s">
        <v>2585</v>
      </c>
      <c r="AQ533" s="6" t="str">
        <f>IF(AR533="","",AR533&amp;", ")&amp;
IF(AS533="","",AS533&amp;", ")&amp;
IF(AT533="","",AT533&amp;", ")&amp;
IF(AU533="","",AU533&amp;", ")&amp;
IF(AV533="","",AV533&amp;", ")&amp;
IF(AW533="","",AW533&amp;", ")&amp;
IF(AX533="","",AX533&amp;", ")&amp;
IF(AY533="","",AY533&amp;", ")&amp;
IF(AZ533="","",AZ533&amp;", ")&amp;
IF(BA533="","",BA533&amp;", ")&amp;
IF(BB533="","",BB533&amp;", ")&amp;
IF(BC533="","",BC533&amp;", ")&amp;
IF(BD533="","",BD533&amp;", ")&amp;
IF(BE533="","",BE533)&amp;
IF(BF533="","",BF533)</f>
        <v>2W Distributor - Moto, 2W Distributor, International - Moto, International - AS, International, International - New, Mecanic Sport, Moto Dealers, Motonet, Pierce AB, Retail</v>
      </c>
      <c r="AR533" s="1" t="str">
        <f t="shared" si="145"/>
        <v/>
      </c>
      <c r="AS533" s="1" t="str">
        <f t="shared" si="146"/>
        <v>2W Distributor - Moto</v>
      </c>
      <c r="AT533" s="1" t="str">
        <f t="shared" si="147"/>
        <v>2W Distributor</v>
      </c>
      <c r="AU533" s="1" t="str">
        <f t="shared" si="148"/>
        <v/>
      </c>
      <c r="AV533" s="1" t="str">
        <f t="shared" si="148"/>
        <v/>
      </c>
      <c r="AW533" s="1" t="str">
        <f t="shared" si="149"/>
        <v>International - Moto</v>
      </c>
      <c r="AX533" s="1" t="str">
        <f t="shared" si="150"/>
        <v>International - AS</v>
      </c>
      <c r="AY533" s="1" t="str">
        <f t="shared" si="150"/>
        <v>International</v>
      </c>
      <c r="AZ533" s="1" t="str">
        <f t="shared" si="150"/>
        <v>International - New</v>
      </c>
      <c r="BA533" s="1" t="str">
        <f t="shared" si="151"/>
        <v>Mecanic Sport</v>
      </c>
      <c r="BB533" s="1" t="str">
        <f t="shared" si="152"/>
        <v>Moto Dealers</v>
      </c>
      <c r="BC533" s="1" t="str">
        <f t="shared" si="152"/>
        <v>Motonet</v>
      </c>
      <c r="BD533" s="1" t="str">
        <f t="shared" si="153"/>
        <v>Pierce AB</v>
      </c>
      <c r="BE533" s="1" t="str">
        <f t="shared" si="154"/>
        <v>Retail</v>
      </c>
      <c r="BF533" s="1" t="str">
        <f t="shared" si="155"/>
        <v/>
      </c>
      <c r="BG533" t="s">
        <v>2588</v>
      </c>
      <c r="BH533" t="str">
        <f t="shared" si="156"/>
        <v>https://fs.amplifi.io//file?id=f50bdb4f-6c6f-4212-94d1-90835176bee7&amp;variant=thumb&amp;extension=png</v>
      </c>
      <c r="BI533" t="s">
        <v>2588</v>
      </c>
    </row>
    <row r="534" spans="1:61" ht="17" x14ac:dyDescent="0.2">
      <c r="A534">
        <v>1630</v>
      </c>
      <c r="B534" t="str">
        <f t="shared" si="157"/>
        <v>50015-00003</v>
      </c>
      <c r="C534" t="str">
        <f t="shared" si="157"/>
        <v>50015-00003</v>
      </c>
      <c r="D534" s="7" t="s">
        <v>2589</v>
      </c>
      <c r="E534" s="6" t="s">
        <v>32</v>
      </c>
      <c r="F534" t="s">
        <v>8991</v>
      </c>
      <c r="G534" s="6" t="s">
        <v>9030</v>
      </c>
      <c r="H534" t="s">
        <v>2310</v>
      </c>
      <c r="I534" s="6" t="s">
        <v>2311</v>
      </c>
      <c r="J534" s="6" t="s">
        <v>5331</v>
      </c>
      <c r="K534" s="6" t="s">
        <v>5333</v>
      </c>
      <c r="L534" s="6" t="s">
        <v>8992</v>
      </c>
      <c r="M534" s="6" t="s">
        <v>5348</v>
      </c>
      <c r="N534" s="6" t="s">
        <v>638</v>
      </c>
      <c r="Q534" s="6" t="s">
        <v>2507</v>
      </c>
      <c r="R534" s="9" t="b">
        <v>1</v>
      </c>
      <c r="S534" s="9" t="b">
        <v>1</v>
      </c>
      <c r="T534" s="6" t="s">
        <v>2589</v>
      </c>
      <c r="U534" s="6" t="s">
        <v>2589</v>
      </c>
      <c r="V534" t="s">
        <v>5330</v>
      </c>
      <c r="W534" t="s">
        <v>5330</v>
      </c>
      <c r="X534" t="s">
        <v>5330</v>
      </c>
      <c r="Y534" t="s">
        <v>5330</v>
      </c>
      <c r="Z534" t="s">
        <v>5330</v>
      </c>
      <c r="AA534" t="s">
        <v>5330</v>
      </c>
      <c r="AB534" t="s">
        <v>5330</v>
      </c>
      <c r="AC534" t="s">
        <v>667</v>
      </c>
      <c r="AD534" t="s">
        <v>5330</v>
      </c>
      <c r="AE534" t="s">
        <v>5330</v>
      </c>
      <c r="AF534" t="s">
        <v>5330</v>
      </c>
      <c r="AG534" t="s">
        <v>5330</v>
      </c>
      <c r="AH534" t="s">
        <v>5330</v>
      </c>
      <c r="AI534" t="s">
        <v>5330</v>
      </c>
      <c r="AJ534" t="s">
        <v>5330</v>
      </c>
      <c r="AK534" s="10">
        <v>60</v>
      </c>
      <c r="AL534" s="10">
        <v>70</v>
      </c>
      <c r="AM534" s="6" t="s">
        <v>475</v>
      </c>
      <c r="AN534" s="6" t="s">
        <v>9239</v>
      </c>
      <c r="AO534" s="6" t="s">
        <v>2584</v>
      </c>
      <c r="AP534" s="6" t="s">
        <v>2585</v>
      </c>
      <c r="AQ534" s="6" t="str">
        <f>IF(AR534="","",AR534&amp;", ")&amp;
IF(AS534="","",AS534&amp;", ")&amp;
IF(AT534="","",AT534&amp;", ")&amp;
IF(AU534="","",AU534&amp;", ")&amp;
IF(AV534="","",AV534&amp;", ")&amp;
IF(AW534="","",AW534&amp;", ")&amp;
IF(AX534="","",AX534&amp;", ")&amp;
IF(AY534="","",AY534&amp;", ")&amp;
IF(AZ534="","",AZ534&amp;", ")&amp;
IF(BA534="","",BA534&amp;", ")&amp;
IF(BB534="","",BB534&amp;", ")&amp;
IF(BC534="","",BC534&amp;", ")&amp;
IF(BD534="","",BD534&amp;", ")&amp;
IF(BE534="","",BE534)&amp;
IF(BF534="","",BF534)</f>
        <v>2W Distributor - Moto, 2W Distributor, International - Moto, International - AS, International, International - New, Mecanic Sport, Moto Dealers, Motonet, Pierce AB, Retail</v>
      </c>
      <c r="AR534" s="1" t="str">
        <f t="shared" si="145"/>
        <v/>
      </c>
      <c r="AS534" s="1" t="str">
        <f t="shared" si="146"/>
        <v>2W Distributor - Moto</v>
      </c>
      <c r="AT534" s="1" t="str">
        <f t="shared" si="147"/>
        <v>2W Distributor</v>
      </c>
      <c r="AU534" s="1" t="str">
        <f t="shared" si="148"/>
        <v/>
      </c>
      <c r="AV534" s="1" t="str">
        <f t="shared" si="148"/>
        <v/>
      </c>
      <c r="AW534" s="1" t="str">
        <f t="shared" si="149"/>
        <v>International - Moto</v>
      </c>
      <c r="AX534" s="1" t="str">
        <f t="shared" si="150"/>
        <v>International - AS</v>
      </c>
      <c r="AY534" s="1" t="str">
        <f t="shared" si="150"/>
        <v>International</v>
      </c>
      <c r="AZ534" s="1" t="str">
        <f t="shared" si="150"/>
        <v>International - New</v>
      </c>
      <c r="BA534" s="1" t="str">
        <f t="shared" si="151"/>
        <v>Mecanic Sport</v>
      </c>
      <c r="BB534" s="1" t="str">
        <f t="shared" si="152"/>
        <v>Moto Dealers</v>
      </c>
      <c r="BC534" s="1" t="str">
        <f t="shared" si="152"/>
        <v>Motonet</v>
      </c>
      <c r="BD534" s="1" t="str">
        <f t="shared" si="153"/>
        <v>Pierce AB</v>
      </c>
      <c r="BE534" s="1" t="str">
        <f t="shared" si="154"/>
        <v>Retail</v>
      </c>
      <c r="BF534" s="1" t="str">
        <f t="shared" si="155"/>
        <v/>
      </c>
      <c r="BG534" t="s">
        <v>2590</v>
      </c>
      <c r="BH534" t="str">
        <f t="shared" si="156"/>
        <v>https://fs.amplifi.io//file?id=920cfd77-8b64-40b4-9d65-d2232a0a78f2&amp;variant=thumb&amp;extension=png</v>
      </c>
      <c r="BI534" t="s">
        <v>2590</v>
      </c>
    </row>
    <row r="535" spans="1:61" ht="17" x14ac:dyDescent="0.2">
      <c r="A535">
        <v>1631</v>
      </c>
      <c r="B535" t="str">
        <f t="shared" si="157"/>
        <v>50015-00004</v>
      </c>
      <c r="C535" t="str">
        <f t="shared" si="157"/>
        <v>50015-00004</v>
      </c>
      <c r="D535" s="7" t="s">
        <v>2591</v>
      </c>
      <c r="E535" s="6" t="s">
        <v>32</v>
      </c>
      <c r="F535" t="s">
        <v>8991</v>
      </c>
      <c r="G535" s="6" t="s">
        <v>9030</v>
      </c>
      <c r="H535" t="s">
        <v>2310</v>
      </c>
      <c r="I535" s="6" t="s">
        <v>2311</v>
      </c>
      <c r="J535" s="6" t="s">
        <v>5331</v>
      </c>
      <c r="K535" s="6" t="s">
        <v>5333</v>
      </c>
      <c r="L535" s="6" t="s">
        <v>8992</v>
      </c>
      <c r="M535" s="6" t="s">
        <v>5348</v>
      </c>
      <c r="N535" s="6" t="s">
        <v>638</v>
      </c>
      <c r="Q535" s="6" t="s">
        <v>2510</v>
      </c>
      <c r="R535" s="9" t="b">
        <v>1</v>
      </c>
      <c r="S535" s="9" t="b">
        <v>1</v>
      </c>
      <c r="T535" s="6" t="s">
        <v>2591</v>
      </c>
      <c r="U535" s="6" t="s">
        <v>2591</v>
      </c>
      <c r="V535" t="s">
        <v>5330</v>
      </c>
      <c r="W535" t="s">
        <v>5330</v>
      </c>
      <c r="X535" t="s">
        <v>5330</v>
      </c>
      <c r="Y535" t="s">
        <v>5330</v>
      </c>
      <c r="Z535" t="s">
        <v>5330</v>
      </c>
      <c r="AA535" t="s">
        <v>5330</v>
      </c>
      <c r="AB535" t="s">
        <v>5330</v>
      </c>
      <c r="AC535" t="s">
        <v>667</v>
      </c>
      <c r="AD535" t="s">
        <v>5330</v>
      </c>
      <c r="AE535" t="s">
        <v>5330</v>
      </c>
      <c r="AF535" t="s">
        <v>5330</v>
      </c>
      <c r="AG535" t="s">
        <v>5330</v>
      </c>
      <c r="AH535" t="s">
        <v>5330</v>
      </c>
      <c r="AI535" t="s">
        <v>5330</v>
      </c>
      <c r="AJ535" t="s">
        <v>5330</v>
      </c>
      <c r="AK535" s="10">
        <v>60</v>
      </c>
      <c r="AL535" s="10">
        <v>70</v>
      </c>
      <c r="AM535" s="6" t="s">
        <v>475</v>
      </c>
      <c r="AN535" s="6" t="s">
        <v>9239</v>
      </c>
      <c r="AO535" s="6" t="s">
        <v>2584</v>
      </c>
      <c r="AP535" s="6" t="s">
        <v>2585</v>
      </c>
      <c r="AQ535" s="6" t="str">
        <f>IF(AR535="","",AR535&amp;", ")&amp;
IF(AS535="","",AS535&amp;", ")&amp;
IF(AT535="","",AT535&amp;", ")&amp;
IF(AU535="","",AU535&amp;", ")&amp;
IF(AV535="","",AV535&amp;", ")&amp;
IF(AW535="","",AW535&amp;", ")&amp;
IF(AX535="","",AX535&amp;", ")&amp;
IF(AY535="","",AY535&amp;", ")&amp;
IF(AZ535="","",AZ535&amp;", ")&amp;
IF(BA535="","",BA535&amp;", ")&amp;
IF(BB535="","",BB535&amp;", ")&amp;
IF(BC535="","",BC535&amp;", ")&amp;
IF(BD535="","",BD535&amp;", ")&amp;
IF(BE535="","",BE535)&amp;
IF(BF535="","",BF535)</f>
        <v>2W Distributor - Moto, 2W Distributor, International - Moto, International - AS, International, International - New, Mecanic Sport, Moto Dealers, Motonet, Pierce AB, Retail</v>
      </c>
      <c r="AR535" s="1" t="str">
        <f t="shared" si="145"/>
        <v/>
      </c>
      <c r="AS535" s="1" t="str">
        <f t="shared" si="146"/>
        <v>2W Distributor - Moto</v>
      </c>
      <c r="AT535" s="1" t="str">
        <f t="shared" si="147"/>
        <v>2W Distributor</v>
      </c>
      <c r="AU535" s="1" t="str">
        <f t="shared" si="148"/>
        <v/>
      </c>
      <c r="AV535" s="1" t="str">
        <f t="shared" si="148"/>
        <v/>
      </c>
      <c r="AW535" s="1" t="str">
        <f t="shared" si="149"/>
        <v>International - Moto</v>
      </c>
      <c r="AX535" s="1" t="str">
        <f t="shared" si="150"/>
        <v>International - AS</v>
      </c>
      <c r="AY535" s="1" t="str">
        <f t="shared" si="150"/>
        <v>International</v>
      </c>
      <c r="AZ535" s="1" t="str">
        <f t="shared" si="150"/>
        <v>International - New</v>
      </c>
      <c r="BA535" s="1" t="str">
        <f t="shared" si="151"/>
        <v>Mecanic Sport</v>
      </c>
      <c r="BB535" s="1" t="str">
        <f t="shared" si="152"/>
        <v>Moto Dealers</v>
      </c>
      <c r="BC535" s="1" t="str">
        <f t="shared" si="152"/>
        <v>Motonet</v>
      </c>
      <c r="BD535" s="1" t="str">
        <f t="shared" si="153"/>
        <v>Pierce AB</v>
      </c>
      <c r="BE535" s="1" t="str">
        <f t="shared" si="154"/>
        <v>Retail</v>
      </c>
      <c r="BF535" s="1" t="str">
        <f t="shared" si="155"/>
        <v/>
      </c>
      <c r="BG535" t="s">
        <v>2592</v>
      </c>
      <c r="BH535" t="str">
        <f t="shared" si="156"/>
        <v>https://fs.amplifi.io//file?id=3194ae80-1ee6-4e47-9089-6062818fa9a5&amp;variant=thumb&amp;extension=png</v>
      </c>
      <c r="BI535" t="s">
        <v>2592</v>
      </c>
    </row>
    <row r="536" spans="1:61" ht="17" x14ac:dyDescent="0.2">
      <c r="A536">
        <v>1632</v>
      </c>
      <c r="B536" t="str">
        <f t="shared" si="157"/>
        <v>50015-00005</v>
      </c>
      <c r="C536" t="str">
        <f t="shared" si="157"/>
        <v>50015-00005</v>
      </c>
      <c r="D536" s="7" t="s">
        <v>2593</v>
      </c>
      <c r="E536" s="6" t="s">
        <v>32</v>
      </c>
      <c r="F536" t="s">
        <v>8991</v>
      </c>
      <c r="G536" s="6" t="s">
        <v>9030</v>
      </c>
      <c r="H536" t="s">
        <v>2310</v>
      </c>
      <c r="I536" s="6" t="s">
        <v>2311</v>
      </c>
      <c r="J536" s="6" t="s">
        <v>5331</v>
      </c>
      <c r="K536" s="6" t="s">
        <v>5333</v>
      </c>
      <c r="L536" s="6" t="s">
        <v>8992</v>
      </c>
      <c r="M536" s="6" t="s">
        <v>5348</v>
      </c>
      <c r="N536" s="6" t="s">
        <v>638</v>
      </c>
      <c r="Q536" s="6" t="s">
        <v>2513</v>
      </c>
      <c r="R536" s="9" t="b">
        <v>1</v>
      </c>
      <c r="S536" s="9" t="b">
        <v>1</v>
      </c>
      <c r="T536" s="6" t="s">
        <v>2593</v>
      </c>
      <c r="U536" s="6" t="s">
        <v>2593</v>
      </c>
      <c r="V536" t="s">
        <v>5330</v>
      </c>
      <c r="W536" t="s">
        <v>5330</v>
      </c>
      <c r="X536" t="s">
        <v>5330</v>
      </c>
      <c r="Y536" t="s">
        <v>5330</v>
      </c>
      <c r="Z536" t="s">
        <v>5330</v>
      </c>
      <c r="AA536" t="s">
        <v>5330</v>
      </c>
      <c r="AB536" t="s">
        <v>5330</v>
      </c>
      <c r="AC536" t="s">
        <v>667</v>
      </c>
      <c r="AD536" t="s">
        <v>5330</v>
      </c>
      <c r="AE536" t="s">
        <v>5330</v>
      </c>
      <c r="AF536" t="s">
        <v>5330</v>
      </c>
      <c r="AG536" t="s">
        <v>5330</v>
      </c>
      <c r="AH536" t="s">
        <v>5330</v>
      </c>
      <c r="AI536" t="s">
        <v>5330</v>
      </c>
      <c r="AJ536" t="s">
        <v>5330</v>
      </c>
      <c r="AK536" s="10">
        <v>60</v>
      </c>
      <c r="AL536" s="10">
        <v>70</v>
      </c>
      <c r="AM536" s="6" t="s">
        <v>475</v>
      </c>
      <c r="AN536" s="6" t="s">
        <v>9239</v>
      </c>
      <c r="AO536" s="6" t="s">
        <v>2584</v>
      </c>
      <c r="AP536" s="6" t="s">
        <v>2585</v>
      </c>
      <c r="AQ536" s="6" t="str">
        <f>IF(AR536="","",AR536&amp;", ")&amp;
IF(AS536="","",AS536&amp;", ")&amp;
IF(AT536="","",AT536&amp;", ")&amp;
IF(AU536="","",AU536&amp;", ")&amp;
IF(AV536="","",AV536&amp;", ")&amp;
IF(AW536="","",AW536&amp;", ")&amp;
IF(AX536="","",AX536&amp;", ")&amp;
IF(AY536="","",AY536&amp;", ")&amp;
IF(AZ536="","",AZ536&amp;", ")&amp;
IF(BA536="","",BA536&amp;", ")&amp;
IF(BB536="","",BB536&amp;", ")&amp;
IF(BC536="","",BC536&amp;", ")&amp;
IF(BD536="","",BD536&amp;", ")&amp;
IF(BE536="","",BE536)&amp;
IF(BF536="","",BF536)</f>
        <v>2W Distributor - Moto, 2W Distributor, International - Moto, International - AS, International, International - New, Mecanic Sport, Moto Dealers, Motonet, Pierce AB, Retail</v>
      </c>
      <c r="AR536" s="1" t="str">
        <f t="shared" si="145"/>
        <v/>
      </c>
      <c r="AS536" s="1" t="str">
        <f t="shared" si="146"/>
        <v>2W Distributor - Moto</v>
      </c>
      <c r="AT536" s="1" t="str">
        <f t="shared" si="147"/>
        <v>2W Distributor</v>
      </c>
      <c r="AU536" s="1" t="str">
        <f t="shared" si="148"/>
        <v/>
      </c>
      <c r="AV536" s="1" t="str">
        <f t="shared" si="148"/>
        <v/>
      </c>
      <c r="AW536" s="1" t="str">
        <f t="shared" si="149"/>
        <v>International - Moto</v>
      </c>
      <c r="AX536" s="1" t="str">
        <f t="shared" si="150"/>
        <v>International - AS</v>
      </c>
      <c r="AY536" s="1" t="str">
        <f t="shared" si="150"/>
        <v>International</v>
      </c>
      <c r="AZ536" s="1" t="str">
        <f t="shared" si="150"/>
        <v>International - New</v>
      </c>
      <c r="BA536" s="1" t="str">
        <f t="shared" si="151"/>
        <v>Mecanic Sport</v>
      </c>
      <c r="BB536" s="1" t="str">
        <f t="shared" si="152"/>
        <v>Moto Dealers</v>
      </c>
      <c r="BC536" s="1" t="str">
        <f t="shared" si="152"/>
        <v>Motonet</v>
      </c>
      <c r="BD536" s="1" t="str">
        <f t="shared" si="153"/>
        <v>Pierce AB</v>
      </c>
      <c r="BE536" s="1" t="str">
        <f t="shared" si="154"/>
        <v>Retail</v>
      </c>
      <c r="BF536" s="1" t="str">
        <f t="shared" si="155"/>
        <v/>
      </c>
      <c r="BG536" t="s">
        <v>2594</v>
      </c>
      <c r="BH536" t="str">
        <f t="shared" si="156"/>
        <v>https://fs.amplifi.io//file?id=61396af4-c3be-4e2f-94aa-01cff77c3b27&amp;variant=thumb&amp;extension=png</v>
      </c>
      <c r="BI536" t="s">
        <v>2594</v>
      </c>
    </row>
    <row r="537" spans="1:61" ht="17" x14ac:dyDescent="0.2">
      <c r="A537">
        <v>1633</v>
      </c>
      <c r="B537" t="str">
        <f t="shared" si="157"/>
        <v>50016-00001</v>
      </c>
      <c r="C537" t="str">
        <f t="shared" si="157"/>
        <v>50016-00001</v>
      </c>
      <c r="D537" s="7" t="s">
        <v>2595</v>
      </c>
      <c r="E537" s="6" t="s">
        <v>208</v>
      </c>
      <c r="F537" t="s">
        <v>8991</v>
      </c>
      <c r="G537" s="6" t="s">
        <v>9031</v>
      </c>
      <c r="H537" t="s">
        <v>2310</v>
      </c>
      <c r="I537" s="6" t="s">
        <v>2311</v>
      </c>
      <c r="J537" s="6" t="s">
        <v>5331</v>
      </c>
      <c r="K537" s="6" t="s">
        <v>5333</v>
      </c>
      <c r="L537" s="6" t="s">
        <v>8992</v>
      </c>
      <c r="M537" s="6" t="s">
        <v>5348</v>
      </c>
      <c r="N537" s="6" t="s">
        <v>638</v>
      </c>
      <c r="Q537" s="6" t="s">
        <v>88</v>
      </c>
      <c r="R537" s="9" t="b">
        <v>1</v>
      </c>
      <c r="S537" s="9" t="b">
        <v>1</v>
      </c>
      <c r="T537" s="6" t="s">
        <v>2595</v>
      </c>
      <c r="U537" s="6" t="s">
        <v>2595</v>
      </c>
      <c r="V537" t="s">
        <v>5330</v>
      </c>
      <c r="W537" t="s">
        <v>5330</v>
      </c>
      <c r="X537" t="s">
        <v>5330</v>
      </c>
      <c r="Y537" t="s">
        <v>5330</v>
      </c>
      <c r="Z537" t="s">
        <v>5330</v>
      </c>
      <c r="AA537" t="s">
        <v>5330</v>
      </c>
      <c r="AB537" t="s">
        <v>5330</v>
      </c>
      <c r="AC537" t="s">
        <v>667</v>
      </c>
      <c r="AD537" t="s">
        <v>5330</v>
      </c>
      <c r="AE537" t="s">
        <v>5330</v>
      </c>
      <c r="AF537" t="s">
        <v>5330</v>
      </c>
      <c r="AG537" t="s">
        <v>5330</v>
      </c>
      <c r="AH537" t="s">
        <v>5330</v>
      </c>
      <c r="AI537" t="s">
        <v>5330</v>
      </c>
      <c r="AJ537" t="s">
        <v>5330</v>
      </c>
      <c r="AK537" s="10">
        <v>60</v>
      </c>
      <c r="AL537" s="10">
        <v>70</v>
      </c>
      <c r="AM537" s="6" t="s">
        <v>475</v>
      </c>
      <c r="AN537" s="6" t="s">
        <v>9239</v>
      </c>
      <c r="AO537" s="6" t="s">
        <v>2596</v>
      </c>
      <c r="AP537" s="6" t="s">
        <v>2502</v>
      </c>
      <c r="AQ537" s="6" t="str">
        <f t="shared" ref="AQ537:AQ558" si="158">IF(AR537="","",AR537&amp;", ")&amp;
IF(AS537="","",AS537&amp;", ")&amp;
IF(AT537="","",AT537&amp;", ")&amp;
IF(AU537="","",AU537&amp;", ")&amp;
IF(AV537="","",AV537&amp;", ")&amp;
IF(AW537="","",AW537&amp;", ")&amp;
IF(AX537="","",AX537&amp;", ")&amp;
IF(AY537="","",AY537&amp;", ")&amp;
IF(AZ537="","",AZ537&amp;", ")&amp;
IF(BA537="","",BA537&amp;", ")&amp;
IF(BB537="","",BB537&amp;", ")&amp;
IF(BC537="","",BC537&amp;", ")&amp;
IF(BD537="","",BD537&amp;", ")&amp;
IF(BE537="","",BE537&amp;", ")&amp;
IF(BF537="","",BF537)</f>
        <v>2W Distributor Bike, 2W Distributor, H2, International - Bike, International - AS, International, International - New, Moto Dealers, Motonet, Retail, TREK</v>
      </c>
      <c r="AR537" s="1" t="str">
        <f t="shared" si="145"/>
        <v>2W Distributor Bike</v>
      </c>
      <c r="AS537" s="1" t="str">
        <f t="shared" si="146"/>
        <v/>
      </c>
      <c r="AT537" s="1" t="str">
        <f t="shared" si="147"/>
        <v>2W Distributor</v>
      </c>
      <c r="AU537" s="1" t="str">
        <f t="shared" si="148"/>
        <v>H2</v>
      </c>
      <c r="AV537" s="1" t="str">
        <f t="shared" si="148"/>
        <v>International - Bike</v>
      </c>
      <c r="AW537" s="1" t="str">
        <f t="shared" si="149"/>
        <v/>
      </c>
      <c r="AX537" s="1" t="str">
        <f t="shared" si="150"/>
        <v>International - AS</v>
      </c>
      <c r="AY537" s="1" t="str">
        <f t="shared" si="150"/>
        <v>International</v>
      </c>
      <c r="AZ537" s="1" t="str">
        <f t="shared" si="150"/>
        <v>International - New</v>
      </c>
      <c r="BA537" s="1" t="str">
        <f t="shared" si="151"/>
        <v/>
      </c>
      <c r="BB537" s="1" t="str">
        <f t="shared" si="152"/>
        <v>Moto Dealers</v>
      </c>
      <c r="BC537" s="1" t="str">
        <f t="shared" si="152"/>
        <v>Motonet</v>
      </c>
      <c r="BD537" s="1" t="str">
        <f t="shared" si="153"/>
        <v/>
      </c>
      <c r="BE537" s="1" t="str">
        <f t="shared" si="154"/>
        <v>Retail</v>
      </c>
      <c r="BF537" s="1" t="str">
        <f t="shared" si="155"/>
        <v>TREK</v>
      </c>
      <c r="BG537" t="s">
        <v>2597</v>
      </c>
      <c r="BH537" t="str">
        <f t="shared" si="156"/>
        <v>https://fs.amplifi.io//file?id=976b3f5c-9438-42a9-b840-b815e2bd7555&amp;variant=thumb&amp;extension=png</v>
      </c>
      <c r="BI537" t="s">
        <v>2597</v>
      </c>
    </row>
    <row r="538" spans="1:61" ht="17" x14ac:dyDescent="0.2">
      <c r="A538">
        <v>1634</v>
      </c>
      <c r="B538" t="str">
        <f t="shared" si="157"/>
        <v>50016-00002</v>
      </c>
      <c r="C538" t="str">
        <f t="shared" si="157"/>
        <v>50016-00002</v>
      </c>
      <c r="D538" s="7" t="s">
        <v>2598</v>
      </c>
      <c r="E538" s="6" t="s">
        <v>208</v>
      </c>
      <c r="F538" t="s">
        <v>8991</v>
      </c>
      <c r="G538" s="6" t="s">
        <v>9031</v>
      </c>
      <c r="H538" t="s">
        <v>2310</v>
      </c>
      <c r="I538" s="6" t="s">
        <v>2311</v>
      </c>
      <c r="J538" s="6" t="s">
        <v>5331</v>
      </c>
      <c r="K538" s="6" t="s">
        <v>5333</v>
      </c>
      <c r="L538" s="6" t="s">
        <v>8992</v>
      </c>
      <c r="M538" s="6" t="s">
        <v>5348</v>
      </c>
      <c r="N538" s="6" t="s">
        <v>638</v>
      </c>
      <c r="Q538" s="6" t="s">
        <v>50</v>
      </c>
      <c r="R538" s="9" t="b">
        <v>1</v>
      </c>
      <c r="S538" s="9" t="b">
        <v>1</v>
      </c>
      <c r="T538" s="6" t="s">
        <v>2598</v>
      </c>
      <c r="U538" s="6" t="s">
        <v>2598</v>
      </c>
      <c r="V538" t="s">
        <v>5330</v>
      </c>
      <c r="W538" t="s">
        <v>5330</v>
      </c>
      <c r="X538" t="s">
        <v>5330</v>
      </c>
      <c r="Y538" t="s">
        <v>5330</v>
      </c>
      <c r="Z538" t="s">
        <v>5330</v>
      </c>
      <c r="AA538" t="s">
        <v>5330</v>
      </c>
      <c r="AB538" t="s">
        <v>5330</v>
      </c>
      <c r="AC538" t="s">
        <v>667</v>
      </c>
      <c r="AD538" t="s">
        <v>5330</v>
      </c>
      <c r="AE538" t="s">
        <v>5330</v>
      </c>
      <c r="AF538" t="s">
        <v>5330</v>
      </c>
      <c r="AG538" t="s">
        <v>5330</v>
      </c>
      <c r="AH538" t="s">
        <v>5330</v>
      </c>
      <c r="AI538" t="s">
        <v>5330</v>
      </c>
      <c r="AJ538" t="s">
        <v>5330</v>
      </c>
      <c r="AK538" s="10">
        <v>60</v>
      </c>
      <c r="AL538" s="10">
        <v>70</v>
      </c>
      <c r="AM538" s="6" t="s">
        <v>475</v>
      </c>
      <c r="AN538" s="6" t="s">
        <v>9239</v>
      </c>
      <c r="AO538" s="6" t="s">
        <v>2596</v>
      </c>
      <c r="AP538" s="6" t="s">
        <v>2502</v>
      </c>
      <c r="AQ538" s="6" t="str">
        <f t="shared" si="158"/>
        <v>2W Distributor Bike, 2W Distributor, H2, International - Bike, International - AS, International, International - New, Moto Dealers, Motonet, Retail, TREK</v>
      </c>
      <c r="AR538" s="1" t="str">
        <f t="shared" si="145"/>
        <v>2W Distributor Bike</v>
      </c>
      <c r="AS538" s="1" t="str">
        <f t="shared" si="146"/>
        <v/>
      </c>
      <c r="AT538" s="1" t="str">
        <f t="shared" si="147"/>
        <v>2W Distributor</v>
      </c>
      <c r="AU538" s="1" t="str">
        <f t="shared" si="148"/>
        <v>H2</v>
      </c>
      <c r="AV538" s="1" t="str">
        <f t="shared" si="148"/>
        <v>International - Bike</v>
      </c>
      <c r="AW538" s="1" t="str">
        <f t="shared" si="149"/>
        <v/>
      </c>
      <c r="AX538" s="1" t="str">
        <f t="shared" si="150"/>
        <v>International - AS</v>
      </c>
      <c r="AY538" s="1" t="str">
        <f t="shared" si="150"/>
        <v>International</v>
      </c>
      <c r="AZ538" s="1" t="str">
        <f t="shared" si="150"/>
        <v>International - New</v>
      </c>
      <c r="BA538" s="1" t="str">
        <f t="shared" si="151"/>
        <v/>
      </c>
      <c r="BB538" s="1" t="str">
        <f t="shared" si="152"/>
        <v>Moto Dealers</v>
      </c>
      <c r="BC538" s="1" t="str">
        <f t="shared" si="152"/>
        <v>Motonet</v>
      </c>
      <c r="BD538" s="1" t="str">
        <f t="shared" si="153"/>
        <v/>
      </c>
      <c r="BE538" s="1" t="str">
        <f t="shared" si="154"/>
        <v>Retail</v>
      </c>
      <c r="BF538" s="1" t="str">
        <f t="shared" si="155"/>
        <v>TREK</v>
      </c>
      <c r="BG538" t="s">
        <v>2599</v>
      </c>
      <c r="BH538" t="str">
        <f t="shared" si="156"/>
        <v>https://fs.amplifi.io//file?id=93aa6a3f-a4d9-499c-8e0a-9e1914689c68&amp;variant=thumb&amp;extension=png</v>
      </c>
      <c r="BI538" t="s">
        <v>2599</v>
      </c>
    </row>
    <row r="539" spans="1:61" ht="17" x14ac:dyDescent="0.2">
      <c r="A539">
        <v>1635</v>
      </c>
      <c r="B539" t="str">
        <f t="shared" si="157"/>
        <v>50016-00003</v>
      </c>
      <c r="C539" t="str">
        <f t="shared" si="157"/>
        <v>50016-00003</v>
      </c>
      <c r="D539" s="7" t="s">
        <v>2600</v>
      </c>
      <c r="E539" s="6" t="s">
        <v>208</v>
      </c>
      <c r="F539" t="s">
        <v>8991</v>
      </c>
      <c r="G539" s="6" t="s">
        <v>9031</v>
      </c>
      <c r="H539" t="s">
        <v>2310</v>
      </c>
      <c r="I539" s="6" t="s">
        <v>2311</v>
      </c>
      <c r="J539" s="6" t="s">
        <v>5331</v>
      </c>
      <c r="K539" s="6" t="s">
        <v>5333</v>
      </c>
      <c r="L539" s="6" t="s">
        <v>8992</v>
      </c>
      <c r="M539" s="6" t="s">
        <v>5348</v>
      </c>
      <c r="N539" s="6" t="s">
        <v>638</v>
      </c>
      <c r="Q539" s="6" t="s">
        <v>2507</v>
      </c>
      <c r="R539" s="9" t="b">
        <v>1</v>
      </c>
      <c r="S539" s="9" t="b">
        <v>1</v>
      </c>
      <c r="T539" s="6" t="s">
        <v>2600</v>
      </c>
      <c r="U539" s="6" t="s">
        <v>2600</v>
      </c>
      <c r="V539" t="s">
        <v>5330</v>
      </c>
      <c r="W539" t="s">
        <v>5330</v>
      </c>
      <c r="X539" t="s">
        <v>5330</v>
      </c>
      <c r="Y539" t="s">
        <v>5330</v>
      </c>
      <c r="Z539" t="s">
        <v>5330</v>
      </c>
      <c r="AA539" t="s">
        <v>5330</v>
      </c>
      <c r="AB539" t="s">
        <v>5330</v>
      </c>
      <c r="AC539" t="s">
        <v>667</v>
      </c>
      <c r="AD539" t="s">
        <v>5330</v>
      </c>
      <c r="AE539" t="s">
        <v>5330</v>
      </c>
      <c r="AF539" t="s">
        <v>5330</v>
      </c>
      <c r="AG539" t="s">
        <v>5330</v>
      </c>
      <c r="AH539" t="s">
        <v>5330</v>
      </c>
      <c r="AI539" t="s">
        <v>5330</v>
      </c>
      <c r="AJ539" t="s">
        <v>5330</v>
      </c>
      <c r="AK539" s="10">
        <v>60</v>
      </c>
      <c r="AL539" s="10">
        <v>70</v>
      </c>
      <c r="AM539" s="6" t="s">
        <v>475</v>
      </c>
      <c r="AN539" s="6" t="s">
        <v>9239</v>
      </c>
      <c r="AO539" s="6" t="s">
        <v>2596</v>
      </c>
      <c r="AP539" s="6" t="s">
        <v>2502</v>
      </c>
      <c r="AQ539" s="6" t="str">
        <f t="shared" si="158"/>
        <v>2W Distributor Bike, 2W Distributor, H2, International - Bike, International - AS, International, International - New, Moto Dealers, Motonet, Retail, TREK</v>
      </c>
      <c r="AR539" s="1" t="str">
        <f t="shared" si="145"/>
        <v>2W Distributor Bike</v>
      </c>
      <c r="AS539" s="1" t="str">
        <f t="shared" si="146"/>
        <v/>
      </c>
      <c r="AT539" s="1" t="str">
        <f t="shared" si="147"/>
        <v>2W Distributor</v>
      </c>
      <c r="AU539" s="1" t="str">
        <f t="shared" si="148"/>
        <v>H2</v>
      </c>
      <c r="AV539" s="1" t="str">
        <f t="shared" si="148"/>
        <v>International - Bike</v>
      </c>
      <c r="AW539" s="1" t="str">
        <f t="shared" si="149"/>
        <v/>
      </c>
      <c r="AX539" s="1" t="str">
        <f t="shared" si="150"/>
        <v>International - AS</v>
      </c>
      <c r="AY539" s="1" t="str">
        <f t="shared" si="150"/>
        <v>International</v>
      </c>
      <c r="AZ539" s="1" t="str">
        <f t="shared" si="150"/>
        <v>International - New</v>
      </c>
      <c r="BA539" s="1" t="str">
        <f t="shared" si="151"/>
        <v/>
      </c>
      <c r="BB539" s="1" t="str">
        <f t="shared" si="152"/>
        <v>Moto Dealers</v>
      </c>
      <c r="BC539" s="1" t="str">
        <f t="shared" si="152"/>
        <v>Motonet</v>
      </c>
      <c r="BD539" s="1" t="str">
        <f t="shared" si="153"/>
        <v/>
      </c>
      <c r="BE539" s="1" t="str">
        <f t="shared" si="154"/>
        <v>Retail</v>
      </c>
      <c r="BF539" s="1" t="str">
        <f t="shared" si="155"/>
        <v>TREK</v>
      </c>
      <c r="BG539" t="s">
        <v>2601</v>
      </c>
      <c r="BH539" t="str">
        <f t="shared" si="156"/>
        <v>https://fs.amplifi.io//file?id=e6ad5336-1939-47c0-8640-67195a54781e&amp;variant=thumb&amp;extension=png</v>
      </c>
      <c r="BI539" t="s">
        <v>2601</v>
      </c>
    </row>
    <row r="540" spans="1:61" ht="17" x14ac:dyDescent="0.2">
      <c r="A540">
        <v>1636</v>
      </c>
      <c r="B540" t="str">
        <f t="shared" si="157"/>
        <v>50016-00004</v>
      </c>
      <c r="C540" t="str">
        <f t="shared" si="157"/>
        <v>50016-00004</v>
      </c>
      <c r="D540" s="7" t="s">
        <v>2602</v>
      </c>
      <c r="E540" s="6" t="s">
        <v>208</v>
      </c>
      <c r="F540" t="s">
        <v>8991</v>
      </c>
      <c r="G540" s="6" t="s">
        <v>9031</v>
      </c>
      <c r="H540" t="s">
        <v>2310</v>
      </c>
      <c r="I540" s="6" t="s">
        <v>2311</v>
      </c>
      <c r="J540" s="6" t="s">
        <v>5331</v>
      </c>
      <c r="K540" s="6" t="s">
        <v>5333</v>
      </c>
      <c r="L540" s="6" t="s">
        <v>8992</v>
      </c>
      <c r="M540" s="6" t="s">
        <v>5348</v>
      </c>
      <c r="N540" s="6" t="s">
        <v>638</v>
      </c>
      <c r="Q540" s="6" t="s">
        <v>2510</v>
      </c>
      <c r="R540" s="9" t="b">
        <v>1</v>
      </c>
      <c r="S540" s="9" t="b">
        <v>1</v>
      </c>
      <c r="T540" s="6" t="s">
        <v>2602</v>
      </c>
      <c r="U540" s="6" t="s">
        <v>2602</v>
      </c>
      <c r="V540" t="s">
        <v>5330</v>
      </c>
      <c r="W540" t="s">
        <v>5330</v>
      </c>
      <c r="X540" t="s">
        <v>5330</v>
      </c>
      <c r="Y540" t="s">
        <v>5330</v>
      </c>
      <c r="Z540" t="s">
        <v>5330</v>
      </c>
      <c r="AA540" t="s">
        <v>5330</v>
      </c>
      <c r="AB540" t="s">
        <v>5330</v>
      </c>
      <c r="AC540" t="s">
        <v>667</v>
      </c>
      <c r="AD540" t="s">
        <v>5330</v>
      </c>
      <c r="AE540" t="s">
        <v>5330</v>
      </c>
      <c r="AF540" t="s">
        <v>5330</v>
      </c>
      <c r="AG540" t="s">
        <v>5330</v>
      </c>
      <c r="AH540" t="s">
        <v>5330</v>
      </c>
      <c r="AI540" t="s">
        <v>5330</v>
      </c>
      <c r="AJ540" t="s">
        <v>5330</v>
      </c>
      <c r="AK540" s="10">
        <v>60</v>
      </c>
      <c r="AL540" s="10">
        <v>70</v>
      </c>
      <c r="AM540" s="6" t="s">
        <v>475</v>
      </c>
      <c r="AN540" s="6" t="s">
        <v>9239</v>
      </c>
      <c r="AO540" s="6" t="s">
        <v>2596</v>
      </c>
      <c r="AP540" s="6" t="s">
        <v>2502</v>
      </c>
      <c r="AQ540" s="6" t="str">
        <f t="shared" si="158"/>
        <v>2W Distributor Bike, 2W Distributor, H2, International - Bike, International - AS, International, International - New, Moto Dealers, Motonet, Retail, TREK</v>
      </c>
      <c r="AR540" s="1" t="str">
        <f t="shared" si="145"/>
        <v>2W Distributor Bike</v>
      </c>
      <c r="AS540" s="1" t="str">
        <f t="shared" si="146"/>
        <v/>
      </c>
      <c r="AT540" s="1" t="str">
        <f t="shared" si="147"/>
        <v>2W Distributor</v>
      </c>
      <c r="AU540" s="1" t="str">
        <f t="shared" si="148"/>
        <v>H2</v>
      </c>
      <c r="AV540" s="1" t="str">
        <f t="shared" si="148"/>
        <v>International - Bike</v>
      </c>
      <c r="AW540" s="1" t="str">
        <f t="shared" si="149"/>
        <v/>
      </c>
      <c r="AX540" s="1" t="str">
        <f t="shared" si="150"/>
        <v>International - AS</v>
      </c>
      <c r="AY540" s="1" t="str">
        <f t="shared" si="150"/>
        <v>International</v>
      </c>
      <c r="AZ540" s="1" t="str">
        <f t="shared" si="150"/>
        <v>International - New</v>
      </c>
      <c r="BA540" s="1" t="str">
        <f t="shared" si="151"/>
        <v/>
      </c>
      <c r="BB540" s="1" t="str">
        <f t="shared" si="152"/>
        <v>Moto Dealers</v>
      </c>
      <c r="BC540" s="1" t="str">
        <f t="shared" si="152"/>
        <v>Motonet</v>
      </c>
      <c r="BD540" s="1" t="str">
        <f t="shared" si="153"/>
        <v/>
      </c>
      <c r="BE540" s="1" t="str">
        <f t="shared" si="154"/>
        <v>Retail</v>
      </c>
      <c r="BF540" s="1" t="str">
        <f t="shared" si="155"/>
        <v>TREK</v>
      </c>
      <c r="BG540" t="s">
        <v>2603</v>
      </c>
      <c r="BH540" t="str">
        <f t="shared" si="156"/>
        <v>https://fs.amplifi.io//file?id=05efe83a-46e2-411f-8bbd-7e0d895490a5&amp;variant=thumb&amp;extension=png</v>
      </c>
      <c r="BI540" t="s">
        <v>2603</v>
      </c>
    </row>
    <row r="541" spans="1:61" ht="17" x14ac:dyDescent="0.2">
      <c r="A541">
        <v>1637</v>
      </c>
      <c r="B541" t="str">
        <f t="shared" si="157"/>
        <v>50016-00005</v>
      </c>
      <c r="C541" t="str">
        <f t="shared" si="157"/>
        <v>50016-00005</v>
      </c>
      <c r="D541" s="7" t="s">
        <v>2604</v>
      </c>
      <c r="E541" s="6" t="s">
        <v>208</v>
      </c>
      <c r="F541" t="s">
        <v>8991</v>
      </c>
      <c r="G541" s="6" t="s">
        <v>9031</v>
      </c>
      <c r="H541" t="s">
        <v>2310</v>
      </c>
      <c r="I541" s="6" t="s">
        <v>2311</v>
      </c>
      <c r="J541" s="6" t="s">
        <v>5331</v>
      </c>
      <c r="K541" s="6" t="s">
        <v>5333</v>
      </c>
      <c r="L541" s="6" t="s">
        <v>8992</v>
      </c>
      <c r="M541" s="6" t="s">
        <v>5348</v>
      </c>
      <c r="N541" s="6" t="s">
        <v>638</v>
      </c>
      <c r="Q541" s="6" t="s">
        <v>2513</v>
      </c>
      <c r="R541" s="9" t="b">
        <v>1</v>
      </c>
      <c r="S541" s="9" t="b">
        <v>1</v>
      </c>
      <c r="T541" s="6" t="s">
        <v>2604</v>
      </c>
      <c r="U541" s="6" t="s">
        <v>2604</v>
      </c>
      <c r="V541" t="s">
        <v>5330</v>
      </c>
      <c r="W541" t="s">
        <v>5330</v>
      </c>
      <c r="X541" t="s">
        <v>5330</v>
      </c>
      <c r="Y541" t="s">
        <v>5330</v>
      </c>
      <c r="Z541" t="s">
        <v>5330</v>
      </c>
      <c r="AA541" t="s">
        <v>5330</v>
      </c>
      <c r="AB541" t="s">
        <v>5330</v>
      </c>
      <c r="AC541" t="s">
        <v>667</v>
      </c>
      <c r="AD541" t="s">
        <v>5330</v>
      </c>
      <c r="AE541" t="s">
        <v>5330</v>
      </c>
      <c r="AF541" t="s">
        <v>5330</v>
      </c>
      <c r="AG541" t="s">
        <v>5330</v>
      </c>
      <c r="AH541" t="s">
        <v>5330</v>
      </c>
      <c r="AI541" t="s">
        <v>5330</v>
      </c>
      <c r="AJ541" t="s">
        <v>5330</v>
      </c>
      <c r="AK541" s="10">
        <v>60</v>
      </c>
      <c r="AL541" s="10">
        <v>70</v>
      </c>
      <c r="AM541" s="6" t="s">
        <v>475</v>
      </c>
      <c r="AN541" s="6" t="s">
        <v>9239</v>
      </c>
      <c r="AO541" s="6" t="s">
        <v>2596</v>
      </c>
      <c r="AP541" s="6" t="s">
        <v>2502</v>
      </c>
      <c r="AQ541" s="6" t="str">
        <f t="shared" si="158"/>
        <v>2W Distributor Bike, 2W Distributor, H2, International - Bike, International - AS, International, International - New, Moto Dealers, Motonet, Retail, TREK</v>
      </c>
      <c r="AR541" s="1" t="str">
        <f t="shared" si="145"/>
        <v>2W Distributor Bike</v>
      </c>
      <c r="AS541" s="1" t="str">
        <f t="shared" si="146"/>
        <v/>
      </c>
      <c r="AT541" s="1" t="str">
        <f t="shared" si="147"/>
        <v>2W Distributor</v>
      </c>
      <c r="AU541" s="1" t="str">
        <f t="shared" si="148"/>
        <v>H2</v>
      </c>
      <c r="AV541" s="1" t="str">
        <f t="shared" si="148"/>
        <v>International - Bike</v>
      </c>
      <c r="AW541" s="1" t="str">
        <f t="shared" si="149"/>
        <v/>
      </c>
      <c r="AX541" s="1" t="str">
        <f t="shared" si="150"/>
        <v>International - AS</v>
      </c>
      <c r="AY541" s="1" t="str">
        <f t="shared" si="150"/>
        <v>International</v>
      </c>
      <c r="AZ541" s="1" t="str">
        <f t="shared" si="150"/>
        <v>International - New</v>
      </c>
      <c r="BA541" s="1" t="str">
        <f t="shared" si="151"/>
        <v/>
      </c>
      <c r="BB541" s="1" t="str">
        <f t="shared" si="152"/>
        <v>Moto Dealers</v>
      </c>
      <c r="BC541" s="1" t="str">
        <f t="shared" si="152"/>
        <v>Motonet</v>
      </c>
      <c r="BD541" s="1" t="str">
        <f t="shared" si="153"/>
        <v/>
      </c>
      <c r="BE541" s="1" t="str">
        <f t="shared" si="154"/>
        <v>Retail</v>
      </c>
      <c r="BF541" s="1" t="str">
        <f t="shared" si="155"/>
        <v>TREK</v>
      </c>
      <c r="BG541" t="s">
        <v>2605</v>
      </c>
      <c r="BH541" t="str">
        <f t="shared" si="156"/>
        <v>https://fs.amplifi.io//file?id=310db939-7910-49a0-b989-d7c448cc1d5a&amp;variant=thumb&amp;extension=png</v>
      </c>
      <c r="BI541" t="s">
        <v>2605</v>
      </c>
    </row>
    <row r="542" spans="1:61" ht="17" x14ac:dyDescent="0.2">
      <c r="A542">
        <v>1638</v>
      </c>
      <c r="B542" t="str">
        <f t="shared" ref="B542:C561" si="159">C542</f>
        <v>50017-00001</v>
      </c>
      <c r="C542" t="str">
        <f t="shared" si="159"/>
        <v>50017-00001</v>
      </c>
      <c r="D542" s="7" t="s">
        <v>2606</v>
      </c>
      <c r="E542" s="6" t="s">
        <v>139</v>
      </c>
      <c r="F542" t="s">
        <v>8991</v>
      </c>
      <c r="G542" s="6" t="s">
        <v>9046</v>
      </c>
      <c r="H542" t="s">
        <v>2310</v>
      </c>
      <c r="I542" s="6" t="s">
        <v>2311</v>
      </c>
      <c r="J542" s="6" t="s">
        <v>5331</v>
      </c>
      <c r="K542" s="6" t="s">
        <v>5333</v>
      </c>
      <c r="L542" s="6" t="s">
        <v>8992</v>
      </c>
      <c r="M542" s="6" t="s">
        <v>5348</v>
      </c>
      <c r="N542" s="6" t="s">
        <v>5380</v>
      </c>
      <c r="Q542" s="6" t="s">
        <v>88</v>
      </c>
      <c r="R542" s="9" t="b">
        <v>1</v>
      </c>
      <c r="S542" s="9" t="b">
        <v>1</v>
      </c>
      <c r="T542" s="6" t="s">
        <v>2606</v>
      </c>
      <c r="U542" s="6" t="s">
        <v>2606</v>
      </c>
      <c r="V542" t="s">
        <v>5330</v>
      </c>
      <c r="W542" t="s">
        <v>5330</v>
      </c>
      <c r="X542" t="s">
        <v>5330</v>
      </c>
      <c r="Y542" t="s">
        <v>5330</v>
      </c>
      <c r="Z542" t="s">
        <v>5330</v>
      </c>
      <c r="AA542" t="s">
        <v>5330</v>
      </c>
      <c r="AB542" t="s">
        <v>5330</v>
      </c>
      <c r="AC542" t="s">
        <v>667</v>
      </c>
      <c r="AD542" t="s">
        <v>5330</v>
      </c>
      <c r="AE542" t="s">
        <v>5330</v>
      </c>
      <c r="AF542" t="s">
        <v>5330</v>
      </c>
      <c r="AG542" t="s">
        <v>5330</v>
      </c>
      <c r="AH542" t="s">
        <v>5330</v>
      </c>
      <c r="AI542" t="s">
        <v>5330</v>
      </c>
      <c r="AJ542" t="s">
        <v>5330</v>
      </c>
      <c r="AK542" s="10">
        <v>70</v>
      </c>
      <c r="AL542" s="10">
        <v>85</v>
      </c>
      <c r="AM542" s="6" t="s">
        <v>475</v>
      </c>
      <c r="AN542" s="6" t="s">
        <v>9240</v>
      </c>
      <c r="AO542" s="6" t="s">
        <v>2608</v>
      </c>
      <c r="AP542" s="6" t="s">
        <v>2609</v>
      </c>
      <c r="AQ542" s="6" t="str">
        <f t="shared" si="158"/>
        <v>2W Distributor Bike, 2W Distributor - Moto, 2W Distributor, H2, International - Bike, International - Moto, International - AS, International, International - New, Mecanic Sport, Moto Dealers, Motonet, Pierce AB, Retail, TREK</v>
      </c>
      <c r="AR542" s="1" t="str">
        <f t="shared" si="145"/>
        <v>2W Distributor Bike</v>
      </c>
      <c r="AS542" s="1" t="str">
        <f t="shared" si="146"/>
        <v>2W Distributor - Moto</v>
      </c>
      <c r="AT542" s="1" t="str">
        <f t="shared" si="147"/>
        <v>2W Distributor</v>
      </c>
      <c r="AU542" s="1" t="str">
        <f t="shared" si="148"/>
        <v>H2</v>
      </c>
      <c r="AV542" s="1" t="str">
        <f t="shared" si="148"/>
        <v>International - Bike</v>
      </c>
      <c r="AW542" s="1" t="str">
        <f t="shared" si="149"/>
        <v>International - Moto</v>
      </c>
      <c r="AX542" s="1" t="str">
        <f t="shared" si="150"/>
        <v>International - AS</v>
      </c>
      <c r="AY542" s="1" t="str">
        <f t="shared" si="150"/>
        <v>International</v>
      </c>
      <c r="AZ542" s="1" t="str">
        <f t="shared" si="150"/>
        <v>International - New</v>
      </c>
      <c r="BA542" s="1" t="str">
        <f t="shared" si="151"/>
        <v>Mecanic Sport</v>
      </c>
      <c r="BB542" s="1" t="str">
        <f t="shared" si="152"/>
        <v>Moto Dealers</v>
      </c>
      <c r="BC542" s="1" t="str">
        <f t="shared" si="152"/>
        <v>Motonet</v>
      </c>
      <c r="BD542" s="1" t="str">
        <f t="shared" si="153"/>
        <v>Pierce AB</v>
      </c>
      <c r="BE542" s="1" t="str">
        <f t="shared" si="154"/>
        <v>Retail</v>
      </c>
      <c r="BF542" s="1" t="str">
        <f t="shared" si="155"/>
        <v>TREK</v>
      </c>
      <c r="BG542" t="s">
        <v>2610</v>
      </c>
      <c r="BH542" t="str">
        <f t="shared" si="156"/>
        <v>https://fs.amplifi.io//file?id=a519d597-3a3d-42a8-a4cb-2182695f2ae4&amp;variant=thumb&amp;extension=png</v>
      </c>
      <c r="BI542" t="s">
        <v>2610</v>
      </c>
    </row>
    <row r="543" spans="1:61" ht="17" x14ac:dyDescent="0.2">
      <c r="A543">
        <v>1639</v>
      </c>
      <c r="B543" t="str">
        <f t="shared" si="159"/>
        <v>50017-00002</v>
      </c>
      <c r="C543" t="str">
        <f t="shared" si="159"/>
        <v>50017-00002</v>
      </c>
      <c r="D543" s="7" t="s">
        <v>2611</v>
      </c>
      <c r="E543" s="6" t="s">
        <v>139</v>
      </c>
      <c r="F543" t="s">
        <v>8991</v>
      </c>
      <c r="G543" s="6" t="s">
        <v>9046</v>
      </c>
      <c r="H543" t="s">
        <v>2310</v>
      </c>
      <c r="I543" s="6" t="s">
        <v>2311</v>
      </c>
      <c r="J543" s="6" t="s">
        <v>5331</v>
      </c>
      <c r="K543" s="6" t="s">
        <v>5333</v>
      </c>
      <c r="L543" s="6" t="s">
        <v>8992</v>
      </c>
      <c r="M543" s="6" t="s">
        <v>5348</v>
      </c>
      <c r="N543" s="6" t="s">
        <v>5380</v>
      </c>
      <c r="Q543" s="6" t="s">
        <v>2507</v>
      </c>
      <c r="R543" s="9" t="b">
        <v>1</v>
      </c>
      <c r="S543" s="9" t="b">
        <v>1</v>
      </c>
      <c r="T543" s="6" t="s">
        <v>2611</v>
      </c>
      <c r="U543" s="6" t="s">
        <v>2611</v>
      </c>
      <c r="V543" t="s">
        <v>5330</v>
      </c>
      <c r="W543" t="s">
        <v>5330</v>
      </c>
      <c r="X543" t="s">
        <v>5330</v>
      </c>
      <c r="Y543" t="s">
        <v>5330</v>
      </c>
      <c r="Z543" t="s">
        <v>5330</v>
      </c>
      <c r="AA543" t="s">
        <v>5330</v>
      </c>
      <c r="AB543" t="s">
        <v>5330</v>
      </c>
      <c r="AC543" t="s">
        <v>667</v>
      </c>
      <c r="AD543" t="s">
        <v>5330</v>
      </c>
      <c r="AE543" t="s">
        <v>5330</v>
      </c>
      <c r="AF543" t="s">
        <v>5330</v>
      </c>
      <c r="AG543" t="s">
        <v>5330</v>
      </c>
      <c r="AH543" t="s">
        <v>5330</v>
      </c>
      <c r="AI543" t="s">
        <v>5330</v>
      </c>
      <c r="AJ543" t="s">
        <v>5330</v>
      </c>
      <c r="AK543" s="10">
        <v>70</v>
      </c>
      <c r="AL543" s="10">
        <v>85</v>
      </c>
      <c r="AM543" s="6" t="s">
        <v>475</v>
      </c>
      <c r="AN543" s="6" t="s">
        <v>9240</v>
      </c>
      <c r="AO543" s="6" t="s">
        <v>2608</v>
      </c>
      <c r="AP543" s="6" t="s">
        <v>2609</v>
      </c>
      <c r="AQ543" s="6" t="str">
        <f t="shared" si="158"/>
        <v>2W Distributor Bike, 2W Distributor - Moto, 2W Distributor, H2, International - Bike, International - Moto, International - AS, International, International - New, Mecanic Sport, Moto Dealers, Motonet, Pierce AB, Retail, TREK</v>
      </c>
      <c r="AR543" s="1" t="str">
        <f t="shared" si="145"/>
        <v>2W Distributor Bike</v>
      </c>
      <c r="AS543" s="1" t="str">
        <f t="shared" si="146"/>
        <v>2W Distributor - Moto</v>
      </c>
      <c r="AT543" s="1" t="str">
        <f t="shared" si="147"/>
        <v>2W Distributor</v>
      </c>
      <c r="AU543" s="1" t="str">
        <f t="shared" si="148"/>
        <v>H2</v>
      </c>
      <c r="AV543" s="1" t="str">
        <f t="shared" si="148"/>
        <v>International - Bike</v>
      </c>
      <c r="AW543" s="1" t="str">
        <f t="shared" si="149"/>
        <v>International - Moto</v>
      </c>
      <c r="AX543" s="1" t="str">
        <f t="shared" si="150"/>
        <v>International - AS</v>
      </c>
      <c r="AY543" s="1" t="str">
        <f t="shared" si="150"/>
        <v>International</v>
      </c>
      <c r="AZ543" s="1" t="str">
        <f t="shared" si="150"/>
        <v>International - New</v>
      </c>
      <c r="BA543" s="1" t="str">
        <f t="shared" si="151"/>
        <v>Mecanic Sport</v>
      </c>
      <c r="BB543" s="1" t="str">
        <f t="shared" si="152"/>
        <v>Moto Dealers</v>
      </c>
      <c r="BC543" s="1" t="str">
        <f t="shared" si="152"/>
        <v>Motonet</v>
      </c>
      <c r="BD543" s="1" t="str">
        <f t="shared" si="153"/>
        <v>Pierce AB</v>
      </c>
      <c r="BE543" s="1" t="str">
        <f t="shared" si="154"/>
        <v>Retail</v>
      </c>
      <c r="BF543" s="1" t="str">
        <f t="shared" si="155"/>
        <v>TREK</v>
      </c>
      <c r="BG543" t="s">
        <v>2612</v>
      </c>
      <c r="BH543" t="str">
        <f t="shared" si="156"/>
        <v>https://fs.amplifi.io//file?id=204ec576-04c6-4043-b3c2-83fd662282cc&amp;variant=thumb&amp;extension=png</v>
      </c>
      <c r="BI543" t="s">
        <v>2612</v>
      </c>
    </row>
    <row r="544" spans="1:61" ht="17" x14ac:dyDescent="0.2">
      <c r="A544">
        <v>1640</v>
      </c>
      <c r="B544" t="str">
        <f t="shared" si="159"/>
        <v>50017-00003</v>
      </c>
      <c r="C544" t="str">
        <f t="shared" si="159"/>
        <v>50017-00003</v>
      </c>
      <c r="D544" s="7" t="s">
        <v>8790</v>
      </c>
      <c r="E544" s="6" t="s">
        <v>139</v>
      </c>
      <c r="F544" t="s">
        <v>8991</v>
      </c>
      <c r="G544" s="6" t="s">
        <v>9046</v>
      </c>
      <c r="H544" t="s">
        <v>2310</v>
      </c>
      <c r="I544" s="6" t="s">
        <v>2311</v>
      </c>
      <c r="J544" s="6" t="s">
        <v>5331</v>
      </c>
      <c r="K544" s="6" t="s">
        <v>5340</v>
      </c>
      <c r="L544" s="6" t="s">
        <v>8994</v>
      </c>
      <c r="M544" s="6" t="s">
        <v>5348</v>
      </c>
      <c r="N544" s="6" t="s">
        <v>5380</v>
      </c>
      <c r="Q544" s="6" t="s">
        <v>50</v>
      </c>
      <c r="R544" s="9" t="b">
        <v>1</v>
      </c>
      <c r="S544" s="9" t="b">
        <v>0</v>
      </c>
      <c r="T544" s="6" t="s">
        <v>8790</v>
      </c>
      <c r="U544" s="6" t="s">
        <v>8790</v>
      </c>
      <c r="V544" t="s">
        <v>5330</v>
      </c>
      <c r="W544" t="s">
        <v>5330</v>
      </c>
      <c r="X544" t="s">
        <v>5330</v>
      </c>
      <c r="Y544" t="s">
        <v>5330</v>
      </c>
      <c r="Z544" t="s">
        <v>5330</v>
      </c>
      <c r="AA544" t="s">
        <v>5330</v>
      </c>
      <c r="AB544" t="s">
        <v>5330</v>
      </c>
      <c r="AC544" t="s">
        <v>667</v>
      </c>
      <c r="AD544" t="s">
        <v>5330</v>
      </c>
      <c r="AE544" t="s">
        <v>5330</v>
      </c>
      <c r="AF544" t="s">
        <v>5330</v>
      </c>
      <c r="AG544" t="s">
        <v>5330</v>
      </c>
      <c r="AH544" t="s">
        <v>5330</v>
      </c>
      <c r="AI544" t="s">
        <v>5330</v>
      </c>
      <c r="AJ544" t="s">
        <v>5330</v>
      </c>
      <c r="AK544" s="10">
        <v>70</v>
      </c>
      <c r="AL544" s="10">
        <v>85</v>
      </c>
      <c r="AM544" s="6" t="s">
        <v>475</v>
      </c>
      <c r="AN544" s="6" t="s">
        <v>9240</v>
      </c>
      <c r="AO544" s="6" t="s">
        <v>2608</v>
      </c>
      <c r="AP544" s="6" t="s">
        <v>2609</v>
      </c>
      <c r="AQ544" s="6" t="str">
        <f t="shared" si="158"/>
        <v>2W Distributor Bike, 2W Distributor - Moto, 2W Distributor, H2, International - Bike, International - Moto, International - AS, International, International - New, Mecanic Sport, Moto Dealers, Motonet, Pierce AB, Retail, TREK</v>
      </c>
      <c r="AR544" s="1" t="str">
        <f t="shared" si="145"/>
        <v>2W Distributor Bike</v>
      </c>
      <c r="AS544" s="1" t="str">
        <f t="shared" si="146"/>
        <v>2W Distributor - Moto</v>
      </c>
      <c r="AT544" s="1" t="str">
        <f t="shared" si="147"/>
        <v>2W Distributor</v>
      </c>
      <c r="AU544" s="1" t="str">
        <f t="shared" si="148"/>
        <v>H2</v>
      </c>
      <c r="AV544" s="1" t="str">
        <f t="shared" si="148"/>
        <v>International - Bike</v>
      </c>
      <c r="AW544" s="1" t="str">
        <f t="shared" si="149"/>
        <v>International - Moto</v>
      </c>
      <c r="AX544" s="1" t="str">
        <f t="shared" si="150"/>
        <v>International - AS</v>
      </c>
      <c r="AY544" s="1" t="str">
        <f t="shared" si="150"/>
        <v>International</v>
      </c>
      <c r="AZ544" s="1" t="str">
        <f t="shared" si="150"/>
        <v>International - New</v>
      </c>
      <c r="BA544" s="1" t="str">
        <f t="shared" si="151"/>
        <v>Mecanic Sport</v>
      </c>
      <c r="BB544" s="1" t="str">
        <f t="shared" si="152"/>
        <v>Moto Dealers</v>
      </c>
      <c r="BC544" s="1" t="str">
        <f t="shared" si="152"/>
        <v>Motonet</v>
      </c>
      <c r="BD544" s="1" t="str">
        <f t="shared" si="153"/>
        <v>Pierce AB</v>
      </c>
      <c r="BE544" s="1" t="str">
        <f t="shared" si="154"/>
        <v>Retail</v>
      </c>
      <c r="BF544" s="1" t="str">
        <f t="shared" si="155"/>
        <v>TREK</v>
      </c>
      <c r="BG544" t="e">
        <v>#N/A</v>
      </c>
      <c r="BH544" t="e">
        <f t="shared" si="156"/>
        <v>#N/A</v>
      </c>
    </row>
    <row r="545" spans="1:62" ht="17" x14ac:dyDescent="0.2">
      <c r="A545">
        <v>1641</v>
      </c>
      <c r="B545" t="str">
        <f t="shared" si="159"/>
        <v>50017-00004</v>
      </c>
      <c r="C545" t="str">
        <f t="shared" si="159"/>
        <v>50017-00004</v>
      </c>
      <c r="D545" s="7" t="s">
        <v>8791</v>
      </c>
      <c r="E545" s="6" t="s">
        <v>139</v>
      </c>
      <c r="F545" t="s">
        <v>8991</v>
      </c>
      <c r="G545" s="6" t="s">
        <v>9046</v>
      </c>
      <c r="H545" t="s">
        <v>2310</v>
      </c>
      <c r="I545" s="6" t="s">
        <v>2311</v>
      </c>
      <c r="J545" s="6" t="s">
        <v>5331</v>
      </c>
      <c r="K545" s="6" t="s">
        <v>5340</v>
      </c>
      <c r="L545" s="6" t="s">
        <v>8994</v>
      </c>
      <c r="M545" s="6" t="s">
        <v>5348</v>
      </c>
      <c r="N545" s="6" t="s">
        <v>5380</v>
      </c>
      <c r="Q545" s="6" t="s">
        <v>2513</v>
      </c>
      <c r="R545" s="9" t="b">
        <v>1</v>
      </c>
      <c r="S545" s="9" t="b">
        <v>0</v>
      </c>
      <c r="T545" s="6" t="s">
        <v>8791</v>
      </c>
      <c r="U545" s="6" t="s">
        <v>8791</v>
      </c>
      <c r="V545" t="s">
        <v>5330</v>
      </c>
      <c r="W545" t="s">
        <v>5330</v>
      </c>
      <c r="X545" t="s">
        <v>5330</v>
      </c>
      <c r="Y545" t="s">
        <v>5330</v>
      </c>
      <c r="Z545" t="s">
        <v>5330</v>
      </c>
      <c r="AA545" t="s">
        <v>5330</v>
      </c>
      <c r="AB545" t="s">
        <v>5330</v>
      </c>
      <c r="AC545" t="s">
        <v>667</v>
      </c>
      <c r="AD545" t="s">
        <v>5330</v>
      </c>
      <c r="AE545" t="s">
        <v>5330</v>
      </c>
      <c r="AF545" t="s">
        <v>5330</v>
      </c>
      <c r="AG545" t="s">
        <v>5330</v>
      </c>
      <c r="AH545" t="s">
        <v>5330</v>
      </c>
      <c r="AI545" t="s">
        <v>5330</v>
      </c>
      <c r="AJ545" t="s">
        <v>5330</v>
      </c>
      <c r="AK545" s="10">
        <v>70</v>
      </c>
      <c r="AL545" s="10">
        <v>85</v>
      </c>
      <c r="AM545" s="6" t="s">
        <v>475</v>
      </c>
      <c r="AN545" s="6" t="s">
        <v>9240</v>
      </c>
      <c r="AO545" s="6" t="s">
        <v>2608</v>
      </c>
      <c r="AP545" s="6" t="s">
        <v>2609</v>
      </c>
      <c r="AQ545" s="6" t="str">
        <f t="shared" si="158"/>
        <v>2W Distributor Bike, 2W Distributor - Moto, 2W Distributor, H2, International - Bike, International - Moto, International - AS, International, International - New, Mecanic Sport, Moto Dealers, Motonet, Pierce AB, Retail, TREK</v>
      </c>
      <c r="AR545" s="1" t="str">
        <f t="shared" si="145"/>
        <v>2W Distributor Bike</v>
      </c>
      <c r="AS545" s="1" t="str">
        <f t="shared" si="146"/>
        <v>2W Distributor - Moto</v>
      </c>
      <c r="AT545" s="1" t="str">
        <f t="shared" si="147"/>
        <v>2W Distributor</v>
      </c>
      <c r="AU545" s="1" t="str">
        <f t="shared" si="148"/>
        <v>H2</v>
      </c>
      <c r="AV545" s="1" t="str">
        <f t="shared" si="148"/>
        <v>International - Bike</v>
      </c>
      <c r="AW545" s="1" t="str">
        <f t="shared" si="149"/>
        <v>International - Moto</v>
      </c>
      <c r="AX545" s="1" t="str">
        <f t="shared" si="150"/>
        <v>International - AS</v>
      </c>
      <c r="AY545" s="1" t="str">
        <f t="shared" si="150"/>
        <v>International</v>
      </c>
      <c r="AZ545" s="1" t="str">
        <f t="shared" si="150"/>
        <v>International - New</v>
      </c>
      <c r="BA545" s="1" t="str">
        <f t="shared" si="151"/>
        <v>Mecanic Sport</v>
      </c>
      <c r="BB545" s="1" t="str">
        <f t="shared" si="152"/>
        <v>Moto Dealers</v>
      </c>
      <c r="BC545" s="1" t="str">
        <f t="shared" si="152"/>
        <v>Motonet</v>
      </c>
      <c r="BD545" s="1" t="str">
        <f t="shared" si="153"/>
        <v>Pierce AB</v>
      </c>
      <c r="BE545" s="1" t="str">
        <f t="shared" si="154"/>
        <v>Retail</v>
      </c>
      <c r="BF545" s="1" t="str">
        <f t="shared" si="155"/>
        <v>TREK</v>
      </c>
      <c r="BG545" t="e">
        <v>#N/A</v>
      </c>
      <c r="BH545" t="e">
        <f t="shared" si="156"/>
        <v>#N/A</v>
      </c>
    </row>
    <row r="546" spans="1:62" ht="17" x14ac:dyDescent="0.2">
      <c r="A546">
        <v>1642</v>
      </c>
      <c r="B546" t="str">
        <f t="shared" si="159"/>
        <v>50017-00006</v>
      </c>
      <c r="C546" t="str">
        <f t="shared" si="159"/>
        <v>50017-00006</v>
      </c>
      <c r="D546" s="7" t="s">
        <v>8792</v>
      </c>
      <c r="E546" s="6" t="s">
        <v>139</v>
      </c>
      <c r="F546" t="s">
        <v>8991</v>
      </c>
      <c r="G546" s="6" t="s">
        <v>9046</v>
      </c>
      <c r="H546" t="s">
        <v>2310</v>
      </c>
      <c r="I546" s="6" t="s">
        <v>2311</v>
      </c>
      <c r="J546" s="6" t="s">
        <v>5331</v>
      </c>
      <c r="K546" s="6" t="s">
        <v>5340</v>
      </c>
      <c r="L546" s="6" t="s">
        <v>8994</v>
      </c>
      <c r="M546" s="6" t="s">
        <v>5348</v>
      </c>
      <c r="N546" s="6" t="s">
        <v>5380</v>
      </c>
      <c r="Q546" s="6" t="s">
        <v>9134</v>
      </c>
      <c r="R546" s="9" t="b">
        <v>1</v>
      </c>
      <c r="S546" s="9" t="b">
        <v>0</v>
      </c>
      <c r="T546" s="6" t="s">
        <v>8792</v>
      </c>
      <c r="U546" s="6" t="s">
        <v>8792</v>
      </c>
      <c r="V546" t="s">
        <v>5330</v>
      </c>
      <c r="W546" t="s">
        <v>5330</v>
      </c>
      <c r="X546" t="s">
        <v>5330</v>
      </c>
      <c r="Y546" t="s">
        <v>5330</v>
      </c>
      <c r="Z546" t="s">
        <v>5330</v>
      </c>
      <c r="AA546" t="s">
        <v>5330</v>
      </c>
      <c r="AB546" t="s">
        <v>5330</v>
      </c>
      <c r="AC546" t="s">
        <v>667</v>
      </c>
      <c r="AD546" t="s">
        <v>5330</v>
      </c>
      <c r="AE546" t="s">
        <v>5330</v>
      </c>
      <c r="AF546" t="s">
        <v>5330</v>
      </c>
      <c r="AG546" t="s">
        <v>5330</v>
      </c>
      <c r="AH546" t="s">
        <v>5330</v>
      </c>
      <c r="AI546" t="s">
        <v>5330</v>
      </c>
      <c r="AJ546" t="s">
        <v>5330</v>
      </c>
      <c r="AK546" s="10">
        <v>70</v>
      </c>
      <c r="AL546" s="10">
        <v>85</v>
      </c>
      <c r="AM546" s="6" t="s">
        <v>475</v>
      </c>
      <c r="AN546" s="6" t="s">
        <v>9240</v>
      </c>
      <c r="AO546" s="6" t="s">
        <v>2608</v>
      </c>
      <c r="AP546" s="6" t="s">
        <v>2609</v>
      </c>
      <c r="AQ546" s="6" t="str">
        <f t="shared" si="158"/>
        <v>2W Distributor Bike, 2W Distributor - Moto, 2W Distributor, H2, International - Bike, International - Moto, International - AS, International, International - New, Mecanic Sport, Moto Dealers, Motonet, Pierce AB, Retail, TREK</v>
      </c>
      <c r="AR546" s="1" t="str">
        <f t="shared" si="145"/>
        <v>2W Distributor Bike</v>
      </c>
      <c r="AS546" s="1" t="str">
        <f t="shared" si="146"/>
        <v>2W Distributor - Moto</v>
      </c>
      <c r="AT546" s="1" t="str">
        <f t="shared" si="147"/>
        <v>2W Distributor</v>
      </c>
      <c r="AU546" s="1" t="str">
        <f t="shared" si="148"/>
        <v>H2</v>
      </c>
      <c r="AV546" s="1" t="str">
        <f t="shared" si="148"/>
        <v>International - Bike</v>
      </c>
      <c r="AW546" s="1" t="str">
        <f t="shared" si="149"/>
        <v>International - Moto</v>
      </c>
      <c r="AX546" s="1" t="str">
        <f t="shared" si="150"/>
        <v>International - AS</v>
      </c>
      <c r="AY546" s="1" t="str">
        <f t="shared" si="150"/>
        <v>International</v>
      </c>
      <c r="AZ546" s="1" t="str">
        <f t="shared" si="150"/>
        <v>International - New</v>
      </c>
      <c r="BA546" s="1" t="str">
        <f t="shared" si="151"/>
        <v>Mecanic Sport</v>
      </c>
      <c r="BB546" s="1" t="str">
        <f t="shared" si="152"/>
        <v>Moto Dealers</v>
      </c>
      <c r="BC546" s="1" t="str">
        <f t="shared" si="152"/>
        <v>Motonet</v>
      </c>
      <c r="BD546" s="1" t="str">
        <f t="shared" si="153"/>
        <v>Pierce AB</v>
      </c>
      <c r="BE546" s="1" t="str">
        <f t="shared" si="154"/>
        <v>Retail</v>
      </c>
      <c r="BF546" s="1" t="str">
        <f t="shared" si="155"/>
        <v>TREK</v>
      </c>
      <c r="BG546" t="e">
        <v>#N/A</v>
      </c>
      <c r="BH546" t="e">
        <f t="shared" si="156"/>
        <v>#N/A</v>
      </c>
    </row>
    <row r="547" spans="1:62" ht="17" x14ac:dyDescent="0.2">
      <c r="A547">
        <v>1643</v>
      </c>
      <c r="B547" t="str">
        <f t="shared" si="159"/>
        <v>50017-00007</v>
      </c>
      <c r="C547" t="str">
        <f t="shared" si="159"/>
        <v>50017-00007</v>
      </c>
      <c r="D547" s="7" t="s">
        <v>8793</v>
      </c>
      <c r="E547" s="6" t="s">
        <v>139</v>
      </c>
      <c r="F547" t="s">
        <v>8991</v>
      </c>
      <c r="G547" s="6" t="s">
        <v>9046</v>
      </c>
      <c r="H547" t="s">
        <v>2310</v>
      </c>
      <c r="I547" s="6" t="s">
        <v>2311</v>
      </c>
      <c r="J547" s="6" t="s">
        <v>5331</v>
      </c>
      <c r="K547" s="6" t="s">
        <v>5340</v>
      </c>
      <c r="L547" s="6" t="s">
        <v>8994</v>
      </c>
      <c r="M547" s="6" t="s">
        <v>5348</v>
      </c>
      <c r="N547" s="6" t="s">
        <v>5380</v>
      </c>
      <c r="Q547" s="6" t="s">
        <v>2456</v>
      </c>
      <c r="R547" s="9" t="b">
        <v>1</v>
      </c>
      <c r="S547" s="9" t="b">
        <v>0</v>
      </c>
      <c r="T547" s="6" t="s">
        <v>8793</v>
      </c>
      <c r="U547" s="6" t="s">
        <v>8793</v>
      </c>
      <c r="V547" t="s">
        <v>5330</v>
      </c>
      <c r="W547" t="s">
        <v>5330</v>
      </c>
      <c r="X547" t="s">
        <v>5330</v>
      </c>
      <c r="Y547" t="s">
        <v>5330</v>
      </c>
      <c r="Z547" t="s">
        <v>5330</v>
      </c>
      <c r="AA547" t="s">
        <v>5330</v>
      </c>
      <c r="AB547" t="s">
        <v>5330</v>
      </c>
      <c r="AC547" t="s">
        <v>667</v>
      </c>
      <c r="AD547" t="s">
        <v>5330</v>
      </c>
      <c r="AE547" t="s">
        <v>5330</v>
      </c>
      <c r="AF547" t="s">
        <v>5330</v>
      </c>
      <c r="AG547" t="s">
        <v>5330</v>
      </c>
      <c r="AH547" t="s">
        <v>5330</v>
      </c>
      <c r="AI547" t="s">
        <v>5330</v>
      </c>
      <c r="AJ547" t="s">
        <v>5330</v>
      </c>
      <c r="AK547" s="10">
        <v>70</v>
      </c>
      <c r="AL547" s="10">
        <v>85</v>
      </c>
      <c r="AM547" s="6" t="s">
        <v>475</v>
      </c>
      <c r="AN547" s="6" t="s">
        <v>9240</v>
      </c>
      <c r="AO547" s="6" t="s">
        <v>2608</v>
      </c>
      <c r="AP547" s="6" t="s">
        <v>2609</v>
      </c>
      <c r="AQ547" s="6" t="str">
        <f t="shared" si="158"/>
        <v>2W Distributor Bike, 2W Distributor - Moto, 2W Distributor, H2, International - Bike, International - Moto, International - AS, International, International - New, Mecanic Sport, Moto Dealers, Motonet, Pierce AB, Retail, TREK</v>
      </c>
      <c r="AR547" s="1" t="str">
        <f t="shared" si="145"/>
        <v>2W Distributor Bike</v>
      </c>
      <c r="AS547" s="1" t="str">
        <f t="shared" si="146"/>
        <v>2W Distributor - Moto</v>
      </c>
      <c r="AT547" s="1" t="str">
        <f t="shared" si="147"/>
        <v>2W Distributor</v>
      </c>
      <c r="AU547" s="1" t="str">
        <f t="shared" si="148"/>
        <v>H2</v>
      </c>
      <c r="AV547" s="1" t="str">
        <f t="shared" si="148"/>
        <v>International - Bike</v>
      </c>
      <c r="AW547" s="1" t="str">
        <f t="shared" si="149"/>
        <v>International - Moto</v>
      </c>
      <c r="AX547" s="1" t="str">
        <f t="shared" si="150"/>
        <v>International - AS</v>
      </c>
      <c r="AY547" s="1" t="str">
        <f t="shared" si="150"/>
        <v>International</v>
      </c>
      <c r="AZ547" s="1" t="str">
        <f t="shared" si="150"/>
        <v>International - New</v>
      </c>
      <c r="BA547" s="1" t="str">
        <f t="shared" si="151"/>
        <v>Mecanic Sport</v>
      </c>
      <c r="BB547" s="1" t="str">
        <f t="shared" si="152"/>
        <v>Moto Dealers</v>
      </c>
      <c r="BC547" s="1" t="str">
        <f t="shared" si="152"/>
        <v>Motonet</v>
      </c>
      <c r="BD547" s="1" t="str">
        <f t="shared" si="153"/>
        <v>Pierce AB</v>
      </c>
      <c r="BE547" s="1" t="str">
        <f t="shared" si="154"/>
        <v>Retail</v>
      </c>
      <c r="BF547" s="1" t="str">
        <f t="shared" si="155"/>
        <v>TREK</v>
      </c>
      <c r="BG547" t="e">
        <v>#N/A</v>
      </c>
      <c r="BH547" t="e">
        <f t="shared" si="156"/>
        <v>#N/A</v>
      </c>
    </row>
    <row r="548" spans="1:62" ht="17" x14ac:dyDescent="0.2">
      <c r="A548">
        <v>1644</v>
      </c>
      <c r="B548" t="str">
        <f t="shared" si="159"/>
        <v>50018-00001</v>
      </c>
      <c r="C548" t="str">
        <f t="shared" si="159"/>
        <v>50018-00001</v>
      </c>
      <c r="D548" s="7" t="s">
        <v>2613</v>
      </c>
      <c r="E548" s="6" t="s">
        <v>139</v>
      </c>
      <c r="F548" t="s">
        <v>8991</v>
      </c>
      <c r="G548" s="6" t="s">
        <v>9048</v>
      </c>
      <c r="H548" t="s">
        <v>2310</v>
      </c>
      <c r="I548" s="6" t="s">
        <v>2311</v>
      </c>
      <c r="J548" s="6" t="s">
        <v>5331</v>
      </c>
      <c r="K548" s="6" t="s">
        <v>5333</v>
      </c>
      <c r="L548" s="6" t="s">
        <v>8992</v>
      </c>
      <c r="M548" s="6" t="s">
        <v>5348</v>
      </c>
      <c r="N548" s="6" t="s">
        <v>638</v>
      </c>
      <c r="Q548" s="6" t="s">
        <v>88</v>
      </c>
      <c r="R548" s="9" t="b">
        <v>1</v>
      </c>
      <c r="S548" s="9" t="b">
        <v>1</v>
      </c>
      <c r="T548" s="6" t="s">
        <v>2613</v>
      </c>
      <c r="U548" s="6" t="s">
        <v>2613</v>
      </c>
      <c r="V548" t="s">
        <v>5330</v>
      </c>
      <c r="W548" t="s">
        <v>5330</v>
      </c>
      <c r="X548" t="s">
        <v>5330</v>
      </c>
      <c r="Y548" t="s">
        <v>5330</v>
      </c>
      <c r="Z548" t="s">
        <v>5330</v>
      </c>
      <c r="AA548" t="s">
        <v>5330</v>
      </c>
      <c r="AB548" t="s">
        <v>5330</v>
      </c>
      <c r="AC548" t="s">
        <v>667</v>
      </c>
      <c r="AD548" t="s">
        <v>5330</v>
      </c>
      <c r="AE548" t="s">
        <v>5330</v>
      </c>
      <c r="AF548" t="s">
        <v>5330</v>
      </c>
      <c r="AG548" t="s">
        <v>5330</v>
      </c>
      <c r="AH548" t="s">
        <v>5330</v>
      </c>
      <c r="AI548" t="s">
        <v>5330</v>
      </c>
      <c r="AJ548" t="s">
        <v>5330</v>
      </c>
      <c r="AK548" s="10">
        <v>60</v>
      </c>
      <c r="AL548" s="10">
        <v>70</v>
      </c>
      <c r="AM548" s="6" t="s">
        <v>475</v>
      </c>
      <c r="AN548" s="6" t="s">
        <v>9241</v>
      </c>
      <c r="AO548" s="6" t="s">
        <v>2615</v>
      </c>
      <c r="AP548" s="6" t="s">
        <v>2502</v>
      </c>
      <c r="AQ548" s="6" t="str">
        <f t="shared" si="158"/>
        <v>2W Distributor Bike, 2W Distributor - Moto, 2W Distributor, H2, International - Bike, International - Moto, International - AS, International, International - New, Mecanic Sport, Moto Dealers, Motonet, Pierce AB, Retail, TREK</v>
      </c>
      <c r="AR548" s="1" t="str">
        <f t="shared" si="145"/>
        <v>2W Distributor Bike</v>
      </c>
      <c r="AS548" s="1" t="str">
        <f t="shared" si="146"/>
        <v>2W Distributor - Moto</v>
      </c>
      <c r="AT548" s="1" t="str">
        <f t="shared" si="147"/>
        <v>2W Distributor</v>
      </c>
      <c r="AU548" s="1" t="str">
        <f t="shared" si="148"/>
        <v>H2</v>
      </c>
      <c r="AV548" s="1" t="str">
        <f t="shared" si="148"/>
        <v>International - Bike</v>
      </c>
      <c r="AW548" s="1" t="str">
        <f t="shared" si="149"/>
        <v>International - Moto</v>
      </c>
      <c r="AX548" s="1" t="str">
        <f t="shared" si="150"/>
        <v>International - AS</v>
      </c>
      <c r="AY548" s="1" t="str">
        <f t="shared" si="150"/>
        <v>International</v>
      </c>
      <c r="AZ548" s="1" t="str">
        <f t="shared" si="150"/>
        <v>International - New</v>
      </c>
      <c r="BA548" s="1" t="str">
        <f t="shared" si="151"/>
        <v>Mecanic Sport</v>
      </c>
      <c r="BB548" s="1" t="str">
        <f t="shared" si="152"/>
        <v>Moto Dealers</v>
      </c>
      <c r="BC548" s="1" t="str">
        <f t="shared" si="152"/>
        <v>Motonet</v>
      </c>
      <c r="BD548" s="1" t="str">
        <f t="shared" si="153"/>
        <v>Pierce AB</v>
      </c>
      <c r="BE548" s="1" t="str">
        <f t="shared" si="154"/>
        <v>Retail</v>
      </c>
      <c r="BF548" s="1" t="str">
        <f t="shared" si="155"/>
        <v>TREK</v>
      </c>
      <c r="BG548" t="s">
        <v>2616</v>
      </c>
      <c r="BH548" t="str">
        <f t="shared" si="156"/>
        <v>https://fs.amplifi.io//file?id=db99ad12-2b77-45c7-a7c2-67e523144d35&amp;variant=thumb&amp;extension=png</v>
      </c>
      <c r="BI548" t="s">
        <v>2616</v>
      </c>
    </row>
    <row r="549" spans="1:62" ht="17" x14ac:dyDescent="0.2">
      <c r="A549">
        <v>1645</v>
      </c>
      <c r="B549" t="str">
        <f t="shared" si="159"/>
        <v>50018-00002</v>
      </c>
      <c r="C549" t="str">
        <f t="shared" si="159"/>
        <v>50018-00002</v>
      </c>
      <c r="D549" s="7" t="s">
        <v>2617</v>
      </c>
      <c r="E549" s="6" t="s">
        <v>139</v>
      </c>
      <c r="F549" t="s">
        <v>8991</v>
      </c>
      <c r="G549" s="6" t="s">
        <v>9048</v>
      </c>
      <c r="H549" t="s">
        <v>2310</v>
      </c>
      <c r="I549" s="6" t="s">
        <v>2311</v>
      </c>
      <c r="J549" s="6" t="s">
        <v>5331</v>
      </c>
      <c r="K549" s="6" t="s">
        <v>5333</v>
      </c>
      <c r="L549" s="6" t="s">
        <v>8992</v>
      </c>
      <c r="M549" s="6" t="s">
        <v>5348</v>
      </c>
      <c r="N549" s="6" t="s">
        <v>638</v>
      </c>
      <c r="Q549" s="6" t="s">
        <v>50</v>
      </c>
      <c r="R549" s="9" t="b">
        <v>1</v>
      </c>
      <c r="S549" s="9" t="b">
        <v>1</v>
      </c>
      <c r="T549" s="6" t="s">
        <v>2617</v>
      </c>
      <c r="U549" s="6" t="s">
        <v>2617</v>
      </c>
      <c r="V549" t="s">
        <v>5330</v>
      </c>
      <c r="W549" t="s">
        <v>5330</v>
      </c>
      <c r="X549" t="s">
        <v>5330</v>
      </c>
      <c r="Y549" t="s">
        <v>5330</v>
      </c>
      <c r="Z549" t="s">
        <v>5330</v>
      </c>
      <c r="AA549" t="s">
        <v>5330</v>
      </c>
      <c r="AB549" t="s">
        <v>5330</v>
      </c>
      <c r="AC549" t="s">
        <v>667</v>
      </c>
      <c r="AD549" t="s">
        <v>5330</v>
      </c>
      <c r="AE549" t="s">
        <v>5330</v>
      </c>
      <c r="AF549" t="s">
        <v>5330</v>
      </c>
      <c r="AG549" t="s">
        <v>5330</v>
      </c>
      <c r="AH549" t="s">
        <v>5330</v>
      </c>
      <c r="AI549" t="s">
        <v>5330</v>
      </c>
      <c r="AJ549" t="s">
        <v>5330</v>
      </c>
      <c r="AK549" s="10">
        <v>60</v>
      </c>
      <c r="AL549" s="10">
        <v>70</v>
      </c>
      <c r="AM549" s="6" t="s">
        <v>475</v>
      </c>
      <c r="AN549" s="6" t="s">
        <v>9241</v>
      </c>
      <c r="AO549" s="6" t="s">
        <v>2615</v>
      </c>
      <c r="AP549" s="6" t="s">
        <v>2502</v>
      </c>
      <c r="AQ549" s="6" t="str">
        <f t="shared" si="158"/>
        <v>2W Distributor Bike, 2W Distributor - Moto, 2W Distributor, H2, International - Bike, International - Moto, International - AS, International, International - New, Mecanic Sport, Moto Dealers, Motonet, Pierce AB, Retail, TREK</v>
      </c>
      <c r="AR549" s="1" t="str">
        <f t="shared" si="145"/>
        <v>2W Distributor Bike</v>
      </c>
      <c r="AS549" s="1" t="str">
        <f t="shared" si="146"/>
        <v>2W Distributor - Moto</v>
      </c>
      <c r="AT549" s="1" t="str">
        <f t="shared" si="147"/>
        <v>2W Distributor</v>
      </c>
      <c r="AU549" s="1" t="str">
        <f t="shared" si="148"/>
        <v>H2</v>
      </c>
      <c r="AV549" s="1" t="str">
        <f t="shared" si="148"/>
        <v>International - Bike</v>
      </c>
      <c r="AW549" s="1" t="str">
        <f t="shared" si="149"/>
        <v>International - Moto</v>
      </c>
      <c r="AX549" s="1" t="str">
        <f t="shared" si="150"/>
        <v>International - AS</v>
      </c>
      <c r="AY549" s="1" t="str">
        <f t="shared" si="150"/>
        <v>International</v>
      </c>
      <c r="AZ549" s="1" t="str">
        <f t="shared" si="150"/>
        <v>International - New</v>
      </c>
      <c r="BA549" s="1" t="str">
        <f t="shared" si="151"/>
        <v>Mecanic Sport</v>
      </c>
      <c r="BB549" s="1" t="str">
        <f t="shared" si="152"/>
        <v>Moto Dealers</v>
      </c>
      <c r="BC549" s="1" t="str">
        <f t="shared" si="152"/>
        <v>Motonet</v>
      </c>
      <c r="BD549" s="1" t="str">
        <f t="shared" si="153"/>
        <v>Pierce AB</v>
      </c>
      <c r="BE549" s="1" t="str">
        <f t="shared" si="154"/>
        <v>Retail</v>
      </c>
      <c r="BF549" s="1" t="str">
        <f t="shared" si="155"/>
        <v>TREK</v>
      </c>
      <c r="BG549" t="s">
        <v>2618</v>
      </c>
      <c r="BH549" t="str">
        <f t="shared" si="156"/>
        <v>https://fs.amplifi.io//file?id=23cf4583-0dde-4cf6-a566-f3dcefbb2480&amp;variant=thumb&amp;extension=png</v>
      </c>
      <c r="BI549" t="s">
        <v>2618</v>
      </c>
    </row>
    <row r="550" spans="1:62" ht="17" x14ac:dyDescent="0.2">
      <c r="A550">
        <v>1646</v>
      </c>
      <c r="B550" t="str">
        <f t="shared" si="159"/>
        <v>50018-00003</v>
      </c>
      <c r="C550" t="str">
        <f t="shared" si="159"/>
        <v>50018-00003</v>
      </c>
      <c r="D550" s="7" t="s">
        <v>2619</v>
      </c>
      <c r="E550" s="6" t="s">
        <v>139</v>
      </c>
      <c r="F550" t="s">
        <v>8991</v>
      </c>
      <c r="G550" s="6" t="s">
        <v>9048</v>
      </c>
      <c r="H550" t="s">
        <v>2310</v>
      </c>
      <c r="I550" s="6" t="s">
        <v>2311</v>
      </c>
      <c r="J550" s="6" t="s">
        <v>5331</v>
      </c>
      <c r="K550" s="6" t="s">
        <v>5333</v>
      </c>
      <c r="L550" s="6" t="s">
        <v>8992</v>
      </c>
      <c r="M550" s="6" t="s">
        <v>5348</v>
      </c>
      <c r="N550" s="6" t="s">
        <v>638</v>
      </c>
      <c r="Q550" s="6" t="s">
        <v>2507</v>
      </c>
      <c r="R550" s="9" t="b">
        <v>1</v>
      </c>
      <c r="S550" s="9" t="b">
        <v>1</v>
      </c>
      <c r="T550" s="6" t="s">
        <v>2619</v>
      </c>
      <c r="U550" s="6" t="s">
        <v>2619</v>
      </c>
      <c r="V550" t="s">
        <v>5330</v>
      </c>
      <c r="W550" t="s">
        <v>5330</v>
      </c>
      <c r="X550" t="s">
        <v>5330</v>
      </c>
      <c r="Y550" t="s">
        <v>5330</v>
      </c>
      <c r="Z550" t="s">
        <v>5330</v>
      </c>
      <c r="AA550" t="s">
        <v>5330</v>
      </c>
      <c r="AB550" t="s">
        <v>5330</v>
      </c>
      <c r="AC550" t="s">
        <v>667</v>
      </c>
      <c r="AD550" t="s">
        <v>5330</v>
      </c>
      <c r="AE550" t="s">
        <v>5330</v>
      </c>
      <c r="AF550" t="s">
        <v>5330</v>
      </c>
      <c r="AG550" t="s">
        <v>5330</v>
      </c>
      <c r="AH550" t="s">
        <v>5330</v>
      </c>
      <c r="AI550" t="s">
        <v>5330</v>
      </c>
      <c r="AJ550" t="s">
        <v>5330</v>
      </c>
      <c r="AK550" s="10">
        <v>60</v>
      </c>
      <c r="AL550" s="10">
        <v>70</v>
      </c>
      <c r="AM550" s="6" t="s">
        <v>475</v>
      </c>
      <c r="AN550" s="6" t="s">
        <v>9241</v>
      </c>
      <c r="AO550" s="6" t="s">
        <v>2615</v>
      </c>
      <c r="AP550" s="6" t="s">
        <v>2502</v>
      </c>
      <c r="AQ550" s="6" t="str">
        <f t="shared" si="158"/>
        <v>2W Distributor Bike, 2W Distributor - Moto, 2W Distributor, H2, International - Bike, International - Moto, International - AS, International, International - New, Mecanic Sport, Moto Dealers, Motonet, Pierce AB, Retail, TREK</v>
      </c>
      <c r="AR550" s="1" t="str">
        <f t="shared" si="145"/>
        <v>2W Distributor Bike</v>
      </c>
      <c r="AS550" s="1" t="str">
        <f t="shared" si="146"/>
        <v>2W Distributor - Moto</v>
      </c>
      <c r="AT550" s="1" t="str">
        <f t="shared" si="147"/>
        <v>2W Distributor</v>
      </c>
      <c r="AU550" s="1" t="str">
        <f t="shared" si="148"/>
        <v>H2</v>
      </c>
      <c r="AV550" s="1" t="str">
        <f t="shared" si="148"/>
        <v>International - Bike</v>
      </c>
      <c r="AW550" s="1" t="str">
        <f t="shared" si="149"/>
        <v>International - Moto</v>
      </c>
      <c r="AX550" s="1" t="str">
        <f t="shared" si="150"/>
        <v>International - AS</v>
      </c>
      <c r="AY550" s="1" t="str">
        <f t="shared" si="150"/>
        <v>International</v>
      </c>
      <c r="AZ550" s="1" t="str">
        <f t="shared" si="150"/>
        <v>International - New</v>
      </c>
      <c r="BA550" s="1" t="str">
        <f t="shared" si="151"/>
        <v>Mecanic Sport</v>
      </c>
      <c r="BB550" s="1" t="str">
        <f t="shared" si="152"/>
        <v>Moto Dealers</v>
      </c>
      <c r="BC550" s="1" t="str">
        <f t="shared" si="152"/>
        <v>Motonet</v>
      </c>
      <c r="BD550" s="1" t="str">
        <f t="shared" si="153"/>
        <v>Pierce AB</v>
      </c>
      <c r="BE550" s="1" t="str">
        <f t="shared" si="154"/>
        <v>Retail</v>
      </c>
      <c r="BF550" s="1" t="str">
        <f t="shared" si="155"/>
        <v>TREK</v>
      </c>
      <c r="BG550" t="s">
        <v>2620</v>
      </c>
      <c r="BH550" t="str">
        <f t="shared" si="156"/>
        <v>https://fs.amplifi.io//file?id=3037a784-2deb-48e4-84ac-9a9529b7ca1e&amp;variant=thumb&amp;extension=png</v>
      </c>
      <c r="BI550" t="s">
        <v>2620</v>
      </c>
    </row>
    <row r="551" spans="1:62" ht="17" x14ac:dyDescent="0.2">
      <c r="A551">
        <v>1647</v>
      </c>
      <c r="B551" t="str">
        <f t="shared" si="159"/>
        <v>50018-00004</v>
      </c>
      <c r="C551" t="str">
        <f t="shared" si="159"/>
        <v>50018-00004</v>
      </c>
      <c r="D551" s="7" t="s">
        <v>2621</v>
      </c>
      <c r="E551" s="6" t="s">
        <v>139</v>
      </c>
      <c r="F551" t="s">
        <v>8991</v>
      </c>
      <c r="G551" s="6" t="s">
        <v>9048</v>
      </c>
      <c r="H551" t="s">
        <v>2310</v>
      </c>
      <c r="I551" s="6" t="s">
        <v>2311</v>
      </c>
      <c r="J551" s="6" t="s">
        <v>5331</v>
      </c>
      <c r="K551" s="6" t="s">
        <v>5333</v>
      </c>
      <c r="L551" s="6" t="s">
        <v>8992</v>
      </c>
      <c r="M551" s="6" t="s">
        <v>5348</v>
      </c>
      <c r="N551" s="6" t="s">
        <v>638</v>
      </c>
      <c r="Q551" s="6" t="s">
        <v>2510</v>
      </c>
      <c r="R551" s="9" t="b">
        <v>1</v>
      </c>
      <c r="S551" s="9" t="b">
        <v>1</v>
      </c>
      <c r="T551" s="6" t="s">
        <v>2621</v>
      </c>
      <c r="U551" s="6" t="s">
        <v>2621</v>
      </c>
      <c r="V551" t="s">
        <v>5330</v>
      </c>
      <c r="W551" t="s">
        <v>5330</v>
      </c>
      <c r="X551" t="s">
        <v>5330</v>
      </c>
      <c r="Y551" t="s">
        <v>5330</v>
      </c>
      <c r="Z551" t="s">
        <v>5330</v>
      </c>
      <c r="AA551" t="s">
        <v>5330</v>
      </c>
      <c r="AB551" t="s">
        <v>5330</v>
      </c>
      <c r="AC551" t="s">
        <v>667</v>
      </c>
      <c r="AD551" t="s">
        <v>5330</v>
      </c>
      <c r="AE551" t="s">
        <v>5330</v>
      </c>
      <c r="AF551" t="s">
        <v>5330</v>
      </c>
      <c r="AG551" t="s">
        <v>5330</v>
      </c>
      <c r="AH551" t="s">
        <v>5330</v>
      </c>
      <c r="AI551" t="s">
        <v>5330</v>
      </c>
      <c r="AJ551" t="s">
        <v>5330</v>
      </c>
      <c r="AK551" s="10">
        <v>60</v>
      </c>
      <c r="AL551" s="10">
        <v>70</v>
      </c>
      <c r="AM551" s="6" t="s">
        <v>475</v>
      </c>
      <c r="AN551" s="6" t="s">
        <v>9241</v>
      </c>
      <c r="AO551" s="6" t="s">
        <v>2615</v>
      </c>
      <c r="AP551" s="6" t="s">
        <v>2502</v>
      </c>
      <c r="AQ551" s="6" t="str">
        <f t="shared" si="158"/>
        <v>2W Distributor Bike, 2W Distributor - Moto, 2W Distributor, H2, International - Bike, International - Moto, International - AS, International, International - New, Mecanic Sport, Moto Dealers, Motonet, Pierce AB, Retail, TREK</v>
      </c>
      <c r="AR551" s="1" t="str">
        <f t="shared" si="145"/>
        <v>2W Distributor Bike</v>
      </c>
      <c r="AS551" s="1" t="str">
        <f t="shared" si="146"/>
        <v>2W Distributor - Moto</v>
      </c>
      <c r="AT551" s="1" t="str">
        <f t="shared" si="147"/>
        <v>2W Distributor</v>
      </c>
      <c r="AU551" s="1" t="str">
        <f t="shared" si="148"/>
        <v>H2</v>
      </c>
      <c r="AV551" s="1" t="str">
        <f t="shared" si="148"/>
        <v>International - Bike</v>
      </c>
      <c r="AW551" s="1" t="str">
        <f t="shared" si="149"/>
        <v>International - Moto</v>
      </c>
      <c r="AX551" s="1" t="str">
        <f t="shared" si="150"/>
        <v>International - AS</v>
      </c>
      <c r="AY551" s="1" t="str">
        <f t="shared" si="150"/>
        <v>International</v>
      </c>
      <c r="AZ551" s="1" t="str">
        <f t="shared" si="150"/>
        <v>International - New</v>
      </c>
      <c r="BA551" s="1" t="str">
        <f t="shared" si="151"/>
        <v>Mecanic Sport</v>
      </c>
      <c r="BB551" s="1" t="str">
        <f t="shared" si="152"/>
        <v>Moto Dealers</v>
      </c>
      <c r="BC551" s="1" t="str">
        <f t="shared" si="152"/>
        <v>Motonet</v>
      </c>
      <c r="BD551" s="1" t="str">
        <f t="shared" si="153"/>
        <v>Pierce AB</v>
      </c>
      <c r="BE551" s="1" t="str">
        <f t="shared" si="154"/>
        <v>Retail</v>
      </c>
      <c r="BF551" s="1" t="str">
        <f t="shared" si="155"/>
        <v>TREK</v>
      </c>
      <c r="BG551" t="s">
        <v>2622</v>
      </c>
      <c r="BH551" t="str">
        <f t="shared" si="156"/>
        <v>https://fs.amplifi.io//file?id=24743873-3727-4768-b4b5-71a36fbe4b05&amp;variant=thumb&amp;extension=png</v>
      </c>
      <c r="BI551" t="s">
        <v>2622</v>
      </c>
    </row>
    <row r="552" spans="1:62" ht="17" x14ac:dyDescent="0.2">
      <c r="A552">
        <v>1648</v>
      </c>
      <c r="B552" t="str">
        <f t="shared" si="159"/>
        <v>50018-00005</v>
      </c>
      <c r="C552" t="str">
        <f t="shared" si="159"/>
        <v>50018-00005</v>
      </c>
      <c r="D552" s="7" t="s">
        <v>2623</v>
      </c>
      <c r="E552" s="6" t="s">
        <v>139</v>
      </c>
      <c r="F552" t="s">
        <v>8991</v>
      </c>
      <c r="G552" s="6" t="s">
        <v>9048</v>
      </c>
      <c r="H552" t="s">
        <v>2310</v>
      </c>
      <c r="I552" s="6" t="s">
        <v>2311</v>
      </c>
      <c r="J552" s="6" t="s">
        <v>5331</v>
      </c>
      <c r="K552" s="6" t="s">
        <v>5333</v>
      </c>
      <c r="L552" s="6" t="s">
        <v>8992</v>
      </c>
      <c r="M552" s="6" t="s">
        <v>5348</v>
      </c>
      <c r="N552" s="6" t="s">
        <v>638</v>
      </c>
      <c r="Q552" s="6" t="s">
        <v>2513</v>
      </c>
      <c r="R552" s="9" t="b">
        <v>1</v>
      </c>
      <c r="S552" s="9" t="b">
        <v>1</v>
      </c>
      <c r="T552" s="6" t="s">
        <v>2623</v>
      </c>
      <c r="U552" s="6" t="s">
        <v>2623</v>
      </c>
      <c r="V552" t="s">
        <v>5330</v>
      </c>
      <c r="W552" t="s">
        <v>5330</v>
      </c>
      <c r="X552" t="s">
        <v>5330</v>
      </c>
      <c r="Y552" t="s">
        <v>5330</v>
      </c>
      <c r="Z552" t="s">
        <v>5330</v>
      </c>
      <c r="AA552" t="s">
        <v>5330</v>
      </c>
      <c r="AB552" t="s">
        <v>5330</v>
      </c>
      <c r="AC552" t="s">
        <v>667</v>
      </c>
      <c r="AD552" t="s">
        <v>5330</v>
      </c>
      <c r="AE552" t="s">
        <v>5330</v>
      </c>
      <c r="AF552" t="s">
        <v>5330</v>
      </c>
      <c r="AG552" t="s">
        <v>5330</v>
      </c>
      <c r="AH552" t="s">
        <v>5330</v>
      </c>
      <c r="AI552" t="s">
        <v>5330</v>
      </c>
      <c r="AJ552" t="s">
        <v>5330</v>
      </c>
      <c r="AK552" s="10">
        <v>60</v>
      </c>
      <c r="AL552" s="10">
        <v>70</v>
      </c>
      <c r="AM552" s="6" t="s">
        <v>475</v>
      </c>
      <c r="AN552" s="6" t="s">
        <v>9241</v>
      </c>
      <c r="AO552" s="6" t="s">
        <v>2615</v>
      </c>
      <c r="AP552" s="6" t="s">
        <v>2502</v>
      </c>
      <c r="AQ552" s="6" t="str">
        <f t="shared" si="158"/>
        <v>2W Distributor Bike, 2W Distributor - Moto, 2W Distributor, H2, International - Bike, International - Moto, International - AS, International, International - New, Mecanic Sport, Moto Dealers, Motonet, Pierce AB, Retail, TREK</v>
      </c>
      <c r="AR552" s="1" t="str">
        <f t="shared" si="145"/>
        <v>2W Distributor Bike</v>
      </c>
      <c r="AS552" s="1" t="str">
        <f t="shared" si="146"/>
        <v>2W Distributor - Moto</v>
      </c>
      <c r="AT552" s="1" t="str">
        <f t="shared" si="147"/>
        <v>2W Distributor</v>
      </c>
      <c r="AU552" s="1" t="str">
        <f t="shared" si="148"/>
        <v>H2</v>
      </c>
      <c r="AV552" s="1" t="str">
        <f t="shared" si="148"/>
        <v>International - Bike</v>
      </c>
      <c r="AW552" s="1" t="str">
        <f t="shared" si="149"/>
        <v>International - Moto</v>
      </c>
      <c r="AX552" s="1" t="str">
        <f t="shared" si="150"/>
        <v>International - AS</v>
      </c>
      <c r="AY552" s="1" t="str">
        <f t="shared" si="150"/>
        <v>International</v>
      </c>
      <c r="AZ552" s="1" t="str">
        <f t="shared" si="150"/>
        <v>International - New</v>
      </c>
      <c r="BA552" s="1" t="str">
        <f t="shared" si="151"/>
        <v>Mecanic Sport</v>
      </c>
      <c r="BB552" s="1" t="str">
        <f t="shared" si="152"/>
        <v>Moto Dealers</v>
      </c>
      <c r="BC552" s="1" t="str">
        <f t="shared" si="152"/>
        <v>Motonet</v>
      </c>
      <c r="BD552" s="1" t="str">
        <f t="shared" si="153"/>
        <v>Pierce AB</v>
      </c>
      <c r="BE552" s="1" t="str">
        <f t="shared" si="154"/>
        <v>Retail</v>
      </c>
      <c r="BF552" s="1" t="str">
        <f t="shared" si="155"/>
        <v>TREK</v>
      </c>
      <c r="BG552" t="s">
        <v>2624</v>
      </c>
      <c r="BH552" t="str">
        <f t="shared" si="156"/>
        <v>https://fs.amplifi.io//file?id=3b6e6f44-9ea7-49fd-ac78-aa9eb2e4e06c&amp;variant=thumb&amp;extension=png</v>
      </c>
      <c r="BI552" t="s">
        <v>2624</v>
      </c>
    </row>
    <row r="553" spans="1:62" ht="17" x14ac:dyDescent="0.2">
      <c r="A553">
        <v>1649</v>
      </c>
      <c r="B553" t="str">
        <f t="shared" si="159"/>
        <v>50019-00001</v>
      </c>
      <c r="C553" t="str">
        <f t="shared" si="159"/>
        <v>50019-00001</v>
      </c>
      <c r="D553" s="7" t="s">
        <v>2625</v>
      </c>
      <c r="E553" s="6" t="s">
        <v>139</v>
      </c>
      <c r="F553" t="s">
        <v>8991</v>
      </c>
      <c r="G553" s="6" t="s">
        <v>9032</v>
      </c>
      <c r="H553" t="s">
        <v>2310</v>
      </c>
      <c r="I553" s="6" t="s">
        <v>2311</v>
      </c>
      <c r="J553" s="6" t="s">
        <v>5331</v>
      </c>
      <c r="K553" s="6" t="s">
        <v>5333</v>
      </c>
      <c r="L553" s="6" t="s">
        <v>8992</v>
      </c>
      <c r="M553" s="6" t="s">
        <v>5348</v>
      </c>
      <c r="N553" s="6" t="s">
        <v>3059</v>
      </c>
      <c r="Q553" s="6" t="s">
        <v>88</v>
      </c>
      <c r="R553" s="9" t="b">
        <v>1</v>
      </c>
      <c r="S553" s="9" t="b">
        <v>1</v>
      </c>
      <c r="T553" s="6" t="s">
        <v>2625</v>
      </c>
      <c r="U553" s="6" t="s">
        <v>2625</v>
      </c>
      <c r="V553" t="s">
        <v>5330</v>
      </c>
      <c r="W553" t="s">
        <v>5330</v>
      </c>
      <c r="X553" t="s">
        <v>5330</v>
      </c>
      <c r="Y553" t="s">
        <v>5330</v>
      </c>
      <c r="Z553" t="s">
        <v>5330</v>
      </c>
      <c r="AA553" t="s">
        <v>5330</v>
      </c>
      <c r="AB553" t="s">
        <v>5330</v>
      </c>
      <c r="AC553" t="s">
        <v>667</v>
      </c>
      <c r="AD553" t="s">
        <v>5330</v>
      </c>
      <c r="AE553" t="s">
        <v>5330</v>
      </c>
      <c r="AF553" t="s">
        <v>5330</v>
      </c>
      <c r="AG553" t="s">
        <v>5330</v>
      </c>
      <c r="AH553" t="s">
        <v>5330</v>
      </c>
      <c r="AI553" t="s">
        <v>5330</v>
      </c>
      <c r="AJ553" t="s">
        <v>5330</v>
      </c>
      <c r="AK553" s="10">
        <v>60</v>
      </c>
      <c r="AL553" s="10">
        <v>70</v>
      </c>
      <c r="AM553" s="6" t="s">
        <v>475</v>
      </c>
      <c r="AN553" s="6" t="s">
        <v>9241</v>
      </c>
      <c r="AO553" s="6" t="s">
        <v>2626</v>
      </c>
      <c r="AP553" s="6" t="s">
        <v>2502</v>
      </c>
      <c r="AQ553" s="6" t="str">
        <f t="shared" si="158"/>
        <v>2W Distributor Bike, 2W Distributor - Moto, 2W Distributor, H2, International - Bike, International - Moto, International - AS, International, International - New, Mecanic Sport, Moto Dealers, Motonet, Pierce AB, Retail, TREK</v>
      </c>
      <c r="AR553" s="1" t="str">
        <f t="shared" si="145"/>
        <v>2W Distributor Bike</v>
      </c>
      <c r="AS553" s="1" t="str">
        <f t="shared" si="146"/>
        <v>2W Distributor - Moto</v>
      </c>
      <c r="AT553" s="1" t="str">
        <f t="shared" si="147"/>
        <v>2W Distributor</v>
      </c>
      <c r="AU553" s="1" t="str">
        <f t="shared" si="148"/>
        <v>H2</v>
      </c>
      <c r="AV553" s="1" t="str">
        <f t="shared" si="148"/>
        <v>International - Bike</v>
      </c>
      <c r="AW553" s="1" t="str">
        <f t="shared" si="149"/>
        <v>International - Moto</v>
      </c>
      <c r="AX553" s="1" t="str">
        <f t="shared" si="150"/>
        <v>International - AS</v>
      </c>
      <c r="AY553" s="1" t="str">
        <f t="shared" si="150"/>
        <v>International</v>
      </c>
      <c r="AZ553" s="1" t="str">
        <f t="shared" si="150"/>
        <v>International - New</v>
      </c>
      <c r="BA553" s="1" t="str">
        <f t="shared" si="151"/>
        <v>Mecanic Sport</v>
      </c>
      <c r="BB553" s="1" t="str">
        <f t="shared" si="152"/>
        <v>Moto Dealers</v>
      </c>
      <c r="BC553" s="1" t="str">
        <f t="shared" si="152"/>
        <v>Motonet</v>
      </c>
      <c r="BD553" s="1" t="str">
        <f t="shared" si="153"/>
        <v>Pierce AB</v>
      </c>
      <c r="BE553" s="1" t="str">
        <f t="shared" si="154"/>
        <v>Retail</v>
      </c>
      <c r="BF553" s="1" t="str">
        <f t="shared" si="155"/>
        <v>TREK</v>
      </c>
      <c r="BG553" t="s">
        <v>5660</v>
      </c>
      <c r="BH553" t="str">
        <f t="shared" si="156"/>
        <v>https://fs.amplifi.io//file?id=1bdfe8e6-744e-43fc-9750-ce97efb5ffc1&amp;variant=thumb&amp;extension=png</v>
      </c>
      <c r="BI553" t="s">
        <v>6640</v>
      </c>
      <c r="BJ553" t="s">
        <v>5660</v>
      </c>
    </row>
    <row r="554" spans="1:62" ht="17" x14ac:dyDescent="0.2">
      <c r="A554">
        <v>1650</v>
      </c>
      <c r="B554" t="str">
        <f t="shared" si="159"/>
        <v>50020-00001</v>
      </c>
      <c r="C554" t="str">
        <f t="shared" si="159"/>
        <v>50020-00001</v>
      </c>
      <c r="D554" s="7" t="s">
        <v>2627</v>
      </c>
      <c r="E554" s="6" t="s">
        <v>139</v>
      </c>
      <c r="F554" t="s">
        <v>8991</v>
      </c>
      <c r="G554" s="6" t="s">
        <v>9049</v>
      </c>
      <c r="H554" t="s">
        <v>2310</v>
      </c>
      <c r="I554" s="6" t="s">
        <v>2311</v>
      </c>
      <c r="J554" s="6" t="s">
        <v>5331</v>
      </c>
      <c r="K554" s="6" t="s">
        <v>5333</v>
      </c>
      <c r="L554" s="6" t="s">
        <v>8992</v>
      </c>
      <c r="M554" s="6" t="s">
        <v>5348</v>
      </c>
      <c r="N554" s="6" t="s">
        <v>638</v>
      </c>
      <c r="Q554" s="6" t="s">
        <v>88</v>
      </c>
      <c r="R554" s="9" t="b">
        <v>1</v>
      </c>
      <c r="S554" s="9" t="b">
        <v>1</v>
      </c>
      <c r="T554" s="6" t="s">
        <v>2627</v>
      </c>
      <c r="U554" s="6" t="s">
        <v>2627</v>
      </c>
      <c r="V554" t="s">
        <v>5330</v>
      </c>
      <c r="W554" t="s">
        <v>5330</v>
      </c>
      <c r="X554" t="s">
        <v>5330</v>
      </c>
      <c r="Y554" t="s">
        <v>5330</v>
      </c>
      <c r="Z554" t="s">
        <v>5330</v>
      </c>
      <c r="AA554" t="s">
        <v>5330</v>
      </c>
      <c r="AB554" t="s">
        <v>5330</v>
      </c>
      <c r="AC554" t="s">
        <v>667</v>
      </c>
      <c r="AD554" t="s">
        <v>5330</v>
      </c>
      <c r="AE554" t="s">
        <v>5330</v>
      </c>
      <c r="AF554" t="s">
        <v>5330</v>
      </c>
      <c r="AG554" t="s">
        <v>5330</v>
      </c>
      <c r="AH554" t="s">
        <v>5330</v>
      </c>
      <c r="AI554" t="s">
        <v>5330</v>
      </c>
      <c r="AJ554" t="s">
        <v>5330</v>
      </c>
      <c r="AK554" s="10">
        <v>60</v>
      </c>
      <c r="AL554" s="10">
        <v>70</v>
      </c>
      <c r="AM554" s="6" t="s">
        <v>475</v>
      </c>
      <c r="AN554" s="6" t="s">
        <v>9239</v>
      </c>
      <c r="AO554" s="6" t="s">
        <v>2628</v>
      </c>
      <c r="AP554" s="6" t="s">
        <v>2502</v>
      </c>
      <c r="AQ554" s="6" t="str">
        <f t="shared" si="158"/>
        <v>2W Distributor Bike, 2W Distributor - Moto, 2W Distributor, H2, International - Bike, International - Moto, International - AS, International, International - New, Mecanic Sport, Moto Dealers, Motonet, Pierce AB, Retail, TREK</v>
      </c>
      <c r="AR554" s="1" t="str">
        <f t="shared" si="145"/>
        <v>2W Distributor Bike</v>
      </c>
      <c r="AS554" s="1" t="str">
        <f t="shared" si="146"/>
        <v>2W Distributor - Moto</v>
      </c>
      <c r="AT554" s="1" t="str">
        <f t="shared" si="147"/>
        <v>2W Distributor</v>
      </c>
      <c r="AU554" s="1" t="str">
        <f t="shared" si="148"/>
        <v>H2</v>
      </c>
      <c r="AV554" s="1" t="str">
        <f t="shared" si="148"/>
        <v>International - Bike</v>
      </c>
      <c r="AW554" s="1" t="str">
        <f t="shared" si="149"/>
        <v>International - Moto</v>
      </c>
      <c r="AX554" s="1" t="str">
        <f t="shared" si="150"/>
        <v>International - AS</v>
      </c>
      <c r="AY554" s="1" t="str">
        <f t="shared" si="150"/>
        <v>International</v>
      </c>
      <c r="AZ554" s="1" t="str">
        <f t="shared" si="150"/>
        <v>International - New</v>
      </c>
      <c r="BA554" s="1" t="str">
        <f t="shared" si="151"/>
        <v>Mecanic Sport</v>
      </c>
      <c r="BB554" s="1" t="str">
        <f t="shared" si="152"/>
        <v>Moto Dealers</v>
      </c>
      <c r="BC554" s="1" t="str">
        <f t="shared" si="152"/>
        <v>Motonet</v>
      </c>
      <c r="BD554" s="1" t="str">
        <f t="shared" si="153"/>
        <v>Pierce AB</v>
      </c>
      <c r="BE554" s="1" t="str">
        <f t="shared" si="154"/>
        <v>Retail</v>
      </c>
      <c r="BF554" s="1" t="str">
        <f t="shared" si="155"/>
        <v>TREK</v>
      </c>
      <c r="BG554" t="s">
        <v>2629</v>
      </c>
      <c r="BH554" t="str">
        <f t="shared" si="156"/>
        <v>https://fs.amplifi.io//file?id=954e221a-83a4-496b-ae58-0b6c3d80631b&amp;variant=thumb&amp;extension=png</v>
      </c>
      <c r="BI554" t="s">
        <v>2629</v>
      </c>
    </row>
    <row r="555" spans="1:62" ht="17" x14ac:dyDescent="0.2">
      <c r="A555">
        <v>1651</v>
      </c>
      <c r="B555" t="str">
        <f t="shared" si="159"/>
        <v>50020-00002</v>
      </c>
      <c r="C555" t="str">
        <f t="shared" si="159"/>
        <v>50020-00002</v>
      </c>
      <c r="D555" s="7" t="s">
        <v>2630</v>
      </c>
      <c r="E555" s="6" t="s">
        <v>139</v>
      </c>
      <c r="F555" t="s">
        <v>8991</v>
      </c>
      <c r="G555" s="6" t="s">
        <v>9049</v>
      </c>
      <c r="H555" t="s">
        <v>2310</v>
      </c>
      <c r="I555" s="6" t="s">
        <v>2311</v>
      </c>
      <c r="J555" s="6" t="s">
        <v>5331</v>
      </c>
      <c r="K555" s="6" t="s">
        <v>5333</v>
      </c>
      <c r="L555" s="6" t="s">
        <v>8992</v>
      </c>
      <c r="M555" s="6" t="s">
        <v>5348</v>
      </c>
      <c r="N555" s="6" t="s">
        <v>638</v>
      </c>
      <c r="Q555" s="6" t="s">
        <v>50</v>
      </c>
      <c r="R555" s="9" t="b">
        <v>1</v>
      </c>
      <c r="S555" s="9" t="b">
        <v>1</v>
      </c>
      <c r="T555" s="6" t="s">
        <v>2630</v>
      </c>
      <c r="U555" s="6" t="s">
        <v>2630</v>
      </c>
      <c r="V555" t="s">
        <v>5330</v>
      </c>
      <c r="W555" t="s">
        <v>5330</v>
      </c>
      <c r="X555" t="s">
        <v>5330</v>
      </c>
      <c r="Y555" t="s">
        <v>5330</v>
      </c>
      <c r="Z555" t="s">
        <v>5330</v>
      </c>
      <c r="AA555" t="s">
        <v>5330</v>
      </c>
      <c r="AB555" t="s">
        <v>5330</v>
      </c>
      <c r="AC555" t="s">
        <v>667</v>
      </c>
      <c r="AD555" t="s">
        <v>5330</v>
      </c>
      <c r="AE555" t="s">
        <v>5330</v>
      </c>
      <c r="AF555" t="s">
        <v>5330</v>
      </c>
      <c r="AG555" t="s">
        <v>5330</v>
      </c>
      <c r="AH555" t="s">
        <v>5330</v>
      </c>
      <c r="AI555" t="s">
        <v>5330</v>
      </c>
      <c r="AJ555" t="s">
        <v>5330</v>
      </c>
      <c r="AK555" s="10">
        <v>60</v>
      </c>
      <c r="AL555" s="10">
        <v>70</v>
      </c>
      <c r="AM555" s="6" t="s">
        <v>475</v>
      </c>
      <c r="AN555" s="6" t="s">
        <v>9239</v>
      </c>
      <c r="AO555" s="6" t="s">
        <v>2628</v>
      </c>
      <c r="AP555" s="6" t="s">
        <v>2502</v>
      </c>
      <c r="AQ555" s="6" t="str">
        <f t="shared" si="158"/>
        <v>2W Distributor Bike, 2W Distributor - Moto, 2W Distributor, H2, International - Bike, International - Moto, International - AS, International, International - New, Mecanic Sport, Moto Dealers, Motonet, Pierce AB, Retail, TREK</v>
      </c>
      <c r="AR555" s="1" t="str">
        <f t="shared" si="145"/>
        <v>2W Distributor Bike</v>
      </c>
      <c r="AS555" s="1" t="str">
        <f t="shared" si="146"/>
        <v>2W Distributor - Moto</v>
      </c>
      <c r="AT555" s="1" t="str">
        <f t="shared" si="147"/>
        <v>2W Distributor</v>
      </c>
      <c r="AU555" s="1" t="str">
        <f t="shared" si="148"/>
        <v>H2</v>
      </c>
      <c r="AV555" s="1" t="str">
        <f t="shared" si="148"/>
        <v>International - Bike</v>
      </c>
      <c r="AW555" s="1" t="str">
        <f t="shared" si="149"/>
        <v>International - Moto</v>
      </c>
      <c r="AX555" s="1" t="str">
        <f t="shared" si="150"/>
        <v>International - AS</v>
      </c>
      <c r="AY555" s="1" t="str">
        <f t="shared" si="150"/>
        <v>International</v>
      </c>
      <c r="AZ555" s="1" t="str">
        <f t="shared" si="150"/>
        <v>International - New</v>
      </c>
      <c r="BA555" s="1" t="str">
        <f t="shared" si="151"/>
        <v>Mecanic Sport</v>
      </c>
      <c r="BB555" s="1" t="str">
        <f t="shared" si="152"/>
        <v>Moto Dealers</v>
      </c>
      <c r="BC555" s="1" t="str">
        <f t="shared" si="152"/>
        <v>Motonet</v>
      </c>
      <c r="BD555" s="1" t="str">
        <f t="shared" si="153"/>
        <v>Pierce AB</v>
      </c>
      <c r="BE555" s="1" t="str">
        <f t="shared" si="154"/>
        <v>Retail</v>
      </c>
      <c r="BF555" s="1" t="str">
        <f t="shared" si="155"/>
        <v>TREK</v>
      </c>
      <c r="BG555" t="s">
        <v>2631</v>
      </c>
      <c r="BH555" t="str">
        <f t="shared" si="156"/>
        <v>https://fs.amplifi.io//file?id=6cc8a308-8426-4c4a-b278-60da8a7baee7&amp;variant=thumb&amp;extension=png</v>
      </c>
      <c r="BI555" t="s">
        <v>2631</v>
      </c>
    </row>
    <row r="556" spans="1:62" ht="17" x14ac:dyDescent="0.2">
      <c r="A556">
        <v>1652</v>
      </c>
      <c r="B556" t="str">
        <f t="shared" si="159"/>
        <v>50020-00003</v>
      </c>
      <c r="C556" t="str">
        <f t="shared" si="159"/>
        <v>50020-00003</v>
      </c>
      <c r="D556" s="7" t="s">
        <v>2632</v>
      </c>
      <c r="E556" s="6" t="s">
        <v>139</v>
      </c>
      <c r="F556" t="s">
        <v>8991</v>
      </c>
      <c r="G556" s="6" t="s">
        <v>9049</v>
      </c>
      <c r="H556" t="s">
        <v>2310</v>
      </c>
      <c r="I556" s="6" t="s">
        <v>2311</v>
      </c>
      <c r="J556" s="6" t="s">
        <v>5331</v>
      </c>
      <c r="K556" s="6" t="s">
        <v>5333</v>
      </c>
      <c r="L556" s="6" t="s">
        <v>8992</v>
      </c>
      <c r="M556" s="6" t="s">
        <v>5348</v>
      </c>
      <c r="N556" s="6" t="s">
        <v>638</v>
      </c>
      <c r="Q556" s="6" t="s">
        <v>2507</v>
      </c>
      <c r="R556" s="9" t="b">
        <v>1</v>
      </c>
      <c r="S556" s="9" t="b">
        <v>1</v>
      </c>
      <c r="T556" s="6" t="s">
        <v>2632</v>
      </c>
      <c r="U556" s="6" t="s">
        <v>2632</v>
      </c>
      <c r="V556" t="s">
        <v>5330</v>
      </c>
      <c r="W556" t="s">
        <v>5330</v>
      </c>
      <c r="X556" t="s">
        <v>5330</v>
      </c>
      <c r="Y556" t="s">
        <v>5330</v>
      </c>
      <c r="Z556" t="s">
        <v>5330</v>
      </c>
      <c r="AA556" t="s">
        <v>5330</v>
      </c>
      <c r="AB556" t="s">
        <v>5330</v>
      </c>
      <c r="AC556" t="s">
        <v>667</v>
      </c>
      <c r="AD556" t="s">
        <v>5330</v>
      </c>
      <c r="AE556" t="s">
        <v>5330</v>
      </c>
      <c r="AF556" t="s">
        <v>5330</v>
      </c>
      <c r="AG556" t="s">
        <v>5330</v>
      </c>
      <c r="AH556" t="s">
        <v>5330</v>
      </c>
      <c r="AI556" t="s">
        <v>5330</v>
      </c>
      <c r="AJ556" t="s">
        <v>5330</v>
      </c>
      <c r="AK556" s="10">
        <v>60</v>
      </c>
      <c r="AL556" s="10">
        <v>70</v>
      </c>
      <c r="AM556" s="6" t="s">
        <v>475</v>
      </c>
      <c r="AN556" s="6" t="s">
        <v>9239</v>
      </c>
      <c r="AO556" s="6" t="s">
        <v>2628</v>
      </c>
      <c r="AP556" s="6" t="s">
        <v>2502</v>
      </c>
      <c r="AQ556" s="6" t="str">
        <f t="shared" si="158"/>
        <v>2W Distributor Bike, 2W Distributor - Moto, 2W Distributor, H2, International - Bike, International - Moto, International - AS, International, International - New, Mecanic Sport, Moto Dealers, Motonet, Pierce AB, Retail, TREK</v>
      </c>
      <c r="AR556" s="1" t="str">
        <f t="shared" si="145"/>
        <v>2W Distributor Bike</v>
      </c>
      <c r="AS556" s="1" t="str">
        <f t="shared" si="146"/>
        <v>2W Distributor - Moto</v>
      </c>
      <c r="AT556" s="1" t="str">
        <f t="shared" si="147"/>
        <v>2W Distributor</v>
      </c>
      <c r="AU556" s="1" t="str">
        <f t="shared" si="148"/>
        <v>H2</v>
      </c>
      <c r="AV556" s="1" t="str">
        <f t="shared" si="148"/>
        <v>International - Bike</v>
      </c>
      <c r="AW556" s="1" t="str">
        <f t="shared" si="149"/>
        <v>International - Moto</v>
      </c>
      <c r="AX556" s="1" t="str">
        <f t="shared" si="150"/>
        <v>International - AS</v>
      </c>
      <c r="AY556" s="1" t="str">
        <f t="shared" si="150"/>
        <v>International</v>
      </c>
      <c r="AZ556" s="1" t="str">
        <f t="shared" si="150"/>
        <v>International - New</v>
      </c>
      <c r="BA556" s="1" t="str">
        <f t="shared" si="151"/>
        <v>Mecanic Sport</v>
      </c>
      <c r="BB556" s="1" t="str">
        <f t="shared" si="152"/>
        <v>Moto Dealers</v>
      </c>
      <c r="BC556" s="1" t="str">
        <f t="shared" si="152"/>
        <v>Motonet</v>
      </c>
      <c r="BD556" s="1" t="str">
        <f t="shared" si="153"/>
        <v>Pierce AB</v>
      </c>
      <c r="BE556" s="1" t="str">
        <f t="shared" si="154"/>
        <v>Retail</v>
      </c>
      <c r="BF556" s="1" t="str">
        <f t="shared" si="155"/>
        <v>TREK</v>
      </c>
      <c r="BG556" t="s">
        <v>2633</v>
      </c>
      <c r="BH556" t="str">
        <f t="shared" si="156"/>
        <v>https://fs.amplifi.io//file?id=be250e9d-2791-48fd-b406-d328fd356075&amp;variant=thumb&amp;extension=png</v>
      </c>
      <c r="BI556" t="s">
        <v>2633</v>
      </c>
    </row>
    <row r="557" spans="1:62" ht="17" x14ac:dyDescent="0.2">
      <c r="A557">
        <v>1653</v>
      </c>
      <c r="B557" t="str">
        <f t="shared" si="159"/>
        <v>50020-00004</v>
      </c>
      <c r="C557" t="str">
        <f t="shared" si="159"/>
        <v>50020-00004</v>
      </c>
      <c r="D557" s="7" t="s">
        <v>2634</v>
      </c>
      <c r="E557" s="6" t="s">
        <v>139</v>
      </c>
      <c r="F557" t="s">
        <v>8991</v>
      </c>
      <c r="G557" s="6" t="s">
        <v>9049</v>
      </c>
      <c r="H557" t="s">
        <v>2310</v>
      </c>
      <c r="I557" s="6" t="s">
        <v>2311</v>
      </c>
      <c r="J557" s="6" t="s">
        <v>5331</v>
      </c>
      <c r="K557" s="6" t="s">
        <v>5333</v>
      </c>
      <c r="L557" s="6" t="s">
        <v>8992</v>
      </c>
      <c r="M557" s="6" t="s">
        <v>5348</v>
      </c>
      <c r="N557" s="6" t="s">
        <v>638</v>
      </c>
      <c r="Q557" s="6" t="s">
        <v>2510</v>
      </c>
      <c r="R557" s="9" t="b">
        <v>1</v>
      </c>
      <c r="S557" s="9" t="b">
        <v>1</v>
      </c>
      <c r="T557" s="6" t="s">
        <v>2634</v>
      </c>
      <c r="U557" s="6" t="s">
        <v>2634</v>
      </c>
      <c r="V557" t="s">
        <v>5330</v>
      </c>
      <c r="W557" t="s">
        <v>5330</v>
      </c>
      <c r="X557" t="s">
        <v>5330</v>
      </c>
      <c r="Y557" t="s">
        <v>5330</v>
      </c>
      <c r="Z557" t="s">
        <v>5330</v>
      </c>
      <c r="AA557" t="s">
        <v>5330</v>
      </c>
      <c r="AB557" t="s">
        <v>5330</v>
      </c>
      <c r="AC557" t="s">
        <v>667</v>
      </c>
      <c r="AD557" t="s">
        <v>5330</v>
      </c>
      <c r="AE557" t="s">
        <v>5330</v>
      </c>
      <c r="AF557" t="s">
        <v>5330</v>
      </c>
      <c r="AG557" t="s">
        <v>5330</v>
      </c>
      <c r="AH557" t="s">
        <v>5330</v>
      </c>
      <c r="AI557" t="s">
        <v>5330</v>
      </c>
      <c r="AJ557" t="s">
        <v>5330</v>
      </c>
      <c r="AK557" s="10">
        <v>60</v>
      </c>
      <c r="AL557" s="10">
        <v>70</v>
      </c>
      <c r="AM557" s="6" t="s">
        <v>475</v>
      </c>
      <c r="AN557" s="6" t="s">
        <v>9239</v>
      </c>
      <c r="AO557" s="6" t="s">
        <v>2628</v>
      </c>
      <c r="AP557" s="6" t="s">
        <v>2502</v>
      </c>
      <c r="AQ557" s="6" t="str">
        <f t="shared" si="158"/>
        <v>2W Distributor Bike, 2W Distributor - Moto, 2W Distributor, H2, International - Bike, International - Moto, International - AS, International, International - New, Mecanic Sport, Moto Dealers, Motonet, Pierce AB, Retail, TREK</v>
      </c>
      <c r="AR557" s="1" t="str">
        <f t="shared" si="145"/>
        <v>2W Distributor Bike</v>
      </c>
      <c r="AS557" s="1" t="str">
        <f t="shared" si="146"/>
        <v>2W Distributor - Moto</v>
      </c>
      <c r="AT557" s="1" t="str">
        <f t="shared" si="147"/>
        <v>2W Distributor</v>
      </c>
      <c r="AU557" s="1" t="str">
        <f t="shared" si="148"/>
        <v>H2</v>
      </c>
      <c r="AV557" s="1" t="str">
        <f t="shared" si="148"/>
        <v>International - Bike</v>
      </c>
      <c r="AW557" s="1" t="str">
        <f t="shared" si="149"/>
        <v>International - Moto</v>
      </c>
      <c r="AX557" s="1" t="str">
        <f t="shared" si="150"/>
        <v>International - AS</v>
      </c>
      <c r="AY557" s="1" t="str">
        <f t="shared" si="150"/>
        <v>International</v>
      </c>
      <c r="AZ557" s="1" t="str">
        <f t="shared" si="150"/>
        <v>International - New</v>
      </c>
      <c r="BA557" s="1" t="str">
        <f t="shared" si="151"/>
        <v>Mecanic Sport</v>
      </c>
      <c r="BB557" s="1" t="str">
        <f t="shared" si="152"/>
        <v>Moto Dealers</v>
      </c>
      <c r="BC557" s="1" t="str">
        <f t="shared" si="152"/>
        <v>Motonet</v>
      </c>
      <c r="BD557" s="1" t="str">
        <f t="shared" si="153"/>
        <v>Pierce AB</v>
      </c>
      <c r="BE557" s="1" t="str">
        <f t="shared" si="154"/>
        <v>Retail</v>
      </c>
      <c r="BF557" s="1" t="str">
        <f t="shared" si="155"/>
        <v>TREK</v>
      </c>
      <c r="BG557" t="s">
        <v>2635</v>
      </c>
      <c r="BH557" t="str">
        <f t="shared" si="156"/>
        <v>https://fs.amplifi.io//file?id=62147d1a-1583-4a4c-85c0-8a9c3e7515a5&amp;variant=thumb&amp;extension=png</v>
      </c>
      <c r="BI557" t="s">
        <v>2635</v>
      </c>
    </row>
    <row r="558" spans="1:62" ht="17" x14ac:dyDescent="0.2">
      <c r="A558">
        <v>1654</v>
      </c>
      <c r="B558" t="str">
        <f t="shared" si="159"/>
        <v>50020-00005</v>
      </c>
      <c r="C558" t="str">
        <f t="shared" si="159"/>
        <v>50020-00005</v>
      </c>
      <c r="D558" s="7" t="s">
        <v>2636</v>
      </c>
      <c r="E558" s="6" t="s">
        <v>139</v>
      </c>
      <c r="F558" t="s">
        <v>8991</v>
      </c>
      <c r="G558" s="6" t="s">
        <v>9049</v>
      </c>
      <c r="H558" t="s">
        <v>2310</v>
      </c>
      <c r="I558" s="6" t="s">
        <v>2311</v>
      </c>
      <c r="J558" s="6" t="s">
        <v>5331</v>
      </c>
      <c r="K558" s="6" t="s">
        <v>5333</v>
      </c>
      <c r="L558" s="6" t="s">
        <v>8992</v>
      </c>
      <c r="M558" s="6" t="s">
        <v>5348</v>
      </c>
      <c r="N558" s="6" t="s">
        <v>638</v>
      </c>
      <c r="Q558" s="6" t="s">
        <v>2513</v>
      </c>
      <c r="R558" s="9" t="b">
        <v>1</v>
      </c>
      <c r="S558" s="9" t="b">
        <v>1</v>
      </c>
      <c r="T558" s="6" t="s">
        <v>2636</v>
      </c>
      <c r="U558" s="6" t="s">
        <v>2636</v>
      </c>
      <c r="V558" t="s">
        <v>5330</v>
      </c>
      <c r="W558" t="s">
        <v>5330</v>
      </c>
      <c r="X558" t="s">
        <v>5330</v>
      </c>
      <c r="Y558" t="s">
        <v>5330</v>
      </c>
      <c r="Z558" t="s">
        <v>5330</v>
      </c>
      <c r="AA558" t="s">
        <v>5330</v>
      </c>
      <c r="AB558" t="s">
        <v>5330</v>
      </c>
      <c r="AC558" t="s">
        <v>667</v>
      </c>
      <c r="AD558" t="s">
        <v>5330</v>
      </c>
      <c r="AE558" t="s">
        <v>5330</v>
      </c>
      <c r="AF558" t="s">
        <v>5330</v>
      </c>
      <c r="AG558" t="s">
        <v>5330</v>
      </c>
      <c r="AH558" t="s">
        <v>5330</v>
      </c>
      <c r="AI558" t="s">
        <v>5330</v>
      </c>
      <c r="AJ558" t="s">
        <v>5330</v>
      </c>
      <c r="AK558" s="10">
        <v>60</v>
      </c>
      <c r="AL558" s="10">
        <v>70</v>
      </c>
      <c r="AM558" s="6" t="s">
        <v>475</v>
      </c>
      <c r="AN558" s="6" t="s">
        <v>9239</v>
      </c>
      <c r="AO558" s="6" t="s">
        <v>2628</v>
      </c>
      <c r="AP558" s="6" t="s">
        <v>2502</v>
      </c>
      <c r="AQ558" s="6" t="str">
        <f t="shared" si="158"/>
        <v>2W Distributor Bike, 2W Distributor - Moto, 2W Distributor, H2, International - Bike, International - Moto, International - AS, International, International - New, Mecanic Sport, Moto Dealers, Motonet, Pierce AB, Retail, TREK</v>
      </c>
      <c r="AR558" s="1" t="str">
        <f t="shared" si="145"/>
        <v>2W Distributor Bike</v>
      </c>
      <c r="AS558" s="1" t="str">
        <f t="shared" si="146"/>
        <v>2W Distributor - Moto</v>
      </c>
      <c r="AT558" s="1" t="str">
        <f t="shared" si="147"/>
        <v>2W Distributor</v>
      </c>
      <c r="AU558" s="1" t="str">
        <f t="shared" si="148"/>
        <v>H2</v>
      </c>
      <c r="AV558" s="1" t="str">
        <f t="shared" si="148"/>
        <v>International - Bike</v>
      </c>
      <c r="AW558" s="1" t="str">
        <f t="shared" si="149"/>
        <v>International - Moto</v>
      </c>
      <c r="AX558" s="1" t="str">
        <f t="shared" si="150"/>
        <v>International - AS</v>
      </c>
      <c r="AY558" s="1" t="str">
        <f t="shared" si="150"/>
        <v>International</v>
      </c>
      <c r="AZ558" s="1" t="str">
        <f t="shared" si="150"/>
        <v>International - New</v>
      </c>
      <c r="BA558" s="1" t="str">
        <f t="shared" si="151"/>
        <v>Mecanic Sport</v>
      </c>
      <c r="BB558" s="1" t="str">
        <f t="shared" si="152"/>
        <v>Moto Dealers</v>
      </c>
      <c r="BC558" s="1" t="str">
        <f t="shared" si="152"/>
        <v>Motonet</v>
      </c>
      <c r="BD558" s="1" t="str">
        <f t="shared" si="153"/>
        <v>Pierce AB</v>
      </c>
      <c r="BE558" s="1" t="str">
        <f t="shared" si="154"/>
        <v>Retail</v>
      </c>
      <c r="BF558" s="1" t="str">
        <f t="shared" si="155"/>
        <v>TREK</v>
      </c>
      <c r="BG558" t="s">
        <v>2637</v>
      </c>
      <c r="BH558" t="str">
        <f t="shared" si="156"/>
        <v>https://fs.amplifi.io//file?id=676cd469-295f-4ecb-8d5c-0b3f64e20ddd&amp;variant=thumb&amp;extension=png</v>
      </c>
      <c r="BI558" t="s">
        <v>2637</v>
      </c>
    </row>
    <row r="559" spans="1:62" ht="17" x14ac:dyDescent="0.2">
      <c r="A559">
        <v>1655</v>
      </c>
      <c r="B559" t="str">
        <f t="shared" si="159"/>
        <v>50021-00001</v>
      </c>
      <c r="C559" t="str">
        <f t="shared" si="159"/>
        <v>50021-00001</v>
      </c>
      <c r="D559" s="7" t="s">
        <v>2638</v>
      </c>
      <c r="E559" s="6" t="s">
        <v>2411</v>
      </c>
      <c r="F559" t="s">
        <v>8991</v>
      </c>
      <c r="G559" s="6" t="s">
        <v>9050</v>
      </c>
      <c r="H559" t="s">
        <v>2310</v>
      </c>
      <c r="I559" s="6" t="s">
        <v>2311</v>
      </c>
      <c r="J559" s="6" t="s">
        <v>5331</v>
      </c>
      <c r="K559" s="6" t="s">
        <v>5333</v>
      </c>
      <c r="L559" s="6" t="s">
        <v>8992</v>
      </c>
      <c r="M559" s="6" t="s">
        <v>5348</v>
      </c>
      <c r="N559" s="6" t="s">
        <v>638</v>
      </c>
      <c r="Q559" s="6" t="s">
        <v>88</v>
      </c>
      <c r="R559" s="9" t="b">
        <v>1</v>
      </c>
      <c r="S559" s="9" t="b">
        <v>1</v>
      </c>
      <c r="T559" s="6" t="s">
        <v>2638</v>
      </c>
      <c r="U559" s="6" t="s">
        <v>2638</v>
      </c>
      <c r="V559" t="s">
        <v>5330</v>
      </c>
      <c r="W559" t="s">
        <v>5330</v>
      </c>
      <c r="X559" t="s">
        <v>5330</v>
      </c>
      <c r="Y559" t="s">
        <v>5330</v>
      </c>
      <c r="Z559" t="s">
        <v>5330</v>
      </c>
      <c r="AA559" t="s">
        <v>5330</v>
      </c>
      <c r="AB559" t="s">
        <v>5330</v>
      </c>
      <c r="AC559" t="s">
        <v>667</v>
      </c>
      <c r="AD559" t="s">
        <v>5330</v>
      </c>
      <c r="AE559" t="s">
        <v>5330</v>
      </c>
      <c r="AF559" t="s">
        <v>5330</v>
      </c>
      <c r="AG559" t="s">
        <v>5330</v>
      </c>
      <c r="AH559" t="s">
        <v>5330</v>
      </c>
      <c r="AI559" t="s">
        <v>5330</v>
      </c>
      <c r="AJ559" t="s">
        <v>5330</v>
      </c>
      <c r="AK559" s="10">
        <v>60</v>
      </c>
      <c r="AL559" s="10">
        <v>70</v>
      </c>
      <c r="AM559" s="6" t="s">
        <v>475</v>
      </c>
      <c r="AN559" s="6" t="s">
        <v>9242</v>
      </c>
      <c r="AO559" s="6" t="s">
        <v>2640</v>
      </c>
      <c r="AP559" s="6" t="s">
        <v>2641</v>
      </c>
      <c r="AQ559" s="6" t="str">
        <f t="shared" ref="AQ559:AQ568" si="160">IF(AR559="","",AR559&amp;", ")&amp;
IF(AS559="","",AS559&amp;", ")&amp;
IF(AT559="","",AT559&amp;", ")&amp;
IF(AU559="","",AU559&amp;", ")&amp;
IF(AV559="","",AV559&amp;", ")&amp;
IF(AW559="","",AW559&amp;", ")&amp;
IF(AX559="","",AX559&amp;", ")&amp;
IF(AY559="","",AY559&amp;", ")&amp;
IF(AZ559="","",AZ559&amp;", ")&amp;
IF(BA559="","",BA559&amp;", ")&amp;
IF(BB559="","",BB559&amp;", ")&amp;
IF(BC559="","",BC559&amp;", ")&amp;
IF(BD559="","",BD559&amp;", ")&amp;
IF(BE559="","",BE559)&amp;
IF(BF559="","",BF559)</f>
        <v>2W Distributor - Moto, 2W Distributor, International - Moto, International - AS, International, International - New, Mecanic Sport, Moto Dealers, Motonet, Pierce AB, Retail</v>
      </c>
      <c r="AR559" s="1" t="str">
        <f t="shared" si="145"/>
        <v/>
      </c>
      <c r="AS559" s="1" t="str">
        <f t="shared" si="146"/>
        <v>2W Distributor - Moto</v>
      </c>
      <c r="AT559" s="1" t="str">
        <f t="shared" si="147"/>
        <v>2W Distributor</v>
      </c>
      <c r="AU559" s="1" t="str">
        <f t="shared" si="148"/>
        <v/>
      </c>
      <c r="AV559" s="1" t="str">
        <f t="shared" si="148"/>
        <v/>
      </c>
      <c r="AW559" s="1" t="str">
        <f t="shared" si="149"/>
        <v>International - Moto</v>
      </c>
      <c r="AX559" s="1" t="str">
        <f t="shared" si="150"/>
        <v>International - AS</v>
      </c>
      <c r="AY559" s="1" t="str">
        <f t="shared" si="150"/>
        <v>International</v>
      </c>
      <c r="AZ559" s="1" t="str">
        <f t="shared" si="150"/>
        <v>International - New</v>
      </c>
      <c r="BA559" s="1" t="str">
        <f t="shared" si="151"/>
        <v>Mecanic Sport</v>
      </c>
      <c r="BB559" s="1" t="str">
        <f t="shared" si="152"/>
        <v>Moto Dealers</v>
      </c>
      <c r="BC559" s="1" t="str">
        <f t="shared" si="152"/>
        <v>Motonet</v>
      </c>
      <c r="BD559" s="1" t="str">
        <f t="shared" si="153"/>
        <v>Pierce AB</v>
      </c>
      <c r="BE559" s="1" t="str">
        <f t="shared" si="154"/>
        <v>Retail</v>
      </c>
      <c r="BF559" s="1" t="str">
        <f t="shared" si="155"/>
        <v/>
      </c>
      <c r="BG559" t="e">
        <v>#N/A</v>
      </c>
      <c r="BH559" t="e">
        <f t="shared" si="156"/>
        <v>#N/A</v>
      </c>
    </row>
    <row r="560" spans="1:62" ht="17" x14ac:dyDescent="0.2">
      <c r="A560">
        <v>1656</v>
      </c>
      <c r="B560" t="str">
        <f t="shared" si="159"/>
        <v>50021-00002</v>
      </c>
      <c r="C560" t="str">
        <f t="shared" si="159"/>
        <v>50021-00002</v>
      </c>
      <c r="D560" s="7" t="s">
        <v>2642</v>
      </c>
      <c r="E560" s="6" t="s">
        <v>2411</v>
      </c>
      <c r="F560" t="s">
        <v>8991</v>
      </c>
      <c r="G560" s="6" t="s">
        <v>9050</v>
      </c>
      <c r="H560" t="s">
        <v>2310</v>
      </c>
      <c r="I560" s="6" t="s">
        <v>2311</v>
      </c>
      <c r="J560" s="6" t="s">
        <v>5331</v>
      </c>
      <c r="K560" s="6" t="s">
        <v>5333</v>
      </c>
      <c r="L560" s="6" t="s">
        <v>8992</v>
      </c>
      <c r="M560" s="6" t="s">
        <v>5348</v>
      </c>
      <c r="N560" s="6" t="s">
        <v>638</v>
      </c>
      <c r="Q560" s="6" t="s">
        <v>50</v>
      </c>
      <c r="R560" s="9" t="b">
        <v>1</v>
      </c>
      <c r="S560" s="9" t="b">
        <v>1</v>
      </c>
      <c r="T560" s="6" t="s">
        <v>2642</v>
      </c>
      <c r="U560" s="6" t="s">
        <v>2642</v>
      </c>
      <c r="V560" t="s">
        <v>5330</v>
      </c>
      <c r="W560" t="s">
        <v>5330</v>
      </c>
      <c r="X560" t="s">
        <v>5330</v>
      </c>
      <c r="Y560" t="s">
        <v>5330</v>
      </c>
      <c r="Z560" t="s">
        <v>5330</v>
      </c>
      <c r="AA560" t="s">
        <v>5330</v>
      </c>
      <c r="AB560" t="s">
        <v>5330</v>
      </c>
      <c r="AC560" t="s">
        <v>667</v>
      </c>
      <c r="AD560" t="s">
        <v>5330</v>
      </c>
      <c r="AE560" t="s">
        <v>5330</v>
      </c>
      <c r="AF560" t="s">
        <v>5330</v>
      </c>
      <c r="AG560" t="s">
        <v>5330</v>
      </c>
      <c r="AH560" t="s">
        <v>5330</v>
      </c>
      <c r="AI560" t="s">
        <v>5330</v>
      </c>
      <c r="AJ560" t="s">
        <v>5330</v>
      </c>
      <c r="AK560" s="10">
        <v>60</v>
      </c>
      <c r="AL560" s="10">
        <v>70</v>
      </c>
      <c r="AM560" s="6" t="s">
        <v>475</v>
      </c>
      <c r="AN560" s="6" t="s">
        <v>9242</v>
      </c>
      <c r="AO560" s="6" t="s">
        <v>2640</v>
      </c>
      <c r="AP560" s="6" t="s">
        <v>2641</v>
      </c>
      <c r="AQ560" s="6" t="str">
        <f t="shared" si="160"/>
        <v>2W Distributor - Moto, 2W Distributor, International - Moto, International - AS, International, International - New, Mecanic Sport, Moto Dealers, Motonet, Pierce AB, Retail</v>
      </c>
      <c r="AR560" s="1" t="str">
        <f t="shared" si="145"/>
        <v/>
      </c>
      <c r="AS560" s="1" t="str">
        <f t="shared" si="146"/>
        <v>2W Distributor - Moto</v>
      </c>
      <c r="AT560" s="1" t="str">
        <f t="shared" si="147"/>
        <v>2W Distributor</v>
      </c>
      <c r="AU560" s="1" t="str">
        <f t="shared" si="148"/>
        <v/>
      </c>
      <c r="AV560" s="1" t="str">
        <f t="shared" si="148"/>
        <v/>
      </c>
      <c r="AW560" s="1" t="str">
        <f t="shared" si="149"/>
        <v>International - Moto</v>
      </c>
      <c r="AX560" s="1" t="str">
        <f t="shared" si="150"/>
        <v>International - AS</v>
      </c>
      <c r="AY560" s="1" t="str">
        <f t="shared" si="150"/>
        <v>International</v>
      </c>
      <c r="AZ560" s="1" t="str">
        <f t="shared" si="150"/>
        <v>International - New</v>
      </c>
      <c r="BA560" s="1" t="str">
        <f t="shared" si="151"/>
        <v>Mecanic Sport</v>
      </c>
      <c r="BB560" s="1" t="str">
        <f t="shared" si="152"/>
        <v>Moto Dealers</v>
      </c>
      <c r="BC560" s="1" t="str">
        <f t="shared" si="152"/>
        <v>Motonet</v>
      </c>
      <c r="BD560" s="1" t="str">
        <f t="shared" si="153"/>
        <v>Pierce AB</v>
      </c>
      <c r="BE560" s="1" t="str">
        <f t="shared" si="154"/>
        <v>Retail</v>
      </c>
      <c r="BF560" s="1" t="str">
        <f t="shared" si="155"/>
        <v/>
      </c>
      <c r="BG560" t="e">
        <v>#N/A</v>
      </c>
      <c r="BH560" t="e">
        <f t="shared" si="156"/>
        <v>#N/A</v>
      </c>
    </row>
    <row r="561" spans="1:62" ht="17" x14ac:dyDescent="0.2">
      <c r="A561">
        <v>1657</v>
      </c>
      <c r="B561" t="str">
        <f t="shared" si="159"/>
        <v>50021-00003</v>
      </c>
      <c r="C561" t="str">
        <f t="shared" si="159"/>
        <v>50021-00003</v>
      </c>
      <c r="D561" s="7" t="s">
        <v>2643</v>
      </c>
      <c r="E561" s="6" t="s">
        <v>2411</v>
      </c>
      <c r="F561" t="s">
        <v>8991</v>
      </c>
      <c r="G561" s="6" t="s">
        <v>9050</v>
      </c>
      <c r="H561" t="s">
        <v>2310</v>
      </c>
      <c r="I561" s="6" t="s">
        <v>2311</v>
      </c>
      <c r="J561" s="6" t="s">
        <v>5331</v>
      </c>
      <c r="K561" s="6" t="s">
        <v>5333</v>
      </c>
      <c r="L561" s="6" t="s">
        <v>8992</v>
      </c>
      <c r="M561" s="6" t="s">
        <v>5348</v>
      </c>
      <c r="N561" s="6" t="s">
        <v>638</v>
      </c>
      <c r="Q561" s="6" t="s">
        <v>2507</v>
      </c>
      <c r="R561" s="9" t="b">
        <v>1</v>
      </c>
      <c r="S561" s="9" t="b">
        <v>1</v>
      </c>
      <c r="T561" s="6" t="s">
        <v>2643</v>
      </c>
      <c r="U561" s="6" t="s">
        <v>2643</v>
      </c>
      <c r="V561" t="s">
        <v>5330</v>
      </c>
      <c r="W561" t="s">
        <v>5330</v>
      </c>
      <c r="X561" t="s">
        <v>5330</v>
      </c>
      <c r="Y561" t="s">
        <v>5330</v>
      </c>
      <c r="Z561" t="s">
        <v>5330</v>
      </c>
      <c r="AA561" t="s">
        <v>5330</v>
      </c>
      <c r="AB561" t="s">
        <v>5330</v>
      </c>
      <c r="AC561" t="s">
        <v>667</v>
      </c>
      <c r="AD561" t="s">
        <v>5330</v>
      </c>
      <c r="AE561" t="s">
        <v>5330</v>
      </c>
      <c r="AF561" t="s">
        <v>5330</v>
      </c>
      <c r="AG561" t="s">
        <v>5330</v>
      </c>
      <c r="AH561" t="s">
        <v>5330</v>
      </c>
      <c r="AI561" t="s">
        <v>5330</v>
      </c>
      <c r="AJ561" t="s">
        <v>5330</v>
      </c>
      <c r="AK561" s="10">
        <v>60</v>
      </c>
      <c r="AL561" s="10">
        <v>70</v>
      </c>
      <c r="AM561" s="6" t="s">
        <v>475</v>
      </c>
      <c r="AN561" s="6" t="s">
        <v>9242</v>
      </c>
      <c r="AO561" s="6" t="s">
        <v>2640</v>
      </c>
      <c r="AP561" s="6" t="s">
        <v>2641</v>
      </c>
      <c r="AQ561" s="6" t="str">
        <f t="shared" si="160"/>
        <v>2W Distributor - Moto, 2W Distributor, International - Moto, International - AS, International, International - New, Mecanic Sport, Moto Dealers, Motonet, Pierce AB, Retail</v>
      </c>
      <c r="AR561" s="1" t="str">
        <f t="shared" si="145"/>
        <v/>
      </c>
      <c r="AS561" s="1" t="str">
        <f t="shared" si="146"/>
        <v>2W Distributor - Moto</v>
      </c>
      <c r="AT561" s="1" t="str">
        <f t="shared" si="147"/>
        <v>2W Distributor</v>
      </c>
      <c r="AU561" s="1" t="str">
        <f t="shared" si="148"/>
        <v/>
      </c>
      <c r="AV561" s="1" t="str">
        <f t="shared" si="148"/>
        <v/>
      </c>
      <c r="AW561" s="1" t="str">
        <f t="shared" si="149"/>
        <v>International - Moto</v>
      </c>
      <c r="AX561" s="1" t="str">
        <f t="shared" si="150"/>
        <v>International - AS</v>
      </c>
      <c r="AY561" s="1" t="str">
        <f t="shared" si="150"/>
        <v>International</v>
      </c>
      <c r="AZ561" s="1" t="str">
        <f t="shared" si="150"/>
        <v>International - New</v>
      </c>
      <c r="BA561" s="1" t="str">
        <f t="shared" si="151"/>
        <v>Mecanic Sport</v>
      </c>
      <c r="BB561" s="1" t="str">
        <f t="shared" si="152"/>
        <v>Moto Dealers</v>
      </c>
      <c r="BC561" s="1" t="str">
        <f t="shared" si="152"/>
        <v>Motonet</v>
      </c>
      <c r="BD561" s="1" t="str">
        <f t="shared" si="153"/>
        <v>Pierce AB</v>
      </c>
      <c r="BE561" s="1" t="str">
        <f t="shared" si="154"/>
        <v>Retail</v>
      </c>
      <c r="BF561" s="1" t="str">
        <f t="shared" si="155"/>
        <v/>
      </c>
      <c r="BG561" t="e">
        <v>#N/A</v>
      </c>
      <c r="BH561" t="e">
        <f t="shared" si="156"/>
        <v>#N/A</v>
      </c>
    </row>
    <row r="562" spans="1:62" ht="17" x14ac:dyDescent="0.2">
      <c r="A562">
        <v>1658</v>
      </c>
      <c r="B562" t="str">
        <f t="shared" ref="B562:C581" si="161">C562</f>
        <v>50021-00004</v>
      </c>
      <c r="C562" t="str">
        <f t="shared" si="161"/>
        <v>50021-00004</v>
      </c>
      <c r="D562" s="7" t="s">
        <v>2644</v>
      </c>
      <c r="E562" s="6" t="s">
        <v>2411</v>
      </c>
      <c r="F562" t="s">
        <v>8991</v>
      </c>
      <c r="G562" s="6" t="s">
        <v>9050</v>
      </c>
      <c r="H562" t="s">
        <v>2310</v>
      </c>
      <c r="I562" s="6" t="s">
        <v>2311</v>
      </c>
      <c r="J562" s="6" t="s">
        <v>5331</v>
      </c>
      <c r="K562" s="6" t="s">
        <v>5333</v>
      </c>
      <c r="L562" s="6" t="s">
        <v>8992</v>
      </c>
      <c r="M562" s="6" t="s">
        <v>5348</v>
      </c>
      <c r="N562" s="6" t="s">
        <v>638</v>
      </c>
      <c r="Q562" s="6" t="s">
        <v>2510</v>
      </c>
      <c r="R562" s="9" t="b">
        <v>1</v>
      </c>
      <c r="S562" s="9" t="b">
        <v>1</v>
      </c>
      <c r="T562" s="6" t="s">
        <v>2644</v>
      </c>
      <c r="U562" s="6" t="s">
        <v>2644</v>
      </c>
      <c r="V562" t="s">
        <v>5330</v>
      </c>
      <c r="W562" t="s">
        <v>5330</v>
      </c>
      <c r="X562" t="s">
        <v>5330</v>
      </c>
      <c r="Y562" t="s">
        <v>5330</v>
      </c>
      <c r="Z562" t="s">
        <v>5330</v>
      </c>
      <c r="AA562" t="s">
        <v>5330</v>
      </c>
      <c r="AB562" t="s">
        <v>5330</v>
      </c>
      <c r="AC562" t="s">
        <v>667</v>
      </c>
      <c r="AD562" t="s">
        <v>5330</v>
      </c>
      <c r="AE562" t="s">
        <v>5330</v>
      </c>
      <c r="AF562" t="s">
        <v>5330</v>
      </c>
      <c r="AG562" t="s">
        <v>5330</v>
      </c>
      <c r="AH562" t="s">
        <v>5330</v>
      </c>
      <c r="AI562" t="s">
        <v>5330</v>
      </c>
      <c r="AJ562" t="s">
        <v>5330</v>
      </c>
      <c r="AK562" s="10">
        <v>60</v>
      </c>
      <c r="AL562" s="10">
        <v>70</v>
      </c>
      <c r="AM562" s="6" t="s">
        <v>475</v>
      </c>
      <c r="AN562" s="6" t="s">
        <v>9242</v>
      </c>
      <c r="AO562" s="6" t="s">
        <v>2640</v>
      </c>
      <c r="AP562" s="6" t="s">
        <v>2641</v>
      </c>
      <c r="AQ562" s="6" t="str">
        <f t="shared" si="160"/>
        <v>2W Distributor - Moto, 2W Distributor, International - Moto, International - AS, International, International - New, Mecanic Sport, Moto Dealers, Motonet, Pierce AB, Retail</v>
      </c>
      <c r="AR562" s="1" t="str">
        <f t="shared" si="145"/>
        <v/>
      </c>
      <c r="AS562" s="1" t="str">
        <f t="shared" si="146"/>
        <v>2W Distributor - Moto</v>
      </c>
      <c r="AT562" s="1" t="str">
        <f t="shared" si="147"/>
        <v>2W Distributor</v>
      </c>
      <c r="AU562" s="1" t="str">
        <f t="shared" si="148"/>
        <v/>
      </c>
      <c r="AV562" s="1" t="str">
        <f t="shared" si="148"/>
        <v/>
      </c>
      <c r="AW562" s="1" t="str">
        <f t="shared" si="149"/>
        <v>International - Moto</v>
      </c>
      <c r="AX562" s="1" t="str">
        <f t="shared" si="150"/>
        <v>International - AS</v>
      </c>
      <c r="AY562" s="1" t="str">
        <f t="shared" si="150"/>
        <v>International</v>
      </c>
      <c r="AZ562" s="1" t="str">
        <f t="shared" si="150"/>
        <v>International - New</v>
      </c>
      <c r="BA562" s="1" t="str">
        <f t="shared" si="151"/>
        <v>Mecanic Sport</v>
      </c>
      <c r="BB562" s="1" t="str">
        <f t="shared" si="152"/>
        <v>Moto Dealers</v>
      </c>
      <c r="BC562" s="1" t="str">
        <f t="shared" si="152"/>
        <v>Motonet</v>
      </c>
      <c r="BD562" s="1" t="str">
        <f t="shared" si="153"/>
        <v>Pierce AB</v>
      </c>
      <c r="BE562" s="1" t="str">
        <f t="shared" si="154"/>
        <v>Retail</v>
      </c>
      <c r="BF562" s="1" t="str">
        <f t="shared" si="155"/>
        <v/>
      </c>
      <c r="BG562" t="e">
        <v>#N/A</v>
      </c>
      <c r="BH562" t="e">
        <f t="shared" si="156"/>
        <v>#N/A</v>
      </c>
    </row>
    <row r="563" spans="1:62" ht="17" x14ac:dyDescent="0.2">
      <c r="A563">
        <v>1659</v>
      </c>
      <c r="B563" t="str">
        <f t="shared" si="161"/>
        <v>50021-00005</v>
      </c>
      <c r="C563" t="str">
        <f t="shared" si="161"/>
        <v>50021-00005</v>
      </c>
      <c r="D563" s="7" t="s">
        <v>2645</v>
      </c>
      <c r="E563" s="6" t="s">
        <v>2411</v>
      </c>
      <c r="F563" t="s">
        <v>8991</v>
      </c>
      <c r="G563" s="6" t="s">
        <v>9050</v>
      </c>
      <c r="H563" t="s">
        <v>2310</v>
      </c>
      <c r="I563" s="6" t="s">
        <v>2311</v>
      </c>
      <c r="J563" s="6" t="s">
        <v>5331</v>
      </c>
      <c r="K563" s="6" t="s">
        <v>5333</v>
      </c>
      <c r="L563" s="6" t="s">
        <v>8992</v>
      </c>
      <c r="M563" s="6" t="s">
        <v>5348</v>
      </c>
      <c r="N563" s="6" t="s">
        <v>638</v>
      </c>
      <c r="Q563" s="6" t="s">
        <v>2513</v>
      </c>
      <c r="R563" s="9" t="b">
        <v>1</v>
      </c>
      <c r="S563" s="9" t="b">
        <v>1</v>
      </c>
      <c r="T563" s="6" t="s">
        <v>2645</v>
      </c>
      <c r="U563" s="6" t="s">
        <v>2645</v>
      </c>
      <c r="V563" t="s">
        <v>5330</v>
      </c>
      <c r="W563" t="s">
        <v>5330</v>
      </c>
      <c r="X563" t="s">
        <v>5330</v>
      </c>
      <c r="Y563" t="s">
        <v>5330</v>
      </c>
      <c r="Z563" t="s">
        <v>5330</v>
      </c>
      <c r="AA563" t="s">
        <v>5330</v>
      </c>
      <c r="AB563" t="s">
        <v>5330</v>
      </c>
      <c r="AC563" t="s">
        <v>667</v>
      </c>
      <c r="AD563" t="s">
        <v>5330</v>
      </c>
      <c r="AE563" t="s">
        <v>5330</v>
      </c>
      <c r="AF563" t="s">
        <v>5330</v>
      </c>
      <c r="AG563" t="s">
        <v>5330</v>
      </c>
      <c r="AH563" t="s">
        <v>5330</v>
      </c>
      <c r="AI563" t="s">
        <v>5330</v>
      </c>
      <c r="AJ563" t="s">
        <v>5330</v>
      </c>
      <c r="AK563" s="10">
        <v>60</v>
      </c>
      <c r="AL563" s="10">
        <v>70</v>
      </c>
      <c r="AM563" s="6" t="s">
        <v>475</v>
      </c>
      <c r="AN563" s="6" t="s">
        <v>9242</v>
      </c>
      <c r="AO563" s="6" t="s">
        <v>2640</v>
      </c>
      <c r="AP563" s="6" t="s">
        <v>2641</v>
      </c>
      <c r="AQ563" s="6" t="str">
        <f t="shared" si="160"/>
        <v>2W Distributor - Moto, 2W Distributor, International - Moto, International - AS, International, International - New, Mecanic Sport, Moto Dealers, Motonet, Pierce AB, Retail</v>
      </c>
      <c r="AR563" s="1" t="str">
        <f t="shared" si="145"/>
        <v/>
      </c>
      <c r="AS563" s="1" t="str">
        <f t="shared" si="146"/>
        <v>2W Distributor - Moto</v>
      </c>
      <c r="AT563" s="1" t="str">
        <f t="shared" si="147"/>
        <v>2W Distributor</v>
      </c>
      <c r="AU563" s="1" t="str">
        <f t="shared" si="148"/>
        <v/>
      </c>
      <c r="AV563" s="1" t="str">
        <f t="shared" si="148"/>
        <v/>
      </c>
      <c r="AW563" s="1" t="str">
        <f t="shared" si="149"/>
        <v>International - Moto</v>
      </c>
      <c r="AX563" s="1" t="str">
        <f t="shared" si="150"/>
        <v>International - AS</v>
      </c>
      <c r="AY563" s="1" t="str">
        <f t="shared" si="150"/>
        <v>International</v>
      </c>
      <c r="AZ563" s="1" t="str">
        <f t="shared" si="150"/>
        <v>International - New</v>
      </c>
      <c r="BA563" s="1" t="str">
        <f t="shared" si="151"/>
        <v>Mecanic Sport</v>
      </c>
      <c r="BB563" s="1" t="str">
        <f t="shared" si="152"/>
        <v>Moto Dealers</v>
      </c>
      <c r="BC563" s="1" t="str">
        <f t="shared" si="152"/>
        <v>Motonet</v>
      </c>
      <c r="BD563" s="1" t="str">
        <f t="shared" si="153"/>
        <v>Pierce AB</v>
      </c>
      <c r="BE563" s="1" t="str">
        <f t="shared" si="154"/>
        <v>Retail</v>
      </c>
      <c r="BF563" s="1" t="str">
        <f t="shared" si="155"/>
        <v/>
      </c>
      <c r="BG563" t="e">
        <v>#N/A</v>
      </c>
      <c r="BH563" t="e">
        <f t="shared" si="156"/>
        <v>#N/A</v>
      </c>
    </row>
    <row r="564" spans="1:62" ht="17" x14ac:dyDescent="0.2">
      <c r="A564">
        <v>1660</v>
      </c>
      <c r="B564" t="str">
        <f t="shared" si="161"/>
        <v>50022-00001</v>
      </c>
      <c r="C564" t="str">
        <f t="shared" si="161"/>
        <v>50022-00001</v>
      </c>
      <c r="D564" s="7" t="s">
        <v>2648</v>
      </c>
      <c r="E564" s="6" t="s">
        <v>2411</v>
      </c>
      <c r="F564" t="s">
        <v>8991</v>
      </c>
      <c r="G564" s="6" t="s">
        <v>9050</v>
      </c>
      <c r="H564" t="s">
        <v>2310</v>
      </c>
      <c r="I564" s="6" t="s">
        <v>2311</v>
      </c>
      <c r="J564" s="6" t="s">
        <v>5331</v>
      </c>
      <c r="K564" s="6" t="s">
        <v>5333</v>
      </c>
      <c r="L564" s="6" t="s">
        <v>8992</v>
      </c>
      <c r="M564" s="6" t="s">
        <v>5348</v>
      </c>
      <c r="N564" s="6" t="s">
        <v>5379</v>
      </c>
      <c r="Q564" s="6" t="s">
        <v>88</v>
      </c>
      <c r="R564" s="9" t="b">
        <v>1</v>
      </c>
      <c r="S564" s="9" t="b">
        <v>1</v>
      </c>
      <c r="T564" s="6" t="s">
        <v>2648</v>
      </c>
      <c r="U564" s="6" t="s">
        <v>2648</v>
      </c>
      <c r="V564" t="s">
        <v>5330</v>
      </c>
      <c r="W564" t="s">
        <v>5330</v>
      </c>
      <c r="X564" t="s">
        <v>5330</v>
      </c>
      <c r="Y564" t="s">
        <v>5330</v>
      </c>
      <c r="Z564" t="s">
        <v>5330</v>
      </c>
      <c r="AA564" t="s">
        <v>5330</v>
      </c>
      <c r="AB564" t="s">
        <v>5330</v>
      </c>
      <c r="AC564" t="s">
        <v>667</v>
      </c>
      <c r="AD564" t="s">
        <v>5330</v>
      </c>
      <c r="AE564" t="s">
        <v>5330</v>
      </c>
      <c r="AF564" t="s">
        <v>5330</v>
      </c>
      <c r="AG564" t="s">
        <v>5330</v>
      </c>
      <c r="AH564" t="s">
        <v>5330</v>
      </c>
      <c r="AI564" t="s">
        <v>5330</v>
      </c>
      <c r="AJ564" t="s">
        <v>5330</v>
      </c>
      <c r="AK564" s="10">
        <v>65</v>
      </c>
      <c r="AL564" s="10">
        <v>75</v>
      </c>
      <c r="AM564" s="6" t="s">
        <v>475</v>
      </c>
      <c r="AN564" s="6" t="s">
        <v>9242</v>
      </c>
      <c r="AO564" s="6" t="s">
        <v>2640</v>
      </c>
      <c r="AP564" s="6" t="s">
        <v>2641</v>
      </c>
      <c r="AQ564" s="6" t="str">
        <f t="shared" si="160"/>
        <v>2W Distributor - Moto, 2W Distributor, International - Moto, International - AS, International, International - New, Mecanic Sport, Moto Dealers, Motonet, Pierce AB, Retail</v>
      </c>
      <c r="AR564" s="1" t="str">
        <f t="shared" si="145"/>
        <v/>
      </c>
      <c r="AS564" s="1" t="str">
        <f t="shared" si="146"/>
        <v>2W Distributor - Moto</v>
      </c>
      <c r="AT564" s="1" t="str">
        <f t="shared" si="147"/>
        <v>2W Distributor</v>
      </c>
      <c r="AU564" s="1" t="str">
        <f t="shared" si="148"/>
        <v/>
      </c>
      <c r="AV564" s="1" t="str">
        <f t="shared" si="148"/>
        <v/>
      </c>
      <c r="AW564" s="1" t="str">
        <f t="shared" si="149"/>
        <v>International - Moto</v>
      </c>
      <c r="AX564" s="1" t="str">
        <f t="shared" si="150"/>
        <v>International - AS</v>
      </c>
      <c r="AY564" s="1" t="str">
        <f t="shared" si="150"/>
        <v>International</v>
      </c>
      <c r="AZ564" s="1" t="str">
        <f t="shared" si="150"/>
        <v>International - New</v>
      </c>
      <c r="BA564" s="1" t="str">
        <f t="shared" si="151"/>
        <v>Mecanic Sport</v>
      </c>
      <c r="BB564" s="1" t="str">
        <f t="shared" si="152"/>
        <v>Moto Dealers</v>
      </c>
      <c r="BC564" s="1" t="str">
        <f t="shared" si="152"/>
        <v>Motonet</v>
      </c>
      <c r="BD564" s="1" t="str">
        <f t="shared" si="153"/>
        <v>Pierce AB</v>
      </c>
      <c r="BE564" s="1" t="str">
        <f t="shared" si="154"/>
        <v>Retail</v>
      </c>
      <c r="BF564" s="1" t="str">
        <f t="shared" si="155"/>
        <v/>
      </c>
      <c r="BG564" t="e">
        <v>#N/A</v>
      </c>
      <c r="BH564" t="e">
        <f t="shared" si="156"/>
        <v>#N/A</v>
      </c>
    </row>
    <row r="565" spans="1:62" ht="17" x14ac:dyDescent="0.2">
      <c r="A565">
        <v>1661</v>
      </c>
      <c r="B565" t="str">
        <f t="shared" si="161"/>
        <v>50022-00002</v>
      </c>
      <c r="C565" t="str">
        <f t="shared" si="161"/>
        <v>50022-00002</v>
      </c>
      <c r="D565" s="7" t="s">
        <v>2649</v>
      </c>
      <c r="E565" s="6" t="s">
        <v>2411</v>
      </c>
      <c r="F565" t="s">
        <v>8991</v>
      </c>
      <c r="G565" s="6" t="s">
        <v>9050</v>
      </c>
      <c r="H565" t="s">
        <v>2310</v>
      </c>
      <c r="I565" s="6" t="s">
        <v>2311</v>
      </c>
      <c r="J565" s="6" t="s">
        <v>5331</v>
      </c>
      <c r="K565" s="6" t="s">
        <v>5333</v>
      </c>
      <c r="L565" s="6" t="s">
        <v>8992</v>
      </c>
      <c r="M565" s="6" t="s">
        <v>5348</v>
      </c>
      <c r="N565" s="6" t="s">
        <v>5379</v>
      </c>
      <c r="Q565" s="6" t="s">
        <v>50</v>
      </c>
      <c r="R565" s="9" t="b">
        <v>1</v>
      </c>
      <c r="S565" s="9" t="b">
        <v>1</v>
      </c>
      <c r="T565" s="6" t="s">
        <v>2649</v>
      </c>
      <c r="U565" s="6" t="s">
        <v>2649</v>
      </c>
      <c r="V565" t="s">
        <v>5330</v>
      </c>
      <c r="W565" t="s">
        <v>5330</v>
      </c>
      <c r="X565" t="s">
        <v>5330</v>
      </c>
      <c r="Y565" t="s">
        <v>5330</v>
      </c>
      <c r="Z565" t="s">
        <v>5330</v>
      </c>
      <c r="AA565" t="s">
        <v>5330</v>
      </c>
      <c r="AB565" t="s">
        <v>5330</v>
      </c>
      <c r="AC565" t="s">
        <v>667</v>
      </c>
      <c r="AD565" t="s">
        <v>5330</v>
      </c>
      <c r="AE565" t="s">
        <v>5330</v>
      </c>
      <c r="AF565" t="s">
        <v>5330</v>
      </c>
      <c r="AG565" t="s">
        <v>5330</v>
      </c>
      <c r="AH565" t="s">
        <v>5330</v>
      </c>
      <c r="AI565" t="s">
        <v>5330</v>
      </c>
      <c r="AJ565" t="s">
        <v>5330</v>
      </c>
      <c r="AK565" s="10">
        <v>65</v>
      </c>
      <c r="AL565" s="10">
        <v>75</v>
      </c>
      <c r="AM565" s="6" t="s">
        <v>475</v>
      </c>
      <c r="AN565" s="6" t="s">
        <v>9242</v>
      </c>
      <c r="AO565" s="6" t="s">
        <v>2640</v>
      </c>
      <c r="AP565" s="6" t="s">
        <v>2641</v>
      </c>
      <c r="AQ565" s="6" t="str">
        <f t="shared" si="160"/>
        <v>2W Distributor - Moto, 2W Distributor, International - Moto, International - AS, International, International - New, Mecanic Sport, Moto Dealers, Motonet, Pierce AB, Retail</v>
      </c>
      <c r="AR565" s="1" t="str">
        <f t="shared" si="145"/>
        <v/>
      </c>
      <c r="AS565" s="1" t="str">
        <f t="shared" si="146"/>
        <v>2W Distributor - Moto</v>
      </c>
      <c r="AT565" s="1" t="str">
        <f t="shared" si="147"/>
        <v>2W Distributor</v>
      </c>
      <c r="AU565" s="1" t="str">
        <f t="shared" si="148"/>
        <v/>
      </c>
      <c r="AV565" s="1" t="str">
        <f t="shared" si="148"/>
        <v/>
      </c>
      <c r="AW565" s="1" t="str">
        <f t="shared" si="149"/>
        <v>International - Moto</v>
      </c>
      <c r="AX565" s="1" t="str">
        <f t="shared" si="150"/>
        <v>International - AS</v>
      </c>
      <c r="AY565" s="1" t="str">
        <f t="shared" si="150"/>
        <v>International</v>
      </c>
      <c r="AZ565" s="1" t="str">
        <f t="shared" si="150"/>
        <v>International - New</v>
      </c>
      <c r="BA565" s="1" t="str">
        <f t="shared" si="151"/>
        <v>Mecanic Sport</v>
      </c>
      <c r="BB565" s="1" t="str">
        <f t="shared" si="152"/>
        <v>Moto Dealers</v>
      </c>
      <c r="BC565" s="1" t="str">
        <f t="shared" si="152"/>
        <v>Motonet</v>
      </c>
      <c r="BD565" s="1" t="str">
        <f t="shared" si="153"/>
        <v>Pierce AB</v>
      </c>
      <c r="BE565" s="1" t="str">
        <f t="shared" si="154"/>
        <v>Retail</v>
      </c>
      <c r="BF565" s="1" t="str">
        <f t="shared" si="155"/>
        <v/>
      </c>
      <c r="BG565" t="e">
        <v>#N/A</v>
      </c>
      <c r="BH565" t="e">
        <f t="shared" si="156"/>
        <v>#N/A</v>
      </c>
    </row>
    <row r="566" spans="1:62" ht="17" x14ac:dyDescent="0.2">
      <c r="A566">
        <v>1662</v>
      </c>
      <c r="B566" t="str">
        <f t="shared" si="161"/>
        <v>50022-00003</v>
      </c>
      <c r="C566" t="str">
        <f t="shared" si="161"/>
        <v>50022-00003</v>
      </c>
      <c r="D566" s="7" t="s">
        <v>2650</v>
      </c>
      <c r="E566" s="6" t="s">
        <v>2411</v>
      </c>
      <c r="F566" t="s">
        <v>8991</v>
      </c>
      <c r="G566" s="6" t="s">
        <v>9050</v>
      </c>
      <c r="H566" t="s">
        <v>2310</v>
      </c>
      <c r="I566" s="6" t="s">
        <v>2311</v>
      </c>
      <c r="J566" s="6" t="s">
        <v>5331</v>
      </c>
      <c r="K566" s="6" t="s">
        <v>5333</v>
      </c>
      <c r="L566" s="6" t="s">
        <v>8992</v>
      </c>
      <c r="M566" s="6" t="s">
        <v>5348</v>
      </c>
      <c r="N566" s="6" t="s">
        <v>5379</v>
      </c>
      <c r="Q566" s="6" t="s">
        <v>2507</v>
      </c>
      <c r="R566" s="9" t="b">
        <v>1</v>
      </c>
      <c r="S566" s="9" t="b">
        <v>1</v>
      </c>
      <c r="T566" s="6" t="s">
        <v>2650</v>
      </c>
      <c r="U566" s="6" t="s">
        <v>2650</v>
      </c>
      <c r="V566" t="s">
        <v>5330</v>
      </c>
      <c r="W566" t="s">
        <v>5330</v>
      </c>
      <c r="X566" t="s">
        <v>5330</v>
      </c>
      <c r="Y566" t="s">
        <v>5330</v>
      </c>
      <c r="Z566" t="s">
        <v>5330</v>
      </c>
      <c r="AA566" t="s">
        <v>5330</v>
      </c>
      <c r="AB566" t="s">
        <v>5330</v>
      </c>
      <c r="AC566" t="s">
        <v>667</v>
      </c>
      <c r="AD566" t="s">
        <v>5330</v>
      </c>
      <c r="AE566" t="s">
        <v>5330</v>
      </c>
      <c r="AF566" t="s">
        <v>5330</v>
      </c>
      <c r="AG566" t="s">
        <v>5330</v>
      </c>
      <c r="AH566" t="s">
        <v>5330</v>
      </c>
      <c r="AI566" t="s">
        <v>5330</v>
      </c>
      <c r="AJ566" t="s">
        <v>5330</v>
      </c>
      <c r="AK566" s="10">
        <v>65</v>
      </c>
      <c r="AL566" s="10">
        <v>75</v>
      </c>
      <c r="AM566" s="6" t="s">
        <v>475</v>
      </c>
      <c r="AN566" s="6" t="s">
        <v>9242</v>
      </c>
      <c r="AO566" s="6" t="s">
        <v>2640</v>
      </c>
      <c r="AP566" s="6" t="s">
        <v>2641</v>
      </c>
      <c r="AQ566" s="6" t="str">
        <f t="shared" si="160"/>
        <v>2W Distributor - Moto, 2W Distributor, International - Moto, International - AS, International, International - New, Mecanic Sport, Moto Dealers, Motonet, Pierce AB, Retail</v>
      </c>
      <c r="AR566" s="1" t="str">
        <f t="shared" si="145"/>
        <v/>
      </c>
      <c r="AS566" s="1" t="str">
        <f t="shared" si="146"/>
        <v>2W Distributor - Moto</v>
      </c>
      <c r="AT566" s="1" t="str">
        <f t="shared" si="147"/>
        <v>2W Distributor</v>
      </c>
      <c r="AU566" s="1" t="str">
        <f t="shared" si="148"/>
        <v/>
      </c>
      <c r="AV566" s="1" t="str">
        <f t="shared" si="148"/>
        <v/>
      </c>
      <c r="AW566" s="1" t="str">
        <f t="shared" si="149"/>
        <v>International - Moto</v>
      </c>
      <c r="AX566" s="1" t="str">
        <f t="shared" si="150"/>
        <v>International - AS</v>
      </c>
      <c r="AY566" s="1" t="str">
        <f t="shared" si="150"/>
        <v>International</v>
      </c>
      <c r="AZ566" s="1" t="str">
        <f t="shared" si="150"/>
        <v>International - New</v>
      </c>
      <c r="BA566" s="1" t="str">
        <f t="shared" si="151"/>
        <v>Mecanic Sport</v>
      </c>
      <c r="BB566" s="1" t="str">
        <f t="shared" si="152"/>
        <v>Moto Dealers</v>
      </c>
      <c r="BC566" s="1" t="str">
        <f t="shared" si="152"/>
        <v>Motonet</v>
      </c>
      <c r="BD566" s="1" t="str">
        <f t="shared" si="153"/>
        <v>Pierce AB</v>
      </c>
      <c r="BE566" s="1" t="str">
        <f t="shared" si="154"/>
        <v>Retail</v>
      </c>
      <c r="BF566" s="1" t="str">
        <f t="shared" si="155"/>
        <v/>
      </c>
      <c r="BG566" t="e">
        <v>#N/A</v>
      </c>
      <c r="BH566" t="e">
        <f t="shared" si="156"/>
        <v>#N/A</v>
      </c>
    </row>
    <row r="567" spans="1:62" ht="17" x14ac:dyDescent="0.2">
      <c r="A567">
        <v>1663</v>
      </c>
      <c r="B567" t="str">
        <f t="shared" si="161"/>
        <v>50022-00004</v>
      </c>
      <c r="C567" t="str">
        <f t="shared" si="161"/>
        <v>50022-00004</v>
      </c>
      <c r="D567" s="7" t="s">
        <v>2651</v>
      </c>
      <c r="E567" s="6" t="s">
        <v>2411</v>
      </c>
      <c r="F567" t="s">
        <v>8991</v>
      </c>
      <c r="G567" s="6" t="s">
        <v>9050</v>
      </c>
      <c r="H567" t="s">
        <v>2310</v>
      </c>
      <c r="I567" s="6" t="s">
        <v>2311</v>
      </c>
      <c r="J567" s="6" t="s">
        <v>5331</v>
      </c>
      <c r="K567" s="6" t="s">
        <v>5333</v>
      </c>
      <c r="L567" s="6" t="s">
        <v>8992</v>
      </c>
      <c r="M567" s="6" t="s">
        <v>5348</v>
      </c>
      <c r="N567" s="6" t="s">
        <v>5379</v>
      </c>
      <c r="Q567" s="6" t="s">
        <v>2510</v>
      </c>
      <c r="R567" s="9" t="b">
        <v>1</v>
      </c>
      <c r="S567" s="9" t="b">
        <v>1</v>
      </c>
      <c r="T567" s="6" t="s">
        <v>2651</v>
      </c>
      <c r="U567" s="6" t="s">
        <v>2651</v>
      </c>
      <c r="V567" t="s">
        <v>5330</v>
      </c>
      <c r="W567" t="s">
        <v>5330</v>
      </c>
      <c r="X567" t="s">
        <v>5330</v>
      </c>
      <c r="Y567" t="s">
        <v>5330</v>
      </c>
      <c r="Z567" t="s">
        <v>5330</v>
      </c>
      <c r="AA567" t="s">
        <v>5330</v>
      </c>
      <c r="AB567" t="s">
        <v>5330</v>
      </c>
      <c r="AC567" t="s">
        <v>667</v>
      </c>
      <c r="AD567" t="s">
        <v>5330</v>
      </c>
      <c r="AE567" t="s">
        <v>5330</v>
      </c>
      <c r="AF567" t="s">
        <v>5330</v>
      </c>
      <c r="AG567" t="s">
        <v>5330</v>
      </c>
      <c r="AH567" t="s">
        <v>5330</v>
      </c>
      <c r="AI567" t="s">
        <v>5330</v>
      </c>
      <c r="AJ567" t="s">
        <v>5330</v>
      </c>
      <c r="AK567" s="10">
        <v>65</v>
      </c>
      <c r="AL567" s="10">
        <v>75</v>
      </c>
      <c r="AM567" s="6" t="s">
        <v>475</v>
      </c>
      <c r="AN567" s="6" t="s">
        <v>9242</v>
      </c>
      <c r="AO567" s="6" t="s">
        <v>2640</v>
      </c>
      <c r="AP567" s="6" t="s">
        <v>2641</v>
      </c>
      <c r="AQ567" s="6" t="str">
        <f t="shared" si="160"/>
        <v>2W Distributor - Moto, 2W Distributor, International - Moto, International - AS, International, International - New, Mecanic Sport, Moto Dealers, Motonet, Pierce AB, Retail</v>
      </c>
      <c r="AR567" s="1" t="str">
        <f t="shared" si="145"/>
        <v/>
      </c>
      <c r="AS567" s="1" t="str">
        <f t="shared" si="146"/>
        <v>2W Distributor - Moto</v>
      </c>
      <c r="AT567" s="1" t="str">
        <f t="shared" si="147"/>
        <v>2W Distributor</v>
      </c>
      <c r="AU567" s="1" t="str">
        <f t="shared" si="148"/>
        <v/>
      </c>
      <c r="AV567" s="1" t="str">
        <f t="shared" si="148"/>
        <v/>
      </c>
      <c r="AW567" s="1" t="str">
        <f t="shared" si="149"/>
        <v>International - Moto</v>
      </c>
      <c r="AX567" s="1" t="str">
        <f t="shared" si="150"/>
        <v>International - AS</v>
      </c>
      <c r="AY567" s="1" t="str">
        <f t="shared" si="150"/>
        <v>International</v>
      </c>
      <c r="AZ567" s="1" t="str">
        <f t="shared" si="150"/>
        <v>International - New</v>
      </c>
      <c r="BA567" s="1" t="str">
        <f t="shared" si="151"/>
        <v>Mecanic Sport</v>
      </c>
      <c r="BB567" s="1" t="str">
        <f t="shared" si="152"/>
        <v>Moto Dealers</v>
      </c>
      <c r="BC567" s="1" t="str">
        <f t="shared" si="152"/>
        <v>Motonet</v>
      </c>
      <c r="BD567" s="1" t="str">
        <f t="shared" si="153"/>
        <v>Pierce AB</v>
      </c>
      <c r="BE567" s="1" t="str">
        <f t="shared" si="154"/>
        <v>Retail</v>
      </c>
      <c r="BF567" s="1" t="str">
        <f t="shared" si="155"/>
        <v/>
      </c>
      <c r="BG567" t="e">
        <v>#N/A</v>
      </c>
      <c r="BH567" t="e">
        <f t="shared" si="156"/>
        <v>#N/A</v>
      </c>
    </row>
    <row r="568" spans="1:62" ht="17" x14ac:dyDescent="0.2">
      <c r="A568">
        <v>1664</v>
      </c>
      <c r="B568" t="str">
        <f t="shared" si="161"/>
        <v>50022-00005</v>
      </c>
      <c r="C568" t="str">
        <f t="shared" si="161"/>
        <v>50022-00005</v>
      </c>
      <c r="D568" s="7" t="s">
        <v>2652</v>
      </c>
      <c r="E568" s="6" t="s">
        <v>2411</v>
      </c>
      <c r="F568" t="s">
        <v>8991</v>
      </c>
      <c r="G568" s="6" t="s">
        <v>9050</v>
      </c>
      <c r="H568" t="s">
        <v>2310</v>
      </c>
      <c r="I568" s="6" t="s">
        <v>2311</v>
      </c>
      <c r="J568" s="6" t="s">
        <v>5331</v>
      </c>
      <c r="K568" s="6" t="s">
        <v>5333</v>
      </c>
      <c r="L568" s="6" t="s">
        <v>8992</v>
      </c>
      <c r="M568" s="6" t="s">
        <v>5348</v>
      </c>
      <c r="N568" s="6" t="s">
        <v>5379</v>
      </c>
      <c r="Q568" s="6" t="s">
        <v>2513</v>
      </c>
      <c r="R568" s="9" t="b">
        <v>1</v>
      </c>
      <c r="S568" s="9" t="b">
        <v>1</v>
      </c>
      <c r="T568" s="6" t="s">
        <v>2652</v>
      </c>
      <c r="U568" s="6" t="s">
        <v>2652</v>
      </c>
      <c r="V568" t="s">
        <v>5330</v>
      </c>
      <c r="W568" t="s">
        <v>5330</v>
      </c>
      <c r="X568" t="s">
        <v>5330</v>
      </c>
      <c r="Y568" t="s">
        <v>5330</v>
      </c>
      <c r="Z568" t="s">
        <v>5330</v>
      </c>
      <c r="AA568" t="s">
        <v>5330</v>
      </c>
      <c r="AB568" t="s">
        <v>5330</v>
      </c>
      <c r="AC568" t="s">
        <v>667</v>
      </c>
      <c r="AD568" t="s">
        <v>5330</v>
      </c>
      <c r="AE568" t="s">
        <v>5330</v>
      </c>
      <c r="AF568" t="s">
        <v>5330</v>
      </c>
      <c r="AG568" t="s">
        <v>5330</v>
      </c>
      <c r="AH568" t="s">
        <v>5330</v>
      </c>
      <c r="AI568" t="s">
        <v>5330</v>
      </c>
      <c r="AJ568" t="s">
        <v>5330</v>
      </c>
      <c r="AK568" s="10">
        <v>65</v>
      </c>
      <c r="AL568" s="10">
        <v>75</v>
      </c>
      <c r="AM568" s="6" t="s">
        <v>475</v>
      </c>
      <c r="AN568" s="6" t="s">
        <v>9242</v>
      </c>
      <c r="AO568" s="6" t="s">
        <v>2640</v>
      </c>
      <c r="AP568" s="6" t="s">
        <v>2641</v>
      </c>
      <c r="AQ568" s="6" t="str">
        <f t="shared" si="160"/>
        <v>2W Distributor - Moto, 2W Distributor, International - Moto, International - AS, International, International - New, Mecanic Sport, Moto Dealers, Motonet, Pierce AB, Retail</v>
      </c>
      <c r="AR568" s="1" t="str">
        <f t="shared" si="145"/>
        <v/>
      </c>
      <c r="AS568" s="1" t="str">
        <f t="shared" si="146"/>
        <v>2W Distributor - Moto</v>
      </c>
      <c r="AT568" s="1" t="str">
        <f t="shared" si="147"/>
        <v>2W Distributor</v>
      </c>
      <c r="AU568" s="1" t="str">
        <f t="shared" si="148"/>
        <v/>
      </c>
      <c r="AV568" s="1" t="str">
        <f t="shared" si="148"/>
        <v/>
      </c>
      <c r="AW568" s="1" t="str">
        <f t="shared" si="149"/>
        <v>International - Moto</v>
      </c>
      <c r="AX568" s="1" t="str">
        <f t="shared" si="150"/>
        <v>International - AS</v>
      </c>
      <c r="AY568" s="1" t="str">
        <f t="shared" si="150"/>
        <v>International</v>
      </c>
      <c r="AZ568" s="1" t="str">
        <f t="shared" si="150"/>
        <v>International - New</v>
      </c>
      <c r="BA568" s="1" t="str">
        <f t="shared" si="151"/>
        <v>Mecanic Sport</v>
      </c>
      <c r="BB568" s="1" t="str">
        <f t="shared" si="152"/>
        <v>Moto Dealers</v>
      </c>
      <c r="BC568" s="1" t="str">
        <f t="shared" si="152"/>
        <v>Motonet</v>
      </c>
      <c r="BD568" s="1" t="str">
        <f t="shared" si="153"/>
        <v>Pierce AB</v>
      </c>
      <c r="BE568" s="1" t="str">
        <f t="shared" si="154"/>
        <v>Retail</v>
      </c>
      <c r="BF568" s="1" t="str">
        <f t="shared" si="155"/>
        <v/>
      </c>
      <c r="BG568" t="e">
        <v>#N/A</v>
      </c>
      <c r="BH568" t="e">
        <f t="shared" si="156"/>
        <v>#N/A</v>
      </c>
    </row>
    <row r="569" spans="1:62" ht="17" x14ac:dyDescent="0.2">
      <c r="A569">
        <v>1665</v>
      </c>
      <c r="B569" t="str">
        <f t="shared" si="161"/>
        <v>50023-00001</v>
      </c>
      <c r="C569" t="str">
        <f t="shared" si="161"/>
        <v>50023-00001</v>
      </c>
      <c r="D569" s="7" t="s">
        <v>2655</v>
      </c>
      <c r="E569" s="6" t="s">
        <v>139</v>
      </c>
      <c r="F569" t="s">
        <v>8991</v>
      </c>
      <c r="G569" s="6" t="s">
        <v>9051</v>
      </c>
      <c r="H569" t="s">
        <v>2310</v>
      </c>
      <c r="I569" s="6" t="s">
        <v>2311</v>
      </c>
      <c r="J569" s="6" t="s">
        <v>5331</v>
      </c>
      <c r="K569" s="6" t="s">
        <v>5333</v>
      </c>
      <c r="L569" s="6" t="s">
        <v>8992</v>
      </c>
      <c r="M569" s="6" t="s">
        <v>5348</v>
      </c>
      <c r="N569" s="6" t="s">
        <v>3059</v>
      </c>
      <c r="Q569" s="6" t="s">
        <v>88</v>
      </c>
      <c r="R569" s="9" t="b">
        <v>1</v>
      </c>
      <c r="S569" s="9" t="b">
        <v>1</v>
      </c>
      <c r="T569" s="6" t="s">
        <v>2655</v>
      </c>
      <c r="U569" s="6" t="s">
        <v>2655</v>
      </c>
      <c r="V569" t="s">
        <v>5330</v>
      </c>
      <c r="W569" t="s">
        <v>5330</v>
      </c>
      <c r="X569" t="s">
        <v>5330</v>
      </c>
      <c r="Y569" t="s">
        <v>5330</v>
      </c>
      <c r="Z569" t="s">
        <v>5330</v>
      </c>
      <c r="AA569" t="s">
        <v>5330</v>
      </c>
      <c r="AB569" t="s">
        <v>5330</v>
      </c>
      <c r="AC569" t="s">
        <v>667</v>
      </c>
      <c r="AD569" t="s">
        <v>5330</v>
      </c>
      <c r="AE569" t="s">
        <v>5330</v>
      </c>
      <c r="AF569" t="s">
        <v>5330</v>
      </c>
      <c r="AG569" t="s">
        <v>5330</v>
      </c>
      <c r="AH569" t="s">
        <v>5330</v>
      </c>
      <c r="AI569" t="s">
        <v>5330</v>
      </c>
      <c r="AJ569" t="s">
        <v>5330</v>
      </c>
      <c r="AK569" s="10">
        <v>60</v>
      </c>
      <c r="AL569" s="10">
        <v>70</v>
      </c>
      <c r="AM569" s="6" t="s">
        <v>475</v>
      </c>
      <c r="AN569" s="6" t="s">
        <v>9239</v>
      </c>
      <c r="AO569" s="6" t="s">
        <v>2656</v>
      </c>
      <c r="AP569" s="6" t="s">
        <v>2657</v>
      </c>
      <c r="AQ569" s="6" t="str">
        <f t="shared" ref="AQ569:AQ632" si="162">IF(AR569="","",AR569&amp;", ")&amp;
IF(AS569="","",AS569&amp;", ")&amp;
IF(AT569="","",AT569&amp;", ")&amp;
IF(AU569="","",AU569&amp;", ")&amp;
IF(AV569="","",AV569&amp;", ")&amp;
IF(AW569="","",AW569&amp;", ")&amp;
IF(AX569="","",AX569&amp;", ")&amp;
IF(AY569="","",AY569&amp;", ")&amp;
IF(AZ569="","",AZ569&amp;", ")&amp;
IF(BA569="","",BA569&amp;", ")&amp;
IF(BB569="","",BB569&amp;", ")&amp;
IF(BC569="","",BC569&amp;", ")&amp;
IF(BD569="","",BD569&amp;", ")&amp;
IF(BE569="","",BE569&amp;", ")&amp;
IF(BF569="","",BF569)</f>
        <v>2W Distributor Bike, 2W Distributor - Moto, 2W Distributor, H2, International - Bike, International - Moto, International - AS, International, International - New, Mecanic Sport, Moto Dealers, Motonet, Pierce AB, Retail, TREK</v>
      </c>
      <c r="AR569" s="1" t="str">
        <f t="shared" si="145"/>
        <v>2W Distributor Bike</v>
      </c>
      <c r="AS569" s="1" t="str">
        <f t="shared" si="146"/>
        <v>2W Distributor - Moto</v>
      </c>
      <c r="AT569" s="1" t="str">
        <f t="shared" si="147"/>
        <v>2W Distributor</v>
      </c>
      <c r="AU569" s="1" t="str">
        <f t="shared" si="148"/>
        <v>H2</v>
      </c>
      <c r="AV569" s="1" t="str">
        <f t="shared" si="148"/>
        <v>International - Bike</v>
      </c>
      <c r="AW569" s="1" t="str">
        <f t="shared" si="149"/>
        <v>International - Moto</v>
      </c>
      <c r="AX569" s="1" t="str">
        <f t="shared" si="150"/>
        <v>International - AS</v>
      </c>
      <c r="AY569" s="1" t="str">
        <f t="shared" si="150"/>
        <v>International</v>
      </c>
      <c r="AZ569" s="1" t="str">
        <f t="shared" si="150"/>
        <v>International - New</v>
      </c>
      <c r="BA569" s="1" t="str">
        <f t="shared" si="151"/>
        <v>Mecanic Sport</v>
      </c>
      <c r="BB569" s="1" t="str">
        <f t="shared" si="152"/>
        <v>Moto Dealers</v>
      </c>
      <c r="BC569" s="1" t="str">
        <f t="shared" si="152"/>
        <v>Motonet</v>
      </c>
      <c r="BD569" s="1" t="str">
        <f t="shared" si="153"/>
        <v>Pierce AB</v>
      </c>
      <c r="BE569" s="1" t="str">
        <f t="shared" si="154"/>
        <v>Retail</v>
      </c>
      <c r="BF569" s="1" t="str">
        <f t="shared" si="155"/>
        <v>TREK</v>
      </c>
      <c r="BG569" t="s">
        <v>5661</v>
      </c>
      <c r="BH569" t="str">
        <f t="shared" si="156"/>
        <v>https://fs.amplifi.io//file?id=02ee890b-fa4d-4585-80c1-548bc0b422a4&amp;variant=thumb&amp;extension=png</v>
      </c>
      <c r="BI569" t="s">
        <v>6641</v>
      </c>
      <c r="BJ569" t="s">
        <v>5661</v>
      </c>
    </row>
    <row r="570" spans="1:62" ht="17" x14ac:dyDescent="0.2">
      <c r="A570">
        <v>1666</v>
      </c>
      <c r="B570" t="str">
        <f t="shared" si="161"/>
        <v>50024-00001</v>
      </c>
      <c r="C570" t="str">
        <f t="shared" si="161"/>
        <v>50024-00001</v>
      </c>
      <c r="D570" s="7" t="s">
        <v>2658</v>
      </c>
      <c r="E570" s="6" t="s">
        <v>139</v>
      </c>
      <c r="F570" t="s">
        <v>8991</v>
      </c>
      <c r="G570" s="6" t="s">
        <v>9052</v>
      </c>
      <c r="H570" t="s">
        <v>2310</v>
      </c>
      <c r="I570" s="6" t="s">
        <v>2311</v>
      </c>
      <c r="J570" s="6" t="s">
        <v>5331</v>
      </c>
      <c r="K570" s="6" t="s">
        <v>5333</v>
      </c>
      <c r="L570" s="6" t="s">
        <v>8992</v>
      </c>
      <c r="M570" s="6" t="s">
        <v>5348</v>
      </c>
      <c r="N570" s="6" t="s">
        <v>638</v>
      </c>
      <c r="Q570" s="6" t="s">
        <v>2507</v>
      </c>
      <c r="R570" s="9" t="b">
        <v>1</v>
      </c>
      <c r="S570" s="9" t="b">
        <v>1</v>
      </c>
      <c r="T570" s="6" t="s">
        <v>2658</v>
      </c>
      <c r="U570" s="6" t="s">
        <v>2658</v>
      </c>
      <c r="V570" t="s">
        <v>5330</v>
      </c>
      <c r="W570" t="s">
        <v>5330</v>
      </c>
      <c r="X570" t="s">
        <v>5330</v>
      </c>
      <c r="Y570" t="s">
        <v>5330</v>
      </c>
      <c r="Z570" t="s">
        <v>5330</v>
      </c>
      <c r="AA570" t="s">
        <v>5330</v>
      </c>
      <c r="AB570" t="s">
        <v>5330</v>
      </c>
      <c r="AC570" t="s">
        <v>667</v>
      </c>
      <c r="AD570" t="s">
        <v>5330</v>
      </c>
      <c r="AE570" t="s">
        <v>5330</v>
      </c>
      <c r="AF570" t="s">
        <v>5330</v>
      </c>
      <c r="AG570" t="s">
        <v>5330</v>
      </c>
      <c r="AH570" t="s">
        <v>5330</v>
      </c>
      <c r="AI570" t="s">
        <v>5330</v>
      </c>
      <c r="AJ570" t="s">
        <v>5330</v>
      </c>
      <c r="AK570" s="10">
        <v>35</v>
      </c>
      <c r="AL570" s="10">
        <v>45</v>
      </c>
      <c r="AM570" s="6" t="s">
        <v>475</v>
      </c>
      <c r="AN570" s="6" t="s">
        <v>2659</v>
      </c>
      <c r="AO570" s="6" t="s">
        <v>2660</v>
      </c>
      <c r="AP570" s="6" t="s">
        <v>2661</v>
      </c>
      <c r="AQ570" s="6" t="str">
        <f t="shared" si="162"/>
        <v>2W Distributor Bike, 2W Distributor - Moto, 2W Distributor, H2, International - Bike, International - Moto, International - AS, International, International - New, Mecanic Sport, Moto Dealers, Motonet, Pierce AB, Retail, TREK</v>
      </c>
      <c r="AR570" s="1" t="str">
        <f t="shared" si="145"/>
        <v>2W Distributor Bike</v>
      </c>
      <c r="AS570" s="1" t="str">
        <f t="shared" si="146"/>
        <v>2W Distributor - Moto</v>
      </c>
      <c r="AT570" s="1" t="str">
        <f t="shared" si="147"/>
        <v>2W Distributor</v>
      </c>
      <c r="AU570" s="1" t="str">
        <f t="shared" si="148"/>
        <v>H2</v>
      </c>
      <c r="AV570" s="1" t="str">
        <f t="shared" si="148"/>
        <v>International - Bike</v>
      </c>
      <c r="AW570" s="1" t="str">
        <f t="shared" si="149"/>
        <v>International - Moto</v>
      </c>
      <c r="AX570" s="1" t="str">
        <f t="shared" si="150"/>
        <v>International - AS</v>
      </c>
      <c r="AY570" s="1" t="str">
        <f t="shared" si="150"/>
        <v>International</v>
      </c>
      <c r="AZ570" s="1" t="str">
        <f t="shared" si="150"/>
        <v>International - New</v>
      </c>
      <c r="BA570" s="1" t="str">
        <f t="shared" si="151"/>
        <v>Mecanic Sport</v>
      </c>
      <c r="BB570" s="1" t="str">
        <f t="shared" si="152"/>
        <v>Moto Dealers</v>
      </c>
      <c r="BC570" s="1" t="str">
        <f t="shared" si="152"/>
        <v>Motonet</v>
      </c>
      <c r="BD570" s="1" t="str">
        <f t="shared" si="153"/>
        <v>Pierce AB</v>
      </c>
      <c r="BE570" s="1" t="str">
        <f t="shared" si="154"/>
        <v>Retail</v>
      </c>
      <c r="BF570" s="1" t="str">
        <f t="shared" si="155"/>
        <v>TREK</v>
      </c>
      <c r="BG570" t="s">
        <v>2662</v>
      </c>
      <c r="BH570" t="str">
        <f t="shared" si="156"/>
        <v>https://fs.amplifi.io//file?id=77f3d916-60e3-4777-b9a8-3cdda2be9034&amp;variant=thumb&amp;extension=png</v>
      </c>
      <c r="BI570" t="s">
        <v>2662</v>
      </c>
    </row>
    <row r="571" spans="1:62" ht="17" x14ac:dyDescent="0.2">
      <c r="A571">
        <v>1667</v>
      </c>
      <c r="B571" t="str">
        <f t="shared" si="161"/>
        <v>50024-00002</v>
      </c>
      <c r="C571" t="str">
        <f t="shared" si="161"/>
        <v>50024-00002</v>
      </c>
      <c r="D571" s="7" t="s">
        <v>2663</v>
      </c>
      <c r="E571" s="6" t="s">
        <v>139</v>
      </c>
      <c r="F571" t="s">
        <v>8991</v>
      </c>
      <c r="G571" s="6" t="s">
        <v>9052</v>
      </c>
      <c r="H571" t="s">
        <v>2310</v>
      </c>
      <c r="I571" s="6" t="s">
        <v>2311</v>
      </c>
      <c r="J571" s="6" t="s">
        <v>5331</v>
      </c>
      <c r="K571" s="6" t="s">
        <v>5333</v>
      </c>
      <c r="L571" s="6" t="s">
        <v>8992</v>
      </c>
      <c r="M571" s="6" t="s">
        <v>5348</v>
      </c>
      <c r="N571" s="6" t="s">
        <v>638</v>
      </c>
      <c r="Q571" s="6" t="s">
        <v>2513</v>
      </c>
      <c r="R571" s="9" t="b">
        <v>1</v>
      </c>
      <c r="S571" s="9" t="b">
        <v>1</v>
      </c>
      <c r="T571" s="6" t="s">
        <v>2663</v>
      </c>
      <c r="U571" s="6" t="s">
        <v>2663</v>
      </c>
      <c r="V571" t="s">
        <v>5330</v>
      </c>
      <c r="W571" t="s">
        <v>5330</v>
      </c>
      <c r="X571" t="s">
        <v>5330</v>
      </c>
      <c r="Y571" t="s">
        <v>5330</v>
      </c>
      <c r="Z571" t="s">
        <v>5330</v>
      </c>
      <c r="AA571" t="s">
        <v>5330</v>
      </c>
      <c r="AB571" t="s">
        <v>5330</v>
      </c>
      <c r="AC571" t="s">
        <v>667</v>
      </c>
      <c r="AD571" t="s">
        <v>5330</v>
      </c>
      <c r="AE571" t="s">
        <v>5330</v>
      </c>
      <c r="AF571" t="s">
        <v>5330</v>
      </c>
      <c r="AG571" t="s">
        <v>5330</v>
      </c>
      <c r="AH571" t="s">
        <v>5330</v>
      </c>
      <c r="AI571" t="s">
        <v>5330</v>
      </c>
      <c r="AJ571" t="s">
        <v>5330</v>
      </c>
      <c r="AK571" s="10">
        <v>35</v>
      </c>
      <c r="AL571" s="10">
        <v>45</v>
      </c>
      <c r="AM571" s="6" t="s">
        <v>475</v>
      </c>
      <c r="AN571" s="6" t="s">
        <v>2659</v>
      </c>
      <c r="AO571" s="6" t="s">
        <v>2660</v>
      </c>
      <c r="AP571" s="6" t="s">
        <v>2661</v>
      </c>
      <c r="AQ571" s="6" t="str">
        <f t="shared" si="162"/>
        <v>2W Distributor Bike, 2W Distributor - Moto, 2W Distributor, H2, International - Bike, International - Moto, International - AS, International, International - New, Mecanic Sport, Moto Dealers, Motonet, Pierce AB, Retail, TREK</v>
      </c>
      <c r="AR571" s="1" t="str">
        <f t="shared" si="145"/>
        <v>2W Distributor Bike</v>
      </c>
      <c r="AS571" s="1" t="str">
        <f t="shared" si="146"/>
        <v>2W Distributor - Moto</v>
      </c>
      <c r="AT571" s="1" t="str">
        <f t="shared" si="147"/>
        <v>2W Distributor</v>
      </c>
      <c r="AU571" s="1" t="str">
        <f t="shared" si="148"/>
        <v>H2</v>
      </c>
      <c r="AV571" s="1" t="str">
        <f t="shared" si="148"/>
        <v>International - Bike</v>
      </c>
      <c r="AW571" s="1" t="str">
        <f t="shared" si="149"/>
        <v>International - Moto</v>
      </c>
      <c r="AX571" s="1" t="str">
        <f t="shared" si="150"/>
        <v>International - AS</v>
      </c>
      <c r="AY571" s="1" t="str">
        <f t="shared" si="150"/>
        <v>International</v>
      </c>
      <c r="AZ571" s="1" t="str">
        <f t="shared" si="150"/>
        <v>International - New</v>
      </c>
      <c r="BA571" s="1" t="str">
        <f t="shared" si="151"/>
        <v>Mecanic Sport</v>
      </c>
      <c r="BB571" s="1" t="str">
        <f t="shared" si="152"/>
        <v>Moto Dealers</v>
      </c>
      <c r="BC571" s="1" t="str">
        <f t="shared" si="152"/>
        <v>Motonet</v>
      </c>
      <c r="BD571" s="1" t="str">
        <f t="shared" si="153"/>
        <v>Pierce AB</v>
      </c>
      <c r="BE571" s="1" t="str">
        <f t="shared" si="154"/>
        <v>Retail</v>
      </c>
      <c r="BF571" s="1" t="str">
        <f t="shared" si="155"/>
        <v>TREK</v>
      </c>
      <c r="BG571" t="s">
        <v>2664</v>
      </c>
      <c r="BH571" t="str">
        <f t="shared" si="156"/>
        <v>https://fs.amplifi.io//file?id=136423d6-430f-48a8-8102-010784a24678&amp;variant=thumb&amp;extension=png</v>
      </c>
      <c r="BI571" t="s">
        <v>2664</v>
      </c>
    </row>
    <row r="572" spans="1:62" ht="17" x14ac:dyDescent="0.2">
      <c r="A572">
        <v>1668</v>
      </c>
      <c r="B572" t="str">
        <f t="shared" si="161"/>
        <v>50024-00007</v>
      </c>
      <c r="C572" t="str">
        <f t="shared" si="161"/>
        <v>50024-00007</v>
      </c>
      <c r="D572" s="7" t="s">
        <v>8794</v>
      </c>
      <c r="E572" s="6" t="s">
        <v>139</v>
      </c>
      <c r="F572" t="s">
        <v>8991</v>
      </c>
      <c r="G572" s="6" t="s">
        <v>9052</v>
      </c>
      <c r="H572" t="s">
        <v>2310</v>
      </c>
      <c r="I572" s="6" t="s">
        <v>2311</v>
      </c>
      <c r="J572" s="6" t="s">
        <v>5331</v>
      </c>
      <c r="K572" s="6" t="s">
        <v>5340</v>
      </c>
      <c r="L572" s="6" t="s">
        <v>8994</v>
      </c>
      <c r="M572" s="6" t="s">
        <v>5348</v>
      </c>
      <c r="N572" s="6" t="s">
        <v>638</v>
      </c>
      <c r="Q572" s="6" t="s">
        <v>9132</v>
      </c>
      <c r="R572" s="9" t="b">
        <v>1</v>
      </c>
      <c r="S572" s="9" t="b">
        <v>0</v>
      </c>
      <c r="T572" s="6" t="s">
        <v>8794</v>
      </c>
      <c r="U572" s="6" t="s">
        <v>8794</v>
      </c>
      <c r="V572" t="s">
        <v>5330</v>
      </c>
      <c r="W572" t="s">
        <v>5330</v>
      </c>
      <c r="X572" t="s">
        <v>5330</v>
      </c>
      <c r="Y572" t="s">
        <v>5330</v>
      </c>
      <c r="Z572" t="s">
        <v>5330</v>
      </c>
      <c r="AA572" t="s">
        <v>5330</v>
      </c>
      <c r="AB572" t="s">
        <v>5330</v>
      </c>
      <c r="AC572" t="s">
        <v>667</v>
      </c>
      <c r="AD572" t="s">
        <v>5330</v>
      </c>
      <c r="AE572" t="s">
        <v>5330</v>
      </c>
      <c r="AF572" t="s">
        <v>5330</v>
      </c>
      <c r="AG572" t="s">
        <v>5330</v>
      </c>
      <c r="AH572" t="s">
        <v>5330</v>
      </c>
      <c r="AI572" t="s">
        <v>5330</v>
      </c>
      <c r="AJ572" t="s">
        <v>5330</v>
      </c>
      <c r="AK572" s="10">
        <v>35</v>
      </c>
      <c r="AL572" s="10">
        <v>45</v>
      </c>
      <c r="AM572" s="6" t="s">
        <v>475</v>
      </c>
      <c r="AN572" s="6" t="s">
        <v>2659</v>
      </c>
      <c r="AO572" s="6" t="s">
        <v>2660</v>
      </c>
      <c r="AP572" s="6" t="s">
        <v>2661</v>
      </c>
      <c r="AQ572" s="6" t="str">
        <f t="shared" si="162"/>
        <v>2W Distributor Bike, 2W Distributor - Moto, 2W Distributor, H2, International - Bike, International - Moto, International - AS, International, International - New, Mecanic Sport, Moto Dealers, Motonet, Pierce AB, Retail, TREK</v>
      </c>
      <c r="AR572" s="1" t="str">
        <f t="shared" si="145"/>
        <v>2W Distributor Bike</v>
      </c>
      <c r="AS572" s="1" t="str">
        <f t="shared" si="146"/>
        <v>2W Distributor - Moto</v>
      </c>
      <c r="AT572" s="1" t="str">
        <f t="shared" si="147"/>
        <v>2W Distributor</v>
      </c>
      <c r="AU572" s="1" t="str">
        <f t="shared" si="148"/>
        <v>H2</v>
      </c>
      <c r="AV572" s="1" t="str">
        <f t="shared" si="148"/>
        <v>International - Bike</v>
      </c>
      <c r="AW572" s="1" t="str">
        <f t="shared" si="149"/>
        <v>International - Moto</v>
      </c>
      <c r="AX572" s="1" t="str">
        <f t="shared" si="150"/>
        <v>International - AS</v>
      </c>
      <c r="AY572" s="1" t="str">
        <f t="shared" si="150"/>
        <v>International</v>
      </c>
      <c r="AZ572" s="1" t="str">
        <f t="shared" si="150"/>
        <v>International - New</v>
      </c>
      <c r="BA572" s="1" t="str">
        <f t="shared" si="151"/>
        <v>Mecanic Sport</v>
      </c>
      <c r="BB572" s="1" t="str">
        <f t="shared" si="152"/>
        <v>Moto Dealers</v>
      </c>
      <c r="BC572" s="1" t="str">
        <f t="shared" si="152"/>
        <v>Motonet</v>
      </c>
      <c r="BD572" s="1" t="str">
        <f t="shared" si="153"/>
        <v>Pierce AB</v>
      </c>
      <c r="BE572" s="1" t="str">
        <f t="shared" si="154"/>
        <v>Retail</v>
      </c>
      <c r="BF572" s="1" t="str">
        <f t="shared" si="155"/>
        <v>TREK</v>
      </c>
      <c r="BG572" t="e">
        <v>#N/A</v>
      </c>
      <c r="BH572" t="e">
        <f t="shared" si="156"/>
        <v>#N/A</v>
      </c>
    </row>
    <row r="573" spans="1:62" ht="17" x14ac:dyDescent="0.2">
      <c r="A573">
        <v>1669</v>
      </c>
      <c r="B573" t="str">
        <f t="shared" si="161"/>
        <v>50024-00008</v>
      </c>
      <c r="C573" t="str">
        <f t="shared" si="161"/>
        <v>50024-00008</v>
      </c>
      <c r="D573" s="7" t="s">
        <v>8795</v>
      </c>
      <c r="E573" s="6" t="s">
        <v>139</v>
      </c>
      <c r="F573" t="s">
        <v>8991</v>
      </c>
      <c r="G573" s="6" t="s">
        <v>9052</v>
      </c>
      <c r="H573" t="s">
        <v>2310</v>
      </c>
      <c r="I573" s="6" t="s">
        <v>2311</v>
      </c>
      <c r="J573" s="6" t="s">
        <v>5331</v>
      </c>
      <c r="K573" s="6" t="s">
        <v>5340</v>
      </c>
      <c r="L573" s="6" t="s">
        <v>8994</v>
      </c>
      <c r="M573" s="6" t="s">
        <v>5348</v>
      </c>
      <c r="N573" s="6" t="s">
        <v>638</v>
      </c>
      <c r="Q573" s="6" t="s">
        <v>9133</v>
      </c>
      <c r="R573" s="9" t="b">
        <v>1</v>
      </c>
      <c r="S573" s="9" t="b">
        <v>0</v>
      </c>
      <c r="T573" s="6" t="s">
        <v>8795</v>
      </c>
      <c r="U573" s="6" t="s">
        <v>8795</v>
      </c>
      <c r="V573" t="s">
        <v>5330</v>
      </c>
      <c r="W573" t="s">
        <v>5330</v>
      </c>
      <c r="X573" t="s">
        <v>5330</v>
      </c>
      <c r="Y573" t="s">
        <v>5330</v>
      </c>
      <c r="Z573" t="s">
        <v>5330</v>
      </c>
      <c r="AA573" t="s">
        <v>5330</v>
      </c>
      <c r="AB573" t="s">
        <v>5330</v>
      </c>
      <c r="AC573" t="s">
        <v>667</v>
      </c>
      <c r="AD573" t="s">
        <v>5330</v>
      </c>
      <c r="AE573" t="s">
        <v>5330</v>
      </c>
      <c r="AF573" t="s">
        <v>5330</v>
      </c>
      <c r="AG573" t="s">
        <v>5330</v>
      </c>
      <c r="AH573" t="s">
        <v>5330</v>
      </c>
      <c r="AI573" t="s">
        <v>5330</v>
      </c>
      <c r="AJ573" t="s">
        <v>5330</v>
      </c>
      <c r="AK573" s="10">
        <v>35</v>
      </c>
      <c r="AL573" s="10">
        <v>45</v>
      </c>
      <c r="AM573" s="6" t="s">
        <v>475</v>
      </c>
      <c r="AN573" s="6" t="s">
        <v>2659</v>
      </c>
      <c r="AO573" s="6" t="s">
        <v>2660</v>
      </c>
      <c r="AP573" s="6" t="s">
        <v>2661</v>
      </c>
      <c r="AQ573" s="6" t="str">
        <f t="shared" si="162"/>
        <v>2W Distributor Bike, 2W Distributor - Moto, 2W Distributor, H2, International - Bike, International - Moto, International - AS, International, International - New, Mecanic Sport, Moto Dealers, Motonet, Pierce AB, Retail, TREK</v>
      </c>
      <c r="AR573" s="1" t="str">
        <f t="shared" si="145"/>
        <v>2W Distributor Bike</v>
      </c>
      <c r="AS573" s="1" t="str">
        <f t="shared" si="146"/>
        <v>2W Distributor - Moto</v>
      </c>
      <c r="AT573" s="1" t="str">
        <f t="shared" si="147"/>
        <v>2W Distributor</v>
      </c>
      <c r="AU573" s="1" t="str">
        <f t="shared" si="148"/>
        <v>H2</v>
      </c>
      <c r="AV573" s="1" t="str">
        <f t="shared" si="148"/>
        <v>International - Bike</v>
      </c>
      <c r="AW573" s="1" t="str">
        <f t="shared" si="149"/>
        <v>International - Moto</v>
      </c>
      <c r="AX573" s="1" t="str">
        <f t="shared" si="150"/>
        <v>International - AS</v>
      </c>
      <c r="AY573" s="1" t="str">
        <f t="shared" si="150"/>
        <v>International</v>
      </c>
      <c r="AZ573" s="1" t="str">
        <f t="shared" si="150"/>
        <v>International - New</v>
      </c>
      <c r="BA573" s="1" t="str">
        <f t="shared" si="151"/>
        <v>Mecanic Sport</v>
      </c>
      <c r="BB573" s="1" t="str">
        <f t="shared" si="152"/>
        <v>Moto Dealers</v>
      </c>
      <c r="BC573" s="1" t="str">
        <f t="shared" si="152"/>
        <v>Motonet</v>
      </c>
      <c r="BD573" s="1" t="str">
        <f t="shared" si="153"/>
        <v>Pierce AB</v>
      </c>
      <c r="BE573" s="1" t="str">
        <f t="shared" si="154"/>
        <v>Retail</v>
      </c>
      <c r="BF573" s="1" t="str">
        <f t="shared" si="155"/>
        <v>TREK</v>
      </c>
      <c r="BG573" t="e">
        <v>#N/A</v>
      </c>
      <c r="BH573" t="e">
        <f t="shared" si="156"/>
        <v>#N/A</v>
      </c>
    </row>
    <row r="574" spans="1:62" ht="17" x14ac:dyDescent="0.2">
      <c r="A574">
        <v>1670</v>
      </c>
      <c r="B574" t="str">
        <f t="shared" si="161"/>
        <v>50024-00009</v>
      </c>
      <c r="C574" t="str">
        <f t="shared" si="161"/>
        <v>50024-00009</v>
      </c>
      <c r="D574" s="7" t="s">
        <v>8796</v>
      </c>
      <c r="E574" s="6" t="s">
        <v>139</v>
      </c>
      <c r="F574" t="s">
        <v>8991</v>
      </c>
      <c r="G574" s="6" t="s">
        <v>9052</v>
      </c>
      <c r="H574" t="s">
        <v>2310</v>
      </c>
      <c r="I574" s="6" t="s">
        <v>2311</v>
      </c>
      <c r="J574" s="6" t="s">
        <v>5331</v>
      </c>
      <c r="K574" s="6" t="s">
        <v>5340</v>
      </c>
      <c r="L574" s="6" t="s">
        <v>8994</v>
      </c>
      <c r="M574" s="6" t="s">
        <v>5348</v>
      </c>
      <c r="N574" s="6" t="s">
        <v>638</v>
      </c>
      <c r="Q574" s="6" t="s">
        <v>9109</v>
      </c>
      <c r="R574" s="9" t="b">
        <v>1</v>
      </c>
      <c r="S574" s="9" t="b">
        <v>0</v>
      </c>
      <c r="T574" s="6" t="s">
        <v>8796</v>
      </c>
      <c r="U574" s="6" t="s">
        <v>8796</v>
      </c>
      <c r="V574" t="s">
        <v>5330</v>
      </c>
      <c r="W574" t="s">
        <v>5330</v>
      </c>
      <c r="X574" t="s">
        <v>5330</v>
      </c>
      <c r="Y574" t="s">
        <v>5330</v>
      </c>
      <c r="Z574" t="s">
        <v>5330</v>
      </c>
      <c r="AA574" t="s">
        <v>5330</v>
      </c>
      <c r="AB574" t="s">
        <v>5330</v>
      </c>
      <c r="AC574" t="s">
        <v>667</v>
      </c>
      <c r="AD574" t="s">
        <v>5330</v>
      </c>
      <c r="AE574" t="s">
        <v>5330</v>
      </c>
      <c r="AF574" t="s">
        <v>5330</v>
      </c>
      <c r="AG574" t="s">
        <v>5330</v>
      </c>
      <c r="AH574" t="s">
        <v>5330</v>
      </c>
      <c r="AI574" t="s">
        <v>5330</v>
      </c>
      <c r="AJ574" t="s">
        <v>5330</v>
      </c>
      <c r="AK574" s="10">
        <v>35</v>
      </c>
      <c r="AL574" s="10">
        <v>45</v>
      </c>
      <c r="AM574" s="6" t="s">
        <v>475</v>
      </c>
      <c r="AN574" s="6" t="s">
        <v>2659</v>
      </c>
      <c r="AO574" s="6" t="s">
        <v>2660</v>
      </c>
      <c r="AP574" s="6" t="s">
        <v>2661</v>
      </c>
      <c r="AQ574" s="6" t="str">
        <f t="shared" si="162"/>
        <v>2W Distributor Bike, 2W Distributor - Moto, 2W Distributor, H2, International - Bike, International - Moto, International - AS, International, International - New, Mecanic Sport, Moto Dealers, Motonet, Pierce AB, Retail, TREK</v>
      </c>
      <c r="AR574" s="1" t="str">
        <f t="shared" si="145"/>
        <v>2W Distributor Bike</v>
      </c>
      <c r="AS574" s="1" t="str">
        <f t="shared" si="146"/>
        <v>2W Distributor - Moto</v>
      </c>
      <c r="AT574" s="1" t="str">
        <f t="shared" si="147"/>
        <v>2W Distributor</v>
      </c>
      <c r="AU574" s="1" t="str">
        <f t="shared" si="148"/>
        <v>H2</v>
      </c>
      <c r="AV574" s="1" t="str">
        <f t="shared" si="148"/>
        <v>International - Bike</v>
      </c>
      <c r="AW574" s="1" t="str">
        <f t="shared" si="149"/>
        <v>International - Moto</v>
      </c>
      <c r="AX574" s="1" t="str">
        <f t="shared" si="150"/>
        <v>International - AS</v>
      </c>
      <c r="AY574" s="1" t="str">
        <f t="shared" si="150"/>
        <v>International</v>
      </c>
      <c r="AZ574" s="1" t="str">
        <f t="shared" si="150"/>
        <v>International - New</v>
      </c>
      <c r="BA574" s="1" t="str">
        <f t="shared" si="151"/>
        <v>Mecanic Sport</v>
      </c>
      <c r="BB574" s="1" t="str">
        <f t="shared" si="152"/>
        <v>Moto Dealers</v>
      </c>
      <c r="BC574" s="1" t="str">
        <f t="shared" si="152"/>
        <v>Motonet</v>
      </c>
      <c r="BD574" s="1" t="str">
        <f t="shared" si="153"/>
        <v>Pierce AB</v>
      </c>
      <c r="BE574" s="1" t="str">
        <f t="shared" si="154"/>
        <v>Retail</v>
      </c>
      <c r="BF574" s="1" t="str">
        <f t="shared" si="155"/>
        <v>TREK</v>
      </c>
      <c r="BG574" t="e">
        <v>#N/A</v>
      </c>
      <c r="BH574" t="e">
        <f t="shared" si="156"/>
        <v>#N/A</v>
      </c>
    </row>
    <row r="575" spans="1:62" ht="17" x14ac:dyDescent="0.2">
      <c r="A575">
        <v>1671</v>
      </c>
      <c r="B575" t="str">
        <f t="shared" si="161"/>
        <v>50024-00010</v>
      </c>
      <c r="C575" t="str">
        <f t="shared" si="161"/>
        <v>50024-00010</v>
      </c>
      <c r="D575" s="7" t="s">
        <v>8797</v>
      </c>
      <c r="E575" s="6" t="s">
        <v>139</v>
      </c>
      <c r="F575" t="s">
        <v>8991</v>
      </c>
      <c r="G575" s="6" t="s">
        <v>9052</v>
      </c>
      <c r="H575" t="s">
        <v>2310</v>
      </c>
      <c r="I575" s="6" t="s">
        <v>2311</v>
      </c>
      <c r="J575" s="6" t="s">
        <v>5331</v>
      </c>
      <c r="K575" s="6" t="s">
        <v>5340</v>
      </c>
      <c r="L575" s="6" t="s">
        <v>8994</v>
      </c>
      <c r="M575" s="6" t="s">
        <v>5348</v>
      </c>
      <c r="N575" s="6" t="s">
        <v>638</v>
      </c>
      <c r="Q575" s="6" t="s">
        <v>88</v>
      </c>
      <c r="R575" s="9" t="b">
        <v>1</v>
      </c>
      <c r="S575" s="9" t="b">
        <v>1</v>
      </c>
      <c r="T575" s="6" t="s">
        <v>8797</v>
      </c>
      <c r="U575" s="6" t="s">
        <v>8797</v>
      </c>
      <c r="V575" t="s">
        <v>5330</v>
      </c>
      <c r="W575" t="s">
        <v>5330</v>
      </c>
      <c r="X575" t="s">
        <v>5330</v>
      </c>
      <c r="Y575" t="s">
        <v>5330</v>
      </c>
      <c r="Z575" t="s">
        <v>5330</v>
      </c>
      <c r="AA575" t="s">
        <v>5330</v>
      </c>
      <c r="AB575" t="s">
        <v>5330</v>
      </c>
      <c r="AC575" t="s">
        <v>667</v>
      </c>
      <c r="AD575" t="s">
        <v>5330</v>
      </c>
      <c r="AE575" t="s">
        <v>5330</v>
      </c>
      <c r="AF575" t="s">
        <v>5330</v>
      </c>
      <c r="AG575" t="s">
        <v>5330</v>
      </c>
      <c r="AH575" t="s">
        <v>5330</v>
      </c>
      <c r="AI575" t="s">
        <v>5330</v>
      </c>
      <c r="AJ575" t="s">
        <v>5330</v>
      </c>
      <c r="AK575" s="10">
        <v>35</v>
      </c>
      <c r="AL575" s="10">
        <v>45</v>
      </c>
      <c r="AM575" s="6" t="s">
        <v>475</v>
      </c>
      <c r="AN575" s="6" t="s">
        <v>2659</v>
      </c>
      <c r="AO575" s="6" t="s">
        <v>2660</v>
      </c>
      <c r="AP575" s="6" t="s">
        <v>2661</v>
      </c>
      <c r="AQ575" s="6" t="str">
        <f t="shared" si="162"/>
        <v>2W Distributor Bike, 2W Distributor - Moto, 2W Distributor, H2, International - Bike, International - Moto, International - AS, International, International - New, Mecanic Sport, Moto Dealers, Motonet, Pierce AB, Retail, TREK</v>
      </c>
      <c r="AR575" s="1" t="str">
        <f t="shared" si="145"/>
        <v>2W Distributor Bike</v>
      </c>
      <c r="AS575" s="1" t="str">
        <f t="shared" si="146"/>
        <v>2W Distributor - Moto</v>
      </c>
      <c r="AT575" s="1" t="str">
        <f t="shared" si="147"/>
        <v>2W Distributor</v>
      </c>
      <c r="AU575" s="1" t="str">
        <f t="shared" si="148"/>
        <v>H2</v>
      </c>
      <c r="AV575" s="1" t="str">
        <f t="shared" si="148"/>
        <v>International - Bike</v>
      </c>
      <c r="AW575" s="1" t="str">
        <f t="shared" si="149"/>
        <v>International - Moto</v>
      </c>
      <c r="AX575" s="1" t="str">
        <f t="shared" si="150"/>
        <v>International - AS</v>
      </c>
      <c r="AY575" s="1" t="str">
        <f t="shared" si="150"/>
        <v>International</v>
      </c>
      <c r="AZ575" s="1" t="str">
        <f t="shared" si="150"/>
        <v>International - New</v>
      </c>
      <c r="BA575" s="1" t="str">
        <f t="shared" si="151"/>
        <v>Mecanic Sport</v>
      </c>
      <c r="BB575" s="1" t="str">
        <f t="shared" si="152"/>
        <v>Moto Dealers</v>
      </c>
      <c r="BC575" s="1" t="str">
        <f t="shared" si="152"/>
        <v>Motonet</v>
      </c>
      <c r="BD575" s="1" t="str">
        <f t="shared" si="153"/>
        <v>Pierce AB</v>
      </c>
      <c r="BE575" s="1" t="str">
        <f t="shared" si="154"/>
        <v>Retail</v>
      </c>
      <c r="BF575" s="1" t="str">
        <f t="shared" si="155"/>
        <v>TREK</v>
      </c>
      <c r="BG575" t="e">
        <v>#N/A</v>
      </c>
      <c r="BH575" t="e">
        <f t="shared" si="156"/>
        <v>#N/A</v>
      </c>
    </row>
    <row r="576" spans="1:62" ht="17" x14ac:dyDescent="0.2">
      <c r="A576">
        <v>1672</v>
      </c>
      <c r="B576" t="str">
        <f t="shared" si="161"/>
        <v>50025-00001</v>
      </c>
      <c r="C576" t="str">
        <f t="shared" si="161"/>
        <v>50025-00001</v>
      </c>
      <c r="D576" s="7" t="s">
        <v>2673</v>
      </c>
      <c r="E576" s="6" t="s">
        <v>139</v>
      </c>
      <c r="F576" t="s">
        <v>8991</v>
      </c>
      <c r="G576" s="6" t="s">
        <v>9052</v>
      </c>
      <c r="H576" t="s">
        <v>2310</v>
      </c>
      <c r="I576" s="6" t="s">
        <v>2311</v>
      </c>
      <c r="J576" s="6" t="s">
        <v>5331</v>
      </c>
      <c r="K576" s="6" t="s">
        <v>5333</v>
      </c>
      <c r="L576" s="6" t="s">
        <v>8992</v>
      </c>
      <c r="M576" s="6" t="s">
        <v>5348</v>
      </c>
      <c r="N576" s="6" t="s">
        <v>5379</v>
      </c>
      <c r="Q576" s="6" t="s">
        <v>2507</v>
      </c>
      <c r="R576" s="9" t="b">
        <v>1</v>
      </c>
      <c r="S576" s="9" t="b">
        <v>1</v>
      </c>
      <c r="T576" s="6" t="s">
        <v>2673</v>
      </c>
      <c r="U576" s="6" t="s">
        <v>2673</v>
      </c>
      <c r="V576" t="s">
        <v>5330</v>
      </c>
      <c r="W576" t="s">
        <v>5330</v>
      </c>
      <c r="X576" t="s">
        <v>5330</v>
      </c>
      <c r="Y576" t="s">
        <v>5330</v>
      </c>
      <c r="Z576" t="s">
        <v>5330</v>
      </c>
      <c r="AA576" t="s">
        <v>5330</v>
      </c>
      <c r="AB576" t="s">
        <v>5330</v>
      </c>
      <c r="AC576" t="s">
        <v>667</v>
      </c>
      <c r="AD576" t="s">
        <v>5330</v>
      </c>
      <c r="AE576" t="s">
        <v>5330</v>
      </c>
      <c r="AF576" t="s">
        <v>5330</v>
      </c>
      <c r="AG576" t="s">
        <v>5330</v>
      </c>
      <c r="AH576" t="s">
        <v>5330</v>
      </c>
      <c r="AI576" t="s">
        <v>5330</v>
      </c>
      <c r="AJ576" t="s">
        <v>5330</v>
      </c>
      <c r="AK576" s="10">
        <v>45</v>
      </c>
      <c r="AL576" s="10">
        <v>55</v>
      </c>
      <c r="AM576" s="6" t="s">
        <v>475</v>
      </c>
      <c r="AN576" s="6" t="s">
        <v>2659</v>
      </c>
      <c r="AO576" s="6" t="s">
        <v>2660</v>
      </c>
      <c r="AP576" s="6" t="s">
        <v>2661</v>
      </c>
      <c r="AQ576" s="6" t="str">
        <f t="shared" si="162"/>
        <v>2W Distributor Bike, 2W Distributor - Moto, 2W Distributor, H2, International - Bike, International - Moto, International - AS, International, International - New, Mecanic Sport, Moto Dealers, Motonet, Pierce AB, Retail, TREK</v>
      </c>
      <c r="AR576" s="1" t="str">
        <f t="shared" si="145"/>
        <v>2W Distributor Bike</v>
      </c>
      <c r="AS576" s="1" t="str">
        <f t="shared" si="146"/>
        <v>2W Distributor - Moto</v>
      </c>
      <c r="AT576" s="1" t="str">
        <f t="shared" si="147"/>
        <v>2W Distributor</v>
      </c>
      <c r="AU576" s="1" t="str">
        <f t="shared" si="148"/>
        <v>H2</v>
      </c>
      <c r="AV576" s="1" t="str">
        <f t="shared" si="148"/>
        <v>International - Bike</v>
      </c>
      <c r="AW576" s="1" t="str">
        <f t="shared" si="149"/>
        <v>International - Moto</v>
      </c>
      <c r="AX576" s="1" t="str">
        <f t="shared" si="150"/>
        <v>International - AS</v>
      </c>
      <c r="AY576" s="1" t="str">
        <f t="shared" si="150"/>
        <v>International</v>
      </c>
      <c r="AZ576" s="1" t="str">
        <f t="shared" si="150"/>
        <v>International - New</v>
      </c>
      <c r="BA576" s="1" t="str">
        <f t="shared" si="151"/>
        <v>Mecanic Sport</v>
      </c>
      <c r="BB576" s="1" t="str">
        <f t="shared" si="152"/>
        <v>Moto Dealers</v>
      </c>
      <c r="BC576" s="1" t="str">
        <f t="shared" si="152"/>
        <v>Motonet</v>
      </c>
      <c r="BD576" s="1" t="str">
        <f t="shared" si="153"/>
        <v>Pierce AB</v>
      </c>
      <c r="BE576" s="1" t="str">
        <f t="shared" si="154"/>
        <v>Retail</v>
      </c>
      <c r="BF576" s="1" t="str">
        <f t="shared" si="155"/>
        <v>TREK</v>
      </c>
      <c r="BG576" t="s">
        <v>2674</v>
      </c>
      <c r="BH576" t="str">
        <f t="shared" si="156"/>
        <v>https://fs.amplifi.io//file?id=ae73f708-5d11-44d3-b2ab-d4c46b63838f&amp;variant=thumb&amp;extension=png</v>
      </c>
      <c r="BI576" t="s">
        <v>2674</v>
      </c>
    </row>
    <row r="577" spans="1:61" ht="17" x14ac:dyDescent="0.2">
      <c r="A577">
        <v>1673</v>
      </c>
      <c r="B577" t="str">
        <f t="shared" si="161"/>
        <v>50025-00002</v>
      </c>
      <c r="C577" t="str">
        <f t="shared" si="161"/>
        <v>50025-00002</v>
      </c>
      <c r="D577" s="7" t="s">
        <v>2675</v>
      </c>
      <c r="E577" s="6" t="s">
        <v>139</v>
      </c>
      <c r="F577" t="s">
        <v>8991</v>
      </c>
      <c r="G577" s="6" t="s">
        <v>9052</v>
      </c>
      <c r="H577" t="s">
        <v>2310</v>
      </c>
      <c r="I577" s="6" t="s">
        <v>2311</v>
      </c>
      <c r="J577" s="6" t="s">
        <v>5331</v>
      </c>
      <c r="K577" s="6" t="s">
        <v>5333</v>
      </c>
      <c r="L577" s="6" t="s">
        <v>8992</v>
      </c>
      <c r="M577" s="6" t="s">
        <v>5348</v>
      </c>
      <c r="N577" s="6" t="s">
        <v>5379</v>
      </c>
      <c r="Q577" s="6" t="s">
        <v>2513</v>
      </c>
      <c r="R577" s="9" t="b">
        <v>1</v>
      </c>
      <c r="S577" s="9" t="b">
        <v>1</v>
      </c>
      <c r="T577" s="6" t="s">
        <v>2675</v>
      </c>
      <c r="U577" s="6" t="s">
        <v>2675</v>
      </c>
      <c r="V577" t="s">
        <v>5330</v>
      </c>
      <c r="W577" t="s">
        <v>5330</v>
      </c>
      <c r="X577" t="s">
        <v>5330</v>
      </c>
      <c r="Y577" t="s">
        <v>5330</v>
      </c>
      <c r="Z577" t="s">
        <v>5330</v>
      </c>
      <c r="AA577" t="s">
        <v>5330</v>
      </c>
      <c r="AB577" t="s">
        <v>5330</v>
      </c>
      <c r="AC577" t="s">
        <v>667</v>
      </c>
      <c r="AD577" t="s">
        <v>5330</v>
      </c>
      <c r="AE577" t="s">
        <v>5330</v>
      </c>
      <c r="AF577" t="s">
        <v>5330</v>
      </c>
      <c r="AG577" t="s">
        <v>5330</v>
      </c>
      <c r="AH577" t="s">
        <v>5330</v>
      </c>
      <c r="AI577" t="s">
        <v>5330</v>
      </c>
      <c r="AJ577" t="s">
        <v>5330</v>
      </c>
      <c r="AK577" s="10">
        <v>45</v>
      </c>
      <c r="AL577" s="10">
        <v>55</v>
      </c>
      <c r="AM577" s="6" t="s">
        <v>475</v>
      </c>
      <c r="AN577" s="6" t="s">
        <v>2659</v>
      </c>
      <c r="AO577" s="6" t="s">
        <v>2660</v>
      </c>
      <c r="AP577" s="6" t="s">
        <v>2661</v>
      </c>
      <c r="AQ577" s="6" t="str">
        <f t="shared" si="162"/>
        <v>2W Distributor Bike, 2W Distributor - Moto, 2W Distributor, H2, International - Bike, International - Moto, International - AS, International, International - New, Mecanic Sport, Moto Dealers, Motonet, Pierce AB, Retail, TREK</v>
      </c>
      <c r="AR577" s="1" t="str">
        <f t="shared" si="145"/>
        <v>2W Distributor Bike</v>
      </c>
      <c r="AS577" s="1" t="str">
        <f t="shared" si="146"/>
        <v>2W Distributor - Moto</v>
      </c>
      <c r="AT577" s="1" t="str">
        <f t="shared" si="147"/>
        <v>2W Distributor</v>
      </c>
      <c r="AU577" s="1" t="str">
        <f t="shared" si="148"/>
        <v>H2</v>
      </c>
      <c r="AV577" s="1" t="str">
        <f t="shared" si="148"/>
        <v>International - Bike</v>
      </c>
      <c r="AW577" s="1" t="str">
        <f t="shared" si="149"/>
        <v>International - Moto</v>
      </c>
      <c r="AX577" s="1" t="str">
        <f t="shared" si="150"/>
        <v>International - AS</v>
      </c>
      <c r="AY577" s="1" t="str">
        <f t="shared" si="150"/>
        <v>International</v>
      </c>
      <c r="AZ577" s="1" t="str">
        <f t="shared" si="150"/>
        <v>International - New</v>
      </c>
      <c r="BA577" s="1" t="str">
        <f t="shared" si="151"/>
        <v>Mecanic Sport</v>
      </c>
      <c r="BB577" s="1" t="str">
        <f t="shared" si="152"/>
        <v>Moto Dealers</v>
      </c>
      <c r="BC577" s="1" t="str">
        <f t="shared" si="152"/>
        <v>Motonet</v>
      </c>
      <c r="BD577" s="1" t="str">
        <f t="shared" si="153"/>
        <v>Pierce AB</v>
      </c>
      <c r="BE577" s="1" t="str">
        <f t="shared" si="154"/>
        <v>Retail</v>
      </c>
      <c r="BF577" s="1" t="str">
        <f t="shared" si="155"/>
        <v>TREK</v>
      </c>
      <c r="BG577" t="s">
        <v>2676</v>
      </c>
      <c r="BH577" t="str">
        <f t="shared" si="156"/>
        <v>https://fs.amplifi.io//file?id=fbf770c4-f4a7-443e-8aef-9eaef2d48679&amp;variant=thumb&amp;extension=png</v>
      </c>
      <c r="BI577" t="s">
        <v>2676</v>
      </c>
    </row>
    <row r="578" spans="1:61" ht="17" x14ac:dyDescent="0.2">
      <c r="A578">
        <v>1674</v>
      </c>
      <c r="B578" t="str">
        <f t="shared" si="161"/>
        <v>50025-00007</v>
      </c>
      <c r="C578" t="str">
        <f t="shared" si="161"/>
        <v>50025-00007</v>
      </c>
      <c r="D578" s="7" t="s">
        <v>8798</v>
      </c>
      <c r="E578" s="6" t="s">
        <v>139</v>
      </c>
      <c r="F578" t="s">
        <v>8991</v>
      </c>
      <c r="G578" s="6" t="s">
        <v>9052</v>
      </c>
      <c r="H578" t="s">
        <v>2310</v>
      </c>
      <c r="I578" s="6" t="s">
        <v>2311</v>
      </c>
      <c r="J578" s="6" t="s">
        <v>5331</v>
      </c>
      <c r="K578" s="6" t="s">
        <v>5340</v>
      </c>
      <c r="L578" s="6" t="s">
        <v>8994</v>
      </c>
      <c r="M578" s="6" t="s">
        <v>5348</v>
      </c>
      <c r="N578" s="6" t="s">
        <v>5379</v>
      </c>
      <c r="Q578" s="6" t="s">
        <v>9132</v>
      </c>
      <c r="R578" s="9" t="b">
        <v>1</v>
      </c>
      <c r="S578" s="9" t="b">
        <v>0</v>
      </c>
      <c r="T578" s="6" t="s">
        <v>8798</v>
      </c>
      <c r="U578" s="6" t="s">
        <v>8798</v>
      </c>
      <c r="V578" t="s">
        <v>5330</v>
      </c>
      <c r="W578" t="s">
        <v>5330</v>
      </c>
      <c r="X578" t="s">
        <v>5330</v>
      </c>
      <c r="Y578" t="s">
        <v>5330</v>
      </c>
      <c r="Z578" t="s">
        <v>5330</v>
      </c>
      <c r="AA578" t="s">
        <v>5330</v>
      </c>
      <c r="AB578" t="s">
        <v>5330</v>
      </c>
      <c r="AC578" t="s">
        <v>667</v>
      </c>
      <c r="AD578" t="s">
        <v>5330</v>
      </c>
      <c r="AE578" t="s">
        <v>5330</v>
      </c>
      <c r="AF578" t="s">
        <v>5330</v>
      </c>
      <c r="AG578" t="s">
        <v>5330</v>
      </c>
      <c r="AH578" t="s">
        <v>5330</v>
      </c>
      <c r="AI578" t="s">
        <v>5330</v>
      </c>
      <c r="AJ578" t="s">
        <v>5330</v>
      </c>
      <c r="AK578" s="10">
        <v>45</v>
      </c>
      <c r="AL578" s="10">
        <v>55</v>
      </c>
      <c r="AM578" s="6" t="s">
        <v>475</v>
      </c>
      <c r="AN578" s="6" t="s">
        <v>2659</v>
      </c>
      <c r="AO578" s="6" t="s">
        <v>2660</v>
      </c>
      <c r="AP578" s="6" t="s">
        <v>2661</v>
      </c>
      <c r="AQ578" s="6" t="str">
        <f t="shared" si="162"/>
        <v>2W Distributor Bike, 2W Distributor - Moto, 2W Distributor, H2, International - Bike, International - Moto, International - AS, International, International - New, Mecanic Sport, Moto Dealers, Motonet, Pierce AB, Retail, TREK</v>
      </c>
      <c r="AR578" s="1" t="str">
        <f t="shared" si="145"/>
        <v>2W Distributor Bike</v>
      </c>
      <c r="AS578" s="1" t="str">
        <f t="shared" si="146"/>
        <v>2W Distributor - Moto</v>
      </c>
      <c r="AT578" s="1" t="str">
        <f t="shared" si="147"/>
        <v>2W Distributor</v>
      </c>
      <c r="AU578" s="1" t="str">
        <f t="shared" si="148"/>
        <v>H2</v>
      </c>
      <c r="AV578" s="1" t="str">
        <f t="shared" si="148"/>
        <v>International - Bike</v>
      </c>
      <c r="AW578" s="1" t="str">
        <f t="shared" si="149"/>
        <v>International - Moto</v>
      </c>
      <c r="AX578" s="1" t="str">
        <f t="shared" si="150"/>
        <v>International - AS</v>
      </c>
      <c r="AY578" s="1" t="str">
        <f t="shared" si="150"/>
        <v>International</v>
      </c>
      <c r="AZ578" s="1" t="str">
        <f t="shared" si="150"/>
        <v>International - New</v>
      </c>
      <c r="BA578" s="1" t="str">
        <f t="shared" si="151"/>
        <v>Mecanic Sport</v>
      </c>
      <c r="BB578" s="1" t="str">
        <f t="shared" si="152"/>
        <v>Moto Dealers</v>
      </c>
      <c r="BC578" s="1" t="str">
        <f t="shared" si="152"/>
        <v>Motonet</v>
      </c>
      <c r="BD578" s="1" t="str">
        <f t="shared" si="153"/>
        <v>Pierce AB</v>
      </c>
      <c r="BE578" s="1" t="str">
        <f t="shared" si="154"/>
        <v>Retail</v>
      </c>
      <c r="BF578" s="1" t="str">
        <f t="shared" si="155"/>
        <v>TREK</v>
      </c>
      <c r="BG578" t="e">
        <v>#N/A</v>
      </c>
      <c r="BH578" t="e">
        <f t="shared" si="156"/>
        <v>#N/A</v>
      </c>
    </row>
    <row r="579" spans="1:61" ht="17" x14ac:dyDescent="0.2">
      <c r="A579">
        <v>1675</v>
      </c>
      <c r="B579" t="str">
        <f t="shared" si="161"/>
        <v>50025-00008</v>
      </c>
      <c r="C579" t="str">
        <f t="shared" si="161"/>
        <v>50025-00008</v>
      </c>
      <c r="D579" s="7" t="s">
        <v>8799</v>
      </c>
      <c r="E579" s="6" t="s">
        <v>139</v>
      </c>
      <c r="F579" t="s">
        <v>8991</v>
      </c>
      <c r="G579" s="6" t="s">
        <v>9052</v>
      </c>
      <c r="H579" t="s">
        <v>2310</v>
      </c>
      <c r="I579" s="6" t="s">
        <v>2311</v>
      </c>
      <c r="J579" s="6" t="s">
        <v>5331</v>
      </c>
      <c r="K579" s="6" t="s">
        <v>5340</v>
      </c>
      <c r="L579" s="6" t="s">
        <v>8994</v>
      </c>
      <c r="M579" s="6" t="s">
        <v>5348</v>
      </c>
      <c r="N579" s="6" t="s">
        <v>5379</v>
      </c>
      <c r="Q579" s="6" t="s">
        <v>9133</v>
      </c>
      <c r="R579" s="9" t="b">
        <v>1</v>
      </c>
      <c r="S579" s="9" t="b">
        <v>0</v>
      </c>
      <c r="T579" s="6" t="s">
        <v>8799</v>
      </c>
      <c r="U579" s="6" t="s">
        <v>8799</v>
      </c>
      <c r="V579" t="s">
        <v>5330</v>
      </c>
      <c r="W579" t="s">
        <v>5330</v>
      </c>
      <c r="X579" t="s">
        <v>5330</v>
      </c>
      <c r="Y579" t="s">
        <v>5330</v>
      </c>
      <c r="Z579" t="s">
        <v>5330</v>
      </c>
      <c r="AA579" t="s">
        <v>5330</v>
      </c>
      <c r="AB579" t="s">
        <v>5330</v>
      </c>
      <c r="AC579" t="s">
        <v>667</v>
      </c>
      <c r="AD579" t="s">
        <v>5330</v>
      </c>
      <c r="AE579" t="s">
        <v>5330</v>
      </c>
      <c r="AF579" t="s">
        <v>5330</v>
      </c>
      <c r="AG579" t="s">
        <v>5330</v>
      </c>
      <c r="AH579" t="s">
        <v>5330</v>
      </c>
      <c r="AI579" t="s">
        <v>5330</v>
      </c>
      <c r="AJ579" t="s">
        <v>5330</v>
      </c>
      <c r="AK579" s="10">
        <v>45</v>
      </c>
      <c r="AL579" s="10">
        <v>55</v>
      </c>
      <c r="AM579" s="6" t="s">
        <v>475</v>
      </c>
      <c r="AN579" s="6" t="s">
        <v>2659</v>
      </c>
      <c r="AO579" s="6" t="s">
        <v>2660</v>
      </c>
      <c r="AP579" s="6" t="s">
        <v>2661</v>
      </c>
      <c r="AQ579" s="6" t="str">
        <f t="shared" si="162"/>
        <v>2W Distributor Bike, 2W Distributor - Moto, 2W Distributor, H2, International - Bike, International - Moto, International - AS, International, International - New, Mecanic Sport, Moto Dealers, Motonet, Pierce AB, Retail, TREK</v>
      </c>
      <c r="AR579" s="1" t="str">
        <f t="shared" ref="AR579:AR642" si="163">IF($E579="Moto","",IF($E579="Snowboard","",IF($E579="Snowmobile","",AR$1)))</f>
        <v>2W Distributor Bike</v>
      </c>
      <c r="AS579" s="1" t="str">
        <f t="shared" ref="AS579:AS642" si="164">IF($E579="Bike","",IF($E579="Snowboard","",AS$1))</f>
        <v>2W Distributor - Moto</v>
      </c>
      <c r="AT579" s="1" t="str">
        <f t="shared" ref="AT579:AT642" si="165">IF($E579="Snowboard","",AT$1)</f>
        <v>2W Distributor</v>
      </c>
      <c r="AU579" s="1" t="str">
        <f t="shared" ref="AU579:AV642" si="166">IF($E579="Moto","",IF($E579="Snowboard","",IF($E579="Snowmobile","",AU$1)))</f>
        <v>H2</v>
      </c>
      <c r="AV579" s="1" t="str">
        <f t="shared" si="166"/>
        <v>International - Bike</v>
      </c>
      <c r="AW579" s="1" t="str">
        <f t="shared" ref="AW579:AW642" si="167">IF($E579="Bike","",IF($E579="Snowboard","",AW$1))</f>
        <v>International - Moto</v>
      </c>
      <c r="AX579" s="1" t="str">
        <f t="shared" ref="AX579:AZ642" si="168">IF($E579="Snowboard","",AX$1)</f>
        <v>International - AS</v>
      </c>
      <c r="AY579" s="1" t="str">
        <f t="shared" si="168"/>
        <v>International</v>
      </c>
      <c r="AZ579" s="1" t="str">
        <f t="shared" si="168"/>
        <v>International - New</v>
      </c>
      <c r="BA579" s="1" t="str">
        <f t="shared" ref="BA579:BA642" si="169">IF($E579="Bike","",IF($E579="Snowboard","",BA$1))</f>
        <v>Mecanic Sport</v>
      </c>
      <c r="BB579" s="1" t="str">
        <f t="shared" ref="BB579:BC642" si="170">IF($E579="Snowboard","",BB$1)</f>
        <v>Moto Dealers</v>
      </c>
      <c r="BC579" s="1" t="str">
        <f t="shared" si="170"/>
        <v>Motonet</v>
      </c>
      <c r="BD579" s="1" t="str">
        <f t="shared" ref="BD579:BD642" si="171">IF($E579="Bike","",IF($E579="Snowboard","",BD$1))</f>
        <v>Pierce AB</v>
      </c>
      <c r="BE579" s="1" t="str">
        <f t="shared" ref="BE579:BE642" si="172">IF($E579="Snowboard","",BE$1)</f>
        <v>Retail</v>
      </c>
      <c r="BF579" s="1" t="str">
        <f t="shared" ref="BF579:BF642" si="173">IF($E579="Moto","",IF($E579="Snowboard","",IF($E579="Snowmobile","",BF$1)))</f>
        <v>TREK</v>
      </c>
      <c r="BG579" t="e">
        <v>#N/A</v>
      </c>
      <c r="BH579" t="e">
        <f t="shared" ref="BH579:BH642" si="174">IF(BG579="","",BG579&amp;"&amp;variant=thumb&amp;extension=png")</f>
        <v>#N/A</v>
      </c>
    </row>
    <row r="580" spans="1:61" ht="17" x14ac:dyDescent="0.2">
      <c r="A580">
        <v>1676</v>
      </c>
      <c r="B580" t="str">
        <f t="shared" si="161"/>
        <v>50025-00009</v>
      </c>
      <c r="C580" t="str">
        <f t="shared" si="161"/>
        <v>50025-00009</v>
      </c>
      <c r="D580" s="7" t="s">
        <v>8800</v>
      </c>
      <c r="E580" s="6" t="s">
        <v>139</v>
      </c>
      <c r="F580" t="s">
        <v>8991</v>
      </c>
      <c r="G580" s="6" t="s">
        <v>9052</v>
      </c>
      <c r="H580" t="s">
        <v>2310</v>
      </c>
      <c r="I580" s="6" t="s">
        <v>2311</v>
      </c>
      <c r="J580" s="6" t="s">
        <v>5331</v>
      </c>
      <c r="K580" s="6" t="s">
        <v>5340</v>
      </c>
      <c r="L580" s="6" t="s">
        <v>8994</v>
      </c>
      <c r="M580" s="6" t="s">
        <v>5348</v>
      </c>
      <c r="N580" s="6" t="s">
        <v>5379</v>
      </c>
      <c r="Q580" s="6" t="s">
        <v>9109</v>
      </c>
      <c r="R580" s="9" t="b">
        <v>1</v>
      </c>
      <c r="S580" s="9" t="b">
        <v>0</v>
      </c>
      <c r="T580" s="6" t="s">
        <v>8800</v>
      </c>
      <c r="U580" s="6" t="s">
        <v>8800</v>
      </c>
      <c r="V580" t="s">
        <v>5330</v>
      </c>
      <c r="W580" t="s">
        <v>5330</v>
      </c>
      <c r="X580" t="s">
        <v>5330</v>
      </c>
      <c r="Y580" t="s">
        <v>5330</v>
      </c>
      <c r="Z580" t="s">
        <v>5330</v>
      </c>
      <c r="AA580" t="s">
        <v>5330</v>
      </c>
      <c r="AB580" t="s">
        <v>5330</v>
      </c>
      <c r="AC580" t="s">
        <v>667</v>
      </c>
      <c r="AD580" t="s">
        <v>5330</v>
      </c>
      <c r="AE580" t="s">
        <v>5330</v>
      </c>
      <c r="AF580" t="s">
        <v>5330</v>
      </c>
      <c r="AG580" t="s">
        <v>5330</v>
      </c>
      <c r="AH580" t="s">
        <v>5330</v>
      </c>
      <c r="AI580" t="s">
        <v>5330</v>
      </c>
      <c r="AJ580" t="s">
        <v>5330</v>
      </c>
      <c r="AK580" s="10">
        <v>45</v>
      </c>
      <c r="AL580" s="10">
        <v>55</v>
      </c>
      <c r="AM580" s="6" t="s">
        <v>475</v>
      </c>
      <c r="AN580" s="6" t="s">
        <v>2659</v>
      </c>
      <c r="AO580" s="6" t="s">
        <v>2660</v>
      </c>
      <c r="AP580" s="6" t="s">
        <v>2661</v>
      </c>
      <c r="AQ580" s="6" t="str">
        <f t="shared" si="162"/>
        <v>2W Distributor Bike, 2W Distributor - Moto, 2W Distributor, H2, International - Bike, International - Moto, International - AS, International, International - New, Mecanic Sport, Moto Dealers, Motonet, Pierce AB, Retail, TREK</v>
      </c>
      <c r="AR580" s="1" t="str">
        <f t="shared" si="163"/>
        <v>2W Distributor Bike</v>
      </c>
      <c r="AS580" s="1" t="str">
        <f t="shared" si="164"/>
        <v>2W Distributor - Moto</v>
      </c>
      <c r="AT580" s="1" t="str">
        <f t="shared" si="165"/>
        <v>2W Distributor</v>
      </c>
      <c r="AU580" s="1" t="str">
        <f t="shared" si="166"/>
        <v>H2</v>
      </c>
      <c r="AV580" s="1" t="str">
        <f t="shared" si="166"/>
        <v>International - Bike</v>
      </c>
      <c r="AW580" s="1" t="str">
        <f t="shared" si="167"/>
        <v>International - Moto</v>
      </c>
      <c r="AX580" s="1" t="str">
        <f t="shared" si="168"/>
        <v>International - AS</v>
      </c>
      <c r="AY580" s="1" t="str">
        <f t="shared" si="168"/>
        <v>International</v>
      </c>
      <c r="AZ580" s="1" t="str">
        <f t="shared" si="168"/>
        <v>International - New</v>
      </c>
      <c r="BA580" s="1" t="str">
        <f t="shared" si="169"/>
        <v>Mecanic Sport</v>
      </c>
      <c r="BB580" s="1" t="str">
        <f t="shared" si="170"/>
        <v>Moto Dealers</v>
      </c>
      <c r="BC580" s="1" t="str">
        <f t="shared" si="170"/>
        <v>Motonet</v>
      </c>
      <c r="BD580" s="1" t="str">
        <f t="shared" si="171"/>
        <v>Pierce AB</v>
      </c>
      <c r="BE580" s="1" t="str">
        <f t="shared" si="172"/>
        <v>Retail</v>
      </c>
      <c r="BF580" s="1" t="str">
        <f t="shared" si="173"/>
        <v>TREK</v>
      </c>
      <c r="BG580" t="e">
        <v>#N/A</v>
      </c>
      <c r="BH580" t="e">
        <f t="shared" si="174"/>
        <v>#N/A</v>
      </c>
    </row>
    <row r="581" spans="1:61" ht="17" x14ac:dyDescent="0.2">
      <c r="A581">
        <v>1677</v>
      </c>
      <c r="B581" t="str">
        <f t="shared" si="161"/>
        <v>50025-00010</v>
      </c>
      <c r="C581" t="str">
        <f t="shared" si="161"/>
        <v>50025-00010</v>
      </c>
      <c r="D581" s="7" t="s">
        <v>8801</v>
      </c>
      <c r="E581" s="6" t="s">
        <v>139</v>
      </c>
      <c r="F581" t="s">
        <v>8991</v>
      </c>
      <c r="G581" s="6" t="s">
        <v>9052</v>
      </c>
      <c r="H581" t="s">
        <v>2310</v>
      </c>
      <c r="I581" s="6" t="s">
        <v>2311</v>
      </c>
      <c r="J581" s="6" t="s">
        <v>5331</v>
      </c>
      <c r="K581" s="6" t="s">
        <v>5340</v>
      </c>
      <c r="L581" s="6" t="s">
        <v>8994</v>
      </c>
      <c r="M581" s="6" t="s">
        <v>5348</v>
      </c>
      <c r="N581" s="6" t="s">
        <v>5379</v>
      </c>
      <c r="Q581" s="6" t="s">
        <v>88</v>
      </c>
      <c r="R581" s="9" t="b">
        <v>1</v>
      </c>
      <c r="S581" s="9" t="b">
        <v>1</v>
      </c>
      <c r="T581" s="6" t="s">
        <v>8801</v>
      </c>
      <c r="U581" s="6" t="s">
        <v>8801</v>
      </c>
      <c r="V581" t="s">
        <v>5330</v>
      </c>
      <c r="W581" t="s">
        <v>5330</v>
      </c>
      <c r="X581" t="s">
        <v>5330</v>
      </c>
      <c r="Y581" t="s">
        <v>5330</v>
      </c>
      <c r="Z581" t="s">
        <v>5330</v>
      </c>
      <c r="AA581" t="s">
        <v>5330</v>
      </c>
      <c r="AB581" t="s">
        <v>5330</v>
      </c>
      <c r="AC581" t="s">
        <v>667</v>
      </c>
      <c r="AD581" t="s">
        <v>5330</v>
      </c>
      <c r="AE581" t="s">
        <v>5330</v>
      </c>
      <c r="AF581" t="s">
        <v>5330</v>
      </c>
      <c r="AG581" t="s">
        <v>5330</v>
      </c>
      <c r="AH581" t="s">
        <v>5330</v>
      </c>
      <c r="AI581" t="s">
        <v>5330</v>
      </c>
      <c r="AJ581" t="s">
        <v>5330</v>
      </c>
      <c r="AK581" s="10">
        <v>45</v>
      </c>
      <c r="AL581" s="10">
        <v>55</v>
      </c>
      <c r="AM581" s="6" t="s">
        <v>475</v>
      </c>
      <c r="AN581" s="6" t="s">
        <v>2659</v>
      </c>
      <c r="AO581" s="6" t="s">
        <v>2660</v>
      </c>
      <c r="AP581" s="6" t="s">
        <v>2661</v>
      </c>
      <c r="AQ581" s="6" t="str">
        <f t="shared" si="162"/>
        <v>2W Distributor Bike, 2W Distributor - Moto, 2W Distributor, H2, International - Bike, International - Moto, International - AS, International, International - New, Mecanic Sport, Moto Dealers, Motonet, Pierce AB, Retail, TREK</v>
      </c>
      <c r="AR581" s="1" t="str">
        <f t="shared" si="163"/>
        <v>2W Distributor Bike</v>
      </c>
      <c r="AS581" s="1" t="str">
        <f t="shared" si="164"/>
        <v>2W Distributor - Moto</v>
      </c>
      <c r="AT581" s="1" t="str">
        <f t="shared" si="165"/>
        <v>2W Distributor</v>
      </c>
      <c r="AU581" s="1" t="str">
        <f t="shared" si="166"/>
        <v>H2</v>
      </c>
      <c r="AV581" s="1" t="str">
        <f t="shared" si="166"/>
        <v>International - Bike</v>
      </c>
      <c r="AW581" s="1" t="str">
        <f t="shared" si="167"/>
        <v>International - Moto</v>
      </c>
      <c r="AX581" s="1" t="str">
        <f t="shared" si="168"/>
        <v>International - AS</v>
      </c>
      <c r="AY581" s="1" t="str">
        <f t="shared" si="168"/>
        <v>International</v>
      </c>
      <c r="AZ581" s="1" t="str">
        <f t="shared" si="168"/>
        <v>International - New</v>
      </c>
      <c r="BA581" s="1" t="str">
        <f t="shared" si="169"/>
        <v>Mecanic Sport</v>
      </c>
      <c r="BB581" s="1" t="str">
        <f t="shared" si="170"/>
        <v>Moto Dealers</v>
      </c>
      <c r="BC581" s="1" t="str">
        <f t="shared" si="170"/>
        <v>Motonet</v>
      </c>
      <c r="BD581" s="1" t="str">
        <f t="shared" si="171"/>
        <v>Pierce AB</v>
      </c>
      <c r="BE581" s="1" t="str">
        <f t="shared" si="172"/>
        <v>Retail</v>
      </c>
      <c r="BF581" s="1" t="str">
        <f t="shared" si="173"/>
        <v>TREK</v>
      </c>
      <c r="BG581" t="e">
        <v>#N/A</v>
      </c>
      <c r="BH581" t="e">
        <f t="shared" si="174"/>
        <v>#N/A</v>
      </c>
    </row>
    <row r="582" spans="1:61" ht="17" x14ac:dyDescent="0.2">
      <c r="A582">
        <v>1678</v>
      </c>
      <c r="B582" t="str">
        <f t="shared" ref="B582:C601" si="175">C582</f>
        <v>50026-00001</v>
      </c>
      <c r="C582" t="str">
        <f t="shared" si="175"/>
        <v>50026-00001</v>
      </c>
      <c r="D582" s="7" t="s">
        <v>2685</v>
      </c>
      <c r="E582" s="6" t="s">
        <v>139</v>
      </c>
      <c r="F582" t="s">
        <v>8991</v>
      </c>
      <c r="G582" s="6" t="s">
        <v>9033</v>
      </c>
      <c r="H582" t="s">
        <v>2310</v>
      </c>
      <c r="I582" s="6" t="s">
        <v>2311</v>
      </c>
      <c r="J582" s="6" t="s">
        <v>5331</v>
      </c>
      <c r="K582" s="6" t="s">
        <v>5333</v>
      </c>
      <c r="L582" s="6" t="s">
        <v>8992</v>
      </c>
      <c r="M582" s="6" t="s">
        <v>5348</v>
      </c>
      <c r="N582" s="6" t="s">
        <v>5380</v>
      </c>
      <c r="Q582" s="6" t="s">
        <v>88</v>
      </c>
      <c r="R582" s="9" t="b">
        <v>1</v>
      </c>
      <c r="S582" s="9" t="b">
        <v>1</v>
      </c>
      <c r="T582" s="6" t="s">
        <v>2685</v>
      </c>
      <c r="U582" s="6" t="s">
        <v>2685</v>
      </c>
      <c r="V582" t="s">
        <v>5330</v>
      </c>
      <c r="W582" t="s">
        <v>5330</v>
      </c>
      <c r="X582" t="s">
        <v>5330</v>
      </c>
      <c r="Y582" t="s">
        <v>5330</v>
      </c>
      <c r="Z582" t="s">
        <v>5330</v>
      </c>
      <c r="AA582" t="s">
        <v>5330</v>
      </c>
      <c r="AB582" t="s">
        <v>5330</v>
      </c>
      <c r="AC582" t="s">
        <v>667</v>
      </c>
      <c r="AD582" t="s">
        <v>5330</v>
      </c>
      <c r="AE582" t="s">
        <v>5330</v>
      </c>
      <c r="AF582" t="s">
        <v>5330</v>
      </c>
      <c r="AG582" t="s">
        <v>5330</v>
      </c>
      <c r="AH582" t="s">
        <v>5330</v>
      </c>
      <c r="AI582" t="s">
        <v>5330</v>
      </c>
      <c r="AJ582" t="s">
        <v>5330</v>
      </c>
      <c r="AK582" s="10">
        <v>60</v>
      </c>
      <c r="AL582" s="10">
        <v>75</v>
      </c>
      <c r="AM582" s="6" t="s">
        <v>475</v>
      </c>
      <c r="AN582" s="6" t="s">
        <v>9243</v>
      </c>
      <c r="AO582" s="6" t="s">
        <v>2687</v>
      </c>
      <c r="AP582" s="6" t="s">
        <v>2609</v>
      </c>
      <c r="AQ582" s="6" t="str">
        <f t="shared" si="162"/>
        <v>2W Distributor Bike, 2W Distributor - Moto, 2W Distributor, H2, International - Bike, International - Moto, International - AS, International, International - New, Mecanic Sport, Moto Dealers, Motonet, Pierce AB, Retail, TREK</v>
      </c>
      <c r="AR582" s="1" t="str">
        <f t="shared" si="163"/>
        <v>2W Distributor Bike</v>
      </c>
      <c r="AS582" s="1" t="str">
        <f t="shared" si="164"/>
        <v>2W Distributor - Moto</v>
      </c>
      <c r="AT582" s="1" t="str">
        <f t="shared" si="165"/>
        <v>2W Distributor</v>
      </c>
      <c r="AU582" s="1" t="str">
        <f t="shared" si="166"/>
        <v>H2</v>
      </c>
      <c r="AV582" s="1" t="str">
        <f t="shared" si="166"/>
        <v>International - Bike</v>
      </c>
      <c r="AW582" s="1" t="str">
        <f t="shared" si="167"/>
        <v>International - Moto</v>
      </c>
      <c r="AX582" s="1" t="str">
        <f t="shared" si="168"/>
        <v>International - AS</v>
      </c>
      <c r="AY582" s="1" t="str">
        <f t="shared" si="168"/>
        <v>International</v>
      </c>
      <c r="AZ582" s="1" t="str">
        <f t="shared" si="168"/>
        <v>International - New</v>
      </c>
      <c r="BA582" s="1" t="str">
        <f t="shared" si="169"/>
        <v>Mecanic Sport</v>
      </c>
      <c r="BB582" s="1" t="str">
        <f t="shared" si="170"/>
        <v>Moto Dealers</v>
      </c>
      <c r="BC582" s="1" t="str">
        <f t="shared" si="170"/>
        <v>Motonet</v>
      </c>
      <c r="BD582" s="1" t="str">
        <f t="shared" si="171"/>
        <v>Pierce AB</v>
      </c>
      <c r="BE582" s="1" t="str">
        <f t="shared" si="172"/>
        <v>Retail</v>
      </c>
      <c r="BF582" s="1" t="str">
        <f t="shared" si="173"/>
        <v>TREK</v>
      </c>
      <c r="BG582" t="s">
        <v>2688</v>
      </c>
      <c r="BH582" t="str">
        <f t="shared" si="174"/>
        <v>https://fs.amplifi.io//file?id=a934927a-a71d-40f3-a7f1-1dd639a3f8f0&amp;variant=thumb&amp;extension=png</v>
      </c>
      <c r="BI582" t="s">
        <v>2688</v>
      </c>
    </row>
    <row r="583" spans="1:61" ht="17" x14ac:dyDescent="0.2">
      <c r="A583">
        <v>1679</v>
      </c>
      <c r="B583" t="str">
        <f t="shared" si="175"/>
        <v>50027-00001</v>
      </c>
      <c r="C583" t="str">
        <f t="shared" si="175"/>
        <v>50027-00001</v>
      </c>
      <c r="D583" s="7" t="s">
        <v>2689</v>
      </c>
      <c r="E583" s="6" t="s">
        <v>139</v>
      </c>
      <c r="F583" t="s">
        <v>8991</v>
      </c>
      <c r="G583" s="6" t="s">
        <v>2690</v>
      </c>
      <c r="H583" t="s">
        <v>2310</v>
      </c>
      <c r="I583" s="6" t="s">
        <v>2311</v>
      </c>
      <c r="J583" s="6" t="s">
        <v>5331</v>
      </c>
      <c r="K583" s="6" t="s">
        <v>5333</v>
      </c>
      <c r="L583" s="6" t="s">
        <v>8992</v>
      </c>
      <c r="M583" s="6" t="s">
        <v>5348</v>
      </c>
      <c r="N583" s="6" t="s">
        <v>638</v>
      </c>
      <c r="Q583" s="6" t="s">
        <v>88</v>
      </c>
      <c r="R583" s="9" t="b">
        <v>1</v>
      </c>
      <c r="S583" s="9" t="b">
        <v>1</v>
      </c>
      <c r="T583" s="6" t="s">
        <v>2689</v>
      </c>
      <c r="U583" s="6" t="s">
        <v>2689</v>
      </c>
      <c r="V583" t="s">
        <v>5330</v>
      </c>
      <c r="W583" t="s">
        <v>5330</v>
      </c>
      <c r="X583" t="s">
        <v>5330</v>
      </c>
      <c r="Y583" t="s">
        <v>5330</v>
      </c>
      <c r="Z583" t="s">
        <v>5330</v>
      </c>
      <c r="AA583" t="s">
        <v>5330</v>
      </c>
      <c r="AB583" t="s">
        <v>5330</v>
      </c>
      <c r="AC583" t="s">
        <v>667</v>
      </c>
      <c r="AD583" t="s">
        <v>5330</v>
      </c>
      <c r="AE583" t="s">
        <v>5330</v>
      </c>
      <c r="AF583" t="s">
        <v>5330</v>
      </c>
      <c r="AG583" t="s">
        <v>5330</v>
      </c>
      <c r="AH583" t="s">
        <v>5330</v>
      </c>
      <c r="AI583" t="s">
        <v>5330</v>
      </c>
      <c r="AJ583" t="s">
        <v>5330</v>
      </c>
      <c r="AK583" s="10">
        <v>25</v>
      </c>
      <c r="AL583" s="10">
        <v>35</v>
      </c>
      <c r="AM583" s="6" t="s">
        <v>475</v>
      </c>
      <c r="AN583" s="6" t="s">
        <v>2691</v>
      </c>
      <c r="AO583" s="6" t="s">
        <v>2692</v>
      </c>
      <c r="AP583" s="6" t="s">
        <v>2693</v>
      </c>
      <c r="AQ583" s="6" t="str">
        <f t="shared" si="162"/>
        <v>2W Distributor Bike, 2W Distributor - Moto, 2W Distributor, H2, International - Bike, International - Moto, International - AS, International, International - New, Mecanic Sport, Moto Dealers, Motonet, Pierce AB, Retail, TREK</v>
      </c>
      <c r="AR583" s="1" t="str">
        <f t="shared" si="163"/>
        <v>2W Distributor Bike</v>
      </c>
      <c r="AS583" s="1" t="str">
        <f t="shared" si="164"/>
        <v>2W Distributor - Moto</v>
      </c>
      <c r="AT583" s="1" t="str">
        <f t="shared" si="165"/>
        <v>2W Distributor</v>
      </c>
      <c r="AU583" s="1" t="str">
        <f t="shared" si="166"/>
        <v>H2</v>
      </c>
      <c r="AV583" s="1" t="str">
        <f t="shared" si="166"/>
        <v>International - Bike</v>
      </c>
      <c r="AW583" s="1" t="str">
        <f t="shared" si="167"/>
        <v>International - Moto</v>
      </c>
      <c r="AX583" s="1" t="str">
        <f t="shared" si="168"/>
        <v>International - AS</v>
      </c>
      <c r="AY583" s="1" t="str">
        <f t="shared" si="168"/>
        <v>International</v>
      </c>
      <c r="AZ583" s="1" t="str">
        <f t="shared" si="168"/>
        <v>International - New</v>
      </c>
      <c r="BA583" s="1" t="str">
        <f t="shared" si="169"/>
        <v>Mecanic Sport</v>
      </c>
      <c r="BB583" s="1" t="str">
        <f t="shared" si="170"/>
        <v>Moto Dealers</v>
      </c>
      <c r="BC583" s="1" t="str">
        <f t="shared" si="170"/>
        <v>Motonet</v>
      </c>
      <c r="BD583" s="1" t="str">
        <f t="shared" si="171"/>
        <v>Pierce AB</v>
      </c>
      <c r="BE583" s="1" t="str">
        <f t="shared" si="172"/>
        <v>Retail</v>
      </c>
      <c r="BF583" s="1" t="str">
        <f t="shared" si="173"/>
        <v>TREK</v>
      </c>
      <c r="BG583" t="s">
        <v>2694</v>
      </c>
      <c r="BH583" t="str">
        <f t="shared" si="174"/>
        <v>https://fs.amplifi.io//file?id=a448e71c-02f3-4db2-a750-911b5f43a44d&amp;variant=thumb&amp;extension=png</v>
      </c>
      <c r="BI583" t="s">
        <v>2694</v>
      </c>
    </row>
    <row r="584" spans="1:61" ht="17" x14ac:dyDescent="0.2">
      <c r="A584">
        <v>1680</v>
      </c>
      <c r="B584" t="str">
        <f t="shared" si="175"/>
        <v>50027-00002</v>
      </c>
      <c r="C584" t="str">
        <f t="shared" si="175"/>
        <v>50027-00002</v>
      </c>
      <c r="D584" s="7" t="s">
        <v>2695</v>
      </c>
      <c r="E584" s="6" t="s">
        <v>139</v>
      </c>
      <c r="F584" t="s">
        <v>8991</v>
      </c>
      <c r="G584" s="6" t="s">
        <v>2690</v>
      </c>
      <c r="H584" t="s">
        <v>2310</v>
      </c>
      <c r="I584" s="6" t="s">
        <v>2311</v>
      </c>
      <c r="J584" s="6" t="s">
        <v>5331</v>
      </c>
      <c r="K584" s="6" t="s">
        <v>5333</v>
      </c>
      <c r="L584" s="6" t="s">
        <v>8992</v>
      </c>
      <c r="M584" s="6" t="s">
        <v>5348</v>
      </c>
      <c r="N584" s="6" t="s">
        <v>638</v>
      </c>
      <c r="Q584" s="6" t="s">
        <v>50</v>
      </c>
      <c r="R584" s="9" t="b">
        <v>1</v>
      </c>
      <c r="S584" s="9" t="b">
        <v>1</v>
      </c>
      <c r="T584" s="6" t="s">
        <v>2695</v>
      </c>
      <c r="U584" s="6" t="s">
        <v>2695</v>
      </c>
      <c r="V584" t="s">
        <v>5330</v>
      </c>
      <c r="W584" t="s">
        <v>5330</v>
      </c>
      <c r="X584" t="s">
        <v>5330</v>
      </c>
      <c r="Y584" t="s">
        <v>5330</v>
      </c>
      <c r="Z584" t="s">
        <v>5330</v>
      </c>
      <c r="AA584" t="s">
        <v>5330</v>
      </c>
      <c r="AB584" t="s">
        <v>5330</v>
      </c>
      <c r="AC584" t="s">
        <v>667</v>
      </c>
      <c r="AD584" t="s">
        <v>5330</v>
      </c>
      <c r="AE584" t="s">
        <v>5330</v>
      </c>
      <c r="AF584" t="s">
        <v>5330</v>
      </c>
      <c r="AG584" t="s">
        <v>5330</v>
      </c>
      <c r="AH584" t="s">
        <v>5330</v>
      </c>
      <c r="AI584" t="s">
        <v>5330</v>
      </c>
      <c r="AJ584" t="s">
        <v>5330</v>
      </c>
      <c r="AK584" s="10">
        <v>25</v>
      </c>
      <c r="AL584" s="10">
        <v>35</v>
      </c>
      <c r="AM584" s="6" t="s">
        <v>475</v>
      </c>
      <c r="AN584" s="6" t="s">
        <v>2691</v>
      </c>
      <c r="AO584" s="6" t="s">
        <v>2692</v>
      </c>
      <c r="AP584" s="6" t="s">
        <v>2693</v>
      </c>
      <c r="AQ584" s="6" t="str">
        <f t="shared" si="162"/>
        <v>2W Distributor Bike, 2W Distributor - Moto, 2W Distributor, H2, International - Bike, International - Moto, International - AS, International, International - New, Mecanic Sport, Moto Dealers, Motonet, Pierce AB, Retail, TREK</v>
      </c>
      <c r="AR584" s="1" t="str">
        <f t="shared" si="163"/>
        <v>2W Distributor Bike</v>
      </c>
      <c r="AS584" s="1" t="str">
        <f t="shared" si="164"/>
        <v>2W Distributor - Moto</v>
      </c>
      <c r="AT584" s="1" t="str">
        <f t="shared" si="165"/>
        <v>2W Distributor</v>
      </c>
      <c r="AU584" s="1" t="str">
        <f t="shared" si="166"/>
        <v>H2</v>
      </c>
      <c r="AV584" s="1" t="str">
        <f t="shared" si="166"/>
        <v>International - Bike</v>
      </c>
      <c r="AW584" s="1" t="str">
        <f t="shared" si="167"/>
        <v>International - Moto</v>
      </c>
      <c r="AX584" s="1" t="str">
        <f t="shared" si="168"/>
        <v>International - AS</v>
      </c>
      <c r="AY584" s="1" t="str">
        <f t="shared" si="168"/>
        <v>International</v>
      </c>
      <c r="AZ584" s="1" t="str">
        <f t="shared" si="168"/>
        <v>International - New</v>
      </c>
      <c r="BA584" s="1" t="str">
        <f t="shared" si="169"/>
        <v>Mecanic Sport</v>
      </c>
      <c r="BB584" s="1" t="str">
        <f t="shared" si="170"/>
        <v>Moto Dealers</v>
      </c>
      <c r="BC584" s="1" t="str">
        <f t="shared" si="170"/>
        <v>Motonet</v>
      </c>
      <c r="BD584" s="1" t="str">
        <f t="shared" si="171"/>
        <v>Pierce AB</v>
      </c>
      <c r="BE584" s="1" t="str">
        <f t="shared" si="172"/>
        <v>Retail</v>
      </c>
      <c r="BF584" s="1" t="str">
        <f t="shared" si="173"/>
        <v>TREK</v>
      </c>
      <c r="BG584" t="s">
        <v>2696</v>
      </c>
      <c r="BH584" t="str">
        <f t="shared" si="174"/>
        <v>https://fs.amplifi.io//file?id=14192a2f-1ee1-4000-bf9a-74987490a7f8&amp;variant=thumb&amp;extension=png</v>
      </c>
      <c r="BI584" t="s">
        <v>2696</v>
      </c>
    </row>
    <row r="585" spans="1:61" ht="17" x14ac:dyDescent="0.2">
      <c r="A585">
        <v>1681</v>
      </c>
      <c r="B585" t="str">
        <f t="shared" si="175"/>
        <v>50027-00003</v>
      </c>
      <c r="C585" t="str">
        <f t="shared" si="175"/>
        <v>50027-00003</v>
      </c>
      <c r="D585" s="7" t="s">
        <v>2697</v>
      </c>
      <c r="E585" s="6" t="s">
        <v>139</v>
      </c>
      <c r="F585" t="s">
        <v>8991</v>
      </c>
      <c r="G585" s="6" t="s">
        <v>2690</v>
      </c>
      <c r="H585" t="s">
        <v>2310</v>
      </c>
      <c r="I585" s="6" t="s">
        <v>2311</v>
      </c>
      <c r="J585" s="6" t="s">
        <v>5331</v>
      </c>
      <c r="K585" s="6" t="s">
        <v>5333</v>
      </c>
      <c r="L585" s="6" t="s">
        <v>8992</v>
      </c>
      <c r="M585" s="6" t="s">
        <v>5348</v>
      </c>
      <c r="N585" s="6" t="s">
        <v>638</v>
      </c>
      <c r="Q585" s="6" t="s">
        <v>2507</v>
      </c>
      <c r="R585" s="9" t="b">
        <v>1</v>
      </c>
      <c r="S585" s="9" t="b">
        <v>1</v>
      </c>
      <c r="T585" s="6" t="s">
        <v>2697</v>
      </c>
      <c r="U585" s="6" t="s">
        <v>2697</v>
      </c>
      <c r="V585" t="s">
        <v>5330</v>
      </c>
      <c r="W585" t="s">
        <v>5330</v>
      </c>
      <c r="X585" t="s">
        <v>5330</v>
      </c>
      <c r="Y585" t="s">
        <v>5330</v>
      </c>
      <c r="Z585" t="s">
        <v>5330</v>
      </c>
      <c r="AA585" t="s">
        <v>5330</v>
      </c>
      <c r="AB585" t="s">
        <v>5330</v>
      </c>
      <c r="AC585" t="s">
        <v>667</v>
      </c>
      <c r="AD585" t="s">
        <v>5330</v>
      </c>
      <c r="AE585" t="s">
        <v>5330</v>
      </c>
      <c r="AF585" t="s">
        <v>5330</v>
      </c>
      <c r="AG585" t="s">
        <v>5330</v>
      </c>
      <c r="AH585" t="s">
        <v>5330</v>
      </c>
      <c r="AI585" t="s">
        <v>5330</v>
      </c>
      <c r="AJ585" t="s">
        <v>5330</v>
      </c>
      <c r="AK585" s="10">
        <v>25</v>
      </c>
      <c r="AL585" s="10">
        <v>35</v>
      </c>
      <c r="AM585" s="6" t="s">
        <v>475</v>
      </c>
      <c r="AN585" s="6" t="s">
        <v>2691</v>
      </c>
      <c r="AO585" s="6" t="s">
        <v>2692</v>
      </c>
      <c r="AP585" s="6" t="s">
        <v>2693</v>
      </c>
      <c r="AQ585" s="6" t="str">
        <f t="shared" si="162"/>
        <v>2W Distributor Bike, 2W Distributor - Moto, 2W Distributor, H2, International - Bike, International - Moto, International - AS, International, International - New, Mecanic Sport, Moto Dealers, Motonet, Pierce AB, Retail, TREK</v>
      </c>
      <c r="AR585" s="1" t="str">
        <f t="shared" si="163"/>
        <v>2W Distributor Bike</v>
      </c>
      <c r="AS585" s="1" t="str">
        <f t="shared" si="164"/>
        <v>2W Distributor - Moto</v>
      </c>
      <c r="AT585" s="1" t="str">
        <f t="shared" si="165"/>
        <v>2W Distributor</v>
      </c>
      <c r="AU585" s="1" t="str">
        <f t="shared" si="166"/>
        <v>H2</v>
      </c>
      <c r="AV585" s="1" t="str">
        <f t="shared" si="166"/>
        <v>International - Bike</v>
      </c>
      <c r="AW585" s="1" t="str">
        <f t="shared" si="167"/>
        <v>International - Moto</v>
      </c>
      <c r="AX585" s="1" t="str">
        <f t="shared" si="168"/>
        <v>International - AS</v>
      </c>
      <c r="AY585" s="1" t="str">
        <f t="shared" si="168"/>
        <v>International</v>
      </c>
      <c r="AZ585" s="1" t="str">
        <f t="shared" si="168"/>
        <v>International - New</v>
      </c>
      <c r="BA585" s="1" t="str">
        <f t="shared" si="169"/>
        <v>Mecanic Sport</v>
      </c>
      <c r="BB585" s="1" t="str">
        <f t="shared" si="170"/>
        <v>Moto Dealers</v>
      </c>
      <c r="BC585" s="1" t="str">
        <f t="shared" si="170"/>
        <v>Motonet</v>
      </c>
      <c r="BD585" s="1" t="str">
        <f t="shared" si="171"/>
        <v>Pierce AB</v>
      </c>
      <c r="BE585" s="1" t="str">
        <f t="shared" si="172"/>
        <v>Retail</v>
      </c>
      <c r="BF585" s="1" t="str">
        <f t="shared" si="173"/>
        <v>TREK</v>
      </c>
      <c r="BG585" t="s">
        <v>2698</v>
      </c>
      <c r="BH585" t="str">
        <f t="shared" si="174"/>
        <v>https://fs.amplifi.io//file?id=6cd88294-85f7-483d-a1e9-f06ec2d52e84&amp;variant=thumb&amp;extension=png</v>
      </c>
      <c r="BI585" t="s">
        <v>2698</v>
      </c>
    </row>
    <row r="586" spans="1:61" ht="17" x14ac:dyDescent="0.2">
      <c r="A586">
        <v>1682</v>
      </c>
      <c r="B586" t="str">
        <f t="shared" si="175"/>
        <v>50027-00004</v>
      </c>
      <c r="C586" t="str">
        <f t="shared" si="175"/>
        <v>50027-00004</v>
      </c>
      <c r="D586" s="7" t="s">
        <v>2699</v>
      </c>
      <c r="E586" s="6" t="s">
        <v>139</v>
      </c>
      <c r="F586" t="s">
        <v>8991</v>
      </c>
      <c r="G586" s="6" t="s">
        <v>2690</v>
      </c>
      <c r="H586" t="s">
        <v>2310</v>
      </c>
      <c r="I586" s="6" t="s">
        <v>2311</v>
      </c>
      <c r="J586" s="6" t="s">
        <v>5331</v>
      </c>
      <c r="K586" s="6" t="s">
        <v>5333</v>
      </c>
      <c r="L586" s="6" t="s">
        <v>8992</v>
      </c>
      <c r="M586" s="6" t="s">
        <v>5348</v>
      </c>
      <c r="N586" s="6" t="s">
        <v>638</v>
      </c>
      <c r="Q586" s="6" t="s">
        <v>103</v>
      </c>
      <c r="R586" s="9" t="b">
        <v>1</v>
      </c>
      <c r="S586" s="9" t="b">
        <v>1</v>
      </c>
      <c r="T586" s="6" t="s">
        <v>2699</v>
      </c>
      <c r="U586" s="6" t="s">
        <v>2699</v>
      </c>
      <c r="V586" t="s">
        <v>5330</v>
      </c>
      <c r="W586" t="s">
        <v>5330</v>
      </c>
      <c r="X586" t="s">
        <v>5330</v>
      </c>
      <c r="Y586" t="s">
        <v>5330</v>
      </c>
      <c r="Z586" t="s">
        <v>5330</v>
      </c>
      <c r="AA586" t="s">
        <v>5330</v>
      </c>
      <c r="AB586" t="s">
        <v>5330</v>
      </c>
      <c r="AC586" t="s">
        <v>667</v>
      </c>
      <c r="AD586" t="s">
        <v>5330</v>
      </c>
      <c r="AE586" t="s">
        <v>5330</v>
      </c>
      <c r="AF586" t="s">
        <v>5330</v>
      </c>
      <c r="AG586" t="s">
        <v>5330</v>
      </c>
      <c r="AH586" t="s">
        <v>5330</v>
      </c>
      <c r="AI586" t="s">
        <v>5330</v>
      </c>
      <c r="AJ586" t="s">
        <v>5330</v>
      </c>
      <c r="AK586" s="10">
        <v>25</v>
      </c>
      <c r="AL586" s="10">
        <v>35</v>
      </c>
      <c r="AM586" s="6" t="s">
        <v>475</v>
      </c>
      <c r="AN586" s="6" t="s">
        <v>2691</v>
      </c>
      <c r="AO586" s="6" t="s">
        <v>2692</v>
      </c>
      <c r="AP586" s="6" t="s">
        <v>2693</v>
      </c>
      <c r="AQ586" s="6" t="str">
        <f t="shared" si="162"/>
        <v>2W Distributor Bike, 2W Distributor - Moto, 2W Distributor, H2, International - Bike, International - Moto, International - AS, International, International - New, Mecanic Sport, Moto Dealers, Motonet, Pierce AB, Retail, TREK</v>
      </c>
      <c r="AR586" s="1" t="str">
        <f t="shared" si="163"/>
        <v>2W Distributor Bike</v>
      </c>
      <c r="AS586" s="1" t="str">
        <f t="shared" si="164"/>
        <v>2W Distributor - Moto</v>
      </c>
      <c r="AT586" s="1" t="str">
        <f t="shared" si="165"/>
        <v>2W Distributor</v>
      </c>
      <c r="AU586" s="1" t="str">
        <f t="shared" si="166"/>
        <v>H2</v>
      </c>
      <c r="AV586" s="1" t="str">
        <f t="shared" si="166"/>
        <v>International - Bike</v>
      </c>
      <c r="AW586" s="1" t="str">
        <f t="shared" si="167"/>
        <v>International - Moto</v>
      </c>
      <c r="AX586" s="1" t="str">
        <f t="shared" si="168"/>
        <v>International - AS</v>
      </c>
      <c r="AY586" s="1" t="str">
        <f t="shared" si="168"/>
        <v>International</v>
      </c>
      <c r="AZ586" s="1" t="str">
        <f t="shared" si="168"/>
        <v>International - New</v>
      </c>
      <c r="BA586" s="1" t="str">
        <f t="shared" si="169"/>
        <v>Mecanic Sport</v>
      </c>
      <c r="BB586" s="1" t="str">
        <f t="shared" si="170"/>
        <v>Moto Dealers</v>
      </c>
      <c r="BC586" s="1" t="str">
        <f t="shared" si="170"/>
        <v>Motonet</v>
      </c>
      <c r="BD586" s="1" t="str">
        <f t="shared" si="171"/>
        <v>Pierce AB</v>
      </c>
      <c r="BE586" s="1" t="str">
        <f t="shared" si="172"/>
        <v>Retail</v>
      </c>
      <c r="BF586" s="1" t="str">
        <f t="shared" si="173"/>
        <v>TREK</v>
      </c>
      <c r="BG586" t="s">
        <v>2700</v>
      </c>
      <c r="BH586" t="str">
        <f t="shared" si="174"/>
        <v>https://fs.amplifi.io//file?id=d9570633-ee28-4887-ad00-bfc5b6c650db&amp;variant=thumb&amp;extension=png</v>
      </c>
      <c r="BI586" t="s">
        <v>2700</v>
      </c>
    </row>
    <row r="587" spans="1:61" ht="17" x14ac:dyDescent="0.2">
      <c r="A587">
        <v>1683</v>
      </c>
      <c r="B587" t="str">
        <f t="shared" si="175"/>
        <v>50027-00005</v>
      </c>
      <c r="C587" t="str">
        <f t="shared" si="175"/>
        <v>50027-00005</v>
      </c>
      <c r="D587" s="7" t="s">
        <v>2701</v>
      </c>
      <c r="E587" s="6" t="s">
        <v>139</v>
      </c>
      <c r="F587" t="s">
        <v>8991</v>
      </c>
      <c r="G587" s="6" t="s">
        <v>2690</v>
      </c>
      <c r="H587" t="s">
        <v>2310</v>
      </c>
      <c r="I587" s="6" t="s">
        <v>2311</v>
      </c>
      <c r="J587" s="6" t="s">
        <v>5331</v>
      </c>
      <c r="K587" s="6" t="s">
        <v>5333</v>
      </c>
      <c r="L587" s="6" t="s">
        <v>8992</v>
      </c>
      <c r="M587" s="6" t="s">
        <v>5348</v>
      </c>
      <c r="N587" s="6" t="s">
        <v>638</v>
      </c>
      <c r="Q587" s="6" t="s">
        <v>377</v>
      </c>
      <c r="R587" s="9" t="b">
        <v>1</v>
      </c>
      <c r="S587" s="9" t="b">
        <v>1</v>
      </c>
      <c r="T587" s="6" t="s">
        <v>2701</v>
      </c>
      <c r="U587" s="6" t="s">
        <v>2701</v>
      </c>
      <c r="V587" t="s">
        <v>5330</v>
      </c>
      <c r="W587" t="s">
        <v>5330</v>
      </c>
      <c r="X587" t="s">
        <v>5330</v>
      </c>
      <c r="Y587" t="s">
        <v>5330</v>
      </c>
      <c r="Z587" t="s">
        <v>5330</v>
      </c>
      <c r="AA587" t="s">
        <v>5330</v>
      </c>
      <c r="AB587" t="s">
        <v>5330</v>
      </c>
      <c r="AC587" t="s">
        <v>667</v>
      </c>
      <c r="AD587" t="s">
        <v>5330</v>
      </c>
      <c r="AE587" t="s">
        <v>5330</v>
      </c>
      <c r="AF587" t="s">
        <v>5330</v>
      </c>
      <c r="AG587" t="s">
        <v>5330</v>
      </c>
      <c r="AH587" t="s">
        <v>5330</v>
      </c>
      <c r="AI587" t="s">
        <v>5330</v>
      </c>
      <c r="AJ587" t="s">
        <v>5330</v>
      </c>
      <c r="AK587" s="10">
        <v>25</v>
      </c>
      <c r="AL587" s="10">
        <v>35</v>
      </c>
      <c r="AM587" s="6" t="s">
        <v>475</v>
      </c>
      <c r="AN587" s="6" t="s">
        <v>2691</v>
      </c>
      <c r="AO587" s="6" t="s">
        <v>2692</v>
      </c>
      <c r="AP587" s="6" t="s">
        <v>2693</v>
      </c>
      <c r="AQ587" s="6" t="str">
        <f t="shared" si="162"/>
        <v>2W Distributor Bike, 2W Distributor - Moto, 2W Distributor, H2, International - Bike, International - Moto, International - AS, International, International - New, Mecanic Sport, Moto Dealers, Motonet, Pierce AB, Retail, TREK</v>
      </c>
      <c r="AR587" s="1" t="str">
        <f t="shared" si="163"/>
        <v>2W Distributor Bike</v>
      </c>
      <c r="AS587" s="1" t="str">
        <f t="shared" si="164"/>
        <v>2W Distributor - Moto</v>
      </c>
      <c r="AT587" s="1" t="str">
        <f t="shared" si="165"/>
        <v>2W Distributor</v>
      </c>
      <c r="AU587" s="1" t="str">
        <f t="shared" si="166"/>
        <v>H2</v>
      </c>
      <c r="AV587" s="1" t="str">
        <f t="shared" si="166"/>
        <v>International - Bike</v>
      </c>
      <c r="AW587" s="1" t="str">
        <f t="shared" si="167"/>
        <v>International - Moto</v>
      </c>
      <c r="AX587" s="1" t="str">
        <f t="shared" si="168"/>
        <v>International - AS</v>
      </c>
      <c r="AY587" s="1" t="str">
        <f t="shared" si="168"/>
        <v>International</v>
      </c>
      <c r="AZ587" s="1" t="str">
        <f t="shared" si="168"/>
        <v>International - New</v>
      </c>
      <c r="BA587" s="1" t="str">
        <f t="shared" si="169"/>
        <v>Mecanic Sport</v>
      </c>
      <c r="BB587" s="1" t="str">
        <f t="shared" si="170"/>
        <v>Moto Dealers</v>
      </c>
      <c r="BC587" s="1" t="str">
        <f t="shared" si="170"/>
        <v>Motonet</v>
      </c>
      <c r="BD587" s="1" t="str">
        <f t="shared" si="171"/>
        <v>Pierce AB</v>
      </c>
      <c r="BE587" s="1" t="str">
        <f t="shared" si="172"/>
        <v>Retail</v>
      </c>
      <c r="BF587" s="1" t="str">
        <f t="shared" si="173"/>
        <v>TREK</v>
      </c>
      <c r="BG587" t="s">
        <v>2702</v>
      </c>
      <c r="BH587" t="str">
        <f t="shared" si="174"/>
        <v>https://fs.amplifi.io//file?id=d28f508c-100f-4573-b2e7-3356bf337824&amp;variant=thumb&amp;extension=png</v>
      </c>
      <c r="BI587" t="s">
        <v>2702</v>
      </c>
    </row>
    <row r="588" spans="1:61" ht="17" x14ac:dyDescent="0.2">
      <c r="A588">
        <v>1684</v>
      </c>
      <c r="B588" t="str">
        <f t="shared" si="175"/>
        <v>50027-00006</v>
      </c>
      <c r="C588" t="str">
        <f t="shared" si="175"/>
        <v>50027-00006</v>
      </c>
      <c r="D588" s="7" t="s">
        <v>2703</v>
      </c>
      <c r="E588" s="6" t="s">
        <v>139</v>
      </c>
      <c r="F588" t="s">
        <v>8991</v>
      </c>
      <c r="G588" s="6" t="s">
        <v>2690</v>
      </c>
      <c r="H588" t="s">
        <v>2310</v>
      </c>
      <c r="I588" s="6" t="s">
        <v>2311</v>
      </c>
      <c r="J588" s="6" t="s">
        <v>5331</v>
      </c>
      <c r="K588" s="6" t="s">
        <v>5333</v>
      </c>
      <c r="L588" s="6" t="s">
        <v>8992</v>
      </c>
      <c r="M588" s="6" t="s">
        <v>5348</v>
      </c>
      <c r="N588" s="6" t="s">
        <v>638</v>
      </c>
      <c r="Q588" s="6" t="s">
        <v>2704</v>
      </c>
      <c r="R588" s="9" t="b">
        <v>1</v>
      </c>
      <c r="S588" s="9" t="b">
        <v>1</v>
      </c>
      <c r="T588" s="6" t="s">
        <v>2703</v>
      </c>
      <c r="U588" s="6" t="s">
        <v>2703</v>
      </c>
      <c r="V588" t="s">
        <v>5330</v>
      </c>
      <c r="W588" t="s">
        <v>5330</v>
      </c>
      <c r="X588" t="s">
        <v>5330</v>
      </c>
      <c r="Y588" t="s">
        <v>5330</v>
      </c>
      <c r="Z588" t="s">
        <v>5330</v>
      </c>
      <c r="AA588" t="s">
        <v>5330</v>
      </c>
      <c r="AB588" t="s">
        <v>5330</v>
      </c>
      <c r="AC588" t="s">
        <v>667</v>
      </c>
      <c r="AD588" t="s">
        <v>5330</v>
      </c>
      <c r="AE588" t="s">
        <v>5330</v>
      </c>
      <c r="AF588" t="s">
        <v>5330</v>
      </c>
      <c r="AG588" t="s">
        <v>5330</v>
      </c>
      <c r="AH588" t="s">
        <v>5330</v>
      </c>
      <c r="AI588" t="s">
        <v>5330</v>
      </c>
      <c r="AJ588" t="s">
        <v>5330</v>
      </c>
      <c r="AK588" s="10">
        <v>25</v>
      </c>
      <c r="AL588" s="10">
        <v>35</v>
      </c>
      <c r="AM588" s="6" t="s">
        <v>475</v>
      </c>
      <c r="AN588" s="6" t="s">
        <v>2691</v>
      </c>
      <c r="AO588" s="6" t="s">
        <v>2692</v>
      </c>
      <c r="AP588" s="6" t="s">
        <v>2693</v>
      </c>
      <c r="AQ588" s="6" t="str">
        <f t="shared" si="162"/>
        <v>2W Distributor Bike, 2W Distributor - Moto, 2W Distributor, H2, International - Bike, International - Moto, International - AS, International, International - New, Mecanic Sport, Moto Dealers, Motonet, Pierce AB, Retail, TREK</v>
      </c>
      <c r="AR588" s="1" t="str">
        <f t="shared" si="163"/>
        <v>2W Distributor Bike</v>
      </c>
      <c r="AS588" s="1" t="str">
        <f t="shared" si="164"/>
        <v>2W Distributor - Moto</v>
      </c>
      <c r="AT588" s="1" t="str">
        <f t="shared" si="165"/>
        <v>2W Distributor</v>
      </c>
      <c r="AU588" s="1" t="str">
        <f t="shared" si="166"/>
        <v>H2</v>
      </c>
      <c r="AV588" s="1" t="str">
        <f t="shared" si="166"/>
        <v>International - Bike</v>
      </c>
      <c r="AW588" s="1" t="str">
        <f t="shared" si="167"/>
        <v>International - Moto</v>
      </c>
      <c r="AX588" s="1" t="str">
        <f t="shared" si="168"/>
        <v>International - AS</v>
      </c>
      <c r="AY588" s="1" t="str">
        <f t="shared" si="168"/>
        <v>International</v>
      </c>
      <c r="AZ588" s="1" t="str">
        <f t="shared" si="168"/>
        <v>International - New</v>
      </c>
      <c r="BA588" s="1" t="str">
        <f t="shared" si="169"/>
        <v>Mecanic Sport</v>
      </c>
      <c r="BB588" s="1" t="str">
        <f t="shared" si="170"/>
        <v>Moto Dealers</v>
      </c>
      <c r="BC588" s="1" t="str">
        <f t="shared" si="170"/>
        <v>Motonet</v>
      </c>
      <c r="BD588" s="1" t="str">
        <f t="shared" si="171"/>
        <v>Pierce AB</v>
      </c>
      <c r="BE588" s="1" t="str">
        <f t="shared" si="172"/>
        <v>Retail</v>
      </c>
      <c r="BF588" s="1" t="str">
        <f t="shared" si="173"/>
        <v>TREK</v>
      </c>
      <c r="BG588" t="s">
        <v>2705</v>
      </c>
      <c r="BH588" t="str">
        <f t="shared" si="174"/>
        <v>https://fs.amplifi.io//file?id=abdb645d-6b56-4375-bb39-74d6a21f46a4&amp;variant=thumb&amp;extension=png</v>
      </c>
      <c r="BI588" t="s">
        <v>2705</v>
      </c>
    </row>
    <row r="589" spans="1:61" ht="17" x14ac:dyDescent="0.2">
      <c r="A589">
        <v>1685</v>
      </c>
      <c r="B589" t="str">
        <f t="shared" si="175"/>
        <v>50027-00007</v>
      </c>
      <c r="C589" t="str">
        <f t="shared" si="175"/>
        <v>50027-00007</v>
      </c>
      <c r="D589" s="7" t="s">
        <v>2706</v>
      </c>
      <c r="E589" s="6" t="s">
        <v>139</v>
      </c>
      <c r="F589" t="s">
        <v>8991</v>
      </c>
      <c r="G589" s="6" t="s">
        <v>2690</v>
      </c>
      <c r="H589" t="s">
        <v>2310</v>
      </c>
      <c r="I589" s="6" t="s">
        <v>2311</v>
      </c>
      <c r="J589" s="6" t="s">
        <v>5331</v>
      </c>
      <c r="K589" s="6" t="s">
        <v>5333</v>
      </c>
      <c r="L589" s="6" t="s">
        <v>8992</v>
      </c>
      <c r="M589" s="6" t="s">
        <v>5348</v>
      </c>
      <c r="N589" s="6" t="s">
        <v>638</v>
      </c>
      <c r="Q589" s="6" t="s">
        <v>2707</v>
      </c>
      <c r="R589" s="9" t="b">
        <v>1</v>
      </c>
      <c r="S589" s="9" t="b">
        <v>1</v>
      </c>
      <c r="T589" s="6" t="s">
        <v>2706</v>
      </c>
      <c r="U589" s="6" t="s">
        <v>2706</v>
      </c>
      <c r="V589" t="s">
        <v>5330</v>
      </c>
      <c r="W589" t="s">
        <v>5330</v>
      </c>
      <c r="X589" t="s">
        <v>5330</v>
      </c>
      <c r="Y589" t="s">
        <v>5330</v>
      </c>
      <c r="Z589" t="s">
        <v>5330</v>
      </c>
      <c r="AA589" t="s">
        <v>5330</v>
      </c>
      <c r="AB589" t="s">
        <v>5330</v>
      </c>
      <c r="AC589" t="s">
        <v>667</v>
      </c>
      <c r="AD589" t="s">
        <v>5330</v>
      </c>
      <c r="AE589" t="s">
        <v>5330</v>
      </c>
      <c r="AF589" t="s">
        <v>5330</v>
      </c>
      <c r="AG589" t="s">
        <v>5330</v>
      </c>
      <c r="AH589" t="s">
        <v>5330</v>
      </c>
      <c r="AI589" t="s">
        <v>5330</v>
      </c>
      <c r="AJ589" t="s">
        <v>5330</v>
      </c>
      <c r="AK589" s="10">
        <v>25</v>
      </c>
      <c r="AL589" s="10">
        <v>35</v>
      </c>
      <c r="AM589" s="6" t="s">
        <v>475</v>
      </c>
      <c r="AN589" s="6" t="s">
        <v>2691</v>
      </c>
      <c r="AO589" s="6" t="s">
        <v>2692</v>
      </c>
      <c r="AP589" s="6" t="s">
        <v>2693</v>
      </c>
      <c r="AQ589" s="6" t="str">
        <f t="shared" si="162"/>
        <v>2W Distributor Bike, 2W Distributor - Moto, 2W Distributor, H2, International - Bike, International - Moto, International - AS, International, International - New, Mecanic Sport, Moto Dealers, Motonet, Pierce AB, Retail, TREK</v>
      </c>
      <c r="AR589" s="1" t="str">
        <f t="shared" si="163"/>
        <v>2W Distributor Bike</v>
      </c>
      <c r="AS589" s="1" t="str">
        <f t="shared" si="164"/>
        <v>2W Distributor - Moto</v>
      </c>
      <c r="AT589" s="1" t="str">
        <f t="shared" si="165"/>
        <v>2W Distributor</v>
      </c>
      <c r="AU589" s="1" t="str">
        <f t="shared" si="166"/>
        <v>H2</v>
      </c>
      <c r="AV589" s="1" t="str">
        <f t="shared" si="166"/>
        <v>International - Bike</v>
      </c>
      <c r="AW589" s="1" t="str">
        <f t="shared" si="167"/>
        <v>International - Moto</v>
      </c>
      <c r="AX589" s="1" t="str">
        <f t="shared" si="168"/>
        <v>International - AS</v>
      </c>
      <c r="AY589" s="1" t="str">
        <f t="shared" si="168"/>
        <v>International</v>
      </c>
      <c r="AZ589" s="1" t="str">
        <f t="shared" si="168"/>
        <v>International - New</v>
      </c>
      <c r="BA589" s="1" t="str">
        <f t="shared" si="169"/>
        <v>Mecanic Sport</v>
      </c>
      <c r="BB589" s="1" t="str">
        <f t="shared" si="170"/>
        <v>Moto Dealers</v>
      </c>
      <c r="BC589" s="1" t="str">
        <f t="shared" si="170"/>
        <v>Motonet</v>
      </c>
      <c r="BD589" s="1" t="str">
        <f t="shared" si="171"/>
        <v>Pierce AB</v>
      </c>
      <c r="BE589" s="1" t="str">
        <f t="shared" si="172"/>
        <v>Retail</v>
      </c>
      <c r="BF589" s="1" t="str">
        <f t="shared" si="173"/>
        <v>TREK</v>
      </c>
      <c r="BG589" t="s">
        <v>2708</v>
      </c>
      <c r="BH589" t="str">
        <f t="shared" si="174"/>
        <v>https://fs.amplifi.io//file?id=1f450a15-851a-4ad0-a667-c4640ccec7c2&amp;variant=thumb&amp;extension=png</v>
      </c>
      <c r="BI589" t="s">
        <v>2708</v>
      </c>
    </row>
    <row r="590" spans="1:61" ht="17" x14ac:dyDescent="0.2">
      <c r="A590">
        <v>1686</v>
      </c>
      <c r="B590" t="str">
        <f t="shared" si="175"/>
        <v>50027-00008</v>
      </c>
      <c r="C590" t="str">
        <f t="shared" si="175"/>
        <v>50027-00008</v>
      </c>
      <c r="D590" s="7" t="s">
        <v>2709</v>
      </c>
      <c r="E590" s="6" t="s">
        <v>139</v>
      </c>
      <c r="F590" t="s">
        <v>8991</v>
      </c>
      <c r="G590" s="6" t="s">
        <v>2690</v>
      </c>
      <c r="H590" t="s">
        <v>2310</v>
      </c>
      <c r="I590" s="6" t="s">
        <v>2311</v>
      </c>
      <c r="J590" s="6" t="s">
        <v>5331</v>
      </c>
      <c r="K590" s="6" t="s">
        <v>5333</v>
      </c>
      <c r="L590" s="6" t="s">
        <v>8992</v>
      </c>
      <c r="M590" s="6" t="s">
        <v>5348</v>
      </c>
      <c r="N590" s="6" t="s">
        <v>638</v>
      </c>
      <c r="Q590" s="6" t="s">
        <v>2710</v>
      </c>
      <c r="R590" s="9" t="b">
        <v>1</v>
      </c>
      <c r="S590" s="9" t="b">
        <v>1</v>
      </c>
      <c r="T590" s="6" t="s">
        <v>2709</v>
      </c>
      <c r="U590" s="6" t="s">
        <v>2709</v>
      </c>
      <c r="V590" t="s">
        <v>5330</v>
      </c>
      <c r="W590" t="s">
        <v>5330</v>
      </c>
      <c r="X590" t="s">
        <v>5330</v>
      </c>
      <c r="Y590" t="s">
        <v>5330</v>
      </c>
      <c r="Z590" t="s">
        <v>5330</v>
      </c>
      <c r="AA590" t="s">
        <v>5330</v>
      </c>
      <c r="AB590" t="s">
        <v>5330</v>
      </c>
      <c r="AC590" t="s">
        <v>667</v>
      </c>
      <c r="AD590" t="s">
        <v>5330</v>
      </c>
      <c r="AE590" t="s">
        <v>5330</v>
      </c>
      <c r="AF590" t="s">
        <v>5330</v>
      </c>
      <c r="AG590" t="s">
        <v>5330</v>
      </c>
      <c r="AH590" t="s">
        <v>5330</v>
      </c>
      <c r="AI590" t="s">
        <v>5330</v>
      </c>
      <c r="AJ590" t="s">
        <v>5330</v>
      </c>
      <c r="AK590" s="10">
        <v>25</v>
      </c>
      <c r="AL590" s="10">
        <v>35</v>
      </c>
      <c r="AM590" s="6" t="s">
        <v>475</v>
      </c>
      <c r="AN590" s="6" t="s">
        <v>2691</v>
      </c>
      <c r="AO590" s="6" t="s">
        <v>2692</v>
      </c>
      <c r="AP590" s="6" t="s">
        <v>2693</v>
      </c>
      <c r="AQ590" s="6" t="str">
        <f t="shared" si="162"/>
        <v>2W Distributor Bike, 2W Distributor - Moto, 2W Distributor, H2, International - Bike, International - Moto, International - AS, International, International - New, Mecanic Sport, Moto Dealers, Motonet, Pierce AB, Retail, TREK</v>
      </c>
      <c r="AR590" s="1" t="str">
        <f t="shared" si="163"/>
        <v>2W Distributor Bike</v>
      </c>
      <c r="AS590" s="1" t="str">
        <f t="shared" si="164"/>
        <v>2W Distributor - Moto</v>
      </c>
      <c r="AT590" s="1" t="str">
        <f t="shared" si="165"/>
        <v>2W Distributor</v>
      </c>
      <c r="AU590" s="1" t="str">
        <f t="shared" si="166"/>
        <v>H2</v>
      </c>
      <c r="AV590" s="1" t="str">
        <f t="shared" si="166"/>
        <v>International - Bike</v>
      </c>
      <c r="AW590" s="1" t="str">
        <f t="shared" si="167"/>
        <v>International - Moto</v>
      </c>
      <c r="AX590" s="1" t="str">
        <f t="shared" si="168"/>
        <v>International - AS</v>
      </c>
      <c r="AY590" s="1" t="str">
        <f t="shared" si="168"/>
        <v>International</v>
      </c>
      <c r="AZ590" s="1" t="str">
        <f t="shared" si="168"/>
        <v>International - New</v>
      </c>
      <c r="BA590" s="1" t="str">
        <f t="shared" si="169"/>
        <v>Mecanic Sport</v>
      </c>
      <c r="BB590" s="1" t="str">
        <f t="shared" si="170"/>
        <v>Moto Dealers</v>
      </c>
      <c r="BC590" s="1" t="str">
        <f t="shared" si="170"/>
        <v>Motonet</v>
      </c>
      <c r="BD590" s="1" t="str">
        <f t="shared" si="171"/>
        <v>Pierce AB</v>
      </c>
      <c r="BE590" s="1" t="str">
        <f t="shared" si="172"/>
        <v>Retail</v>
      </c>
      <c r="BF590" s="1" t="str">
        <f t="shared" si="173"/>
        <v>TREK</v>
      </c>
      <c r="BG590" t="s">
        <v>2711</v>
      </c>
      <c r="BH590" t="str">
        <f t="shared" si="174"/>
        <v>https://fs.amplifi.io//file?id=1cae3540-6925-4536-8954-b5db42082a6f&amp;variant=thumb&amp;extension=png</v>
      </c>
      <c r="BI590" t="s">
        <v>2711</v>
      </c>
    </row>
    <row r="591" spans="1:61" ht="17" x14ac:dyDescent="0.2">
      <c r="A591">
        <v>1687</v>
      </c>
      <c r="B591" t="str">
        <f t="shared" si="175"/>
        <v>50027-00009</v>
      </c>
      <c r="C591" t="str">
        <f t="shared" si="175"/>
        <v>50027-00009</v>
      </c>
      <c r="D591" s="7" t="s">
        <v>2712</v>
      </c>
      <c r="E591" s="6" t="s">
        <v>139</v>
      </c>
      <c r="F591" t="s">
        <v>8991</v>
      </c>
      <c r="G591" s="6" t="s">
        <v>2690</v>
      </c>
      <c r="H591" t="s">
        <v>2310</v>
      </c>
      <c r="I591" s="6" t="s">
        <v>2311</v>
      </c>
      <c r="J591" s="6" t="s">
        <v>5331</v>
      </c>
      <c r="K591" s="6" t="s">
        <v>5333</v>
      </c>
      <c r="L591" s="6" t="s">
        <v>8992</v>
      </c>
      <c r="M591" s="6" t="s">
        <v>5348</v>
      </c>
      <c r="N591" s="6" t="s">
        <v>638</v>
      </c>
      <c r="Q591" s="6" t="s">
        <v>2713</v>
      </c>
      <c r="R591" s="9" t="b">
        <v>1</v>
      </c>
      <c r="S591" s="9" t="b">
        <v>1</v>
      </c>
      <c r="T591" s="6" t="s">
        <v>2712</v>
      </c>
      <c r="U591" s="6" t="s">
        <v>2712</v>
      </c>
      <c r="V591" t="s">
        <v>5330</v>
      </c>
      <c r="W591" t="s">
        <v>5330</v>
      </c>
      <c r="X591" t="s">
        <v>5330</v>
      </c>
      <c r="Y591" t="s">
        <v>5330</v>
      </c>
      <c r="Z591" t="s">
        <v>5330</v>
      </c>
      <c r="AA591" t="s">
        <v>5330</v>
      </c>
      <c r="AB591" t="s">
        <v>5330</v>
      </c>
      <c r="AC591" t="s">
        <v>667</v>
      </c>
      <c r="AD591" t="s">
        <v>5330</v>
      </c>
      <c r="AE591" t="s">
        <v>5330</v>
      </c>
      <c r="AF591" t="s">
        <v>5330</v>
      </c>
      <c r="AG591" t="s">
        <v>5330</v>
      </c>
      <c r="AH591" t="s">
        <v>5330</v>
      </c>
      <c r="AI591" t="s">
        <v>5330</v>
      </c>
      <c r="AJ591" t="s">
        <v>5330</v>
      </c>
      <c r="AK591" s="10">
        <v>25</v>
      </c>
      <c r="AL591" s="10">
        <v>35</v>
      </c>
      <c r="AM591" s="6" t="s">
        <v>475</v>
      </c>
      <c r="AN591" s="6" t="s">
        <v>2691</v>
      </c>
      <c r="AO591" s="6" t="s">
        <v>2692</v>
      </c>
      <c r="AP591" s="6" t="s">
        <v>2693</v>
      </c>
      <c r="AQ591" s="6" t="str">
        <f t="shared" si="162"/>
        <v>2W Distributor Bike, 2W Distributor - Moto, 2W Distributor, H2, International - Bike, International - Moto, International - AS, International, International - New, Mecanic Sport, Moto Dealers, Motonet, Pierce AB, Retail, TREK</v>
      </c>
      <c r="AR591" s="1" t="str">
        <f t="shared" si="163"/>
        <v>2W Distributor Bike</v>
      </c>
      <c r="AS591" s="1" t="str">
        <f t="shared" si="164"/>
        <v>2W Distributor - Moto</v>
      </c>
      <c r="AT591" s="1" t="str">
        <f t="shared" si="165"/>
        <v>2W Distributor</v>
      </c>
      <c r="AU591" s="1" t="str">
        <f t="shared" si="166"/>
        <v>H2</v>
      </c>
      <c r="AV591" s="1" t="str">
        <f t="shared" si="166"/>
        <v>International - Bike</v>
      </c>
      <c r="AW591" s="1" t="str">
        <f t="shared" si="167"/>
        <v>International - Moto</v>
      </c>
      <c r="AX591" s="1" t="str">
        <f t="shared" si="168"/>
        <v>International - AS</v>
      </c>
      <c r="AY591" s="1" t="str">
        <f t="shared" si="168"/>
        <v>International</v>
      </c>
      <c r="AZ591" s="1" t="str">
        <f t="shared" si="168"/>
        <v>International - New</v>
      </c>
      <c r="BA591" s="1" t="str">
        <f t="shared" si="169"/>
        <v>Mecanic Sport</v>
      </c>
      <c r="BB591" s="1" t="str">
        <f t="shared" si="170"/>
        <v>Moto Dealers</v>
      </c>
      <c r="BC591" s="1" t="str">
        <f t="shared" si="170"/>
        <v>Motonet</v>
      </c>
      <c r="BD591" s="1" t="str">
        <f t="shared" si="171"/>
        <v>Pierce AB</v>
      </c>
      <c r="BE591" s="1" t="str">
        <f t="shared" si="172"/>
        <v>Retail</v>
      </c>
      <c r="BF591" s="1" t="str">
        <f t="shared" si="173"/>
        <v>TREK</v>
      </c>
      <c r="BG591" t="s">
        <v>2714</v>
      </c>
      <c r="BH591" t="str">
        <f t="shared" si="174"/>
        <v>https://fs.amplifi.io//file?id=aa5232b7-2d57-41f8-93b6-82e2a8889d52&amp;variant=thumb&amp;extension=png</v>
      </c>
      <c r="BI591" t="s">
        <v>2714</v>
      </c>
    </row>
    <row r="592" spans="1:61" ht="17" x14ac:dyDescent="0.2">
      <c r="A592">
        <v>1688</v>
      </c>
      <c r="B592" t="str">
        <f t="shared" si="175"/>
        <v>50027-00010</v>
      </c>
      <c r="C592" t="str">
        <f t="shared" si="175"/>
        <v>50027-00010</v>
      </c>
      <c r="D592" s="7" t="s">
        <v>2715</v>
      </c>
      <c r="E592" s="6" t="s">
        <v>139</v>
      </c>
      <c r="F592" t="s">
        <v>8991</v>
      </c>
      <c r="G592" s="6" t="s">
        <v>2690</v>
      </c>
      <c r="H592" t="s">
        <v>2310</v>
      </c>
      <c r="I592" s="6" t="s">
        <v>2311</v>
      </c>
      <c r="J592" s="6" t="s">
        <v>5331</v>
      </c>
      <c r="K592" s="6" t="s">
        <v>5333</v>
      </c>
      <c r="L592" s="6" t="s">
        <v>8992</v>
      </c>
      <c r="M592" s="6" t="s">
        <v>5348</v>
      </c>
      <c r="N592" s="6" t="s">
        <v>638</v>
      </c>
      <c r="Q592" s="6" t="s">
        <v>2716</v>
      </c>
      <c r="R592" s="9" t="b">
        <v>1</v>
      </c>
      <c r="S592" s="9" t="b">
        <v>1</v>
      </c>
      <c r="T592" s="6" t="s">
        <v>2715</v>
      </c>
      <c r="U592" s="6" t="s">
        <v>2715</v>
      </c>
      <c r="V592" t="s">
        <v>5330</v>
      </c>
      <c r="W592" t="s">
        <v>5330</v>
      </c>
      <c r="X592" t="s">
        <v>5330</v>
      </c>
      <c r="Y592" t="s">
        <v>5330</v>
      </c>
      <c r="Z592" t="s">
        <v>5330</v>
      </c>
      <c r="AA592" t="s">
        <v>5330</v>
      </c>
      <c r="AB592" t="s">
        <v>5330</v>
      </c>
      <c r="AC592" t="s">
        <v>667</v>
      </c>
      <c r="AD592" t="s">
        <v>5330</v>
      </c>
      <c r="AE592" t="s">
        <v>5330</v>
      </c>
      <c r="AF592" t="s">
        <v>5330</v>
      </c>
      <c r="AG592" t="s">
        <v>5330</v>
      </c>
      <c r="AH592" t="s">
        <v>5330</v>
      </c>
      <c r="AI592" t="s">
        <v>5330</v>
      </c>
      <c r="AJ592" t="s">
        <v>5330</v>
      </c>
      <c r="AK592" s="10">
        <v>25</v>
      </c>
      <c r="AL592" s="10">
        <v>35</v>
      </c>
      <c r="AM592" s="6" t="s">
        <v>475</v>
      </c>
      <c r="AN592" s="6" t="s">
        <v>2691</v>
      </c>
      <c r="AO592" s="6" t="s">
        <v>2692</v>
      </c>
      <c r="AP592" s="6" t="s">
        <v>2693</v>
      </c>
      <c r="AQ592" s="6" t="str">
        <f t="shared" si="162"/>
        <v>2W Distributor Bike, 2W Distributor - Moto, 2W Distributor, H2, International - Bike, International - Moto, International - AS, International, International - New, Mecanic Sport, Moto Dealers, Motonet, Pierce AB, Retail, TREK</v>
      </c>
      <c r="AR592" s="1" t="str">
        <f t="shared" si="163"/>
        <v>2W Distributor Bike</v>
      </c>
      <c r="AS592" s="1" t="str">
        <f t="shared" si="164"/>
        <v>2W Distributor - Moto</v>
      </c>
      <c r="AT592" s="1" t="str">
        <f t="shared" si="165"/>
        <v>2W Distributor</v>
      </c>
      <c r="AU592" s="1" t="str">
        <f t="shared" si="166"/>
        <v>H2</v>
      </c>
      <c r="AV592" s="1" t="str">
        <f t="shared" si="166"/>
        <v>International - Bike</v>
      </c>
      <c r="AW592" s="1" t="str">
        <f t="shared" si="167"/>
        <v>International - Moto</v>
      </c>
      <c r="AX592" s="1" t="str">
        <f t="shared" si="168"/>
        <v>International - AS</v>
      </c>
      <c r="AY592" s="1" t="str">
        <f t="shared" si="168"/>
        <v>International</v>
      </c>
      <c r="AZ592" s="1" t="str">
        <f t="shared" si="168"/>
        <v>International - New</v>
      </c>
      <c r="BA592" s="1" t="str">
        <f t="shared" si="169"/>
        <v>Mecanic Sport</v>
      </c>
      <c r="BB592" s="1" t="str">
        <f t="shared" si="170"/>
        <v>Moto Dealers</v>
      </c>
      <c r="BC592" s="1" t="str">
        <f t="shared" si="170"/>
        <v>Motonet</v>
      </c>
      <c r="BD592" s="1" t="str">
        <f t="shared" si="171"/>
        <v>Pierce AB</v>
      </c>
      <c r="BE592" s="1" t="str">
        <f t="shared" si="172"/>
        <v>Retail</v>
      </c>
      <c r="BF592" s="1" t="str">
        <f t="shared" si="173"/>
        <v>TREK</v>
      </c>
      <c r="BG592" t="s">
        <v>2717</v>
      </c>
      <c r="BH592" t="str">
        <f t="shared" si="174"/>
        <v>https://fs.amplifi.io//file?id=db36e201-25a8-4493-a43e-030ebeb1b626&amp;variant=thumb&amp;extension=png</v>
      </c>
      <c r="BI592" t="s">
        <v>2717</v>
      </c>
    </row>
    <row r="593" spans="1:61" ht="17" x14ac:dyDescent="0.2">
      <c r="A593">
        <v>1689</v>
      </c>
      <c r="B593" t="str">
        <f t="shared" si="175"/>
        <v>50027-00011</v>
      </c>
      <c r="C593" t="str">
        <f t="shared" si="175"/>
        <v>50027-00011</v>
      </c>
      <c r="D593" s="7" t="s">
        <v>2718</v>
      </c>
      <c r="E593" s="6" t="s">
        <v>139</v>
      </c>
      <c r="F593" t="s">
        <v>8991</v>
      </c>
      <c r="G593" s="6" t="s">
        <v>2690</v>
      </c>
      <c r="H593" t="s">
        <v>2310</v>
      </c>
      <c r="I593" s="6" t="s">
        <v>2311</v>
      </c>
      <c r="J593" s="6" t="s">
        <v>5331</v>
      </c>
      <c r="K593" s="6" t="s">
        <v>5333</v>
      </c>
      <c r="L593" s="6" t="s">
        <v>8992</v>
      </c>
      <c r="M593" s="6" t="s">
        <v>5348</v>
      </c>
      <c r="N593" s="6" t="s">
        <v>638</v>
      </c>
      <c r="Q593" s="6" t="s">
        <v>2719</v>
      </c>
      <c r="R593" s="9" t="b">
        <v>1</v>
      </c>
      <c r="S593" s="9" t="b">
        <v>1</v>
      </c>
      <c r="T593" s="6" t="s">
        <v>2718</v>
      </c>
      <c r="U593" s="6" t="s">
        <v>2718</v>
      </c>
      <c r="V593" t="s">
        <v>5330</v>
      </c>
      <c r="W593" t="s">
        <v>5330</v>
      </c>
      <c r="X593" t="s">
        <v>5330</v>
      </c>
      <c r="Y593" t="s">
        <v>5330</v>
      </c>
      <c r="Z593" t="s">
        <v>5330</v>
      </c>
      <c r="AA593" t="s">
        <v>5330</v>
      </c>
      <c r="AB593" t="s">
        <v>5330</v>
      </c>
      <c r="AC593" t="s">
        <v>667</v>
      </c>
      <c r="AD593" t="s">
        <v>5330</v>
      </c>
      <c r="AE593" t="s">
        <v>5330</v>
      </c>
      <c r="AF593" t="s">
        <v>5330</v>
      </c>
      <c r="AG593" t="s">
        <v>5330</v>
      </c>
      <c r="AH593" t="s">
        <v>5330</v>
      </c>
      <c r="AI593" t="s">
        <v>5330</v>
      </c>
      <c r="AJ593" t="s">
        <v>5330</v>
      </c>
      <c r="AK593" s="10">
        <v>25</v>
      </c>
      <c r="AL593" s="10">
        <v>35</v>
      </c>
      <c r="AM593" s="6" t="s">
        <v>475</v>
      </c>
      <c r="AN593" s="6" t="s">
        <v>2691</v>
      </c>
      <c r="AO593" s="6" t="s">
        <v>2692</v>
      </c>
      <c r="AP593" s="6" t="s">
        <v>2693</v>
      </c>
      <c r="AQ593" s="6" t="str">
        <f t="shared" si="162"/>
        <v>2W Distributor Bike, 2W Distributor - Moto, 2W Distributor, H2, International - Bike, International - Moto, International - AS, International, International - New, Mecanic Sport, Moto Dealers, Motonet, Pierce AB, Retail, TREK</v>
      </c>
      <c r="AR593" s="1" t="str">
        <f t="shared" si="163"/>
        <v>2W Distributor Bike</v>
      </c>
      <c r="AS593" s="1" t="str">
        <f t="shared" si="164"/>
        <v>2W Distributor - Moto</v>
      </c>
      <c r="AT593" s="1" t="str">
        <f t="shared" si="165"/>
        <v>2W Distributor</v>
      </c>
      <c r="AU593" s="1" t="str">
        <f t="shared" si="166"/>
        <v>H2</v>
      </c>
      <c r="AV593" s="1" t="str">
        <f t="shared" si="166"/>
        <v>International - Bike</v>
      </c>
      <c r="AW593" s="1" t="str">
        <f t="shared" si="167"/>
        <v>International - Moto</v>
      </c>
      <c r="AX593" s="1" t="str">
        <f t="shared" si="168"/>
        <v>International - AS</v>
      </c>
      <c r="AY593" s="1" t="str">
        <f t="shared" si="168"/>
        <v>International</v>
      </c>
      <c r="AZ593" s="1" t="str">
        <f t="shared" si="168"/>
        <v>International - New</v>
      </c>
      <c r="BA593" s="1" t="str">
        <f t="shared" si="169"/>
        <v>Mecanic Sport</v>
      </c>
      <c r="BB593" s="1" t="str">
        <f t="shared" si="170"/>
        <v>Moto Dealers</v>
      </c>
      <c r="BC593" s="1" t="str">
        <f t="shared" si="170"/>
        <v>Motonet</v>
      </c>
      <c r="BD593" s="1" t="str">
        <f t="shared" si="171"/>
        <v>Pierce AB</v>
      </c>
      <c r="BE593" s="1" t="str">
        <f t="shared" si="172"/>
        <v>Retail</v>
      </c>
      <c r="BF593" s="1" t="str">
        <f t="shared" si="173"/>
        <v>TREK</v>
      </c>
      <c r="BG593" t="s">
        <v>2720</v>
      </c>
      <c r="BH593" t="str">
        <f t="shared" si="174"/>
        <v>https://fs.amplifi.io//file?id=2b0f5879-a188-4415-a3c8-22ebe08c0ce2&amp;variant=thumb&amp;extension=png</v>
      </c>
      <c r="BI593" t="s">
        <v>2720</v>
      </c>
    </row>
    <row r="594" spans="1:61" ht="17" x14ac:dyDescent="0.2">
      <c r="A594">
        <v>1690</v>
      </c>
      <c r="B594" t="str">
        <f t="shared" si="175"/>
        <v>50027-00012</v>
      </c>
      <c r="C594" t="str">
        <f t="shared" si="175"/>
        <v>50027-00012</v>
      </c>
      <c r="D594" s="7" t="s">
        <v>2721</v>
      </c>
      <c r="E594" s="6" t="s">
        <v>139</v>
      </c>
      <c r="F594" t="s">
        <v>8991</v>
      </c>
      <c r="G594" s="6" t="s">
        <v>2690</v>
      </c>
      <c r="H594" t="s">
        <v>2310</v>
      </c>
      <c r="I594" s="6" t="s">
        <v>2311</v>
      </c>
      <c r="J594" s="6" t="s">
        <v>5331</v>
      </c>
      <c r="K594" s="6" t="s">
        <v>5333</v>
      </c>
      <c r="L594" s="6" t="s">
        <v>8992</v>
      </c>
      <c r="M594" s="6" t="s">
        <v>5348</v>
      </c>
      <c r="N594" s="6" t="s">
        <v>638</v>
      </c>
      <c r="Q594" s="6" t="s">
        <v>2722</v>
      </c>
      <c r="R594" s="9" t="b">
        <v>1</v>
      </c>
      <c r="S594" s="9" t="b">
        <v>1</v>
      </c>
      <c r="T594" s="6" t="s">
        <v>2721</v>
      </c>
      <c r="U594" s="6" t="s">
        <v>2721</v>
      </c>
      <c r="V594" t="s">
        <v>5330</v>
      </c>
      <c r="W594" t="s">
        <v>5330</v>
      </c>
      <c r="X594" t="s">
        <v>5330</v>
      </c>
      <c r="Y594" t="s">
        <v>5330</v>
      </c>
      <c r="Z594" t="s">
        <v>5330</v>
      </c>
      <c r="AA594" t="s">
        <v>5330</v>
      </c>
      <c r="AB594" t="s">
        <v>5330</v>
      </c>
      <c r="AC594" t="s">
        <v>667</v>
      </c>
      <c r="AD594" t="s">
        <v>5330</v>
      </c>
      <c r="AE594" t="s">
        <v>5330</v>
      </c>
      <c r="AF594" t="s">
        <v>5330</v>
      </c>
      <c r="AG594" t="s">
        <v>5330</v>
      </c>
      <c r="AH594" t="s">
        <v>5330</v>
      </c>
      <c r="AI594" t="s">
        <v>5330</v>
      </c>
      <c r="AJ594" t="s">
        <v>5330</v>
      </c>
      <c r="AK594" s="10">
        <v>25</v>
      </c>
      <c r="AL594" s="10">
        <v>35</v>
      </c>
      <c r="AM594" s="6" t="s">
        <v>475</v>
      </c>
      <c r="AN594" s="6" t="s">
        <v>2691</v>
      </c>
      <c r="AO594" s="6" t="s">
        <v>2692</v>
      </c>
      <c r="AP594" s="6" t="s">
        <v>2693</v>
      </c>
      <c r="AQ594" s="6" t="str">
        <f t="shared" si="162"/>
        <v>2W Distributor Bike, 2W Distributor - Moto, 2W Distributor, H2, International - Bike, International - Moto, International - AS, International, International - New, Mecanic Sport, Moto Dealers, Motonet, Pierce AB, Retail, TREK</v>
      </c>
      <c r="AR594" s="1" t="str">
        <f t="shared" si="163"/>
        <v>2W Distributor Bike</v>
      </c>
      <c r="AS594" s="1" t="str">
        <f t="shared" si="164"/>
        <v>2W Distributor - Moto</v>
      </c>
      <c r="AT594" s="1" t="str">
        <f t="shared" si="165"/>
        <v>2W Distributor</v>
      </c>
      <c r="AU594" s="1" t="str">
        <f t="shared" si="166"/>
        <v>H2</v>
      </c>
      <c r="AV594" s="1" t="str">
        <f t="shared" si="166"/>
        <v>International - Bike</v>
      </c>
      <c r="AW594" s="1" t="str">
        <f t="shared" si="167"/>
        <v>International - Moto</v>
      </c>
      <c r="AX594" s="1" t="str">
        <f t="shared" si="168"/>
        <v>International - AS</v>
      </c>
      <c r="AY594" s="1" t="str">
        <f t="shared" si="168"/>
        <v>International</v>
      </c>
      <c r="AZ594" s="1" t="str">
        <f t="shared" si="168"/>
        <v>International - New</v>
      </c>
      <c r="BA594" s="1" t="str">
        <f t="shared" si="169"/>
        <v>Mecanic Sport</v>
      </c>
      <c r="BB594" s="1" t="str">
        <f t="shared" si="170"/>
        <v>Moto Dealers</v>
      </c>
      <c r="BC594" s="1" t="str">
        <f t="shared" si="170"/>
        <v>Motonet</v>
      </c>
      <c r="BD594" s="1" t="str">
        <f t="shared" si="171"/>
        <v>Pierce AB</v>
      </c>
      <c r="BE594" s="1" t="str">
        <f t="shared" si="172"/>
        <v>Retail</v>
      </c>
      <c r="BF594" s="1" t="str">
        <f t="shared" si="173"/>
        <v>TREK</v>
      </c>
      <c r="BG594" t="s">
        <v>2723</v>
      </c>
      <c r="BH594" t="str">
        <f t="shared" si="174"/>
        <v>https://fs.amplifi.io//file?id=2e134b3d-8112-49f0-a76a-101ef487ac66&amp;variant=thumb&amp;extension=png</v>
      </c>
      <c r="BI594" t="s">
        <v>2723</v>
      </c>
    </row>
    <row r="595" spans="1:61" ht="17" x14ac:dyDescent="0.2">
      <c r="A595">
        <v>1691</v>
      </c>
      <c r="B595" t="str">
        <f t="shared" si="175"/>
        <v>50028-00001</v>
      </c>
      <c r="C595" t="str">
        <f t="shared" si="175"/>
        <v>50028-00001</v>
      </c>
      <c r="D595" s="7" t="s">
        <v>2724</v>
      </c>
      <c r="E595" s="6" t="s">
        <v>139</v>
      </c>
      <c r="F595" t="s">
        <v>8991</v>
      </c>
      <c r="G595" s="6" t="s">
        <v>2690</v>
      </c>
      <c r="H595" t="s">
        <v>2310</v>
      </c>
      <c r="I595" s="6" t="s">
        <v>2311</v>
      </c>
      <c r="J595" s="6" t="s">
        <v>5331</v>
      </c>
      <c r="K595" s="6" t="s">
        <v>5333</v>
      </c>
      <c r="L595" s="6" t="s">
        <v>8992</v>
      </c>
      <c r="M595" s="6" t="s">
        <v>5348</v>
      </c>
      <c r="N595" s="6" t="s">
        <v>5379</v>
      </c>
      <c r="Q595" s="6" t="s">
        <v>88</v>
      </c>
      <c r="R595" s="9" t="b">
        <v>1</v>
      </c>
      <c r="S595" s="9" t="b">
        <v>1</v>
      </c>
      <c r="T595" s="6" t="s">
        <v>2724</v>
      </c>
      <c r="U595" s="6" t="s">
        <v>2724</v>
      </c>
      <c r="V595" t="s">
        <v>5330</v>
      </c>
      <c r="W595" t="s">
        <v>5330</v>
      </c>
      <c r="X595" t="s">
        <v>5330</v>
      </c>
      <c r="Y595" t="s">
        <v>5330</v>
      </c>
      <c r="Z595" t="s">
        <v>5330</v>
      </c>
      <c r="AA595" t="s">
        <v>5330</v>
      </c>
      <c r="AB595" t="s">
        <v>5330</v>
      </c>
      <c r="AC595" t="s">
        <v>667</v>
      </c>
      <c r="AD595" t="s">
        <v>5330</v>
      </c>
      <c r="AE595" t="s">
        <v>5330</v>
      </c>
      <c r="AF595" t="s">
        <v>5330</v>
      </c>
      <c r="AG595" t="s">
        <v>5330</v>
      </c>
      <c r="AH595" t="s">
        <v>5330</v>
      </c>
      <c r="AI595" t="s">
        <v>5330</v>
      </c>
      <c r="AJ595" t="s">
        <v>5330</v>
      </c>
      <c r="AK595" s="10">
        <v>35</v>
      </c>
      <c r="AL595" s="10">
        <v>45</v>
      </c>
      <c r="AM595" s="6" t="s">
        <v>475</v>
      </c>
      <c r="AN595" s="6" t="s">
        <v>2691</v>
      </c>
      <c r="AO595" s="6" t="s">
        <v>2692</v>
      </c>
      <c r="AP595" s="6" t="s">
        <v>2693</v>
      </c>
      <c r="AQ595" s="6" t="str">
        <f t="shared" si="162"/>
        <v>2W Distributor Bike, 2W Distributor - Moto, 2W Distributor, H2, International - Bike, International - Moto, International - AS, International, International - New, Mecanic Sport, Moto Dealers, Motonet, Pierce AB, Retail, TREK</v>
      </c>
      <c r="AR595" s="1" t="str">
        <f t="shared" si="163"/>
        <v>2W Distributor Bike</v>
      </c>
      <c r="AS595" s="1" t="str">
        <f t="shared" si="164"/>
        <v>2W Distributor - Moto</v>
      </c>
      <c r="AT595" s="1" t="str">
        <f t="shared" si="165"/>
        <v>2W Distributor</v>
      </c>
      <c r="AU595" s="1" t="str">
        <f t="shared" si="166"/>
        <v>H2</v>
      </c>
      <c r="AV595" s="1" t="str">
        <f t="shared" si="166"/>
        <v>International - Bike</v>
      </c>
      <c r="AW595" s="1" t="str">
        <f t="shared" si="167"/>
        <v>International - Moto</v>
      </c>
      <c r="AX595" s="1" t="str">
        <f t="shared" si="168"/>
        <v>International - AS</v>
      </c>
      <c r="AY595" s="1" t="str">
        <f t="shared" si="168"/>
        <v>International</v>
      </c>
      <c r="AZ595" s="1" t="str">
        <f t="shared" si="168"/>
        <v>International - New</v>
      </c>
      <c r="BA595" s="1" t="str">
        <f t="shared" si="169"/>
        <v>Mecanic Sport</v>
      </c>
      <c r="BB595" s="1" t="str">
        <f t="shared" si="170"/>
        <v>Moto Dealers</v>
      </c>
      <c r="BC595" s="1" t="str">
        <f t="shared" si="170"/>
        <v>Motonet</v>
      </c>
      <c r="BD595" s="1" t="str">
        <f t="shared" si="171"/>
        <v>Pierce AB</v>
      </c>
      <c r="BE595" s="1" t="str">
        <f t="shared" si="172"/>
        <v>Retail</v>
      </c>
      <c r="BF595" s="1" t="str">
        <f t="shared" si="173"/>
        <v>TREK</v>
      </c>
      <c r="BG595" t="s">
        <v>2725</v>
      </c>
      <c r="BH595" t="str">
        <f t="shared" si="174"/>
        <v>https://fs.amplifi.io//file?id=4092fce3-3199-4acc-ac5c-ec89b55f07e3&amp;variant=thumb&amp;extension=png</v>
      </c>
      <c r="BI595" t="s">
        <v>2725</v>
      </c>
    </row>
    <row r="596" spans="1:61" ht="17" x14ac:dyDescent="0.2">
      <c r="A596">
        <v>1692</v>
      </c>
      <c r="B596" t="str">
        <f t="shared" si="175"/>
        <v>50028-00002</v>
      </c>
      <c r="C596" t="str">
        <f t="shared" si="175"/>
        <v>50028-00002</v>
      </c>
      <c r="D596" s="7" t="s">
        <v>2726</v>
      </c>
      <c r="E596" s="6" t="s">
        <v>139</v>
      </c>
      <c r="F596" t="s">
        <v>8991</v>
      </c>
      <c r="G596" s="6" t="s">
        <v>2690</v>
      </c>
      <c r="H596" t="s">
        <v>2310</v>
      </c>
      <c r="I596" s="6" t="s">
        <v>2311</v>
      </c>
      <c r="J596" s="6" t="s">
        <v>5331</v>
      </c>
      <c r="K596" s="6" t="s">
        <v>5333</v>
      </c>
      <c r="L596" s="6" t="s">
        <v>8992</v>
      </c>
      <c r="M596" s="6" t="s">
        <v>5348</v>
      </c>
      <c r="N596" s="6" t="s">
        <v>5379</v>
      </c>
      <c r="Q596" s="6" t="s">
        <v>50</v>
      </c>
      <c r="R596" s="9" t="b">
        <v>1</v>
      </c>
      <c r="S596" s="9" t="b">
        <v>1</v>
      </c>
      <c r="T596" s="6" t="s">
        <v>2726</v>
      </c>
      <c r="U596" s="6" t="s">
        <v>2726</v>
      </c>
      <c r="V596" t="s">
        <v>5330</v>
      </c>
      <c r="W596" t="s">
        <v>5330</v>
      </c>
      <c r="X596" t="s">
        <v>5330</v>
      </c>
      <c r="Y596" t="s">
        <v>5330</v>
      </c>
      <c r="Z596" t="s">
        <v>5330</v>
      </c>
      <c r="AA596" t="s">
        <v>5330</v>
      </c>
      <c r="AB596" t="s">
        <v>5330</v>
      </c>
      <c r="AC596" t="s">
        <v>667</v>
      </c>
      <c r="AD596" t="s">
        <v>5330</v>
      </c>
      <c r="AE596" t="s">
        <v>5330</v>
      </c>
      <c r="AF596" t="s">
        <v>5330</v>
      </c>
      <c r="AG596" t="s">
        <v>5330</v>
      </c>
      <c r="AH596" t="s">
        <v>5330</v>
      </c>
      <c r="AI596" t="s">
        <v>5330</v>
      </c>
      <c r="AJ596" t="s">
        <v>5330</v>
      </c>
      <c r="AK596" s="10">
        <v>35</v>
      </c>
      <c r="AL596" s="10">
        <v>45</v>
      </c>
      <c r="AM596" s="6" t="s">
        <v>475</v>
      </c>
      <c r="AN596" s="6" t="s">
        <v>2691</v>
      </c>
      <c r="AO596" s="6" t="s">
        <v>2692</v>
      </c>
      <c r="AP596" s="6" t="s">
        <v>2693</v>
      </c>
      <c r="AQ596" s="6" t="str">
        <f t="shared" si="162"/>
        <v>2W Distributor Bike, 2W Distributor - Moto, 2W Distributor, H2, International - Bike, International - Moto, International - AS, International, International - New, Mecanic Sport, Moto Dealers, Motonet, Pierce AB, Retail, TREK</v>
      </c>
      <c r="AR596" s="1" t="str">
        <f t="shared" si="163"/>
        <v>2W Distributor Bike</v>
      </c>
      <c r="AS596" s="1" t="str">
        <f t="shared" si="164"/>
        <v>2W Distributor - Moto</v>
      </c>
      <c r="AT596" s="1" t="str">
        <f t="shared" si="165"/>
        <v>2W Distributor</v>
      </c>
      <c r="AU596" s="1" t="str">
        <f t="shared" si="166"/>
        <v>H2</v>
      </c>
      <c r="AV596" s="1" t="str">
        <f t="shared" si="166"/>
        <v>International - Bike</v>
      </c>
      <c r="AW596" s="1" t="str">
        <f t="shared" si="167"/>
        <v>International - Moto</v>
      </c>
      <c r="AX596" s="1" t="str">
        <f t="shared" si="168"/>
        <v>International - AS</v>
      </c>
      <c r="AY596" s="1" t="str">
        <f t="shared" si="168"/>
        <v>International</v>
      </c>
      <c r="AZ596" s="1" t="str">
        <f t="shared" si="168"/>
        <v>International - New</v>
      </c>
      <c r="BA596" s="1" t="str">
        <f t="shared" si="169"/>
        <v>Mecanic Sport</v>
      </c>
      <c r="BB596" s="1" t="str">
        <f t="shared" si="170"/>
        <v>Moto Dealers</v>
      </c>
      <c r="BC596" s="1" t="str">
        <f t="shared" si="170"/>
        <v>Motonet</v>
      </c>
      <c r="BD596" s="1" t="str">
        <f t="shared" si="171"/>
        <v>Pierce AB</v>
      </c>
      <c r="BE596" s="1" t="str">
        <f t="shared" si="172"/>
        <v>Retail</v>
      </c>
      <c r="BF596" s="1" t="str">
        <f t="shared" si="173"/>
        <v>TREK</v>
      </c>
      <c r="BG596" t="s">
        <v>2727</v>
      </c>
      <c r="BH596" t="str">
        <f t="shared" si="174"/>
        <v>https://fs.amplifi.io//file?id=e7996b37-186e-46e6-aa53-bf4b50652167&amp;variant=thumb&amp;extension=png</v>
      </c>
      <c r="BI596" t="s">
        <v>2727</v>
      </c>
    </row>
    <row r="597" spans="1:61" ht="17" x14ac:dyDescent="0.2">
      <c r="A597">
        <v>1693</v>
      </c>
      <c r="B597" t="str">
        <f t="shared" si="175"/>
        <v>50028-00003</v>
      </c>
      <c r="C597" t="str">
        <f t="shared" si="175"/>
        <v>50028-00003</v>
      </c>
      <c r="D597" s="7" t="s">
        <v>2728</v>
      </c>
      <c r="E597" s="6" t="s">
        <v>139</v>
      </c>
      <c r="F597" t="s">
        <v>8991</v>
      </c>
      <c r="G597" s="6" t="s">
        <v>2690</v>
      </c>
      <c r="H597" t="s">
        <v>2310</v>
      </c>
      <c r="I597" s="6" t="s">
        <v>2311</v>
      </c>
      <c r="J597" s="6" t="s">
        <v>5331</v>
      </c>
      <c r="K597" s="6" t="s">
        <v>5333</v>
      </c>
      <c r="L597" s="6" t="s">
        <v>8992</v>
      </c>
      <c r="M597" s="6" t="s">
        <v>5348</v>
      </c>
      <c r="N597" s="6" t="s">
        <v>5379</v>
      </c>
      <c r="Q597" s="6" t="s">
        <v>2507</v>
      </c>
      <c r="R597" s="9" t="b">
        <v>1</v>
      </c>
      <c r="S597" s="9" t="b">
        <v>1</v>
      </c>
      <c r="T597" s="6" t="s">
        <v>2728</v>
      </c>
      <c r="U597" s="6" t="s">
        <v>2728</v>
      </c>
      <c r="V597" t="s">
        <v>5330</v>
      </c>
      <c r="W597" t="s">
        <v>5330</v>
      </c>
      <c r="X597" t="s">
        <v>5330</v>
      </c>
      <c r="Y597" t="s">
        <v>5330</v>
      </c>
      <c r="Z597" t="s">
        <v>5330</v>
      </c>
      <c r="AA597" t="s">
        <v>5330</v>
      </c>
      <c r="AB597" t="s">
        <v>5330</v>
      </c>
      <c r="AC597" t="s">
        <v>667</v>
      </c>
      <c r="AD597" t="s">
        <v>5330</v>
      </c>
      <c r="AE597" t="s">
        <v>5330</v>
      </c>
      <c r="AF597" t="s">
        <v>5330</v>
      </c>
      <c r="AG597" t="s">
        <v>5330</v>
      </c>
      <c r="AH597" t="s">
        <v>5330</v>
      </c>
      <c r="AI597" t="s">
        <v>5330</v>
      </c>
      <c r="AJ597" t="s">
        <v>5330</v>
      </c>
      <c r="AK597" s="10">
        <v>35</v>
      </c>
      <c r="AL597" s="10">
        <v>45</v>
      </c>
      <c r="AM597" s="6" t="s">
        <v>475</v>
      </c>
      <c r="AN597" s="6" t="s">
        <v>2691</v>
      </c>
      <c r="AO597" s="6" t="s">
        <v>2692</v>
      </c>
      <c r="AP597" s="6" t="s">
        <v>2693</v>
      </c>
      <c r="AQ597" s="6" t="str">
        <f t="shared" si="162"/>
        <v>2W Distributor Bike, 2W Distributor - Moto, 2W Distributor, H2, International - Bike, International - Moto, International - AS, International, International - New, Mecanic Sport, Moto Dealers, Motonet, Pierce AB, Retail, TREK</v>
      </c>
      <c r="AR597" s="1" t="str">
        <f t="shared" si="163"/>
        <v>2W Distributor Bike</v>
      </c>
      <c r="AS597" s="1" t="str">
        <f t="shared" si="164"/>
        <v>2W Distributor - Moto</v>
      </c>
      <c r="AT597" s="1" t="str">
        <f t="shared" si="165"/>
        <v>2W Distributor</v>
      </c>
      <c r="AU597" s="1" t="str">
        <f t="shared" si="166"/>
        <v>H2</v>
      </c>
      <c r="AV597" s="1" t="str">
        <f t="shared" si="166"/>
        <v>International - Bike</v>
      </c>
      <c r="AW597" s="1" t="str">
        <f t="shared" si="167"/>
        <v>International - Moto</v>
      </c>
      <c r="AX597" s="1" t="str">
        <f t="shared" si="168"/>
        <v>International - AS</v>
      </c>
      <c r="AY597" s="1" t="str">
        <f t="shared" si="168"/>
        <v>International</v>
      </c>
      <c r="AZ597" s="1" t="str">
        <f t="shared" si="168"/>
        <v>International - New</v>
      </c>
      <c r="BA597" s="1" t="str">
        <f t="shared" si="169"/>
        <v>Mecanic Sport</v>
      </c>
      <c r="BB597" s="1" t="str">
        <f t="shared" si="170"/>
        <v>Moto Dealers</v>
      </c>
      <c r="BC597" s="1" t="str">
        <f t="shared" si="170"/>
        <v>Motonet</v>
      </c>
      <c r="BD597" s="1" t="str">
        <f t="shared" si="171"/>
        <v>Pierce AB</v>
      </c>
      <c r="BE597" s="1" t="str">
        <f t="shared" si="172"/>
        <v>Retail</v>
      </c>
      <c r="BF597" s="1" t="str">
        <f t="shared" si="173"/>
        <v>TREK</v>
      </c>
      <c r="BG597" t="s">
        <v>2729</v>
      </c>
      <c r="BH597" t="str">
        <f t="shared" si="174"/>
        <v>https://fs.amplifi.io//file?id=fa9d80cd-b039-415b-b986-06740bcb1f8d&amp;variant=thumb&amp;extension=png</v>
      </c>
      <c r="BI597" t="s">
        <v>2729</v>
      </c>
    </row>
    <row r="598" spans="1:61" ht="17" x14ac:dyDescent="0.2">
      <c r="A598">
        <v>1694</v>
      </c>
      <c r="B598" t="str">
        <f t="shared" si="175"/>
        <v>50028-00004</v>
      </c>
      <c r="C598" t="str">
        <f t="shared" si="175"/>
        <v>50028-00004</v>
      </c>
      <c r="D598" s="7" t="s">
        <v>2730</v>
      </c>
      <c r="E598" s="6" t="s">
        <v>139</v>
      </c>
      <c r="F598" t="s">
        <v>8991</v>
      </c>
      <c r="G598" s="6" t="s">
        <v>2690</v>
      </c>
      <c r="H598" t="s">
        <v>2310</v>
      </c>
      <c r="I598" s="6" t="s">
        <v>2311</v>
      </c>
      <c r="J598" s="6" t="s">
        <v>5331</v>
      </c>
      <c r="K598" s="6" t="s">
        <v>5333</v>
      </c>
      <c r="L598" s="6" t="s">
        <v>8992</v>
      </c>
      <c r="M598" s="6" t="s">
        <v>5348</v>
      </c>
      <c r="N598" s="6" t="s">
        <v>5379</v>
      </c>
      <c r="Q598" s="6" t="s">
        <v>103</v>
      </c>
      <c r="R598" s="9" t="b">
        <v>1</v>
      </c>
      <c r="S598" s="9" t="b">
        <v>1</v>
      </c>
      <c r="T598" s="6" t="s">
        <v>2730</v>
      </c>
      <c r="U598" s="6" t="s">
        <v>2730</v>
      </c>
      <c r="V598" t="s">
        <v>5330</v>
      </c>
      <c r="W598" t="s">
        <v>5330</v>
      </c>
      <c r="X598" t="s">
        <v>5330</v>
      </c>
      <c r="Y598" t="s">
        <v>5330</v>
      </c>
      <c r="Z598" t="s">
        <v>5330</v>
      </c>
      <c r="AA598" t="s">
        <v>5330</v>
      </c>
      <c r="AB598" t="s">
        <v>5330</v>
      </c>
      <c r="AC598" t="s">
        <v>667</v>
      </c>
      <c r="AD598" t="s">
        <v>5330</v>
      </c>
      <c r="AE598" t="s">
        <v>5330</v>
      </c>
      <c r="AF598" t="s">
        <v>5330</v>
      </c>
      <c r="AG598" t="s">
        <v>5330</v>
      </c>
      <c r="AH598" t="s">
        <v>5330</v>
      </c>
      <c r="AI598" t="s">
        <v>5330</v>
      </c>
      <c r="AJ598" t="s">
        <v>5330</v>
      </c>
      <c r="AK598" s="10">
        <v>35</v>
      </c>
      <c r="AL598" s="10">
        <v>45</v>
      </c>
      <c r="AM598" s="6" t="s">
        <v>475</v>
      </c>
      <c r="AN598" s="6" t="s">
        <v>2691</v>
      </c>
      <c r="AO598" s="6" t="s">
        <v>2692</v>
      </c>
      <c r="AP598" s="6" t="s">
        <v>2693</v>
      </c>
      <c r="AQ598" s="6" t="str">
        <f t="shared" si="162"/>
        <v>2W Distributor Bike, 2W Distributor - Moto, 2W Distributor, H2, International - Bike, International - Moto, International - AS, International, International - New, Mecanic Sport, Moto Dealers, Motonet, Pierce AB, Retail, TREK</v>
      </c>
      <c r="AR598" s="1" t="str">
        <f t="shared" si="163"/>
        <v>2W Distributor Bike</v>
      </c>
      <c r="AS598" s="1" t="str">
        <f t="shared" si="164"/>
        <v>2W Distributor - Moto</v>
      </c>
      <c r="AT598" s="1" t="str">
        <f t="shared" si="165"/>
        <v>2W Distributor</v>
      </c>
      <c r="AU598" s="1" t="str">
        <f t="shared" si="166"/>
        <v>H2</v>
      </c>
      <c r="AV598" s="1" t="str">
        <f t="shared" si="166"/>
        <v>International - Bike</v>
      </c>
      <c r="AW598" s="1" t="str">
        <f t="shared" si="167"/>
        <v>International - Moto</v>
      </c>
      <c r="AX598" s="1" t="str">
        <f t="shared" si="168"/>
        <v>International - AS</v>
      </c>
      <c r="AY598" s="1" t="str">
        <f t="shared" si="168"/>
        <v>International</v>
      </c>
      <c r="AZ598" s="1" t="str">
        <f t="shared" si="168"/>
        <v>International - New</v>
      </c>
      <c r="BA598" s="1" t="str">
        <f t="shared" si="169"/>
        <v>Mecanic Sport</v>
      </c>
      <c r="BB598" s="1" t="str">
        <f t="shared" si="170"/>
        <v>Moto Dealers</v>
      </c>
      <c r="BC598" s="1" t="str">
        <f t="shared" si="170"/>
        <v>Motonet</v>
      </c>
      <c r="BD598" s="1" t="str">
        <f t="shared" si="171"/>
        <v>Pierce AB</v>
      </c>
      <c r="BE598" s="1" t="str">
        <f t="shared" si="172"/>
        <v>Retail</v>
      </c>
      <c r="BF598" s="1" t="str">
        <f t="shared" si="173"/>
        <v>TREK</v>
      </c>
      <c r="BG598" t="s">
        <v>2731</v>
      </c>
      <c r="BH598" t="str">
        <f t="shared" si="174"/>
        <v>https://fs.amplifi.io//file?id=8a9a64d4-f326-4f19-8959-3ff9dcdd67ff&amp;variant=thumb&amp;extension=png</v>
      </c>
      <c r="BI598" t="s">
        <v>2731</v>
      </c>
    </row>
    <row r="599" spans="1:61" ht="17" x14ac:dyDescent="0.2">
      <c r="A599">
        <v>1695</v>
      </c>
      <c r="B599" t="str">
        <f t="shared" si="175"/>
        <v>50028-00005</v>
      </c>
      <c r="C599" t="str">
        <f t="shared" si="175"/>
        <v>50028-00005</v>
      </c>
      <c r="D599" s="7" t="s">
        <v>2732</v>
      </c>
      <c r="E599" s="6" t="s">
        <v>139</v>
      </c>
      <c r="F599" t="s">
        <v>8991</v>
      </c>
      <c r="G599" s="6" t="s">
        <v>2690</v>
      </c>
      <c r="H599" t="s">
        <v>2310</v>
      </c>
      <c r="I599" s="6" t="s">
        <v>2311</v>
      </c>
      <c r="J599" s="6" t="s">
        <v>5331</v>
      </c>
      <c r="K599" s="6" t="s">
        <v>5333</v>
      </c>
      <c r="L599" s="6" t="s">
        <v>8992</v>
      </c>
      <c r="M599" s="6" t="s">
        <v>5348</v>
      </c>
      <c r="N599" s="6" t="s">
        <v>5379</v>
      </c>
      <c r="Q599" s="6" t="s">
        <v>377</v>
      </c>
      <c r="R599" s="9" t="b">
        <v>1</v>
      </c>
      <c r="S599" s="9" t="b">
        <v>1</v>
      </c>
      <c r="T599" s="6" t="s">
        <v>2732</v>
      </c>
      <c r="U599" s="6" t="s">
        <v>2732</v>
      </c>
      <c r="V599" t="s">
        <v>5330</v>
      </c>
      <c r="W599" t="s">
        <v>5330</v>
      </c>
      <c r="X599" t="s">
        <v>5330</v>
      </c>
      <c r="Y599" t="s">
        <v>5330</v>
      </c>
      <c r="Z599" t="s">
        <v>5330</v>
      </c>
      <c r="AA599" t="s">
        <v>5330</v>
      </c>
      <c r="AB599" t="s">
        <v>5330</v>
      </c>
      <c r="AC599" t="s">
        <v>667</v>
      </c>
      <c r="AD599" t="s">
        <v>5330</v>
      </c>
      <c r="AE599" t="s">
        <v>5330</v>
      </c>
      <c r="AF599" t="s">
        <v>5330</v>
      </c>
      <c r="AG599" t="s">
        <v>5330</v>
      </c>
      <c r="AH599" t="s">
        <v>5330</v>
      </c>
      <c r="AI599" t="s">
        <v>5330</v>
      </c>
      <c r="AJ599" t="s">
        <v>5330</v>
      </c>
      <c r="AK599" s="10">
        <v>35</v>
      </c>
      <c r="AL599" s="10">
        <v>45</v>
      </c>
      <c r="AM599" s="6" t="s">
        <v>475</v>
      </c>
      <c r="AN599" s="6" t="s">
        <v>2691</v>
      </c>
      <c r="AO599" s="6" t="s">
        <v>2692</v>
      </c>
      <c r="AP599" s="6" t="s">
        <v>2693</v>
      </c>
      <c r="AQ599" s="6" t="str">
        <f t="shared" si="162"/>
        <v>2W Distributor Bike, 2W Distributor - Moto, 2W Distributor, H2, International - Bike, International - Moto, International - AS, International, International - New, Mecanic Sport, Moto Dealers, Motonet, Pierce AB, Retail, TREK</v>
      </c>
      <c r="AR599" s="1" t="str">
        <f t="shared" si="163"/>
        <v>2W Distributor Bike</v>
      </c>
      <c r="AS599" s="1" t="str">
        <f t="shared" si="164"/>
        <v>2W Distributor - Moto</v>
      </c>
      <c r="AT599" s="1" t="str">
        <f t="shared" si="165"/>
        <v>2W Distributor</v>
      </c>
      <c r="AU599" s="1" t="str">
        <f t="shared" si="166"/>
        <v>H2</v>
      </c>
      <c r="AV599" s="1" t="str">
        <f t="shared" si="166"/>
        <v>International - Bike</v>
      </c>
      <c r="AW599" s="1" t="str">
        <f t="shared" si="167"/>
        <v>International - Moto</v>
      </c>
      <c r="AX599" s="1" t="str">
        <f t="shared" si="168"/>
        <v>International - AS</v>
      </c>
      <c r="AY599" s="1" t="str">
        <f t="shared" si="168"/>
        <v>International</v>
      </c>
      <c r="AZ599" s="1" t="str">
        <f t="shared" si="168"/>
        <v>International - New</v>
      </c>
      <c r="BA599" s="1" t="str">
        <f t="shared" si="169"/>
        <v>Mecanic Sport</v>
      </c>
      <c r="BB599" s="1" t="str">
        <f t="shared" si="170"/>
        <v>Moto Dealers</v>
      </c>
      <c r="BC599" s="1" t="str">
        <f t="shared" si="170"/>
        <v>Motonet</v>
      </c>
      <c r="BD599" s="1" t="str">
        <f t="shared" si="171"/>
        <v>Pierce AB</v>
      </c>
      <c r="BE599" s="1" t="str">
        <f t="shared" si="172"/>
        <v>Retail</v>
      </c>
      <c r="BF599" s="1" t="str">
        <f t="shared" si="173"/>
        <v>TREK</v>
      </c>
      <c r="BG599" t="s">
        <v>2733</v>
      </c>
      <c r="BH599" t="str">
        <f t="shared" si="174"/>
        <v>https://fs.amplifi.io//file?id=1403e8c1-055a-45d5-8aec-50ba8e8ec93b&amp;variant=thumb&amp;extension=png</v>
      </c>
      <c r="BI599" t="s">
        <v>2733</v>
      </c>
    </row>
    <row r="600" spans="1:61" ht="17" x14ac:dyDescent="0.2">
      <c r="A600">
        <v>1696</v>
      </c>
      <c r="B600" t="str">
        <f t="shared" si="175"/>
        <v>50028-00006</v>
      </c>
      <c r="C600" t="str">
        <f t="shared" si="175"/>
        <v>50028-00006</v>
      </c>
      <c r="D600" s="7" t="s">
        <v>2734</v>
      </c>
      <c r="E600" s="6" t="s">
        <v>139</v>
      </c>
      <c r="F600" t="s">
        <v>8991</v>
      </c>
      <c r="G600" s="6" t="s">
        <v>2690</v>
      </c>
      <c r="H600" t="s">
        <v>2310</v>
      </c>
      <c r="I600" s="6" t="s">
        <v>2311</v>
      </c>
      <c r="J600" s="6" t="s">
        <v>5331</v>
      </c>
      <c r="K600" s="6" t="s">
        <v>5333</v>
      </c>
      <c r="L600" s="6" t="s">
        <v>8992</v>
      </c>
      <c r="M600" s="6" t="s">
        <v>5348</v>
      </c>
      <c r="N600" s="6" t="s">
        <v>5379</v>
      </c>
      <c r="Q600" s="6" t="s">
        <v>2704</v>
      </c>
      <c r="R600" s="9" t="b">
        <v>1</v>
      </c>
      <c r="S600" s="9" t="b">
        <v>1</v>
      </c>
      <c r="T600" s="6" t="s">
        <v>2734</v>
      </c>
      <c r="U600" s="6" t="s">
        <v>2734</v>
      </c>
      <c r="V600" t="s">
        <v>5330</v>
      </c>
      <c r="W600" t="s">
        <v>5330</v>
      </c>
      <c r="X600" t="s">
        <v>5330</v>
      </c>
      <c r="Y600" t="s">
        <v>5330</v>
      </c>
      <c r="Z600" t="s">
        <v>5330</v>
      </c>
      <c r="AA600" t="s">
        <v>5330</v>
      </c>
      <c r="AB600" t="s">
        <v>5330</v>
      </c>
      <c r="AC600" t="s">
        <v>667</v>
      </c>
      <c r="AD600" t="s">
        <v>5330</v>
      </c>
      <c r="AE600" t="s">
        <v>5330</v>
      </c>
      <c r="AF600" t="s">
        <v>5330</v>
      </c>
      <c r="AG600" t="s">
        <v>5330</v>
      </c>
      <c r="AH600" t="s">
        <v>5330</v>
      </c>
      <c r="AI600" t="s">
        <v>5330</v>
      </c>
      <c r="AJ600" t="s">
        <v>5330</v>
      </c>
      <c r="AK600" s="10">
        <v>35</v>
      </c>
      <c r="AL600" s="10">
        <v>45</v>
      </c>
      <c r="AM600" s="6" t="s">
        <v>475</v>
      </c>
      <c r="AN600" s="6" t="s">
        <v>2691</v>
      </c>
      <c r="AO600" s="6" t="s">
        <v>2692</v>
      </c>
      <c r="AP600" s="6" t="s">
        <v>2693</v>
      </c>
      <c r="AQ600" s="6" t="str">
        <f t="shared" si="162"/>
        <v>2W Distributor Bike, 2W Distributor - Moto, 2W Distributor, H2, International - Bike, International - Moto, International - AS, International, International - New, Mecanic Sport, Moto Dealers, Motonet, Pierce AB, Retail, TREK</v>
      </c>
      <c r="AR600" s="1" t="str">
        <f t="shared" si="163"/>
        <v>2W Distributor Bike</v>
      </c>
      <c r="AS600" s="1" t="str">
        <f t="shared" si="164"/>
        <v>2W Distributor - Moto</v>
      </c>
      <c r="AT600" s="1" t="str">
        <f t="shared" si="165"/>
        <v>2W Distributor</v>
      </c>
      <c r="AU600" s="1" t="str">
        <f t="shared" si="166"/>
        <v>H2</v>
      </c>
      <c r="AV600" s="1" t="str">
        <f t="shared" si="166"/>
        <v>International - Bike</v>
      </c>
      <c r="AW600" s="1" t="str">
        <f t="shared" si="167"/>
        <v>International - Moto</v>
      </c>
      <c r="AX600" s="1" t="str">
        <f t="shared" si="168"/>
        <v>International - AS</v>
      </c>
      <c r="AY600" s="1" t="str">
        <f t="shared" si="168"/>
        <v>International</v>
      </c>
      <c r="AZ600" s="1" t="str">
        <f t="shared" si="168"/>
        <v>International - New</v>
      </c>
      <c r="BA600" s="1" t="str">
        <f t="shared" si="169"/>
        <v>Mecanic Sport</v>
      </c>
      <c r="BB600" s="1" t="str">
        <f t="shared" si="170"/>
        <v>Moto Dealers</v>
      </c>
      <c r="BC600" s="1" t="str">
        <f t="shared" si="170"/>
        <v>Motonet</v>
      </c>
      <c r="BD600" s="1" t="str">
        <f t="shared" si="171"/>
        <v>Pierce AB</v>
      </c>
      <c r="BE600" s="1" t="str">
        <f t="shared" si="172"/>
        <v>Retail</v>
      </c>
      <c r="BF600" s="1" t="str">
        <f t="shared" si="173"/>
        <v>TREK</v>
      </c>
      <c r="BG600" t="s">
        <v>2735</v>
      </c>
      <c r="BH600" t="str">
        <f t="shared" si="174"/>
        <v>https://fs.amplifi.io//file?id=23f05e23-4fbf-42ab-8141-36c3d84f7041&amp;variant=thumb&amp;extension=png</v>
      </c>
      <c r="BI600" t="s">
        <v>2735</v>
      </c>
    </row>
    <row r="601" spans="1:61" ht="17" x14ac:dyDescent="0.2">
      <c r="A601">
        <v>1697</v>
      </c>
      <c r="B601" t="str">
        <f t="shared" si="175"/>
        <v>50028-00007</v>
      </c>
      <c r="C601" t="str">
        <f t="shared" si="175"/>
        <v>50028-00007</v>
      </c>
      <c r="D601" s="7" t="s">
        <v>2736</v>
      </c>
      <c r="E601" s="6" t="s">
        <v>139</v>
      </c>
      <c r="F601" t="s">
        <v>8991</v>
      </c>
      <c r="G601" s="6" t="s">
        <v>2690</v>
      </c>
      <c r="H601" t="s">
        <v>2310</v>
      </c>
      <c r="I601" s="6" t="s">
        <v>2311</v>
      </c>
      <c r="J601" s="6" t="s">
        <v>5331</v>
      </c>
      <c r="K601" s="6" t="s">
        <v>5333</v>
      </c>
      <c r="L601" s="6" t="s">
        <v>8992</v>
      </c>
      <c r="M601" s="6" t="s">
        <v>5348</v>
      </c>
      <c r="N601" s="6" t="s">
        <v>5379</v>
      </c>
      <c r="Q601" s="6" t="s">
        <v>2707</v>
      </c>
      <c r="R601" s="9" t="b">
        <v>1</v>
      </c>
      <c r="S601" s="9" t="b">
        <v>1</v>
      </c>
      <c r="T601" s="6" t="s">
        <v>2736</v>
      </c>
      <c r="U601" s="6" t="s">
        <v>2736</v>
      </c>
      <c r="V601" t="s">
        <v>5330</v>
      </c>
      <c r="W601" t="s">
        <v>5330</v>
      </c>
      <c r="X601" t="s">
        <v>5330</v>
      </c>
      <c r="Y601" t="s">
        <v>5330</v>
      </c>
      <c r="Z601" t="s">
        <v>5330</v>
      </c>
      <c r="AA601" t="s">
        <v>5330</v>
      </c>
      <c r="AB601" t="s">
        <v>5330</v>
      </c>
      <c r="AC601" t="s">
        <v>667</v>
      </c>
      <c r="AD601" t="s">
        <v>5330</v>
      </c>
      <c r="AE601" t="s">
        <v>5330</v>
      </c>
      <c r="AF601" t="s">
        <v>5330</v>
      </c>
      <c r="AG601" t="s">
        <v>5330</v>
      </c>
      <c r="AH601" t="s">
        <v>5330</v>
      </c>
      <c r="AI601" t="s">
        <v>5330</v>
      </c>
      <c r="AJ601" t="s">
        <v>5330</v>
      </c>
      <c r="AK601" s="10">
        <v>35</v>
      </c>
      <c r="AL601" s="10">
        <v>45</v>
      </c>
      <c r="AM601" s="6" t="s">
        <v>475</v>
      </c>
      <c r="AN601" s="6" t="s">
        <v>2691</v>
      </c>
      <c r="AO601" s="6" t="s">
        <v>2692</v>
      </c>
      <c r="AP601" s="6" t="s">
        <v>2693</v>
      </c>
      <c r="AQ601" s="6" t="str">
        <f t="shared" si="162"/>
        <v>2W Distributor Bike, 2W Distributor - Moto, 2W Distributor, H2, International - Bike, International - Moto, International - AS, International, International - New, Mecanic Sport, Moto Dealers, Motonet, Pierce AB, Retail, TREK</v>
      </c>
      <c r="AR601" s="1" t="str">
        <f t="shared" si="163"/>
        <v>2W Distributor Bike</v>
      </c>
      <c r="AS601" s="1" t="str">
        <f t="shared" si="164"/>
        <v>2W Distributor - Moto</v>
      </c>
      <c r="AT601" s="1" t="str">
        <f t="shared" si="165"/>
        <v>2W Distributor</v>
      </c>
      <c r="AU601" s="1" t="str">
        <f t="shared" si="166"/>
        <v>H2</v>
      </c>
      <c r="AV601" s="1" t="str">
        <f t="shared" si="166"/>
        <v>International - Bike</v>
      </c>
      <c r="AW601" s="1" t="str">
        <f t="shared" si="167"/>
        <v>International - Moto</v>
      </c>
      <c r="AX601" s="1" t="str">
        <f t="shared" si="168"/>
        <v>International - AS</v>
      </c>
      <c r="AY601" s="1" t="str">
        <f t="shared" si="168"/>
        <v>International</v>
      </c>
      <c r="AZ601" s="1" t="str">
        <f t="shared" si="168"/>
        <v>International - New</v>
      </c>
      <c r="BA601" s="1" t="str">
        <f t="shared" si="169"/>
        <v>Mecanic Sport</v>
      </c>
      <c r="BB601" s="1" t="str">
        <f t="shared" si="170"/>
        <v>Moto Dealers</v>
      </c>
      <c r="BC601" s="1" t="str">
        <f t="shared" si="170"/>
        <v>Motonet</v>
      </c>
      <c r="BD601" s="1" t="str">
        <f t="shared" si="171"/>
        <v>Pierce AB</v>
      </c>
      <c r="BE601" s="1" t="str">
        <f t="shared" si="172"/>
        <v>Retail</v>
      </c>
      <c r="BF601" s="1" t="str">
        <f t="shared" si="173"/>
        <v>TREK</v>
      </c>
      <c r="BG601" t="s">
        <v>2737</v>
      </c>
      <c r="BH601" t="str">
        <f t="shared" si="174"/>
        <v>https://fs.amplifi.io//file?id=3f1ba2ee-4388-4bcb-b30c-a6be0d80e068&amp;variant=thumb&amp;extension=png</v>
      </c>
      <c r="BI601" t="s">
        <v>2737</v>
      </c>
    </row>
    <row r="602" spans="1:61" ht="17" x14ac:dyDescent="0.2">
      <c r="A602">
        <v>1698</v>
      </c>
      <c r="B602" t="str">
        <f t="shared" ref="B602:C621" si="176">C602</f>
        <v>50028-00008</v>
      </c>
      <c r="C602" t="str">
        <f t="shared" si="176"/>
        <v>50028-00008</v>
      </c>
      <c r="D602" s="7" t="s">
        <v>2738</v>
      </c>
      <c r="E602" s="6" t="s">
        <v>139</v>
      </c>
      <c r="F602" t="s">
        <v>8991</v>
      </c>
      <c r="G602" s="6" t="s">
        <v>2690</v>
      </c>
      <c r="H602" t="s">
        <v>2310</v>
      </c>
      <c r="I602" s="6" t="s">
        <v>2311</v>
      </c>
      <c r="J602" s="6" t="s">
        <v>5331</v>
      </c>
      <c r="K602" s="6" t="s">
        <v>5333</v>
      </c>
      <c r="L602" s="6" t="s">
        <v>8992</v>
      </c>
      <c r="M602" s="6" t="s">
        <v>5348</v>
      </c>
      <c r="N602" s="6" t="s">
        <v>5379</v>
      </c>
      <c r="Q602" s="6" t="s">
        <v>2710</v>
      </c>
      <c r="R602" s="9" t="b">
        <v>1</v>
      </c>
      <c r="S602" s="9" t="b">
        <v>1</v>
      </c>
      <c r="T602" s="6" t="s">
        <v>2738</v>
      </c>
      <c r="U602" s="6" t="s">
        <v>2738</v>
      </c>
      <c r="V602" t="s">
        <v>5330</v>
      </c>
      <c r="W602" t="s">
        <v>5330</v>
      </c>
      <c r="X602" t="s">
        <v>5330</v>
      </c>
      <c r="Y602" t="s">
        <v>5330</v>
      </c>
      <c r="Z602" t="s">
        <v>5330</v>
      </c>
      <c r="AA602" t="s">
        <v>5330</v>
      </c>
      <c r="AB602" t="s">
        <v>5330</v>
      </c>
      <c r="AC602" t="s">
        <v>667</v>
      </c>
      <c r="AD602" t="s">
        <v>5330</v>
      </c>
      <c r="AE602" t="s">
        <v>5330</v>
      </c>
      <c r="AF602" t="s">
        <v>5330</v>
      </c>
      <c r="AG602" t="s">
        <v>5330</v>
      </c>
      <c r="AH602" t="s">
        <v>5330</v>
      </c>
      <c r="AI602" t="s">
        <v>5330</v>
      </c>
      <c r="AJ602" t="s">
        <v>5330</v>
      </c>
      <c r="AK602" s="10">
        <v>35</v>
      </c>
      <c r="AL602" s="10">
        <v>45</v>
      </c>
      <c r="AM602" s="6" t="s">
        <v>475</v>
      </c>
      <c r="AN602" s="6" t="s">
        <v>2691</v>
      </c>
      <c r="AO602" s="6" t="s">
        <v>2692</v>
      </c>
      <c r="AP602" s="6" t="s">
        <v>2693</v>
      </c>
      <c r="AQ602" s="6" t="str">
        <f t="shared" si="162"/>
        <v>2W Distributor Bike, 2W Distributor - Moto, 2W Distributor, H2, International - Bike, International - Moto, International - AS, International, International - New, Mecanic Sport, Moto Dealers, Motonet, Pierce AB, Retail, TREK</v>
      </c>
      <c r="AR602" s="1" t="str">
        <f t="shared" si="163"/>
        <v>2W Distributor Bike</v>
      </c>
      <c r="AS602" s="1" t="str">
        <f t="shared" si="164"/>
        <v>2W Distributor - Moto</v>
      </c>
      <c r="AT602" s="1" t="str">
        <f t="shared" si="165"/>
        <v>2W Distributor</v>
      </c>
      <c r="AU602" s="1" t="str">
        <f t="shared" si="166"/>
        <v>H2</v>
      </c>
      <c r="AV602" s="1" t="str">
        <f t="shared" si="166"/>
        <v>International - Bike</v>
      </c>
      <c r="AW602" s="1" t="str">
        <f t="shared" si="167"/>
        <v>International - Moto</v>
      </c>
      <c r="AX602" s="1" t="str">
        <f t="shared" si="168"/>
        <v>International - AS</v>
      </c>
      <c r="AY602" s="1" t="str">
        <f t="shared" si="168"/>
        <v>International</v>
      </c>
      <c r="AZ602" s="1" t="str">
        <f t="shared" si="168"/>
        <v>International - New</v>
      </c>
      <c r="BA602" s="1" t="str">
        <f t="shared" si="169"/>
        <v>Mecanic Sport</v>
      </c>
      <c r="BB602" s="1" t="str">
        <f t="shared" si="170"/>
        <v>Moto Dealers</v>
      </c>
      <c r="BC602" s="1" t="str">
        <f t="shared" si="170"/>
        <v>Motonet</v>
      </c>
      <c r="BD602" s="1" t="str">
        <f t="shared" si="171"/>
        <v>Pierce AB</v>
      </c>
      <c r="BE602" s="1" t="str">
        <f t="shared" si="172"/>
        <v>Retail</v>
      </c>
      <c r="BF602" s="1" t="str">
        <f t="shared" si="173"/>
        <v>TREK</v>
      </c>
      <c r="BG602" t="s">
        <v>2739</v>
      </c>
      <c r="BH602" t="str">
        <f t="shared" si="174"/>
        <v>https://fs.amplifi.io//file?id=411c0a23-fc1d-41cc-99b1-e1e1af3a2c07&amp;variant=thumb&amp;extension=png</v>
      </c>
      <c r="BI602" t="s">
        <v>2739</v>
      </c>
    </row>
    <row r="603" spans="1:61" ht="17" x14ac:dyDescent="0.2">
      <c r="A603">
        <v>1699</v>
      </c>
      <c r="B603" t="str">
        <f t="shared" si="176"/>
        <v>50028-00009</v>
      </c>
      <c r="C603" t="str">
        <f t="shared" si="176"/>
        <v>50028-00009</v>
      </c>
      <c r="D603" s="7" t="s">
        <v>2740</v>
      </c>
      <c r="E603" s="6" t="s">
        <v>139</v>
      </c>
      <c r="F603" t="s">
        <v>8991</v>
      </c>
      <c r="G603" s="6" t="s">
        <v>2690</v>
      </c>
      <c r="H603" t="s">
        <v>2310</v>
      </c>
      <c r="I603" s="6" t="s">
        <v>2311</v>
      </c>
      <c r="J603" s="6" t="s">
        <v>5331</v>
      </c>
      <c r="K603" s="6" t="s">
        <v>5333</v>
      </c>
      <c r="L603" s="6" t="s">
        <v>8992</v>
      </c>
      <c r="M603" s="6" t="s">
        <v>5348</v>
      </c>
      <c r="N603" s="6" t="s">
        <v>5379</v>
      </c>
      <c r="Q603" s="6" t="s">
        <v>2713</v>
      </c>
      <c r="R603" s="9" t="b">
        <v>1</v>
      </c>
      <c r="S603" s="9" t="b">
        <v>1</v>
      </c>
      <c r="T603" s="6" t="s">
        <v>2740</v>
      </c>
      <c r="U603" s="6" t="s">
        <v>2740</v>
      </c>
      <c r="V603" t="s">
        <v>5330</v>
      </c>
      <c r="W603" t="s">
        <v>5330</v>
      </c>
      <c r="X603" t="s">
        <v>5330</v>
      </c>
      <c r="Y603" t="s">
        <v>5330</v>
      </c>
      <c r="Z603" t="s">
        <v>5330</v>
      </c>
      <c r="AA603" t="s">
        <v>5330</v>
      </c>
      <c r="AB603" t="s">
        <v>5330</v>
      </c>
      <c r="AC603" t="s">
        <v>667</v>
      </c>
      <c r="AD603" t="s">
        <v>5330</v>
      </c>
      <c r="AE603" t="s">
        <v>5330</v>
      </c>
      <c r="AF603" t="s">
        <v>5330</v>
      </c>
      <c r="AG603" t="s">
        <v>5330</v>
      </c>
      <c r="AH603" t="s">
        <v>5330</v>
      </c>
      <c r="AI603" t="s">
        <v>5330</v>
      </c>
      <c r="AJ603" t="s">
        <v>5330</v>
      </c>
      <c r="AK603" s="10">
        <v>35</v>
      </c>
      <c r="AL603" s="10">
        <v>45</v>
      </c>
      <c r="AM603" s="6" t="s">
        <v>475</v>
      </c>
      <c r="AN603" s="6" t="s">
        <v>2691</v>
      </c>
      <c r="AO603" s="6" t="s">
        <v>2692</v>
      </c>
      <c r="AP603" s="6" t="s">
        <v>2693</v>
      </c>
      <c r="AQ603" s="6" t="str">
        <f t="shared" si="162"/>
        <v>2W Distributor Bike, 2W Distributor - Moto, 2W Distributor, H2, International - Bike, International - Moto, International - AS, International, International - New, Mecanic Sport, Moto Dealers, Motonet, Pierce AB, Retail, TREK</v>
      </c>
      <c r="AR603" s="1" t="str">
        <f t="shared" si="163"/>
        <v>2W Distributor Bike</v>
      </c>
      <c r="AS603" s="1" t="str">
        <f t="shared" si="164"/>
        <v>2W Distributor - Moto</v>
      </c>
      <c r="AT603" s="1" t="str">
        <f t="shared" si="165"/>
        <v>2W Distributor</v>
      </c>
      <c r="AU603" s="1" t="str">
        <f t="shared" si="166"/>
        <v>H2</v>
      </c>
      <c r="AV603" s="1" t="str">
        <f t="shared" si="166"/>
        <v>International - Bike</v>
      </c>
      <c r="AW603" s="1" t="str">
        <f t="shared" si="167"/>
        <v>International - Moto</v>
      </c>
      <c r="AX603" s="1" t="str">
        <f t="shared" si="168"/>
        <v>International - AS</v>
      </c>
      <c r="AY603" s="1" t="str">
        <f t="shared" si="168"/>
        <v>International</v>
      </c>
      <c r="AZ603" s="1" t="str">
        <f t="shared" si="168"/>
        <v>International - New</v>
      </c>
      <c r="BA603" s="1" t="str">
        <f t="shared" si="169"/>
        <v>Mecanic Sport</v>
      </c>
      <c r="BB603" s="1" t="str">
        <f t="shared" si="170"/>
        <v>Moto Dealers</v>
      </c>
      <c r="BC603" s="1" t="str">
        <f t="shared" si="170"/>
        <v>Motonet</v>
      </c>
      <c r="BD603" s="1" t="str">
        <f t="shared" si="171"/>
        <v>Pierce AB</v>
      </c>
      <c r="BE603" s="1" t="str">
        <f t="shared" si="172"/>
        <v>Retail</v>
      </c>
      <c r="BF603" s="1" t="str">
        <f t="shared" si="173"/>
        <v>TREK</v>
      </c>
      <c r="BG603" t="s">
        <v>2741</v>
      </c>
      <c r="BH603" t="str">
        <f t="shared" si="174"/>
        <v>https://fs.amplifi.io//file?id=f6ca7cb0-7791-4de9-9f11-063a6833b7c2&amp;variant=thumb&amp;extension=png</v>
      </c>
      <c r="BI603" t="s">
        <v>2741</v>
      </c>
    </row>
    <row r="604" spans="1:61" ht="17" x14ac:dyDescent="0.2">
      <c r="A604">
        <v>1700</v>
      </c>
      <c r="B604" t="str">
        <f t="shared" si="176"/>
        <v>50028-00010</v>
      </c>
      <c r="C604" t="str">
        <f t="shared" si="176"/>
        <v>50028-00010</v>
      </c>
      <c r="D604" s="7" t="s">
        <v>2742</v>
      </c>
      <c r="E604" s="6" t="s">
        <v>139</v>
      </c>
      <c r="F604" t="s">
        <v>8991</v>
      </c>
      <c r="G604" s="6" t="s">
        <v>2690</v>
      </c>
      <c r="H604" t="s">
        <v>2310</v>
      </c>
      <c r="I604" s="6" t="s">
        <v>2311</v>
      </c>
      <c r="J604" s="6" t="s">
        <v>5331</v>
      </c>
      <c r="K604" s="6" t="s">
        <v>5333</v>
      </c>
      <c r="L604" s="6" t="s">
        <v>8992</v>
      </c>
      <c r="M604" s="6" t="s">
        <v>5348</v>
      </c>
      <c r="N604" s="6" t="s">
        <v>5379</v>
      </c>
      <c r="Q604" s="6" t="s">
        <v>2716</v>
      </c>
      <c r="R604" s="9" t="b">
        <v>1</v>
      </c>
      <c r="S604" s="9" t="b">
        <v>1</v>
      </c>
      <c r="T604" s="6" t="s">
        <v>2742</v>
      </c>
      <c r="U604" s="6" t="s">
        <v>2742</v>
      </c>
      <c r="V604" t="s">
        <v>5330</v>
      </c>
      <c r="W604" t="s">
        <v>5330</v>
      </c>
      <c r="X604" t="s">
        <v>5330</v>
      </c>
      <c r="Y604" t="s">
        <v>5330</v>
      </c>
      <c r="Z604" t="s">
        <v>5330</v>
      </c>
      <c r="AA604" t="s">
        <v>5330</v>
      </c>
      <c r="AB604" t="s">
        <v>5330</v>
      </c>
      <c r="AC604" t="s">
        <v>667</v>
      </c>
      <c r="AD604" t="s">
        <v>5330</v>
      </c>
      <c r="AE604" t="s">
        <v>5330</v>
      </c>
      <c r="AF604" t="s">
        <v>5330</v>
      </c>
      <c r="AG604" t="s">
        <v>5330</v>
      </c>
      <c r="AH604" t="s">
        <v>5330</v>
      </c>
      <c r="AI604" t="s">
        <v>5330</v>
      </c>
      <c r="AJ604" t="s">
        <v>5330</v>
      </c>
      <c r="AK604" s="10">
        <v>35</v>
      </c>
      <c r="AL604" s="10">
        <v>45</v>
      </c>
      <c r="AM604" s="6" t="s">
        <v>475</v>
      </c>
      <c r="AN604" s="6" t="s">
        <v>2691</v>
      </c>
      <c r="AO604" s="6" t="s">
        <v>2692</v>
      </c>
      <c r="AP604" s="6" t="s">
        <v>2693</v>
      </c>
      <c r="AQ604" s="6" t="str">
        <f t="shared" si="162"/>
        <v>2W Distributor Bike, 2W Distributor - Moto, 2W Distributor, H2, International - Bike, International - Moto, International - AS, International, International - New, Mecanic Sport, Moto Dealers, Motonet, Pierce AB, Retail, TREK</v>
      </c>
      <c r="AR604" s="1" t="str">
        <f t="shared" si="163"/>
        <v>2W Distributor Bike</v>
      </c>
      <c r="AS604" s="1" t="str">
        <f t="shared" si="164"/>
        <v>2W Distributor - Moto</v>
      </c>
      <c r="AT604" s="1" t="str">
        <f t="shared" si="165"/>
        <v>2W Distributor</v>
      </c>
      <c r="AU604" s="1" t="str">
        <f t="shared" si="166"/>
        <v>H2</v>
      </c>
      <c r="AV604" s="1" t="str">
        <f t="shared" si="166"/>
        <v>International - Bike</v>
      </c>
      <c r="AW604" s="1" t="str">
        <f t="shared" si="167"/>
        <v>International - Moto</v>
      </c>
      <c r="AX604" s="1" t="str">
        <f t="shared" si="168"/>
        <v>International - AS</v>
      </c>
      <c r="AY604" s="1" t="str">
        <f t="shared" si="168"/>
        <v>International</v>
      </c>
      <c r="AZ604" s="1" t="str">
        <f t="shared" si="168"/>
        <v>International - New</v>
      </c>
      <c r="BA604" s="1" t="str">
        <f t="shared" si="169"/>
        <v>Mecanic Sport</v>
      </c>
      <c r="BB604" s="1" t="str">
        <f t="shared" si="170"/>
        <v>Moto Dealers</v>
      </c>
      <c r="BC604" s="1" t="str">
        <f t="shared" si="170"/>
        <v>Motonet</v>
      </c>
      <c r="BD604" s="1" t="str">
        <f t="shared" si="171"/>
        <v>Pierce AB</v>
      </c>
      <c r="BE604" s="1" t="str">
        <f t="shared" si="172"/>
        <v>Retail</v>
      </c>
      <c r="BF604" s="1" t="str">
        <f t="shared" si="173"/>
        <v>TREK</v>
      </c>
      <c r="BG604" t="s">
        <v>2743</v>
      </c>
      <c r="BH604" t="str">
        <f t="shared" si="174"/>
        <v>https://fs.amplifi.io//file?id=5f329b80-b117-40ef-866f-60eeb609e7d8&amp;variant=thumb&amp;extension=png</v>
      </c>
      <c r="BI604" t="s">
        <v>2743</v>
      </c>
    </row>
    <row r="605" spans="1:61" ht="17" x14ac:dyDescent="0.2">
      <c r="A605">
        <v>1701</v>
      </c>
      <c r="B605" t="str">
        <f t="shared" si="176"/>
        <v>50028-00011</v>
      </c>
      <c r="C605" t="str">
        <f t="shared" si="176"/>
        <v>50028-00011</v>
      </c>
      <c r="D605" s="7" t="s">
        <v>2744</v>
      </c>
      <c r="E605" s="6" t="s">
        <v>139</v>
      </c>
      <c r="F605" t="s">
        <v>8991</v>
      </c>
      <c r="G605" s="6" t="s">
        <v>2690</v>
      </c>
      <c r="H605" t="s">
        <v>2310</v>
      </c>
      <c r="I605" s="6" t="s">
        <v>2311</v>
      </c>
      <c r="J605" s="6" t="s">
        <v>5331</v>
      </c>
      <c r="K605" s="6" t="s">
        <v>5333</v>
      </c>
      <c r="L605" s="6" t="s">
        <v>8992</v>
      </c>
      <c r="M605" s="6" t="s">
        <v>5348</v>
      </c>
      <c r="N605" s="6" t="s">
        <v>5379</v>
      </c>
      <c r="Q605" s="6" t="s">
        <v>2719</v>
      </c>
      <c r="R605" s="9" t="b">
        <v>1</v>
      </c>
      <c r="S605" s="9" t="b">
        <v>1</v>
      </c>
      <c r="T605" s="6" t="s">
        <v>2744</v>
      </c>
      <c r="U605" s="6" t="s">
        <v>2744</v>
      </c>
      <c r="V605" t="s">
        <v>5330</v>
      </c>
      <c r="W605" t="s">
        <v>5330</v>
      </c>
      <c r="X605" t="s">
        <v>5330</v>
      </c>
      <c r="Y605" t="s">
        <v>5330</v>
      </c>
      <c r="Z605" t="s">
        <v>5330</v>
      </c>
      <c r="AA605" t="s">
        <v>5330</v>
      </c>
      <c r="AB605" t="s">
        <v>5330</v>
      </c>
      <c r="AC605" t="s">
        <v>667</v>
      </c>
      <c r="AD605" t="s">
        <v>5330</v>
      </c>
      <c r="AE605" t="s">
        <v>5330</v>
      </c>
      <c r="AF605" t="s">
        <v>5330</v>
      </c>
      <c r="AG605" t="s">
        <v>5330</v>
      </c>
      <c r="AH605" t="s">
        <v>5330</v>
      </c>
      <c r="AI605" t="s">
        <v>5330</v>
      </c>
      <c r="AJ605" t="s">
        <v>5330</v>
      </c>
      <c r="AK605" s="10">
        <v>35</v>
      </c>
      <c r="AL605" s="10">
        <v>45</v>
      </c>
      <c r="AM605" s="6" t="s">
        <v>475</v>
      </c>
      <c r="AN605" s="6" t="s">
        <v>2691</v>
      </c>
      <c r="AO605" s="6" t="s">
        <v>2692</v>
      </c>
      <c r="AP605" s="6" t="s">
        <v>2693</v>
      </c>
      <c r="AQ605" s="6" t="str">
        <f t="shared" si="162"/>
        <v>2W Distributor Bike, 2W Distributor - Moto, 2W Distributor, H2, International - Bike, International - Moto, International - AS, International, International - New, Mecanic Sport, Moto Dealers, Motonet, Pierce AB, Retail, TREK</v>
      </c>
      <c r="AR605" s="1" t="str">
        <f t="shared" si="163"/>
        <v>2W Distributor Bike</v>
      </c>
      <c r="AS605" s="1" t="str">
        <f t="shared" si="164"/>
        <v>2W Distributor - Moto</v>
      </c>
      <c r="AT605" s="1" t="str">
        <f t="shared" si="165"/>
        <v>2W Distributor</v>
      </c>
      <c r="AU605" s="1" t="str">
        <f t="shared" si="166"/>
        <v>H2</v>
      </c>
      <c r="AV605" s="1" t="str">
        <f t="shared" si="166"/>
        <v>International - Bike</v>
      </c>
      <c r="AW605" s="1" t="str">
        <f t="shared" si="167"/>
        <v>International - Moto</v>
      </c>
      <c r="AX605" s="1" t="str">
        <f t="shared" si="168"/>
        <v>International - AS</v>
      </c>
      <c r="AY605" s="1" t="str">
        <f t="shared" si="168"/>
        <v>International</v>
      </c>
      <c r="AZ605" s="1" t="str">
        <f t="shared" si="168"/>
        <v>International - New</v>
      </c>
      <c r="BA605" s="1" t="str">
        <f t="shared" si="169"/>
        <v>Mecanic Sport</v>
      </c>
      <c r="BB605" s="1" t="str">
        <f t="shared" si="170"/>
        <v>Moto Dealers</v>
      </c>
      <c r="BC605" s="1" t="str">
        <f t="shared" si="170"/>
        <v>Motonet</v>
      </c>
      <c r="BD605" s="1" t="str">
        <f t="shared" si="171"/>
        <v>Pierce AB</v>
      </c>
      <c r="BE605" s="1" t="str">
        <f t="shared" si="172"/>
        <v>Retail</v>
      </c>
      <c r="BF605" s="1" t="str">
        <f t="shared" si="173"/>
        <v>TREK</v>
      </c>
      <c r="BG605" t="s">
        <v>2745</v>
      </c>
      <c r="BH605" t="str">
        <f t="shared" si="174"/>
        <v>https://fs.amplifi.io//file?id=f4a272fd-ec26-4db6-b4e4-3cb10a51d151&amp;variant=thumb&amp;extension=png</v>
      </c>
      <c r="BI605" t="s">
        <v>2745</v>
      </c>
    </row>
    <row r="606" spans="1:61" ht="17" x14ac:dyDescent="0.2">
      <c r="A606">
        <v>1702</v>
      </c>
      <c r="B606" t="str">
        <f t="shared" si="176"/>
        <v>50028-00012</v>
      </c>
      <c r="C606" t="str">
        <f t="shared" si="176"/>
        <v>50028-00012</v>
      </c>
      <c r="D606" s="7" t="s">
        <v>2746</v>
      </c>
      <c r="E606" s="6" t="s">
        <v>139</v>
      </c>
      <c r="F606" t="s">
        <v>8991</v>
      </c>
      <c r="G606" s="6" t="s">
        <v>2690</v>
      </c>
      <c r="H606" t="s">
        <v>2310</v>
      </c>
      <c r="I606" s="6" t="s">
        <v>2311</v>
      </c>
      <c r="J606" s="6" t="s">
        <v>5331</v>
      </c>
      <c r="K606" s="6" t="s">
        <v>5333</v>
      </c>
      <c r="L606" s="6" t="s">
        <v>8992</v>
      </c>
      <c r="M606" s="6" t="s">
        <v>5348</v>
      </c>
      <c r="N606" s="6" t="s">
        <v>5379</v>
      </c>
      <c r="Q606" s="6" t="s">
        <v>2722</v>
      </c>
      <c r="R606" s="9" t="b">
        <v>1</v>
      </c>
      <c r="S606" s="9" t="b">
        <v>1</v>
      </c>
      <c r="T606" s="6" t="s">
        <v>2746</v>
      </c>
      <c r="U606" s="6" t="s">
        <v>2746</v>
      </c>
      <c r="V606" t="s">
        <v>5330</v>
      </c>
      <c r="W606" t="s">
        <v>5330</v>
      </c>
      <c r="X606" t="s">
        <v>5330</v>
      </c>
      <c r="Y606" t="s">
        <v>5330</v>
      </c>
      <c r="Z606" t="s">
        <v>5330</v>
      </c>
      <c r="AA606" t="s">
        <v>5330</v>
      </c>
      <c r="AB606" t="s">
        <v>5330</v>
      </c>
      <c r="AC606" t="s">
        <v>667</v>
      </c>
      <c r="AD606" t="s">
        <v>5330</v>
      </c>
      <c r="AE606" t="s">
        <v>5330</v>
      </c>
      <c r="AF606" t="s">
        <v>5330</v>
      </c>
      <c r="AG606" t="s">
        <v>5330</v>
      </c>
      <c r="AH606" t="s">
        <v>5330</v>
      </c>
      <c r="AI606" t="s">
        <v>5330</v>
      </c>
      <c r="AJ606" t="s">
        <v>5330</v>
      </c>
      <c r="AK606" s="10">
        <v>35</v>
      </c>
      <c r="AL606" s="10">
        <v>45</v>
      </c>
      <c r="AM606" s="6" t="s">
        <v>475</v>
      </c>
      <c r="AN606" s="6" t="s">
        <v>2691</v>
      </c>
      <c r="AO606" s="6" t="s">
        <v>2692</v>
      </c>
      <c r="AP606" s="6" t="s">
        <v>2693</v>
      </c>
      <c r="AQ606" s="6" t="str">
        <f t="shared" si="162"/>
        <v>2W Distributor Bike, 2W Distributor - Moto, 2W Distributor, H2, International - Bike, International - Moto, International - AS, International, International - New, Mecanic Sport, Moto Dealers, Motonet, Pierce AB, Retail, TREK</v>
      </c>
      <c r="AR606" s="1" t="str">
        <f t="shared" si="163"/>
        <v>2W Distributor Bike</v>
      </c>
      <c r="AS606" s="1" t="str">
        <f t="shared" si="164"/>
        <v>2W Distributor - Moto</v>
      </c>
      <c r="AT606" s="1" t="str">
        <f t="shared" si="165"/>
        <v>2W Distributor</v>
      </c>
      <c r="AU606" s="1" t="str">
        <f t="shared" si="166"/>
        <v>H2</v>
      </c>
      <c r="AV606" s="1" t="str">
        <f t="shared" si="166"/>
        <v>International - Bike</v>
      </c>
      <c r="AW606" s="1" t="str">
        <f t="shared" si="167"/>
        <v>International - Moto</v>
      </c>
      <c r="AX606" s="1" t="str">
        <f t="shared" si="168"/>
        <v>International - AS</v>
      </c>
      <c r="AY606" s="1" t="str">
        <f t="shared" si="168"/>
        <v>International</v>
      </c>
      <c r="AZ606" s="1" t="str">
        <f t="shared" si="168"/>
        <v>International - New</v>
      </c>
      <c r="BA606" s="1" t="str">
        <f t="shared" si="169"/>
        <v>Mecanic Sport</v>
      </c>
      <c r="BB606" s="1" t="str">
        <f t="shared" si="170"/>
        <v>Moto Dealers</v>
      </c>
      <c r="BC606" s="1" t="str">
        <f t="shared" si="170"/>
        <v>Motonet</v>
      </c>
      <c r="BD606" s="1" t="str">
        <f t="shared" si="171"/>
        <v>Pierce AB</v>
      </c>
      <c r="BE606" s="1" t="str">
        <f t="shared" si="172"/>
        <v>Retail</v>
      </c>
      <c r="BF606" s="1" t="str">
        <f t="shared" si="173"/>
        <v>TREK</v>
      </c>
      <c r="BG606" t="s">
        <v>2747</v>
      </c>
      <c r="BH606" t="str">
        <f t="shared" si="174"/>
        <v>https://fs.amplifi.io//file?id=050e2631-328a-4ec5-b87f-6dee048f9e20&amp;variant=thumb&amp;extension=png</v>
      </c>
      <c r="BI606" t="s">
        <v>2747</v>
      </c>
    </row>
    <row r="607" spans="1:61" ht="17" x14ac:dyDescent="0.2">
      <c r="A607">
        <v>1703</v>
      </c>
      <c r="B607" t="str">
        <f t="shared" si="176"/>
        <v>50029-00001</v>
      </c>
      <c r="C607" t="str">
        <f t="shared" si="176"/>
        <v>50029-00001</v>
      </c>
      <c r="D607" s="7" t="s">
        <v>2748</v>
      </c>
      <c r="E607" s="6" t="s">
        <v>139</v>
      </c>
      <c r="F607" t="s">
        <v>8991</v>
      </c>
      <c r="G607" s="6" t="s">
        <v>2749</v>
      </c>
      <c r="H607" t="s">
        <v>2310</v>
      </c>
      <c r="I607" s="6" t="s">
        <v>2311</v>
      </c>
      <c r="J607" s="6" t="s">
        <v>5331</v>
      </c>
      <c r="K607" s="6" t="s">
        <v>5333</v>
      </c>
      <c r="L607" s="6" t="s">
        <v>8992</v>
      </c>
      <c r="M607" s="6" t="s">
        <v>5348</v>
      </c>
      <c r="N607" s="6" t="s">
        <v>5380</v>
      </c>
      <c r="Q607" s="6" t="s">
        <v>88</v>
      </c>
      <c r="R607" s="9" t="b">
        <v>1</v>
      </c>
      <c r="S607" s="9" t="b">
        <v>1</v>
      </c>
      <c r="T607" s="6" t="s">
        <v>2748</v>
      </c>
      <c r="U607" s="6" t="s">
        <v>2748</v>
      </c>
      <c r="V607" t="s">
        <v>5330</v>
      </c>
      <c r="W607" t="s">
        <v>5330</v>
      </c>
      <c r="X607" t="s">
        <v>5330</v>
      </c>
      <c r="Y607" t="s">
        <v>5330</v>
      </c>
      <c r="Z607" t="s">
        <v>5330</v>
      </c>
      <c r="AA607" t="s">
        <v>5330</v>
      </c>
      <c r="AB607" t="s">
        <v>5330</v>
      </c>
      <c r="AC607" t="s">
        <v>667</v>
      </c>
      <c r="AD607" t="s">
        <v>5330</v>
      </c>
      <c r="AE607" t="s">
        <v>5330</v>
      </c>
      <c r="AF607" t="s">
        <v>5330</v>
      </c>
      <c r="AG607" t="s">
        <v>5330</v>
      </c>
      <c r="AH607" t="s">
        <v>5330</v>
      </c>
      <c r="AI607" t="s">
        <v>5330</v>
      </c>
      <c r="AJ607" t="s">
        <v>5330</v>
      </c>
      <c r="AK607" s="10">
        <v>55</v>
      </c>
      <c r="AL607" s="10">
        <v>70</v>
      </c>
      <c r="AM607" s="6" t="s">
        <v>475</v>
      </c>
      <c r="AN607" s="6" t="s">
        <v>9244</v>
      </c>
      <c r="AO607" s="6" t="s">
        <v>2751</v>
      </c>
      <c r="AP607" s="6" t="s">
        <v>2609</v>
      </c>
      <c r="AQ607" s="6" t="str">
        <f t="shared" si="162"/>
        <v>2W Distributor Bike, 2W Distributor - Moto, 2W Distributor, H2, International - Bike, International - Moto, International - AS, International, International - New, Mecanic Sport, Moto Dealers, Motonet, Pierce AB, Retail, TREK</v>
      </c>
      <c r="AR607" s="1" t="str">
        <f t="shared" si="163"/>
        <v>2W Distributor Bike</v>
      </c>
      <c r="AS607" s="1" t="str">
        <f t="shared" si="164"/>
        <v>2W Distributor - Moto</v>
      </c>
      <c r="AT607" s="1" t="str">
        <f t="shared" si="165"/>
        <v>2W Distributor</v>
      </c>
      <c r="AU607" s="1" t="str">
        <f t="shared" si="166"/>
        <v>H2</v>
      </c>
      <c r="AV607" s="1" t="str">
        <f t="shared" si="166"/>
        <v>International - Bike</v>
      </c>
      <c r="AW607" s="1" t="str">
        <f t="shared" si="167"/>
        <v>International - Moto</v>
      </c>
      <c r="AX607" s="1" t="str">
        <f t="shared" si="168"/>
        <v>International - AS</v>
      </c>
      <c r="AY607" s="1" t="str">
        <f t="shared" si="168"/>
        <v>International</v>
      </c>
      <c r="AZ607" s="1" t="str">
        <f t="shared" si="168"/>
        <v>International - New</v>
      </c>
      <c r="BA607" s="1" t="str">
        <f t="shared" si="169"/>
        <v>Mecanic Sport</v>
      </c>
      <c r="BB607" s="1" t="str">
        <f t="shared" si="170"/>
        <v>Moto Dealers</v>
      </c>
      <c r="BC607" s="1" t="str">
        <f t="shared" si="170"/>
        <v>Motonet</v>
      </c>
      <c r="BD607" s="1" t="str">
        <f t="shared" si="171"/>
        <v>Pierce AB</v>
      </c>
      <c r="BE607" s="1" t="str">
        <f t="shared" si="172"/>
        <v>Retail</v>
      </c>
      <c r="BF607" s="1" t="str">
        <f t="shared" si="173"/>
        <v>TREK</v>
      </c>
      <c r="BG607" t="s">
        <v>2752</v>
      </c>
      <c r="BH607" t="str">
        <f t="shared" si="174"/>
        <v>https://fs.amplifi.io//file?id=bd748d46-af35-48bb-8f85-001efc3d0537&amp;variant=thumb&amp;extension=png</v>
      </c>
      <c r="BI607" t="s">
        <v>2752</v>
      </c>
    </row>
    <row r="608" spans="1:61" ht="17" x14ac:dyDescent="0.2">
      <c r="A608">
        <v>1704</v>
      </c>
      <c r="B608" t="str">
        <f t="shared" si="176"/>
        <v>50030-00001</v>
      </c>
      <c r="C608" t="str">
        <f t="shared" si="176"/>
        <v>50030-00001</v>
      </c>
      <c r="D608" s="7" t="s">
        <v>2753</v>
      </c>
      <c r="E608" s="6" t="s">
        <v>139</v>
      </c>
      <c r="F608" t="s">
        <v>8991</v>
      </c>
      <c r="G608" s="6" t="s">
        <v>2754</v>
      </c>
      <c r="H608" t="s">
        <v>2310</v>
      </c>
      <c r="I608" s="6" t="s">
        <v>2311</v>
      </c>
      <c r="J608" s="6" t="s">
        <v>5331</v>
      </c>
      <c r="K608" s="6" t="s">
        <v>5333</v>
      </c>
      <c r="L608" s="6" t="s">
        <v>8992</v>
      </c>
      <c r="M608" s="6" t="s">
        <v>5348</v>
      </c>
      <c r="N608" s="6" t="s">
        <v>638</v>
      </c>
      <c r="Q608" s="6" t="s">
        <v>88</v>
      </c>
      <c r="R608" s="9" t="b">
        <v>1</v>
      </c>
      <c r="S608" s="9" t="b">
        <v>1</v>
      </c>
      <c r="T608" s="6" t="s">
        <v>2753</v>
      </c>
      <c r="U608" s="6" t="s">
        <v>2753</v>
      </c>
      <c r="V608" t="s">
        <v>5330</v>
      </c>
      <c r="W608" t="s">
        <v>5330</v>
      </c>
      <c r="X608" t="s">
        <v>5330</v>
      </c>
      <c r="Y608" t="s">
        <v>5330</v>
      </c>
      <c r="Z608" t="s">
        <v>5330</v>
      </c>
      <c r="AA608" t="s">
        <v>5330</v>
      </c>
      <c r="AB608" t="s">
        <v>5330</v>
      </c>
      <c r="AC608" t="s">
        <v>667</v>
      </c>
      <c r="AD608" t="s">
        <v>5330</v>
      </c>
      <c r="AE608" t="s">
        <v>5330</v>
      </c>
      <c r="AF608" t="s">
        <v>5330</v>
      </c>
      <c r="AG608" t="s">
        <v>5330</v>
      </c>
      <c r="AH608" t="s">
        <v>5330</v>
      </c>
      <c r="AI608" t="s">
        <v>5330</v>
      </c>
      <c r="AJ608" t="s">
        <v>5330</v>
      </c>
      <c r="AK608" s="10">
        <v>40</v>
      </c>
      <c r="AL608" s="10">
        <v>50</v>
      </c>
      <c r="AM608" s="6" t="s">
        <v>475</v>
      </c>
      <c r="AN608" s="6" t="s">
        <v>2691</v>
      </c>
      <c r="AO608" s="6" t="s">
        <v>2755</v>
      </c>
      <c r="AP608" s="6" t="s">
        <v>2756</v>
      </c>
      <c r="AQ608" s="6" t="str">
        <f t="shared" si="162"/>
        <v>2W Distributor Bike, 2W Distributor - Moto, 2W Distributor, H2, International - Bike, International - Moto, International - AS, International, International - New, Mecanic Sport, Moto Dealers, Motonet, Pierce AB, Retail, TREK</v>
      </c>
      <c r="AR608" s="1" t="str">
        <f t="shared" si="163"/>
        <v>2W Distributor Bike</v>
      </c>
      <c r="AS608" s="1" t="str">
        <f t="shared" si="164"/>
        <v>2W Distributor - Moto</v>
      </c>
      <c r="AT608" s="1" t="str">
        <f t="shared" si="165"/>
        <v>2W Distributor</v>
      </c>
      <c r="AU608" s="1" t="str">
        <f t="shared" si="166"/>
        <v>H2</v>
      </c>
      <c r="AV608" s="1" t="str">
        <f t="shared" si="166"/>
        <v>International - Bike</v>
      </c>
      <c r="AW608" s="1" t="str">
        <f t="shared" si="167"/>
        <v>International - Moto</v>
      </c>
      <c r="AX608" s="1" t="str">
        <f t="shared" si="168"/>
        <v>International - AS</v>
      </c>
      <c r="AY608" s="1" t="str">
        <f t="shared" si="168"/>
        <v>International</v>
      </c>
      <c r="AZ608" s="1" t="str">
        <f t="shared" si="168"/>
        <v>International - New</v>
      </c>
      <c r="BA608" s="1" t="str">
        <f t="shared" si="169"/>
        <v>Mecanic Sport</v>
      </c>
      <c r="BB608" s="1" t="str">
        <f t="shared" si="170"/>
        <v>Moto Dealers</v>
      </c>
      <c r="BC608" s="1" t="str">
        <f t="shared" si="170"/>
        <v>Motonet</v>
      </c>
      <c r="BD608" s="1" t="str">
        <f t="shared" si="171"/>
        <v>Pierce AB</v>
      </c>
      <c r="BE608" s="1" t="str">
        <f t="shared" si="172"/>
        <v>Retail</v>
      </c>
      <c r="BF608" s="1" t="str">
        <f t="shared" si="173"/>
        <v>TREK</v>
      </c>
      <c r="BG608" t="s">
        <v>2757</v>
      </c>
      <c r="BH608" t="str">
        <f t="shared" si="174"/>
        <v>https://fs.amplifi.io//file?id=645a5d58-5684-4d8c-84f4-a0eb729e2a48&amp;variant=thumb&amp;extension=png</v>
      </c>
      <c r="BI608" t="s">
        <v>2757</v>
      </c>
    </row>
    <row r="609" spans="1:62" ht="17" x14ac:dyDescent="0.2">
      <c r="A609">
        <v>1705</v>
      </c>
      <c r="B609" t="str">
        <f t="shared" si="176"/>
        <v>50030-00002</v>
      </c>
      <c r="C609" t="str">
        <f t="shared" si="176"/>
        <v>50030-00002</v>
      </c>
      <c r="D609" s="7" t="s">
        <v>2758</v>
      </c>
      <c r="E609" s="6" t="s">
        <v>139</v>
      </c>
      <c r="F609" t="s">
        <v>8991</v>
      </c>
      <c r="G609" s="6" t="s">
        <v>2754</v>
      </c>
      <c r="H609" t="s">
        <v>2310</v>
      </c>
      <c r="I609" s="6" t="s">
        <v>2311</v>
      </c>
      <c r="J609" s="6" t="s">
        <v>5331</v>
      </c>
      <c r="K609" s="6" t="s">
        <v>5333</v>
      </c>
      <c r="L609" s="6" t="s">
        <v>8992</v>
      </c>
      <c r="M609" s="6" t="s">
        <v>5348</v>
      </c>
      <c r="N609" s="6" t="s">
        <v>638</v>
      </c>
      <c r="Q609" s="6" t="s">
        <v>2507</v>
      </c>
      <c r="R609" s="9" t="b">
        <v>1</v>
      </c>
      <c r="S609" s="9" t="b">
        <v>1</v>
      </c>
      <c r="T609" s="6" t="s">
        <v>2758</v>
      </c>
      <c r="U609" s="6" t="s">
        <v>2758</v>
      </c>
      <c r="V609" t="s">
        <v>5330</v>
      </c>
      <c r="W609" t="s">
        <v>5330</v>
      </c>
      <c r="X609" t="s">
        <v>5330</v>
      </c>
      <c r="Y609" t="s">
        <v>5330</v>
      </c>
      <c r="Z609" t="s">
        <v>5330</v>
      </c>
      <c r="AA609" t="s">
        <v>5330</v>
      </c>
      <c r="AB609" t="s">
        <v>5330</v>
      </c>
      <c r="AC609" t="s">
        <v>667</v>
      </c>
      <c r="AD609" t="s">
        <v>5330</v>
      </c>
      <c r="AE609" t="s">
        <v>5330</v>
      </c>
      <c r="AF609" t="s">
        <v>5330</v>
      </c>
      <c r="AG609" t="s">
        <v>5330</v>
      </c>
      <c r="AH609" t="s">
        <v>5330</v>
      </c>
      <c r="AI609" t="s">
        <v>5330</v>
      </c>
      <c r="AJ609" t="s">
        <v>5330</v>
      </c>
      <c r="AK609" s="10">
        <v>40</v>
      </c>
      <c r="AL609" s="10">
        <v>50</v>
      </c>
      <c r="AM609" s="6" t="s">
        <v>475</v>
      </c>
      <c r="AN609" s="6" t="s">
        <v>2691</v>
      </c>
      <c r="AO609" s="6" t="s">
        <v>2755</v>
      </c>
      <c r="AP609" s="6" t="s">
        <v>2756</v>
      </c>
      <c r="AQ609" s="6" t="str">
        <f t="shared" si="162"/>
        <v>2W Distributor Bike, 2W Distributor - Moto, 2W Distributor, H2, International - Bike, International - Moto, International - AS, International, International - New, Mecanic Sport, Moto Dealers, Motonet, Pierce AB, Retail, TREK</v>
      </c>
      <c r="AR609" s="1" t="str">
        <f t="shared" si="163"/>
        <v>2W Distributor Bike</v>
      </c>
      <c r="AS609" s="1" t="str">
        <f t="shared" si="164"/>
        <v>2W Distributor - Moto</v>
      </c>
      <c r="AT609" s="1" t="str">
        <f t="shared" si="165"/>
        <v>2W Distributor</v>
      </c>
      <c r="AU609" s="1" t="str">
        <f t="shared" si="166"/>
        <v>H2</v>
      </c>
      <c r="AV609" s="1" t="str">
        <f t="shared" si="166"/>
        <v>International - Bike</v>
      </c>
      <c r="AW609" s="1" t="str">
        <f t="shared" si="167"/>
        <v>International - Moto</v>
      </c>
      <c r="AX609" s="1" t="str">
        <f t="shared" si="168"/>
        <v>International - AS</v>
      </c>
      <c r="AY609" s="1" t="str">
        <f t="shared" si="168"/>
        <v>International</v>
      </c>
      <c r="AZ609" s="1" t="str">
        <f t="shared" si="168"/>
        <v>International - New</v>
      </c>
      <c r="BA609" s="1" t="str">
        <f t="shared" si="169"/>
        <v>Mecanic Sport</v>
      </c>
      <c r="BB609" s="1" t="str">
        <f t="shared" si="170"/>
        <v>Moto Dealers</v>
      </c>
      <c r="BC609" s="1" t="str">
        <f t="shared" si="170"/>
        <v>Motonet</v>
      </c>
      <c r="BD609" s="1" t="str">
        <f t="shared" si="171"/>
        <v>Pierce AB</v>
      </c>
      <c r="BE609" s="1" t="str">
        <f t="shared" si="172"/>
        <v>Retail</v>
      </c>
      <c r="BF609" s="1" t="str">
        <f t="shared" si="173"/>
        <v>TREK</v>
      </c>
      <c r="BG609" t="s">
        <v>2759</v>
      </c>
      <c r="BH609" t="str">
        <f t="shared" si="174"/>
        <v>https://fs.amplifi.io//file?id=3e8fee92-fca6-4fa1-8e13-72cebb67ddff&amp;variant=thumb&amp;extension=png</v>
      </c>
      <c r="BI609" t="s">
        <v>2759</v>
      </c>
    </row>
    <row r="610" spans="1:62" ht="17" x14ac:dyDescent="0.2">
      <c r="A610">
        <v>1706</v>
      </c>
      <c r="B610" t="str">
        <f t="shared" si="176"/>
        <v>50030-00003</v>
      </c>
      <c r="C610" t="str">
        <f t="shared" si="176"/>
        <v>50030-00003</v>
      </c>
      <c r="D610" s="7" t="s">
        <v>2760</v>
      </c>
      <c r="E610" s="6" t="s">
        <v>139</v>
      </c>
      <c r="F610" t="s">
        <v>8991</v>
      </c>
      <c r="G610" s="6" t="s">
        <v>2754</v>
      </c>
      <c r="H610" t="s">
        <v>2310</v>
      </c>
      <c r="I610" s="6" t="s">
        <v>2311</v>
      </c>
      <c r="J610" s="6" t="s">
        <v>5331</v>
      </c>
      <c r="K610" s="6" t="s">
        <v>5333</v>
      </c>
      <c r="L610" s="6" t="s">
        <v>8992</v>
      </c>
      <c r="M610" s="6" t="s">
        <v>5348</v>
      </c>
      <c r="N610" s="6" t="s">
        <v>638</v>
      </c>
      <c r="Q610" s="6" t="s">
        <v>2707</v>
      </c>
      <c r="R610" s="9" t="b">
        <v>1</v>
      </c>
      <c r="S610" s="9" t="b">
        <v>1</v>
      </c>
      <c r="T610" s="6" t="s">
        <v>2760</v>
      </c>
      <c r="U610" s="6" t="s">
        <v>2760</v>
      </c>
      <c r="V610" t="s">
        <v>5330</v>
      </c>
      <c r="W610" t="s">
        <v>5330</v>
      </c>
      <c r="X610" t="s">
        <v>5330</v>
      </c>
      <c r="Y610" t="s">
        <v>5330</v>
      </c>
      <c r="Z610" t="s">
        <v>5330</v>
      </c>
      <c r="AA610" t="s">
        <v>5330</v>
      </c>
      <c r="AB610" t="s">
        <v>5330</v>
      </c>
      <c r="AC610" t="s">
        <v>667</v>
      </c>
      <c r="AD610" t="s">
        <v>5330</v>
      </c>
      <c r="AE610" t="s">
        <v>5330</v>
      </c>
      <c r="AF610" t="s">
        <v>5330</v>
      </c>
      <c r="AG610" t="s">
        <v>5330</v>
      </c>
      <c r="AH610" t="s">
        <v>5330</v>
      </c>
      <c r="AI610" t="s">
        <v>5330</v>
      </c>
      <c r="AJ610" t="s">
        <v>5330</v>
      </c>
      <c r="AK610" s="10">
        <v>40</v>
      </c>
      <c r="AL610" s="10">
        <v>50</v>
      </c>
      <c r="AM610" s="6" t="s">
        <v>475</v>
      </c>
      <c r="AN610" s="6" t="s">
        <v>2691</v>
      </c>
      <c r="AO610" s="6" t="s">
        <v>2755</v>
      </c>
      <c r="AP610" s="6" t="s">
        <v>2756</v>
      </c>
      <c r="AQ610" s="6" t="str">
        <f t="shared" si="162"/>
        <v>2W Distributor Bike, 2W Distributor - Moto, 2W Distributor, H2, International - Bike, International - Moto, International - AS, International, International - New, Mecanic Sport, Moto Dealers, Motonet, Pierce AB, Retail, TREK</v>
      </c>
      <c r="AR610" s="1" t="str">
        <f t="shared" si="163"/>
        <v>2W Distributor Bike</v>
      </c>
      <c r="AS610" s="1" t="str">
        <f t="shared" si="164"/>
        <v>2W Distributor - Moto</v>
      </c>
      <c r="AT610" s="1" t="str">
        <f t="shared" si="165"/>
        <v>2W Distributor</v>
      </c>
      <c r="AU610" s="1" t="str">
        <f t="shared" si="166"/>
        <v>H2</v>
      </c>
      <c r="AV610" s="1" t="str">
        <f t="shared" si="166"/>
        <v>International - Bike</v>
      </c>
      <c r="AW610" s="1" t="str">
        <f t="shared" si="167"/>
        <v>International - Moto</v>
      </c>
      <c r="AX610" s="1" t="str">
        <f t="shared" si="168"/>
        <v>International - AS</v>
      </c>
      <c r="AY610" s="1" t="str">
        <f t="shared" si="168"/>
        <v>International</v>
      </c>
      <c r="AZ610" s="1" t="str">
        <f t="shared" si="168"/>
        <v>International - New</v>
      </c>
      <c r="BA610" s="1" t="str">
        <f t="shared" si="169"/>
        <v>Mecanic Sport</v>
      </c>
      <c r="BB610" s="1" t="str">
        <f t="shared" si="170"/>
        <v>Moto Dealers</v>
      </c>
      <c r="BC610" s="1" t="str">
        <f t="shared" si="170"/>
        <v>Motonet</v>
      </c>
      <c r="BD610" s="1" t="str">
        <f t="shared" si="171"/>
        <v>Pierce AB</v>
      </c>
      <c r="BE610" s="1" t="str">
        <f t="shared" si="172"/>
        <v>Retail</v>
      </c>
      <c r="BF610" s="1" t="str">
        <f t="shared" si="173"/>
        <v>TREK</v>
      </c>
      <c r="BG610" t="s">
        <v>2761</v>
      </c>
      <c r="BH610" t="str">
        <f t="shared" si="174"/>
        <v>https://fs.amplifi.io//file?id=534887de-6ed6-47fb-80c1-eedc29c34e6b&amp;variant=thumb&amp;extension=png</v>
      </c>
      <c r="BI610" t="s">
        <v>2761</v>
      </c>
    </row>
    <row r="611" spans="1:62" ht="17" x14ac:dyDescent="0.2">
      <c r="A611">
        <v>1707</v>
      </c>
      <c r="B611" t="str">
        <f t="shared" si="176"/>
        <v>50031-00001</v>
      </c>
      <c r="C611" t="str">
        <f t="shared" si="176"/>
        <v>50031-00001</v>
      </c>
      <c r="D611" s="7" t="s">
        <v>2762</v>
      </c>
      <c r="E611" s="6" t="s">
        <v>139</v>
      </c>
      <c r="F611" t="s">
        <v>8991</v>
      </c>
      <c r="G611" s="6" t="s">
        <v>2763</v>
      </c>
      <c r="H611" t="s">
        <v>2310</v>
      </c>
      <c r="I611" s="6" t="s">
        <v>2311</v>
      </c>
      <c r="J611" s="6" t="s">
        <v>5331</v>
      </c>
      <c r="K611" s="6" t="s">
        <v>5333</v>
      </c>
      <c r="L611" s="6" t="s">
        <v>8992</v>
      </c>
      <c r="M611" s="6" t="s">
        <v>5348</v>
      </c>
      <c r="N611" s="6" t="s">
        <v>638</v>
      </c>
      <c r="Q611" s="6" t="s">
        <v>88</v>
      </c>
      <c r="R611" s="9" t="b">
        <v>1</v>
      </c>
      <c r="S611" s="9" t="b">
        <v>1</v>
      </c>
      <c r="T611" s="6" t="s">
        <v>2762</v>
      </c>
      <c r="U611" s="6" t="s">
        <v>2762</v>
      </c>
      <c r="V611" t="s">
        <v>5330</v>
      </c>
      <c r="W611" t="s">
        <v>5330</v>
      </c>
      <c r="X611" t="s">
        <v>5330</v>
      </c>
      <c r="Y611" t="s">
        <v>5330</v>
      </c>
      <c r="Z611" t="s">
        <v>5330</v>
      </c>
      <c r="AA611" t="s">
        <v>5330</v>
      </c>
      <c r="AB611" t="s">
        <v>5330</v>
      </c>
      <c r="AC611" t="s">
        <v>667</v>
      </c>
      <c r="AD611" t="s">
        <v>5330</v>
      </c>
      <c r="AE611" t="s">
        <v>5330</v>
      </c>
      <c r="AF611" t="s">
        <v>5330</v>
      </c>
      <c r="AG611" t="s">
        <v>5330</v>
      </c>
      <c r="AH611" t="s">
        <v>5330</v>
      </c>
      <c r="AI611" t="s">
        <v>5330</v>
      </c>
      <c r="AJ611" t="s">
        <v>5330</v>
      </c>
      <c r="AK611" s="10">
        <v>25</v>
      </c>
      <c r="AL611" s="10">
        <v>35</v>
      </c>
      <c r="AM611" s="6" t="s">
        <v>475</v>
      </c>
      <c r="AN611" s="6" t="s">
        <v>2764</v>
      </c>
      <c r="AO611" s="6" t="s">
        <v>2765</v>
      </c>
      <c r="AP611" s="6" t="s">
        <v>2766</v>
      </c>
      <c r="AQ611" s="6" t="str">
        <f t="shared" si="162"/>
        <v>2W Distributor Bike, 2W Distributor - Moto, 2W Distributor, H2, International - Bike, International - Moto, International - AS, International, International - New, Mecanic Sport, Moto Dealers, Motonet, Pierce AB, Retail, TREK</v>
      </c>
      <c r="AR611" s="1" t="str">
        <f t="shared" si="163"/>
        <v>2W Distributor Bike</v>
      </c>
      <c r="AS611" s="1" t="str">
        <f t="shared" si="164"/>
        <v>2W Distributor - Moto</v>
      </c>
      <c r="AT611" s="1" t="str">
        <f t="shared" si="165"/>
        <v>2W Distributor</v>
      </c>
      <c r="AU611" s="1" t="str">
        <f t="shared" si="166"/>
        <v>H2</v>
      </c>
      <c r="AV611" s="1" t="str">
        <f t="shared" si="166"/>
        <v>International - Bike</v>
      </c>
      <c r="AW611" s="1" t="str">
        <f t="shared" si="167"/>
        <v>International - Moto</v>
      </c>
      <c r="AX611" s="1" t="str">
        <f t="shared" si="168"/>
        <v>International - AS</v>
      </c>
      <c r="AY611" s="1" t="str">
        <f t="shared" si="168"/>
        <v>International</v>
      </c>
      <c r="AZ611" s="1" t="str">
        <f t="shared" si="168"/>
        <v>International - New</v>
      </c>
      <c r="BA611" s="1" t="str">
        <f t="shared" si="169"/>
        <v>Mecanic Sport</v>
      </c>
      <c r="BB611" s="1" t="str">
        <f t="shared" si="170"/>
        <v>Moto Dealers</v>
      </c>
      <c r="BC611" s="1" t="str">
        <f t="shared" si="170"/>
        <v>Motonet</v>
      </c>
      <c r="BD611" s="1" t="str">
        <f t="shared" si="171"/>
        <v>Pierce AB</v>
      </c>
      <c r="BE611" s="1" t="str">
        <f t="shared" si="172"/>
        <v>Retail</v>
      </c>
      <c r="BF611" s="1" t="str">
        <f t="shared" si="173"/>
        <v>TREK</v>
      </c>
      <c r="BG611" t="s">
        <v>2767</v>
      </c>
      <c r="BH611" t="str">
        <f t="shared" si="174"/>
        <v>https://fs.amplifi.io//file?id=5e7e7cf8-b9e9-403b-a8bc-7708607e2478&amp;variant=thumb&amp;extension=png</v>
      </c>
      <c r="BI611" t="s">
        <v>2767</v>
      </c>
    </row>
    <row r="612" spans="1:62" ht="17" x14ac:dyDescent="0.2">
      <c r="A612">
        <v>1708</v>
      </c>
      <c r="B612" t="str">
        <f t="shared" si="176"/>
        <v>50031-00002</v>
      </c>
      <c r="C612" t="str">
        <f t="shared" si="176"/>
        <v>50031-00002</v>
      </c>
      <c r="D612" s="7" t="s">
        <v>2768</v>
      </c>
      <c r="E612" s="6" t="s">
        <v>139</v>
      </c>
      <c r="F612" t="s">
        <v>8991</v>
      </c>
      <c r="G612" s="6" t="s">
        <v>2763</v>
      </c>
      <c r="H612" t="s">
        <v>2310</v>
      </c>
      <c r="I612" s="6" t="s">
        <v>2311</v>
      </c>
      <c r="J612" s="6" t="s">
        <v>5331</v>
      </c>
      <c r="K612" s="6" t="s">
        <v>5333</v>
      </c>
      <c r="L612" s="6" t="s">
        <v>8992</v>
      </c>
      <c r="M612" s="6" t="s">
        <v>5348</v>
      </c>
      <c r="N612" s="6" t="s">
        <v>638</v>
      </c>
      <c r="Q612" s="6" t="s">
        <v>50</v>
      </c>
      <c r="R612" s="9" t="b">
        <v>1</v>
      </c>
      <c r="S612" s="9" t="b">
        <v>1</v>
      </c>
      <c r="T612" s="6" t="s">
        <v>2768</v>
      </c>
      <c r="U612" s="6" t="s">
        <v>2768</v>
      </c>
      <c r="V612" t="s">
        <v>5330</v>
      </c>
      <c r="W612" t="s">
        <v>5330</v>
      </c>
      <c r="X612" t="s">
        <v>5330</v>
      </c>
      <c r="Y612" t="s">
        <v>5330</v>
      </c>
      <c r="Z612" t="s">
        <v>5330</v>
      </c>
      <c r="AA612" t="s">
        <v>5330</v>
      </c>
      <c r="AB612" t="s">
        <v>5330</v>
      </c>
      <c r="AC612" t="s">
        <v>667</v>
      </c>
      <c r="AD612" t="s">
        <v>5330</v>
      </c>
      <c r="AE612" t="s">
        <v>5330</v>
      </c>
      <c r="AF612" t="s">
        <v>5330</v>
      </c>
      <c r="AG612" t="s">
        <v>5330</v>
      </c>
      <c r="AH612" t="s">
        <v>5330</v>
      </c>
      <c r="AI612" t="s">
        <v>5330</v>
      </c>
      <c r="AJ612" t="s">
        <v>5330</v>
      </c>
      <c r="AK612" s="10">
        <v>25</v>
      </c>
      <c r="AL612" s="10">
        <v>35</v>
      </c>
      <c r="AM612" s="6" t="s">
        <v>475</v>
      </c>
      <c r="AN612" s="6" t="s">
        <v>2764</v>
      </c>
      <c r="AO612" s="6" t="s">
        <v>2765</v>
      </c>
      <c r="AP612" s="6" t="s">
        <v>2766</v>
      </c>
      <c r="AQ612" s="6" t="str">
        <f t="shared" si="162"/>
        <v>2W Distributor Bike, 2W Distributor - Moto, 2W Distributor, H2, International - Bike, International - Moto, International - AS, International, International - New, Mecanic Sport, Moto Dealers, Motonet, Pierce AB, Retail, TREK</v>
      </c>
      <c r="AR612" s="1" t="str">
        <f t="shared" si="163"/>
        <v>2W Distributor Bike</v>
      </c>
      <c r="AS612" s="1" t="str">
        <f t="shared" si="164"/>
        <v>2W Distributor - Moto</v>
      </c>
      <c r="AT612" s="1" t="str">
        <f t="shared" si="165"/>
        <v>2W Distributor</v>
      </c>
      <c r="AU612" s="1" t="str">
        <f t="shared" si="166"/>
        <v>H2</v>
      </c>
      <c r="AV612" s="1" t="str">
        <f t="shared" si="166"/>
        <v>International - Bike</v>
      </c>
      <c r="AW612" s="1" t="str">
        <f t="shared" si="167"/>
        <v>International - Moto</v>
      </c>
      <c r="AX612" s="1" t="str">
        <f t="shared" si="168"/>
        <v>International - AS</v>
      </c>
      <c r="AY612" s="1" t="str">
        <f t="shared" si="168"/>
        <v>International</v>
      </c>
      <c r="AZ612" s="1" t="str">
        <f t="shared" si="168"/>
        <v>International - New</v>
      </c>
      <c r="BA612" s="1" t="str">
        <f t="shared" si="169"/>
        <v>Mecanic Sport</v>
      </c>
      <c r="BB612" s="1" t="str">
        <f t="shared" si="170"/>
        <v>Moto Dealers</v>
      </c>
      <c r="BC612" s="1" t="str">
        <f t="shared" si="170"/>
        <v>Motonet</v>
      </c>
      <c r="BD612" s="1" t="str">
        <f t="shared" si="171"/>
        <v>Pierce AB</v>
      </c>
      <c r="BE612" s="1" t="str">
        <f t="shared" si="172"/>
        <v>Retail</v>
      </c>
      <c r="BF612" s="1" t="str">
        <f t="shared" si="173"/>
        <v>TREK</v>
      </c>
      <c r="BG612" t="s">
        <v>2769</v>
      </c>
      <c r="BH612" t="str">
        <f t="shared" si="174"/>
        <v>https://fs.amplifi.io//file?id=c38781b7-4e73-45a2-bfc2-619c058542ef&amp;variant=thumb&amp;extension=png</v>
      </c>
      <c r="BI612" t="s">
        <v>2769</v>
      </c>
    </row>
    <row r="613" spans="1:62" ht="17" x14ac:dyDescent="0.2">
      <c r="A613">
        <v>1709</v>
      </c>
      <c r="B613" t="str">
        <f t="shared" si="176"/>
        <v>50031-00003</v>
      </c>
      <c r="C613" t="str">
        <f t="shared" si="176"/>
        <v>50031-00003</v>
      </c>
      <c r="D613" s="7" t="s">
        <v>2770</v>
      </c>
      <c r="E613" s="6" t="s">
        <v>139</v>
      </c>
      <c r="F613" t="s">
        <v>8991</v>
      </c>
      <c r="G613" s="6" t="s">
        <v>2763</v>
      </c>
      <c r="H613" t="s">
        <v>2310</v>
      </c>
      <c r="I613" s="6" t="s">
        <v>2311</v>
      </c>
      <c r="J613" s="6" t="s">
        <v>5331</v>
      </c>
      <c r="K613" s="6" t="s">
        <v>5333</v>
      </c>
      <c r="L613" s="6" t="s">
        <v>8992</v>
      </c>
      <c r="M613" s="6" t="s">
        <v>5348</v>
      </c>
      <c r="N613" s="6" t="s">
        <v>638</v>
      </c>
      <c r="Q613" s="6" t="s">
        <v>2507</v>
      </c>
      <c r="R613" s="9" t="b">
        <v>1</v>
      </c>
      <c r="S613" s="9" t="b">
        <v>1</v>
      </c>
      <c r="T613" s="6" t="s">
        <v>2770</v>
      </c>
      <c r="U613" s="6" t="s">
        <v>2770</v>
      </c>
      <c r="V613" t="s">
        <v>5330</v>
      </c>
      <c r="W613" t="s">
        <v>5330</v>
      </c>
      <c r="X613" t="s">
        <v>5330</v>
      </c>
      <c r="Y613" t="s">
        <v>5330</v>
      </c>
      <c r="Z613" t="s">
        <v>5330</v>
      </c>
      <c r="AA613" t="s">
        <v>5330</v>
      </c>
      <c r="AB613" t="s">
        <v>5330</v>
      </c>
      <c r="AC613" t="s">
        <v>667</v>
      </c>
      <c r="AD613" t="s">
        <v>5330</v>
      </c>
      <c r="AE613" t="s">
        <v>5330</v>
      </c>
      <c r="AF613" t="s">
        <v>5330</v>
      </c>
      <c r="AG613" t="s">
        <v>5330</v>
      </c>
      <c r="AH613" t="s">
        <v>5330</v>
      </c>
      <c r="AI613" t="s">
        <v>5330</v>
      </c>
      <c r="AJ613" t="s">
        <v>5330</v>
      </c>
      <c r="AK613" s="10">
        <v>25</v>
      </c>
      <c r="AL613" s="10">
        <v>35</v>
      </c>
      <c r="AM613" s="6" t="s">
        <v>475</v>
      </c>
      <c r="AN613" s="6" t="s">
        <v>2764</v>
      </c>
      <c r="AO613" s="6" t="s">
        <v>2765</v>
      </c>
      <c r="AP613" s="6" t="s">
        <v>2766</v>
      </c>
      <c r="AQ613" s="6" t="str">
        <f t="shared" si="162"/>
        <v>2W Distributor Bike, 2W Distributor - Moto, 2W Distributor, H2, International - Bike, International - Moto, International - AS, International, International - New, Mecanic Sport, Moto Dealers, Motonet, Pierce AB, Retail, TREK</v>
      </c>
      <c r="AR613" s="1" t="str">
        <f t="shared" si="163"/>
        <v>2W Distributor Bike</v>
      </c>
      <c r="AS613" s="1" t="str">
        <f t="shared" si="164"/>
        <v>2W Distributor - Moto</v>
      </c>
      <c r="AT613" s="1" t="str">
        <f t="shared" si="165"/>
        <v>2W Distributor</v>
      </c>
      <c r="AU613" s="1" t="str">
        <f t="shared" si="166"/>
        <v>H2</v>
      </c>
      <c r="AV613" s="1" t="str">
        <f t="shared" si="166"/>
        <v>International - Bike</v>
      </c>
      <c r="AW613" s="1" t="str">
        <f t="shared" si="167"/>
        <v>International - Moto</v>
      </c>
      <c r="AX613" s="1" t="str">
        <f t="shared" si="168"/>
        <v>International - AS</v>
      </c>
      <c r="AY613" s="1" t="str">
        <f t="shared" si="168"/>
        <v>International</v>
      </c>
      <c r="AZ613" s="1" t="str">
        <f t="shared" si="168"/>
        <v>International - New</v>
      </c>
      <c r="BA613" s="1" t="str">
        <f t="shared" si="169"/>
        <v>Mecanic Sport</v>
      </c>
      <c r="BB613" s="1" t="str">
        <f t="shared" si="170"/>
        <v>Moto Dealers</v>
      </c>
      <c r="BC613" s="1" t="str">
        <f t="shared" si="170"/>
        <v>Motonet</v>
      </c>
      <c r="BD613" s="1" t="str">
        <f t="shared" si="171"/>
        <v>Pierce AB</v>
      </c>
      <c r="BE613" s="1" t="str">
        <f t="shared" si="172"/>
        <v>Retail</v>
      </c>
      <c r="BF613" s="1" t="str">
        <f t="shared" si="173"/>
        <v>TREK</v>
      </c>
      <c r="BG613" t="s">
        <v>2771</v>
      </c>
      <c r="BH613" t="str">
        <f t="shared" si="174"/>
        <v>https://fs.amplifi.io//file?id=b34f3004-d9c3-4f5d-80dc-6bda27905939&amp;variant=thumb&amp;extension=png</v>
      </c>
      <c r="BI613" t="s">
        <v>2771</v>
      </c>
    </row>
    <row r="614" spans="1:62" ht="17" x14ac:dyDescent="0.2">
      <c r="A614">
        <v>1710</v>
      </c>
      <c r="B614" t="str">
        <f t="shared" si="176"/>
        <v>50031-00004</v>
      </c>
      <c r="C614" t="str">
        <f t="shared" si="176"/>
        <v>50031-00004</v>
      </c>
      <c r="D614" s="7" t="s">
        <v>2772</v>
      </c>
      <c r="E614" s="6" t="s">
        <v>139</v>
      </c>
      <c r="F614" t="s">
        <v>8991</v>
      </c>
      <c r="G614" s="6" t="s">
        <v>2763</v>
      </c>
      <c r="H614" t="s">
        <v>2310</v>
      </c>
      <c r="I614" s="6" t="s">
        <v>2311</v>
      </c>
      <c r="J614" s="6" t="s">
        <v>5331</v>
      </c>
      <c r="K614" s="6" t="s">
        <v>5333</v>
      </c>
      <c r="L614" s="6" t="s">
        <v>8992</v>
      </c>
      <c r="M614" s="6" t="s">
        <v>5348</v>
      </c>
      <c r="N614" s="6" t="s">
        <v>638</v>
      </c>
      <c r="Q614" s="6" t="s">
        <v>103</v>
      </c>
      <c r="R614" s="9" t="b">
        <v>1</v>
      </c>
      <c r="S614" s="9" t="b">
        <v>1</v>
      </c>
      <c r="T614" s="6" t="s">
        <v>2772</v>
      </c>
      <c r="U614" s="6" t="s">
        <v>2772</v>
      </c>
      <c r="V614" t="s">
        <v>5330</v>
      </c>
      <c r="W614" t="s">
        <v>5330</v>
      </c>
      <c r="X614" t="s">
        <v>5330</v>
      </c>
      <c r="Y614" t="s">
        <v>5330</v>
      </c>
      <c r="Z614" t="s">
        <v>5330</v>
      </c>
      <c r="AA614" t="s">
        <v>5330</v>
      </c>
      <c r="AB614" t="s">
        <v>5330</v>
      </c>
      <c r="AC614" t="s">
        <v>667</v>
      </c>
      <c r="AD614" t="s">
        <v>5330</v>
      </c>
      <c r="AE614" t="s">
        <v>5330</v>
      </c>
      <c r="AF614" t="s">
        <v>5330</v>
      </c>
      <c r="AG614" t="s">
        <v>5330</v>
      </c>
      <c r="AH614" t="s">
        <v>5330</v>
      </c>
      <c r="AI614" t="s">
        <v>5330</v>
      </c>
      <c r="AJ614" t="s">
        <v>5330</v>
      </c>
      <c r="AK614" s="10">
        <v>25</v>
      </c>
      <c r="AL614" s="10">
        <v>35</v>
      </c>
      <c r="AM614" s="6" t="s">
        <v>475</v>
      </c>
      <c r="AN614" s="6" t="s">
        <v>2764</v>
      </c>
      <c r="AO614" s="6" t="s">
        <v>2765</v>
      </c>
      <c r="AP614" s="6" t="s">
        <v>2766</v>
      </c>
      <c r="AQ614" s="6" t="str">
        <f t="shared" si="162"/>
        <v>2W Distributor Bike, 2W Distributor - Moto, 2W Distributor, H2, International - Bike, International - Moto, International - AS, International, International - New, Mecanic Sport, Moto Dealers, Motonet, Pierce AB, Retail, TREK</v>
      </c>
      <c r="AR614" s="1" t="str">
        <f t="shared" si="163"/>
        <v>2W Distributor Bike</v>
      </c>
      <c r="AS614" s="1" t="str">
        <f t="shared" si="164"/>
        <v>2W Distributor - Moto</v>
      </c>
      <c r="AT614" s="1" t="str">
        <f t="shared" si="165"/>
        <v>2W Distributor</v>
      </c>
      <c r="AU614" s="1" t="str">
        <f t="shared" si="166"/>
        <v>H2</v>
      </c>
      <c r="AV614" s="1" t="str">
        <f t="shared" si="166"/>
        <v>International - Bike</v>
      </c>
      <c r="AW614" s="1" t="str">
        <f t="shared" si="167"/>
        <v>International - Moto</v>
      </c>
      <c r="AX614" s="1" t="str">
        <f t="shared" si="168"/>
        <v>International - AS</v>
      </c>
      <c r="AY614" s="1" t="str">
        <f t="shared" si="168"/>
        <v>International</v>
      </c>
      <c r="AZ614" s="1" t="str">
        <f t="shared" si="168"/>
        <v>International - New</v>
      </c>
      <c r="BA614" s="1" t="str">
        <f t="shared" si="169"/>
        <v>Mecanic Sport</v>
      </c>
      <c r="BB614" s="1" t="str">
        <f t="shared" si="170"/>
        <v>Moto Dealers</v>
      </c>
      <c r="BC614" s="1" t="str">
        <f t="shared" si="170"/>
        <v>Motonet</v>
      </c>
      <c r="BD614" s="1" t="str">
        <f t="shared" si="171"/>
        <v>Pierce AB</v>
      </c>
      <c r="BE614" s="1" t="str">
        <f t="shared" si="172"/>
        <v>Retail</v>
      </c>
      <c r="BF614" s="1" t="str">
        <f t="shared" si="173"/>
        <v>TREK</v>
      </c>
      <c r="BG614" t="s">
        <v>2773</v>
      </c>
      <c r="BH614" t="str">
        <f t="shared" si="174"/>
        <v>https://fs.amplifi.io//file?id=7c7c5d10-5a6e-4f11-8cea-3d86bc71d480&amp;variant=thumb&amp;extension=png</v>
      </c>
      <c r="BI614" t="s">
        <v>2773</v>
      </c>
    </row>
    <row r="615" spans="1:62" ht="17" x14ac:dyDescent="0.2">
      <c r="A615">
        <v>1711</v>
      </c>
      <c r="B615" t="str">
        <f t="shared" si="176"/>
        <v>50031-00005</v>
      </c>
      <c r="C615" t="str">
        <f t="shared" si="176"/>
        <v>50031-00005</v>
      </c>
      <c r="D615" s="7" t="s">
        <v>2774</v>
      </c>
      <c r="E615" s="6" t="s">
        <v>139</v>
      </c>
      <c r="F615" t="s">
        <v>8991</v>
      </c>
      <c r="G615" s="6" t="s">
        <v>2763</v>
      </c>
      <c r="H615" t="s">
        <v>2310</v>
      </c>
      <c r="I615" s="6" t="s">
        <v>2311</v>
      </c>
      <c r="J615" s="6" t="s">
        <v>5331</v>
      </c>
      <c r="K615" s="6" t="s">
        <v>5333</v>
      </c>
      <c r="L615" s="6" t="s">
        <v>8992</v>
      </c>
      <c r="M615" s="6" t="s">
        <v>5348</v>
      </c>
      <c r="N615" s="6" t="s">
        <v>638</v>
      </c>
      <c r="Q615" s="6" t="s">
        <v>377</v>
      </c>
      <c r="R615" s="9" t="b">
        <v>1</v>
      </c>
      <c r="S615" s="9" t="b">
        <v>1</v>
      </c>
      <c r="T615" s="6" t="s">
        <v>2774</v>
      </c>
      <c r="U615" s="6" t="s">
        <v>2774</v>
      </c>
      <c r="V615" t="s">
        <v>5330</v>
      </c>
      <c r="W615" t="s">
        <v>5330</v>
      </c>
      <c r="X615" t="s">
        <v>5330</v>
      </c>
      <c r="Y615" t="s">
        <v>5330</v>
      </c>
      <c r="Z615" t="s">
        <v>5330</v>
      </c>
      <c r="AA615" t="s">
        <v>5330</v>
      </c>
      <c r="AB615" t="s">
        <v>5330</v>
      </c>
      <c r="AC615" t="s">
        <v>667</v>
      </c>
      <c r="AD615" t="s">
        <v>5330</v>
      </c>
      <c r="AE615" t="s">
        <v>5330</v>
      </c>
      <c r="AF615" t="s">
        <v>5330</v>
      </c>
      <c r="AG615" t="s">
        <v>5330</v>
      </c>
      <c r="AH615" t="s">
        <v>5330</v>
      </c>
      <c r="AI615" t="s">
        <v>5330</v>
      </c>
      <c r="AJ615" t="s">
        <v>5330</v>
      </c>
      <c r="AK615" s="10">
        <v>25</v>
      </c>
      <c r="AL615" s="10">
        <v>35</v>
      </c>
      <c r="AM615" s="6" t="s">
        <v>475</v>
      </c>
      <c r="AN615" s="6" t="s">
        <v>2764</v>
      </c>
      <c r="AO615" s="6" t="s">
        <v>2765</v>
      </c>
      <c r="AP615" s="6" t="s">
        <v>2766</v>
      </c>
      <c r="AQ615" s="6" t="str">
        <f t="shared" si="162"/>
        <v>2W Distributor Bike, 2W Distributor - Moto, 2W Distributor, H2, International - Bike, International - Moto, International - AS, International, International - New, Mecanic Sport, Moto Dealers, Motonet, Pierce AB, Retail, TREK</v>
      </c>
      <c r="AR615" s="1" t="str">
        <f t="shared" si="163"/>
        <v>2W Distributor Bike</v>
      </c>
      <c r="AS615" s="1" t="str">
        <f t="shared" si="164"/>
        <v>2W Distributor - Moto</v>
      </c>
      <c r="AT615" s="1" t="str">
        <f t="shared" si="165"/>
        <v>2W Distributor</v>
      </c>
      <c r="AU615" s="1" t="str">
        <f t="shared" si="166"/>
        <v>H2</v>
      </c>
      <c r="AV615" s="1" t="str">
        <f t="shared" si="166"/>
        <v>International - Bike</v>
      </c>
      <c r="AW615" s="1" t="str">
        <f t="shared" si="167"/>
        <v>International - Moto</v>
      </c>
      <c r="AX615" s="1" t="str">
        <f t="shared" si="168"/>
        <v>International - AS</v>
      </c>
      <c r="AY615" s="1" t="str">
        <f t="shared" si="168"/>
        <v>International</v>
      </c>
      <c r="AZ615" s="1" t="str">
        <f t="shared" si="168"/>
        <v>International - New</v>
      </c>
      <c r="BA615" s="1" t="str">
        <f t="shared" si="169"/>
        <v>Mecanic Sport</v>
      </c>
      <c r="BB615" s="1" t="str">
        <f t="shared" si="170"/>
        <v>Moto Dealers</v>
      </c>
      <c r="BC615" s="1" t="str">
        <f t="shared" si="170"/>
        <v>Motonet</v>
      </c>
      <c r="BD615" s="1" t="str">
        <f t="shared" si="171"/>
        <v>Pierce AB</v>
      </c>
      <c r="BE615" s="1" t="str">
        <f t="shared" si="172"/>
        <v>Retail</v>
      </c>
      <c r="BF615" s="1" t="str">
        <f t="shared" si="173"/>
        <v>TREK</v>
      </c>
      <c r="BG615" t="s">
        <v>2775</v>
      </c>
      <c r="BH615" t="str">
        <f t="shared" si="174"/>
        <v>https://fs.amplifi.io//file?id=96cd8299-a5d1-4f8a-8acf-7db553121fc0&amp;variant=thumb&amp;extension=png</v>
      </c>
      <c r="BI615" t="s">
        <v>2775</v>
      </c>
    </row>
    <row r="616" spans="1:62" ht="17" x14ac:dyDescent="0.2">
      <c r="A616">
        <v>1712</v>
      </c>
      <c r="B616" t="str">
        <f t="shared" si="176"/>
        <v>50031-00006</v>
      </c>
      <c r="C616" t="str">
        <f t="shared" si="176"/>
        <v>50031-00006</v>
      </c>
      <c r="D616" s="7" t="s">
        <v>2776</v>
      </c>
      <c r="E616" s="6" t="s">
        <v>139</v>
      </c>
      <c r="F616" t="s">
        <v>8991</v>
      </c>
      <c r="G616" s="6" t="s">
        <v>2763</v>
      </c>
      <c r="H616" t="s">
        <v>2310</v>
      </c>
      <c r="I616" s="6" t="s">
        <v>2311</v>
      </c>
      <c r="J616" s="6" t="s">
        <v>5331</v>
      </c>
      <c r="K616" s="6" t="s">
        <v>5333</v>
      </c>
      <c r="L616" s="6" t="s">
        <v>8992</v>
      </c>
      <c r="M616" s="6" t="s">
        <v>5348</v>
      </c>
      <c r="N616" s="6" t="s">
        <v>638</v>
      </c>
      <c r="Q616" s="6" t="s">
        <v>2716</v>
      </c>
      <c r="R616" s="9" t="b">
        <v>1</v>
      </c>
      <c r="S616" s="9" t="b">
        <v>1</v>
      </c>
      <c r="T616" s="6" t="s">
        <v>2776</v>
      </c>
      <c r="U616" s="6" t="s">
        <v>2776</v>
      </c>
      <c r="V616" t="s">
        <v>5330</v>
      </c>
      <c r="W616" t="s">
        <v>5330</v>
      </c>
      <c r="X616" t="s">
        <v>5330</v>
      </c>
      <c r="Y616" t="s">
        <v>5330</v>
      </c>
      <c r="Z616" t="s">
        <v>5330</v>
      </c>
      <c r="AA616" t="s">
        <v>5330</v>
      </c>
      <c r="AB616" t="s">
        <v>5330</v>
      </c>
      <c r="AC616" t="s">
        <v>667</v>
      </c>
      <c r="AD616" t="s">
        <v>5330</v>
      </c>
      <c r="AE616" t="s">
        <v>5330</v>
      </c>
      <c r="AF616" t="s">
        <v>5330</v>
      </c>
      <c r="AG616" t="s">
        <v>5330</v>
      </c>
      <c r="AH616" t="s">
        <v>5330</v>
      </c>
      <c r="AI616" t="s">
        <v>5330</v>
      </c>
      <c r="AJ616" t="s">
        <v>5330</v>
      </c>
      <c r="AK616" s="10">
        <v>25</v>
      </c>
      <c r="AL616" s="10">
        <v>35</v>
      </c>
      <c r="AM616" s="6" t="s">
        <v>475</v>
      </c>
      <c r="AN616" s="6" t="s">
        <v>2764</v>
      </c>
      <c r="AO616" s="6" t="s">
        <v>2765</v>
      </c>
      <c r="AP616" s="6" t="s">
        <v>2766</v>
      </c>
      <c r="AQ616" s="6" t="str">
        <f t="shared" si="162"/>
        <v>2W Distributor Bike, 2W Distributor - Moto, 2W Distributor, H2, International - Bike, International - Moto, International - AS, International, International - New, Mecanic Sport, Moto Dealers, Motonet, Pierce AB, Retail, TREK</v>
      </c>
      <c r="AR616" s="1" t="str">
        <f t="shared" si="163"/>
        <v>2W Distributor Bike</v>
      </c>
      <c r="AS616" s="1" t="str">
        <f t="shared" si="164"/>
        <v>2W Distributor - Moto</v>
      </c>
      <c r="AT616" s="1" t="str">
        <f t="shared" si="165"/>
        <v>2W Distributor</v>
      </c>
      <c r="AU616" s="1" t="str">
        <f t="shared" si="166"/>
        <v>H2</v>
      </c>
      <c r="AV616" s="1" t="str">
        <f t="shared" si="166"/>
        <v>International - Bike</v>
      </c>
      <c r="AW616" s="1" t="str">
        <f t="shared" si="167"/>
        <v>International - Moto</v>
      </c>
      <c r="AX616" s="1" t="str">
        <f t="shared" si="168"/>
        <v>International - AS</v>
      </c>
      <c r="AY616" s="1" t="str">
        <f t="shared" si="168"/>
        <v>International</v>
      </c>
      <c r="AZ616" s="1" t="str">
        <f t="shared" si="168"/>
        <v>International - New</v>
      </c>
      <c r="BA616" s="1" t="str">
        <f t="shared" si="169"/>
        <v>Mecanic Sport</v>
      </c>
      <c r="BB616" s="1" t="str">
        <f t="shared" si="170"/>
        <v>Moto Dealers</v>
      </c>
      <c r="BC616" s="1" t="str">
        <f t="shared" si="170"/>
        <v>Motonet</v>
      </c>
      <c r="BD616" s="1" t="str">
        <f t="shared" si="171"/>
        <v>Pierce AB</v>
      </c>
      <c r="BE616" s="1" t="str">
        <f t="shared" si="172"/>
        <v>Retail</v>
      </c>
      <c r="BF616" s="1" t="str">
        <f t="shared" si="173"/>
        <v>TREK</v>
      </c>
      <c r="BG616" t="s">
        <v>2777</v>
      </c>
      <c r="BH616" t="str">
        <f t="shared" si="174"/>
        <v>https://fs.amplifi.io//file?id=a65dcd89-f23d-42bc-ab28-094850120bd3&amp;variant=thumb&amp;extension=png</v>
      </c>
      <c r="BI616" t="s">
        <v>2777</v>
      </c>
    </row>
    <row r="617" spans="1:62" ht="17" x14ac:dyDescent="0.2">
      <c r="A617">
        <v>1713</v>
      </c>
      <c r="B617" t="str">
        <f t="shared" si="176"/>
        <v>50032-00001</v>
      </c>
      <c r="C617" t="str">
        <f t="shared" si="176"/>
        <v>50032-00001</v>
      </c>
      <c r="D617" s="7" t="s">
        <v>2778</v>
      </c>
      <c r="E617" s="6" t="s">
        <v>139</v>
      </c>
      <c r="F617" t="s">
        <v>8991</v>
      </c>
      <c r="G617" s="6" t="s">
        <v>2763</v>
      </c>
      <c r="H617" t="s">
        <v>2310</v>
      </c>
      <c r="I617" s="6" t="s">
        <v>2311</v>
      </c>
      <c r="J617" s="6" t="s">
        <v>5331</v>
      </c>
      <c r="K617" s="6" t="s">
        <v>5333</v>
      </c>
      <c r="L617" s="6" t="s">
        <v>8992</v>
      </c>
      <c r="M617" s="6" t="s">
        <v>5348</v>
      </c>
      <c r="N617" s="6" t="s">
        <v>5379</v>
      </c>
      <c r="Q617" s="6" t="s">
        <v>88</v>
      </c>
      <c r="R617" s="9" t="b">
        <v>1</v>
      </c>
      <c r="S617" s="9" t="b">
        <v>1</v>
      </c>
      <c r="T617" s="6" t="s">
        <v>2778</v>
      </c>
      <c r="U617" s="6" t="s">
        <v>2778</v>
      </c>
      <c r="V617" t="s">
        <v>5330</v>
      </c>
      <c r="W617" t="s">
        <v>5330</v>
      </c>
      <c r="X617" t="s">
        <v>5330</v>
      </c>
      <c r="Y617" t="s">
        <v>5330</v>
      </c>
      <c r="Z617" t="s">
        <v>5330</v>
      </c>
      <c r="AA617" t="s">
        <v>5330</v>
      </c>
      <c r="AB617" t="s">
        <v>5330</v>
      </c>
      <c r="AC617" t="s">
        <v>667</v>
      </c>
      <c r="AD617" t="s">
        <v>5330</v>
      </c>
      <c r="AE617" t="s">
        <v>5330</v>
      </c>
      <c r="AF617" t="s">
        <v>5330</v>
      </c>
      <c r="AG617" t="s">
        <v>5330</v>
      </c>
      <c r="AH617" t="s">
        <v>5330</v>
      </c>
      <c r="AI617" t="s">
        <v>5330</v>
      </c>
      <c r="AJ617" t="s">
        <v>5330</v>
      </c>
      <c r="AK617" s="10">
        <v>35</v>
      </c>
      <c r="AL617" s="10">
        <v>45</v>
      </c>
      <c r="AM617" s="6" t="s">
        <v>475</v>
      </c>
      <c r="AN617" s="6" t="s">
        <v>2764</v>
      </c>
      <c r="AO617" s="6" t="s">
        <v>2765</v>
      </c>
      <c r="AP617" s="6" t="s">
        <v>2766</v>
      </c>
      <c r="AQ617" s="6" t="str">
        <f t="shared" si="162"/>
        <v>2W Distributor Bike, 2W Distributor - Moto, 2W Distributor, H2, International - Bike, International - Moto, International - AS, International, International - New, Mecanic Sport, Moto Dealers, Motonet, Pierce AB, Retail, TREK</v>
      </c>
      <c r="AR617" s="1" t="str">
        <f t="shared" si="163"/>
        <v>2W Distributor Bike</v>
      </c>
      <c r="AS617" s="1" t="str">
        <f t="shared" si="164"/>
        <v>2W Distributor - Moto</v>
      </c>
      <c r="AT617" s="1" t="str">
        <f t="shared" si="165"/>
        <v>2W Distributor</v>
      </c>
      <c r="AU617" s="1" t="str">
        <f t="shared" si="166"/>
        <v>H2</v>
      </c>
      <c r="AV617" s="1" t="str">
        <f t="shared" si="166"/>
        <v>International - Bike</v>
      </c>
      <c r="AW617" s="1" t="str">
        <f t="shared" si="167"/>
        <v>International - Moto</v>
      </c>
      <c r="AX617" s="1" t="str">
        <f t="shared" si="168"/>
        <v>International - AS</v>
      </c>
      <c r="AY617" s="1" t="str">
        <f t="shared" si="168"/>
        <v>International</v>
      </c>
      <c r="AZ617" s="1" t="str">
        <f t="shared" si="168"/>
        <v>International - New</v>
      </c>
      <c r="BA617" s="1" t="str">
        <f t="shared" si="169"/>
        <v>Mecanic Sport</v>
      </c>
      <c r="BB617" s="1" t="str">
        <f t="shared" si="170"/>
        <v>Moto Dealers</v>
      </c>
      <c r="BC617" s="1" t="str">
        <f t="shared" si="170"/>
        <v>Motonet</v>
      </c>
      <c r="BD617" s="1" t="str">
        <f t="shared" si="171"/>
        <v>Pierce AB</v>
      </c>
      <c r="BE617" s="1" t="str">
        <f t="shared" si="172"/>
        <v>Retail</v>
      </c>
      <c r="BF617" s="1" t="str">
        <f t="shared" si="173"/>
        <v>TREK</v>
      </c>
      <c r="BG617" t="s">
        <v>2779</v>
      </c>
      <c r="BH617" t="str">
        <f t="shared" si="174"/>
        <v>https://fs.amplifi.io//file?id=8a689aa3-8432-44a3-907c-2356fee00ed6&amp;variant=thumb&amp;extension=png</v>
      </c>
      <c r="BI617" t="s">
        <v>2779</v>
      </c>
    </row>
    <row r="618" spans="1:62" ht="17" x14ac:dyDescent="0.2">
      <c r="A618">
        <v>1714</v>
      </c>
      <c r="B618" t="str">
        <f t="shared" si="176"/>
        <v>50032-00002</v>
      </c>
      <c r="C618" t="str">
        <f t="shared" si="176"/>
        <v>50032-00002</v>
      </c>
      <c r="D618" s="7" t="s">
        <v>2780</v>
      </c>
      <c r="E618" s="6" t="s">
        <v>139</v>
      </c>
      <c r="F618" t="s">
        <v>8991</v>
      </c>
      <c r="G618" s="6" t="s">
        <v>2763</v>
      </c>
      <c r="H618" t="s">
        <v>2310</v>
      </c>
      <c r="I618" s="6" t="s">
        <v>2311</v>
      </c>
      <c r="J618" s="6" t="s">
        <v>5331</v>
      </c>
      <c r="K618" s="6" t="s">
        <v>5333</v>
      </c>
      <c r="L618" s="6" t="s">
        <v>8992</v>
      </c>
      <c r="M618" s="6" t="s">
        <v>5348</v>
      </c>
      <c r="N618" s="6" t="s">
        <v>5379</v>
      </c>
      <c r="Q618" s="6" t="s">
        <v>50</v>
      </c>
      <c r="R618" s="9" t="b">
        <v>1</v>
      </c>
      <c r="S618" s="9" t="b">
        <v>1</v>
      </c>
      <c r="T618" s="6" t="s">
        <v>2780</v>
      </c>
      <c r="U618" s="6" t="s">
        <v>2780</v>
      </c>
      <c r="V618" t="s">
        <v>5330</v>
      </c>
      <c r="W618" t="s">
        <v>5330</v>
      </c>
      <c r="X618" t="s">
        <v>5330</v>
      </c>
      <c r="Y618" t="s">
        <v>5330</v>
      </c>
      <c r="Z618" t="s">
        <v>5330</v>
      </c>
      <c r="AA618" t="s">
        <v>5330</v>
      </c>
      <c r="AB618" t="s">
        <v>5330</v>
      </c>
      <c r="AC618" t="s">
        <v>667</v>
      </c>
      <c r="AD618" t="s">
        <v>5330</v>
      </c>
      <c r="AE618" t="s">
        <v>5330</v>
      </c>
      <c r="AF618" t="s">
        <v>5330</v>
      </c>
      <c r="AG618" t="s">
        <v>5330</v>
      </c>
      <c r="AH618" t="s">
        <v>5330</v>
      </c>
      <c r="AI618" t="s">
        <v>5330</v>
      </c>
      <c r="AJ618" t="s">
        <v>5330</v>
      </c>
      <c r="AK618" s="10">
        <v>35</v>
      </c>
      <c r="AL618" s="10">
        <v>45</v>
      </c>
      <c r="AM618" s="6" t="s">
        <v>475</v>
      </c>
      <c r="AN618" s="6" t="s">
        <v>2764</v>
      </c>
      <c r="AO618" s="6" t="s">
        <v>2765</v>
      </c>
      <c r="AP618" s="6" t="s">
        <v>2766</v>
      </c>
      <c r="AQ618" s="6" t="str">
        <f t="shared" si="162"/>
        <v>2W Distributor Bike, 2W Distributor - Moto, 2W Distributor, H2, International - Bike, International - Moto, International - AS, International, International - New, Mecanic Sport, Moto Dealers, Motonet, Pierce AB, Retail, TREK</v>
      </c>
      <c r="AR618" s="1" t="str">
        <f t="shared" si="163"/>
        <v>2W Distributor Bike</v>
      </c>
      <c r="AS618" s="1" t="str">
        <f t="shared" si="164"/>
        <v>2W Distributor - Moto</v>
      </c>
      <c r="AT618" s="1" t="str">
        <f t="shared" si="165"/>
        <v>2W Distributor</v>
      </c>
      <c r="AU618" s="1" t="str">
        <f t="shared" si="166"/>
        <v>H2</v>
      </c>
      <c r="AV618" s="1" t="str">
        <f t="shared" si="166"/>
        <v>International - Bike</v>
      </c>
      <c r="AW618" s="1" t="str">
        <f t="shared" si="167"/>
        <v>International - Moto</v>
      </c>
      <c r="AX618" s="1" t="str">
        <f t="shared" si="168"/>
        <v>International - AS</v>
      </c>
      <c r="AY618" s="1" t="str">
        <f t="shared" si="168"/>
        <v>International</v>
      </c>
      <c r="AZ618" s="1" t="str">
        <f t="shared" si="168"/>
        <v>International - New</v>
      </c>
      <c r="BA618" s="1" t="str">
        <f t="shared" si="169"/>
        <v>Mecanic Sport</v>
      </c>
      <c r="BB618" s="1" t="str">
        <f t="shared" si="170"/>
        <v>Moto Dealers</v>
      </c>
      <c r="BC618" s="1" t="str">
        <f t="shared" si="170"/>
        <v>Motonet</v>
      </c>
      <c r="BD618" s="1" t="str">
        <f t="shared" si="171"/>
        <v>Pierce AB</v>
      </c>
      <c r="BE618" s="1" t="str">
        <f t="shared" si="172"/>
        <v>Retail</v>
      </c>
      <c r="BF618" s="1" t="str">
        <f t="shared" si="173"/>
        <v>TREK</v>
      </c>
      <c r="BG618" t="s">
        <v>2781</v>
      </c>
      <c r="BH618" t="str">
        <f t="shared" si="174"/>
        <v>https://fs.amplifi.io//file?id=050b8ec8-1a4b-428d-9eb3-d5a5b30a7eef&amp;variant=thumb&amp;extension=png</v>
      </c>
      <c r="BI618" t="s">
        <v>2781</v>
      </c>
    </row>
    <row r="619" spans="1:62" ht="17" x14ac:dyDescent="0.2">
      <c r="A619">
        <v>1715</v>
      </c>
      <c r="B619" t="str">
        <f t="shared" si="176"/>
        <v>50032-00003</v>
      </c>
      <c r="C619" t="str">
        <f t="shared" si="176"/>
        <v>50032-00003</v>
      </c>
      <c r="D619" s="7" t="s">
        <v>2782</v>
      </c>
      <c r="E619" s="6" t="s">
        <v>139</v>
      </c>
      <c r="F619" t="s">
        <v>8991</v>
      </c>
      <c r="G619" s="6" t="s">
        <v>2763</v>
      </c>
      <c r="H619" t="s">
        <v>2310</v>
      </c>
      <c r="I619" s="6" t="s">
        <v>2311</v>
      </c>
      <c r="J619" s="6" t="s">
        <v>5331</v>
      </c>
      <c r="K619" s="6" t="s">
        <v>5333</v>
      </c>
      <c r="L619" s="6" t="s">
        <v>8992</v>
      </c>
      <c r="M619" s="6" t="s">
        <v>5348</v>
      </c>
      <c r="N619" s="6" t="s">
        <v>5379</v>
      </c>
      <c r="Q619" s="6" t="s">
        <v>2507</v>
      </c>
      <c r="R619" s="9" t="b">
        <v>1</v>
      </c>
      <c r="S619" s="9" t="b">
        <v>1</v>
      </c>
      <c r="T619" s="6" t="s">
        <v>2782</v>
      </c>
      <c r="U619" s="6" t="s">
        <v>2782</v>
      </c>
      <c r="V619" t="s">
        <v>5330</v>
      </c>
      <c r="W619" t="s">
        <v>5330</v>
      </c>
      <c r="X619" t="s">
        <v>5330</v>
      </c>
      <c r="Y619" t="s">
        <v>5330</v>
      </c>
      <c r="Z619" t="s">
        <v>5330</v>
      </c>
      <c r="AA619" t="s">
        <v>5330</v>
      </c>
      <c r="AB619" t="s">
        <v>5330</v>
      </c>
      <c r="AC619" t="s">
        <v>667</v>
      </c>
      <c r="AD619" t="s">
        <v>5330</v>
      </c>
      <c r="AE619" t="s">
        <v>5330</v>
      </c>
      <c r="AF619" t="s">
        <v>5330</v>
      </c>
      <c r="AG619" t="s">
        <v>5330</v>
      </c>
      <c r="AH619" t="s">
        <v>5330</v>
      </c>
      <c r="AI619" t="s">
        <v>5330</v>
      </c>
      <c r="AJ619" t="s">
        <v>5330</v>
      </c>
      <c r="AK619" s="10">
        <v>35</v>
      </c>
      <c r="AL619" s="10">
        <v>45</v>
      </c>
      <c r="AM619" s="6" t="s">
        <v>475</v>
      </c>
      <c r="AN619" s="6" t="s">
        <v>2764</v>
      </c>
      <c r="AO619" s="6" t="s">
        <v>2765</v>
      </c>
      <c r="AP619" s="6" t="s">
        <v>2766</v>
      </c>
      <c r="AQ619" s="6" t="str">
        <f t="shared" si="162"/>
        <v>2W Distributor Bike, 2W Distributor - Moto, 2W Distributor, H2, International - Bike, International - Moto, International - AS, International, International - New, Mecanic Sport, Moto Dealers, Motonet, Pierce AB, Retail, TREK</v>
      </c>
      <c r="AR619" s="1" t="str">
        <f t="shared" si="163"/>
        <v>2W Distributor Bike</v>
      </c>
      <c r="AS619" s="1" t="str">
        <f t="shared" si="164"/>
        <v>2W Distributor - Moto</v>
      </c>
      <c r="AT619" s="1" t="str">
        <f t="shared" si="165"/>
        <v>2W Distributor</v>
      </c>
      <c r="AU619" s="1" t="str">
        <f t="shared" si="166"/>
        <v>H2</v>
      </c>
      <c r="AV619" s="1" t="str">
        <f t="shared" si="166"/>
        <v>International - Bike</v>
      </c>
      <c r="AW619" s="1" t="str">
        <f t="shared" si="167"/>
        <v>International - Moto</v>
      </c>
      <c r="AX619" s="1" t="str">
        <f t="shared" si="168"/>
        <v>International - AS</v>
      </c>
      <c r="AY619" s="1" t="str">
        <f t="shared" si="168"/>
        <v>International</v>
      </c>
      <c r="AZ619" s="1" t="str">
        <f t="shared" si="168"/>
        <v>International - New</v>
      </c>
      <c r="BA619" s="1" t="str">
        <f t="shared" si="169"/>
        <v>Mecanic Sport</v>
      </c>
      <c r="BB619" s="1" t="str">
        <f t="shared" si="170"/>
        <v>Moto Dealers</v>
      </c>
      <c r="BC619" s="1" t="str">
        <f t="shared" si="170"/>
        <v>Motonet</v>
      </c>
      <c r="BD619" s="1" t="str">
        <f t="shared" si="171"/>
        <v>Pierce AB</v>
      </c>
      <c r="BE619" s="1" t="str">
        <f t="shared" si="172"/>
        <v>Retail</v>
      </c>
      <c r="BF619" s="1" t="str">
        <f t="shared" si="173"/>
        <v>TREK</v>
      </c>
      <c r="BG619" t="s">
        <v>2783</v>
      </c>
      <c r="BH619" t="str">
        <f t="shared" si="174"/>
        <v>https://fs.amplifi.io//file?id=0e582b3d-d467-4cc9-a377-b45b47d7cf18&amp;variant=thumb&amp;extension=png</v>
      </c>
      <c r="BI619" t="s">
        <v>2783</v>
      </c>
    </row>
    <row r="620" spans="1:62" ht="17" x14ac:dyDescent="0.2">
      <c r="A620">
        <v>1716</v>
      </c>
      <c r="B620" t="str">
        <f t="shared" si="176"/>
        <v>50032-00004</v>
      </c>
      <c r="C620" t="str">
        <f t="shared" si="176"/>
        <v>50032-00004</v>
      </c>
      <c r="D620" s="7" t="s">
        <v>2784</v>
      </c>
      <c r="E620" s="6" t="s">
        <v>139</v>
      </c>
      <c r="F620" t="s">
        <v>8991</v>
      </c>
      <c r="G620" s="6" t="s">
        <v>2763</v>
      </c>
      <c r="H620" t="s">
        <v>2310</v>
      </c>
      <c r="I620" s="6" t="s">
        <v>2311</v>
      </c>
      <c r="J620" s="6" t="s">
        <v>5331</v>
      </c>
      <c r="K620" s="6" t="s">
        <v>5333</v>
      </c>
      <c r="L620" s="6" t="s">
        <v>8992</v>
      </c>
      <c r="M620" s="6" t="s">
        <v>5348</v>
      </c>
      <c r="N620" s="6" t="s">
        <v>5379</v>
      </c>
      <c r="Q620" s="6" t="s">
        <v>103</v>
      </c>
      <c r="R620" s="9" t="b">
        <v>1</v>
      </c>
      <c r="S620" s="9" t="b">
        <v>1</v>
      </c>
      <c r="T620" s="6" t="s">
        <v>2784</v>
      </c>
      <c r="U620" s="6" t="s">
        <v>2784</v>
      </c>
      <c r="V620" t="s">
        <v>5330</v>
      </c>
      <c r="W620" t="s">
        <v>5330</v>
      </c>
      <c r="X620" t="s">
        <v>5330</v>
      </c>
      <c r="Y620" t="s">
        <v>5330</v>
      </c>
      <c r="Z620" t="s">
        <v>5330</v>
      </c>
      <c r="AA620" t="s">
        <v>5330</v>
      </c>
      <c r="AB620" t="s">
        <v>5330</v>
      </c>
      <c r="AC620" t="s">
        <v>667</v>
      </c>
      <c r="AD620" t="s">
        <v>5330</v>
      </c>
      <c r="AE620" t="s">
        <v>5330</v>
      </c>
      <c r="AF620" t="s">
        <v>5330</v>
      </c>
      <c r="AG620" t="s">
        <v>5330</v>
      </c>
      <c r="AH620" t="s">
        <v>5330</v>
      </c>
      <c r="AI620" t="s">
        <v>5330</v>
      </c>
      <c r="AJ620" t="s">
        <v>5330</v>
      </c>
      <c r="AK620" s="10">
        <v>35</v>
      </c>
      <c r="AL620" s="10">
        <v>45</v>
      </c>
      <c r="AM620" s="6" t="s">
        <v>475</v>
      </c>
      <c r="AN620" s="6" t="s">
        <v>2764</v>
      </c>
      <c r="AO620" s="6" t="s">
        <v>2765</v>
      </c>
      <c r="AP620" s="6" t="s">
        <v>2766</v>
      </c>
      <c r="AQ620" s="6" t="str">
        <f t="shared" si="162"/>
        <v>2W Distributor Bike, 2W Distributor - Moto, 2W Distributor, H2, International - Bike, International - Moto, International - AS, International, International - New, Mecanic Sport, Moto Dealers, Motonet, Pierce AB, Retail, TREK</v>
      </c>
      <c r="AR620" s="1" t="str">
        <f t="shared" si="163"/>
        <v>2W Distributor Bike</v>
      </c>
      <c r="AS620" s="1" t="str">
        <f t="shared" si="164"/>
        <v>2W Distributor - Moto</v>
      </c>
      <c r="AT620" s="1" t="str">
        <f t="shared" si="165"/>
        <v>2W Distributor</v>
      </c>
      <c r="AU620" s="1" t="str">
        <f t="shared" si="166"/>
        <v>H2</v>
      </c>
      <c r="AV620" s="1" t="str">
        <f t="shared" si="166"/>
        <v>International - Bike</v>
      </c>
      <c r="AW620" s="1" t="str">
        <f t="shared" si="167"/>
        <v>International - Moto</v>
      </c>
      <c r="AX620" s="1" t="str">
        <f t="shared" si="168"/>
        <v>International - AS</v>
      </c>
      <c r="AY620" s="1" t="str">
        <f t="shared" si="168"/>
        <v>International</v>
      </c>
      <c r="AZ620" s="1" t="str">
        <f t="shared" si="168"/>
        <v>International - New</v>
      </c>
      <c r="BA620" s="1" t="str">
        <f t="shared" si="169"/>
        <v>Mecanic Sport</v>
      </c>
      <c r="BB620" s="1" t="str">
        <f t="shared" si="170"/>
        <v>Moto Dealers</v>
      </c>
      <c r="BC620" s="1" t="str">
        <f t="shared" si="170"/>
        <v>Motonet</v>
      </c>
      <c r="BD620" s="1" t="str">
        <f t="shared" si="171"/>
        <v>Pierce AB</v>
      </c>
      <c r="BE620" s="1" t="str">
        <f t="shared" si="172"/>
        <v>Retail</v>
      </c>
      <c r="BF620" s="1" t="str">
        <f t="shared" si="173"/>
        <v>TREK</v>
      </c>
      <c r="BG620" t="s">
        <v>2785</v>
      </c>
      <c r="BH620" t="str">
        <f t="shared" si="174"/>
        <v>https://fs.amplifi.io//file?id=50bdbca2-1f87-4012-9010-022a4cb84785&amp;variant=thumb&amp;extension=png</v>
      </c>
      <c r="BI620" t="s">
        <v>2785</v>
      </c>
    </row>
    <row r="621" spans="1:62" ht="17" x14ac:dyDescent="0.2">
      <c r="A621">
        <v>1717</v>
      </c>
      <c r="B621" t="str">
        <f t="shared" si="176"/>
        <v>50032-00005</v>
      </c>
      <c r="C621" t="str">
        <f t="shared" si="176"/>
        <v>50032-00005</v>
      </c>
      <c r="D621" s="7" t="s">
        <v>2786</v>
      </c>
      <c r="E621" s="6" t="s">
        <v>139</v>
      </c>
      <c r="F621" t="s">
        <v>8991</v>
      </c>
      <c r="G621" s="6" t="s">
        <v>2763</v>
      </c>
      <c r="H621" t="s">
        <v>2310</v>
      </c>
      <c r="I621" s="6" t="s">
        <v>2311</v>
      </c>
      <c r="J621" s="6" t="s">
        <v>5331</v>
      </c>
      <c r="K621" s="6" t="s">
        <v>5333</v>
      </c>
      <c r="L621" s="6" t="s">
        <v>8992</v>
      </c>
      <c r="M621" s="6" t="s">
        <v>5348</v>
      </c>
      <c r="N621" s="6" t="s">
        <v>5379</v>
      </c>
      <c r="Q621" s="6" t="s">
        <v>377</v>
      </c>
      <c r="R621" s="9" t="b">
        <v>1</v>
      </c>
      <c r="S621" s="9" t="b">
        <v>1</v>
      </c>
      <c r="T621" s="6" t="s">
        <v>2786</v>
      </c>
      <c r="U621" s="6" t="s">
        <v>2786</v>
      </c>
      <c r="V621" t="s">
        <v>5330</v>
      </c>
      <c r="W621" t="s">
        <v>5330</v>
      </c>
      <c r="X621" t="s">
        <v>5330</v>
      </c>
      <c r="Y621" t="s">
        <v>5330</v>
      </c>
      <c r="Z621" t="s">
        <v>5330</v>
      </c>
      <c r="AA621" t="s">
        <v>5330</v>
      </c>
      <c r="AB621" t="s">
        <v>5330</v>
      </c>
      <c r="AC621" t="s">
        <v>667</v>
      </c>
      <c r="AD621" t="s">
        <v>5330</v>
      </c>
      <c r="AE621" t="s">
        <v>5330</v>
      </c>
      <c r="AF621" t="s">
        <v>5330</v>
      </c>
      <c r="AG621" t="s">
        <v>5330</v>
      </c>
      <c r="AH621" t="s">
        <v>5330</v>
      </c>
      <c r="AI621" t="s">
        <v>5330</v>
      </c>
      <c r="AJ621" t="s">
        <v>5330</v>
      </c>
      <c r="AK621" s="10">
        <v>35</v>
      </c>
      <c r="AL621" s="10">
        <v>45</v>
      </c>
      <c r="AM621" s="6" t="s">
        <v>475</v>
      </c>
      <c r="AN621" s="6" t="s">
        <v>2764</v>
      </c>
      <c r="AO621" s="6" t="s">
        <v>2765</v>
      </c>
      <c r="AP621" s="6" t="s">
        <v>2766</v>
      </c>
      <c r="AQ621" s="6" t="str">
        <f t="shared" si="162"/>
        <v>2W Distributor Bike, 2W Distributor - Moto, 2W Distributor, H2, International - Bike, International - Moto, International - AS, International, International - New, Mecanic Sport, Moto Dealers, Motonet, Pierce AB, Retail, TREK</v>
      </c>
      <c r="AR621" s="1" t="str">
        <f t="shared" si="163"/>
        <v>2W Distributor Bike</v>
      </c>
      <c r="AS621" s="1" t="str">
        <f t="shared" si="164"/>
        <v>2W Distributor - Moto</v>
      </c>
      <c r="AT621" s="1" t="str">
        <f t="shared" si="165"/>
        <v>2W Distributor</v>
      </c>
      <c r="AU621" s="1" t="str">
        <f t="shared" si="166"/>
        <v>H2</v>
      </c>
      <c r="AV621" s="1" t="str">
        <f t="shared" si="166"/>
        <v>International - Bike</v>
      </c>
      <c r="AW621" s="1" t="str">
        <f t="shared" si="167"/>
        <v>International - Moto</v>
      </c>
      <c r="AX621" s="1" t="str">
        <f t="shared" si="168"/>
        <v>International - AS</v>
      </c>
      <c r="AY621" s="1" t="str">
        <f t="shared" si="168"/>
        <v>International</v>
      </c>
      <c r="AZ621" s="1" t="str">
        <f t="shared" si="168"/>
        <v>International - New</v>
      </c>
      <c r="BA621" s="1" t="str">
        <f t="shared" si="169"/>
        <v>Mecanic Sport</v>
      </c>
      <c r="BB621" s="1" t="str">
        <f t="shared" si="170"/>
        <v>Moto Dealers</v>
      </c>
      <c r="BC621" s="1" t="str">
        <f t="shared" si="170"/>
        <v>Motonet</v>
      </c>
      <c r="BD621" s="1" t="str">
        <f t="shared" si="171"/>
        <v>Pierce AB</v>
      </c>
      <c r="BE621" s="1" t="str">
        <f t="shared" si="172"/>
        <v>Retail</v>
      </c>
      <c r="BF621" s="1" t="str">
        <f t="shared" si="173"/>
        <v>TREK</v>
      </c>
      <c r="BG621" t="s">
        <v>2787</v>
      </c>
      <c r="BH621" t="str">
        <f t="shared" si="174"/>
        <v>https://fs.amplifi.io//file?id=e70c4c9c-fcb5-427c-8879-28ef49ea25a8&amp;variant=thumb&amp;extension=png</v>
      </c>
      <c r="BI621" t="s">
        <v>2787</v>
      </c>
    </row>
    <row r="622" spans="1:62" ht="17" x14ac:dyDescent="0.2">
      <c r="A622">
        <v>1718</v>
      </c>
      <c r="B622" t="str">
        <f t="shared" ref="B622:C641" si="177">C622</f>
        <v>50032-00006</v>
      </c>
      <c r="C622" t="str">
        <f t="shared" si="177"/>
        <v>50032-00006</v>
      </c>
      <c r="D622" s="7" t="s">
        <v>2788</v>
      </c>
      <c r="E622" s="6" t="s">
        <v>139</v>
      </c>
      <c r="F622" t="s">
        <v>8991</v>
      </c>
      <c r="G622" s="6" t="s">
        <v>2763</v>
      </c>
      <c r="H622" t="s">
        <v>2310</v>
      </c>
      <c r="I622" s="6" t="s">
        <v>2311</v>
      </c>
      <c r="J622" s="6" t="s">
        <v>5331</v>
      </c>
      <c r="K622" s="6" t="s">
        <v>5333</v>
      </c>
      <c r="L622" s="6" t="s">
        <v>8992</v>
      </c>
      <c r="M622" s="6" t="s">
        <v>5348</v>
      </c>
      <c r="N622" s="6" t="s">
        <v>5379</v>
      </c>
      <c r="Q622" s="6" t="s">
        <v>2716</v>
      </c>
      <c r="R622" s="9" t="b">
        <v>1</v>
      </c>
      <c r="S622" s="9" t="b">
        <v>1</v>
      </c>
      <c r="T622" s="6" t="s">
        <v>2788</v>
      </c>
      <c r="U622" s="6" t="s">
        <v>2788</v>
      </c>
      <c r="V622" t="s">
        <v>5330</v>
      </c>
      <c r="W622" t="s">
        <v>5330</v>
      </c>
      <c r="X622" t="s">
        <v>5330</v>
      </c>
      <c r="Y622" t="s">
        <v>5330</v>
      </c>
      <c r="Z622" t="s">
        <v>5330</v>
      </c>
      <c r="AA622" t="s">
        <v>5330</v>
      </c>
      <c r="AB622" t="s">
        <v>5330</v>
      </c>
      <c r="AC622" t="s">
        <v>667</v>
      </c>
      <c r="AD622" t="s">
        <v>5330</v>
      </c>
      <c r="AE622" t="s">
        <v>5330</v>
      </c>
      <c r="AF622" t="s">
        <v>5330</v>
      </c>
      <c r="AG622" t="s">
        <v>5330</v>
      </c>
      <c r="AH622" t="s">
        <v>5330</v>
      </c>
      <c r="AI622" t="s">
        <v>5330</v>
      </c>
      <c r="AJ622" t="s">
        <v>5330</v>
      </c>
      <c r="AK622" s="10">
        <v>35</v>
      </c>
      <c r="AL622" s="10">
        <v>45</v>
      </c>
      <c r="AM622" s="6" t="s">
        <v>475</v>
      </c>
      <c r="AN622" s="6" t="s">
        <v>2764</v>
      </c>
      <c r="AO622" s="6" t="s">
        <v>2765</v>
      </c>
      <c r="AP622" s="6" t="s">
        <v>2766</v>
      </c>
      <c r="AQ622" s="6" t="str">
        <f t="shared" si="162"/>
        <v>2W Distributor Bike, 2W Distributor - Moto, 2W Distributor, H2, International - Bike, International - Moto, International - AS, International, International - New, Mecanic Sport, Moto Dealers, Motonet, Pierce AB, Retail, TREK</v>
      </c>
      <c r="AR622" s="1" t="str">
        <f t="shared" si="163"/>
        <v>2W Distributor Bike</v>
      </c>
      <c r="AS622" s="1" t="str">
        <f t="shared" si="164"/>
        <v>2W Distributor - Moto</v>
      </c>
      <c r="AT622" s="1" t="str">
        <f t="shared" si="165"/>
        <v>2W Distributor</v>
      </c>
      <c r="AU622" s="1" t="str">
        <f t="shared" si="166"/>
        <v>H2</v>
      </c>
      <c r="AV622" s="1" t="str">
        <f t="shared" si="166"/>
        <v>International - Bike</v>
      </c>
      <c r="AW622" s="1" t="str">
        <f t="shared" si="167"/>
        <v>International - Moto</v>
      </c>
      <c r="AX622" s="1" t="str">
        <f t="shared" si="168"/>
        <v>International - AS</v>
      </c>
      <c r="AY622" s="1" t="str">
        <f t="shared" si="168"/>
        <v>International</v>
      </c>
      <c r="AZ622" s="1" t="str">
        <f t="shared" si="168"/>
        <v>International - New</v>
      </c>
      <c r="BA622" s="1" t="str">
        <f t="shared" si="169"/>
        <v>Mecanic Sport</v>
      </c>
      <c r="BB622" s="1" t="str">
        <f t="shared" si="170"/>
        <v>Moto Dealers</v>
      </c>
      <c r="BC622" s="1" t="str">
        <f t="shared" si="170"/>
        <v>Motonet</v>
      </c>
      <c r="BD622" s="1" t="str">
        <f t="shared" si="171"/>
        <v>Pierce AB</v>
      </c>
      <c r="BE622" s="1" t="str">
        <f t="shared" si="172"/>
        <v>Retail</v>
      </c>
      <c r="BF622" s="1" t="str">
        <f t="shared" si="173"/>
        <v>TREK</v>
      </c>
      <c r="BG622" t="s">
        <v>2789</v>
      </c>
      <c r="BH622" t="str">
        <f t="shared" si="174"/>
        <v>https://fs.amplifi.io//file?id=858fa85a-3318-4d80-ae94-7be004dd82e8&amp;variant=thumb&amp;extension=png</v>
      </c>
      <c r="BI622" t="s">
        <v>2789</v>
      </c>
    </row>
    <row r="623" spans="1:62" ht="17" x14ac:dyDescent="0.2">
      <c r="A623">
        <v>1719</v>
      </c>
      <c r="B623" t="str">
        <f t="shared" si="177"/>
        <v>50033-00001</v>
      </c>
      <c r="C623" t="str">
        <f t="shared" si="177"/>
        <v>50033-00001</v>
      </c>
      <c r="D623" s="7" t="s">
        <v>2790</v>
      </c>
      <c r="E623" s="6" t="s">
        <v>139</v>
      </c>
      <c r="F623" t="s">
        <v>8991</v>
      </c>
      <c r="G623" s="6" t="s">
        <v>2791</v>
      </c>
      <c r="H623" t="s">
        <v>2310</v>
      </c>
      <c r="I623" s="6" t="s">
        <v>2311</v>
      </c>
      <c r="J623" s="6" t="s">
        <v>5331</v>
      </c>
      <c r="K623" s="6" t="s">
        <v>5333</v>
      </c>
      <c r="L623" s="6" t="s">
        <v>8992</v>
      </c>
      <c r="M623" s="6" t="s">
        <v>5348</v>
      </c>
      <c r="N623" s="6" t="s">
        <v>638</v>
      </c>
      <c r="Q623" s="6" t="s">
        <v>88</v>
      </c>
      <c r="R623" s="9" t="b">
        <v>1</v>
      </c>
      <c r="S623" s="9" t="b">
        <v>1</v>
      </c>
      <c r="T623" s="6" t="s">
        <v>2790</v>
      </c>
      <c r="U623" s="6" t="s">
        <v>2790</v>
      </c>
      <c r="V623" t="s">
        <v>5330</v>
      </c>
      <c r="W623" t="s">
        <v>5330</v>
      </c>
      <c r="X623" t="s">
        <v>5330</v>
      </c>
      <c r="Y623" t="s">
        <v>5330</v>
      </c>
      <c r="Z623" t="s">
        <v>5330</v>
      </c>
      <c r="AA623" t="s">
        <v>5330</v>
      </c>
      <c r="AB623" t="s">
        <v>5330</v>
      </c>
      <c r="AC623" t="s">
        <v>667</v>
      </c>
      <c r="AD623" t="s">
        <v>5330</v>
      </c>
      <c r="AE623" t="s">
        <v>5330</v>
      </c>
      <c r="AF623" t="s">
        <v>5330</v>
      </c>
      <c r="AG623" t="s">
        <v>5330</v>
      </c>
      <c r="AH623" t="s">
        <v>5330</v>
      </c>
      <c r="AI623" t="s">
        <v>5330</v>
      </c>
      <c r="AJ623" t="s">
        <v>5330</v>
      </c>
      <c r="AK623" s="10">
        <v>17</v>
      </c>
      <c r="AL623" s="10">
        <v>27</v>
      </c>
      <c r="AM623" s="6" t="s">
        <v>475</v>
      </c>
      <c r="AN623" s="6" t="s">
        <v>2792</v>
      </c>
      <c r="AO623" s="6" t="s">
        <v>2793</v>
      </c>
      <c r="AP623" s="6" t="s">
        <v>2794</v>
      </c>
      <c r="AQ623" s="6" t="str">
        <f t="shared" si="162"/>
        <v>2W Distributor Bike, 2W Distributor - Moto, 2W Distributor, H2, International - Bike, International - Moto, International - AS, International, International - New, Mecanic Sport, Moto Dealers, Motonet, Pierce AB, Retail, TREK</v>
      </c>
      <c r="AR623" s="1" t="str">
        <f t="shared" si="163"/>
        <v>2W Distributor Bike</v>
      </c>
      <c r="AS623" s="1" t="str">
        <f t="shared" si="164"/>
        <v>2W Distributor - Moto</v>
      </c>
      <c r="AT623" s="1" t="str">
        <f t="shared" si="165"/>
        <v>2W Distributor</v>
      </c>
      <c r="AU623" s="1" t="str">
        <f t="shared" si="166"/>
        <v>H2</v>
      </c>
      <c r="AV623" s="1" t="str">
        <f t="shared" si="166"/>
        <v>International - Bike</v>
      </c>
      <c r="AW623" s="1" t="str">
        <f t="shared" si="167"/>
        <v>International - Moto</v>
      </c>
      <c r="AX623" s="1" t="str">
        <f t="shared" si="168"/>
        <v>International - AS</v>
      </c>
      <c r="AY623" s="1" t="str">
        <f t="shared" si="168"/>
        <v>International</v>
      </c>
      <c r="AZ623" s="1" t="str">
        <f t="shared" si="168"/>
        <v>International - New</v>
      </c>
      <c r="BA623" s="1" t="str">
        <f t="shared" si="169"/>
        <v>Mecanic Sport</v>
      </c>
      <c r="BB623" s="1" t="str">
        <f t="shared" si="170"/>
        <v>Moto Dealers</v>
      </c>
      <c r="BC623" s="1" t="str">
        <f t="shared" si="170"/>
        <v>Motonet</v>
      </c>
      <c r="BD623" s="1" t="str">
        <f t="shared" si="171"/>
        <v>Pierce AB</v>
      </c>
      <c r="BE623" s="1" t="str">
        <f t="shared" si="172"/>
        <v>Retail</v>
      </c>
      <c r="BF623" s="1" t="str">
        <f t="shared" si="173"/>
        <v>TREK</v>
      </c>
      <c r="BG623" t="s">
        <v>5662</v>
      </c>
      <c r="BH623" t="str">
        <f t="shared" si="174"/>
        <v>https://fs.amplifi.io//file?id=34d5c985-637c-4d18-8c48-54fa0c209121&amp;variant=thumb&amp;extension=png</v>
      </c>
      <c r="BI623" t="s">
        <v>6642</v>
      </c>
      <c r="BJ623" t="s">
        <v>5662</v>
      </c>
    </row>
    <row r="624" spans="1:62" ht="17" x14ac:dyDescent="0.2">
      <c r="A624">
        <v>1720</v>
      </c>
      <c r="B624" t="str">
        <f t="shared" si="177"/>
        <v>50033-00002</v>
      </c>
      <c r="C624" t="str">
        <f t="shared" si="177"/>
        <v>50033-00002</v>
      </c>
      <c r="D624" s="7" t="s">
        <v>2795</v>
      </c>
      <c r="E624" s="6" t="s">
        <v>139</v>
      </c>
      <c r="F624" t="s">
        <v>8991</v>
      </c>
      <c r="G624" s="6" t="s">
        <v>2791</v>
      </c>
      <c r="H624" t="s">
        <v>2310</v>
      </c>
      <c r="I624" s="6" t="s">
        <v>2311</v>
      </c>
      <c r="J624" s="6" t="s">
        <v>5331</v>
      </c>
      <c r="K624" s="6" t="s">
        <v>5333</v>
      </c>
      <c r="L624" s="6" t="s">
        <v>8992</v>
      </c>
      <c r="M624" s="6" t="s">
        <v>5348</v>
      </c>
      <c r="N624" s="6" t="s">
        <v>638</v>
      </c>
      <c r="Q624" s="6" t="s">
        <v>103</v>
      </c>
      <c r="R624" s="9" t="b">
        <v>1</v>
      </c>
      <c r="S624" s="9" t="b">
        <v>1</v>
      </c>
      <c r="T624" s="6" t="s">
        <v>2795</v>
      </c>
      <c r="U624" s="6" t="s">
        <v>2795</v>
      </c>
      <c r="V624" t="s">
        <v>5330</v>
      </c>
      <c r="W624" t="s">
        <v>5330</v>
      </c>
      <c r="X624" t="s">
        <v>5330</v>
      </c>
      <c r="Y624" t="s">
        <v>5330</v>
      </c>
      <c r="Z624" t="s">
        <v>5330</v>
      </c>
      <c r="AA624" t="s">
        <v>5330</v>
      </c>
      <c r="AB624" t="s">
        <v>5330</v>
      </c>
      <c r="AC624" t="s">
        <v>667</v>
      </c>
      <c r="AD624" t="s">
        <v>5330</v>
      </c>
      <c r="AE624" t="s">
        <v>5330</v>
      </c>
      <c r="AF624" t="s">
        <v>5330</v>
      </c>
      <c r="AG624" t="s">
        <v>5330</v>
      </c>
      <c r="AH624" t="s">
        <v>5330</v>
      </c>
      <c r="AI624" t="s">
        <v>5330</v>
      </c>
      <c r="AJ624" t="s">
        <v>5330</v>
      </c>
      <c r="AK624" s="10">
        <v>17</v>
      </c>
      <c r="AL624" s="10">
        <v>27</v>
      </c>
      <c r="AM624" s="6" t="s">
        <v>475</v>
      </c>
      <c r="AN624" s="6" t="s">
        <v>2792</v>
      </c>
      <c r="AO624" s="6" t="s">
        <v>2793</v>
      </c>
      <c r="AP624" s="6" t="s">
        <v>2794</v>
      </c>
      <c r="AQ624" s="6" t="str">
        <f t="shared" si="162"/>
        <v>2W Distributor Bike, 2W Distributor - Moto, 2W Distributor, H2, International - Bike, International - Moto, International - AS, International, International - New, Mecanic Sport, Moto Dealers, Motonet, Pierce AB, Retail, TREK</v>
      </c>
      <c r="AR624" s="1" t="str">
        <f t="shared" si="163"/>
        <v>2W Distributor Bike</v>
      </c>
      <c r="AS624" s="1" t="str">
        <f t="shared" si="164"/>
        <v>2W Distributor - Moto</v>
      </c>
      <c r="AT624" s="1" t="str">
        <f t="shared" si="165"/>
        <v>2W Distributor</v>
      </c>
      <c r="AU624" s="1" t="str">
        <f t="shared" si="166"/>
        <v>H2</v>
      </c>
      <c r="AV624" s="1" t="str">
        <f t="shared" si="166"/>
        <v>International - Bike</v>
      </c>
      <c r="AW624" s="1" t="str">
        <f t="shared" si="167"/>
        <v>International - Moto</v>
      </c>
      <c r="AX624" s="1" t="str">
        <f t="shared" si="168"/>
        <v>International - AS</v>
      </c>
      <c r="AY624" s="1" t="str">
        <f t="shared" si="168"/>
        <v>International</v>
      </c>
      <c r="AZ624" s="1" t="str">
        <f t="shared" si="168"/>
        <v>International - New</v>
      </c>
      <c r="BA624" s="1" t="str">
        <f t="shared" si="169"/>
        <v>Mecanic Sport</v>
      </c>
      <c r="BB624" s="1" t="str">
        <f t="shared" si="170"/>
        <v>Moto Dealers</v>
      </c>
      <c r="BC624" s="1" t="str">
        <f t="shared" si="170"/>
        <v>Motonet</v>
      </c>
      <c r="BD624" s="1" t="str">
        <f t="shared" si="171"/>
        <v>Pierce AB</v>
      </c>
      <c r="BE624" s="1" t="str">
        <f t="shared" si="172"/>
        <v>Retail</v>
      </c>
      <c r="BF624" s="1" t="str">
        <f t="shared" si="173"/>
        <v>TREK</v>
      </c>
      <c r="BG624" t="s">
        <v>5663</v>
      </c>
      <c r="BH624" t="str">
        <f t="shared" si="174"/>
        <v>https://fs.amplifi.io//file?id=604ff159-9d56-49d6-bd4e-eddcb23ff6f8&amp;variant=thumb&amp;extension=png</v>
      </c>
      <c r="BI624" t="s">
        <v>6643</v>
      </c>
      <c r="BJ624" t="s">
        <v>5663</v>
      </c>
    </row>
    <row r="625" spans="1:62" ht="17" x14ac:dyDescent="0.2">
      <c r="A625">
        <v>1721</v>
      </c>
      <c r="B625" t="str">
        <f t="shared" si="177"/>
        <v>50033-00003</v>
      </c>
      <c r="C625" t="str">
        <f t="shared" si="177"/>
        <v>50033-00003</v>
      </c>
      <c r="D625" s="7" t="s">
        <v>2796</v>
      </c>
      <c r="E625" s="6" t="s">
        <v>139</v>
      </c>
      <c r="F625" t="s">
        <v>8991</v>
      </c>
      <c r="G625" s="6" t="s">
        <v>2791</v>
      </c>
      <c r="H625" t="s">
        <v>2310</v>
      </c>
      <c r="I625" s="6" t="s">
        <v>2311</v>
      </c>
      <c r="J625" s="6" t="s">
        <v>5331</v>
      </c>
      <c r="K625" s="6" t="s">
        <v>5333</v>
      </c>
      <c r="L625" s="6" t="s">
        <v>8992</v>
      </c>
      <c r="M625" s="6" t="s">
        <v>5348</v>
      </c>
      <c r="N625" s="6" t="s">
        <v>638</v>
      </c>
      <c r="Q625" s="6" t="s">
        <v>2438</v>
      </c>
      <c r="R625" s="9" t="b">
        <v>1</v>
      </c>
      <c r="S625" s="9" t="b">
        <v>1</v>
      </c>
      <c r="T625" s="6" t="s">
        <v>2796</v>
      </c>
      <c r="U625" s="6" t="s">
        <v>2796</v>
      </c>
      <c r="V625" t="s">
        <v>5330</v>
      </c>
      <c r="W625" t="s">
        <v>5330</v>
      </c>
      <c r="X625" t="s">
        <v>5330</v>
      </c>
      <c r="Y625" t="s">
        <v>5330</v>
      </c>
      <c r="Z625" t="s">
        <v>5330</v>
      </c>
      <c r="AA625" t="s">
        <v>5330</v>
      </c>
      <c r="AB625" t="s">
        <v>5330</v>
      </c>
      <c r="AC625" t="s">
        <v>667</v>
      </c>
      <c r="AD625" t="s">
        <v>5330</v>
      </c>
      <c r="AE625" t="s">
        <v>5330</v>
      </c>
      <c r="AF625" t="s">
        <v>5330</v>
      </c>
      <c r="AG625" t="s">
        <v>5330</v>
      </c>
      <c r="AH625" t="s">
        <v>5330</v>
      </c>
      <c r="AI625" t="s">
        <v>5330</v>
      </c>
      <c r="AJ625" t="s">
        <v>5330</v>
      </c>
      <c r="AK625" s="10">
        <v>17</v>
      </c>
      <c r="AL625" s="10">
        <v>27</v>
      </c>
      <c r="AM625" s="6" t="s">
        <v>475</v>
      </c>
      <c r="AN625" s="6" t="s">
        <v>2792</v>
      </c>
      <c r="AO625" s="6" t="s">
        <v>2793</v>
      </c>
      <c r="AP625" s="6" t="s">
        <v>2794</v>
      </c>
      <c r="AQ625" s="6" t="str">
        <f t="shared" si="162"/>
        <v>2W Distributor Bike, 2W Distributor - Moto, 2W Distributor, H2, International - Bike, International - Moto, International - AS, International, International - New, Mecanic Sport, Moto Dealers, Motonet, Pierce AB, Retail, TREK</v>
      </c>
      <c r="AR625" s="1" t="str">
        <f t="shared" si="163"/>
        <v>2W Distributor Bike</v>
      </c>
      <c r="AS625" s="1" t="str">
        <f t="shared" si="164"/>
        <v>2W Distributor - Moto</v>
      </c>
      <c r="AT625" s="1" t="str">
        <f t="shared" si="165"/>
        <v>2W Distributor</v>
      </c>
      <c r="AU625" s="1" t="str">
        <f t="shared" si="166"/>
        <v>H2</v>
      </c>
      <c r="AV625" s="1" t="str">
        <f t="shared" si="166"/>
        <v>International - Bike</v>
      </c>
      <c r="AW625" s="1" t="str">
        <f t="shared" si="167"/>
        <v>International - Moto</v>
      </c>
      <c r="AX625" s="1" t="str">
        <f t="shared" si="168"/>
        <v>International - AS</v>
      </c>
      <c r="AY625" s="1" t="str">
        <f t="shared" si="168"/>
        <v>International</v>
      </c>
      <c r="AZ625" s="1" t="str">
        <f t="shared" si="168"/>
        <v>International - New</v>
      </c>
      <c r="BA625" s="1" t="str">
        <f t="shared" si="169"/>
        <v>Mecanic Sport</v>
      </c>
      <c r="BB625" s="1" t="str">
        <f t="shared" si="170"/>
        <v>Moto Dealers</v>
      </c>
      <c r="BC625" s="1" t="str">
        <f t="shared" si="170"/>
        <v>Motonet</v>
      </c>
      <c r="BD625" s="1" t="str">
        <f t="shared" si="171"/>
        <v>Pierce AB</v>
      </c>
      <c r="BE625" s="1" t="str">
        <f t="shared" si="172"/>
        <v>Retail</v>
      </c>
      <c r="BF625" s="1" t="str">
        <f t="shared" si="173"/>
        <v>TREK</v>
      </c>
      <c r="BG625" t="s">
        <v>5664</v>
      </c>
      <c r="BH625" t="str">
        <f t="shared" si="174"/>
        <v>https://fs.amplifi.io//file?id=7d03eab4-9539-43d2-9345-5c6008f1a0d5&amp;variant=thumb&amp;extension=png</v>
      </c>
      <c r="BI625" t="s">
        <v>5664</v>
      </c>
      <c r="BJ625" t="s">
        <v>6644</v>
      </c>
    </row>
    <row r="626" spans="1:62" ht="17" x14ac:dyDescent="0.2">
      <c r="A626">
        <v>1722</v>
      </c>
      <c r="B626" t="str">
        <f t="shared" si="177"/>
        <v>51000-00001</v>
      </c>
      <c r="C626" t="str">
        <f t="shared" si="177"/>
        <v>51000-00001</v>
      </c>
      <c r="D626" s="7" t="s">
        <v>8802</v>
      </c>
      <c r="E626" s="6" t="s">
        <v>8990</v>
      </c>
      <c r="F626" t="s">
        <v>8991</v>
      </c>
      <c r="G626" s="6" t="s">
        <v>9018</v>
      </c>
      <c r="H626" t="s">
        <v>9060</v>
      </c>
      <c r="I626" s="6" t="s">
        <v>8997</v>
      </c>
      <c r="J626" s="6" t="s">
        <v>5331</v>
      </c>
      <c r="K626" s="6" t="s">
        <v>5340</v>
      </c>
      <c r="L626" s="6" t="s">
        <v>8994</v>
      </c>
      <c r="M626" s="6" t="s">
        <v>5348</v>
      </c>
      <c r="N626" s="6" t="s">
        <v>5379</v>
      </c>
      <c r="Q626" s="6" t="s">
        <v>9140</v>
      </c>
      <c r="R626" s="9" t="b">
        <v>1</v>
      </c>
      <c r="S626" s="9" t="b">
        <v>1</v>
      </c>
      <c r="T626" s="6" t="s">
        <v>8802</v>
      </c>
      <c r="U626" s="6" t="s">
        <v>8802</v>
      </c>
      <c r="V626" t="s">
        <v>5330</v>
      </c>
      <c r="W626" t="s">
        <v>5330</v>
      </c>
      <c r="X626" t="s">
        <v>5330</v>
      </c>
      <c r="Y626" t="s">
        <v>5330</v>
      </c>
      <c r="Z626" t="s">
        <v>5330</v>
      </c>
      <c r="AA626" t="s">
        <v>5330</v>
      </c>
      <c r="AB626" t="s">
        <v>5330</v>
      </c>
      <c r="AC626" t="s">
        <v>667</v>
      </c>
      <c r="AD626" t="s">
        <v>5330</v>
      </c>
      <c r="AE626" t="s">
        <v>5330</v>
      </c>
      <c r="AF626" t="s">
        <v>5330</v>
      </c>
      <c r="AG626" t="s">
        <v>5330</v>
      </c>
      <c r="AH626" t="s">
        <v>5330</v>
      </c>
      <c r="AI626" t="s">
        <v>5330</v>
      </c>
      <c r="AJ626" t="s">
        <v>5330</v>
      </c>
      <c r="AK626" s="10">
        <v>250</v>
      </c>
      <c r="AL626" s="10">
        <v>270</v>
      </c>
      <c r="AM626" s="6" t="s">
        <v>475</v>
      </c>
      <c r="AN626" s="6" t="s">
        <v>9245</v>
      </c>
      <c r="AO626" s="6" t="s">
        <v>9300</v>
      </c>
      <c r="AP626" s="6" t="s">
        <v>9418</v>
      </c>
      <c r="AQ626" s="6" t="str">
        <f t="shared" si="162"/>
        <v/>
      </c>
      <c r="AR626" s="1" t="str">
        <f t="shared" si="163"/>
        <v/>
      </c>
      <c r="AS626" s="1" t="str">
        <f t="shared" si="164"/>
        <v/>
      </c>
      <c r="AT626" s="1" t="str">
        <f t="shared" si="165"/>
        <v/>
      </c>
      <c r="AU626" s="1" t="str">
        <f t="shared" si="166"/>
        <v/>
      </c>
      <c r="AV626" s="1" t="str">
        <f t="shared" si="166"/>
        <v/>
      </c>
      <c r="AW626" s="1" t="str">
        <f t="shared" si="167"/>
        <v/>
      </c>
      <c r="AX626" s="1" t="str">
        <f t="shared" si="168"/>
        <v/>
      </c>
      <c r="AY626" s="1" t="str">
        <f t="shared" si="168"/>
        <v/>
      </c>
      <c r="AZ626" s="1" t="str">
        <f t="shared" si="168"/>
        <v/>
      </c>
      <c r="BA626" s="1" t="str">
        <f t="shared" si="169"/>
        <v/>
      </c>
      <c r="BB626" s="1" t="str">
        <f t="shared" si="170"/>
        <v/>
      </c>
      <c r="BC626" s="1" t="str">
        <f t="shared" si="170"/>
        <v/>
      </c>
      <c r="BD626" s="1" t="str">
        <f t="shared" si="171"/>
        <v/>
      </c>
      <c r="BE626" s="1" t="str">
        <f t="shared" si="172"/>
        <v/>
      </c>
      <c r="BF626" s="1" t="str">
        <f t="shared" si="173"/>
        <v/>
      </c>
      <c r="BG626" t="e">
        <v>#N/A</v>
      </c>
      <c r="BH626" t="e">
        <f t="shared" si="174"/>
        <v>#N/A</v>
      </c>
    </row>
    <row r="627" spans="1:62" ht="17" x14ac:dyDescent="0.2">
      <c r="A627">
        <v>1723</v>
      </c>
      <c r="B627" t="str">
        <f t="shared" si="177"/>
        <v>51000-00002</v>
      </c>
      <c r="C627" t="str">
        <f t="shared" si="177"/>
        <v>51000-00002</v>
      </c>
      <c r="D627" s="7" t="s">
        <v>8803</v>
      </c>
      <c r="E627" s="6" t="s">
        <v>8990</v>
      </c>
      <c r="F627" t="s">
        <v>8991</v>
      </c>
      <c r="G627" s="6" t="s">
        <v>9018</v>
      </c>
      <c r="H627" t="s">
        <v>9060</v>
      </c>
      <c r="I627" s="6" t="s">
        <v>8997</v>
      </c>
      <c r="J627" s="6" t="s">
        <v>5331</v>
      </c>
      <c r="K627" s="6" t="s">
        <v>5340</v>
      </c>
      <c r="L627" s="6" t="s">
        <v>8994</v>
      </c>
      <c r="M627" s="6" t="s">
        <v>5348</v>
      </c>
      <c r="N627" s="6" t="s">
        <v>5379</v>
      </c>
      <c r="Q627" s="6" t="s">
        <v>632</v>
      </c>
      <c r="R627" s="9" t="b">
        <v>1</v>
      </c>
      <c r="S627" s="9" t="b">
        <v>1</v>
      </c>
      <c r="T627" s="6" t="s">
        <v>8803</v>
      </c>
      <c r="U627" s="6" t="s">
        <v>8803</v>
      </c>
      <c r="V627" t="s">
        <v>5330</v>
      </c>
      <c r="W627" t="s">
        <v>5330</v>
      </c>
      <c r="X627" t="s">
        <v>5330</v>
      </c>
      <c r="Y627" t="s">
        <v>5330</v>
      </c>
      <c r="Z627" t="s">
        <v>5330</v>
      </c>
      <c r="AA627" t="s">
        <v>5330</v>
      </c>
      <c r="AB627" t="s">
        <v>5330</v>
      </c>
      <c r="AC627" t="s">
        <v>667</v>
      </c>
      <c r="AD627" t="s">
        <v>5330</v>
      </c>
      <c r="AE627" t="s">
        <v>5330</v>
      </c>
      <c r="AF627" t="s">
        <v>5330</v>
      </c>
      <c r="AG627" t="s">
        <v>5330</v>
      </c>
      <c r="AH627" t="s">
        <v>5330</v>
      </c>
      <c r="AI627" t="s">
        <v>5330</v>
      </c>
      <c r="AJ627" t="s">
        <v>5330</v>
      </c>
      <c r="AK627" s="10">
        <v>250</v>
      </c>
      <c r="AL627" s="10">
        <v>270</v>
      </c>
      <c r="AM627" s="6" t="s">
        <v>475</v>
      </c>
      <c r="AN627" s="6" t="s">
        <v>9245</v>
      </c>
      <c r="AO627" s="6" t="s">
        <v>9300</v>
      </c>
      <c r="AP627" s="6" t="s">
        <v>9418</v>
      </c>
      <c r="AQ627" s="6" t="str">
        <f t="shared" si="162"/>
        <v/>
      </c>
      <c r="AR627" s="1" t="str">
        <f t="shared" si="163"/>
        <v/>
      </c>
      <c r="AS627" s="1" t="str">
        <f t="shared" si="164"/>
        <v/>
      </c>
      <c r="AT627" s="1" t="str">
        <f t="shared" si="165"/>
        <v/>
      </c>
      <c r="AU627" s="1" t="str">
        <f t="shared" si="166"/>
        <v/>
      </c>
      <c r="AV627" s="1" t="str">
        <f t="shared" si="166"/>
        <v/>
      </c>
      <c r="AW627" s="1" t="str">
        <f t="shared" si="167"/>
        <v/>
      </c>
      <c r="AX627" s="1" t="str">
        <f t="shared" si="168"/>
        <v/>
      </c>
      <c r="AY627" s="1" t="str">
        <f t="shared" si="168"/>
        <v/>
      </c>
      <c r="AZ627" s="1" t="str">
        <f t="shared" si="168"/>
        <v/>
      </c>
      <c r="BA627" s="1" t="str">
        <f t="shared" si="169"/>
        <v/>
      </c>
      <c r="BB627" s="1" t="str">
        <f t="shared" si="170"/>
        <v/>
      </c>
      <c r="BC627" s="1" t="str">
        <f t="shared" si="170"/>
        <v/>
      </c>
      <c r="BD627" s="1" t="str">
        <f t="shared" si="171"/>
        <v/>
      </c>
      <c r="BE627" s="1" t="str">
        <f t="shared" si="172"/>
        <v/>
      </c>
      <c r="BF627" s="1" t="str">
        <f t="shared" si="173"/>
        <v/>
      </c>
      <c r="BG627" t="e">
        <v>#N/A</v>
      </c>
      <c r="BH627" t="e">
        <f t="shared" si="174"/>
        <v>#N/A</v>
      </c>
    </row>
    <row r="628" spans="1:62" ht="17" x14ac:dyDescent="0.2">
      <c r="A628">
        <v>1724</v>
      </c>
      <c r="B628" t="str">
        <f t="shared" si="177"/>
        <v>51000-00003</v>
      </c>
      <c r="C628" t="str">
        <f t="shared" si="177"/>
        <v>51000-00003</v>
      </c>
      <c r="D628" s="7" t="s">
        <v>8804</v>
      </c>
      <c r="E628" s="6" t="s">
        <v>8990</v>
      </c>
      <c r="F628" t="s">
        <v>8991</v>
      </c>
      <c r="G628" s="6" t="s">
        <v>9018</v>
      </c>
      <c r="H628" t="s">
        <v>9060</v>
      </c>
      <c r="I628" s="6" t="s">
        <v>8997</v>
      </c>
      <c r="J628" s="6" t="s">
        <v>5331</v>
      </c>
      <c r="K628" s="6" t="s">
        <v>5340</v>
      </c>
      <c r="L628" s="6" t="s">
        <v>8994</v>
      </c>
      <c r="M628" s="6" t="s">
        <v>5348</v>
      </c>
      <c r="N628" s="6" t="s">
        <v>5379</v>
      </c>
      <c r="Q628" s="6" t="s">
        <v>9141</v>
      </c>
      <c r="R628" s="9" t="b">
        <v>1</v>
      </c>
      <c r="S628" s="9" t="b">
        <v>1</v>
      </c>
      <c r="T628" s="6" t="s">
        <v>8804</v>
      </c>
      <c r="U628" s="6" t="s">
        <v>8804</v>
      </c>
      <c r="V628" t="s">
        <v>5330</v>
      </c>
      <c r="W628" t="s">
        <v>5330</v>
      </c>
      <c r="X628" t="s">
        <v>5330</v>
      </c>
      <c r="Y628" t="s">
        <v>5330</v>
      </c>
      <c r="Z628" t="s">
        <v>5330</v>
      </c>
      <c r="AA628" t="s">
        <v>5330</v>
      </c>
      <c r="AB628" t="s">
        <v>5330</v>
      </c>
      <c r="AC628" t="s">
        <v>667</v>
      </c>
      <c r="AD628" t="s">
        <v>5330</v>
      </c>
      <c r="AE628" t="s">
        <v>5330</v>
      </c>
      <c r="AF628" t="s">
        <v>5330</v>
      </c>
      <c r="AG628" t="s">
        <v>5330</v>
      </c>
      <c r="AH628" t="s">
        <v>5330</v>
      </c>
      <c r="AI628" t="s">
        <v>5330</v>
      </c>
      <c r="AJ628" t="s">
        <v>5330</v>
      </c>
      <c r="AK628" s="10">
        <v>250</v>
      </c>
      <c r="AL628" s="10">
        <v>270</v>
      </c>
      <c r="AM628" s="6" t="s">
        <v>475</v>
      </c>
      <c r="AN628" s="6" t="s">
        <v>9245</v>
      </c>
      <c r="AO628" s="6" t="s">
        <v>9300</v>
      </c>
      <c r="AP628" s="6" t="s">
        <v>9418</v>
      </c>
      <c r="AQ628" s="6" t="str">
        <f t="shared" si="162"/>
        <v/>
      </c>
      <c r="AR628" s="1" t="str">
        <f t="shared" si="163"/>
        <v/>
      </c>
      <c r="AS628" s="1" t="str">
        <f t="shared" si="164"/>
        <v/>
      </c>
      <c r="AT628" s="1" t="str">
        <f t="shared" si="165"/>
        <v/>
      </c>
      <c r="AU628" s="1" t="str">
        <f t="shared" si="166"/>
        <v/>
      </c>
      <c r="AV628" s="1" t="str">
        <f t="shared" si="166"/>
        <v/>
      </c>
      <c r="AW628" s="1" t="str">
        <f t="shared" si="167"/>
        <v/>
      </c>
      <c r="AX628" s="1" t="str">
        <f t="shared" si="168"/>
        <v/>
      </c>
      <c r="AY628" s="1" t="str">
        <f t="shared" si="168"/>
        <v/>
      </c>
      <c r="AZ628" s="1" t="str">
        <f t="shared" si="168"/>
        <v/>
      </c>
      <c r="BA628" s="1" t="str">
        <f t="shared" si="169"/>
        <v/>
      </c>
      <c r="BB628" s="1" t="str">
        <f t="shared" si="170"/>
        <v/>
      </c>
      <c r="BC628" s="1" t="str">
        <f t="shared" si="170"/>
        <v/>
      </c>
      <c r="BD628" s="1" t="str">
        <f t="shared" si="171"/>
        <v/>
      </c>
      <c r="BE628" s="1" t="str">
        <f t="shared" si="172"/>
        <v/>
      </c>
      <c r="BF628" s="1" t="str">
        <f t="shared" si="173"/>
        <v/>
      </c>
      <c r="BG628" t="e">
        <v>#N/A</v>
      </c>
      <c r="BH628" t="e">
        <f t="shared" si="174"/>
        <v>#N/A</v>
      </c>
    </row>
    <row r="629" spans="1:62" ht="17" x14ac:dyDescent="0.2">
      <c r="A629">
        <v>1725</v>
      </c>
      <c r="B629" t="str">
        <f t="shared" si="177"/>
        <v>51000-00004</v>
      </c>
      <c r="C629" t="str">
        <f t="shared" si="177"/>
        <v>51000-00004</v>
      </c>
      <c r="D629" s="7" t="s">
        <v>8805</v>
      </c>
      <c r="E629" s="6" t="s">
        <v>8990</v>
      </c>
      <c r="F629" t="s">
        <v>8991</v>
      </c>
      <c r="G629" s="6" t="s">
        <v>9018</v>
      </c>
      <c r="H629" t="s">
        <v>9060</v>
      </c>
      <c r="I629" s="6" t="s">
        <v>8997</v>
      </c>
      <c r="J629" s="6" t="s">
        <v>5331</v>
      </c>
      <c r="K629" s="6" t="s">
        <v>5340</v>
      </c>
      <c r="L629" s="6" t="s">
        <v>8994</v>
      </c>
      <c r="M629" s="6" t="s">
        <v>5348</v>
      </c>
      <c r="N629" s="6" t="s">
        <v>5379</v>
      </c>
      <c r="Q629" s="6" t="s">
        <v>9142</v>
      </c>
      <c r="R629" s="9" t="b">
        <v>1</v>
      </c>
      <c r="S629" s="9" t="b">
        <v>1</v>
      </c>
      <c r="T629" s="6" t="s">
        <v>8805</v>
      </c>
      <c r="U629" s="6" t="s">
        <v>8805</v>
      </c>
      <c r="V629" t="s">
        <v>5330</v>
      </c>
      <c r="W629" t="s">
        <v>5330</v>
      </c>
      <c r="X629" t="s">
        <v>5330</v>
      </c>
      <c r="Y629" t="s">
        <v>5330</v>
      </c>
      <c r="Z629" t="s">
        <v>5330</v>
      </c>
      <c r="AA629" t="s">
        <v>5330</v>
      </c>
      <c r="AB629" t="s">
        <v>5330</v>
      </c>
      <c r="AC629" t="s">
        <v>667</v>
      </c>
      <c r="AD629" t="s">
        <v>5330</v>
      </c>
      <c r="AE629" t="s">
        <v>5330</v>
      </c>
      <c r="AF629" t="s">
        <v>5330</v>
      </c>
      <c r="AG629" t="s">
        <v>5330</v>
      </c>
      <c r="AH629" t="s">
        <v>5330</v>
      </c>
      <c r="AI629" t="s">
        <v>5330</v>
      </c>
      <c r="AJ629" t="s">
        <v>5330</v>
      </c>
      <c r="AK629" s="10">
        <v>250</v>
      </c>
      <c r="AL629" s="10">
        <v>270</v>
      </c>
      <c r="AM629" s="6" t="s">
        <v>475</v>
      </c>
      <c r="AN629" s="6" t="s">
        <v>9245</v>
      </c>
      <c r="AO629" s="6" t="s">
        <v>9300</v>
      </c>
      <c r="AP629" s="6" t="s">
        <v>9418</v>
      </c>
      <c r="AQ629" s="6" t="str">
        <f t="shared" si="162"/>
        <v/>
      </c>
      <c r="AR629" s="1" t="str">
        <f t="shared" si="163"/>
        <v/>
      </c>
      <c r="AS629" s="1" t="str">
        <f t="shared" si="164"/>
        <v/>
      </c>
      <c r="AT629" s="1" t="str">
        <f t="shared" si="165"/>
        <v/>
      </c>
      <c r="AU629" s="1" t="str">
        <f t="shared" si="166"/>
        <v/>
      </c>
      <c r="AV629" s="1" t="str">
        <f t="shared" si="166"/>
        <v/>
      </c>
      <c r="AW629" s="1" t="str">
        <f t="shared" si="167"/>
        <v/>
      </c>
      <c r="AX629" s="1" t="str">
        <f t="shared" si="168"/>
        <v/>
      </c>
      <c r="AY629" s="1" t="str">
        <f t="shared" si="168"/>
        <v/>
      </c>
      <c r="AZ629" s="1" t="str">
        <f t="shared" si="168"/>
        <v/>
      </c>
      <c r="BA629" s="1" t="str">
        <f t="shared" si="169"/>
        <v/>
      </c>
      <c r="BB629" s="1" t="str">
        <f t="shared" si="170"/>
        <v/>
      </c>
      <c r="BC629" s="1" t="str">
        <f t="shared" si="170"/>
        <v/>
      </c>
      <c r="BD629" s="1" t="str">
        <f t="shared" si="171"/>
        <v/>
      </c>
      <c r="BE629" s="1" t="str">
        <f t="shared" si="172"/>
        <v/>
      </c>
      <c r="BF629" s="1" t="str">
        <f t="shared" si="173"/>
        <v/>
      </c>
      <c r="BG629" t="e">
        <v>#N/A</v>
      </c>
      <c r="BH629" t="e">
        <f t="shared" si="174"/>
        <v>#N/A</v>
      </c>
    </row>
    <row r="630" spans="1:62" ht="17" x14ac:dyDescent="0.2">
      <c r="A630">
        <v>1726</v>
      </c>
      <c r="B630" t="str">
        <f t="shared" si="177"/>
        <v>51000-00006</v>
      </c>
      <c r="C630" t="str">
        <f t="shared" si="177"/>
        <v>51000-00006</v>
      </c>
      <c r="D630" s="7" t="s">
        <v>8806</v>
      </c>
      <c r="E630" s="6" t="s">
        <v>8990</v>
      </c>
      <c r="F630" t="s">
        <v>8991</v>
      </c>
      <c r="G630" s="6" t="s">
        <v>9018</v>
      </c>
      <c r="H630" t="s">
        <v>9060</v>
      </c>
      <c r="I630" s="6" t="s">
        <v>8997</v>
      </c>
      <c r="J630" s="6" t="s">
        <v>5331</v>
      </c>
      <c r="K630" s="6" t="s">
        <v>5340</v>
      </c>
      <c r="L630" s="6" t="s">
        <v>8994</v>
      </c>
      <c r="M630" s="6" t="s">
        <v>5348</v>
      </c>
      <c r="N630" s="6" t="s">
        <v>5379</v>
      </c>
      <c r="Q630" s="6" t="s">
        <v>9143</v>
      </c>
      <c r="R630" s="9" t="b">
        <v>1</v>
      </c>
      <c r="S630" s="9" t="b">
        <v>0</v>
      </c>
      <c r="T630" s="6" t="s">
        <v>8806</v>
      </c>
      <c r="U630" s="6" t="s">
        <v>8806</v>
      </c>
      <c r="V630" t="s">
        <v>5330</v>
      </c>
      <c r="W630" t="s">
        <v>5330</v>
      </c>
      <c r="X630" t="s">
        <v>5330</v>
      </c>
      <c r="Y630" t="s">
        <v>5330</v>
      </c>
      <c r="Z630" t="s">
        <v>5330</v>
      </c>
      <c r="AA630" t="s">
        <v>5330</v>
      </c>
      <c r="AB630" t="s">
        <v>5330</v>
      </c>
      <c r="AC630" t="s">
        <v>667</v>
      </c>
      <c r="AD630" t="s">
        <v>5330</v>
      </c>
      <c r="AE630" t="s">
        <v>5330</v>
      </c>
      <c r="AF630" t="s">
        <v>5330</v>
      </c>
      <c r="AG630" t="s">
        <v>5330</v>
      </c>
      <c r="AH630" t="s">
        <v>5330</v>
      </c>
      <c r="AI630" t="s">
        <v>5330</v>
      </c>
      <c r="AJ630" t="s">
        <v>5330</v>
      </c>
      <c r="AK630" s="10">
        <v>250</v>
      </c>
      <c r="AL630" s="10">
        <v>270</v>
      </c>
      <c r="AM630" s="6" t="s">
        <v>475</v>
      </c>
      <c r="AN630" s="6" t="s">
        <v>9245</v>
      </c>
      <c r="AO630" s="6" t="s">
        <v>9300</v>
      </c>
      <c r="AP630" s="6" t="s">
        <v>9418</v>
      </c>
      <c r="AQ630" s="6" t="str">
        <f t="shared" si="162"/>
        <v/>
      </c>
      <c r="AR630" s="1" t="str">
        <f t="shared" si="163"/>
        <v/>
      </c>
      <c r="AS630" s="1" t="str">
        <f t="shared" si="164"/>
        <v/>
      </c>
      <c r="AT630" s="1" t="str">
        <f t="shared" si="165"/>
        <v/>
      </c>
      <c r="AU630" s="1" t="str">
        <f t="shared" si="166"/>
        <v/>
      </c>
      <c r="AV630" s="1" t="str">
        <f t="shared" si="166"/>
        <v/>
      </c>
      <c r="AW630" s="1" t="str">
        <f t="shared" si="167"/>
        <v/>
      </c>
      <c r="AX630" s="1" t="str">
        <f t="shared" si="168"/>
        <v/>
      </c>
      <c r="AY630" s="1" t="str">
        <f t="shared" si="168"/>
        <v/>
      </c>
      <c r="AZ630" s="1" t="str">
        <f t="shared" si="168"/>
        <v/>
      </c>
      <c r="BA630" s="1" t="str">
        <f t="shared" si="169"/>
        <v/>
      </c>
      <c r="BB630" s="1" t="str">
        <f t="shared" si="170"/>
        <v/>
      </c>
      <c r="BC630" s="1" t="str">
        <f t="shared" si="170"/>
        <v/>
      </c>
      <c r="BD630" s="1" t="str">
        <f t="shared" si="171"/>
        <v/>
      </c>
      <c r="BE630" s="1" t="str">
        <f t="shared" si="172"/>
        <v/>
      </c>
      <c r="BF630" s="1" t="str">
        <f t="shared" si="173"/>
        <v/>
      </c>
      <c r="BG630" t="e">
        <v>#N/A</v>
      </c>
      <c r="BH630" t="e">
        <f t="shared" si="174"/>
        <v>#N/A</v>
      </c>
    </row>
    <row r="631" spans="1:62" ht="17" x14ac:dyDescent="0.2">
      <c r="A631">
        <v>1727</v>
      </c>
      <c r="B631" t="str">
        <f t="shared" si="177"/>
        <v>51000-00007</v>
      </c>
      <c r="C631" t="str">
        <f t="shared" si="177"/>
        <v>51000-00007</v>
      </c>
      <c r="D631" s="7" t="s">
        <v>8807</v>
      </c>
      <c r="E631" s="6" t="s">
        <v>8990</v>
      </c>
      <c r="F631" t="s">
        <v>8991</v>
      </c>
      <c r="G631" s="6" t="s">
        <v>9018</v>
      </c>
      <c r="H631" t="s">
        <v>9060</v>
      </c>
      <c r="I631" s="6" t="s">
        <v>8997</v>
      </c>
      <c r="J631" s="6" t="s">
        <v>5331</v>
      </c>
      <c r="K631" s="6" t="s">
        <v>5340</v>
      </c>
      <c r="L631" s="6" t="s">
        <v>8994</v>
      </c>
      <c r="M631" s="6" t="s">
        <v>5348</v>
      </c>
      <c r="N631" s="6" t="s">
        <v>5379</v>
      </c>
      <c r="Q631" s="6" t="s">
        <v>9144</v>
      </c>
      <c r="R631" s="9" t="b">
        <v>1</v>
      </c>
      <c r="S631" s="9" t="b">
        <v>0</v>
      </c>
      <c r="T631" s="6" t="s">
        <v>8807</v>
      </c>
      <c r="U631" s="6" t="s">
        <v>8807</v>
      </c>
      <c r="V631" t="s">
        <v>5330</v>
      </c>
      <c r="W631" t="s">
        <v>5330</v>
      </c>
      <c r="X631" t="s">
        <v>5330</v>
      </c>
      <c r="Y631" t="s">
        <v>5330</v>
      </c>
      <c r="Z631" t="s">
        <v>5330</v>
      </c>
      <c r="AA631" t="s">
        <v>5330</v>
      </c>
      <c r="AB631" t="s">
        <v>5330</v>
      </c>
      <c r="AC631" t="s">
        <v>667</v>
      </c>
      <c r="AD631" t="s">
        <v>5330</v>
      </c>
      <c r="AE631" t="s">
        <v>5330</v>
      </c>
      <c r="AF631" t="s">
        <v>5330</v>
      </c>
      <c r="AG631" t="s">
        <v>5330</v>
      </c>
      <c r="AH631" t="s">
        <v>5330</v>
      </c>
      <c r="AI631" t="s">
        <v>5330</v>
      </c>
      <c r="AJ631" t="s">
        <v>5330</v>
      </c>
      <c r="AK631" s="10">
        <v>250</v>
      </c>
      <c r="AL631" s="10">
        <v>270</v>
      </c>
      <c r="AM631" s="6" t="s">
        <v>475</v>
      </c>
      <c r="AN631" s="6" t="s">
        <v>9245</v>
      </c>
      <c r="AO631" s="6" t="s">
        <v>9300</v>
      </c>
      <c r="AP631" s="6" t="s">
        <v>9418</v>
      </c>
      <c r="AQ631" s="6" t="str">
        <f t="shared" si="162"/>
        <v/>
      </c>
      <c r="AR631" s="1" t="str">
        <f t="shared" si="163"/>
        <v/>
      </c>
      <c r="AS631" s="1" t="str">
        <f t="shared" si="164"/>
        <v/>
      </c>
      <c r="AT631" s="1" t="str">
        <f t="shared" si="165"/>
        <v/>
      </c>
      <c r="AU631" s="1" t="str">
        <f t="shared" si="166"/>
        <v/>
      </c>
      <c r="AV631" s="1" t="str">
        <f t="shared" si="166"/>
        <v/>
      </c>
      <c r="AW631" s="1" t="str">
        <f t="shared" si="167"/>
        <v/>
      </c>
      <c r="AX631" s="1" t="str">
        <f t="shared" si="168"/>
        <v/>
      </c>
      <c r="AY631" s="1" t="str">
        <f t="shared" si="168"/>
        <v/>
      </c>
      <c r="AZ631" s="1" t="str">
        <f t="shared" si="168"/>
        <v/>
      </c>
      <c r="BA631" s="1" t="str">
        <f t="shared" si="169"/>
        <v/>
      </c>
      <c r="BB631" s="1" t="str">
        <f t="shared" si="170"/>
        <v/>
      </c>
      <c r="BC631" s="1" t="str">
        <f t="shared" si="170"/>
        <v/>
      </c>
      <c r="BD631" s="1" t="str">
        <f t="shared" si="171"/>
        <v/>
      </c>
      <c r="BE631" s="1" t="str">
        <f t="shared" si="172"/>
        <v/>
      </c>
      <c r="BF631" s="1" t="str">
        <f t="shared" si="173"/>
        <v/>
      </c>
      <c r="BG631" t="e">
        <v>#N/A</v>
      </c>
      <c r="BH631" t="e">
        <f t="shared" si="174"/>
        <v>#N/A</v>
      </c>
    </row>
    <row r="632" spans="1:62" ht="17" x14ac:dyDescent="0.2">
      <c r="A632">
        <v>1728</v>
      </c>
      <c r="B632" t="str">
        <f t="shared" si="177"/>
        <v>51000-00008</v>
      </c>
      <c r="C632" t="str">
        <f t="shared" si="177"/>
        <v>51000-00008</v>
      </c>
      <c r="D632" s="7" t="s">
        <v>8808</v>
      </c>
      <c r="E632" s="6" t="s">
        <v>8990</v>
      </c>
      <c r="F632" t="s">
        <v>8991</v>
      </c>
      <c r="G632" s="6" t="s">
        <v>9018</v>
      </c>
      <c r="H632" t="s">
        <v>9060</v>
      </c>
      <c r="I632" s="6" t="s">
        <v>8997</v>
      </c>
      <c r="J632" s="6" t="s">
        <v>5331</v>
      </c>
      <c r="K632" s="6" t="s">
        <v>5340</v>
      </c>
      <c r="L632" s="6" t="s">
        <v>8994</v>
      </c>
      <c r="M632" s="6" t="s">
        <v>5348</v>
      </c>
      <c r="N632" s="6" t="s">
        <v>5379</v>
      </c>
      <c r="Q632" s="6" t="s">
        <v>9145</v>
      </c>
      <c r="R632" s="9" t="b">
        <v>1</v>
      </c>
      <c r="S632" s="9" t="b">
        <v>1</v>
      </c>
      <c r="T632" s="6" t="s">
        <v>8808</v>
      </c>
      <c r="U632" s="6" t="s">
        <v>8808</v>
      </c>
      <c r="V632" t="s">
        <v>5330</v>
      </c>
      <c r="W632" t="s">
        <v>5330</v>
      </c>
      <c r="X632" t="s">
        <v>5330</v>
      </c>
      <c r="Y632" t="s">
        <v>5330</v>
      </c>
      <c r="Z632" t="s">
        <v>5330</v>
      </c>
      <c r="AA632" t="s">
        <v>5330</v>
      </c>
      <c r="AB632" t="s">
        <v>5330</v>
      </c>
      <c r="AC632" t="s">
        <v>667</v>
      </c>
      <c r="AD632" t="s">
        <v>5330</v>
      </c>
      <c r="AE632" t="s">
        <v>5330</v>
      </c>
      <c r="AF632" t="s">
        <v>5330</v>
      </c>
      <c r="AG632" t="s">
        <v>5330</v>
      </c>
      <c r="AH632" t="s">
        <v>5330</v>
      </c>
      <c r="AI632" t="s">
        <v>5330</v>
      </c>
      <c r="AJ632" t="s">
        <v>5330</v>
      </c>
      <c r="AK632" s="10">
        <v>250</v>
      </c>
      <c r="AL632" s="10">
        <v>270</v>
      </c>
      <c r="AM632" s="6" t="s">
        <v>475</v>
      </c>
      <c r="AN632" s="6" t="s">
        <v>9245</v>
      </c>
      <c r="AO632" s="6" t="s">
        <v>9300</v>
      </c>
      <c r="AP632" s="6" t="s">
        <v>9418</v>
      </c>
      <c r="AQ632" s="6" t="str">
        <f t="shared" si="162"/>
        <v/>
      </c>
      <c r="AR632" s="1" t="str">
        <f t="shared" si="163"/>
        <v/>
      </c>
      <c r="AS632" s="1" t="str">
        <f t="shared" si="164"/>
        <v/>
      </c>
      <c r="AT632" s="1" t="str">
        <f t="shared" si="165"/>
        <v/>
      </c>
      <c r="AU632" s="1" t="str">
        <f t="shared" si="166"/>
        <v/>
      </c>
      <c r="AV632" s="1" t="str">
        <f t="shared" si="166"/>
        <v/>
      </c>
      <c r="AW632" s="1" t="str">
        <f t="shared" si="167"/>
        <v/>
      </c>
      <c r="AX632" s="1" t="str">
        <f t="shared" si="168"/>
        <v/>
      </c>
      <c r="AY632" s="1" t="str">
        <f t="shared" si="168"/>
        <v/>
      </c>
      <c r="AZ632" s="1" t="str">
        <f t="shared" si="168"/>
        <v/>
      </c>
      <c r="BA632" s="1" t="str">
        <f t="shared" si="169"/>
        <v/>
      </c>
      <c r="BB632" s="1" t="str">
        <f t="shared" si="170"/>
        <v/>
      </c>
      <c r="BC632" s="1" t="str">
        <f t="shared" si="170"/>
        <v/>
      </c>
      <c r="BD632" s="1" t="str">
        <f t="shared" si="171"/>
        <v/>
      </c>
      <c r="BE632" s="1" t="str">
        <f t="shared" si="172"/>
        <v/>
      </c>
      <c r="BF632" s="1" t="str">
        <f t="shared" si="173"/>
        <v/>
      </c>
      <c r="BG632" t="e">
        <v>#N/A</v>
      </c>
      <c r="BH632" t="e">
        <f t="shared" si="174"/>
        <v>#N/A</v>
      </c>
    </row>
    <row r="633" spans="1:62" ht="17" x14ac:dyDescent="0.2">
      <c r="A633">
        <v>1729</v>
      </c>
      <c r="B633" t="str">
        <f t="shared" si="177"/>
        <v>51001-00001</v>
      </c>
      <c r="C633" t="str">
        <f t="shared" si="177"/>
        <v>51001-00001</v>
      </c>
      <c r="D633" s="7" t="s">
        <v>8809</v>
      </c>
      <c r="E633" s="6" t="s">
        <v>8990</v>
      </c>
      <c r="F633" t="s">
        <v>8991</v>
      </c>
      <c r="G633" s="6" t="s">
        <v>9019</v>
      </c>
      <c r="H633" t="s">
        <v>9060</v>
      </c>
      <c r="I633" s="6" t="s">
        <v>8997</v>
      </c>
      <c r="J633" s="6" t="s">
        <v>5331</v>
      </c>
      <c r="K633" s="6" t="s">
        <v>5340</v>
      </c>
      <c r="L633" s="6" t="s">
        <v>8994</v>
      </c>
      <c r="M633" s="6" t="s">
        <v>5348</v>
      </c>
      <c r="N633" s="6" t="s">
        <v>5379</v>
      </c>
      <c r="Q633" s="6" t="s">
        <v>9140</v>
      </c>
      <c r="R633" s="9" t="b">
        <v>1</v>
      </c>
      <c r="S633" s="9" t="b">
        <v>1</v>
      </c>
      <c r="T633" s="6" t="s">
        <v>8809</v>
      </c>
      <c r="U633" s="6" t="s">
        <v>8809</v>
      </c>
      <c r="V633" t="s">
        <v>5330</v>
      </c>
      <c r="W633" t="s">
        <v>5330</v>
      </c>
      <c r="X633" t="s">
        <v>5330</v>
      </c>
      <c r="Y633" t="s">
        <v>5330</v>
      </c>
      <c r="Z633" t="s">
        <v>5330</v>
      </c>
      <c r="AA633" t="s">
        <v>5330</v>
      </c>
      <c r="AB633" t="s">
        <v>5330</v>
      </c>
      <c r="AC633" t="s">
        <v>667</v>
      </c>
      <c r="AD633" t="s">
        <v>5330</v>
      </c>
      <c r="AE633" t="s">
        <v>5330</v>
      </c>
      <c r="AF633" t="s">
        <v>5330</v>
      </c>
      <c r="AG633" t="s">
        <v>5330</v>
      </c>
      <c r="AH633" t="s">
        <v>5330</v>
      </c>
      <c r="AI633" t="s">
        <v>5330</v>
      </c>
      <c r="AJ633" t="s">
        <v>5330</v>
      </c>
      <c r="AK633" s="10">
        <v>180</v>
      </c>
      <c r="AL633" s="10">
        <v>200</v>
      </c>
      <c r="AM633" s="6" t="s">
        <v>475</v>
      </c>
      <c r="AN633" s="6" t="s">
        <v>9246</v>
      </c>
      <c r="AO633" s="6" t="s">
        <v>9301</v>
      </c>
      <c r="AP633" s="6" t="s">
        <v>9419</v>
      </c>
      <c r="AQ633" s="6" t="str">
        <f t="shared" ref="AQ633:AQ696" si="178">IF(AR633="","",AR633&amp;", ")&amp;
IF(AS633="","",AS633&amp;", ")&amp;
IF(AT633="","",AT633&amp;", ")&amp;
IF(AU633="","",AU633&amp;", ")&amp;
IF(AV633="","",AV633&amp;", ")&amp;
IF(AW633="","",AW633&amp;", ")&amp;
IF(AX633="","",AX633&amp;", ")&amp;
IF(AY633="","",AY633&amp;", ")&amp;
IF(AZ633="","",AZ633&amp;", ")&amp;
IF(BA633="","",BA633&amp;", ")&amp;
IF(BB633="","",BB633&amp;", ")&amp;
IF(BC633="","",BC633&amp;", ")&amp;
IF(BD633="","",BD633&amp;", ")&amp;
IF(BE633="","",BE633&amp;", ")&amp;
IF(BF633="","",BF633)</f>
        <v/>
      </c>
      <c r="AR633" s="1" t="str">
        <f t="shared" si="163"/>
        <v/>
      </c>
      <c r="AS633" s="1" t="str">
        <f t="shared" si="164"/>
        <v/>
      </c>
      <c r="AT633" s="1" t="str">
        <f t="shared" si="165"/>
        <v/>
      </c>
      <c r="AU633" s="1" t="str">
        <f t="shared" si="166"/>
        <v/>
      </c>
      <c r="AV633" s="1" t="str">
        <f t="shared" si="166"/>
        <v/>
      </c>
      <c r="AW633" s="1" t="str">
        <f t="shared" si="167"/>
        <v/>
      </c>
      <c r="AX633" s="1" t="str">
        <f t="shared" si="168"/>
        <v/>
      </c>
      <c r="AY633" s="1" t="str">
        <f t="shared" si="168"/>
        <v/>
      </c>
      <c r="AZ633" s="1" t="str">
        <f t="shared" si="168"/>
        <v/>
      </c>
      <c r="BA633" s="1" t="str">
        <f t="shared" si="169"/>
        <v/>
      </c>
      <c r="BB633" s="1" t="str">
        <f t="shared" si="170"/>
        <v/>
      </c>
      <c r="BC633" s="1" t="str">
        <f t="shared" si="170"/>
        <v/>
      </c>
      <c r="BD633" s="1" t="str">
        <f t="shared" si="171"/>
        <v/>
      </c>
      <c r="BE633" s="1" t="str">
        <f t="shared" si="172"/>
        <v/>
      </c>
      <c r="BF633" s="1" t="str">
        <f t="shared" si="173"/>
        <v/>
      </c>
      <c r="BG633" t="e">
        <v>#N/A</v>
      </c>
      <c r="BH633" t="e">
        <f t="shared" si="174"/>
        <v>#N/A</v>
      </c>
    </row>
    <row r="634" spans="1:62" ht="17" x14ac:dyDescent="0.2">
      <c r="A634">
        <v>1730</v>
      </c>
      <c r="B634" t="str">
        <f t="shared" si="177"/>
        <v>51001-00002</v>
      </c>
      <c r="C634" t="str">
        <f t="shared" si="177"/>
        <v>51001-00002</v>
      </c>
      <c r="D634" s="7" t="s">
        <v>8810</v>
      </c>
      <c r="E634" s="6" t="s">
        <v>8990</v>
      </c>
      <c r="F634" t="s">
        <v>8991</v>
      </c>
      <c r="G634" s="6" t="s">
        <v>9019</v>
      </c>
      <c r="H634" t="s">
        <v>9060</v>
      </c>
      <c r="I634" s="6" t="s">
        <v>8997</v>
      </c>
      <c r="J634" s="6" t="s">
        <v>5331</v>
      </c>
      <c r="K634" s="6" t="s">
        <v>5340</v>
      </c>
      <c r="L634" s="6" t="s">
        <v>8994</v>
      </c>
      <c r="M634" s="6" t="s">
        <v>5348</v>
      </c>
      <c r="N634" s="6" t="s">
        <v>5379</v>
      </c>
      <c r="Q634" s="6" t="s">
        <v>9146</v>
      </c>
      <c r="R634" s="9" t="b">
        <v>1</v>
      </c>
      <c r="S634" s="9" t="b">
        <v>1</v>
      </c>
      <c r="T634" s="6" t="s">
        <v>8810</v>
      </c>
      <c r="U634" s="6" t="s">
        <v>8810</v>
      </c>
      <c r="V634" t="s">
        <v>5330</v>
      </c>
      <c r="W634" t="s">
        <v>5330</v>
      </c>
      <c r="X634" t="s">
        <v>5330</v>
      </c>
      <c r="Y634" t="s">
        <v>5330</v>
      </c>
      <c r="Z634" t="s">
        <v>5330</v>
      </c>
      <c r="AA634" t="s">
        <v>5330</v>
      </c>
      <c r="AB634" t="s">
        <v>5330</v>
      </c>
      <c r="AC634" t="s">
        <v>667</v>
      </c>
      <c r="AD634" t="s">
        <v>5330</v>
      </c>
      <c r="AE634" t="s">
        <v>5330</v>
      </c>
      <c r="AF634" t="s">
        <v>5330</v>
      </c>
      <c r="AG634" t="s">
        <v>5330</v>
      </c>
      <c r="AH634" t="s">
        <v>5330</v>
      </c>
      <c r="AI634" t="s">
        <v>5330</v>
      </c>
      <c r="AJ634" t="s">
        <v>5330</v>
      </c>
      <c r="AK634" s="10">
        <v>180</v>
      </c>
      <c r="AL634" s="10">
        <v>200</v>
      </c>
      <c r="AM634" s="6" t="s">
        <v>475</v>
      </c>
      <c r="AN634" s="6" t="s">
        <v>9246</v>
      </c>
      <c r="AO634" s="6" t="s">
        <v>9301</v>
      </c>
      <c r="AP634" s="6" t="s">
        <v>9419</v>
      </c>
      <c r="AQ634" s="6" t="str">
        <f t="shared" si="178"/>
        <v/>
      </c>
      <c r="AR634" s="1" t="str">
        <f t="shared" si="163"/>
        <v/>
      </c>
      <c r="AS634" s="1" t="str">
        <f t="shared" si="164"/>
        <v/>
      </c>
      <c r="AT634" s="1" t="str">
        <f t="shared" si="165"/>
        <v/>
      </c>
      <c r="AU634" s="1" t="str">
        <f t="shared" si="166"/>
        <v/>
      </c>
      <c r="AV634" s="1" t="str">
        <f t="shared" si="166"/>
        <v/>
      </c>
      <c r="AW634" s="1" t="str">
        <f t="shared" si="167"/>
        <v/>
      </c>
      <c r="AX634" s="1" t="str">
        <f t="shared" si="168"/>
        <v/>
      </c>
      <c r="AY634" s="1" t="str">
        <f t="shared" si="168"/>
        <v/>
      </c>
      <c r="AZ634" s="1" t="str">
        <f t="shared" si="168"/>
        <v/>
      </c>
      <c r="BA634" s="1" t="str">
        <f t="shared" si="169"/>
        <v/>
      </c>
      <c r="BB634" s="1" t="str">
        <f t="shared" si="170"/>
        <v/>
      </c>
      <c r="BC634" s="1" t="str">
        <f t="shared" si="170"/>
        <v/>
      </c>
      <c r="BD634" s="1" t="str">
        <f t="shared" si="171"/>
        <v/>
      </c>
      <c r="BE634" s="1" t="str">
        <f t="shared" si="172"/>
        <v/>
      </c>
      <c r="BF634" s="1" t="str">
        <f t="shared" si="173"/>
        <v/>
      </c>
      <c r="BG634" t="e">
        <v>#N/A</v>
      </c>
      <c r="BH634" t="e">
        <f t="shared" si="174"/>
        <v>#N/A</v>
      </c>
    </row>
    <row r="635" spans="1:62" ht="17" x14ac:dyDescent="0.2">
      <c r="A635">
        <v>1731</v>
      </c>
      <c r="B635" t="str">
        <f t="shared" si="177"/>
        <v>51001-00003</v>
      </c>
      <c r="C635" t="str">
        <f t="shared" si="177"/>
        <v>51001-00003</v>
      </c>
      <c r="D635" s="7" t="s">
        <v>8811</v>
      </c>
      <c r="E635" s="6" t="s">
        <v>8990</v>
      </c>
      <c r="F635" t="s">
        <v>8991</v>
      </c>
      <c r="G635" s="6" t="s">
        <v>9019</v>
      </c>
      <c r="H635" t="s">
        <v>9060</v>
      </c>
      <c r="I635" s="6" t="s">
        <v>8997</v>
      </c>
      <c r="J635" s="6" t="s">
        <v>5331</v>
      </c>
      <c r="K635" s="6" t="s">
        <v>5340</v>
      </c>
      <c r="L635" s="6" t="s">
        <v>8994</v>
      </c>
      <c r="M635" s="6" t="s">
        <v>5348</v>
      </c>
      <c r="N635" s="6" t="s">
        <v>5379</v>
      </c>
      <c r="Q635" s="6" t="s">
        <v>9147</v>
      </c>
      <c r="R635" s="9" t="b">
        <v>1</v>
      </c>
      <c r="S635" s="9" t="b">
        <v>1</v>
      </c>
      <c r="T635" s="6" t="s">
        <v>8811</v>
      </c>
      <c r="U635" s="6" t="s">
        <v>8811</v>
      </c>
      <c r="V635" t="s">
        <v>5330</v>
      </c>
      <c r="W635" t="s">
        <v>5330</v>
      </c>
      <c r="X635" t="s">
        <v>5330</v>
      </c>
      <c r="Y635" t="s">
        <v>5330</v>
      </c>
      <c r="Z635" t="s">
        <v>5330</v>
      </c>
      <c r="AA635" t="s">
        <v>5330</v>
      </c>
      <c r="AB635" t="s">
        <v>5330</v>
      </c>
      <c r="AC635" t="s">
        <v>667</v>
      </c>
      <c r="AD635" t="s">
        <v>5330</v>
      </c>
      <c r="AE635" t="s">
        <v>5330</v>
      </c>
      <c r="AF635" t="s">
        <v>5330</v>
      </c>
      <c r="AG635" t="s">
        <v>5330</v>
      </c>
      <c r="AH635" t="s">
        <v>5330</v>
      </c>
      <c r="AI635" t="s">
        <v>5330</v>
      </c>
      <c r="AJ635" t="s">
        <v>5330</v>
      </c>
      <c r="AK635" s="10">
        <v>180</v>
      </c>
      <c r="AL635" s="10">
        <v>200</v>
      </c>
      <c r="AM635" s="6" t="s">
        <v>475</v>
      </c>
      <c r="AN635" s="6" t="s">
        <v>9246</v>
      </c>
      <c r="AO635" s="6" t="s">
        <v>9301</v>
      </c>
      <c r="AP635" s="6" t="s">
        <v>9419</v>
      </c>
      <c r="AQ635" s="6" t="str">
        <f t="shared" si="178"/>
        <v/>
      </c>
      <c r="AR635" s="1" t="str">
        <f t="shared" si="163"/>
        <v/>
      </c>
      <c r="AS635" s="1" t="str">
        <f t="shared" si="164"/>
        <v/>
      </c>
      <c r="AT635" s="1" t="str">
        <f t="shared" si="165"/>
        <v/>
      </c>
      <c r="AU635" s="1" t="str">
        <f t="shared" si="166"/>
        <v/>
      </c>
      <c r="AV635" s="1" t="str">
        <f t="shared" si="166"/>
        <v/>
      </c>
      <c r="AW635" s="1" t="str">
        <f t="shared" si="167"/>
        <v/>
      </c>
      <c r="AX635" s="1" t="str">
        <f t="shared" si="168"/>
        <v/>
      </c>
      <c r="AY635" s="1" t="str">
        <f t="shared" si="168"/>
        <v/>
      </c>
      <c r="AZ635" s="1" t="str">
        <f t="shared" si="168"/>
        <v/>
      </c>
      <c r="BA635" s="1" t="str">
        <f t="shared" si="169"/>
        <v/>
      </c>
      <c r="BB635" s="1" t="str">
        <f t="shared" si="170"/>
        <v/>
      </c>
      <c r="BC635" s="1" t="str">
        <f t="shared" si="170"/>
        <v/>
      </c>
      <c r="BD635" s="1" t="str">
        <f t="shared" si="171"/>
        <v/>
      </c>
      <c r="BE635" s="1" t="str">
        <f t="shared" si="172"/>
        <v/>
      </c>
      <c r="BF635" s="1" t="str">
        <f t="shared" si="173"/>
        <v/>
      </c>
      <c r="BG635" t="e">
        <v>#N/A</v>
      </c>
      <c r="BH635" t="e">
        <f t="shared" si="174"/>
        <v>#N/A</v>
      </c>
    </row>
    <row r="636" spans="1:62" ht="17" x14ac:dyDescent="0.2">
      <c r="A636">
        <v>1732</v>
      </c>
      <c r="B636" t="str">
        <f t="shared" si="177"/>
        <v>51001-00004</v>
      </c>
      <c r="C636" t="str">
        <f t="shared" si="177"/>
        <v>51001-00004</v>
      </c>
      <c r="D636" s="7" t="s">
        <v>8812</v>
      </c>
      <c r="E636" s="6" t="s">
        <v>8990</v>
      </c>
      <c r="F636" t="s">
        <v>8991</v>
      </c>
      <c r="G636" s="6" t="s">
        <v>9019</v>
      </c>
      <c r="H636" t="s">
        <v>9060</v>
      </c>
      <c r="I636" s="6" t="s">
        <v>8997</v>
      </c>
      <c r="J636" s="6" t="s">
        <v>5331</v>
      </c>
      <c r="K636" s="6" t="s">
        <v>5340</v>
      </c>
      <c r="L636" s="6" t="s">
        <v>8994</v>
      </c>
      <c r="M636" s="6" t="s">
        <v>5348</v>
      </c>
      <c r="N636" s="6" t="s">
        <v>5379</v>
      </c>
      <c r="Q636" s="6" t="s">
        <v>9084</v>
      </c>
      <c r="R636" s="9" t="b">
        <v>1</v>
      </c>
      <c r="S636" s="9" t="b">
        <v>1</v>
      </c>
      <c r="T636" s="6" t="s">
        <v>8812</v>
      </c>
      <c r="U636" s="6" t="s">
        <v>8812</v>
      </c>
      <c r="V636" t="s">
        <v>5330</v>
      </c>
      <c r="W636" t="s">
        <v>5330</v>
      </c>
      <c r="X636" t="s">
        <v>5330</v>
      </c>
      <c r="Y636" t="s">
        <v>5330</v>
      </c>
      <c r="Z636" t="s">
        <v>5330</v>
      </c>
      <c r="AA636" t="s">
        <v>5330</v>
      </c>
      <c r="AB636" t="s">
        <v>5330</v>
      </c>
      <c r="AC636" t="s">
        <v>667</v>
      </c>
      <c r="AD636" t="s">
        <v>5330</v>
      </c>
      <c r="AE636" t="s">
        <v>5330</v>
      </c>
      <c r="AF636" t="s">
        <v>5330</v>
      </c>
      <c r="AG636" t="s">
        <v>5330</v>
      </c>
      <c r="AH636" t="s">
        <v>5330</v>
      </c>
      <c r="AI636" t="s">
        <v>5330</v>
      </c>
      <c r="AJ636" t="s">
        <v>5330</v>
      </c>
      <c r="AK636" s="10">
        <v>180</v>
      </c>
      <c r="AL636" s="10">
        <v>200</v>
      </c>
      <c r="AM636" s="6" t="s">
        <v>475</v>
      </c>
      <c r="AN636" s="6" t="s">
        <v>9246</v>
      </c>
      <c r="AO636" s="6" t="s">
        <v>9301</v>
      </c>
      <c r="AP636" s="6" t="s">
        <v>9419</v>
      </c>
      <c r="AQ636" s="6" t="str">
        <f t="shared" si="178"/>
        <v/>
      </c>
      <c r="AR636" s="1" t="str">
        <f t="shared" si="163"/>
        <v/>
      </c>
      <c r="AS636" s="1" t="str">
        <f t="shared" si="164"/>
        <v/>
      </c>
      <c r="AT636" s="1" t="str">
        <f t="shared" si="165"/>
        <v/>
      </c>
      <c r="AU636" s="1" t="str">
        <f t="shared" si="166"/>
        <v/>
      </c>
      <c r="AV636" s="1" t="str">
        <f t="shared" si="166"/>
        <v/>
      </c>
      <c r="AW636" s="1" t="str">
        <f t="shared" si="167"/>
        <v/>
      </c>
      <c r="AX636" s="1" t="str">
        <f t="shared" si="168"/>
        <v/>
      </c>
      <c r="AY636" s="1" t="str">
        <f t="shared" si="168"/>
        <v/>
      </c>
      <c r="AZ636" s="1" t="str">
        <f t="shared" si="168"/>
        <v/>
      </c>
      <c r="BA636" s="1" t="str">
        <f t="shared" si="169"/>
        <v/>
      </c>
      <c r="BB636" s="1" t="str">
        <f t="shared" si="170"/>
        <v/>
      </c>
      <c r="BC636" s="1" t="str">
        <f t="shared" si="170"/>
        <v/>
      </c>
      <c r="BD636" s="1" t="str">
        <f t="shared" si="171"/>
        <v/>
      </c>
      <c r="BE636" s="1" t="str">
        <f t="shared" si="172"/>
        <v/>
      </c>
      <c r="BF636" s="1" t="str">
        <f t="shared" si="173"/>
        <v/>
      </c>
      <c r="BG636" t="e">
        <v>#N/A</v>
      </c>
      <c r="BH636" t="e">
        <f t="shared" si="174"/>
        <v>#N/A</v>
      </c>
    </row>
    <row r="637" spans="1:62" ht="17" x14ac:dyDescent="0.2">
      <c r="A637">
        <v>1733</v>
      </c>
      <c r="B637" t="str">
        <f t="shared" si="177"/>
        <v>51001-00005</v>
      </c>
      <c r="C637" t="str">
        <f t="shared" si="177"/>
        <v>51001-00005</v>
      </c>
      <c r="D637" s="7" t="s">
        <v>8813</v>
      </c>
      <c r="E637" s="6" t="s">
        <v>8990</v>
      </c>
      <c r="F637" t="s">
        <v>8991</v>
      </c>
      <c r="G637" s="6" t="s">
        <v>9019</v>
      </c>
      <c r="H637" t="s">
        <v>9060</v>
      </c>
      <c r="I637" s="6" t="s">
        <v>8997</v>
      </c>
      <c r="J637" s="6" t="s">
        <v>5331</v>
      </c>
      <c r="K637" s="6" t="s">
        <v>5340</v>
      </c>
      <c r="L637" s="6" t="s">
        <v>8994</v>
      </c>
      <c r="M637" s="6" t="s">
        <v>5348</v>
      </c>
      <c r="N637" s="6" t="s">
        <v>5379</v>
      </c>
      <c r="Q637" s="6" t="s">
        <v>9148</v>
      </c>
      <c r="R637" s="9" t="b">
        <v>1</v>
      </c>
      <c r="S637" s="9" t="b">
        <v>0</v>
      </c>
      <c r="T637" s="6" t="s">
        <v>8813</v>
      </c>
      <c r="U637" s="6" t="s">
        <v>8813</v>
      </c>
      <c r="V637" t="s">
        <v>5330</v>
      </c>
      <c r="W637" t="s">
        <v>5330</v>
      </c>
      <c r="X637" t="s">
        <v>5330</v>
      </c>
      <c r="Y637" t="s">
        <v>5330</v>
      </c>
      <c r="Z637" t="s">
        <v>5330</v>
      </c>
      <c r="AA637" t="s">
        <v>5330</v>
      </c>
      <c r="AB637" t="s">
        <v>5330</v>
      </c>
      <c r="AC637" t="s">
        <v>667</v>
      </c>
      <c r="AD637" t="s">
        <v>5330</v>
      </c>
      <c r="AE637" t="s">
        <v>5330</v>
      </c>
      <c r="AF637" t="s">
        <v>5330</v>
      </c>
      <c r="AG637" t="s">
        <v>5330</v>
      </c>
      <c r="AH637" t="s">
        <v>5330</v>
      </c>
      <c r="AI637" t="s">
        <v>5330</v>
      </c>
      <c r="AJ637" t="s">
        <v>5330</v>
      </c>
      <c r="AK637" s="10">
        <v>180</v>
      </c>
      <c r="AL637" s="10">
        <v>200</v>
      </c>
      <c r="AM637" s="6" t="s">
        <v>475</v>
      </c>
      <c r="AN637" s="6" t="s">
        <v>9246</v>
      </c>
      <c r="AO637" s="6" t="s">
        <v>9301</v>
      </c>
      <c r="AP637" s="6" t="s">
        <v>9419</v>
      </c>
      <c r="AQ637" s="6" t="str">
        <f t="shared" si="178"/>
        <v/>
      </c>
      <c r="AR637" s="1" t="str">
        <f t="shared" si="163"/>
        <v/>
      </c>
      <c r="AS637" s="1" t="str">
        <f t="shared" si="164"/>
        <v/>
      </c>
      <c r="AT637" s="1" t="str">
        <f t="shared" si="165"/>
        <v/>
      </c>
      <c r="AU637" s="1" t="str">
        <f t="shared" si="166"/>
        <v/>
      </c>
      <c r="AV637" s="1" t="str">
        <f t="shared" si="166"/>
        <v/>
      </c>
      <c r="AW637" s="1" t="str">
        <f t="shared" si="167"/>
        <v/>
      </c>
      <c r="AX637" s="1" t="str">
        <f t="shared" si="168"/>
        <v/>
      </c>
      <c r="AY637" s="1" t="str">
        <f t="shared" si="168"/>
        <v/>
      </c>
      <c r="AZ637" s="1" t="str">
        <f t="shared" si="168"/>
        <v/>
      </c>
      <c r="BA637" s="1" t="str">
        <f t="shared" si="169"/>
        <v/>
      </c>
      <c r="BB637" s="1" t="str">
        <f t="shared" si="170"/>
        <v/>
      </c>
      <c r="BC637" s="1" t="str">
        <f t="shared" si="170"/>
        <v/>
      </c>
      <c r="BD637" s="1" t="str">
        <f t="shared" si="171"/>
        <v/>
      </c>
      <c r="BE637" s="1" t="str">
        <f t="shared" si="172"/>
        <v/>
      </c>
      <c r="BF637" s="1" t="str">
        <f t="shared" si="173"/>
        <v/>
      </c>
      <c r="BG637" t="e">
        <v>#N/A</v>
      </c>
      <c r="BH637" t="e">
        <f t="shared" si="174"/>
        <v>#N/A</v>
      </c>
    </row>
    <row r="638" spans="1:62" ht="17" x14ac:dyDescent="0.2">
      <c r="A638">
        <v>1734</v>
      </c>
      <c r="B638" t="str">
        <f t="shared" si="177"/>
        <v>51001-00006</v>
      </c>
      <c r="C638" t="str">
        <f t="shared" si="177"/>
        <v>51001-00006</v>
      </c>
      <c r="D638" s="7" t="s">
        <v>8814</v>
      </c>
      <c r="E638" s="6" t="s">
        <v>8990</v>
      </c>
      <c r="F638" t="s">
        <v>8991</v>
      </c>
      <c r="G638" s="6" t="s">
        <v>9019</v>
      </c>
      <c r="H638" t="s">
        <v>9060</v>
      </c>
      <c r="I638" s="6" t="s">
        <v>8997</v>
      </c>
      <c r="J638" s="6" t="s">
        <v>5331</v>
      </c>
      <c r="K638" s="6" t="s">
        <v>5340</v>
      </c>
      <c r="L638" s="6" t="s">
        <v>8994</v>
      </c>
      <c r="M638" s="6" t="s">
        <v>5348</v>
      </c>
      <c r="N638" s="6" t="s">
        <v>5379</v>
      </c>
      <c r="Q638" s="6" t="s">
        <v>9149</v>
      </c>
      <c r="R638" s="9" t="b">
        <v>1</v>
      </c>
      <c r="S638" s="9" t="b">
        <v>0</v>
      </c>
      <c r="T638" s="6" t="s">
        <v>8814</v>
      </c>
      <c r="U638" s="6" t="s">
        <v>8814</v>
      </c>
      <c r="V638" t="s">
        <v>5330</v>
      </c>
      <c r="W638" t="s">
        <v>5330</v>
      </c>
      <c r="X638" t="s">
        <v>5330</v>
      </c>
      <c r="Y638" t="s">
        <v>5330</v>
      </c>
      <c r="Z638" t="s">
        <v>5330</v>
      </c>
      <c r="AA638" t="s">
        <v>5330</v>
      </c>
      <c r="AB638" t="s">
        <v>5330</v>
      </c>
      <c r="AC638" t="s">
        <v>667</v>
      </c>
      <c r="AD638" t="s">
        <v>5330</v>
      </c>
      <c r="AE638" t="s">
        <v>5330</v>
      </c>
      <c r="AF638" t="s">
        <v>5330</v>
      </c>
      <c r="AG638" t="s">
        <v>5330</v>
      </c>
      <c r="AH638" t="s">
        <v>5330</v>
      </c>
      <c r="AI638" t="s">
        <v>5330</v>
      </c>
      <c r="AJ638" t="s">
        <v>5330</v>
      </c>
      <c r="AK638" s="10">
        <v>180</v>
      </c>
      <c r="AL638" s="10">
        <v>200</v>
      </c>
      <c r="AM638" s="6" t="s">
        <v>475</v>
      </c>
      <c r="AN638" s="6" t="s">
        <v>9246</v>
      </c>
      <c r="AO638" s="6" t="s">
        <v>9301</v>
      </c>
      <c r="AP638" s="6" t="s">
        <v>9419</v>
      </c>
      <c r="AQ638" s="6" t="str">
        <f t="shared" si="178"/>
        <v/>
      </c>
      <c r="AR638" s="1" t="str">
        <f t="shared" si="163"/>
        <v/>
      </c>
      <c r="AS638" s="1" t="str">
        <f t="shared" si="164"/>
        <v/>
      </c>
      <c r="AT638" s="1" t="str">
        <f t="shared" si="165"/>
        <v/>
      </c>
      <c r="AU638" s="1" t="str">
        <f t="shared" si="166"/>
        <v/>
      </c>
      <c r="AV638" s="1" t="str">
        <f t="shared" si="166"/>
        <v/>
      </c>
      <c r="AW638" s="1" t="str">
        <f t="shared" si="167"/>
        <v/>
      </c>
      <c r="AX638" s="1" t="str">
        <f t="shared" si="168"/>
        <v/>
      </c>
      <c r="AY638" s="1" t="str">
        <f t="shared" si="168"/>
        <v/>
      </c>
      <c r="AZ638" s="1" t="str">
        <f t="shared" si="168"/>
        <v/>
      </c>
      <c r="BA638" s="1" t="str">
        <f t="shared" si="169"/>
        <v/>
      </c>
      <c r="BB638" s="1" t="str">
        <f t="shared" si="170"/>
        <v/>
      </c>
      <c r="BC638" s="1" t="str">
        <f t="shared" si="170"/>
        <v/>
      </c>
      <c r="BD638" s="1" t="str">
        <f t="shared" si="171"/>
        <v/>
      </c>
      <c r="BE638" s="1" t="str">
        <f t="shared" si="172"/>
        <v/>
      </c>
      <c r="BF638" s="1" t="str">
        <f t="shared" si="173"/>
        <v/>
      </c>
      <c r="BG638" t="e">
        <v>#N/A</v>
      </c>
      <c r="BH638" t="e">
        <f t="shared" si="174"/>
        <v>#N/A</v>
      </c>
    </row>
    <row r="639" spans="1:62" ht="17" x14ac:dyDescent="0.2">
      <c r="A639">
        <v>1735</v>
      </c>
      <c r="B639" t="str">
        <f t="shared" si="177"/>
        <v>51001-00007</v>
      </c>
      <c r="C639" t="str">
        <f t="shared" si="177"/>
        <v>51001-00007</v>
      </c>
      <c r="D639" s="7" t="s">
        <v>8815</v>
      </c>
      <c r="E639" s="6" t="s">
        <v>8990</v>
      </c>
      <c r="F639" t="s">
        <v>8991</v>
      </c>
      <c r="G639" s="6" t="s">
        <v>9019</v>
      </c>
      <c r="H639" t="s">
        <v>9060</v>
      </c>
      <c r="I639" s="6" t="s">
        <v>8997</v>
      </c>
      <c r="J639" s="6" t="s">
        <v>5331</v>
      </c>
      <c r="K639" s="6" t="s">
        <v>5340</v>
      </c>
      <c r="L639" s="6" t="s">
        <v>8994</v>
      </c>
      <c r="M639" s="6" t="s">
        <v>5348</v>
      </c>
      <c r="N639" s="6" t="s">
        <v>5379</v>
      </c>
      <c r="Q639" s="6" t="s">
        <v>9150</v>
      </c>
      <c r="R639" s="9" t="b">
        <v>1</v>
      </c>
      <c r="S639" s="9" t="b">
        <v>0</v>
      </c>
      <c r="T639" s="6" t="s">
        <v>8815</v>
      </c>
      <c r="U639" s="6" t="s">
        <v>8815</v>
      </c>
      <c r="V639" t="s">
        <v>5330</v>
      </c>
      <c r="W639" t="s">
        <v>5330</v>
      </c>
      <c r="X639" t="s">
        <v>5330</v>
      </c>
      <c r="Y639" t="s">
        <v>5330</v>
      </c>
      <c r="Z639" t="s">
        <v>5330</v>
      </c>
      <c r="AA639" t="s">
        <v>5330</v>
      </c>
      <c r="AB639" t="s">
        <v>5330</v>
      </c>
      <c r="AC639" t="s">
        <v>667</v>
      </c>
      <c r="AD639" t="s">
        <v>5330</v>
      </c>
      <c r="AE639" t="s">
        <v>5330</v>
      </c>
      <c r="AF639" t="s">
        <v>5330</v>
      </c>
      <c r="AG639" t="s">
        <v>5330</v>
      </c>
      <c r="AH639" t="s">
        <v>5330</v>
      </c>
      <c r="AI639" t="s">
        <v>5330</v>
      </c>
      <c r="AJ639" t="s">
        <v>5330</v>
      </c>
      <c r="AK639" s="10">
        <v>180</v>
      </c>
      <c r="AL639" s="10">
        <v>200</v>
      </c>
      <c r="AM639" s="6" t="s">
        <v>475</v>
      </c>
      <c r="AN639" s="6" t="s">
        <v>9246</v>
      </c>
      <c r="AO639" s="6" t="s">
        <v>9301</v>
      </c>
      <c r="AP639" s="6" t="s">
        <v>9419</v>
      </c>
      <c r="AQ639" s="6" t="str">
        <f t="shared" si="178"/>
        <v/>
      </c>
      <c r="AR639" s="1" t="str">
        <f t="shared" si="163"/>
        <v/>
      </c>
      <c r="AS639" s="1" t="str">
        <f t="shared" si="164"/>
        <v/>
      </c>
      <c r="AT639" s="1" t="str">
        <f t="shared" si="165"/>
        <v/>
      </c>
      <c r="AU639" s="1" t="str">
        <f t="shared" si="166"/>
        <v/>
      </c>
      <c r="AV639" s="1" t="str">
        <f t="shared" si="166"/>
        <v/>
      </c>
      <c r="AW639" s="1" t="str">
        <f t="shared" si="167"/>
        <v/>
      </c>
      <c r="AX639" s="1" t="str">
        <f t="shared" si="168"/>
        <v/>
      </c>
      <c r="AY639" s="1" t="str">
        <f t="shared" si="168"/>
        <v/>
      </c>
      <c r="AZ639" s="1" t="str">
        <f t="shared" si="168"/>
        <v/>
      </c>
      <c r="BA639" s="1" t="str">
        <f t="shared" si="169"/>
        <v/>
      </c>
      <c r="BB639" s="1" t="str">
        <f t="shared" si="170"/>
        <v/>
      </c>
      <c r="BC639" s="1" t="str">
        <f t="shared" si="170"/>
        <v/>
      </c>
      <c r="BD639" s="1" t="str">
        <f t="shared" si="171"/>
        <v/>
      </c>
      <c r="BE639" s="1" t="str">
        <f t="shared" si="172"/>
        <v/>
      </c>
      <c r="BF639" s="1" t="str">
        <f t="shared" si="173"/>
        <v/>
      </c>
      <c r="BG639" t="e">
        <v>#N/A</v>
      </c>
      <c r="BH639" t="e">
        <f t="shared" si="174"/>
        <v>#N/A</v>
      </c>
    </row>
    <row r="640" spans="1:62" ht="17" x14ac:dyDescent="0.2">
      <c r="A640">
        <v>1736</v>
      </c>
      <c r="B640" t="str">
        <f t="shared" si="177"/>
        <v>51002-00001</v>
      </c>
      <c r="C640" t="str">
        <f t="shared" si="177"/>
        <v>51002-00001</v>
      </c>
      <c r="D640" s="7" t="s">
        <v>8816</v>
      </c>
      <c r="E640" s="6" t="s">
        <v>8990</v>
      </c>
      <c r="F640" t="s">
        <v>8991</v>
      </c>
      <c r="G640" s="6" t="s">
        <v>9061</v>
      </c>
      <c r="H640" t="s">
        <v>9060</v>
      </c>
      <c r="I640" s="6" t="s">
        <v>8997</v>
      </c>
      <c r="J640" s="6" t="s">
        <v>5331</v>
      </c>
      <c r="K640" s="6" t="s">
        <v>5340</v>
      </c>
      <c r="L640" s="6" t="s">
        <v>8994</v>
      </c>
      <c r="M640" s="6" t="s">
        <v>5348</v>
      </c>
      <c r="N640" s="6" t="s">
        <v>5379</v>
      </c>
      <c r="Q640" s="6" t="s">
        <v>9140</v>
      </c>
      <c r="R640" s="9" t="b">
        <v>1</v>
      </c>
      <c r="S640" s="9" t="b">
        <v>1</v>
      </c>
      <c r="T640" s="6" t="s">
        <v>8816</v>
      </c>
      <c r="U640" s="6" t="s">
        <v>8816</v>
      </c>
      <c r="V640" t="s">
        <v>5330</v>
      </c>
      <c r="W640" t="s">
        <v>5330</v>
      </c>
      <c r="X640" t="s">
        <v>5330</v>
      </c>
      <c r="Y640" t="s">
        <v>5330</v>
      </c>
      <c r="Z640" t="s">
        <v>5330</v>
      </c>
      <c r="AA640" t="s">
        <v>5330</v>
      </c>
      <c r="AB640" t="s">
        <v>5330</v>
      </c>
      <c r="AC640" t="s">
        <v>667</v>
      </c>
      <c r="AD640" t="s">
        <v>5330</v>
      </c>
      <c r="AE640" t="s">
        <v>5330</v>
      </c>
      <c r="AF640" t="s">
        <v>5330</v>
      </c>
      <c r="AG640" t="s">
        <v>5330</v>
      </c>
      <c r="AH640" t="s">
        <v>5330</v>
      </c>
      <c r="AI640" t="s">
        <v>5330</v>
      </c>
      <c r="AJ640" t="s">
        <v>5330</v>
      </c>
      <c r="AK640" s="10">
        <v>180</v>
      </c>
      <c r="AL640" s="10">
        <v>200</v>
      </c>
      <c r="AM640" s="6" t="s">
        <v>475</v>
      </c>
      <c r="AN640" s="6" t="s">
        <v>9247</v>
      </c>
      <c r="AO640" s="6" t="s">
        <v>9302</v>
      </c>
      <c r="AP640" s="6" t="s">
        <v>9420</v>
      </c>
      <c r="AQ640" s="6" t="str">
        <f t="shared" si="178"/>
        <v/>
      </c>
      <c r="AR640" s="1" t="str">
        <f t="shared" si="163"/>
        <v/>
      </c>
      <c r="AS640" s="1" t="str">
        <f t="shared" si="164"/>
        <v/>
      </c>
      <c r="AT640" s="1" t="str">
        <f t="shared" si="165"/>
        <v/>
      </c>
      <c r="AU640" s="1" t="str">
        <f t="shared" si="166"/>
        <v/>
      </c>
      <c r="AV640" s="1" t="str">
        <f t="shared" si="166"/>
        <v/>
      </c>
      <c r="AW640" s="1" t="str">
        <f t="shared" si="167"/>
        <v/>
      </c>
      <c r="AX640" s="1" t="str">
        <f t="shared" si="168"/>
        <v/>
      </c>
      <c r="AY640" s="1" t="str">
        <f t="shared" si="168"/>
        <v/>
      </c>
      <c r="AZ640" s="1" t="str">
        <f t="shared" si="168"/>
        <v/>
      </c>
      <c r="BA640" s="1" t="str">
        <f t="shared" si="169"/>
        <v/>
      </c>
      <c r="BB640" s="1" t="str">
        <f t="shared" si="170"/>
        <v/>
      </c>
      <c r="BC640" s="1" t="str">
        <f t="shared" si="170"/>
        <v/>
      </c>
      <c r="BD640" s="1" t="str">
        <f t="shared" si="171"/>
        <v/>
      </c>
      <c r="BE640" s="1" t="str">
        <f t="shared" si="172"/>
        <v/>
      </c>
      <c r="BF640" s="1" t="str">
        <f t="shared" si="173"/>
        <v/>
      </c>
      <c r="BG640" t="e">
        <v>#N/A</v>
      </c>
      <c r="BH640" t="e">
        <f t="shared" si="174"/>
        <v>#N/A</v>
      </c>
    </row>
    <row r="641" spans="1:60" ht="17" x14ac:dyDescent="0.2">
      <c r="A641">
        <v>1737</v>
      </c>
      <c r="B641" t="str">
        <f t="shared" si="177"/>
        <v>51002-00002</v>
      </c>
      <c r="C641" t="str">
        <f t="shared" si="177"/>
        <v>51002-00002</v>
      </c>
      <c r="D641" s="7" t="s">
        <v>8817</v>
      </c>
      <c r="E641" s="6" t="s">
        <v>8990</v>
      </c>
      <c r="F641" t="s">
        <v>8991</v>
      </c>
      <c r="G641" s="6" t="s">
        <v>9061</v>
      </c>
      <c r="H641" t="s">
        <v>9060</v>
      </c>
      <c r="I641" s="6" t="s">
        <v>8997</v>
      </c>
      <c r="J641" s="6" t="s">
        <v>5331</v>
      </c>
      <c r="K641" s="6" t="s">
        <v>5340</v>
      </c>
      <c r="L641" s="6" t="s">
        <v>8994</v>
      </c>
      <c r="M641" s="6" t="s">
        <v>5348</v>
      </c>
      <c r="N641" s="6" t="s">
        <v>5379</v>
      </c>
      <c r="Q641" s="6" t="s">
        <v>632</v>
      </c>
      <c r="R641" s="9" t="b">
        <v>1</v>
      </c>
      <c r="S641" s="9" t="b">
        <v>1</v>
      </c>
      <c r="T641" s="6" t="s">
        <v>8817</v>
      </c>
      <c r="U641" s="6" t="s">
        <v>8817</v>
      </c>
      <c r="V641" t="s">
        <v>5330</v>
      </c>
      <c r="W641" t="s">
        <v>5330</v>
      </c>
      <c r="X641" t="s">
        <v>5330</v>
      </c>
      <c r="Y641" t="s">
        <v>5330</v>
      </c>
      <c r="Z641" t="s">
        <v>5330</v>
      </c>
      <c r="AA641" t="s">
        <v>5330</v>
      </c>
      <c r="AB641" t="s">
        <v>5330</v>
      </c>
      <c r="AC641" t="s">
        <v>667</v>
      </c>
      <c r="AD641" t="s">
        <v>5330</v>
      </c>
      <c r="AE641" t="s">
        <v>5330</v>
      </c>
      <c r="AF641" t="s">
        <v>5330</v>
      </c>
      <c r="AG641" t="s">
        <v>5330</v>
      </c>
      <c r="AH641" t="s">
        <v>5330</v>
      </c>
      <c r="AI641" t="s">
        <v>5330</v>
      </c>
      <c r="AJ641" t="s">
        <v>5330</v>
      </c>
      <c r="AK641" s="10">
        <v>180</v>
      </c>
      <c r="AL641" s="10">
        <v>200</v>
      </c>
      <c r="AM641" s="6" t="s">
        <v>475</v>
      </c>
      <c r="AN641" s="6" t="s">
        <v>9247</v>
      </c>
      <c r="AO641" s="6" t="s">
        <v>9302</v>
      </c>
      <c r="AP641" s="6" t="s">
        <v>9420</v>
      </c>
      <c r="AQ641" s="6" t="str">
        <f t="shared" si="178"/>
        <v/>
      </c>
      <c r="AR641" s="1" t="str">
        <f t="shared" si="163"/>
        <v/>
      </c>
      <c r="AS641" s="1" t="str">
        <f t="shared" si="164"/>
        <v/>
      </c>
      <c r="AT641" s="1" t="str">
        <f t="shared" si="165"/>
        <v/>
      </c>
      <c r="AU641" s="1" t="str">
        <f t="shared" si="166"/>
        <v/>
      </c>
      <c r="AV641" s="1" t="str">
        <f t="shared" si="166"/>
        <v/>
      </c>
      <c r="AW641" s="1" t="str">
        <f t="shared" si="167"/>
        <v/>
      </c>
      <c r="AX641" s="1" t="str">
        <f t="shared" si="168"/>
        <v/>
      </c>
      <c r="AY641" s="1" t="str">
        <f t="shared" si="168"/>
        <v/>
      </c>
      <c r="AZ641" s="1" t="str">
        <f t="shared" si="168"/>
        <v/>
      </c>
      <c r="BA641" s="1" t="str">
        <f t="shared" si="169"/>
        <v/>
      </c>
      <c r="BB641" s="1" t="str">
        <f t="shared" si="170"/>
        <v/>
      </c>
      <c r="BC641" s="1" t="str">
        <f t="shared" si="170"/>
        <v/>
      </c>
      <c r="BD641" s="1" t="str">
        <f t="shared" si="171"/>
        <v/>
      </c>
      <c r="BE641" s="1" t="str">
        <f t="shared" si="172"/>
        <v/>
      </c>
      <c r="BF641" s="1" t="str">
        <f t="shared" si="173"/>
        <v/>
      </c>
      <c r="BG641" t="e">
        <v>#N/A</v>
      </c>
      <c r="BH641" t="e">
        <f t="shared" si="174"/>
        <v>#N/A</v>
      </c>
    </row>
    <row r="642" spans="1:60" ht="17" x14ac:dyDescent="0.2">
      <c r="A642">
        <v>1738</v>
      </c>
      <c r="B642" t="str">
        <f t="shared" ref="B642:C661" si="179">C642</f>
        <v>51002-00003</v>
      </c>
      <c r="C642" t="str">
        <f t="shared" si="179"/>
        <v>51002-00003</v>
      </c>
      <c r="D642" s="7" t="s">
        <v>8818</v>
      </c>
      <c r="E642" s="6" t="s">
        <v>8990</v>
      </c>
      <c r="F642" t="s">
        <v>8991</v>
      </c>
      <c r="G642" s="6" t="s">
        <v>9061</v>
      </c>
      <c r="H642" t="s">
        <v>9060</v>
      </c>
      <c r="I642" s="6" t="s">
        <v>8997</v>
      </c>
      <c r="J642" s="6" t="s">
        <v>5331</v>
      </c>
      <c r="K642" s="6" t="s">
        <v>5340</v>
      </c>
      <c r="L642" s="6" t="s">
        <v>8994</v>
      </c>
      <c r="M642" s="6" t="s">
        <v>5348</v>
      </c>
      <c r="N642" s="6" t="s">
        <v>5379</v>
      </c>
      <c r="Q642" s="6" t="s">
        <v>9141</v>
      </c>
      <c r="R642" s="9" t="b">
        <v>1</v>
      </c>
      <c r="S642" s="9" t="b">
        <v>1</v>
      </c>
      <c r="T642" s="6" t="s">
        <v>8818</v>
      </c>
      <c r="U642" s="6" t="s">
        <v>8818</v>
      </c>
      <c r="V642" t="s">
        <v>5330</v>
      </c>
      <c r="W642" t="s">
        <v>5330</v>
      </c>
      <c r="X642" t="s">
        <v>5330</v>
      </c>
      <c r="Y642" t="s">
        <v>5330</v>
      </c>
      <c r="Z642" t="s">
        <v>5330</v>
      </c>
      <c r="AA642" t="s">
        <v>5330</v>
      </c>
      <c r="AB642" t="s">
        <v>5330</v>
      </c>
      <c r="AC642" t="s">
        <v>667</v>
      </c>
      <c r="AD642" t="s">
        <v>5330</v>
      </c>
      <c r="AE642" t="s">
        <v>5330</v>
      </c>
      <c r="AF642" t="s">
        <v>5330</v>
      </c>
      <c r="AG642" t="s">
        <v>5330</v>
      </c>
      <c r="AH642" t="s">
        <v>5330</v>
      </c>
      <c r="AI642" t="s">
        <v>5330</v>
      </c>
      <c r="AJ642" t="s">
        <v>5330</v>
      </c>
      <c r="AK642" s="10">
        <v>180</v>
      </c>
      <c r="AL642" s="10">
        <v>200</v>
      </c>
      <c r="AM642" s="6" t="s">
        <v>475</v>
      </c>
      <c r="AN642" s="6" t="s">
        <v>9247</v>
      </c>
      <c r="AO642" s="6" t="s">
        <v>9302</v>
      </c>
      <c r="AP642" s="6" t="s">
        <v>9420</v>
      </c>
      <c r="AQ642" s="6" t="str">
        <f t="shared" si="178"/>
        <v/>
      </c>
      <c r="AR642" s="1" t="str">
        <f t="shared" si="163"/>
        <v/>
      </c>
      <c r="AS642" s="1" t="str">
        <f t="shared" si="164"/>
        <v/>
      </c>
      <c r="AT642" s="1" t="str">
        <f t="shared" si="165"/>
        <v/>
      </c>
      <c r="AU642" s="1" t="str">
        <f t="shared" si="166"/>
        <v/>
      </c>
      <c r="AV642" s="1" t="str">
        <f t="shared" si="166"/>
        <v/>
      </c>
      <c r="AW642" s="1" t="str">
        <f t="shared" si="167"/>
        <v/>
      </c>
      <c r="AX642" s="1" t="str">
        <f t="shared" si="168"/>
        <v/>
      </c>
      <c r="AY642" s="1" t="str">
        <f t="shared" si="168"/>
        <v/>
      </c>
      <c r="AZ642" s="1" t="str">
        <f t="shared" si="168"/>
        <v/>
      </c>
      <c r="BA642" s="1" t="str">
        <f t="shared" si="169"/>
        <v/>
      </c>
      <c r="BB642" s="1" t="str">
        <f t="shared" si="170"/>
        <v/>
      </c>
      <c r="BC642" s="1" t="str">
        <f t="shared" si="170"/>
        <v/>
      </c>
      <c r="BD642" s="1" t="str">
        <f t="shared" si="171"/>
        <v/>
      </c>
      <c r="BE642" s="1" t="str">
        <f t="shared" si="172"/>
        <v/>
      </c>
      <c r="BF642" s="1" t="str">
        <f t="shared" si="173"/>
        <v/>
      </c>
      <c r="BG642" t="e">
        <v>#N/A</v>
      </c>
      <c r="BH642" t="e">
        <f t="shared" si="174"/>
        <v>#N/A</v>
      </c>
    </row>
    <row r="643" spans="1:60" ht="17" x14ac:dyDescent="0.2">
      <c r="A643">
        <v>1739</v>
      </c>
      <c r="B643" t="str">
        <f t="shared" si="179"/>
        <v>51002-00004</v>
      </c>
      <c r="C643" t="str">
        <f t="shared" si="179"/>
        <v>51002-00004</v>
      </c>
      <c r="D643" s="7" t="s">
        <v>8819</v>
      </c>
      <c r="E643" s="6" t="s">
        <v>8990</v>
      </c>
      <c r="F643" t="s">
        <v>8991</v>
      </c>
      <c r="G643" s="6" t="s">
        <v>9061</v>
      </c>
      <c r="H643" t="s">
        <v>9060</v>
      </c>
      <c r="I643" s="6" t="s">
        <v>8997</v>
      </c>
      <c r="J643" s="6" t="s">
        <v>5331</v>
      </c>
      <c r="K643" s="6" t="s">
        <v>5340</v>
      </c>
      <c r="L643" s="6" t="s">
        <v>8994</v>
      </c>
      <c r="M643" s="6" t="s">
        <v>5348</v>
      </c>
      <c r="N643" s="6" t="s">
        <v>5379</v>
      </c>
      <c r="Q643" s="6" t="s">
        <v>9151</v>
      </c>
      <c r="R643" s="9" t="b">
        <v>1</v>
      </c>
      <c r="S643" s="9" t="b">
        <v>1</v>
      </c>
      <c r="T643" s="6" t="s">
        <v>8819</v>
      </c>
      <c r="U643" s="6" t="s">
        <v>8819</v>
      </c>
      <c r="V643" t="s">
        <v>5330</v>
      </c>
      <c r="W643" t="s">
        <v>5330</v>
      </c>
      <c r="X643" t="s">
        <v>5330</v>
      </c>
      <c r="Y643" t="s">
        <v>5330</v>
      </c>
      <c r="Z643" t="s">
        <v>5330</v>
      </c>
      <c r="AA643" t="s">
        <v>5330</v>
      </c>
      <c r="AB643" t="s">
        <v>5330</v>
      </c>
      <c r="AC643" t="s">
        <v>667</v>
      </c>
      <c r="AD643" t="s">
        <v>5330</v>
      </c>
      <c r="AE643" t="s">
        <v>5330</v>
      </c>
      <c r="AF643" t="s">
        <v>5330</v>
      </c>
      <c r="AG643" t="s">
        <v>5330</v>
      </c>
      <c r="AH643" t="s">
        <v>5330</v>
      </c>
      <c r="AI643" t="s">
        <v>5330</v>
      </c>
      <c r="AJ643" t="s">
        <v>5330</v>
      </c>
      <c r="AK643" s="10">
        <v>180</v>
      </c>
      <c r="AL643" s="10">
        <v>200</v>
      </c>
      <c r="AM643" s="6" t="s">
        <v>475</v>
      </c>
      <c r="AN643" s="6" t="s">
        <v>9247</v>
      </c>
      <c r="AO643" s="6" t="s">
        <v>9302</v>
      </c>
      <c r="AP643" s="6" t="s">
        <v>9420</v>
      </c>
      <c r="AQ643" s="6" t="str">
        <f t="shared" si="178"/>
        <v/>
      </c>
      <c r="AR643" s="1" t="str">
        <f t="shared" ref="AR643:AR706" si="180">IF($E643="Moto","",IF($E643="Snowboard","",IF($E643="Snowmobile","",AR$1)))</f>
        <v/>
      </c>
      <c r="AS643" s="1" t="str">
        <f t="shared" ref="AS643:AS706" si="181">IF($E643="Bike","",IF($E643="Snowboard","",AS$1))</f>
        <v/>
      </c>
      <c r="AT643" s="1" t="str">
        <f t="shared" ref="AT643:AT706" si="182">IF($E643="Snowboard","",AT$1)</f>
        <v/>
      </c>
      <c r="AU643" s="1" t="str">
        <f t="shared" ref="AU643:AV706" si="183">IF($E643="Moto","",IF($E643="Snowboard","",IF($E643="Snowmobile","",AU$1)))</f>
        <v/>
      </c>
      <c r="AV643" s="1" t="str">
        <f t="shared" si="183"/>
        <v/>
      </c>
      <c r="AW643" s="1" t="str">
        <f t="shared" ref="AW643:AW706" si="184">IF($E643="Bike","",IF($E643="Snowboard","",AW$1))</f>
        <v/>
      </c>
      <c r="AX643" s="1" t="str">
        <f t="shared" ref="AX643:AZ706" si="185">IF($E643="Snowboard","",AX$1)</f>
        <v/>
      </c>
      <c r="AY643" s="1" t="str">
        <f t="shared" si="185"/>
        <v/>
      </c>
      <c r="AZ643" s="1" t="str">
        <f t="shared" si="185"/>
        <v/>
      </c>
      <c r="BA643" s="1" t="str">
        <f t="shared" ref="BA643:BA706" si="186">IF($E643="Bike","",IF($E643="Snowboard","",BA$1))</f>
        <v/>
      </c>
      <c r="BB643" s="1" t="str">
        <f t="shared" ref="BB643:BC706" si="187">IF($E643="Snowboard","",BB$1)</f>
        <v/>
      </c>
      <c r="BC643" s="1" t="str">
        <f t="shared" si="187"/>
        <v/>
      </c>
      <c r="BD643" s="1" t="str">
        <f t="shared" ref="BD643:BD706" si="188">IF($E643="Bike","",IF($E643="Snowboard","",BD$1))</f>
        <v/>
      </c>
      <c r="BE643" s="1" t="str">
        <f t="shared" ref="BE643:BE706" si="189">IF($E643="Snowboard","",BE$1)</f>
        <v/>
      </c>
      <c r="BF643" s="1" t="str">
        <f t="shared" ref="BF643:BF706" si="190">IF($E643="Moto","",IF($E643="Snowboard","",IF($E643="Snowmobile","",BF$1)))</f>
        <v/>
      </c>
      <c r="BG643" t="e">
        <v>#N/A</v>
      </c>
      <c r="BH643" t="e">
        <f t="shared" ref="BH643:BH706" si="191">IF(BG643="","",BG643&amp;"&amp;variant=thumb&amp;extension=png")</f>
        <v>#N/A</v>
      </c>
    </row>
    <row r="644" spans="1:60" ht="17" x14ac:dyDescent="0.2">
      <c r="A644">
        <v>1740</v>
      </c>
      <c r="B644" t="str">
        <f t="shared" si="179"/>
        <v>51002-00005</v>
      </c>
      <c r="C644" t="str">
        <f t="shared" si="179"/>
        <v>51002-00005</v>
      </c>
      <c r="D644" s="7" t="s">
        <v>8820</v>
      </c>
      <c r="E644" s="6" t="s">
        <v>8990</v>
      </c>
      <c r="F644" t="s">
        <v>8991</v>
      </c>
      <c r="G644" s="6" t="s">
        <v>9061</v>
      </c>
      <c r="H644" t="s">
        <v>9060</v>
      </c>
      <c r="I644" s="6" t="s">
        <v>8997</v>
      </c>
      <c r="J644" s="6" t="s">
        <v>5331</v>
      </c>
      <c r="K644" s="6" t="s">
        <v>5340</v>
      </c>
      <c r="L644" s="6" t="s">
        <v>8994</v>
      </c>
      <c r="M644" s="6" t="s">
        <v>5348</v>
      </c>
      <c r="N644" s="6" t="s">
        <v>5379</v>
      </c>
      <c r="Q644" s="6" t="s">
        <v>9152</v>
      </c>
      <c r="R644" s="9" t="b">
        <v>1</v>
      </c>
      <c r="S644" s="9" t="b">
        <v>0</v>
      </c>
      <c r="T644" s="6" t="s">
        <v>8820</v>
      </c>
      <c r="U644" s="6" t="s">
        <v>8820</v>
      </c>
      <c r="V644" t="s">
        <v>5330</v>
      </c>
      <c r="W644" t="s">
        <v>5330</v>
      </c>
      <c r="X644" t="s">
        <v>5330</v>
      </c>
      <c r="Y644" t="s">
        <v>5330</v>
      </c>
      <c r="Z644" t="s">
        <v>5330</v>
      </c>
      <c r="AA644" t="s">
        <v>5330</v>
      </c>
      <c r="AB644" t="s">
        <v>5330</v>
      </c>
      <c r="AC644" t="s">
        <v>667</v>
      </c>
      <c r="AD644" t="s">
        <v>5330</v>
      </c>
      <c r="AE644" t="s">
        <v>5330</v>
      </c>
      <c r="AF644" t="s">
        <v>5330</v>
      </c>
      <c r="AG644" t="s">
        <v>5330</v>
      </c>
      <c r="AH644" t="s">
        <v>5330</v>
      </c>
      <c r="AI644" t="s">
        <v>5330</v>
      </c>
      <c r="AJ644" t="s">
        <v>5330</v>
      </c>
      <c r="AK644" s="10">
        <v>180</v>
      </c>
      <c r="AL644" s="10">
        <v>200</v>
      </c>
      <c r="AM644" s="6" t="s">
        <v>475</v>
      </c>
      <c r="AN644" s="6" t="s">
        <v>9247</v>
      </c>
      <c r="AO644" s="6" t="s">
        <v>9302</v>
      </c>
      <c r="AP644" s="6" t="s">
        <v>9420</v>
      </c>
      <c r="AQ644" s="6" t="str">
        <f t="shared" si="178"/>
        <v/>
      </c>
      <c r="AR644" s="1" t="str">
        <f t="shared" si="180"/>
        <v/>
      </c>
      <c r="AS644" s="1" t="str">
        <f t="shared" si="181"/>
        <v/>
      </c>
      <c r="AT644" s="1" t="str">
        <f t="shared" si="182"/>
        <v/>
      </c>
      <c r="AU644" s="1" t="str">
        <f t="shared" si="183"/>
        <v/>
      </c>
      <c r="AV644" s="1" t="str">
        <f t="shared" si="183"/>
        <v/>
      </c>
      <c r="AW644" s="1" t="str">
        <f t="shared" si="184"/>
        <v/>
      </c>
      <c r="AX644" s="1" t="str">
        <f t="shared" si="185"/>
        <v/>
      </c>
      <c r="AY644" s="1" t="str">
        <f t="shared" si="185"/>
        <v/>
      </c>
      <c r="AZ644" s="1" t="str">
        <f t="shared" si="185"/>
        <v/>
      </c>
      <c r="BA644" s="1" t="str">
        <f t="shared" si="186"/>
        <v/>
      </c>
      <c r="BB644" s="1" t="str">
        <f t="shared" si="187"/>
        <v/>
      </c>
      <c r="BC644" s="1" t="str">
        <f t="shared" si="187"/>
        <v/>
      </c>
      <c r="BD644" s="1" t="str">
        <f t="shared" si="188"/>
        <v/>
      </c>
      <c r="BE644" s="1" t="str">
        <f t="shared" si="189"/>
        <v/>
      </c>
      <c r="BF644" s="1" t="str">
        <f t="shared" si="190"/>
        <v/>
      </c>
      <c r="BG644" t="e">
        <v>#N/A</v>
      </c>
      <c r="BH644" t="e">
        <f t="shared" si="191"/>
        <v>#N/A</v>
      </c>
    </row>
    <row r="645" spans="1:60" ht="17" x14ac:dyDescent="0.2">
      <c r="A645">
        <v>1741</v>
      </c>
      <c r="B645" t="str">
        <f t="shared" si="179"/>
        <v>51002-00006</v>
      </c>
      <c r="C645" t="str">
        <f t="shared" si="179"/>
        <v>51002-00006</v>
      </c>
      <c r="D645" s="7" t="s">
        <v>8821</v>
      </c>
      <c r="E645" s="6" t="s">
        <v>8990</v>
      </c>
      <c r="F645" t="s">
        <v>8991</v>
      </c>
      <c r="G645" s="6" t="s">
        <v>9061</v>
      </c>
      <c r="H645" t="s">
        <v>9060</v>
      </c>
      <c r="I645" s="6" t="s">
        <v>8997</v>
      </c>
      <c r="J645" s="6" t="s">
        <v>5331</v>
      </c>
      <c r="K645" s="6" t="s">
        <v>5340</v>
      </c>
      <c r="L645" s="6" t="s">
        <v>8994</v>
      </c>
      <c r="M645" s="6" t="s">
        <v>5348</v>
      </c>
      <c r="N645" s="6" t="s">
        <v>5379</v>
      </c>
      <c r="Q645" s="6" t="s">
        <v>9153</v>
      </c>
      <c r="R645" s="9" t="b">
        <v>1</v>
      </c>
      <c r="S645" s="9" t="b">
        <v>0</v>
      </c>
      <c r="T645" s="6" t="s">
        <v>8821</v>
      </c>
      <c r="U645" s="6" t="s">
        <v>8821</v>
      </c>
      <c r="V645" t="s">
        <v>5330</v>
      </c>
      <c r="W645" t="s">
        <v>5330</v>
      </c>
      <c r="X645" t="s">
        <v>5330</v>
      </c>
      <c r="Y645" t="s">
        <v>5330</v>
      </c>
      <c r="Z645" t="s">
        <v>5330</v>
      </c>
      <c r="AA645" t="s">
        <v>5330</v>
      </c>
      <c r="AB645" t="s">
        <v>5330</v>
      </c>
      <c r="AC645" t="s">
        <v>667</v>
      </c>
      <c r="AD645" t="s">
        <v>5330</v>
      </c>
      <c r="AE645" t="s">
        <v>5330</v>
      </c>
      <c r="AF645" t="s">
        <v>5330</v>
      </c>
      <c r="AG645" t="s">
        <v>5330</v>
      </c>
      <c r="AH645" t="s">
        <v>5330</v>
      </c>
      <c r="AI645" t="s">
        <v>5330</v>
      </c>
      <c r="AJ645" t="s">
        <v>5330</v>
      </c>
      <c r="AK645" s="10">
        <v>180</v>
      </c>
      <c r="AL645" s="10">
        <v>200</v>
      </c>
      <c r="AM645" s="6" t="s">
        <v>475</v>
      </c>
      <c r="AN645" s="6" t="s">
        <v>9247</v>
      </c>
      <c r="AO645" s="6" t="s">
        <v>9302</v>
      </c>
      <c r="AP645" s="6" t="s">
        <v>9420</v>
      </c>
      <c r="AQ645" s="6" t="str">
        <f t="shared" si="178"/>
        <v/>
      </c>
      <c r="AR645" s="1" t="str">
        <f t="shared" si="180"/>
        <v/>
      </c>
      <c r="AS645" s="1" t="str">
        <f t="shared" si="181"/>
        <v/>
      </c>
      <c r="AT645" s="1" t="str">
        <f t="shared" si="182"/>
        <v/>
      </c>
      <c r="AU645" s="1" t="str">
        <f t="shared" si="183"/>
        <v/>
      </c>
      <c r="AV645" s="1" t="str">
        <f t="shared" si="183"/>
        <v/>
      </c>
      <c r="AW645" s="1" t="str">
        <f t="shared" si="184"/>
        <v/>
      </c>
      <c r="AX645" s="1" t="str">
        <f t="shared" si="185"/>
        <v/>
      </c>
      <c r="AY645" s="1" t="str">
        <f t="shared" si="185"/>
        <v/>
      </c>
      <c r="AZ645" s="1" t="str">
        <f t="shared" si="185"/>
        <v/>
      </c>
      <c r="BA645" s="1" t="str">
        <f t="shared" si="186"/>
        <v/>
      </c>
      <c r="BB645" s="1" t="str">
        <f t="shared" si="187"/>
        <v/>
      </c>
      <c r="BC645" s="1" t="str">
        <f t="shared" si="187"/>
        <v/>
      </c>
      <c r="BD645" s="1" t="str">
        <f t="shared" si="188"/>
        <v/>
      </c>
      <c r="BE645" s="1" t="str">
        <f t="shared" si="189"/>
        <v/>
      </c>
      <c r="BF645" s="1" t="str">
        <f t="shared" si="190"/>
        <v/>
      </c>
      <c r="BG645" t="e">
        <v>#N/A</v>
      </c>
      <c r="BH645" t="e">
        <f t="shared" si="191"/>
        <v>#N/A</v>
      </c>
    </row>
    <row r="646" spans="1:60" ht="17" x14ac:dyDescent="0.2">
      <c r="A646">
        <v>1742</v>
      </c>
      <c r="B646" t="str">
        <f t="shared" si="179"/>
        <v>51002-00007</v>
      </c>
      <c r="C646" t="str">
        <f t="shared" si="179"/>
        <v>51002-00007</v>
      </c>
      <c r="D646" s="7" t="s">
        <v>8822</v>
      </c>
      <c r="E646" s="6" t="s">
        <v>8990</v>
      </c>
      <c r="F646" t="s">
        <v>8991</v>
      </c>
      <c r="G646" s="6" t="s">
        <v>9061</v>
      </c>
      <c r="H646" t="s">
        <v>9060</v>
      </c>
      <c r="I646" s="6" t="s">
        <v>8997</v>
      </c>
      <c r="J646" s="6" t="s">
        <v>5331</v>
      </c>
      <c r="K646" s="6" t="s">
        <v>5340</v>
      </c>
      <c r="L646" s="6" t="s">
        <v>8994</v>
      </c>
      <c r="M646" s="6" t="s">
        <v>5348</v>
      </c>
      <c r="N646" s="6" t="s">
        <v>5379</v>
      </c>
      <c r="Q646" s="6" t="s">
        <v>9154</v>
      </c>
      <c r="R646" s="9" t="b">
        <v>1</v>
      </c>
      <c r="S646" s="9" t="b">
        <v>0</v>
      </c>
      <c r="T646" s="6" t="s">
        <v>8822</v>
      </c>
      <c r="U646" s="6" t="s">
        <v>8822</v>
      </c>
      <c r="V646" t="s">
        <v>5330</v>
      </c>
      <c r="W646" t="s">
        <v>5330</v>
      </c>
      <c r="X646" t="s">
        <v>5330</v>
      </c>
      <c r="Y646" t="s">
        <v>5330</v>
      </c>
      <c r="Z646" t="s">
        <v>5330</v>
      </c>
      <c r="AA646" t="s">
        <v>5330</v>
      </c>
      <c r="AB646" t="s">
        <v>5330</v>
      </c>
      <c r="AC646" t="s">
        <v>667</v>
      </c>
      <c r="AD646" t="s">
        <v>5330</v>
      </c>
      <c r="AE646" t="s">
        <v>5330</v>
      </c>
      <c r="AF646" t="s">
        <v>5330</v>
      </c>
      <c r="AG646" t="s">
        <v>5330</v>
      </c>
      <c r="AH646" t="s">
        <v>5330</v>
      </c>
      <c r="AI646" t="s">
        <v>5330</v>
      </c>
      <c r="AJ646" t="s">
        <v>5330</v>
      </c>
      <c r="AK646" s="10">
        <v>180</v>
      </c>
      <c r="AL646" s="10">
        <v>200</v>
      </c>
      <c r="AM646" s="6" t="s">
        <v>475</v>
      </c>
      <c r="AN646" s="6" t="s">
        <v>9247</v>
      </c>
      <c r="AO646" s="6" t="s">
        <v>9302</v>
      </c>
      <c r="AP646" s="6" t="s">
        <v>9420</v>
      </c>
      <c r="AQ646" s="6" t="str">
        <f t="shared" si="178"/>
        <v/>
      </c>
      <c r="AR646" s="1" t="str">
        <f t="shared" si="180"/>
        <v/>
      </c>
      <c r="AS646" s="1" t="str">
        <f t="shared" si="181"/>
        <v/>
      </c>
      <c r="AT646" s="1" t="str">
        <f t="shared" si="182"/>
        <v/>
      </c>
      <c r="AU646" s="1" t="str">
        <f t="shared" si="183"/>
        <v/>
      </c>
      <c r="AV646" s="1" t="str">
        <f t="shared" si="183"/>
        <v/>
      </c>
      <c r="AW646" s="1" t="str">
        <f t="shared" si="184"/>
        <v/>
      </c>
      <c r="AX646" s="1" t="str">
        <f t="shared" si="185"/>
        <v/>
      </c>
      <c r="AY646" s="1" t="str">
        <f t="shared" si="185"/>
        <v/>
      </c>
      <c r="AZ646" s="1" t="str">
        <f t="shared" si="185"/>
        <v/>
      </c>
      <c r="BA646" s="1" t="str">
        <f t="shared" si="186"/>
        <v/>
      </c>
      <c r="BB646" s="1" t="str">
        <f t="shared" si="187"/>
        <v/>
      </c>
      <c r="BC646" s="1" t="str">
        <f t="shared" si="187"/>
        <v/>
      </c>
      <c r="BD646" s="1" t="str">
        <f t="shared" si="188"/>
        <v/>
      </c>
      <c r="BE646" s="1" t="str">
        <f t="shared" si="189"/>
        <v/>
      </c>
      <c r="BF646" s="1" t="str">
        <f t="shared" si="190"/>
        <v/>
      </c>
      <c r="BG646" t="e">
        <v>#N/A</v>
      </c>
      <c r="BH646" t="e">
        <f t="shared" si="191"/>
        <v>#N/A</v>
      </c>
    </row>
    <row r="647" spans="1:60" ht="17" x14ac:dyDescent="0.2">
      <c r="A647">
        <v>1743</v>
      </c>
      <c r="B647" t="str">
        <f t="shared" si="179"/>
        <v>51003-00001</v>
      </c>
      <c r="C647" t="str">
        <f t="shared" si="179"/>
        <v>51003-00001</v>
      </c>
      <c r="D647" s="7" t="s">
        <v>8823</v>
      </c>
      <c r="E647" s="6" t="s">
        <v>8990</v>
      </c>
      <c r="F647" t="s">
        <v>8991</v>
      </c>
      <c r="G647" s="6" t="s">
        <v>9020</v>
      </c>
      <c r="H647" t="s">
        <v>9060</v>
      </c>
      <c r="I647" s="6" t="s">
        <v>8997</v>
      </c>
      <c r="J647" s="6" t="s">
        <v>5331</v>
      </c>
      <c r="K647" s="6" t="s">
        <v>5340</v>
      </c>
      <c r="L647" s="6" t="s">
        <v>8994</v>
      </c>
      <c r="M647" s="6" t="s">
        <v>5348</v>
      </c>
      <c r="N647" s="6" t="s">
        <v>5379</v>
      </c>
      <c r="Q647" s="6" t="s">
        <v>9140</v>
      </c>
      <c r="R647" s="9" t="b">
        <v>1</v>
      </c>
      <c r="S647" s="9" t="b">
        <v>1</v>
      </c>
      <c r="T647" s="6" t="s">
        <v>8823</v>
      </c>
      <c r="U647" s="6" t="s">
        <v>8823</v>
      </c>
      <c r="V647" t="s">
        <v>5330</v>
      </c>
      <c r="W647" t="s">
        <v>5330</v>
      </c>
      <c r="X647" t="s">
        <v>5330</v>
      </c>
      <c r="Y647" t="s">
        <v>5330</v>
      </c>
      <c r="Z647" t="s">
        <v>5330</v>
      </c>
      <c r="AA647" t="s">
        <v>5330</v>
      </c>
      <c r="AB647" t="s">
        <v>5330</v>
      </c>
      <c r="AC647" t="s">
        <v>667</v>
      </c>
      <c r="AD647" t="s">
        <v>5330</v>
      </c>
      <c r="AE647" t="s">
        <v>5330</v>
      </c>
      <c r="AF647" t="s">
        <v>5330</v>
      </c>
      <c r="AG647" t="s">
        <v>5330</v>
      </c>
      <c r="AH647" t="s">
        <v>5330</v>
      </c>
      <c r="AI647" t="s">
        <v>5330</v>
      </c>
      <c r="AJ647" t="s">
        <v>5330</v>
      </c>
      <c r="AK647" s="10">
        <v>140</v>
      </c>
      <c r="AL647" s="10">
        <v>150</v>
      </c>
      <c r="AM647" s="6" t="s">
        <v>475</v>
      </c>
      <c r="AN647" s="6" t="s">
        <v>9248</v>
      </c>
      <c r="AO647" s="6" t="s">
        <v>9303</v>
      </c>
      <c r="AP647" s="6" t="s">
        <v>9421</v>
      </c>
      <c r="AQ647" s="6" t="str">
        <f t="shared" si="178"/>
        <v/>
      </c>
      <c r="AR647" s="1" t="str">
        <f t="shared" si="180"/>
        <v/>
      </c>
      <c r="AS647" s="1" t="str">
        <f t="shared" si="181"/>
        <v/>
      </c>
      <c r="AT647" s="1" t="str">
        <f t="shared" si="182"/>
        <v/>
      </c>
      <c r="AU647" s="1" t="str">
        <f t="shared" si="183"/>
        <v/>
      </c>
      <c r="AV647" s="1" t="str">
        <f t="shared" si="183"/>
        <v/>
      </c>
      <c r="AW647" s="1" t="str">
        <f t="shared" si="184"/>
        <v/>
      </c>
      <c r="AX647" s="1" t="str">
        <f t="shared" si="185"/>
        <v/>
      </c>
      <c r="AY647" s="1" t="str">
        <f t="shared" si="185"/>
        <v/>
      </c>
      <c r="AZ647" s="1" t="str">
        <f t="shared" si="185"/>
        <v/>
      </c>
      <c r="BA647" s="1" t="str">
        <f t="shared" si="186"/>
        <v/>
      </c>
      <c r="BB647" s="1" t="str">
        <f t="shared" si="187"/>
        <v/>
      </c>
      <c r="BC647" s="1" t="str">
        <f t="shared" si="187"/>
        <v/>
      </c>
      <c r="BD647" s="1" t="str">
        <f t="shared" si="188"/>
        <v/>
      </c>
      <c r="BE647" s="1" t="str">
        <f t="shared" si="189"/>
        <v/>
      </c>
      <c r="BF647" s="1" t="str">
        <f t="shared" si="190"/>
        <v/>
      </c>
      <c r="BG647" t="e">
        <v>#N/A</v>
      </c>
      <c r="BH647" t="e">
        <f t="shared" si="191"/>
        <v>#N/A</v>
      </c>
    </row>
    <row r="648" spans="1:60" ht="17" x14ac:dyDescent="0.2">
      <c r="A648">
        <v>1744</v>
      </c>
      <c r="B648" t="str">
        <f t="shared" si="179"/>
        <v>51003-00002</v>
      </c>
      <c r="C648" t="str">
        <f t="shared" si="179"/>
        <v>51003-00002</v>
      </c>
      <c r="D648" s="7" t="s">
        <v>8824</v>
      </c>
      <c r="E648" s="6" t="s">
        <v>8990</v>
      </c>
      <c r="F648" t="s">
        <v>8991</v>
      </c>
      <c r="G648" s="6" t="s">
        <v>9020</v>
      </c>
      <c r="H648" t="s">
        <v>9060</v>
      </c>
      <c r="I648" s="6" t="s">
        <v>8997</v>
      </c>
      <c r="J648" s="6" t="s">
        <v>5331</v>
      </c>
      <c r="K648" s="6" t="s">
        <v>5340</v>
      </c>
      <c r="L648" s="6" t="s">
        <v>8994</v>
      </c>
      <c r="M648" s="6" t="s">
        <v>5348</v>
      </c>
      <c r="N648" s="6" t="s">
        <v>5379</v>
      </c>
      <c r="Q648" s="6" t="s">
        <v>9155</v>
      </c>
      <c r="R648" s="9" t="b">
        <v>1</v>
      </c>
      <c r="S648" s="9" t="b">
        <v>1</v>
      </c>
      <c r="T648" s="6" t="s">
        <v>8824</v>
      </c>
      <c r="U648" s="6" t="s">
        <v>8824</v>
      </c>
      <c r="V648" t="s">
        <v>5330</v>
      </c>
      <c r="W648" t="s">
        <v>5330</v>
      </c>
      <c r="X648" t="s">
        <v>5330</v>
      </c>
      <c r="Y648" t="s">
        <v>5330</v>
      </c>
      <c r="Z648" t="s">
        <v>5330</v>
      </c>
      <c r="AA648" t="s">
        <v>5330</v>
      </c>
      <c r="AB648" t="s">
        <v>5330</v>
      </c>
      <c r="AC648" t="s">
        <v>667</v>
      </c>
      <c r="AD648" t="s">
        <v>5330</v>
      </c>
      <c r="AE648" t="s">
        <v>5330</v>
      </c>
      <c r="AF648" t="s">
        <v>5330</v>
      </c>
      <c r="AG648" t="s">
        <v>5330</v>
      </c>
      <c r="AH648" t="s">
        <v>5330</v>
      </c>
      <c r="AI648" t="s">
        <v>5330</v>
      </c>
      <c r="AJ648" t="s">
        <v>5330</v>
      </c>
      <c r="AK648" s="10">
        <v>140</v>
      </c>
      <c r="AL648" s="10">
        <v>150</v>
      </c>
      <c r="AM648" s="6" t="s">
        <v>475</v>
      </c>
      <c r="AN648" s="6" t="s">
        <v>9248</v>
      </c>
      <c r="AO648" s="6" t="s">
        <v>9303</v>
      </c>
      <c r="AP648" s="6" t="s">
        <v>9421</v>
      </c>
      <c r="AQ648" s="6" t="str">
        <f t="shared" si="178"/>
        <v/>
      </c>
      <c r="AR648" s="1" t="str">
        <f t="shared" si="180"/>
        <v/>
      </c>
      <c r="AS648" s="1" t="str">
        <f t="shared" si="181"/>
        <v/>
      </c>
      <c r="AT648" s="1" t="str">
        <f t="shared" si="182"/>
        <v/>
      </c>
      <c r="AU648" s="1" t="str">
        <f t="shared" si="183"/>
        <v/>
      </c>
      <c r="AV648" s="1" t="str">
        <f t="shared" si="183"/>
        <v/>
      </c>
      <c r="AW648" s="1" t="str">
        <f t="shared" si="184"/>
        <v/>
      </c>
      <c r="AX648" s="1" t="str">
        <f t="shared" si="185"/>
        <v/>
      </c>
      <c r="AY648" s="1" t="str">
        <f t="shared" si="185"/>
        <v/>
      </c>
      <c r="AZ648" s="1" t="str">
        <f t="shared" si="185"/>
        <v/>
      </c>
      <c r="BA648" s="1" t="str">
        <f t="shared" si="186"/>
        <v/>
      </c>
      <c r="BB648" s="1" t="str">
        <f t="shared" si="187"/>
        <v/>
      </c>
      <c r="BC648" s="1" t="str">
        <f t="shared" si="187"/>
        <v/>
      </c>
      <c r="BD648" s="1" t="str">
        <f t="shared" si="188"/>
        <v/>
      </c>
      <c r="BE648" s="1" t="str">
        <f t="shared" si="189"/>
        <v/>
      </c>
      <c r="BF648" s="1" t="str">
        <f t="shared" si="190"/>
        <v/>
      </c>
      <c r="BG648" t="e">
        <v>#N/A</v>
      </c>
      <c r="BH648" t="e">
        <f t="shared" si="191"/>
        <v>#N/A</v>
      </c>
    </row>
    <row r="649" spans="1:60" ht="17" x14ac:dyDescent="0.2">
      <c r="A649">
        <v>1745</v>
      </c>
      <c r="B649" t="str">
        <f t="shared" si="179"/>
        <v>51003-00003</v>
      </c>
      <c r="C649" t="str">
        <f t="shared" si="179"/>
        <v>51003-00003</v>
      </c>
      <c r="D649" s="7" t="s">
        <v>8825</v>
      </c>
      <c r="E649" s="6" t="s">
        <v>8990</v>
      </c>
      <c r="F649" t="s">
        <v>8991</v>
      </c>
      <c r="G649" s="6" t="s">
        <v>9020</v>
      </c>
      <c r="H649" t="s">
        <v>9060</v>
      </c>
      <c r="I649" s="6" t="s">
        <v>8997</v>
      </c>
      <c r="J649" s="6" t="s">
        <v>5331</v>
      </c>
      <c r="K649" s="6" t="s">
        <v>5340</v>
      </c>
      <c r="L649" s="6" t="s">
        <v>8994</v>
      </c>
      <c r="M649" s="6" t="s">
        <v>5348</v>
      </c>
      <c r="N649" s="6" t="s">
        <v>5379</v>
      </c>
      <c r="Q649" s="6" t="s">
        <v>9156</v>
      </c>
      <c r="R649" s="9" t="b">
        <v>1</v>
      </c>
      <c r="S649" s="9" t="b">
        <v>0</v>
      </c>
      <c r="T649" s="6" t="s">
        <v>8825</v>
      </c>
      <c r="U649" s="6" t="s">
        <v>8825</v>
      </c>
      <c r="V649" t="s">
        <v>5330</v>
      </c>
      <c r="W649" t="s">
        <v>5330</v>
      </c>
      <c r="X649" t="s">
        <v>5330</v>
      </c>
      <c r="Y649" t="s">
        <v>5330</v>
      </c>
      <c r="Z649" t="s">
        <v>5330</v>
      </c>
      <c r="AA649" t="s">
        <v>5330</v>
      </c>
      <c r="AB649" t="s">
        <v>5330</v>
      </c>
      <c r="AC649" t="s">
        <v>667</v>
      </c>
      <c r="AD649" t="s">
        <v>5330</v>
      </c>
      <c r="AE649" t="s">
        <v>5330</v>
      </c>
      <c r="AF649" t="s">
        <v>5330</v>
      </c>
      <c r="AG649" t="s">
        <v>5330</v>
      </c>
      <c r="AH649" t="s">
        <v>5330</v>
      </c>
      <c r="AI649" t="s">
        <v>5330</v>
      </c>
      <c r="AJ649" t="s">
        <v>5330</v>
      </c>
      <c r="AK649" s="10">
        <v>140</v>
      </c>
      <c r="AL649" s="10">
        <v>150</v>
      </c>
      <c r="AM649" s="6" t="s">
        <v>475</v>
      </c>
      <c r="AN649" s="6" t="s">
        <v>9248</v>
      </c>
      <c r="AO649" s="6" t="s">
        <v>9303</v>
      </c>
      <c r="AP649" s="6" t="s">
        <v>9421</v>
      </c>
      <c r="AQ649" s="6" t="str">
        <f t="shared" si="178"/>
        <v/>
      </c>
      <c r="AR649" s="1" t="str">
        <f t="shared" si="180"/>
        <v/>
      </c>
      <c r="AS649" s="1" t="str">
        <f t="shared" si="181"/>
        <v/>
      </c>
      <c r="AT649" s="1" t="str">
        <f t="shared" si="182"/>
        <v/>
      </c>
      <c r="AU649" s="1" t="str">
        <f t="shared" si="183"/>
        <v/>
      </c>
      <c r="AV649" s="1" t="str">
        <f t="shared" si="183"/>
        <v/>
      </c>
      <c r="AW649" s="1" t="str">
        <f t="shared" si="184"/>
        <v/>
      </c>
      <c r="AX649" s="1" t="str">
        <f t="shared" si="185"/>
        <v/>
      </c>
      <c r="AY649" s="1" t="str">
        <f t="shared" si="185"/>
        <v/>
      </c>
      <c r="AZ649" s="1" t="str">
        <f t="shared" si="185"/>
        <v/>
      </c>
      <c r="BA649" s="1" t="str">
        <f t="shared" si="186"/>
        <v/>
      </c>
      <c r="BB649" s="1" t="str">
        <f t="shared" si="187"/>
        <v/>
      </c>
      <c r="BC649" s="1" t="str">
        <f t="shared" si="187"/>
        <v/>
      </c>
      <c r="BD649" s="1" t="str">
        <f t="shared" si="188"/>
        <v/>
      </c>
      <c r="BE649" s="1" t="str">
        <f t="shared" si="189"/>
        <v/>
      </c>
      <c r="BF649" s="1" t="str">
        <f t="shared" si="190"/>
        <v/>
      </c>
      <c r="BG649" t="e">
        <v>#N/A</v>
      </c>
      <c r="BH649" t="e">
        <f t="shared" si="191"/>
        <v>#N/A</v>
      </c>
    </row>
    <row r="650" spans="1:60" ht="17" x14ac:dyDescent="0.2">
      <c r="A650">
        <v>1746</v>
      </c>
      <c r="B650" t="str">
        <f t="shared" si="179"/>
        <v>51003-00005</v>
      </c>
      <c r="C650" t="str">
        <f t="shared" si="179"/>
        <v>51003-00005</v>
      </c>
      <c r="D650" s="7" t="s">
        <v>8826</v>
      </c>
      <c r="E650" s="6" t="s">
        <v>8990</v>
      </c>
      <c r="F650" t="s">
        <v>8991</v>
      </c>
      <c r="G650" s="6" t="s">
        <v>9020</v>
      </c>
      <c r="H650" t="s">
        <v>9060</v>
      </c>
      <c r="I650" s="6" t="s">
        <v>8997</v>
      </c>
      <c r="J650" s="6" t="s">
        <v>5331</v>
      </c>
      <c r="K650" s="6" t="s">
        <v>5340</v>
      </c>
      <c r="L650" s="6" t="s">
        <v>8994</v>
      </c>
      <c r="M650" s="6" t="s">
        <v>5348</v>
      </c>
      <c r="N650" s="6" t="s">
        <v>5379</v>
      </c>
      <c r="Q650" s="6" t="s">
        <v>9157</v>
      </c>
      <c r="R650" s="9" t="b">
        <v>1</v>
      </c>
      <c r="S650" s="9" t="b">
        <v>0</v>
      </c>
      <c r="T650" s="6" t="s">
        <v>8826</v>
      </c>
      <c r="U650" s="6" t="s">
        <v>8826</v>
      </c>
      <c r="V650" t="s">
        <v>5330</v>
      </c>
      <c r="W650" t="s">
        <v>5330</v>
      </c>
      <c r="X650" t="s">
        <v>5330</v>
      </c>
      <c r="Y650" t="s">
        <v>5330</v>
      </c>
      <c r="Z650" t="s">
        <v>5330</v>
      </c>
      <c r="AA650" t="s">
        <v>5330</v>
      </c>
      <c r="AB650" t="s">
        <v>5330</v>
      </c>
      <c r="AC650" t="s">
        <v>667</v>
      </c>
      <c r="AD650" t="s">
        <v>5330</v>
      </c>
      <c r="AE650" t="s">
        <v>5330</v>
      </c>
      <c r="AF650" t="s">
        <v>5330</v>
      </c>
      <c r="AG650" t="s">
        <v>5330</v>
      </c>
      <c r="AH650" t="s">
        <v>5330</v>
      </c>
      <c r="AI650" t="s">
        <v>5330</v>
      </c>
      <c r="AJ650" t="s">
        <v>5330</v>
      </c>
      <c r="AK650" s="10">
        <v>140</v>
      </c>
      <c r="AL650" s="10">
        <v>150</v>
      </c>
      <c r="AM650" s="6" t="s">
        <v>475</v>
      </c>
      <c r="AN650" s="6" t="s">
        <v>9248</v>
      </c>
      <c r="AO650" s="6" t="s">
        <v>9303</v>
      </c>
      <c r="AP650" s="6" t="s">
        <v>9421</v>
      </c>
      <c r="AQ650" s="6" t="str">
        <f t="shared" si="178"/>
        <v/>
      </c>
      <c r="AR650" s="1" t="str">
        <f t="shared" si="180"/>
        <v/>
      </c>
      <c r="AS650" s="1" t="str">
        <f t="shared" si="181"/>
        <v/>
      </c>
      <c r="AT650" s="1" t="str">
        <f t="shared" si="182"/>
        <v/>
      </c>
      <c r="AU650" s="1" t="str">
        <f t="shared" si="183"/>
        <v/>
      </c>
      <c r="AV650" s="1" t="str">
        <f t="shared" si="183"/>
        <v/>
      </c>
      <c r="AW650" s="1" t="str">
        <f t="shared" si="184"/>
        <v/>
      </c>
      <c r="AX650" s="1" t="str">
        <f t="shared" si="185"/>
        <v/>
      </c>
      <c r="AY650" s="1" t="str">
        <f t="shared" si="185"/>
        <v/>
      </c>
      <c r="AZ650" s="1" t="str">
        <f t="shared" si="185"/>
        <v/>
      </c>
      <c r="BA650" s="1" t="str">
        <f t="shared" si="186"/>
        <v/>
      </c>
      <c r="BB650" s="1" t="str">
        <f t="shared" si="187"/>
        <v/>
      </c>
      <c r="BC650" s="1" t="str">
        <f t="shared" si="187"/>
        <v/>
      </c>
      <c r="BD650" s="1" t="str">
        <f t="shared" si="188"/>
        <v/>
      </c>
      <c r="BE650" s="1" t="str">
        <f t="shared" si="189"/>
        <v/>
      </c>
      <c r="BF650" s="1" t="str">
        <f t="shared" si="190"/>
        <v/>
      </c>
      <c r="BG650" t="e">
        <v>#N/A</v>
      </c>
      <c r="BH650" t="e">
        <f t="shared" si="191"/>
        <v>#N/A</v>
      </c>
    </row>
    <row r="651" spans="1:60" ht="17" x14ac:dyDescent="0.2">
      <c r="A651">
        <v>1747</v>
      </c>
      <c r="B651" t="str">
        <f t="shared" si="179"/>
        <v>51003-00006</v>
      </c>
      <c r="C651" t="str">
        <f t="shared" si="179"/>
        <v>51003-00006</v>
      </c>
      <c r="D651" s="7" t="s">
        <v>8827</v>
      </c>
      <c r="E651" s="6" t="s">
        <v>8990</v>
      </c>
      <c r="F651" t="s">
        <v>8991</v>
      </c>
      <c r="G651" s="6" t="s">
        <v>9020</v>
      </c>
      <c r="H651" t="s">
        <v>9060</v>
      </c>
      <c r="I651" s="6" t="s">
        <v>8997</v>
      </c>
      <c r="J651" s="6" t="s">
        <v>5331</v>
      </c>
      <c r="K651" s="6" t="s">
        <v>5340</v>
      </c>
      <c r="L651" s="6" t="s">
        <v>8994</v>
      </c>
      <c r="M651" s="6" t="s">
        <v>5348</v>
      </c>
      <c r="N651" s="6" t="s">
        <v>5379</v>
      </c>
      <c r="Q651" s="6" t="s">
        <v>9158</v>
      </c>
      <c r="R651" s="9" t="b">
        <v>1</v>
      </c>
      <c r="S651" s="9" t="b">
        <v>0</v>
      </c>
      <c r="T651" s="6" t="s">
        <v>8827</v>
      </c>
      <c r="U651" s="6" t="s">
        <v>8827</v>
      </c>
      <c r="V651" t="s">
        <v>5330</v>
      </c>
      <c r="W651" t="s">
        <v>5330</v>
      </c>
      <c r="X651" t="s">
        <v>5330</v>
      </c>
      <c r="Y651" t="s">
        <v>5330</v>
      </c>
      <c r="Z651" t="s">
        <v>5330</v>
      </c>
      <c r="AA651" t="s">
        <v>5330</v>
      </c>
      <c r="AB651" t="s">
        <v>5330</v>
      </c>
      <c r="AC651" t="s">
        <v>667</v>
      </c>
      <c r="AD651" t="s">
        <v>5330</v>
      </c>
      <c r="AE651" t="s">
        <v>5330</v>
      </c>
      <c r="AF651" t="s">
        <v>5330</v>
      </c>
      <c r="AG651" t="s">
        <v>5330</v>
      </c>
      <c r="AH651" t="s">
        <v>5330</v>
      </c>
      <c r="AI651" t="s">
        <v>5330</v>
      </c>
      <c r="AJ651" t="s">
        <v>5330</v>
      </c>
      <c r="AK651" s="10">
        <v>140</v>
      </c>
      <c r="AL651" s="10">
        <v>150</v>
      </c>
      <c r="AM651" s="6" t="s">
        <v>475</v>
      </c>
      <c r="AN651" s="6" t="s">
        <v>9248</v>
      </c>
      <c r="AO651" s="6" t="s">
        <v>9303</v>
      </c>
      <c r="AP651" s="6" t="s">
        <v>9421</v>
      </c>
      <c r="AQ651" s="6" t="str">
        <f t="shared" si="178"/>
        <v/>
      </c>
      <c r="AR651" s="1" t="str">
        <f t="shared" si="180"/>
        <v/>
      </c>
      <c r="AS651" s="1" t="str">
        <f t="shared" si="181"/>
        <v/>
      </c>
      <c r="AT651" s="1" t="str">
        <f t="shared" si="182"/>
        <v/>
      </c>
      <c r="AU651" s="1" t="str">
        <f t="shared" si="183"/>
        <v/>
      </c>
      <c r="AV651" s="1" t="str">
        <f t="shared" si="183"/>
        <v/>
      </c>
      <c r="AW651" s="1" t="str">
        <f t="shared" si="184"/>
        <v/>
      </c>
      <c r="AX651" s="1" t="str">
        <f t="shared" si="185"/>
        <v/>
      </c>
      <c r="AY651" s="1" t="str">
        <f t="shared" si="185"/>
        <v/>
      </c>
      <c r="AZ651" s="1" t="str">
        <f t="shared" si="185"/>
        <v/>
      </c>
      <c r="BA651" s="1" t="str">
        <f t="shared" si="186"/>
        <v/>
      </c>
      <c r="BB651" s="1" t="str">
        <f t="shared" si="187"/>
        <v/>
      </c>
      <c r="BC651" s="1" t="str">
        <f t="shared" si="187"/>
        <v/>
      </c>
      <c r="BD651" s="1" t="str">
        <f t="shared" si="188"/>
        <v/>
      </c>
      <c r="BE651" s="1" t="str">
        <f t="shared" si="189"/>
        <v/>
      </c>
      <c r="BF651" s="1" t="str">
        <f t="shared" si="190"/>
        <v/>
      </c>
      <c r="BG651" t="e">
        <v>#N/A</v>
      </c>
      <c r="BH651" t="e">
        <f t="shared" si="191"/>
        <v>#N/A</v>
      </c>
    </row>
    <row r="652" spans="1:60" ht="17" x14ac:dyDescent="0.2">
      <c r="A652">
        <v>1748</v>
      </c>
      <c r="B652" t="str">
        <f t="shared" si="179"/>
        <v>51004-00001</v>
      </c>
      <c r="C652" t="str">
        <f t="shared" si="179"/>
        <v>51004-00001</v>
      </c>
      <c r="D652" s="7" t="s">
        <v>8828</v>
      </c>
      <c r="E652" s="6" t="s">
        <v>8990</v>
      </c>
      <c r="F652" t="s">
        <v>8991</v>
      </c>
      <c r="G652" s="6" t="s">
        <v>9021</v>
      </c>
      <c r="H652" t="s">
        <v>9060</v>
      </c>
      <c r="I652" s="6" t="s">
        <v>8997</v>
      </c>
      <c r="J652" s="6" t="s">
        <v>5331</v>
      </c>
      <c r="K652" s="6" t="s">
        <v>5340</v>
      </c>
      <c r="L652" s="6" t="s">
        <v>8994</v>
      </c>
      <c r="M652" s="6" t="s">
        <v>5348</v>
      </c>
      <c r="N652" s="6" t="s">
        <v>5379</v>
      </c>
      <c r="Q652" s="6" t="s">
        <v>632</v>
      </c>
      <c r="R652" s="9" t="b">
        <v>1</v>
      </c>
      <c r="S652" s="9" t="b">
        <v>1</v>
      </c>
      <c r="T652" s="6" t="s">
        <v>8828</v>
      </c>
      <c r="U652" s="6" t="s">
        <v>8828</v>
      </c>
      <c r="V652" t="s">
        <v>5330</v>
      </c>
      <c r="W652" t="s">
        <v>5330</v>
      </c>
      <c r="X652" t="s">
        <v>5330</v>
      </c>
      <c r="Y652" t="s">
        <v>5330</v>
      </c>
      <c r="Z652" t="s">
        <v>5330</v>
      </c>
      <c r="AA652" t="s">
        <v>5330</v>
      </c>
      <c r="AB652" t="s">
        <v>5330</v>
      </c>
      <c r="AC652" t="s">
        <v>667</v>
      </c>
      <c r="AD652" t="s">
        <v>5330</v>
      </c>
      <c r="AE652" t="s">
        <v>5330</v>
      </c>
      <c r="AF652" t="s">
        <v>5330</v>
      </c>
      <c r="AG652" t="s">
        <v>5330</v>
      </c>
      <c r="AH652" t="s">
        <v>5330</v>
      </c>
      <c r="AI652" t="s">
        <v>5330</v>
      </c>
      <c r="AJ652" t="s">
        <v>5330</v>
      </c>
      <c r="AK652" s="10">
        <v>110</v>
      </c>
      <c r="AL652" s="10">
        <v>115</v>
      </c>
      <c r="AM652" s="6" t="s">
        <v>475</v>
      </c>
      <c r="AN652" s="6" t="s">
        <v>9249</v>
      </c>
      <c r="AO652" s="6" t="s">
        <v>9304</v>
      </c>
      <c r="AP652" s="6" t="s">
        <v>9422</v>
      </c>
      <c r="AQ652" s="6" t="str">
        <f t="shared" si="178"/>
        <v/>
      </c>
      <c r="AR652" s="1" t="str">
        <f t="shared" si="180"/>
        <v/>
      </c>
      <c r="AS652" s="1" t="str">
        <f t="shared" si="181"/>
        <v/>
      </c>
      <c r="AT652" s="1" t="str">
        <f t="shared" si="182"/>
        <v/>
      </c>
      <c r="AU652" s="1" t="str">
        <f t="shared" si="183"/>
        <v/>
      </c>
      <c r="AV652" s="1" t="str">
        <f t="shared" si="183"/>
        <v/>
      </c>
      <c r="AW652" s="1" t="str">
        <f t="shared" si="184"/>
        <v/>
      </c>
      <c r="AX652" s="1" t="str">
        <f t="shared" si="185"/>
        <v/>
      </c>
      <c r="AY652" s="1" t="str">
        <f t="shared" si="185"/>
        <v/>
      </c>
      <c r="AZ652" s="1" t="str">
        <f t="shared" si="185"/>
        <v/>
      </c>
      <c r="BA652" s="1" t="str">
        <f t="shared" si="186"/>
        <v/>
      </c>
      <c r="BB652" s="1" t="str">
        <f t="shared" si="187"/>
        <v/>
      </c>
      <c r="BC652" s="1" t="str">
        <f t="shared" si="187"/>
        <v/>
      </c>
      <c r="BD652" s="1" t="str">
        <f t="shared" si="188"/>
        <v/>
      </c>
      <c r="BE652" s="1" t="str">
        <f t="shared" si="189"/>
        <v/>
      </c>
      <c r="BF652" s="1" t="str">
        <f t="shared" si="190"/>
        <v/>
      </c>
      <c r="BG652" t="e">
        <v>#N/A</v>
      </c>
      <c r="BH652" t="e">
        <f t="shared" si="191"/>
        <v>#N/A</v>
      </c>
    </row>
    <row r="653" spans="1:60" ht="17" x14ac:dyDescent="0.2">
      <c r="A653">
        <v>1749</v>
      </c>
      <c r="B653" t="str">
        <f t="shared" si="179"/>
        <v>51004-00002</v>
      </c>
      <c r="C653" t="str">
        <f t="shared" si="179"/>
        <v>51004-00002</v>
      </c>
      <c r="D653" s="7" t="s">
        <v>8829</v>
      </c>
      <c r="E653" s="6" t="s">
        <v>8990</v>
      </c>
      <c r="F653" t="s">
        <v>8991</v>
      </c>
      <c r="G653" s="6" t="s">
        <v>9021</v>
      </c>
      <c r="H653" t="s">
        <v>9060</v>
      </c>
      <c r="I653" s="6" t="s">
        <v>8997</v>
      </c>
      <c r="J653" s="6" t="s">
        <v>5331</v>
      </c>
      <c r="K653" s="6" t="s">
        <v>5340</v>
      </c>
      <c r="L653" s="6" t="s">
        <v>8994</v>
      </c>
      <c r="M653" s="6" t="s">
        <v>5348</v>
      </c>
      <c r="N653" s="6" t="s">
        <v>5379</v>
      </c>
      <c r="Q653" s="6" t="s">
        <v>9159</v>
      </c>
      <c r="R653" s="9" t="b">
        <v>1</v>
      </c>
      <c r="S653" s="9" t="b">
        <v>1</v>
      </c>
      <c r="T653" s="6" t="s">
        <v>8829</v>
      </c>
      <c r="U653" s="6" t="s">
        <v>8829</v>
      </c>
      <c r="V653" t="s">
        <v>5330</v>
      </c>
      <c r="W653" t="s">
        <v>5330</v>
      </c>
      <c r="X653" t="s">
        <v>5330</v>
      </c>
      <c r="Y653" t="s">
        <v>5330</v>
      </c>
      <c r="Z653" t="s">
        <v>5330</v>
      </c>
      <c r="AA653" t="s">
        <v>5330</v>
      </c>
      <c r="AB653" t="s">
        <v>5330</v>
      </c>
      <c r="AC653" t="s">
        <v>667</v>
      </c>
      <c r="AD653" t="s">
        <v>5330</v>
      </c>
      <c r="AE653" t="s">
        <v>5330</v>
      </c>
      <c r="AF653" t="s">
        <v>5330</v>
      </c>
      <c r="AG653" t="s">
        <v>5330</v>
      </c>
      <c r="AH653" t="s">
        <v>5330</v>
      </c>
      <c r="AI653" t="s">
        <v>5330</v>
      </c>
      <c r="AJ653" t="s">
        <v>5330</v>
      </c>
      <c r="AK653" s="10">
        <v>110</v>
      </c>
      <c r="AL653" s="10">
        <v>115</v>
      </c>
      <c r="AM653" s="6" t="s">
        <v>475</v>
      </c>
      <c r="AN653" s="6" t="s">
        <v>9249</v>
      </c>
      <c r="AO653" s="6" t="s">
        <v>9304</v>
      </c>
      <c r="AP653" s="6" t="s">
        <v>9422</v>
      </c>
      <c r="AQ653" s="6" t="str">
        <f t="shared" si="178"/>
        <v/>
      </c>
      <c r="AR653" s="1" t="str">
        <f t="shared" si="180"/>
        <v/>
      </c>
      <c r="AS653" s="1" t="str">
        <f t="shared" si="181"/>
        <v/>
      </c>
      <c r="AT653" s="1" t="str">
        <f t="shared" si="182"/>
        <v/>
      </c>
      <c r="AU653" s="1" t="str">
        <f t="shared" si="183"/>
        <v/>
      </c>
      <c r="AV653" s="1" t="str">
        <f t="shared" si="183"/>
        <v/>
      </c>
      <c r="AW653" s="1" t="str">
        <f t="shared" si="184"/>
        <v/>
      </c>
      <c r="AX653" s="1" t="str">
        <f t="shared" si="185"/>
        <v/>
      </c>
      <c r="AY653" s="1" t="str">
        <f t="shared" si="185"/>
        <v/>
      </c>
      <c r="AZ653" s="1" t="str">
        <f t="shared" si="185"/>
        <v/>
      </c>
      <c r="BA653" s="1" t="str">
        <f t="shared" si="186"/>
        <v/>
      </c>
      <c r="BB653" s="1" t="str">
        <f t="shared" si="187"/>
        <v/>
      </c>
      <c r="BC653" s="1" t="str">
        <f t="shared" si="187"/>
        <v/>
      </c>
      <c r="BD653" s="1" t="str">
        <f t="shared" si="188"/>
        <v/>
      </c>
      <c r="BE653" s="1" t="str">
        <f t="shared" si="189"/>
        <v/>
      </c>
      <c r="BF653" s="1" t="str">
        <f t="shared" si="190"/>
        <v/>
      </c>
      <c r="BG653" t="e">
        <v>#N/A</v>
      </c>
      <c r="BH653" t="e">
        <f t="shared" si="191"/>
        <v>#N/A</v>
      </c>
    </row>
    <row r="654" spans="1:60" ht="17" x14ac:dyDescent="0.2">
      <c r="A654">
        <v>1750</v>
      </c>
      <c r="B654" t="str">
        <f t="shared" si="179"/>
        <v>51004-00003</v>
      </c>
      <c r="C654" t="str">
        <f t="shared" si="179"/>
        <v>51004-00003</v>
      </c>
      <c r="D654" s="7" t="s">
        <v>8830</v>
      </c>
      <c r="E654" s="6" t="s">
        <v>8990</v>
      </c>
      <c r="F654" t="s">
        <v>8991</v>
      </c>
      <c r="G654" s="6" t="s">
        <v>9021</v>
      </c>
      <c r="H654" t="s">
        <v>9060</v>
      </c>
      <c r="I654" s="6" t="s">
        <v>8997</v>
      </c>
      <c r="J654" s="6" t="s">
        <v>5331</v>
      </c>
      <c r="K654" s="6" t="s">
        <v>5340</v>
      </c>
      <c r="L654" s="6" t="s">
        <v>8994</v>
      </c>
      <c r="M654" s="6" t="s">
        <v>5348</v>
      </c>
      <c r="N654" s="6" t="s">
        <v>5379</v>
      </c>
      <c r="Q654" s="6" t="s">
        <v>9160</v>
      </c>
      <c r="R654" s="9" t="b">
        <v>1</v>
      </c>
      <c r="S654" s="9" t="b">
        <v>1</v>
      </c>
      <c r="T654" s="6" t="s">
        <v>8830</v>
      </c>
      <c r="U654" s="6" t="s">
        <v>8830</v>
      </c>
      <c r="V654" t="s">
        <v>5330</v>
      </c>
      <c r="W654" t="s">
        <v>5330</v>
      </c>
      <c r="X654" t="s">
        <v>5330</v>
      </c>
      <c r="Y654" t="s">
        <v>5330</v>
      </c>
      <c r="Z654" t="s">
        <v>5330</v>
      </c>
      <c r="AA654" t="s">
        <v>5330</v>
      </c>
      <c r="AB654" t="s">
        <v>5330</v>
      </c>
      <c r="AC654" t="s">
        <v>667</v>
      </c>
      <c r="AD654" t="s">
        <v>5330</v>
      </c>
      <c r="AE654" t="s">
        <v>5330</v>
      </c>
      <c r="AF654" t="s">
        <v>5330</v>
      </c>
      <c r="AG654" t="s">
        <v>5330</v>
      </c>
      <c r="AH654" t="s">
        <v>5330</v>
      </c>
      <c r="AI654" t="s">
        <v>5330</v>
      </c>
      <c r="AJ654" t="s">
        <v>5330</v>
      </c>
      <c r="AK654" s="10">
        <v>110</v>
      </c>
      <c r="AL654" s="10">
        <v>115</v>
      </c>
      <c r="AM654" s="6" t="s">
        <v>475</v>
      </c>
      <c r="AN654" s="6" t="s">
        <v>9249</v>
      </c>
      <c r="AO654" s="6" t="s">
        <v>9304</v>
      </c>
      <c r="AP654" s="6" t="s">
        <v>9422</v>
      </c>
      <c r="AQ654" s="6" t="str">
        <f t="shared" si="178"/>
        <v/>
      </c>
      <c r="AR654" s="1" t="str">
        <f t="shared" si="180"/>
        <v/>
      </c>
      <c r="AS654" s="1" t="str">
        <f t="shared" si="181"/>
        <v/>
      </c>
      <c r="AT654" s="1" t="str">
        <f t="shared" si="182"/>
        <v/>
      </c>
      <c r="AU654" s="1" t="str">
        <f t="shared" si="183"/>
        <v/>
      </c>
      <c r="AV654" s="1" t="str">
        <f t="shared" si="183"/>
        <v/>
      </c>
      <c r="AW654" s="1" t="str">
        <f t="shared" si="184"/>
        <v/>
      </c>
      <c r="AX654" s="1" t="str">
        <f t="shared" si="185"/>
        <v/>
      </c>
      <c r="AY654" s="1" t="str">
        <f t="shared" si="185"/>
        <v/>
      </c>
      <c r="AZ654" s="1" t="str">
        <f t="shared" si="185"/>
        <v/>
      </c>
      <c r="BA654" s="1" t="str">
        <f t="shared" si="186"/>
        <v/>
      </c>
      <c r="BB654" s="1" t="str">
        <f t="shared" si="187"/>
        <v/>
      </c>
      <c r="BC654" s="1" t="str">
        <f t="shared" si="187"/>
        <v/>
      </c>
      <c r="BD654" s="1" t="str">
        <f t="shared" si="188"/>
        <v/>
      </c>
      <c r="BE654" s="1" t="str">
        <f t="shared" si="189"/>
        <v/>
      </c>
      <c r="BF654" s="1" t="str">
        <f t="shared" si="190"/>
        <v/>
      </c>
      <c r="BG654" t="e">
        <v>#N/A</v>
      </c>
      <c r="BH654" t="e">
        <f t="shared" si="191"/>
        <v>#N/A</v>
      </c>
    </row>
    <row r="655" spans="1:60" ht="17" x14ac:dyDescent="0.2">
      <c r="A655">
        <v>1751</v>
      </c>
      <c r="B655" t="str">
        <f t="shared" si="179"/>
        <v>51004-00004</v>
      </c>
      <c r="C655" t="str">
        <f t="shared" si="179"/>
        <v>51004-00004</v>
      </c>
      <c r="D655" s="7" t="s">
        <v>8831</v>
      </c>
      <c r="E655" s="6" t="s">
        <v>8990</v>
      </c>
      <c r="F655" t="s">
        <v>8991</v>
      </c>
      <c r="G655" s="6" t="s">
        <v>9021</v>
      </c>
      <c r="H655" t="s">
        <v>9060</v>
      </c>
      <c r="I655" s="6" t="s">
        <v>8997</v>
      </c>
      <c r="J655" s="6" t="s">
        <v>5331</v>
      </c>
      <c r="K655" s="6" t="s">
        <v>5340</v>
      </c>
      <c r="L655" s="6" t="s">
        <v>8994</v>
      </c>
      <c r="M655" s="6" t="s">
        <v>5348</v>
      </c>
      <c r="N655" s="6" t="s">
        <v>5379</v>
      </c>
      <c r="Q655" s="6" t="s">
        <v>9161</v>
      </c>
      <c r="R655" s="9" t="b">
        <v>1</v>
      </c>
      <c r="S655" s="9" t="b">
        <v>1</v>
      </c>
      <c r="T655" s="6" t="s">
        <v>8831</v>
      </c>
      <c r="U655" s="6" t="s">
        <v>8831</v>
      </c>
      <c r="V655" t="s">
        <v>5330</v>
      </c>
      <c r="W655" t="s">
        <v>5330</v>
      </c>
      <c r="X655" t="s">
        <v>5330</v>
      </c>
      <c r="Y655" t="s">
        <v>5330</v>
      </c>
      <c r="Z655" t="s">
        <v>5330</v>
      </c>
      <c r="AA655" t="s">
        <v>5330</v>
      </c>
      <c r="AB655" t="s">
        <v>5330</v>
      </c>
      <c r="AC655" t="s">
        <v>667</v>
      </c>
      <c r="AD655" t="s">
        <v>5330</v>
      </c>
      <c r="AE655" t="s">
        <v>5330</v>
      </c>
      <c r="AF655" t="s">
        <v>5330</v>
      </c>
      <c r="AG655" t="s">
        <v>5330</v>
      </c>
      <c r="AH655" t="s">
        <v>5330</v>
      </c>
      <c r="AI655" t="s">
        <v>5330</v>
      </c>
      <c r="AJ655" t="s">
        <v>5330</v>
      </c>
      <c r="AK655" s="10">
        <v>110</v>
      </c>
      <c r="AL655" s="10">
        <v>115</v>
      </c>
      <c r="AM655" s="6" t="s">
        <v>475</v>
      </c>
      <c r="AN655" s="6" t="s">
        <v>9249</v>
      </c>
      <c r="AO655" s="6" t="s">
        <v>9304</v>
      </c>
      <c r="AP655" s="6" t="s">
        <v>9422</v>
      </c>
      <c r="AQ655" s="6" t="str">
        <f t="shared" si="178"/>
        <v/>
      </c>
      <c r="AR655" s="1" t="str">
        <f t="shared" si="180"/>
        <v/>
      </c>
      <c r="AS655" s="1" t="str">
        <f t="shared" si="181"/>
        <v/>
      </c>
      <c r="AT655" s="1" t="str">
        <f t="shared" si="182"/>
        <v/>
      </c>
      <c r="AU655" s="1" t="str">
        <f t="shared" si="183"/>
        <v/>
      </c>
      <c r="AV655" s="1" t="str">
        <f t="shared" si="183"/>
        <v/>
      </c>
      <c r="AW655" s="1" t="str">
        <f t="shared" si="184"/>
        <v/>
      </c>
      <c r="AX655" s="1" t="str">
        <f t="shared" si="185"/>
        <v/>
      </c>
      <c r="AY655" s="1" t="str">
        <f t="shared" si="185"/>
        <v/>
      </c>
      <c r="AZ655" s="1" t="str">
        <f t="shared" si="185"/>
        <v/>
      </c>
      <c r="BA655" s="1" t="str">
        <f t="shared" si="186"/>
        <v/>
      </c>
      <c r="BB655" s="1" t="str">
        <f t="shared" si="187"/>
        <v/>
      </c>
      <c r="BC655" s="1" t="str">
        <f t="shared" si="187"/>
        <v/>
      </c>
      <c r="BD655" s="1" t="str">
        <f t="shared" si="188"/>
        <v/>
      </c>
      <c r="BE655" s="1" t="str">
        <f t="shared" si="189"/>
        <v/>
      </c>
      <c r="BF655" s="1" t="str">
        <f t="shared" si="190"/>
        <v/>
      </c>
      <c r="BG655" t="e">
        <v>#N/A</v>
      </c>
      <c r="BH655" t="e">
        <f t="shared" si="191"/>
        <v>#N/A</v>
      </c>
    </row>
    <row r="656" spans="1:60" ht="17" x14ac:dyDescent="0.2">
      <c r="A656">
        <v>1752</v>
      </c>
      <c r="B656" t="str">
        <f t="shared" si="179"/>
        <v>51004-00005</v>
      </c>
      <c r="C656" t="str">
        <f t="shared" si="179"/>
        <v>51004-00005</v>
      </c>
      <c r="D656" s="7" t="s">
        <v>8832</v>
      </c>
      <c r="E656" s="6" t="s">
        <v>8990</v>
      </c>
      <c r="F656" t="s">
        <v>8991</v>
      </c>
      <c r="G656" s="6" t="s">
        <v>9021</v>
      </c>
      <c r="H656" t="s">
        <v>9060</v>
      </c>
      <c r="I656" s="6" t="s">
        <v>8997</v>
      </c>
      <c r="J656" s="6" t="s">
        <v>5331</v>
      </c>
      <c r="K656" s="6" t="s">
        <v>5340</v>
      </c>
      <c r="L656" s="6" t="s">
        <v>8994</v>
      </c>
      <c r="M656" s="6" t="s">
        <v>5348</v>
      </c>
      <c r="N656" s="6" t="s">
        <v>5379</v>
      </c>
      <c r="Q656" s="6" t="s">
        <v>127</v>
      </c>
      <c r="R656" s="9" t="b">
        <v>1</v>
      </c>
      <c r="S656" s="9" t="b">
        <v>1</v>
      </c>
      <c r="T656" s="6" t="s">
        <v>8832</v>
      </c>
      <c r="U656" s="6" t="s">
        <v>8832</v>
      </c>
      <c r="V656" t="s">
        <v>5330</v>
      </c>
      <c r="W656" t="s">
        <v>5330</v>
      </c>
      <c r="X656" t="s">
        <v>5330</v>
      </c>
      <c r="Y656" t="s">
        <v>5330</v>
      </c>
      <c r="Z656" t="s">
        <v>5330</v>
      </c>
      <c r="AA656" t="s">
        <v>5330</v>
      </c>
      <c r="AB656" t="s">
        <v>5330</v>
      </c>
      <c r="AC656" t="s">
        <v>667</v>
      </c>
      <c r="AD656" t="s">
        <v>5330</v>
      </c>
      <c r="AE656" t="s">
        <v>5330</v>
      </c>
      <c r="AF656" t="s">
        <v>5330</v>
      </c>
      <c r="AG656" t="s">
        <v>5330</v>
      </c>
      <c r="AH656" t="s">
        <v>5330</v>
      </c>
      <c r="AI656" t="s">
        <v>5330</v>
      </c>
      <c r="AJ656" t="s">
        <v>5330</v>
      </c>
      <c r="AK656" s="10">
        <v>110</v>
      </c>
      <c r="AL656" s="10">
        <v>115</v>
      </c>
      <c r="AM656" s="6" t="s">
        <v>475</v>
      </c>
      <c r="AN656" s="6" t="s">
        <v>9249</v>
      </c>
      <c r="AO656" s="6" t="s">
        <v>9304</v>
      </c>
      <c r="AP656" s="6" t="s">
        <v>9422</v>
      </c>
      <c r="AQ656" s="6" t="str">
        <f t="shared" si="178"/>
        <v/>
      </c>
      <c r="AR656" s="1" t="str">
        <f t="shared" si="180"/>
        <v/>
      </c>
      <c r="AS656" s="1" t="str">
        <f t="shared" si="181"/>
        <v/>
      </c>
      <c r="AT656" s="1" t="str">
        <f t="shared" si="182"/>
        <v/>
      </c>
      <c r="AU656" s="1" t="str">
        <f t="shared" si="183"/>
        <v/>
      </c>
      <c r="AV656" s="1" t="str">
        <f t="shared" si="183"/>
        <v/>
      </c>
      <c r="AW656" s="1" t="str">
        <f t="shared" si="184"/>
        <v/>
      </c>
      <c r="AX656" s="1" t="str">
        <f t="shared" si="185"/>
        <v/>
      </c>
      <c r="AY656" s="1" t="str">
        <f t="shared" si="185"/>
        <v/>
      </c>
      <c r="AZ656" s="1" t="str">
        <f t="shared" si="185"/>
        <v/>
      </c>
      <c r="BA656" s="1" t="str">
        <f t="shared" si="186"/>
        <v/>
      </c>
      <c r="BB656" s="1" t="str">
        <f t="shared" si="187"/>
        <v/>
      </c>
      <c r="BC656" s="1" t="str">
        <f t="shared" si="187"/>
        <v/>
      </c>
      <c r="BD656" s="1" t="str">
        <f t="shared" si="188"/>
        <v/>
      </c>
      <c r="BE656" s="1" t="str">
        <f t="shared" si="189"/>
        <v/>
      </c>
      <c r="BF656" s="1" t="str">
        <f t="shared" si="190"/>
        <v/>
      </c>
      <c r="BG656" t="e">
        <v>#N/A</v>
      </c>
      <c r="BH656" t="e">
        <f t="shared" si="191"/>
        <v>#N/A</v>
      </c>
    </row>
    <row r="657" spans="1:60" ht="17" x14ac:dyDescent="0.2">
      <c r="A657">
        <v>1753</v>
      </c>
      <c r="B657" t="str">
        <f t="shared" si="179"/>
        <v>51004-00006</v>
      </c>
      <c r="C657" t="str">
        <f t="shared" si="179"/>
        <v>51004-00006</v>
      </c>
      <c r="D657" s="7" t="s">
        <v>8833</v>
      </c>
      <c r="E657" s="6" t="s">
        <v>8990</v>
      </c>
      <c r="F657" t="s">
        <v>8991</v>
      </c>
      <c r="G657" s="6" t="s">
        <v>9021</v>
      </c>
      <c r="H657" t="s">
        <v>9060</v>
      </c>
      <c r="I657" s="6" t="s">
        <v>8997</v>
      </c>
      <c r="J657" s="6" t="s">
        <v>5331</v>
      </c>
      <c r="K657" s="6" t="s">
        <v>5340</v>
      </c>
      <c r="L657" s="6" t="s">
        <v>8994</v>
      </c>
      <c r="M657" s="6" t="s">
        <v>5348</v>
      </c>
      <c r="N657" s="6" t="s">
        <v>5379</v>
      </c>
      <c r="Q657" s="6" t="s">
        <v>9162</v>
      </c>
      <c r="R657" s="9" t="b">
        <v>1</v>
      </c>
      <c r="S657" s="9" t="b">
        <v>0</v>
      </c>
      <c r="T657" s="6" t="s">
        <v>8833</v>
      </c>
      <c r="U657" s="6" t="s">
        <v>8833</v>
      </c>
      <c r="V657" t="s">
        <v>5330</v>
      </c>
      <c r="W657" t="s">
        <v>5330</v>
      </c>
      <c r="X657" t="s">
        <v>5330</v>
      </c>
      <c r="Y657" t="s">
        <v>5330</v>
      </c>
      <c r="Z657" t="s">
        <v>5330</v>
      </c>
      <c r="AA657" t="s">
        <v>5330</v>
      </c>
      <c r="AB657" t="s">
        <v>5330</v>
      </c>
      <c r="AC657" t="s">
        <v>667</v>
      </c>
      <c r="AD657" t="s">
        <v>5330</v>
      </c>
      <c r="AE657" t="s">
        <v>5330</v>
      </c>
      <c r="AF657" t="s">
        <v>5330</v>
      </c>
      <c r="AG657" t="s">
        <v>5330</v>
      </c>
      <c r="AH657" t="s">
        <v>5330</v>
      </c>
      <c r="AI657" t="s">
        <v>5330</v>
      </c>
      <c r="AJ657" t="s">
        <v>5330</v>
      </c>
      <c r="AK657" s="10">
        <v>110</v>
      </c>
      <c r="AL657" s="10">
        <v>115</v>
      </c>
      <c r="AM657" s="6" t="s">
        <v>475</v>
      </c>
      <c r="AN657" s="6" t="s">
        <v>9249</v>
      </c>
      <c r="AO657" s="6" t="s">
        <v>9304</v>
      </c>
      <c r="AP657" s="6" t="s">
        <v>9422</v>
      </c>
      <c r="AQ657" s="6" t="str">
        <f t="shared" si="178"/>
        <v/>
      </c>
      <c r="AR657" s="1" t="str">
        <f t="shared" si="180"/>
        <v/>
      </c>
      <c r="AS657" s="1" t="str">
        <f t="shared" si="181"/>
        <v/>
      </c>
      <c r="AT657" s="1" t="str">
        <f t="shared" si="182"/>
        <v/>
      </c>
      <c r="AU657" s="1" t="str">
        <f t="shared" si="183"/>
        <v/>
      </c>
      <c r="AV657" s="1" t="str">
        <f t="shared" si="183"/>
        <v/>
      </c>
      <c r="AW657" s="1" t="str">
        <f t="shared" si="184"/>
        <v/>
      </c>
      <c r="AX657" s="1" t="str">
        <f t="shared" si="185"/>
        <v/>
      </c>
      <c r="AY657" s="1" t="str">
        <f t="shared" si="185"/>
        <v/>
      </c>
      <c r="AZ657" s="1" t="str">
        <f t="shared" si="185"/>
        <v/>
      </c>
      <c r="BA657" s="1" t="str">
        <f t="shared" si="186"/>
        <v/>
      </c>
      <c r="BB657" s="1" t="str">
        <f t="shared" si="187"/>
        <v/>
      </c>
      <c r="BC657" s="1" t="str">
        <f t="shared" si="187"/>
        <v/>
      </c>
      <c r="BD657" s="1" t="str">
        <f t="shared" si="188"/>
        <v/>
      </c>
      <c r="BE657" s="1" t="str">
        <f t="shared" si="189"/>
        <v/>
      </c>
      <c r="BF657" s="1" t="str">
        <f t="shared" si="190"/>
        <v/>
      </c>
      <c r="BG657" t="e">
        <v>#N/A</v>
      </c>
      <c r="BH657" t="e">
        <f t="shared" si="191"/>
        <v>#N/A</v>
      </c>
    </row>
    <row r="658" spans="1:60" ht="17" x14ac:dyDescent="0.2">
      <c r="A658">
        <v>1754</v>
      </c>
      <c r="B658" t="str">
        <f t="shared" si="179"/>
        <v>51004-00007</v>
      </c>
      <c r="C658" t="str">
        <f t="shared" si="179"/>
        <v>51004-00007</v>
      </c>
      <c r="D658" s="7" t="s">
        <v>8834</v>
      </c>
      <c r="E658" s="6" t="s">
        <v>8990</v>
      </c>
      <c r="F658" t="s">
        <v>8991</v>
      </c>
      <c r="G658" s="6" t="s">
        <v>9021</v>
      </c>
      <c r="H658" t="s">
        <v>9060</v>
      </c>
      <c r="I658" s="6" t="s">
        <v>8997</v>
      </c>
      <c r="J658" s="6" t="s">
        <v>5331</v>
      </c>
      <c r="K658" s="6" t="s">
        <v>5340</v>
      </c>
      <c r="L658" s="6" t="s">
        <v>8994</v>
      </c>
      <c r="M658" s="6" t="s">
        <v>5348</v>
      </c>
      <c r="N658" s="6" t="s">
        <v>5379</v>
      </c>
      <c r="Q658" s="6" t="s">
        <v>575</v>
      </c>
      <c r="R658" s="9" t="b">
        <v>1</v>
      </c>
      <c r="S658" s="9" t="b">
        <v>0</v>
      </c>
      <c r="T658" s="6" t="s">
        <v>8834</v>
      </c>
      <c r="U658" s="6" t="s">
        <v>8834</v>
      </c>
      <c r="V658" t="s">
        <v>5330</v>
      </c>
      <c r="W658" t="s">
        <v>5330</v>
      </c>
      <c r="X658" t="s">
        <v>5330</v>
      </c>
      <c r="Y658" t="s">
        <v>5330</v>
      </c>
      <c r="Z658" t="s">
        <v>5330</v>
      </c>
      <c r="AA658" t="s">
        <v>5330</v>
      </c>
      <c r="AB658" t="s">
        <v>5330</v>
      </c>
      <c r="AC658" t="s">
        <v>667</v>
      </c>
      <c r="AD658" t="s">
        <v>5330</v>
      </c>
      <c r="AE658" t="s">
        <v>5330</v>
      </c>
      <c r="AF658" t="s">
        <v>5330</v>
      </c>
      <c r="AG658" t="s">
        <v>5330</v>
      </c>
      <c r="AH658" t="s">
        <v>5330</v>
      </c>
      <c r="AI658" t="s">
        <v>5330</v>
      </c>
      <c r="AJ658" t="s">
        <v>5330</v>
      </c>
      <c r="AK658" s="10">
        <v>110</v>
      </c>
      <c r="AL658" s="10">
        <v>115</v>
      </c>
      <c r="AM658" s="6" t="s">
        <v>475</v>
      </c>
      <c r="AN658" s="6" t="s">
        <v>9249</v>
      </c>
      <c r="AO658" s="6" t="s">
        <v>9304</v>
      </c>
      <c r="AP658" s="6" t="s">
        <v>9422</v>
      </c>
      <c r="AQ658" s="6" t="str">
        <f t="shared" si="178"/>
        <v/>
      </c>
      <c r="AR658" s="1" t="str">
        <f t="shared" si="180"/>
        <v/>
      </c>
      <c r="AS658" s="1" t="str">
        <f t="shared" si="181"/>
        <v/>
      </c>
      <c r="AT658" s="1" t="str">
        <f t="shared" si="182"/>
        <v/>
      </c>
      <c r="AU658" s="1" t="str">
        <f t="shared" si="183"/>
        <v/>
      </c>
      <c r="AV658" s="1" t="str">
        <f t="shared" si="183"/>
        <v/>
      </c>
      <c r="AW658" s="1" t="str">
        <f t="shared" si="184"/>
        <v/>
      </c>
      <c r="AX658" s="1" t="str">
        <f t="shared" si="185"/>
        <v/>
      </c>
      <c r="AY658" s="1" t="str">
        <f t="shared" si="185"/>
        <v/>
      </c>
      <c r="AZ658" s="1" t="str">
        <f t="shared" si="185"/>
        <v/>
      </c>
      <c r="BA658" s="1" t="str">
        <f t="shared" si="186"/>
        <v/>
      </c>
      <c r="BB658" s="1" t="str">
        <f t="shared" si="187"/>
        <v/>
      </c>
      <c r="BC658" s="1" t="str">
        <f t="shared" si="187"/>
        <v/>
      </c>
      <c r="BD658" s="1" t="str">
        <f t="shared" si="188"/>
        <v/>
      </c>
      <c r="BE658" s="1" t="str">
        <f t="shared" si="189"/>
        <v/>
      </c>
      <c r="BF658" s="1" t="str">
        <f t="shared" si="190"/>
        <v/>
      </c>
      <c r="BG658" t="e">
        <v>#N/A</v>
      </c>
      <c r="BH658" t="e">
        <f t="shared" si="191"/>
        <v>#N/A</v>
      </c>
    </row>
    <row r="659" spans="1:60" ht="17" x14ac:dyDescent="0.2">
      <c r="A659">
        <v>1755</v>
      </c>
      <c r="B659" t="str">
        <f t="shared" si="179"/>
        <v>52001-00001</v>
      </c>
      <c r="C659" t="str">
        <f t="shared" si="179"/>
        <v>52001-00001</v>
      </c>
      <c r="D659" s="7" t="s">
        <v>8835</v>
      </c>
      <c r="E659" s="6" t="s">
        <v>8990</v>
      </c>
      <c r="F659" t="s">
        <v>8991</v>
      </c>
      <c r="G659" s="6" t="s">
        <v>9018</v>
      </c>
      <c r="H659" t="s">
        <v>2798</v>
      </c>
      <c r="I659" s="6" t="s">
        <v>8998</v>
      </c>
      <c r="J659" s="6" t="s">
        <v>5331</v>
      </c>
      <c r="K659" s="6" t="s">
        <v>5340</v>
      </c>
      <c r="L659" s="6" t="s">
        <v>8994</v>
      </c>
      <c r="M659" s="6" t="s">
        <v>5349</v>
      </c>
      <c r="N659" s="6" t="s">
        <v>5379</v>
      </c>
      <c r="Q659" s="6" t="s">
        <v>9163</v>
      </c>
      <c r="R659" s="9" t="b">
        <v>1</v>
      </c>
      <c r="S659" s="9" t="b">
        <v>0</v>
      </c>
      <c r="T659" s="6" t="s">
        <v>8835</v>
      </c>
      <c r="U659" s="6" t="s">
        <v>8835</v>
      </c>
      <c r="V659" t="s">
        <v>5330</v>
      </c>
      <c r="W659" t="s">
        <v>5330</v>
      </c>
      <c r="X659" t="s">
        <v>5330</v>
      </c>
      <c r="Y659" t="s">
        <v>5330</v>
      </c>
      <c r="Z659" t="s">
        <v>5330</v>
      </c>
      <c r="AA659" t="s">
        <v>5330</v>
      </c>
      <c r="AB659" t="s">
        <v>5330</v>
      </c>
      <c r="AC659" t="s">
        <v>5330</v>
      </c>
      <c r="AD659" t="s">
        <v>5330</v>
      </c>
      <c r="AE659" t="s">
        <v>5330</v>
      </c>
      <c r="AF659" t="s">
        <v>5330</v>
      </c>
      <c r="AG659" t="s">
        <v>5330</v>
      </c>
      <c r="AH659" t="s">
        <v>5330</v>
      </c>
      <c r="AI659" t="s">
        <v>5330</v>
      </c>
      <c r="AJ659" t="s">
        <v>5330</v>
      </c>
      <c r="AK659" s="10">
        <v>80</v>
      </c>
      <c r="AL659" s="10">
        <v>95</v>
      </c>
      <c r="AM659" s="6" t="s">
        <v>475</v>
      </c>
      <c r="AN659" s="6" t="s">
        <v>9250</v>
      </c>
      <c r="AO659" s="6" t="s">
        <v>9305</v>
      </c>
      <c r="AP659" s="6" t="s">
        <v>9423</v>
      </c>
      <c r="AQ659" s="6" t="str">
        <f t="shared" si="178"/>
        <v/>
      </c>
      <c r="AR659" s="1" t="str">
        <f t="shared" si="180"/>
        <v/>
      </c>
      <c r="AS659" s="1" t="str">
        <f t="shared" si="181"/>
        <v/>
      </c>
      <c r="AT659" s="1" t="str">
        <f t="shared" si="182"/>
        <v/>
      </c>
      <c r="AU659" s="1" t="str">
        <f t="shared" si="183"/>
        <v/>
      </c>
      <c r="AV659" s="1" t="str">
        <f t="shared" si="183"/>
        <v/>
      </c>
      <c r="AW659" s="1" t="str">
        <f t="shared" si="184"/>
        <v/>
      </c>
      <c r="AX659" s="1" t="str">
        <f t="shared" si="185"/>
        <v/>
      </c>
      <c r="AY659" s="1" t="str">
        <f t="shared" si="185"/>
        <v/>
      </c>
      <c r="AZ659" s="1" t="str">
        <f t="shared" si="185"/>
        <v/>
      </c>
      <c r="BA659" s="1" t="str">
        <f t="shared" si="186"/>
        <v/>
      </c>
      <c r="BB659" s="1" t="str">
        <f t="shared" si="187"/>
        <v/>
      </c>
      <c r="BC659" s="1" t="str">
        <f t="shared" si="187"/>
        <v/>
      </c>
      <c r="BD659" s="1" t="str">
        <f t="shared" si="188"/>
        <v/>
      </c>
      <c r="BE659" s="1" t="str">
        <f t="shared" si="189"/>
        <v/>
      </c>
      <c r="BF659" s="1" t="str">
        <f t="shared" si="190"/>
        <v/>
      </c>
      <c r="BG659" t="e">
        <v>#N/A</v>
      </c>
      <c r="BH659" t="e">
        <f t="shared" si="191"/>
        <v>#N/A</v>
      </c>
    </row>
    <row r="660" spans="1:60" ht="17" x14ac:dyDescent="0.2">
      <c r="A660">
        <v>1756</v>
      </c>
      <c r="B660" t="str">
        <f t="shared" si="179"/>
        <v>52001-00002</v>
      </c>
      <c r="C660" t="str">
        <f t="shared" si="179"/>
        <v>52001-00002</v>
      </c>
      <c r="D660" s="7" t="s">
        <v>8836</v>
      </c>
      <c r="E660" s="6" t="s">
        <v>8990</v>
      </c>
      <c r="F660" t="s">
        <v>8991</v>
      </c>
      <c r="G660" s="6" t="s">
        <v>9018</v>
      </c>
      <c r="H660" t="s">
        <v>2798</v>
      </c>
      <c r="I660" s="6" t="s">
        <v>8998</v>
      </c>
      <c r="J660" s="6" t="s">
        <v>5331</v>
      </c>
      <c r="K660" s="6" t="s">
        <v>5340</v>
      </c>
      <c r="L660" s="6" t="s">
        <v>8994</v>
      </c>
      <c r="M660" s="6" t="s">
        <v>5349</v>
      </c>
      <c r="N660" s="6" t="s">
        <v>5379</v>
      </c>
      <c r="Q660" s="6" t="s">
        <v>9164</v>
      </c>
      <c r="R660" s="9" t="b">
        <v>1</v>
      </c>
      <c r="S660" s="9" t="b">
        <v>0</v>
      </c>
      <c r="T660" s="6" t="s">
        <v>8836</v>
      </c>
      <c r="U660" s="6" t="s">
        <v>8836</v>
      </c>
      <c r="V660" t="s">
        <v>5330</v>
      </c>
      <c r="W660" t="s">
        <v>5330</v>
      </c>
      <c r="X660" t="s">
        <v>5330</v>
      </c>
      <c r="Y660" t="s">
        <v>5330</v>
      </c>
      <c r="Z660" t="s">
        <v>5330</v>
      </c>
      <c r="AA660" t="s">
        <v>5330</v>
      </c>
      <c r="AB660" t="s">
        <v>5330</v>
      </c>
      <c r="AC660" t="s">
        <v>5330</v>
      </c>
      <c r="AD660" t="s">
        <v>5330</v>
      </c>
      <c r="AE660" t="s">
        <v>5330</v>
      </c>
      <c r="AF660" t="s">
        <v>5330</v>
      </c>
      <c r="AG660" t="s">
        <v>5330</v>
      </c>
      <c r="AH660" t="s">
        <v>5330</v>
      </c>
      <c r="AI660" t="s">
        <v>5330</v>
      </c>
      <c r="AJ660" t="s">
        <v>5330</v>
      </c>
      <c r="AK660" s="10">
        <v>80</v>
      </c>
      <c r="AL660" s="10">
        <v>95</v>
      </c>
      <c r="AM660" s="6" t="s">
        <v>475</v>
      </c>
      <c r="AN660" s="6" t="s">
        <v>9250</v>
      </c>
      <c r="AO660" s="6" t="s">
        <v>9305</v>
      </c>
      <c r="AP660" s="6" t="s">
        <v>9423</v>
      </c>
      <c r="AQ660" s="6" t="str">
        <f t="shared" si="178"/>
        <v/>
      </c>
      <c r="AR660" s="1" t="str">
        <f t="shared" si="180"/>
        <v/>
      </c>
      <c r="AS660" s="1" t="str">
        <f t="shared" si="181"/>
        <v/>
      </c>
      <c r="AT660" s="1" t="str">
        <f t="shared" si="182"/>
        <v/>
      </c>
      <c r="AU660" s="1" t="str">
        <f t="shared" si="183"/>
        <v/>
      </c>
      <c r="AV660" s="1" t="str">
        <f t="shared" si="183"/>
        <v/>
      </c>
      <c r="AW660" s="1" t="str">
        <f t="shared" si="184"/>
        <v/>
      </c>
      <c r="AX660" s="1" t="str">
        <f t="shared" si="185"/>
        <v/>
      </c>
      <c r="AY660" s="1" t="str">
        <f t="shared" si="185"/>
        <v/>
      </c>
      <c r="AZ660" s="1" t="str">
        <f t="shared" si="185"/>
        <v/>
      </c>
      <c r="BA660" s="1" t="str">
        <f t="shared" si="186"/>
        <v/>
      </c>
      <c r="BB660" s="1" t="str">
        <f t="shared" si="187"/>
        <v/>
      </c>
      <c r="BC660" s="1" t="str">
        <f t="shared" si="187"/>
        <v/>
      </c>
      <c r="BD660" s="1" t="str">
        <f t="shared" si="188"/>
        <v/>
      </c>
      <c r="BE660" s="1" t="str">
        <f t="shared" si="189"/>
        <v/>
      </c>
      <c r="BF660" s="1" t="str">
        <f t="shared" si="190"/>
        <v/>
      </c>
      <c r="BG660" t="e">
        <v>#N/A</v>
      </c>
      <c r="BH660" t="e">
        <f t="shared" si="191"/>
        <v>#N/A</v>
      </c>
    </row>
    <row r="661" spans="1:60" ht="17" x14ac:dyDescent="0.2">
      <c r="A661">
        <v>1757</v>
      </c>
      <c r="B661" t="str">
        <f t="shared" si="179"/>
        <v>52001-00003</v>
      </c>
      <c r="C661" t="str">
        <f t="shared" si="179"/>
        <v>52001-00003</v>
      </c>
      <c r="D661" s="7" t="s">
        <v>8837</v>
      </c>
      <c r="E661" s="6" t="s">
        <v>8990</v>
      </c>
      <c r="F661" t="s">
        <v>8991</v>
      </c>
      <c r="G661" s="6" t="s">
        <v>9018</v>
      </c>
      <c r="H661" t="s">
        <v>2798</v>
      </c>
      <c r="I661" s="6" t="s">
        <v>8998</v>
      </c>
      <c r="J661" s="6" t="s">
        <v>5331</v>
      </c>
      <c r="K661" s="6" t="s">
        <v>5340</v>
      </c>
      <c r="L661" s="6" t="s">
        <v>8994</v>
      </c>
      <c r="M661" s="6" t="s">
        <v>5349</v>
      </c>
      <c r="N661" s="6" t="s">
        <v>5379</v>
      </c>
      <c r="Q661" s="6" t="s">
        <v>9165</v>
      </c>
      <c r="R661" s="9" t="b">
        <v>1</v>
      </c>
      <c r="S661" s="9" t="b">
        <v>0</v>
      </c>
      <c r="T661" s="6" t="s">
        <v>8837</v>
      </c>
      <c r="U661" s="6" t="s">
        <v>8837</v>
      </c>
      <c r="V661" t="s">
        <v>5330</v>
      </c>
      <c r="W661" t="s">
        <v>5330</v>
      </c>
      <c r="X661" t="s">
        <v>5330</v>
      </c>
      <c r="Y661" t="s">
        <v>5330</v>
      </c>
      <c r="Z661" t="s">
        <v>5330</v>
      </c>
      <c r="AA661" t="s">
        <v>5330</v>
      </c>
      <c r="AB661" t="s">
        <v>5330</v>
      </c>
      <c r="AC661" t="s">
        <v>5330</v>
      </c>
      <c r="AD661" t="s">
        <v>5330</v>
      </c>
      <c r="AE661" t="s">
        <v>5330</v>
      </c>
      <c r="AF661" t="s">
        <v>5330</v>
      </c>
      <c r="AG661" t="s">
        <v>5330</v>
      </c>
      <c r="AH661" t="s">
        <v>5330</v>
      </c>
      <c r="AI661" t="s">
        <v>5330</v>
      </c>
      <c r="AJ661" t="s">
        <v>5330</v>
      </c>
      <c r="AK661" s="10">
        <v>80</v>
      </c>
      <c r="AL661" s="10">
        <v>95</v>
      </c>
      <c r="AM661" s="6" t="s">
        <v>475</v>
      </c>
      <c r="AN661" s="6" t="s">
        <v>9250</v>
      </c>
      <c r="AO661" s="6" t="s">
        <v>9305</v>
      </c>
      <c r="AP661" s="6" t="s">
        <v>9423</v>
      </c>
      <c r="AQ661" s="6" t="str">
        <f t="shared" si="178"/>
        <v/>
      </c>
      <c r="AR661" s="1" t="str">
        <f t="shared" si="180"/>
        <v/>
      </c>
      <c r="AS661" s="1" t="str">
        <f t="shared" si="181"/>
        <v/>
      </c>
      <c r="AT661" s="1" t="str">
        <f t="shared" si="182"/>
        <v/>
      </c>
      <c r="AU661" s="1" t="str">
        <f t="shared" si="183"/>
        <v/>
      </c>
      <c r="AV661" s="1" t="str">
        <f t="shared" si="183"/>
        <v/>
      </c>
      <c r="AW661" s="1" t="str">
        <f t="shared" si="184"/>
        <v/>
      </c>
      <c r="AX661" s="1" t="str">
        <f t="shared" si="185"/>
        <v/>
      </c>
      <c r="AY661" s="1" t="str">
        <f t="shared" si="185"/>
        <v/>
      </c>
      <c r="AZ661" s="1" t="str">
        <f t="shared" si="185"/>
        <v/>
      </c>
      <c r="BA661" s="1" t="str">
        <f t="shared" si="186"/>
        <v/>
      </c>
      <c r="BB661" s="1" t="str">
        <f t="shared" si="187"/>
        <v/>
      </c>
      <c r="BC661" s="1" t="str">
        <f t="shared" si="187"/>
        <v/>
      </c>
      <c r="BD661" s="1" t="str">
        <f t="shared" si="188"/>
        <v/>
      </c>
      <c r="BE661" s="1" t="str">
        <f t="shared" si="189"/>
        <v/>
      </c>
      <c r="BF661" s="1" t="str">
        <f t="shared" si="190"/>
        <v/>
      </c>
      <c r="BG661" t="e">
        <v>#N/A</v>
      </c>
      <c r="BH661" t="e">
        <f t="shared" si="191"/>
        <v>#N/A</v>
      </c>
    </row>
    <row r="662" spans="1:60" ht="17" x14ac:dyDescent="0.2">
      <c r="A662">
        <v>1758</v>
      </c>
      <c r="B662" t="str">
        <f t="shared" ref="B662:C681" si="192">C662</f>
        <v>52001-00004</v>
      </c>
      <c r="C662" t="str">
        <f t="shared" si="192"/>
        <v>52001-00004</v>
      </c>
      <c r="D662" s="7" t="s">
        <v>8838</v>
      </c>
      <c r="E662" s="6" t="s">
        <v>8990</v>
      </c>
      <c r="F662" t="s">
        <v>8991</v>
      </c>
      <c r="G662" s="6" t="s">
        <v>9018</v>
      </c>
      <c r="H662" t="s">
        <v>2798</v>
      </c>
      <c r="I662" s="6" t="s">
        <v>8998</v>
      </c>
      <c r="J662" s="6" t="s">
        <v>5331</v>
      </c>
      <c r="K662" s="6" t="s">
        <v>5340</v>
      </c>
      <c r="L662" s="6" t="s">
        <v>8994</v>
      </c>
      <c r="M662" s="6" t="s">
        <v>5349</v>
      </c>
      <c r="N662" s="6" t="s">
        <v>5379</v>
      </c>
      <c r="Q662" s="6" t="s">
        <v>9166</v>
      </c>
      <c r="R662" s="9" t="b">
        <v>1</v>
      </c>
      <c r="S662" s="9" t="b">
        <v>0</v>
      </c>
      <c r="T662" s="6" t="s">
        <v>8838</v>
      </c>
      <c r="U662" s="6" t="s">
        <v>8838</v>
      </c>
      <c r="V662" t="s">
        <v>5330</v>
      </c>
      <c r="W662" t="s">
        <v>5330</v>
      </c>
      <c r="X662" t="s">
        <v>5330</v>
      </c>
      <c r="Y662" t="s">
        <v>5330</v>
      </c>
      <c r="Z662" t="s">
        <v>5330</v>
      </c>
      <c r="AA662" t="s">
        <v>5330</v>
      </c>
      <c r="AB662" t="s">
        <v>5330</v>
      </c>
      <c r="AC662" t="s">
        <v>5330</v>
      </c>
      <c r="AD662" t="s">
        <v>5330</v>
      </c>
      <c r="AE662" t="s">
        <v>5330</v>
      </c>
      <c r="AF662" t="s">
        <v>5330</v>
      </c>
      <c r="AG662" t="s">
        <v>5330</v>
      </c>
      <c r="AH662" t="s">
        <v>5330</v>
      </c>
      <c r="AI662" t="s">
        <v>5330</v>
      </c>
      <c r="AJ662" t="s">
        <v>5330</v>
      </c>
      <c r="AK662" s="10">
        <v>80</v>
      </c>
      <c r="AL662" s="10">
        <v>95</v>
      </c>
      <c r="AM662" s="6" t="s">
        <v>475</v>
      </c>
      <c r="AN662" s="6" t="s">
        <v>9250</v>
      </c>
      <c r="AO662" s="6" t="s">
        <v>9305</v>
      </c>
      <c r="AP662" s="6" t="s">
        <v>9423</v>
      </c>
      <c r="AQ662" s="6" t="str">
        <f t="shared" si="178"/>
        <v/>
      </c>
      <c r="AR662" s="1" t="str">
        <f t="shared" si="180"/>
        <v/>
      </c>
      <c r="AS662" s="1" t="str">
        <f t="shared" si="181"/>
        <v/>
      </c>
      <c r="AT662" s="1" t="str">
        <f t="shared" si="182"/>
        <v/>
      </c>
      <c r="AU662" s="1" t="str">
        <f t="shared" si="183"/>
        <v/>
      </c>
      <c r="AV662" s="1" t="str">
        <f t="shared" si="183"/>
        <v/>
      </c>
      <c r="AW662" s="1" t="str">
        <f t="shared" si="184"/>
        <v/>
      </c>
      <c r="AX662" s="1" t="str">
        <f t="shared" si="185"/>
        <v/>
      </c>
      <c r="AY662" s="1" t="str">
        <f t="shared" si="185"/>
        <v/>
      </c>
      <c r="AZ662" s="1" t="str">
        <f t="shared" si="185"/>
        <v/>
      </c>
      <c r="BA662" s="1" t="str">
        <f t="shared" si="186"/>
        <v/>
      </c>
      <c r="BB662" s="1" t="str">
        <f t="shared" si="187"/>
        <v/>
      </c>
      <c r="BC662" s="1" t="str">
        <f t="shared" si="187"/>
        <v/>
      </c>
      <c r="BD662" s="1" t="str">
        <f t="shared" si="188"/>
        <v/>
      </c>
      <c r="BE662" s="1" t="str">
        <f t="shared" si="189"/>
        <v/>
      </c>
      <c r="BF662" s="1" t="str">
        <f t="shared" si="190"/>
        <v/>
      </c>
      <c r="BG662" t="e">
        <v>#N/A</v>
      </c>
      <c r="BH662" t="e">
        <f t="shared" si="191"/>
        <v>#N/A</v>
      </c>
    </row>
    <row r="663" spans="1:60" ht="17" x14ac:dyDescent="0.2">
      <c r="A663">
        <v>1759</v>
      </c>
      <c r="B663" t="str">
        <f t="shared" si="192"/>
        <v>52001-00005</v>
      </c>
      <c r="C663" t="str">
        <f t="shared" si="192"/>
        <v>52001-00005</v>
      </c>
      <c r="D663" s="7" t="s">
        <v>8839</v>
      </c>
      <c r="E663" s="6" t="s">
        <v>8990</v>
      </c>
      <c r="F663" t="s">
        <v>8991</v>
      </c>
      <c r="G663" s="6" t="s">
        <v>9018</v>
      </c>
      <c r="H663" t="s">
        <v>2798</v>
      </c>
      <c r="I663" s="6" t="s">
        <v>8998</v>
      </c>
      <c r="J663" s="6" t="s">
        <v>5331</v>
      </c>
      <c r="K663" s="6" t="s">
        <v>5340</v>
      </c>
      <c r="L663" s="6" t="s">
        <v>8994</v>
      </c>
      <c r="M663" s="6" t="s">
        <v>5349</v>
      </c>
      <c r="N663" s="6" t="s">
        <v>5379</v>
      </c>
      <c r="Q663" s="6" t="s">
        <v>9167</v>
      </c>
      <c r="R663" s="9" t="b">
        <v>1</v>
      </c>
      <c r="S663" s="9" t="b">
        <v>0</v>
      </c>
      <c r="T663" s="6" t="s">
        <v>8839</v>
      </c>
      <c r="U663" s="6" t="s">
        <v>8839</v>
      </c>
      <c r="V663" t="s">
        <v>5330</v>
      </c>
      <c r="W663" t="s">
        <v>5330</v>
      </c>
      <c r="X663" t="s">
        <v>5330</v>
      </c>
      <c r="Y663" t="s">
        <v>5330</v>
      </c>
      <c r="Z663" t="s">
        <v>5330</v>
      </c>
      <c r="AA663" t="s">
        <v>5330</v>
      </c>
      <c r="AB663" t="s">
        <v>5330</v>
      </c>
      <c r="AC663" t="s">
        <v>5330</v>
      </c>
      <c r="AD663" t="s">
        <v>5330</v>
      </c>
      <c r="AE663" t="s">
        <v>5330</v>
      </c>
      <c r="AF663" t="s">
        <v>5330</v>
      </c>
      <c r="AG663" t="s">
        <v>5330</v>
      </c>
      <c r="AH663" t="s">
        <v>5330</v>
      </c>
      <c r="AI663" t="s">
        <v>5330</v>
      </c>
      <c r="AJ663" t="s">
        <v>5330</v>
      </c>
      <c r="AK663" s="10">
        <v>80</v>
      </c>
      <c r="AL663" s="10">
        <v>95</v>
      </c>
      <c r="AM663" s="6" t="s">
        <v>475</v>
      </c>
      <c r="AN663" s="6" t="s">
        <v>9250</v>
      </c>
      <c r="AO663" s="6" t="s">
        <v>9305</v>
      </c>
      <c r="AP663" s="6" t="s">
        <v>9423</v>
      </c>
      <c r="AQ663" s="6" t="str">
        <f t="shared" si="178"/>
        <v/>
      </c>
      <c r="AR663" s="1" t="str">
        <f t="shared" si="180"/>
        <v/>
      </c>
      <c r="AS663" s="1" t="str">
        <f t="shared" si="181"/>
        <v/>
      </c>
      <c r="AT663" s="1" t="str">
        <f t="shared" si="182"/>
        <v/>
      </c>
      <c r="AU663" s="1" t="str">
        <f t="shared" si="183"/>
        <v/>
      </c>
      <c r="AV663" s="1" t="str">
        <f t="shared" si="183"/>
        <v/>
      </c>
      <c r="AW663" s="1" t="str">
        <f t="shared" si="184"/>
        <v/>
      </c>
      <c r="AX663" s="1" t="str">
        <f t="shared" si="185"/>
        <v/>
      </c>
      <c r="AY663" s="1" t="str">
        <f t="shared" si="185"/>
        <v/>
      </c>
      <c r="AZ663" s="1" t="str">
        <f t="shared" si="185"/>
        <v/>
      </c>
      <c r="BA663" s="1" t="str">
        <f t="shared" si="186"/>
        <v/>
      </c>
      <c r="BB663" s="1" t="str">
        <f t="shared" si="187"/>
        <v/>
      </c>
      <c r="BC663" s="1" t="str">
        <f t="shared" si="187"/>
        <v/>
      </c>
      <c r="BD663" s="1" t="str">
        <f t="shared" si="188"/>
        <v/>
      </c>
      <c r="BE663" s="1" t="str">
        <f t="shared" si="189"/>
        <v/>
      </c>
      <c r="BF663" s="1" t="str">
        <f t="shared" si="190"/>
        <v/>
      </c>
      <c r="BG663" t="e">
        <v>#N/A</v>
      </c>
      <c r="BH663" t="e">
        <f t="shared" si="191"/>
        <v>#N/A</v>
      </c>
    </row>
    <row r="664" spans="1:60" ht="17" x14ac:dyDescent="0.2">
      <c r="A664">
        <v>1760</v>
      </c>
      <c r="B664" t="str">
        <f t="shared" si="192"/>
        <v>52001-00006</v>
      </c>
      <c r="C664" t="str">
        <f t="shared" si="192"/>
        <v>52001-00006</v>
      </c>
      <c r="D664" s="7" t="s">
        <v>8840</v>
      </c>
      <c r="E664" s="6" t="s">
        <v>8990</v>
      </c>
      <c r="F664" t="s">
        <v>8991</v>
      </c>
      <c r="G664" s="6" t="s">
        <v>9018</v>
      </c>
      <c r="H664" t="s">
        <v>2798</v>
      </c>
      <c r="I664" s="6" t="s">
        <v>8998</v>
      </c>
      <c r="J664" s="6" t="s">
        <v>5331</v>
      </c>
      <c r="K664" s="6" t="s">
        <v>5340</v>
      </c>
      <c r="L664" s="6" t="s">
        <v>8994</v>
      </c>
      <c r="M664" s="6" t="s">
        <v>5349</v>
      </c>
      <c r="N664" s="6" t="s">
        <v>5379</v>
      </c>
      <c r="Q664" s="6" t="s">
        <v>9168</v>
      </c>
      <c r="R664" s="9" t="b">
        <v>1</v>
      </c>
      <c r="S664" s="9" t="b">
        <v>0</v>
      </c>
      <c r="T664" s="6" t="s">
        <v>8840</v>
      </c>
      <c r="U664" s="6" t="s">
        <v>8840</v>
      </c>
      <c r="V664" t="s">
        <v>5330</v>
      </c>
      <c r="W664" t="s">
        <v>5330</v>
      </c>
      <c r="X664" t="s">
        <v>5330</v>
      </c>
      <c r="Y664" t="s">
        <v>5330</v>
      </c>
      <c r="Z664" t="s">
        <v>5330</v>
      </c>
      <c r="AA664" t="s">
        <v>5330</v>
      </c>
      <c r="AB664" t="s">
        <v>5330</v>
      </c>
      <c r="AC664" t="s">
        <v>5330</v>
      </c>
      <c r="AD664" t="s">
        <v>5330</v>
      </c>
      <c r="AE664" t="s">
        <v>5330</v>
      </c>
      <c r="AF664" t="s">
        <v>5330</v>
      </c>
      <c r="AG664" t="s">
        <v>5330</v>
      </c>
      <c r="AH664" t="s">
        <v>5330</v>
      </c>
      <c r="AI664" t="s">
        <v>5330</v>
      </c>
      <c r="AJ664" t="s">
        <v>5330</v>
      </c>
      <c r="AK664" s="10">
        <v>80</v>
      </c>
      <c r="AL664" s="10">
        <v>95</v>
      </c>
      <c r="AM664" s="6" t="s">
        <v>475</v>
      </c>
      <c r="AN664" s="6" t="s">
        <v>9250</v>
      </c>
      <c r="AO664" s="6" t="s">
        <v>9305</v>
      </c>
      <c r="AP664" s="6" t="s">
        <v>9423</v>
      </c>
      <c r="AQ664" s="6" t="str">
        <f t="shared" si="178"/>
        <v/>
      </c>
      <c r="AR664" s="1" t="str">
        <f t="shared" si="180"/>
        <v/>
      </c>
      <c r="AS664" s="1" t="str">
        <f t="shared" si="181"/>
        <v/>
      </c>
      <c r="AT664" s="1" t="str">
        <f t="shared" si="182"/>
        <v/>
      </c>
      <c r="AU664" s="1" t="str">
        <f t="shared" si="183"/>
        <v/>
      </c>
      <c r="AV664" s="1" t="str">
        <f t="shared" si="183"/>
        <v/>
      </c>
      <c r="AW664" s="1" t="str">
        <f t="shared" si="184"/>
        <v/>
      </c>
      <c r="AX664" s="1" t="str">
        <f t="shared" si="185"/>
        <v/>
      </c>
      <c r="AY664" s="1" t="str">
        <f t="shared" si="185"/>
        <v/>
      </c>
      <c r="AZ664" s="1" t="str">
        <f t="shared" si="185"/>
        <v/>
      </c>
      <c r="BA664" s="1" t="str">
        <f t="shared" si="186"/>
        <v/>
      </c>
      <c r="BB664" s="1" t="str">
        <f t="shared" si="187"/>
        <v/>
      </c>
      <c r="BC664" s="1" t="str">
        <f t="shared" si="187"/>
        <v/>
      </c>
      <c r="BD664" s="1" t="str">
        <f t="shared" si="188"/>
        <v/>
      </c>
      <c r="BE664" s="1" t="str">
        <f t="shared" si="189"/>
        <v/>
      </c>
      <c r="BF664" s="1" t="str">
        <f t="shared" si="190"/>
        <v/>
      </c>
      <c r="BG664" t="e">
        <v>#N/A</v>
      </c>
      <c r="BH664" t="e">
        <f t="shared" si="191"/>
        <v>#N/A</v>
      </c>
    </row>
    <row r="665" spans="1:60" ht="17" x14ac:dyDescent="0.2">
      <c r="A665">
        <v>1761</v>
      </c>
      <c r="B665" t="str">
        <f t="shared" si="192"/>
        <v>52001-00007</v>
      </c>
      <c r="C665" t="str">
        <f t="shared" si="192"/>
        <v>52001-00007</v>
      </c>
      <c r="D665" s="7" t="s">
        <v>8841</v>
      </c>
      <c r="E665" s="6" t="s">
        <v>8990</v>
      </c>
      <c r="F665" t="s">
        <v>8991</v>
      </c>
      <c r="G665" s="6" t="s">
        <v>9018</v>
      </c>
      <c r="H665" t="s">
        <v>2798</v>
      </c>
      <c r="I665" s="6" t="s">
        <v>8998</v>
      </c>
      <c r="J665" s="6" t="s">
        <v>5331</v>
      </c>
      <c r="K665" s="6" t="s">
        <v>5340</v>
      </c>
      <c r="L665" s="6" t="s">
        <v>8994</v>
      </c>
      <c r="M665" s="6" t="s">
        <v>5349</v>
      </c>
      <c r="N665" s="6" t="s">
        <v>5379</v>
      </c>
      <c r="Q665" s="6" t="s">
        <v>9169</v>
      </c>
      <c r="R665" s="9" t="b">
        <v>1</v>
      </c>
      <c r="S665" s="9" t="b">
        <v>0</v>
      </c>
      <c r="T665" s="6" t="s">
        <v>8841</v>
      </c>
      <c r="U665" s="6" t="s">
        <v>8841</v>
      </c>
      <c r="V665" t="s">
        <v>5330</v>
      </c>
      <c r="W665" t="s">
        <v>5330</v>
      </c>
      <c r="X665" t="s">
        <v>5330</v>
      </c>
      <c r="Y665" t="s">
        <v>5330</v>
      </c>
      <c r="Z665" t="s">
        <v>5330</v>
      </c>
      <c r="AA665" t="s">
        <v>5330</v>
      </c>
      <c r="AB665" t="s">
        <v>5330</v>
      </c>
      <c r="AC665" t="s">
        <v>5330</v>
      </c>
      <c r="AD665" t="s">
        <v>5330</v>
      </c>
      <c r="AE665" t="s">
        <v>5330</v>
      </c>
      <c r="AF665" t="s">
        <v>5330</v>
      </c>
      <c r="AG665" t="s">
        <v>5330</v>
      </c>
      <c r="AH665" t="s">
        <v>5330</v>
      </c>
      <c r="AI665" t="s">
        <v>5330</v>
      </c>
      <c r="AJ665" t="s">
        <v>5330</v>
      </c>
      <c r="AK665" s="10">
        <v>80</v>
      </c>
      <c r="AL665" s="10">
        <v>95</v>
      </c>
      <c r="AM665" s="6" t="s">
        <v>475</v>
      </c>
      <c r="AN665" s="6" t="s">
        <v>9250</v>
      </c>
      <c r="AO665" s="6" t="s">
        <v>9305</v>
      </c>
      <c r="AP665" s="6" t="s">
        <v>9423</v>
      </c>
      <c r="AQ665" s="6" t="str">
        <f t="shared" si="178"/>
        <v/>
      </c>
      <c r="AR665" s="1" t="str">
        <f t="shared" si="180"/>
        <v/>
      </c>
      <c r="AS665" s="1" t="str">
        <f t="shared" si="181"/>
        <v/>
      </c>
      <c r="AT665" s="1" t="str">
        <f t="shared" si="182"/>
        <v/>
      </c>
      <c r="AU665" s="1" t="str">
        <f t="shared" si="183"/>
        <v/>
      </c>
      <c r="AV665" s="1" t="str">
        <f t="shared" si="183"/>
        <v/>
      </c>
      <c r="AW665" s="1" t="str">
        <f t="shared" si="184"/>
        <v/>
      </c>
      <c r="AX665" s="1" t="str">
        <f t="shared" si="185"/>
        <v/>
      </c>
      <c r="AY665" s="1" t="str">
        <f t="shared" si="185"/>
        <v/>
      </c>
      <c r="AZ665" s="1" t="str">
        <f t="shared" si="185"/>
        <v/>
      </c>
      <c r="BA665" s="1" t="str">
        <f t="shared" si="186"/>
        <v/>
      </c>
      <c r="BB665" s="1" t="str">
        <f t="shared" si="187"/>
        <v/>
      </c>
      <c r="BC665" s="1" t="str">
        <f t="shared" si="187"/>
        <v/>
      </c>
      <c r="BD665" s="1" t="str">
        <f t="shared" si="188"/>
        <v/>
      </c>
      <c r="BE665" s="1" t="str">
        <f t="shared" si="189"/>
        <v/>
      </c>
      <c r="BF665" s="1" t="str">
        <f t="shared" si="190"/>
        <v/>
      </c>
      <c r="BG665" t="e">
        <v>#N/A</v>
      </c>
      <c r="BH665" t="e">
        <f t="shared" si="191"/>
        <v>#N/A</v>
      </c>
    </row>
    <row r="666" spans="1:60" ht="17" x14ac:dyDescent="0.2">
      <c r="A666">
        <v>1762</v>
      </c>
      <c r="B666" t="str">
        <f t="shared" si="192"/>
        <v>52001-00008</v>
      </c>
      <c r="C666" t="str">
        <f t="shared" si="192"/>
        <v>52001-00008</v>
      </c>
      <c r="D666" s="7" t="s">
        <v>8842</v>
      </c>
      <c r="E666" s="6" t="s">
        <v>8990</v>
      </c>
      <c r="F666" t="s">
        <v>8991</v>
      </c>
      <c r="G666" s="6" t="s">
        <v>9018</v>
      </c>
      <c r="H666" t="s">
        <v>2798</v>
      </c>
      <c r="I666" s="6" t="s">
        <v>8998</v>
      </c>
      <c r="J666" s="6" t="s">
        <v>5331</v>
      </c>
      <c r="K666" s="6" t="s">
        <v>5340</v>
      </c>
      <c r="L666" s="6" t="s">
        <v>8994</v>
      </c>
      <c r="M666" s="6" t="s">
        <v>5349</v>
      </c>
      <c r="N666" s="6" t="s">
        <v>5379</v>
      </c>
      <c r="Q666" s="6" t="s">
        <v>9170</v>
      </c>
      <c r="R666" s="9" t="b">
        <v>1</v>
      </c>
      <c r="S666" s="9" t="b">
        <v>0</v>
      </c>
      <c r="T666" s="6" t="s">
        <v>8842</v>
      </c>
      <c r="U666" s="6" t="s">
        <v>8842</v>
      </c>
      <c r="V666" t="s">
        <v>5330</v>
      </c>
      <c r="W666" t="s">
        <v>5330</v>
      </c>
      <c r="X666" t="s">
        <v>5330</v>
      </c>
      <c r="Y666" t="s">
        <v>5330</v>
      </c>
      <c r="Z666" t="s">
        <v>5330</v>
      </c>
      <c r="AA666" t="s">
        <v>5330</v>
      </c>
      <c r="AB666" t="s">
        <v>5330</v>
      </c>
      <c r="AC666" t="s">
        <v>5330</v>
      </c>
      <c r="AD666" t="s">
        <v>5330</v>
      </c>
      <c r="AE666" t="s">
        <v>5330</v>
      </c>
      <c r="AF666" t="s">
        <v>5330</v>
      </c>
      <c r="AG666" t="s">
        <v>5330</v>
      </c>
      <c r="AH666" t="s">
        <v>5330</v>
      </c>
      <c r="AI666" t="s">
        <v>5330</v>
      </c>
      <c r="AJ666" t="s">
        <v>5330</v>
      </c>
      <c r="AK666" s="10">
        <v>80</v>
      </c>
      <c r="AL666" s="10">
        <v>95</v>
      </c>
      <c r="AM666" s="6" t="s">
        <v>475</v>
      </c>
      <c r="AN666" s="6" t="s">
        <v>9250</v>
      </c>
      <c r="AO666" s="6" t="s">
        <v>9305</v>
      </c>
      <c r="AP666" s="6" t="s">
        <v>9423</v>
      </c>
      <c r="AQ666" s="6" t="str">
        <f t="shared" si="178"/>
        <v/>
      </c>
      <c r="AR666" s="1" t="str">
        <f t="shared" si="180"/>
        <v/>
      </c>
      <c r="AS666" s="1" t="str">
        <f t="shared" si="181"/>
        <v/>
      </c>
      <c r="AT666" s="1" t="str">
        <f t="shared" si="182"/>
        <v/>
      </c>
      <c r="AU666" s="1" t="str">
        <f t="shared" si="183"/>
        <v/>
      </c>
      <c r="AV666" s="1" t="str">
        <f t="shared" si="183"/>
        <v/>
      </c>
      <c r="AW666" s="1" t="str">
        <f t="shared" si="184"/>
        <v/>
      </c>
      <c r="AX666" s="1" t="str">
        <f t="shared" si="185"/>
        <v/>
      </c>
      <c r="AY666" s="1" t="str">
        <f t="shared" si="185"/>
        <v/>
      </c>
      <c r="AZ666" s="1" t="str">
        <f t="shared" si="185"/>
        <v/>
      </c>
      <c r="BA666" s="1" t="str">
        <f t="shared" si="186"/>
        <v/>
      </c>
      <c r="BB666" s="1" t="str">
        <f t="shared" si="187"/>
        <v/>
      </c>
      <c r="BC666" s="1" t="str">
        <f t="shared" si="187"/>
        <v/>
      </c>
      <c r="BD666" s="1" t="str">
        <f t="shared" si="188"/>
        <v/>
      </c>
      <c r="BE666" s="1" t="str">
        <f t="shared" si="189"/>
        <v/>
      </c>
      <c r="BF666" s="1" t="str">
        <f t="shared" si="190"/>
        <v/>
      </c>
      <c r="BG666" t="e">
        <v>#N/A</v>
      </c>
      <c r="BH666" t="e">
        <f t="shared" si="191"/>
        <v>#N/A</v>
      </c>
    </row>
    <row r="667" spans="1:60" ht="17" x14ac:dyDescent="0.2">
      <c r="A667">
        <v>1763</v>
      </c>
      <c r="B667" t="str">
        <f t="shared" si="192"/>
        <v>52001-00009</v>
      </c>
      <c r="C667" t="str">
        <f t="shared" si="192"/>
        <v>52001-00009</v>
      </c>
      <c r="D667" s="7" t="s">
        <v>8843</v>
      </c>
      <c r="E667" s="6" t="s">
        <v>8990</v>
      </c>
      <c r="F667" t="s">
        <v>8991</v>
      </c>
      <c r="G667" s="6" t="s">
        <v>9018</v>
      </c>
      <c r="H667" t="s">
        <v>2798</v>
      </c>
      <c r="I667" s="6" t="s">
        <v>8998</v>
      </c>
      <c r="J667" s="6" t="s">
        <v>5331</v>
      </c>
      <c r="K667" s="6" t="s">
        <v>5340</v>
      </c>
      <c r="L667" s="6" t="s">
        <v>8994</v>
      </c>
      <c r="M667" s="6" t="s">
        <v>5349</v>
      </c>
      <c r="N667" s="6" t="s">
        <v>5379</v>
      </c>
      <c r="Q667" s="6" t="s">
        <v>9171</v>
      </c>
      <c r="R667" s="9" t="b">
        <v>1</v>
      </c>
      <c r="S667" s="9" t="b">
        <v>0</v>
      </c>
      <c r="T667" s="6" t="s">
        <v>8843</v>
      </c>
      <c r="U667" s="6" t="s">
        <v>8843</v>
      </c>
      <c r="V667" t="s">
        <v>5330</v>
      </c>
      <c r="W667" t="s">
        <v>5330</v>
      </c>
      <c r="X667" t="s">
        <v>5330</v>
      </c>
      <c r="Y667" t="s">
        <v>5330</v>
      </c>
      <c r="Z667" t="s">
        <v>5330</v>
      </c>
      <c r="AA667" t="s">
        <v>5330</v>
      </c>
      <c r="AB667" t="s">
        <v>5330</v>
      </c>
      <c r="AC667" t="s">
        <v>5330</v>
      </c>
      <c r="AD667" t="s">
        <v>5330</v>
      </c>
      <c r="AE667" t="s">
        <v>5330</v>
      </c>
      <c r="AF667" t="s">
        <v>5330</v>
      </c>
      <c r="AG667" t="s">
        <v>5330</v>
      </c>
      <c r="AH667" t="s">
        <v>5330</v>
      </c>
      <c r="AI667" t="s">
        <v>5330</v>
      </c>
      <c r="AJ667" t="s">
        <v>5330</v>
      </c>
      <c r="AK667" s="10">
        <v>80</v>
      </c>
      <c r="AL667" s="10">
        <v>95</v>
      </c>
      <c r="AM667" s="6" t="s">
        <v>475</v>
      </c>
      <c r="AN667" s="6" t="s">
        <v>9250</v>
      </c>
      <c r="AO667" s="6" t="s">
        <v>9305</v>
      </c>
      <c r="AP667" s="6" t="s">
        <v>9423</v>
      </c>
      <c r="AQ667" s="6" t="str">
        <f t="shared" si="178"/>
        <v/>
      </c>
      <c r="AR667" s="1" t="str">
        <f t="shared" si="180"/>
        <v/>
      </c>
      <c r="AS667" s="1" t="str">
        <f t="shared" si="181"/>
        <v/>
      </c>
      <c r="AT667" s="1" t="str">
        <f t="shared" si="182"/>
        <v/>
      </c>
      <c r="AU667" s="1" t="str">
        <f t="shared" si="183"/>
        <v/>
      </c>
      <c r="AV667" s="1" t="str">
        <f t="shared" si="183"/>
        <v/>
      </c>
      <c r="AW667" s="1" t="str">
        <f t="shared" si="184"/>
        <v/>
      </c>
      <c r="AX667" s="1" t="str">
        <f t="shared" si="185"/>
        <v/>
      </c>
      <c r="AY667" s="1" t="str">
        <f t="shared" si="185"/>
        <v/>
      </c>
      <c r="AZ667" s="1" t="str">
        <f t="shared" si="185"/>
        <v/>
      </c>
      <c r="BA667" s="1" t="str">
        <f t="shared" si="186"/>
        <v/>
      </c>
      <c r="BB667" s="1" t="str">
        <f t="shared" si="187"/>
        <v/>
      </c>
      <c r="BC667" s="1" t="str">
        <f t="shared" si="187"/>
        <v/>
      </c>
      <c r="BD667" s="1" t="str">
        <f t="shared" si="188"/>
        <v/>
      </c>
      <c r="BE667" s="1" t="str">
        <f t="shared" si="189"/>
        <v/>
      </c>
      <c r="BF667" s="1" t="str">
        <f t="shared" si="190"/>
        <v/>
      </c>
      <c r="BG667" t="e">
        <v>#N/A</v>
      </c>
      <c r="BH667" t="e">
        <f t="shared" si="191"/>
        <v>#N/A</v>
      </c>
    </row>
    <row r="668" spans="1:60" ht="17" x14ac:dyDescent="0.2">
      <c r="A668">
        <v>1764</v>
      </c>
      <c r="B668" t="str">
        <f t="shared" si="192"/>
        <v>52001-00010</v>
      </c>
      <c r="C668" t="str">
        <f t="shared" si="192"/>
        <v>52001-00010</v>
      </c>
      <c r="D668" s="7" t="s">
        <v>8844</v>
      </c>
      <c r="E668" s="6" t="s">
        <v>8990</v>
      </c>
      <c r="F668" t="s">
        <v>8991</v>
      </c>
      <c r="G668" s="6" t="s">
        <v>9018</v>
      </c>
      <c r="H668" t="s">
        <v>2798</v>
      </c>
      <c r="I668" s="6" t="s">
        <v>8998</v>
      </c>
      <c r="J668" s="6" t="s">
        <v>5331</v>
      </c>
      <c r="K668" s="6" t="s">
        <v>5340</v>
      </c>
      <c r="L668" s="6" t="s">
        <v>8994</v>
      </c>
      <c r="M668" s="6" t="s">
        <v>5349</v>
      </c>
      <c r="N668" s="6" t="s">
        <v>5379</v>
      </c>
      <c r="Q668" s="6" t="s">
        <v>9172</v>
      </c>
      <c r="R668" s="9" t="b">
        <v>1</v>
      </c>
      <c r="S668" s="9" t="b">
        <v>0</v>
      </c>
      <c r="T668" s="6" t="s">
        <v>8844</v>
      </c>
      <c r="U668" s="6" t="s">
        <v>8844</v>
      </c>
      <c r="V668" t="s">
        <v>5330</v>
      </c>
      <c r="W668" t="s">
        <v>5330</v>
      </c>
      <c r="X668" t="s">
        <v>5330</v>
      </c>
      <c r="Y668" t="s">
        <v>5330</v>
      </c>
      <c r="Z668" t="s">
        <v>5330</v>
      </c>
      <c r="AA668" t="s">
        <v>5330</v>
      </c>
      <c r="AB668" t="s">
        <v>5330</v>
      </c>
      <c r="AC668" t="s">
        <v>5330</v>
      </c>
      <c r="AD668" t="s">
        <v>5330</v>
      </c>
      <c r="AE668" t="s">
        <v>5330</v>
      </c>
      <c r="AF668" t="s">
        <v>5330</v>
      </c>
      <c r="AG668" t="s">
        <v>5330</v>
      </c>
      <c r="AH668" t="s">
        <v>5330</v>
      </c>
      <c r="AI668" t="s">
        <v>5330</v>
      </c>
      <c r="AJ668" t="s">
        <v>5330</v>
      </c>
      <c r="AK668" s="10">
        <v>80</v>
      </c>
      <c r="AL668" s="10">
        <v>95</v>
      </c>
      <c r="AM668" s="6" t="s">
        <v>475</v>
      </c>
      <c r="AN668" s="6" t="s">
        <v>9250</v>
      </c>
      <c r="AO668" s="6" t="s">
        <v>9305</v>
      </c>
      <c r="AP668" s="6" t="s">
        <v>9423</v>
      </c>
      <c r="AQ668" s="6" t="str">
        <f t="shared" si="178"/>
        <v/>
      </c>
      <c r="AR668" s="1" t="str">
        <f t="shared" si="180"/>
        <v/>
      </c>
      <c r="AS668" s="1" t="str">
        <f t="shared" si="181"/>
        <v/>
      </c>
      <c r="AT668" s="1" t="str">
        <f t="shared" si="182"/>
        <v/>
      </c>
      <c r="AU668" s="1" t="str">
        <f t="shared" si="183"/>
        <v/>
      </c>
      <c r="AV668" s="1" t="str">
        <f t="shared" si="183"/>
        <v/>
      </c>
      <c r="AW668" s="1" t="str">
        <f t="shared" si="184"/>
        <v/>
      </c>
      <c r="AX668" s="1" t="str">
        <f t="shared" si="185"/>
        <v/>
      </c>
      <c r="AY668" s="1" t="str">
        <f t="shared" si="185"/>
        <v/>
      </c>
      <c r="AZ668" s="1" t="str">
        <f t="shared" si="185"/>
        <v/>
      </c>
      <c r="BA668" s="1" t="str">
        <f t="shared" si="186"/>
        <v/>
      </c>
      <c r="BB668" s="1" t="str">
        <f t="shared" si="187"/>
        <v/>
      </c>
      <c r="BC668" s="1" t="str">
        <f t="shared" si="187"/>
        <v/>
      </c>
      <c r="BD668" s="1" t="str">
        <f t="shared" si="188"/>
        <v/>
      </c>
      <c r="BE668" s="1" t="str">
        <f t="shared" si="189"/>
        <v/>
      </c>
      <c r="BF668" s="1" t="str">
        <f t="shared" si="190"/>
        <v/>
      </c>
      <c r="BG668" t="e">
        <v>#N/A</v>
      </c>
      <c r="BH668" t="e">
        <f t="shared" si="191"/>
        <v>#N/A</v>
      </c>
    </row>
    <row r="669" spans="1:60" ht="17" x14ac:dyDescent="0.2">
      <c r="A669">
        <v>1765</v>
      </c>
      <c r="B669" t="str">
        <f t="shared" si="192"/>
        <v>52001-00011</v>
      </c>
      <c r="C669" t="str">
        <f t="shared" si="192"/>
        <v>52001-00011</v>
      </c>
      <c r="D669" s="7" t="s">
        <v>8845</v>
      </c>
      <c r="E669" s="6" t="s">
        <v>8990</v>
      </c>
      <c r="F669" t="s">
        <v>8991</v>
      </c>
      <c r="G669" s="6" t="s">
        <v>9018</v>
      </c>
      <c r="H669" t="s">
        <v>2798</v>
      </c>
      <c r="I669" s="6" t="s">
        <v>8998</v>
      </c>
      <c r="J669" s="6" t="s">
        <v>5331</v>
      </c>
      <c r="K669" s="6" t="s">
        <v>5340</v>
      </c>
      <c r="L669" s="6" t="s">
        <v>8994</v>
      </c>
      <c r="M669" s="6" t="s">
        <v>5349</v>
      </c>
      <c r="N669" s="6" t="s">
        <v>5379</v>
      </c>
      <c r="Q669" s="6" t="s">
        <v>9173</v>
      </c>
      <c r="R669" s="9" t="b">
        <v>1</v>
      </c>
      <c r="S669" s="9" t="b">
        <v>0</v>
      </c>
      <c r="T669" s="6" t="s">
        <v>8845</v>
      </c>
      <c r="U669" s="6" t="s">
        <v>8845</v>
      </c>
      <c r="V669" t="s">
        <v>5330</v>
      </c>
      <c r="W669" t="s">
        <v>5330</v>
      </c>
      <c r="X669" t="s">
        <v>5330</v>
      </c>
      <c r="Y669" t="s">
        <v>5330</v>
      </c>
      <c r="Z669" t="s">
        <v>5330</v>
      </c>
      <c r="AA669" t="s">
        <v>5330</v>
      </c>
      <c r="AB669" t="s">
        <v>5330</v>
      </c>
      <c r="AC669" t="s">
        <v>5330</v>
      </c>
      <c r="AD669" t="s">
        <v>5330</v>
      </c>
      <c r="AE669" t="s">
        <v>5330</v>
      </c>
      <c r="AF669" t="s">
        <v>5330</v>
      </c>
      <c r="AG669" t="s">
        <v>5330</v>
      </c>
      <c r="AH669" t="s">
        <v>5330</v>
      </c>
      <c r="AI669" t="s">
        <v>5330</v>
      </c>
      <c r="AJ669" t="s">
        <v>5330</v>
      </c>
      <c r="AK669" s="10">
        <v>80</v>
      </c>
      <c r="AL669" s="10">
        <v>95</v>
      </c>
      <c r="AM669" s="6" t="s">
        <v>475</v>
      </c>
      <c r="AN669" s="6" t="s">
        <v>9250</v>
      </c>
      <c r="AO669" s="6" t="s">
        <v>9305</v>
      </c>
      <c r="AP669" s="6" t="s">
        <v>9423</v>
      </c>
      <c r="AQ669" s="6" t="str">
        <f t="shared" si="178"/>
        <v/>
      </c>
      <c r="AR669" s="1" t="str">
        <f t="shared" si="180"/>
        <v/>
      </c>
      <c r="AS669" s="1" t="str">
        <f t="shared" si="181"/>
        <v/>
      </c>
      <c r="AT669" s="1" t="str">
        <f t="shared" si="182"/>
        <v/>
      </c>
      <c r="AU669" s="1" t="str">
        <f t="shared" si="183"/>
        <v/>
      </c>
      <c r="AV669" s="1" t="str">
        <f t="shared" si="183"/>
        <v/>
      </c>
      <c r="AW669" s="1" t="str">
        <f t="shared" si="184"/>
        <v/>
      </c>
      <c r="AX669" s="1" t="str">
        <f t="shared" si="185"/>
        <v/>
      </c>
      <c r="AY669" s="1" t="str">
        <f t="shared" si="185"/>
        <v/>
      </c>
      <c r="AZ669" s="1" t="str">
        <f t="shared" si="185"/>
        <v/>
      </c>
      <c r="BA669" s="1" t="str">
        <f t="shared" si="186"/>
        <v/>
      </c>
      <c r="BB669" s="1" t="str">
        <f t="shared" si="187"/>
        <v/>
      </c>
      <c r="BC669" s="1" t="str">
        <f t="shared" si="187"/>
        <v/>
      </c>
      <c r="BD669" s="1" t="str">
        <f t="shared" si="188"/>
        <v/>
      </c>
      <c r="BE669" s="1" t="str">
        <f t="shared" si="189"/>
        <v/>
      </c>
      <c r="BF669" s="1" t="str">
        <f t="shared" si="190"/>
        <v/>
      </c>
      <c r="BG669" t="e">
        <v>#N/A</v>
      </c>
      <c r="BH669" t="e">
        <f t="shared" si="191"/>
        <v>#N/A</v>
      </c>
    </row>
    <row r="670" spans="1:60" ht="17" x14ac:dyDescent="0.2">
      <c r="A670">
        <v>1766</v>
      </c>
      <c r="B670" t="str">
        <f t="shared" si="192"/>
        <v>52001-00012</v>
      </c>
      <c r="C670" t="str">
        <f t="shared" si="192"/>
        <v>52001-00012</v>
      </c>
      <c r="D670" s="7" t="s">
        <v>8846</v>
      </c>
      <c r="E670" s="6" t="s">
        <v>8990</v>
      </c>
      <c r="F670" t="s">
        <v>8991</v>
      </c>
      <c r="G670" s="6" t="s">
        <v>9018</v>
      </c>
      <c r="H670" t="s">
        <v>2798</v>
      </c>
      <c r="I670" s="6" t="s">
        <v>8998</v>
      </c>
      <c r="J670" s="6" t="s">
        <v>5331</v>
      </c>
      <c r="K670" s="6" t="s">
        <v>5340</v>
      </c>
      <c r="L670" s="6" t="s">
        <v>8994</v>
      </c>
      <c r="M670" s="6" t="s">
        <v>5349</v>
      </c>
      <c r="N670" s="6" t="s">
        <v>5379</v>
      </c>
      <c r="Q670" s="6" t="s">
        <v>9174</v>
      </c>
      <c r="R670" s="9" t="b">
        <v>1</v>
      </c>
      <c r="S670" s="9" t="b">
        <v>0</v>
      </c>
      <c r="T670" s="6" t="s">
        <v>8846</v>
      </c>
      <c r="U670" s="6" t="s">
        <v>8846</v>
      </c>
      <c r="V670" t="s">
        <v>5330</v>
      </c>
      <c r="W670" t="s">
        <v>5330</v>
      </c>
      <c r="X670" t="s">
        <v>5330</v>
      </c>
      <c r="Y670" t="s">
        <v>5330</v>
      </c>
      <c r="Z670" t="s">
        <v>5330</v>
      </c>
      <c r="AA670" t="s">
        <v>5330</v>
      </c>
      <c r="AB670" t="s">
        <v>5330</v>
      </c>
      <c r="AC670" t="s">
        <v>5330</v>
      </c>
      <c r="AD670" t="s">
        <v>5330</v>
      </c>
      <c r="AE670" t="s">
        <v>5330</v>
      </c>
      <c r="AF670" t="s">
        <v>5330</v>
      </c>
      <c r="AG670" t="s">
        <v>5330</v>
      </c>
      <c r="AH670" t="s">
        <v>5330</v>
      </c>
      <c r="AI670" t="s">
        <v>5330</v>
      </c>
      <c r="AJ670" t="s">
        <v>5330</v>
      </c>
      <c r="AK670" s="10">
        <v>80</v>
      </c>
      <c r="AL670" s="10">
        <v>95</v>
      </c>
      <c r="AM670" s="6" t="s">
        <v>475</v>
      </c>
      <c r="AN670" s="6" t="s">
        <v>9250</v>
      </c>
      <c r="AO670" s="6" t="s">
        <v>9305</v>
      </c>
      <c r="AP670" s="6" t="s">
        <v>9423</v>
      </c>
      <c r="AQ670" s="6" t="str">
        <f t="shared" si="178"/>
        <v/>
      </c>
      <c r="AR670" s="1" t="str">
        <f t="shared" si="180"/>
        <v/>
      </c>
      <c r="AS670" s="1" t="str">
        <f t="shared" si="181"/>
        <v/>
      </c>
      <c r="AT670" s="1" t="str">
        <f t="shared" si="182"/>
        <v/>
      </c>
      <c r="AU670" s="1" t="str">
        <f t="shared" si="183"/>
        <v/>
      </c>
      <c r="AV670" s="1" t="str">
        <f t="shared" si="183"/>
        <v/>
      </c>
      <c r="AW670" s="1" t="str">
        <f t="shared" si="184"/>
        <v/>
      </c>
      <c r="AX670" s="1" t="str">
        <f t="shared" si="185"/>
        <v/>
      </c>
      <c r="AY670" s="1" t="str">
        <f t="shared" si="185"/>
        <v/>
      </c>
      <c r="AZ670" s="1" t="str">
        <f t="shared" si="185"/>
        <v/>
      </c>
      <c r="BA670" s="1" t="str">
        <f t="shared" si="186"/>
        <v/>
      </c>
      <c r="BB670" s="1" t="str">
        <f t="shared" si="187"/>
        <v/>
      </c>
      <c r="BC670" s="1" t="str">
        <f t="shared" si="187"/>
        <v/>
      </c>
      <c r="BD670" s="1" t="str">
        <f t="shared" si="188"/>
        <v/>
      </c>
      <c r="BE670" s="1" t="str">
        <f t="shared" si="189"/>
        <v/>
      </c>
      <c r="BF670" s="1" t="str">
        <f t="shared" si="190"/>
        <v/>
      </c>
      <c r="BG670" t="e">
        <v>#N/A</v>
      </c>
      <c r="BH670" t="e">
        <f t="shared" si="191"/>
        <v>#N/A</v>
      </c>
    </row>
    <row r="671" spans="1:60" ht="17" x14ac:dyDescent="0.2">
      <c r="A671">
        <v>1767</v>
      </c>
      <c r="B671" t="str">
        <f t="shared" si="192"/>
        <v>52001-00013</v>
      </c>
      <c r="C671" t="str">
        <f t="shared" si="192"/>
        <v>52001-00013</v>
      </c>
      <c r="D671" s="7" t="s">
        <v>8847</v>
      </c>
      <c r="E671" s="6" t="s">
        <v>8990</v>
      </c>
      <c r="F671" t="s">
        <v>8991</v>
      </c>
      <c r="G671" s="6" t="s">
        <v>9018</v>
      </c>
      <c r="H671" t="s">
        <v>2798</v>
      </c>
      <c r="I671" s="6" t="s">
        <v>8998</v>
      </c>
      <c r="J671" s="6" t="s">
        <v>5331</v>
      </c>
      <c r="K671" s="6" t="s">
        <v>5340</v>
      </c>
      <c r="L671" s="6" t="s">
        <v>8994</v>
      </c>
      <c r="M671" s="6" t="s">
        <v>5349</v>
      </c>
      <c r="N671" s="6" t="s">
        <v>5379</v>
      </c>
      <c r="Q671" s="6" t="s">
        <v>9175</v>
      </c>
      <c r="R671" s="9" t="b">
        <v>1</v>
      </c>
      <c r="S671" s="9" t="b">
        <v>0</v>
      </c>
      <c r="T671" s="6" t="s">
        <v>8847</v>
      </c>
      <c r="U671" s="6" t="s">
        <v>8847</v>
      </c>
      <c r="V671" t="s">
        <v>5330</v>
      </c>
      <c r="W671" t="s">
        <v>5330</v>
      </c>
      <c r="X671" t="s">
        <v>5330</v>
      </c>
      <c r="Y671" t="s">
        <v>5330</v>
      </c>
      <c r="Z671" t="s">
        <v>5330</v>
      </c>
      <c r="AA671" t="s">
        <v>5330</v>
      </c>
      <c r="AB671" t="s">
        <v>5330</v>
      </c>
      <c r="AC671" t="s">
        <v>5330</v>
      </c>
      <c r="AD671" t="s">
        <v>5330</v>
      </c>
      <c r="AE671" t="s">
        <v>5330</v>
      </c>
      <c r="AF671" t="s">
        <v>5330</v>
      </c>
      <c r="AG671" t="s">
        <v>5330</v>
      </c>
      <c r="AH671" t="s">
        <v>5330</v>
      </c>
      <c r="AI671" t="s">
        <v>5330</v>
      </c>
      <c r="AJ671" t="s">
        <v>5330</v>
      </c>
      <c r="AK671" s="10">
        <v>80</v>
      </c>
      <c r="AL671" s="10">
        <v>95</v>
      </c>
      <c r="AM671" s="6" t="s">
        <v>475</v>
      </c>
      <c r="AN671" s="6" t="s">
        <v>9250</v>
      </c>
      <c r="AO671" s="6" t="s">
        <v>9305</v>
      </c>
      <c r="AP671" s="6" t="s">
        <v>9423</v>
      </c>
      <c r="AQ671" s="6" t="str">
        <f t="shared" si="178"/>
        <v/>
      </c>
      <c r="AR671" s="1" t="str">
        <f t="shared" si="180"/>
        <v/>
      </c>
      <c r="AS671" s="1" t="str">
        <f t="shared" si="181"/>
        <v/>
      </c>
      <c r="AT671" s="1" t="str">
        <f t="shared" si="182"/>
        <v/>
      </c>
      <c r="AU671" s="1" t="str">
        <f t="shared" si="183"/>
        <v/>
      </c>
      <c r="AV671" s="1" t="str">
        <f t="shared" si="183"/>
        <v/>
      </c>
      <c r="AW671" s="1" t="str">
        <f t="shared" si="184"/>
        <v/>
      </c>
      <c r="AX671" s="1" t="str">
        <f t="shared" si="185"/>
        <v/>
      </c>
      <c r="AY671" s="1" t="str">
        <f t="shared" si="185"/>
        <v/>
      </c>
      <c r="AZ671" s="1" t="str">
        <f t="shared" si="185"/>
        <v/>
      </c>
      <c r="BA671" s="1" t="str">
        <f t="shared" si="186"/>
        <v/>
      </c>
      <c r="BB671" s="1" t="str">
        <f t="shared" si="187"/>
        <v/>
      </c>
      <c r="BC671" s="1" t="str">
        <f t="shared" si="187"/>
        <v/>
      </c>
      <c r="BD671" s="1" t="str">
        <f t="shared" si="188"/>
        <v/>
      </c>
      <c r="BE671" s="1" t="str">
        <f t="shared" si="189"/>
        <v/>
      </c>
      <c r="BF671" s="1" t="str">
        <f t="shared" si="190"/>
        <v/>
      </c>
      <c r="BG671" t="e">
        <v>#N/A</v>
      </c>
      <c r="BH671" t="e">
        <f t="shared" si="191"/>
        <v>#N/A</v>
      </c>
    </row>
    <row r="672" spans="1:60" ht="17" x14ac:dyDescent="0.2">
      <c r="A672">
        <v>1768</v>
      </c>
      <c r="B672" t="str">
        <f t="shared" si="192"/>
        <v>52003-00001</v>
      </c>
      <c r="C672" t="str">
        <f t="shared" si="192"/>
        <v>52003-00001</v>
      </c>
      <c r="D672" s="7" t="s">
        <v>8848</v>
      </c>
      <c r="E672" s="6" t="s">
        <v>8990</v>
      </c>
      <c r="F672" t="s">
        <v>8991</v>
      </c>
      <c r="G672" s="6" t="s">
        <v>9022</v>
      </c>
      <c r="H672" t="s">
        <v>2798</v>
      </c>
      <c r="I672" s="6" t="s">
        <v>8998</v>
      </c>
      <c r="J672" s="6" t="s">
        <v>5331</v>
      </c>
      <c r="K672" s="6" t="s">
        <v>5340</v>
      </c>
      <c r="L672" s="6" t="s">
        <v>8994</v>
      </c>
      <c r="M672" s="6" t="s">
        <v>5349</v>
      </c>
      <c r="N672" s="6" t="s">
        <v>5379</v>
      </c>
      <c r="Q672" s="6" t="s">
        <v>9163</v>
      </c>
      <c r="R672" s="9" t="b">
        <v>1</v>
      </c>
      <c r="S672" s="9" t="b">
        <v>0</v>
      </c>
      <c r="T672" s="6" t="s">
        <v>8848</v>
      </c>
      <c r="U672" s="6" t="s">
        <v>8848</v>
      </c>
      <c r="V672" t="s">
        <v>5330</v>
      </c>
      <c r="W672" t="s">
        <v>5330</v>
      </c>
      <c r="X672" t="s">
        <v>5330</v>
      </c>
      <c r="Y672" t="s">
        <v>5330</v>
      </c>
      <c r="Z672" t="s">
        <v>5330</v>
      </c>
      <c r="AA672" t="s">
        <v>5330</v>
      </c>
      <c r="AB672" t="s">
        <v>5330</v>
      </c>
      <c r="AC672" t="s">
        <v>5330</v>
      </c>
      <c r="AD672" t="s">
        <v>5330</v>
      </c>
      <c r="AE672" t="s">
        <v>5330</v>
      </c>
      <c r="AF672" t="s">
        <v>5330</v>
      </c>
      <c r="AG672" t="s">
        <v>5330</v>
      </c>
      <c r="AH672" t="s">
        <v>5330</v>
      </c>
      <c r="AI672" t="s">
        <v>5330</v>
      </c>
      <c r="AJ672" t="s">
        <v>5330</v>
      </c>
      <c r="AK672" s="10">
        <v>70</v>
      </c>
      <c r="AL672" s="10">
        <v>85</v>
      </c>
      <c r="AM672" s="6" t="s">
        <v>475</v>
      </c>
      <c r="AN672" s="6" t="s">
        <v>9251</v>
      </c>
      <c r="AO672" s="6" t="s">
        <v>9305</v>
      </c>
      <c r="AP672" s="6" t="s">
        <v>9424</v>
      </c>
      <c r="AQ672" s="6" t="str">
        <f t="shared" si="178"/>
        <v/>
      </c>
      <c r="AR672" s="1" t="str">
        <f t="shared" si="180"/>
        <v/>
      </c>
      <c r="AS672" s="1" t="str">
        <f t="shared" si="181"/>
        <v/>
      </c>
      <c r="AT672" s="1" t="str">
        <f t="shared" si="182"/>
        <v/>
      </c>
      <c r="AU672" s="1" t="str">
        <f t="shared" si="183"/>
        <v/>
      </c>
      <c r="AV672" s="1" t="str">
        <f t="shared" si="183"/>
        <v/>
      </c>
      <c r="AW672" s="1" t="str">
        <f t="shared" si="184"/>
        <v/>
      </c>
      <c r="AX672" s="1" t="str">
        <f t="shared" si="185"/>
        <v/>
      </c>
      <c r="AY672" s="1" t="str">
        <f t="shared" si="185"/>
        <v/>
      </c>
      <c r="AZ672" s="1" t="str">
        <f t="shared" si="185"/>
        <v/>
      </c>
      <c r="BA672" s="1" t="str">
        <f t="shared" si="186"/>
        <v/>
      </c>
      <c r="BB672" s="1" t="str">
        <f t="shared" si="187"/>
        <v/>
      </c>
      <c r="BC672" s="1" t="str">
        <f t="shared" si="187"/>
        <v/>
      </c>
      <c r="BD672" s="1" t="str">
        <f t="shared" si="188"/>
        <v/>
      </c>
      <c r="BE672" s="1" t="str">
        <f t="shared" si="189"/>
        <v/>
      </c>
      <c r="BF672" s="1" t="str">
        <f t="shared" si="190"/>
        <v/>
      </c>
      <c r="BG672" t="e">
        <v>#N/A</v>
      </c>
      <c r="BH672" t="e">
        <f t="shared" si="191"/>
        <v>#N/A</v>
      </c>
    </row>
    <row r="673" spans="1:60" ht="17" x14ac:dyDescent="0.2">
      <c r="A673">
        <v>1769</v>
      </c>
      <c r="B673" t="str">
        <f t="shared" si="192"/>
        <v>52003-00002</v>
      </c>
      <c r="C673" t="str">
        <f t="shared" si="192"/>
        <v>52003-00002</v>
      </c>
      <c r="D673" s="7" t="s">
        <v>8849</v>
      </c>
      <c r="E673" s="6" t="s">
        <v>8990</v>
      </c>
      <c r="F673" t="s">
        <v>8991</v>
      </c>
      <c r="G673" s="6" t="s">
        <v>9022</v>
      </c>
      <c r="H673" t="s">
        <v>2798</v>
      </c>
      <c r="I673" s="6" t="s">
        <v>8998</v>
      </c>
      <c r="J673" s="6" t="s">
        <v>5331</v>
      </c>
      <c r="K673" s="6" t="s">
        <v>5340</v>
      </c>
      <c r="L673" s="6" t="s">
        <v>8994</v>
      </c>
      <c r="M673" s="6" t="s">
        <v>5349</v>
      </c>
      <c r="N673" s="6" t="s">
        <v>5379</v>
      </c>
      <c r="Q673" s="6" t="s">
        <v>9164</v>
      </c>
      <c r="R673" s="9" t="b">
        <v>1</v>
      </c>
      <c r="S673" s="9" t="b">
        <v>0</v>
      </c>
      <c r="T673" s="6" t="s">
        <v>8849</v>
      </c>
      <c r="U673" s="6" t="s">
        <v>8849</v>
      </c>
      <c r="V673" t="s">
        <v>5330</v>
      </c>
      <c r="W673" t="s">
        <v>5330</v>
      </c>
      <c r="X673" t="s">
        <v>5330</v>
      </c>
      <c r="Y673" t="s">
        <v>5330</v>
      </c>
      <c r="Z673" t="s">
        <v>5330</v>
      </c>
      <c r="AA673" t="s">
        <v>5330</v>
      </c>
      <c r="AB673" t="s">
        <v>5330</v>
      </c>
      <c r="AC673" t="s">
        <v>5330</v>
      </c>
      <c r="AD673" t="s">
        <v>5330</v>
      </c>
      <c r="AE673" t="s">
        <v>5330</v>
      </c>
      <c r="AF673" t="s">
        <v>5330</v>
      </c>
      <c r="AG673" t="s">
        <v>5330</v>
      </c>
      <c r="AH673" t="s">
        <v>5330</v>
      </c>
      <c r="AI673" t="s">
        <v>5330</v>
      </c>
      <c r="AJ673" t="s">
        <v>5330</v>
      </c>
      <c r="AK673" s="10">
        <v>70</v>
      </c>
      <c r="AL673" s="10">
        <v>85</v>
      </c>
      <c r="AM673" s="6" t="s">
        <v>475</v>
      </c>
      <c r="AN673" s="6" t="s">
        <v>9251</v>
      </c>
      <c r="AO673" s="6" t="s">
        <v>9305</v>
      </c>
      <c r="AP673" s="6" t="s">
        <v>9424</v>
      </c>
      <c r="AQ673" s="6" t="str">
        <f t="shared" si="178"/>
        <v/>
      </c>
      <c r="AR673" s="1" t="str">
        <f t="shared" si="180"/>
        <v/>
      </c>
      <c r="AS673" s="1" t="str">
        <f t="shared" si="181"/>
        <v/>
      </c>
      <c r="AT673" s="1" t="str">
        <f t="shared" si="182"/>
        <v/>
      </c>
      <c r="AU673" s="1" t="str">
        <f t="shared" si="183"/>
        <v/>
      </c>
      <c r="AV673" s="1" t="str">
        <f t="shared" si="183"/>
        <v/>
      </c>
      <c r="AW673" s="1" t="str">
        <f t="shared" si="184"/>
        <v/>
      </c>
      <c r="AX673" s="1" t="str">
        <f t="shared" si="185"/>
        <v/>
      </c>
      <c r="AY673" s="1" t="str">
        <f t="shared" si="185"/>
        <v/>
      </c>
      <c r="AZ673" s="1" t="str">
        <f t="shared" si="185"/>
        <v/>
      </c>
      <c r="BA673" s="1" t="str">
        <f t="shared" si="186"/>
        <v/>
      </c>
      <c r="BB673" s="1" t="str">
        <f t="shared" si="187"/>
        <v/>
      </c>
      <c r="BC673" s="1" t="str">
        <f t="shared" si="187"/>
        <v/>
      </c>
      <c r="BD673" s="1" t="str">
        <f t="shared" si="188"/>
        <v/>
      </c>
      <c r="BE673" s="1" t="str">
        <f t="shared" si="189"/>
        <v/>
      </c>
      <c r="BF673" s="1" t="str">
        <f t="shared" si="190"/>
        <v/>
      </c>
      <c r="BG673" t="e">
        <v>#N/A</v>
      </c>
      <c r="BH673" t="e">
        <f t="shared" si="191"/>
        <v>#N/A</v>
      </c>
    </row>
    <row r="674" spans="1:60" ht="17" x14ac:dyDescent="0.2">
      <c r="A674">
        <v>1770</v>
      </c>
      <c r="B674" t="str">
        <f t="shared" si="192"/>
        <v>52003-00003</v>
      </c>
      <c r="C674" t="str">
        <f t="shared" si="192"/>
        <v>52003-00003</v>
      </c>
      <c r="D674" s="7" t="s">
        <v>8850</v>
      </c>
      <c r="E674" s="6" t="s">
        <v>8990</v>
      </c>
      <c r="F674" t="s">
        <v>8991</v>
      </c>
      <c r="G674" s="6" t="s">
        <v>9022</v>
      </c>
      <c r="H674" t="s">
        <v>2798</v>
      </c>
      <c r="I674" s="6" t="s">
        <v>8998</v>
      </c>
      <c r="J674" s="6" t="s">
        <v>5331</v>
      </c>
      <c r="K674" s="6" t="s">
        <v>5340</v>
      </c>
      <c r="L674" s="6" t="s">
        <v>8994</v>
      </c>
      <c r="M674" s="6" t="s">
        <v>5349</v>
      </c>
      <c r="N674" s="6" t="s">
        <v>5379</v>
      </c>
      <c r="Q674" s="6" t="s">
        <v>9165</v>
      </c>
      <c r="R674" s="9" t="b">
        <v>1</v>
      </c>
      <c r="S674" s="9" t="b">
        <v>0</v>
      </c>
      <c r="T674" s="6" t="s">
        <v>8850</v>
      </c>
      <c r="U674" s="6" t="s">
        <v>8850</v>
      </c>
      <c r="V674" t="s">
        <v>5330</v>
      </c>
      <c r="W674" t="s">
        <v>5330</v>
      </c>
      <c r="X674" t="s">
        <v>5330</v>
      </c>
      <c r="Y674" t="s">
        <v>5330</v>
      </c>
      <c r="Z674" t="s">
        <v>5330</v>
      </c>
      <c r="AA674" t="s">
        <v>5330</v>
      </c>
      <c r="AB674" t="s">
        <v>5330</v>
      </c>
      <c r="AC674" t="s">
        <v>5330</v>
      </c>
      <c r="AD674" t="s">
        <v>5330</v>
      </c>
      <c r="AE674" t="s">
        <v>5330</v>
      </c>
      <c r="AF674" t="s">
        <v>5330</v>
      </c>
      <c r="AG674" t="s">
        <v>5330</v>
      </c>
      <c r="AH674" t="s">
        <v>5330</v>
      </c>
      <c r="AI674" t="s">
        <v>5330</v>
      </c>
      <c r="AJ674" t="s">
        <v>5330</v>
      </c>
      <c r="AK674" s="10">
        <v>70</v>
      </c>
      <c r="AL674" s="10">
        <v>85</v>
      </c>
      <c r="AM674" s="6" t="s">
        <v>475</v>
      </c>
      <c r="AN674" s="6" t="s">
        <v>9251</v>
      </c>
      <c r="AO674" s="6" t="s">
        <v>9305</v>
      </c>
      <c r="AP674" s="6" t="s">
        <v>9424</v>
      </c>
      <c r="AQ674" s="6" t="str">
        <f t="shared" si="178"/>
        <v/>
      </c>
      <c r="AR674" s="1" t="str">
        <f t="shared" si="180"/>
        <v/>
      </c>
      <c r="AS674" s="1" t="str">
        <f t="shared" si="181"/>
        <v/>
      </c>
      <c r="AT674" s="1" t="str">
        <f t="shared" si="182"/>
        <v/>
      </c>
      <c r="AU674" s="1" t="str">
        <f t="shared" si="183"/>
        <v/>
      </c>
      <c r="AV674" s="1" t="str">
        <f t="shared" si="183"/>
        <v/>
      </c>
      <c r="AW674" s="1" t="str">
        <f t="shared" si="184"/>
        <v/>
      </c>
      <c r="AX674" s="1" t="str">
        <f t="shared" si="185"/>
        <v/>
      </c>
      <c r="AY674" s="1" t="str">
        <f t="shared" si="185"/>
        <v/>
      </c>
      <c r="AZ674" s="1" t="str">
        <f t="shared" si="185"/>
        <v/>
      </c>
      <c r="BA674" s="1" t="str">
        <f t="shared" si="186"/>
        <v/>
      </c>
      <c r="BB674" s="1" t="str">
        <f t="shared" si="187"/>
        <v/>
      </c>
      <c r="BC674" s="1" t="str">
        <f t="shared" si="187"/>
        <v/>
      </c>
      <c r="BD674" s="1" t="str">
        <f t="shared" si="188"/>
        <v/>
      </c>
      <c r="BE674" s="1" t="str">
        <f t="shared" si="189"/>
        <v/>
      </c>
      <c r="BF674" s="1" t="str">
        <f t="shared" si="190"/>
        <v/>
      </c>
      <c r="BG674" t="e">
        <v>#N/A</v>
      </c>
      <c r="BH674" t="e">
        <f t="shared" si="191"/>
        <v>#N/A</v>
      </c>
    </row>
    <row r="675" spans="1:60" ht="17" x14ac:dyDescent="0.2">
      <c r="A675">
        <v>1771</v>
      </c>
      <c r="B675" t="str">
        <f t="shared" si="192"/>
        <v>52003-00004</v>
      </c>
      <c r="C675" t="str">
        <f t="shared" si="192"/>
        <v>52003-00004</v>
      </c>
      <c r="D675" s="7" t="s">
        <v>8851</v>
      </c>
      <c r="E675" s="6" t="s">
        <v>8990</v>
      </c>
      <c r="F675" t="s">
        <v>8991</v>
      </c>
      <c r="G675" s="6" t="s">
        <v>9022</v>
      </c>
      <c r="H675" t="s">
        <v>2798</v>
      </c>
      <c r="I675" s="6" t="s">
        <v>8998</v>
      </c>
      <c r="J675" s="6" t="s">
        <v>5331</v>
      </c>
      <c r="K675" s="6" t="s">
        <v>5340</v>
      </c>
      <c r="L675" s="6" t="s">
        <v>8994</v>
      </c>
      <c r="M675" s="6" t="s">
        <v>5349</v>
      </c>
      <c r="N675" s="6" t="s">
        <v>5379</v>
      </c>
      <c r="Q675" s="6" t="s">
        <v>9166</v>
      </c>
      <c r="R675" s="9" t="b">
        <v>1</v>
      </c>
      <c r="S675" s="9" t="b">
        <v>0</v>
      </c>
      <c r="T675" s="6" t="s">
        <v>8851</v>
      </c>
      <c r="U675" s="6" t="s">
        <v>8851</v>
      </c>
      <c r="V675" t="s">
        <v>5330</v>
      </c>
      <c r="W675" t="s">
        <v>5330</v>
      </c>
      <c r="X675" t="s">
        <v>5330</v>
      </c>
      <c r="Y675" t="s">
        <v>5330</v>
      </c>
      <c r="Z675" t="s">
        <v>5330</v>
      </c>
      <c r="AA675" t="s">
        <v>5330</v>
      </c>
      <c r="AB675" t="s">
        <v>5330</v>
      </c>
      <c r="AC675" t="s">
        <v>5330</v>
      </c>
      <c r="AD675" t="s">
        <v>5330</v>
      </c>
      <c r="AE675" t="s">
        <v>5330</v>
      </c>
      <c r="AF675" t="s">
        <v>5330</v>
      </c>
      <c r="AG675" t="s">
        <v>5330</v>
      </c>
      <c r="AH675" t="s">
        <v>5330</v>
      </c>
      <c r="AI675" t="s">
        <v>5330</v>
      </c>
      <c r="AJ675" t="s">
        <v>5330</v>
      </c>
      <c r="AK675" s="10">
        <v>70</v>
      </c>
      <c r="AL675" s="10">
        <v>85</v>
      </c>
      <c r="AM675" s="6" t="s">
        <v>475</v>
      </c>
      <c r="AN675" s="6" t="s">
        <v>9251</v>
      </c>
      <c r="AO675" s="6" t="s">
        <v>9305</v>
      </c>
      <c r="AP675" s="6" t="s">
        <v>9424</v>
      </c>
      <c r="AQ675" s="6" t="str">
        <f t="shared" si="178"/>
        <v/>
      </c>
      <c r="AR675" s="1" t="str">
        <f t="shared" si="180"/>
        <v/>
      </c>
      <c r="AS675" s="1" t="str">
        <f t="shared" si="181"/>
        <v/>
      </c>
      <c r="AT675" s="1" t="str">
        <f t="shared" si="182"/>
        <v/>
      </c>
      <c r="AU675" s="1" t="str">
        <f t="shared" si="183"/>
        <v/>
      </c>
      <c r="AV675" s="1" t="str">
        <f t="shared" si="183"/>
        <v/>
      </c>
      <c r="AW675" s="1" t="str">
        <f t="shared" si="184"/>
        <v/>
      </c>
      <c r="AX675" s="1" t="str">
        <f t="shared" si="185"/>
        <v/>
      </c>
      <c r="AY675" s="1" t="str">
        <f t="shared" si="185"/>
        <v/>
      </c>
      <c r="AZ675" s="1" t="str">
        <f t="shared" si="185"/>
        <v/>
      </c>
      <c r="BA675" s="1" t="str">
        <f t="shared" si="186"/>
        <v/>
      </c>
      <c r="BB675" s="1" t="str">
        <f t="shared" si="187"/>
        <v/>
      </c>
      <c r="BC675" s="1" t="str">
        <f t="shared" si="187"/>
        <v/>
      </c>
      <c r="BD675" s="1" t="str">
        <f t="shared" si="188"/>
        <v/>
      </c>
      <c r="BE675" s="1" t="str">
        <f t="shared" si="189"/>
        <v/>
      </c>
      <c r="BF675" s="1" t="str">
        <f t="shared" si="190"/>
        <v/>
      </c>
      <c r="BG675" t="e">
        <v>#N/A</v>
      </c>
      <c r="BH675" t="e">
        <f t="shared" si="191"/>
        <v>#N/A</v>
      </c>
    </row>
    <row r="676" spans="1:60" ht="17" x14ac:dyDescent="0.2">
      <c r="A676">
        <v>1772</v>
      </c>
      <c r="B676" t="str">
        <f t="shared" si="192"/>
        <v>52003-00005</v>
      </c>
      <c r="C676" t="str">
        <f t="shared" si="192"/>
        <v>52003-00005</v>
      </c>
      <c r="D676" s="7" t="s">
        <v>8852</v>
      </c>
      <c r="E676" s="6" t="s">
        <v>8990</v>
      </c>
      <c r="F676" t="s">
        <v>8991</v>
      </c>
      <c r="G676" s="6" t="s">
        <v>9022</v>
      </c>
      <c r="H676" t="s">
        <v>2798</v>
      </c>
      <c r="I676" s="6" t="s">
        <v>8998</v>
      </c>
      <c r="J676" s="6" t="s">
        <v>5331</v>
      </c>
      <c r="K676" s="6" t="s">
        <v>5340</v>
      </c>
      <c r="L676" s="6" t="s">
        <v>8994</v>
      </c>
      <c r="M676" s="6" t="s">
        <v>5349</v>
      </c>
      <c r="N676" s="6" t="s">
        <v>5379</v>
      </c>
      <c r="Q676" s="6" t="s">
        <v>9167</v>
      </c>
      <c r="R676" s="9" t="b">
        <v>1</v>
      </c>
      <c r="S676" s="9" t="b">
        <v>0</v>
      </c>
      <c r="T676" s="6" t="s">
        <v>8852</v>
      </c>
      <c r="U676" s="6" t="s">
        <v>8852</v>
      </c>
      <c r="V676" t="s">
        <v>5330</v>
      </c>
      <c r="W676" t="s">
        <v>5330</v>
      </c>
      <c r="X676" t="s">
        <v>5330</v>
      </c>
      <c r="Y676" t="s">
        <v>5330</v>
      </c>
      <c r="Z676" t="s">
        <v>5330</v>
      </c>
      <c r="AA676" t="s">
        <v>5330</v>
      </c>
      <c r="AB676" t="s">
        <v>5330</v>
      </c>
      <c r="AC676" t="s">
        <v>5330</v>
      </c>
      <c r="AD676" t="s">
        <v>5330</v>
      </c>
      <c r="AE676" t="s">
        <v>5330</v>
      </c>
      <c r="AF676" t="s">
        <v>5330</v>
      </c>
      <c r="AG676" t="s">
        <v>5330</v>
      </c>
      <c r="AH676" t="s">
        <v>5330</v>
      </c>
      <c r="AI676" t="s">
        <v>5330</v>
      </c>
      <c r="AJ676" t="s">
        <v>5330</v>
      </c>
      <c r="AK676" s="10">
        <v>70</v>
      </c>
      <c r="AL676" s="10">
        <v>85</v>
      </c>
      <c r="AM676" s="6" t="s">
        <v>475</v>
      </c>
      <c r="AN676" s="6" t="s">
        <v>9251</v>
      </c>
      <c r="AO676" s="6" t="s">
        <v>9305</v>
      </c>
      <c r="AP676" s="6" t="s">
        <v>9424</v>
      </c>
      <c r="AQ676" s="6" t="str">
        <f t="shared" si="178"/>
        <v/>
      </c>
      <c r="AR676" s="1" t="str">
        <f t="shared" si="180"/>
        <v/>
      </c>
      <c r="AS676" s="1" t="str">
        <f t="shared" si="181"/>
        <v/>
      </c>
      <c r="AT676" s="1" t="str">
        <f t="shared" si="182"/>
        <v/>
      </c>
      <c r="AU676" s="1" t="str">
        <f t="shared" si="183"/>
        <v/>
      </c>
      <c r="AV676" s="1" t="str">
        <f t="shared" si="183"/>
        <v/>
      </c>
      <c r="AW676" s="1" t="str">
        <f t="shared" si="184"/>
        <v/>
      </c>
      <c r="AX676" s="1" t="str">
        <f t="shared" si="185"/>
        <v/>
      </c>
      <c r="AY676" s="1" t="str">
        <f t="shared" si="185"/>
        <v/>
      </c>
      <c r="AZ676" s="1" t="str">
        <f t="shared" si="185"/>
        <v/>
      </c>
      <c r="BA676" s="1" t="str">
        <f t="shared" si="186"/>
        <v/>
      </c>
      <c r="BB676" s="1" t="str">
        <f t="shared" si="187"/>
        <v/>
      </c>
      <c r="BC676" s="1" t="str">
        <f t="shared" si="187"/>
        <v/>
      </c>
      <c r="BD676" s="1" t="str">
        <f t="shared" si="188"/>
        <v/>
      </c>
      <c r="BE676" s="1" t="str">
        <f t="shared" si="189"/>
        <v/>
      </c>
      <c r="BF676" s="1" t="str">
        <f t="shared" si="190"/>
        <v/>
      </c>
      <c r="BG676" t="e">
        <v>#N/A</v>
      </c>
      <c r="BH676" t="e">
        <f t="shared" si="191"/>
        <v>#N/A</v>
      </c>
    </row>
    <row r="677" spans="1:60" ht="17" x14ac:dyDescent="0.2">
      <c r="A677">
        <v>1773</v>
      </c>
      <c r="B677" t="str">
        <f t="shared" si="192"/>
        <v>52003-00006</v>
      </c>
      <c r="C677" t="str">
        <f t="shared" si="192"/>
        <v>52003-00006</v>
      </c>
      <c r="D677" s="7" t="s">
        <v>8853</v>
      </c>
      <c r="E677" s="6" t="s">
        <v>8990</v>
      </c>
      <c r="F677" t="s">
        <v>8991</v>
      </c>
      <c r="G677" s="6" t="s">
        <v>9022</v>
      </c>
      <c r="H677" t="s">
        <v>2798</v>
      </c>
      <c r="I677" s="6" t="s">
        <v>8998</v>
      </c>
      <c r="J677" s="6" t="s">
        <v>5331</v>
      </c>
      <c r="K677" s="6" t="s">
        <v>5340</v>
      </c>
      <c r="L677" s="6" t="s">
        <v>8994</v>
      </c>
      <c r="M677" s="6" t="s">
        <v>5349</v>
      </c>
      <c r="N677" s="6" t="s">
        <v>5379</v>
      </c>
      <c r="Q677" s="6" t="s">
        <v>9168</v>
      </c>
      <c r="R677" s="9" t="b">
        <v>1</v>
      </c>
      <c r="S677" s="9" t="b">
        <v>0</v>
      </c>
      <c r="T677" s="6" t="s">
        <v>8853</v>
      </c>
      <c r="U677" s="6" t="s">
        <v>8853</v>
      </c>
      <c r="V677" t="s">
        <v>5330</v>
      </c>
      <c r="W677" t="s">
        <v>5330</v>
      </c>
      <c r="X677" t="s">
        <v>5330</v>
      </c>
      <c r="Y677" t="s">
        <v>5330</v>
      </c>
      <c r="Z677" t="s">
        <v>5330</v>
      </c>
      <c r="AA677" t="s">
        <v>5330</v>
      </c>
      <c r="AB677" t="s">
        <v>5330</v>
      </c>
      <c r="AC677" t="s">
        <v>5330</v>
      </c>
      <c r="AD677" t="s">
        <v>5330</v>
      </c>
      <c r="AE677" t="s">
        <v>5330</v>
      </c>
      <c r="AF677" t="s">
        <v>5330</v>
      </c>
      <c r="AG677" t="s">
        <v>5330</v>
      </c>
      <c r="AH677" t="s">
        <v>5330</v>
      </c>
      <c r="AI677" t="s">
        <v>5330</v>
      </c>
      <c r="AJ677" t="s">
        <v>5330</v>
      </c>
      <c r="AK677" s="10">
        <v>70</v>
      </c>
      <c r="AL677" s="10">
        <v>85</v>
      </c>
      <c r="AM677" s="6" t="s">
        <v>475</v>
      </c>
      <c r="AN677" s="6" t="s">
        <v>9251</v>
      </c>
      <c r="AO677" s="6" t="s">
        <v>9305</v>
      </c>
      <c r="AP677" s="6" t="s">
        <v>9424</v>
      </c>
      <c r="AQ677" s="6" t="str">
        <f t="shared" si="178"/>
        <v/>
      </c>
      <c r="AR677" s="1" t="str">
        <f t="shared" si="180"/>
        <v/>
      </c>
      <c r="AS677" s="1" t="str">
        <f t="shared" si="181"/>
        <v/>
      </c>
      <c r="AT677" s="1" t="str">
        <f t="shared" si="182"/>
        <v/>
      </c>
      <c r="AU677" s="1" t="str">
        <f t="shared" si="183"/>
        <v/>
      </c>
      <c r="AV677" s="1" t="str">
        <f t="shared" si="183"/>
        <v/>
      </c>
      <c r="AW677" s="1" t="str">
        <f t="shared" si="184"/>
        <v/>
      </c>
      <c r="AX677" s="1" t="str">
        <f t="shared" si="185"/>
        <v/>
      </c>
      <c r="AY677" s="1" t="str">
        <f t="shared" si="185"/>
        <v/>
      </c>
      <c r="AZ677" s="1" t="str">
        <f t="shared" si="185"/>
        <v/>
      </c>
      <c r="BA677" s="1" t="str">
        <f t="shared" si="186"/>
        <v/>
      </c>
      <c r="BB677" s="1" t="str">
        <f t="shared" si="187"/>
        <v/>
      </c>
      <c r="BC677" s="1" t="str">
        <f t="shared" si="187"/>
        <v/>
      </c>
      <c r="BD677" s="1" t="str">
        <f t="shared" si="188"/>
        <v/>
      </c>
      <c r="BE677" s="1" t="str">
        <f t="shared" si="189"/>
        <v/>
      </c>
      <c r="BF677" s="1" t="str">
        <f t="shared" si="190"/>
        <v/>
      </c>
      <c r="BG677" t="e">
        <v>#N/A</v>
      </c>
      <c r="BH677" t="e">
        <f t="shared" si="191"/>
        <v>#N/A</v>
      </c>
    </row>
    <row r="678" spans="1:60" ht="17" x14ac:dyDescent="0.2">
      <c r="A678">
        <v>1774</v>
      </c>
      <c r="B678" t="str">
        <f t="shared" si="192"/>
        <v>52003-00007</v>
      </c>
      <c r="C678" t="str">
        <f t="shared" si="192"/>
        <v>52003-00007</v>
      </c>
      <c r="D678" s="7" t="s">
        <v>8854</v>
      </c>
      <c r="E678" s="6" t="s">
        <v>8990</v>
      </c>
      <c r="F678" t="s">
        <v>8991</v>
      </c>
      <c r="G678" s="6" t="s">
        <v>9022</v>
      </c>
      <c r="H678" t="s">
        <v>2798</v>
      </c>
      <c r="I678" s="6" t="s">
        <v>8998</v>
      </c>
      <c r="J678" s="6" t="s">
        <v>5331</v>
      </c>
      <c r="K678" s="6" t="s">
        <v>5340</v>
      </c>
      <c r="L678" s="6" t="s">
        <v>8994</v>
      </c>
      <c r="M678" s="6" t="s">
        <v>5349</v>
      </c>
      <c r="N678" s="6" t="s">
        <v>5379</v>
      </c>
      <c r="Q678" s="6" t="s">
        <v>9169</v>
      </c>
      <c r="R678" s="9" t="b">
        <v>1</v>
      </c>
      <c r="S678" s="9" t="b">
        <v>0</v>
      </c>
      <c r="T678" s="6" t="s">
        <v>8854</v>
      </c>
      <c r="U678" s="6" t="s">
        <v>8854</v>
      </c>
      <c r="V678" t="s">
        <v>5330</v>
      </c>
      <c r="W678" t="s">
        <v>5330</v>
      </c>
      <c r="X678" t="s">
        <v>5330</v>
      </c>
      <c r="Y678" t="s">
        <v>5330</v>
      </c>
      <c r="Z678" t="s">
        <v>5330</v>
      </c>
      <c r="AA678" t="s">
        <v>5330</v>
      </c>
      <c r="AB678" t="s">
        <v>5330</v>
      </c>
      <c r="AC678" t="s">
        <v>5330</v>
      </c>
      <c r="AD678" t="s">
        <v>5330</v>
      </c>
      <c r="AE678" t="s">
        <v>5330</v>
      </c>
      <c r="AF678" t="s">
        <v>5330</v>
      </c>
      <c r="AG678" t="s">
        <v>5330</v>
      </c>
      <c r="AH678" t="s">
        <v>5330</v>
      </c>
      <c r="AI678" t="s">
        <v>5330</v>
      </c>
      <c r="AJ678" t="s">
        <v>5330</v>
      </c>
      <c r="AK678" s="10">
        <v>70</v>
      </c>
      <c r="AL678" s="10">
        <v>85</v>
      </c>
      <c r="AM678" s="6" t="s">
        <v>475</v>
      </c>
      <c r="AN678" s="6" t="s">
        <v>9251</v>
      </c>
      <c r="AO678" s="6" t="s">
        <v>9305</v>
      </c>
      <c r="AP678" s="6" t="s">
        <v>9424</v>
      </c>
      <c r="AQ678" s="6" t="str">
        <f t="shared" si="178"/>
        <v/>
      </c>
      <c r="AR678" s="1" t="str">
        <f t="shared" si="180"/>
        <v/>
      </c>
      <c r="AS678" s="1" t="str">
        <f t="shared" si="181"/>
        <v/>
      </c>
      <c r="AT678" s="1" t="str">
        <f t="shared" si="182"/>
        <v/>
      </c>
      <c r="AU678" s="1" t="str">
        <f t="shared" si="183"/>
        <v/>
      </c>
      <c r="AV678" s="1" t="str">
        <f t="shared" si="183"/>
        <v/>
      </c>
      <c r="AW678" s="1" t="str">
        <f t="shared" si="184"/>
        <v/>
      </c>
      <c r="AX678" s="1" t="str">
        <f t="shared" si="185"/>
        <v/>
      </c>
      <c r="AY678" s="1" t="str">
        <f t="shared" si="185"/>
        <v/>
      </c>
      <c r="AZ678" s="1" t="str">
        <f t="shared" si="185"/>
        <v/>
      </c>
      <c r="BA678" s="1" t="str">
        <f t="shared" si="186"/>
        <v/>
      </c>
      <c r="BB678" s="1" t="str">
        <f t="shared" si="187"/>
        <v/>
      </c>
      <c r="BC678" s="1" t="str">
        <f t="shared" si="187"/>
        <v/>
      </c>
      <c r="BD678" s="1" t="str">
        <f t="shared" si="188"/>
        <v/>
      </c>
      <c r="BE678" s="1" t="str">
        <f t="shared" si="189"/>
        <v/>
      </c>
      <c r="BF678" s="1" t="str">
        <f t="shared" si="190"/>
        <v/>
      </c>
      <c r="BG678" t="e">
        <v>#N/A</v>
      </c>
      <c r="BH678" t="e">
        <f t="shared" si="191"/>
        <v>#N/A</v>
      </c>
    </row>
    <row r="679" spans="1:60" ht="17" x14ac:dyDescent="0.2">
      <c r="A679">
        <v>1775</v>
      </c>
      <c r="B679" t="str">
        <f t="shared" si="192"/>
        <v>52003-00008</v>
      </c>
      <c r="C679" t="str">
        <f t="shared" si="192"/>
        <v>52003-00008</v>
      </c>
      <c r="D679" s="7" t="s">
        <v>8855</v>
      </c>
      <c r="E679" s="6" t="s">
        <v>8990</v>
      </c>
      <c r="F679" t="s">
        <v>8991</v>
      </c>
      <c r="G679" s="6" t="s">
        <v>9022</v>
      </c>
      <c r="H679" t="s">
        <v>2798</v>
      </c>
      <c r="I679" s="6" t="s">
        <v>8998</v>
      </c>
      <c r="J679" s="6" t="s">
        <v>5331</v>
      </c>
      <c r="K679" s="6" t="s">
        <v>5340</v>
      </c>
      <c r="L679" s="6" t="s">
        <v>8994</v>
      </c>
      <c r="M679" s="6" t="s">
        <v>5349</v>
      </c>
      <c r="N679" s="6" t="s">
        <v>5379</v>
      </c>
      <c r="Q679" s="6" t="s">
        <v>9170</v>
      </c>
      <c r="R679" s="9" t="b">
        <v>1</v>
      </c>
      <c r="S679" s="9" t="b">
        <v>0</v>
      </c>
      <c r="T679" s="6" t="s">
        <v>8855</v>
      </c>
      <c r="U679" s="6" t="s">
        <v>8855</v>
      </c>
      <c r="V679" t="s">
        <v>5330</v>
      </c>
      <c r="W679" t="s">
        <v>5330</v>
      </c>
      <c r="X679" t="s">
        <v>5330</v>
      </c>
      <c r="Y679" t="s">
        <v>5330</v>
      </c>
      <c r="Z679" t="s">
        <v>5330</v>
      </c>
      <c r="AA679" t="s">
        <v>5330</v>
      </c>
      <c r="AB679" t="s">
        <v>5330</v>
      </c>
      <c r="AC679" t="s">
        <v>5330</v>
      </c>
      <c r="AD679" t="s">
        <v>5330</v>
      </c>
      <c r="AE679" t="s">
        <v>5330</v>
      </c>
      <c r="AF679" t="s">
        <v>5330</v>
      </c>
      <c r="AG679" t="s">
        <v>5330</v>
      </c>
      <c r="AH679" t="s">
        <v>5330</v>
      </c>
      <c r="AI679" t="s">
        <v>5330</v>
      </c>
      <c r="AJ679" t="s">
        <v>5330</v>
      </c>
      <c r="AK679" s="10">
        <v>70</v>
      </c>
      <c r="AL679" s="10">
        <v>85</v>
      </c>
      <c r="AM679" s="6" t="s">
        <v>475</v>
      </c>
      <c r="AN679" s="6" t="s">
        <v>9251</v>
      </c>
      <c r="AO679" s="6" t="s">
        <v>9305</v>
      </c>
      <c r="AP679" s="6" t="s">
        <v>9424</v>
      </c>
      <c r="AQ679" s="6" t="str">
        <f t="shared" si="178"/>
        <v/>
      </c>
      <c r="AR679" s="1" t="str">
        <f t="shared" si="180"/>
        <v/>
      </c>
      <c r="AS679" s="1" t="str">
        <f t="shared" si="181"/>
        <v/>
      </c>
      <c r="AT679" s="1" t="str">
        <f t="shared" si="182"/>
        <v/>
      </c>
      <c r="AU679" s="1" t="str">
        <f t="shared" si="183"/>
        <v/>
      </c>
      <c r="AV679" s="1" t="str">
        <f t="shared" si="183"/>
        <v/>
      </c>
      <c r="AW679" s="1" t="str">
        <f t="shared" si="184"/>
        <v/>
      </c>
      <c r="AX679" s="1" t="str">
        <f t="shared" si="185"/>
        <v/>
      </c>
      <c r="AY679" s="1" t="str">
        <f t="shared" si="185"/>
        <v/>
      </c>
      <c r="AZ679" s="1" t="str">
        <f t="shared" si="185"/>
        <v/>
      </c>
      <c r="BA679" s="1" t="str">
        <f t="shared" si="186"/>
        <v/>
      </c>
      <c r="BB679" s="1" t="str">
        <f t="shared" si="187"/>
        <v/>
      </c>
      <c r="BC679" s="1" t="str">
        <f t="shared" si="187"/>
        <v/>
      </c>
      <c r="BD679" s="1" t="str">
        <f t="shared" si="188"/>
        <v/>
      </c>
      <c r="BE679" s="1" t="str">
        <f t="shared" si="189"/>
        <v/>
      </c>
      <c r="BF679" s="1" t="str">
        <f t="shared" si="190"/>
        <v/>
      </c>
      <c r="BG679" t="e">
        <v>#N/A</v>
      </c>
      <c r="BH679" t="e">
        <f t="shared" si="191"/>
        <v>#N/A</v>
      </c>
    </row>
    <row r="680" spans="1:60" ht="17" x14ac:dyDescent="0.2">
      <c r="A680">
        <v>1776</v>
      </c>
      <c r="B680" t="str">
        <f t="shared" si="192"/>
        <v>52003-00009</v>
      </c>
      <c r="C680" t="str">
        <f t="shared" si="192"/>
        <v>52003-00009</v>
      </c>
      <c r="D680" s="7" t="s">
        <v>8856</v>
      </c>
      <c r="E680" s="6" t="s">
        <v>8990</v>
      </c>
      <c r="F680" t="s">
        <v>8991</v>
      </c>
      <c r="G680" s="6" t="s">
        <v>9022</v>
      </c>
      <c r="H680" t="s">
        <v>2798</v>
      </c>
      <c r="I680" s="6" t="s">
        <v>8998</v>
      </c>
      <c r="J680" s="6" t="s">
        <v>5331</v>
      </c>
      <c r="K680" s="6" t="s">
        <v>5340</v>
      </c>
      <c r="L680" s="6" t="s">
        <v>8994</v>
      </c>
      <c r="M680" s="6" t="s">
        <v>5349</v>
      </c>
      <c r="N680" s="6" t="s">
        <v>5379</v>
      </c>
      <c r="Q680" s="6" t="s">
        <v>9171</v>
      </c>
      <c r="R680" s="9" t="b">
        <v>1</v>
      </c>
      <c r="S680" s="9" t="b">
        <v>0</v>
      </c>
      <c r="T680" s="6" t="s">
        <v>8856</v>
      </c>
      <c r="U680" s="6" t="s">
        <v>8856</v>
      </c>
      <c r="V680" t="s">
        <v>5330</v>
      </c>
      <c r="W680" t="s">
        <v>5330</v>
      </c>
      <c r="X680" t="s">
        <v>5330</v>
      </c>
      <c r="Y680" t="s">
        <v>5330</v>
      </c>
      <c r="Z680" t="s">
        <v>5330</v>
      </c>
      <c r="AA680" t="s">
        <v>5330</v>
      </c>
      <c r="AB680" t="s">
        <v>5330</v>
      </c>
      <c r="AC680" t="s">
        <v>5330</v>
      </c>
      <c r="AD680" t="s">
        <v>5330</v>
      </c>
      <c r="AE680" t="s">
        <v>5330</v>
      </c>
      <c r="AF680" t="s">
        <v>5330</v>
      </c>
      <c r="AG680" t="s">
        <v>5330</v>
      </c>
      <c r="AH680" t="s">
        <v>5330</v>
      </c>
      <c r="AI680" t="s">
        <v>5330</v>
      </c>
      <c r="AJ680" t="s">
        <v>5330</v>
      </c>
      <c r="AK680" s="10">
        <v>70</v>
      </c>
      <c r="AL680" s="10">
        <v>85</v>
      </c>
      <c r="AM680" s="6" t="s">
        <v>475</v>
      </c>
      <c r="AN680" s="6" t="s">
        <v>9251</v>
      </c>
      <c r="AO680" s="6" t="s">
        <v>9305</v>
      </c>
      <c r="AP680" s="6" t="s">
        <v>9424</v>
      </c>
      <c r="AQ680" s="6" t="str">
        <f t="shared" si="178"/>
        <v/>
      </c>
      <c r="AR680" s="1" t="str">
        <f t="shared" si="180"/>
        <v/>
      </c>
      <c r="AS680" s="1" t="str">
        <f t="shared" si="181"/>
        <v/>
      </c>
      <c r="AT680" s="1" t="str">
        <f t="shared" si="182"/>
        <v/>
      </c>
      <c r="AU680" s="1" t="str">
        <f t="shared" si="183"/>
        <v/>
      </c>
      <c r="AV680" s="1" t="str">
        <f t="shared" si="183"/>
        <v/>
      </c>
      <c r="AW680" s="1" t="str">
        <f t="shared" si="184"/>
        <v/>
      </c>
      <c r="AX680" s="1" t="str">
        <f t="shared" si="185"/>
        <v/>
      </c>
      <c r="AY680" s="1" t="str">
        <f t="shared" si="185"/>
        <v/>
      </c>
      <c r="AZ680" s="1" t="str">
        <f t="shared" si="185"/>
        <v/>
      </c>
      <c r="BA680" s="1" t="str">
        <f t="shared" si="186"/>
        <v/>
      </c>
      <c r="BB680" s="1" t="str">
        <f t="shared" si="187"/>
        <v/>
      </c>
      <c r="BC680" s="1" t="str">
        <f t="shared" si="187"/>
        <v/>
      </c>
      <c r="BD680" s="1" t="str">
        <f t="shared" si="188"/>
        <v/>
      </c>
      <c r="BE680" s="1" t="str">
        <f t="shared" si="189"/>
        <v/>
      </c>
      <c r="BF680" s="1" t="str">
        <f t="shared" si="190"/>
        <v/>
      </c>
      <c r="BG680" t="e">
        <v>#N/A</v>
      </c>
      <c r="BH680" t="e">
        <f t="shared" si="191"/>
        <v>#N/A</v>
      </c>
    </row>
    <row r="681" spans="1:60" ht="17" x14ac:dyDescent="0.2">
      <c r="A681">
        <v>1777</v>
      </c>
      <c r="B681" t="str">
        <f t="shared" si="192"/>
        <v>52003-00010</v>
      </c>
      <c r="C681" t="str">
        <f t="shared" si="192"/>
        <v>52003-00010</v>
      </c>
      <c r="D681" s="7" t="s">
        <v>8857</v>
      </c>
      <c r="E681" s="6" t="s">
        <v>8990</v>
      </c>
      <c r="F681" t="s">
        <v>8991</v>
      </c>
      <c r="G681" s="6" t="s">
        <v>9022</v>
      </c>
      <c r="H681" t="s">
        <v>2798</v>
      </c>
      <c r="I681" s="6" t="s">
        <v>8998</v>
      </c>
      <c r="J681" s="6" t="s">
        <v>5331</v>
      </c>
      <c r="K681" s="6" t="s">
        <v>5340</v>
      </c>
      <c r="L681" s="6" t="s">
        <v>8994</v>
      </c>
      <c r="M681" s="6" t="s">
        <v>5349</v>
      </c>
      <c r="N681" s="6" t="s">
        <v>5379</v>
      </c>
      <c r="Q681" s="6" t="s">
        <v>9172</v>
      </c>
      <c r="R681" s="9" t="b">
        <v>1</v>
      </c>
      <c r="S681" s="9" t="b">
        <v>0</v>
      </c>
      <c r="T681" s="6" t="s">
        <v>8857</v>
      </c>
      <c r="U681" s="6" t="s">
        <v>8857</v>
      </c>
      <c r="V681" t="s">
        <v>5330</v>
      </c>
      <c r="W681" t="s">
        <v>5330</v>
      </c>
      <c r="X681" t="s">
        <v>5330</v>
      </c>
      <c r="Y681" t="s">
        <v>5330</v>
      </c>
      <c r="Z681" t="s">
        <v>5330</v>
      </c>
      <c r="AA681" t="s">
        <v>5330</v>
      </c>
      <c r="AB681" t="s">
        <v>5330</v>
      </c>
      <c r="AC681" t="s">
        <v>5330</v>
      </c>
      <c r="AD681" t="s">
        <v>5330</v>
      </c>
      <c r="AE681" t="s">
        <v>5330</v>
      </c>
      <c r="AF681" t="s">
        <v>5330</v>
      </c>
      <c r="AG681" t="s">
        <v>5330</v>
      </c>
      <c r="AH681" t="s">
        <v>5330</v>
      </c>
      <c r="AI681" t="s">
        <v>5330</v>
      </c>
      <c r="AJ681" t="s">
        <v>5330</v>
      </c>
      <c r="AK681" s="10">
        <v>70</v>
      </c>
      <c r="AL681" s="10">
        <v>85</v>
      </c>
      <c r="AM681" s="6" t="s">
        <v>475</v>
      </c>
      <c r="AN681" s="6" t="s">
        <v>9251</v>
      </c>
      <c r="AO681" s="6" t="s">
        <v>9305</v>
      </c>
      <c r="AP681" s="6" t="s">
        <v>9424</v>
      </c>
      <c r="AQ681" s="6" t="str">
        <f t="shared" si="178"/>
        <v/>
      </c>
      <c r="AR681" s="1" t="str">
        <f t="shared" si="180"/>
        <v/>
      </c>
      <c r="AS681" s="1" t="str">
        <f t="shared" si="181"/>
        <v/>
      </c>
      <c r="AT681" s="1" t="str">
        <f t="shared" si="182"/>
        <v/>
      </c>
      <c r="AU681" s="1" t="str">
        <f t="shared" si="183"/>
        <v/>
      </c>
      <c r="AV681" s="1" t="str">
        <f t="shared" si="183"/>
        <v/>
      </c>
      <c r="AW681" s="1" t="str">
        <f t="shared" si="184"/>
        <v/>
      </c>
      <c r="AX681" s="1" t="str">
        <f t="shared" si="185"/>
        <v/>
      </c>
      <c r="AY681" s="1" t="str">
        <f t="shared" si="185"/>
        <v/>
      </c>
      <c r="AZ681" s="1" t="str">
        <f t="shared" si="185"/>
        <v/>
      </c>
      <c r="BA681" s="1" t="str">
        <f t="shared" si="186"/>
        <v/>
      </c>
      <c r="BB681" s="1" t="str">
        <f t="shared" si="187"/>
        <v/>
      </c>
      <c r="BC681" s="1" t="str">
        <f t="shared" si="187"/>
        <v/>
      </c>
      <c r="BD681" s="1" t="str">
        <f t="shared" si="188"/>
        <v/>
      </c>
      <c r="BE681" s="1" t="str">
        <f t="shared" si="189"/>
        <v/>
      </c>
      <c r="BF681" s="1" t="str">
        <f t="shared" si="190"/>
        <v/>
      </c>
      <c r="BG681" t="e">
        <v>#N/A</v>
      </c>
      <c r="BH681" t="e">
        <f t="shared" si="191"/>
        <v>#N/A</v>
      </c>
    </row>
    <row r="682" spans="1:60" ht="17" x14ac:dyDescent="0.2">
      <c r="A682">
        <v>1778</v>
      </c>
      <c r="B682" t="str">
        <f t="shared" ref="B682:C701" si="193">C682</f>
        <v>52003-00011</v>
      </c>
      <c r="C682" t="str">
        <f t="shared" si="193"/>
        <v>52003-00011</v>
      </c>
      <c r="D682" s="7" t="s">
        <v>8858</v>
      </c>
      <c r="E682" s="6" t="s">
        <v>8990</v>
      </c>
      <c r="F682" t="s">
        <v>8991</v>
      </c>
      <c r="G682" s="6" t="s">
        <v>9022</v>
      </c>
      <c r="H682" t="s">
        <v>2798</v>
      </c>
      <c r="I682" s="6" t="s">
        <v>8998</v>
      </c>
      <c r="J682" s="6" t="s">
        <v>5331</v>
      </c>
      <c r="K682" s="6" t="s">
        <v>5340</v>
      </c>
      <c r="L682" s="6" t="s">
        <v>8994</v>
      </c>
      <c r="M682" s="6" t="s">
        <v>5349</v>
      </c>
      <c r="N682" s="6" t="s">
        <v>5379</v>
      </c>
      <c r="Q682" s="6" t="s">
        <v>9173</v>
      </c>
      <c r="R682" s="9" t="b">
        <v>1</v>
      </c>
      <c r="S682" s="9" t="b">
        <v>0</v>
      </c>
      <c r="T682" s="6" t="s">
        <v>8858</v>
      </c>
      <c r="U682" s="6" t="s">
        <v>8858</v>
      </c>
      <c r="V682" t="s">
        <v>5330</v>
      </c>
      <c r="W682" t="s">
        <v>5330</v>
      </c>
      <c r="X682" t="s">
        <v>5330</v>
      </c>
      <c r="Y682" t="s">
        <v>5330</v>
      </c>
      <c r="Z682" t="s">
        <v>5330</v>
      </c>
      <c r="AA682" t="s">
        <v>5330</v>
      </c>
      <c r="AB682" t="s">
        <v>5330</v>
      </c>
      <c r="AC682" t="s">
        <v>5330</v>
      </c>
      <c r="AD682" t="s">
        <v>5330</v>
      </c>
      <c r="AE682" t="s">
        <v>5330</v>
      </c>
      <c r="AF682" t="s">
        <v>5330</v>
      </c>
      <c r="AG682" t="s">
        <v>5330</v>
      </c>
      <c r="AH682" t="s">
        <v>5330</v>
      </c>
      <c r="AI682" t="s">
        <v>5330</v>
      </c>
      <c r="AJ682" t="s">
        <v>5330</v>
      </c>
      <c r="AK682" s="10">
        <v>70</v>
      </c>
      <c r="AL682" s="10">
        <v>85</v>
      </c>
      <c r="AM682" s="6" t="s">
        <v>475</v>
      </c>
      <c r="AN682" s="6" t="s">
        <v>9251</v>
      </c>
      <c r="AO682" s="6" t="s">
        <v>9305</v>
      </c>
      <c r="AP682" s="6" t="s">
        <v>9424</v>
      </c>
      <c r="AQ682" s="6" t="str">
        <f t="shared" si="178"/>
        <v/>
      </c>
      <c r="AR682" s="1" t="str">
        <f t="shared" si="180"/>
        <v/>
      </c>
      <c r="AS682" s="1" t="str">
        <f t="shared" si="181"/>
        <v/>
      </c>
      <c r="AT682" s="1" t="str">
        <f t="shared" si="182"/>
        <v/>
      </c>
      <c r="AU682" s="1" t="str">
        <f t="shared" si="183"/>
        <v/>
      </c>
      <c r="AV682" s="1" t="str">
        <f t="shared" si="183"/>
        <v/>
      </c>
      <c r="AW682" s="1" t="str">
        <f t="shared" si="184"/>
        <v/>
      </c>
      <c r="AX682" s="1" t="str">
        <f t="shared" si="185"/>
        <v/>
      </c>
      <c r="AY682" s="1" t="str">
        <f t="shared" si="185"/>
        <v/>
      </c>
      <c r="AZ682" s="1" t="str">
        <f t="shared" si="185"/>
        <v/>
      </c>
      <c r="BA682" s="1" t="str">
        <f t="shared" si="186"/>
        <v/>
      </c>
      <c r="BB682" s="1" t="str">
        <f t="shared" si="187"/>
        <v/>
      </c>
      <c r="BC682" s="1" t="str">
        <f t="shared" si="187"/>
        <v/>
      </c>
      <c r="BD682" s="1" t="str">
        <f t="shared" si="188"/>
        <v/>
      </c>
      <c r="BE682" s="1" t="str">
        <f t="shared" si="189"/>
        <v/>
      </c>
      <c r="BF682" s="1" t="str">
        <f t="shared" si="190"/>
        <v/>
      </c>
      <c r="BG682" t="e">
        <v>#N/A</v>
      </c>
      <c r="BH682" t="e">
        <f t="shared" si="191"/>
        <v>#N/A</v>
      </c>
    </row>
    <row r="683" spans="1:60" ht="17" x14ac:dyDescent="0.2">
      <c r="A683">
        <v>1779</v>
      </c>
      <c r="B683" t="str">
        <f t="shared" si="193"/>
        <v>52003-00012</v>
      </c>
      <c r="C683" t="str">
        <f t="shared" si="193"/>
        <v>52003-00012</v>
      </c>
      <c r="D683" s="7" t="s">
        <v>8859</v>
      </c>
      <c r="E683" s="6" t="s">
        <v>8990</v>
      </c>
      <c r="F683" t="s">
        <v>8991</v>
      </c>
      <c r="G683" s="6" t="s">
        <v>9022</v>
      </c>
      <c r="H683" t="s">
        <v>2798</v>
      </c>
      <c r="I683" s="6" t="s">
        <v>8998</v>
      </c>
      <c r="J683" s="6" t="s">
        <v>5331</v>
      </c>
      <c r="K683" s="6" t="s">
        <v>5340</v>
      </c>
      <c r="L683" s="6" t="s">
        <v>8994</v>
      </c>
      <c r="M683" s="6" t="s">
        <v>5349</v>
      </c>
      <c r="N683" s="6" t="s">
        <v>5379</v>
      </c>
      <c r="Q683" s="6" t="s">
        <v>9174</v>
      </c>
      <c r="R683" s="9" t="b">
        <v>1</v>
      </c>
      <c r="S683" s="9" t="b">
        <v>0</v>
      </c>
      <c r="T683" s="6" t="s">
        <v>8859</v>
      </c>
      <c r="U683" s="6" t="s">
        <v>8859</v>
      </c>
      <c r="V683" t="s">
        <v>5330</v>
      </c>
      <c r="W683" t="s">
        <v>5330</v>
      </c>
      <c r="X683" t="s">
        <v>5330</v>
      </c>
      <c r="Y683" t="s">
        <v>5330</v>
      </c>
      <c r="Z683" t="s">
        <v>5330</v>
      </c>
      <c r="AA683" t="s">
        <v>5330</v>
      </c>
      <c r="AB683" t="s">
        <v>5330</v>
      </c>
      <c r="AC683" t="s">
        <v>5330</v>
      </c>
      <c r="AD683" t="s">
        <v>5330</v>
      </c>
      <c r="AE683" t="s">
        <v>5330</v>
      </c>
      <c r="AF683" t="s">
        <v>5330</v>
      </c>
      <c r="AG683" t="s">
        <v>5330</v>
      </c>
      <c r="AH683" t="s">
        <v>5330</v>
      </c>
      <c r="AI683" t="s">
        <v>5330</v>
      </c>
      <c r="AJ683" t="s">
        <v>5330</v>
      </c>
      <c r="AK683" s="10">
        <v>70</v>
      </c>
      <c r="AL683" s="10">
        <v>85</v>
      </c>
      <c r="AM683" s="6" t="s">
        <v>475</v>
      </c>
      <c r="AN683" s="6" t="s">
        <v>9251</v>
      </c>
      <c r="AO683" s="6" t="s">
        <v>9305</v>
      </c>
      <c r="AP683" s="6" t="s">
        <v>9424</v>
      </c>
      <c r="AQ683" s="6" t="str">
        <f t="shared" si="178"/>
        <v/>
      </c>
      <c r="AR683" s="1" t="str">
        <f t="shared" si="180"/>
        <v/>
      </c>
      <c r="AS683" s="1" t="str">
        <f t="shared" si="181"/>
        <v/>
      </c>
      <c r="AT683" s="1" t="str">
        <f t="shared" si="182"/>
        <v/>
      </c>
      <c r="AU683" s="1" t="str">
        <f t="shared" si="183"/>
        <v/>
      </c>
      <c r="AV683" s="1" t="str">
        <f t="shared" si="183"/>
        <v/>
      </c>
      <c r="AW683" s="1" t="str">
        <f t="shared" si="184"/>
        <v/>
      </c>
      <c r="AX683" s="1" t="str">
        <f t="shared" si="185"/>
        <v/>
      </c>
      <c r="AY683" s="1" t="str">
        <f t="shared" si="185"/>
        <v/>
      </c>
      <c r="AZ683" s="1" t="str">
        <f t="shared" si="185"/>
        <v/>
      </c>
      <c r="BA683" s="1" t="str">
        <f t="shared" si="186"/>
        <v/>
      </c>
      <c r="BB683" s="1" t="str">
        <f t="shared" si="187"/>
        <v/>
      </c>
      <c r="BC683" s="1" t="str">
        <f t="shared" si="187"/>
        <v/>
      </c>
      <c r="BD683" s="1" t="str">
        <f t="shared" si="188"/>
        <v/>
      </c>
      <c r="BE683" s="1" t="str">
        <f t="shared" si="189"/>
        <v/>
      </c>
      <c r="BF683" s="1" t="str">
        <f t="shared" si="190"/>
        <v/>
      </c>
      <c r="BG683" t="e">
        <v>#N/A</v>
      </c>
      <c r="BH683" t="e">
        <f t="shared" si="191"/>
        <v>#N/A</v>
      </c>
    </row>
    <row r="684" spans="1:60" ht="17" x14ac:dyDescent="0.2">
      <c r="A684">
        <v>1780</v>
      </c>
      <c r="B684" t="str">
        <f t="shared" si="193"/>
        <v>52003-00013</v>
      </c>
      <c r="C684" t="str">
        <f t="shared" si="193"/>
        <v>52003-00013</v>
      </c>
      <c r="D684" s="7" t="s">
        <v>8860</v>
      </c>
      <c r="E684" s="6" t="s">
        <v>8990</v>
      </c>
      <c r="F684" t="s">
        <v>8991</v>
      </c>
      <c r="G684" s="6" t="s">
        <v>9022</v>
      </c>
      <c r="H684" t="s">
        <v>2798</v>
      </c>
      <c r="I684" s="6" t="s">
        <v>8998</v>
      </c>
      <c r="J684" s="6" t="s">
        <v>5331</v>
      </c>
      <c r="K684" s="6" t="s">
        <v>5340</v>
      </c>
      <c r="L684" s="6" t="s">
        <v>8994</v>
      </c>
      <c r="M684" s="6" t="s">
        <v>5349</v>
      </c>
      <c r="N684" s="6" t="s">
        <v>5379</v>
      </c>
      <c r="Q684" s="6" t="s">
        <v>9175</v>
      </c>
      <c r="R684" s="9" t="b">
        <v>1</v>
      </c>
      <c r="S684" s="9" t="b">
        <v>0</v>
      </c>
      <c r="T684" s="6" t="s">
        <v>8860</v>
      </c>
      <c r="U684" s="6" t="s">
        <v>8860</v>
      </c>
      <c r="V684" t="s">
        <v>5330</v>
      </c>
      <c r="W684" t="s">
        <v>5330</v>
      </c>
      <c r="X684" t="s">
        <v>5330</v>
      </c>
      <c r="Y684" t="s">
        <v>5330</v>
      </c>
      <c r="Z684" t="s">
        <v>5330</v>
      </c>
      <c r="AA684" t="s">
        <v>5330</v>
      </c>
      <c r="AB684" t="s">
        <v>5330</v>
      </c>
      <c r="AC684" t="s">
        <v>5330</v>
      </c>
      <c r="AD684" t="s">
        <v>5330</v>
      </c>
      <c r="AE684" t="s">
        <v>5330</v>
      </c>
      <c r="AF684" t="s">
        <v>5330</v>
      </c>
      <c r="AG684" t="s">
        <v>5330</v>
      </c>
      <c r="AH684" t="s">
        <v>5330</v>
      </c>
      <c r="AI684" t="s">
        <v>5330</v>
      </c>
      <c r="AJ684" t="s">
        <v>5330</v>
      </c>
      <c r="AK684" s="10">
        <v>70</v>
      </c>
      <c r="AL684" s="10">
        <v>85</v>
      </c>
      <c r="AM684" s="6" t="s">
        <v>475</v>
      </c>
      <c r="AN684" s="6" t="s">
        <v>9251</v>
      </c>
      <c r="AO684" s="6" t="s">
        <v>9305</v>
      </c>
      <c r="AP684" s="6" t="s">
        <v>9424</v>
      </c>
      <c r="AQ684" s="6" t="str">
        <f t="shared" si="178"/>
        <v/>
      </c>
      <c r="AR684" s="1" t="str">
        <f t="shared" si="180"/>
        <v/>
      </c>
      <c r="AS684" s="1" t="str">
        <f t="shared" si="181"/>
        <v/>
      </c>
      <c r="AT684" s="1" t="str">
        <f t="shared" si="182"/>
        <v/>
      </c>
      <c r="AU684" s="1" t="str">
        <f t="shared" si="183"/>
        <v/>
      </c>
      <c r="AV684" s="1" t="str">
        <f t="shared" si="183"/>
        <v/>
      </c>
      <c r="AW684" s="1" t="str">
        <f t="shared" si="184"/>
        <v/>
      </c>
      <c r="AX684" s="1" t="str">
        <f t="shared" si="185"/>
        <v/>
      </c>
      <c r="AY684" s="1" t="str">
        <f t="shared" si="185"/>
        <v/>
      </c>
      <c r="AZ684" s="1" t="str">
        <f t="shared" si="185"/>
        <v/>
      </c>
      <c r="BA684" s="1" t="str">
        <f t="shared" si="186"/>
        <v/>
      </c>
      <c r="BB684" s="1" t="str">
        <f t="shared" si="187"/>
        <v/>
      </c>
      <c r="BC684" s="1" t="str">
        <f t="shared" si="187"/>
        <v/>
      </c>
      <c r="BD684" s="1" t="str">
        <f t="shared" si="188"/>
        <v/>
      </c>
      <c r="BE684" s="1" t="str">
        <f t="shared" si="189"/>
        <v/>
      </c>
      <c r="BF684" s="1" t="str">
        <f t="shared" si="190"/>
        <v/>
      </c>
      <c r="BG684" t="e">
        <v>#N/A</v>
      </c>
      <c r="BH684" t="e">
        <f t="shared" si="191"/>
        <v>#N/A</v>
      </c>
    </row>
    <row r="685" spans="1:60" ht="17" x14ac:dyDescent="0.2">
      <c r="A685">
        <v>1781</v>
      </c>
      <c r="B685" t="str">
        <f t="shared" si="193"/>
        <v>52005-00001</v>
      </c>
      <c r="C685" t="str">
        <f t="shared" si="193"/>
        <v>52005-00001</v>
      </c>
      <c r="D685" s="7" t="s">
        <v>8861</v>
      </c>
      <c r="E685" s="6" t="s">
        <v>8990</v>
      </c>
      <c r="F685" t="s">
        <v>8991</v>
      </c>
      <c r="G685" s="6" t="s">
        <v>9020</v>
      </c>
      <c r="H685" t="s">
        <v>2798</v>
      </c>
      <c r="I685" s="6" t="s">
        <v>8998</v>
      </c>
      <c r="J685" s="6" t="s">
        <v>5331</v>
      </c>
      <c r="K685" s="6" t="s">
        <v>5340</v>
      </c>
      <c r="L685" s="6" t="s">
        <v>8994</v>
      </c>
      <c r="M685" s="6" t="s">
        <v>5349</v>
      </c>
      <c r="N685" s="6" t="s">
        <v>5379</v>
      </c>
      <c r="Q685" s="6" t="s">
        <v>9163</v>
      </c>
      <c r="R685" s="9" t="b">
        <v>1</v>
      </c>
      <c r="S685" s="9" t="b">
        <v>0</v>
      </c>
      <c r="T685" s="6" t="s">
        <v>8861</v>
      </c>
      <c r="U685" s="6" t="s">
        <v>8861</v>
      </c>
      <c r="V685" t="s">
        <v>5330</v>
      </c>
      <c r="W685" t="s">
        <v>5330</v>
      </c>
      <c r="X685" t="s">
        <v>5330</v>
      </c>
      <c r="Y685" t="s">
        <v>5330</v>
      </c>
      <c r="Z685" t="s">
        <v>5330</v>
      </c>
      <c r="AA685" t="s">
        <v>5330</v>
      </c>
      <c r="AB685" t="s">
        <v>5330</v>
      </c>
      <c r="AC685" t="s">
        <v>5330</v>
      </c>
      <c r="AD685" t="s">
        <v>5330</v>
      </c>
      <c r="AE685" t="s">
        <v>5330</v>
      </c>
      <c r="AF685" t="s">
        <v>5330</v>
      </c>
      <c r="AG685" t="s">
        <v>5330</v>
      </c>
      <c r="AH685" t="s">
        <v>5330</v>
      </c>
      <c r="AI685" t="s">
        <v>5330</v>
      </c>
      <c r="AJ685" t="s">
        <v>5330</v>
      </c>
      <c r="AK685" s="10">
        <v>60</v>
      </c>
      <c r="AL685" s="10">
        <v>75</v>
      </c>
      <c r="AM685" s="6" t="s">
        <v>475</v>
      </c>
      <c r="AN685" s="6" t="s">
        <v>9252</v>
      </c>
      <c r="AO685" s="6" t="s">
        <v>9305</v>
      </c>
      <c r="AP685" s="6" t="s">
        <v>9424</v>
      </c>
      <c r="AQ685" s="6" t="str">
        <f t="shared" si="178"/>
        <v/>
      </c>
      <c r="AR685" s="1" t="str">
        <f t="shared" si="180"/>
        <v/>
      </c>
      <c r="AS685" s="1" t="str">
        <f t="shared" si="181"/>
        <v/>
      </c>
      <c r="AT685" s="1" t="str">
        <f t="shared" si="182"/>
        <v/>
      </c>
      <c r="AU685" s="1" t="str">
        <f t="shared" si="183"/>
        <v/>
      </c>
      <c r="AV685" s="1" t="str">
        <f t="shared" si="183"/>
        <v/>
      </c>
      <c r="AW685" s="1" t="str">
        <f t="shared" si="184"/>
        <v/>
      </c>
      <c r="AX685" s="1" t="str">
        <f t="shared" si="185"/>
        <v/>
      </c>
      <c r="AY685" s="1" t="str">
        <f t="shared" si="185"/>
        <v/>
      </c>
      <c r="AZ685" s="1" t="str">
        <f t="shared" si="185"/>
        <v/>
      </c>
      <c r="BA685" s="1" t="str">
        <f t="shared" si="186"/>
        <v/>
      </c>
      <c r="BB685" s="1" t="str">
        <f t="shared" si="187"/>
        <v/>
      </c>
      <c r="BC685" s="1" t="str">
        <f t="shared" si="187"/>
        <v/>
      </c>
      <c r="BD685" s="1" t="str">
        <f t="shared" si="188"/>
        <v/>
      </c>
      <c r="BE685" s="1" t="str">
        <f t="shared" si="189"/>
        <v/>
      </c>
      <c r="BF685" s="1" t="str">
        <f t="shared" si="190"/>
        <v/>
      </c>
      <c r="BG685" t="e">
        <v>#N/A</v>
      </c>
      <c r="BH685" t="e">
        <f t="shared" si="191"/>
        <v>#N/A</v>
      </c>
    </row>
    <row r="686" spans="1:60" ht="17" x14ac:dyDescent="0.2">
      <c r="A686">
        <v>1782</v>
      </c>
      <c r="B686" t="str">
        <f t="shared" si="193"/>
        <v>52005-00002</v>
      </c>
      <c r="C686" t="str">
        <f t="shared" si="193"/>
        <v>52005-00002</v>
      </c>
      <c r="D686" s="7" t="s">
        <v>8862</v>
      </c>
      <c r="E686" s="6" t="s">
        <v>8990</v>
      </c>
      <c r="F686" t="s">
        <v>8991</v>
      </c>
      <c r="G686" s="6" t="s">
        <v>9020</v>
      </c>
      <c r="H686" t="s">
        <v>2798</v>
      </c>
      <c r="I686" s="6" t="s">
        <v>8998</v>
      </c>
      <c r="J686" s="6" t="s">
        <v>5331</v>
      </c>
      <c r="K686" s="6" t="s">
        <v>5340</v>
      </c>
      <c r="L686" s="6" t="s">
        <v>8994</v>
      </c>
      <c r="M686" s="6" t="s">
        <v>5349</v>
      </c>
      <c r="N686" s="6" t="s">
        <v>5379</v>
      </c>
      <c r="Q686" s="6" t="s">
        <v>9164</v>
      </c>
      <c r="R686" s="9" t="b">
        <v>1</v>
      </c>
      <c r="S686" s="9" t="b">
        <v>0</v>
      </c>
      <c r="T686" s="6" t="s">
        <v>8862</v>
      </c>
      <c r="U686" s="6" t="s">
        <v>8862</v>
      </c>
      <c r="V686" t="s">
        <v>5330</v>
      </c>
      <c r="W686" t="s">
        <v>5330</v>
      </c>
      <c r="X686" t="s">
        <v>5330</v>
      </c>
      <c r="Y686" t="s">
        <v>5330</v>
      </c>
      <c r="Z686" t="s">
        <v>5330</v>
      </c>
      <c r="AA686" t="s">
        <v>5330</v>
      </c>
      <c r="AB686" t="s">
        <v>5330</v>
      </c>
      <c r="AC686" t="s">
        <v>5330</v>
      </c>
      <c r="AD686" t="s">
        <v>5330</v>
      </c>
      <c r="AE686" t="s">
        <v>5330</v>
      </c>
      <c r="AF686" t="s">
        <v>5330</v>
      </c>
      <c r="AG686" t="s">
        <v>5330</v>
      </c>
      <c r="AH686" t="s">
        <v>5330</v>
      </c>
      <c r="AI686" t="s">
        <v>5330</v>
      </c>
      <c r="AJ686" t="s">
        <v>5330</v>
      </c>
      <c r="AK686" s="10">
        <v>60</v>
      </c>
      <c r="AL686" s="10">
        <v>75</v>
      </c>
      <c r="AM686" s="6" t="s">
        <v>475</v>
      </c>
      <c r="AN686" s="6" t="s">
        <v>9252</v>
      </c>
      <c r="AO686" s="6" t="s">
        <v>9305</v>
      </c>
      <c r="AP686" s="6" t="s">
        <v>9424</v>
      </c>
      <c r="AQ686" s="6" t="str">
        <f t="shared" si="178"/>
        <v/>
      </c>
      <c r="AR686" s="1" t="str">
        <f t="shared" si="180"/>
        <v/>
      </c>
      <c r="AS686" s="1" t="str">
        <f t="shared" si="181"/>
        <v/>
      </c>
      <c r="AT686" s="1" t="str">
        <f t="shared" si="182"/>
        <v/>
      </c>
      <c r="AU686" s="1" t="str">
        <f t="shared" si="183"/>
        <v/>
      </c>
      <c r="AV686" s="1" t="str">
        <f t="shared" si="183"/>
        <v/>
      </c>
      <c r="AW686" s="1" t="str">
        <f t="shared" si="184"/>
        <v/>
      </c>
      <c r="AX686" s="1" t="str">
        <f t="shared" si="185"/>
        <v/>
      </c>
      <c r="AY686" s="1" t="str">
        <f t="shared" si="185"/>
        <v/>
      </c>
      <c r="AZ686" s="1" t="str">
        <f t="shared" si="185"/>
        <v/>
      </c>
      <c r="BA686" s="1" t="str">
        <f t="shared" si="186"/>
        <v/>
      </c>
      <c r="BB686" s="1" t="str">
        <f t="shared" si="187"/>
        <v/>
      </c>
      <c r="BC686" s="1" t="str">
        <f t="shared" si="187"/>
        <v/>
      </c>
      <c r="BD686" s="1" t="str">
        <f t="shared" si="188"/>
        <v/>
      </c>
      <c r="BE686" s="1" t="str">
        <f t="shared" si="189"/>
        <v/>
      </c>
      <c r="BF686" s="1" t="str">
        <f t="shared" si="190"/>
        <v/>
      </c>
      <c r="BG686" t="e">
        <v>#N/A</v>
      </c>
      <c r="BH686" t="e">
        <f t="shared" si="191"/>
        <v>#N/A</v>
      </c>
    </row>
    <row r="687" spans="1:60" ht="17" x14ac:dyDescent="0.2">
      <c r="A687">
        <v>1783</v>
      </c>
      <c r="B687" t="str">
        <f t="shared" si="193"/>
        <v>52005-00003</v>
      </c>
      <c r="C687" t="str">
        <f t="shared" si="193"/>
        <v>52005-00003</v>
      </c>
      <c r="D687" s="7" t="s">
        <v>8863</v>
      </c>
      <c r="E687" s="6" t="s">
        <v>8990</v>
      </c>
      <c r="F687" t="s">
        <v>8991</v>
      </c>
      <c r="G687" s="6" t="s">
        <v>9020</v>
      </c>
      <c r="H687" t="s">
        <v>2798</v>
      </c>
      <c r="I687" s="6" t="s">
        <v>8998</v>
      </c>
      <c r="J687" s="6" t="s">
        <v>5331</v>
      </c>
      <c r="K687" s="6" t="s">
        <v>5340</v>
      </c>
      <c r="L687" s="6" t="s">
        <v>8994</v>
      </c>
      <c r="M687" s="6" t="s">
        <v>5349</v>
      </c>
      <c r="N687" s="6" t="s">
        <v>5379</v>
      </c>
      <c r="Q687" s="6" t="s">
        <v>9165</v>
      </c>
      <c r="R687" s="9" t="b">
        <v>1</v>
      </c>
      <c r="S687" s="9" t="b">
        <v>0</v>
      </c>
      <c r="T687" s="6" t="s">
        <v>8863</v>
      </c>
      <c r="U687" s="6" t="s">
        <v>8863</v>
      </c>
      <c r="V687" t="s">
        <v>5330</v>
      </c>
      <c r="W687" t="s">
        <v>5330</v>
      </c>
      <c r="X687" t="s">
        <v>5330</v>
      </c>
      <c r="Y687" t="s">
        <v>5330</v>
      </c>
      <c r="Z687" t="s">
        <v>5330</v>
      </c>
      <c r="AA687" t="s">
        <v>5330</v>
      </c>
      <c r="AB687" t="s">
        <v>5330</v>
      </c>
      <c r="AC687" t="s">
        <v>5330</v>
      </c>
      <c r="AD687" t="s">
        <v>5330</v>
      </c>
      <c r="AE687" t="s">
        <v>5330</v>
      </c>
      <c r="AF687" t="s">
        <v>5330</v>
      </c>
      <c r="AG687" t="s">
        <v>5330</v>
      </c>
      <c r="AH687" t="s">
        <v>5330</v>
      </c>
      <c r="AI687" t="s">
        <v>5330</v>
      </c>
      <c r="AJ687" t="s">
        <v>5330</v>
      </c>
      <c r="AK687" s="10">
        <v>60</v>
      </c>
      <c r="AL687" s="10">
        <v>75</v>
      </c>
      <c r="AM687" s="6" t="s">
        <v>475</v>
      </c>
      <c r="AN687" s="6" t="s">
        <v>9252</v>
      </c>
      <c r="AO687" s="6" t="s">
        <v>9305</v>
      </c>
      <c r="AP687" s="6" t="s">
        <v>9424</v>
      </c>
      <c r="AQ687" s="6" t="str">
        <f t="shared" si="178"/>
        <v/>
      </c>
      <c r="AR687" s="1" t="str">
        <f t="shared" si="180"/>
        <v/>
      </c>
      <c r="AS687" s="1" t="str">
        <f t="shared" si="181"/>
        <v/>
      </c>
      <c r="AT687" s="1" t="str">
        <f t="shared" si="182"/>
        <v/>
      </c>
      <c r="AU687" s="1" t="str">
        <f t="shared" si="183"/>
        <v/>
      </c>
      <c r="AV687" s="1" t="str">
        <f t="shared" si="183"/>
        <v/>
      </c>
      <c r="AW687" s="1" t="str">
        <f t="shared" si="184"/>
        <v/>
      </c>
      <c r="AX687" s="1" t="str">
        <f t="shared" si="185"/>
        <v/>
      </c>
      <c r="AY687" s="1" t="str">
        <f t="shared" si="185"/>
        <v/>
      </c>
      <c r="AZ687" s="1" t="str">
        <f t="shared" si="185"/>
        <v/>
      </c>
      <c r="BA687" s="1" t="str">
        <f t="shared" si="186"/>
        <v/>
      </c>
      <c r="BB687" s="1" t="str">
        <f t="shared" si="187"/>
        <v/>
      </c>
      <c r="BC687" s="1" t="str">
        <f t="shared" si="187"/>
        <v/>
      </c>
      <c r="BD687" s="1" t="str">
        <f t="shared" si="188"/>
        <v/>
      </c>
      <c r="BE687" s="1" t="str">
        <f t="shared" si="189"/>
        <v/>
      </c>
      <c r="BF687" s="1" t="str">
        <f t="shared" si="190"/>
        <v/>
      </c>
      <c r="BG687" t="e">
        <v>#N/A</v>
      </c>
      <c r="BH687" t="e">
        <f t="shared" si="191"/>
        <v>#N/A</v>
      </c>
    </row>
    <row r="688" spans="1:60" ht="17" x14ac:dyDescent="0.2">
      <c r="A688">
        <v>1784</v>
      </c>
      <c r="B688" t="str">
        <f t="shared" si="193"/>
        <v>52005-00004</v>
      </c>
      <c r="C688" t="str">
        <f t="shared" si="193"/>
        <v>52005-00004</v>
      </c>
      <c r="D688" s="7" t="s">
        <v>8864</v>
      </c>
      <c r="E688" s="6" t="s">
        <v>8990</v>
      </c>
      <c r="F688" t="s">
        <v>8991</v>
      </c>
      <c r="G688" s="6" t="s">
        <v>9020</v>
      </c>
      <c r="H688" t="s">
        <v>2798</v>
      </c>
      <c r="I688" s="6" t="s">
        <v>8998</v>
      </c>
      <c r="J688" s="6" t="s">
        <v>5331</v>
      </c>
      <c r="K688" s="6" t="s">
        <v>5340</v>
      </c>
      <c r="L688" s="6" t="s">
        <v>8994</v>
      </c>
      <c r="M688" s="6" t="s">
        <v>5349</v>
      </c>
      <c r="N688" s="6" t="s">
        <v>5379</v>
      </c>
      <c r="Q688" s="6" t="s">
        <v>9166</v>
      </c>
      <c r="R688" s="9" t="b">
        <v>1</v>
      </c>
      <c r="S688" s="9" t="b">
        <v>0</v>
      </c>
      <c r="T688" s="6" t="s">
        <v>8864</v>
      </c>
      <c r="U688" s="6" t="s">
        <v>8864</v>
      </c>
      <c r="V688" t="s">
        <v>5330</v>
      </c>
      <c r="W688" t="s">
        <v>5330</v>
      </c>
      <c r="X688" t="s">
        <v>5330</v>
      </c>
      <c r="Y688" t="s">
        <v>5330</v>
      </c>
      <c r="Z688" t="s">
        <v>5330</v>
      </c>
      <c r="AA688" t="s">
        <v>5330</v>
      </c>
      <c r="AB688" t="s">
        <v>5330</v>
      </c>
      <c r="AC688" t="s">
        <v>5330</v>
      </c>
      <c r="AD688" t="s">
        <v>5330</v>
      </c>
      <c r="AE688" t="s">
        <v>5330</v>
      </c>
      <c r="AF688" t="s">
        <v>5330</v>
      </c>
      <c r="AG688" t="s">
        <v>5330</v>
      </c>
      <c r="AH688" t="s">
        <v>5330</v>
      </c>
      <c r="AI688" t="s">
        <v>5330</v>
      </c>
      <c r="AJ688" t="s">
        <v>5330</v>
      </c>
      <c r="AK688" s="10">
        <v>60</v>
      </c>
      <c r="AL688" s="10">
        <v>75</v>
      </c>
      <c r="AM688" s="6" t="s">
        <v>475</v>
      </c>
      <c r="AN688" s="6" t="s">
        <v>9252</v>
      </c>
      <c r="AO688" s="6" t="s">
        <v>9305</v>
      </c>
      <c r="AP688" s="6" t="s">
        <v>9424</v>
      </c>
      <c r="AQ688" s="6" t="str">
        <f t="shared" si="178"/>
        <v/>
      </c>
      <c r="AR688" s="1" t="str">
        <f t="shared" si="180"/>
        <v/>
      </c>
      <c r="AS688" s="1" t="str">
        <f t="shared" si="181"/>
        <v/>
      </c>
      <c r="AT688" s="1" t="str">
        <f t="shared" si="182"/>
        <v/>
      </c>
      <c r="AU688" s="1" t="str">
        <f t="shared" si="183"/>
        <v/>
      </c>
      <c r="AV688" s="1" t="str">
        <f t="shared" si="183"/>
        <v/>
      </c>
      <c r="AW688" s="1" t="str">
        <f t="shared" si="184"/>
        <v/>
      </c>
      <c r="AX688" s="1" t="str">
        <f t="shared" si="185"/>
        <v/>
      </c>
      <c r="AY688" s="1" t="str">
        <f t="shared" si="185"/>
        <v/>
      </c>
      <c r="AZ688" s="1" t="str">
        <f t="shared" si="185"/>
        <v/>
      </c>
      <c r="BA688" s="1" t="str">
        <f t="shared" si="186"/>
        <v/>
      </c>
      <c r="BB688" s="1" t="str">
        <f t="shared" si="187"/>
        <v/>
      </c>
      <c r="BC688" s="1" t="str">
        <f t="shared" si="187"/>
        <v/>
      </c>
      <c r="BD688" s="1" t="str">
        <f t="shared" si="188"/>
        <v/>
      </c>
      <c r="BE688" s="1" t="str">
        <f t="shared" si="189"/>
        <v/>
      </c>
      <c r="BF688" s="1" t="str">
        <f t="shared" si="190"/>
        <v/>
      </c>
      <c r="BG688" t="e">
        <v>#N/A</v>
      </c>
      <c r="BH688" t="e">
        <f t="shared" si="191"/>
        <v>#N/A</v>
      </c>
    </row>
    <row r="689" spans="1:60" ht="17" x14ac:dyDescent="0.2">
      <c r="A689">
        <v>1785</v>
      </c>
      <c r="B689" t="str">
        <f t="shared" si="193"/>
        <v>52005-00005</v>
      </c>
      <c r="C689" t="str">
        <f t="shared" si="193"/>
        <v>52005-00005</v>
      </c>
      <c r="D689" s="7" t="s">
        <v>8865</v>
      </c>
      <c r="E689" s="6" t="s">
        <v>8990</v>
      </c>
      <c r="F689" t="s">
        <v>8991</v>
      </c>
      <c r="G689" s="6" t="s">
        <v>9020</v>
      </c>
      <c r="H689" t="s">
        <v>2798</v>
      </c>
      <c r="I689" s="6" t="s">
        <v>8998</v>
      </c>
      <c r="J689" s="6" t="s">
        <v>5331</v>
      </c>
      <c r="K689" s="6" t="s">
        <v>5340</v>
      </c>
      <c r="L689" s="6" t="s">
        <v>8994</v>
      </c>
      <c r="M689" s="6" t="s">
        <v>5349</v>
      </c>
      <c r="N689" s="6" t="s">
        <v>5379</v>
      </c>
      <c r="Q689" s="6" t="s">
        <v>9167</v>
      </c>
      <c r="R689" s="9" t="b">
        <v>1</v>
      </c>
      <c r="S689" s="9" t="b">
        <v>0</v>
      </c>
      <c r="T689" s="6" t="s">
        <v>8865</v>
      </c>
      <c r="U689" s="6" t="s">
        <v>8865</v>
      </c>
      <c r="V689" t="s">
        <v>5330</v>
      </c>
      <c r="W689" t="s">
        <v>5330</v>
      </c>
      <c r="X689" t="s">
        <v>5330</v>
      </c>
      <c r="Y689" t="s">
        <v>5330</v>
      </c>
      <c r="Z689" t="s">
        <v>5330</v>
      </c>
      <c r="AA689" t="s">
        <v>5330</v>
      </c>
      <c r="AB689" t="s">
        <v>5330</v>
      </c>
      <c r="AC689" t="s">
        <v>5330</v>
      </c>
      <c r="AD689" t="s">
        <v>5330</v>
      </c>
      <c r="AE689" t="s">
        <v>5330</v>
      </c>
      <c r="AF689" t="s">
        <v>5330</v>
      </c>
      <c r="AG689" t="s">
        <v>5330</v>
      </c>
      <c r="AH689" t="s">
        <v>5330</v>
      </c>
      <c r="AI689" t="s">
        <v>5330</v>
      </c>
      <c r="AJ689" t="s">
        <v>5330</v>
      </c>
      <c r="AK689" s="10">
        <v>60</v>
      </c>
      <c r="AL689" s="10">
        <v>75</v>
      </c>
      <c r="AM689" s="6" t="s">
        <v>475</v>
      </c>
      <c r="AN689" s="6" t="s">
        <v>9252</v>
      </c>
      <c r="AO689" s="6" t="s">
        <v>9305</v>
      </c>
      <c r="AP689" s="6" t="s">
        <v>9424</v>
      </c>
      <c r="AQ689" s="6" t="str">
        <f t="shared" si="178"/>
        <v/>
      </c>
      <c r="AR689" s="1" t="str">
        <f t="shared" si="180"/>
        <v/>
      </c>
      <c r="AS689" s="1" t="str">
        <f t="shared" si="181"/>
        <v/>
      </c>
      <c r="AT689" s="1" t="str">
        <f t="shared" si="182"/>
        <v/>
      </c>
      <c r="AU689" s="1" t="str">
        <f t="shared" si="183"/>
        <v/>
      </c>
      <c r="AV689" s="1" t="str">
        <f t="shared" si="183"/>
        <v/>
      </c>
      <c r="AW689" s="1" t="str">
        <f t="shared" si="184"/>
        <v/>
      </c>
      <c r="AX689" s="1" t="str">
        <f t="shared" si="185"/>
        <v/>
      </c>
      <c r="AY689" s="1" t="str">
        <f t="shared" si="185"/>
        <v/>
      </c>
      <c r="AZ689" s="1" t="str">
        <f t="shared" si="185"/>
        <v/>
      </c>
      <c r="BA689" s="1" t="str">
        <f t="shared" si="186"/>
        <v/>
      </c>
      <c r="BB689" s="1" t="str">
        <f t="shared" si="187"/>
        <v/>
      </c>
      <c r="BC689" s="1" t="str">
        <f t="shared" si="187"/>
        <v/>
      </c>
      <c r="BD689" s="1" t="str">
        <f t="shared" si="188"/>
        <v/>
      </c>
      <c r="BE689" s="1" t="str">
        <f t="shared" si="189"/>
        <v/>
      </c>
      <c r="BF689" s="1" t="str">
        <f t="shared" si="190"/>
        <v/>
      </c>
      <c r="BG689" t="e">
        <v>#N/A</v>
      </c>
      <c r="BH689" t="e">
        <f t="shared" si="191"/>
        <v>#N/A</v>
      </c>
    </row>
    <row r="690" spans="1:60" ht="17" x14ac:dyDescent="0.2">
      <c r="A690">
        <v>1786</v>
      </c>
      <c r="B690" t="str">
        <f t="shared" si="193"/>
        <v>52005-00006</v>
      </c>
      <c r="C690" t="str">
        <f t="shared" si="193"/>
        <v>52005-00006</v>
      </c>
      <c r="D690" s="7" t="s">
        <v>8866</v>
      </c>
      <c r="E690" s="6" t="s">
        <v>8990</v>
      </c>
      <c r="F690" t="s">
        <v>8991</v>
      </c>
      <c r="G690" s="6" t="s">
        <v>9020</v>
      </c>
      <c r="H690" t="s">
        <v>2798</v>
      </c>
      <c r="I690" s="6" t="s">
        <v>8998</v>
      </c>
      <c r="J690" s="6" t="s">
        <v>5331</v>
      </c>
      <c r="K690" s="6" t="s">
        <v>5340</v>
      </c>
      <c r="L690" s="6" t="s">
        <v>8994</v>
      </c>
      <c r="M690" s="6" t="s">
        <v>5349</v>
      </c>
      <c r="N690" s="6" t="s">
        <v>5379</v>
      </c>
      <c r="Q690" s="6" t="s">
        <v>9168</v>
      </c>
      <c r="R690" s="9" t="b">
        <v>1</v>
      </c>
      <c r="S690" s="9" t="b">
        <v>0</v>
      </c>
      <c r="T690" s="6" t="s">
        <v>8866</v>
      </c>
      <c r="U690" s="6" t="s">
        <v>8866</v>
      </c>
      <c r="V690" t="s">
        <v>5330</v>
      </c>
      <c r="W690" t="s">
        <v>5330</v>
      </c>
      <c r="X690" t="s">
        <v>5330</v>
      </c>
      <c r="Y690" t="s">
        <v>5330</v>
      </c>
      <c r="Z690" t="s">
        <v>5330</v>
      </c>
      <c r="AA690" t="s">
        <v>5330</v>
      </c>
      <c r="AB690" t="s">
        <v>5330</v>
      </c>
      <c r="AC690" t="s">
        <v>5330</v>
      </c>
      <c r="AD690" t="s">
        <v>5330</v>
      </c>
      <c r="AE690" t="s">
        <v>5330</v>
      </c>
      <c r="AF690" t="s">
        <v>5330</v>
      </c>
      <c r="AG690" t="s">
        <v>5330</v>
      </c>
      <c r="AH690" t="s">
        <v>5330</v>
      </c>
      <c r="AI690" t="s">
        <v>5330</v>
      </c>
      <c r="AJ690" t="s">
        <v>5330</v>
      </c>
      <c r="AK690" s="10">
        <v>60</v>
      </c>
      <c r="AL690" s="10">
        <v>75</v>
      </c>
      <c r="AM690" s="6" t="s">
        <v>475</v>
      </c>
      <c r="AN690" s="6" t="s">
        <v>9252</v>
      </c>
      <c r="AO690" s="6" t="s">
        <v>9305</v>
      </c>
      <c r="AP690" s="6" t="s">
        <v>9424</v>
      </c>
      <c r="AQ690" s="6" t="str">
        <f t="shared" si="178"/>
        <v/>
      </c>
      <c r="AR690" s="1" t="str">
        <f t="shared" si="180"/>
        <v/>
      </c>
      <c r="AS690" s="1" t="str">
        <f t="shared" si="181"/>
        <v/>
      </c>
      <c r="AT690" s="1" t="str">
        <f t="shared" si="182"/>
        <v/>
      </c>
      <c r="AU690" s="1" t="str">
        <f t="shared" si="183"/>
        <v/>
      </c>
      <c r="AV690" s="1" t="str">
        <f t="shared" si="183"/>
        <v/>
      </c>
      <c r="AW690" s="1" t="str">
        <f t="shared" si="184"/>
        <v/>
      </c>
      <c r="AX690" s="1" t="str">
        <f t="shared" si="185"/>
        <v/>
      </c>
      <c r="AY690" s="1" t="str">
        <f t="shared" si="185"/>
        <v/>
      </c>
      <c r="AZ690" s="1" t="str">
        <f t="shared" si="185"/>
        <v/>
      </c>
      <c r="BA690" s="1" t="str">
        <f t="shared" si="186"/>
        <v/>
      </c>
      <c r="BB690" s="1" t="str">
        <f t="shared" si="187"/>
        <v/>
      </c>
      <c r="BC690" s="1" t="str">
        <f t="shared" si="187"/>
        <v/>
      </c>
      <c r="BD690" s="1" t="str">
        <f t="shared" si="188"/>
        <v/>
      </c>
      <c r="BE690" s="1" t="str">
        <f t="shared" si="189"/>
        <v/>
      </c>
      <c r="BF690" s="1" t="str">
        <f t="shared" si="190"/>
        <v/>
      </c>
      <c r="BG690" t="e">
        <v>#N/A</v>
      </c>
      <c r="BH690" t="e">
        <f t="shared" si="191"/>
        <v>#N/A</v>
      </c>
    </row>
    <row r="691" spans="1:60" ht="17" x14ac:dyDescent="0.2">
      <c r="A691">
        <v>1787</v>
      </c>
      <c r="B691" t="str">
        <f t="shared" si="193"/>
        <v>52005-00007</v>
      </c>
      <c r="C691" t="str">
        <f t="shared" si="193"/>
        <v>52005-00007</v>
      </c>
      <c r="D691" s="7" t="s">
        <v>8867</v>
      </c>
      <c r="E691" s="6" t="s">
        <v>8990</v>
      </c>
      <c r="F691" t="s">
        <v>8991</v>
      </c>
      <c r="G691" s="6" t="s">
        <v>9020</v>
      </c>
      <c r="H691" t="s">
        <v>2798</v>
      </c>
      <c r="I691" s="6" t="s">
        <v>8998</v>
      </c>
      <c r="J691" s="6" t="s">
        <v>5331</v>
      </c>
      <c r="K691" s="6" t="s">
        <v>5340</v>
      </c>
      <c r="L691" s="6" t="s">
        <v>8994</v>
      </c>
      <c r="M691" s="6" t="s">
        <v>5349</v>
      </c>
      <c r="N691" s="6" t="s">
        <v>5379</v>
      </c>
      <c r="Q691" s="6" t="s">
        <v>9169</v>
      </c>
      <c r="R691" s="9" t="b">
        <v>1</v>
      </c>
      <c r="S691" s="9" t="b">
        <v>0</v>
      </c>
      <c r="T691" s="6" t="s">
        <v>8867</v>
      </c>
      <c r="U691" s="6" t="s">
        <v>8867</v>
      </c>
      <c r="V691" t="s">
        <v>5330</v>
      </c>
      <c r="W691" t="s">
        <v>5330</v>
      </c>
      <c r="X691" t="s">
        <v>5330</v>
      </c>
      <c r="Y691" t="s">
        <v>5330</v>
      </c>
      <c r="Z691" t="s">
        <v>5330</v>
      </c>
      <c r="AA691" t="s">
        <v>5330</v>
      </c>
      <c r="AB691" t="s">
        <v>5330</v>
      </c>
      <c r="AC691" t="s">
        <v>5330</v>
      </c>
      <c r="AD691" t="s">
        <v>5330</v>
      </c>
      <c r="AE691" t="s">
        <v>5330</v>
      </c>
      <c r="AF691" t="s">
        <v>5330</v>
      </c>
      <c r="AG691" t="s">
        <v>5330</v>
      </c>
      <c r="AH691" t="s">
        <v>5330</v>
      </c>
      <c r="AI691" t="s">
        <v>5330</v>
      </c>
      <c r="AJ691" t="s">
        <v>5330</v>
      </c>
      <c r="AK691" s="10">
        <v>60</v>
      </c>
      <c r="AL691" s="10">
        <v>75</v>
      </c>
      <c r="AM691" s="6" t="s">
        <v>475</v>
      </c>
      <c r="AN691" s="6" t="s">
        <v>9252</v>
      </c>
      <c r="AO691" s="6" t="s">
        <v>9305</v>
      </c>
      <c r="AP691" s="6" t="s">
        <v>9424</v>
      </c>
      <c r="AQ691" s="6" t="str">
        <f t="shared" si="178"/>
        <v/>
      </c>
      <c r="AR691" s="1" t="str">
        <f t="shared" si="180"/>
        <v/>
      </c>
      <c r="AS691" s="1" t="str">
        <f t="shared" si="181"/>
        <v/>
      </c>
      <c r="AT691" s="1" t="str">
        <f t="shared" si="182"/>
        <v/>
      </c>
      <c r="AU691" s="1" t="str">
        <f t="shared" si="183"/>
        <v/>
      </c>
      <c r="AV691" s="1" t="str">
        <f t="shared" si="183"/>
        <v/>
      </c>
      <c r="AW691" s="1" t="str">
        <f t="shared" si="184"/>
        <v/>
      </c>
      <c r="AX691" s="1" t="str">
        <f t="shared" si="185"/>
        <v/>
      </c>
      <c r="AY691" s="1" t="str">
        <f t="shared" si="185"/>
        <v/>
      </c>
      <c r="AZ691" s="1" t="str">
        <f t="shared" si="185"/>
        <v/>
      </c>
      <c r="BA691" s="1" t="str">
        <f t="shared" si="186"/>
        <v/>
      </c>
      <c r="BB691" s="1" t="str">
        <f t="shared" si="187"/>
        <v/>
      </c>
      <c r="BC691" s="1" t="str">
        <f t="shared" si="187"/>
        <v/>
      </c>
      <c r="BD691" s="1" t="str">
        <f t="shared" si="188"/>
        <v/>
      </c>
      <c r="BE691" s="1" t="str">
        <f t="shared" si="189"/>
        <v/>
      </c>
      <c r="BF691" s="1" t="str">
        <f t="shared" si="190"/>
        <v/>
      </c>
      <c r="BG691" t="e">
        <v>#N/A</v>
      </c>
      <c r="BH691" t="e">
        <f t="shared" si="191"/>
        <v>#N/A</v>
      </c>
    </row>
    <row r="692" spans="1:60" ht="17" x14ac:dyDescent="0.2">
      <c r="A692">
        <v>1788</v>
      </c>
      <c r="B692" t="str">
        <f t="shared" si="193"/>
        <v>52005-00008</v>
      </c>
      <c r="C692" t="str">
        <f t="shared" si="193"/>
        <v>52005-00008</v>
      </c>
      <c r="D692" s="7" t="s">
        <v>8868</v>
      </c>
      <c r="E692" s="6" t="s">
        <v>8990</v>
      </c>
      <c r="F692" t="s">
        <v>8991</v>
      </c>
      <c r="G692" s="6" t="s">
        <v>9020</v>
      </c>
      <c r="H692" t="s">
        <v>2798</v>
      </c>
      <c r="I692" s="6" t="s">
        <v>8998</v>
      </c>
      <c r="J692" s="6" t="s">
        <v>5331</v>
      </c>
      <c r="K692" s="6" t="s">
        <v>5340</v>
      </c>
      <c r="L692" s="6" t="s">
        <v>8994</v>
      </c>
      <c r="M692" s="6" t="s">
        <v>5349</v>
      </c>
      <c r="N692" s="6" t="s">
        <v>5379</v>
      </c>
      <c r="Q692" s="6" t="s">
        <v>9170</v>
      </c>
      <c r="R692" s="9" t="b">
        <v>1</v>
      </c>
      <c r="S692" s="9" t="b">
        <v>0</v>
      </c>
      <c r="T692" s="6" t="s">
        <v>8868</v>
      </c>
      <c r="U692" s="6" t="s">
        <v>8868</v>
      </c>
      <c r="V692" t="s">
        <v>5330</v>
      </c>
      <c r="W692" t="s">
        <v>5330</v>
      </c>
      <c r="X692" t="s">
        <v>5330</v>
      </c>
      <c r="Y692" t="s">
        <v>5330</v>
      </c>
      <c r="Z692" t="s">
        <v>5330</v>
      </c>
      <c r="AA692" t="s">
        <v>5330</v>
      </c>
      <c r="AB692" t="s">
        <v>5330</v>
      </c>
      <c r="AC692" t="s">
        <v>5330</v>
      </c>
      <c r="AD692" t="s">
        <v>5330</v>
      </c>
      <c r="AE692" t="s">
        <v>5330</v>
      </c>
      <c r="AF692" t="s">
        <v>5330</v>
      </c>
      <c r="AG692" t="s">
        <v>5330</v>
      </c>
      <c r="AH692" t="s">
        <v>5330</v>
      </c>
      <c r="AI692" t="s">
        <v>5330</v>
      </c>
      <c r="AJ692" t="s">
        <v>5330</v>
      </c>
      <c r="AK692" s="10">
        <v>60</v>
      </c>
      <c r="AL692" s="10">
        <v>75</v>
      </c>
      <c r="AM692" s="6" t="s">
        <v>475</v>
      </c>
      <c r="AN692" s="6" t="s">
        <v>9252</v>
      </c>
      <c r="AO692" s="6" t="s">
        <v>9305</v>
      </c>
      <c r="AP692" s="6" t="s">
        <v>9424</v>
      </c>
      <c r="AQ692" s="6" t="str">
        <f t="shared" si="178"/>
        <v/>
      </c>
      <c r="AR692" s="1" t="str">
        <f t="shared" si="180"/>
        <v/>
      </c>
      <c r="AS692" s="1" t="str">
        <f t="shared" si="181"/>
        <v/>
      </c>
      <c r="AT692" s="1" t="str">
        <f t="shared" si="182"/>
        <v/>
      </c>
      <c r="AU692" s="1" t="str">
        <f t="shared" si="183"/>
        <v/>
      </c>
      <c r="AV692" s="1" t="str">
        <f t="shared" si="183"/>
        <v/>
      </c>
      <c r="AW692" s="1" t="str">
        <f t="shared" si="184"/>
        <v/>
      </c>
      <c r="AX692" s="1" t="str">
        <f t="shared" si="185"/>
        <v/>
      </c>
      <c r="AY692" s="1" t="str">
        <f t="shared" si="185"/>
        <v/>
      </c>
      <c r="AZ692" s="1" t="str">
        <f t="shared" si="185"/>
        <v/>
      </c>
      <c r="BA692" s="1" t="str">
        <f t="shared" si="186"/>
        <v/>
      </c>
      <c r="BB692" s="1" t="str">
        <f t="shared" si="187"/>
        <v/>
      </c>
      <c r="BC692" s="1" t="str">
        <f t="shared" si="187"/>
        <v/>
      </c>
      <c r="BD692" s="1" t="str">
        <f t="shared" si="188"/>
        <v/>
      </c>
      <c r="BE692" s="1" t="str">
        <f t="shared" si="189"/>
        <v/>
      </c>
      <c r="BF692" s="1" t="str">
        <f t="shared" si="190"/>
        <v/>
      </c>
      <c r="BG692" t="e">
        <v>#N/A</v>
      </c>
      <c r="BH692" t="e">
        <f t="shared" si="191"/>
        <v>#N/A</v>
      </c>
    </row>
    <row r="693" spans="1:60" ht="17" x14ac:dyDescent="0.2">
      <c r="A693">
        <v>1789</v>
      </c>
      <c r="B693" t="str">
        <f t="shared" si="193"/>
        <v>52005-00009</v>
      </c>
      <c r="C693" t="str">
        <f t="shared" si="193"/>
        <v>52005-00009</v>
      </c>
      <c r="D693" s="7" t="s">
        <v>8869</v>
      </c>
      <c r="E693" s="6" t="s">
        <v>8990</v>
      </c>
      <c r="F693" t="s">
        <v>8991</v>
      </c>
      <c r="G693" s="6" t="s">
        <v>9020</v>
      </c>
      <c r="H693" t="s">
        <v>2798</v>
      </c>
      <c r="I693" s="6" t="s">
        <v>8998</v>
      </c>
      <c r="J693" s="6" t="s">
        <v>5331</v>
      </c>
      <c r="K693" s="6" t="s">
        <v>5340</v>
      </c>
      <c r="L693" s="6" t="s">
        <v>8994</v>
      </c>
      <c r="M693" s="6" t="s">
        <v>5349</v>
      </c>
      <c r="N693" s="6" t="s">
        <v>5379</v>
      </c>
      <c r="Q693" s="6" t="s">
        <v>9171</v>
      </c>
      <c r="R693" s="9" t="b">
        <v>1</v>
      </c>
      <c r="S693" s="9" t="b">
        <v>0</v>
      </c>
      <c r="T693" s="6" t="s">
        <v>8869</v>
      </c>
      <c r="U693" s="6" t="s">
        <v>8869</v>
      </c>
      <c r="V693" t="s">
        <v>5330</v>
      </c>
      <c r="W693" t="s">
        <v>5330</v>
      </c>
      <c r="X693" t="s">
        <v>5330</v>
      </c>
      <c r="Y693" t="s">
        <v>5330</v>
      </c>
      <c r="Z693" t="s">
        <v>5330</v>
      </c>
      <c r="AA693" t="s">
        <v>5330</v>
      </c>
      <c r="AB693" t="s">
        <v>5330</v>
      </c>
      <c r="AC693" t="s">
        <v>5330</v>
      </c>
      <c r="AD693" t="s">
        <v>5330</v>
      </c>
      <c r="AE693" t="s">
        <v>5330</v>
      </c>
      <c r="AF693" t="s">
        <v>5330</v>
      </c>
      <c r="AG693" t="s">
        <v>5330</v>
      </c>
      <c r="AH693" t="s">
        <v>5330</v>
      </c>
      <c r="AI693" t="s">
        <v>5330</v>
      </c>
      <c r="AJ693" t="s">
        <v>5330</v>
      </c>
      <c r="AK693" s="10">
        <v>60</v>
      </c>
      <c r="AL693" s="10">
        <v>75</v>
      </c>
      <c r="AM693" s="6" t="s">
        <v>475</v>
      </c>
      <c r="AN693" s="6" t="s">
        <v>9252</v>
      </c>
      <c r="AO693" s="6" t="s">
        <v>9305</v>
      </c>
      <c r="AP693" s="6" t="s">
        <v>9424</v>
      </c>
      <c r="AQ693" s="6" t="str">
        <f t="shared" si="178"/>
        <v/>
      </c>
      <c r="AR693" s="1" t="str">
        <f t="shared" si="180"/>
        <v/>
      </c>
      <c r="AS693" s="1" t="str">
        <f t="shared" si="181"/>
        <v/>
      </c>
      <c r="AT693" s="1" t="str">
        <f t="shared" si="182"/>
        <v/>
      </c>
      <c r="AU693" s="1" t="str">
        <f t="shared" si="183"/>
        <v/>
      </c>
      <c r="AV693" s="1" t="str">
        <f t="shared" si="183"/>
        <v/>
      </c>
      <c r="AW693" s="1" t="str">
        <f t="shared" si="184"/>
        <v/>
      </c>
      <c r="AX693" s="1" t="str">
        <f t="shared" si="185"/>
        <v/>
      </c>
      <c r="AY693" s="1" t="str">
        <f t="shared" si="185"/>
        <v/>
      </c>
      <c r="AZ693" s="1" t="str">
        <f t="shared" si="185"/>
        <v/>
      </c>
      <c r="BA693" s="1" t="str">
        <f t="shared" si="186"/>
        <v/>
      </c>
      <c r="BB693" s="1" t="str">
        <f t="shared" si="187"/>
        <v/>
      </c>
      <c r="BC693" s="1" t="str">
        <f t="shared" si="187"/>
        <v/>
      </c>
      <c r="BD693" s="1" t="str">
        <f t="shared" si="188"/>
        <v/>
      </c>
      <c r="BE693" s="1" t="str">
        <f t="shared" si="189"/>
        <v/>
      </c>
      <c r="BF693" s="1" t="str">
        <f t="shared" si="190"/>
        <v/>
      </c>
      <c r="BG693" t="e">
        <v>#N/A</v>
      </c>
      <c r="BH693" t="e">
        <f t="shared" si="191"/>
        <v>#N/A</v>
      </c>
    </row>
    <row r="694" spans="1:60" ht="17" x14ac:dyDescent="0.2">
      <c r="A694">
        <v>1790</v>
      </c>
      <c r="B694" t="str">
        <f t="shared" si="193"/>
        <v>52005-00010</v>
      </c>
      <c r="C694" t="str">
        <f t="shared" si="193"/>
        <v>52005-00010</v>
      </c>
      <c r="D694" s="7" t="s">
        <v>8870</v>
      </c>
      <c r="E694" s="6" t="s">
        <v>8990</v>
      </c>
      <c r="F694" t="s">
        <v>8991</v>
      </c>
      <c r="G694" s="6" t="s">
        <v>9020</v>
      </c>
      <c r="H694" t="s">
        <v>2798</v>
      </c>
      <c r="I694" s="6" t="s">
        <v>8998</v>
      </c>
      <c r="J694" s="6" t="s">
        <v>5331</v>
      </c>
      <c r="K694" s="6" t="s">
        <v>5340</v>
      </c>
      <c r="L694" s="6" t="s">
        <v>8994</v>
      </c>
      <c r="M694" s="6" t="s">
        <v>5349</v>
      </c>
      <c r="N694" s="6" t="s">
        <v>5379</v>
      </c>
      <c r="Q694" s="6" t="s">
        <v>9172</v>
      </c>
      <c r="R694" s="9" t="b">
        <v>1</v>
      </c>
      <c r="S694" s="9" t="b">
        <v>0</v>
      </c>
      <c r="T694" s="6" t="s">
        <v>8870</v>
      </c>
      <c r="U694" s="6" t="s">
        <v>8870</v>
      </c>
      <c r="V694" t="s">
        <v>5330</v>
      </c>
      <c r="W694" t="s">
        <v>5330</v>
      </c>
      <c r="X694" t="s">
        <v>5330</v>
      </c>
      <c r="Y694" t="s">
        <v>5330</v>
      </c>
      <c r="Z694" t="s">
        <v>5330</v>
      </c>
      <c r="AA694" t="s">
        <v>5330</v>
      </c>
      <c r="AB694" t="s">
        <v>5330</v>
      </c>
      <c r="AC694" t="s">
        <v>5330</v>
      </c>
      <c r="AD694" t="s">
        <v>5330</v>
      </c>
      <c r="AE694" t="s">
        <v>5330</v>
      </c>
      <c r="AF694" t="s">
        <v>5330</v>
      </c>
      <c r="AG694" t="s">
        <v>5330</v>
      </c>
      <c r="AH694" t="s">
        <v>5330</v>
      </c>
      <c r="AI694" t="s">
        <v>5330</v>
      </c>
      <c r="AJ694" t="s">
        <v>5330</v>
      </c>
      <c r="AK694" s="10">
        <v>60</v>
      </c>
      <c r="AL694" s="10">
        <v>75</v>
      </c>
      <c r="AM694" s="6" t="s">
        <v>475</v>
      </c>
      <c r="AN694" s="6" t="s">
        <v>9252</v>
      </c>
      <c r="AO694" s="6" t="s">
        <v>9305</v>
      </c>
      <c r="AP694" s="6" t="s">
        <v>9424</v>
      </c>
      <c r="AQ694" s="6" t="str">
        <f t="shared" si="178"/>
        <v/>
      </c>
      <c r="AR694" s="1" t="str">
        <f t="shared" si="180"/>
        <v/>
      </c>
      <c r="AS694" s="1" t="str">
        <f t="shared" si="181"/>
        <v/>
      </c>
      <c r="AT694" s="1" t="str">
        <f t="shared" si="182"/>
        <v/>
      </c>
      <c r="AU694" s="1" t="str">
        <f t="shared" si="183"/>
        <v/>
      </c>
      <c r="AV694" s="1" t="str">
        <f t="shared" si="183"/>
        <v/>
      </c>
      <c r="AW694" s="1" t="str">
        <f t="shared" si="184"/>
        <v/>
      </c>
      <c r="AX694" s="1" t="str">
        <f t="shared" si="185"/>
        <v/>
      </c>
      <c r="AY694" s="1" t="str">
        <f t="shared" si="185"/>
        <v/>
      </c>
      <c r="AZ694" s="1" t="str">
        <f t="shared" si="185"/>
        <v/>
      </c>
      <c r="BA694" s="1" t="str">
        <f t="shared" si="186"/>
        <v/>
      </c>
      <c r="BB694" s="1" t="str">
        <f t="shared" si="187"/>
        <v/>
      </c>
      <c r="BC694" s="1" t="str">
        <f t="shared" si="187"/>
        <v/>
      </c>
      <c r="BD694" s="1" t="str">
        <f t="shared" si="188"/>
        <v/>
      </c>
      <c r="BE694" s="1" t="str">
        <f t="shared" si="189"/>
        <v/>
      </c>
      <c r="BF694" s="1" t="str">
        <f t="shared" si="190"/>
        <v/>
      </c>
      <c r="BG694" t="e">
        <v>#N/A</v>
      </c>
      <c r="BH694" t="e">
        <f t="shared" si="191"/>
        <v>#N/A</v>
      </c>
    </row>
    <row r="695" spans="1:60" ht="17" x14ac:dyDescent="0.2">
      <c r="A695">
        <v>1791</v>
      </c>
      <c r="B695" t="str">
        <f t="shared" si="193"/>
        <v>52005-00011</v>
      </c>
      <c r="C695" t="str">
        <f t="shared" si="193"/>
        <v>52005-00011</v>
      </c>
      <c r="D695" s="7" t="s">
        <v>8871</v>
      </c>
      <c r="E695" s="6" t="s">
        <v>8990</v>
      </c>
      <c r="F695" t="s">
        <v>8991</v>
      </c>
      <c r="G695" s="6" t="s">
        <v>9020</v>
      </c>
      <c r="H695" t="s">
        <v>2798</v>
      </c>
      <c r="I695" s="6" t="s">
        <v>8998</v>
      </c>
      <c r="J695" s="6" t="s">
        <v>5331</v>
      </c>
      <c r="K695" s="6" t="s">
        <v>5340</v>
      </c>
      <c r="L695" s="6" t="s">
        <v>8994</v>
      </c>
      <c r="M695" s="6" t="s">
        <v>5349</v>
      </c>
      <c r="N695" s="6" t="s">
        <v>5379</v>
      </c>
      <c r="Q695" s="6" t="s">
        <v>9173</v>
      </c>
      <c r="R695" s="9" t="b">
        <v>1</v>
      </c>
      <c r="S695" s="9" t="b">
        <v>0</v>
      </c>
      <c r="T695" s="6" t="s">
        <v>8871</v>
      </c>
      <c r="U695" s="6" t="s">
        <v>8871</v>
      </c>
      <c r="V695" t="s">
        <v>5330</v>
      </c>
      <c r="W695" t="s">
        <v>5330</v>
      </c>
      <c r="X695" t="s">
        <v>5330</v>
      </c>
      <c r="Y695" t="s">
        <v>5330</v>
      </c>
      <c r="Z695" t="s">
        <v>5330</v>
      </c>
      <c r="AA695" t="s">
        <v>5330</v>
      </c>
      <c r="AB695" t="s">
        <v>5330</v>
      </c>
      <c r="AC695" t="s">
        <v>5330</v>
      </c>
      <c r="AD695" t="s">
        <v>5330</v>
      </c>
      <c r="AE695" t="s">
        <v>5330</v>
      </c>
      <c r="AF695" t="s">
        <v>5330</v>
      </c>
      <c r="AG695" t="s">
        <v>5330</v>
      </c>
      <c r="AH695" t="s">
        <v>5330</v>
      </c>
      <c r="AI695" t="s">
        <v>5330</v>
      </c>
      <c r="AJ695" t="s">
        <v>5330</v>
      </c>
      <c r="AK695" s="10">
        <v>60</v>
      </c>
      <c r="AL695" s="10">
        <v>75</v>
      </c>
      <c r="AM695" s="6" t="s">
        <v>475</v>
      </c>
      <c r="AN695" s="6" t="s">
        <v>9252</v>
      </c>
      <c r="AO695" s="6" t="s">
        <v>9305</v>
      </c>
      <c r="AP695" s="6" t="s">
        <v>9424</v>
      </c>
      <c r="AQ695" s="6" t="str">
        <f t="shared" si="178"/>
        <v/>
      </c>
      <c r="AR695" s="1" t="str">
        <f t="shared" si="180"/>
        <v/>
      </c>
      <c r="AS695" s="1" t="str">
        <f t="shared" si="181"/>
        <v/>
      </c>
      <c r="AT695" s="1" t="str">
        <f t="shared" si="182"/>
        <v/>
      </c>
      <c r="AU695" s="1" t="str">
        <f t="shared" si="183"/>
        <v/>
      </c>
      <c r="AV695" s="1" t="str">
        <f t="shared" si="183"/>
        <v/>
      </c>
      <c r="AW695" s="1" t="str">
        <f t="shared" si="184"/>
        <v/>
      </c>
      <c r="AX695" s="1" t="str">
        <f t="shared" si="185"/>
        <v/>
      </c>
      <c r="AY695" s="1" t="str">
        <f t="shared" si="185"/>
        <v/>
      </c>
      <c r="AZ695" s="1" t="str">
        <f t="shared" si="185"/>
        <v/>
      </c>
      <c r="BA695" s="1" t="str">
        <f t="shared" si="186"/>
        <v/>
      </c>
      <c r="BB695" s="1" t="str">
        <f t="shared" si="187"/>
        <v/>
      </c>
      <c r="BC695" s="1" t="str">
        <f t="shared" si="187"/>
        <v/>
      </c>
      <c r="BD695" s="1" t="str">
        <f t="shared" si="188"/>
        <v/>
      </c>
      <c r="BE695" s="1" t="str">
        <f t="shared" si="189"/>
        <v/>
      </c>
      <c r="BF695" s="1" t="str">
        <f t="shared" si="190"/>
        <v/>
      </c>
      <c r="BG695" t="e">
        <v>#N/A</v>
      </c>
      <c r="BH695" t="e">
        <f t="shared" si="191"/>
        <v>#N/A</v>
      </c>
    </row>
    <row r="696" spans="1:60" ht="17" x14ac:dyDescent="0.2">
      <c r="A696">
        <v>1792</v>
      </c>
      <c r="B696" t="str">
        <f t="shared" si="193"/>
        <v>52005-00012</v>
      </c>
      <c r="C696" t="str">
        <f t="shared" si="193"/>
        <v>52005-00012</v>
      </c>
      <c r="D696" s="7" t="s">
        <v>8872</v>
      </c>
      <c r="E696" s="6" t="s">
        <v>8990</v>
      </c>
      <c r="F696" t="s">
        <v>8991</v>
      </c>
      <c r="G696" s="6" t="s">
        <v>9020</v>
      </c>
      <c r="H696" t="s">
        <v>2798</v>
      </c>
      <c r="I696" s="6" t="s">
        <v>8998</v>
      </c>
      <c r="J696" s="6" t="s">
        <v>5331</v>
      </c>
      <c r="K696" s="6" t="s">
        <v>5340</v>
      </c>
      <c r="L696" s="6" t="s">
        <v>8994</v>
      </c>
      <c r="M696" s="6" t="s">
        <v>5349</v>
      </c>
      <c r="N696" s="6" t="s">
        <v>5379</v>
      </c>
      <c r="Q696" s="6" t="s">
        <v>9174</v>
      </c>
      <c r="R696" s="9" t="b">
        <v>1</v>
      </c>
      <c r="S696" s="9" t="b">
        <v>0</v>
      </c>
      <c r="T696" s="6" t="s">
        <v>8872</v>
      </c>
      <c r="U696" s="6" t="s">
        <v>8872</v>
      </c>
      <c r="V696" t="s">
        <v>5330</v>
      </c>
      <c r="W696" t="s">
        <v>5330</v>
      </c>
      <c r="X696" t="s">
        <v>5330</v>
      </c>
      <c r="Y696" t="s">
        <v>5330</v>
      </c>
      <c r="Z696" t="s">
        <v>5330</v>
      </c>
      <c r="AA696" t="s">
        <v>5330</v>
      </c>
      <c r="AB696" t="s">
        <v>5330</v>
      </c>
      <c r="AC696" t="s">
        <v>5330</v>
      </c>
      <c r="AD696" t="s">
        <v>5330</v>
      </c>
      <c r="AE696" t="s">
        <v>5330</v>
      </c>
      <c r="AF696" t="s">
        <v>5330</v>
      </c>
      <c r="AG696" t="s">
        <v>5330</v>
      </c>
      <c r="AH696" t="s">
        <v>5330</v>
      </c>
      <c r="AI696" t="s">
        <v>5330</v>
      </c>
      <c r="AJ696" t="s">
        <v>5330</v>
      </c>
      <c r="AK696" s="10">
        <v>60</v>
      </c>
      <c r="AL696" s="10">
        <v>75</v>
      </c>
      <c r="AM696" s="6" t="s">
        <v>475</v>
      </c>
      <c r="AN696" s="6" t="s">
        <v>9252</v>
      </c>
      <c r="AO696" s="6" t="s">
        <v>9305</v>
      </c>
      <c r="AP696" s="6" t="s">
        <v>9424</v>
      </c>
      <c r="AQ696" s="6" t="str">
        <f t="shared" si="178"/>
        <v/>
      </c>
      <c r="AR696" s="1" t="str">
        <f t="shared" si="180"/>
        <v/>
      </c>
      <c r="AS696" s="1" t="str">
        <f t="shared" si="181"/>
        <v/>
      </c>
      <c r="AT696" s="1" t="str">
        <f t="shared" si="182"/>
        <v/>
      </c>
      <c r="AU696" s="1" t="str">
        <f t="shared" si="183"/>
        <v/>
      </c>
      <c r="AV696" s="1" t="str">
        <f t="shared" si="183"/>
        <v/>
      </c>
      <c r="AW696" s="1" t="str">
        <f t="shared" si="184"/>
        <v/>
      </c>
      <c r="AX696" s="1" t="str">
        <f t="shared" si="185"/>
        <v/>
      </c>
      <c r="AY696" s="1" t="str">
        <f t="shared" si="185"/>
        <v/>
      </c>
      <c r="AZ696" s="1" t="str">
        <f t="shared" si="185"/>
        <v/>
      </c>
      <c r="BA696" s="1" t="str">
        <f t="shared" si="186"/>
        <v/>
      </c>
      <c r="BB696" s="1" t="str">
        <f t="shared" si="187"/>
        <v/>
      </c>
      <c r="BC696" s="1" t="str">
        <f t="shared" si="187"/>
        <v/>
      </c>
      <c r="BD696" s="1" t="str">
        <f t="shared" si="188"/>
        <v/>
      </c>
      <c r="BE696" s="1" t="str">
        <f t="shared" si="189"/>
        <v/>
      </c>
      <c r="BF696" s="1" t="str">
        <f t="shared" si="190"/>
        <v/>
      </c>
      <c r="BG696" t="e">
        <v>#N/A</v>
      </c>
      <c r="BH696" t="e">
        <f t="shared" si="191"/>
        <v>#N/A</v>
      </c>
    </row>
    <row r="697" spans="1:60" ht="17" x14ac:dyDescent="0.2">
      <c r="A697">
        <v>1793</v>
      </c>
      <c r="B697" t="str">
        <f t="shared" si="193"/>
        <v>52005-00013</v>
      </c>
      <c r="C697" t="str">
        <f t="shared" si="193"/>
        <v>52005-00013</v>
      </c>
      <c r="D697" s="7" t="s">
        <v>8873</v>
      </c>
      <c r="E697" s="6" t="s">
        <v>8990</v>
      </c>
      <c r="F697" t="s">
        <v>8991</v>
      </c>
      <c r="G697" s="6" t="s">
        <v>9020</v>
      </c>
      <c r="H697" t="s">
        <v>2798</v>
      </c>
      <c r="I697" s="6" t="s">
        <v>8998</v>
      </c>
      <c r="J697" s="6" t="s">
        <v>5331</v>
      </c>
      <c r="K697" s="6" t="s">
        <v>5340</v>
      </c>
      <c r="L697" s="6" t="s">
        <v>8994</v>
      </c>
      <c r="M697" s="6" t="s">
        <v>5349</v>
      </c>
      <c r="N697" s="6" t="s">
        <v>5379</v>
      </c>
      <c r="Q697" s="6" t="s">
        <v>9175</v>
      </c>
      <c r="R697" s="9" t="b">
        <v>1</v>
      </c>
      <c r="S697" s="9" t="b">
        <v>0</v>
      </c>
      <c r="T697" s="6" t="s">
        <v>8873</v>
      </c>
      <c r="U697" s="6" t="s">
        <v>8873</v>
      </c>
      <c r="V697" t="s">
        <v>5330</v>
      </c>
      <c r="W697" t="s">
        <v>5330</v>
      </c>
      <c r="X697" t="s">
        <v>5330</v>
      </c>
      <c r="Y697" t="s">
        <v>5330</v>
      </c>
      <c r="Z697" t="s">
        <v>5330</v>
      </c>
      <c r="AA697" t="s">
        <v>5330</v>
      </c>
      <c r="AB697" t="s">
        <v>5330</v>
      </c>
      <c r="AC697" t="s">
        <v>5330</v>
      </c>
      <c r="AD697" t="s">
        <v>5330</v>
      </c>
      <c r="AE697" t="s">
        <v>5330</v>
      </c>
      <c r="AF697" t="s">
        <v>5330</v>
      </c>
      <c r="AG697" t="s">
        <v>5330</v>
      </c>
      <c r="AH697" t="s">
        <v>5330</v>
      </c>
      <c r="AI697" t="s">
        <v>5330</v>
      </c>
      <c r="AJ697" t="s">
        <v>5330</v>
      </c>
      <c r="AK697" s="10">
        <v>60</v>
      </c>
      <c r="AL697" s="10">
        <v>75</v>
      </c>
      <c r="AM697" s="6" t="s">
        <v>475</v>
      </c>
      <c r="AN697" s="6" t="s">
        <v>9252</v>
      </c>
      <c r="AO697" s="6" t="s">
        <v>9305</v>
      </c>
      <c r="AP697" s="6" t="s">
        <v>9424</v>
      </c>
      <c r="AQ697" s="6" t="str">
        <f t="shared" ref="AQ697:AQ760" si="194">IF(AR697="","",AR697&amp;", ")&amp;
IF(AS697="","",AS697&amp;", ")&amp;
IF(AT697="","",AT697&amp;", ")&amp;
IF(AU697="","",AU697&amp;", ")&amp;
IF(AV697="","",AV697&amp;", ")&amp;
IF(AW697="","",AW697&amp;", ")&amp;
IF(AX697="","",AX697&amp;", ")&amp;
IF(AY697="","",AY697&amp;", ")&amp;
IF(AZ697="","",AZ697&amp;", ")&amp;
IF(BA697="","",BA697&amp;", ")&amp;
IF(BB697="","",BB697&amp;", ")&amp;
IF(BC697="","",BC697&amp;", ")&amp;
IF(BD697="","",BD697&amp;", ")&amp;
IF(BE697="","",BE697&amp;", ")&amp;
IF(BF697="","",BF697)</f>
        <v/>
      </c>
      <c r="AR697" s="1" t="str">
        <f t="shared" si="180"/>
        <v/>
      </c>
      <c r="AS697" s="1" t="str">
        <f t="shared" si="181"/>
        <v/>
      </c>
      <c r="AT697" s="1" t="str">
        <f t="shared" si="182"/>
        <v/>
      </c>
      <c r="AU697" s="1" t="str">
        <f t="shared" si="183"/>
        <v/>
      </c>
      <c r="AV697" s="1" t="str">
        <f t="shared" si="183"/>
        <v/>
      </c>
      <c r="AW697" s="1" t="str">
        <f t="shared" si="184"/>
        <v/>
      </c>
      <c r="AX697" s="1" t="str">
        <f t="shared" si="185"/>
        <v/>
      </c>
      <c r="AY697" s="1" t="str">
        <f t="shared" si="185"/>
        <v/>
      </c>
      <c r="AZ697" s="1" t="str">
        <f t="shared" si="185"/>
        <v/>
      </c>
      <c r="BA697" s="1" t="str">
        <f t="shared" si="186"/>
        <v/>
      </c>
      <c r="BB697" s="1" t="str">
        <f t="shared" si="187"/>
        <v/>
      </c>
      <c r="BC697" s="1" t="str">
        <f t="shared" si="187"/>
        <v/>
      </c>
      <c r="BD697" s="1" t="str">
        <f t="shared" si="188"/>
        <v/>
      </c>
      <c r="BE697" s="1" t="str">
        <f t="shared" si="189"/>
        <v/>
      </c>
      <c r="BF697" s="1" t="str">
        <f t="shared" si="190"/>
        <v/>
      </c>
      <c r="BG697" t="e">
        <v>#N/A</v>
      </c>
      <c r="BH697" t="e">
        <f t="shared" si="191"/>
        <v>#N/A</v>
      </c>
    </row>
    <row r="698" spans="1:60" ht="17" x14ac:dyDescent="0.2">
      <c r="A698">
        <v>1794</v>
      </c>
      <c r="B698" t="str">
        <f t="shared" si="193"/>
        <v>52007-00001</v>
      </c>
      <c r="C698" t="str">
        <f t="shared" si="193"/>
        <v>52007-00001</v>
      </c>
      <c r="D698" s="7" t="s">
        <v>8874</v>
      </c>
      <c r="E698" s="6" t="s">
        <v>8990</v>
      </c>
      <c r="F698" t="s">
        <v>8991</v>
      </c>
      <c r="G698" s="6" t="s">
        <v>9021</v>
      </c>
      <c r="H698" t="s">
        <v>2798</v>
      </c>
      <c r="I698" s="6" t="s">
        <v>8998</v>
      </c>
      <c r="J698" s="6" t="s">
        <v>5331</v>
      </c>
      <c r="K698" s="6" t="s">
        <v>5340</v>
      </c>
      <c r="L698" s="6" t="s">
        <v>8994</v>
      </c>
      <c r="M698" s="6" t="s">
        <v>5349</v>
      </c>
      <c r="N698" s="6" t="s">
        <v>5379</v>
      </c>
      <c r="Q698" s="6" t="s">
        <v>9163</v>
      </c>
      <c r="R698" s="9" t="b">
        <v>1</v>
      </c>
      <c r="S698" s="9" t="b">
        <v>0</v>
      </c>
      <c r="T698" s="6" t="s">
        <v>8874</v>
      </c>
      <c r="U698" s="6" t="s">
        <v>8874</v>
      </c>
      <c r="V698" t="s">
        <v>5330</v>
      </c>
      <c r="W698" t="s">
        <v>5330</v>
      </c>
      <c r="X698" t="s">
        <v>5330</v>
      </c>
      <c r="Y698" t="s">
        <v>5330</v>
      </c>
      <c r="Z698" t="s">
        <v>5330</v>
      </c>
      <c r="AA698" t="s">
        <v>5330</v>
      </c>
      <c r="AB698" t="s">
        <v>5330</v>
      </c>
      <c r="AC698" t="s">
        <v>5330</v>
      </c>
      <c r="AD698" t="s">
        <v>5330</v>
      </c>
      <c r="AE698" t="s">
        <v>5330</v>
      </c>
      <c r="AF698" t="s">
        <v>5330</v>
      </c>
      <c r="AG698" t="s">
        <v>5330</v>
      </c>
      <c r="AH698" t="s">
        <v>5330</v>
      </c>
      <c r="AI698" t="s">
        <v>5330</v>
      </c>
      <c r="AJ698" t="s">
        <v>5330</v>
      </c>
      <c r="AK698" s="10">
        <v>50</v>
      </c>
      <c r="AL698" s="10">
        <v>65</v>
      </c>
      <c r="AM698" s="6" t="s">
        <v>475</v>
      </c>
      <c r="AN698" s="6" t="s">
        <v>9252</v>
      </c>
      <c r="AO698" s="6" t="s">
        <v>9305</v>
      </c>
      <c r="AP698" s="6" t="s">
        <v>9424</v>
      </c>
      <c r="AQ698" s="6" t="str">
        <f t="shared" si="194"/>
        <v/>
      </c>
      <c r="AR698" s="1" t="str">
        <f t="shared" si="180"/>
        <v/>
      </c>
      <c r="AS698" s="1" t="str">
        <f t="shared" si="181"/>
        <v/>
      </c>
      <c r="AT698" s="1" t="str">
        <f t="shared" si="182"/>
        <v/>
      </c>
      <c r="AU698" s="1" t="str">
        <f t="shared" si="183"/>
        <v/>
      </c>
      <c r="AV698" s="1" t="str">
        <f t="shared" si="183"/>
        <v/>
      </c>
      <c r="AW698" s="1" t="str">
        <f t="shared" si="184"/>
        <v/>
      </c>
      <c r="AX698" s="1" t="str">
        <f t="shared" si="185"/>
        <v/>
      </c>
      <c r="AY698" s="1" t="str">
        <f t="shared" si="185"/>
        <v/>
      </c>
      <c r="AZ698" s="1" t="str">
        <f t="shared" si="185"/>
        <v/>
      </c>
      <c r="BA698" s="1" t="str">
        <f t="shared" si="186"/>
        <v/>
      </c>
      <c r="BB698" s="1" t="str">
        <f t="shared" si="187"/>
        <v/>
      </c>
      <c r="BC698" s="1" t="str">
        <f t="shared" si="187"/>
        <v/>
      </c>
      <c r="BD698" s="1" t="str">
        <f t="shared" si="188"/>
        <v/>
      </c>
      <c r="BE698" s="1" t="str">
        <f t="shared" si="189"/>
        <v/>
      </c>
      <c r="BF698" s="1" t="str">
        <f t="shared" si="190"/>
        <v/>
      </c>
      <c r="BG698" t="e">
        <v>#N/A</v>
      </c>
      <c r="BH698" t="e">
        <f t="shared" si="191"/>
        <v>#N/A</v>
      </c>
    </row>
    <row r="699" spans="1:60" ht="17" x14ac:dyDescent="0.2">
      <c r="A699">
        <v>1795</v>
      </c>
      <c r="B699" t="str">
        <f t="shared" si="193"/>
        <v>52007-00002</v>
      </c>
      <c r="C699" t="str">
        <f t="shared" si="193"/>
        <v>52007-00002</v>
      </c>
      <c r="D699" s="7" t="s">
        <v>8875</v>
      </c>
      <c r="E699" s="6" t="s">
        <v>8990</v>
      </c>
      <c r="F699" t="s">
        <v>8991</v>
      </c>
      <c r="G699" s="6" t="s">
        <v>9021</v>
      </c>
      <c r="H699" t="s">
        <v>2798</v>
      </c>
      <c r="I699" s="6" t="s">
        <v>8998</v>
      </c>
      <c r="J699" s="6" t="s">
        <v>5331</v>
      </c>
      <c r="K699" s="6" t="s">
        <v>5340</v>
      </c>
      <c r="L699" s="6" t="s">
        <v>8994</v>
      </c>
      <c r="M699" s="6" t="s">
        <v>5349</v>
      </c>
      <c r="N699" s="6" t="s">
        <v>5379</v>
      </c>
      <c r="Q699" s="6" t="s">
        <v>9164</v>
      </c>
      <c r="R699" s="9" t="b">
        <v>1</v>
      </c>
      <c r="S699" s="9" t="b">
        <v>0</v>
      </c>
      <c r="T699" s="6" t="s">
        <v>8875</v>
      </c>
      <c r="U699" s="6" t="s">
        <v>8875</v>
      </c>
      <c r="V699" t="s">
        <v>5330</v>
      </c>
      <c r="W699" t="s">
        <v>5330</v>
      </c>
      <c r="X699" t="s">
        <v>5330</v>
      </c>
      <c r="Y699" t="s">
        <v>5330</v>
      </c>
      <c r="Z699" t="s">
        <v>5330</v>
      </c>
      <c r="AA699" t="s">
        <v>5330</v>
      </c>
      <c r="AB699" t="s">
        <v>5330</v>
      </c>
      <c r="AC699" t="s">
        <v>5330</v>
      </c>
      <c r="AD699" t="s">
        <v>5330</v>
      </c>
      <c r="AE699" t="s">
        <v>5330</v>
      </c>
      <c r="AF699" t="s">
        <v>5330</v>
      </c>
      <c r="AG699" t="s">
        <v>5330</v>
      </c>
      <c r="AH699" t="s">
        <v>5330</v>
      </c>
      <c r="AI699" t="s">
        <v>5330</v>
      </c>
      <c r="AJ699" t="s">
        <v>5330</v>
      </c>
      <c r="AK699" s="10">
        <v>50</v>
      </c>
      <c r="AL699" s="10">
        <v>65</v>
      </c>
      <c r="AM699" s="6" t="s">
        <v>475</v>
      </c>
      <c r="AN699" s="6" t="s">
        <v>9252</v>
      </c>
      <c r="AO699" s="6" t="s">
        <v>9305</v>
      </c>
      <c r="AP699" s="6" t="s">
        <v>9424</v>
      </c>
      <c r="AQ699" s="6" t="str">
        <f t="shared" si="194"/>
        <v/>
      </c>
      <c r="AR699" s="1" t="str">
        <f t="shared" si="180"/>
        <v/>
      </c>
      <c r="AS699" s="1" t="str">
        <f t="shared" si="181"/>
        <v/>
      </c>
      <c r="AT699" s="1" t="str">
        <f t="shared" si="182"/>
        <v/>
      </c>
      <c r="AU699" s="1" t="str">
        <f t="shared" si="183"/>
        <v/>
      </c>
      <c r="AV699" s="1" t="str">
        <f t="shared" si="183"/>
        <v/>
      </c>
      <c r="AW699" s="1" t="str">
        <f t="shared" si="184"/>
        <v/>
      </c>
      <c r="AX699" s="1" t="str">
        <f t="shared" si="185"/>
        <v/>
      </c>
      <c r="AY699" s="1" t="str">
        <f t="shared" si="185"/>
        <v/>
      </c>
      <c r="AZ699" s="1" t="str">
        <f t="shared" si="185"/>
        <v/>
      </c>
      <c r="BA699" s="1" t="str">
        <f t="shared" si="186"/>
        <v/>
      </c>
      <c r="BB699" s="1" t="str">
        <f t="shared" si="187"/>
        <v/>
      </c>
      <c r="BC699" s="1" t="str">
        <f t="shared" si="187"/>
        <v/>
      </c>
      <c r="BD699" s="1" t="str">
        <f t="shared" si="188"/>
        <v/>
      </c>
      <c r="BE699" s="1" t="str">
        <f t="shared" si="189"/>
        <v/>
      </c>
      <c r="BF699" s="1" t="str">
        <f t="shared" si="190"/>
        <v/>
      </c>
      <c r="BG699" t="e">
        <v>#N/A</v>
      </c>
      <c r="BH699" t="e">
        <f t="shared" si="191"/>
        <v>#N/A</v>
      </c>
    </row>
    <row r="700" spans="1:60" ht="17" x14ac:dyDescent="0.2">
      <c r="A700">
        <v>1796</v>
      </c>
      <c r="B700" t="str">
        <f t="shared" si="193"/>
        <v>52007-00003</v>
      </c>
      <c r="C700" t="str">
        <f t="shared" si="193"/>
        <v>52007-00003</v>
      </c>
      <c r="D700" s="7" t="s">
        <v>8876</v>
      </c>
      <c r="E700" s="6" t="s">
        <v>8990</v>
      </c>
      <c r="F700" t="s">
        <v>8991</v>
      </c>
      <c r="G700" s="6" t="s">
        <v>9021</v>
      </c>
      <c r="H700" t="s">
        <v>2798</v>
      </c>
      <c r="I700" s="6" t="s">
        <v>8998</v>
      </c>
      <c r="J700" s="6" t="s">
        <v>5331</v>
      </c>
      <c r="K700" s="6" t="s">
        <v>5340</v>
      </c>
      <c r="L700" s="6" t="s">
        <v>8994</v>
      </c>
      <c r="M700" s="6" t="s">
        <v>5349</v>
      </c>
      <c r="N700" s="6" t="s">
        <v>5379</v>
      </c>
      <c r="Q700" s="6" t="s">
        <v>9165</v>
      </c>
      <c r="R700" s="9" t="b">
        <v>1</v>
      </c>
      <c r="S700" s="9" t="b">
        <v>0</v>
      </c>
      <c r="T700" s="6" t="s">
        <v>8876</v>
      </c>
      <c r="U700" s="6" t="s">
        <v>8876</v>
      </c>
      <c r="V700" t="s">
        <v>5330</v>
      </c>
      <c r="W700" t="s">
        <v>5330</v>
      </c>
      <c r="X700" t="s">
        <v>5330</v>
      </c>
      <c r="Y700" t="s">
        <v>5330</v>
      </c>
      <c r="Z700" t="s">
        <v>5330</v>
      </c>
      <c r="AA700" t="s">
        <v>5330</v>
      </c>
      <c r="AB700" t="s">
        <v>5330</v>
      </c>
      <c r="AC700" t="s">
        <v>5330</v>
      </c>
      <c r="AD700" t="s">
        <v>5330</v>
      </c>
      <c r="AE700" t="s">
        <v>5330</v>
      </c>
      <c r="AF700" t="s">
        <v>5330</v>
      </c>
      <c r="AG700" t="s">
        <v>5330</v>
      </c>
      <c r="AH700" t="s">
        <v>5330</v>
      </c>
      <c r="AI700" t="s">
        <v>5330</v>
      </c>
      <c r="AJ700" t="s">
        <v>5330</v>
      </c>
      <c r="AK700" s="10">
        <v>50</v>
      </c>
      <c r="AL700" s="10">
        <v>65</v>
      </c>
      <c r="AM700" s="6" t="s">
        <v>475</v>
      </c>
      <c r="AN700" s="6" t="s">
        <v>9252</v>
      </c>
      <c r="AO700" s="6" t="s">
        <v>9305</v>
      </c>
      <c r="AP700" s="6" t="s">
        <v>9424</v>
      </c>
      <c r="AQ700" s="6" t="str">
        <f t="shared" si="194"/>
        <v/>
      </c>
      <c r="AR700" s="1" t="str">
        <f t="shared" si="180"/>
        <v/>
      </c>
      <c r="AS700" s="1" t="str">
        <f t="shared" si="181"/>
        <v/>
      </c>
      <c r="AT700" s="1" t="str">
        <f t="shared" si="182"/>
        <v/>
      </c>
      <c r="AU700" s="1" t="str">
        <f t="shared" si="183"/>
        <v/>
      </c>
      <c r="AV700" s="1" t="str">
        <f t="shared" si="183"/>
        <v/>
      </c>
      <c r="AW700" s="1" t="str">
        <f t="shared" si="184"/>
        <v/>
      </c>
      <c r="AX700" s="1" t="str">
        <f t="shared" si="185"/>
        <v/>
      </c>
      <c r="AY700" s="1" t="str">
        <f t="shared" si="185"/>
        <v/>
      </c>
      <c r="AZ700" s="1" t="str">
        <f t="shared" si="185"/>
        <v/>
      </c>
      <c r="BA700" s="1" t="str">
        <f t="shared" si="186"/>
        <v/>
      </c>
      <c r="BB700" s="1" t="str">
        <f t="shared" si="187"/>
        <v/>
      </c>
      <c r="BC700" s="1" t="str">
        <f t="shared" si="187"/>
        <v/>
      </c>
      <c r="BD700" s="1" t="str">
        <f t="shared" si="188"/>
        <v/>
      </c>
      <c r="BE700" s="1" t="str">
        <f t="shared" si="189"/>
        <v/>
      </c>
      <c r="BF700" s="1" t="str">
        <f t="shared" si="190"/>
        <v/>
      </c>
      <c r="BG700" t="e">
        <v>#N/A</v>
      </c>
      <c r="BH700" t="e">
        <f t="shared" si="191"/>
        <v>#N/A</v>
      </c>
    </row>
    <row r="701" spans="1:60" ht="17" x14ac:dyDescent="0.2">
      <c r="A701">
        <v>1797</v>
      </c>
      <c r="B701" t="str">
        <f t="shared" si="193"/>
        <v>52007-00004</v>
      </c>
      <c r="C701" t="str">
        <f t="shared" si="193"/>
        <v>52007-00004</v>
      </c>
      <c r="D701" s="7" t="s">
        <v>8877</v>
      </c>
      <c r="E701" s="6" t="s">
        <v>8990</v>
      </c>
      <c r="F701" t="s">
        <v>8991</v>
      </c>
      <c r="G701" s="6" t="s">
        <v>9021</v>
      </c>
      <c r="H701" t="s">
        <v>2798</v>
      </c>
      <c r="I701" s="6" t="s">
        <v>8998</v>
      </c>
      <c r="J701" s="6" t="s">
        <v>5331</v>
      </c>
      <c r="K701" s="6" t="s">
        <v>5340</v>
      </c>
      <c r="L701" s="6" t="s">
        <v>8994</v>
      </c>
      <c r="M701" s="6" t="s">
        <v>5349</v>
      </c>
      <c r="N701" s="6" t="s">
        <v>5379</v>
      </c>
      <c r="Q701" s="6" t="s">
        <v>9166</v>
      </c>
      <c r="R701" s="9" t="b">
        <v>1</v>
      </c>
      <c r="S701" s="9" t="b">
        <v>0</v>
      </c>
      <c r="T701" s="6" t="s">
        <v>8877</v>
      </c>
      <c r="U701" s="6" t="s">
        <v>8877</v>
      </c>
      <c r="V701" t="s">
        <v>5330</v>
      </c>
      <c r="W701" t="s">
        <v>5330</v>
      </c>
      <c r="X701" t="s">
        <v>5330</v>
      </c>
      <c r="Y701" t="s">
        <v>5330</v>
      </c>
      <c r="Z701" t="s">
        <v>5330</v>
      </c>
      <c r="AA701" t="s">
        <v>5330</v>
      </c>
      <c r="AB701" t="s">
        <v>5330</v>
      </c>
      <c r="AC701" t="s">
        <v>5330</v>
      </c>
      <c r="AD701" t="s">
        <v>5330</v>
      </c>
      <c r="AE701" t="s">
        <v>5330</v>
      </c>
      <c r="AF701" t="s">
        <v>5330</v>
      </c>
      <c r="AG701" t="s">
        <v>5330</v>
      </c>
      <c r="AH701" t="s">
        <v>5330</v>
      </c>
      <c r="AI701" t="s">
        <v>5330</v>
      </c>
      <c r="AJ701" t="s">
        <v>5330</v>
      </c>
      <c r="AK701" s="10">
        <v>50</v>
      </c>
      <c r="AL701" s="10">
        <v>65</v>
      </c>
      <c r="AM701" s="6" t="s">
        <v>475</v>
      </c>
      <c r="AN701" s="6" t="s">
        <v>9252</v>
      </c>
      <c r="AO701" s="6" t="s">
        <v>9305</v>
      </c>
      <c r="AP701" s="6" t="s">
        <v>9424</v>
      </c>
      <c r="AQ701" s="6" t="str">
        <f t="shared" si="194"/>
        <v/>
      </c>
      <c r="AR701" s="1" t="str">
        <f t="shared" si="180"/>
        <v/>
      </c>
      <c r="AS701" s="1" t="str">
        <f t="shared" si="181"/>
        <v/>
      </c>
      <c r="AT701" s="1" t="str">
        <f t="shared" si="182"/>
        <v/>
      </c>
      <c r="AU701" s="1" t="str">
        <f t="shared" si="183"/>
        <v/>
      </c>
      <c r="AV701" s="1" t="str">
        <f t="shared" si="183"/>
        <v/>
      </c>
      <c r="AW701" s="1" t="str">
        <f t="shared" si="184"/>
        <v/>
      </c>
      <c r="AX701" s="1" t="str">
        <f t="shared" si="185"/>
        <v/>
      </c>
      <c r="AY701" s="1" t="str">
        <f t="shared" si="185"/>
        <v/>
      </c>
      <c r="AZ701" s="1" t="str">
        <f t="shared" si="185"/>
        <v/>
      </c>
      <c r="BA701" s="1" t="str">
        <f t="shared" si="186"/>
        <v/>
      </c>
      <c r="BB701" s="1" t="str">
        <f t="shared" si="187"/>
        <v/>
      </c>
      <c r="BC701" s="1" t="str">
        <f t="shared" si="187"/>
        <v/>
      </c>
      <c r="BD701" s="1" t="str">
        <f t="shared" si="188"/>
        <v/>
      </c>
      <c r="BE701" s="1" t="str">
        <f t="shared" si="189"/>
        <v/>
      </c>
      <c r="BF701" s="1" t="str">
        <f t="shared" si="190"/>
        <v/>
      </c>
      <c r="BG701" t="e">
        <v>#N/A</v>
      </c>
      <c r="BH701" t="e">
        <f t="shared" si="191"/>
        <v>#N/A</v>
      </c>
    </row>
    <row r="702" spans="1:60" ht="17" x14ac:dyDescent="0.2">
      <c r="A702">
        <v>1798</v>
      </c>
      <c r="B702" t="str">
        <f t="shared" ref="B702:C721" si="195">C702</f>
        <v>52007-00005</v>
      </c>
      <c r="C702" t="str">
        <f t="shared" si="195"/>
        <v>52007-00005</v>
      </c>
      <c r="D702" s="7" t="s">
        <v>8878</v>
      </c>
      <c r="E702" s="6" t="s">
        <v>8990</v>
      </c>
      <c r="F702" t="s">
        <v>8991</v>
      </c>
      <c r="G702" s="6" t="s">
        <v>9021</v>
      </c>
      <c r="H702" t="s">
        <v>2798</v>
      </c>
      <c r="I702" s="6" t="s">
        <v>8998</v>
      </c>
      <c r="J702" s="6" t="s">
        <v>5331</v>
      </c>
      <c r="K702" s="6" t="s">
        <v>5340</v>
      </c>
      <c r="L702" s="6" t="s">
        <v>8994</v>
      </c>
      <c r="M702" s="6" t="s">
        <v>5349</v>
      </c>
      <c r="N702" s="6" t="s">
        <v>5379</v>
      </c>
      <c r="Q702" s="6" t="s">
        <v>9167</v>
      </c>
      <c r="R702" s="9" t="b">
        <v>1</v>
      </c>
      <c r="S702" s="9" t="b">
        <v>0</v>
      </c>
      <c r="T702" s="6" t="s">
        <v>8878</v>
      </c>
      <c r="U702" s="6" t="s">
        <v>8878</v>
      </c>
      <c r="V702" t="s">
        <v>5330</v>
      </c>
      <c r="W702" t="s">
        <v>5330</v>
      </c>
      <c r="X702" t="s">
        <v>5330</v>
      </c>
      <c r="Y702" t="s">
        <v>5330</v>
      </c>
      <c r="Z702" t="s">
        <v>5330</v>
      </c>
      <c r="AA702" t="s">
        <v>5330</v>
      </c>
      <c r="AB702" t="s">
        <v>5330</v>
      </c>
      <c r="AC702" t="s">
        <v>5330</v>
      </c>
      <c r="AD702" t="s">
        <v>5330</v>
      </c>
      <c r="AE702" t="s">
        <v>5330</v>
      </c>
      <c r="AF702" t="s">
        <v>5330</v>
      </c>
      <c r="AG702" t="s">
        <v>5330</v>
      </c>
      <c r="AH702" t="s">
        <v>5330</v>
      </c>
      <c r="AI702" t="s">
        <v>5330</v>
      </c>
      <c r="AJ702" t="s">
        <v>5330</v>
      </c>
      <c r="AK702" s="10">
        <v>50</v>
      </c>
      <c r="AL702" s="10">
        <v>65</v>
      </c>
      <c r="AM702" s="6" t="s">
        <v>475</v>
      </c>
      <c r="AN702" s="6" t="s">
        <v>9252</v>
      </c>
      <c r="AO702" s="6" t="s">
        <v>9305</v>
      </c>
      <c r="AP702" s="6" t="s">
        <v>9424</v>
      </c>
      <c r="AQ702" s="6" t="str">
        <f t="shared" si="194"/>
        <v/>
      </c>
      <c r="AR702" s="1" t="str">
        <f t="shared" si="180"/>
        <v/>
      </c>
      <c r="AS702" s="1" t="str">
        <f t="shared" si="181"/>
        <v/>
      </c>
      <c r="AT702" s="1" t="str">
        <f t="shared" si="182"/>
        <v/>
      </c>
      <c r="AU702" s="1" t="str">
        <f t="shared" si="183"/>
        <v/>
      </c>
      <c r="AV702" s="1" t="str">
        <f t="shared" si="183"/>
        <v/>
      </c>
      <c r="AW702" s="1" t="str">
        <f t="shared" si="184"/>
        <v/>
      </c>
      <c r="AX702" s="1" t="str">
        <f t="shared" si="185"/>
        <v/>
      </c>
      <c r="AY702" s="1" t="str">
        <f t="shared" si="185"/>
        <v/>
      </c>
      <c r="AZ702" s="1" t="str">
        <f t="shared" si="185"/>
        <v/>
      </c>
      <c r="BA702" s="1" t="str">
        <f t="shared" si="186"/>
        <v/>
      </c>
      <c r="BB702" s="1" t="str">
        <f t="shared" si="187"/>
        <v/>
      </c>
      <c r="BC702" s="1" t="str">
        <f t="shared" si="187"/>
        <v/>
      </c>
      <c r="BD702" s="1" t="str">
        <f t="shared" si="188"/>
        <v/>
      </c>
      <c r="BE702" s="1" t="str">
        <f t="shared" si="189"/>
        <v/>
      </c>
      <c r="BF702" s="1" t="str">
        <f t="shared" si="190"/>
        <v/>
      </c>
      <c r="BG702" t="e">
        <v>#N/A</v>
      </c>
      <c r="BH702" t="e">
        <f t="shared" si="191"/>
        <v>#N/A</v>
      </c>
    </row>
    <row r="703" spans="1:60" ht="17" x14ac:dyDescent="0.2">
      <c r="A703">
        <v>1799</v>
      </c>
      <c r="B703" t="str">
        <f t="shared" si="195"/>
        <v>52007-00006</v>
      </c>
      <c r="C703" t="str">
        <f t="shared" si="195"/>
        <v>52007-00006</v>
      </c>
      <c r="D703" s="7" t="s">
        <v>8879</v>
      </c>
      <c r="E703" s="6" t="s">
        <v>8990</v>
      </c>
      <c r="F703" t="s">
        <v>8991</v>
      </c>
      <c r="G703" s="6" t="s">
        <v>9021</v>
      </c>
      <c r="H703" t="s">
        <v>2798</v>
      </c>
      <c r="I703" s="6" t="s">
        <v>8998</v>
      </c>
      <c r="J703" s="6" t="s">
        <v>5331</v>
      </c>
      <c r="K703" s="6" t="s">
        <v>5340</v>
      </c>
      <c r="L703" s="6" t="s">
        <v>8994</v>
      </c>
      <c r="M703" s="6" t="s">
        <v>5349</v>
      </c>
      <c r="N703" s="6" t="s">
        <v>5379</v>
      </c>
      <c r="Q703" s="6" t="s">
        <v>9168</v>
      </c>
      <c r="R703" s="9" t="b">
        <v>1</v>
      </c>
      <c r="S703" s="9" t="b">
        <v>0</v>
      </c>
      <c r="T703" s="6" t="s">
        <v>8879</v>
      </c>
      <c r="U703" s="6" t="s">
        <v>8879</v>
      </c>
      <c r="V703" t="s">
        <v>5330</v>
      </c>
      <c r="W703" t="s">
        <v>5330</v>
      </c>
      <c r="X703" t="s">
        <v>5330</v>
      </c>
      <c r="Y703" t="s">
        <v>5330</v>
      </c>
      <c r="Z703" t="s">
        <v>5330</v>
      </c>
      <c r="AA703" t="s">
        <v>5330</v>
      </c>
      <c r="AB703" t="s">
        <v>5330</v>
      </c>
      <c r="AC703" t="s">
        <v>5330</v>
      </c>
      <c r="AD703" t="s">
        <v>5330</v>
      </c>
      <c r="AE703" t="s">
        <v>5330</v>
      </c>
      <c r="AF703" t="s">
        <v>5330</v>
      </c>
      <c r="AG703" t="s">
        <v>5330</v>
      </c>
      <c r="AH703" t="s">
        <v>5330</v>
      </c>
      <c r="AI703" t="s">
        <v>5330</v>
      </c>
      <c r="AJ703" t="s">
        <v>5330</v>
      </c>
      <c r="AK703" s="10">
        <v>50</v>
      </c>
      <c r="AL703" s="10">
        <v>65</v>
      </c>
      <c r="AM703" s="6" t="s">
        <v>475</v>
      </c>
      <c r="AN703" s="6" t="s">
        <v>9252</v>
      </c>
      <c r="AO703" s="6" t="s">
        <v>9305</v>
      </c>
      <c r="AP703" s="6" t="s">
        <v>9424</v>
      </c>
      <c r="AQ703" s="6" t="str">
        <f t="shared" si="194"/>
        <v/>
      </c>
      <c r="AR703" s="1" t="str">
        <f t="shared" si="180"/>
        <v/>
      </c>
      <c r="AS703" s="1" t="str">
        <f t="shared" si="181"/>
        <v/>
      </c>
      <c r="AT703" s="1" t="str">
        <f t="shared" si="182"/>
        <v/>
      </c>
      <c r="AU703" s="1" t="str">
        <f t="shared" si="183"/>
        <v/>
      </c>
      <c r="AV703" s="1" t="str">
        <f t="shared" si="183"/>
        <v/>
      </c>
      <c r="AW703" s="1" t="str">
        <f t="shared" si="184"/>
        <v/>
      </c>
      <c r="AX703" s="1" t="str">
        <f t="shared" si="185"/>
        <v/>
      </c>
      <c r="AY703" s="1" t="str">
        <f t="shared" si="185"/>
        <v/>
      </c>
      <c r="AZ703" s="1" t="str">
        <f t="shared" si="185"/>
        <v/>
      </c>
      <c r="BA703" s="1" t="str">
        <f t="shared" si="186"/>
        <v/>
      </c>
      <c r="BB703" s="1" t="str">
        <f t="shared" si="187"/>
        <v/>
      </c>
      <c r="BC703" s="1" t="str">
        <f t="shared" si="187"/>
        <v/>
      </c>
      <c r="BD703" s="1" t="str">
        <f t="shared" si="188"/>
        <v/>
      </c>
      <c r="BE703" s="1" t="str">
        <f t="shared" si="189"/>
        <v/>
      </c>
      <c r="BF703" s="1" t="str">
        <f t="shared" si="190"/>
        <v/>
      </c>
      <c r="BG703" t="e">
        <v>#N/A</v>
      </c>
      <c r="BH703" t="e">
        <f t="shared" si="191"/>
        <v>#N/A</v>
      </c>
    </row>
    <row r="704" spans="1:60" ht="17" x14ac:dyDescent="0.2">
      <c r="A704">
        <v>1800</v>
      </c>
      <c r="B704" t="str">
        <f t="shared" si="195"/>
        <v>52007-00007</v>
      </c>
      <c r="C704" t="str">
        <f t="shared" si="195"/>
        <v>52007-00007</v>
      </c>
      <c r="D704" s="7" t="s">
        <v>8880</v>
      </c>
      <c r="E704" s="6" t="s">
        <v>8990</v>
      </c>
      <c r="F704" t="s">
        <v>8991</v>
      </c>
      <c r="G704" s="6" t="s">
        <v>9021</v>
      </c>
      <c r="H704" t="s">
        <v>2798</v>
      </c>
      <c r="I704" s="6" t="s">
        <v>8998</v>
      </c>
      <c r="J704" s="6" t="s">
        <v>5331</v>
      </c>
      <c r="K704" s="6" t="s">
        <v>5340</v>
      </c>
      <c r="L704" s="6" t="s">
        <v>8994</v>
      </c>
      <c r="M704" s="6" t="s">
        <v>5349</v>
      </c>
      <c r="N704" s="6" t="s">
        <v>5379</v>
      </c>
      <c r="Q704" s="6" t="s">
        <v>9169</v>
      </c>
      <c r="R704" s="9" t="b">
        <v>1</v>
      </c>
      <c r="S704" s="9" t="b">
        <v>0</v>
      </c>
      <c r="T704" s="6" t="s">
        <v>8880</v>
      </c>
      <c r="U704" s="6" t="s">
        <v>8880</v>
      </c>
      <c r="V704" t="s">
        <v>5330</v>
      </c>
      <c r="W704" t="s">
        <v>5330</v>
      </c>
      <c r="X704" t="s">
        <v>5330</v>
      </c>
      <c r="Y704" t="s">
        <v>5330</v>
      </c>
      <c r="Z704" t="s">
        <v>5330</v>
      </c>
      <c r="AA704" t="s">
        <v>5330</v>
      </c>
      <c r="AB704" t="s">
        <v>5330</v>
      </c>
      <c r="AC704" t="s">
        <v>5330</v>
      </c>
      <c r="AD704" t="s">
        <v>5330</v>
      </c>
      <c r="AE704" t="s">
        <v>5330</v>
      </c>
      <c r="AF704" t="s">
        <v>5330</v>
      </c>
      <c r="AG704" t="s">
        <v>5330</v>
      </c>
      <c r="AH704" t="s">
        <v>5330</v>
      </c>
      <c r="AI704" t="s">
        <v>5330</v>
      </c>
      <c r="AJ704" t="s">
        <v>5330</v>
      </c>
      <c r="AK704" s="10">
        <v>50</v>
      </c>
      <c r="AL704" s="10">
        <v>65</v>
      </c>
      <c r="AM704" s="6" t="s">
        <v>475</v>
      </c>
      <c r="AN704" s="6" t="s">
        <v>9252</v>
      </c>
      <c r="AO704" s="6" t="s">
        <v>9305</v>
      </c>
      <c r="AP704" s="6" t="s">
        <v>9424</v>
      </c>
      <c r="AQ704" s="6" t="str">
        <f t="shared" si="194"/>
        <v/>
      </c>
      <c r="AR704" s="1" t="str">
        <f t="shared" si="180"/>
        <v/>
      </c>
      <c r="AS704" s="1" t="str">
        <f t="shared" si="181"/>
        <v/>
      </c>
      <c r="AT704" s="1" t="str">
        <f t="shared" si="182"/>
        <v/>
      </c>
      <c r="AU704" s="1" t="str">
        <f t="shared" si="183"/>
        <v/>
      </c>
      <c r="AV704" s="1" t="str">
        <f t="shared" si="183"/>
        <v/>
      </c>
      <c r="AW704" s="1" t="str">
        <f t="shared" si="184"/>
        <v/>
      </c>
      <c r="AX704" s="1" t="str">
        <f t="shared" si="185"/>
        <v/>
      </c>
      <c r="AY704" s="1" t="str">
        <f t="shared" si="185"/>
        <v/>
      </c>
      <c r="AZ704" s="1" t="str">
        <f t="shared" si="185"/>
        <v/>
      </c>
      <c r="BA704" s="1" t="str">
        <f t="shared" si="186"/>
        <v/>
      </c>
      <c r="BB704" s="1" t="str">
        <f t="shared" si="187"/>
        <v/>
      </c>
      <c r="BC704" s="1" t="str">
        <f t="shared" si="187"/>
        <v/>
      </c>
      <c r="BD704" s="1" t="str">
        <f t="shared" si="188"/>
        <v/>
      </c>
      <c r="BE704" s="1" t="str">
        <f t="shared" si="189"/>
        <v/>
      </c>
      <c r="BF704" s="1" t="str">
        <f t="shared" si="190"/>
        <v/>
      </c>
      <c r="BG704" t="e">
        <v>#N/A</v>
      </c>
      <c r="BH704" t="e">
        <f t="shared" si="191"/>
        <v>#N/A</v>
      </c>
    </row>
    <row r="705" spans="1:61" ht="17" x14ac:dyDescent="0.2">
      <c r="A705">
        <v>1801</v>
      </c>
      <c r="B705" t="str">
        <f t="shared" si="195"/>
        <v>52007-00008</v>
      </c>
      <c r="C705" t="str">
        <f t="shared" si="195"/>
        <v>52007-00008</v>
      </c>
      <c r="D705" s="7" t="s">
        <v>8881</v>
      </c>
      <c r="E705" s="6" t="s">
        <v>8990</v>
      </c>
      <c r="F705" t="s">
        <v>8991</v>
      </c>
      <c r="G705" s="6" t="s">
        <v>9021</v>
      </c>
      <c r="H705" t="s">
        <v>2798</v>
      </c>
      <c r="I705" s="6" t="s">
        <v>8998</v>
      </c>
      <c r="J705" s="6" t="s">
        <v>5331</v>
      </c>
      <c r="K705" s="6" t="s">
        <v>5340</v>
      </c>
      <c r="L705" s="6" t="s">
        <v>8994</v>
      </c>
      <c r="M705" s="6" t="s">
        <v>5349</v>
      </c>
      <c r="N705" s="6" t="s">
        <v>5379</v>
      </c>
      <c r="Q705" s="6" t="s">
        <v>9170</v>
      </c>
      <c r="R705" s="9" t="b">
        <v>1</v>
      </c>
      <c r="S705" s="9" t="b">
        <v>0</v>
      </c>
      <c r="T705" s="6" t="s">
        <v>8881</v>
      </c>
      <c r="U705" s="6" t="s">
        <v>8881</v>
      </c>
      <c r="V705" t="s">
        <v>5330</v>
      </c>
      <c r="W705" t="s">
        <v>5330</v>
      </c>
      <c r="X705" t="s">
        <v>5330</v>
      </c>
      <c r="Y705" t="s">
        <v>5330</v>
      </c>
      <c r="Z705" t="s">
        <v>5330</v>
      </c>
      <c r="AA705" t="s">
        <v>5330</v>
      </c>
      <c r="AB705" t="s">
        <v>5330</v>
      </c>
      <c r="AC705" t="s">
        <v>5330</v>
      </c>
      <c r="AD705" t="s">
        <v>5330</v>
      </c>
      <c r="AE705" t="s">
        <v>5330</v>
      </c>
      <c r="AF705" t="s">
        <v>5330</v>
      </c>
      <c r="AG705" t="s">
        <v>5330</v>
      </c>
      <c r="AH705" t="s">
        <v>5330</v>
      </c>
      <c r="AI705" t="s">
        <v>5330</v>
      </c>
      <c r="AJ705" t="s">
        <v>5330</v>
      </c>
      <c r="AK705" s="10">
        <v>50</v>
      </c>
      <c r="AL705" s="10">
        <v>65</v>
      </c>
      <c r="AM705" s="6" t="s">
        <v>475</v>
      </c>
      <c r="AN705" s="6" t="s">
        <v>9252</v>
      </c>
      <c r="AO705" s="6" t="s">
        <v>9305</v>
      </c>
      <c r="AP705" s="6" t="s">
        <v>9424</v>
      </c>
      <c r="AQ705" s="6" t="str">
        <f t="shared" si="194"/>
        <v/>
      </c>
      <c r="AR705" s="1" t="str">
        <f t="shared" si="180"/>
        <v/>
      </c>
      <c r="AS705" s="1" t="str">
        <f t="shared" si="181"/>
        <v/>
      </c>
      <c r="AT705" s="1" t="str">
        <f t="shared" si="182"/>
        <v/>
      </c>
      <c r="AU705" s="1" t="str">
        <f t="shared" si="183"/>
        <v/>
      </c>
      <c r="AV705" s="1" t="str">
        <f t="shared" si="183"/>
        <v/>
      </c>
      <c r="AW705" s="1" t="str">
        <f t="shared" si="184"/>
        <v/>
      </c>
      <c r="AX705" s="1" t="str">
        <f t="shared" si="185"/>
        <v/>
      </c>
      <c r="AY705" s="1" t="str">
        <f t="shared" si="185"/>
        <v/>
      </c>
      <c r="AZ705" s="1" t="str">
        <f t="shared" si="185"/>
        <v/>
      </c>
      <c r="BA705" s="1" t="str">
        <f t="shared" si="186"/>
        <v/>
      </c>
      <c r="BB705" s="1" t="str">
        <f t="shared" si="187"/>
        <v/>
      </c>
      <c r="BC705" s="1" t="str">
        <f t="shared" si="187"/>
        <v/>
      </c>
      <c r="BD705" s="1" t="str">
        <f t="shared" si="188"/>
        <v/>
      </c>
      <c r="BE705" s="1" t="str">
        <f t="shared" si="189"/>
        <v/>
      </c>
      <c r="BF705" s="1" t="str">
        <f t="shared" si="190"/>
        <v/>
      </c>
      <c r="BG705" t="e">
        <v>#N/A</v>
      </c>
      <c r="BH705" t="e">
        <f t="shared" si="191"/>
        <v>#N/A</v>
      </c>
    </row>
    <row r="706" spans="1:61" ht="17" x14ac:dyDescent="0.2">
      <c r="A706">
        <v>1802</v>
      </c>
      <c r="B706" t="str">
        <f t="shared" si="195"/>
        <v>52007-00009</v>
      </c>
      <c r="C706" t="str">
        <f t="shared" si="195"/>
        <v>52007-00009</v>
      </c>
      <c r="D706" s="7" t="s">
        <v>8882</v>
      </c>
      <c r="E706" s="6" t="s">
        <v>8990</v>
      </c>
      <c r="F706" t="s">
        <v>8991</v>
      </c>
      <c r="G706" s="6" t="s">
        <v>9021</v>
      </c>
      <c r="H706" t="s">
        <v>2798</v>
      </c>
      <c r="I706" s="6" t="s">
        <v>8998</v>
      </c>
      <c r="J706" s="6" t="s">
        <v>5331</v>
      </c>
      <c r="K706" s="6" t="s">
        <v>5340</v>
      </c>
      <c r="L706" s="6" t="s">
        <v>8994</v>
      </c>
      <c r="M706" s="6" t="s">
        <v>5349</v>
      </c>
      <c r="N706" s="6" t="s">
        <v>5379</v>
      </c>
      <c r="Q706" s="6" t="s">
        <v>9171</v>
      </c>
      <c r="R706" s="9" t="b">
        <v>1</v>
      </c>
      <c r="S706" s="9" t="b">
        <v>0</v>
      </c>
      <c r="T706" s="6" t="s">
        <v>8882</v>
      </c>
      <c r="U706" s="6" t="s">
        <v>8882</v>
      </c>
      <c r="V706" t="s">
        <v>5330</v>
      </c>
      <c r="W706" t="s">
        <v>5330</v>
      </c>
      <c r="X706" t="s">
        <v>5330</v>
      </c>
      <c r="Y706" t="s">
        <v>5330</v>
      </c>
      <c r="Z706" t="s">
        <v>5330</v>
      </c>
      <c r="AA706" t="s">
        <v>5330</v>
      </c>
      <c r="AB706" t="s">
        <v>5330</v>
      </c>
      <c r="AC706" t="s">
        <v>5330</v>
      </c>
      <c r="AD706" t="s">
        <v>5330</v>
      </c>
      <c r="AE706" t="s">
        <v>5330</v>
      </c>
      <c r="AF706" t="s">
        <v>5330</v>
      </c>
      <c r="AG706" t="s">
        <v>5330</v>
      </c>
      <c r="AH706" t="s">
        <v>5330</v>
      </c>
      <c r="AI706" t="s">
        <v>5330</v>
      </c>
      <c r="AJ706" t="s">
        <v>5330</v>
      </c>
      <c r="AK706" s="10">
        <v>50</v>
      </c>
      <c r="AL706" s="10">
        <v>65</v>
      </c>
      <c r="AM706" s="6" t="s">
        <v>475</v>
      </c>
      <c r="AN706" s="6" t="s">
        <v>9252</v>
      </c>
      <c r="AO706" s="6" t="s">
        <v>9305</v>
      </c>
      <c r="AP706" s="6" t="s">
        <v>9424</v>
      </c>
      <c r="AQ706" s="6" t="str">
        <f t="shared" si="194"/>
        <v/>
      </c>
      <c r="AR706" s="1" t="str">
        <f t="shared" si="180"/>
        <v/>
      </c>
      <c r="AS706" s="1" t="str">
        <f t="shared" si="181"/>
        <v/>
      </c>
      <c r="AT706" s="1" t="str">
        <f t="shared" si="182"/>
        <v/>
      </c>
      <c r="AU706" s="1" t="str">
        <f t="shared" si="183"/>
        <v/>
      </c>
      <c r="AV706" s="1" t="str">
        <f t="shared" si="183"/>
        <v/>
      </c>
      <c r="AW706" s="1" t="str">
        <f t="shared" si="184"/>
        <v/>
      </c>
      <c r="AX706" s="1" t="str">
        <f t="shared" si="185"/>
        <v/>
      </c>
      <c r="AY706" s="1" t="str">
        <f t="shared" si="185"/>
        <v/>
      </c>
      <c r="AZ706" s="1" t="str">
        <f t="shared" si="185"/>
        <v/>
      </c>
      <c r="BA706" s="1" t="str">
        <f t="shared" si="186"/>
        <v/>
      </c>
      <c r="BB706" s="1" t="str">
        <f t="shared" si="187"/>
        <v/>
      </c>
      <c r="BC706" s="1" t="str">
        <f t="shared" si="187"/>
        <v/>
      </c>
      <c r="BD706" s="1" t="str">
        <f t="shared" si="188"/>
        <v/>
      </c>
      <c r="BE706" s="1" t="str">
        <f t="shared" si="189"/>
        <v/>
      </c>
      <c r="BF706" s="1" t="str">
        <f t="shared" si="190"/>
        <v/>
      </c>
      <c r="BG706" t="e">
        <v>#N/A</v>
      </c>
      <c r="BH706" t="e">
        <f t="shared" si="191"/>
        <v>#N/A</v>
      </c>
    </row>
    <row r="707" spans="1:61" ht="17" x14ac:dyDescent="0.2">
      <c r="A707">
        <v>1803</v>
      </c>
      <c r="B707" t="str">
        <f t="shared" si="195"/>
        <v>52007-00010</v>
      </c>
      <c r="C707" t="str">
        <f t="shared" si="195"/>
        <v>52007-00010</v>
      </c>
      <c r="D707" s="7" t="s">
        <v>8883</v>
      </c>
      <c r="E707" s="6" t="s">
        <v>8990</v>
      </c>
      <c r="F707" t="s">
        <v>8991</v>
      </c>
      <c r="G707" s="6" t="s">
        <v>9021</v>
      </c>
      <c r="H707" t="s">
        <v>2798</v>
      </c>
      <c r="I707" s="6" t="s">
        <v>8998</v>
      </c>
      <c r="J707" s="6" t="s">
        <v>5331</v>
      </c>
      <c r="K707" s="6" t="s">
        <v>5340</v>
      </c>
      <c r="L707" s="6" t="s">
        <v>8994</v>
      </c>
      <c r="M707" s="6" t="s">
        <v>5349</v>
      </c>
      <c r="N707" s="6" t="s">
        <v>5379</v>
      </c>
      <c r="Q707" s="6" t="s">
        <v>9172</v>
      </c>
      <c r="R707" s="9" t="b">
        <v>1</v>
      </c>
      <c r="S707" s="9" t="b">
        <v>0</v>
      </c>
      <c r="T707" s="6" t="s">
        <v>8883</v>
      </c>
      <c r="U707" s="6" t="s">
        <v>8883</v>
      </c>
      <c r="V707" t="s">
        <v>5330</v>
      </c>
      <c r="W707" t="s">
        <v>5330</v>
      </c>
      <c r="X707" t="s">
        <v>5330</v>
      </c>
      <c r="Y707" t="s">
        <v>5330</v>
      </c>
      <c r="Z707" t="s">
        <v>5330</v>
      </c>
      <c r="AA707" t="s">
        <v>5330</v>
      </c>
      <c r="AB707" t="s">
        <v>5330</v>
      </c>
      <c r="AC707" t="s">
        <v>5330</v>
      </c>
      <c r="AD707" t="s">
        <v>5330</v>
      </c>
      <c r="AE707" t="s">
        <v>5330</v>
      </c>
      <c r="AF707" t="s">
        <v>5330</v>
      </c>
      <c r="AG707" t="s">
        <v>5330</v>
      </c>
      <c r="AH707" t="s">
        <v>5330</v>
      </c>
      <c r="AI707" t="s">
        <v>5330</v>
      </c>
      <c r="AJ707" t="s">
        <v>5330</v>
      </c>
      <c r="AK707" s="10">
        <v>50</v>
      </c>
      <c r="AL707" s="10">
        <v>65</v>
      </c>
      <c r="AM707" s="6" t="s">
        <v>475</v>
      </c>
      <c r="AN707" s="6" t="s">
        <v>9252</v>
      </c>
      <c r="AO707" s="6" t="s">
        <v>9305</v>
      </c>
      <c r="AP707" s="6" t="s">
        <v>9424</v>
      </c>
      <c r="AQ707" s="6" t="str">
        <f t="shared" si="194"/>
        <v/>
      </c>
      <c r="AR707" s="1" t="str">
        <f t="shared" ref="AR707:AR770" si="196">IF($E707="Moto","",IF($E707="Snowboard","",IF($E707="Snowmobile","",AR$1)))</f>
        <v/>
      </c>
      <c r="AS707" s="1" t="str">
        <f t="shared" ref="AS707:AS770" si="197">IF($E707="Bike","",IF($E707="Snowboard","",AS$1))</f>
        <v/>
      </c>
      <c r="AT707" s="1" t="str">
        <f t="shared" ref="AT707:AT770" si="198">IF($E707="Snowboard","",AT$1)</f>
        <v/>
      </c>
      <c r="AU707" s="1" t="str">
        <f t="shared" ref="AU707:AV770" si="199">IF($E707="Moto","",IF($E707="Snowboard","",IF($E707="Snowmobile","",AU$1)))</f>
        <v/>
      </c>
      <c r="AV707" s="1" t="str">
        <f t="shared" si="199"/>
        <v/>
      </c>
      <c r="AW707" s="1" t="str">
        <f t="shared" ref="AW707:AW770" si="200">IF($E707="Bike","",IF($E707="Snowboard","",AW$1))</f>
        <v/>
      </c>
      <c r="AX707" s="1" t="str">
        <f t="shared" ref="AX707:AZ770" si="201">IF($E707="Snowboard","",AX$1)</f>
        <v/>
      </c>
      <c r="AY707" s="1" t="str">
        <f t="shared" si="201"/>
        <v/>
      </c>
      <c r="AZ707" s="1" t="str">
        <f t="shared" si="201"/>
        <v/>
      </c>
      <c r="BA707" s="1" t="str">
        <f t="shared" ref="BA707:BA770" si="202">IF($E707="Bike","",IF($E707="Snowboard","",BA$1))</f>
        <v/>
      </c>
      <c r="BB707" s="1" t="str">
        <f t="shared" ref="BB707:BC770" si="203">IF($E707="Snowboard","",BB$1)</f>
        <v/>
      </c>
      <c r="BC707" s="1" t="str">
        <f t="shared" si="203"/>
        <v/>
      </c>
      <c r="BD707" s="1" t="str">
        <f t="shared" ref="BD707:BD770" si="204">IF($E707="Bike","",IF($E707="Snowboard","",BD$1))</f>
        <v/>
      </c>
      <c r="BE707" s="1" t="str">
        <f t="shared" ref="BE707:BE770" si="205">IF($E707="Snowboard","",BE$1)</f>
        <v/>
      </c>
      <c r="BF707" s="1" t="str">
        <f t="shared" ref="BF707:BF770" si="206">IF($E707="Moto","",IF($E707="Snowboard","",IF($E707="Snowmobile","",BF$1)))</f>
        <v/>
      </c>
      <c r="BG707" t="e">
        <v>#N/A</v>
      </c>
      <c r="BH707" t="e">
        <f t="shared" ref="BH707:BH770" si="207">IF(BG707="","",BG707&amp;"&amp;variant=thumb&amp;extension=png")</f>
        <v>#N/A</v>
      </c>
    </row>
    <row r="708" spans="1:61" ht="17" x14ac:dyDescent="0.2">
      <c r="A708">
        <v>1804</v>
      </c>
      <c r="B708" t="str">
        <f t="shared" si="195"/>
        <v>52007-00011</v>
      </c>
      <c r="C708" t="str">
        <f t="shared" si="195"/>
        <v>52007-00011</v>
      </c>
      <c r="D708" s="7" t="s">
        <v>8884</v>
      </c>
      <c r="E708" s="6" t="s">
        <v>8990</v>
      </c>
      <c r="F708" t="s">
        <v>8991</v>
      </c>
      <c r="G708" s="6" t="s">
        <v>9021</v>
      </c>
      <c r="H708" t="s">
        <v>2798</v>
      </c>
      <c r="I708" s="6" t="s">
        <v>8998</v>
      </c>
      <c r="J708" s="6" t="s">
        <v>5331</v>
      </c>
      <c r="K708" s="6" t="s">
        <v>5340</v>
      </c>
      <c r="L708" s="6" t="s">
        <v>8994</v>
      </c>
      <c r="M708" s="6" t="s">
        <v>5349</v>
      </c>
      <c r="N708" s="6" t="s">
        <v>5379</v>
      </c>
      <c r="Q708" s="6" t="s">
        <v>9173</v>
      </c>
      <c r="R708" s="9" t="b">
        <v>1</v>
      </c>
      <c r="S708" s="9" t="b">
        <v>0</v>
      </c>
      <c r="T708" s="6" t="s">
        <v>8884</v>
      </c>
      <c r="U708" s="6" t="s">
        <v>8884</v>
      </c>
      <c r="V708" t="s">
        <v>5330</v>
      </c>
      <c r="W708" t="s">
        <v>5330</v>
      </c>
      <c r="X708" t="s">
        <v>5330</v>
      </c>
      <c r="Y708" t="s">
        <v>5330</v>
      </c>
      <c r="Z708" t="s">
        <v>5330</v>
      </c>
      <c r="AA708" t="s">
        <v>5330</v>
      </c>
      <c r="AB708" t="s">
        <v>5330</v>
      </c>
      <c r="AC708" t="s">
        <v>5330</v>
      </c>
      <c r="AD708" t="s">
        <v>5330</v>
      </c>
      <c r="AE708" t="s">
        <v>5330</v>
      </c>
      <c r="AF708" t="s">
        <v>5330</v>
      </c>
      <c r="AG708" t="s">
        <v>5330</v>
      </c>
      <c r="AH708" t="s">
        <v>5330</v>
      </c>
      <c r="AI708" t="s">
        <v>5330</v>
      </c>
      <c r="AJ708" t="s">
        <v>5330</v>
      </c>
      <c r="AK708" s="10">
        <v>50</v>
      </c>
      <c r="AL708" s="10">
        <v>65</v>
      </c>
      <c r="AM708" s="6" t="s">
        <v>475</v>
      </c>
      <c r="AN708" s="6" t="s">
        <v>9252</v>
      </c>
      <c r="AO708" s="6" t="s">
        <v>9305</v>
      </c>
      <c r="AP708" s="6" t="s">
        <v>9424</v>
      </c>
      <c r="AQ708" s="6" t="str">
        <f t="shared" si="194"/>
        <v/>
      </c>
      <c r="AR708" s="1" t="str">
        <f t="shared" si="196"/>
        <v/>
      </c>
      <c r="AS708" s="1" t="str">
        <f t="shared" si="197"/>
        <v/>
      </c>
      <c r="AT708" s="1" t="str">
        <f t="shared" si="198"/>
        <v/>
      </c>
      <c r="AU708" s="1" t="str">
        <f t="shared" si="199"/>
        <v/>
      </c>
      <c r="AV708" s="1" t="str">
        <f t="shared" si="199"/>
        <v/>
      </c>
      <c r="AW708" s="1" t="str">
        <f t="shared" si="200"/>
        <v/>
      </c>
      <c r="AX708" s="1" t="str">
        <f t="shared" si="201"/>
        <v/>
      </c>
      <c r="AY708" s="1" t="str">
        <f t="shared" si="201"/>
        <v/>
      </c>
      <c r="AZ708" s="1" t="str">
        <f t="shared" si="201"/>
        <v/>
      </c>
      <c r="BA708" s="1" t="str">
        <f t="shared" si="202"/>
        <v/>
      </c>
      <c r="BB708" s="1" t="str">
        <f t="shared" si="203"/>
        <v/>
      </c>
      <c r="BC708" s="1" t="str">
        <f t="shared" si="203"/>
        <v/>
      </c>
      <c r="BD708" s="1" t="str">
        <f t="shared" si="204"/>
        <v/>
      </c>
      <c r="BE708" s="1" t="str">
        <f t="shared" si="205"/>
        <v/>
      </c>
      <c r="BF708" s="1" t="str">
        <f t="shared" si="206"/>
        <v/>
      </c>
      <c r="BG708" t="e">
        <v>#N/A</v>
      </c>
      <c r="BH708" t="e">
        <f t="shared" si="207"/>
        <v>#N/A</v>
      </c>
    </row>
    <row r="709" spans="1:61" ht="17" x14ac:dyDescent="0.2">
      <c r="A709">
        <v>1805</v>
      </c>
      <c r="B709" t="str">
        <f t="shared" si="195"/>
        <v>52007-00012</v>
      </c>
      <c r="C709" t="str">
        <f t="shared" si="195"/>
        <v>52007-00012</v>
      </c>
      <c r="D709" s="7" t="s">
        <v>8885</v>
      </c>
      <c r="E709" s="6" t="s">
        <v>8990</v>
      </c>
      <c r="F709" t="s">
        <v>8991</v>
      </c>
      <c r="G709" s="6" t="s">
        <v>9021</v>
      </c>
      <c r="H709" t="s">
        <v>2798</v>
      </c>
      <c r="I709" s="6" t="s">
        <v>8998</v>
      </c>
      <c r="J709" s="6" t="s">
        <v>5331</v>
      </c>
      <c r="K709" s="6" t="s">
        <v>5340</v>
      </c>
      <c r="L709" s="6" t="s">
        <v>8994</v>
      </c>
      <c r="M709" s="6" t="s">
        <v>5349</v>
      </c>
      <c r="N709" s="6" t="s">
        <v>5379</v>
      </c>
      <c r="Q709" s="6" t="s">
        <v>9174</v>
      </c>
      <c r="R709" s="9" t="b">
        <v>1</v>
      </c>
      <c r="S709" s="9" t="b">
        <v>0</v>
      </c>
      <c r="T709" s="6" t="s">
        <v>8885</v>
      </c>
      <c r="U709" s="6" t="s">
        <v>8885</v>
      </c>
      <c r="V709" t="s">
        <v>5330</v>
      </c>
      <c r="W709" t="s">
        <v>5330</v>
      </c>
      <c r="X709" t="s">
        <v>5330</v>
      </c>
      <c r="Y709" t="s">
        <v>5330</v>
      </c>
      <c r="Z709" t="s">
        <v>5330</v>
      </c>
      <c r="AA709" t="s">
        <v>5330</v>
      </c>
      <c r="AB709" t="s">
        <v>5330</v>
      </c>
      <c r="AC709" t="s">
        <v>5330</v>
      </c>
      <c r="AD709" t="s">
        <v>5330</v>
      </c>
      <c r="AE709" t="s">
        <v>5330</v>
      </c>
      <c r="AF709" t="s">
        <v>5330</v>
      </c>
      <c r="AG709" t="s">
        <v>5330</v>
      </c>
      <c r="AH709" t="s">
        <v>5330</v>
      </c>
      <c r="AI709" t="s">
        <v>5330</v>
      </c>
      <c r="AJ709" t="s">
        <v>5330</v>
      </c>
      <c r="AK709" s="10">
        <v>50</v>
      </c>
      <c r="AL709" s="10">
        <v>65</v>
      </c>
      <c r="AM709" s="6" t="s">
        <v>475</v>
      </c>
      <c r="AN709" s="6" t="s">
        <v>9252</v>
      </c>
      <c r="AO709" s="6" t="s">
        <v>9305</v>
      </c>
      <c r="AP709" s="6" t="s">
        <v>9424</v>
      </c>
      <c r="AQ709" s="6" t="str">
        <f t="shared" si="194"/>
        <v/>
      </c>
      <c r="AR709" s="1" t="str">
        <f t="shared" si="196"/>
        <v/>
      </c>
      <c r="AS709" s="1" t="str">
        <f t="shared" si="197"/>
        <v/>
      </c>
      <c r="AT709" s="1" t="str">
        <f t="shared" si="198"/>
        <v/>
      </c>
      <c r="AU709" s="1" t="str">
        <f t="shared" si="199"/>
        <v/>
      </c>
      <c r="AV709" s="1" t="str">
        <f t="shared" si="199"/>
        <v/>
      </c>
      <c r="AW709" s="1" t="str">
        <f t="shared" si="200"/>
        <v/>
      </c>
      <c r="AX709" s="1" t="str">
        <f t="shared" si="201"/>
        <v/>
      </c>
      <c r="AY709" s="1" t="str">
        <f t="shared" si="201"/>
        <v/>
      </c>
      <c r="AZ709" s="1" t="str">
        <f t="shared" si="201"/>
        <v/>
      </c>
      <c r="BA709" s="1" t="str">
        <f t="shared" si="202"/>
        <v/>
      </c>
      <c r="BB709" s="1" t="str">
        <f t="shared" si="203"/>
        <v/>
      </c>
      <c r="BC709" s="1" t="str">
        <f t="shared" si="203"/>
        <v/>
      </c>
      <c r="BD709" s="1" t="str">
        <f t="shared" si="204"/>
        <v/>
      </c>
      <c r="BE709" s="1" t="str">
        <f t="shared" si="205"/>
        <v/>
      </c>
      <c r="BF709" s="1" t="str">
        <f t="shared" si="206"/>
        <v/>
      </c>
      <c r="BG709" t="e">
        <v>#N/A</v>
      </c>
      <c r="BH709" t="e">
        <f t="shared" si="207"/>
        <v>#N/A</v>
      </c>
    </row>
    <row r="710" spans="1:61" ht="17" x14ac:dyDescent="0.2">
      <c r="A710">
        <v>1806</v>
      </c>
      <c r="B710" t="str">
        <f t="shared" si="195"/>
        <v>52007-00013</v>
      </c>
      <c r="C710" t="str">
        <f t="shared" si="195"/>
        <v>52007-00013</v>
      </c>
      <c r="D710" s="7" t="s">
        <v>8886</v>
      </c>
      <c r="E710" s="6" t="s">
        <v>8990</v>
      </c>
      <c r="F710" t="s">
        <v>8991</v>
      </c>
      <c r="G710" s="6" t="s">
        <v>9021</v>
      </c>
      <c r="H710" t="s">
        <v>2798</v>
      </c>
      <c r="I710" s="6" t="s">
        <v>8998</v>
      </c>
      <c r="J710" s="6" t="s">
        <v>5331</v>
      </c>
      <c r="K710" s="6" t="s">
        <v>5340</v>
      </c>
      <c r="L710" s="6" t="s">
        <v>8994</v>
      </c>
      <c r="M710" s="6" t="s">
        <v>5349</v>
      </c>
      <c r="N710" s="6" t="s">
        <v>5379</v>
      </c>
      <c r="Q710" s="6" t="s">
        <v>9175</v>
      </c>
      <c r="R710" s="9" t="b">
        <v>1</v>
      </c>
      <c r="S710" s="9" t="b">
        <v>0</v>
      </c>
      <c r="T710" s="6" t="s">
        <v>8886</v>
      </c>
      <c r="U710" s="6" t="s">
        <v>8886</v>
      </c>
      <c r="V710" t="s">
        <v>5330</v>
      </c>
      <c r="W710" t="s">
        <v>5330</v>
      </c>
      <c r="X710" t="s">
        <v>5330</v>
      </c>
      <c r="Y710" t="s">
        <v>5330</v>
      </c>
      <c r="Z710" t="s">
        <v>5330</v>
      </c>
      <c r="AA710" t="s">
        <v>5330</v>
      </c>
      <c r="AB710" t="s">
        <v>5330</v>
      </c>
      <c r="AC710" t="s">
        <v>5330</v>
      </c>
      <c r="AD710" t="s">
        <v>5330</v>
      </c>
      <c r="AE710" t="s">
        <v>5330</v>
      </c>
      <c r="AF710" t="s">
        <v>5330</v>
      </c>
      <c r="AG710" t="s">
        <v>5330</v>
      </c>
      <c r="AH710" t="s">
        <v>5330</v>
      </c>
      <c r="AI710" t="s">
        <v>5330</v>
      </c>
      <c r="AJ710" t="s">
        <v>5330</v>
      </c>
      <c r="AK710" s="10">
        <v>50</v>
      </c>
      <c r="AL710" s="10">
        <v>65</v>
      </c>
      <c r="AM710" s="6" t="s">
        <v>475</v>
      </c>
      <c r="AN710" s="6" t="s">
        <v>9252</v>
      </c>
      <c r="AO710" s="6" t="s">
        <v>9305</v>
      </c>
      <c r="AP710" s="6" t="s">
        <v>9424</v>
      </c>
      <c r="AQ710" s="6" t="str">
        <f t="shared" si="194"/>
        <v/>
      </c>
      <c r="AR710" s="1" t="str">
        <f t="shared" si="196"/>
        <v/>
      </c>
      <c r="AS710" s="1" t="str">
        <f t="shared" si="197"/>
        <v/>
      </c>
      <c r="AT710" s="1" t="str">
        <f t="shared" si="198"/>
        <v/>
      </c>
      <c r="AU710" s="1" t="str">
        <f t="shared" si="199"/>
        <v/>
      </c>
      <c r="AV710" s="1" t="str">
        <f t="shared" si="199"/>
        <v/>
      </c>
      <c r="AW710" s="1" t="str">
        <f t="shared" si="200"/>
        <v/>
      </c>
      <c r="AX710" s="1" t="str">
        <f t="shared" si="201"/>
        <v/>
      </c>
      <c r="AY710" s="1" t="str">
        <f t="shared" si="201"/>
        <v/>
      </c>
      <c r="AZ710" s="1" t="str">
        <f t="shared" si="201"/>
        <v/>
      </c>
      <c r="BA710" s="1" t="str">
        <f t="shared" si="202"/>
        <v/>
      </c>
      <c r="BB710" s="1" t="str">
        <f t="shared" si="203"/>
        <v/>
      </c>
      <c r="BC710" s="1" t="str">
        <f t="shared" si="203"/>
        <v/>
      </c>
      <c r="BD710" s="1" t="str">
        <f t="shared" si="204"/>
        <v/>
      </c>
      <c r="BE710" s="1" t="str">
        <f t="shared" si="205"/>
        <v/>
      </c>
      <c r="BF710" s="1" t="str">
        <f t="shared" si="206"/>
        <v/>
      </c>
      <c r="BG710" t="e">
        <v>#N/A</v>
      </c>
      <c r="BH710" t="e">
        <f t="shared" si="207"/>
        <v>#N/A</v>
      </c>
    </row>
    <row r="711" spans="1:61" ht="17" x14ac:dyDescent="0.2">
      <c r="A711">
        <v>1807</v>
      </c>
      <c r="B711" t="str">
        <f t="shared" si="195"/>
        <v>59000-00001</v>
      </c>
      <c r="C711" t="str">
        <f t="shared" si="195"/>
        <v>59000-00001</v>
      </c>
      <c r="D711" s="7" t="s">
        <v>2797</v>
      </c>
      <c r="E711" s="6" t="s">
        <v>139</v>
      </c>
      <c r="F711" t="s">
        <v>8991</v>
      </c>
      <c r="G711" s="6" t="s">
        <v>2309</v>
      </c>
      <c r="H711" t="s">
        <v>2798</v>
      </c>
      <c r="I711" s="6" t="s">
        <v>2799</v>
      </c>
      <c r="J711" s="6" t="s">
        <v>5331</v>
      </c>
      <c r="K711" s="6" t="s">
        <v>5333</v>
      </c>
      <c r="L711" s="6" t="s">
        <v>8992</v>
      </c>
      <c r="M711" s="6" t="s">
        <v>5349</v>
      </c>
      <c r="N711" s="6" t="s">
        <v>638</v>
      </c>
      <c r="Q711" s="6" t="s">
        <v>638</v>
      </c>
      <c r="R711" s="9" t="b">
        <v>1</v>
      </c>
      <c r="S711" s="9" t="b">
        <v>1</v>
      </c>
      <c r="T711" s="6" t="s">
        <v>2797</v>
      </c>
      <c r="U711" s="6" t="s">
        <v>2797</v>
      </c>
      <c r="V711" t="s">
        <v>5330</v>
      </c>
      <c r="W711" t="s">
        <v>5330</v>
      </c>
      <c r="X711" t="s">
        <v>5330</v>
      </c>
      <c r="Y711" t="s">
        <v>5330</v>
      </c>
      <c r="Z711" t="s">
        <v>5330</v>
      </c>
      <c r="AA711" t="s">
        <v>5330</v>
      </c>
      <c r="AB711" t="s">
        <v>5330</v>
      </c>
      <c r="AC711" t="s">
        <v>5330</v>
      </c>
      <c r="AD711" t="s">
        <v>5330</v>
      </c>
      <c r="AE711" t="s">
        <v>5330</v>
      </c>
      <c r="AF711" t="s">
        <v>5330</v>
      </c>
      <c r="AG711" t="s">
        <v>5330</v>
      </c>
      <c r="AH711" t="s">
        <v>5330</v>
      </c>
      <c r="AI711" t="s">
        <v>5330</v>
      </c>
      <c r="AJ711" t="s">
        <v>5330</v>
      </c>
      <c r="AK711" s="10">
        <v>15</v>
      </c>
      <c r="AL711" s="10">
        <v>17</v>
      </c>
      <c r="AM711" s="6" t="s">
        <v>475</v>
      </c>
      <c r="AN711" s="6" t="s">
        <v>2800</v>
      </c>
      <c r="AO711" s="6" t="s">
        <v>2314</v>
      </c>
      <c r="AP711" s="6" t="s">
        <v>2801</v>
      </c>
      <c r="AQ711" s="6" t="str">
        <f t="shared" si="194"/>
        <v>2W Distributor Bike, 2W Distributor - Moto, 2W Distributor, H2, International - Bike, International - Moto, International - AS, International, International - New, Mecanic Sport, Moto Dealers, Motonet, Pierce AB, Retail, TREK</v>
      </c>
      <c r="AR711" s="1" t="str">
        <f t="shared" si="196"/>
        <v>2W Distributor Bike</v>
      </c>
      <c r="AS711" s="1" t="str">
        <f t="shared" si="197"/>
        <v>2W Distributor - Moto</v>
      </c>
      <c r="AT711" s="1" t="str">
        <f t="shared" si="198"/>
        <v>2W Distributor</v>
      </c>
      <c r="AU711" s="1" t="str">
        <f t="shared" si="199"/>
        <v>H2</v>
      </c>
      <c r="AV711" s="1" t="str">
        <f t="shared" si="199"/>
        <v>International - Bike</v>
      </c>
      <c r="AW711" s="1" t="str">
        <f t="shared" si="200"/>
        <v>International - Moto</v>
      </c>
      <c r="AX711" s="1" t="str">
        <f t="shared" si="201"/>
        <v>International - AS</v>
      </c>
      <c r="AY711" s="1" t="str">
        <f t="shared" si="201"/>
        <v>International</v>
      </c>
      <c r="AZ711" s="1" t="str">
        <f t="shared" si="201"/>
        <v>International - New</v>
      </c>
      <c r="BA711" s="1" t="str">
        <f t="shared" si="202"/>
        <v>Mecanic Sport</v>
      </c>
      <c r="BB711" s="1" t="str">
        <f t="shared" si="203"/>
        <v>Moto Dealers</v>
      </c>
      <c r="BC711" s="1" t="str">
        <f t="shared" si="203"/>
        <v>Motonet</v>
      </c>
      <c r="BD711" s="1" t="str">
        <f t="shared" si="204"/>
        <v>Pierce AB</v>
      </c>
      <c r="BE711" s="1" t="str">
        <f t="shared" si="205"/>
        <v>Retail</v>
      </c>
      <c r="BF711" s="1" t="str">
        <f t="shared" si="206"/>
        <v>TREK</v>
      </c>
      <c r="BG711" t="s">
        <v>2802</v>
      </c>
      <c r="BH711" t="str">
        <f t="shared" si="207"/>
        <v>https://fs.amplifi.io//file?id=27094362-943d-48d0-b0c3-0b4efb9bf2ad&amp;variant=thumb&amp;extension=png</v>
      </c>
      <c r="BI711" t="s">
        <v>2802</v>
      </c>
    </row>
    <row r="712" spans="1:61" ht="17" x14ac:dyDescent="0.2">
      <c r="A712">
        <v>1808</v>
      </c>
      <c r="B712" t="str">
        <f t="shared" si="195"/>
        <v>59000-00002</v>
      </c>
      <c r="C712" t="str">
        <f t="shared" si="195"/>
        <v>59000-00002</v>
      </c>
      <c r="D712" s="7" t="s">
        <v>2803</v>
      </c>
      <c r="E712" s="6" t="s">
        <v>139</v>
      </c>
      <c r="F712" t="s">
        <v>8991</v>
      </c>
      <c r="G712" s="6" t="s">
        <v>2309</v>
      </c>
      <c r="H712" t="s">
        <v>2798</v>
      </c>
      <c r="I712" s="6" t="s">
        <v>2799</v>
      </c>
      <c r="J712" s="6" t="s">
        <v>5331</v>
      </c>
      <c r="K712" s="6" t="s">
        <v>5333</v>
      </c>
      <c r="L712" s="6" t="s">
        <v>8992</v>
      </c>
      <c r="M712" s="6" t="s">
        <v>5349</v>
      </c>
      <c r="N712" s="6" t="s">
        <v>638</v>
      </c>
      <c r="Q712" s="6" t="s">
        <v>2804</v>
      </c>
      <c r="R712" s="9" t="b">
        <v>1</v>
      </c>
      <c r="S712" s="9" t="b">
        <v>1</v>
      </c>
      <c r="T712" s="6" t="s">
        <v>2803</v>
      </c>
      <c r="U712" s="6" t="s">
        <v>2803</v>
      </c>
      <c r="V712" t="s">
        <v>5330</v>
      </c>
      <c r="W712" t="s">
        <v>5330</v>
      </c>
      <c r="X712" t="s">
        <v>5330</v>
      </c>
      <c r="Y712" t="s">
        <v>5330</v>
      </c>
      <c r="Z712" t="s">
        <v>5330</v>
      </c>
      <c r="AA712" t="s">
        <v>5330</v>
      </c>
      <c r="AB712" t="s">
        <v>5330</v>
      </c>
      <c r="AC712" t="s">
        <v>5330</v>
      </c>
      <c r="AD712" t="s">
        <v>5330</v>
      </c>
      <c r="AE712" t="s">
        <v>5330</v>
      </c>
      <c r="AF712" t="s">
        <v>5330</v>
      </c>
      <c r="AG712" t="s">
        <v>5330</v>
      </c>
      <c r="AH712" t="s">
        <v>5330</v>
      </c>
      <c r="AI712" t="s">
        <v>5330</v>
      </c>
      <c r="AJ712" t="s">
        <v>5330</v>
      </c>
      <c r="AK712" s="10">
        <v>15</v>
      </c>
      <c r="AL712" s="10">
        <v>17</v>
      </c>
      <c r="AM712" s="6" t="s">
        <v>475</v>
      </c>
      <c r="AN712" s="6" t="s">
        <v>2800</v>
      </c>
      <c r="AO712" s="6" t="s">
        <v>2314</v>
      </c>
      <c r="AP712" s="6" t="s">
        <v>2801</v>
      </c>
      <c r="AQ712" s="6" t="str">
        <f t="shared" si="194"/>
        <v>2W Distributor Bike, 2W Distributor - Moto, 2W Distributor, H2, International - Bike, International - Moto, International - AS, International, International - New, Mecanic Sport, Moto Dealers, Motonet, Pierce AB, Retail, TREK</v>
      </c>
      <c r="AR712" s="1" t="str">
        <f t="shared" si="196"/>
        <v>2W Distributor Bike</v>
      </c>
      <c r="AS712" s="1" t="str">
        <f t="shared" si="197"/>
        <v>2W Distributor - Moto</v>
      </c>
      <c r="AT712" s="1" t="str">
        <f t="shared" si="198"/>
        <v>2W Distributor</v>
      </c>
      <c r="AU712" s="1" t="str">
        <f t="shared" si="199"/>
        <v>H2</v>
      </c>
      <c r="AV712" s="1" t="str">
        <f t="shared" si="199"/>
        <v>International - Bike</v>
      </c>
      <c r="AW712" s="1" t="str">
        <f t="shared" si="200"/>
        <v>International - Moto</v>
      </c>
      <c r="AX712" s="1" t="str">
        <f t="shared" si="201"/>
        <v>International - AS</v>
      </c>
      <c r="AY712" s="1" t="str">
        <f t="shared" si="201"/>
        <v>International</v>
      </c>
      <c r="AZ712" s="1" t="str">
        <f t="shared" si="201"/>
        <v>International - New</v>
      </c>
      <c r="BA712" s="1" t="str">
        <f t="shared" si="202"/>
        <v>Mecanic Sport</v>
      </c>
      <c r="BB712" s="1" t="str">
        <f t="shared" si="203"/>
        <v>Moto Dealers</v>
      </c>
      <c r="BC712" s="1" t="str">
        <f t="shared" si="203"/>
        <v>Motonet</v>
      </c>
      <c r="BD712" s="1" t="str">
        <f t="shared" si="204"/>
        <v>Pierce AB</v>
      </c>
      <c r="BE712" s="1" t="str">
        <f t="shared" si="205"/>
        <v>Retail</v>
      </c>
      <c r="BF712" s="1" t="str">
        <f t="shared" si="206"/>
        <v>TREK</v>
      </c>
      <c r="BG712" t="s">
        <v>2805</v>
      </c>
      <c r="BH712" t="str">
        <f t="shared" si="207"/>
        <v>https://fs.amplifi.io//file?id=29b2ee73-b393-4182-bf49-f2707a190550&amp;variant=thumb&amp;extension=png</v>
      </c>
      <c r="BI712" t="s">
        <v>2805</v>
      </c>
    </row>
    <row r="713" spans="1:61" ht="17" x14ac:dyDescent="0.2">
      <c r="A713">
        <v>1809</v>
      </c>
      <c r="B713" t="str">
        <f t="shared" si="195"/>
        <v>59000-00003</v>
      </c>
      <c r="C713" t="str">
        <f t="shared" si="195"/>
        <v>59000-00003</v>
      </c>
      <c r="D713" s="7" t="s">
        <v>2806</v>
      </c>
      <c r="E713" s="6" t="s">
        <v>139</v>
      </c>
      <c r="F713" t="s">
        <v>8991</v>
      </c>
      <c r="G713" s="6" t="s">
        <v>2309</v>
      </c>
      <c r="H713" t="s">
        <v>2798</v>
      </c>
      <c r="I713" s="6" t="s">
        <v>2799</v>
      </c>
      <c r="J713" s="6" t="s">
        <v>5331</v>
      </c>
      <c r="K713" s="6" t="s">
        <v>5333</v>
      </c>
      <c r="L713" s="6" t="s">
        <v>8992</v>
      </c>
      <c r="M713" s="6" t="s">
        <v>5349</v>
      </c>
      <c r="N713" s="6" t="s">
        <v>638</v>
      </c>
      <c r="Q713" s="6" t="s">
        <v>2807</v>
      </c>
      <c r="R713" s="9" t="b">
        <v>1</v>
      </c>
      <c r="S713" s="9" t="b">
        <v>1</v>
      </c>
      <c r="T713" s="6" t="s">
        <v>2806</v>
      </c>
      <c r="U713" s="6" t="s">
        <v>2806</v>
      </c>
      <c r="V713" t="s">
        <v>5330</v>
      </c>
      <c r="W713" t="s">
        <v>5330</v>
      </c>
      <c r="X713" t="s">
        <v>5330</v>
      </c>
      <c r="Y713" t="s">
        <v>5330</v>
      </c>
      <c r="Z713" t="s">
        <v>5330</v>
      </c>
      <c r="AA713" t="s">
        <v>5330</v>
      </c>
      <c r="AB713" t="s">
        <v>5330</v>
      </c>
      <c r="AC713" t="s">
        <v>5330</v>
      </c>
      <c r="AD713" t="s">
        <v>5330</v>
      </c>
      <c r="AE713" t="s">
        <v>5330</v>
      </c>
      <c r="AF713" t="s">
        <v>5330</v>
      </c>
      <c r="AG713" t="s">
        <v>5330</v>
      </c>
      <c r="AH713" t="s">
        <v>5330</v>
      </c>
      <c r="AI713" t="s">
        <v>5330</v>
      </c>
      <c r="AJ713" t="s">
        <v>5330</v>
      </c>
      <c r="AK713" s="10">
        <v>15</v>
      </c>
      <c r="AL713" s="10">
        <v>17</v>
      </c>
      <c r="AM713" s="6" t="s">
        <v>475</v>
      </c>
      <c r="AN713" s="6" t="s">
        <v>2800</v>
      </c>
      <c r="AO713" s="6" t="s">
        <v>2314</v>
      </c>
      <c r="AP713" s="6" t="s">
        <v>2801</v>
      </c>
      <c r="AQ713" s="6" t="str">
        <f t="shared" si="194"/>
        <v>2W Distributor Bike, 2W Distributor - Moto, 2W Distributor, H2, International - Bike, International - Moto, International - AS, International, International - New, Mecanic Sport, Moto Dealers, Motonet, Pierce AB, Retail, TREK</v>
      </c>
      <c r="AR713" s="1" t="str">
        <f t="shared" si="196"/>
        <v>2W Distributor Bike</v>
      </c>
      <c r="AS713" s="1" t="str">
        <f t="shared" si="197"/>
        <v>2W Distributor - Moto</v>
      </c>
      <c r="AT713" s="1" t="str">
        <f t="shared" si="198"/>
        <v>2W Distributor</v>
      </c>
      <c r="AU713" s="1" t="str">
        <f t="shared" si="199"/>
        <v>H2</v>
      </c>
      <c r="AV713" s="1" t="str">
        <f t="shared" si="199"/>
        <v>International - Bike</v>
      </c>
      <c r="AW713" s="1" t="str">
        <f t="shared" si="200"/>
        <v>International - Moto</v>
      </c>
      <c r="AX713" s="1" t="str">
        <f t="shared" si="201"/>
        <v>International - AS</v>
      </c>
      <c r="AY713" s="1" t="str">
        <f t="shared" si="201"/>
        <v>International</v>
      </c>
      <c r="AZ713" s="1" t="str">
        <f t="shared" si="201"/>
        <v>International - New</v>
      </c>
      <c r="BA713" s="1" t="str">
        <f t="shared" si="202"/>
        <v>Mecanic Sport</v>
      </c>
      <c r="BB713" s="1" t="str">
        <f t="shared" si="203"/>
        <v>Moto Dealers</v>
      </c>
      <c r="BC713" s="1" t="str">
        <f t="shared" si="203"/>
        <v>Motonet</v>
      </c>
      <c r="BD713" s="1" t="str">
        <f t="shared" si="204"/>
        <v>Pierce AB</v>
      </c>
      <c r="BE713" s="1" t="str">
        <f t="shared" si="205"/>
        <v>Retail</v>
      </c>
      <c r="BF713" s="1" t="str">
        <f t="shared" si="206"/>
        <v>TREK</v>
      </c>
      <c r="BG713" t="s">
        <v>5665</v>
      </c>
      <c r="BH713" t="str">
        <f t="shared" si="207"/>
        <v>https://fs.amplifi.io//file?id=8815b519-2ba5-4322-88f6-14ecffb5347c&amp;variant=thumb&amp;extension=png</v>
      </c>
      <c r="BI713" t="s">
        <v>5665</v>
      </c>
    </row>
    <row r="714" spans="1:61" ht="17" x14ac:dyDescent="0.2">
      <c r="A714">
        <v>1810</v>
      </c>
      <c r="B714" t="str">
        <f t="shared" si="195"/>
        <v>59001-00001</v>
      </c>
      <c r="C714" t="str">
        <f t="shared" si="195"/>
        <v>59001-00001</v>
      </c>
      <c r="D714" s="7" t="s">
        <v>2808</v>
      </c>
      <c r="E714" s="6" t="s">
        <v>139</v>
      </c>
      <c r="F714" t="s">
        <v>8991</v>
      </c>
      <c r="G714" s="6" t="s">
        <v>2309</v>
      </c>
      <c r="H714" t="s">
        <v>2798</v>
      </c>
      <c r="I714" s="6" t="s">
        <v>2799</v>
      </c>
      <c r="J714" s="6" t="s">
        <v>5331</v>
      </c>
      <c r="K714" s="6" t="s">
        <v>5333</v>
      </c>
      <c r="L714" s="6" t="s">
        <v>8992</v>
      </c>
      <c r="M714" s="6" t="s">
        <v>5349</v>
      </c>
      <c r="N714" s="6" t="s">
        <v>5379</v>
      </c>
      <c r="Q714" s="6" t="s">
        <v>2809</v>
      </c>
      <c r="R714" s="9" t="b">
        <v>1</v>
      </c>
      <c r="S714" s="9" t="b">
        <v>1</v>
      </c>
      <c r="T714" s="6" t="s">
        <v>2808</v>
      </c>
      <c r="U714" s="6" t="s">
        <v>2808</v>
      </c>
      <c r="V714" t="s">
        <v>5330</v>
      </c>
      <c r="W714" t="s">
        <v>5330</v>
      </c>
      <c r="X714" t="s">
        <v>5330</v>
      </c>
      <c r="Y714" t="s">
        <v>5330</v>
      </c>
      <c r="Z714" t="s">
        <v>5330</v>
      </c>
      <c r="AA714" t="s">
        <v>5330</v>
      </c>
      <c r="AB714" t="s">
        <v>5330</v>
      </c>
      <c r="AC714" t="s">
        <v>5330</v>
      </c>
      <c r="AD714" t="s">
        <v>5330</v>
      </c>
      <c r="AE714" t="s">
        <v>5330</v>
      </c>
      <c r="AF714" t="s">
        <v>5330</v>
      </c>
      <c r="AG714" t="s">
        <v>5330</v>
      </c>
      <c r="AH714" t="s">
        <v>5330</v>
      </c>
      <c r="AI714" t="s">
        <v>5330</v>
      </c>
      <c r="AJ714" t="s">
        <v>5330</v>
      </c>
      <c r="AK714" s="10">
        <v>24</v>
      </c>
      <c r="AL714" s="10">
        <v>26</v>
      </c>
      <c r="AM714" s="6" t="s">
        <v>475</v>
      </c>
      <c r="AN714" s="6" t="s">
        <v>2800</v>
      </c>
      <c r="AO714" s="6" t="s">
        <v>2314</v>
      </c>
      <c r="AP714" s="6" t="s">
        <v>2801</v>
      </c>
      <c r="AQ714" s="6" t="str">
        <f t="shared" si="194"/>
        <v>2W Distributor Bike, 2W Distributor - Moto, 2W Distributor, H2, International - Bike, International - Moto, International - AS, International, International - New, Mecanic Sport, Moto Dealers, Motonet, Pierce AB, Retail, TREK</v>
      </c>
      <c r="AR714" s="1" t="str">
        <f t="shared" si="196"/>
        <v>2W Distributor Bike</v>
      </c>
      <c r="AS714" s="1" t="str">
        <f t="shared" si="197"/>
        <v>2W Distributor - Moto</v>
      </c>
      <c r="AT714" s="1" t="str">
        <f t="shared" si="198"/>
        <v>2W Distributor</v>
      </c>
      <c r="AU714" s="1" t="str">
        <f t="shared" si="199"/>
        <v>H2</v>
      </c>
      <c r="AV714" s="1" t="str">
        <f t="shared" si="199"/>
        <v>International - Bike</v>
      </c>
      <c r="AW714" s="1" t="str">
        <f t="shared" si="200"/>
        <v>International - Moto</v>
      </c>
      <c r="AX714" s="1" t="str">
        <f t="shared" si="201"/>
        <v>International - AS</v>
      </c>
      <c r="AY714" s="1" t="str">
        <f t="shared" si="201"/>
        <v>International</v>
      </c>
      <c r="AZ714" s="1" t="str">
        <f t="shared" si="201"/>
        <v>International - New</v>
      </c>
      <c r="BA714" s="1" t="str">
        <f t="shared" si="202"/>
        <v>Mecanic Sport</v>
      </c>
      <c r="BB714" s="1" t="str">
        <f t="shared" si="203"/>
        <v>Moto Dealers</v>
      </c>
      <c r="BC714" s="1" t="str">
        <f t="shared" si="203"/>
        <v>Motonet</v>
      </c>
      <c r="BD714" s="1" t="str">
        <f t="shared" si="204"/>
        <v>Pierce AB</v>
      </c>
      <c r="BE714" s="1" t="str">
        <f t="shared" si="205"/>
        <v>Retail</v>
      </c>
      <c r="BF714" s="1" t="str">
        <f t="shared" si="206"/>
        <v>TREK</v>
      </c>
      <c r="BG714" t="s">
        <v>2810</v>
      </c>
      <c r="BH714" t="str">
        <f t="shared" si="207"/>
        <v>https://fs.amplifi.io//file?id=d028bbe0-bc12-435d-a176-87ce343e1c2d&amp;variant=thumb&amp;extension=png</v>
      </c>
      <c r="BI714" t="s">
        <v>2810</v>
      </c>
    </row>
    <row r="715" spans="1:61" ht="17" x14ac:dyDescent="0.2">
      <c r="A715">
        <v>1811</v>
      </c>
      <c r="B715" t="str">
        <f t="shared" si="195"/>
        <v>59001-00002</v>
      </c>
      <c r="C715" t="str">
        <f t="shared" si="195"/>
        <v>59001-00002</v>
      </c>
      <c r="D715" s="7" t="s">
        <v>2811</v>
      </c>
      <c r="E715" s="6" t="s">
        <v>139</v>
      </c>
      <c r="F715" t="s">
        <v>8991</v>
      </c>
      <c r="G715" s="6" t="s">
        <v>2309</v>
      </c>
      <c r="H715" t="s">
        <v>2798</v>
      </c>
      <c r="I715" s="6" t="s">
        <v>2799</v>
      </c>
      <c r="J715" s="6" t="s">
        <v>5331</v>
      </c>
      <c r="K715" s="6" t="s">
        <v>5333</v>
      </c>
      <c r="L715" s="6" t="s">
        <v>8992</v>
      </c>
      <c r="M715" s="6" t="s">
        <v>5349</v>
      </c>
      <c r="N715" s="6" t="s">
        <v>5379</v>
      </c>
      <c r="Q715" s="6" t="s">
        <v>2812</v>
      </c>
      <c r="R715" s="9" t="b">
        <v>1</v>
      </c>
      <c r="S715" s="9" t="b">
        <v>1</v>
      </c>
      <c r="T715" s="6" t="s">
        <v>2811</v>
      </c>
      <c r="U715" s="6" t="s">
        <v>2811</v>
      </c>
      <c r="V715" t="s">
        <v>5330</v>
      </c>
      <c r="W715" t="s">
        <v>5330</v>
      </c>
      <c r="X715" t="s">
        <v>5330</v>
      </c>
      <c r="Y715" t="s">
        <v>5330</v>
      </c>
      <c r="Z715" t="s">
        <v>5330</v>
      </c>
      <c r="AA715" t="s">
        <v>5330</v>
      </c>
      <c r="AB715" t="s">
        <v>5330</v>
      </c>
      <c r="AC715" t="s">
        <v>5330</v>
      </c>
      <c r="AD715" t="s">
        <v>5330</v>
      </c>
      <c r="AE715" t="s">
        <v>5330</v>
      </c>
      <c r="AF715" t="s">
        <v>5330</v>
      </c>
      <c r="AG715" t="s">
        <v>5330</v>
      </c>
      <c r="AH715" t="s">
        <v>5330</v>
      </c>
      <c r="AI715" t="s">
        <v>5330</v>
      </c>
      <c r="AJ715" t="s">
        <v>5330</v>
      </c>
      <c r="AK715" s="10">
        <v>24</v>
      </c>
      <c r="AL715" s="10">
        <v>26</v>
      </c>
      <c r="AM715" s="6" t="s">
        <v>475</v>
      </c>
      <c r="AN715" s="6" t="s">
        <v>2800</v>
      </c>
      <c r="AO715" s="6" t="s">
        <v>2314</v>
      </c>
      <c r="AP715" s="6" t="s">
        <v>2801</v>
      </c>
      <c r="AQ715" s="6" t="str">
        <f t="shared" si="194"/>
        <v>2W Distributor Bike, 2W Distributor - Moto, 2W Distributor, H2, International - Bike, International - Moto, International - AS, International, International - New, Mecanic Sport, Moto Dealers, Motonet, Pierce AB, Retail, TREK</v>
      </c>
      <c r="AR715" s="1" t="str">
        <f t="shared" si="196"/>
        <v>2W Distributor Bike</v>
      </c>
      <c r="AS715" s="1" t="str">
        <f t="shared" si="197"/>
        <v>2W Distributor - Moto</v>
      </c>
      <c r="AT715" s="1" t="str">
        <f t="shared" si="198"/>
        <v>2W Distributor</v>
      </c>
      <c r="AU715" s="1" t="str">
        <f t="shared" si="199"/>
        <v>H2</v>
      </c>
      <c r="AV715" s="1" t="str">
        <f t="shared" si="199"/>
        <v>International - Bike</v>
      </c>
      <c r="AW715" s="1" t="str">
        <f t="shared" si="200"/>
        <v>International - Moto</v>
      </c>
      <c r="AX715" s="1" t="str">
        <f t="shared" si="201"/>
        <v>International - AS</v>
      </c>
      <c r="AY715" s="1" t="str">
        <f t="shared" si="201"/>
        <v>International</v>
      </c>
      <c r="AZ715" s="1" t="str">
        <f t="shared" si="201"/>
        <v>International - New</v>
      </c>
      <c r="BA715" s="1" t="str">
        <f t="shared" si="202"/>
        <v>Mecanic Sport</v>
      </c>
      <c r="BB715" s="1" t="str">
        <f t="shared" si="203"/>
        <v>Moto Dealers</v>
      </c>
      <c r="BC715" s="1" t="str">
        <f t="shared" si="203"/>
        <v>Motonet</v>
      </c>
      <c r="BD715" s="1" t="str">
        <f t="shared" si="204"/>
        <v>Pierce AB</v>
      </c>
      <c r="BE715" s="1" t="str">
        <f t="shared" si="205"/>
        <v>Retail</v>
      </c>
      <c r="BF715" s="1" t="str">
        <f t="shared" si="206"/>
        <v>TREK</v>
      </c>
      <c r="BG715" t="s">
        <v>2813</v>
      </c>
      <c r="BH715" t="str">
        <f t="shared" si="207"/>
        <v>https://fs.amplifi.io//file?id=62d04b8f-0e16-49c1-8eb6-9ab2779d1530&amp;variant=thumb&amp;extension=png</v>
      </c>
      <c r="BI715" t="s">
        <v>2813</v>
      </c>
    </row>
    <row r="716" spans="1:61" ht="17" x14ac:dyDescent="0.2">
      <c r="A716">
        <v>1812</v>
      </c>
      <c r="B716" t="str">
        <f t="shared" si="195"/>
        <v>59001-00003</v>
      </c>
      <c r="C716" t="str">
        <f t="shared" si="195"/>
        <v>59001-00003</v>
      </c>
      <c r="D716" s="7" t="s">
        <v>2814</v>
      </c>
      <c r="E716" s="6" t="s">
        <v>139</v>
      </c>
      <c r="F716" t="s">
        <v>8991</v>
      </c>
      <c r="G716" s="6" t="s">
        <v>2309</v>
      </c>
      <c r="H716" t="s">
        <v>2798</v>
      </c>
      <c r="I716" s="6" t="s">
        <v>2799</v>
      </c>
      <c r="J716" s="6" t="s">
        <v>5331</v>
      </c>
      <c r="K716" s="6" t="s">
        <v>5333</v>
      </c>
      <c r="L716" s="6" t="s">
        <v>8992</v>
      </c>
      <c r="M716" s="6" t="s">
        <v>5349</v>
      </c>
      <c r="N716" s="6" t="s">
        <v>5379</v>
      </c>
      <c r="Q716" s="6" t="s">
        <v>2815</v>
      </c>
      <c r="R716" s="9" t="b">
        <v>1</v>
      </c>
      <c r="S716" s="9" t="b">
        <v>1</v>
      </c>
      <c r="T716" s="6" t="s">
        <v>2814</v>
      </c>
      <c r="U716" s="6" t="s">
        <v>2814</v>
      </c>
      <c r="V716" t="s">
        <v>5330</v>
      </c>
      <c r="W716" t="s">
        <v>5330</v>
      </c>
      <c r="X716" t="s">
        <v>5330</v>
      </c>
      <c r="Y716" t="s">
        <v>5330</v>
      </c>
      <c r="Z716" t="s">
        <v>5330</v>
      </c>
      <c r="AA716" t="s">
        <v>5330</v>
      </c>
      <c r="AB716" t="s">
        <v>5330</v>
      </c>
      <c r="AC716" t="s">
        <v>5330</v>
      </c>
      <c r="AD716" t="s">
        <v>5330</v>
      </c>
      <c r="AE716" t="s">
        <v>5330</v>
      </c>
      <c r="AF716" t="s">
        <v>5330</v>
      </c>
      <c r="AG716" t="s">
        <v>5330</v>
      </c>
      <c r="AH716" t="s">
        <v>5330</v>
      </c>
      <c r="AI716" t="s">
        <v>5330</v>
      </c>
      <c r="AJ716" t="s">
        <v>5330</v>
      </c>
      <c r="AK716" s="10">
        <v>24</v>
      </c>
      <c r="AL716" s="10">
        <v>26</v>
      </c>
      <c r="AM716" s="6" t="s">
        <v>475</v>
      </c>
      <c r="AN716" s="6" t="s">
        <v>2800</v>
      </c>
      <c r="AO716" s="6" t="s">
        <v>2314</v>
      </c>
      <c r="AP716" s="6" t="s">
        <v>2801</v>
      </c>
      <c r="AQ716" s="6" t="str">
        <f t="shared" si="194"/>
        <v>2W Distributor Bike, 2W Distributor - Moto, 2W Distributor, H2, International - Bike, International - Moto, International - AS, International, International - New, Mecanic Sport, Moto Dealers, Motonet, Pierce AB, Retail, TREK</v>
      </c>
      <c r="AR716" s="1" t="str">
        <f t="shared" si="196"/>
        <v>2W Distributor Bike</v>
      </c>
      <c r="AS716" s="1" t="str">
        <f t="shared" si="197"/>
        <v>2W Distributor - Moto</v>
      </c>
      <c r="AT716" s="1" t="str">
        <f t="shared" si="198"/>
        <v>2W Distributor</v>
      </c>
      <c r="AU716" s="1" t="str">
        <f t="shared" si="199"/>
        <v>H2</v>
      </c>
      <c r="AV716" s="1" t="str">
        <f t="shared" si="199"/>
        <v>International - Bike</v>
      </c>
      <c r="AW716" s="1" t="str">
        <f t="shared" si="200"/>
        <v>International - Moto</v>
      </c>
      <c r="AX716" s="1" t="str">
        <f t="shared" si="201"/>
        <v>International - AS</v>
      </c>
      <c r="AY716" s="1" t="str">
        <f t="shared" si="201"/>
        <v>International</v>
      </c>
      <c r="AZ716" s="1" t="str">
        <f t="shared" si="201"/>
        <v>International - New</v>
      </c>
      <c r="BA716" s="1" t="str">
        <f t="shared" si="202"/>
        <v>Mecanic Sport</v>
      </c>
      <c r="BB716" s="1" t="str">
        <f t="shared" si="203"/>
        <v>Moto Dealers</v>
      </c>
      <c r="BC716" s="1" t="str">
        <f t="shared" si="203"/>
        <v>Motonet</v>
      </c>
      <c r="BD716" s="1" t="str">
        <f t="shared" si="204"/>
        <v>Pierce AB</v>
      </c>
      <c r="BE716" s="1" t="str">
        <f t="shared" si="205"/>
        <v>Retail</v>
      </c>
      <c r="BF716" s="1" t="str">
        <f t="shared" si="206"/>
        <v>TREK</v>
      </c>
      <c r="BG716" t="s">
        <v>2816</v>
      </c>
      <c r="BH716" t="str">
        <f t="shared" si="207"/>
        <v>https://fs.amplifi.io//file?id=167c888e-494e-47dc-b958-9b9742d9322d&amp;variant=thumb&amp;extension=png</v>
      </c>
      <c r="BI716" t="s">
        <v>2816</v>
      </c>
    </row>
    <row r="717" spans="1:61" ht="17" x14ac:dyDescent="0.2">
      <c r="A717">
        <v>1813</v>
      </c>
      <c r="B717" t="str">
        <f t="shared" si="195"/>
        <v>59002-00001</v>
      </c>
      <c r="C717" t="str">
        <f t="shared" si="195"/>
        <v>59002-00001</v>
      </c>
      <c r="D717" s="7" t="s">
        <v>2817</v>
      </c>
      <c r="E717" s="6" t="s">
        <v>139</v>
      </c>
      <c r="F717" t="s">
        <v>8991</v>
      </c>
      <c r="G717" s="6" t="s">
        <v>2309</v>
      </c>
      <c r="H717" t="s">
        <v>2818</v>
      </c>
      <c r="I717" s="6" t="s">
        <v>2799</v>
      </c>
      <c r="J717" s="6" t="s">
        <v>5331</v>
      </c>
      <c r="K717" s="6" t="s">
        <v>5333</v>
      </c>
      <c r="L717" s="6" t="s">
        <v>8992</v>
      </c>
      <c r="M717" s="6" t="s">
        <v>5350</v>
      </c>
      <c r="N717" s="6" t="s">
        <v>5381</v>
      </c>
      <c r="Q717" s="6" t="s">
        <v>2819</v>
      </c>
      <c r="R717" s="9" t="b">
        <v>1</v>
      </c>
      <c r="S717" s="9" t="b">
        <v>1</v>
      </c>
      <c r="T717" s="6" t="s">
        <v>2817</v>
      </c>
      <c r="U717" s="6" t="s">
        <v>2817</v>
      </c>
      <c r="V717" t="s">
        <v>5330</v>
      </c>
      <c r="W717" t="s">
        <v>5330</v>
      </c>
      <c r="X717" t="s">
        <v>5330</v>
      </c>
      <c r="Y717" t="s">
        <v>5330</v>
      </c>
      <c r="Z717" t="s">
        <v>5330</v>
      </c>
      <c r="AA717" t="s">
        <v>5330</v>
      </c>
      <c r="AB717" t="s">
        <v>5330</v>
      </c>
      <c r="AC717" t="s">
        <v>5330</v>
      </c>
      <c r="AD717" t="s">
        <v>5330</v>
      </c>
      <c r="AE717" t="s">
        <v>5330</v>
      </c>
      <c r="AF717" t="s">
        <v>5330</v>
      </c>
      <c r="AG717" t="s">
        <v>5330</v>
      </c>
      <c r="AH717" t="s">
        <v>5330</v>
      </c>
      <c r="AI717" t="s">
        <v>5330</v>
      </c>
      <c r="AJ717" t="s">
        <v>5330</v>
      </c>
      <c r="AK717" s="10">
        <v>14</v>
      </c>
      <c r="AL717" s="10">
        <v>17</v>
      </c>
      <c r="AM717" s="6" t="s">
        <v>475</v>
      </c>
      <c r="AN717" s="6" t="s">
        <v>2820</v>
      </c>
      <c r="AO717" s="6" t="s">
        <v>2821</v>
      </c>
      <c r="AP717" s="6" t="s">
        <v>2822</v>
      </c>
      <c r="AQ717" s="6" t="str">
        <f t="shared" si="194"/>
        <v>2W Distributor Bike, 2W Distributor - Moto, 2W Distributor, H2, International - Bike, International - Moto, International - AS, International, International - New, Mecanic Sport, Moto Dealers, Motonet, Pierce AB, Retail, TREK</v>
      </c>
      <c r="AR717" s="1" t="str">
        <f t="shared" si="196"/>
        <v>2W Distributor Bike</v>
      </c>
      <c r="AS717" s="1" t="str">
        <f t="shared" si="197"/>
        <v>2W Distributor - Moto</v>
      </c>
      <c r="AT717" s="1" t="str">
        <f t="shared" si="198"/>
        <v>2W Distributor</v>
      </c>
      <c r="AU717" s="1" t="str">
        <f t="shared" si="199"/>
        <v>H2</v>
      </c>
      <c r="AV717" s="1" t="str">
        <f t="shared" si="199"/>
        <v>International - Bike</v>
      </c>
      <c r="AW717" s="1" t="str">
        <f t="shared" si="200"/>
        <v>International - Moto</v>
      </c>
      <c r="AX717" s="1" t="str">
        <f t="shared" si="201"/>
        <v>International - AS</v>
      </c>
      <c r="AY717" s="1" t="str">
        <f t="shared" si="201"/>
        <v>International</v>
      </c>
      <c r="AZ717" s="1" t="str">
        <f t="shared" si="201"/>
        <v>International - New</v>
      </c>
      <c r="BA717" s="1" t="str">
        <f t="shared" si="202"/>
        <v>Mecanic Sport</v>
      </c>
      <c r="BB717" s="1" t="str">
        <f t="shared" si="203"/>
        <v>Moto Dealers</v>
      </c>
      <c r="BC717" s="1" t="str">
        <f t="shared" si="203"/>
        <v>Motonet</v>
      </c>
      <c r="BD717" s="1" t="str">
        <f t="shared" si="204"/>
        <v>Pierce AB</v>
      </c>
      <c r="BE717" s="1" t="str">
        <f t="shared" si="205"/>
        <v>Retail</v>
      </c>
      <c r="BF717" s="1" t="str">
        <f t="shared" si="206"/>
        <v>TREK</v>
      </c>
      <c r="BG717" t="s">
        <v>2823</v>
      </c>
      <c r="BH717" t="str">
        <f t="shared" si="207"/>
        <v>https://fs.amplifi.io//file?id=55e6ac87-19ac-43ae-80eb-91257c07e1f8&amp;variant=thumb&amp;extension=png</v>
      </c>
      <c r="BI717" t="s">
        <v>2823</v>
      </c>
    </row>
    <row r="718" spans="1:61" ht="17" x14ac:dyDescent="0.2">
      <c r="A718">
        <v>1814</v>
      </c>
      <c r="B718" t="str">
        <f t="shared" si="195"/>
        <v>59005-00001</v>
      </c>
      <c r="C718" t="str">
        <f t="shared" si="195"/>
        <v>59005-00001</v>
      </c>
      <c r="D718" s="7" t="s">
        <v>2824</v>
      </c>
      <c r="E718" s="6" t="s">
        <v>139</v>
      </c>
      <c r="F718" t="s">
        <v>8991</v>
      </c>
      <c r="G718" s="6" t="s">
        <v>2825</v>
      </c>
      <c r="H718" t="s">
        <v>2798</v>
      </c>
      <c r="I718" s="6" t="s">
        <v>2799</v>
      </c>
      <c r="J718" s="6" t="s">
        <v>5331</v>
      </c>
      <c r="K718" s="6" t="s">
        <v>5333</v>
      </c>
      <c r="L718" s="6" t="s">
        <v>8992</v>
      </c>
      <c r="M718" s="6" t="s">
        <v>5349</v>
      </c>
      <c r="N718" s="6" t="s">
        <v>638</v>
      </c>
      <c r="Q718" s="6" t="s">
        <v>638</v>
      </c>
      <c r="R718" s="9" t="b">
        <v>1</v>
      </c>
      <c r="S718" s="9" t="b">
        <v>1</v>
      </c>
      <c r="T718" s="6" t="s">
        <v>2824</v>
      </c>
      <c r="U718" s="6" t="s">
        <v>2824</v>
      </c>
      <c r="V718" t="s">
        <v>5330</v>
      </c>
      <c r="W718" t="s">
        <v>5330</v>
      </c>
      <c r="X718" t="s">
        <v>5330</v>
      </c>
      <c r="Y718" t="s">
        <v>5330</v>
      </c>
      <c r="Z718" t="s">
        <v>5330</v>
      </c>
      <c r="AA718" t="s">
        <v>5330</v>
      </c>
      <c r="AB718" t="s">
        <v>5330</v>
      </c>
      <c r="AC718" t="s">
        <v>5330</v>
      </c>
      <c r="AD718" t="s">
        <v>5330</v>
      </c>
      <c r="AE718" t="s">
        <v>5330</v>
      </c>
      <c r="AF718" t="s">
        <v>5330</v>
      </c>
      <c r="AG718" t="s">
        <v>5330</v>
      </c>
      <c r="AH718" t="s">
        <v>5330</v>
      </c>
      <c r="AI718" t="s">
        <v>5330</v>
      </c>
      <c r="AJ718" t="s">
        <v>5330</v>
      </c>
      <c r="AK718" s="10">
        <v>10</v>
      </c>
      <c r="AL718" s="10">
        <v>12</v>
      </c>
      <c r="AM718" s="6" t="s">
        <v>475</v>
      </c>
      <c r="AN718" s="6" t="s">
        <v>2800</v>
      </c>
      <c r="AO718" s="6" t="s">
        <v>2826</v>
      </c>
      <c r="AP718" s="6" t="s">
        <v>2827</v>
      </c>
      <c r="AQ718" s="6" t="str">
        <f t="shared" si="194"/>
        <v>2W Distributor Bike, 2W Distributor - Moto, 2W Distributor, H2, International - Bike, International - Moto, International - AS, International, International - New, Mecanic Sport, Moto Dealers, Motonet, Pierce AB, Retail, TREK</v>
      </c>
      <c r="AR718" s="1" t="str">
        <f t="shared" si="196"/>
        <v>2W Distributor Bike</v>
      </c>
      <c r="AS718" s="1" t="str">
        <f t="shared" si="197"/>
        <v>2W Distributor - Moto</v>
      </c>
      <c r="AT718" s="1" t="str">
        <f t="shared" si="198"/>
        <v>2W Distributor</v>
      </c>
      <c r="AU718" s="1" t="str">
        <f t="shared" si="199"/>
        <v>H2</v>
      </c>
      <c r="AV718" s="1" t="str">
        <f t="shared" si="199"/>
        <v>International - Bike</v>
      </c>
      <c r="AW718" s="1" t="str">
        <f t="shared" si="200"/>
        <v>International - Moto</v>
      </c>
      <c r="AX718" s="1" t="str">
        <f t="shared" si="201"/>
        <v>International - AS</v>
      </c>
      <c r="AY718" s="1" t="str">
        <f t="shared" si="201"/>
        <v>International</v>
      </c>
      <c r="AZ718" s="1" t="str">
        <f t="shared" si="201"/>
        <v>International - New</v>
      </c>
      <c r="BA718" s="1" t="str">
        <f t="shared" si="202"/>
        <v>Mecanic Sport</v>
      </c>
      <c r="BB718" s="1" t="str">
        <f t="shared" si="203"/>
        <v>Moto Dealers</v>
      </c>
      <c r="BC718" s="1" t="str">
        <f t="shared" si="203"/>
        <v>Motonet</v>
      </c>
      <c r="BD718" s="1" t="str">
        <f t="shared" si="204"/>
        <v>Pierce AB</v>
      </c>
      <c r="BE718" s="1" t="str">
        <f t="shared" si="205"/>
        <v>Retail</v>
      </c>
      <c r="BF718" s="1" t="str">
        <f t="shared" si="206"/>
        <v>TREK</v>
      </c>
      <c r="BG718" t="s">
        <v>2828</v>
      </c>
      <c r="BH718" t="str">
        <f t="shared" si="207"/>
        <v>https://fs.amplifi.io//file?id=5c109af2-1f5f-449b-bde7-64fe5ffbbcc6&amp;variant=thumb&amp;extension=png</v>
      </c>
      <c r="BI718" t="s">
        <v>2828</v>
      </c>
    </row>
    <row r="719" spans="1:61" ht="17" x14ac:dyDescent="0.2">
      <c r="A719">
        <v>1815</v>
      </c>
      <c r="B719" t="str">
        <f t="shared" si="195"/>
        <v>59005-00002</v>
      </c>
      <c r="C719" t="str">
        <f t="shared" si="195"/>
        <v>59005-00002</v>
      </c>
      <c r="D719" s="7" t="s">
        <v>2829</v>
      </c>
      <c r="E719" s="6" t="s">
        <v>139</v>
      </c>
      <c r="F719" t="s">
        <v>8991</v>
      </c>
      <c r="G719" s="6" t="s">
        <v>2825</v>
      </c>
      <c r="H719" t="s">
        <v>2798</v>
      </c>
      <c r="I719" s="6" t="s">
        <v>2799</v>
      </c>
      <c r="J719" s="6" t="s">
        <v>5331</v>
      </c>
      <c r="K719" s="6" t="s">
        <v>5333</v>
      </c>
      <c r="L719" s="6" t="s">
        <v>8992</v>
      </c>
      <c r="M719" s="6" t="s">
        <v>5349</v>
      </c>
      <c r="N719" s="6" t="s">
        <v>638</v>
      </c>
      <c r="Q719" s="6" t="s">
        <v>2804</v>
      </c>
      <c r="R719" s="9" t="b">
        <v>1</v>
      </c>
      <c r="S719" s="9" t="b">
        <v>1</v>
      </c>
      <c r="T719" s="6" t="s">
        <v>2829</v>
      </c>
      <c r="U719" s="6" t="s">
        <v>2829</v>
      </c>
      <c r="V719" t="s">
        <v>5330</v>
      </c>
      <c r="W719" t="s">
        <v>5330</v>
      </c>
      <c r="X719" t="s">
        <v>5330</v>
      </c>
      <c r="Y719" t="s">
        <v>5330</v>
      </c>
      <c r="Z719" t="s">
        <v>5330</v>
      </c>
      <c r="AA719" t="s">
        <v>5330</v>
      </c>
      <c r="AB719" t="s">
        <v>5330</v>
      </c>
      <c r="AC719" t="s">
        <v>5330</v>
      </c>
      <c r="AD719" t="s">
        <v>5330</v>
      </c>
      <c r="AE719" t="s">
        <v>5330</v>
      </c>
      <c r="AF719" t="s">
        <v>5330</v>
      </c>
      <c r="AG719" t="s">
        <v>5330</v>
      </c>
      <c r="AH719" t="s">
        <v>5330</v>
      </c>
      <c r="AI719" t="s">
        <v>5330</v>
      </c>
      <c r="AJ719" t="s">
        <v>5330</v>
      </c>
      <c r="AK719" s="10">
        <v>10</v>
      </c>
      <c r="AL719" s="10">
        <v>12</v>
      </c>
      <c r="AM719" s="6" t="s">
        <v>475</v>
      </c>
      <c r="AN719" s="6" t="s">
        <v>2800</v>
      </c>
      <c r="AO719" s="6" t="s">
        <v>2826</v>
      </c>
      <c r="AP719" s="6" t="s">
        <v>2827</v>
      </c>
      <c r="AQ719" s="6" t="str">
        <f t="shared" si="194"/>
        <v>2W Distributor Bike, 2W Distributor - Moto, 2W Distributor, H2, International - Bike, International - Moto, International - AS, International, International - New, Mecanic Sport, Moto Dealers, Motonet, Pierce AB, Retail, TREK</v>
      </c>
      <c r="AR719" s="1" t="str">
        <f t="shared" si="196"/>
        <v>2W Distributor Bike</v>
      </c>
      <c r="AS719" s="1" t="str">
        <f t="shared" si="197"/>
        <v>2W Distributor - Moto</v>
      </c>
      <c r="AT719" s="1" t="str">
        <f t="shared" si="198"/>
        <v>2W Distributor</v>
      </c>
      <c r="AU719" s="1" t="str">
        <f t="shared" si="199"/>
        <v>H2</v>
      </c>
      <c r="AV719" s="1" t="str">
        <f t="shared" si="199"/>
        <v>International - Bike</v>
      </c>
      <c r="AW719" s="1" t="str">
        <f t="shared" si="200"/>
        <v>International - Moto</v>
      </c>
      <c r="AX719" s="1" t="str">
        <f t="shared" si="201"/>
        <v>International - AS</v>
      </c>
      <c r="AY719" s="1" t="str">
        <f t="shared" si="201"/>
        <v>International</v>
      </c>
      <c r="AZ719" s="1" t="str">
        <f t="shared" si="201"/>
        <v>International - New</v>
      </c>
      <c r="BA719" s="1" t="str">
        <f t="shared" si="202"/>
        <v>Mecanic Sport</v>
      </c>
      <c r="BB719" s="1" t="str">
        <f t="shared" si="203"/>
        <v>Moto Dealers</v>
      </c>
      <c r="BC719" s="1" t="str">
        <f t="shared" si="203"/>
        <v>Motonet</v>
      </c>
      <c r="BD719" s="1" t="str">
        <f t="shared" si="204"/>
        <v>Pierce AB</v>
      </c>
      <c r="BE719" s="1" t="str">
        <f t="shared" si="205"/>
        <v>Retail</v>
      </c>
      <c r="BF719" s="1" t="str">
        <f t="shared" si="206"/>
        <v>TREK</v>
      </c>
      <c r="BG719" t="s">
        <v>2830</v>
      </c>
      <c r="BH719" t="str">
        <f t="shared" si="207"/>
        <v>https://fs.amplifi.io//file?id=a2dc8e91-e531-4ceb-b568-78967b48cfee&amp;variant=thumb&amp;extension=png</v>
      </c>
      <c r="BI719" t="s">
        <v>2830</v>
      </c>
    </row>
    <row r="720" spans="1:61" ht="17" x14ac:dyDescent="0.2">
      <c r="A720">
        <v>1816</v>
      </c>
      <c r="B720" t="str">
        <f t="shared" si="195"/>
        <v>59006-00001</v>
      </c>
      <c r="C720" t="str">
        <f t="shared" si="195"/>
        <v>59006-00001</v>
      </c>
      <c r="D720" s="7" t="s">
        <v>2831</v>
      </c>
      <c r="E720" s="6" t="s">
        <v>139</v>
      </c>
      <c r="F720" t="s">
        <v>8991</v>
      </c>
      <c r="G720" s="6" t="s">
        <v>2825</v>
      </c>
      <c r="H720" t="s">
        <v>2798</v>
      </c>
      <c r="I720" s="6" t="s">
        <v>2799</v>
      </c>
      <c r="J720" s="6" t="s">
        <v>5331</v>
      </c>
      <c r="K720" s="6" t="s">
        <v>5333</v>
      </c>
      <c r="L720" s="6" t="s">
        <v>8992</v>
      </c>
      <c r="M720" s="6" t="s">
        <v>5349</v>
      </c>
      <c r="N720" s="6" t="s">
        <v>5379</v>
      </c>
      <c r="Q720" s="6" t="s">
        <v>2832</v>
      </c>
      <c r="R720" s="9" t="b">
        <v>1</v>
      </c>
      <c r="S720" s="9" t="b">
        <v>1</v>
      </c>
      <c r="T720" s="6" t="s">
        <v>2831</v>
      </c>
      <c r="U720" s="6" t="s">
        <v>2831</v>
      </c>
      <c r="V720" t="s">
        <v>5330</v>
      </c>
      <c r="W720" t="s">
        <v>5330</v>
      </c>
      <c r="X720" t="s">
        <v>5330</v>
      </c>
      <c r="Y720" t="s">
        <v>5330</v>
      </c>
      <c r="Z720" t="s">
        <v>5330</v>
      </c>
      <c r="AA720" t="s">
        <v>5330</v>
      </c>
      <c r="AB720" t="s">
        <v>5330</v>
      </c>
      <c r="AC720" t="s">
        <v>5330</v>
      </c>
      <c r="AD720" t="s">
        <v>5330</v>
      </c>
      <c r="AE720" t="s">
        <v>5330</v>
      </c>
      <c r="AF720" t="s">
        <v>5330</v>
      </c>
      <c r="AG720" t="s">
        <v>5330</v>
      </c>
      <c r="AH720" t="s">
        <v>5330</v>
      </c>
      <c r="AI720" t="s">
        <v>5330</v>
      </c>
      <c r="AJ720" t="s">
        <v>5330</v>
      </c>
      <c r="AK720" s="10">
        <v>24</v>
      </c>
      <c r="AL720" s="10">
        <v>26</v>
      </c>
      <c r="AM720" s="6" t="s">
        <v>475</v>
      </c>
      <c r="AN720" s="6" t="s">
        <v>2800</v>
      </c>
      <c r="AO720" s="6" t="s">
        <v>2826</v>
      </c>
      <c r="AP720" s="6" t="s">
        <v>2801</v>
      </c>
      <c r="AQ720" s="6" t="str">
        <f t="shared" si="194"/>
        <v>2W Distributor Bike, 2W Distributor - Moto, 2W Distributor, H2, International - Bike, International - Moto, International - AS, International, International - New, Mecanic Sport, Moto Dealers, Motonet, Pierce AB, Retail, TREK</v>
      </c>
      <c r="AR720" s="1" t="str">
        <f t="shared" si="196"/>
        <v>2W Distributor Bike</v>
      </c>
      <c r="AS720" s="1" t="str">
        <f t="shared" si="197"/>
        <v>2W Distributor - Moto</v>
      </c>
      <c r="AT720" s="1" t="str">
        <f t="shared" si="198"/>
        <v>2W Distributor</v>
      </c>
      <c r="AU720" s="1" t="str">
        <f t="shared" si="199"/>
        <v>H2</v>
      </c>
      <c r="AV720" s="1" t="str">
        <f t="shared" si="199"/>
        <v>International - Bike</v>
      </c>
      <c r="AW720" s="1" t="str">
        <f t="shared" si="200"/>
        <v>International - Moto</v>
      </c>
      <c r="AX720" s="1" t="str">
        <f t="shared" si="201"/>
        <v>International - AS</v>
      </c>
      <c r="AY720" s="1" t="str">
        <f t="shared" si="201"/>
        <v>International</v>
      </c>
      <c r="AZ720" s="1" t="str">
        <f t="shared" si="201"/>
        <v>International - New</v>
      </c>
      <c r="BA720" s="1" t="str">
        <f t="shared" si="202"/>
        <v>Mecanic Sport</v>
      </c>
      <c r="BB720" s="1" t="str">
        <f t="shared" si="203"/>
        <v>Moto Dealers</v>
      </c>
      <c r="BC720" s="1" t="str">
        <f t="shared" si="203"/>
        <v>Motonet</v>
      </c>
      <c r="BD720" s="1" t="str">
        <f t="shared" si="204"/>
        <v>Pierce AB</v>
      </c>
      <c r="BE720" s="1" t="str">
        <f t="shared" si="205"/>
        <v>Retail</v>
      </c>
      <c r="BF720" s="1" t="str">
        <f t="shared" si="206"/>
        <v>TREK</v>
      </c>
      <c r="BG720" t="s">
        <v>2833</v>
      </c>
      <c r="BH720" t="str">
        <f t="shared" si="207"/>
        <v>https://fs.amplifi.io//file?id=d9638ad1-0e1a-4e55-a291-32701ea4c9b6&amp;variant=thumb&amp;extension=png</v>
      </c>
      <c r="BI720" t="s">
        <v>2833</v>
      </c>
    </row>
    <row r="721" spans="1:61" ht="17" x14ac:dyDescent="0.2">
      <c r="A721">
        <v>1817</v>
      </c>
      <c r="B721" t="str">
        <f t="shared" si="195"/>
        <v>59006-00002</v>
      </c>
      <c r="C721" t="str">
        <f t="shared" si="195"/>
        <v>59006-00002</v>
      </c>
      <c r="D721" s="7" t="s">
        <v>2834</v>
      </c>
      <c r="E721" s="6" t="s">
        <v>139</v>
      </c>
      <c r="F721" t="s">
        <v>8991</v>
      </c>
      <c r="G721" s="6" t="s">
        <v>2825</v>
      </c>
      <c r="H721" t="s">
        <v>2798</v>
      </c>
      <c r="I721" s="6" t="s">
        <v>2799</v>
      </c>
      <c r="J721" s="6" t="s">
        <v>5331</v>
      </c>
      <c r="K721" s="6" t="s">
        <v>5333</v>
      </c>
      <c r="L721" s="6" t="s">
        <v>8992</v>
      </c>
      <c r="M721" s="6" t="s">
        <v>5349</v>
      </c>
      <c r="N721" s="6" t="s">
        <v>5379</v>
      </c>
      <c r="Q721" s="6" t="s">
        <v>2835</v>
      </c>
      <c r="R721" s="9" t="b">
        <v>1</v>
      </c>
      <c r="S721" s="9" t="b">
        <v>1</v>
      </c>
      <c r="T721" s="6" t="s">
        <v>2834</v>
      </c>
      <c r="U721" s="6" t="s">
        <v>2834</v>
      </c>
      <c r="V721" t="s">
        <v>5330</v>
      </c>
      <c r="W721" t="s">
        <v>5330</v>
      </c>
      <c r="X721" t="s">
        <v>5330</v>
      </c>
      <c r="Y721" t="s">
        <v>5330</v>
      </c>
      <c r="Z721" t="s">
        <v>5330</v>
      </c>
      <c r="AA721" t="s">
        <v>5330</v>
      </c>
      <c r="AB721" t="s">
        <v>5330</v>
      </c>
      <c r="AC721" t="s">
        <v>5330</v>
      </c>
      <c r="AD721" t="s">
        <v>5330</v>
      </c>
      <c r="AE721" t="s">
        <v>5330</v>
      </c>
      <c r="AF721" t="s">
        <v>5330</v>
      </c>
      <c r="AG721" t="s">
        <v>5330</v>
      </c>
      <c r="AH721" t="s">
        <v>5330</v>
      </c>
      <c r="AI721" t="s">
        <v>5330</v>
      </c>
      <c r="AJ721" t="s">
        <v>5330</v>
      </c>
      <c r="AK721" s="10">
        <v>24</v>
      </c>
      <c r="AL721" s="10">
        <v>26</v>
      </c>
      <c r="AM721" s="6" t="s">
        <v>475</v>
      </c>
      <c r="AN721" s="6" t="s">
        <v>2800</v>
      </c>
      <c r="AO721" s="6" t="s">
        <v>2826</v>
      </c>
      <c r="AP721" s="6" t="s">
        <v>2801</v>
      </c>
      <c r="AQ721" s="6" t="str">
        <f t="shared" si="194"/>
        <v>2W Distributor Bike, 2W Distributor - Moto, 2W Distributor, H2, International - Bike, International - Moto, International - AS, International, International - New, Mecanic Sport, Moto Dealers, Motonet, Pierce AB, Retail, TREK</v>
      </c>
      <c r="AR721" s="1" t="str">
        <f t="shared" si="196"/>
        <v>2W Distributor Bike</v>
      </c>
      <c r="AS721" s="1" t="str">
        <f t="shared" si="197"/>
        <v>2W Distributor - Moto</v>
      </c>
      <c r="AT721" s="1" t="str">
        <f t="shared" si="198"/>
        <v>2W Distributor</v>
      </c>
      <c r="AU721" s="1" t="str">
        <f t="shared" si="199"/>
        <v>H2</v>
      </c>
      <c r="AV721" s="1" t="str">
        <f t="shared" si="199"/>
        <v>International - Bike</v>
      </c>
      <c r="AW721" s="1" t="str">
        <f t="shared" si="200"/>
        <v>International - Moto</v>
      </c>
      <c r="AX721" s="1" t="str">
        <f t="shared" si="201"/>
        <v>International - AS</v>
      </c>
      <c r="AY721" s="1" t="str">
        <f t="shared" si="201"/>
        <v>International</v>
      </c>
      <c r="AZ721" s="1" t="str">
        <f t="shared" si="201"/>
        <v>International - New</v>
      </c>
      <c r="BA721" s="1" t="str">
        <f t="shared" si="202"/>
        <v>Mecanic Sport</v>
      </c>
      <c r="BB721" s="1" t="str">
        <f t="shared" si="203"/>
        <v>Moto Dealers</v>
      </c>
      <c r="BC721" s="1" t="str">
        <f t="shared" si="203"/>
        <v>Motonet</v>
      </c>
      <c r="BD721" s="1" t="str">
        <f t="shared" si="204"/>
        <v>Pierce AB</v>
      </c>
      <c r="BE721" s="1" t="str">
        <f t="shared" si="205"/>
        <v>Retail</v>
      </c>
      <c r="BF721" s="1" t="str">
        <f t="shared" si="206"/>
        <v>TREK</v>
      </c>
      <c r="BG721" t="s">
        <v>2836</v>
      </c>
      <c r="BH721" t="str">
        <f t="shared" si="207"/>
        <v>https://fs.amplifi.io//file?id=cd790dca-cdd5-42e4-b650-49254bf5062c&amp;variant=thumb&amp;extension=png</v>
      </c>
      <c r="BI721" t="s">
        <v>2836</v>
      </c>
    </row>
    <row r="722" spans="1:61" ht="17" x14ac:dyDescent="0.2">
      <c r="A722">
        <v>1818</v>
      </c>
      <c r="B722" t="str">
        <f t="shared" ref="B722:C741" si="208">C722</f>
        <v>59006-00003</v>
      </c>
      <c r="C722" t="str">
        <f t="shared" si="208"/>
        <v>59006-00003</v>
      </c>
      <c r="D722" s="7" t="s">
        <v>2837</v>
      </c>
      <c r="E722" s="6" t="s">
        <v>139</v>
      </c>
      <c r="F722" t="s">
        <v>8991</v>
      </c>
      <c r="G722" s="6" t="s">
        <v>2825</v>
      </c>
      <c r="H722" t="s">
        <v>2798</v>
      </c>
      <c r="I722" s="6" t="s">
        <v>2799</v>
      </c>
      <c r="J722" s="6" t="s">
        <v>5331</v>
      </c>
      <c r="K722" s="6" t="s">
        <v>5333</v>
      </c>
      <c r="L722" s="6" t="s">
        <v>8992</v>
      </c>
      <c r="M722" s="6" t="s">
        <v>5349</v>
      </c>
      <c r="N722" s="6" t="s">
        <v>5379</v>
      </c>
      <c r="Q722" s="6" t="s">
        <v>2812</v>
      </c>
      <c r="R722" s="9" t="b">
        <v>1</v>
      </c>
      <c r="S722" s="9" t="b">
        <v>1</v>
      </c>
      <c r="T722" s="6" t="s">
        <v>2837</v>
      </c>
      <c r="U722" s="6" t="s">
        <v>2837</v>
      </c>
      <c r="V722" t="s">
        <v>5330</v>
      </c>
      <c r="W722" t="s">
        <v>5330</v>
      </c>
      <c r="X722" t="s">
        <v>5330</v>
      </c>
      <c r="Y722" t="s">
        <v>5330</v>
      </c>
      <c r="Z722" t="s">
        <v>5330</v>
      </c>
      <c r="AA722" t="s">
        <v>5330</v>
      </c>
      <c r="AB722" t="s">
        <v>5330</v>
      </c>
      <c r="AC722" t="s">
        <v>5330</v>
      </c>
      <c r="AD722" t="s">
        <v>5330</v>
      </c>
      <c r="AE722" t="s">
        <v>5330</v>
      </c>
      <c r="AF722" t="s">
        <v>5330</v>
      </c>
      <c r="AG722" t="s">
        <v>5330</v>
      </c>
      <c r="AH722" t="s">
        <v>5330</v>
      </c>
      <c r="AI722" t="s">
        <v>5330</v>
      </c>
      <c r="AJ722" t="s">
        <v>5330</v>
      </c>
      <c r="AK722" s="10">
        <v>24</v>
      </c>
      <c r="AL722" s="10">
        <v>26</v>
      </c>
      <c r="AM722" s="6" t="s">
        <v>475</v>
      </c>
      <c r="AN722" s="6" t="s">
        <v>2800</v>
      </c>
      <c r="AO722" s="6" t="s">
        <v>2826</v>
      </c>
      <c r="AP722" s="6" t="s">
        <v>2801</v>
      </c>
      <c r="AQ722" s="6" t="str">
        <f t="shared" si="194"/>
        <v>2W Distributor Bike, 2W Distributor - Moto, 2W Distributor, H2, International - Bike, International - Moto, International - AS, International, International - New, Mecanic Sport, Moto Dealers, Motonet, Pierce AB, Retail, TREK</v>
      </c>
      <c r="AR722" s="1" t="str">
        <f t="shared" si="196"/>
        <v>2W Distributor Bike</v>
      </c>
      <c r="AS722" s="1" t="str">
        <f t="shared" si="197"/>
        <v>2W Distributor - Moto</v>
      </c>
      <c r="AT722" s="1" t="str">
        <f t="shared" si="198"/>
        <v>2W Distributor</v>
      </c>
      <c r="AU722" s="1" t="str">
        <f t="shared" si="199"/>
        <v>H2</v>
      </c>
      <c r="AV722" s="1" t="str">
        <f t="shared" si="199"/>
        <v>International - Bike</v>
      </c>
      <c r="AW722" s="1" t="str">
        <f t="shared" si="200"/>
        <v>International - Moto</v>
      </c>
      <c r="AX722" s="1" t="str">
        <f t="shared" si="201"/>
        <v>International - AS</v>
      </c>
      <c r="AY722" s="1" t="str">
        <f t="shared" si="201"/>
        <v>International</v>
      </c>
      <c r="AZ722" s="1" t="str">
        <f t="shared" si="201"/>
        <v>International - New</v>
      </c>
      <c r="BA722" s="1" t="str">
        <f t="shared" si="202"/>
        <v>Mecanic Sport</v>
      </c>
      <c r="BB722" s="1" t="str">
        <f t="shared" si="203"/>
        <v>Moto Dealers</v>
      </c>
      <c r="BC722" s="1" t="str">
        <f t="shared" si="203"/>
        <v>Motonet</v>
      </c>
      <c r="BD722" s="1" t="str">
        <f t="shared" si="204"/>
        <v>Pierce AB</v>
      </c>
      <c r="BE722" s="1" t="str">
        <f t="shared" si="205"/>
        <v>Retail</v>
      </c>
      <c r="BF722" s="1" t="str">
        <f t="shared" si="206"/>
        <v>TREK</v>
      </c>
      <c r="BG722" t="s">
        <v>2838</v>
      </c>
      <c r="BH722" t="str">
        <f t="shared" si="207"/>
        <v>https://fs.amplifi.io//file?id=ec87fe6f-c6e9-4cec-9d90-97b1ac9acb86&amp;variant=thumb&amp;extension=png</v>
      </c>
      <c r="BI722" t="s">
        <v>2838</v>
      </c>
    </row>
    <row r="723" spans="1:61" ht="17" x14ac:dyDescent="0.2">
      <c r="A723">
        <v>1819</v>
      </c>
      <c r="B723" t="str">
        <f t="shared" si="208"/>
        <v>59007-00001</v>
      </c>
      <c r="C723" t="str">
        <f t="shared" si="208"/>
        <v>59007-00001</v>
      </c>
      <c r="D723" s="7" t="s">
        <v>2839</v>
      </c>
      <c r="E723" s="6" t="s">
        <v>139</v>
      </c>
      <c r="F723" t="s">
        <v>8991</v>
      </c>
      <c r="G723" s="6" t="s">
        <v>2825</v>
      </c>
      <c r="H723" t="s">
        <v>2798</v>
      </c>
      <c r="I723" s="6" t="s">
        <v>2799</v>
      </c>
      <c r="J723" s="6" t="s">
        <v>5331</v>
      </c>
      <c r="K723" s="6" t="s">
        <v>5333</v>
      </c>
      <c r="L723" s="6" t="s">
        <v>8992</v>
      </c>
      <c r="M723" s="6" t="s">
        <v>5349</v>
      </c>
      <c r="N723" s="6" t="s">
        <v>5382</v>
      </c>
      <c r="Q723" s="6" t="s">
        <v>638</v>
      </c>
      <c r="R723" s="9" t="b">
        <v>1</v>
      </c>
      <c r="S723" s="9" t="b">
        <v>0</v>
      </c>
      <c r="T723" s="6" t="s">
        <v>2839</v>
      </c>
      <c r="U723" s="6" t="s">
        <v>2839</v>
      </c>
      <c r="V723" t="s">
        <v>5330</v>
      </c>
      <c r="W723" t="s">
        <v>5330</v>
      </c>
      <c r="X723" t="s">
        <v>5330</v>
      </c>
      <c r="Y723" t="s">
        <v>5330</v>
      </c>
      <c r="Z723" t="s">
        <v>5330</v>
      </c>
      <c r="AA723" t="s">
        <v>5330</v>
      </c>
      <c r="AB723" t="s">
        <v>5330</v>
      </c>
      <c r="AC723" t="s">
        <v>667</v>
      </c>
      <c r="AD723" t="s">
        <v>5330</v>
      </c>
      <c r="AE723" t="s">
        <v>5330</v>
      </c>
      <c r="AF723" t="s">
        <v>5330</v>
      </c>
      <c r="AG723" t="s">
        <v>5330</v>
      </c>
      <c r="AH723" t="s">
        <v>5330</v>
      </c>
      <c r="AI723" t="s">
        <v>5330</v>
      </c>
      <c r="AJ723" t="s">
        <v>5330</v>
      </c>
      <c r="AK723" s="10">
        <v>17</v>
      </c>
      <c r="AL723" s="10">
        <v>19</v>
      </c>
      <c r="AM723" s="6" t="s">
        <v>45</v>
      </c>
      <c r="AN723" s="6" t="s">
        <v>2800</v>
      </c>
      <c r="AO723" s="6" t="s">
        <v>2826</v>
      </c>
      <c r="AP723" s="6" t="s">
        <v>2801</v>
      </c>
      <c r="AQ723" s="6" t="str">
        <f t="shared" si="194"/>
        <v>2W Distributor Bike, 2W Distributor - Moto, 2W Distributor, H2, International - Bike, International - Moto, International - AS, International, International - New, Mecanic Sport, Moto Dealers, Motonet, Pierce AB, Retail, TREK</v>
      </c>
      <c r="AR723" s="1" t="str">
        <f t="shared" si="196"/>
        <v>2W Distributor Bike</v>
      </c>
      <c r="AS723" s="1" t="str">
        <f t="shared" si="197"/>
        <v>2W Distributor - Moto</v>
      </c>
      <c r="AT723" s="1" t="str">
        <f t="shared" si="198"/>
        <v>2W Distributor</v>
      </c>
      <c r="AU723" s="1" t="str">
        <f t="shared" si="199"/>
        <v>H2</v>
      </c>
      <c r="AV723" s="1" t="str">
        <f t="shared" si="199"/>
        <v>International - Bike</v>
      </c>
      <c r="AW723" s="1" t="str">
        <f t="shared" si="200"/>
        <v>International - Moto</v>
      </c>
      <c r="AX723" s="1" t="str">
        <f t="shared" si="201"/>
        <v>International - AS</v>
      </c>
      <c r="AY723" s="1" t="str">
        <f t="shared" si="201"/>
        <v>International</v>
      </c>
      <c r="AZ723" s="1" t="str">
        <f t="shared" si="201"/>
        <v>International - New</v>
      </c>
      <c r="BA723" s="1" t="str">
        <f t="shared" si="202"/>
        <v>Mecanic Sport</v>
      </c>
      <c r="BB723" s="1" t="str">
        <f t="shared" si="203"/>
        <v>Moto Dealers</v>
      </c>
      <c r="BC723" s="1" t="str">
        <f t="shared" si="203"/>
        <v>Motonet</v>
      </c>
      <c r="BD723" s="1" t="str">
        <f t="shared" si="204"/>
        <v>Pierce AB</v>
      </c>
      <c r="BE723" s="1" t="str">
        <f t="shared" si="205"/>
        <v>Retail</v>
      </c>
      <c r="BF723" s="1" t="str">
        <f t="shared" si="206"/>
        <v>TREK</v>
      </c>
      <c r="BG723" t="s">
        <v>2840</v>
      </c>
      <c r="BH723" t="str">
        <f t="shared" si="207"/>
        <v>https://fs.amplifi.io//file?id=24fc67e1-623f-4ef7-a5ad-97b3f6a0683c&amp;variant=thumb&amp;extension=png</v>
      </c>
      <c r="BI723" t="s">
        <v>2840</v>
      </c>
    </row>
    <row r="724" spans="1:61" ht="17" x14ac:dyDescent="0.2">
      <c r="A724">
        <v>1820</v>
      </c>
      <c r="B724" t="str">
        <f t="shared" si="208"/>
        <v>59009-00001</v>
      </c>
      <c r="C724" t="str">
        <f t="shared" si="208"/>
        <v>59009-00001</v>
      </c>
      <c r="D724" s="7" t="s">
        <v>2841</v>
      </c>
      <c r="E724" s="6" t="s">
        <v>139</v>
      </c>
      <c r="F724" t="s">
        <v>8991</v>
      </c>
      <c r="G724" s="6" t="s">
        <v>2825</v>
      </c>
      <c r="H724" t="s">
        <v>2798</v>
      </c>
      <c r="I724" s="6" t="s">
        <v>2799</v>
      </c>
      <c r="J724" s="6" t="s">
        <v>5331</v>
      </c>
      <c r="K724" s="6" t="s">
        <v>5333</v>
      </c>
      <c r="L724" s="6" t="s">
        <v>8992</v>
      </c>
      <c r="M724" s="6" t="s">
        <v>5349</v>
      </c>
      <c r="N724" s="6" t="s">
        <v>5383</v>
      </c>
      <c r="Q724" s="6" t="s">
        <v>638</v>
      </c>
      <c r="R724" s="9" t="b">
        <v>1</v>
      </c>
      <c r="S724" s="9" t="b">
        <v>1</v>
      </c>
      <c r="T724" s="6" t="s">
        <v>2841</v>
      </c>
      <c r="U724" s="6" t="s">
        <v>2841</v>
      </c>
      <c r="V724" t="s">
        <v>5330</v>
      </c>
      <c r="W724" t="s">
        <v>5330</v>
      </c>
      <c r="X724" t="s">
        <v>5330</v>
      </c>
      <c r="Y724" t="s">
        <v>5330</v>
      </c>
      <c r="Z724" t="s">
        <v>5330</v>
      </c>
      <c r="AA724" t="s">
        <v>5330</v>
      </c>
      <c r="AB724" t="s">
        <v>5330</v>
      </c>
      <c r="AC724" t="s">
        <v>5330</v>
      </c>
      <c r="AD724" t="s">
        <v>5330</v>
      </c>
      <c r="AE724" t="s">
        <v>5330</v>
      </c>
      <c r="AF724" t="s">
        <v>5330</v>
      </c>
      <c r="AG724" t="s">
        <v>5330</v>
      </c>
      <c r="AH724" t="s">
        <v>5330</v>
      </c>
      <c r="AI724" t="s">
        <v>5330</v>
      </c>
      <c r="AJ724" t="s">
        <v>5330</v>
      </c>
      <c r="AK724" s="10">
        <v>17</v>
      </c>
      <c r="AL724" s="10">
        <v>19</v>
      </c>
      <c r="AM724" s="6" t="s">
        <v>475</v>
      </c>
      <c r="AN724" s="6" t="s">
        <v>2800</v>
      </c>
      <c r="AO724" s="6" t="s">
        <v>2826</v>
      </c>
      <c r="AP724" s="6" t="s">
        <v>2801</v>
      </c>
      <c r="AQ724" s="6" t="str">
        <f t="shared" si="194"/>
        <v>2W Distributor Bike, 2W Distributor - Moto, 2W Distributor, H2, International - Bike, International - Moto, International - AS, International, International - New, Mecanic Sport, Moto Dealers, Motonet, Pierce AB, Retail, TREK</v>
      </c>
      <c r="AR724" s="1" t="str">
        <f t="shared" si="196"/>
        <v>2W Distributor Bike</v>
      </c>
      <c r="AS724" s="1" t="str">
        <f t="shared" si="197"/>
        <v>2W Distributor - Moto</v>
      </c>
      <c r="AT724" s="1" t="str">
        <f t="shared" si="198"/>
        <v>2W Distributor</v>
      </c>
      <c r="AU724" s="1" t="str">
        <f t="shared" si="199"/>
        <v>H2</v>
      </c>
      <c r="AV724" s="1" t="str">
        <f t="shared" si="199"/>
        <v>International - Bike</v>
      </c>
      <c r="AW724" s="1" t="str">
        <f t="shared" si="200"/>
        <v>International - Moto</v>
      </c>
      <c r="AX724" s="1" t="str">
        <f t="shared" si="201"/>
        <v>International - AS</v>
      </c>
      <c r="AY724" s="1" t="str">
        <f t="shared" si="201"/>
        <v>International</v>
      </c>
      <c r="AZ724" s="1" t="str">
        <f t="shared" si="201"/>
        <v>International - New</v>
      </c>
      <c r="BA724" s="1" t="str">
        <f t="shared" si="202"/>
        <v>Mecanic Sport</v>
      </c>
      <c r="BB724" s="1" t="str">
        <f t="shared" si="203"/>
        <v>Moto Dealers</v>
      </c>
      <c r="BC724" s="1" t="str">
        <f t="shared" si="203"/>
        <v>Motonet</v>
      </c>
      <c r="BD724" s="1" t="str">
        <f t="shared" si="204"/>
        <v>Pierce AB</v>
      </c>
      <c r="BE724" s="1" t="str">
        <f t="shared" si="205"/>
        <v>Retail</v>
      </c>
      <c r="BF724" s="1" t="str">
        <f t="shared" si="206"/>
        <v>TREK</v>
      </c>
      <c r="BG724" t="s">
        <v>2842</v>
      </c>
      <c r="BH724" t="str">
        <f t="shared" si="207"/>
        <v>https://fs.amplifi.io//file?id=35251bb8-e66d-4391-9c0e-d90dfe87018e&amp;variant=thumb&amp;extension=png</v>
      </c>
      <c r="BI724" t="s">
        <v>2842</v>
      </c>
    </row>
    <row r="725" spans="1:61" ht="17" x14ac:dyDescent="0.2">
      <c r="A725">
        <v>1821</v>
      </c>
      <c r="B725" t="str">
        <f t="shared" si="208"/>
        <v>59009-00002</v>
      </c>
      <c r="C725" t="str">
        <f t="shared" si="208"/>
        <v>59009-00002</v>
      </c>
      <c r="D725" s="7" t="s">
        <v>2843</v>
      </c>
      <c r="E725" s="6" t="s">
        <v>139</v>
      </c>
      <c r="F725" t="s">
        <v>8991</v>
      </c>
      <c r="G725" s="6" t="s">
        <v>2825</v>
      </c>
      <c r="H725" t="s">
        <v>2798</v>
      </c>
      <c r="I725" s="6" t="s">
        <v>2799</v>
      </c>
      <c r="J725" s="6" t="s">
        <v>5331</v>
      </c>
      <c r="K725" s="6" t="s">
        <v>5333</v>
      </c>
      <c r="L725" s="6" t="s">
        <v>8992</v>
      </c>
      <c r="M725" s="6" t="s">
        <v>5349</v>
      </c>
      <c r="N725" s="6" t="s">
        <v>5383</v>
      </c>
      <c r="Q725" s="6" t="s">
        <v>2804</v>
      </c>
      <c r="R725" s="9" t="b">
        <v>1</v>
      </c>
      <c r="S725" s="9" t="b">
        <v>1</v>
      </c>
      <c r="T725" s="6" t="s">
        <v>2843</v>
      </c>
      <c r="U725" s="6" t="s">
        <v>2843</v>
      </c>
      <c r="V725" t="s">
        <v>5330</v>
      </c>
      <c r="W725" t="s">
        <v>5330</v>
      </c>
      <c r="X725" t="s">
        <v>5330</v>
      </c>
      <c r="Y725" t="s">
        <v>5330</v>
      </c>
      <c r="Z725" t="s">
        <v>5330</v>
      </c>
      <c r="AA725" t="s">
        <v>5330</v>
      </c>
      <c r="AB725" t="s">
        <v>5330</v>
      </c>
      <c r="AC725" t="s">
        <v>5330</v>
      </c>
      <c r="AD725" t="s">
        <v>5330</v>
      </c>
      <c r="AE725" t="s">
        <v>5330</v>
      </c>
      <c r="AF725" t="s">
        <v>5330</v>
      </c>
      <c r="AG725" t="s">
        <v>5330</v>
      </c>
      <c r="AH725" t="s">
        <v>5330</v>
      </c>
      <c r="AI725" t="s">
        <v>5330</v>
      </c>
      <c r="AJ725" t="s">
        <v>5330</v>
      </c>
      <c r="AK725" s="10">
        <v>17</v>
      </c>
      <c r="AL725" s="10">
        <v>19</v>
      </c>
      <c r="AM725" s="6" t="s">
        <v>475</v>
      </c>
      <c r="AN725" s="6" t="s">
        <v>2800</v>
      </c>
      <c r="AO725" s="6" t="s">
        <v>2826</v>
      </c>
      <c r="AP725" s="6" t="s">
        <v>2801</v>
      </c>
      <c r="AQ725" s="6" t="str">
        <f t="shared" si="194"/>
        <v>2W Distributor Bike, 2W Distributor - Moto, 2W Distributor, H2, International - Bike, International - Moto, International - AS, International, International - New, Mecanic Sport, Moto Dealers, Motonet, Pierce AB, Retail, TREK</v>
      </c>
      <c r="AR725" s="1" t="str">
        <f t="shared" si="196"/>
        <v>2W Distributor Bike</v>
      </c>
      <c r="AS725" s="1" t="str">
        <f t="shared" si="197"/>
        <v>2W Distributor - Moto</v>
      </c>
      <c r="AT725" s="1" t="str">
        <f t="shared" si="198"/>
        <v>2W Distributor</v>
      </c>
      <c r="AU725" s="1" t="str">
        <f t="shared" si="199"/>
        <v>H2</v>
      </c>
      <c r="AV725" s="1" t="str">
        <f t="shared" si="199"/>
        <v>International - Bike</v>
      </c>
      <c r="AW725" s="1" t="str">
        <f t="shared" si="200"/>
        <v>International - Moto</v>
      </c>
      <c r="AX725" s="1" t="str">
        <f t="shared" si="201"/>
        <v>International - AS</v>
      </c>
      <c r="AY725" s="1" t="str">
        <f t="shared" si="201"/>
        <v>International</v>
      </c>
      <c r="AZ725" s="1" t="str">
        <f t="shared" si="201"/>
        <v>International - New</v>
      </c>
      <c r="BA725" s="1" t="str">
        <f t="shared" si="202"/>
        <v>Mecanic Sport</v>
      </c>
      <c r="BB725" s="1" t="str">
        <f t="shared" si="203"/>
        <v>Moto Dealers</v>
      </c>
      <c r="BC725" s="1" t="str">
        <f t="shared" si="203"/>
        <v>Motonet</v>
      </c>
      <c r="BD725" s="1" t="str">
        <f t="shared" si="204"/>
        <v>Pierce AB</v>
      </c>
      <c r="BE725" s="1" t="str">
        <f t="shared" si="205"/>
        <v>Retail</v>
      </c>
      <c r="BF725" s="1" t="str">
        <f t="shared" si="206"/>
        <v>TREK</v>
      </c>
      <c r="BG725" t="s">
        <v>2844</v>
      </c>
      <c r="BH725" t="str">
        <f t="shared" si="207"/>
        <v>https://fs.amplifi.io//file?id=517b0542-2616-4e8d-bd4e-072f149cc053&amp;variant=thumb&amp;extension=png</v>
      </c>
      <c r="BI725" t="s">
        <v>2844</v>
      </c>
    </row>
    <row r="726" spans="1:61" ht="17" x14ac:dyDescent="0.2">
      <c r="A726">
        <v>1822</v>
      </c>
      <c r="B726" t="str">
        <f t="shared" si="208"/>
        <v>59010-00001</v>
      </c>
      <c r="C726" t="str">
        <f t="shared" si="208"/>
        <v>59010-00001</v>
      </c>
      <c r="D726" s="7" t="s">
        <v>2845</v>
      </c>
      <c r="E726" s="6" t="s">
        <v>2846</v>
      </c>
      <c r="F726" t="s">
        <v>8991</v>
      </c>
      <c r="G726" s="6" t="s">
        <v>2825</v>
      </c>
      <c r="H726" t="s">
        <v>2798</v>
      </c>
      <c r="I726" s="6" t="s">
        <v>2799</v>
      </c>
      <c r="J726" s="6" t="s">
        <v>5331</v>
      </c>
      <c r="K726" s="6" t="s">
        <v>5333</v>
      </c>
      <c r="L726" s="6" t="s">
        <v>8992</v>
      </c>
      <c r="M726" s="6" t="s">
        <v>5349</v>
      </c>
      <c r="N726" s="6" t="s">
        <v>5383</v>
      </c>
      <c r="Q726" s="6" t="s">
        <v>2812</v>
      </c>
      <c r="R726" s="9" t="b">
        <v>1</v>
      </c>
      <c r="S726" s="9" t="b">
        <v>1</v>
      </c>
      <c r="T726" s="6" t="s">
        <v>2845</v>
      </c>
      <c r="U726" s="6" t="s">
        <v>2845</v>
      </c>
      <c r="V726" t="s">
        <v>5330</v>
      </c>
      <c r="W726" t="s">
        <v>5330</v>
      </c>
      <c r="X726" t="s">
        <v>5330</v>
      </c>
      <c r="Y726" t="s">
        <v>5330</v>
      </c>
      <c r="Z726" t="s">
        <v>5330</v>
      </c>
      <c r="AA726" t="s">
        <v>5330</v>
      </c>
      <c r="AB726" t="s">
        <v>5330</v>
      </c>
      <c r="AC726" t="s">
        <v>5330</v>
      </c>
      <c r="AD726" t="s">
        <v>5330</v>
      </c>
      <c r="AE726" t="s">
        <v>5330</v>
      </c>
      <c r="AF726" t="s">
        <v>5330</v>
      </c>
      <c r="AG726" t="s">
        <v>5330</v>
      </c>
      <c r="AH726" t="s">
        <v>5330</v>
      </c>
      <c r="AI726" t="s">
        <v>5330</v>
      </c>
      <c r="AJ726" t="s">
        <v>5330</v>
      </c>
      <c r="AK726" s="10">
        <v>39</v>
      </c>
      <c r="AL726" s="10">
        <v>41</v>
      </c>
      <c r="AM726" s="6" t="s">
        <v>475</v>
      </c>
      <c r="AN726" s="6" t="s">
        <v>2800</v>
      </c>
      <c r="AO726" s="6" t="s">
        <v>2826</v>
      </c>
      <c r="AP726" s="6" t="s">
        <v>2801</v>
      </c>
      <c r="AQ726" s="6" t="str">
        <f t="shared" si="194"/>
        <v>2W Distributor Bike, 2W Distributor - Moto, 2W Distributor, H2, International - Bike, International - Moto, International - AS, International, International - New, Mecanic Sport, Moto Dealers, Motonet, Pierce AB, Retail, TREK</v>
      </c>
      <c r="AR726" s="1" t="str">
        <f t="shared" si="196"/>
        <v>2W Distributor Bike</v>
      </c>
      <c r="AS726" s="1" t="str">
        <f t="shared" si="197"/>
        <v>2W Distributor - Moto</v>
      </c>
      <c r="AT726" s="1" t="str">
        <f t="shared" si="198"/>
        <v>2W Distributor</v>
      </c>
      <c r="AU726" s="1" t="str">
        <f t="shared" si="199"/>
        <v>H2</v>
      </c>
      <c r="AV726" s="1" t="str">
        <f t="shared" si="199"/>
        <v>International - Bike</v>
      </c>
      <c r="AW726" s="1" t="str">
        <f t="shared" si="200"/>
        <v>International - Moto</v>
      </c>
      <c r="AX726" s="1" t="str">
        <f t="shared" si="201"/>
        <v>International - AS</v>
      </c>
      <c r="AY726" s="1" t="str">
        <f t="shared" si="201"/>
        <v>International</v>
      </c>
      <c r="AZ726" s="1" t="str">
        <f t="shared" si="201"/>
        <v>International - New</v>
      </c>
      <c r="BA726" s="1" t="str">
        <f t="shared" si="202"/>
        <v>Mecanic Sport</v>
      </c>
      <c r="BB726" s="1" t="str">
        <f t="shared" si="203"/>
        <v>Moto Dealers</v>
      </c>
      <c r="BC726" s="1" t="str">
        <f t="shared" si="203"/>
        <v>Motonet</v>
      </c>
      <c r="BD726" s="1" t="str">
        <f t="shared" si="204"/>
        <v>Pierce AB</v>
      </c>
      <c r="BE726" s="1" t="str">
        <f t="shared" si="205"/>
        <v>Retail</v>
      </c>
      <c r="BF726" s="1" t="str">
        <f t="shared" si="206"/>
        <v>TREK</v>
      </c>
      <c r="BG726" t="s">
        <v>2847</v>
      </c>
      <c r="BH726" t="str">
        <f t="shared" si="207"/>
        <v>https://fs.amplifi.io//file?id=113eeebb-8c2f-4c1a-8484-b21ddc3bbe9e&amp;variant=thumb&amp;extension=png</v>
      </c>
      <c r="BI726" t="s">
        <v>2847</v>
      </c>
    </row>
    <row r="727" spans="1:61" ht="17" x14ac:dyDescent="0.2">
      <c r="A727">
        <v>1823</v>
      </c>
      <c r="B727" t="str">
        <f t="shared" si="208"/>
        <v>59011-00001</v>
      </c>
      <c r="C727" t="str">
        <f t="shared" si="208"/>
        <v>59011-00001</v>
      </c>
      <c r="D727" s="7" t="s">
        <v>2848</v>
      </c>
      <c r="E727" s="6" t="s">
        <v>139</v>
      </c>
      <c r="F727" t="s">
        <v>8991</v>
      </c>
      <c r="G727" s="6" t="s">
        <v>2825</v>
      </c>
      <c r="H727" t="s">
        <v>2818</v>
      </c>
      <c r="I727" s="6" t="s">
        <v>2799</v>
      </c>
      <c r="J727" s="6" t="s">
        <v>5331</v>
      </c>
      <c r="K727" s="6" t="s">
        <v>5333</v>
      </c>
      <c r="L727" s="6" t="s">
        <v>8992</v>
      </c>
      <c r="M727" s="6" t="s">
        <v>5350</v>
      </c>
      <c r="N727" s="6" t="s">
        <v>5381</v>
      </c>
      <c r="Q727" s="6" t="s">
        <v>2819</v>
      </c>
      <c r="R727" s="9" t="b">
        <v>1</v>
      </c>
      <c r="S727" s="9" t="b">
        <v>1</v>
      </c>
      <c r="T727" s="6" t="s">
        <v>2848</v>
      </c>
      <c r="U727" s="6" t="s">
        <v>2848</v>
      </c>
      <c r="V727" t="s">
        <v>5330</v>
      </c>
      <c r="W727" t="s">
        <v>5330</v>
      </c>
      <c r="X727" t="s">
        <v>5330</v>
      </c>
      <c r="Y727" t="s">
        <v>5330</v>
      </c>
      <c r="Z727" t="s">
        <v>5330</v>
      </c>
      <c r="AA727" t="s">
        <v>5330</v>
      </c>
      <c r="AB727" t="s">
        <v>5330</v>
      </c>
      <c r="AC727" t="s">
        <v>5330</v>
      </c>
      <c r="AD727" t="s">
        <v>5330</v>
      </c>
      <c r="AE727" t="s">
        <v>5330</v>
      </c>
      <c r="AF727" t="s">
        <v>5330</v>
      </c>
      <c r="AG727" t="s">
        <v>5330</v>
      </c>
      <c r="AH727" t="s">
        <v>5330</v>
      </c>
      <c r="AI727" t="s">
        <v>5330</v>
      </c>
      <c r="AJ727" t="s">
        <v>5330</v>
      </c>
      <c r="AK727" s="10">
        <v>14</v>
      </c>
      <c r="AL727" s="10">
        <v>17</v>
      </c>
      <c r="AM727" s="6" t="s">
        <v>475</v>
      </c>
      <c r="AN727" s="6" t="s">
        <v>2820</v>
      </c>
      <c r="AO727" s="6" t="s">
        <v>2826</v>
      </c>
      <c r="AP727" s="6" t="s">
        <v>2849</v>
      </c>
      <c r="AQ727" s="6" t="str">
        <f t="shared" si="194"/>
        <v>2W Distributor Bike, 2W Distributor - Moto, 2W Distributor, H2, International - Bike, International - Moto, International - AS, International, International - New, Mecanic Sport, Moto Dealers, Motonet, Pierce AB, Retail, TREK</v>
      </c>
      <c r="AR727" s="1" t="str">
        <f t="shared" si="196"/>
        <v>2W Distributor Bike</v>
      </c>
      <c r="AS727" s="1" t="str">
        <f t="shared" si="197"/>
        <v>2W Distributor - Moto</v>
      </c>
      <c r="AT727" s="1" t="str">
        <f t="shared" si="198"/>
        <v>2W Distributor</v>
      </c>
      <c r="AU727" s="1" t="str">
        <f t="shared" si="199"/>
        <v>H2</v>
      </c>
      <c r="AV727" s="1" t="str">
        <f t="shared" si="199"/>
        <v>International - Bike</v>
      </c>
      <c r="AW727" s="1" t="str">
        <f t="shared" si="200"/>
        <v>International - Moto</v>
      </c>
      <c r="AX727" s="1" t="str">
        <f t="shared" si="201"/>
        <v>International - AS</v>
      </c>
      <c r="AY727" s="1" t="str">
        <f t="shared" si="201"/>
        <v>International</v>
      </c>
      <c r="AZ727" s="1" t="str">
        <f t="shared" si="201"/>
        <v>International - New</v>
      </c>
      <c r="BA727" s="1" t="str">
        <f t="shared" si="202"/>
        <v>Mecanic Sport</v>
      </c>
      <c r="BB727" s="1" t="str">
        <f t="shared" si="203"/>
        <v>Moto Dealers</v>
      </c>
      <c r="BC727" s="1" t="str">
        <f t="shared" si="203"/>
        <v>Motonet</v>
      </c>
      <c r="BD727" s="1" t="str">
        <f t="shared" si="204"/>
        <v>Pierce AB</v>
      </c>
      <c r="BE727" s="1" t="str">
        <f t="shared" si="205"/>
        <v>Retail</v>
      </c>
      <c r="BF727" s="1" t="str">
        <f t="shared" si="206"/>
        <v>TREK</v>
      </c>
      <c r="BG727" t="s">
        <v>2850</v>
      </c>
      <c r="BH727" t="str">
        <f t="shared" si="207"/>
        <v>https://fs.amplifi.io//file?id=ca18842a-6fe9-4d4f-8fb6-207e4b9ba65a&amp;variant=thumb&amp;extension=png</v>
      </c>
      <c r="BI727" t="s">
        <v>2850</v>
      </c>
    </row>
    <row r="728" spans="1:61" ht="17" x14ac:dyDescent="0.2">
      <c r="A728">
        <v>1824</v>
      </c>
      <c r="B728" t="str">
        <f t="shared" si="208"/>
        <v>59012-00001</v>
      </c>
      <c r="C728" t="str">
        <f t="shared" si="208"/>
        <v>59012-00001</v>
      </c>
      <c r="D728" s="7" t="s">
        <v>2851</v>
      </c>
      <c r="E728" s="6" t="s">
        <v>139</v>
      </c>
      <c r="F728" t="s">
        <v>8991</v>
      </c>
      <c r="G728" s="6" t="s">
        <v>2825</v>
      </c>
      <c r="H728" t="s">
        <v>2818</v>
      </c>
      <c r="I728" s="6" t="s">
        <v>2799</v>
      </c>
      <c r="J728" s="6" t="s">
        <v>5331</v>
      </c>
      <c r="K728" s="6" t="s">
        <v>5333</v>
      </c>
      <c r="L728" s="6" t="s">
        <v>8992</v>
      </c>
      <c r="M728" s="6" t="s">
        <v>5350</v>
      </c>
      <c r="N728" s="6" t="s">
        <v>5381</v>
      </c>
      <c r="Q728" s="6" t="s">
        <v>2852</v>
      </c>
      <c r="R728" s="9" t="b">
        <v>1</v>
      </c>
      <c r="S728" s="9" t="b">
        <v>1</v>
      </c>
      <c r="T728" s="6" t="s">
        <v>2851</v>
      </c>
      <c r="U728" s="6" t="s">
        <v>2851</v>
      </c>
      <c r="V728" t="s">
        <v>5330</v>
      </c>
      <c r="W728" t="s">
        <v>5330</v>
      </c>
      <c r="X728" t="s">
        <v>5330</v>
      </c>
      <c r="Y728" t="s">
        <v>5330</v>
      </c>
      <c r="Z728" t="s">
        <v>5330</v>
      </c>
      <c r="AA728" t="s">
        <v>5330</v>
      </c>
      <c r="AB728" t="s">
        <v>5330</v>
      </c>
      <c r="AC728" t="s">
        <v>5330</v>
      </c>
      <c r="AD728" t="s">
        <v>5330</v>
      </c>
      <c r="AE728" t="s">
        <v>5330</v>
      </c>
      <c r="AF728" t="s">
        <v>5330</v>
      </c>
      <c r="AG728" t="s">
        <v>5330</v>
      </c>
      <c r="AH728" t="s">
        <v>5330</v>
      </c>
      <c r="AI728" t="s">
        <v>5330</v>
      </c>
      <c r="AJ728" t="s">
        <v>5330</v>
      </c>
      <c r="AK728" s="10">
        <v>30</v>
      </c>
      <c r="AL728" s="10">
        <v>33</v>
      </c>
      <c r="AM728" s="6" t="s">
        <v>475</v>
      </c>
      <c r="AN728" s="6" t="s">
        <v>2820</v>
      </c>
      <c r="AO728" s="6" t="s">
        <v>2853</v>
      </c>
      <c r="AP728" s="6" t="s">
        <v>2854</v>
      </c>
      <c r="AQ728" s="6" t="str">
        <f t="shared" si="194"/>
        <v>2W Distributor Bike, 2W Distributor - Moto, 2W Distributor, H2, International - Bike, International - Moto, International - AS, International, International - New, Mecanic Sport, Moto Dealers, Motonet, Pierce AB, Retail, TREK</v>
      </c>
      <c r="AR728" s="1" t="str">
        <f t="shared" si="196"/>
        <v>2W Distributor Bike</v>
      </c>
      <c r="AS728" s="1" t="str">
        <f t="shared" si="197"/>
        <v>2W Distributor - Moto</v>
      </c>
      <c r="AT728" s="1" t="str">
        <f t="shared" si="198"/>
        <v>2W Distributor</v>
      </c>
      <c r="AU728" s="1" t="str">
        <f t="shared" si="199"/>
        <v>H2</v>
      </c>
      <c r="AV728" s="1" t="str">
        <f t="shared" si="199"/>
        <v>International - Bike</v>
      </c>
      <c r="AW728" s="1" t="str">
        <f t="shared" si="200"/>
        <v>International - Moto</v>
      </c>
      <c r="AX728" s="1" t="str">
        <f t="shared" si="201"/>
        <v>International - AS</v>
      </c>
      <c r="AY728" s="1" t="str">
        <f t="shared" si="201"/>
        <v>International</v>
      </c>
      <c r="AZ728" s="1" t="str">
        <f t="shared" si="201"/>
        <v>International - New</v>
      </c>
      <c r="BA728" s="1" t="str">
        <f t="shared" si="202"/>
        <v>Mecanic Sport</v>
      </c>
      <c r="BB728" s="1" t="str">
        <f t="shared" si="203"/>
        <v>Moto Dealers</v>
      </c>
      <c r="BC728" s="1" t="str">
        <f t="shared" si="203"/>
        <v>Motonet</v>
      </c>
      <c r="BD728" s="1" t="str">
        <f t="shared" si="204"/>
        <v>Pierce AB</v>
      </c>
      <c r="BE728" s="1" t="str">
        <f t="shared" si="205"/>
        <v>Retail</v>
      </c>
      <c r="BF728" s="1" t="str">
        <f t="shared" si="206"/>
        <v>TREK</v>
      </c>
      <c r="BG728" t="s">
        <v>2855</v>
      </c>
      <c r="BH728" t="str">
        <f t="shared" si="207"/>
        <v>https://fs.amplifi.io//file?id=acd2df93-a30d-495d-9c61-3764eb9c31d5&amp;variant=thumb&amp;extension=png</v>
      </c>
      <c r="BI728" t="s">
        <v>2855</v>
      </c>
    </row>
    <row r="729" spans="1:61" ht="17" x14ac:dyDescent="0.2">
      <c r="A729">
        <v>1825</v>
      </c>
      <c r="B729" t="str">
        <f t="shared" si="208"/>
        <v>59013-00001</v>
      </c>
      <c r="C729" t="str">
        <f t="shared" si="208"/>
        <v>59013-00001</v>
      </c>
      <c r="D729" s="7" t="s">
        <v>2856</v>
      </c>
      <c r="E729" s="6" t="s">
        <v>139</v>
      </c>
      <c r="F729" t="s">
        <v>8991</v>
      </c>
      <c r="G729" s="6" t="s">
        <v>2825</v>
      </c>
      <c r="H729" t="s">
        <v>2857</v>
      </c>
      <c r="I729" s="6" t="s">
        <v>2799</v>
      </c>
      <c r="J729" s="6" t="s">
        <v>5331</v>
      </c>
      <c r="K729" s="6" t="s">
        <v>5333</v>
      </c>
      <c r="L729" s="6" t="s">
        <v>8992</v>
      </c>
      <c r="M729" s="6" t="s">
        <v>5350</v>
      </c>
      <c r="N729" s="6" t="s">
        <v>5384</v>
      </c>
      <c r="Q729" s="6" t="s">
        <v>2858</v>
      </c>
      <c r="R729" s="9" t="b">
        <v>1</v>
      </c>
      <c r="S729" s="9" t="b">
        <v>1</v>
      </c>
      <c r="T729" s="6" t="s">
        <v>2856</v>
      </c>
      <c r="U729" s="6" t="s">
        <v>2856</v>
      </c>
      <c r="V729" t="s">
        <v>5330</v>
      </c>
      <c r="W729" t="s">
        <v>5330</v>
      </c>
      <c r="X729" t="s">
        <v>5330</v>
      </c>
      <c r="Y729" t="s">
        <v>5330</v>
      </c>
      <c r="Z729" t="s">
        <v>5330</v>
      </c>
      <c r="AA729" t="s">
        <v>5330</v>
      </c>
      <c r="AB729" t="s">
        <v>5330</v>
      </c>
      <c r="AC729" t="s">
        <v>5330</v>
      </c>
      <c r="AD729" t="s">
        <v>5330</v>
      </c>
      <c r="AE729" t="s">
        <v>5330</v>
      </c>
      <c r="AF729" t="s">
        <v>5330</v>
      </c>
      <c r="AG729" t="s">
        <v>5330</v>
      </c>
      <c r="AH729" t="s">
        <v>5330</v>
      </c>
      <c r="AI729" t="s">
        <v>5330</v>
      </c>
      <c r="AJ729" t="s">
        <v>5330</v>
      </c>
      <c r="AK729" s="10">
        <v>13</v>
      </c>
      <c r="AL729" s="10">
        <v>16</v>
      </c>
      <c r="AM729" s="6" t="s">
        <v>1895</v>
      </c>
      <c r="AN729" s="6" t="s">
        <v>2820</v>
      </c>
      <c r="AO729" s="6" t="s">
        <v>2859</v>
      </c>
      <c r="AP729" s="6" t="s">
        <v>2860</v>
      </c>
      <c r="AQ729" s="6" t="str">
        <f t="shared" si="194"/>
        <v>2W Distributor Bike, 2W Distributor - Moto, 2W Distributor, H2, International - Bike, International - Moto, International - AS, International, International - New, Mecanic Sport, Moto Dealers, Motonet, Pierce AB, Retail, TREK</v>
      </c>
      <c r="AR729" s="1" t="str">
        <f t="shared" si="196"/>
        <v>2W Distributor Bike</v>
      </c>
      <c r="AS729" s="1" t="str">
        <f t="shared" si="197"/>
        <v>2W Distributor - Moto</v>
      </c>
      <c r="AT729" s="1" t="str">
        <f t="shared" si="198"/>
        <v>2W Distributor</v>
      </c>
      <c r="AU729" s="1" t="str">
        <f t="shared" si="199"/>
        <v>H2</v>
      </c>
      <c r="AV729" s="1" t="str">
        <f t="shared" si="199"/>
        <v>International - Bike</v>
      </c>
      <c r="AW729" s="1" t="str">
        <f t="shared" si="200"/>
        <v>International - Moto</v>
      </c>
      <c r="AX729" s="1" t="str">
        <f t="shared" si="201"/>
        <v>International - AS</v>
      </c>
      <c r="AY729" s="1" t="str">
        <f t="shared" si="201"/>
        <v>International</v>
      </c>
      <c r="AZ729" s="1" t="str">
        <f t="shared" si="201"/>
        <v>International - New</v>
      </c>
      <c r="BA729" s="1" t="str">
        <f t="shared" si="202"/>
        <v>Mecanic Sport</v>
      </c>
      <c r="BB729" s="1" t="str">
        <f t="shared" si="203"/>
        <v>Moto Dealers</v>
      </c>
      <c r="BC729" s="1" t="str">
        <f t="shared" si="203"/>
        <v>Motonet</v>
      </c>
      <c r="BD729" s="1" t="str">
        <f t="shared" si="204"/>
        <v>Pierce AB</v>
      </c>
      <c r="BE729" s="1" t="str">
        <f t="shared" si="205"/>
        <v>Retail</v>
      </c>
      <c r="BF729" s="1" t="str">
        <f t="shared" si="206"/>
        <v>TREK</v>
      </c>
      <c r="BG729" t="s">
        <v>2861</v>
      </c>
      <c r="BH729" t="str">
        <f t="shared" si="207"/>
        <v>https://fs.amplifi.io//file?id=1c936e07-1498-4b41-8737-a3f8b6ee4e47&amp;variant=thumb&amp;extension=png</v>
      </c>
      <c r="BI729" t="s">
        <v>2861</v>
      </c>
    </row>
    <row r="730" spans="1:61" ht="17" x14ac:dyDescent="0.2">
      <c r="A730">
        <v>1826</v>
      </c>
      <c r="B730" t="str">
        <f t="shared" si="208"/>
        <v>59017-00001</v>
      </c>
      <c r="C730" t="str">
        <f t="shared" si="208"/>
        <v>59017-00001</v>
      </c>
      <c r="D730" s="7" t="s">
        <v>2862</v>
      </c>
      <c r="E730" s="6" t="s">
        <v>139</v>
      </c>
      <c r="F730" t="s">
        <v>8991</v>
      </c>
      <c r="G730" s="6" t="s">
        <v>2863</v>
      </c>
      <c r="H730" t="s">
        <v>2798</v>
      </c>
      <c r="I730" s="6" t="s">
        <v>2799</v>
      </c>
      <c r="J730" s="6" t="s">
        <v>5331</v>
      </c>
      <c r="K730" s="6" t="s">
        <v>5333</v>
      </c>
      <c r="L730" s="6" t="s">
        <v>8992</v>
      </c>
      <c r="M730" s="6" t="s">
        <v>5349</v>
      </c>
      <c r="N730" s="6" t="s">
        <v>638</v>
      </c>
      <c r="Q730" s="6" t="s">
        <v>638</v>
      </c>
      <c r="R730" s="9" t="b">
        <v>1</v>
      </c>
      <c r="S730" s="9" t="b">
        <v>1</v>
      </c>
      <c r="T730" s="6" t="s">
        <v>2862</v>
      </c>
      <c r="U730" s="6" t="s">
        <v>2862</v>
      </c>
      <c r="V730" t="s">
        <v>5330</v>
      </c>
      <c r="W730" t="s">
        <v>5330</v>
      </c>
      <c r="X730" t="s">
        <v>5330</v>
      </c>
      <c r="Y730" t="s">
        <v>5330</v>
      </c>
      <c r="Z730" t="s">
        <v>5330</v>
      </c>
      <c r="AA730" t="s">
        <v>5330</v>
      </c>
      <c r="AB730" t="s">
        <v>5330</v>
      </c>
      <c r="AC730" t="s">
        <v>5330</v>
      </c>
      <c r="AD730" t="s">
        <v>5330</v>
      </c>
      <c r="AE730" t="s">
        <v>5330</v>
      </c>
      <c r="AF730" t="s">
        <v>5330</v>
      </c>
      <c r="AG730" t="s">
        <v>5330</v>
      </c>
      <c r="AH730" t="s">
        <v>5330</v>
      </c>
      <c r="AI730" t="s">
        <v>5330</v>
      </c>
      <c r="AJ730" t="s">
        <v>5330</v>
      </c>
      <c r="AK730" s="10">
        <v>10</v>
      </c>
      <c r="AL730" s="10">
        <v>12</v>
      </c>
      <c r="AM730" s="6" t="s">
        <v>475</v>
      </c>
      <c r="AN730" s="6" t="s">
        <v>2800</v>
      </c>
      <c r="AO730" s="6" t="s">
        <v>2826</v>
      </c>
      <c r="AP730" s="6" t="s">
        <v>2801</v>
      </c>
      <c r="AQ730" s="6" t="str">
        <f t="shared" si="194"/>
        <v>2W Distributor Bike, 2W Distributor - Moto, 2W Distributor, H2, International - Bike, International - Moto, International - AS, International, International - New, Mecanic Sport, Moto Dealers, Motonet, Pierce AB, Retail, TREK</v>
      </c>
      <c r="AR730" s="1" t="str">
        <f t="shared" si="196"/>
        <v>2W Distributor Bike</v>
      </c>
      <c r="AS730" s="1" t="str">
        <f t="shared" si="197"/>
        <v>2W Distributor - Moto</v>
      </c>
      <c r="AT730" s="1" t="str">
        <f t="shared" si="198"/>
        <v>2W Distributor</v>
      </c>
      <c r="AU730" s="1" t="str">
        <f t="shared" si="199"/>
        <v>H2</v>
      </c>
      <c r="AV730" s="1" t="str">
        <f t="shared" si="199"/>
        <v>International - Bike</v>
      </c>
      <c r="AW730" s="1" t="str">
        <f t="shared" si="200"/>
        <v>International - Moto</v>
      </c>
      <c r="AX730" s="1" t="str">
        <f t="shared" si="201"/>
        <v>International - AS</v>
      </c>
      <c r="AY730" s="1" t="str">
        <f t="shared" si="201"/>
        <v>International</v>
      </c>
      <c r="AZ730" s="1" t="str">
        <f t="shared" si="201"/>
        <v>International - New</v>
      </c>
      <c r="BA730" s="1" t="str">
        <f t="shared" si="202"/>
        <v>Mecanic Sport</v>
      </c>
      <c r="BB730" s="1" t="str">
        <f t="shared" si="203"/>
        <v>Moto Dealers</v>
      </c>
      <c r="BC730" s="1" t="str">
        <f t="shared" si="203"/>
        <v>Motonet</v>
      </c>
      <c r="BD730" s="1" t="str">
        <f t="shared" si="204"/>
        <v>Pierce AB</v>
      </c>
      <c r="BE730" s="1" t="str">
        <f t="shared" si="205"/>
        <v>Retail</v>
      </c>
      <c r="BF730" s="1" t="str">
        <f t="shared" si="206"/>
        <v>TREK</v>
      </c>
      <c r="BG730" t="s">
        <v>2864</v>
      </c>
      <c r="BH730" t="str">
        <f t="shared" si="207"/>
        <v>https://fs.amplifi.io//file?id=c9410a6b-fce0-455b-9b59-84838769b71d&amp;variant=thumb&amp;extension=png</v>
      </c>
      <c r="BI730" t="s">
        <v>2864</v>
      </c>
    </row>
    <row r="731" spans="1:61" ht="17" x14ac:dyDescent="0.2">
      <c r="A731">
        <v>1827</v>
      </c>
      <c r="B731" t="str">
        <f t="shared" si="208"/>
        <v>59017-00002</v>
      </c>
      <c r="C731" t="str">
        <f t="shared" si="208"/>
        <v>59017-00002</v>
      </c>
      <c r="D731" s="7" t="s">
        <v>2865</v>
      </c>
      <c r="E731" s="6" t="s">
        <v>139</v>
      </c>
      <c r="F731" t="s">
        <v>8991</v>
      </c>
      <c r="G731" s="6" t="s">
        <v>2863</v>
      </c>
      <c r="H731" t="s">
        <v>2798</v>
      </c>
      <c r="I731" s="6" t="s">
        <v>2799</v>
      </c>
      <c r="J731" s="6" t="s">
        <v>5331</v>
      </c>
      <c r="K731" s="6" t="s">
        <v>5333</v>
      </c>
      <c r="L731" s="6" t="s">
        <v>8992</v>
      </c>
      <c r="M731" s="6" t="s">
        <v>5349</v>
      </c>
      <c r="N731" s="6" t="s">
        <v>638</v>
      </c>
      <c r="Q731" s="6" t="s">
        <v>2804</v>
      </c>
      <c r="R731" s="9" t="b">
        <v>1</v>
      </c>
      <c r="S731" s="9" t="b">
        <v>1</v>
      </c>
      <c r="T731" s="6" t="s">
        <v>2865</v>
      </c>
      <c r="U731" s="6" t="s">
        <v>2865</v>
      </c>
      <c r="V731" t="s">
        <v>5330</v>
      </c>
      <c r="W731" t="s">
        <v>5330</v>
      </c>
      <c r="X731" t="s">
        <v>5330</v>
      </c>
      <c r="Y731" t="s">
        <v>5330</v>
      </c>
      <c r="Z731" t="s">
        <v>5330</v>
      </c>
      <c r="AA731" t="s">
        <v>5330</v>
      </c>
      <c r="AB731" t="s">
        <v>5330</v>
      </c>
      <c r="AC731" t="s">
        <v>5330</v>
      </c>
      <c r="AD731" t="s">
        <v>5330</v>
      </c>
      <c r="AE731" t="s">
        <v>5330</v>
      </c>
      <c r="AF731" t="s">
        <v>5330</v>
      </c>
      <c r="AG731" t="s">
        <v>5330</v>
      </c>
      <c r="AH731" t="s">
        <v>5330</v>
      </c>
      <c r="AI731" t="s">
        <v>5330</v>
      </c>
      <c r="AJ731" t="s">
        <v>5330</v>
      </c>
      <c r="AK731" s="10">
        <v>10</v>
      </c>
      <c r="AL731" s="10">
        <v>12</v>
      </c>
      <c r="AM731" s="6" t="s">
        <v>475</v>
      </c>
      <c r="AN731" s="6" t="s">
        <v>2800</v>
      </c>
      <c r="AO731" s="6" t="s">
        <v>2826</v>
      </c>
      <c r="AP731" s="6" t="s">
        <v>2801</v>
      </c>
      <c r="AQ731" s="6" t="str">
        <f t="shared" si="194"/>
        <v>2W Distributor Bike, 2W Distributor - Moto, 2W Distributor, H2, International - Bike, International - Moto, International - AS, International, International - New, Mecanic Sport, Moto Dealers, Motonet, Pierce AB, Retail, TREK</v>
      </c>
      <c r="AR731" s="1" t="str">
        <f t="shared" si="196"/>
        <v>2W Distributor Bike</v>
      </c>
      <c r="AS731" s="1" t="str">
        <f t="shared" si="197"/>
        <v>2W Distributor - Moto</v>
      </c>
      <c r="AT731" s="1" t="str">
        <f t="shared" si="198"/>
        <v>2W Distributor</v>
      </c>
      <c r="AU731" s="1" t="str">
        <f t="shared" si="199"/>
        <v>H2</v>
      </c>
      <c r="AV731" s="1" t="str">
        <f t="shared" si="199"/>
        <v>International - Bike</v>
      </c>
      <c r="AW731" s="1" t="str">
        <f t="shared" si="200"/>
        <v>International - Moto</v>
      </c>
      <c r="AX731" s="1" t="str">
        <f t="shared" si="201"/>
        <v>International - AS</v>
      </c>
      <c r="AY731" s="1" t="str">
        <f t="shared" si="201"/>
        <v>International</v>
      </c>
      <c r="AZ731" s="1" t="str">
        <f t="shared" si="201"/>
        <v>International - New</v>
      </c>
      <c r="BA731" s="1" t="str">
        <f t="shared" si="202"/>
        <v>Mecanic Sport</v>
      </c>
      <c r="BB731" s="1" t="str">
        <f t="shared" si="203"/>
        <v>Moto Dealers</v>
      </c>
      <c r="BC731" s="1" t="str">
        <f t="shared" si="203"/>
        <v>Motonet</v>
      </c>
      <c r="BD731" s="1" t="str">
        <f t="shared" si="204"/>
        <v>Pierce AB</v>
      </c>
      <c r="BE731" s="1" t="str">
        <f t="shared" si="205"/>
        <v>Retail</v>
      </c>
      <c r="BF731" s="1" t="str">
        <f t="shared" si="206"/>
        <v>TREK</v>
      </c>
      <c r="BG731" t="s">
        <v>2866</v>
      </c>
      <c r="BH731" t="str">
        <f t="shared" si="207"/>
        <v>https://fs.amplifi.io//file?id=0a6ef079-0925-445a-ad64-eb63e53286dd&amp;variant=thumb&amp;extension=png</v>
      </c>
      <c r="BI731" t="s">
        <v>2866</v>
      </c>
    </row>
    <row r="732" spans="1:61" ht="17" x14ac:dyDescent="0.2">
      <c r="A732">
        <v>1828</v>
      </c>
      <c r="B732" t="str">
        <f t="shared" si="208"/>
        <v>59018-00001</v>
      </c>
      <c r="C732" t="str">
        <f t="shared" si="208"/>
        <v>59018-00001</v>
      </c>
      <c r="D732" s="7" t="s">
        <v>2867</v>
      </c>
      <c r="E732" s="6" t="s">
        <v>139</v>
      </c>
      <c r="F732" t="s">
        <v>8991</v>
      </c>
      <c r="G732" s="6" t="s">
        <v>2863</v>
      </c>
      <c r="H732" t="s">
        <v>2798</v>
      </c>
      <c r="I732" s="6" t="s">
        <v>2799</v>
      </c>
      <c r="J732" s="6" t="s">
        <v>5331</v>
      </c>
      <c r="K732" s="6" t="s">
        <v>5333</v>
      </c>
      <c r="L732" s="6" t="s">
        <v>8992</v>
      </c>
      <c r="M732" s="6" t="s">
        <v>5349</v>
      </c>
      <c r="N732" s="6" t="s">
        <v>5379</v>
      </c>
      <c r="Q732" s="6" t="s">
        <v>2832</v>
      </c>
      <c r="R732" s="9" t="b">
        <v>1</v>
      </c>
      <c r="S732" s="9" t="b">
        <v>1</v>
      </c>
      <c r="T732" s="6" t="s">
        <v>2867</v>
      </c>
      <c r="U732" s="6" t="s">
        <v>2867</v>
      </c>
      <c r="V732" t="s">
        <v>5330</v>
      </c>
      <c r="W732" t="s">
        <v>5330</v>
      </c>
      <c r="X732" t="s">
        <v>5330</v>
      </c>
      <c r="Y732" t="s">
        <v>5330</v>
      </c>
      <c r="Z732" t="s">
        <v>5330</v>
      </c>
      <c r="AA732" t="s">
        <v>5330</v>
      </c>
      <c r="AB732" t="s">
        <v>5330</v>
      </c>
      <c r="AC732" t="s">
        <v>5330</v>
      </c>
      <c r="AD732" t="s">
        <v>5330</v>
      </c>
      <c r="AE732" t="s">
        <v>5330</v>
      </c>
      <c r="AF732" t="s">
        <v>5330</v>
      </c>
      <c r="AG732" t="s">
        <v>5330</v>
      </c>
      <c r="AH732" t="s">
        <v>5330</v>
      </c>
      <c r="AI732" t="s">
        <v>5330</v>
      </c>
      <c r="AJ732" t="s">
        <v>5330</v>
      </c>
      <c r="AK732" s="10">
        <v>24</v>
      </c>
      <c r="AL732" s="10">
        <v>26</v>
      </c>
      <c r="AM732" s="6" t="s">
        <v>475</v>
      </c>
      <c r="AN732" s="6" t="s">
        <v>2800</v>
      </c>
      <c r="AO732" s="6" t="s">
        <v>2826</v>
      </c>
      <c r="AP732" s="6" t="s">
        <v>2801</v>
      </c>
      <c r="AQ732" s="6" t="str">
        <f t="shared" si="194"/>
        <v>2W Distributor Bike, 2W Distributor - Moto, 2W Distributor, H2, International - Bike, International - Moto, International - AS, International, International - New, Mecanic Sport, Moto Dealers, Motonet, Pierce AB, Retail, TREK</v>
      </c>
      <c r="AR732" s="1" t="str">
        <f t="shared" si="196"/>
        <v>2W Distributor Bike</v>
      </c>
      <c r="AS732" s="1" t="str">
        <f t="shared" si="197"/>
        <v>2W Distributor - Moto</v>
      </c>
      <c r="AT732" s="1" t="str">
        <f t="shared" si="198"/>
        <v>2W Distributor</v>
      </c>
      <c r="AU732" s="1" t="str">
        <f t="shared" si="199"/>
        <v>H2</v>
      </c>
      <c r="AV732" s="1" t="str">
        <f t="shared" si="199"/>
        <v>International - Bike</v>
      </c>
      <c r="AW732" s="1" t="str">
        <f t="shared" si="200"/>
        <v>International - Moto</v>
      </c>
      <c r="AX732" s="1" t="str">
        <f t="shared" si="201"/>
        <v>International - AS</v>
      </c>
      <c r="AY732" s="1" t="str">
        <f t="shared" si="201"/>
        <v>International</v>
      </c>
      <c r="AZ732" s="1" t="str">
        <f t="shared" si="201"/>
        <v>International - New</v>
      </c>
      <c r="BA732" s="1" t="str">
        <f t="shared" si="202"/>
        <v>Mecanic Sport</v>
      </c>
      <c r="BB732" s="1" t="str">
        <f t="shared" si="203"/>
        <v>Moto Dealers</v>
      </c>
      <c r="BC732" s="1" t="str">
        <f t="shared" si="203"/>
        <v>Motonet</v>
      </c>
      <c r="BD732" s="1" t="str">
        <f t="shared" si="204"/>
        <v>Pierce AB</v>
      </c>
      <c r="BE732" s="1" t="str">
        <f t="shared" si="205"/>
        <v>Retail</v>
      </c>
      <c r="BF732" s="1" t="str">
        <f t="shared" si="206"/>
        <v>TREK</v>
      </c>
      <c r="BG732" t="s">
        <v>2868</v>
      </c>
      <c r="BH732" t="str">
        <f t="shared" si="207"/>
        <v>https://fs.amplifi.io//file?id=c2234231-c8cf-4497-afcb-5715b9d205a8&amp;variant=thumb&amp;extension=png</v>
      </c>
      <c r="BI732" t="s">
        <v>2868</v>
      </c>
    </row>
    <row r="733" spans="1:61" ht="17" x14ac:dyDescent="0.2">
      <c r="A733">
        <v>1829</v>
      </c>
      <c r="B733" t="str">
        <f t="shared" si="208"/>
        <v>59018-00002</v>
      </c>
      <c r="C733" t="str">
        <f t="shared" si="208"/>
        <v>59018-00002</v>
      </c>
      <c r="D733" s="7" t="s">
        <v>2869</v>
      </c>
      <c r="E733" s="6" t="s">
        <v>139</v>
      </c>
      <c r="F733" t="s">
        <v>8991</v>
      </c>
      <c r="G733" s="6" t="s">
        <v>2863</v>
      </c>
      <c r="H733" t="s">
        <v>2798</v>
      </c>
      <c r="I733" s="6" t="s">
        <v>2799</v>
      </c>
      <c r="J733" s="6" t="s">
        <v>5331</v>
      </c>
      <c r="K733" s="6" t="s">
        <v>5333</v>
      </c>
      <c r="L733" s="6" t="s">
        <v>8992</v>
      </c>
      <c r="M733" s="6" t="s">
        <v>5349</v>
      </c>
      <c r="N733" s="6" t="s">
        <v>5379</v>
      </c>
      <c r="Q733" s="6" t="s">
        <v>2835</v>
      </c>
      <c r="R733" s="9" t="b">
        <v>1</v>
      </c>
      <c r="S733" s="9" t="b">
        <v>1</v>
      </c>
      <c r="T733" s="6" t="s">
        <v>2869</v>
      </c>
      <c r="U733" s="6" t="s">
        <v>2869</v>
      </c>
      <c r="V733" t="s">
        <v>5330</v>
      </c>
      <c r="W733" t="s">
        <v>5330</v>
      </c>
      <c r="X733" t="s">
        <v>5330</v>
      </c>
      <c r="Y733" t="s">
        <v>5330</v>
      </c>
      <c r="Z733" t="s">
        <v>5330</v>
      </c>
      <c r="AA733" t="s">
        <v>5330</v>
      </c>
      <c r="AB733" t="s">
        <v>5330</v>
      </c>
      <c r="AC733" t="s">
        <v>5330</v>
      </c>
      <c r="AD733" t="s">
        <v>5330</v>
      </c>
      <c r="AE733" t="s">
        <v>5330</v>
      </c>
      <c r="AF733" t="s">
        <v>5330</v>
      </c>
      <c r="AG733" t="s">
        <v>5330</v>
      </c>
      <c r="AH733" t="s">
        <v>5330</v>
      </c>
      <c r="AI733" t="s">
        <v>5330</v>
      </c>
      <c r="AJ733" t="s">
        <v>5330</v>
      </c>
      <c r="AK733" s="10">
        <v>24</v>
      </c>
      <c r="AL733" s="10">
        <v>26</v>
      </c>
      <c r="AM733" s="6" t="s">
        <v>475</v>
      </c>
      <c r="AN733" s="6" t="s">
        <v>2800</v>
      </c>
      <c r="AO733" s="6" t="s">
        <v>2826</v>
      </c>
      <c r="AP733" s="6" t="s">
        <v>2801</v>
      </c>
      <c r="AQ733" s="6" t="str">
        <f t="shared" si="194"/>
        <v>2W Distributor Bike, 2W Distributor - Moto, 2W Distributor, H2, International - Bike, International - Moto, International - AS, International, International - New, Mecanic Sport, Moto Dealers, Motonet, Pierce AB, Retail, TREK</v>
      </c>
      <c r="AR733" s="1" t="str">
        <f t="shared" si="196"/>
        <v>2W Distributor Bike</v>
      </c>
      <c r="AS733" s="1" t="str">
        <f t="shared" si="197"/>
        <v>2W Distributor - Moto</v>
      </c>
      <c r="AT733" s="1" t="str">
        <f t="shared" si="198"/>
        <v>2W Distributor</v>
      </c>
      <c r="AU733" s="1" t="str">
        <f t="shared" si="199"/>
        <v>H2</v>
      </c>
      <c r="AV733" s="1" t="str">
        <f t="shared" si="199"/>
        <v>International - Bike</v>
      </c>
      <c r="AW733" s="1" t="str">
        <f t="shared" si="200"/>
        <v>International - Moto</v>
      </c>
      <c r="AX733" s="1" t="str">
        <f t="shared" si="201"/>
        <v>International - AS</v>
      </c>
      <c r="AY733" s="1" t="str">
        <f t="shared" si="201"/>
        <v>International</v>
      </c>
      <c r="AZ733" s="1" t="str">
        <f t="shared" si="201"/>
        <v>International - New</v>
      </c>
      <c r="BA733" s="1" t="str">
        <f t="shared" si="202"/>
        <v>Mecanic Sport</v>
      </c>
      <c r="BB733" s="1" t="str">
        <f t="shared" si="203"/>
        <v>Moto Dealers</v>
      </c>
      <c r="BC733" s="1" t="str">
        <f t="shared" si="203"/>
        <v>Motonet</v>
      </c>
      <c r="BD733" s="1" t="str">
        <f t="shared" si="204"/>
        <v>Pierce AB</v>
      </c>
      <c r="BE733" s="1" t="str">
        <f t="shared" si="205"/>
        <v>Retail</v>
      </c>
      <c r="BF733" s="1" t="str">
        <f t="shared" si="206"/>
        <v>TREK</v>
      </c>
      <c r="BG733" t="s">
        <v>2870</v>
      </c>
      <c r="BH733" t="str">
        <f t="shared" si="207"/>
        <v>https://fs.amplifi.io//file?id=07b0ebad-e682-4b3b-8954-b4d72dd76b41&amp;variant=thumb&amp;extension=png</v>
      </c>
      <c r="BI733" t="s">
        <v>2870</v>
      </c>
    </row>
    <row r="734" spans="1:61" ht="17" x14ac:dyDescent="0.2">
      <c r="A734">
        <v>1830</v>
      </c>
      <c r="B734" t="str">
        <f t="shared" si="208"/>
        <v>59018-00003</v>
      </c>
      <c r="C734" t="str">
        <f t="shared" si="208"/>
        <v>59018-00003</v>
      </c>
      <c r="D734" s="7" t="s">
        <v>2871</v>
      </c>
      <c r="E734" s="6" t="s">
        <v>139</v>
      </c>
      <c r="F734" t="s">
        <v>8991</v>
      </c>
      <c r="G734" s="6" t="s">
        <v>2863</v>
      </c>
      <c r="H734" t="s">
        <v>2798</v>
      </c>
      <c r="I734" s="6" t="s">
        <v>2799</v>
      </c>
      <c r="J734" s="6" t="s">
        <v>5331</v>
      </c>
      <c r="K734" s="6" t="s">
        <v>5333</v>
      </c>
      <c r="L734" s="6" t="s">
        <v>8992</v>
      </c>
      <c r="M734" s="6" t="s">
        <v>5349</v>
      </c>
      <c r="N734" s="6" t="s">
        <v>5379</v>
      </c>
      <c r="Q734" s="6" t="s">
        <v>2812</v>
      </c>
      <c r="R734" s="9" t="b">
        <v>1</v>
      </c>
      <c r="S734" s="9" t="b">
        <v>1</v>
      </c>
      <c r="T734" s="6" t="s">
        <v>2871</v>
      </c>
      <c r="U734" s="6" t="s">
        <v>2871</v>
      </c>
      <c r="V734" t="s">
        <v>5330</v>
      </c>
      <c r="W734" t="s">
        <v>5330</v>
      </c>
      <c r="X734" t="s">
        <v>5330</v>
      </c>
      <c r="Y734" t="s">
        <v>5330</v>
      </c>
      <c r="Z734" t="s">
        <v>5330</v>
      </c>
      <c r="AA734" t="s">
        <v>5330</v>
      </c>
      <c r="AB734" t="s">
        <v>5330</v>
      </c>
      <c r="AC734" t="s">
        <v>5330</v>
      </c>
      <c r="AD734" t="s">
        <v>5330</v>
      </c>
      <c r="AE734" t="s">
        <v>5330</v>
      </c>
      <c r="AF734" t="s">
        <v>5330</v>
      </c>
      <c r="AG734" t="s">
        <v>5330</v>
      </c>
      <c r="AH734" t="s">
        <v>5330</v>
      </c>
      <c r="AI734" t="s">
        <v>5330</v>
      </c>
      <c r="AJ734" t="s">
        <v>5330</v>
      </c>
      <c r="AK734" s="10">
        <v>24</v>
      </c>
      <c r="AL734" s="10">
        <v>26</v>
      </c>
      <c r="AM734" s="6" t="s">
        <v>475</v>
      </c>
      <c r="AN734" s="6" t="s">
        <v>2800</v>
      </c>
      <c r="AO734" s="6" t="s">
        <v>2826</v>
      </c>
      <c r="AP734" s="6" t="s">
        <v>2801</v>
      </c>
      <c r="AQ734" s="6" t="str">
        <f t="shared" si="194"/>
        <v>2W Distributor Bike, 2W Distributor - Moto, 2W Distributor, H2, International - Bike, International - Moto, International - AS, International, International - New, Mecanic Sport, Moto Dealers, Motonet, Pierce AB, Retail, TREK</v>
      </c>
      <c r="AR734" s="1" t="str">
        <f t="shared" si="196"/>
        <v>2W Distributor Bike</v>
      </c>
      <c r="AS734" s="1" t="str">
        <f t="shared" si="197"/>
        <v>2W Distributor - Moto</v>
      </c>
      <c r="AT734" s="1" t="str">
        <f t="shared" si="198"/>
        <v>2W Distributor</v>
      </c>
      <c r="AU734" s="1" t="str">
        <f t="shared" si="199"/>
        <v>H2</v>
      </c>
      <c r="AV734" s="1" t="str">
        <f t="shared" si="199"/>
        <v>International - Bike</v>
      </c>
      <c r="AW734" s="1" t="str">
        <f t="shared" si="200"/>
        <v>International - Moto</v>
      </c>
      <c r="AX734" s="1" t="str">
        <f t="shared" si="201"/>
        <v>International - AS</v>
      </c>
      <c r="AY734" s="1" t="str">
        <f t="shared" si="201"/>
        <v>International</v>
      </c>
      <c r="AZ734" s="1" t="str">
        <f t="shared" si="201"/>
        <v>International - New</v>
      </c>
      <c r="BA734" s="1" t="str">
        <f t="shared" si="202"/>
        <v>Mecanic Sport</v>
      </c>
      <c r="BB734" s="1" t="str">
        <f t="shared" si="203"/>
        <v>Moto Dealers</v>
      </c>
      <c r="BC734" s="1" t="str">
        <f t="shared" si="203"/>
        <v>Motonet</v>
      </c>
      <c r="BD734" s="1" t="str">
        <f t="shared" si="204"/>
        <v>Pierce AB</v>
      </c>
      <c r="BE734" s="1" t="str">
        <f t="shared" si="205"/>
        <v>Retail</v>
      </c>
      <c r="BF734" s="1" t="str">
        <f t="shared" si="206"/>
        <v>TREK</v>
      </c>
      <c r="BG734" t="s">
        <v>2872</v>
      </c>
      <c r="BH734" t="str">
        <f t="shared" si="207"/>
        <v>https://fs.amplifi.io//file?id=d4d943e4-f6a7-465c-a7ca-448abc358a61&amp;variant=thumb&amp;extension=png</v>
      </c>
      <c r="BI734" t="s">
        <v>2872</v>
      </c>
    </row>
    <row r="735" spans="1:61" ht="17" x14ac:dyDescent="0.2">
      <c r="A735">
        <v>1831</v>
      </c>
      <c r="B735" t="str">
        <f t="shared" si="208"/>
        <v>59019-00001</v>
      </c>
      <c r="C735" t="str">
        <f t="shared" si="208"/>
        <v>59019-00001</v>
      </c>
      <c r="D735" s="7" t="s">
        <v>2873</v>
      </c>
      <c r="E735" s="6" t="s">
        <v>139</v>
      </c>
      <c r="F735" t="s">
        <v>8991</v>
      </c>
      <c r="G735" s="6" t="s">
        <v>2863</v>
      </c>
      <c r="H735" t="s">
        <v>2818</v>
      </c>
      <c r="I735" s="6" t="s">
        <v>2799</v>
      </c>
      <c r="J735" s="6" t="s">
        <v>5331</v>
      </c>
      <c r="K735" s="6" t="s">
        <v>5333</v>
      </c>
      <c r="L735" s="6" t="s">
        <v>8992</v>
      </c>
      <c r="M735" s="6" t="s">
        <v>5350</v>
      </c>
      <c r="N735" s="6" t="s">
        <v>5381</v>
      </c>
      <c r="Q735" s="6" t="s">
        <v>2819</v>
      </c>
      <c r="R735" s="9" t="b">
        <v>1</v>
      </c>
      <c r="S735" s="9" t="b">
        <v>1</v>
      </c>
      <c r="T735" s="6" t="s">
        <v>2873</v>
      </c>
      <c r="U735" s="6" t="s">
        <v>2873</v>
      </c>
      <c r="V735" t="s">
        <v>5330</v>
      </c>
      <c r="W735" t="s">
        <v>5330</v>
      </c>
      <c r="X735" t="s">
        <v>5330</v>
      </c>
      <c r="Y735" t="s">
        <v>5330</v>
      </c>
      <c r="Z735" t="s">
        <v>5330</v>
      </c>
      <c r="AA735" t="s">
        <v>5330</v>
      </c>
      <c r="AB735" t="s">
        <v>5330</v>
      </c>
      <c r="AC735" t="s">
        <v>5330</v>
      </c>
      <c r="AD735" t="s">
        <v>5330</v>
      </c>
      <c r="AE735" t="s">
        <v>5330</v>
      </c>
      <c r="AF735" t="s">
        <v>5330</v>
      </c>
      <c r="AG735" t="s">
        <v>5330</v>
      </c>
      <c r="AH735" t="s">
        <v>5330</v>
      </c>
      <c r="AI735" t="s">
        <v>5330</v>
      </c>
      <c r="AJ735" t="s">
        <v>5330</v>
      </c>
      <c r="AK735" s="10">
        <v>14</v>
      </c>
      <c r="AL735" s="10">
        <v>17</v>
      </c>
      <c r="AM735" s="6" t="s">
        <v>475</v>
      </c>
      <c r="AN735" s="6" t="s">
        <v>2820</v>
      </c>
      <c r="AO735" s="6" t="s">
        <v>2826</v>
      </c>
      <c r="AP735" s="6" t="s">
        <v>2849</v>
      </c>
      <c r="AQ735" s="6" t="str">
        <f t="shared" si="194"/>
        <v>2W Distributor Bike, 2W Distributor - Moto, 2W Distributor, H2, International - Bike, International - Moto, International - AS, International, International - New, Mecanic Sport, Moto Dealers, Motonet, Pierce AB, Retail, TREK</v>
      </c>
      <c r="AR735" s="1" t="str">
        <f t="shared" si="196"/>
        <v>2W Distributor Bike</v>
      </c>
      <c r="AS735" s="1" t="str">
        <f t="shared" si="197"/>
        <v>2W Distributor - Moto</v>
      </c>
      <c r="AT735" s="1" t="str">
        <f t="shared" si="198"/>
        <v>2W Distributor</v>
      </c>
      <c r="AU735" s="1" t="str">
        <f t="shared" si="199"/>
        <v>H2</v>
      </c>
      <c r="AV735" s="1" t="str">
        <f t="shared" si="199"/>
        <v>International - Bike</v>
      </c>
      <c r="AW735" s="1" t="str">
        <f t="shared" si="200"/>
        <v>International - Moto</v>
      </c>
      <c r="AX735" s="1" t="str">
        <f t="shared" si="201"/>
        <v>International - AS</v>
      </c>
      <c r="AY735" s="1" t="str">
        <f t="shared" si="201"/>
        <v>International</v>
      </c>
      <c r="AZ735" s="1" t="str">
        <f t="shared" si="201"/>
        <v>International - New</v>
      </c>
      <c r="BA735" s="1" t="str">
        <f t="shared" si="202"/>
        <v>Mecanic Sport</v>
      </c>
      <c r="BB735" s="1" t="str">
        <f t="shared" si="203"/>
        <v>Moto Dealers</v>
      </c>
      <c r="BC735" s="1" t="str">
        <f t="shared" si="203"/>
        <v>Motonet</v>
      </c>
      <c r="BD735" s="1" t="str">
        <f t="shared" si="204"/>
        <v>Pierce AB</v>
      </c>
      <c r="BE735" s="1" t="str">
        <f t="shared" si="205"/>
        <v>Retail</v>
      </c>
      <c r="BF735" s="1" t="str">
        <f t="shared" si="206"/>
        <v>TREK</v>
      </c>
      <c r="BG735" t="s">
        <v>2874</v>
      </c>
      <c r="BH735" t="str">
        <f t="shared" si="207"/>
        <v>https://fs.amplifi.io//file?id=20d697ef-5ecb-42d2-b3b9-ce48f9eb797f&amp;variant=thumb&amp;extension=png</v>
      </c>
      <c r="BI735" t="s">
        <v>2874</v>
      </c>
    </row>
    <row r="736" spans="1:61" ht="17" x14ac:dyDescent="0.2">
      <c r="A736">
        <v>1832</v>
      </c>
      <c r="B736" t="str">
        <f t="shared" si="208"/>
        <v>59024-00001</v>
      </c>
      <c r="C736" t="str">
        <f t="shared" si="208"/>
        <v>59024-00001</v>
      </c>
      <c r="D736" s="7" t="s">
        <v>2875</v>
      </c>
      <c r="E736" s="6" t="s">
        <v>139</v>
      </c>
      <c r="F736" t="s">
        <v>8991</v>
      </c>
      <c r="G736" s="6" t="s">
        <v>9053</v>
      </c>
      <c r="H736" t="s">
        <v>2798</v>
      </c>
      <c r="I736" s="6" t="s">
        <v>2799</v>
      </c>
      <c r="J736" s="6" t="s">
        <v>5331</v>
      </c>
      <c r="K736" s="6" t="s">
        <v>5333</v>
      </c>
      <c r="L736" s="6" t="s">
        <v>8992</v>
      </c>
      <c r="M736" s="6" t="s">
        <v>5349</v>
      </c>
      <c r="N736" s="6" t="s">
        <v>5385</v>
      </c>
      <c r="Q736" s="6" t="s">
        <v>638</v>
      </c>
      <c r="R736" s="9" t="b">
        <v>1</v>
      </c>
      <c r="S736" s="9" t="b">
        <v>1</v>
      </c>
      <c r="T736" s="6" t="s">
        <v>2875</v>
      </c>
      <c r="U736" s="6" t="s">
        <v>2875</v>
      </c>
      <c r="V736" t="s">
        <v>5330</v>
      </c>
      <c r="W736" t="s">
        <v>5330</v>
      </c>
      <c r="X736" t="s">
        <v>5330</v>
      </c>
      <c r="Y736" t="s">
        <v>5330</v>
      </c>
      <c r="Z736" t="s">
        <v>5330</v>
      </c>
      <c r="AA736" t="s">
        <v>5330</v>
      </c>
      <c r="AB736" t="s">
        <v>5330</v>
      </c>
      <c r="AC736" t="s">
        <v>5330</v>
      </c>
      <c r="AD736" t="s">
        <v>5330</v>
      </c>
      <c r="AE736" t="s">
        <v>5330</v>
      </c>
      <c r="AF736" t="s">
        <v>5330</v>
      </c>
      <c r="AG736" t="s">
        <v>5330</v>
      </c>
      <c r="AH736" t="s">
        <v>5330</v>
      </c>
      <c r="AI736" t="s">
        <v>5330</v>
      </c>
      <c r="AJ736" t="s">
        <v>5330</v>
      </c>
      <c r="AK736" s="10">
        <v>14</v>
      </c>
      <c r="AL736" s="10">
        <v>16</v>
      </c>
      <c r="AM736" s="6" t="s">
        <v>45</v>
      </c>
      <c r="AN736" s="6" t="s">
        <v>2800</v>
      </c>
      <c r="AO736" s="6" t="s">
        <v>3119</v>
      </c>
      <c r="AP736" s="6" t="s">
        <v>2801</v>
      </c>
      <c r="AQ736" s="6" t="str">
        <f t="shared" si="194"/>
        <v>2W Distributor Bike, 2W Distributor - Moto, 2W Distributor, H2, International - Bike, International - Moto, International - AS, International, International - New, Mecanic Sport, Moto Dealers, Motonet, Pierce AB, Retail, TREK</v>
      </c>
      <c r="AR736" s="1" t="str">
        <f t="shared" si="196"/>
        <v>2W Distributor Bike</v>
      </c>
      <c r="AS736" s="1" t="str">
        <f t="shared" si="197"/>
        <v>2W Distributor - Moto</v>
      </c>
      <c r="AT736" s="1" t="str">
        <f t="shared" si="198"/>
        <v>2W Distributor</v>
      </c>
      <c r="AU736" s="1" t="str">
        <f t="shared" si="199"/>
        <v>H2</v>
      </c>
      <c r="AV736" s="1" t="str">
        <f t="shared" si="199"/>
        <v>International - Bike</v>
      </c>
      <c r="AW736" s="1" t="str">
        <f t="shared" si="200"/>
        <v>International - Moto</v>
      </c>
      <c r="AX736" s="1" t="str">
        <f t="shared" si="201"/>
        <v>International - AS</v>
      </c>
      <c r="AY736" s="1" t="str">
        <f t="shared" si="201"/>
        <v>International</v>
      </c>
      <c r="AZ736" s="1" t="str">
        <f t="shared" si="201"/>
        <v>International - New</v>
      </c>
      <c r="BA736" s="1" t="str">
        <f t="shared" si="202"/>
        <v>Mecanic Sport</v>
      </c>
      <c r="BB736" s="1" t="str">
        <f t="shared" si="203"/>
        <v>Moto Dealers</v>
      </c>
      <c r="BC736" s="1" t="str">
        <f t="shared" si="203"/>
        <v>Motonet</v>
      </c>
      <c r="BD736" s="1" t="str">
        <f t="shared" si="204"/>
        <v>Pierce AB</v>
      </c>
      <c r="BE736" s="1" t="str">
        <f t="shared" si="205"/>
        <v>Retail</v>
      </c>
      <c r="BF736" s="1" t="str">
        <f t="shared" si="206"/>
        <v>TREK</v>
      </c>
      <c r="BG736" t="s">
        <v>2877</v>
      </c>
      <c r="BH736" t="str">
        <f t="shared" si="207"/>
        <v>https://fs.amplifi.io//file?id=e85f9ac7-c356-4c7a-8d48-b986d2bac0db&amp;variant=thumb&amp;extension=png</v>
      </c>
      <c r="BI736" t="s">
        <v>2877</v>
      </c>
    </row>
    <row r="737" spans="1:62" ht="17" x14ac:dyDescent="0.2">
      <c r="A737">
        <v>1833</v>
      </c>
      <c r="B737" t="str">
        <f t="shared" si="208"/>
        <v>59025-00001</v>
      </c>
      <c r="C737" t="str">
        <f t="shared" si="208"/>
        <v>59025-00001</v>
      </c>
      <c r="D737" s="7" t="s">
        <v>2878</v>
      </c>
      <c r="E737" s="6" t="s">
        <v>139</v>
      </c>
      <c r="F737" t="s">
        <v>8991</v>
      </c>
      <c r="G737" s="6" t="s">
        <v>2879</v>
      </c>
      <c r="H737" t="s">
        <v>2880</v>
      </c>
      <c r="I737" s="6" t="s">
        <v>2799</v>
      </c>
      <c r="J737" s="6" t="s">
        <v>5331</v>
      </c>
      <c r="K737" s="6" t="s">
        <v>5333</v>
      </c>
      <c r="L737" s="6" t="s">
        <v>8992</v>
      </c>
      <c r="M737" s="6" t="s">
        <v>759</v>
      </c>
      <c r="N737" s="6" t="s">
        <v>5386</v>
      </c>
      <c r="Q737" s="6" t="s">
        <v>638</v>
      </c>
      <c r="R737" s="9" t="b">
        <v>1</v>
      </c>
      <c r="S737" s="9" t="b">
        <v>1</v>
      </c>
      <c r="T737" s="6" t="s">
        <v>2878</v>
      </c>
      <c r="U737" s="6" t="s">
        <v>2878</v>
      </c>
      <c r="V737" t="s">
        <v>5330</v>
      </c>
      <c r="W737" t="s">
        <v>5330</v>
      </c>
      <c r="X737" t="s">
        <v>5330</v>
      </c>
      <c r="Y737" t="s">
        <v>5330</v>
      </c>
      <c r="Z737" t="s">
        <v>5330</v>
      </c>
      <c r="AA737" t="s">
        <v>5330</v>
      </c>
      <c r="AB737" t="s">
        <v>5330</v>
      </c>
      <c r="AC737" t="s">
        <v>5330</v>
      </c>
      <c r="AD737" t="s">
        <v>5330</v>
      </c>
      <c r="AE737" t="s">
        <v>5330</v>
      </c>
      <c r="AF737" t="s">
        <v>5330</v>
      </c>
      <c r="AG737" t="s">
        <v>5330</v>
      </c>
      <c r="AH737" t="s">
        <v>5330</v>
      </c>
      <c r="AI737" t="s">
        <v>5330</v>
      </c>
      <c r="AJ737" t="s">
        <v>5330</v>
      </c>
      <c r="AK737" s="10">
        <v>40</v>
      </c>
      <c r="AL737" s="10">
        <v>44</v>
      </c>
      <c r="AM737" s="6" t="s">
        <v>475</v>
      </c>
      <c r="AN737" s="6" t="s">
        <v>2800</v>
      </c>
      <c r="AO737" s="6" t="s">
        <v>2881</v>
      </c>
      <c r="AP737" s="6" t="s">
        <v>2882</v>
      </c>
      <c r="AQ737" s="6" t="str">
        <f t="shared" si="194"/>
        <v>2W Distributor Bike, 2W Distributor - Moto, 2W Distributor, H2, International - Bike, International - Moto, International - AS, International, International - New, Mecanic Sport, Moto Dealers, Motonet, Pierce AB, Retail, TREK</v>
      </c>
      <c r="AR737" s="1" t="str">
        <f t="shared" si="196"/>
        <v>2W Distributor Bike</v>
      </c>
      <c r="AS737" s="1" t="str">
        <f t="shared" si="197"/>
        <v>2W Distributor - Moto</v>
      </c>
      <c r="AT737" s="1" t="str">
        <f t="shared" si="198"/>
        <v>2W Distributor</v>
      </c>
      <c r="AU737" s="1" t="str">
        <f t="shared" si="199"/>
        <v>H2</v>
      </c>
      <c r="AV737" s="1" t="str">
        <f t="shared" si="199"/>
        <v>International - Bike</v>
      </c>
      <c r="AW737" s="1" t="str">
        <f t="shared" si="200"/>
        <v>International - Moto</v>
      </c>
      <c r="AX737" s="1" t="str">
        <f t="shared" si="201"/>
        <v>International - AS</v>
      </c>
      <c r="AY737" s="1" t="str">
        <f t="shared" si="201"/>
        <v>International</v>
      </c>
      <c r="AZ737" s="1" t="str">
        <f t="shared" si="201"/>
        <v>International - New</v>
      </c>
      <c r="BA737" s="1" t="str">
        <f t="shared" si="202"/>
        <v>Mecanic Sport</v>
      </c>
      <c r="BB737" s="1" t="str">
        <f t="shared" si="203"/>
        <v>Moto Dealers</v>
      </c>
      <c r="BC737" s="1" t="str">
        <f t="shared" si="203"/>
        <v>Motonet</v>
      </c>
      <c r="BD737" s="1" t="str">
        <f t="shared" si="204"/>
        <v>Pierce AB</v>
      </c>
      <c r="BE737" s="1" t="str">
        <f t="shared" si="205"/>
        <v>Retail</v>
      </c>
      <c r="BF737" s="1" t="str">
        <f t="shared" si="206"/>
        <v>TREK</v>
      </c>
      <c r="BG737" t="s">
        <v>2883</v>
      </c>
      <c r="BH737" t="str">
        <f t="shared" si="207"/>
        <v>https://fs.amplifi.io//file?id=a8af3ec4-1cf7-4b04-9cc6-5acbc6dae3de&amp;variant=thumb&amp;extension=png</v>
      </c>
      <c r="BI737" t="s">
        <v>2883</v>
      </c>
      <c r="BJ737" t="s">
        <v>6645</v>
      </c>
    </row>
    <row r="738" spans="1:62" ht="17" x14ac:dyDescent="0.2">
      <c r="A738">
        <v>1834</v>
      </c>
      <c r="B738" t="str">
        <f t="shared" si="208"/>
        <v>59026-00001</v>
      </c>
      <c r="C738" t="str">
        <f t="shared" si="208"/>
        <v>59026-00001</v>
      </c>
      <c r="D738" s="7" t="s">
        <v>2884</v>
      </c>
      <c r="E738" s="6" t="s">
        <v>139</v>
      </c>
      <c r="F738" t="s">
        <v>8991</v>
      </c>
      <c r="G738" s="6" t="s">
        <v>2879</v>
      </c>
      <c r="H738" t="s">
        <v>2885</v>
      </c>
      <c r="I738" s="6" t="s">
        <v>2799</v>
      </c>
      <c r="J738" s="6" t="s">
        <v>5331</v>
      </c>
      <c r="K738" s="6" t="s">
        <v>5333</v>
      </c>
      <c r="L738" s="6" t="s">
        <v>8992</v>
      </c>
      <c r="M738" s="6" t="s">
        <v>759</v>
      </c>
      <c r="N738" s="6" t="s">
        <v>5386</v>
      </c>
      <c r="Q738" s="6" t="s">
        <v>2886</v>
      </c>
      <c r="R738" s="9" t="b">
        <v>1</v>
      </c>
      <c r="S738" s="9" t="b">
        <v>1</v>
      </c>
      <c r="T738" s="6" t="s">
        <v>2884</v>
      </c>
      <c r="U738" s="6" t="s">
        <v>2884</v>
      </c>
      <c r="V738" t="s">
        <v>5330</v>
      </c>
      <c r="W738" t="s">
        <v>5330</v>
      </c>
      <c r="X738" t="s">
        <v>5330</v>
      </c>
      <c r="Y738" t="s">
        <v>5330</v>
      </c>
      <c r="Z738" t="s">
        <v>5330</v>
      </c>
      <c r="AA738" t="s">
        <v>5330</v>
      </c>
      <c r="AB738" t="s">
        <v>5330</v>
      </c>
      <c r="AC738" t="s">
        <v>5330</v>
      </c>
      <c r="AD738" t="s">
        <v>5330</v>
      </c>
      <c r="AE738" t="s">
        <v>5330</v>
      </c>
      <c r="AF738" t="s">
        <v>5330</v>
      </c>
      <c r="AG738" t="s">
        <v>5330</v>
      </c>
      <c r="AH738" t="s">
        <v>5330</v>
      </c>
      <c r="AI738" t="s">
        <v>5330</v>
      </c>
      <c r="AJ738" t="s">
        <v>5330</v>
      </c>
      <c r="AK738" s="10">
        <v>12</v>
      </c>
      <c r="AL738" s="10">
        <v>16</v>
      </c>
      <c r="AM738" s="6" t="s">
        <v>475</v>
      </c>
      <c r="AN738" s="6" t="s">
        <v>2800</v>
      </c>
      <c r="AO738" s="6" t="s">
        <v>2887</v>
      </c>
      <c r="AP738" s="6" t="s">
        <v>2888</v>
      </c>
      <c r="AQ738" s="6" t="str">
        <f t="shared" si="194"/>
        <v>2W Distributor Bike, 2W Distributor - Moto, 2W Distributor, H2, International - Bike, International - Moto, International - AS, International, International - New, Mecanic Sport, Moto Dealers, Motonet, Pierce AB, Retail, TREK</v>
      </c>
      <c r="AR738" s="1" t="str">
        <f t="shared" si="196"/>
        <v>2W Distributor Bike</v>
      </c>
      <c r="AS738" s="1" t="str">
        <f t="shared" si="197"/>
        <v>2W Distributor - Moto</v>
      </c>
      <c r="AT738" s="1" t="str">
        <f t="shared" si="198"/>
        <v>2W Distributor</v>
      </c>
      <c r="AU738" s="1" t="str">
        <f t="shared" si="199"/>
        <v>H2</v>
      </c>
      <c r="AV738" s="1" t="str">
        <f t="shared" si="199"/>
        <v>International - Bike</v>
      </c>
      <c r="AW738" s="1" t="str">
        <f t="shared" si="200"/>
        <v>International - Moto</v>
      </c>
      <c r="AX738" s="1" t="str">
        <f t="shared" si="201"/>
        <v>International - AS</v>
      </c>
      <c r="AY738" s="1" t="str">
        <f t="shared" si="201"/>
        <v>International</v>
      </c>
      <c r="AZ738" s="1" t="str">
        <f t="shared" si="201"/>
        <v>International - New</v>
      </c>
      <c r="BA738" s="1" t="str">
        <f t="shared" si="202"/>
        <v>Mecanic Sport</v>
      </c>
      <c r="BB738" s="1" t="str">
        <f t="shared" si="203"/>
        <v>Moto Dealers</v>
      </c>
      <c r="BC738" s="1" t="str">
        <f t="shared" si="203"/>
        <v>Motonet</v>
      </c>
      <c r="BD738" s="1" t="str">
        <f t="shared" si="204"/>
        <v>Pierce AB</v>
      </c>
      <c r="BE738" s="1" t="str">
        <f t="shared" si="205"/>
        <v>Retail</v>
      </c>
      <c r="BF738" s="1" t="str">
        <f t="shared" si="206"/>
        <v>TREK</v>
      </c>
      <c r="BG738" t="s">
        <v>2889</v>
      </c>
      <c r="BH738" t="str">
        <f t="shared" si="207"/>
        <v>https://fs.amplifi.io//file?id=caeb443b-11e6-484e-82f4-b4eb027fac28&amp;variant=thumb&amp;extension=png</v>
      </c>
      <c r="BI738" t="s">
        <v>2889</v>
      </c>
    </row>
    <row r="739" spans="1:62" ht="17" x14ac:dyDescent="0.2">
      <c r="A739">
        <v>1835</v>
      </c>
      <c r="B739" t="str">
        <f t="shared" si="208"/>
        <v>59030-00001</v>
      </c>
      <c r="C739" t="str">
        <f t="shared" si="208"/>
        <v>59030-00001</v>
      </c>
      <c r="D739" s="7" t="s">
        <v>2890</v>
      </c>
      <c r="E739" s="6" t="s">
        <v>139</v>
      </c>
      <c r="F739" t="s">
        <v>8991</v>
      </c>
      <c r="G739" s="6" t="s">
        <v>2891</v>
      </c>
      <c r="H739" t="s">
        <v>2798</v>
      </c>
      <c r="I739" s="6" t="s">
        <v>2799</v>
      </c>
      <c r="J739" s="6" t="s">
        <v>5331</v>
      </c>
      <c r="K739" s="6" t="s">
        <v>5333</v>
      </c>
      <c r="L739" s="6" t="s">
        <v>8992</v>
      </c>
      <c r="M739" s="6" t="s">
        <v>5349</v>
      </c>
      <c r="N739" s="6" t="s">
        <v>5385</v>
      </c>
      <c r="Q739" s="6" t="s">
        <v>638</v>
      </c>
      <c r="R739" s="9" t="b">
        <v>1</v>
      </c>
      <c r="S739" s="9" t="b">
        <v>1</v>
      </c>
      <c r="T739" s="6" t="s">
        <v>2890</v>
      </c>
      <c r="U739" s="6" t="s">
        <v>2890</v>
      </c>
      <c r="V739" t="s">
        <v>5330</v>
      </c>
      <c r="W739" t="s">
        <v>5330</v>
      </c>
      <c r="X739" t="s">
        <v>5330</v>
      </c>
      <c r="Y739" t="s">
        <v>5330</v>
      </c>
      <c r="Z739" t="s">
        <v>5330</v>
      </c>
      <c r="AA739" t="s">
        <v>5330</v>
      </c>
      <c r="AB739" t="s">
        <v>5330</v>
      </c>
      <c r="AC739" t="s">
        <v>5330</v>
      </c>
      <c r="AD739" t="s">
        <v>5330</v>
      </c>
      <c r="AE739" t="s">
        <v>5330</v>
      </c>
      <c r="AF739" t="s">
        <v>5330</v>
      </c>
      <c r="AG739" t="s">
        <v>5330</v>
      </c>
      <c r="AH739" t="s">
        <v>5330</v>
      </c>
      <c r="AI739" t="s">
        <v>5330</v>
      </c>
      <c r="AJ739" t="s">
        <v>5330</v>
      </c>
      <c r="AK739" s="10">
        <v>14</v>
      </c>
      <c r="AL739" s="10">
        <v>16</v>
      </c>
      <c r="AM739" s="6" t="s">
        <v>45</v>
      </c>
      <c r="AN739" s="6" t="s">
        <v>2800</v>
      </c>
      <c r="AO739" s="6" t="s">
        <v>3119</v>
      </c>
      <c r="AP739" s="6" t="s">
        <v>2801</v>
      </c>
      <c r="AQ739" s="6" t="str">
        <f t="shared" si="194"/>
        <v>2W Distributor Bike, 2W Distributor - Moto, 2W Distributor, H2, International - Bike, International - Moto, International - AS, International, International - New, Mecanic Sport, Moto Dealers, Motonet, Pierce AB, Retail, TREK</v>
      </c>
      <c r="AR739" s="1" t="str">
        <f t="shared" si="196"/>
        <v>2W Distributor Bike</v>
      </c>
      <c r="AS739" s="1" t="str">
        <f t="shared" si="197"/>
        <v>2W Distributor - Moto</v>
      </c>
      <c r="AT739" s="1" t="str">
        <f t="shared" si="198"/>
        <v>2W Distributor</v>
      </c>
      <c r="AU739" s="1" t="str">
        <f t="shared" si="199"/>
        <v>H2</v>
      </c>
      <c r="AV739" s="1" t="str">
        <f t="shared" si="199"/>
        <v>International - Bike</v>
      </c>
      <c r="AW739" s="1" t="str">
        <f t="shared" si="200"/>
        <v>International - Moto</v>
      </c>
      <c r="AX739" s="1" t="str">
        <f t="shared" si="201"/>
        <v>International - AS</v>
      </c>
      <c r="AY739" s="1" t="str">
        <f t="shared" si="201"/>
        <v>International</v>
      </c>
      <c r="AZ739" s="1" t="str">
        <f t="shared" si="201"/>
        <v>International - New</v>
      </c>
      <c r="BA739" s="1" t="str">
        <f t="shared" si="202"/>
        <v>Mecanic Sport</v>
      </c>
      <c r="BB739" s="1" t="str">
        <f t="shared" si="203"/>
        <v>Moto Dealers</v>
      </c>
      <c r="BC739" s="1" t="str">
        <f t="shared" si="203"/>
        <v>Motonet</v>
      </c>
      <c r="BD739" s="1" t="str">
        <f t="shared" si="204"/>
        <v>Pierce AB</v>
      </c>
      <c r="BE739" s="1" t="str">
        <f t="shared" si="205"/>
        <v>Retail</v>
      </c>
      <c r="BF739" s="1" t="str">
        <f t="shared" si="206"/>
        <v>TREK</v>
      </c>
      <c r="BG739" t="s">
        <v>2892</v>
      </c>
      <c r="BH739" t="str">
        <f t="shared" si="207"/>
        <v>https://fs.amplifi.io//file?id=52b0e98e-ede6-435e-bcd9-f11139483b78&amp;variant=thumb&amp;extension=png</v>
      </c>
      <c r="BI739" t="s">
        <v>2892</v>
      </c>
    </row>
    <row r="740" spans="1:62" ht="17" x14ac:dyDescent="0.2">
      <c r="A740">
        <v>1836</v>
      </c>
      <c r="B740" t="str">
        <f t="shared" si="208"/>
        <v>59031-00001</v>
      </c>
      <c r="C740" t="str">
        <f t="shared" si="208"/>
        <v>59031-00001</v>
      </c>
      <c r="D740" s="7" t="s">
        <v>2893</v>
      </c>
      <c r="E740" s="6" t="s">
        <v>139</v>
      </c>
      <c r="F740" t="s">
        <v>8991</v>
      </c>
      <c r="G740" s="6" t="s">
        <v>2891</v>
      </c>
      <c r="H740" t="s">
        <v>2880</v>
      </c>
      <c r="I740" s="6" t="s">
        <v>2799</v>
      </c>
      <c r="J740" s="6" t="s">
        <v>5331</v>
      </c>
      <c r="K740" s="6" t="s">
        <v>5333</v>
      </c>
      <c r="L740" s="6" t="s">
        <v>8992</v>
      </c>
      <c r="M740" s="6" t="s">
        <v>759</v>
      </c>
      <c r="N740" s="6" t="s">
        <v>5386</v>
      </c>
      <c r="Q740" s="6" t="s">
        <v>638</v>
      </c>
      <c r="R740" s="9" t="b">
        <v>1</v>
      </c>
      <c r="S740" s="9" t="b">
        <v>1</v>
      </c>
      <c r="T740" s="6" t="s">
        <v>2893</v>
      </c>
      <c r="U740" s="6" t="s">
        <v>2893</v>
      </c>
      <c r="V740" t="s">
        <v>5330</v>
      </c>
      <c r="W740" t="s">
        <v>5330</v>
      </c>
      <c r="X740" t="s">
        <v>5330</v>
      </c>
      <c r="Y740" t="s">
        <v>5330</v>
      </c>
      <c r="Z740" t="s">
        <v>5330</v>
      </c>
      <c r="AA740" t="s">
        <v>5330</v>
      </c>
      <c r="AB740" t="s">
        <v>5330</v>
      </c>
      <c r="AC740" t="s">
        <v>5330</v>
      </c>
      <c r="AD740" t="s">
        <v>5330</v>
      </c>
      <c r="AE740" t="s">
        <v>5330</v>
      </c>
      <c r="AF740" t="s">
        <v>5330</v>
      </c>
      <c r="AG740" t="s">
        <v>5330</v>
      </c>
      <c r="AH740" t="s">
        <v>5330</v>
      </c>
      <c r="AI740" t="s">
        <v>5330</v>
      </c>
      <c r="AJ740" t="s">
        <v>5330</v>
      </c>
      <c r="AK740" s="10">
        <v>40</v>
      </c>
      <c r="AL740" s="10">
        <v>44</v>
      </c>
      <c r="AM740" s="6" t="s">
        <v>475</v>
      </c>
      <c r="AN740" s="6" t="s">
        <v>2800</v>
      </c>
      <c r="AO740" s="6" t="s">
        <v>2881</v>
      </c>
      <c r="AP740" s="6" t="s">
        <v>2801</v>
      </c>
      <c r="AQ740" s="6" t="str">
        <f t="shared" si="194"/>
        <v>2W Distributor Bike, 2W Distributor - Moto, 2W Distributor, H2, International - Bike, International - Moto, International - AS, International, International - New, Mecanic Sport, Moto Dealers, Motonet, Pierce AB, Retail, TREK</v>
      </c>
      <c r="AR740" s="1" t="str">
        <f t="shared" si="196"/>
        <v>2W Distributor Bike</v>
      </c>
      <c r="AS740" s="1" t="str">
        <f t="shared" si="197"/>
        <v>2W Distributor - Moto</v>
      </c>
      <c r="AT740" s="1" t="str">
        <f t="shared" si="198"/>
        <v>2W Distributor</v>
      </c>
      <c r="AU740" s="1" t="str">
        <f t="shared" si="199"/>
        <v>H2</v>
      </c>
      <c r="AV740" s="1" t="str">
        <f t="shared" si="199"/>
        <v>International - Bike</v>
      </c>
      <c r="AW740" s="1" t="str">
        <f t="shared" si="200"/>
        <v>International - Moto</v>
      </c>
      <c r="AX740" s="1" t="str">
        <f t="shared" si="201"/>
        <v>International - AS</v>
      </c>
      <c r="AY740" s="1" t="str">
        <f t="shared" si="201"/>
        <v>International</v>
      </c>
      <c r="AZ740" s="1" t="str">
        <f t="shared" si="201"/>
        <v>International - New</v>
      </c>
      <c r="BA740" s="1" t="str">
        <f t="shared" si="202"/>
        <v>Mecanic Sport</v>
      </c>
      <c r="BB740" s="1" t="str">
        <f t="shared" si="203"/>
        <v>Moto Dealers</v>
      </c>
      <c r="BC740" s="1" t="str">
        <f t="shared" si="203"/>
        <v>Motonet</v>
      </c>
      <c r="BD740" s="1" t="str">
        <f t="shared" si="204"/>
        <v>Pierce AB</v>
      </c>
      <c r="BE740" s="1" t="str">
        <f t="shared" si="205"/>
        <v>Retail</v>
      </c>
      <c r="BF740" s="1" t="str">
        <f t="shared" si="206"/>
        <v>TREK</v>
      </c>
      <c r="BG740" t="s">
        <v>5289</v>
      </c>
      <c r="BH740" t="str">
        <f t="shared" si="207"/>
        <v>https://fs.amplifi.io//file?id=5c3a83e6-2749-4294-9f17-a4a8d9d52389&amp;variant=thumb&amp;extension=png</v>
      </c>
      <c r="BI740" t="s">
        <v>5289</v>
      </c>
      <c r="BJ740" t="s">
        <v>6646</v>
      </c>
    </row>
    <row r="741" spans="1:62" ht="17" x14ac:dyDescent="0.2">
      <c r="A741">
        <v>1837</v>
      </c>
      <c r="B741" t="str">
        <f t="shared" si="208"/>
        <v>59032-00001</v>
      </c>
      <c r="C741" t="str">
        <f t="shared" si="208"/>
        <v>59032-00001</v>
      </c>
      <c r="D741" s="7" t="s">
        <v>2895</v>
      </c>
      <c r="E741" s="6" t="s">
        <v>139</v>
      </c>
      <c r="F741" t="s">
        <v>8991</v>
      </c>
      <c r="G741" s="6" t="s">
        <v>2891</v>
      </c>
      <c r="H741" s="6" t="s">
        <v>2885</v>
      </c>
      <c r="I741" s="6" t="s">
        <v>2799</v>
      </c>
      <c r="J741" s="6" t="s">
        <v>5331</v>
      </c>
      <c r="K741" s="6" t="s">
        <v>5333</v>
      </c>
      <c r="L741" s="6" t="s">
        <v>8992</v>
      </c>
      <c r="M741" s="6" t="s">
        <v>759</v>
      </c>
      <c r="N741" s="6" t="s">
        <v>5386</v>
      </c>
      <c r="Q741" s="6" t="s">
        <v>2886</v>
      </c>
      <c r="R741" s="9" t="b">
        <v>1</v>
      </c>
      <c r="S741" s="9" t="b">
        <v>1</v>
      </c>
      <c r="T741" s="6" t="s">
        <v>2895</v>
      </c>
      <c r="U741" s="6" t="s">
        <v>2895</v>
      </c>
      <c r="V741" t="s">
        <v>5330</v>
      </c>
      <c r="W741" t="s">
        <v>5330</v>
      </c>
      <c r="X741" t="s">
        <v>5330</v>
      </c>
      <c r="Y741" t="s">
        <v>5330</v>
      </c>
      <c r="Z741" t="s">
        <v>5330</v>
      </c>
      <c r="AA741" t="s">
        <v>5330</v>
      </c>
      <c r="AB741" t="s">
        <v>5330</v>
      </c>
      <c r="AC741" t="s">
        <v>5330</v>
      </c>
      <c r="AD741" t="s">
        <v>5330</v>
      </c>
      <c r="AE741" t="s">
        <v>5330</v>
      </c>
      <c r="AF741" t="s">
        <v>5330</v>
      </c>
      <c r="AG741" t="s">
        <v>5330</v>
      </c>
      <c r="AH741" t="s">
        <v>5330</v>
      </c>
      <c r="AI741" t="s">
        <v>5330</v>
      </c>
      <c r="AJ741" t="s">
        <v>5330</v>
      </c>
      <c r="AK741" s="10">
        <v>12</v>
      </c>
      <c r="AL741" s="10">
        <v>14</v>
      </c>
      <c r="AM741" s="6" t="s">
        <v>45</v>
      </c>
      <c r="AN741" s="6" t="s">
        <v>2800</v>
      </c>
      <c r="AO741" s="6" t="s">
        <v>5330</v>
      </c>
      <c r="AP741" s="6" t="s">
        <v>2888</v>
      </c>
      <c r="AQ741" s="6" t="str">
        <f t="shared" si="194"/>
        <v>2W Distributor Bike, 2W Distributor - Moto, 2W Distributor, H2, International - Bike, International - Moto, International - AS, International, International - New, Mecanic Sport, Moto Dealers, Motonet, Pierce AB, Retail, TREK</v>
      </c>
      <c r="AR741" s="1" t="str">
        <f t="shared" si="196"/>
        <v>2W Distributor Bike</v>
      </c>
      <c r="AS741" s="1" t="str">
        <f t="shared" si="197"/>
        <v>2W Distributor - Moto</v>
      </c>
      <c r="AT741" s="1" t="str">
        <f t="shared" si="198"/>
        <v>2W Distributor</v>
      </c>
      <c r="AU741" s="1" t="str">
        <f t="shared" si="199"/>
        <v>H2</v>
      </c>
      <c r="AV741" s="1" t="str">
        <f t="shared" si="199"/>
        <v>International - Bike</v>
      </c>
      <c r="AW741" s="1" t="str">
        <f t="shared" si="200"/>
        <v>International - Moto</v>
      </c>
      <c r="AX741" s="1" t="str">
        <f t="shared" si="201"/>
        <v>International - AS</v>
      </c>
      <c r="AY741" s="1" t="str">
        <f t="shared" si="201"/>
        <v>International</v>
      </c>
      <c r="AZ741" s="1" t="str">
        <f t="shared" si="201"/>
        <v>International - New</v>
      </c>
      <c r="BA741" s="1" t="str">
        <f t="shared" si="202"/>
        <v>Mecanic Sport</v>
      </c>
      <c r="BB741" s="1" t="str">
        <f t="shared" si="203"/>
        <v>Moto Dealers</v>
      </c>
      <c r="BC741" s="1" t="str">
        <f t="shared" si="203"/>
        <v>Motonet</v>
      </c>
      <c r="BD741" s="1" t="str">
        <f t="shared" si="204"/>
        <v>Pierce AB</v>
      </c>
      <c r="BE741" s="1" t="str">
        <f t="shared" si="205"/>
        <v>Retail</v>
      </c>
      <c r="BF741" s="1" t="str">
        <f t="shared" si="206"/>
        <v>TREK</v>
      </c>
      <c r="BG741" t="s">
        <v>2896</v>
      </c>
      <c r="BH741" t="str">
        <f t="shared" si="207"/>
        <v>https://fs.amplifi.io//file?id=b23923c8-db1c-4cd5-8899-920ce15d7524&amp;variant=thumb&amp;extension=png</v>
      </c>
      <c r="BI741" t="s">
        <v>2896</v>
      </c>
    </row>
    <row r="742" spans="1:62" ht="17" x14ac:dyDescent="0.2">
      <c r="A742">
        <v>1838</v>
      </c>
      <c r="B742" t="str">
        <f t="shared" ref="B742:C761" si="209">C742</f>
        <v>59042-00001</v>
      </c>
      <c r="C742" t="str">
        <f t="shared" si="209"/>
        <v>59042-00001</v>
      </c>
      <c r="D742" s="7" t="s">
        <v>2897</v>
      </c>
      <c r="E742" s="6" t="s">
        <v>139</v>
      </c>
      <c r="F742" t="s">
        <v>8991</v>
      </c>
      <c r="G742" s="6" t="s">
        <v>2791</v>
      </c>
      <c r="H742" t="s">
        <v>2798</v>
      </c>
      <c r="I742" s="6" t="s">
        <v>2799</v>
      </c>
      <c r="J742" s="6" t="s">
        <v>5331</v>
      </c>
      <c r="K742" s="6" t="s">
        <v>5333</v>
      </c>
      <c r="L742" s="6" t="s">
        <v>8992</v>
      </c>
      <c r="M742" s="6" t="s">
        <v>5349</v>
      </c>
      <c r="N742" s="6" t="s">
        <v>638</v>
      </c>
      <c r="Q742" s="6" t="s">
        <v>638</v>
      </c>
      <c r="R742" s="9" t="b">
        <v>1</v>
      </c>
      <c r="S742" s="9" t="b">
        <v>1</v>
      </c>
      <c r="T742" s="6" t="s">
        <v>2897</v>
      </c>
      <c r="U742" s="6" t="s">
        <v>2897</v>
      </c>
      <c r="V742" t="s">
        <v>5330</v>
      </c>
      <c r="W742" t="s">
        <v>5330</v>
      </c>
      <c r="X742" t="s">
        <v>5330</v>
      </c>
      <c r="Y742" t="s">
        <v>5330</v>
      </c>
      <c r="Z742" t="s">
        <v>5330</v>
      </c>
      <c r="AA742" t="s">
        <v>5330</v>
      </c>
      <c r="AB742" t="s">
        <v>5330</v>
      </c>
      <c r="AC742" t="s">
        <v>5330</v>
      </c>
      <c r="AD742" t="s">
        <v>5330</v>
      </c>
      <c r="AE742" t="s">
        <v>5330</v>
      </c>
      <c r="AF742" t="s">
        <v>5330</v>
      </c>
      <c r="AG742" t="s">
        <v>5330</v>
      </c>
      <c r="AH742" t="s">
        <v>5330</v>
      </c>
      <c r="AI742" t="s">
        <v>5330</v>
      </c>
      <c r="AJ742" t="s">
        <v>5330</v>
      </c>
      <c r="AK742" s="10">
        <v>10</v>
      </c>
      <c r="AL742" s="10">
        <v>12</v>
      </c>
      <c r="AM742" s="6" t="s">
        <v>475</v>
      </c>
      <c r="AN742" s="6" t="s">
        <v>2800</v>
      </c>
      <c r="AO742" s="6" t="s">
        <v>2898</v>
      </c>
      <c r="AP742" s="6" t="s">
        <v>2801</v>
      </c>
      <c r="AQ742" s="6" t="str">
        <f t="shared" si="194"/>
        <v>2W Distributor Bike, 2W Distributor - Moto, 2W Distributor, H2, International - Bike, International - Moto, International - AS, International, International - New, Mecanic Sport, Moto Dealers, Motonet, Pierce AB, Retail, TREK</v>
      </c>
      <c r="AR742" s="1" t="str">
        <f t="shared" si="196"/>
        <v>2W Distributor Bike</v>
      </c>
      <c r="AS742" s="1" t="str">
        <f t="shared" si="197"/>
        <v>2W Distributor - Moto</v>
      </c>
      <c r="AT742" s="1" t="str">
        <f t="shared" si="198"/>
        <v>2W Distributor</v>
      </c>
      <c r="AU742" s="1" t="str">
        <f t="shared" si="199"/>
        <v>H2</v>
      </c>
      <c r="AV742" s="1" t="str">
        <f t="shared" si="199"/>
        <v>International - Bike</v>
      </c>
      <c r="AW742" s="1" t="str">
        <f t="shared" si="200"/>
        <v>International - Moto</v>
      </c>
      <c r="AX742" s="1" t="str">
        <f t="shared" si="201"/>
        <v>International - AS</v>
      </c>
      <c r="AY742" s="1" t="str">
        <f t="shared" si="201"/>
        <v>International</v>
      </c>
      <c r="AZ742" s="1" t="str">
        <f t="shared" si="201"/>
        <v>International - New</v>
      </c>
      <c r="BA742" s="1" t="str">
        <f t="shared" si="202"/>
        <v>Mecanic Sport</v>
      </c>
      <c r="BB742" s="1" t="str">
        <f t="shared" si="203"/>
        <v>Moto Dealers</v>
      </c>
      <c r="BC742" s="1" t="str">
        <f t="shared" si="203"/>
        <v>Motonet</v>
      </c>
      <c r="BD742" s="1" t="str">
        <f t="shared" si="204"/>
        <v>Pierce AB</v>
      </c>
      <c r="BE742" s="1" t="str">
        <f t="shared" si="205"/>
        <v>Retail</v>
      </c>
      <c r="BF742" s="1" t="str">
        <f t="shared" si="206"/>
        <v>TREK</v>
      </c>
      <c r="BG742" t="s">
        <v>2899</v>
      </c>
      <c r="BH742" t="str">
        <f t="shared" si="207"/>
        <v>https://fs.amplifi.io//file?id=30223b65-4bbf-4f2e-a7d9-4e54e42a8d92&amp;variant=thumb&amp;extension=png</v>
      </c>
      <c r="BI742" t="s">
        <v>2899</v>
      </c>
    </row>
    <row r="743" spans="1:62" ht="17" x14ac:dyDescent="0.2">
      <c r="A743">
        <v>1839</v>
      </c>
      <c r="B743" t="str">
        <f t="shared" si="209"/>
        <v>59044-00001</v>
      </c>
      <c r="C743" t="str">
        <f t="shared" si="209"/>
        <v>59044-00001</v>
      </c>
      <c r="D743" s="7" t="s">
        <v>2900</v>
      </c>
      <c r="E743" s="6" t="s">
        <v>139</v>
      </c>
      <c r="F743" t="s">
        <v>8991</v>
      </c>
      <c r="G743" s="6" t="s">
        <v>2901</v>
      </c>
      <c r="H743" t="s">
        <v>2902</v>
      </c>
      <c r="I743" s="6" t="s">
        <v>2799</v>
      </c>
      <c r="J743" s="6" t="s">
        <v>5331</v>
      </c>
      <c r="K743" s="6" t="s">
        <v>5333</v>
      </c>
      <c r="L743" s="6" t="s">
        <v>8992</v>
      </c>
      <c r="M743" s="6" t="s">
        <v>759</v>
      </c>
      <c r="N743" s="6" t="s">
        <v>5386</v>
      </c>
      <c r="Q743" s="6" t="s">
        <v>2903</v>
      </c>
      <c r="R743" s="9" t="b">
        <v>1</v>
      </c>
      <c r="S743" s="9" t="b">
        <v>1</v>
      </c>
      <c r="T743" s="6" t="s">
        <v>2900</v>
      </c>
      <c r="U743" s="6" t="s">
        <v>2900</v>
      </c>
      <c r="V743" t="s">
        <v>5330</v>
      </c>
      <c r="W743" t="s">
        <v>5330</v>
      </c>
      <c r="X743" t="s">
        <v>5330</v>
      </c>
      <c r="Y743" t="s">
        <v>5330</v>
      </c>
      <c r="Z743" t="s">
        <v>5330</v>
      </c>
      <c r="AA743" t="s">
        <v>5330</v>
      </c>
      <c r="AB743" t="s">
        <v>5330</v>
      </c>
      <c r="AC743" t="s">
        <v>5330</v>
      </c>
      <c r="AD743" t="s">
        <v>5330</v>
      </c>
      <c r="AE743" t="s">
        <v>5330</v>
      </c>
      <c r="AF743" t="s">
        <v>5330</v>
      </c>
      <c r="AG743" t="s">
        <v>5330</v>
      </c>
      <c r="AH743" t="s">
        <v>5330</v>
      </c>
      <c r="AI743" t="s">
        <v>5330</v>
      </c>
      <c r="AJ743" t="s">
        <v>5330</v>
      </c>
      <c r="AK743" s="10">
        <v>6.5</v>
      </c>
      <c r="AL743" s="10">
        <v>7.5</v>
      </c>
      <c r="AM743" s="6" t="s">
        <v>475</v>
      </c>
      <c r="AN743" s="6" t="s">
        <v>2800</v>
      </c>
      <c r="AO743" s="6" t="s">
        <v>2904</v>
      </c>
      <c r="AP743" s="6" t="s">
        <v>2888</v>
      </c>
      <c r="AQ743" s="6" t="str">
        <f t="shared" si="194"/>
        <v>2W Distributor Bike, 2W Distributor - Moto, 2W Distributor, H2, International - Bike, International - Moto, International - AS, International, International - New, Mecanic Sport, Moto Dealers, Motonet, Pierce AB, Retail, TREK</v>
      </c>
      <c r="AR743" s="1" t="str">
        <f t="shared" si="196"/>
        <v>2W Distributor Bike</v>
      </c>
      <c r="AS743" s="1" t="str">
        <f t="shared" si="197"/>
        <v>2W Distributor - Moto</v>
      </c>
      <c r="AT743" s="1" t="str">
        <f t="shared" si="198"/>
        <v>2W Distributor</v>
      </c>
      <c r="AU743" s="1" t="str">
        <f t="shared" si="199"/>
        <v>H2</v>
      </c>
      <c r="AV743" s="1" t="str">
        <f t="shared" si="199"/>
        <v>International - Bike</v>
      </c>
      <c r="AW743" s="1" t="str">
        <f t="shared" si="200"/>
        <v>International - Moto</v>
      </c>
      <c r="AX743" s="1" t="str">
        <f t="shared" si="201"/>
        <v>International - AS</v>
      </c>
      <c r="AY743" s="1" t="str">
        <f t="shared" si="201"/>
        <v>International</v>
      </c>
      <c r="AZ743" s="1" t="str">
        <f t="shared" si="201"/>
        <v>International - New</v>
      </c>
      <c r="BA743" s="1" t="str">
        <f t="shared" si="202"/>
        <v>Mecanic Sport</v>
      </c>
      <c r="BB743" s="1" t="str">
        <f t="shared" si="203"/>
        <v>Moto Dealers</v>
      </c>
      <c r="BC743" s="1" t="str">
        <f t="shared" si="203"/>
        <v>Motonet</v>
      </c>
      <c r="BD743" s="1" t="str">
        <f t="shared" si="204"/>
        <v>Pierce AB</v>
      </c>
      <c r="BE743" s="1" t="str">
        <f t="shared" si="205"/>
        <v>Retail</v>
      </c>
      <c r="BF743" s="1" t="str">
        <f t="shared" si="206"/>
        <v>TREK</v>
      </c>
      <c r="BG743" t="s">
        <v>2905</v>
      </c>
      <c r="BH743" t="str">
        <f t="shared" si="207"/>
        <v>https://fs.amplifi.io//file?id=2cf0f2e2-6644-4d7d-924e-f524468f4dd8&amp;variant=thumb&amp;extension=png</v>
      </c>
      <c r="BI743" t="s">
        <v>2905</v>
      </c>
    </row>
    <row r="744" spans="1:62" ht="17" x14ac:dyDescent="0.2">
      <c r="A744">
        <v>1840</v>
      </c>
      <c r="B744" t="str">
        <f t="shared" si="209"/>
        <v>59045-00001</v>
      </c>
      <c r="C744" t="str">
        <f t="shared" si="209"/>
        <v>59045-00001</v>
      </c>
      <c r="D744" s="7" t="s">
        <v>2906</v>
      </c>
      <c r="E744" s="6" t="s">
        <v>139</v>
      </c>
      <c r="F744" t="s">
        <v>8991</v>
      </c>
      <c r="G744" s="6" t="s">
        <v>2907</v>
      </c>
      <c r="H744" t="s">
        <v>2908</v>
      </c>
      <c r="I744" s="6" t="s">
        <v>2799</v>
      </c>
      <c r="J744" s="6" t="s">
        <v>5331</v>
      </c>
      <c r="K744" s="6" t="s">
        <v>5333</v>
      </c>
      <c r="L744" s="6" t="s">
        <v>8992</v>
      </c>
      <c r="M744" s="6" t="s">
        <v>759</v>
      </c>
      <c r="N744" s="6" t="s">
        <v>5386</v>
      </c>
      <c r="Q744" s="6" t="s">
        <v>2909</v>
      </c>
      <c r="R744" s="9" t="b">
        <v>1</v>
      </c>
      <c r="S744" s="9" t="b">
        <v>1</v>
      </c>
      <c r="T744" s="6" t="s">
        <v>2906</v>
      </c>
      <c r="U744" s="6" t="s">
        <v>2906</v>
      </c>
      <c r="V744" t="s">
        <v>5330</v>
      </c>
      <c r="W744" t="s">
        <v>5330</v>
      </c>
      <c r="X744" t="s">
        <v>5330</v>
      </c>
      <c r="Y744" t="s">
        <v>5330</v>
      </c>
      <c r="Z744" t="s">
        <v>5330</v>
      </c>
      <c r="AA744" t="s">
        <v>5330</v>
      </c>
      <c r="AB744" t="s">
        <v>5330</v>
      </c>
      <c r="AC744" t="s">
        <v>5330</v>
      </c>
      <c r="AD744" t="s">
        <v>5330</v>
      </c>
      <c r="AE744" t="s">
        <v>5330</v>
      </c>
      <c r="AF744" t="s">
        <v>5330</v>
      </c>
      <c r="AG744" t="s">
        <v>5330</v>
      </c>
      <c r="AH744" t="s">
        <v>5330</v>
      </c>
      <c r="AI744" t="s">
        <v>5330</v>
      </c>
      <c r="AJ744" t="s">
        <v>5330</v>
      </c>
      <c r="AK744" s="10">
        <v>15</v>
      </c>
      <c r="AL744" s="10">
        <v>17</v>
      </c>
      <c r="AM744" s="6" t="s">
        <v>475</v>
      </c>
      <c r="AN744" s="6" t="s">
        <v>2910</v>
      </c>
      <c r="AO744" s="6" t="s">
        <v>2881</v>
      </c>
      <c r="AP744" s="6" t="s">
        <v>2911</v>
      </c>
      <c r="AQ744" s="6" t="str">
        <f t="shared" si="194"/>
        <v>2W Distributor Bike, 2W Distributor - Moto, 2W Distributor, H2, International - Bike, International - Moto, International - AS, International, International - New, Mecanic Sport, Moto Dealers, Motonet, Pierce AB, Retail, TREK</v>
      </c>
      <c r="AR744" s="1" t="str">
        <f t="shared" si="196"/>
        <v>2W Distributor Bike</v>
      </c>
      <c r="AS744" s="1" t="str">
        <f t="shared" si="197"/>
        <v>2W Distributor - Moto</v>
      </c>
      <c r="AT744" s="1" t="str">
        <f t="shared" si="198"/>
        <v>2W Distributor</v>
      </c>
      <c r="AU744" s="1" t="str">
        <f t="shared" si="199"/>
        <v>H2</v>
      </c>
      <c r="AV744" s="1" t="str">
        <f t="shared" si="199"/>
        <v>International - Bike</v>
      </c>
      <c r="AW744" s="1" t="str">
        <f t="shared" si="200"/>
        <v>International - Moto</v>
      </c>
      <c r="AX744" s="1" t="str">
        <f t="shared" si="201"/>
        <v>International - AS</v>
      </c>
      <c r="AY744" s="1" t="str">
        <f t="shared" si="201"/>
        <v>International</v>
      </c>
      <c r="AZ744" s="1" t="str">
        <f t="shared" si="201"/>
        <v>International - New</v>
      </c>
      <c r="BA744" s="1" t="str">
        <f t="shared" si="202"/>
        <v>Mecanic Sport</v>
      </c>
      <c r="BB744" s="1" t="str">
        <f t="shared" si="203"/>
        <v>Moto Dealers</v>
      </c>
      <c r="BC744" s="1" t="str">
        <f t="shared" si="203"/>
        <v>Motonet</v>
      </c>
      <c r="BD744" s="1" t="str">
        <f t="shared" si="204"/>
        <v>Pierce AB</v>
      </c>
      <c r="BE744" s="1" t="str">
        <f t="shared" si="205"/>
        <v>Retail</v>
      </c>
      <c r="BF744" s="1" t="str">
        <f t="shared" si="206"/>
        <v>TREK</v>
      </c>
      <c r="BG744" t="s">
        <v>2912</v>
      </c>
      <c r="BH744" t="str">
        <f t="shared" si="207"/>
        <v>https://fs.amplifi.io//file?id=708d8533-369b-4edd-883d-86866d3432d1&amp;variant=thumb&amp;extension=png</v>
      </c>
      <c r="BI744" t="s">
        <v>2912</v>
      </c>
    </row>
    <row r="745" spans="1:62" ht="17" x14ac:dyDescent="0.2">
      <c r="A745">
        <v>1841</v>
      </c>
      <c r="B745" t="str">
        <f t="shared" si="209"/>
        <v>59046-00001</v>
      </c>
      <c r="C745" t="str">
        <f t="shared" si="209"/>
        <v>59046-00001</v>
      </c>
      <c r="D745" s="7" t="s">
        <v>2913</v>
      </c>
      <c r="E745" s="6" t="s">
        <v>139</v>
      </c>
      <c r="F745" t="s">
        <v>8991</v>
      </c>
      <c r="G745" s="6" t="s">
        <v>2907</v>
      </c>
      <c r="H745" t="s">
        <v>2914</v>
      </c>
      <c r="I745" s="6" t="s">
        <v>2799</v>
      </c>
      <c r="J745" s="6" t="s">
        <v>5331</v>
      </c>
      <c r="K745" s="6" t="s">
        <v>5333</v>
      </c>
      <c r="L745" s="6" t="s">
        <v>8992</v>
      </c>
      <c r="M745" s="6" t="s">
        <v>759</v>
      </c>
      <c r="N745" s="6" t="s">
        <v>5386</v>
      </c>
      <c r="Q745" s="6" t="s">
        <v>1191</v>
      </c>
      <c r="R745" s="9" t="b">
        <v>1</v>
      </c>
      <c r="S745" s="9" t="b">
        <v>1</v>
      </c>
      <c r="T745" s="6" t="s">
        <v>2913</v>
      </c>
      <c r="U745" s="6" t="s">
        <v>2913</v>
      </c>
      <c r="V745" t="s">
        <v>5330</v>
      </c>
      <c r="W745" t="s">
        <v>5330</v>
      </c>
      <c r="X745" t="s">
        <v>5330</v>
      </c>
      <c r="Y745" t="s">
        <v>5330</v>
      </c>
      <c r="Z745" t="s">
        <v>5330</v>
      </c>
      <c r="AA745" t="s">
        <v>5330</v>
      </c>
      <c r="AB745" t="s">
        <v>5330</v>
      </c>
      <c r="AC745" t="s">
        <v>5330</v>
      </c>
      <c r="AD745" t="s">
        <v>5330</v>
      </c>
      <c r="AE745" t="s">
        <v>5330</v>
      </c>
      <c r="AF745" t="s">
        <v>5330</v>
      </c>
      <c r="AG745" t="s">
        <v>5330</v>
      </c>
      <c r="AH745" t="s">
        <v>5330</v>
      </c>
      <c r="AI745" t="s">
        <v>5330</v>
      </c>
      <c r="AJ745" t="s">
        <v>5330</v>
      </c>
      <c r="AK745" s="10">
        <v>10</v>
      </c>
      <c r="AL745" s="10">
        <v>13</v>
      </c>
      <c r="AM745" s="6" t="s">
        <v>475</v>
      </c>
      <c r="AN745" s="6" t="s">
        <v>2800</v>
      </c>
      <c r="AO745" s="6" t="s">
        <v>2881</v>
      </c>
      <c r="AP745" s="6" t="s">
        <v>2915</v>
      </c>
      <c r="AQ745" s="6" t="str">
        <f t="shared" si="194"/>
        <v>2W Distributor Bike, 2W Distributor - Moto, 2W Distributor, H2, International - Bike, International - Moto, International - AS, International, International - New, Mecanic Sport, Moto Dealers, Motonet, Pierce AB, Retail, TREK</v>
      </c>
      <c r="AR745" s="1" t="str">
        <f t="shared" si="196"/>
        <v>2W Distributor Bike</v>
      </c>
      <c r="AS745" s="1" t="str">
        <f t="shared" si="197"/>
        <v>2W Distributor - Moto</v>
      </c>
      <c r="AT745" s="1" t="str">
        <f t="shared" si="198"/>
        <v>2W Distributor</v>
      </c>
      <c r="AU745" s="1" t="str">
        <f t="shared" si="199"/>
        <v>H2</v>
      </c>
      <c r="AV745" s="1" t="str">
        <f t="shared" si="199"/>
        <v>International - Bike</v>
      </c>
      <c r="AW745" s="1" t="str">
        <f t="shared" si="200"/>
        <v>International - Moto</v>
      </c>
      <c r="AX745" s="1" t="str">
        <f t="shared" si="201"/>
        <v>International - AS</v>
      </c>
      <c r="AY745" s="1" t="str">
        <f t="shared" si="201"/>
        <v>International</v>
      </c>
      <c r="AZ745" s="1" t="str">
        <f t="shared" si="201"/>
        <v>International - New</v>
      </c>
      <c r="BA745" s="1" t="str">
        <f t="shared" si="202"/>
        <v>Mecanic Sport</v>
      </c>
      <c r="BB745" s="1" t="str">
        <f t="shared" si="203"/>
        <v>Moto Dealers</v>
      </c>
      <c r="BC745" s="1" t="str">
        <f t="shared" si="203"/>
        <v>Motonet</v>
      </c>
      <c r="BD745" s="1" t="str">
        <f t="shared" si="204"/>
        <v>Pierce AB</v>
      </c>
      <c r="BE745" s="1" t="str">
        <f t="shared" si="205"/>
        <v>Retail</v>
      </c>
      <c r="BF745" s="1" t="str">
        <f t="shared" si="206"/>
        <v>TREK</v>
      </c>
      <c r="BG745" t="s">
        <v>2916</v>
      </c>
      <c r="BH745" t="str">
        <f t="shared" si="207"/>
        <v>https://fs.amplifi.io//file?id=d70cc49b-c974-4fec-ac7f-efee12b1e231&amp;variant=thumb&amp;extension=png</v>
      </c>
      <c r="BI745" t="s">
        <v>2916</v>
      </c>
    </row>
    <row r="746" spans="1:62" ht="17" x14ac:dyDescent="0.2">
      <c r="A746">
        <v>1842</v>
      </c>
      <c r="B746" t="str">
        <f t="shared" si="209"/>
        <v>59046-00003</v>
      </c>
      <c r="C746" t="str">
        <f t="shared" si="209"/>
        <v>59046-00003</v>
      </c>
      <c r="D746" s="7" t="s">
        <v>2917</v>
      </c>
      <c r="E746" s="6" t="s">
        <v>139</v>
      </c>
      <c r="F746" t="s">
        <v>8991</v>
      </c>
      <c r="G746" s="6" t="s">
        <v>2907</v>
      </c>
      <c r="H746" t="s">
        <v>2914</v>
      </c>
      <c r="I746" s="6" t="s">
        <v>2799</v>
      </c>
      <c r="J746" s="6" t="s">
        <v>5331</v>
      </c>
      <c r="K746" s="6" t="s">
        <v>5333</v>
      </c>
      <c r="L746" s="6" t="s">
        <v>8992</v>
      </c>
      <c r="M746" s="6" t="s">
        <v>759</v>
      </c>
      <c r="N746" s="6" t="s">
        <v>5386</v>
      </c>
      <c r="Q746" s="6" t="s">
        <v>56</v>
      </c>
      <c r="R746" s="9" t="b">
        <v>1</v>
      </c>
      <c r="S746" s="9" t="b">
        <v>1</v>
      </c>
      <c r="T746" s="6" t="s">
        <v>2917</v>
      </c>
      <c r="U746" s="6" t="s">
        <v>2917</v>
      </c>
      <c r="V746" t="s">
        <v>5330</v>
      </c>
      <c r="W746" t="s">
        <v>5330</v>
      </c>
      <c r="X746" t="s">
        <v>5330</v>
      </c>
      <c r="Y746" t="s">
        <v>5330</v>
      </c>
      <c r="Z746" t="s">
        <v>5330</v>
      </c>
      <c r="AA746" t="s">
        <v>5330</v>
      </c>
      <c r="AB746" t="s">
        <v>5330</v>
      </c>
      <c r="AC746" t="s">
        <v>5330</v>
      </c>
      <c r="AD746" t="s">
        <v>5330</v>
      </c>
      <c r="AE746" t="s">
        <v>5330</v>
      </c>
      <c r="AF746" t="s">
        <v>5330</v>
      </c>
      <c r="AG746" t="s">
        <v>5330</v>
      </c>
      <c r="AH746" t="s">
        <v>5330</v>
      </c>
      <c r="AI746" t="s">
        <v>5330</v>
      </c>
      <c r="AJ746" t="s">
        <v>5330</v>
      </c>
      <c r="AK746" s="10">
        <v>10</v>
      </c>
      <c r="AL746" s="10">
        <v>13</v>
      </c>
      <c r="AM746" s="6" t="s">
        <v>475</v>
      </c>
      <c r="AN746" s="6" t="s">
        <v>2800</v>
      </c>
      <c r="AO746" s="6" t="s">
        <v>2881</v>
      </c>
      <c r="AP746" s="6" t="s">
        <v>2915</v>
      </c>
      <c r="AQ746" s="6" t="str">
        <f t="shared" si="194"/>
        <v>2W Distributor Bike, 2W Distributor - Moto, 2W Distributor, H2, International - Bike, International - Moto, International - AS, International, International - New, Mecanic Sport, Moto Dealers, Motonet, Pierce AB, Retail, TREK</v>
      </c>
      <c r="AR746" s="1" t="str">
        <f t="shared" si="196"/>
        <v>2W Distributor Bike</v>
      </c>
      <c r="AS746" s="1" t="str">
        <f t="shared" si="197"/>
        <v>2W Distributor - Moto</v>
      </c>
      <c r="AT746" s="1" t="str">
        <f t="shared" si="198"/>
        <v>2W Distributor</v>
      </c>
      <c r="AU746" s="1" t="str">
        <f t="shared" si="199"/>
        <v>H2</v>
      </c>
      <c r="AV746" s="1" t="str">
        <f t="shared" si="199"/>
        <v>International - Bike</v>
      </c>
      <c r="AW746" s="1" t="str">
        <f t="shared" si="200"/>
        <v>International - Moto</v>
      </c>
      <c r="AX746" s="1" t="str">
        <f t="shared" si="201"/>
        <v>International - AS</v>
      </c>
      <c r="AY746" s="1" t="str">
        <f t="shared" si="201"/>
        <v>International</v>
      </c>
      <c r="AZ746" s="1" t="str">
        <f t="shared" si="201"/>
        <v>International - New</v>
      </c>
      <c r="BA746" s="1" t="str">
        <f t="shared" si="202"/>
        <v>Mecanic Sport</v>
      </c>
      <c r="BB746" s="1" t="str">
        <f t="shared" si="203"/>
        <v>Moto Dealers</v>
      </c>
      <c r="BC746" s="1" t="str">
        <f t="shared" si="203"/>
        <v>Motonet</v>
      </c>
      <c r="BD746" s="1" t="str">
        <f t="shared" si="204"/>
        <v>Pierce AB</v>
      </c>
      <c r="BE746" s="1" t="str">
        <f t="shared" si="205"/>
        <v>Retail</v>
      </c>
      <c r="BF746" s="1" t="str">
        <f t="shared" si="206"/>
        <v>TREK</v>
      </c>
      <c r="BG746" t="s">
        <v>2918</v>
      </c>
      <c r="BH746" t="str">
        <f t="shared" si="207"/>
        <v>https://fs.amplifi.io//file?id=a37b6028-7d29-46ae-8160-552d01414e38&amp;variant=thumb&amp;extension=png</v>
      </c>
      <c r="BI746" t="s">
        <v>2918</v>
      </c>
    </row>
    <row r="747" spans="1:62" ht="17" x14ac:dyDescent="0.2">
      <c r="A747">
        <v>1843</v>
      </c>
      <c r="B747" t="str">
        <f t="shared" si="209"/>
        <v>59049-00001</v>
      </c>
      <c r="C747" t="str">
        <f t="shared" si="209"/>
        <v>59049-00001</v>
      </c>
      <c r="D747" s="7" t="s">
        <v>2919</v>
      </c>
      <c r="E747" s="6" t="s">
        <v>139</v>
      </c>
      <c r="F747" t="s">
        <v>8991</v>
      </c>
      <c r="G747" s="6" t="s">
        <v>2352</v>
      </c>
      <c r="H747" t="s">
        <v>2798</v>
      </c>
      <c r="I747" s="6" t="s">
        <v>2799</v>
      </c>
      <c r="J747" s="6" t="s">
        <v>5331</v>
      </c>
      <c r="K747" s="6" t="s">
        <v>5333</v>
      </c>
      <c r="L747" s="6" t="s">
        <v>8992</v>
      </c>
      <c r="M747" s="6" t="s">
        <v>5349</v>
      </c>
      <c r="N747" s="6" t="s">
        <v>5387</v>
      </c>
      <c r="Q747" s="6" t="s">
        <v>50</v>
      </c>
      <c r="R747" s="9" t="b">
        <v>1</v>
      </c>
      <c r="S747" s="9" t="b">
        <v>1</v>
      </c>
      <c r="T747" s="6" t="s">
        <v>2919</v>
      </c>
      <c r="U747" s="6" t="s">
        <v>2919</v>
      </c>
      <c r="V747" t="s">
        <v>5330</v>
      </c>
      <c r="W747" t="s">
        <v>5330</v>
      </c>
      <c r="X747" t="s">
        <v>5330</v>
      </c>
      <c r="Y747" t="s">
        <v>5330</v>
      </c>
      <c r="Z747" t="s">
        <v>5330</v>
      </c>
      <c r="AA747" t="s">
        <v>5330</v>
      </c>
      <c r="AB747" t="s">
        <v>5330</v>
      </c>
      <c r="AC747" t="s">
        <v>5330</v>
      </c>
      <c r="AD747" t="s">
        <v>5330</v>
      </c>
      <c r="AE747" t="s">
        <v>5330</v>
      </c>
      <c r="AF747" t="s">
        <v>5330</v>
      </c>
      <c r="AG747" t="s">
        <v>5330</v>
      </c>
      <c r="AH747" t="s">
        <v>5330</v>
      </c>
      <c r="AI747" t="s">
        <v>5330</v>
      </c>
      <c r="AJ747" t="s">
        <v>5330</v>
      </c>
      <c r="AK747" s="10">
        <v>25</v>
      </c>
      <c r="AL747" s="10">
        <v>27</v>
      </c>
      <c r="AM747" s="6" t="s">
        <v>475</v>
      </c>
      <c r="AN747" s="6" t="s">
        <v>2800</v>
      </c>
      <c r="AO747" s="6" t="s">
        <v>2920</v>
      </c>
      <c r="AP747" s="6" t="s">
        <v>2921</v>
      </c>
      <c r="AQ747" s="6" t="str">
        <f t="shared" si="194"/>
        <v>2W Distributor Bike, 2W Distributor - Moto, 2W Distributor, H2, International - Bike, International - Moto, International - AS, International, International - New, Mecanic Sport, Moto Dealers, Motonet, Pierce AB, Retail, TREK</v>
      </c>
      <c r="AR747" s="1" t="str">
        <f t="shared" si="196"/>
        <v>2W Distributor Bike</v>
      </c>
      <c r="AS747" s="1" t="str">
        <f t="shared" si="197"/>
        <v>2W Distributor - Moto</v>
      </c>
      <c r="AT747" s="1" t="str">
        <f t="shared" si="198"/>
        <v>2W Distributor</v>
      </c>
      <c r="AU747" s="1" t="str">
        <f t="shared" si="199"/>
        <v>H2</v>
      </c>
      <c r="AV747" s="1" t="str">
        <f t="shared" si="199"/>
        <v>International - Bike</v>
      </c>
      <c r="AW747" s="1" t="str">
        <f t="shared" si="200"/>
        <v>International - Moto</v>
      </c>
      <c r="AX747" s="1" t="str">
        <f t="shared" si="201"/>
        <v>International - AS</v>
      </c>
      <c r="AY747" s="1" t="str">
        <f t="shared" si="201"/>
        <v>International</v>
      </c>
      <c r="AZ747" s="1" t="str">
        <f t="shared" si="201"/>
        <v>International - New</v>
      </c>
      <c r="BA747" s="1" t="str">
        <f t="shared" si="202"/>
        <v>Mecanic Sport</v>
      </c>
      <c r="BB747" s="1" t="str">
        <f t="shared" si="203"/>
        <v>Moto Dealers</v>
      </c>
      <c r="BC747" s="1" t="str">
        <f t="shared" si="203"/>
        <v>Motonet</v>
      </c>
      <c r="BD747" s="1" t="str">
        <f t="shared" si="204"/>
        <v>Pierce AB</v>
      </c>
      <c r="BE747" s="1" t="str">
        <f t="shared" si="205"/>
        <v>Retail</v>
      </c>
      <c r="BF747" s="1" t="str">
        <f t="shared" si="206"/>
        <v>TREK</v>
      </c>
      <c r="BG747" t="s">
        <v>2922</v>
      </c>
      <c r="BH747" t="str">
        <f t="shared" si="207"/>
        <v>https://fs.amplifi.io//file?id=2b219662-d36d-4dc2-881a-e66ad834a2c3&amp;variant=thumb&amp;extension=png</v>
      </c>
      <c r="BI747" t="s">
        <v>2922</v>
      </c>
    </row>
    <row r="748" spans="1:62" ht="17" x14ac:dyDescent="0.2">
      <c r="A748">
        <v>1844</v>
      </c>
      <c r="B748" t="str">
        <f t="shared" si="209"/>
        <v>59049-00002</v>
      </c>
      <c r="C748" t="str">
        <f t="shared" si="209"/>
        <v>59049-00002</v>
      </c>
      <c r="D748" s="7" t="s">
        <v>2923</v>
      </c>
      <c r="E748" s="6" t="s">
        <v>139</v>
      </c>
      <c r="F748" t="s">
        <v>8991</v>
      </c>
      <c r="G748" s="6" t="s">
        <v>2352</v>
      </c>
      <c r="H748" t="s">
        <v>2798</v>
      </c>
      <c r="I748" s="6" t="s">
        <v>2799</v>
      </c>
      <c r="J748" s="6" t="s">
        <v>5331</v>
      </c>
      <c r="K748" s="6" t="s">
        <v>5333</v>
      </c>
      <c r="L748" s="6" t="s">
        <v>8992</v>
      </c>
      <c r="M748" s="6" t="s">
        <v>5349</v>
      </c>
      <c r="N748" s="6" t="s">
        <v>5387</v>
      </c>
      <c r="Q748" s="6" t="s">
        <v>638</v>
      </c>
      <c r="R748" s="9" t="b">
        <v>1</v>
      </c>
      <c r="S748" s="9" t="b">
        <v>1</v>
      </c>
      <c r="T748" s="6" t="s">
        <v>2923</v>
      </c>
      <c r="U748" s="6" t="s">
        <v>2923</v>
      </c>
      <c r="V748" t="s">
        <v>5330</v>
      </c>
      <c r="W748" t="s">
        <v>5330</v>
      </c>
      <c r="X748" t="s">
        <v>5330</v>
      </c>
      <c r="Y748" t="s">
        <v>5330</v>
      </c>
      <c r="Z748" t="s">
        <v>5330</v>
      </c>
      <c r="AA748" t="s">
        <v>5330</v>
      </c>
      <c r="AB748" t="s">
        <v>5330</v>
      </c>
      <c r="AC748" t="s">
        <v>5330</v>
      </c>
      <c r="AD748" t="s">
        <v>5330</v>
      </c>
      <c r="AE748" t="s">
        <v>5330</v>
      </c>
      <c r="AF748" t="s">
        <v>5330</v>
      </c>
      <c r="AG748" t="s">
        <v>5330</v>
      </c>
      <c r="AH748" t="s">
        <v>5330</v>
      </c>
      <c r="AI748" t="s">
        <v>5330</v>
      </c>
      <c r="AJ748" t="s">
        <v>5330</v>
      </c>
      <c r="AK748" s="10">
        <v>25</v>
      </c>
      <c r="AL748" s="10">
        <v>27</v>
      </c>
      <c r="AM748" s="6" t="s">
        <v>475</v>
      </c>
      <c r="AN748" s="6" t="s">
        <v>2800</v>
      </c>
      <c r="AO748" s="6" t="s">
        <v>2920</v>
      </c>
      <c r="AP748" s="6" t="s">
        <v>2921</v>
      </c>
      <c r="AQ748" s="6" t="str">
        <f t="shared" si="194"/>
        <v>2W Distributor Bike, 2W Distributor - Moto, 2W Distributor, H2, International - Bike, International - Moto, International - AS, International, International - New, Mecanic Sport, Moto Dealers, Motonet, Pierce AB, Retail, TREK</v>
      </c>
      <c r="AR748" s="1" t="str">
        <f t="shared" si="196"/>
        <v>2W Distributor Bike</v>
      </c>
      <c r="AS748" s="1" t="str">
        <f t="shared" si="197"/>
        <v>2W Distributor - Moto</v>
      </c>
      <c r="AT748" s="1" t="str">
        <f t="shared" si="198"/>
        <v>2W Distributor</v>
      </c>
      <c r="AU748" s="1" t="str">
        <f t="shared" si="199"/>
        <v>H2</v>
      </c>
      <c r="AV748" s="1" t="str">
        <f t="shared" si="199"/>
        <v>International - Bike</v>
      </c>
      <c r="AW748" s="1" t="str">
        <f t="shared" si="200"/>
        <v>International - Moto</v>
      </c>
      <c r="AX748" s="1" t="str">
        <f t="shared" si="201"/>
        <v>International - AS</v>
      </c>
      <c r="AY748" s="1" t="str">
        <f t="shared" si="201"/>
        <v>International</v>
      </c>
      <c r="AZ748" s="1" t="str">
        <f t="shared" si="201"/>
        <v>International - New</v>
      </c>
      <c r="BA748" s="1" t="str">
        <f t="shared" si="202"/>
        <v>Mecanic Sport</v>
      </c>
      <c r="BB748" s="1" t="str">
        <f t="shared" si="203"/>
        <v>Moto Dealers</v>
      </c>
      <c r="BC748" s="1" t="str">
        <f t="shared" si="203"/>
        <v>Motonet</v>
      </c>
      <c r="BD748" s="1" t="str">
        <f t="shared" si="204"/>
        <v>Pierce AB</v>
      </c>
      <c r="BE748" s="1" t="str">
        <f t="shared" si="205"/>
        <v>Retail</v>
      </c>
      <c r="BF748" s="1" t="str">
        <f t="shared" si="206"/>
        <v>TREK</v>
      </c>
      <c r="BG748" t="s">
        <v>2924</v>
      </c>
      <c r="BH748" t="str">
        <f t="shared" si="207"/>
        <v>https://fs.amplifi.io//file?id=1df653fa-3225-47d6-9bf5-30534938ebbc&amp;variant=thumb&amp;extension=png</v>
      </c>
      <c r="BI748" t="s">
        <v>2924</v>
      </c>
    </row>
    <row r="749" spans="1:62" ht="17" x14ac:dyDescent="0.2">
      <c r="A749">
        <v>1845</v>
      </c>
      <c r="B749" t="str">
        <f t="shared" si="209"/>
        <v>59049-00003</v>
      </c>
      <c r="C749" t="str">
        <f t="shared" si="209"/>
        <v>59049-00003</v>
      </c>
      <c r="D749" s="7" t="s">
        <v>2925</v>
      </c>
      <c r="E749" s="6" t="s">
        <v>139</v>
      </c>
      <c r="F749" t="s">
        <v>8991</v>
      </c>
      <c r="G749" s="6" t="s">
        <v>2352</v>
      </c>
      <c r="H749" t="s">
        <v>2798</v>
      </c>
      <c r="I749" s="6" t="s">
        <v>2799</v>
      </c>
      <c r="J749" s="6" t="s">
        <v>5331</v>
      </c>
      <c r="K749" s="6" t="s">
        <v>5333</v>
      </c>
      <c r="L749" s="6" t="s">
        <v>8992</v>
      </c>
      <c r="M749" s="6" t="s">
        <v>5349</v>
      </c>
      <c r="N749" s="6" t="s">
        <v>5387</v>
      </c>
      <c r="Q749" s="6" t="s">
        <v>2926</v>
      </c>
      <c r="R749" s="9" t="b">
        <v>1</v>
      </c>
      <c r="S749" s="9" t="b">
        <v>1</v>
      </c>
      <c r="T749" s="6" t="s">
        <v>2925</v>
      </c>
      <c r="U749" s="6" t="s">
        <v>2925</v>
      </c>
      <c r="V749" t="s">
        <v>5330</v>
      </c>
      <c r="W749" t="s">
        <v>5330</v>
      </c>
      <c r="X749" t="s">
        <v>5330</v>
      </c>
      <c r="Y749" t="s">
        <v>5330</v>
      </c>
      <c r="Z749" t="s">
        <v>5330</v>
      </c>
      <c r="AA749" t="s">
        <v>5330</v>
      </c>
      <c r="AB749" t="s">
        <v>5330</v>
      </c>
      <c r="AC749" t="s">
        <v>5330</v>
      </c>
      <c r="AD749" t="s">
        <v>5330</v>
      </c>
      <c r="AE749" t="s">
        <v>5330</v>
      </c>
      <c r="AF749" t="s">
        <v>5330</v>
      </c>
      <c r="AG749" t="s">
        <v>5330</v>
      </c>
      <c r="AH749" t="s">
        <v>5330</v>
      </c>
      <c r="AI749" t="s">
        <v>5330</v>
      </c>
      <c r="AJ749" t="s">
        <v>5330</v>
      </c>
      <c r="AK749" s="10">
        <v>25</v>
      </c>
      <c r="AL749" s="10">
        <v>27</v>
      </c>
      <c r="AM749" s="6" t="s">
        <v>475</v>
      </c>
      <c r="AN749" s="6" t="s">
        <v>2800</v>
      </c>
      <c r="AO749" s="6" t="s">
        <v>2920</v>
      </c>
      <c r="AP749" s="6" t="s">
        <v>2921</v>
      </c>
      <c r="AQ749" s="6" t="str">
        <f t="shared" si="194"/>
        <v>2W Distributor Bike, 2W Distributor - Moto, 2W Distributor, H2, International - Bike, International - Moto, International - AS, International, International - New, Mecanic Sport, Moto Dealers, Motonet, Pierce AB, Retail, TREK</v>
      </c>
      <c r="AR749" s="1" t="str">
        <f t="shared" si="196"/>
        <v>2W Distributor Bike</v>
      </c>
      <c r="AS749" s="1" t="str">
        <f t="shared" si="197"/>
        <v>2W Distributor - Moto</v>
      </c>
      <c r="AT749" s="1" t="str">
        <f t="shared" si="198"/>
        <v>2W Distributor</v>
      </c>
      <c r="AU749" s="1" t="str">
        <f t="shared" si="199"/>
        <v>H2</v>
      </c>
      <c r="AV749" s="1" t="str">
        <f t="shared" si="199"/>
        <v>International - Bike</v>
      </c>
      <c r="AW749" s="1" t="str">
        <f t="shared" si="200"/>
        <v>International - Moto</v>
      </c>
      <c r="AX749" s="1" t="str">
        <f t="shared" si="201"/>
        <v>International - AS</v>
      </c>
      <c r="AY749" s="1" t="str">
        <f t="shared" si="201"/>
        <v>International</v>
      </c>
      <c r="AZ749" s="1" t="str">
        <f t="shared" si="201"/>
        <v>International - New</v>
      </c>
      <c r="BA749" s="1" t="str">
        <f t="shared" si="202"/>
        <v>Mecanic Sport</v>
      </c>
      <c r="BB749" s="1" t="str">
        <f t="shared" si="203"/>
        <v>Moto Dealers</v>
      </c>
      <c r="BC749" s="1" t="str">
        <f t="shared" si="203"/>
        <v>Motonet</v>
      </c>
      <c r="BD749" s="1" t="str">
        <f t="shared" si="204"/>
        <v>Pierce AB</v>
      </c>
      <c r="BE749" s="1" t="str">
        <f t="shared" si="205"/>
        <v>Retail</v>
      </c>
      <c r="BF749" s="1" t="str">
        <f t="shared" si="206"/>
        <v>TREK</v>
      </c>
      <c r="BG749" t="s">
        <v>2927</v>
      </c>
      <c r="BH749" t="str">
        <f t="shared" si="207"/>
        <v>https://fs.amplifi.io//file?id=bdb7ddcf-d534-4afe-b667-1be0030b6519&amp;variant=thumb&amp;extension=png</v>
      </c>
      <c r="BI749" t="s">
        <v>2927</v>
      </c>
    </row>
    <row r="750" spans="1:62" ht="17" x14ac:dyDescent="0.2">
      <c r="A750">
        <v>1846</v>
      </c>
      <c r="B750" t="str">
        <f t="shared" si="209"/>
        <v>59049-00004</v>
      </c>
      <c r="C750" t="str">
        <f t="shared" si="209"/>
        <v>59049-00004</v>
      </c>
      <c r="D750" s="7" t="s">
        <v>2928</v>
      </c>
      <c r="E750" s="6" t="s">
        <v>139</v>
      </c>
      <c r="F750" t="s">
        <v>8991</v>
      </c>
      <c r="G750" s="6" t="s">
        <v>2352</v>
      </c>
      <c r="H750" t="s">
        <v>2798</v>
      </c>
      <c r="I750" s="6" t="s">
        <v>2799</v>
      </c>
      <c r="J750" s="6" t="s">
        <v>5331</v>
      </c>
      <c r="K750" s="6" t="s">
        <v>5333</v>
      </c>
      <c r="L750" s="6" t="s">
        <v>8992</v>
      </c>
      <c r="M750" s="6" t="s">
        <v>5349</v>
      </c>
      <c r="N750" s="6" t="s">
        <v>5387</v>
      </c>
      <c r="Q750" s="6" t="s">
        <v>2929</v>
      </c>
      <c r="R750" s="9" t="b">
        <v>1</v>
      </c>
      <c r="S750" s="9" t="b">
        <v>1</v>
      </c>
      <c r="T750" s="6" t="s">
        <v>2928</v>
      </c>
      <c r="U750" s="6" t="s">
        <v>2928</v>
      </c>
      <c r="V750" t="s">
        <v>5330</v>
      </c>
      <c r="W750" t="s">
        <v>5330</v>
      </c>
      <c r="X750" t="s">
        <v>5330</v>
      </c>
      <c r="Y750" t="s">
        <v>5330</v>
      </c>
      <c r="Z750" t="s">
        <v>5330</v>
      </c>
      <c r="AA750" t="s">
        <v>5330</v>
      </c>
      <c r="AB750" t="s">
        <v>5330</v>
      </c>
      <c r="AC750" t="s">
        <v>5330</v>
      </c>
      <c r="AD750" t="s">
        <v>5330</v>
      </c>
      <c r="AE750" t="s">
        <v>5330</v>
      </c>
      <c r="AF750" t="s">
        <v>5330</v>
      </c>
      <c r="AG750" t="s">
        <v>5330</v>
      </c>
      <c r="AH750" t="s">
        <v>5330</v>
      </c>
      <c r="AI750" t="s">
        <v>5330</v>
      </c>
      <c r="AJ750" t="s">
        <v>5330</v>
      </c>
      <c r="AK750" s="10">
        <v>25</v>
      </c>
      <c r="AL750" s="10">
        <v>27</v>
      </c>
      <c r="AM750" s="6" t="s">
        <v>475</v>
      </c>
      <c r="AN750" s="6" t="s">
        <v>2800</v>
      </c>
      <c r="AO750" s="6" t="s">
        <v>2920</v>
      </c>
      <c r="AP750" s="6" t="s">
        <v>2921</v>
      </c>
      <c r="AQ750" s="6" t="str">
        <f t="shared" si="194"/>
        <v>2W Distributor Bike, 2W Distributor - Moto, 2W Distributor, H2, International - Bike, International - Moto, International - AS, International, International - New, Mecanic Sport, Moto Dealers, Motonet, Pierce AB, Retail, TREK</v>
      </c>
      <c r="AR750" s="1" t="str">
        <f t="shared" si="196"/>
        <v>2W Distributor Bike</v>
      </c>
      <c r="AS750" s="1" t="str">
        <f t="shared" si="197"/>
        <v>2W Distributor - Moto</v>
      </c>
      <c r="AT750" s="1" t="str">
        <f t="shared" si="198"/>
        <v>2W Distributor</v>
      </c>
      <c r="AU750" s="1" t="str">
        <f t="shared" si="199"/>
        <v>H2</v>
      </c>
      <c r="AV750" s="1" t="str">
        <f t="shared" si="199"/>
        <v>International - Bike</v>
      </c>
      <c r="AW750" s="1" t="str">
        <f t="shared" si="200"/>
        <v>International - Moto</v>
      </c>
      <c r="AX750" s="1" t="str">
        <f t="shared" si="201"/>
        <v>International - AS</v>
      </c>
      <c r="AY750" s="1" t="str">
        <f t="shared" si="201"/>
        <v>International</v>
      </c>
      <c r="AZ750" s="1" t="str">
        <f t="shared" si="201"/>
        <v>International - New</v>
      </c>
      <c r="BA750" s="1" t="str">
        <f t="shared" si="202"/>
        <v>Mecanic Sport</v>
      </c>
      <c r="BB750" s="1" t="str">
        <f t="shared" si="203"/>
        <v>Moto Dealers</v>
      </c>
      <c r="BC750" s="1" t="str">
        <f t="shared" si="203"/>
        <v>Motonet</v>
      </c>
      <c r="BD750" s="1" t="str">
        <f t="shared" si="204"/>
        <v>Pierce AB</v>
      </c>
      <c r="BE750" s="1" t="str">
        <f t="shared" si="205"/>
        <v>Retail</v>
      </c>
      <c r="BF750" s="1" t="str">
        <f t="shared" si="206"/>
        <v>TREK</v>
      </c>
      <c r="BG750" t="s">
        <v>2930</v>
      </c>
      <c r="BH750" t="str">
        <f t="shared" si="207"/>
        <v>https://fs.amplifi.io//file?id=d98f8725-238d-4050-bcfb-12e2cc9a336a&amp;variant=thumb&amp;extension=png</v>
      </c>
      <c r="BI750" t="s">
        <v>2930</v>
      </c>
    </row>
    <row r="751" spans="1:62" ht="17" x14ac:dyDescent="0.2">
      <c r="A751">
        <v>1847</v>
      </c>
      <c r="B751" t="str">
        <f t="shared" si="209"/>
        <v>59049-00005</v>
      </c>
      <c r="C751" t="str">
        <f t="shared" si="209"/>
        <v>59049-00005</v>
      </c>
      <c r="D751" s="7" t="s">
        <v>2931</v>
      </c>
      <c r="E751" s="6" t="s">
        <v>139</v>
      </c>
      <c r="F751" t="s">
        <v>8991</v>
      </c>
      <c r="G751" s="6" t="s">
        <v>2352</v>
      </c>
      <c r="H751" t="s">
        <v>2798</v>
      </c>
      <c r="I751" s="6" t="s">
        <v>2799</v>
      </c>
      <c r="J751" s="6" t="s">
        <v>5331</v>
      </c>
      <c r="K751" s="6" t="s">
        <v>5333</v>
      </c>
      <c r="L751" s="6" t="s">
        <v>8992</v>
      </c>
      <c r="M751" s="6" t="s">
        <v>5349</v>
      </c>
      <c r="N751" s="6" t="s">
        <v>5387</v>
      </c>
      <c r="Q751" s="6" t="s">
        <v>2804</v>
      </c>
      <c r="R751" s="9" t="b">
        <v>1</v>
      </c>
      <c r="S751" s="9" t="b">
        <v>1</v>
      </c>
      <c r="T751" s="6" t="s">
        <v>2931</v>
      </c>
      <c r="U751" s="6" t="s">
        <v>2931</v>
      </c>
      <c r="V751" t="s">
        <v>5330</v>
      </c>
      <c r="W751" t="s">
        <v>5330</v>
      </c>
      <c r="X751" t="s">
        <v>5330</v>
      </c>
      <c r="Y751" t="s">
        <v>5330</v>
      </c>
      <c r="Z751" t="s">
        <v>5330</v>
      </c>
      <c r="AA751" t="s">
        <v>5330</v>
      </c>
      <c r="AB751" t="s">
        <v>5330</v>
      </c>
      <c r="AC751" t="s">
        <v>5330</v>
      </c>
      <c r="AD751" t="s">
        <v>5330</v>
      </c>
      <c r="AE751" t="s">
        <v>5330</v>
      </c>
      <c r="AF751" t="s">
        <v>5330</v>
      </c>
      <c r="AG751" t="s">
        <v>5330</v>
      </c>
      <c r="AH751" t="s">
        <v>5330</v>
      </c>
      <c r="AI751" t="s">
        <v>5330</v>
      </c>
      <c r="AJ751" t="s">
        <v>5330</v>
      </c>
      <c r="AK751" s="10">
        <v>25</v>
      </c>
      <c r="AL751" s="10">
        <v>27</v>
      </c>
      <c r="AM751" s="6" t="s">
        <v>475</v>
      </c>
      <c r="AN751" s="6" t="s">
        <v>2800</v>
      </c>
      <c r="AO751" s="6" t="s">
        <v>2920</v>
      </c>
      <c r="AP751" s="6" t="s">
        <v>2921</v>
      </c>
      <c r="AQ751" s="6" t="str">
        <f t="shared" si="194"/>
        <v>2W Distributor Bike, 2W Distributor - Moto, 2W Distributor, H2, International - Bike, International - Moto, International - AS, International, International - New, Mecanic Sport, Moto Dealers, Motonet, Pierce AB, Retail, TREK</v>
      </c>
      <c r="AR751" s="1" t="str">
        <f t="shared" si="196"/>
        <v>2W Distributor Bike</v>
      </c>
      <c r="AS751" s="1" t="str">
        <f t="shared" si="197"/>
        <v>2W Distributor - Moto</v>
      </c>
      <c r="AT751" s="1" t="str">
        <f t="shared" si="198"/>
        <v>2W Distributor</v>
      </c>
      <c r="AU751" s="1" t="str">
        <f t="shared" si="199"/>
        <v>H2</v>
      </c>
      <c r="AV751" s="1" t="str">
        <f t="shared" si="199"/>
        <v>International - Bike</v>
      </c>
      <c r="AW751" s="1" t="str">
        <f t="shared" si="200"/>
        <v>International - Moto</v>
      </c>
      <c r="AX751" s="1" t="str">
        <f t="shared" si="201"/>
        <v>International - AS</v>
      </c>
      <c r="AY751" s="1" t="str">
        <f t="shared" si="201"/>
        <v>International</v>
      </c>
      <c r="AZ751" s="1" t="str">
        <f t="shared" si="201"/>
        <v>International - New</v>
      </c>
      <c r="BA751" s="1" t="str">
        <f t="shared" si="202"/>
        <v>Mecanic Sport</v>
      </c>
      <c r="BB751" s="1" t="str">
        <f t="shared" si="203"/>
        <v>Moto Dealers</v>
      </c>
      <c r="BC751" s="1" t="str">
        <f t="shared" si="203"/>
        <v>Motonet</v>
      </c>
      <c r="BD751" s="1" t="str">
        <f t="shared" si="204"/>
        <v>Pierce AB</v>
      </c>
      <c r="BE751" s="1" t="str">
        <f t="shared" si="205"/>
        <v>Retail</v>
      </c>
      <c r="BF751" s="1" t="str">
        <f t="shared" si="206"/>
        <v>TREK</v>
      </c>
      <c r="BG751" t="s">
        <v>2932</v>
      </c>
      <c r="BH751" t="str">
        <f t="shared" si="207"/>
        <v>https://fs.amplifi.io//file?id=911f9f23-c118-47ad-936d-b7581d28b6de&amp;variant=thumb&amp;extension=png</v>
      </c>
      <c r="BI751" t="s">
        <v>2932</v>
      </c>
    </row>
    <row r="752" spans="1:62" ht="17" x14ac:dyDescent="0.2">
      <c r="A752">
        <v>1848</v>
      </c>
      <c r="B752" t="str">
        <f t="shared" si="209"/>
        <v>59049-00006</v>
      </c>
      <c r="C752" t="str">
        <f t="shared" si="209"/>
        <v>59049-00006</v>
      </c>
      <c r="D752" s="7" t="s">
        <v>2933</v>
      </c>
      <c r="E752" s="6" t="s">
        <v>139</v>
      </c>
      <c r="F752" t="s">
        <v>8991</v>
      </c>
      <c r="G752" s="6" t="s">
        <v>2352</v>
      </c>
      <c r="H752" t="s">
        <v>2798</v>
      </c>
      <c r="I752" s="6" t="s">
        <v>2799</v>
      </c>
      <c r="J752" s="6" t="s">
        <v>5331</v>
      </c>
      <c r="K752" s="6" t="s">
        <v>5333</v>
      </c>
      <c r="L752" s="6" t="s">
        <v>8992</v>
      </c>
      <c r="M752" s="6" t="s">
        <v>5349</v>
      </c>
      <c r="N752" s="6" t="s">
        <v>5387</v>
      </c>
      <c r="Q752" s="6" t="s">
        <v>2438</v>
      </c>
      <c r="R752" s="9" t="b">
        <v>1</v>
      </c>
      <c r="S752" s="9" t="b">
        <v>1</v>
      </c>
      <c r="T752" s="6" t="s">
        <v>2933</v>
      </c>
      <c r="U752" s="6" t="s">
        <v>2933</v>
      </c>
      <c r="V752" t="s">
        <v>5330</v>
      </c>
      <c r="W752" t="s">
        <v>5330</v>
      </c>
      <c r="X752" t="s">
        <v>5330</v>
      </c>
      <c r="Y752" t="s">
        <v>5330</v>
      </c>
      <c r="Z752" t="s">
        <v>5330</v>
      </c>
      <c r="AA752" t="s">
        <v>5330</v>
      </c>
      <c r="AB752" t="s">
        <v>5330</v>
      </c>
      <c r="AC752" t="s">
        <v>5330</v>
      </c>
      <c r="AD752" t="s">
        <v>5330</v>
      </c>
      <c r="AE752" t="s">
        <v>5330</v>
      </c>
      <c r="AF752" t="s">
        <v>5330</v>
      </c>
      <c r="AG752" t="s">
        <v>5330</v>
      </c>
      <c r="AH752" t="s">
        <v>5330</v>
      </c>
      <c r="AI752" t="s">
        <v>5330</v>
      </c>
      <c r="AJ752" t="s">
        <v>5330</v>
      </c>
      <c r="AK752" s="10">
        <v>25</v>
      </c>
      <c r="AL752" s="10">
        <v>27</v>
      </c>
      <c r="AM752" s="6" t="s">
        <v>475</v>
      </c>
      <c r="AN752" s="6" t="s">
        <v>2800</v>
      </c>
      <c r="AO752" s="6" t="s">
        <v>2920</v>
      </c>
      <c r="AP752" s="6" t="s">
        <v>2921</v>
      </c>
      <c r="AQ752" s="6" t="str">
        <f t="shared" si="194"/>
        <v>2W Distributor Bike, 2W Distributor - Moto, 2W Distributor, H2, International - Bike, International - Moto, International - AS, International, International - New, Mecanic Sport, Moto Dealers, Motonet, Pierce AB, Retail, TREK</v>
      </c>
      <c r="AR752" s="1" t="str">
        <f t="shared" si="196"/>
        <v>2W Distributor Bike</v>
      </c>
      <c r="AS752" s="1" t="str">
        <f t="shared" si="197"/>
        <v>2W Distributor - Moto</v>
      </c>
      <c r="AT752" s="1" t="str">
        <f t="shared" si="198"/>
        <v>2W Distributor</v>
      </c>
      <c r="AU752" s="1" t="str">
        <f t="shared" si="199"/>
        <v>H2</v>
      </c>
      <c r="AV752" s="1" t="str">
        <f t="shared" si="199"/>
        <v>International - Bike</v>
      </c>
      <c r="AW752" s="1" t="str">
        <f t="shared" si="200"/>
        <v>International - Moto</v>
      </c>
      <c r="AX752" s="1" t="str">
        <f t="shared" si="201"/>
        <v>International - AS</v>
      </c>
      <c r="AY752" s="1" t="str">
        <f t="shared" si="201"/>
        <v>International</v>
      </c>
      <c r="AZ752" s="1" t="str">
        <f t="shared" si="201"/>
        <v>International - New</v>
      </c>
      <c r="BA752" s="1" t="str">
        <f t="shared" si="202"/>
        <v>Mecanic Sport</v>
      </c>
      <c r="BB752" s="1" t="str">
        <f t="shared" si="203"/>
        <v>Moto Dealers</v>
      </c>
      <c r="BC752" s="1" t="str">
        <f t="shared" si="203"/>
        <v>Motonet</v>
      </c>
      <c r="BD752" s="1" t="str">
        <f t="shared" si="204"/>
        <v>Pierce AB</v>
      </c>
      <c r="BE752" s="1" t="str">
        <f t="shared" si="205"/>
        <v>Retail</v>
      </c>
      <c r="BF752" s="1" t="str">
        <f t="shared" si="206"/>
        <v>TREK</v>
      </c>
      <c r="BG752" t="s">
        <v>2934</v>
      </c>
      <c r="BH752" t="str">
        <f t="shared" si="207"/>
        <v>https://fs.amplifi.io//file?id=00ca0abf-1f53-4395-8ca7-1ea7c0e0af5f&amp;variant=thumb&amp;extension=png</v>
      </c>
      <c r="BI752" t="s">
        <v>2934</v>
      </c>
    </row>
    <row r="753" spans="1:61" ht="17" x14ac:dyDescent="0.2">
      <c r="A753">
        <v>1849</v>
      </c>
      <c r="B753" t="str">
        <f t="shared" si="209"/>
        <v>59050-00001</v>
      </c>
      <c r="C753" t="str">
        <f t="shared" si="209"/>
        <v>59050-00001</v>
      </c>
      <c r="D753" s="7" t="s">
        <v>2935</v>
      </c>
      <c r="E753" s="6" t="s">
        <v>139</v>
      </c>
      <c r="F753" t="s">
        <v>8991</v>
      </c>
      <c r="G753" s="6" t="s">
        <v>2352</v>
      </c>
      <c r="H753" t="s">
        <v>2798</v>
      </c>
      <c r="I753" s="6" t="s">
        <v>2799</v>
      </c>
      <c r="J753" s="6" t="s">
        <v>5331</v>
      </c>
      <c r="K753" s="6" t="s">
        <v>5333</v>
      </c>
      <c r="L753" s="6" t="s">
        <v>8992</v>
      </c>
      <c r="M753" s="6" t="s">
        <v>5349</v>
      </c>
      <c r="N753" s="6" t="s">
        <v>5387</v>
      </c>
      <c r="Q753" s="6" t="s">
        <v>2936</v>
      </c>
      <c r="R753" s="9" t="b">
        <v>1</v>
      </c>
      <c r="S753" s="9" t="b">
        <v>1</v>
      </c>
      <c r="T753" s="6" t="s">
        <v>2935</v>
      </c>
      <c r="U753" s="6" t="s">
        <v>2935</v>
      </c>
      <c r="V753" t="s">
        <v>5330</v>
      </c>
      <c r="W753" t="s">
        <v>5330</v>
      </c>
      <c r="X753" t="s">
        <v>5330</v>
      </c>
      <c r="Y753" t="s">
        <v>5330</v>
      </c>
      <c r="Z753" t="s">
        <v>5330</v>
      </c>
      <c r="AA753" t="s">
        <v>5330</v>
      </c>
      <c r="AB753" t="s">
        <v>5330</v>
      </c>
      <c r="AC753" t="s">
        <v>5330</v>
      </c>
      <c r="AD753" t="s">
        <v>5330</v>
      </c>
      <c r="AE753" t="s">
        <v>5330</v>
      </c>
      <c r="AF753" t="s">
        <v>5330</v>
      </c>
      <c r="AG753" t="s">
        <v>5330</v>
      </c>
      <c r="AH753" t="s">
        <v>5330</v>
      </c>
      <c r="AI753" t="s">
        <v>5330</v>
      </c>
      <c r="AJ753" t="s">
        <v>5330</v>
      </c>
      <c r="AK753" s="10">
        <v>35</v>
      </c>
      <c r="AL753" s="10">
        <v>37</v>
      </c>
      <c r="AM753" s="6" t="s">
        <v>475</v>
      </c>
      <c r="AN753" s="6" t="s">
        <v>2800</v>
      </c>
      <c r="AO753" s="6" t="s">
        <v>2920</v>
      </c>
      <c r="AP753" s="6" t="s">
        <v>2921</v>
      </c>
      <c r="AQ753" s="6" t="str">
        <f t="shared" si="194"/>
        <v>2W Distributor Bike, 2W Distributor - Moto, 2W Distributor, H2, International - Bike, International - Moto, International - AS, International, International - New, Mecanic Sport, Moto Dealers, Motonet, Pierce AB, Retail, TREK</v>
      </c>
      <c r="AR753" s="1" t="str">
        <f t="shared" si="196"/>
        <v>2W Distributor Bike</v>
      </c>
      <c r="AS753" s="1" t="str">
        <f t="shared" si="197"/>
        <v>2W Distributor - Moto</v>
      </c>
      <c r="AT753" s="1" t="str">
        <f t="shared" si="198"/>
        <v>2W Distributor</v>
      </c>
      <c r="AU753" s="1" t="str">
        <f t="shared" si="199"/>
        <v>H2</v>
      </c>
      <c r="AV753" s="1" t="str">
        <f t="shared" si="199"/>
        <v>International - Bike</v>
      </c>
      <c r="AW753" s="1" t="str">
        <f t="shared" si="200"/>
        <v>International - Moto</v>
      </c>
      <c r="AX753" s="1" t="str">
        <f t="shared" si="201"/>
        <v>International - AS</v>
      </c>
      <c r="AY753" s="1" t="str">
        <f t="shared" si="201"/>
        <v>International</v>
      </c>
      <c r="AZ753" s="1" t="str">
        <f t="shared" si="201"/>
        <v>International - New</v>
      </c>
      <c r="BA753" s="1" t="str">
        <f t="shared" si="202"/>
        <v>Mecanic Sport</v>
      </c>
      <c r="BB753" s="1" t="str">
        <f t="shared" si="203"/>
        <v>Moto Dealers</v>
      </c>
      <c r="BC753" s="1" t="str">
        <f t="shared" si="203"/>
        <v>Motonet</v>
      </c>
      <c r="BD753" s="1" t="str">
        <f t="shared" si="204"/>
        <v>Pierce AB</v>
      </c>
      <c r="BE753" s="1" t="str">
        <f t="shared" si="205"/>
        <v>Retail</v>
      </c>
      <c r="BF753" s="1" t="str">
        <f t="shared" si="206"/>
        <v>TREK</v>
      </c>
      <c r="BG753" t="s">
        <v>2937</v>
      </c>
      <c r="BH753" t="str">
        <f t="shared" si="207"/>
        <v>https://fs.amplifi.io//file?id=5fd64d17-9d17-4361-a9d8-9537f72988dd&amp;variant=thumb&amp;extension=png</v>
      </c>
      <c r="BI753" t="s">
        <v>2937</v>
      </c>
    </row>
    <row r="754" spans="1:61" ht="17" x14ac:dyDescent="0.2">
      <c r="A754">
        <v>1850</v>
      </c>
      <c r="B754" t="str">
        <f t="shared" si="209"/>
        <v>59050-00002</v>
      </c>
      <c r="C754" t="str">
        <f t="shared" si="209"/>
        <v>59050-00002</v>
      </c>
      <c r="D754" s="7" t="s">
        <v>2938</v>
      </c>
      <c r="E754" s="6" t="s">
        <v>139</v>
      </c>
      <c r="F754" t="s">
        <v>8991</v>
      </c>
      <c r="G754" s="6" t="s">
        <v>2352</v>
      </c>
      <c r="H754" t="s">
        <v>2798</v>
      </c>
      <c r="I754" s="6" t="s">
        <v>2799</v>
      </c>
      <c r="J754" s="6" t="s">
        <v>5331</v>
      </c>
      <c r="K754" s="6" t="s">
        <v>5333</v>
      </c>
      <c r="L754" s="6" t="s">
        <v>8992</v>
      </c>
      <c r="M754" s="6" t="s">
        <v>5349</v>
      </c>
      <c r="N754" s="6" t="s">
        <v>5387</v>
      </c>
      <c r="Q754" s="6" t="s">
        <v>2832</v>
      </c>
      <c r="R754" s="9" t="b">
        <v>1</v>
      </c>
      <c r="S754" s="9" t="b">
        <v>1</v>
      </c>
      <c r="T754" s="6" t="s">
        <v>2938</v>
      </c>
      <c r="U754" s="6" t="s">
        <v>2938</v>
      </c>
      <c r="V754" t="s">
        <v>5330</v>
      </c>
      <c r="W754" t="s">
        <v>5330</v>
      </c>
      <c r="X754" t="s">
        <v>5330</v>
      </c>
      <c r="Y754" t="s">
        <v>5330</v>
      </c>
      <c r="Z754" t="s">
        <v>5330</v>
      </c>
      <c r="AA754" t="s">
        <v>5330</v>
      </c>
      <c r="AB754" t="s">
        <v>5330</v>
      </c>
      <c r="AC754" t="s">
        <v>5330</v>
      </c>
      <c r="AD754" t="s">
        <v>5330</v>
      </c>
      <c r="AE754" t="s">
        <v>5330</v>
      </c>
      <c r="AF754" t="s">
        <v>5330</v>
      </c>
      <c r="AG754" t="s">
        <v>5330</v>
      </c>
      <c r="AH754" t="s">
        <v>5330</v>
      </c>
      <c r="AI754" t="s">
        <v>5330</v>
      </c>
      <c r="AJ754" t="s">
        <v>5330</v>
      </c>
      <c r="AK754" s="10">
        <v>35</v>
      </c>
      <c r="AL754" s="10">
        <v>37</v>
      </c>
      <c r="AM754" s="6" t="s">
        <v>475</v>
      </c>
      <c r="AN754" s="6" t="s">
        <v>2800</v>
      </c>
      <c r="AO754" s="6" t="s">
        <v>2920</v>
      </c>
      <c r="AP754" s="6" t="s">
        <v>2921</v>
      </c>
      <c r="AQ754" s="6" t="str">
        <f t="shared" si="194"/>
        <v>2W Distributor Bike, 2W Distributor - Moto, 2W Distributor, H2, International - Bike, International - Moto, International - AS, International, International - New, Mecanic Sport, Moto Dealers, Motonet, Pierce AB, Retail, TREK</v>
      </c>
      <c r="AR754" s="1" t="str">
        <f t="shared" si="196"/>
        <v>2W Distributor Bike</v>
      </c>
      <c r="AS754" s="1" t="str">
        <f t="shared" si="197"/>
        <v>2W Distributor - Moto</v>
      </c>
      <c r="AT754" s="1" t="str">
        <f t="shared" si="198"/>
        <v>2W Distributor</v>
      </c>
      <c r="AU754" s="1" t="str">
        <f t="shared" si="199"/>
        <v>H2</v>
      </c>
      <c r="AV754" s="1" t="str">
        <f t="shared" si="199"/>
        <v>International - Bike</v>
      </c>
      <c r="AW754" s="1" t="str">
        <f t="shared" si="200"/>
        <v>International - Moto</v>
      </c>
      <c r="AX754" s="1" t="str">
        <f t="shared" si="201"/>
        <v>International - AS</v>
      </c>
      <c r="AY754" s="1" t="str">
        <f t="shared" si="201"/>
        <v>International</v>
      </c>
      <c r="AZ754" s="1" t="str">
        <f t="shared" si="201"/>
        <v>International - New</v>
      </c>
      <c r="BA754" s="1" t="str">
        <f t="shared" si="202"/>
        <v>Mecanic Sport</v>
      </c>
      <c r="BB754" s="1" t="str">
        <f t="shared" si="203"/>
        <v>Moto Dealers</v>
      </c>
      <c r="BC754" s="1" t="str">
        <f t="shared" si="203"/>
        <v>Motonet</v>
      </c>
      <c r="BD754" s="1" t="str">
        <f t="shared" si="204"/>
        <v>Pierce AB</v>
      </c>
      <c r="BE754" s="1" t="str">
        <f t="shared" si="205"/>
        <v>Retail</v>
      </c>
      <c r="BF754" s="1" t="str">
        <f t="shared" si="206"/>
        <v>TREK</v>
      </c>
      <c r="BG754" t="s">
        <v>2939</v>
      </c>
      <c r="BH754" t="str">
        <f t="shared" si="207"/>
        <v>https://fs.amplifi.io//file?id=e8302460-8a91-457c-913f-2097d00e5732&amp;variant=thumb&amp;extension=png</v>
      </c>
      <c r="BI754" t="s">
        <v>2939</v>
      </c>
    </row>
    <row r="755" spans="1:61" ht="17" x14ac:dyDescent="0.2">
      <c r="A755">
        <v>1851</v>
      </c>
      <c r="B755" t="str">
        <f t="shared" si="209"/>
        <v>59050-00003</v>
      </c>
      <c r="C755" t="str">
        <f t="shared" si="209"/>
        <v>59050-00003</v>
      </c>
      <c r="D755" s="7" t="s">
        <v>2940</v>
      </c>
      <c r="E755" s="6" t="s">
        <v>139</v>
      </c>
      <c r="F755" t="s">
        <v>8991</v>
      </c>
      <c r="G755" s="6" t="s">
        <v>2352</v>
      </c>
      <c r="H755" t="s">
        <v>2798</v>
      </c>
      <c r="I755" s="6" t="s">
        <v>2799</v>
      </c>
      <c r="J755" s="6" t="s">
        <v>5331</v>
      </c>
      <c r="K755" s="6" t="s">
        <v>5333</v>
      </c>
      <c r="L755" s="6" t="s">
        <v>8992</v>
      </c>
      <c r="M755" s="6" t="s">
        <v>5349</v>
      </c>
      <c r="N755" s="6" t="s">
        <v>5387</v>
      </c>
      <c r="Q755" s="6" t="s">
        <v>2835</v>
      </c>
      <c r="R755" s="9" t="b">
        <v>1</v>
      </c>
      <c r="S755" s="9" t="b">
        <v>1</v>
      </c>
      <c r="T755" s="6" t="s">
        <v>2940</v>
      </c>
      <c r="U755" s="6" t="s">
        <v>2940</v>
      </c>
      <c r="V755" t="s">
        <v>5330</v>
      </c>
      <c r="W755" t="s">
        <v>5330</v>
      </c>
      <c r="X755" t="s">
        <v>5330</v>
      </c>
      <c r="Y755" t="s">
        <v>5330</v>
      </c>
      <c r="Z755" t="s">
        <v>5330</v>
      </c>
      <c r="AA755" t="s">
        <v>5330</v>
      </c>
      <c r="AB755" t="s">
        <v>5330</v>
      </c>
      <c r="AC755" t="s">
        <v>5330</v>
      </c>
      <c r="AD755" t="s">
        <v>5330</v>
      </c>
      <c r="AE755" t="s">
        <v>5330</v>
      </c>
      <c r="AF755" t="s">
        <v>5330</v>
      </c>
      <c r="AG755" t="s">
        <v>5330</v>
      </c>
      <c r="AH755" t="s">
        <v>5330</v>
      </c>
      <c r="AI755" t="s">
        <v>5330</v>
      </c>
      <c r="AJ755" t="s">
        <v>5330</v>
      </c>
      <c r="AK755" s="10">
        <v>35</v>
      </c>
      <c r="AL755" s="10">
        <v>37</v>
      </c>
      <c r="AM755" s="6" t="s">
        <v>475</v>
      </c>
      <c r="AN755" s="6" t="s">
        <v>2800</v>
      </c>
      <c r="AO755" s="6" t="s">
        <v>2920</v>
      </c>
      <c r="AP755" s="6" t="s">
        <v>2921</v>
      </c>
      <c r="AQ755" s="6" t="str">
        <f t="shared" si="194"/>
        <v>2W Distributor Bike, 2W Distributor - Moto, 2W Distributor, H2, International - Bike, International - Moto, International - AS, International, International - New, Mecanic Sport, Moto Dealers, Motonet, Pierce AB, Retail, TREK</v>
      </c>
      <c r="AR755" s="1" t="str">
        <f t="shared" si="196"/>
        <v>2W Distributor Bike</v>
      </c>
      <c r="AS755" s="1" t="str">
        <f t="shared" si="197"/>
        <v>2W Distributor - Moto</v>
      </c>
      <c r="AT755" s="1" t="str">
        <f t="shared" si="198"/>
        <v>2W Distributor</v>
      </c>
      <c r="AU755" s="1" t="str">
        <f t="shared" si="199"/>
        <v>H2</v>
      </c>
      <c r="AV755" s="1" t="str">
        <f t="shared" si="199"/>
        <v>International - Bike</v>
      </c>
      <c r="AW755" s="1" t="str">
        <f t="shared" si="200"/>
        <v>International - Moto</v>
      </c>
      <c r="AX755" s="1" t="str">
        <f t="shared" si="201"/>
        <v>International - AS</v>
      </c>
      <c r="AY755" s="1" t="str">
        <f t="shared" si="201"/>
        <v>International</v>
      </c>
      <c r="AZ755" s="1" t="str">
        <f t="shared" si="201"/>
        <v>International - New</v>
      </c>
      <c r="BA755" s="1" t="str">
        <f t="shared" si="202"/>
        <v>Mecanic Sport</v>
      </c>
      <c r="BB755" s="1" t="str">
        <f t="shared" si="203"/>
        <v>Moto Dealers</v>
      </c>
      <c r="BC755" s="1" t="str">
        <f t="shared" si="203"/>
        <v>Motonet</v>
      </c>
      <c r="BD755" s="1" t="str">
        <f t="shared" si="204"/>
        <v>Pierce AB</v>
      </c>
      <c r="BE755" s="1" t="str">
        <f t="shared" si="205"/>
        <v>Retail</v>
      </c>
      <c r="BF755" s="1" t="str">
        <f t="shared" si="206"/>
        <v>TREK</v>
      </c>
      <c r="BG755" t="s">
        <v>2941</v>
      </c>
      <c r="BH755" t="str">
        <f t="shared" si="207"/>
        <v>https://fs.amplifi.io//file?id=deaf98b8-ef35-410d-89b2-5a6ab5d08494&amp;variant=thumb&amp;extension=png</v>
      </c>
      <c r="BI755" t="s">
        <v>2941</v>
      </c>
    </row>
    <row r="756" spans="1:61" ht="17" x14ac:dyDescent="0.2">
      <c r="A756">
        <v>1852</v>
      </c>
      <c r="B756" t="str">
        <f t="shared" si="209"/>
        <v>59050-00004</v>
      </c>
      <c r="C756" t="str">
        <f t="shared" si="209"/>
        <v>59050-00004</v>
      </c>
      <c r="D756" s="7" t="s">
        <v>2942</v>
      </c>
      <c r="E756" s="6" t="s">
        <v>139</v>
      </c>
      <c r="F756" t="s">
        <v>8991</v>
      </c>
      <c r="G756" s="6" t="s">
        <v>2352</v>
      </c>
      <c r="H756" t="s">
        <v>2798</v>
      </c>
      <c r="I756" s="6" t="s">
        <v>2799</v>
      </c>
      <c r="J756" s="6" t="s">
        <v>5331</v>
      </c>
      <c r="K756" s="6" t="s">
        <v>5333</v>
      </c>
      <c r="L756" s="6" t="s">
        <v>8992</v>
      </c>
      <c r="M756" s="6" t="s">
        <v>5349</v>
      </c>
      <c r="N756" s="6" t="s">
        <v>5387</v>
      </c>
      <c r="Q756" s="6" t="s">
        <v>2812</v>
      </c>
      <c r="R756" s="9" t="b">
        <v>1</v>
      </c>
      <c r="S756" s="9" t="b">
        <v>1</v>
      </c>
      <c r="T756" s="6" t="s">
        <v>2942</v>
      </c>
      <c r="U756" s="6" t="s">
        <v>2942</v>
      </c>
      <c r="V756" t="s">
        <v>5330</v>
      </c>
      <c r="W756" t="s">
        <v>5330</v>
      </c>
      <c r="X756" t="s">
        <v>5330</v>
      </c>
      <c r="Y756" t="s">
        <v>5330</v>
      </c>
      <c r="Z756" t="s">
        <v>5330</v>
      </c>
      <c r="AA756" t="s">
        <v>5330</v>
      </c>
      <c r="AB756" t="s">
        <v>5330</v>
      </c>
      <c r="AC756" t="s">
        <v>5330</v>
      </c>
      <c r="AD756" t="s">
        <v>5330</v>
      </c>
      <c r="AE756" t="s">
        <v>5330</v>
      </c>
      <c r="AF756" t="s">
        <v>5330</v>
      </c>
      <c r="AG756" t="s">
        <v>5330</v>
      </c>
      <c r="AH756" t="s">
        <v>5330</v>
      </c>
      <c r="AI756" t="s">
        <v>5330</v>
      </c>
      <c r="AJ756" t="s">
        <v>5330</v>
      </c>
      <c r="AK756" s="10">
        <v>35</v>
      </c>
      <c r="AL756" s="10">
        <v>37</v>
      </c>
      <c r="AM756" s="6" t="s">
        <v>475</v>
      </c>
      <c r="AN756" s="6" t="s">
        <v>2800</v>
      </c>
      <c r="AO756" s="6" t="s">
        <v>2920</v>
      </c>
      <c r="AP756" s="6" t="s">
        <v>2921</v>
      </c>
      <c r="AQ756" s="6" t="str">
        <f t="shared" si="194"/>
        <v>2W Distributor Bike, 2W Distributor - Moto, 2W Distributor, H2, International - Bike, International - Moto, International - AS, International, International - New, Mecanic Sport, Moto Dealers, Motonet, Pierce AB, Retail, TREK</v>
      </c>
      <c r="AR756" s="1" t="str">
        <f t="shared" si="196"/>
        <v>2W Distributor Bike</v>
      </c>
      <c r="AS756" s="1" t="str">
        <f t="shared" si="197"/>
        <v>2W Distributor - Moto</v>
      </c>
      <c r="AT756" s="1" t="str">
        <f t="shared" si="198"/>
        <v>2W Distributor</v>
      </c>
      <c r="AU756" s="1" t="str">
        <f t="shared" si="199"/>
        <v>H2</v>
      </c>
      <c r="AV756" s="1" t="str">
        <f t="shared" si="199"/>
        <v>International - Bike</v>
      </c>
      <c r="AW756" s="1" t="str">
        <f t="shared" si="200"/>
        <v>International - Moto</v>
      </c>
      <c r="AX756" s="1" t="str">
        <f t="shared" si="201"/>
        <v>International - AS</v>
      </c>
      <c r="AY756" s="1" t="str">
        <f t="shared" si="201"/>
        <v>International</v>
      </c>
      <c r="AZ756" s="1" t="str">
        <f t="shared" si="201"/>
        <v>International - New</v>
      </c>
      <c r="BA756" s="1" t="str">
        <f t="shared" si="202"/>
        <v>Mecanic Sport</v>
      </c>
      <c r="BB756" s="1" t="str">
        <f t="shared" si="203"/>
        <v>Moto Dealers</v>
      </c>
      <c r="BC756" s="1" t="str">
        <f t="shared" si="203"/>
        <v>Motonet</v>
      </c>
      <c r="BD756" s="1" t="str">
        <f t="shared" si="204"/>
        <v>Pierce AB</v>
      </c>
      <c r="BE756" s="1" t="str">
        <f t="shared" si="205"/>
        <v>Retail</v>
      </c>
      <c r="BF756" s="1" t="str">
        <f t="shared" si="206"/>
        <v>TREK</v>
      </c>
      <c r="BG756" t="s">
        <v>2943</v>
      </c>
      <c r="BH756" t="str">
        <f t="shared" si="207"/>
        <v>https://fs.amplifi.io//file?id=89336740-b0bc-4e11-950c-bce853c11b61&amp;variant=thumb&amp;extension=png</v>
      </c>
      <c r="BI756" t="s">
        <v>2943</v>
      </c>
    </row>
    <row r="757" spans="1:61" ht="17" x14ac:dyDescent="0.2">
      <c r="A757">
        <v>1853</v>
      </c>
      <c r="B757" t="str">
        <f t="shared" si="209"/>
        <v>59050-00005</v>
      </c>
      <c r="C757" t="str">
        <f t="shared" si="209"/>
        <v>59050-00005</v>
      </c>
      <c r="D757" s="7" t="s">
        <v>2944</v>
      </c>
      <c r="E757" s="6" t="s">
        <v>139</v>
      </c>
      <c r="F757" t="s">
        <v>8991</v>
      </c>
      <c r="G757" s="6" t="s">
        <v>2352</v>
      </c>
      <c r="H757" t="s">
        <v>2798</v>
      </c>
      <c r="I757" s="6" t="s">
        <v>2799</v>
      </c>
      <c r="J757" s="6" t="s">
        <v>5331</v>
      </c>
      <c r="K757" s="6" t="s">
        <v>5333</v>
      </c>
      <c r="L757" s="6" t="s">
        <v>8992</v>
      </c>
      <c r="M757" s="6" t="s">
        <v>5349</v>
      </c>
      <c r="N757" s="6" t="s">
        <v>5387</v>
      </c>
      <c r="Q757" s="6" t="s">
        <v>2815</v>
      </c>
      <c r="R757" s="9" t="b">
        <v>1</v>
      </c>
      <c r="S757" s="9" t="b">
        <v>1</v>
      </c>
      <c r="T757" s="6" t="s">
        <v>2944</v>
      </c>
      <c r="U757" s="6" t="s">
        <v>2944</v>
      </c>
      <c r="V757" t="s">
        <v>5330</v>
      </c>
      <c r="W757" t="s">
        <v>5330</v>
      </c>
      <c r="X757" t="s">
        <v>5330</v>
      </c>
      <c r="Y757" t="s">
        <v>5330</v>
      </c>
      <c r="Z757" t="s">
        <v>5330</v>
      </c>
      <c r="AA757" t="s">
        <v>5330</v>
      </c>
      <c r="AB757" t="s">
        <v>5330</v>
      </c>
      <c r="AC757" t="s">
        <v>5330</v>
      </c>
      <c r="AD757" t="s">
        <v>5330</v>
      </c>
      <c r="AE757" t="s">
        <v>5330</v>
      </c>
      <c r="AF757" t="s">
        <v>5330</v>
      </c>
      <c r="AG757" t="s">
        <v>5330</v>
      </c>
      <c r="AH757" t="s">
        <v>5330</v>
      </c>
      <c r="AI757" t="s">
        <v>5330</v>
      </c>
      <c r="AJ757" t="s">
        <v>5330</v>
      </c>
      <c r="AK757" s="10">
        <v>35</v>
      </c>
      <c r="AL757" s="10">
        <v>37</v>
      </c>
      <c r="AM757" s="6" t="s">
        <v>475</v>
      </c>
      <c r="AN757" s="6" t="s">
        <v>2800</v>
      </c>
      <c r="AO757" s="6" t="s">
        <v>2920</v>
      </c>
      <c r="AP757" s="6" t="s">
        <v>2921</v>
      </c>
      <c r="AQ757" s="6" t="str">
        <f t="shared" si="194"/>
        <v>2W Distributor Bike, 2W Distributor - Moto, 2W Distributor, H2, International - Bike, International - Moto, International - AS, International, International - New, Mecanic Sport, Moto Dealers, Motonet, Pierce AB, Retail, TREK</v>
      </c>
      <c r="AR757" s="1" t="str">
        <f t="shared" si="196"/>
        <v>2W Distributor Bike</v>
      </c>
      <c r="AS757" s="1" t="str">
        <f t="shared" si="197"/>
        <v>2W Distributor - Moto</v>
      </c>
      <c r="AT757" s="1" t="str">
        <f t="shared" si="198"/>
        <v>2W Distributor</v>
      </c>
      <c r="AU757" s="1" t="str">
        <f t="shared" si="199"/>
        <v>H2</v>
      </c>
      <c r="AV757" s="1" t="str">
        <f t="shared" si="199"/>
        <v>International - Bike</v>
      </c>
      <c r="AW757" s="1" t="str">
        <f t="shared" si="200"/>
        <v>International - Moto</v>
      </c>
      <c r="AX757" s="1" t="str">
        <f t="shared" si="201"/>
        <v>International - AS</v>
      </c>
      <c r="AY757" s="1" t="str">
        <f t="shared" si="201"/>
        <v>International</v>
      </c>
      <c r="AZ757" s="1" t="str">
        <f t="shared" si="201"/>
        <v>International - New</v>
      </c>
      <c r="BA757" s="1" t="str">
        <f t="shared" si="202"/>
        <v>Mecanic Sport</v>
      </c>
      <c r="BB757" s="1" t="str">
        <f t="shared" si="203"/>
        <v>Moto Dealers</v>
      </c>
      <c r="BC757" s="1" t="str">
        <f t="shared" si="203"/>
        <v>Motonet</v>
      </c>
      <c r="BD757" s="1" t="str">
        <f t="shared" si="204"/>
        <v>Pierce AB</v>
      </c>
      <c r="BE757" s="1" t="str">
        <f t="shared" si="205"/>
        <v>Retail</v>
      </c>
      <c r="BF757" s="1" t="str">
        <f t="shared" si="206"/>
        <v>TREK</v>
      </c>
      <c r="BG757" t="s">
        <v>2945</v>
      </c>
      <c r="BH757" t="str">
        <f t="shared" si="207"/>
        <v>https://fs.amplifi.io//file?id=884bb85d-9422-4cbc-80ab-cc97abd62475&amp;variant=thumb&amp;extension=png</v>
      </c>
      <c r="BI757" t="s">
        <v>2945</v>
      </c>
    </row>
    <row r="758" spans="1:61" ht="17" x14ac:dyDescent="0.2">
      <c r="A758">
        <v>1854</v>
      </c>
      <c r="B758" t="str">
        <f t="shared" si="209"/>
        <v>59051-00001</v>
      </c>
      <c r="C758" t="str">
        <f t="shared" si="209"/>
        <v>59051-00001</v>
      </c>
      <c r="D758" s="7" t="s">
        <v>2946</v>
      </c>
      <c r="E758" s="6" t="s">
        <v>139</v>
      </c>
      <c r="F758" t="s">
        <v>8991</v>
      </c>
      <c r="G758" s="6" t="s">
        <v>2352</v>
      </c>
      <c r="H758" t="s">
        <v>2798</v>
      </c>
      <c r="I758" s="6" t="s">
        <v>2799</v>
      </c>
      <c r="J758" s="6" t="s">
        <v>5331</v>
      </c>
      <c r="K758" s="6" t="s">
        <v>5333</v>
      </c>
      <c r="L758" s="6" t="s">
        <v>8992</v>
      </c>
      <c r="M758" s="6" t="s">
        <v>5349</v>
      </c>
      <c r="N758" s="6" t="s">
        <v>5382</v>
      </c>
      <c r="Q758" s="6" t="s">
        <v>638</v>
      </c>
      <c r="R758" s="9" t="b">
        <v>1</v>
      </c>
      <c r="S758" s="9" t="b">
        <v>1</v>
      </c>
      <c r="T758" s="6" t="s">
        <v>2946</v>
      </c>
      <c r="U758" s="6" t="s">
        <v>2946</v>
      </c>
      <c r="V758" t="s">
        <v>5330</v>
      </c>
      <c r="W758" t="s">
        <v>5330</v>
      </c>
      <c r="X758" t="s">
        <v>5330</v>
      </c>
      <c r="Y758" t="s">
        <v>5330</v>
      </c>
      <c r="Z758" t="s">
        <v>5330</v>
      </c>
      <c r="AA758" t="s">
        <v>5330</v>
      </c>
      <c r="AB758" t="s">
        <v>5330</v>
      </c>
      <c r="AC758" t="s">
        <v>5330</v>
      </c>
      <c r="AD758" t="s">
        <v>5330</v>
      </c>
      <c r="AE758" t="s">
        <v>5330</v>
      </c>
      <c r="AF758" t="s">
        <v>5330</v>
      </c>
      <c r="AG758" t="s">
        <v>5330</v>
      </c>
      <c r="AH758" t="s">
        <v>5330</v>
      </c>
      <c r="AI758" t="s">
        <v>5330</v>
      </c>
      <c r="AJ758" t="s">
        <v>5330</v>
      </c>
      <c r="AK758" s="10">
        <v>30</v>
      </c>
      <c r="AL758" s="10">
        <v>32</v>
      </c>
      <c r="AM758" s="6" t="s">
        <v>475</v>
      </c>
      <c r="AN758" s="6" t="s">
        <v>2800</v>
      </c>
      <c r="AO758" s="6" t="s">
        <v>2920</v>
      </c>
      <c r="AP758" s="6" t="s">
        <v>2921</v>
      </c>
      <c r="AQ758" s="6" t="str">
        <f t="shared" si="194"/>
        <v>2W Distributor Bike, 2W Distributor - Moto, 2W Distributor, H2, International - Bike, International - Moto, International - AS, International, International - New, Mecanic Sport, Moto Dealers, Motonet, Pierce AB, Retail, TREK</v>
      </c>
      <c r="AR758" s="1" t="str">
        <f t="shared" si="196"/>
        <v>2W Distributor Bike</v>
      </c>
      <c r="AS758" s="1" t="str">
        <f t="shared" si="197"/>
        <v>2W Distributor - Moto</v>
      </c>
      <c r="AT758" s="1" t="str">
        <f t="shared" si="198"/>
        <v>2W Distributor</v>
      </c>
      <c r="AU758" s="1" t="str">
        <f t="shared" si="199"/>
        <v>H2</v>
      </c>
      <c r="AV758" s="1" t="str">
        <f t="shared" si="199"/>
        <v>International - Bike</v>
      </c>
      <c r="AW758" s="1" t="str">
        <f t="shared" si="200"/>
        <v>International - Moto</v>
      </c>
      <c r="AX758" s="1" t="str">
        <f t="shared" si="201"/>
        <v>International - AS</v>
      </c>
      <c r="AY758" s="1" t="str">
        <f t="shared" si="201"/>
        <v>International</v>
      </c>
      <c r="AZ758" s="1" t="str">
        <f t="shared" si="201"/>
        <v>International - New</v>
      </c>
      <c r="BA758" s="1" t="str">
        <f t="shared" si="202"/>
        <v>Mecanic Sport</v>
      </c>
      <c r="BB758" s="1" t="str">
        <f t="shared" si="203"/>
        <v>Moto Dealers</v>
      </c>
      <c r="BC758" s="1" t="str">
        <f t="shared" si="203"/>
        <v>Motonet</v>
      </c>
      <c r="BD758" s="1" t="str">
        <f t="shared" si="204"/>
        <v>Pierce AB</v>
      </c>
      <c r="BE758" s="1" t="str">
        <f t="shared" si="205"/>
        <v>Retail</v>
      </c>
      <c r="BF758" s="1" t="str">
        <f t="shared" si="206"/>
        <v>TREK</v>
      </c>
      <c r="BG758" t="s">
        <v>2947</v>
      </c>
      <c r="BH758" t="str">
        <f t="shared" si="207"/>
        <v>https://fs.amplifi.io//file?id=63c6909d-a828-4594-8dd7-dab10808582a&amp;variant=thumb&amp;extension=png</v>
      </c>
      <c r="BI758" t="s">
        <v>2947</v>
      </c>
    </row>
    <row r="759" spans="1:61" ht="17" x14ac:dyDescent="0.2">
      <c r="A759">
        <v>1855</v>
      </c>
      <c r="B759" t="str">
        <f t="shared" si="209"/>
        <v>59051-00002</v>
      </c>
      <c r="C759" t="str">
        <f t="shared" si="209"/>
        <v>59051-00002</v>
      </c>
      <c r="D759" s="7" t="s">
        <v>2948</v>
      </c>
      <c r="E759" s="6" t="s">
        <v>139</v>
      </c>
      <c r="F759" t="s">
        <v>8991</v>
      </c>
      <c r="G759" s="6" t="s">
        <v>2352</v>
      </c>
      <c r="H759" t="s">
        <v>2798</v>
      </c>
      <c r="I759" s="6" t="s">
        <v>2799</v>
      </c>
      <c r="J759" s="6" t="s">
        <v>5331</v>
      </c>
      <c r="K759" s="6" t="s">
        <v>5333</v>
      </c>
      <c r="L759" s="6" t="s">
        <v>8992</v>
      </c>
      <c r="M759" s="6" t="s">
        <v>5349</v>
      </c>
      <c r="N759" s="6" t="s">
        <v>5382</v>
      </c>
      <c r="Q759" s="6" t="s">
        <v>2804</v>
      </c>
      <c r="R759" s="9" t="b">
        <v>1</v>
      </c>
      <c r="S759" s="9" t="b">
        <v>1</v>
      </c>
      <c r="T759" s="6" t="s">
        <v>2948</v>
      </c>
      <c r="U759" s="6" t="s">
        <v>2948</v>
      </c>
      <c r="V759" t="s">
        <v>5330</v>
      </c>
      <c r="W759" t="s">
        <v>5330</v>
      </c>
      <c r="X759" t="s">
        <v>5330</v>
      </c>
      <c r="Y759" t="s">
        <v>5330</v>
      </c>
      <c r="Z759" t="s">
        <v>5330</v>
      </c>
      <c r="AA759" t="s">
        <v>5330</v>
      </c>
      <c r="AB759" t="s">
        <v>5330</v>
      </c>
      <c r="AC759" t="s">
        <v>5330</v>
      </c>
      <c r="AD759" t="s">
        <v>5330</v>
      </c>
      <c r="AE759" t="s">
        <v>5330</v>
      </c>
      <c r="AF759" t="s">
        <v>5330</v>
      </c>
      <c r="AG759" t="s">
        <v>5330</v>
      </c>
      <c r="AH759" t="s">
        <v>5330</v>
      </c>
      <c r="AI759" t="s">
        <v>5330</v>
      </c>
      <c r="AJ759" t="s">
        <v>5330</v>
      </c>
      <c r="AK759" s="10">
        <v>30</v>
      </c>
      <c r="AL759" s="10">
        <v>32</v>
      </c>
      <c r="AM759" s="6" t="s">
        <v>475</v>
      </c>
      <c r="AN759" s="6" t="s">
        <v>2800</v>
      </c>
      <c r="AO759" s="6" t="s">
        <v>2920</v>
      </c>
      <c r="AP759" s="6" t="s">
        <v>2921</v>
      </c>
      <c r="AQ759" s="6" t="str">
        <f t="shared" si="194"/>
        <v>2W Distributor Bike, 2W Distributor - Moto, 2W Distributor, H2, International - Bike, International - Moto, International - AS, International, International - New, Mecanic Sport, Moto Dealers, Motonet, Pierce AB, Retail, TREK</v>
      </c>
      <c r="AR759" s="1" t="str">
        <f t="shared" si="196"/>
        <v>2W Distributor Bike</v>
      </c>
      <c r="AS759" s="1" t="str">
        <f t="shared" si="197"/>
        <v>2W Distributor - Moto</v>
      </c>
      <c r="AT759" s="1" t="str">
        <f t="shared" si="198"/>
        <v>2W Distributor</v>
      </c>
      <c r="AU759" s="1" t="str">
        <f t="shared" si="199"/>
        <v>H2</v>
      </c>
      <c r="AV759" s="1" t="str">
        <f t="shared" si="199"/>
        <v>International - Bike</v>
      </c>
      <c r="AW759" s="1" t="str">
        <f t="shared" si="200"/>
        <v>International - Moto</v>
      </c>
      <c r="AX759" s="1" t="str">
        <f t="shared" si="201"/>
        <v>International - AS</v>
      </c>
      <c r="AY759" s="1" t="str">
        <f t="shared" si="201"/>
        <v>International</v>
      </c>
      <c r="AZ759" s="1" t="str">
        <f t="shared" si="201"/>
        <v>International - New</v>
      </c>
      <c r="BA759" s="1" t="str">
        <f t="shared" si="202"/>
        <v>Mecanic Sport</v>
      </c>
      <c r="BB759" s="1" t="str">
        <f t="shared" si="203"/>
        <v>Moto Dealers</v>
      </c>
      <c r="BC759" s="1" t="str">
        <f t="shared" si="203"/>
        <v>Motonet</v>
      </c>
      <c r="BD759" s="1" t="str">
        <f t="shared" si="204"/>
        <v>Pierce AB</v>
      </c>
      <c r="BE759" s="1" t="str">
        <f t="shared" si="205"/>
        <v>Retail</v>
      </c>
      <c r="BF759" s="1" t="str">
        <f t="shared" si="206"/>
        <v>TREK</v>
      </c>
      <c r="BG759" t="s">
        <v>2949</v>
      </c>
      <c r="BH759" t="str">
        <f t="shared" si="207"/>
        <v>https://fs.amplifi.io//file?id=562f0e9e-d858-4905-9cb2-883428724950&amp;variant=thumb&amp;extension=png</v>
      </c>
      <c r="BI759" t="s">
        <v>2949</v>
      </c>
    </row>
    <row r="760" spans="1:61" ht="17" x14ac:dyDescent="0.2">
      <c r="A760">
        <v>1856</v>
      </c>
      <c r="B760" t="str">
        <f t="shared" si="209"/>
        <v>59052-00001</v>
      </c>
      <c r="C760" t="str">
        <f t="shared" si="209"/>
        <v>59052-00001</v>
      </c>
      <c r="D760" s="7" t="s">
        <v>2950</v>
      </c>
      <c r="E760" s="6" t="s">
        <v>2846</v>
      </c>
      <c r="F760" t="s">
        <v>8991</v>
      </c>
      <c r="G760" s="6" t="s">
        <v>2352</v>
      </c>
      <c r="H760" t="s">
        <v>2798</v>
      </c>
      <c r="I760" s="6" t="s">
        <v>2799</v>
      </c>
      <c r="J760" s="6" t="s">
        <v>5331</v>
      </c>
      <c r="K760" s="6" t="s">
        <v>5333</v>
      </c>
      <c r="L760" s="6" t="s">
        <v>8992</v>
      </c>
      <c r="M760" s="6" t="s">
        <v>5349</v>
      </c>
      <c r="N760" s="6" t="s">
        <v>5383</v>
      </c>
      <c r="Q760" s="6" t="s">
        <v>638</v>
      </c>
      <c r="R760" s="9" t="b">
        <v>1</v>
      </c>
      <c r="S760" s="9" t="b">
        <v>1</v>
      </c>
      <c r="T760" s="6" t="s">
        <v>2950</v>
      </c>
      <c r="U760" s="6" t="s">
        <v>2950</v>
      </c>
      <c r="V760" t="s">
        <v>5330</v>
      </c>
      <c r="W760" t="s">
        <v>5330</v>
      </c>
      <c r="X760" t="s">
        <v>5330</v>
      </c>
      <c r="Y760" t="s">
        <v>5330</v>
      </c>
      <c r="Z760" t="s">
        <v>5330</v>
      </c>
      <c r="AA760" t="s">
        <v>5330</v>
      </c>
      <c r="AB760" t="s">
        <v>5330</v>
      </c>
      <c r="AC760" t="s">
        <v>5330</v>
      </c>
      <c r="AD760" t="s">
        <v>5330</v>
      </c>
      <c r="AE760" t="s">
        <v>5330</v>
      </c>
      <c r="AF760" t="s">
        <v>5330</v>
      </c>
      <c r="AG760" t="s">
        <v>5330</v>
      </c>
      <c r="AH760" t="s">
        <v>5330</v>
      </c>
      <c r="AI760" t="s">
        <v>5330</v>
      </c>
      <c r="AJ760" t="s">
        <v>5330</v>
      </c>
      <c r="AK760" s="10">
        <v>35</v>
      </c>
      <c r="AL760" s="10">
        <v>37</v>
      </c>
      <c r="AM760" s="6" t="s">
        <v>475</v>
      </c>
      <c r="AN760" s="6" t="s">
        <v>2800</v>
      </c>
      <c r="AO760" s="6" t="s">
        <v>2920</v>
      </c>
      <c r="AP760" s="6" t="s">
        <v>2921</v>
      </c>
      <c r="AQ760" s="6" t="str">
        <f t="shared" si="194"/>
        <v>2W Distributor Bike, 2W Distributor - Moto, 2W Distributor, H2, International - Bike, International - Moto, International - AS, International, International - New, Mecanic Sport, Moto Dealers, Motonet, Pierce AB, Retail, TREK</v>
      </c>
      <c r="AR760" s="1" t="str">
        <f t="shared" si="196"/>
        <v>2W Distributor Bike</v>
      </c>
      <c r="AS760" s="1" t="str">
        <f t="shared" si="197"/>
        <v>2W Distributor - Moto</v>
      </c>
      <c r="AT760" s="1" t="str">
        <f t="shared" si="198"/>
        <v>2W Distributor</v>
      </c>
      <c r="AU760" s="1" t="str">
        <f t="shared" si="199"/>
        <v>H2</v>
      </c>
      <c r="AV760" s="1" t="str">
        <f t="shared" si="199"/>
        <v>International - Bike</v>
      </c>
      <c r="AW760" s="1" t="str">
        <f t="shared" si="200"/>
        <v>International - Moto</v>
      </c>
      <c r="AX760" s="1" t="str">
        <f t="shared" si="201"/>
        <v>International - AS</v>
      </c>
      <c r="AY760" s="1" t="str">
        <f t="shared" si="201"/>
        <v>International</v>
      </c>
      <c r="AZ760" s="1" t="str">
        <f t="shared" si="201"/>
        <v>International - New</v>
      </c>
      <c r="BA760" s="1" t="str">
        <f t="shared" si="202"/>
        <v>Mecanic Sport</v>
      </c>
      <c r="BB760" s="1" t="str">
        <f t="shared" si="203"/>
        <v>Moto Dealers</v>
      </c>
      <c r="BC760" s="1" t="str">
        <f t="shared" si="203"/>
        <v>Motonet</v>
      </c>
      <c r="BD760" s="1" t="str">
        <f t="shared" si="204"/>
        <v>Pierce AB</v>
      </c>
      <c r="BE760" s="1" t="str">
        <f t="shared" si="205"/>
        <v>Retail</v>
      </c>
      <c r="BF760" s="1" t="str">
        <f t="shared" si="206"/>
        <v>TREK</v>
      </c>
      <c r="BG760" t="s">
        <v>2951</v>
      </c>
      <c r="BH760" t="str">
        <f t="shared" si="207"/>
        <v>https://fs.amplifi.io//file?id=68fa0413-814b-49dd-bb25-8d741d946fc5&amp;variant=thumb&amp;extension=png</v>
      </c>
      <c r="BI760" t="s">
        <v>2951</v>
      </c>
    </row>
    <row r="761" spans="1:61" ht="17" x14ac:dyDescent="0.2">
      <c r="A761">
        <v>1857</v>
      </c>
      <c r="B761" t="str">
        <f t="shared" si="209"/>
        <v>59052-00002</v>
      </c>
      <c r="C761" t="str">
        <f t="shared" si="209"/>
        <v>59052-00002</v>
      </c>
      <c r="D761" s="7" t="s">
        <v>2952</v>
      </c>
      <c r="E761" s="6" t="s">
        <v>2846</v>
      </c>
      <c r="F761" t="s">
        <v>8991</v>
      </c>
      <c r="G761" s="6" t="s">
        <v>2352</v>
      </c>
      <c r="H761" t="s">
        <v>2798</v>
      </c>
      <c r="I761" s="6" t="s">
        <v>2799</v>
      </c>
      <c r="J761" s="6" t="s">
        <v>5331</v>
      </c>
      <c r="K761" s="6" t="s">
        <v>5333</v>
      </c>
      <c r="L761" s="6" t="s">
        <v>8992</v>
      </c>
      <c r="M761" s="6" t="s">
        <v>5349</v>
      </c>
      <c r="N761" s="6" t="s">
        <v>5383</v>
      </c>
      <c r="Q761" s="6" t="s">
        <v>2804</v>
      </c>
      <c r="R761" s="9" t="b">
        <v>1</v>
      </c>
      <c r="S761" s="9" t="b">
        <v>1</v>
      </c>
      <c r="T761" s="6" t="s">
        <v>2952</v>
      </c>
      <c r="U761" s="6" t="s">
        <v>2952</v>
      </c>
      <c r="V761" t="s">
        <v>5330</v>
      </c>
      <c r="W761" t="s">
        <v>5330</v>
      </c>
      <c r="X761" t="s">
        <v>5330</v>
      </c>
      <c r="Y761" t="s">
        <v>5330</v>
      </c>
      <c r="Z761" t="s">
        <v>5330</v>
      </c>
      <c r="AA761" t="s">
        <v>5330</v>
      </c>
      <c r="AB761" t="s">
        <v>5330</v>
      </c>
      <c r="AC761" t="s">
        <v>5330</v>
      </c>
      <c r="AD761" t="s">
        <v>5330</v>
      </c>
      <c r="AE761" t="s">
        <v>5330</v>
      </c>
      <c r="AF761" t="s">
        <v>5330</v>
      </c>
      <c r="AG761" t="s">
        <v>5330</v>
      </c>
      <c r="AH761" t="s">
        <v>5330</v>
      </c>
      <c r="AI761" t="s">
        <v>5330</v>
      </c>
      <c r="AJ761" t="s">
        <v>5330</v>
      </c>
      <c r="AK761" s="10">
        <v>35</v>
      </c>
      <c r="AL761" s="10">
        <v>37</v>
      </c>
      <c r="AM761" s="6" t="s">
        <v>475</v>
      </c>
      <c r="AN761" s="6" t="s">
        <v>2800</v>
      </c>
      <c r="AO761" s="6" t="s">
        <v>2920</v>
      </c>
      <c r="AP761" s="6" t="s">
        <v>2921</v>
      </c>
      <c r="AQ761" s="6" t="str">
        <f t="shared" ref="AQ761:AQ824" si="210">IF(AR761="","",AR761&amp;", ")&amp;
IF(AS761="","",AS761&amp;", ")&amp;
IF(AT761="","",AT761&amp;", ")&amp;
IF(AU761="","",AU761&amp;", ")&amp;
IF(AV761="","",AV761&amp;", ")&amp;
IF(AW761="","",AW761&amp;", ")&amp;
IF(AX761="","",AX761&amp;", ")&amp;
IF(AY761="","",AY761&amp;", ")&amp;
IF(AZ761="","",AZ761&amp;", ")&amp;
IF(BA761="","",BA761&amp;", ")&amp;
IF(BB761="","",BB761&amp;", ")&amp;
IF(BC761="","",BC761&amp;", ")&amp;
IF(BD761="","",BD761&amp;", ")&amp;
IF(BE761="","",BE761&amp;", ")&amp;
IF(BF761="","",BF761)</f>
        <v>2W Distributor Bike, 2W Distributor - Moto, 2W Distributor, H2, International - Bike, International - Moto, International - AS, International, International - New, Mecanic Sport, Moto Dealers, Motonet, Pierce AB, Retail, TREK</v>
      </c>
      <c r="AR761" s="1" t="str">
        <f t="shared" si="196"/>
        <v>2W Distributor Bike</v>
      </c>
      <c r="AS761" s="1" t="str">
        <f t="shared" si="197"/>
        <v>2W Distributor - Moto</v>
      </c>
      <c r="AT761" s="1" t="str">
        <f t="shared" si="198"/>
        <v>2W Distributor</v>
      </c>
      <c r="AU761" s="1" t="str">
        <f t="shared" si="199"/>
        <v>H2</v>
      </c>
      <c r="AV761" s="1" t="str">
        <f t="shared" si="199"/>
        <v>International - Bike</v>
      </c>
      <c r="AW761" s="1" t="str">
        <f t="shared" si="200"/>
        <v>International - Moto</v>
      </c>
      <c r="AX761" s="1" t="str">
        <f t="shared" si="201"/>
        <v>International - AS</v>
      </c>
      <c r="AY761" s="1" t="str">
        <f t="shared" si="201"/>
        <v>International</v>
      </c>
      <c r="AZ761" s="1" t="str">
        <f t="shared" si="201"/>
        <v>International - New</v>
      </c>
      <c r="BA761" s="1" t="str">
        <f t="shared" si="202"/>
        <v>Mecanic Sport</v>
      </c>
      <c r="BB761" s="1" t="str">
        <f t="shared" si="203"/>
        <v>Moto Dealers</v>
      </c>
      <c r="BC761" s="1" t="str">
        <f t="shared" si="203"/>
        <v>Motonet</v>
      </c>
      <c r="BD761" s="1" t="str">
        <f t="shared" si="204"/>
        <v>Pierce AB</v>
      </c>
      <c r="BE761" s="1" t="str">
        <f t="shared" si="205"/>
        <v>Retail</v>
      </c>
      <c r="BF761" s="1" t="str">
        <f t="shared" si="206"/>
        <v>TREK</v>
      </c>
      <c r="BG761" t="s">
        <v>2953</v>
      </c>
      <c r="BH761" t="str">
        <f t="shared" si="207"/>
        <v>https://fs.amplifi.io//file?id=0ccbd29f-f741-46c0-9009-d8ad37689a63&amp;variant=thumb&amp;extension=png</v>
      </c>
      <c r="BI761" t="s">
        <v>2953</v>
      </c>
    </row>
    <row r="762" spans="1:61" ht="17" x14ac:dyDescent="0.2">
      <c r="A762">
        <v>1858</v>
      </c>
      <c r="B762" t="str">
        <f t="shared" ref="B762:C781" si="211">C762</f>
        <v>59052-00003</v>
      </c>
      <c r="C762" t="str">
        <f t="shared" si="211"/>
        <v>59052-00003</v>
      </c>
      <c r="D762" s="7" t="s">
        <v>2954</v>
      </c>
      <c r="E762" s="6" t="s">
        <v>2846</v>
      </c>
      <c r="F762" t="s">
        <v>8991</v>
      </c>
      <c r="G762" s="6" t="s">
        <v>2352</v>
      </c>
      <c r="H762" t="s">
        <v>2798</v>
      </c>
      <c r="I762" s="6" t="s">
        <v>2799</v>
      </c>
      <c r="J762" s="6" t="s">
        <v>5331</v>
      </c>
      <c r="K762" s="6" t="s">
        <v>5333</v>
      </c>
      <c r="L762" s="6" t="s">
        <v>8992</v>
      </c>
      <c r="M762" s="6" t="s">
        <v>5349</v>
      </c>
      <c r="N762" s="6" t="s">
        <v>5383</v>
      </c>
      <c r="Q762" s="6" t="s">
        <v>2438</v>
      </c>
      <c r="R762" s="9" t="b">
        <v>1</v>
      </c>
      <c r="S762" s="9" t="b">
        <v>1</v>
      </c>
      <c r="T762" s="6" t="s">
        <v>2954</v>
      </c>
      <c r="U762" s="6" t="s">
        <v>2954</v>
      </c>
      <c r="V762" t="s">
        <v>5330</v>
      </c>
      <c r="W762" t="s">
        <v>5330</v>
      </c>
      <c r="X762" t="s">
        <v>5330</v>
      </c>
      <c r="Y762" t="s">
        <v>5330</v>
      </c>
      <c r="Z762" t="s">
        <v>5330</v>
      </c>
      <c r="AA762" t="s">
        <v>5330</v>
      </c>
      <c r="AB762" t="s">
        <v>5330</v>
      </c>
      <c r="AC762" t="s">
        <v>5330</v>
      </c>
      <c r="AD762" t="s">
        <v>5330</v>
      </c>
      <c r="AE762" t="s">
        <v>5330</v>
      </c>
      <c r="AF762" t="s">
        <v>5330</v>
      </c>
      <c r="AG762" t="s">
        <v>5330</v>
      </c>
      <c r="AH762" t="s">
        <v>5330</v>
      </c>
      <c r="AI762" t="s">
        <v>5330</v>
      </c>
      <c r="AJ762" t="s">
        <v>5330</v>
      </c>
      <c r="AK762" s="10">
        <v>35</v>
      </c>
      <c r="AL762" s="10">
        <v>37</v>
      </c>
      <c r="AM762" s="6" t="s">
        <v>475</v>
      </c>
      <c r="AN762" s="6" t="s">
        <v>2800</v>
      </c>
      <c r="AO762" s="6" t="s">
        <v>2920</v>
      </c>
      <c r="AP762" s="6" t="s">
        <v>2921</v>
      </c>
      <c r="AQ762" s="6" t="str">
        <f t="shared" si="210"/>
        <v>2W Distributor Bike, 2W Distributor - Moto, 2W Distributor, H2, International - Bike, International - Moto, International - AS, International, International - New, Mecanic Sport, Moto Dealers, Motonet, Pierce AB, Retail, TREK</v>
      </c>
      <c r="AR762" s="1" t="str">
        <f t="shared" si="196"/>
        <v>2W Distributor Bike</v>
      </c>
      <c r="AS762" s="1" t="str">
        <f t="shared" si="197"/>
        <v>2W Distributor - Moto</v>
      </c>
      <c r="AT762" s="1" t="str">
        <f t="shared" si="198"/>
        <v>2W Distributor</v>
      </c>
      <c r="AU762" s="1" t="str">
        <f t="shared" si="199"/>
        <v>H2</v>
      </c>
      <c r="AV762" s="1" t="str">
        <f t="shared" si="199"/>
        <v>International - Bike</v>
      </c>
      <c r="AW762" s="1" t="str">
        <f t="shared" si="200"/>
        <v>International - Moto</v>
      </c>
      <c r="AX762" s="1" t="str">
        <f t="shared" si="201"/>
        <v>International - AS</v>
      </c>
      <c r="AY762" s="1" t="str">
        <f t="shared" si="201"/>
        <v>International</v>
      </c>
      <c r="AZ762" s="1" t="str">
        <f t="shared" si="201"/>
        <v>International - New</v>
      </c>
      <c r="BA762" s="1" t="str">
        <f t="shared" si="202"/>
        <v>Mecanic Sport</v>
      </c>
      <c r="BB762" s="1" t="str">
        <f t="shared" si="203"/>
        <v>Moto Dealers</v>
      </c>
      <c r="BC762" s="1" t="str">
        <f t="shared" si="203"/>
        <v>Motonet</v>
      </c>
      <c r="BD762" s="1" t="str">
        <f t="shared" si="204"/>
        <v>Pierce AB</v>
      </c>
      <c r="BE762" s="1" t="str">
        <f t="shared" si="205"/>
        <v>Retail</v>
      </c>
      <c r="BF762" s="1" t="str">
        <f t="shared" si="206"/>
        <v>TREK</v>
      </c>
      <c r="BG762" t="e">
        <v>#N/A</v>
      </c>
      <c r="BH762" t="e">
        <f t="shared" si="207"/>
        <v>#N/A</v>
      </c>
    </row>
    <row r="763" spans="1:61" ht="17" x14ac:dyDescent="0.2">
      <c r="A763">
        <v>1859</v>
      </c>
      <c r="B763" t="str">
        <f t="shared" si="211"/>
        <v>59053-00001</v>
      </c>
      <c r="C763" t="str">
        <f t="shared" si="211"/>
        <v>59053-00001</v>
      </c>
      <c r="D763" s="7" t="s">
        <v>2955</v>
      </c>
      <c r="E763" s="6" t="s">
        <v>2846</v>
      </c>
      <c r="F763" t="s">
        <v>8991</v>
      </c>
      <c r="G763" s="6" t="s">
        <v>2352</v>
      </c>
      <c r="H763" t="s">
        <v>2798</v>
      </c>
      <c r="I763" s="6" t="s">
        <v>2799</v>
      </c>
      <c r="J763" s="6" t="s">
        <v>5331</v>
      </c>
      <c r="K763" s="6" t="s">
        <v>5333</v>
      </c>
      <c r="L763" s="6" t="s">
        <v>8992</v>
      </c>
      <c r="M763" s="6" t="s">
        <v>5349</v>
      </c>
      <c r="N763" s="6" t="s">
        <v>5383</v>
      </c>
      <c r="Q763" s="6" t="s">
        <v>2936</v>
      </c>
      <c r="R763" s="9" t="b">
        <v>1</v>
      </c>
      <c r="S763" s="9" t="b">
        <v>1</v>
      </c>
      <c r="T763" s="6" t="s">
        <v>2955</v>
      </c>
      <c r="U763" s="6" t="s">
        <v>2955</v>
      </c>
      <c r="V763" t="s">
        <v>5330</v>
      </c>
      <c r="W763" t="s">
        <v>5330</v>
      </c>
      <c r="X763" t="s">
        <v>5330</v>
      </c>
      <c r="Y763" t="s">
        <v>5330</v>
      </c>
      <c r="Z763" t="s">
        <v>5330</v>
      </c>
      <c r="AA763" t="s">
        <v>5330</v>
      </c>
      <c r="AB763" t="s">
        <v>5330</v>
      </c>
      <c r="AC763" t="s">
        <v>5330</v>
      </c>
      <c r="AD763" t="s">
        <v>5330</v>
      </c>
      <c r="AE763" t="s">
        <v>5330</v>
      </c>
      <c r="AF763" t="s">
        <v>5330</v>
      </c>
      <c r="AG763" t="s">
        <v>5330</v>
      </c>
      <c r="AH763" t="s">
        <v>5330</v>
      </c>
      <c r="AI763" t="s">
        <v>5330</v>
      </c>
      <c r="AJ763" t="s">
        <v>5330</v>
      </c>
      <c r="AK763" s="10">
        <v>45</v>
      </c>
      <c r="AL763" s="10">
        <v>47</v>
      </c>
      <c r="AM763" s="6" t="s">
        <v>475</v>
      </c>
      <c r="AN763" s="6" t="s">
        <v>2800</v>
      </c>
      <c r="AO763" s="6" t="s">
        <v>2920</v>
      </c>
      <c r="AP763" s="6" t="s">
        <v>2921</v>
      </c>
      <c r="AQ763" s="6" t="str">
        <f t="shared" si="210"/>
        <v>2W Distributor Bike, 2W Distributor - Moto, 2W Distributor, H2, International - Bike, International - Moto, International - AS, International, International - New, Mecanic Sport, Moto Dealers, Motonet, Pierce AB, Retail, TREK</v>
      </c>
      <c r="AR763" s="1" t="str">
        <f t="shared" si="196"/>
        <v>2W Distributor Bike</v>
      </c>
      <c r="AS763" s="1" t="str">
        <f t="shared" si="197"/>
        <v>2W Distributor - Moto</v>
      </c>
      <c r="AT763" s="1" t="str">
        <f t="shared" si="198"/>
        <v>2W Distributor</v>
      </c>
      <c r="AU763" s="1" t="str">
        <f t="shared" si="199"/>
        <v>H2</v>
      </c>
      <c r="AV763" s="1" t="str">
        <f t="shared" si="199"/>
        <v>International - Bike</v>
      </c>
      <c r="AW763" s="1" t="str">
        <f t="shared" si="200"/>
        <v>International - Moto</v>
      </c>
      <c r="AX763" s="1" t="str">
        <f t="shared" si="201"/>
        <v>International - AS</v>
      </c>
      <c r="AY763" s="1" t="str">
        <f t="shared" si="201"/>
        <v>International</v>
      </c>
      <c r="AZ763" s="1" t="str">
        <f t="shared" si="201"/>
        <v>International - New</v>
      </c>
      <c r="BA763" s="1" t="str">
        <f t="shared" si="202"/>
        <v>Mecanic Sport</v>
      </c>
      <c r="BB763" s="1" t="str">
        <f t="shared" si="203"/>
        <v>Moto Dealers</v>
      </c>
      <c r="BC763" s="1" t="str">
        <f t="shared" si="203"/>
        <v>Motonet</v>
      </c>
      <c r="BD763" s="1" t="str">
        <f t="shared" si="204"/>
        <v>Pierce AB</v>
      </c>
      <c r="BE763" s="1" t="str">
        <f t="shared" si="205"/>
        <v>Retail</v>
      </c>
      <c r="BF763" s="1" t="str">
        <f t="shared" si="206"/>
        <v>TREK</v>
      </c>
      <c r="BG763" t="e">
        <v>#N/A</v>
      </c>
      <c r="BH763" t="e">
        <f t="shared" si="207"/>
        <v>#N/A</v>
      </c>
    </row>
    <row r="764" spans="1:61" ht="17" x14ac:dyDescent="0.2">
      <c r="A764">
        <v>1860</v>
      </c>
      <c r="B764" t="str">
        <f t="shared" si="211"/>
        <v>59053-00002</v>
      </c>
      <c r="C764" t="str">
        <f t="shared" si="211"/>
        <v>59053-00002</v>
      </c>
      <c r="D764" s="7" t="s">
        <v>2956</v>
      </c>
      <c r="E764" s="6" t="s">
        <v>2846</v>
      </c>
      <c r="F764" t="s">
        <v>8991</v>
      </c>
      <c r="G764" s="6" t="s">
        <v>2352</v>
      </c>
      <c r="H764" t="s">
        <v>2798</v>
      </c>
      <c r="I764" s="6" t="s">
        <v>2799</v>
      </c>
      <c r="J764" s="6" t="s">
        <v>5331</v>
      </c>
      <c r="K764" s="6" t="s">
        <v>5333</v>
      </c>
      <c r="L764" s="6" t="s">
        <v>8992</v>
      </c>
      <c r="M764" s="6" t="s">
        <v>5349</v>
      </c>
      <c r="N764" s="6" t="s">
        <v>5383</v>
      </c>
      <c r="Q764" s="6" t="s">
        <v>2832</v>
      </c>
      <c r="R764" s="9" t="b">
        <v>1</v>
      </c>
      <c r="S764" s="9" t="b">
        <v>1</v>
      </c>
      <c r="T764" s="6" t="s">
        <v>2956</v>
      </c>
      <c r="U764" s="6" t="s">
        <v>2956</v>
      </c>
      <c r="V764" t="s">
        <v>5330</v>
      </c>
      <c r="W764" t="s">
        <v>5330</v>
      </c>
      <c r="X764" t="s">
        <v>5330</v>
      </c>
      <c r="Y764" t="s">
        <v>5330</v>
      </c>
      <c r="Z764" t="s">
        <v>5330</v>
      </c>
      <c r="AA764" t="s">
        <v>5330</v>
      </c>
      <c r="AB764" t="s">
        <v>5330</v>
      </c>
      <c r="AC764" t="s">
        <v>5330</v>
      </c>
      <c r="AD764" t="s">
        <v>5330</v>
      </c>
      <c r="AE764" t="s">
        <v>5330</v>
      </c>
      <c r="AF764" t="s">
        <v>5330</v>
      </c>
      <c r="AG764" t="s">
        <v>5330</v>
      </c>
      <c r="AH764" t="s">
        <v>5330</v>
      </c>
      <c r="AI764" t="s">
        <v>5330</v>
      </c>
      <c r="AJ764" t="s">
        <v>5330</v>
      </c>
      <c r="AK764" s="10">
        <v>45</v>
      </c>
      <c r="AL764" s="10">
        <v>47</v>
      </c>
      <c r="AM764" s="6" t="s">
        <v>475</v>
      </c>
      <c r="AN764" s="6" t="s">
        <v>2800</v>
      </c>
      <c r="AO764" s="6" t="s">
        <v>2920</v>
      </c>
      <c r="AP764" s="6" t="s">
        <v>2921</v>
      </c>
      <c r="AQ764" s="6" t="str">
        <f t="shared" si="210"/>
        <v>2W Distributor Bike, 2W Distributor - Moto, 2W Distributor, H2, International - Bike, International - Moto, International - AS, International, International - New, Mecanic Sport, Moto Dealers, Motonet, Pierce AB, Retail, TREK</v>
      </c>
      <c r="AR764" s="1" t="str">
        <f t="shared" si="196"/>
        <v>2W Distributor Bike</v>
      </c>
      <c r="AS764" s="1" t="str">
        <f t="shared" si="197"/>
        <v>2W Distributor - Moto</v>
      </c>
      <c r="AT764" s="1" t="str">
        <f t="shared" si="198"/>
        <v>2W Distributor</v>
      </c>
      <c r="AU764" s="1" t="str">
        <f t="shared" si="199"/>
        <v>H2</v>
      </c>
      <c r="AV764" s="1" t="str">
        <f t="shared" si="199"/>
        <v>International - Bike</v>
      </c>
      <c r="AW764" s="1" t="str">
        <f t="shared" si="200"/>
        <v>International - Moto</v>
      </c>
      <c r="AX764" s="1" t="str">
        <f t="shared" si="201"/>
        <v>International - AS</v>
      </c>
      <c r="AY764" s="1" t="str">
        <f t="shared" si="201"/>
        <v>International</v>
      </c>
      <c r="AZ764" s="1" t="str">
        <f t="shared" si="201"/>
        <v>International - New</v>
      </c>
      <c r="BA764" s="1" t="str">
        <f t="shared" si="202"/>
        <v>Mecanic Sport</v>
      </c>
      <c r="BB764" s="1" t="str">
        <f t="shared" si="203"/>
        <v>Moto Dealers</v>
      </c>
      <c r="BC764" s="1" t="str">
        <f t="shared" si="203"/>
        <v>Motonet</v>
      </c>
      <c r="BD764" s="1" t="str">
        <f t="shared" si="204"/>
        <v>Pierce AB</v>
      </c>
      <c r="BE764" s="1" t="str">
        <f t="shared" si="205"/>
        <v>Retail</v>
      </c>
      <c r="BF764" s="1" t="str">
        <f t="shared" si="206"/>
        <v>TREK</v>
      </c>
      <c r="BG764" t="e">
        <v>#N/A</v>
      </c>
      <c r="BH764" t="e">
        <f t="shared" si="207"/>
        <v>#N/A</v>
      </c>
    </row>
    <row r="765" spans="1:61" ht="17" x14ac:dyDescent="0.2">
      <c r="A765">
        <v>1861</v>
      </c>
      <c r="B765" t="str">
        <f t="shared" si="211"/>
        <v>59053-00003</v>
      </c>
      <c r="C765" t="str">
        <f t="shared" si="211"/>
        <v>59053-00003</v>
      </c>
      <c r="D765" s="7" t="s">
        <v>2957</v>
      </c>
      <c r="E765" s="6" t="s">
        <v>2846</v>
      </c>
      <c r="F765" t="s">
        <v>8991</v>
      </c>
      <c r="G765" s="6" t="s">
        <v>2352</v>
      </c>
      <c r="H765" t="s">
        <v>2798</v>
      </c>
      <c r="I765" s="6" t="s">
        <v>2799</v>
      </c>
      <c r="J765" s="6" t="s">
        <v>5331</v>
      </c>
      <c r="K765" s="6" t="s">
        <v>5333</v>
      </c>
      <c r="L765" s="6" t="s">
        <v>8992</v>
      </c>
      <c r="M765" s="6" t="s">
        <v>5349</v>
      </c>
      <c r="N765" s="6" t="s">
        <v>5383</v>
      </c>
      <c r="Q765" s="6" t="s">
        <v>2835</v>
      </c>
      <c r="R765" s="9" t="b">
        <v>1</v>
      </c>
      <c r="S765" s="9" t="b">
        <v>1</v>
      </c>
      <c r="T765" s="6" t="s">
        <v>2957</v>
      </c>
      <c r="U765" s="6" t="s">
        <v>2957</v>
      </c>
      <c r="V765" t="s">
        <v>5330</v>
      </c>
      <c r="W765" t="s">
        <v>5330</v>
      </c>
      <c r="X765" t="s">
        <v>5330</v>
      </c>
      <c r="Y765" t="s">
        <v>5330</v>
      </c>
      <c r="Z765" t="s">
        <v>5330</v>
      </c>
      <c r="AA765" t="s">
        <v>5330</v>
      </c>
      <c r="AB765" t="s">
        <v>5330</v>
      </c>
      <c r="AC765" t="s">
        <v>5330</v>
      </c>
      <c r="AD765" t="s">
        <v>5330</v>
      </c>
      <c r="AE765" t="s">
        <v>5330</v>
      </c>
      <c r="AF765" t="s">
        <v>5330</v>
      </c>
      <c r="AG765" t="s">
        <v>5330</v>
      </c>
      <c r="AH765" t="s">
        <v>5330</v>
      </c>
      <c r="AI765" t="s">
        <v>5330</v>
      </c>
      <c r="AJ765" t="s">
        <v>5330</v>
      </c>
      <c r="AK765" s="10">
        <v>45</v>
      </c>
      <c r="AL765" s="10">
        <v>47</v>
      </c>
      <c r="AM765" s="6" t="s">
        <v>475</v>
      </c>
      <c r="AN765" s="6" t="s">
        <v>2800</v>
      </c>
      <c r="AO765" s="6" t="s">
        <v>2920</v>
      </c>
      <c r="AP765" s="6" t="s">
        <v>2921</v>
      </c>
      <c r="AQ765" s="6" t="str">
        <f t="shared" si="210"/>
        <v>2W Distributor Bike, 2W Distributor - Moto, 2W Distributor, H2, International - Bike, International - Moto, International - AS, International, International - New, Mecanic Sport, Moto Dealers, Motonet, Pierce AB, Retail, TREK</v>
      </c>
      <c r="AR765" s="1" t="str">
        <f t="shared" si="196"/>
        <v>2W Distributor Bike</v>
      </c>
      <c r="AS765" s="1" t="str">
        <f t="shared" si="197"/>
        <v>2W Distributor - Moto</v>
      </c>
      <c r="AT765" s="1" t="str">
        <f t="shared" si="198"/>
        <v>2W Distributor</v>
      </c>
      <c r="AU765" s="1" t="str">
        <f t="shared" si="199"/>
        <v>H2</v>
      </c>
      <c r="AV765" s="1" t="str">
        <f t="shared" si="199"/>
        <v>International - Bike</v>
      </c>
      <c r="AW765" s="1" t="str">
        <f t="shared" si="200"/>
        <v>International - Moto</v>
      </c>
      <c r="AX765" s="1" t="str">
        <f t="shared" si="201"/>
        <v>International - AS</v>
      </c>
      <c r="AY765" s="1" t="str">
        <f t="shared" si="201"/>
        <v>International</v>
      </c>
      <c r="AZ765" s="1" t="str">
        <f t="shared" si="201"/>
        <v>International - New</v>
      </c>
      <c r="BA765" s="1" t="str">
        <f t="shared" si="202"/>
        <v>Mecanic Sport</v>
      </c>
      <c r="BB765" s="1" t="str">
        <f t="shared" si="203"/>
        <v>Moto Dealers</v>
      </c>
      <c r="BC765" s="1" t="str">
        <f t="shared" si="203"/>
        <v>Motonet</v>
      </c>
      <c r="BD765" s="1" t="str">
        <f t="shared" si="204"/>
        <v>Pierce AB</v>
      </c>
      <c r="BE765" s="1" t="str">
        <f t="shared" si="205"/>
        <v>Retail</v>
      </c>
      <c r="BF765" s="1" t="str">
        <f t="shared" si="206"/>
        <v>TREK</v>
      </c>
      <c r="BG765" t="e">
        <v>#N/A</v>
      </c>
      <c r="BH765" t="e">
        <f t="shared" si="207"/>
        <v>#N/A</v>
      </c>
    </row>
    <row r="766" spans="1:61" ht="17" x14ac:dyDescent="0.2">
      <c r="A766">
        <v>1862</v>
      </c>
      <c r="B766" t="str">
        <f t="shared" si="211"/>
        <v>59053-00004</v>
      </c>
      <c r="C766" t="str">
        <f t="shared" si="211"/>
        <v>59053-00004</v>
      </c>
      <c r="D766" s="7" t="s">
        <v>2958</v>
      </c>
      <c r="E766" s="6" t="s">
        <v>2846</v>
      </c>
      <c r="F766" t="s">
        <v>8991</v>
      </c>
      <c r="G766" s="6" t="s">
        <v>2352</v>
      </c>
      <c r="H766" t="s">
        <v>2798</v>
      </c>
      <c r="I766" s="6" t="s">
        <v>2799</v>
      </c>
      <c r="J766" s="6" t="s">
        <v>5331</v>
      </c>
      <c r="K766" s="6" t="s">
        <v>5333</v>
      </c>
      <c r="L766" s="6" t="s">
        <v>8992</v>
      </c>
      <c r="M766" s="6" t="s">
        <v>5349</v>
      </c>
      <c r="N766" s="6" t="s">
        <v>5383</v>
      </c>
      <c r="Q766" s="6" t="s">
        <v>2959</v>
      </c>
      <c r="R766" s="9" t="b">
        <v>1</v>
      </c>
      <c r="S766" s="9" t="b">
        <v>1</v>
      </c>
      <c r="T766" s="6" t="s">
        <v>2958</v>
      </c>
      <c r="U766" s="6" t="s">
        <v>2958</v>
      </c>
      <c r="V766" t="s">
        <v>5330</v>
      </c>
      <c r="W766" t="s">
        <v>5330</v>
      </c>
      <c r="X766" t="s">
        <v>5330</v>
      </c>
      <c r="Y766" t="s">
        <v>5330</v>
      </c>
      <c r="Z766" t="s">
        <v>5330</v>
      </c>
      <c r="AA766" t="s">
        <v>5330</v>
      </c>
      <c r="AB766" t="s">
        <v>5330</v>
      </c>
      <c r="AC766" t="s">
        <v>5330</v>
      </c>
      <c r="AD766" t="s">
        <v>5330</v>
      </c>
      <c r="AE766" t="s">
        <v>5330</v>
      </c>
      <c r="AF766" t="s">
        <v>5330</v>
      </c>
      <c r="AG766" t="s">
        <v>5330</v>
      </c>
      <c r="AH766" t="s">
        <v>5330</v>
      </c>
      <c r="AI766" t="s">
        <v>5330</v>
      </c>
      <c r="AJ766" t="s">
        <v>5330</v>
      </c>
      <c r="AK766" s="10">
        <v>45</v>
      </c>
      <c r="AL766" s="10">
        <v>47</v>
      </c>
      <c r="AM766" s="6" t="s">
        <v>475</v>
      </c>
      <c r="AN766" s="6" t="s">
        <v>2800</v>
      </c>
      <c r="AO766" s="6" t="s">
        <v>2920</v>
      </c>
      <c r="AP766" s="6" t="s">
        <v>2921</v>
      </c>
      <c r="AQ766" s="6" t="str">
        <f t="shared" si="210"/>
        <v>2W Distributor Bike, 2W Distributor - Moto, 2W Distributor, H2, International - Bike, International - Moto, International - AS, International, International - New, Mecanic Sport, Moto Dealers, Motonet, Pierce AB, Retail, TREK</v>
      </c>
      <c r="AR766" s="1" t="str">
        <f t="shared" si="196"/>
        <v>2W Distributor Bike</v>
      </c>
      <c r="AS766" s="1" t="str">
        <f t="shared" si="197"/>
        <v>2W Distributor - Moto</v>
      </c>
      <c r="AT766" s="1" t="str">
        <f t="shared" si="198"/>
        <v>2W Distributor</v>
      </c>
      <c r="AU766" s="1" t="str">
        <f t="shared" si="199"/>
        <v>H2</v>
      </c>
      <c r="AV766" s="1" t="str">
        <f t="shared" si="199"/>
        <v>International - Bike</v>
      </c>
      <c r="AW766" s="1" t="str">
        <f t="shared" si="200"/>
        <v>International - Moto</v>
      </c>
      <c r="AX766" s="1" t="str">
        <f t="shared" si="201"/>
        <v>International - AS</v>
      </c>
      <c r="AY766" s="1" t="str">
        <f t="shared" si="201"/>
        <v>International</v>
      </c>
      <c r="AZ766" s="1" t="str">
        <f t="shared" si="201"/>
        <v>International - New</v>
      </c>
      <c r="BA766" s="1" t="str">
        <f t="shared" si="202"/>
        <v>Mecanic Sport</v>
      </c>
      <c r="BB766" s="1" t="str">
        <f t="shared" si="203"/>
        <v>Moto Dealers</v>
      </c>
      <c r="BC766" s="1" t="str">
        <f t="shared" si="203"/>
        <v>Motonet</v>
      </c>
      <c r="BD766" s="1" t="str">
        <f t="shared" si="204"/>
        <v>Pierce AB</v>
      </c>
      <c r="BE766" s="1" t="str">
        <f t="shared" si="205"/>
        <v>Retail</v>
      </c>
      <c r="BF766" s="1" t="str">
        <f t="shared" si="206"/>
        <v>TREK</v>
      </c>
      <c r="BG766" t="e">
        <v>#N/A</v>
      </c>
      <c r="BH766" t="e">
        <f t="shared" si="207"/>
        <v>#N/A</v>
      </c>
    </row>
    <row r="767" spans="1:61" ht="17" x14ac:dyDescent="0.2">
      <c r="A767">
        <v>1863</v>
      </c>
      <c r="B767" t="str">
        <f t="shared" si="211"/>
        <v>59055-00001</v>
      </c>
      <c r="C767" t="str">
        <f t="shared" si="211"/>
        <v>59055-00001</v>
      </c>
      <c r="D767" s="7" t="s">
        <v>2960</v>
      </c>
      <c r="E767" s="6" t="s">
        <v>139</v>
      </c>
      <c r="F767" t="s">
        <v>8991</v>
      </c>
      <c r="G767" s="6" t="s">
        <v>2352</v>
      </c>
      <c r="H767" t="s">
        <v>2798</v>
      </c>
      <c r="I767" s="6" t="s">
        <v>2799</v>
      </c>
      <c r="J767" s="6" t="s">
        <v>5331</v>
      </c>
      <c r="K767" s="6" t="s">
        <v>5333</v>
      </c>
      <c r="L767" s="6" t="s">
        <v>8992</v>
      </c>
      <c r="M767" s="6" t="s">
        <v>5349</v>
      </c>
      <c r="N767" s="6" t="s">
        <v>5388</v>
      </c>
      <c r="Q767" s="6" t="s">
        <v>2936</v>
      </c>
      <c r="R767" s="9" t="b">
        <v>1</v>
      </c>
      <c r="S767" s="9" t="b">
        <v>1</v>
      </c>
      <c r="T767" s="6" t="s">
        <v>2960</v>
      </c>
      <c r="U767" s="6" t="s">
        <v>2960</v>
      </c>
      <c r="V767" t="s">
        <v>5330</v>
      </c>
      <c r="W767" t="s">
        <v>5330</v>
      </c>
      <c r="X767" t="s">
        <v>5330</v>
      </c>
      <c r="Y767" t="s">
        <v>5330</v>
      </c>
      <c r="Z767" t="s">
        <v>5330</v>
      </c>
      <c r="AA767" t="s">
        <v>5330</v>
      </c>
      <c r="AB767" t="s">
        <v>5330</v>
      </c>
      <c r="AC767" t="s">
        <v>5330</v>
      </c>
      <c r="AD767" t="s">
        <v>5330</v>
      </c>
      <c r="AE767" t="s">
        <v>5330</v>
      </c>
      <c r="AF767" t="s">
        <v>5330</v>
      </c>
      <c r="AG767" t="s">
        <v>5330</v>
      </c>
      <c r="AH767" t="s">
        <v>5330</v>
      </c>
      <c r="AI767" t="s">
        <v>5330</v>
      </c>
      <c r="AJ767" t="s">
        <v>5330</v>
      </c>
      <c r="AK767" s="10">
        <v>55</v>
      </c>
      <c r="AL767" s="10">
        <v>57</v>
      </c>
      <c r="AM767" s="6" t="s">
        <v>475</v>
      </c>
      <c r="AN767" s="6" t="s">
        <v>2800</v>
      </c>
      <c r="AO767" s="6" t="s">
        <v>2920</v>
      </c>
      <c r="AP767" s="6" t="s">
        <v>2921</v>
      </c>
      <c r="AQ767" s="6" t="str">
        <f t="shared" si="210"/>
        <v>2W Distributor Bike, 2W Distributor - Moto, 2W Distributor, H2, International - Bike, International - Moto, International - AS, International, International - New, Mecanic Sport, Moto Dealers, Motonet, Pierce AB, Retail, TREK</v>
      </c>
      <c r="AR767" s="1" t="str">
        <f t="shared" si="196"/>
        <v>2W Distributor Bike</v>
      </c>
      <c r="AS767" s="1" t="str">
        <f t="shared" si="197"/>
        <v>2W Distributor - Moto</v>
      </c>
      <c r="AT767" s="1" t="str">
        <f t="shared" si="198"/>
        <v>2W Distributor</v>
      </c>
      <c r="AU767" s="1" t="str">
        <f t="shared" si="199"/>
        <v>H2</v>
      </c>
      <c r="AV767" s="1" t="str">
        <f t="shared" si="199"/>
        <v>International - Bike</v>
      </c>
      <c r="AW767" s="1" t="str">
        <f t="shared" si="200"/>
        <v>International - Moto</v>
      </c>
      <c r="AX767" s="1" t="str">
        <f t="shared" si="201"/>
        <v>International - AS</v>
      </c>
      <c r="AY767" s="1" t="str">
        <f t="shared" si="201"/>
        <v>International</v>
      </c>
      <c r="AZ767" s="1" t="str">
        <f t="shared" si="201"/>
        <v>International - New</v>
      </c>
      <c r="BA767" s="1" t="str">
        <f t="shared" si="202"/>
        <v>Mecanic Sport</v>
      </c>
      <c r="BB767" s="1" t="str">
        <f t="shared" si="203"/>
        <v>Moto Dealers</v>
      </c>
      <c r="BC767" s="1" t="str">
        <f t="shared" si="203"/>
        <v>Motonet</v>
      </c>
      <c r="BD767" s="1" t="str">
        <f t="shared" si="204"/>
        <v>Pierce AB</v>
      </c>
      <c r="BE767" s="1" t="str">
        <f t="shared" si="205"/>
        <v>Retail</v>
      </c>
      <c r="BF767" s="1" t="str">
        <f t="shared" si="206"/>
        <v>TREK</v>
      </c>
      <c r="BG767" t="s">
        <v>2961</v>
      </c>
      <c r="BH767" t="str">
        <f t="shared" si="207"/>
        <v>https://fs.amplifi.io//file?id=b593ce15-4198-475a-b7ff-c9ffbffa011e&amp;variant=thumb&amp;extension=png</v>
      </c>
      <c r="BI767" t="s">
        <v>2961</v>
      </c>
    </row>
    <row r="768" spans="1:61" ht="17" x14ac:dyDescent="0.2">
      <c r="A768">
        <v>1864</v>
      </c>
      <c r="B768" t="str">
        <f t="shared" si="211"/>
        <v>59055-00002</v>
      </c>
      <c r="C768" t="str">
        <f t="shared" si="211"/>
        <v>59055-00002</v>
      </c>
      <c r="D768" s="7" t="s">
        <v>2962</v>
      </c>
      <c r="E768" s="6" t="s">
        <v>139</v>
      </c>
      <c r="F768" t="s">
        <v>8991</v>
      </c>
      <c r="G768" s="6" t="s">
        <v>2352</v>
      </c>
      <c r="H768" t="s">
        <v>2798</v>
      </c>
      <c r="I768" s="6" t="s">
        <v>2799</v>
      </c>
      <c r="J768" s="6" t="s">
        <v>5331</v>
      </c>
      <c r="K768" s="6" t="s">
        <v>5333</v>
      </c>
      <c r="L768" s="6" t="s">
        <v>8992</v>
      </c>
      <c r="M768" s="6" t="s">
        <v>5349</v>
      </c>
      <c r="N768" s="6" t="s">
        <v>5388</v>
      </c>
      <c r="Q768" s="6" t="s">
        <v>2835</v>
      </c>
      <c r="R768" s="9" t="b">
        <v>1</v>
      </c>
      <c r="S768" s="9" t="b">
        <v>1</v>
      </c>
      <c r="T768" s="6" t="s">
        <v>2962</v>
      </c>
      <c r="U768" s="6" t="s">
        <v>2962</v>
      </c>
      <c r="V768" t="s">
        <v>5330</v>
      </c>
      <c r="W768" t="s">
        <v>5330</v>
      </c>
      <c r="X768" t="s">
        <v>5330</v>
      </c>
      <c r="Y768" t="s">
        <v>5330</v>
      </c>
      <c r="Z768" t="s">
        <v>5330</v>
      </c>
      <c r="AA768" t="s">
        <v>5330</v>
      </c>
      <c r="AB768" t="s">
        <v>5330</v>
      </c>
      <c r="AC768" t="s">
        <v>5330</v>
      </c>
      <c r="AD768" t="s">
        <v>5330</v>
      </c>
      <c r="AE768" t="s">
        <v>5330</v>
      </c>
      <c r="AF768" t="s">
        <v>5330</v>
      </c>
      <c r="AG768" t="s">
        <v>5330</v>
      </c>
      <c r="AH768" t="s">
        <v>5330</v>
      </c>
      <c r="AI768" t="s">
        <v>5330</v>
      </c>
      <c r="AJ768" t="s">
        <v>5330</v>
      </c>
      <c r="AK768" s="10">
        <v>55</v>
      </c>
      <c r="AL768" s="10">
        <v>57</v>
      </c>
      <c r="AM768" s="6" t="s">
        <v>475</v>
      </c>
      <c r="AN768" s="6" t="s">
        <v>2800</v>
      </c>
      <c r="AO768" s="6" t="s">
        <v>2920</v>
      </c>
      <c r="AP768" s="6" t="s">
        <v>2921</v>
      </c>
      <c r="AQ768" s="6" t="str">
        <f t="shared" si="210"/>
        <v>2W Distributor Bike, 2W Distributor - Moto, 2W Distributor, H2, International - Bike, International - Moto, International - AS, International, International - New, Mecanic Sport, Moto Dealers, Motonet, Pierce AB, Retail, TREK</v>
      </c>
      <c r="AR768" s="1" t="str">
        <f t="shared" si="196"/>
        <v>2W Distributor Bike</v>
      </c>
      <c r="AS768" s="1" t="str">
        <f t="shared" si="197"/>
        <v>2W Distributor - Moto</v>
      </c>
      <c r="AT768" s="1" t="str">
        <f t="shared" si="198"/>
        <v>2W Distributor</v>
      </c>
      <c r="AU768" s="1" t="str">
        <f t="shared" si="199"/>
        <v>H2</v>
      </c>
      <c r="AV768" s="1" t="str">
        <f t="shared" si="199"/>
        <v>International - Bike</v>
      </c>
      <c r="AW768" s="1" t="str">
        <f t="shared" si="200"/>
        <v>International - Moto</v>
      </c>
      <c r="AX768" s="1" t="str">
        <f t="shared" si="201"/>
        <v>International - AS</v>
      </c>
      <c r="AY768" s="1" t="str">
        <f t="shared" si="201"/>
        <v>International</v>
      </c>
      <c r="AZ768" s="1" t="str">
        <f t="shared" si="201"/>
        <v>International - New</v>
      </c>
      <c r="BA768" s="1" t="str">
        <f t="shared" si="202"/>
        <v>Mecanic Sport</v>
      </c>
      <c r="BB768" s="1" t="str">
        <f t="shared" si="203"/>
        <v>Moto Dealers</v>
      </c>
      <c r="BC768" s="1" t="str">
        <f t="shared" si="203"/>
        <v>Motonet</v>
      </c>
      <c r="BD768" s="1" t="str">
        <f t="shared" si="204"/>
        <v>Pierce AB</v>
      </c>
      <c r="BE768" s="1" t="str">
        <f t="shared" si="205"/>
        <v>Retail</v>
      </c>
      <c r="BF768" s="1" t="str">
        <f t="shared" si="206"/>
        <v>TREK</v>
      </c>
      <c r="BG768" t="s">
        <v>2963</v>
      </c>
      <c r="BH768" t="str">
        <f t="shared" si="207"/>
        <v>https://fs.amplifi.io//file?id=54a1dac5-bd08-4f06-b724-95de4ca23033&amp;variant=thumb&amp;extension=png</v>
      </c>
      <c r="BI768" t="s">
        <v>2963</v>
      </c>
    </row>
    <row r="769" spans="1:61" ht="17" x14ac:dyDescent="0.2">
      <c r="A769">
        <v>1865</v>
      </c>
      <c r="B769" t="str">
        <f t="shared" si="211"/>
        <v>59055-00003</v>
      </c>
      <c r="C769" t="str">
        <f t="shared" si="211"/>
        <v>59055-00003</v>
      </c>
      <c r="D769" s="7" t="s">
        <v>2964</v>
      </c>
      <c r="E769" s="6" t="s">
        <v>139</v>
      </c>
      <c r="F769" t="s">
        <v>8991</v>
      </c>
      <c r="G769" s="6" t="s">
        <v>2352</v>
      </c>
      <c r="H769" t="s">
        <v>2798</v>
      </c>
      <c r="I769" s="6" t="s">
        <v>2799</v>
      </c>
      <c r="J769" s="6" t="s">
        <v>5331</v>
      </c>
      <c r="K769" s="6" t="s">
        <v>5333</v>
      </c>
      <c r="L769" s="6" t="s">
        <v>8992</v>
      </c>
      <c r="M769" s="6" t="s">
        <v>5349</v>
      </c>
      <c r="N769" s="6" t="s">
        <v>5388</v>
      </c>
      <c r="Q769" s="6" t="s">
        <v>2812</v>
      </c>
      <c r="R769" s="9" t="b">
        <v>1</v>
      </c>
      <c r="S769" s="9" t="b">
        <v>1</v>
      </c>
      <c r="T769" s="6" t="s">
        <v>2964</v>
      </c>
      <c r="U769" s="6" t="s">
        <v>2964</v>
      </c>
      <c r="V769" t="s">
        <v>5330</v>
      </c>
      <c r="W769" t="s">
        <v>5330</v>
      </c>
      <c r="X769" t="s">
        <v>5330</v>
      </c>
      <c r="Y769" t="s">
        <v>5330</v>
      </c>
      <c r="Z769" t="s">
        <v>5330</v>
      </c>
      <c r="AA769" t="s">
        <v>5330</v>
      </c>
      <c r="AB769" t="s">
        <v>5330</v>
      </c>
      <c r="AC769" t="s">
        <v>5330</v>
      </c>
      <c r="AD769" t="s">
        <v>5330</v>
      </c>
      <c r="AE769" t="s">
        <v>5330</v>
      </c>
      <c r="AF769" t="s">
        <v>5330</v>
      </c>
      <c r="AG769" t="s">
        <v>5330</v>
      </c>
      <c r="AH769" t="s">
        <v>5330</v>
      </c>
      <c r="AI769" t="s">
        <v>5330</v>
      </c>
      <c r="AJ769" t="s">
        <v>5330</v>
      </c>
      <c r="AK769" s="10">
        <v>55</v>
      </c>
      <c r="AL769" s="10">
        <v>57</v>
      </c>
      <c r="AM769" s="6" t="s">
        <v>475</v>
      </c>
      <c r="AN769" s="6" t="s">
        <v>2800</v>
      </c>
      <c r="AO769" s="6" t="s">
        <v>2920</v>
      </c>
      <c r="AP769" s="6" t="s">
        <v>2921</v>
      </c>
      <c r="AQ769" s="6" t="str">
        <f t="shared" si="210"/>
        <v>2W Distributor Bike, 2W Distributor - Moto, 2W Distributor, H2, International - Bike, International - Moto, International - AS, International, International - New, Mecanic Sport, Moto Dealers, Motonet, Pierce AB, Retail, TREK</v>
      </c>
      <c r="AR769" s="1" t="str">
        <f t="shared" si="196"/>
        <v>2W Distributor Bike</v>
      </c>
      <c r="AS769" s="1" t="str">
        <f t="shared" si="197"/>
        <v>2W Distributor - Moto</v>
      </c>
      <c r="AT769" s="1" t="str">
        <f t="shared" si="198"/>
        <v>2W Distributor</v>
      </c>
      <c r="AU769" s="1" t="str">
        <f t="shared" si="199"/>
        <v>H2</v>
      </c>
      <c r="AV769" s="1" t="str">
        <f t="shared" si="199"/>
        <v>International - Bike</v>
      </c>
      <c r="AW769" s="1" t="str">
        <f t="shared" si="200"/>
        <v>International - Moto</v>
      </c>
      <c r="AX769" s="1" t="str">
        <f t="shared" si="201"/>
        <v>International - AS</v>
      </c>
      <c r="AY769" s="1" t="str">
        <f t="shared" si="201"/>
        <v>International</v>
      </c>
      <c r="AZ769" s="1" t="str">
        <f t="shared" si="201"/>
        <v>International - New</v>
      </c>
      <c r="BA769" s="1" t="str">
        <f t="shared" si="202"/>
        <v>Mecanic Sport</v>
      </c>
      <c r="BB769" s="1" t="str">
        <f t="shared" si="203"/>
        <v>Moto Dealers</v>
      </c>
      <c r="BC769" s="1" t="str">
        <f t="shared" si="203"/>
        <v>Motonet</v>
      </c>
      <c r="BD769" s="1" t="str">
        <f t="shared" si="204"/>
        <v>Pierce AB</v>
      </c>
      <c r="BE769" s="1" t="str">
        <f t="shared" si="205"/>
        <v>Retail</v>
      </c>
      <c r="BF769" s="1" t="str">
        <f t="shared" si="206"/>
        <v>TREK</v>
      </c>
      <c r="BG769" t="s">
        <v>2965</v>
      </c>
      <c r="BH769" t="str">
        <f t="shared" si="207"/>
        <v>https://fs.amplifi.io//file?id=096932ed-fb88-4437-bbec-ff1ed4ae938d&amp;variant=thumb&amp;extension=png</v>
      </c>
      <c r="BI769" t="s">
        <v>2965</v>
      </c>
    </row>
    <row r="770" spans="1:61" ht="17" x14ac:dyDescent="0.2">
      <c r="A770">
        <v>1866</v>
      </c>
      <c r="B770" t="str">
        <f t="shared" si="211"/>
        <v>59056-00001</v>
      </c>
      <c r="C770" t="str">
        <f t="shared" si="211"/>
        <v>59056-00001</v>
      </c>
      <c r="D770" s="7" t="s">
        <v>2966</v>
      </c>
      <c r="E770" s="6" t="s">
        <v>139</v>
      </c>
      <c r="F770" t="s">
        <v>8991</v>
      </c>
      <c r="G770" s="6" t="s">
        <v>2352</v>
      </c>
      <c r="H770" t="s">
        <v>2818</v>
      </c>
      <c r="I770" s="6" t="s">
        <v>2799</v>
      </c>
      <c r="J770" s="6" t="s">
        <v>5331</v>
      </c>
      <c r="K770" s="6" t="s">
        <v>5333</v>
      </c>
      <c r="L770" s="6" t="s">
        <v>8992</v>
      </c>
      <c r="M770" s="6" t="s">
        <v>5350</v>
      </c>
      <c r="N770" s="6" t="s">
        <v>5381</v>
      </c>
      <c r="Q770" s="6" t="s">
        <v>2819</v>
      </c>
      <c r="R770" s="9" t="b">
        <v>1</v>
      </c>
      <c r="S770" s="9" t="b">
        <v>1</v>
      </c>
      <c r="T770" s="6" t="s">
        <v>2966</v>
      </c>
      <c r="U770" s="6" t="s">
        <v>2966</v>
      </c>
      <c r="V770" t="s">
        <v>5330</v>
      </c>
      <c r="W770" t="s">
        <v>5330</v>
      </c>
      <c r="X770" t="s">
        <v>5330</v>
      </c>
      <c r="Y770" t="s">
        <v>5330</v>
      </c>
      <c r="Z770" t="s">
        <v>5330</v>
      </c>
      <c r="AA770" t="s">
        <v>5330</v>
      </c>
      <c r="AB770" t="s">
        <v>5330</v>
      </c>
      <c r="AC770" t="s">
        <v>5330</v>
      </c>
      <c r="AD770" t="s">
        <v>5330</v>
      </c>
      <c r="AE770" t="s">
        <v>5330</v>
      </c>
      <c r="AF770" t="s">
        <v>5330</v>
      </c>
      <c r="AG770" t="s">
        <v>5330</v>
      </c>
      <c r="AH770" t="s">
        <v>5330</v>
      </c>
      <c r="AI770" t="s">
        <v>5330</v>
      </c>
      <c r="AJ770" t="s">
        <v>5330</v>
      </c>
      <c r="AK770" s="10">
        <v>15</v>
      </c>
      <c r="AL770" s="10">
        <v>18</v>
      </c>
      <c r="AM770" s="6" t="s">
        <v>475</v>
      </c>
      <c r="AN770" s="6" t="s">
        <v>2820</v>
      </c>
      <c r="AO770" s="6" t="s">
        <v>2967</v>
      </c>
      <c r="AP770" s="6" t="s">
        <v>2849</v>
      </c>
      <c r="AQ770" s="6" t="str">
        <f t="shared" si="210"/>
        <v>2W Distributor Bike, 2W Distributor - Moto, 2W Distributor, H2, International - Bike, International - Moto, International - AS, International, International - New, Mecanic Sport, Moto Dealers, Motonet, Pierce AB, Retail, TREK</v>
      </c>
      <c r="AR770" s="1" t="str">
        <f t="shared" si="196"/>
        <v>2W Distributor Bike</v>
      </c>
      <c r="AS770" s="1" t="str">
        <f t="shared" si="197"/>
        <v>2W Distributor - Moto</v>
      </c>
      <c r="AT770" s="1" t="str">
        <f t="shared" si="198"/>
        <v>2W Distributor</v>
      </c>
      <c r="AU770" s="1" t="str">
        <f t="shared" si="199"/>
        <v>H2</v>
      </c>
      <c r="AV770" s="1" t="str">
        <f t="shared" si="199"/>
        <v>International - Bike</v>
      </c>
      <c r="AW770" s="1" t="str">
        <f t="shared" si="200"/>
        <v>International - Moto</v>
      </c>
      <c r="AX770" s="1" t="str">
        <f t="shared" si="201"/>
        <v>International - AS</v>
      </c>
      <c r="AY770" s="1" t="str">
        <f t="shared" si="201"/>
        <v>International</v>
      </c>
      <c r="AZ770" s="1" t="str">
        <f t="shared" si="201"/>
        <v>International - New</v>
      </c>
      <c r="BA770" s="1" t="str">
        <f t="shared" si="202"/>
        <v>Mecanic Sport</v>
      </c>
      <c r="BB770" s="1" t="str">
        <f t="shared" si="203"/>
        <v>Moto Dealers</v>
      </c>
      <c r="BC770" s="1" t="str">
        <f t="shared" si="203"/>
        <v>Motonet</v>
      </c>
      <c r="BD770" s="1" t="str">
        <f t="shared" si="204"/>
        <v>Pierce AB</v>
      </c>
      <c r="BE770" s="1" t="str">
        <f t="shared" si="205"/>
        <v>Retail</v>
      </c>
      <c r="BF770" s="1" t="str">
        <f t="shared" si="206"/>
        <v>TREK</v>
      </c>
      <c r="BG770" t="s">
        <v>2968</v>
      </c>
      <c r="BH770" t="str">
        <f t="shared" si="207"/>
        <v>https://fs.amplifi.io//file?id=847107ef-9b5f-4751-8dc9-2568c0b6c295&amp;variant=thumb&amp;extension=png</v>
      </c>
      <c r="BI770" t="s">
        <v>2968</v>
      </c>
    </row>
    <row r="771" spans="1:61" ht="17" x14ac:dyDescent="0.2">
      <c r="A771">
        <v>1867</v>
      </c>
      <c r="B771" t="str">
        <f t="shared" si="211"/>
        <v>59057-00001</v>
      </c>
      <c r="C771" t="str">
        <f t="shared" si="211"/>
        <v>59057-00001</v>
      </c>
      <c r="D771" s="7" t="s">
        <v>2969</v>
      </c>
      <c r="E771" s="6" t="s">
        <v>139</v>
      </c>
      <c r="F771" t="s">
        <v>8991</v>
      </c>
      <c r="G771" s="6" t="s">
        <v>2352</v>
      </c>
      <c r="H771" t="s">
        <v>2818</v>
      </c>
      <c r="I771" s="6" t="s">
        <v>2799</v>
      </c>
      <c r="J771" s="6" t="s">
        <v>5331</v>
      </c>
      <c r="K771" s="6" t="s">
        <v>5333</v>
      </c>
      <c r="L771" s="6" t="s">
        <v>8992</v>
      </c>
      <c r="M771" s="6" t="s">
        <v>5350</v>
      </c>
      <c r="N771" s="6" t="s">
        <v>5381</v>
      </c>
      <c r="Q771" s="6" t="s">
        <v>2852</v>
      </c>
      <c r="R771" s="9" t="b">
        <v>1</v>
      </c>
      <c r="S771" s="9" t="b">
        <v>1</v>
      </c>
      <c r="T771" s="6" t="s">
        <v>2969</v>
      </c>
      <c r="U771" s="6" t="s">
        <v>2969</v>
      </c>
      <c r="V771" t="s">
        <v>5330</v>
      </c>
      <c r="W771" t="s">
        <v>5330</v>
      </c>
      <c r="X771" t="s">
        <v>5330</v>
      </c>
      <c r="Y771" t="s">
        <v>5330</v>
      </c>
      <c r="Z771" t="s">
        <v>5330</v>
      </c>
      <c r="AA771" t="s">
        <v>5330</v>
      </c>
      <c r="AB771" t="s">
        <v>5330</v>
      </c>
      <c r="AC771" t="s">
        <v>5330</v>
      </c>
      <c r="AD771" t="s">
        <v>5330</v>
      </c>
      <c r="AE771" t="s">
        <v>5330</v>
      </c>
      <c r="AF771" t="s">
        <v>5330</v>
      </c>
      <c r="AG771" t="s">
        <v>5330</v>
      </c>
      <c r="AH771" t="s">
        <v>5330</v>
      </c>
      <c r="AI771" t="s">
        <v>5330</v>
      </c>
      <c r="AJ771" t="s">
        <v>5330</v>
      </c>
      <c r="AK771" s="10">
        <v>30</v>
      </c>
      <c r="AL771" s="10">
        <v>33</v>
      </c>
      <c r="AM771" s="6" t="s">
        <v>475</v>
      </c>
      <c r="AN771" s="6" t="s">
        <v>2820</v>
      </c>
      <c r="AO771" s="6" t="s">
        <v>2970</v>
      </c>
      <c r="AP771" s="6" t="s">
        <v>2854</v>
      </c>
      <c r="AQ771" s="6" t="str">
        <f t="shared" si="210"/>
        <v>2W Distributor Bike, 2W Distributor - Moto, 2W Distributor, H2, International - Bike, International - Moto, International - AS, International, International - New, Mecanic Sport, Moto Dealers, Motonet, Pierce AB, Retail, TREK</v>
      </c>
      <c r="AR771" s="1" t="str">
        <f t="shared" ref="AR771:AR834" si="212">IF($E771="Moto","",IF($E771="Snowboard","",IF($E771="Snowmobile","",AR$1)))</f>
        <v>2W Distributor Bike</v>
      </c>
      <c r="AS771" s="1" t="str">
        <f t="shared" ref="AS771:AS834" si="213">IF($E771="Bike","",IF($E771="Snowboard","",AS$1))</f>
        <v>2W Distributor - Moto</v>
      </c>
      <c r="AT771" s="1" t="str">
        <f t="shared" ref="AT771:AT834" si="214">IF($E771="Snowboard","",AT$1)</f>
        <v>2W Distributor</v>
      </c>
      <c r="AU771" s="1" t="str">
        <f t="shared" ref="AU771:AV834" si="215">IF($E771="Moto","",IF($E771="Snowboard","",IF($E771="Snowmobile","",AU$1)))</f>
        <v>H2</v>
      </c>
      <c r="AV771" s="1" t="str">
        <f t="shared" si="215"/>
        <v>International - Bike</v>
      </c>
      <c r="AW771" s="1" t="str">
        <f t="shared" ref="AW771:AW834" si="216">IF($E771="Bike","",IF($E771="Snowboard","",AW$1))</f>
        <v>International - Moto</v>
      </c>
      <c r="AX771" s="1" t="str">
        <f t="shared" ref="AX771:AZ834" si="217">IF($E771="Snowboard","",AX$1)</f>
        <v>International - AS</v>
      </c>
      <c r="AY771" s="1" t="str">
        <f t="shared" si="217"/>
        <v>International</v>
      </c>
      <c r="AZ771" s="1" t="str">
        <f t="shared" si="217"/>
        <v>International - New</v>
      </c>
      <c r="BA771" s="1" t="str">
        <f t="shared" ref="BA771:BA834" si="218">IF($E771="Bike","",IF($E771="Snowboard","",BA$1))</f>
        <v>Mecanic Sport</v>
      </c>
      <c r="BB771" s="1" t="str">
        <f t="shared" ref="BB771:BC834" si="219">IF($E771="Snowboard","",BB$1)</f>
        <v>Moto Dealers</v>
      </c>
      <c r="BC771" s="1" t="str">
        <f t="shared" si="219"/>
        <v>Motonet</v>
      </c>
      <c r="BD771" s="1" t="str">
        <f t="shared" ref="BD771:BD834" si="220">IF($E771="Bike","",IF($E771="Snowboard","",BD$1))</f>
        <v>Pierce AB</v>
      </c>
      <c r="BE771" s="1" t="str">
        <f t="shared" ref="BE771:BE834" si="221">IF($E771="Snowboard","",BE$1)</f>
        <v>Retail</v>
      </c>
      <c r="BF771" s="1" t="str">
        <f t="shared" ref="BF771:BF834" si="222">IF($E771="Moto","",IF($E771="Snowboard","",IF($E771="Snowmobile","",BF$1)))</f>
        <v>TREK</v>
      </c>
      <c r="BG771" t="s">
        <v>2971</v>
      </c>
      <c r="BH771" t="str">
        <f t="shared" ref="BH771:BH834" si="223">IF(BG771="","",BG771&amp;"&amp;variant=thumb&amp;extension=png")</f>
        <v>https://fs.amplifi.io//file?id=2a32a1e8-26b2-4975-a4ef-8afcdc6fb41d&amp;variant=thumb&amp;extension=png</v>
      </c>
      <c r="BI771" t="s">
        <v>2971</v>
      </c>
    </row>
    <row r="772" spans="1:61" ht="17" x14ac:dyDescent="0.2">
      <c r="A772">
        <v>1868</v>
      </c>
      <c r="B772" t="str">
        <f t="shared" si="211"/>
        <v>59058-00001</v>
      </c>
      <c r="C772" t="str">
        <f t="shared" si="211"/>
        <v>59058-00001</v>
      </c>
      <c r="D772" s="7" t="s">
        <v>2972</v>
      </c>
      <c r="E772" s="6" t="s">
        <v>139</v>
      </c>
      <c r="F772" t="s">
        <v>8991</v>
      </c>
      <c r="G772" s="6" t="s">
        <v>2352</v>
      </c>
      <c r="H772" t="s">
        <v>2857</v>
      </c>
      <c r="I772" s="6" t="s">
        <v>2799</v>
      </c>
      <c r="J772" s="6" t="s">
        <v>5331</v>
      </c>
      <c r="K772" s="6" t="s">
        <v>5333</v>
      </c>
      <c r="L772" s="6" t="s">
        <v>8992</v>
      </c>
      <c r="M772" s="6" t="s">
        <v>5350</v>
      </c>
      <c r="N772" s="6" t="s">
        <v>5384</v>
      </c>
      <c r="Q772" s="6" t="s">
        <v>2858</v>
      </c>
      <c r="R772" s="9" t="b">
        <v>1</v>
      </c>
      <c r="S772" s="9" t="b">
        <v>1</v>
      </c>
      <c r="T772" s="6" t="s">
        <v>2972</v>
      </c>
      <c r="U772" s="6" t="s">
        <v>2972</v>
      </c>
      <c r="V772" t="s">
        <v>5330</v>
      </c>
      <c r="W772" t="s">
        <v>5330</v>
      </c>
      <c r="X772" t="s">
        <v>5330</v>
      </c>
      <c r="Y772" t="s">
        <v>5330</v>
      </c>
      <c r="Z772" t="s">
        <v>5330</v>
      </c>
      <c r="AA772" t="s">
        <v>5330</v>
      </c>
      <c r="AB772" t="s">
        <v>5330</v>
      </c>
      <c r="AC772" t="s">
        <v>5330</v>
      </c>
      <c r="AD772" t="s">
        <v>5330</v>
      </c>
      <c r="AE772" t="s">
        <v>5330</v>
      </c>
      <c r="AF772" t="s">
        <v>5330</v>
      </c>
      <c r="AG772" t="s">
        <v>5330</v>
      </c>
      <c r="AH772" t="s">
        <v>5330</v>
      </c>
      <c r="AI772" t="s">
        <v>5330</v>
      </c>
      <c r="AJ772" t="s">
        <v>5330</v>
      </c>
      <c r="AK772" s="10">
        <v>15</v>
      </c>
      <c r="AL772" s="10">
        <v>18</v>
      </c>
      <c r="AM772" s="6" t="s">
        <v>1895</v>
      </c>
      <c r="AN772" s="6" t="s">
        <v>2820</v>
      </c>
      <c r="AO772" s="6" t="s">
        <v>2973</v>
      </c>
      <c r="AP772" s="6" t="s">
        <v>2860</v>
      </c>
      <c r="AQ772" s="6" t="str">
        <f t="shared" si="210"/>
        <v>2W Distributor Bike, 2W Distributor - Moto, 2W Distributor, H2, International - Bike, International - Moto, International - AS, International, International - New, Mecanic Sport, Moto Dealers, Motonet, Pierce AB, Retail, TREK</v>
      </c>
      <c r="AR772" s="1" t="str">
        <f t="shared" si="212"/>
        <v>2W Distributor Bike</v>
      </c>
      <c r="AS772" s="1" t="str">
        <f t="shared" si="213"/>
        <v>2W Distributor - Moto</v>
      </c>
      <c r="AT772" s="1" t="str">
        <f t="shared" si="214"/>
        <v>2W Distributor</v>
      </c>
      <c r="AU772" s="1" t="str">
        <f t="shared" si="215"/>
        <v>H2</v>
      </c>
      <c r="AV772" s="1" t="str">
        <f t="shared" si="215"/>
        <v>International - Bike</v>
      </c>
      <c r="AW772" s="1" t="str">
        <f t="shared" si="216"/>
        <v>International - Moto</v>
      </c>
      <c r="AX772" s="1" t="str">
        <f t="shared" si="217"/>
        <v>International - AS</v>
      </c>
      <c r="AY772" s="1" t="str">
        <f t="shared" si="217"/>
        <v>International</v>
      </c>
      <c r="AZ772" s="1" t="str">
        <f t="shared" si="217"/>
        <v>International - New</v>
      </c>
      <c r="BA772" s="1" t="str">
        <f t="shared" si="218"/>
        <v>Mecanic Sport</v>
      </c>
      <c r="BB772" s="1" t="str">
        <f t="shared" si="219"/>
        <v>Moto Dealers</v>
      </c>
      <c r="BC772" s="1" t="str">
        <f t="shared" si="219"/>
        <v>Motonet</v>
      </c>
      <c r="BD772" s="1" t="str">
        <f t="shared" si="220"/>
        <v>Pierce AB</v>
      </c>
      <c r="BE772" s="1" t="str">
        <f t="shared" si="221"/>
        <v>Retail</v>
      </c>
      <c r="BF772" s="1" t="str">
        <f t="shared" si="222"/>
        <v>TREK</v>
      </c>
      <c r="BG772" t="s">
        <v>2974</v>
      </c>
      <c r="BH772" t="str">
        <f t="shared" si="223"/>
        <v>https://fs.amplifi.io//file?id=0886957b-8cdc-403f-8109-bf0cfed01f2f&amp;variant=thumb&amp;extension=png</v>
      </c>
      <c r="BI772" t="s">
        <v>2974</v>
      </c>
    </row>
    <row r="773" spans="1:61" ht="17" x14ac:dyDescent="0.2">
      <c r="A773">
        <v>1869</v>
      </c>
      <c r="B773" t="str">
        <f t="shared" si="211"/>
        <v>59059-00001</v>
      </c>
      <c r="C773" t="str">
        <f t="shared" si="211"/>
        <v>59059-00001</v>
      </c>
      <c r="D773" s="7" t="s">
        <v>2975</v>
      </c>
      <c r="E773" s="6" t="s">
        <v>139</v>
      </c>
      <c r="F773" t="s">
        <v>8991</v>
      </c>
      <c r="G773" s="6" t="s">
        <v>2352</v>
      </c>
      <c r="H773" t="s">
        <v>2976</v>
      </c>
      <c r="I773" s="6" t="s">
        <v>2799</v>
      </c>
      <c r="J773" s="6" t="s">
        <v>5331</v>
      </c>
      <c r="K773" s="6" t="s">
        <v>5333</v>
      </c>
      <c r="L773" s="6" t="s">
        <v>8992</v>
      </c>
      <c r="M773" s="6" t="s">
        <v>5350</v>
      </c>
      <c r="N773" s="6" t="s">
        <v>5389</v>
      </c>
      <c r="Q773" s="6" t="s">
        <v>2858</v>
      </c>
      <c r="R773" s="9" t="b">
        <v>1</v>
      </c>
      <c r="S773" s="9" t="b">
        <v>1</v>
      </c>
      <c r="T773" s="6" t="s">
        <v>2975</v>
      </c>
      <c r="U773" s="6" t="s">
        <v>2975</v>
      </c>
      <c r="V773" t="s">
        <v>5330</v>
      </c>
      <c r="W773" t="s">
        <v>5330</v>
      </c>
      <c r="X773" t="s">
        <v>5330</v>
      </c>
      <c r="Y773" t="s">
        <v>5330</v>
      </c>
      <c r="Z773" t="s">
        <v>5330</v>
      </c>
      <c r="AA773" t="s">
        <v>5330</v>
      </c>
      <c r="AB773" t="s">
        <v>5330</v>
      </c>
      <c r="AC773" t="s">
        <v>5330</v>
      </c>
      <c r="AD773" t="s">
        <v>5330</v>
      </c>
      <c r="AE773" t="s">
        <v>5330</v>
      </c>
      <c r="AF773" t="s">
        <v>5330</v>
      </c>
      <c r="AG773" t="s">
        <v>5330</v>
      </c>
      <c r="AH773" t="s">
        <v>5330</v>
      </c>
      <c r="AI773" t="s">
        <v>5330</v>
      </c>
      <c r="AJ773" t="s">
        <v>5330</v>
      </c>
      <c r="AK773" s="10">
        <v>30</v>
      </c>
      <c r="AL773" s="10">
        <v>33</v>
      </c>
      <c r="AM773" s="6" t="s">
        <v>1895</v>
      </c>
      <c r="AN773" s="6" t="s">
        <v>2820</v>
      </c>
      <c r="AO773" s="6" t="s">
        <v>2977</v>
      </c>
      <c r="AP773" s="6" t="s">
        <v>2860</v>
      </c>
      <c r="AQ773" s="6" t="str">
        <f t="shared" si="210"/>
        <v>2W Distributor Bike, 2W Distributor - Moto, 2W Distributor, H2, International - Bike, International - Moto, International - AS, International, International - New, Mecanic Sport, Moto Dealers, Motonet, Pierce AB, Retail, TREK</v>
      </c>
      <c r="AR773" s="1" t="str">
        <f t="shared" si="212"/>
        <v>2W Distributor Bike</v>
      </c>
      <c r="AS773" s="1" t="str">
        <f t="shared" si="213"/>
        <v>2W Distributor - Moto</v>
      </c>
      <c r="AT773" s="1" t="str">
        <f t="shared" si="214"/>
        <v>2W Distributor</v>
      </c>
      <c r="AU773" s="1" t="str">
        <f t="shared" si="215"/>
        <v>H2</v>
      </c>
      <c r="AV773" s="1" t="str">
        <f t="shared" si="215"/>
        <v>International - Bike</v>
      </c>
      <c r="AW773" s="1" t="str">
        <f t="shared" si="216"/>
        <v>International - Moto</v>
      </c>
      <c r="AX773" s="1" t="str">
        <f t="shared" si="217"/>
        <v>International - AS</v>
      </c>
      <c r="AY773" s="1" t="str">
        <f t="shared" si="217"/>
        <v>International</v>
      </c>
      <c r="AZ773" s="1" t="str">
        <f t="shared" si="217"/>
        <v>International - New</v>
      </c>
      <c r="BA773" s="1" t="str">
        <f t="shared" si="218"/>
        <v>Mecanic Sport</v>
      </c>
      <c r="BB773" s="1" t="str">
        <f t="shared" si="219"/>
        <v>Moto Dealers</v>
      </c>
      <c r="BC773" s="1" t="str">
        <f t="shared" si="219"/>
        <v>Motonet</v>
      </c>
      <c r="BD773" s="1" t="str">
        <f t="shared" si="220"/>
        <v>Pierce AB</v>
      </c>
      <c r="BE773" s="1" t="str">
        <f t="shared" si="221"/>
        <v>Retail</v>
      </c>
      <c r="BF773" s="1" t="str">
        <f t="shared" si="222"/>
        <v>TREK</v>
      </c>
      <c r="BG773" t="s">
        <v>2978</v>
      </c>
      <c r="BH773" t="str">
        <f t="shared" si="223"/>
        <v>https://fs.amplifi.io//file?id=76d98e37-730a-4434-9311-c4731993ed8a&amp;variant=thumb&amp;extension=png</v>
      </c>
      <c r="BI773" t="s">
        <v>2978</v>
      </c>
    </row>
    <row r="774" spans="1:61" ht="17" x14ac:dyDescent="0.2">
      <c r="A774">
        <v>1870</v>
      </c>
      <c r="B774" t="str">
        <f t="shared" si="211"/>
        <v>59060-00001</v>
      </c>
      <c r="C774" t="str">
        <f t="shared" si="211"/>
        <v>59060-00001</v>
      </c>
      <c r="D774" s="7" t="s">
        <v>2979</v>
      </c>
      <c r="E774" s="6" t="s">
        <v>139</v>
      </c>
      <c r="F774" t="s">
        <v>8991</v>
      </c>
      <c r="G774" s="6" t="s">
        <v>2352</v>
      </c>
      <c r="H774" t="s">
        <v>2980</v>
      </c>
      <c r="I774" s="6" t="s">
        <v>2799</v>
      </c>
      <c r="J774" s="6" t="s">
        <v>5331</v>
      </c>
      <c r="K774" s="6" t="s">
        <v>5333</v>
      </c>
      <c r="L774" s="6" t="s">
        <v>8992</v>
      </c>
      <c r="M774" s="6" t="s">
        <v>759</v>
      </c>
      <c r="N774" s="6" t="s">
        <v>5386</v>
      </c>
      <c r="Q774" s="6" t="s">
        <v>88</v>
      </c>
      <c r="R774" s="9" t="b">
        <v>1</v>
      </c>
      <c r="S774" s="9" t="b">
        <v>1</v>
      </c>
      <c r="T774" s="6" t="s">
        <v>2979</v>
      </c>
      <c r="U774" s="6" t="s">
        <v>2979</v>
      </c>
      <c r="V774" t="s">
        <v>5330</v>
      </c>
      <c r="W774" t="s">
        <v>5330</v>
      </c>
      <c r="X774" t="s">
        <v>5330</v>
      </c>
      <c r="Y774" t="s">
        <v>5330</v>
      </c>
      <c r="Z774" t="s">
        <v>5330</v>
      </c>
      <c r="AA774" t="s">
        <v>5330</v>
      </c>
      <c r="AB774" t="s">
        <v>5330</v>
      </c>
      <c r="AC774" t="s">
        <v>5330</v>
      </c>
      <c r="AD774" t="s">
        <v>5330</v>
      </c>
      <c r="AE774" t="s">
        <v>5330</v>
      </c>
      <c r="AF774" t="s">
        <v>5330</v>
      </c>
      <c r="AG774" t="s">
        <v>5330</v>
      </c>
      <c r="AH774" t="s">
        <v>5330</v>
      </c>
      <c r="AI774" t="s">
        <v>5330</v>
      </c>
      <c r="AJ774" t="s">
        <v>5330</v>
      </c>
      <c r="AK774" s="10">
        <v>10</v>
      </c>
      <c r="AL774" s="10">
        <v>11</v>
      </c>
      <c r="AM774" s="6" t="s">
        <v>475</v>
      </c>
      <c r="AN774" s="6" t="s">
        <v>2800</v>
      </c>
      <c r="AO774" s="6" t="s">
        <v>2981</v>
      </c>
      <c r="AP774" s="6" t="s">
        <v>2801</v>
      </c>
      <c r="AQ774" s="6" t="str">
        <f t="shared" si="210"/>
        <v>2W Distributor Bike, 2W Distributor - Moto, 2W Distributor, H2, International - Bike, International - Moto, International - AS, International, International - New, Mecanic Sport, Moto Dealers, Motonet, Pierce AB, Retail, TREK</v>
      </c>
      <c r="AR774" s="1" t="str">
        <f t="shared" si="212"/>
        <v>2W Distributor Bike</v>
      </c>
      <c r="AS774" s="1" t="str">
        <f t="shared" si="213"/>
        <v>2W Distributor - Moto</v>
      </c>
      <c r="AT774" s="1" t="str">
        <f t="shared" si="214"/>
        <v>2W Distributor</v>
      </c>
      <c r="AU774" s="1" t="str">
        <f t="shared" si="215"/>
        <v>H2</v>
      </c>
      <c r="AV774" s="1" t="str">
        <f t="shared" si="215"/>
        <v>International - Bike</v>
      </c>
      <c r="AW774" s="1" t="str">
        <f t="shared" si="216"/>
        <v>International - Moto</v>
      </c>
      <c r="AX774" s="1" t="str">
        <f t="shared" si="217"/>
        <v>International - AS</v>
      </c>
      <c r="AY774" s="1" t="str">
        <f t="shared" si="217"/>
        <v>International</v>
      </c>
      <c r="AZ774" s="1" t="str">
        <f t="shared" si="217"/>
        <v>International - New</v>
      </c>
      <c r="BA774" s="1" t="str">
        <f t="shared" si="218"/>
        <v>Mecanic Sport</v>
      </c>
      <c r="BB774" s="1" t="str">
        <f t="shared" si="219"/>
        <v>Moto Dealers</v>
      </c>
      <c r="BC774" s="1" t="str">
        <f t="shared" si="219"/>
        <v>Motonet</v>
      </c>
      <c r="BD774" s="1" t="str">
        <f t="shared" si="220"/>
        <v>Pierce AB</v>
      </c>
      <c r="BE774" s="1" t="str">
        <f t="shared" si="221"/>
        <v>Retail</v>
      </c>
      <c r="BF774" s="1" t="str">
        <f t="shared" si="222"/>
        <v>TREK</v>
      </c>
      <c r="BG774" t="s">
        <v>2982</v>
      </c>
      <c r="BH774" t="str">
        <f t="shared" si="223"/>
        <v>https://fs.amplifi.io//file?id=d9000805-a21b-454f-a2cb-58fe83f38477&amp;variant=thumb&amp;extension=png</v>
      </c>
      <c r="BI774" t="s">
        <v>2982</v>
      </c>
    </row>
    <row r="775" spans="1:61" ht="17" x14ac:dyDescent="0.2">
      <c r="A775">
        <v>1871</v>
      </c>
      <c r="B775" t="str">
        <f t="shared" si="211"/>
        <v>59060-00002</v>
      </c>
      <c r="C775" t="str">
        <f t="shared" si="211"/>
        <v>59060-00002</v>
      </c>
      <c r="D775" s="7" t="s">
        <v>2983</v>
      </c>
      <c r="E775" s="6" t="s">
        <v>139</v>
      </c>
      <c r="F775" t="s">
        <v>8991</v>
      </c>
      <c r="G775" s="6" t="s">
        <v>2352</v>
      </c>
      <c r="H775" t="s">
        <v>2980</v>
      </c>
      <c r="I775" s="6" t="s">
        <v>2799</v>
      </c>
      <c r="J775" s="6" t="s">
        <v>5331</v>
      </c>
      <c r="K775" s="6" t="s">
        <v>5333</v>
      </c>
      <c r="L775" s="6" t="s">
        <v>8992</v>
      </c>
      <c r="M775" s="6" t="s">
        <v>759</v>
      </c>
      <c r="N775" s="6" t="s">
        <v>5386</v>
      </c>
      <c r="Q775" s="6" t="s">
        <v>389</v>
      </c>
      <c r="R775" s="9" t="b">
        <v>1</v>
      </c>
      <c r="S775" s="9" t="b">
        <v>1</v>
      </c>
      <c r="T775" s="6" t="s">
        <v>2983</v>
      </c>
      <c r="U775" s="6" t="s">
        <v>2983</v>
      </c>
      <c r="V775" t="s">
        <v>5330</v>
      </c>
      <c r="W775" t="s">
        <v>5330</v>
      </c>
      <c r="X775" t="s">
        <v>5330</v>
      </c>
      <c r="Y775" t="s">
        <v>5330</v>
      </c>
      <c r="Z775" t="s">
        <v>5330</v>
      </c>
      <c r="AA775" t="s">
        <v>5330</v>
      </c>
      <c r="AB775" t="s">
        <v>5330</v>
      </c>
      <c r="AC775" t="s">
        <v>5330</v>
      </c>
      <c r="AD775" t="s">
        <v>5330</v>
      </c>
      <c r="AE775" t="s">
        <v>5330</v>
      </c>
      <c r="AF775" t="s">
        <v>5330</v>
      </c>
      <c r="AG775" t="s">
        <v>5330</v>
      </c>
      <c r="AH775" t="s">
        <v>5330</v>
      </c>
      <c r="AI775" t="s">
        <v>5330</v>
      </c>
      <c r="AJ775" t="s">
        <v>5330</v>
      </c>
      <c r="AK775" s="10">
        <v>10</v>
      </c>
      <c r="AL775" s="10">
        <v>11</v>
      </c>
      <c r="AM775" s="6" t="s">
        <v>475</v>
      </c>
      <c r="AN775" s="6" t="s">
        <v>2800</v>
      </c>
      <c r="AO775" s="6" t="s">
        <v>2981</v>
      </c>
      <c r="AP775" s="6" t="s">
        <v>2801</v>
      </c>
      <c r="AQ775" s="6" t="str">
        <f t="shared" si="210"/>
        <v>2W Distributor Bike, 2W Distributor - Moto, 2W Distributor, H2, International - Bike, International - Moto, International - AS, International, International - New, Mecanic Sport, Moto Dealers, Motonet, Pierce AB, Retail, TREK</v>
      </c>
      <c r="AR775" s="1" t="str">
        <f t="shared" si="212"/>
        <v>2W Distributor Bike</v>
      </c>
      <c r="AS775" s="1" t="str">
        <f t="shared" si="213"/>
        <v>2W Distributor - Moto</v>
      </c>
      <c r="AT775" s="1" t="str">
        <f t="shared" si="214"/>
        <v>2W Distributor</v>
      </c>
      <c r="AU775" s="1" t="str">
        <f t="shared" si="215"/>
        <v>H2</v>
      </c>
      <c r="AV775" s="1" t="str">
        <f t="shared" si="215"/>
        <v>International - Bike</v>
      </c>
      <c r="AW775" s="1" t="str">
        <f t="shared" si="216"/>
        <v>International - Moto</v>
      </c>
      <c r="AX775" s="1" t="str">
        <f t="shared" si="217"/>
        <v>International - AS</v>
      </c>
      <c r="AY775" s="1" t="str">
        <f t="shared" si="217"/>
        <v>International</v>
      </c>
      <c r="AZ775" s="1" t="str">
        <f t="shared" si="217"/>
        <v>International - New</v>
      </c>
      <c r="BA775" s="1" t="str">
        <f t="shared" si="218"/>
        <v>Mecanic Sport</v>
      </c>
      <c r="BB775" s="1" t="str">
        <f t="shared" si="219"/>
        <v>Moto Dealers</v>
      </c>
      <c r="BC775" s="1" t="str">
        <f t="shared" si="219"/>
        <v>Motonet</v>
      </c>
      <c r="BD775" s="1" t="str">
        <f t="shared" si="220"/>
        <v>Pierce AB</v>
      </c>
      <c r="BE775" s="1" t="str">
        <f t="shared" si="221"/>
        <v>Retail</v>
      </c>
      <c r="BF775" s="1" t="str">
        <f t="shared" si="222"/>
        <v>TREK</v>
      </c>
      <c r="BG775" t="s">
        <v>2984</v>
      </c>
      <c r="BH775" t="str">
        <f t="shared" si="223"/>
        <v>https://fs.amplifi.io//file?id=f28c0864-0431-4cd9-8151-c654615d0a81&amp;variant=thumb&amp;extension=png</v>
      </c>
      <c r="BI775" t="s">
        <v>2984</v>
      </c>
    </row>
    <row r="776" spans="1:61" ht="17" x14ac:dyDescent="0.2">
      <c r="A776">
        <v>1872</v>
      </c>
      <c r="B776" t="str">
        <f t="shared" si="211"/>
        <v>59061-00001</v>
      </c>
      <c r="C776" t="str">
        <f t="shared" si="211"/>
        <v>59061-00001</v>
      </c>
      <c r="D776" s="7" t="s">
        <v>2985</v>
      </c>
      <c r="E776" s="6" t="s">
        <v>2411</v>
      </c>
      <c r="F776" t="s">
        <v>8991</v>
      </c>
      <c r="G776" s="6" t="s">
        <v>2352</v>
      </c>
      <c r="H776" t="s">
        <v>2980</v>
      </c>
      <c r="I776" s="6" t="s">
        <v>2799</v>
      </c>
      <c r="J776" s="6" t="s">
        <v>5331</v>
      </c>
      <c r="K776" s="6" t="s">
        <v>5333</v>
      </c>
      <c r="L776" s="6" t="s">
        <v>8992</v>
      </c>
      <c r="M776" s="6" t="s">
        <v>759</v>
      </c>
      <c r="N776" s="6" t="s">
        <v>5386</v>
      </c>
      <c r="Q776" s="6" t="s">
        <v>88</v>
      </c>
      <c r="R776" s="9" t="b">
        <v>1</v>
      </c>
      <c r="S776" s="9" t="b">
        <v>1</v>
      </c>
      <c r="T776" s="6" t="s">
        <v>2985</v>
      </c>
      <c r="U776" s="6" t="s">
        <v>2985</v>
      </c>
      <c r="V776" t="s">
        <v>5330</v>
      </c>
      <c r="W776" t="s">
        <v>5330</v>
      </c>
      <c r="X776" t="s">
        <v>5330</v>
      </c>
      <c r="Y776" t="s">
        <v>5330</v>
      </c>
      <c r="Z776" t="s">
        <v>5330</v>
      </c>
      <c r="AA776" t="s">
        <v>5330</v>
      </c>
      <c r="AB776" t="s">
        <v>5330</v>
      </c>
      <c r="AC776" t="s">
        <v>5330</v>
      </c>
      <c r="AD776" t="s">
        <v>5330</v>
      </c>
      <c r="AE776" t="s">
        <v>5330</v>
      </c>
      <c r="AF776" t="s">
        <v>5330</v>
      </c>
      <c r="AG776" t="s">
        <v>5330</v>
      </c>
      <c r="AH776" t="s">
        <v>5330</v>
      </c>
      <c r="AI776" t="s">
        <v>5330</v>
      </c>
      <c r="AJ776" t="s">
        <v>5330</v>
      </c>
      <c r="AK776" s="10">
        <v>10</v>
      </c>
      <c r="AL776" s="10">
        <v>11</v>
      </c>
      <c r="AM776" s="6" t="s">
        <v>475</v>
      </c>
      <c r="AN776" s="6" t="s">
        <v>2800</v>
      </c>
      <c r="AO776" s="6" t="s">
        <v>2986</v>
      </c>
      <c r="AP776" s="6" t="s">
        <v>2801</v>
      </c>
      <c r="AQ776" s="6" t="str">
        <f>IF(AR776="","",AR776&amp;", ")&amp;
IF(AS776="","",AS776&amp;", ")&amp;
IF(AT776="","",AT776&amp;", ")&amp;
IF(AU776="","",AU776&amp;", ")&amp;
IF(AV776="","",AV776&amp;", ")&amp;
IF(AW776="","",AW776&amp;", ")&amp;
IF(AX776="","",AX776&amp;", ")&amp;
IF(AY776="","",AY776&amp;", ")&amp;
IF(AZ776="","",AZ776&amp;", ")&amp;
IF(BA776="","",BA776&amp;", ")&amp;
IF(BB776="","",BB776&amp;", ")&amp;
IF(BC776="","",BC776&amp;", ")&amp;
IF(BD776="","",BD776&amp;", ")&amp;
IF(BE776="","",BE776)&amp;
IF(BF776="","",BF776)</f>
        <v>2W Distributor - Moto, 2W Distributor, International - Moto, International - AS, International, International - New, Mecanic Sport, Moto Dealers, Motonet, Pierce AB, Retail</v>
      </c>
      <c r="AR776" s="1" t="str">
        <f t="shared" si="212"/>
        <v/>
      </c>
      <c r="AS776" s="1" t="str">
        <f t="shared" si="213"/>
        <v>2W Distributor - Moto</v>
      </c>
      <c r="AT776" s="1" t="str">
        <f t="shared" si="214"/>
        <v>2W Distributor</v>
      </c>
      <c r="AU776" s="1" t="str">
        <f t="shared" si="215"/>
        <v/>
      </c>
      <c r="AV776" s="1" t="str">
        <f t="shared" si="215"/>
        <v/>
      </c>
      <c r="AW776" s="1" t="str">
        <f t="shared" si="216"/>
        <v>International - Moto</v>
      </c>
      <c r="AX776" s="1" t="str">
        <f t="shared" si="217"/>
        <v>International - AS</v>
      </c>
      <c r="AY776" s="1" t="str">
        <f t="shared" si="217"/>
        <v>International</v>
      </c>
      <c r="AZ776" s="1" t="str">
        <f t="shared" si="217"/>
        <v>International - New</v>
      </c>
      <c r="BA776" s="1" t="str">
        <f t="shared" si="218"/>
        <v>Mecanic Sport</v>
      </c>
      <c r="BB776" s="1" t="str">
        <f t="shared" si="219"/>
        <v>Moto Dealers</v>
      </c>
      <c r="BC776" s="1" t="str">
        <f t="shared" si="219"/>
        <v>Motonet</v>
      </c>
      <c r="BD776" s="1" t="str">
        <f t="shared" si="220"/>
        <v>Pierce AB</v>
      </c>
      <c r="BE776" s="1" t="str">
        <f t="shared" si="221"/>
        <v>Retail</v>
      </c>
      <c r="BF776" s="1" t="str">
        <f t="shared" si="222"/>
        <v/>
      </c>
      <c r="BG776" t="e">
        <v>#N/A</v>
      </c>
      <c r="BH776" t="e">
        <f t="shared" si="223"/>
        <v>#N/A</v>
      </c>
    </row>
    <row r="777" spans="1:61" ht="17" x14ac:dyDescent="0.2">
      <c r="A777">
        <v>1873</v>
      </c>
      <c r="B777" t="str">
        <f t="shared" si="211"/>
        <v>59063-00001</v>
      </c>
      <c r="C777" t="str">
        <f t="shared" si="211"/>
        <v>59063-00001</v>
      </c>
      <c r="D777" s="7" t="s">
        <v>2987</v>
      </c>
      <c r="E777" s="6" t="s">
        <v>139</v>
      </c>
      <c r="F777" t="s">
        <v>8991</v>
      </c>
      <c r="G777" s="6" t="s">
        <v>2405</v>
      </c>
      <c r="H777" t="s">
        <v>2798</v>
      </c>
      <c r="I777" s="6" t="s">
        <v>2799</v>
      </c>
      <c r="J777" s="6" t="s">
        <v>5331</v>
      </c>
      <c r="K777" s="6" t="s">
        <v>5333</v>
      </c>
      <c r="L777" s="6" t="s">
        <v>8992</v>
      </c>
      <c r="M777" s="6" t="s">
        <v>5349</v>
      </c>
      <c r="N777" s="6" t="s">
        <v>638</v>
      </c>
      <c r="Q777" s="6" t="s">
        <v>638</v>
      </c>
      <c r="R777" s="9" t="b">
        <v>1</v>
      </c>
      <c r="S777" s="9" t="b">
        <v>1</v>
      </c>
      <c r="T777" s="6" t="s">
        <v>2987</v>
      </c>
      <c r="U777" s="6" t="s">
        <v>2987</v>
      </c>
      <c r="V777" t="s">
        <v>5330</v>
      </c>
      <c r="W777" t="s">
        <v>5330</v>
      </c>
      <c r="X777" t="s">
        <v>5330</v>
      </c>
      <c r="Y777" t="s">
        <v>5330</v>
      </c>
      <c r="Z777" t="s">
        <v>5330</v>
      </c>
      <c r="AA777" t="s">
        <v>5330</v>
      </c>
      <c r="AB777" t="s">
        <v>5330</v>
      </c>
      <c r="AC777" t="s">
        <v>5330</v>
      </c>
      <c r="AD777" t="s">
        <v>5330</v>
      </c>
      <c r="AE777" t="s">
        <v>5330</v>
      </c>
      <c r="AF777" t="s">
        <v>5330</v>
      </c>
      <c r="AG777" t="s">
        <v>5330</v>
      </c>
      <c r="AH777" t="s">
        <v>5330</v>
      </c>
      <c r="AI777" t="s">
        <v>5330</v>
      </c>
      <c r="AJ777" t="s">
        <v>5330</v>
      </c>
      <c r="AK777" s="10">
        <v>28</v>
      </c>
      <c r="AL777" s="10">
        <v>30</v>
      </c>
      <c r="AM777" s="6" t="s">
        <v>475</v>
      </c>
      <c r="AN777" s="6" t="s">
        <v>2800</v>
      </c>
      <c r="AO777" s="6" t="s">
        <v>2988</v>
      </c>
      <c r="AP777" s="6" t="s">
        <v>2801</v>
      </c>
      <c r="AQ777" s="6" t="str">
        <f t="shared" ref="AQ777:AQ808" si="224">IF(AR777="","",AR777&amp;", ")&amp;
IF(AS777="","",AS777&amp;", ")&amp;
IF(AT777="","",AT777&amp;", ")&amp;
IF(AU777="","",AU777&amp;", ")&amp;
IF(AV777="","",AV777&amp;", ")&amp;
IF(AW777="","",AW777&amp;", ")&amp;
IF(AX777="","",AX777&amp;", ")&amp;
IF(AY777="","",AY777&amp;", ")&amp;
IF(AZ777="","",AZ777&amp;", ")&amp;
IF(BA777="","",BA777&amp;", ")&amp;
IF(BB777="","",BB777&amp;", ")&amp;
IF(BC777="","",BC777&amp;", ")&amp;
IF(BD777="","",BD777&amp;", ")&amp;
IF(BE777="","",BE777&amp;", ")&amp;
IF(BF777="","",BF777)</f>
        <v>2W Distributor Bike, 2W Distributor - Moto, 2W Distributor, H2, International - Bike, International - Moto, International - AS, International, International - New, Mecanic Sport, Moto Dealers, Motonet, Pierce AB, Retail, TREK</v>
      </c>
      <c r="AR777" s="1" t="str">
        <f t="shared" si="212"/>
        <v>2W Distributor Bike</v>
      </c>
      <c r="AS777" s="1" t="str">
        <f t="shared" si="213"/>
        <v>2W Distributor - Moto</v>
      </c>
      <c r="AT777" s="1" t="str">
        <f t="shared" si="214"/>
        <v>2W Distributor</v>
      </c>
      <c r="AU777" s="1" t="str">
        <f t="shared" si="215"/>
        <v>H2</v>
      </c>
      <c r="AV777" s="1" t="str">
        <f t="shared" si="215"/>
        <v>International - Bike</v>
      </c>
      <c r="AW777" s="1" t="str">
        <f t="shared" si="216"/>
        <v>International - Moto</v>
      </c>
      <c r="AX777" s="1" t="str">
        <f t="shared" si="217"/>
        <v>International - AS</v>
      </c>
      <c r="AY777" s="1" t="str">
        <f t="shared" si="217"/>
        <v>International</v>
      </c>
      <c r="AZ777" s="1" t="str">
        <f t="shared" si="217"/>
        <v>International - New</v>
      </c>
      <c r="BA777" s="1" t="str">
        <f t="shared" si="218"/>
        <v>Mecanic Sport</v>
      </c>
      <c r="BB777" s="1" t="str">
        <f t="shared" si="219"/>
        <v>Moto Dealers</v>
      </c>
      <c r="BC777" s="1" t="str">
        <f t="shared" si="219"/>
        <v>Motonet</v>
      </c>
      <c r="BD777" s="1" t="str">
        <f t="shared" si="220"/>
        <v>Pierce AB</v>
      </c>
      <c r="BE777" s="1" t="str">
        <f t="shared" si="221"/>
        <v>Retail</v>
      </c>
      <c r="BF777" s="1" t="str">
        <f t="shared" si="222"/>
        <v>TREK</v>
      </c>
      <c r="BG777" t="s">
        <v>2989</v>
      </c>
      <c r="BH777" t="str">
        <f t="shared" si="223"/>
        <v>https://fs.amplifi.io//file?id=b5853d2c-5e52-40b4-8c5a-3ef8e832123d&amp;variant=thumb&amp;extension=png</v>
      </c>
      <c r="BI777" t="s">
        <v>2989</v>
      </c>
    </row>
    <row r="778" spans="1:61" ht="17" x14ac:dyDescent="0.2">
      <c r="A778">
        <v>1874</v>
      </c>
      <c r="B778" t="str">
        <f t="shared" si="211"/>
        <v>59063-00002</v>
      </c>
      <c r="C778" t="str">
        <f t="shared" si="211"/>
        <v>59063-00002</v>
      </c>
      <c r="D778" s="7" t="s">
        <v>2990</v>
      </c>
      <c r="E778" s="6" t="s">
        <v>139</v>
      </c>
      <c r="F778" t="s">
        <v>8991</v>
      </c>
      <c r="G778" s="6" t="s">
        <v>2405</v>
      </c>
      <c r="H778" t="s">
        <v>2798</v>
      </c>
      <c r="I778" s="6" t="s">
        <v>2799</v>
      </c>
      <c r="J778" s="6" t="s">
        <v>5331</v>
      </c>
      <c r="K778" s="6" t="s">
        <v>5333</v>
      </c>
      <c r="L778" s="6" t="s">
        <v>8992</v>
      </c>
      <c r="M778" s="6" t="s">
        <v>5349</v>
      </c>
      <c r="N778" s="6" t="s">
        <v>638</v>
      </c>
      <c r="Q778" s="6" t="s">
        <v>2804</v>
      </c>
      <c r="R778" s="9" t="b">
        <v>1</v>
      </c>
      <c r="S778" s="9" t="b">
        <v>1</v>
      </c>
      <c r="T778" s="6" t="s">
        <v>2990</v>
      </c>
      <c r="U778" s="6" t="s">
        <v>2990</v>
      </c>
      <c r="V778" t="s">
        <v>5330</v>
      </c>
      <c r="W778" t="s">
        <v>5330</v>
      </c>
      <c r="X778" t="s">
        <v>5330</v>
      </c>
      <c r="Y778" t="s">
        <v>5330</v>
      </c>
      <c r="Z778" t="s">
        <v>5330</v>
      </c>
      <c r="AA778" t="s">
        <v>5330</v>
      </c>
      <c r="AB778" t="s">
        <v>5330</v>
      </c>
      <c r="AC778" t="s">
        <v>5330</v>
      </c>
      <c r="AD778" t="s">
        <v>5330</v>
      </c>
      <c r="AE778" t="s">
        <v>5330</v>
      </c>
      <c r="AF778" t="s">
        <v>5330</v>
      </c>
      <c r="AG778" t="s">
        <v>5330</v>
      </c>
      <c r="AH778" t="s">
        <v>5330</v>
      </c>
      <c r="AI778" t="s">
        <v>5330</v>
      </c>
      <c r="AJ778" t="s">
        <v>5330</v>
      </c>
      <c r="AK778" s="10">
        <v>28</v>
      </c>
      <c r="AL778" s="10">
        <v>30</v>
      </c>
      <c r="AM778" s="6" t="s">
        <v>475</v>
      </c>
      <c r="AN778" s="6" t="s">
        <v>2800</v>
      </c>
      <c r="AO778" s="6" t="s">
        <v>2988</v>
      </c>
      <c r="AP778" s="6" t="s">
        <v>2801</v>
      </c>
      <c r="AQ778" s="6" t="str">
        <f t="shared" si="224"/>
        <v>2W Distributor Bike, 2W Distributor - Moto, 2W Distributor, H2, International - Bike, International - Moto, International - AS, International, International - New, Mecanic Sport, Moto Dealers, Motonet, Pierce AB, Retail, TREK</v>
      </c>
      <c r="AR778" s="1" t="str">
        <f t="shared" si="212"/>
        <v>2W Distributor Bike</v>
      </c>
      <c r="AS778" s="1" t="str">
        <f t="shared" si="213"/>
        <v>2W Distributor - Moto</v>
      </c>
      <c r="AT778" s="1" t="str">
        <f t="shared" si="214"/>
        <v>2W Distributor</v>
      </c>
      <c r="AU778" s="1" t="str">
        <f t="shared" si="215"/>
        <v>H2</v>
      </c>
      <c r="AV778" s="1" t="str">
        <f t="shared" si="215"/>
        <v>International - Bike</v>
      </c>
      <c r="AW778" s="1" t="str">
        <f t="shared" si="216"/>
        <v>International - Moto</v>
      </c>
      <c r="AX778" s="1" t="str">
        <f t="shared" si="217"/>
        <v>International - AS</v>
      </c>
      <c r="AY778" s="1" t="str">
        <f t="shared" si="217"/>
        <v>International</v>
      </c>
      <c r="AZ778" s="1" t="str">
        <f t="shared" si="217"/>
        <v>International - New</v>
      </c>
      <c r="BA778" s="1" t="str">
        <f t="shared" si="218"/>
        <v>Mecanic Sport</v>
      </c>
      <c r="BB778" s="1" t="str">
        <f t="shared" si="219"/>
        <v>Moto Dealers</v>
      </c>
      <c r="BC778" s="1" t="str">
        <f t="shared" si="219"/>
        <v>Motonet</v>
      </c>
      <c r="BD778" s="1" t="str">
        <f t="shared" si="220"/>
        <v>Pierce AB</v>
      </c>
      <c r="BE778" s="1" t="str">
        <f t="shared" si="221"/>
        <v>Retail</v>
      </c>
      <c r="BF778" s="1" t="str">
        <f t="shared" si="222"/>
        <v>TREK</v>
      </c>
      <c r="BG778" t="s">
        <v>2991</v>
      </c>
      <c r="BH778" t="str">
        <f t="shared" si="223"/>
        <v>https://fs.amplifi.io//file?id=ef7144e0-415a-4313-a376-b7b7233e3e10&amp;variant=thumb&amp;extension=png</v>
      </c>
      <c r="BI778" t="s">
        <v>2991</v>
      </c>
    </row>
    <row r="779" spans="1:61" ht="17" x14ac:dyDescent="0.2">
      <c r="A779">
        <v>1875</v>
      </c>
      <c r="B779" t="str">
        <f t="shared" si="211"/>
        <v>59064-00001</v>
      </c>
      <c r="C779" t="str">
        <f t="shared" si="211"/>
        <v>59064-00001</v>
      </c>
      <c r="D779" s="7" t="s">
        <v>2992</v>
      </c>
      <c r="E779" s="6" t="s">
        <v>139</v>
      </c>
      <c r="F779" t="s">
        <v>8991</v>
      </c>
      <c r="G779" s="6" t="s">
        <v>2405</v>
      </c>
      <c r="H779" t="s">
        <v>2798</v>
      </c>
      <c r="I779" s="6" t="s">
        <v>2799</v>
      </c>
      <c r="J779" s="6" t="s">
        <v>5331</v>
      </c>
      <c r="K779" s="6" t="s">
        <v>5333</v>
      </c>
      <c r="L779" s="6" t="s">
        <v>8992</v>
      </c>
      <c r="M779" s="6" t="s">
        <v>5349</v>
      </c>
      <c r="N779" s="6" t="s">
        <v>5382</v>
      </c>
      <c r="Q779" s="6" t="s">
        <v>638</v>
      </c>
      <c r="R779" s="9" t="b">
        <v>1</v>
      </c>
      <c r="S779" s="9" t="b">
        <v>1</v>
      </c>
      <c r="T779" s="6" t="s">
        <v>2992</v>
      </c>
      <c r="U779" s="6" t="s">
        <v>2992</v>
      </c>
      <c r="V779" t="s">
        <v>5330</v>
      </c>
      <c r="W779" t="s">
        <v>5330</v>
      </c>
      <c r="X779" t="s">
        <v>5330</v>
      </c>
      <c r="Y779" t="s">
        <v>5330</v>
      </c>
      <c r="Z779" t="s">
        <v>5330</v>
      </c>
      <c r="AA779" t="s">
        <v>5330</v>
      </c>
      <c r="AB779" t="s">
        <v>5330</v>
      </c>
      <c r="AC779" t="s">
        <v>5330</v>
      </c>
      <c r="AD779" t="s">
        <v>5330</v>
      </c>
      <c r="AE779" t="s">
        <v>5330</v>
      </c>
      <c r="AF779" t="s">
        <v>5330</v>
      </c>
      <c r="AG779" t="s">
        <v>5330</v>
      </c>
      <c r="AH779" t="s">
        <v>5330</v>
      </c>
      <c r="AI779" t="s">
        <v>5330</v>
      </c>
      <c r="AJ779" t="s">
        <v>5330</v>
      </c>
      <c r="AK779" s="10">
        <v>34</v>
      </c>
      <c r="AL779" s="10">
        <v>36</v>
      </c>
      <c r="AM779" s="6" t="s">
        <v>475</v>
      </c>
      <c r="AN779" s="6" t="s">
        <v>2800</v>
      </c>
      <c r="AO779" s="6" t="s">
        <v>2988</v>
      </c>
      <c r="AP779" s="6" t="s">
        <v>2801</v>
      </c>
      <c r="AQ779" s="6" t="str">
        <f t="shared" si="224"/>
        <v>2W Distributor Bike, 2W Distributor - Moto, 2W Distributor, H2, International - Bike, International - Moto, International - AS, International, International - New, Mecanic Sport, Moto Dealers, Motonet, Pierce AB, Retail, TREK</v>
      </c>
      <c r="AR779" s="1" t="str">
        <f t="shared" si="212"/>
        <v>2W Distributor Bike</v>
      </c>
      <c r="AS779" s="1" t="str">
        <f t="shared" si="213"/>
        <v>2W Distributor - Moto</v>
      </c>
      <c r="AT779" s="1" t="str">
        <f t="shared" si="214"/>
        <v>2W Distributor</v>
      </c>
      <c r="AU779" s="1" t="str">
        <f t="shared" si="215"/>
        <v>H2</v>
      </c>
      <c r="AV779" s="1" t="str">
        <f t="shared" si="215"/>
        <v>International - Bike</v>
      </c>
      <c r="AW779" s="1" t="str">
        <f t="shared" si="216"/>
        <v>International - Moto</v>
      </c>
      <c r="AX779" s="1" t="str">
        <f t="shared" si="217"/>
        <v>International - AS</v>
      </c>
      <c r="AY779" s="1" t="str">
        <f t="shared" si="217"/>
        <v>International</v>
      </c>
      <c r="AZ779" s="1" t="str">
        <f t="shared" si="217"/>
        <v>International - New</v>
      </c>
      <c r="BA779" s="1" t="str">
        <f t="shared" si="218"/>
        <v>Mecanic Sport</v>
      </c>
      <c r="BB779" s="1" t="str">
        <f t="shared" si="219"/>
        <v>Moto Dealers</v>
      </c>
      <c r="BC779" s="1" t="str">
        <f t="shared" si="219"/>
        <v>Motonet</v>
      </c>
      <c r="BD779" s="1" t="str">
        <f t="shared" si="220"/>
        <v>Pierce AB</v>
      </c>
      <c r="BE779" s="1" t="str">
        <f t="shared" si="221"/>
        <v>Retail</v>
      </c>
      <c r="BF779" s="1" t="str">
        <f t="shared" si="222"/>
        <v>TREK</v>
      </c>
      <c r="BG779" t="s">
        <v>2993</v>
      </c>
      <c r="BH779" t="str">
        <f t="shared" si="223"/>
        <v>https://fs.amplifi.io//file?id=3408cb52-49df-4121-a133-340ca430926b&amp;variant=thumb&amp;extension=png</v>
      </c>
      <c r="BI779" t="s">
        <v>2993</v>
      </c>
    </row>
    <row r="780" spans="1:61" ht="17" x14ac:dyDescent="0.2">
      <c r="A780">
        <v>1876</v>
      </c>
      <c r="B780" t="str">
        <f t="shared" si="211"/>
        <v>59064-00002</v>
      </c>
      <c r="C780" t="str">
        <f t="shared" si="211"/>
        <v>59064-00002</v>
      </c>
      <c r="D780" s="7" t="s">
        <v>2994</v>
      </c>
      <c r="E780" s="6" t="s">
        <v>139</v>
      </c>
      <c r="F780" t="s">
        <v>8991</v>
      </c>
      <c r="G780" s="6" t="s">
        <v>2405</v>
      </c>
      <c r="H780" t="s">
        <v>2798</v>
      </c>
      <c r="I780" s="6" t="s">
        <v>2799</v>
      </c>
      <c r="J780" s="6" t="s">
        <v>5331</v>
      </c>
      <c r="K780" s="6" t="s">
        <v>5333</v>
      </c>
      <c r="L780" s="6" t="s">
        <v>8992</v>
      </c>
      <c r="M780" s="6" t="s">
        <v>5349</v>
      </c>
      <c r="N780" s="6" t="s">
        <v>5382</v>
      </c>
      <c r="Q780" s="6" t="s">
        <v>2804</v>
      </c>
      <c r="R780" s="9" t="b">
        <v>1</v>
      </c>
      <c r="S780" s="9" t="b">
        <v>1</v>
      </c>
      <c r="T780" s="6" t="s">
        <v>2994</v>
      </c>
      <c r="U780" s="6" t="s">
        <v>2994</v>
      </c>
      <c r="V780" t="s">
        <v>5330</v>
      </c>
      <c r="W780" t="s">
        <v>5330</v>
      </c>
      <c r="X780" t="s">
        <v>5330</v>
      </c>
      <c r="Y780" t="s">
        <v>5330</v>
      </c>
      <c r="Z780" t="s">
        <v>5330</v>
      </c>
      <c r="AA780" t="s">
        <v>5330</v>
      </c>
      <c r="AB780" t="s">
        <v>5330</v>
      </c>
      <c r="AC780" t="s">
        <v>5330</v>
      </c>
      <c r="AD780" t="s">
        <v>5330</v>
      </c>
      <c r="AE780" t="s">
        <v>5330</v>
      </c>
      <c r="AF780" t="s">
        <v>5330</v>
      </c>
      <c r="AG780" t="s">
        <v>5330</v>
      </c>
      <c r="AH780" t="s">
        <v>5330</v>
      </c>
      <c r="AI780" t="s">
        <v>5330</v>
      </c>
      <c r="AJ780" t="s">
        <v>5330</v>
      </c>
      <c r="AK780" s="10">
        <v>34</v>
      </c>
      <c r="AL780" s="10">
        <v>36</v>
      </c>
      <c r="AM780" s="6" t="s">
        <v>475</v>
      </c>
      <c r="AN780" s="6" t="s">
        <v>2800</v>
      </c>
      <c r="AO780" s="6" t="s">
        <v>2988</v>
      </c>
      <c r="AP780" s="6" t="s">
        <v>2801</v>
      </c>
      <c r="AQ780" s="6" t="str">
        <f t="shared" si="224"/>
        <v>2W Distributor Bike, 2W Distributor - Moto, 2W Distributor, H2, International - Bike, International - Moto, International - AS, International, International - New, Mecanic Sport, Moto Dealers, Motonet, Pierce AB, Retail, TREK</v>
      </c>
      <c r="AR780" s="1" t="str">
        <f t="shared" si="212"/>
        <v>2W Distributor Bike</v>
      </c>
      <c r="AS780" s="1" t="str">
        <f t="shared" si="213"/>
        <v>2W Distributor - Moto</v>
      </c>
      <c r="AT780" s="1" t="str">
        <f t="shared" si="214"/>
        <v>2W Distributor</v>
      </c>
      <c r="AU780" s="1" t="str">
        <f t="shared" si="215"/>
        <v>H2</v>
      </c>
      <c r="AV780" s="1" t="str">
        <f t="shared" si="215"/>
        <v>International - Bike</v>
      </c>
      <c r="AW780" s="1" t="str">
        <f t="shared" si="216"/>
        <v>International - Moto</v>
      </c>
      <c r="AX780" s="1" t="str">
        <f t="shared" si="217"/>
        <v>International - AS</v>
      </c>
      <c r="AY780" s="1" t="str">
        <f t="shared" si="217"/>
        <v>International</v>
      </c>
      <c r="AZ780" s="1" t="str">
        <f t="shared" si="217"/>
        <v>International - New</v>
      </c>
      <c r="BA780" s="1" t="str">
        <f t="shared" si="218"/>
        <v>Mecanic Sport</v>
      </c>
      <c r="BB780" s="1" t="str">
        <f t="shared" si="219"/>
        <v>Moto Dealers</v>
      </c>
      <c r="BC780" s="1" t="str">
        <f t="shared" si="219"/>
        <v>Motonet</v>
      </c>
      <c r="BD780" s="1" t="str">
        <f t="shared" si="220"/>
        <v>Pierce AB</v>
      </c>
      <c r="BE780" s="1" t="str">
        <f t="shared" si="221"/>
        <v>Retail</v>
      </c>
      <c r="BF780" s="1" t="str">
        <f t="shared" si="222"/>
        <v>TREK</v>
      </c>
      <c r="BG780" t="s">
        <v>2995</v>
      </c>
      <c r="BH780" t="str">
        <f t="shared" si="223"/>
        <v>https://fs.amplifi.io//file?id=80dbc251-b1d3-486d-b514-7eb201187836&amp;variant=thumb&amp;extension=png</v>
      </c>
      <c r="BI780" t="s">
        <v>2995</v>
      </c>
    </row>
    <row r="781" spans="1:61" ht="17" x14ac:dyDescent="0.2">
      <c r="A781">
        <v>1877</v>
      </c>
      <c r="B781" t="str">
        <f t="shared" si="211"/>
        <v>59065-00001</v>
      </c>
      <c r="C781" t="str">
        <f t="shared" si="211"/>
        <v>59065-00001</v>
      </c>
      <c r="D781" s="7" t="s">
        <v>2996</v>
      </c>
      <c r="E781" s="6" t="s">
        <v>139</v>
      </c>
      <c r="F781" t="s">
        <v>8991</v>
      </c>
      <c r="G781" s="6" t="s">
        <v>2405</v>
      </c>
      <c r="H781" t="s">
        <v>2818</v>
      </c>
      <c r="I781" s="6" t="s">
        <v>2799</v>
      </c>
      <c r="J781" s="6" t="s">
        <v>5331</v>
      </c>
      <c r="K781" s="6" t="s">
        <v>5333</v>
      </c>
      <c r="L781" s="6" t="s">
        <v>8992</v>
      </c>
      <c r="M781" s="6" t="s">
        <v>5350</v>
      </c>
      <c r="N781" s="6" t="s">
        <v>5381</v>
      </c>
      <c r="Q781" s="6" t="s">
        <v>2819</v>
      </c>
      <c r="R781" s="9" t="b">
        <v>1</v>
      </c>
      <c r="S781" s="9" t="b">
        <v>1</v>
      </c>
      <c r="T781" s="6" t="s">
        <v>2996</v>
      </c>
      <c r="U781" s="6" t="s">
        <v>2996</v>
      </c>
      <c r="V781" t="s">
        <v>5330</v>
      </c>
      <c r="W781" t="s">
        <v>5330</v>
      </c>
      <c r="X781" t="s">
        <v>5330</v>
      </c>
      <c r="Y781" t="s">
        <v>5330</v>
      </c>
      <c r="Z781" t="s">
        <v>5330</v>
      </c>
      <c r="AA781" t="s">
        <v>5330</v>
      </c>
      <c r="AB781" t="s">
        <v>5330</v>
      </c>
      <c r="AC781" t="s">
        <v>5330</v>
      </c>
      <c r="AD781" t="s">
        <v>5330</v>
      </c>
      <c r="AE781" t="s">
        <v>5330</v>
      </c>
      <c r="AF781" t="s">
        <v>5330</v>
      </c>
      <c r="AG781" t="s">
        <v>5330</v>
      </c>
      <c r="AH781" t="s">
        <v>5330</v>
      </c>
      <c r="AI781" t="s">
        <v>5330</v>
      </c>
      <c r="AJ781" t="s">
        <v>5330</v>
      </c>
      <c r="AK781" s="10">
        <v>15</v>
      </c>
      <c r="AL781" s="10">
        <v>18</v>
      </c>
      <c r="AM781" s="6" t="s">
        <v>475</v>
      </c>
      <c r="AN781" s="6" t="s">
        <v>2820</v>
      </c>
      <c r="AO781" s="6" t="s">
        <v>2997</v>
      </c>
      <c r="AP781" s="6" t="s">
        <v>2849</v>
      </c>
      <c r="AQ781" s="6" t="str">
        <f t="shared" si="224"/>
        <v>2W Distributor Bike, 2W Distributor - Moto, 2W Distributor, H2, International - Bike, International - Moto, International - AS, International, International - New, Mecanic Sport, Moto Dealers, Motonet, Pierce AB, Retail, TREK</v>
      </c>
      <c r="AR781" s="1" t="str">
        <f t="shared" si="212"/>
        <v>2W Distributor Bike</v>
      </c>
      <c r="AS781" s="1" t="str">
        <f t="shared" si="213"/>
        <v>2W Distributor - Moto</v>
      </c>
      <c r="AT781" s="1" t="str">
        <f t="shared" si="214"/>
        <v>2W Distributor</v>
      </c>
      <c r="AU781" s="1" t="str">
        <f t="shared" si="215"/>
        <v>H2</v>
      </c>
      <c r="AV781" s="1" t="str">
        <f t="shared" si="215"/>
        <v>International - Bike</v>
      </c>
      <c r="AW781" s="1" t="str">
        <f t="shared" si="216"/>
        <v>International - Moto</v>
      </c>
      <c r="AX781" s="1" t="str">
        <f t="shared" si="217"/>
        <v>International - AS</v>
      </c>
      <c r="AY781" s="1" t="str">
        <f t="shared" si="217"/>
        <v>International</v>
      </c>
      <c r="AZ781" s="1" t="str">
        <f t="shared" si="217"/>
        <v>International - New</v>
      </c>
      <c r="BA781" s="1" t="str">
        <f t="shared" si="218"/>
        <v>Mecanic Sport</v>
      </c>
      <c r="BB781" s="1" t="str">
        <f t="shared" si="219"/>
        <v>Moto Dealers</v>
      </c>
      <c r="BC781" s="1" t="str">
        <f t="shared" si="219"/>
        <v>Motonet</v>
      </c>
      <c r="BD781" s="1" t="str">
        <f t="shared" si="220"/>
        <v>Pierce AB</v>
      </c>
      <c r="BE781" s="1" t="str">
        <f t="shared" si="221"/>
        <v>Retail</v>
      </c>
      <c r="BF781" s="1" t="str">
        <f t="shared" si="222"/>
        <v>TREK</v>
      </c>
      <c r="BG781" t="s">
        <v>2998</v>
      </c>
      <c r="BH781" t="str">
        <f t="shared" si="223"/>
        <v>https://fs.amplifi.io//file?id=ec9c2e20-bdb5-4d4f-909d-23a1db7bb5a9&amp;variant=thumb&amp;extension=png</v>
      </c>
      <c r="BI781" t="s">
        <v>2998</v>
      </c>
    </row>
    <row r="782" spans="1:61" ht="17" x14ac:dyDescent="0.2">
      <c r="A782">
        <v>1878</v>
      </c>
      <c r="B782" t="str">
        <f t="shared" ref="B782:C801" si="225">C782</f>
        <v>59066-00001</v>
      </c>
      <c r="C782" t="str">
        <f t="shared" si="225"/>
        <v>59066-00001</v>
      </c>
      <c r="D782" s="7" t="s">
        <v>2999</v>
      </c>
      <c r="E782" s="6" t="s">
        <v>139</v>
      </c>
      <c r="F782" t="s">
        <v>8991</v>
      </c>
      <c r="G782" s="6" t="s">
        <v>2405</v>
      </c>
      <c r="H782" t="s">
        <v>2818</v>
      </c>
      <c r="I782" s="6" t="s">
        <v>2799</v>
      </c>
      <c r="J782" s="6" t="s">
        <v>5331</v>
      </c>
      <c r="K782" s="6" t="s">
        <v>5333</v>
      </c>
      <c r="L782" s="6" t="s">
        <v>8992</v>
      </c>
      <c r="M782" s="6" t="s">
        <v>5350</v>
      </c>
      <c r="N782" s="6" t="s">
        <v>5381</v>
      </c>
      <c r="Q782" s="6" t="s">
        <v>2852</v>
      </c>
      <c r="R782" s="9" t="b">
        <v>1</v>
      </c>
      <c r="S782" s="9" t="b">
        <v>1</v>
      </c>
      <c r="T782" s="6" t="s">
        <v>2999</v>
      </c>
      <c r="U782" s="6" t="s">
        <v>2999</v>
      </c>
      <c r="V782" t="s">
        <v>5330</v>
      </c>
      <c r="W782" t="s">
        <v>5330</v>
      </c>
      <c r="X782" t="s">
        <v>5330</v>
      </c>
      <c r="Y782" t="s">
        <v>5330</v>
      </c>
      <c r="Z782" t="s">
        <v>5330</v>
      </c>
      <c r="AA782" t="s">
        <v>5330</v>
      </c>
      <c r="AB782" t="s">
        <v>5330</v>
      </c>
      <c r="AC782" t="s">
        <v>5330</v>
      </c>
      <c r="AD782" t="s">
        <v>5330</v>
      </c>
      <c r="AE782" t="s">
        <v>5330</v>
      </c>
      <c r="AF782" t="s">
        <v>5330</v>
      </c>
      <c r="AG782" t="s">
        <v>5330</v>
      </c>
      <c r="AH782" t="s">
        <v>5330</v>
      </c>
      <c r="AI782" t="s">
        <v>5330</v>
      </c>
      <c r="AJ782" t="s">
        <v>5330</v>
      </c>
      <c r="AK782" s="10">
        <v>30</v>
      </c>
      <c r="AL782" s="10">
        <v>33</v>
      </c>
      <c r="AM782" s="6" t="s">
        <v>475</v>
      </c>
      <c r="AN782" s="6" t="s">
        <v>2820</v>
      </c>
      <c r="AO782" s="6" t="s">
        <v>3000</v>
      </c>
      <c r="AP782" s="6" t="s">
        <v>2854</v>
      </c>
      <c r="AQ782" s="6" t="str">
        <f t="shared" si="224"/>
        <v>2W Distributor Bike, 2W Distributor - Moto, 2W Distributor, H2, International - Bike, International - Moto, International - AS, International, International - New, Mecanic Sport, Moto Dealers, Motonet, Pierce AB, Retail, TREK</v>
      </c>
      <c r="AR782" s="1" t="str">
        <f t="shared" si="212"/>
        <v>2W Distributor Bike</v>
      </c>
      <c r="AS782" s="1" t="str">
        <f t="shared" si="213"/>
        <v>2W Distributor - Moto</v>
      </c>
      <c r="AT782" s="1" t="str">
        <f t="shared" si="214"/>
        <v>2W Distributor</v>
      </c>
      <c r="AU782" s="1" t="str">
        <f t="shared" si="215"/>
        <v>H2</v>
      </c>
      <c r="AV782" s="1" t="str">
        <f t="shared" si="215"/>
        <v>International - Bike</v>
      </c>
      <c r="AW782" s="1" t="str">
        <f t="shared" si="216"/>
        <v>International - Moto</v>
      </c>
      <c r="AX782" s="1" t="str">
        <f t="shared" si="217"/>
        <v>International - AS</v>
      </c>
      <c r="AY782" s="1" t="str">
        <f t="shared" si="217"/>
        <v>International</v>
      </c>
      <c r="AZ782" s="1" t="str">
        <f t="shared" si="217"/>
        <v>International - New</v>
      </c>
      <c r="BA782" s="1" t="str">
        <f t="shared" si="218"/>
        <v>Mecanic Sport</v>
      </c>
      <c r="BB782" s="1" t="str">
        <f t="shared" si="219"/>
        <v>Moto Dealers</v>
      </c>
      <c r="BC782" s="1" t="str">
        <f t="shared" si="219"/>
        <v>Motonet</v>
      </c>
      <c r="BD782" s="1" t="str">
        <f t="shared" si="220"/>
        <v>Pierce AB</v>
      </c>
      <c r="BE782" s="1" t="str">
        <f t="shared" si="221"/>
        <v>Retail</v>
      </c>
      <c r="BF782" s="1" t="str">
        <f t="shared" si="222"/>
        <v>TREK</v>
      </c>
      <c r="BG782" t="s">
        <v>3001</v>
      </c>
      <c r="BH782" t="str">
        <f t="shared" si="223"/>
        <v>https://fs.amplifi.io//file?id=5a4d6e2d-3dee-4bf1-b75e-44562d6e8a0b&amp;variant=thumb&amp;extension=png</v>
      </c>
      <c r="BI782" t="s">
        <v>3001</v>
      </c>
    </row>
    <row r="783" spans="1:61" ht="17" x14ac:dyDescent="0.2">
      <c r="A783">
        <v>1879</v>
      </c>
      <c r="B783" t="str">
        <f t="shared" si="225"/>
        <v>59067-00001</v>
      </c>
      <c r="C783" t="str">
        <f t="shared" si="225"/>
        <v>59067-00001</v>
      </c>
      <c r="D783" s="7" t="s">
        <v>3002</v>
      </c>
      <c r="E783" s="6" t="s">
        <v>139</v>
      </c>
      <c r="F783" t="s">
        <v>8991</v>
      </c>
      <c r="G783" s="6" t="s">
        <v>2405</v>
      </c>
      <c r="H783" t="s">
        <v>2857</v>
      </c>
      <c r="I783" s="6" t="s">
        <v>2799</v>
      </c>
      <c r="J783" s="6" t="s">
        <v>5331</v>
      </c>
      <c r="K783" s="6" t="s">
        <v>5333</v>
      </c>
      <c r="L783" s="6" t="s">
        <v>8992</v>
      </c>
      <c r="M783" s="6" t="s">
        <v>5350</v>
      </c>
      <c r="N783" s="6" t="s">
        <v>5384</v>
      </c>
      <c r="Q783" s="6" t="s">
        <v>2858</v>
      </c>
      <c r="R783" s="9" t="b">
        <v>1</v>
      </c>
      <c r="S783" s="9" t="b">
        <v>1</v>
      </c>
      <c r="T783" s="6" t="s">
        <v>3002</v>
      </c>
      <c r="U783" s="6" t="s">
        <v>3002</v>
      </c>
      <c r="V783" t="s">
        <v>5330</v>
      </c>
      <c r="W783" t="s">
        <v>5330</v>
      </c>
      <c r="X783" t="s">
        <v>5330</v>
      </c>
      <c r="Y783" t="s">
        <v>5330</v>
      </c>
      <c r="Z783" t="s">
        <v>5330</v>
      </c>
      <c r="AA783" t="s">
        <v>5330</v>
      </c>
      <c r="AB783" t="s">
        <v>5330</v>
      </c>
      <c r="AC783" t="s">
        <v>5330</v>
      </c>
      <c r="AD783" t="s">
        <v>5330</v>
      </c>
      <c r="AE783" t="s">
        <v>5330</v>
      </c>
      <c r="AF783" t="s">
        <v>5330</v>
      </c>
      <c r="AG783" t="s">
        <v>5330</v>
      </c>
      <c r="AH783" t="s">
        <v>5330</v>
      </c>
      <c r="AI783" t="s">
        <v>5330</v>
      </c>
      <c r="AJ783" t="s">
        <v>5330</v>
      </c>
      <c r="AK783" s="10">
        <v>15</v>
      </c>
      <c r="AL783" s="10">
        <v>18</v>
      </c>
      <c r="AM783" s="6" t="s">
        <v>1895</v>
      </c>
      <c r="AN783" s="6" t="s">
        <v>2820</v>
      </c>
      <c r="AO783" s="6" t="s">
        <v>3003</v>
      </c>
      <c r="AP783" s="6" t="s">
        <v>2860</v>
      </c>
      <c r="AQ783" s="6" t="str">
        <f t="shared" si="224"/>
        <v>2W Distributor Bike, 2W Distributor - Moto, 2W Distributor, H2, International - Bike, International - Moto, International - AS, International, International - New, Mecanic Sport, Moto Dealers, Motonet, Pierce AB, Retail, TREK</v>
      </c>
      <c r="AR783" s="1" t="str">
        <f t="shared" si="212"/>
        <v>2W Distributor Bike</v>
      </c>
      <c r="AS783" s="1" t="str">
        <f t="shared" si="213"/>
        <v>2W Distributor - Moto</v>
      </c>
      <c r="AT783" s="1" t="str">
        <f t="shared" si="214"/>
        <v>2W Distributor</v>
      </c>
      <c r="AU783" s="1" t="str">
        <f t="shared" si="215"/>
        <v>H2</v>
      </c>
      <c r="AV783" s="1" t="str">
        <f t="shared" si="215"/>
        <v>International - Bike</v>
      </c>
      <c r="AW783" s="1" t="str">
        <f t="shared" si="216"/>
        <v>International - Moto</v>
      </c>
      <c r="AX783" s="1" t="str">
        <f t="shared" si="217"/>
        <v>International - AS</v>
      </c>
      <c r="AY783" s="1" t="str">
        <f t="shared" si="217"/>
        <v>International</v>
      </c>
      <c r="AZ783" s="1" t="str">
        <f t="shared" si="217"/>
        <v>International - New</v>
      </c>
      <c r="BA783" s="1" t="str">
        <f t="shared" si="218"/>
        <v>Mecanic Sport</v>
      </c>
      <c r="BB783" s="1" t="str">
        <f t="shared" si="219"/>
        <v>Moto Dealers</v>
      </c>
      <c r="BC783" s="1" t="str">
        <f t="shared" si="219"/>
        <v>Motonet</v>
      </c>
      <c r="BD783" s="1" t="str">
        <f t="shared" si="220"/>
        <v>Pierce AB</v>
      </c>
      <c r="BE783" s="1" t="str">
        <f t="shared" si="221"/>
        <v>Retail</v>
      </c>
      <c r="BF783" s="1" t="str">
        <f t="shared" si="222"/>
        <v>TREK</v>
      </c>
      <c r="BG783" t="s">
        <v>3004</v>
      </c>
      <c r="BH783" t="str">
        <f t="shared" si="223"/>
        <v>https://fs.amplifi.io//file?id=01b62586-92ae-4073-a919-4826f09fbd9a&amp;variant=thumb&amp;extension=png</v>
      </c>
      <c r="BI783" t="s">
        <v>3004</v>
      </c>
    </row>
    <row r="784" spans="1:61" ht="17" x14ac:dyDescent="0.2">
      <c r="A784">
        <v>1880</v>
      </c>
      <c r="B784" t="str">
        <f t="shared" si="225"/>
        <v>59068-00001</v>
      </c>
      <c r="C784" t="str">
        <f t="shared" si="225"/>
        <v>59068-00001</v>
      </c>
      <c r="D784" s="7" t="s">
        <v>3005</v>
      </c>
      <c r="E784" s="6" t="s">
        <v>139</v>
      </c>
      <c r="F784" t="s">
        <v>8991</v>
      </c>
      <c r="G784" s="6" t="s">
        <v>2405</v>
      </c>
      <c r="H784" t="s">
        <v>2976</v>
      </c>
      <c r="I784" s="6" t="s">
        <v>2799</v>
      </c>
      <c r="J784" s="6" t="s">
        <v>5331</v>
      </c>
      <c r="K784" s="6" t="s">
        <v>5333</v>
      </c>
      <c r="L784" s="6" t="s">
        <v>8992</v>
      </c>
      <c r="M784" s="6" t="s">
        <v>5350</v>
      </c>
      <c r="N784" s="6" t="s">
        <v>5389</v>
      </c>
      <c r="Q784" s="6" t="s">
        <v>2858</v>
      </c>
      <c r="R784" s="9" t="b">
        <v>1</v>
      </c>
      <c r="S784" s="9" t="b">
        <v>1</v>
      </c>
      <c r="T784" s="6" t="s">
        <v>3005</v>
      </c>
      <c r="U784" s="6" t="s">
        <v>3005</v>
      </c>
      <c r="V784" t="s">
        <v>5330</v>
      </c>
      <c r="W784" t="s">
        <v>5330</v>
      </c>
      <c r="X784" t="s">
        <v>5330</v>
      </c>
      <c r="Y784" t="s">
        <v>5330</v>
      </c>
      <c r="Z784" t="s">
        <v>5330</v>
      </c>
      <c r="AA784" t="s">
        <v>5330</v>
      </c>
      <c r="AB784" t="s">
        <v>5330</v>
      </c>
      <c r="AC784" t="s">
        <v>5330</v>
      </c>
      <c r="AD784" t="s">
        <v>5330</v>
      </c>
      <c r="AE784" t="s">
        <v>5330</v>
      </c>
      <c r="AF784" t="s">
        <v>5330</v>
      </c>
      <c r="AG784" t="s">
        <v>5330</v>
      </c>
      <c r="AH784" t="s">
        <v>5330</v>
      </c>
      <c r="AI784" t="s">
        <v>5330</v>
      </c>
      <c r="AJ784" t="s">
        <v>5330</v>
      </c>
      <c r="AK784" s="10">
        <v>30</v>
      </c>
      <c r="AL784" s="10">
        <v>33</v>
      </c>
      <c r="AM784" s="6" t="s">
        <v>1895</v>
      </c>
      <c r="AN784" s="6" t="s">
        <v>2820</v>
      </c>
      <c r="AO784" s="6" t="s">
        <v>3006</v>
      </c>
      <c r="AP784" s="6" t="s">
        <v>2860</v>
      </c>
      <c r="AQ784" s="6" t="str">
        <f t="shared" si="224"/>
        <v>2W Distributor Bike, 2W Distributor - Moto, 2W Distributor, H2, International - Bike, International - Moto, International - AS, International, International - New, Mecanic Sport, Moto Dealers, Motonet, Pierce AB, Retail, TREK</v>
      </c>
      <c r="AR784" s="1" t="str">
        <f t="shared" si="212"/>
        <v>2W Distributor Bike</v>
      </c>
      <c r="AS784" s="1" t="str">
        <f t="shared" si="213"/>
        <v>2W Distributor - Moto</v>
      </c>
      <c r="AT784" s="1" t="str">
        <f t="shared" si="214"/>
        <v>2W Distributor</v>
      </c>
      <c r="AU784" s="1" t="str">
        <f t="shared" si="215"/>
        <v>H2</v>
      </c>
      <c r="AV784" s="1" t="str">
        <f t="shared" si="215"/>
        <v>International - Bike</v>
      </c>
      <c r="AW784" s="1" t="str">
        <f t="shared" si="216"/>
        <v>International - Moto</v>
      </c>
      <c r="AX784" s="1" t="str">
        <f t="shared" si="217"/>
        <v>International - AS</v>
      </c>
      <c r="AY784" s="1" t="str">
        <f t="shared" si="217"/>
        <v>International</v>
      </c>
      <c r="AZ784" s="1" t="str">
        <f t="shared" si="217"/>
        <v>International - New</v>
      </c>
      <c r="BA784" s="1" t="str">
        <f t="shared" si="218"/>
        <v>Mecanic Sport</v>
      </c>
      <c r="BB784" s="1" t="str">
        <f t="shared" si="219"/>
        <v>Moto Dealers</v>
      </c>
      <c r="BC784" s="1" t="str">
        <f t="shared" si="219"/>
        <v>Motonet</v>
      </c>
      <c r="BD784" s="1" t="str">
        <f t="shared" si="220"/>
        <v>Pierce AB</v>
      </c>
      <c r="BE784" s="1" t="str">
        <f t="shared" si="221"/>
        <v>Retail</v>
      </c>
      <c r="BF784" s="1" t="str">
        <f t="shared" si="222"/>
        <v>TREK</v>
      </c>
      <c r="BG784" t="s">
        <v>3007</v>
      </c>
      <c r="BH784" t="str">
        <f t="shared" si="223"/>
        <v>https://fs.amplifi.io//file?id=76084407-e072-4771-94bd-1e9ad9edfca8&amp;variant=thumb&amp;extension=png</v>
      </c>
      <c r="BI784" t="s">
        <v>3007</v>
      </c>
    </row>
    <row r="785" spans="1:70" ht="17" x14ac:dyDescent="0.2">
      <c r="A785">
        <v>1881</v>
      </c>
      <c r="B785" t="str">
        <f t="shared" si="225"/>
        <v>59069-00001</v>
      </c>
      <c r="C785" t="str">
        <f t="shared" si="225"/>
        <v>59069-00001</v>
      </c>
      <c r="D785" s="7" t="s">
        <v>3008</v>
      </c>
      <c r="E785" s="6" t="s">
        <v>139</v>
      </c>
      <c r="F785" t="s">
        <v>8991</v>
      </c>
      <c r="G785" s="6" t="s">
        <v>2405</v>
      </c>
      <c r="H785" t="s">
        <v>2880</v>
      </c>
      <c r="I785" s="6" t="s">
        <v>2799</v>
      </c>
      <c r="J785" s="6" t="s">
        <v>5331</v>
      </c>
      <c r="K785" s="6" t="s">
        <v>5333</v>
      </c>
      <c r="L785" s="6" t="s">
        <v>8992</v>
      </c>
      <c r="M785" s="6" t="s">
        <v>759</v>
      </c>
      <c r="N785" s="6" t="s">
        <v>5386</v>
      </c>
      <c r="Q785" s="6" t="s">
        <v>638</v>
      </c>
      <c r="R785" s="9" t="b">
        <v>1</v>
      </c>
      <c r="S785" s="9" t="b">
        <v>1</v>
      </c>
      <c r="T785" s="6" t="s">
        <v>3008</v>
      </c>
      <c r="U785" s="6" t="s">
        <v>3008</v>
      </c>
      <c r="V785" t="s">
        <v>5330</v>
      </c>
      <c r="W785" t="s">
        <v>5330</v>
      </c>
      <c r="X785" t="s">
        <v>5330</v>
      </c>
      <c r="Y785" t="s">
        <v>5330</v>
      </c>
      <c r="Z785" t="s">
        <v>5330</v>
      </c>
      <c r="AA785" t="s">
        <v>5330</v>
      </c>
      <c r="AB785" t="s">
        <v>5330</v>
      </c>
      <c r="AC785" t="s">
        <v>5330</v>
      </c>
      <c r="AD785" t="s">
        <v>5330</v>
      </c>
      <c r="AE785" t="s">
        <v>5330</v>
      </c>
      <c r="AF785" t="s">
        <v>5330</v>
      </c>
      <c r="AG785" t="s">
        <v>5330</v>
      </c>
      <c r="AH785" t="s">
        <v>5330</v>
      </c>
      <c r="AI785" t="s">
        <v>5330</v>
      </c>
      <c r="AJ785" t="s">
        <v>5330</v>
      </c>
      <c r="AK785" s="10">
        <v>70</v>
      </c>
      <c r="AL785" s="10">
        <v>74</v>
      </c>
      <c r="AM785" s="6" t="s">
        <v>475</v>
      </c>
      <c r="AN785" s="6" t="s">
        <v>2800</v>
      </c>
      <c r="AO785" s="6" t="s">
        <v>2881</v>
      </c>
      <c r="AP785" s="6" t="s">
        <v>2801</v>
      </c>
      <c r="AQ785" s="6" t="str">
        <f t="shared" si="224"/>
        <v>2W Distributor Bike, 2W Distributor - Moto, 2W Distributor, H2, International - Bike, International - Moto, International - AS, International, International - New, Mecanic Sport, Moto Dealers, Motonet, Pierce AB, Retail, TREK</v>
      </c>
      <c r="AR785" s="1" t="str">
        <f t="shared" si="212"/>
        <v>2W Distributor Bike</v>
      </c>
      <c r="AS785" s="1" t="str">
        <f t="shared" si="213"/>
        <v>2W Distributor - Moto</v>
      </c>
      <c r="AT785" s="1" t="str">
        <f t="shared" si="214"/>
        <v>2W Distributor</v>
      </c>
      <c r="AU785" s="1" t="str">
        <f t="shared" si="215"/>
        <v>H2</v>
      </c>
      <c r="AV785" s="1" t="str">
        <f t="shared" si="215"/>
        <v>International - Bike</v>
      </c>
      <c r="AW785" s="1" t="str">
        <f t="shared" si="216"/>
        <v>International - Moto</v>
      </c>
      <c r="AX785" s="1" t="str">
        <f t="shared" si="217"/>
        <v>International - AS</v>
      </c>
      <c r="AY785" s="1" t="str">
        <f t="shared" si="217"/>
        <v>International</v>
      </c>
      <c r="AZ785" s="1" t="str">
        <f t="shared" si="217"/>
        <v>International - New</v>
      </c>
      <c r="BA785" s="1" t="str">
        <f t="shared" si="218"/>
        <v>Mecanic Sport</v>
      </c>
      <c r="BB785" s="1" t="str">
        <f t="shared" si="219"/>
        <v>Moto Dealers</v>
      </c>
      <c r="BC785" s="1" t="str">
        <f t="shared" si="219"/>
        <v>Motonet</v>
      </c>
      <c r="BD785" s="1" t="str">
        <f t="shared" si="220"/>
        <v>Pierce AB</v>
      </c>
      <c r="BE785" s="1" t="str">
        <f t="shared" si="221"/>
        <v>Retail</v>
      </c>
      <c r="BF785" s="1" t="str">
        <f t="shared" si="222"/>
        <v>TREK</v>
      </c>
      <c r="BG785" t="s">
        <v>5666</v>
      </c>
      <c r="BH785" t="str">
        <f t="shared" si="223"/>
        <v>https://fs.amplifi.io//file?id=9bc5bbaa-a006-4974-98d9-cd699185be75&amp;variant=thumb&amp;extension=png</v>
      </c>
      <c r="BI785" t="s">
        <v>6647</v>
      </c>
      <c r="BJ785" t="s">
        <v>6648</v>
      </c>
      <c r="BK785" t="s">
        <v>6649</v>
      </c>
      <c r="BL785" t="s">
        <v>6650</v>
      </c>
      <c r="BM785" t="s">
        <v>6651</v>
      </c>
      <c r="BN785" t="s">
        <v>6652</v>
      </c>
      <c r="BO785" t="s">
        <v>6653</v>
      </c>
      <c r="BP785" t="s">
        <v>6654</v>
      </c>
      <c r="BQ785" t="s">
        <v>5666</v>
      </c>
      <c r="BR785" t="s">
        <v>6655</v>
      </c>
    </row>
    <row r="786" spans="1:70" ht="17" x14ac:dyDescent="0.2">
      <c r="A786">
        <v>1882</v>
      </c>
      <c r="B786" t="str">
        <f t="shared" si="225"/>
        <v>59070-00001</v>
      </c>
      <c r="C786" t="str">
        <f t="shared" si="225"/>
        <v>59070-00001</v>
      </c>
      <c r="D786" s="7" t="s">
        <v>3009</v>
      </c>
      <c r="E786" s="6" t="s">
        <v>139</v>
      </c>
      <c r="F786" t="s">
        <v>8991</v>
      </c>
      <c r="G786" s="6" t="s">
        <v>2405</v>
      </c>
      <c r="H786" t="s">
        <v>3010</v>
      </c>
      <c r="I786" s="6" t="s">
        <v>2799</v>
      </c>
      <c r="J786" s="6" t="s">
        <v>5331</v>
      </c>
      <c r="K786" s="6" t="s">
        <v>5333</v>
      </c>
      <c r="L786" s="6" t="s">
        <v>8992</v>
      </c>
      <c r="M786" s="6" t="s">
        <v>759</v>
      </c>
      <c r="N786" s="6" t="s">
        <v>5386</v>
      </c>
      <c r="Q786" s="6" t="s">
        <v>3011</v>
      </c>
      <c r="R786" s="9" t="b">
        <v>1</v>
      </c>
      <c r="S786" s="9" t="b">
        <v>1</v>
      </c>
      <c r="T786" s="6" t="s">
        <v>3009</v>
      </c>
      <c r="U786" s="6" t="s">
        <v>3009</v>
      </c>
      <c r="V786" t="s">
        <v>5330</v>
      </c>
      <c r="W786" t="s">
        <v>5330</v>
      </c>
      <c r="X786" t="s">
        <v>5330</v>
      </c>
      <c r="Y786" t="s">
        <v>5330</v>
      </c>
      <c r="Z786" t="s">
        <v>5330</v>
      </c>
      <c r="AA786" t="s">
        <v>5330</v>
      </c>
      <c r="AB786" t="s">
        <v>5330</v>
      </c>
      <c r="AC786" t="s">
        <v>5330</v>
      </c>
      <c r="AD786" t="s">
        <v>5330</v>
      </c>
      <c r="AE786" t="s">
        <v>5330</v>
      </c>
      <c r="AF786" t="s">
        <v>5330</v>
      </c>
      <c r="AG786" t="s">
        <v>5330</v>
      </c>
      <c r="AH786" t="s">
        <v>5330</v>
      </c>
      <c r="AI786" t="s">
        <v>5330</v>
      </c>
      <c r="AJ786" t="s">
        <v>5330</v>
      </c>
      <c r="AK786" s="10">
        <v>15</v>
      </c>
      <c r="AL786" s="10">
        <v>19</v>
      </c>
      <c r="AM786" s="6" t="s">
        <v>475</v>
      </c>
      <c r="AN786" s="6" t="s">
        <v>2910</v>
      </c>
      <c r="AO786" s="6" t="s">
        <v>2988</v>
      </c>
      <c r="AP786" s="6" t="s">
        <v>2911</v>
      </c>
      <c r="AQ786" s="6" t="str">
        <f t="shared" si="224"/>
        <v>2W Distributor Bike, 2W Distributor - Moto, 2W Distributor, H2, International - Bike, International - Moto, International - AS, International, International - New, Mecanic Sport, Moto Dealers, Motonet, Pierce AB, Retail, TREK</v>
      </c>
      <c r="AR786" s="1" t="str">
        <f t="shared" si="212"/>
        <v>2W Distributor Bike</v>
      </c>
      <c r="AS786" s="1" t="str">
        <f t="shared" si="213"/>
        <v>2W Distributor - Moto</v>
      </c>
      <c r="AT786" s="1" t="str">
        <f t="shared" si="214"/>
        <v>2W Distributor</v>
      </c>
      <c r="AU786" s="1" t="str">
        <f t="shared" si="215"/>
        <v>H2</v>
      </c>
      <c r="AV786" s="1" t="str">
        <f t="shared" si="215"/>
        <v>International - Bike</v>
      </c>
      <c r="AW786" s="1" t="str">
        <f t="shared" si="216"/>
        <v>International - Moto</v>
      </c>
      <c r="AX786" s="1" t="str">
        <f t="shared" si="217"/>
        <v>International - AS</v>
      </c>
      <c r="AY786" s="1" t="str">
        <f t="shared" si="217"/>
        <v>International</v>
      </c>
      <c r="AZ786" s="1" t="str">
        <f t="shared" si="217"/>
        <v>International - New</v>
      </c>
      <c r="BA786" s="1" t="str">
        <f t="shared" si="218"/>
        <v>Mecanic Sport</v>
      </c>
      <c r="BB786" s="1" t="str">
        <f t="shared" si="219"/>
        <v>Moto Dealers</v>
      </c>
      <c r="BC786" s="1" t="str">
        <f t="shared" si="219"/>
        <v>Motonet</v>
      </c>
      <c r="BD786" s="1" t="str">
        <f t="shared" si="220"/>
        <v>Pierce AB</v>
      </c>
      <c r="BE786" s="1" t="str">
        <f t="shared" si="221"/>
        <v>Retail</v>
      </c>
      <c r="BF786" s="1" t="str">
        <f t="shared" si="222"/>
        <v>TREK</v>
      </c>
      <c r="BG786" t="s">
        <v>3012</v>
      </c>
      <c r="BH786" t="str">
        <f t="shared" si="223"/>
        <v>https://fs.amplifi.io//file?id=2e781ff2-ac92-4e0e-8fd2-24f7a9ffcfdc&amp;variant=thumb&amp;extension=png</v>
      </c>
      <c r="BI786" t="s">
        <v>3012</v>
      </c>
    </row>
    <row r="787" spans="1:70" ht="17" x14ac:dyDescent="0.2">
      <c r="A787">
        <v>1883</v>
      </c>
      <c r="B787" t="str">
        <f t="shared" si="225"/>
        <v>59071-00001</v>
      </c>
      <c r="C787" t="str">
        <f t="shared" si="225"/>
        <v>59071-00001</v>
      </c>
      <c r="D787" s="7" t="s">
        <v>3013</v>
      </c>
      <c r="E787" s="6" t="s">
        <v>139</v>
      </c>
      <c r="F787" t="s">
        <v>8991</v>
      </c>
      <c r="G787" s="6" t="s">
        <v>2405</v>
      </c>
      <c r="H787" t="s">
        <v>2914</v>
      </c>
      <c r="I787" s="6" t="s">
        <v>2799</v>
      </c>
      <c r="J787" s="6" t="s">
        <v>5331</v>
      </c>
      <c r="K787" s="6" t="s">
        <v>5333</v>
      </c>
      <c r="L787" s="6" t="s">
        <v>8992</v>
      </c>
      <c r="M787" s="6" t="s">
        <v>759</v>
      </c>
      <c r="N787" s="6" t="s">
        <v>5386</v>
      </c>
      <c r="Q787" s="6" t="s">
        <v>56</v>
      </c>
      <c r="R787" s="9" t="b">
        <v>1</v>
      </c>
      <c r="S787" s="9" t="b">
        <v>1</v>
      </c>
      <c r="T787" s="6" t="s">
        <v>3013</v>
      </c>
      <c r="U787" s="6" t="s">
        <v>3013</v>
      </c>
      <c r="V787" t="s">
        <v>5330</v>
      </c>
      <c r="W787" t="s">
        <v>5330</v>
      </c>
      <c r="X787" t="s">
        <v>5330</v>
      </c>
      <c r="Y787" t="s">
        <v>5330</v>
      </c>
      <c r="Z787" t="s">
        <v>5330</v>
      </c>
      <c r="AA787" t="s">
        <v>5330</v>
      </c>
      <c r="AB787" t="s">
        <v>5330</v>
      </c>
      <c r="AC787" t="s">
        <v>5330</v>
      </c>
      <c r="AD787" t="s">
        <v>5330</v>
      </c>
      <c r="AE787" t="s">
        <v>5330</v>
      </c>
      <c r="AF787" t="s">
        <v>5330</v>
      </c>
      <c r="AG787" t="s">
        <v>5330</v>
      </c>
      <c r="AH787" t="s">
        <v>5330</v>
      </c>
      <c r="AI787" t="s">
        <v>5330</v>
      </c>
      <c r="AJ787" t="s">
        <v>5330</v>
      </c>
      <c r="AK787" s="10">
        <v>10</v>
      </c>
      <c r="AL787" s="10">
        <v>14</v>
      </c>
      <c r="AM787" s="6" t="s">
        <v>475</v>
      </c>
      <c r="AN787" s="6" t="s">
        <v>2800</v>
      </c>
      <c r="AO787" s="6" t="s">
        <v>2881</v>
      </c>
      <c r="AP787" s="6" t="s">
        <v>2915</v>
      </c>
      <c r="AQ787" s="6" t="str">
        <f t="shared" si="224"/>
        <v>2W Distributor Bike, 2W Distributor - Moto, 2W Distributor, H2, International - Bike, International - Moto, International - AS, International, International - New, Mecanic Sport, Moto Dealers, Motonet, Pierce AB, Retail, TREK</v>
      </c>
      <c r="AR787" s="1" t="str">
        <f t="shared" si="212"/>
        <v>2W Distributor Bike</v>
      </c>
      <c r="AS787" s="1" t="str">
        <f t="shared" si="213"/>
        <v>2W Distributor - Moto</v>
      </c>
      <c r="AT787" s="1" t="str">
        <f t="shared" si="214"/>
        <v>2W Distributor</v>
      </c>
      <c r="AU787" s="1" t="str">
        <f t="shared" si="215"/>
        <v>H2</v>
      </c>
      <c r="AV787" s="1" t="str">
        <f t="shared" si="215"/>
        <v>International - Bike</v>
      </c>
      <c r="AW787" s="1" t="str">
        <f t="shared" si="216"/>
        <v>International - Moto</v>
      </c>
      <c r="AX787" s="1" t="str">
        <f t="shared" si="217"/>
        <v>International - AS</v>
      </c>
      <c r="AY787" s="1" t="str">
        <f t="shared" si="217"/>
        <v>International</v>
      </c>
      <c r="AZ787" s="1" t="str">
        <f t="shared" si="217"/>
        <v>International - New</v>
      </c>
      <c r="BA787" s="1" t="str">
        <f t="shared" si="218"/>
        <v>Mecanic Sport</v>
      </c>
      <c r="BB787" s="1" t="str">
        <f t="shared" si="219"/>
        <v>Moto Dealers</v>
      </c>
      <c r="BC787" s="1" t="str">
        <f t="shared" si="219"/>
        <v>Motonet</v>
      </c>
      <c r="BD787" s="1" t="str">
        <f t="shared" si="220"/>
        <v>Pierce AB</v>
      </c>
      <c r="BE787" s="1" t="str">
        <f t="shared" si="221"/>
        <v>Retail</v>
      </c>
      <c r="BF787" s="1" t="str">
        <f t="shared" si="222"/>
        <v>TREK</v>
      </c>
      <c r="BG787" t="s">
        <v>3014</v>
      </c>
      <c r="BH787" t="str">
        <f t="shared" si="223"/>
        <v>https://fs.amplifi.io//file?id=8e6169de-7f1a-4dc4-a87c-8ecb38388bdf&amp;variant=thumb&amp;extension=png</v>
      </c>
      <c r="BI787" t="s">
        <v>3014</v>
      </c>
    </row>
    <row r="788" spans="1:70" ht="17" x14ac:dyDescent="0.2">
      <c r="A788">
        <v>1884</v>
      </c>
      <c r="B788" t="str">
        <f t="shared" si="225"/>
        <v>59072-00001</v>
      </c>
      <c r="C788" t="str">
        <f t="shared" si="225"/>
        <v>59072-00001</v>
      </c>
      <c r="D788" s="7" t="s">
        <v>3015</v>
      </c>
      <c r="E788" s="6" t="s">
        <v>139</v>
      </c>
      <c r="F788" t="s">
        <v>8991</v>
      </c>
      <c r="G788" s="6" t="s">
        <v>2405</v>
      </c>
      <c r="H788" t="s">
        <v>2885</v>
      </c>
      <c r="I788" s="6" t="s">
        <v>2799</v>
      </c>
      <c r="J788" s="6" t="s">
        <v>5331</v>
      </c>
      <c r="K788" s="6" t="s">
        <v>5333</v>
      </c>
      <c r="L788" s="6" t="s">
        <v>8992</v>
      </c>
      <c r="M788" s="6" t="s">
        <v>759</v>
      </c>
      <c r="N788" s="6" t="s">
        <v>5386</v>
      </c>
      <c r="Q788" s="6" t="s">
        <v>2886</v>
      </c>
      <c r="R788" s="9" t="b">
        <v>1</v>
      </c>
      <c r="S788" s="9" t="b">
        <v>1</v>
      </c>
      <c r="T788" s="6" t="s">
        <v>3015</v>
      </c>
      <c r="U788" s="6" t="s">
        <v>3015</v>
      </c>
      <c r="V788" t="s">
        <v>5330</v>
      </c>
      <c r="W788" t="s">
        <v>5330</v>
      </c>
      <c r="X788" t="s">
        <v>5330</v>
      </c>
      <c r="Y788" t="s">
        <v>5330</v>
      </c>
      <c r="Z788" t="s">
        <v>5330</v>
      </c>
      <c r="AA788" t="s">
        <v>5330</v>
      </c>
      <c r="AB788" t="s">
        <v>5330</v>
      </c>
      <c r="AC788" t="s">
        <v>5330</v>
      </c>
      <c r="AD788" t="s">
        <v>5330</v>
      </c>
      <c r="AE788" t="s">
        <v>5330</v>
      </c>
      <c r="AF788" t="s">
        <v>5330</v>
      </c>
      <c r="AG788" t="s">
        <v>5330</v>
      </c>
      <c r="AH788" t="s">
        <v>5330</v>
      </c>
      <c r="AI788" t="s">
        <v>5330</v>
      </c>
      <c r="AJ788" t="s">
        <v>5330</v>
      </c>
      <c r="AK788" s="10">
        <v>12</v>
      </c>
      <c r="AL788" s="10">
        <v>16</v>
      </c>
      <c r="AM788" s="6" t="s">
        <v>475</v>
      </c>
      <c r="AN788" s="6" t="s">
        <v>2800</v>
      </c>
      <c r="AO788" s="6" t="s">
        <v>2988</v>
      </c>
      <c r="AP788" s="6" t="s">
        <v>2888</v>
      </c>
      <c r="AQ788" s="6" t="str">
        <f t="shared" si="224"/>
        <v>2W Distributor Bike, 2W Distributor - Moto, 2W Distributor, H2, International - Bike, International - Moto, International - AS, International, International - New, Mecanic Sport, Moto Dealers, Motonet, Pierce AB, Retail, TREK</v>
      </c>
      <c r="AR788" s="1" t="str">
        <f t="shared" si="212"/>
        <v>2W Distributor Bike</v>
      </c>
      <c r="AS788" s="1" t="str">
        <f t="shared" si="213"/>
        <v>2W Distributor - Moto</v>
      </c>
      <c r="AT788" s="1" t="str">
        <f t="shared" si="214"/>
        <v>2W Distributor</v>
      </c>
      <c r="AU788" s="1" t="str">
        <f t="shared" si="215"/>
        <v>H2</v>
      </c>
      <c r="AV788" s="1" t="str">
        <f t="shared" si="215"/>
        <v>International - Bike</v>
      </c>
      <c r="AW788" s="1" t="str">
        <f t="shared" si="216"/>
        <v>International - Moto</v>
      </c>
      <c r="AX788" s="1" t="str">
        <f t="shared" si="217"/>
        <v>International - AS</v>
      </c>
      <c r="AY788" s="1" t="str">
        <f t="shared" si="217"/>
        <v>International</v>
      </c>
      <c r="AZ788" s="1" t="str">
        <f t="shared" si="217"/>
        <v>International - New</v>
      </c>
      <c r="BA788" s="1" t="str">
        <f t="shared" si="218"/>
        <v>Mecanic Sport</v>
      </c>
      <c r="BB788" s="1" t="str">
        <f t="shared" si="219"/>
        <v>Moto Dealers</v>
      </c>
      <c r="BC788" s="1" t="str">
        <f t="shared" si="219"/>
        <v>Motonet</v>
      </c>
      <c r="BD788" s="1" t="str">
        <f t="shared" si="220"/>
        <v>Pierce AB</v>
      </c>
      <c r="BE788" s="1" t="str">
        <f t="shared" si="221"/>
        <v>Retail</v>
      </c>
      <c r="BF788" s="1" t="str">
        <f t="shared" si="222"/>
        <v>TREK</v>
      </c>
      <c r="BG788" t="s">
        <v>3016</v>
      </c>
      <c r="BH788" t="str">
        <f t="shared" si="223"/>
        <v>https://fs.amplifi.io//file?id=d4d3841c-c8ff-481d-bbee-76ac604f8051&amp;variant=thumb&amp;extension=png</v>
      </c>
      <c r="BI788" t="s">
        <v>3016</v>
      </c>
    </row>
    <row r="789" spans="1:70" ht="17" x14ac:dyDescent="0.2">
      <c r="A789">
        <v>1885</v>
      </c>
      <c r="B789" t="str">
        <f t="shared" si="225"/>
        <v>59073-00001</v>
      </c>
      <c r="C789" t="str">
        <f t="shared" si="225"/>
        <v>59073-00001</v>
      </c>
      <c r="D789" s="7" t="s">
        <v>3017</v>
      </c>
      <c r="E789" s="6" t="s">
        <v>139</v>
      </c>
      <c r="F789" t="s">
        <v>8991</v>
      </c>
      <c r="G789" s="6" t="s">
        <v>2405</v>
      </c>
      <c r="H789" t="s">
        <v>3018</v>
      </c>
      <c r="I789" s="6" t="s">
        <v>2799</v>
      </c>
      <c r="J789" s="6" t="s">
        <v>5331</v>
      </c>
      <c r="K789" s="6" t="s">
        <v>5333</v>
      </c>
      <c r="L789" s="6" t="s">
        <v>8992</v>
      </c>
      <c r="M789" s="6" t="s">
        <v>759</v>
      </c>
      <c r="N789" s="6" t="s">
        <v>5386</v>
      </c>
      <c r="Q789" s="6" t="s">
        <v>56</v>
      </c>
      <c r="R789" s="9" t="b">
        <v>1</v>
      </c>
      <c r="S789" s="9" t="b">
        <v>1</v>
      </c>
      <c r="T789" s="6" t="s">
        <v>3017</v>
      </c>
      <c r="U789" s="6" t="s">
        <v>3017</v>
      </c>
      <c r="V789" t="s">
        <v>5330</v>
      </c>
      <c r="W789" t="s">
        <v>5330</v>
      </c>
      <c r="X789" t="s">
        <v>5330</v>
      </c>
      <c r="Y789" t="s">
        <v>5330</v>
      </c>
      <c r="Z789" t="s">
        <v>5330</v>
      </c>
      <c r="AA789" t="s">
        <v>5330</v>
      </c>
      <c r="AB789" t="s">
        <v>5330</v>
      </c>
      <c r="AC789" t="s">
        <v>5330</v>
      </c>
      <c r="AD789" t="s">
        <v>5330</v>
      </c>
      <c r="AE789" t="s">
        <v>5330</v>
      </c>
      <c r="AF789" t="s">
        <v>5330</v>
      </c>
      <c r="AG789" t="s">
        <v>5330</v>
      </c>
      <c r="AH789" t="s">
        <v>5330</v>
      </c>
      <c r="AI789" t="s">
        <v>5330</v>
      </c>
      <c r="AJ789" t="s">
        <v>5330</v>
      </c>
      <c r="AK789" s="10">
        <v>15</v>
      </c>
      <c r="AL789" s="10">
        <v>19</v>
      </c>
      <c r="AM789" s="6" t="s">
        <v>475</v>
      </c>
      <c r="AN789" s="6" t="s">
        <v>2800</v>
      </c>
      <c r="AO789" s="6" t="s">
        <v>2881</v>
      </c>
      <c r="AP789" s="6" t="s">
        <v>2801</v>
      </c>
      <c r="AQ789" s="6" t="str">
        <f t="shared" si="224"/>
        <v>2W Distributor Bike, 2W Distributor - Moto, 2W Distributor, H2, International - Bike, International - Moto, International - AS, International, International - New, Mecanic Sport, Moto Dealers, Motonet, Pierce AB, Retail, TREK</v>
      </c>
      <c r="AR789" s="1" t="str">
        <f t="shared" si="212"/>
        <v>2W Distributor Bike</v>
      </c>
      <c r="AS789" s="1" t="str">
        <f t="shared" si="213"/>
        <v>2W Distributor - Moto</v>
      </c>
      <c r="AT789" s="1" t="str">
        <f t="shared" si="214"/>
        <v>2W Distributor</v>
      </c>
      <c r="AU789" s="1" t="str">
        <f t="shared" si="215"/>
        <v>H2</v>
      </c>
      <c r="AV789" s="1" t="str">
        <f t="shared" si="215"/>
        <v>International - Bike</v>
      </c>
      <c r="AW789" s="1" t="str">
        <f t="shared" si="216"/>
        <v>International - Moto</v>
      </c>
      <c r="AX789" s="1" t="str">
        <f t="shared" si="217"/>
        <v>International - AS</v>
      </c>
      <c r="AY789" s="1" t="str">
        <f t="shared" si="217"/>
        <v>International</v>
      </c>
      <c r="AZ789" s="1" t="str">
        <f t="shared" si="217"/>
        <v>International - New</v>
      </c>
      <c r="BA789" s="1" t="str">
        <f t="shared" si="218"/>
        <v>Mecanic Sport</v>
      </c>
      <c r="BB789" s="1" t="str">
        <f t="shared" si="219"/>
        <v>Moto Dealers</v>
      </c>
      <c r="BC789" s="1" t="str">
        <f t="shared" si="219"/>
        <v>Motonet</v>
      </c>
      <c r="BD789" s="1" t="str">
        <f t="shared" si="220"/>
        <v>Pierce AB</v>
      </c>
      <c r="BE789" s="1" t="str">
        <f t="shared" si="221"/>
        <v>Retail</v>
      </c>
      <c r="BF789" s="1" t="str">
        <f t="shared" si="222"/>
        <v>TREK</v>
      </c>
      <c r="BG789" t="s">
        <v>3019</v>
      </c>
      <c r="BH789" t="str">
        <f t="shared" si="223"/>
        <v>https://fs.amplifi.io//file?id=8eaa75c9-86f3-4005-b852-c7bf2888f9bb&amp;variant=thumb&amp;extension=png</v>
      </c>
      <c r="BI789" t="s">
        <v>3019</v>
      </c>
    </row>
    <row r="790" spans="1:70" ht="17" x14ac:dyDescent="0.2">
      <c r="A790">
        <v>1886</v>
      </c>
      <c r="B790" t="str">
        <f t="shared" si="225"/>
        <v>59074-00001</v>
      </c>
      <c r="C790" t="str">
        <f t="shared" si="225"/>
        <v>59074-00001</v>
      </c>
      <c r="D790" s="7" t="s">
        <v>3020</v>
      </c>
      <c r="E790" s="6" t="s">
        <v>139</v>
      </c>
      <c r="F790" t="s">
        <v>8991</v>
      </c>
      <c r="G790" s="6" t="s">
        <v>2405</v>
      </c>
      <c r="H790" t="s">
        <v>3021</v>
      </c>
      <c r="I790" s="6" t="s">
        <v>2799</v>
      </c>
      <c r="J790" s="6" t="s">
        <v>5331</v>
      </c>
      <c r="K790" s="6" t="s">
        <v>5333</v>
      </c>
      <c r="L790" s="6" t="s">
        <v>8992</v>
      </c>
      <c r="M790" s="6" t="s">
        <v>759</v>
      </c>
      <c r="N790" s="6" t="s">
        <v>5386</v>
      </c>
      <c r="Q790" s="6" t="s">
        <v>638</v>
      </c>
      <c r="R790" s="9" t="b">
        <v>1</v>
      </c>
      <c r="S790" s="9" t="b">
        <v>1</v>
      </c>
      <c r="T790" s="6" t="s">
        <v>3020</v>
      </c>
      <c r="U790" s="6" t="s">
        <v>3020</v>
      </c>
      <c r="V790" t="s">
        <v>5330</v>
      </c>
      <c r="W790" t="s">
        <v>5330</v>
      </c>
      <c r="X790" t="s">
        <v>5330</v>
      </c>
      <c r="Y790" t="s">
        <v>5330</v>
      </c>
      <c r="Z790" t="s">
        <v>5330</v>
      </c>
      <c r="AA790" t="s">
        <v>5330</v>
      </c>
      <c r="AB790" t="s">
        <v>5330</v>
      </c>
      <c r="AC790" t="s">
        <v>5330</v>
      </c>
      <c r="AD790" t="s">
        <v>5330</v>
      </c>
      <c r="AE790" t="s">
        <v>5330</v>
      </c>
      <c r="AF790" t="s">
        <v>5330</v>
      </c>
      <c r="AG790" t="s">
        <v>5330</v>
      </c>
      <c r="AH790" t="s">
        <v>5330</v>
      </c>
      <c r="AI790" t="s">
        <v>5330</v>
      </c>
      <c r="AJ790" t="s">
        <v>5330</v>
      </c>
      <c r="AK790" s="10">
        <v>9</v>
      </c>
      <c r="AL790" s="10">
        <v>13</v>
      </c>
      <c r="AM790" s="6" t="s">
        <v>475</v>
      </c>
      <c r="AN790" s="6" t="s">
        <v>2800</v>
      </c>
      <c r="AO790" s="6" t="s">
        <v>3022</v>
      </c>
      <c r="AP790" s="6" t="s">
        <v>2801</v>
      </c>
      <c r="AQ790" s="6" t="str">
        <f t="shared" si="224"/>
        <v>2W Distributor Bike, 2W Distributor - Moto, 2W Distributor, H2, International - Bike, International - Moto, International - AS, International, International - New, Mecanic Sport, Moto Dealers, Motonet, Pierce AB, Retail, TREK</v>
      </c>
      <c r="AR790" s="1" t="str">
        <f t="shared" si="212"/>
        <v>2W Distributor Bike</v>
      </c>
      <c r="AS790" s="1" t="str">
        <f t="shared" si="213"/>
        <v>2W Distributor - Moto</v>
      </c>
      <c r="AT790" s="1" t="str">
        <f t="shared" si="214"/>
        <v>2W Distributor</v>
      </c>
      <c r="AU790" s="1" t="str">
        <f t="shared" si="215"/>
        <v>H2</v>
      </c>
      <c r="AV790" s="1" t="str">
        <f t="shared" si="215"/>
        <v>International - Bike</v>
      </c>
      <c r="AW790" s="1" t="str">
        <f t="shared" si="216"/>
        <v>International - Moto</v>
      </c>
      <c r="AX790" s="1" t="str">
        <f t="shared" si="217"/>
        <v>International - AS</v>
      </c>
      <c r="AY790" s="1" t="str">
        <f t="shared" si="217"/>
        <v>International</v>
      </c>
      <c r="AZ790" s="1" t="str">
        <f t="shared" si="217"/>
        <v>International - New</v>
      </c>
      <c r="BA790" s="1" t="str">
        <f t="shared" si="218"/>
        <v>Mecanic Sport</v>
      </c>
      <c r="BB790" s="1" t="str">
        <f t="shared" si="219"/>
        <v>Moto Dealers</v>
      </c>
      <c r="BC790" s="1" t="str">
        <f t="shared" si="219"/>
        <v>Motonet</v>
      </c>
      <c r="BD790" s="1" t="str">
        <f t="shared" si="220"/>
        <v>Pierce AB</v>
      </c>
      <c r="BE790" s="1" t="str">
        <f t="shared" si="221"/>
        <v>Retail</v>
      </c>
      <c r="BF790" s="1" t="str">
        <f t="shared" si="222"/>
        <v>TREK</v>
      </c>
      <c r="BG790" t="s">
        <v>3023</v>
      </c>
      <c r="BH790" t="str">
        <f t="shared" si="223"/>
        <v>https://fs.amplifi.io//file?id=e803fccd-1a0c-46b6-aa3b-66a10fa3688c&amp;variant=thumb&amp;extension=png</v>
      </c>
      <c r="BI790" t="s">
        <v>3023</v>
      </c>
    </row>
    <row r="791" spans="1:70" ht="17" x14ac:dyDescent="0.2">
      <c r="A791">
        <v>1887</v>
      </c>
      <c r="B791" t="str">
        <f t="shared" si="225"/>
        <v>59077-00001</v>
      </c>
      <c r="C791" t="str">
        <f t="shared" si="225"/>
        <v>59077-00001</v>
      </c>
      <c r="D791" s="7" t="s">
        <v>3024</v>
      </c>
      <c r="E791" s="6" t="s">
        <v>139</v>
      </c>
      <c r="F791" t="s">
        <v>8991</v>
      </c>
      <c r="G791" s="6" t="s">
        <v>3025</v>
      </c>
      <c r="H791" t="s">
        <v>2798</v>
      </c>
      <c r="I791" s="6" t="s">
        <v>2799</v>
      </c>
      <c r="J791" s="6" t="s">
        <v>5331</v>
      </c>
      <c r="K791" s="6" t="s">
        <v>5333</v>
      </c>
      <c r="L791" s="6" t="s">
        <v>8992</v>
      </c>
      <c r="M791" s="6" t="s">
        <v>5349</v>
      </c>
      <c r="N791" s="6" t="s">
        <v>638</v>
      </c>
      <c r="Q791" s="6" t="s">
        <v>638</v>
      </c>
      <c r="R791" s="9" t="b">
        <v>1</v>
      </c>
      <c r="S791" s="9" t="b">
        <v>1</v>
      </c>
      <c r="T791" s="6" t="s">
        <v>3024</v>
      </c>
      <c r="U791" s="6" t="s">
        <v>3024</v>
      </c>
      <c r="V791" t="s">
        <v>5330</v>
      </c>
      <c r="W791" t="s">
        <v>5330</v>
      </c>
      <c r="X791" t="s">
        <v>5330</v>
      </c>
      <c r="Y791" t="s">
        <v>5330</v>
      </c>
      <c r="Z791" t="s">
        <v>5330</v>
      </c>
      <c r="AA791" t="s">
        <v>5330</v>
      </c>
      <c r="AB791" t="s">
        <v>5330</v>
      </c>
      <c r="AC791" t="s">
        <v>5330</v>
      </c>
      <c r="AD791" t="s">
        <v>5330</v>
      </c>
      <c r="AE791" t="s">
        <v>5330</v>
      </c>
      <c r="AF791" t="s">
        <v>5330</v>
      </c>
      <c r="AG791" t="s">
        <v>5330</v>
      </c>
      <c r="AH791" t="s">
        <v>5330</v>
      </c>
      <c r="AI791" t="s">
        <v>5330</v>
      </c>
      <c r="AJ791" t="s">
        <v>5330</v>
      </c>
      <c r="AK791" s="10">
        <v>10</v>
      </c>
      <c r="AL791" s="10">
        <v>12</v>
      </c>
      <c r="AM791" s="6" t="s">
        <v>475</v>
      </c>
      <c r="AN791" s="6" t="s">
        <v>2800</v>
      </c>
      <c r="AO791" s="6" t="s">
        <v>3026</v>
      </c>
      <c r="AP791" s="6" t="s">
        <v>2827</v>
      </c>
      <c r="AQ791" s="6" t="str">
        <f t="shared" si="224"/>
        <v>2W Distributor Bike, 2W Distributor - Moto, 2W Distributor, H2, International - Bike, International - Moto, International - AS, International, International - New, Mecanic Sport, Moto Dealers, Motonet, Pierce AB, Retail, TREK</v>
      </c>
      <c r="AR791" s="1" t="str">
        <f t="shared" si="212"/>
        <v>2W Distributor Bike</v>
      </c>
      <c r="AS791" s="1" t="str">
        <f t="shared" si="213"/>
        <v>2W Distributor - Moto</v>
      </c>
      <c r="AT791" s="1" t="str">
        <f t="shared" si="214"/>
        <v>2W Distributor</v>
      </c>
      <c r="AU791" s="1" t="str">
        <f t="shared" si="215"/>
        <v>H2</v>
      </c>
      <c r="AV791" s="1" t="str">
        <f t="shared" si="215"/>
        <v>International - Bike</v>
      </c>
      <c r="AW791" s="1" t="str">
        <f t="shared" si="216"/>
        <v>International - Moto</v>
      </c>
      <c r="AX791" s="1" t="str">
        <f t="shared" si="217"/>
        <v>International - AS</v>
      </c>
      <c r="AY791" s="1" t="str">
        <f t="shared" si="217"/>
        <v>International</v>
      </c>
      <c r="AZ791" s="1" t="str">
        <f t="shared" si="217"/>
        <v>International - New</v>
      </c>
      <c r="BA791" s="1" t="str">
        <f t="shared" si="218"/>
        <v>Mecanic Sport</v>
      </c>
      <c r="BB791" s="1" t="str">
        <f t="shared" si="219"/>
        <v>Moto Dealers</v>
      </c>
      <c r="BC791" s="1" t="str">
        <f t="shared" si="219"/>
        <v>Motonet</v>
      </c>
      <c r="BD791" s="1" t="str">
        <f t="shared" si="220"/>
        <v>Pierce AB</v>
      </c>
      <c r="BE791" s="1" t="str">
        <f t="shared" si="221"/>
        <v>Retail</v>
      </c>
      <c r="BF791" s="1" t="str">
        <f t="shared" si="222"/>
        <v>TREK</v>
      </c>
      <c r="BG791" t="s">
        <v>3027</v>
      </c>
      <c r="BH791" t="str">
        <f t="shared" si="223"/>
        <v>https://fs.amplifi.io//file?id=bef706b7-b0eb-4b11-ad2a-96504c9aa835&amp;variant=thumb&amp;extension=png</v>
      </c>
      <c r="BI791" t="s">
        <v>3027</v>
      </c>
    </row>
    <row r="792" spans="1:70" ht="17" x14ac:dyDescent="0.2">
      <c r="A792">
        <v>1888</v>
      </c>
      <c r="B792" t="str">
        <f t="shared" si="225"/>
        <v>59077-00002</v>
      </c>
      <c r="C792" t="str">
        <f t="shared" si="225"/>
        <v>59077-00002</v>
      </c>
      <c r="D792" s="7" t="s">
        <v>3028</v>
      </c>
      <c r="E792" s="6" t="s">
        <v>139</v>
      </c>
      <c r="F792" t="s">
        <v>8991</v>
      </c>
      <c r="G792" s="6" t="s">
        <v>3025</v>
      </c>
      <c r="H792" t="s">
        <v>2798</v>
      </c>
      <c r="I792" s="6" t="s">
        <v>2799</v>
      </c>
      <c r="J792" s="6" t="s">
        <v>5331</v>
      </c>
      <c r="K792" s="6" t="s">
        <v>5333</v>
      </c>
      <c r="L792" s="6" t="s">
        <v>8992</v>
      </c>
      <c r="M792" s="6" t="s">
        <v>5349</v>
      </c>
      <c r="N792" s="6" t="s">
        <v>638</v>
      </c>
      <c r="Q792" s="6" t="s">
        <v>50</v>
      </c>
      <c r="R792" s="9" t="b">
        <v>1</v>
      </c>
      <c r="S792" s="9" t="b">
        <v>1</v>
      </c>
      <c r="T792" s="6" t="s">
        <v>3028</v>
      </c>
      <c r="U792" s="6" t="s">
        <v>3028</v>
      </c>
      <c r="V792" t="s">
        <v>5330</v>
      </c>
      <c r="W792" t="s">
        <v>5330</v>
      </c>
      <c r="X792" t="s">
        <v>5330</v>
      </c>
      <c r="Y792" t="s">
        <v>5330</v>
      </c>
      <c r="Z792" t="s">
        <v>5330</v>
      </c>
      <c r="AA792" t="s">
        <v>5330</v>
      </c>
      <c r="AB792" t="s">
        <v>5330</v>
      </c>
      <c r="AC792" t="s">
        <v>5330</v>
      </c>
      <c r="AD792" t="s">
        <v>5330</v>
      </c>
      <c r="AE792" t="s">
        <v>5330</v>
      </c>
      <c r="AF792" t="s">
        <v>5330</v>
      </c>
      <c r="AG792" t="s">
        <v>5330</v>
      </c>
      <c r="AH792" t="s">
        <v>5330</v>
      </c>
      <c r="AI792" t="s">
        <v>5330</v>
      </c>
      <c r="AJ792" t="s">
        <v>5330</v>
      </c>
      <c r="AK792" s="10">
        <v>10</v>
      </c>
      <c r="AL792" s="10">
        <v>12</v>
      </c>
      <c r="AM792" s="6" t="s">
        <v>475</v>
      </c>
      <c r="AN792" s="6" t="s">
        <v>2800</v>
      </c>
      <c r="AO792" s="6" t="s">
        <v>3026</v>
      </c>
      <c r="AP792" s="6" t="s">
        <v>2827</v>
      </c>
      <c r="AQ792" s="6" t="str">
        <f t="shared" si="224"/>
        <v>2W Distributor Bike, 2W Distributor - Moto, 2W Distributor, H2, International - Bike, International - Moto, International - AS, International, International - New, Mecanic Sport, Moto Dealers, Motonet, Pierce AB, Retail, TREK</v>
      </c>
      <c r="AR792" s="1" t="str">
        <f t="shared" si="212"/>
        <v>2W Distributor Bike</v>
      </c>
      <c r="AS792" s="1" t="str">
        <f t="shared" si="213"/>
        <v>2W Distributor - Moto</v>
      </c>
      <c r="AT792" s="1" t="str">
        <f t="shared" si="214"/>
        <v>2W Distributor</v>
      </c>
      <c r="AU792" s="1" t="str">
        <f t="shared" si="215"/>
        <v>H2</v>
      </c>
      <c r="AV792" s="1" t="str">
        <f t="shared" si="215"/>
        <v>International - Bike</v>
      </c>
      <c r="AW792" s="1" t="str">
        <f t="shared" si="216"/>
        <v>International - Moto</v>
      </c>
      <c r="AX792" s="1" t="str">
        <f t="shared" si="217"/>
        <v>International - AS</v>
      </c>
      <c r="AY792" s="1" t="str">
        <f t="shared" si="217"/>
        <v>International</v>
      </c>
      <c r="AZ792" s="1" t="str">
        <f t="shared" si="217"/>
        <v>International - New</v>
      </c>
      <c r="BA792" s="1" t="str">
        <f t="shared" si="218"/>
        <v>Mecanic Sport</v>
      </c>
      <c r="BB792" s="1" t="str">
        <f t="shared" si="219"/>
        <v>Moto Dealers</v>
      </c>
      <c r="BC792" s="1" t="str">
        <f t="shared" si="219"/>
        <v>Motonet</v>
      </c>
      <c r="BD792" s="1" t="str">
        <f t="shared" si="220"/>
        <v>Pierce AB</v>
      </c>
      <c r="BE792" s="1" t="str">
        <f t="shared" si="221"/>
        <v>Retail</v>
      </c>
      <c r="BF792" s="1" t="str">
        <f t="shared" si="222"/>
        <v>TREK</v>
      </c>
      <c r="BG792" t="s">
        <v>3029</v>
      </c>
      <c r="BH792" t="str">
        <f t="shared" si="223"/>
        <v>https://fs.amplifi.io//file?id=40c3f260-4eae-400f-9f3f-9fde99b42c1c&amp;variant=thumb&amp;extension=png</v>
      </c>
      <c r="BI792" t="s">
        <v>3029</v>
      </c>
    </row>
    <row r="793" spans="1:70" ht="17" x14ac:dyDescent="0.2">
      <c r="A793">
        <v>1889</v>
      </c>
      <c r="B793" t="str">
        <f t="shared" si="225"/>
        <v>59077-00003</v>
      </c>
      <c r="C793" t="str">
        <f t="shared" si="225"/>
        <v>59077-00003</v>
      </c>
      <c r="D793" s="7" t="s">
        <v>3030</v>
      </c>
      <c r="E793" s="6" t="s">
        <v>139</v>
      </c>
      <c r="F793" t="s">
        <v>8991</v>
      </c>
      <c r="G793" s="6" t="s">
        <v>3025</v>
      </c>
      <c r="H793" t="s">
        <v>2798</v>
      </c>
      <c r="I793" s="6" t="s">
        <v>2799</v>
      </c>
      <c r="J793" s="6" t="s">
        <v>5331</v>
      </c>
      <c r="K793" s="6" t="s">
        <v>5333</v>
      </c>
      <c r="L793" s="6" t="s">
        <v>8992</v>
      </c>
      <c r="M793" s="6" t="s">
        <v>5349</v>
      </c>
      <c r="N793" s="6" t="s">
        <v>638</v>
      </c>
      <c r="Q793" s="6" t="s">
        <v>2438</v>
      </c>
      <c r="R793" s="9" t="b">
        <v>1</v>
      </c>
      <c r="S793" s="9" t="b">
        <v>1</v>
      </c>
      <c r="T793" s="6" t="s">
        <v>3030</v>
      </c>
      <c r="U793" s="6" t="s">
        <v>3030</v>
      </c>
      <c r="V793" t="s">
        <v>5330</v>
      </c>
      <c r="W793" t="s">
        <v>5330</v>
      </c>
      <c r="X793" t="s">
        <v>5330</v>
      </c>
      <c r="Y793" t="s">
        <v>5330</v>
      </c>
      <c r="Z793" t="s">
        <v>5330</v>
      </c>
      <c r="AA793" t="s">
        <v>5330</v>
      </c>
      <c r="AB793" t="s">
        <v>5330</v>
      </c>
      <c r="AC793" t="s">
        <v>5330</v>
      </c>
      <c r="AD793" t="s">
        <v>5330</v>
      </c>
      <c r="AE793" t="s">
        <v>5330</v>
      </c>
      <c r="AF793" t="s">
        <v>5330</v>
      </c>
      <c r="AG793" t="s">
        <v>5330</v>
      </c>
      <c r="AH793" t="s">
        <v>5330</v>
      </c>
      <c r="AI793" t="s">
        <v>5330</v>
      </c>
      <c r="AJ793" t="s">
        <v>5330</v>
      </c>
      <c r="AK793" s="10">
        <v>10</v>
      </c>
      <c r="AL793" s="10">
        <v>12</v>
      </c>
      <c r="AM793" s="6" t="s">
        <v>475</v>
      </c>
      <c r="AN793" s="6" t="s">
        <v>2800</v>
      </c>
      <c r="AO793" s="6" t="s">
        <v>3026</v>
      </c>
      <c r="AP793" s="6" t="s">
        <v>2827</v>
      </c>
      <c r="AQ793" s="6" t="str">
        <f t="shared" si="224"/>
        <v>2W Distributor Bike, 2W Distributor - Moto, 2W Distributor, H2, International - Bike, International - Moto, International - AS, International, International - New, Mecanic Sport, Moto Dealers, Motonet, Pierce AB, Retail, TREK</v>
      </c>
      <c r="AR793" s="1" t="str">
        <f t="shared" si="212"/>
        <v>2W Distributor Bike</v>
      </c>
      <c r="AS793" s="1" t="str">
        <f t="shared" si="213"/>
        <v>2W Distributor - Moto</v>
      </c>
      <c r="AT793" s="1" t="str">
        <f t="shared" si="214"/>
        <v>2W Distributor</v>
      </c>
      <c r="AU793" s="1" t="str">
        <f t="shared" si="215"/>
        <v>H2</v>
      </c>
      <c r="AV793" s="1" t="str">
        <f t="shared" si="215"/>
        <v>International - Bike</v>
      </c>
      <c r="AW793" s="1" t="str">
        <f t="shared" si="216"/>
        <v>International - Moto</v>
      </c>
      <c r="AX793" s="1" t="str">
        <f t="shared" si="217"/>
        <v>International - AS</v>
      </c>
      <c r="AY793" s="1" t="str">
        <f t="shared" si="217"/>
        <v>International</v>
      </c>
      <c r="AZ793" s="1" t="str">
        <f t="shared" si="217"/>
        <v>International - New</v>
      </c>
      <c r="BA793" s="1" t="str">
        <f t="shared" si="218"/>
        <v>Mecanic Sport</v>
      </c>
      <c r="BB793" s="1" t="str">
        <f t="shared" si="219"/>
        <v>Moto Dealers</v>
      </c>
      <c r="BC793" s="1" t="str">
        <f t="shared" si="219"/>
        <v>Motonet</v>
      </c>
      <c r="BD793" s="1" t="str">
        <f t="shared" si="220"/>
        <v>Pierce AB</v>
      </c>
      <c r="BE793" s="1" t="str">
        <f t="shared" si="221"/>
        <v>Retail</v>
      </c>
      <c r="BF793" s="1" t="str">
        <f t="shared" si="222"/>
        <v>TREK</v>
      </c>
      <c r="BG793" t="s">
        <v>3031</v>
      </c>
      <c r="BH793" t="str">
        <f t="shared" si="223"/>
        <v>https://fs.amplifi.io//file?id=3794978d-b9bb-4aa1-8323-cad47386aaa9&amp;variant=thumb&amp;extension=png</v>
      </c>
      <c r="BI793" t="s">
        <v>3031</v>
      </c>
    </row>
    <row r="794" spans="1:70" ht="17" x14ac:dyDescent="0.2">
      <c r="A794">
        <v>1890</v>
      </c>
      <c r="B794" t="str">
        <f t="shared" si="225"/>
        <v>59077-00004</v>
      </c>
      <c r="C794" t="str">
        <f t="shared" si="225"/>
        <v>59077-00004</v>
      </c>
      <c r="D794" s="7" t="s">
        <v>3032</v>
      </c>
      <c r="E794" s="6" t="s">
        <v>139</v>
      </c>
      <c r="F794" t="s">
        <v>8991</v>
      </c>
      <c r="G794" s="6" t="s">
        <v>3025</v>
      </c>
      <c r="H794" t="s">
        <v>2798</v>
      </c>
      <c r="I794" s="6" t="s">
        <v>2799</v>
      </c>
      <c r="J794" s="6" t="s">
        <v>5331</v>
      </c>
      <c r="K794" s="6" t="s">
        <v>5333</v>
      </c>
      <c r="L794" s="6" t="s">
        <v>8992</v>
      </c>
      <c r="M794" s="6" t="s">
        <v>5349</v>
      </c>
      <c r="N794" s="6" t="s">
        <v>638</v>
      </c>
      <c r="Q794" s="6" t="s">
        <v>2804</v>
      </c>
      <c r="R794" s="9" t="b">
        <v>1</v>
      </c>
      <c r="S794" s="9" t="b">
        <v>1</v>
      </c>
      <c r="T794" s="6" t="s">
        <v>3032</v>
      </c>
      <c r="U794" s="6" t="s">
        <v>3032</v>
      </c>
      <c r="V794" t="s">
        <v>5330</v>
      </c>
      <c r="W794" t="s">
        <v>5330</v>
      </c>
      <c r="X794" t="s">
        <v>5330</v>
      </c>
      <c r="Y794" t="s">
        <v>5330</v>
      </c>
      <c r="Z794" t="s">
        <v>5330</v>
      </c>
      <c r="AA794" t="s">
        <v>5330</v>
      </c>
      <c r="AB794" t="s">
        <v>5330</v>
      </c>
      <c r="AC794" t="s">
        <v>5330</v>
      </c>
      <c r="AD794" t="s">
        <v>5330</v>
      </c>
      <c r="AE794" t="s">
        <v>5330</v>
      </c>
      <c r="AF794" t="s">
        <v>5330</v>
      </c>
      <c r="AG794" t="s">
        <v>5330</v>
      </c>
      <c r="AH794" t="s">
        <v>5330</v>
      </c>
      <c r="AI794" t="s">
        <v>5330</v>
      </c>
      <c r="AJ794" t="s">
        <v>5330</v>
      </c>
      <c r="AK794" s="10">
        <v>10</v>
      </c>
      <c r="AL794" s="10">
        <v>12</v>
      </c>
      <c r="AM794" s="6" t="s">
        <v>475</v>
      </c>
      <c r="AN794" s="6" t="s">
        <v>2800</v>
      </c>
      <c r="AO794" s="6" t="s">
        <v>3026</v>
      </c>
      <c r="AP794" s="6" t="s">
        <v>2827</v>
      </c>
      <c r="AQ794" s="6" t="str">
        <f t="shared" si="224"/>
        <v>2W Distributor Bike, 2W Distributor - Moto, 2W Distributor, H2, International - Bike, International - Moto, International - AS, International, International - New, Mecanic Sport, Moto Dealers, Motonet, Pierce AB, Retail, TREK</v>
      </c>
      <c r="AR794" s="1" t="str">
        <f t="shared" si="212"/>
        <v>2W Distributor Bike</v>
      </c>
      <c r="AS794" s="1" t="str">
        <f t="shared" si="213"/>
        <v>2W Distributor - Moto</v>
      </c>
      <c r="AT794" s="1" t="str">
        <f t="shared" si="214"/>
        <v>2W Distributor</v>
      </c>
      <c r="AU794" s="1" t="str">
        <f t="shared" si="215"/>
        <v>H2</v>
      </c>
      <c r="AV794" s="1" t="str">
        <f t="shared" si="215"/>
        <v>International - Bike</v>
      </c>
      <c r="AW794" s="1" t="str">
        <f t="shared" si="216"/>
        <v>International - Moto</v>
      </c>
      <c r="AX794" s="1" t="str">
        <f t="shared" si="217"/>
        <v>International - AS</v>
      </c>
      <c r="AY794" s="1" t="str">
        <f t="shared" si="217"/>
        <v>International</v>
      </c>
      <c r="AZ794" s="1" t="str">
        <f t="shared" si="217"/>
        <v>International - New</v>
      </c>
      <c r="BA794" s="1" t="str">
        <f t="shared" si="218"/>
        <v>Mecanic Sport</v>
      </c>
      <c r="BB794" s="1" t="str">
        <f t="shared" si="219"/>
        <v>Moto Dealers</v>
      </c>
      <c r="BC794" s="1" t="str">
        <f t="shared" si="219"/>
        <v>Motonet</v>
      </c>
      <c r="BD794" s="1" t="str">
        <f t="shared" si="220"/>
        <v>Pierce AB</v>
      </c>
      <c r="BE794" s="1" t="str">
        <f t="shared" si="221"/>
        <v>Retail</v>
      </c>
      <c r="BF794" s="1" t="str">
        <f t="shared" si="222"/>
        <v>TREK</v>
      </c>
      <c r="BG794" t="s">
        <v>3033</v>
      </c>
      <c r="BH794" t="str">
        <f t="shared" si="223"/>
        <v>https://fs.amplifi.io//file?id=8cee4b24-a76f-4b97-a55b-28f25f550238&amp;variant=thumb&amp;extension=png</v>
      </c>
      <c r="BI794" t="s">
        <v>3033</v>
      </c>
    </row>
    <row r="795" spans="1:70" ht="17" x14ac:dyDescent="0.2">
      <c r="A795">
        <v>1891</v>
      </c>
      <c r="B795" t="str">
        <f t="shared" si="225"/>
        <v>59077-00005</v>
      </c>
      <c r="C795" t="str">
        <f t="shared" si="225"/>
        <v>59077-00005</v>
      </c>
      <c r="D795" s="7" t="s">
        <v>3034</v>
      </c>
      <c r="E795" s="6" t="s">
        <v>139</v>
      </c>
      <c r="F795" t="s">
        <v>8991</v>
      </c>
      <c r="G795" s="6" t="s">
        <v>3025</v>
      </c>
      <c r="H795" t="s">
        <v>2798</v>
      </c>
      <c r="I795" s="6" t="s">
        <v>2799</v>
      </c>
      <c r="J795" s="6" t="s">
        <v>5331</v>
      </c>
      <c r="K795" s="6" t="s">
        <v>5333</v>
      </c>
      <c r="L795" s="6" t="s">
        <v>8992</v>
      </c>
      <c r="M795" s="6" t="s">
        <v>5349</v>
      </c>
      <c r="N795" s="6" t="s">
        <v>638</v>
      </c>
      <c r="Q795" s="6" t="s">
        <v>2926</v>
      </c>
      <c r="R795" s="9" t="b">
        <v>1</v>
      </c>
      <c r="S795" s="9" t="b">
        <v>1</v>
      </c>
      <c r="T795" s="6" t="s">
        <v>3034</v>
      </c>
      <c r="U795" s="6" t="s">
        <v>3034</v>
      </c>
      <c r="V795" t="s">
        <v>5330</v>
      </c>
      <c r="W795" t="s">
        <v>5330</v>
      </c>
      <c r="X795" t="s">
        <v>5330</v>
      </c>
      <c r="Y795" t="s">
        <v>5330</v>
      </c>
      <c r="Z795" t="s">
        <v>5330</v>
      </c>
      <c r="AA795" t="s">
        <v>5330</v>
      </c>
      <c r="AB795" t="s">
        <v>5330</v>
      </c>
      <c r="AC795" t="s">
        <v>5330</v>
      </c>
      <c r="AD795" t="s">
        <v>5330</v>
      </c>
      <c r="AE795" t="s">
        <v>5330</v>
      </c>
      <c r="AF795" t="s">
        <v>5330</v>
      </c>
      <c r="AG795" t="s">
        <v>5330</v>
      </c>
      <c r="AH795" t="s">
        <v>5330</v>
      </c>
      <c r="AI795" t="s">
        <v>5330</v>
      </c>
      <c r="AJ795" t="s">
        <v>5330</v>
      </c>
      <c r="AK795" s="10">
        <v>10</v>
      </c>
      <c r="AL795" s="10">
        <v>12</v>
      </c>
      <c r="AM795" s="6" t="s">
        <v>475</v>
      </c>
      <c r="AN795" s="6" t="s">
        <v>2800</v>
      </c>
      <c r="AO795" s="6" t="s">
        <v>3026</v>
      </c>
      <c r="AP795" s="6" t="s">
        <v>2827</v>
      </c>
      <c r="AQ795" s="6" t="str">
        <f t="shared" si="224"/>
        <v>2W Distributor Bike, 2W Distributor - Moto, 2W Distributor, H2, International - Bike, International - Moto, International - AS, International, International - New, Mecanic Sport, Moto Dealers, Motonet, Pierce AB, Retail, TREK</v>
      </c>
      <c r="AR795" s="1" t="str">
        <f t="shared" si="212"/>
        <v>2W Distributor Bike</v>
      </c>
      <c r="AS795" s="1" t="str">
        <f t="shared" si="213"/>
        <v>2W Distributor - Moto</v>
      </c>
      <c r="AT795" s="1" t="str">
        <f t="shared" si="214"/>
        <v>2W Distributor</v>
      </c>
      <c r="AU795" s="1" t="str">
        <f t="shared" si="215"/>
        <v>H2</v>
      </c>
      <c r="AV795" s="1" t="str">
        <f t="shared" si="215"/>
        <v>International - Bike</v>
      </c>
      <c r="AW795" s="1" t="str">
        <f t="shared" si="216"/>
        <v>International - Moto</v>
      </c>
      <c r="AX795" s="1" t="str">
        <f t="shared" si="217"/>
        <v>International - AS</v>
      </c>
      <c r="AY795" s="1" t="str">
        <f t="shared" si="217"/>
        <v>International</v>
      </c>
      <c r="AZ795" s="1" t="str">
        <f t="shared" si="217"/>
        <v>International - New</v>
      </c>
      <c r="BA795" s="1" t="str">
        <f t="shared" si="218"/>
        <v>Mecanic Sport</v>
      </c>
      <c r="BB795" s="1" t="str">
        <f t="shared" si="219"/>
        <v>Moto Dealers</v>
      </c>
      <c r="BC795" s="1" t="str">
        <f t="shared" si="219"/>
        <v>Motonet</v>
      </c>
      <c r="BD795" s="1" t="str">
        <f t="shared" si="220"/>
        <v>Pierce AB</v>
      </c>
      <c r="BE795" s="1" t="str">
        <f t="shared" si="221"/>
        <v>Retail</v>
      </c>
      <c r="BF795" s="1" t="str">
        <f t="shared" si="222"/>
        <v>TREK</v>
      </c>
      <c r="BG795" t="s">
        <v>3035</v>
      </c>
      <c r="BH795" t="str">
        <f t="shared" si="223"/>
        <v>https://fs.amplifi.io//file?id=fde0939b-c793-451d-9eb9-c9232293b176&amp;variant=thumb&amp;extension=png</v>
      </c>
      <c r="BI795" t="s">
        <v>3035</v>
      </c>
    </row>
    <row r="796" spans="1:70" ht="17" x14ac:dyDescent="0.2">
      <c r="A796">
        <v>1892</v>
      </c>
      <c r="B796" t="str">
        <f t="shared" si="225"/>
        <v>59077-00006</v>
      </c>
      <c r="C796" t="str">
        <f t="shared" si="225"/>
        <v>59077-00006</v>
      </c>
      <c r="D796" s="7" t="s">
        <v>3036</v>
      </c>
      <c r="E796" s="6" t="s">
        <v>139</v>
      </c>
      <c r="F796" t="s">
        <v>8991</v>
      </c>
      <c r="G796" s="6" t="s">
        <v>3025</v>
      </c>
      <c r="H796" t="s">
        <v>2798</v>
      </c>
      <c r="I796" s="6" t="s">
        <v>2799</v>
      </c>
      <c r="J796" s="6" t="s">
        <v>5331</v>
      </c>
      <c r="K796" s="6" t="s">
        <v>5333</v>
      </c>
      <c r="L796" s="6" t="s">
        <v>8992</v>
      </c>
      <c r="M796" s="6" t="s">
        <v>5349</v>
      </c>
      <c r="N796" s="6" t="s">
        <v>638</v>
      </c>
      <c r="Q796" s="6" t="s">
        <v>2929</v>
      </c>
      <c r="R796" s="9" t="b">
        <v>1</v>
      </c>
      <c r="S796" s="9" t="b">
        <v>1</v>
      </c>
      <c r="T796" s="6" t="s">
        <v>3036</v>
      </c>
      <c r="U796" s="6" t="s">
        <v>3036</v>
      </c>
      <c r="V796" t="s">
        <v>5330</v>
      </c>
      <c r="W796" t="s">
        <v>5330</v>
      </c>
      <c r="X796" t="s">
        <v>5330</v>
      </c>
      <c r="Y796" t="s">
        <v>5330</v>
      </c>
      <c r="Z796" t="s">
        <v>5330</v>
      </c>
      <c r="AA796" t="s">
        <v>5330</v>
      </c>
      <c r="AB796" t="s">
        <v>5330</v>
      </c>
      <c r="AC796" t="s">
        <v>5330</v>
      </c>
      <c r="AD796" t="s">
        <v>5330</v>
      </c>
      <c r="AE796" t="s">
        <v>5330</v>
      </c>
      <c r="AF796" t="s">
        <v>5330</v>
      </c>
      <c r="AG796" t="s">
        <v>5330</v>
      </c>
      <c r="AH796" t="s">
        <v>5330</v>
      </c>
      <c r="AI796" t="s">
        <v>5330</v>
      </c>
      <c r="AJ796" t="s">
        <v>5330</v>
      </c>
      <c r="AK796" s="10">
        <v>10</v>
      </c>
      <c r="AL796" s="10">
        <v>12</v>
      </c>
      <c r="AM796" s="6" t="s">
        <v>475</v>
      </c>
      <c r="AN796" s="6" t="s">
        <v>2800</v>
      </c>
      <c r="AO796" s="6" t="s">
        <v>3026</v>
      </c>
      <c r="AP796" s="6" t="s">
        <v>2827</v>
      </c>
      <c r="AQ796" s="6" t="str">
        <f t="shared" si="224"/>
        <v>2W Distributor Bike, 2W Distributor - Moto, 2W Distributor, H2, International - Bike, International - Moto, International - AS, International, International - New, Mecanic Sport, Moto Dealers, Motonet, Pierce AB, Retail, TREK</v>
      </c>
      <c r="AR796" s="1" t="str">
        <f t="shared" si="212"/>
        <v>2W Distributor Bike</v>
      </c>
      <c r="AS796" s="1" t="str">
        <f t="shared" si="213"/>
        <v>2W Distributor - Moto</v>
      </c>
      <c r="AT796" s="1" t="str">
        <f t="shared" si="214"/>
        <v>2W Distributor</v>
      </c>
      <c r="AU796" s="1" t="str">
        <f t="shared" si="215"/>
        <v>H2</v>
      </c>
      <c r="AV796" s="1" t="str">
        <f t="shared" si="215"/>
        <v>International - Bike</v>
      </c>
      <c r="AW796" s="1" t="str">
        <f t="shared" si="216"/>
        <v>International - Moto</v>
      </c>
      <c r="AX796" s="1" t="str">
        <f t="shared" si="217"/>
        <v>International - AS</v>
      </c>
      <c r="AY796" s="1" t="str">
        <f t="shared" si="217"/>
        <v>International</v>
      </c>
      <c r="AZ796" s="1" t="str">
        <f t="shared" si="217"/>
        <v>International - New</v>
      </c>
      <c r="BA796" s="1" t="str">
        <f t="shared" si="218"/>
        <v>Mecanic Sport</v>
      </c>
      <c r="BB796" s="1" t="str">
        <f t="shared" si="219"/>
        <v>Moto Dealers</v>
      </c>
      <c r="BC796" s="1" t="str">
        <f t="shared" si="219"/>
        <v>Motonet</v>
      </c>
      <c r="BD796" s="1" t="str">
        <f t="shared" si="220"/>
        <v>Pierce AB</v>
      </c>
      <c r="BE796" s="1" t="str">
        <f t="shared" si="221"/>
        <v>Retail</v>
      </c>
      <c r="BF796" s="1" t="str">
        <f t="shared" si="222"/>
        <v>TREK</v>
      </c>
      <c r="BG796" t="s">
        <v>3037</v>
      </c>
      <c r="BH796" t="str">
        <f t="shared" si="223"/>
        <v>https://fs.amplifi.io//file?id=3bda119f-5309-48a1-9a3e-1c0e86068a08&amp;variant=thumb&amp;extension=png</v>
      </c>
      <c r="BI796" t="s">
        <v>3037</v>
      </c>
    </row>
    <row r="797" spans="1:70" ht="17" x14ac:dyDescent="0.2">
      <c r="A797">
        <v>1893</v>
      </c>
      <c r="B797" t="str">
        <f t="shared" si="225"/>
        <v>59077-00007</v>
      </c>
      <c r="C797" t="str">
        <f t="shared" si="225"/>
        <v>59077-00007</v>
      </c>
      <c r="D797" s="7" t="s">
        <v>3038</v>
      </c>
      <c r="E797" s="6" t="s">
        <v>139</v>
      </c>
      <c r="F797" t="s">
        <v>8991</v>
      </c>
      <c r="G797" s="6" t="s">
        <v>3025</v>
      </c>
      <c r="H797" t="s">
        <v>2798</v>
      </c>
      <c r="I797" s="6" t="s">
        <v>2799</v>
      </c>
      <c r="J797" s="6" t="s">
        <v>5331</v>
      </c>
      <c r="K797" s="6" t="s">
        <v>5333</v>
      </c>
      <c r="L797" s="6" t="s">
        <v>8992</v>
      </c>
      <c r="M797" s="6" t="s">
        <v>5349</v>
      </c>
      <c r="N797" s="6" t="s">
        <v>638</v>
      </c>
      <c r="Q797" s="6" t="s">
        <v>377</v>
      </c>
      <c r="R797" s="9" t="b">
        <v>1</v>
      </c>
      <c r="S797" s="9" t="b">
        <v>1</v>
      </c>
      <c r="T797" s="6" t="s">
        <v>3038</v>
      </c>
      <c r="U797" s="6" t="s">
        <v>3038</v>
      </c>
      <c r="V797" t="s">
        <v>5330</v>
      </c>
      <c r="W797" t="s">
        <v>5330</v>
      </c>
      <c r="X797" t="s">
        <v>5330</v>
      </c>
      <c r="Y797" t="s">
        <v>5330</v>
      </c>
      <c r="Z797" t="s">
        <v>5330</v>
      </c>
      <c r="AA797" t="s">
        <v>5330</v>
      </c>
      <c r="AB797" t="s">
        <v>5330</v>
      </c>
      <c r="AC797" t="s">
        <v>5330</v>
      </c>
      <c r="AD797" t="s">
        <v>5330</v>
      </c>
      <c r="AE797" t="s">
        <v>5330</v>
      </c>
      <c r="AF797" t="s">
        <v>5330</v>
      </c>
      <c r="AG797" t="s">
        <v>5330</v>
      </c>
      <c r="AH797" t="s">
        <v>5330</v>
      </c>
      <c r="AI797" t="s">
        <v>5330</v>
      </c>
      <c r="AJ797" t="s">
        <v>5330</v>
      </c>
      <c r="AK797" s="10">
        <v>10</v>
      </c>
      <c r="AL797" s="10">
        <v>12</v>
      </c>
      <c r="AM797" s="6" t="s">
        <v>475</v>
      </c>
      <c r="AN797" s="6" t="s">
        <v>2800</v>
      </c>
      <c r="AO797" s="6" t="s">
        <v>3026</v>
      </c>
      <c r="AP797" s="6" t="s">
        <v>2827</v>
      </c>
      <c r="AQ797" s="6" t="str">
        <f t="shared" si="224"/>
        <v>2W Distributor Bike, 2W Distributor - Moto, 2W Distributor, H2, International - Bike, International - Moto, International - AS, International, International - New, Mecanic Sport, Moto Dealers, Motonet, Pierce AB, Retail, TREK</v>
      </c>
      <c r="AR797" s="1" t="str">
        <f t="shared" si="212"/>
        <v>2W Distributor Bike</v>
      </c>
      <c r="AS797" s="1" t="str">
        <f t="shared" si="213"/>
        <v>2W Distributor - Moto</v>
      </c>
      <c r="AT797" s="1" t="str">
        <f t="shared" si="214"/>
        <v>2W Distributor</v>
      </c>
      <c r="AU797" s="1" t="str">
        <f t="shared" si="215"/>
        <v>H2</v>
      </c>
      <c r="AV797" s="1" t="str">
        <f t="shared" si="215"/>
        <v>International - Bike</v>
      </c>
      <c r="AW797" s="1" t="str">
        <f t="shared" si="216"/>
        <v>International - Moto</v>
      </c>
      <c r="AX797" s="1" t="str">
        <f t="shared" si="217"/>
        <v>International - AS</v>
      </c>
      <c r="AY797" s="1" t="str">
        <f t="shared" si="217"/>
        <v>International</v>
      </c>
      <c r="AZ797" s="1" t="str">
        <f t="shared" si="217"/>
        <v>International - New</v>
      </c>
      <c r="BA797" s="1" t="str">
        <f t="shared" si="218"/>
        <v>Mecanic Sport</v>
      </c>
      <c r="BB797" s="1" t="str">
        <f t="shared" si="219"/>
        <v>Moto Dealers</v>
      </c>
      <c r="BC797" s="1" t="str">
        <f t="shared" si="219"/>
        <v>Motonet</v>
      </c>
      <c r="BD797" s="1" t="str">
        <f t="shared" si="220"/>
        <v>Pierce AB</v>
      </c>
      <c r="BE797" s="1" t="str">
        <f t="shared" si="221"/>
        <v>Retail</v>
      </c>
      <c r="BF797" s="1" t="str">
        <f t="shared" si="222"/>
        <v>TREK</v>
      </c>
      <c r="BG797" t="s">
        <v>3039</v>
      </c>
      <c r="BH797" t="str">
        <f t="shared" si="223"/>
        <v>https://fs.amplifi.io//file?id=b713ba94-2f2f-402a-972c-c1daf5f430c6&amp;variant=thumb&amp;extension=png</v>
      </c>
      <c r="BI797" t="s">
        <v>3039</v>
      </c>
    </row>
    <row r="798" spans="1:70" ht="17" x14ac:dyDescent="0.2">
      <c r="A798">
        <v>1894</v>
      </c>
      <c r="B798" t="str">
        <f t="shared" si="225"/>
        <v>59078-00001</v>
      </c>
      <c r="C798" t="str">
        <f t="shared" si="225"/>
        <v>59078-00001</v>
      </c>
      <c r="D798" s="7" t="s">
        <v>3040</v>
      </c>
      <c r="E798" s="6" t="s">
        <v>139</v>
      </c>
      <c r="F798" t="s">
        <v>8991</v>
      </c>
      <c r="G798" s="6" t="s">
        <v>3025</v>
      </c>
      <c r="H798" t="s">
        <v>2798</v>
      </c>
      <c r="I798" s="6" t="s">
        <v>2799</v>
      </c>
      <c r="J798" s="6" t="s">
        <v>5331</v>
      </c>
      <c r="K798" s="6" t="s">
        <v>5333</v>
      </c>
      <c r="L798" s="6" t="s">
        <v>8992</v>
      </c>
      <c r="M798" s="6" t="s">
        <v>5349</v>
      </c>
      <c r="N798" s="6" t="s">
        <v>5379</v>
      </c>
      <c r="Q798" s="6" t="s">
        <v>2812</v>
      </c>
      <c r="R798" s="9" t="b">
        <v>1</v>
      </c>
      <c r="S798" s="9" t="b">
        <v>1</v>
      </c>
      <c r="T798" s="6" t="s">
        <v>3040</v>
      </c>
      <c r="U798" s="6" t="s">
        <v>3040</v>
      </c>
      <c r="V798" t="s">
        <v>5330</v>
      </c>
      <c r="W798" t="s">
        <v>5330</v>
      </c>
      <c r="X798" t="s">
        <v>5330</v>
      </c>
      <c r="Y798" t="s">
        <v>5330</v>
      </c>
      <c r="Z798" t="s">
        <v>5330</v>
      </c>
      <c r="AA798" t="s">
        <v>5330</v>
      </c>
      <c r="AB798" t="s">
        <v>5330</v>
      </c>
      <c r="AC798" t="s">
        <v>5330</v>
      </c>
      <c r="AD798" t="s">
        <v>5330</v>
      </c>
      <c r="AE798" t="s">
        <v>5330</v>
      </c>
      <c r="AF798" t="s">
        <v>5330</v>
      </c>
      <c r="AG798" t="s">
        <v>5330</v>
      </c>
      <c r="AH798" t="s">
        <v>5330</v>
      </c>
      <c r="AI798" t="s">
        <v>5330</v>
      </c>
      <c r="AJ798" t="s">
        <v>5330</v>
      </c>
      <c r="AK798" s="10">
        <v>24</v>
      </c>
      <c r="AL798" s="10">
        <v>26</v>
      </c>
      <c r="AM798" s="6" t="s">
        <v>475</v>
      </c>
      <c r="AN798" s="6" t="s">
        <v>2800</v>
      </c>
      <c r="AO798" s="6" t="s">
        <v>3026</v>
      </c>
      <c r="AP798" s="6" t="s">
        <v>2801</v>
      </c>
      <c r="AQ798" s="6" t="str">
        <f t="shared" si="224"/>
        <v>2W Distributor Bike, 2W Distributor - Moto, 2W Distributor, H2, International - Bike, International - Moto, International - AS, International, International - New, Mecanic Sport, Moto Dealers, Motonet, Pierce AB, Retail, TREK</v>
      </c>
      <c r="AR798" s="1" t="str">
        <f t="shared" si="212"/>
        <v>2W Distributor Bike</v>
      </c>
      <c r="AS798" s="1" t="str">
        <f t="shared" si="213"/>
        <v>2W Distributor - Moto</v>
      </c>
      <c r="AT798" s="1" t="str">
        <f t="shared" si="214"/>
        <v>2W Distributor</v>
      </c>
      <c r="AU798" s="1" t="str">
        <f t="shared" si="215"/>
        <v>H2</v>
      </c>
      <c r="AV798" s="1" t="str">
        <f t="shared" si="215"/>
        <v>International - Bike</v>
      </c>
      <c r="AW798" s="1" t="str">
        <f t="shared" si="216"/>
        <v>International - Moto</v>
      </c>
      <c r="AX798" s="1" t="str">
        <f t="shared" si="217"/>
        <v>International - AS</v>
      </c>
      <c r="AY798" s="1" t="str">
        <f t="shared" si="217"/>
        <v>International</v>
      </c>
      <c r="AZ798" s="1" t="str">
        <f t="shared" si="217"/>
        <v>International - New</v>
      </c>
      <c r="BA798" s="1" t="str">
        <f t="shared" si="218"/>
        <v>Mecanic Sport</v>
      </c>
      <c r="BB798" s="1" t="str">
        <f t="shared" si="219"/>
        <v>Moto Dealers</v>
      </c>
      <c r="BC798" s="1" t="str">
        <f t="shared" si="219"/>
        <v>Motonet</v>
      </c>
      <c r="BD798" s="1" t="str">
        <f t="shared" si="220"/>
        <v>Pierce AB</v>
      </c>
      <c r="BE798" s="1" t="str">
        <f t="shared" si="221"/>
        <v>Retail</v>
      </c>
      <c r="BF798" s="1" t="str">
        <f t="shared" si="222"/>
        <v>TREK</v>
      </c>
      <c r="BG798" t="s">
        <v>3041</v>
      </c>
      <c r="BH798" t="str">
        <f t="shared" si="223"/>
        <v>https://fs.amplifi.io//file?id=9f8f9396-2119-4afd-a4d1-49473a71700c&amp;variant=thumb&amp;extension=png</v>
      </c>
      <c r="BI798" t="s">
        <v>3041</v>
      </c>
    </row>
    <row r="799" spans="1:70" ht="17" x14ac:dyDescent="0.2">
      <c r="A799">
        <v>1895</v>
      </c>
      <c r="B799" t="str">
        <f t="shared" si="225"/>
        <v>59078-00002</v>
      </c>
      <c r="C799" t="str">
        <f t="shared" si="225"/>
        <v>59078-00002</v>
      </c>
      <c r="D799" s="7" t="s">
        <v>3042</v>
      </c>
      <c r="E799" s="6" t="s">
        <v>139</v>
      </c>
      <c r="F799" t="s">
        <v>8991</v>
      </c>
      <c r="G799" s="6" t="s">
        <v>3025</v>
      </c>
      <c r="H799" t="s">
        <v>2798</v>
      </c>
      <c r="I799" s="6" t="s">
        <v>2799</v>
      </c>
      <c r="J799" s="6" t="s">
        <v>5331</v>
      </c>
      <c r="K799" s="6" t="s">
        <v>5333</v>
      </c>
      <c r="L799" s="6" t="s">
        <v>8992</v>
      </c>
      <c r="M799" s="6" t="s">
        <v>5349</v>
      </c>
      <c r="N799" s="6" t="s">
        <v>5379</v>
      </c>
      <c r="Q799" s="6" t="s">
        <v>2832</v>
      </c>
      <c r="R799" s="9" t="b">
        <v>1</v>
      </c>
      <c r="S799" s="9" t="b">
        <v>1</v>
      </c>
      <c r="T799" s="6" t="s">
        <v>3042</v>
      </c>
      <c r="U799" s="6" t="s">
        <v>3042</v>
      </c>
      <c r="V799" t="s">
        <v>5330</v>
      </c>
      <c r="W799" t="s">
        <v>5330</v>
      </c>
      <c r="X799" t="s">
        <v>5330</v>
      </c>
      <c r="Y799" t="s">
        <v>5330</v>
      </c>
      <c r="Z799" t="s">
        <v>5330</v>
      </c>
      <c r="AA799" t="s">
        <v>5330</v>
      </c>
      <c r="AB799" t="s">
        <v>5330</v>
      </c>
      <c r="AC799" t="s">
        <v>5330</v>
      </c>
      <c r="AD799" t="s">
        <v>5330</v>
      </c>
      <c r="AE799" t="s">
        <v>5330</v>
      </c>
      <c r="AF799" t="s">
        <v>5330</v>
      </c>
      <c r="AG799" t="s">
        <v>5330</v>
      </c>
      <c r="AH799" t="s">
        <v>5330</v>
      </c>
      <c r="AI799" t="s">
        <v>5330</v>
      </c>
      <c r="AJ799" t="s">
        <v>5330</v>
      </c>
      <c r="AK799" s="10">
        <v>24</v>
      </c>
      <c r="AL799" s="10">
        <v>26</v>
      </c>
      <c r="AM799" s="6" t="s">
        <v>475</v>
      </c>
      <c r="AN799" s="6" t="s">
        <v>2800</v>
      </c>
      <c r="AO799" s="6" t="s">
        <v>3026</v>
      </c>
      <c r="AP799" s="6" t="s">
        <v>2801</v>
      </c>
      <c r="AQ799" s="6" t="str">
        <f t="shared" si="224"/>
        <v>2W Distributor Bike, 2W Distributor - Moto, 2W Distributor, H2, International - Bike, International - Moto, International - AS, International, International - New, Mecanic Sport, Moto Dealers, Motonet, Pierce AB, Retail, TREK</v>
      </c>
      <c r="AR799" s="1" t="str">
        <f t="shared" si="212"/>
        <v>2W Distributor Bike</v>
      </c>
      <c r="AS799" s="1" t="str">
        <f t="shared" si="213"/>
        <v>2W Distributor - Moto</v>
      </c>
      <c r="AT799" s="1" t="str">
        <f t="shared" si="214"/>
        <v>2W Distributor</v>
      </c>
      <c r="AU799" s="1" t="str">
        <f t="shared" si="215"/>
        <v>H2</v>
      </c>
      <c r="AV799" s="1" t="str">
        <f t="shared" si="215"/>
        <v>International - Bike</v>
      </c>
      <c r="AW799" s="1" t="str">
        <f t="shared" si="216"/>
        <v>International - Moto</v>
      </c>
      <c r="AX799" s="1" t="str">
        <f t="shared" si="217"/>
        <v>International - AS</v>
      </c>
      <c r="AY799" s="1" t="str">
        <f t="shared" si="217"/>
        <v>International</v>
      </c>
      <c r="AZ799" s="1" t="str">
        <f t="shared" si="217"/>
        <v>International - New</v>
      </c>
      <c r="BA799" s="1" t="str">
        <f t="shared" si="218"/>
        <v>Mecanic Sport</v>
      </c>
      <c r="BB799" s="1" t="str">
        <f t="shared" si="219"/>
        <v>Moto Dealers</v>
      </c>
      <c r="BC799" s="1" t="str">
        <f t="shared" si="219"/>
        <v>Motonet</v>
      </c>
      <c r="BD799" s="1" t="str">
        <f t="shared" si="220"/>
        <v>Pierce AB</v>
      </c>
      <c r="BE799" s="1" t="str">
        <f t="shared" si="221"/>
        <v>Retail</v>
      </c>
      <c r="BF799" s="1" t="str">
        <f t="shared" si="222"/>
        <v>TREK</v>
      </c>
      <c r="BG799" t="s">
        <v>3043</v>
      </c>
      <c r="BH799" t="str">
        <f t="shared" si="223"/>
        <v>https://fs.amplifi.io//file?id=4e9dc044-8715-4fbc-b683-a4b223591d86&amp;variant=thumb&amp;extension=png</v>
      </c>
      <c r="BI799" t="s">
        <v>3043</v>
      </c>
    </row>
    <row r="800" spans="1:70" ht="17" x14ac:dyDescent="0.2">
      <c r="A800">
        <v>1896</v>
      </c>
      <c r="B800" t="str">
        <f t="shared" si="225"/>
        <v>59078-00003</v>
      </c>
      <c r="C800" t="str">
        <f t="shared" si="225"/>
        <v>59078-00003</v>
      </c>
      <c r="D800" s="7" t="s">
        <v>3044</v>
      </c>
      <c r="E800" s="6" t="s">
        <v>139</v>
      </c>
      <c r="F800" t="s">
        <v>8991</v>
      </c>
      <c r="G800" s="6" t="s">
        <v>3025</v>
      </c>
      <c r="H800" t="s">
        <v>2798</v>
      </c>
      <c r="I800" s="6" t="s">
        <v>2799</v>
      </c>
      <c r="J800" s="6" t="s">
        <v>5331</v>
      </c>
      <c r="K800" s="6" t="s">
        <v>5333</v>
      </c>
      <c r="L800" s="6" t="s">
        <v>8992</v>
      </c>
      <c r="M800" s="6" t="s">
        <v>5349</v>
      </c>
      <c r="N800" s="6" t="s">
        <v>5379</v>
      </c>
      <c r="Q800" s="6" t="s">
        <v>3045</v>
      </c>
      <c r="R800" s="9" t="b">
        <v>1</v>
      </c>
      <c r="S800" s="9" t="b">
        <v>1</v>
      </c>
      <c r="T800" s="6" t="s">
        <v>3044</v>
      </c>
      <c r="U800" s="6" t="s">
        <v>3044</v>
      </c>
      <c r="V800" t="s">
        <v>5330</v>
      </c>
      <c r="W800" t="s">
        <v>5330</v>
      </c>
      <c r="X800" t="s">
        <v>5330</v>
      </c>
      <c r="Y800" t="s">
        <v>5330</v>
      </c>
      <c r="Z800" t="s">
        <v>5330</v>
      </c>
      <c r="AA800" t="s">
        <v>5330</v>
      </c>
      <c r="AB800" t="s">
        <v>5330</v>
      </c>
      <c r="AC800" t="s">
        <v>5330</v>
      </c>
      <c r="AD800" t="s">
        <v>5330</v>
      </c>
      <c r="AE800" t="s">
        <v>5330</v>
      </c>
      <c r="AF800" t="s">
        <v>5330</v>
      </c>
      <c r="AG800" t="s">
        <v>5330</v>
      </c>
      <c r="AH800" t="s">
        <v>5330</v>
      </c>
      <c r="AI800" t="s">
        <v>5330</v>
      </c>
      <c r="AJ800" t="s">
        <v>5330</v>
      </c>
      <c r="AK800" s="10">
        <v>24</v>
      </c>
      <c r="AL800" s="10">
        <v>26</v>
      </c>
      <c r="AM800" s="6" t="s">
        <v>475</v>
      </c>
      <c r="AN800" s="6" t="s">
        <v>2800</v>
      </c>
      <c r="AO800" s="6" t="s">
        <v>3026</v>
      </c>
      <c r="AP800" s="6" t="s">
        <v>2801</v>
      </c>
      <c r="AQ800" s="6" t="str">
        <f t="shared" si="224"/>
        <v>2W Distributor Bike, 2W Distributor - Moto, 2W Distributor, H2, International - Bike, International - Moto, International - AS, International, International - New, Mecanic Sport, Moto Dealers, Motonet, Pierce AB, Retail, TREK</v>
      </c>
      <c r="AR800" s="1" t="str">
        <f t="shared" si="212"/>
        <v>2W Distributor Bike</v>
      </c>
      <c r="AS800" s="1" t="str">
        <f t="shared" si="213"/>
        <v>2W Distributor - Moto</v>
      </c>
      <c r="AT800" s="1" t="str">
        <f t="shared" si="214"/>
        <v>2W Distributor</v>
      </c>
      <c r="AU800" s="1" t="str">
        <f t="shared" si="215"/>
        <v>H2</v>
      </c>
      <c r="AV800" s="1" t="str">
        <f t="shared" si="215"/>
        <v>International - Bike</v>
      </c>
      <c r="AW800" s="1" t="str">
        <f t="shared" si="216"/>
        <v>International - Moto</v>
      </c>
      <c r="AX800" s="1" t="str">
        <f t="shared" si="217"/>
        <v>International - AS</v>
      </c>
      <c r="AY800" s="1" t="str">
        <f t="shared" si="217"/>
        <v>International</v>
      </c>
      <c r="AZ800" s="1" t="str">
        <f t="shared" si="217"/>
        <v>International - New</v>
      </c>
      <c r="BA800" s="1" t="str">
        <f t="shared" si="218"/>
        <v>Mecanic Sport</v>
      </c>
      <c r="BB800" s="1" t="str">
        <f t="shared" si="219"/>
        <v>Moto Dealers</v>
      </c>
      <c r="BC800" s="1" t="str">
        <f t="shared" si="219"/>
        <v>Motonet</v>
      </c>
      <c r="BD800" s="1" t="str">
        <f t="shared" si="220"/>
        <v>Pierce AB</v>
      </c>
      <c r="BE800" s="1" t="str">
        <f t="shared" si="221"/>
        <v>Retail</v>
      </c>
      <c r="BF800" s="1" t="str">
        <f t="shared" si="222"/>
        <v>TREK</v>
      </c>
      <c r="BG800" t="s">
        <v>3046</v>
      </c>
      <c r="BH800" t="str">
        <f t="shared" si="223"/>
        <v>https://fs.amplifi.io//file?id=029580a1-0e28-4730-a2db-e4039fac6d18&amp;variant=thumb&amp;extension=png</v>
      </c>
      <c r="BI800" t="s">
        <v>3046</v>
      </c>
    </row>
    <row r="801" spans="1:61" ht="17" x14ac:dyDescent="0.2">
      <c r="A801">
        <v>1897</v>
      </c>
      <c r="B801" t="str">
        <f t="shared" si="225"/>
        <v>59078-00004</v>
      </c>
      <c r="C801" t="str">
        <f t="shared" si="225"/>
        <v>59078-00004</v>
      </c>
      <c r="D801" s="7" t="s">
        <v>3047</v>
      </c>
      <c r="E801" s="6" t="s">
        <v>139</v>
      </c>
      <c r="F801" t="s">
        <v>8991</v>
      </c>
      <c r="G801" s="6" t="s">
        <v>3025</v>
      </c>
      <c r="H801" t="s">
        <v>2798</v>
      </c>
      <c r="I801" s="6" t="s">
        <v>2799</v>
      </c>
      <c r="J801" s="6" t="s">
        <v>5331</v>
      </c>
      <c r="K801" s="6" t="s">
        <v>5333</v>
      </c>
      <c r="L801" s="6" t="s">
        <v>8992</v>
      </c>
      <c r="M801" s="6" t="s">
        <v>5349</v>
      </c>
      <c r="N801" s="6" t="s">
        <v>5379</v>
      </c>
      <c r="Q801" s="6" t="s">
        <v>2936</v>
      </c>
      <c r="R801" s="9" t="b">
        <v>1</v>
      </c>
      <c r="S801" s="9" t="b">
        <v>1</v>
      </c>
      <c r="T801" s="6" t="s">
        <v>3047</v>
      </c>
      <c r="U801" s="6" t="s">
        <v>3047</v>
      </c>
      <c r="V801" t="s">
        <v>5330</v>
      </c>
      <c r="W801" t="s">
        <v>5330</v>
      </c>
      <c r="X801" t="s">
        <v>5330</v>
      </c>
      <c r="Y801" t="s">
        <v>5330</v>
      </c>
      <c r="Z801" t="s">
        <v>5330</v>
      </c>
      <c r="AA801" t="s">
        <v>5330</v>
      </c>
      <c r="AB801" t="s">
        <v>5330</v>
      </c>
      <c r="AC801" t="s">
        <v>5330</v>
      </c>
      <c r="AD801" t="s">
        <v>5330</v>
      </c>
      <c r="AE801" t="s">
        <v>5330</v>
      </c>
      <c r="AF801" t="s">
        <v>5330</v>
      </c>
      <c r="AG801" t="s">
        <v>5330</v>
      </c>
      <c r="AH801" t="s">
        <v>5330</v>
      </c>
      <c r="AI801" t="s">
        <v>5330</v>
      </c>
      <c r="AJ801" t="s">
        <v>5330</v>
      </c>
      <c r="AK801" s="10">
        <v>24</v>
      </c>
      <c r="AL801" s="10">
        <v>26</v>
      </c>
      <c r="AM801" s="6" t="s">
        <v>475</v>
      </c>
      <c r="AN801" s="6" t="s">
        <v>2800</v>
      </c>
      <c r="AO801" s="6" t="s">
        <v>3026</v>
      </c>
      <c r="AP801" s="6" t="s">
        <v>2801</v>
      </c>
      <c r="AQ801" s="6" t="str">
        <f t="shared" si="224"/>
        <v>2W Distributor Bike, 2W Distributor - Moto, 2W Distributor, H2, International - Bike, International - Moto, International - AS, International, International - New, Mecanic Sport, Moto Dealers, Motonet, Pierce AB, Retail, TREK</v>
      </c>
      <c r="AR801" s="1" t="str">
        <f t="shared" si="212"/>
        <v>2W Distributor Bike</v>
      </c>
      <c r="AS801" s="1" t="str">
        <f t="shared" si="213"/>
        <v>2W Distributor - Moto</v>
      </c>
      <c r="AT801" s="1" t="str">
        <f t="shared" si="214"/>
        <v>2W Distributor</v>
      </c>
      <c r="AU801" s="1" t="str">
        <f t="shared" si="215"/>
        <v>H2</v>
      </c>
      <c r="AV801" s="1" t="str">
        <f t="shared" si="215"/>
        <v>International - Bike</v>
      </c>
      <c r="AW801" s="1" t="str">
        <f t="shared" si="216"/>
        <v>International - Moto</v>
      </c>
      <c r="AX801" s="1" t="str">
        <f t="shared" si="217"/>
        <v>International - AS</v>
      </c>
      <c r="AY801" s="1" t="str">
        <f t="shared" si="217"/>
        <v>International</v>
      </c>
      <c r="AZ801" s="1" t="str">
        <f t="shared" si="217"/>
        <v>International - New</v>
      </c>
      <c r="BA801" s="1" t="str">
        <f t="shared" si="218"/>
        <v>Mecanic Sport</v>
      </c>
      <c r="BB801" s="1" t="str">
        <f t="shared" si="219"/>
        <v>Moto Dealers</v>
      </c>
      <c r="BC801" s="1" t="str">
        <f t="shared" si="219"/>
        <v>Motonet</v>
      </c>
      <c r="BD801" s="1" t="str">
        <f t="shared" si="220"/>
        <v>Pierce AB</v>
      </c>
      <c r="BE801" s="1" t="str">
        <f t="shared" si="221"/>
        <v>Retail</v>
      </c>
      <c r="BF801" s="1" t="str">
        <f t="shared" si="222"/>
        <v>TREK</v>
      </c>
      <c r="BG801" t="s">
        <v>3048</v>
      </c>
      <c r="BH801" t="str">
        <f t="shared" si="223"/>
        <v>https://fs.amplifi.io//file?id=49fce07f-401f-4e45-a6a0-e1d826fdc74b&amp;variant=thumb&amp;extension=png</v>
      </c>
      <c r="BI801" t="s">
        <v>3048</v>
      </c>
    </row>
    <row r="802" spans="1:61" ht="17" x14ac:dyDescent="0.2">
      <c r="A802">
        <v>1898</v>
      </c>
      <c r="B802" t="str">
        <f t="shared" ref="B802:C821" si="226">C802</f>
        <v>59078-00005</v>
      </c>
      <c r="C802" t="str">
        <f t="shared" si="226"/>
        <v>59078-00005</v>
      </c>
      <c r="D802" s="7" t="s">
        <v>3049</v>
      </c>
      <c r="E802" s="6" t="s">
        <v>139</v>
      </c>
      <c r="F802" t="s">
        <v>8991</v>
      </c>
      <c r="G802" s="6" t="s">
        <v>3025</v>
      </c>
      <c r="H802" t="s">
        <v>2798</v>
      </c>
      <c r="I802" s="6" t="s">
        <v>2799</v>
      </c>
      <c r="J802" s="6" t="s">
        <v>5331</v>
      </c>
      <c r="K802" s="6" t="s">
        <v>5333</v>
      </c>
      <c r="L802" s="6" t="s">
        <v>8992</v>
      </c>
      <c r="M802" s="6" t="s">
        <v>5349</v>
      </c>
      <c r="N802" s="6" t="s">
        <v>5379</v>
      </c>
      <c r="Q802" s="6" t="s">
        <v>2835</v>
      </c>
      <c r="R802" s="9" t="b">
        <v>1</v>
      </c>
      <c r="S802" s="9" t="b">
        <v>1</v>
      </c>
      <c r="T802" s="6" t="s">
        <v>3049</v>
      </c>
      <c r="U802" s="6" t="s">
        <v>3049</v>
      </c>
      <c r="V802" t="s">
        <v>5330</v>
      </c>
      <c r="W802" t="s">
        <v>5330</v>
      </c>
      <c r="X802" t="s">
        <v>5330</v>
      </c>
      <c r="Y802" t="s">
        <v>5330</v>
      </c>
      <c r="Z802" t="s">
        <v>5330</v>
      </c>
      <c r="AA802" t="s">
        <v>5330</v>
      </c>
      <c r="AB802" t="s">
        <v>5330</v>
      </c>
      <c r="AC802" t="s">
        <v>5330</v>
      </c>
      <c r="AD802" t="s">
        <v>5330</v>
      </c>
      <c r="AE802" t="s">
        <v>5330</v>
      </c>
      <c r="AF802" t="s">
        <v>5330</v>
      </c>
      <c r="AG802" t="s">
        <v>5330</v>
      </c>
      <c r="AH802" t="s">
        <v>5330</v>
      </c>
      <c r="AI802" t="s">
        <v>5330</v>
      </c>
      <c r="AJ802" t="s">
        <v>5330</v>
      </c>
      <c r="AK802" s="10">
        <v>24</v>
      </c>
      <c r="AL802" s="10">
        <v>26</v>
      </c>
      <c r="AM802" s="6" t="s">
        <v>475</v>
      </c>
      <c r="AN802" s="6" t="s">
        <v>2800</v>
      </c>
      <c r="AO802" s="6" t="s">
        <v>3026</v>
      </c>
      <c r="AP802" s="6" t="s">
        <v>2801</v>
      </c>
      <c r="AQ802" s="6" t="str">
        <f t="shared" si="224"/>
        <v>2W Distributor Bike, 2W Distributor - Moto, 2W Distributor, H2, International - Bike, International - Moto, International - AS, International, International - New, Mecanic Sport, Moto Dealers, Motonet, Pierce AB, Retail, TREK</v>
      </c>
      <c r="AR802" s="1" t="str">
        <f t="shared" si="212"/>
        <v>2W Distributor Bike</v>
      </c>
      <c r="AS802" s="1" t="str">
        <f t="shared" si="213"/>
        <v>2W Distributor - Moto</v>
      </c>
      <c r="AT802" s="1" t="str">
        <f t="shared" si="214"/>
        <v>2W Distributor</v>
      </c>
      <c r="AU802" s="1" t="str">
        <f t="shared" si="215"/>
        <v>H2</v>
      </c>
      <c r="AV802" s="1" t="str">
        <f t="shared" si="215"/>
        <v>International - Bike</v>
      </c>
      <c r="AW802" s="1" t="str">
        <f t="shared" si="216"/>
        <v>International - Moto</v>
      </c>
      <c r="AX802" s="1" t="str">
        <f t="shared" si="217"/>
        <v>International - AS</v>
      </c>
      <c r="AY802" s="1" t="str">
        <f t="shared" si="217"/>
        <v>International</v>
      </c>
      <c r="AZ802" s="1" t="str">
        <f t="shared" si="217"/>
        <v>International - New</v>
      </c>
      <c r="BA802" s="1" t="str">
        <f t="shared" si="218"/>
        <v>Mecanic Sport</v>
      </c>
      <c r="BB802" s="1" t="str">
        <f t="shared" si="219"/>
        <v>Moto Dealers</v>
      </c>
      <c r="BC802" s="1" t="str">
        <f t="shared" si="219"/>
        <v>Motonet</v>
      </c>
      <c r="BD802" s="1" t="str">
        <f t="shared" si="220"/>
        <v>Pierce AB</v>
      </c>
      <c r="BE802" s="1" t="str">
        <f t="shared" si="221"/>
        <v>Retail</v>
      </c>
      <c r="BF802" s="1" t="str">
        <f t="shared" si="222"/>
        <v>TREK</v>
      </c>
      <c r="BG802" t="s">
        <v>3050</v>
      </c>
      <c r="BH802" t="str">
        <f t="shared" si="223"/>
        <v>https://fs.amplifi.io//file?id=31e7cced-3a67-4e20-9446-774f7c234fb2&amp;variant=thumb&amp;extension=png</v>
      </c>
      <c r="BI802" t="s">
        <v>3050</v>
      </c>
    </row>
    <row r="803" spans="1:61" ht="17" x14ac:dyDescent="0.2">
      <c r="A803">
        <v>1899</v>
      </c>
      <c r="B803" t="str">
        <f t="shared" si="226"/>
        <v>59078-00006</v>
      </c>
      <c r="C803" t="str">
        <f t="shared" si="226"/>
        <v>59078-00006</v>
      </c>
      <c r="D803" s="7" t="s">
        <v>3051</v>
      </c>
      <c r="E803" s="6" t="s">
        <v>139</v>
      </c>
      <c r="F803" t="s">
        <v>8991</v>
      </c>
      <c r="G803" s="6" t="s">
        <v>3025</v>
      </c>
      <c r="H803" t="s">
        <v>2798</v>
      </c>
      <c r="I803" s="6" t="s">
        <v>2799</v>
      </c>
      <c r="J803" s="6" t="s">
        <v>5331</v>
      </c>
      <c r="K803" s="6" t="s">
        <v>5333</v>
      </c>
      <c r="L803" s="6" t="s">
        <v>8992</v>
      </c>
      <c r="M803" s="6" t="s">
        <v>5349</v>
      </c>
      <c r="N803" s="6" t="s">
        <v>5379</v>
      </c>
      <c r="Q803" s="6" t="s">
        <v>3052</v>
      </c>
      <c r="R803" s="9" t="b">
        <v>1</v>
      </c>
      <c r="S803" s="9" t="b">
        <v>1</v>
      </c>
      <c r="T803" s="6" t="s">
        <v>3051</v>
      </c>
      <c r="U803" s="6" t="s">
        <v>3051</v>
      </c>
      <c r="V803" t="s">
        <v>5330</v>
      </c>
      <c r="W803" t="s">
        <v>5330</v>
      </c>
      <c r="X803" t="s">
        <v>5330</v>
      </c>
      <c r="Y803" t="s">
        <v>5330</v>
      </c>
      <c r="Z803" t="s">
        <v>5330</v>
      </c>
      <c r="AA803" t="s">
        <v>5330</v>
      </c>
      <c r="AB803" t="s">
        <v>5330</v>
      </c>
      <c r="AC803" t="s">
        <v>5330</v>
      </c>
      <c r="AD803" t="s">
        <v>5330</v>
      </c>
      <c r="AE803" t="s">
        <v>5330</v>
      </c>
      <c r="AF803" t="s">
        <v>5330</v>
      </c>
      <c r="AG803" t="s">
        <v>5330</v>
      </c>
      <c r="AH803" t="s">
        <v>5330</v>
      </c>
      <c r="AI803" t="s">
        <v>5330</v>
      </c>
      <c r="AJ803" t="s">
        <v>5330</v>
      </c>
      <c r="AK803" s="10">
        <v>24</v>
      </c>
      <c r="AL803" s="10">
        <v>26</v>
      </c>
      <c r="AM803" s="6" t="s">
        <v>475</v>
      </c>
      <c r="AN803" s="6" t="s">
        <v>2800</v>
      </c>
      <c r="AO803" s="6" t="s">
        <v>3026</v>
      </c>
      <c r="AP803" s="6" t="s">
        <v>2801</v>
      </c>
      <c r="AQ803" s="6" t="str">
        <f t="shared" si="224"/>
        <v>2W Distributor Bike, 2W Distributor - Moto, 2W Distributor, H2, International - Bike, International - Moto, International - AS, International, International - New, Mecanic Sport, Moto Dealers, Motonet, Pierce AB, Retail, TREK</v>
      </c>
      <c r="AR803" s="1" t="str">
        <f t="shared" si="212"/>
        <v>2W Distributor Bike</v>
      </c>
      <c r="AS803" s="1" t="str">
        <f t="shared" si="213"/>
        <v>2W Distributor - Moto</v>
      </c>
      <c r="AT803" s="1" t="str">
        <f t="shared" si="214"/>
        <v>2W Distributor</v>
      </c>
      <c r="AU803" s="1" t="str">
        <f t="shared" si="215"/>
        <v>H2</v>
      </c>
      <c r="AV803" s="1" t="str">
        <f t="shared" si="215"/>
        <v>International - Bike</v>
      </c>
      <c r="AW803" s="1" t="str">
        <f t="shared" si="216"/>
        <v>International - Moto</v>
      </c>
      <c r="AX803" s="1" t="str">
        <f t="shared" si="217"/>
        <v>International - AS</v>
      </c>
      <c r="AY803" s="1" t="str">
        <f t="shared" si="217"/>
        <v>International</v>
      </c>
      <c r="AZ803" s="1" t="str">
        <f t="shared" si="217"/>
        <v>International - New</v>
      </c>
      <c r="BA803" s="1" t="str">
        <f t="shared" si="218"/>
        <v>Mecanic Sport</v>
      </c>
      <c r="BB803" s="1" t="str">
        <f t="shared" si="219"/>
        <v>Moto Dealers</v>
      </c>
      <c r="BC803" s="1" t="str">
        <f t="shared" si="219"/>
        <v>Motonet</v>
      </c>
      <c r="BD803" s="1" t="str">
        <f t="shared" si="220"/>
        <v>Pierce AB</v>
      </c>
      <c r="BE803" s="1" t="str">
        <f t="shared" si="221"/>
        <v>Retail</v>
      </c>
      <c r="BF803" s="1" t="str">
        <f t="shared" si="222"/>
        <v>TREK</v>
      </c>
      <c r="BG803" t="s">
        <v>3053</v>
      </c>
      <c r="BH803" t="str">
        <f t="shared" si="223"/>
        <v>https://fs.amplifi.io//file?id=bafbb0da-55b3-4696-9e0c-557c1275ea6f&amp;variant=thumb&amp;extension=png</v>
      </c>
      <c r="BI803" t="s">
        <v>3053</v>
      </c>
    </row>
    <row r="804" spans="1:61" ht="17" x14ac:dyDescent="0.2">
      <c r="A804">
        <v>1900</v>
      </c>
      <c r="B804" t="str">
        <f t="shared" si="226"/>
        <v>59078-00007</v>
      </c>
      <c r="C804" t="str">
        <f t="shared" si="226"/>
        <v>59078-00007</v>
      </c>
      <c r="D804" s="7" t="s">
        <v>3054</v>
      </c>
      <c r="E804" s="6" t="s">
        <v>139</v>
      </c>
      <c r="F804" t="s">
        <v>8991</v>
      </c>
      <c r="G804" s="6" t="s">
        <v>3025</v>
      </c>
      <c r="H804" t="s">
        <v>2798</v>
      </c>
      <c r="I804" s="6" t="s">
        <v>2799</v>
      </c>
      <c r="J804" s="6" t="s">
        <v>5331</v>
      </c>
      <c r="K804" s="6" t="s">
        <v>5333</v>
      </c>
      <c r="L804" s="6" t="s">
        <v>8992</v>
      </c>
      <c r="M804" s="6" t="s">
        <v>5349</v>
      </c>
      <c r="N804" s="6" t="s">
        <v>5379</v>
      </c>
      <c r="Q804" s="6" t="s">
        <v>2815</v>
      </c>
      <c r="R804" s="9" t="b">
        <v>1</v>
      </c>
      <c r="S804" s="9" t="b">
        <v>1</v>
      </c>
      <c r="T804" s="6" t="s">
        <v>3054</v>
      </c>
      <c r="U804" s="6" t="s">
        <v>3054</v>
      </c>
      <c r="V804" t="s">
        <v>5330</v>
      </c>
      <c r="W804" t="s">
        <v>5330</v>
      </c>
      <c r="X804" t="s">
        <v>5330</v>
      </c>
      <c r="Y804" t="s">
        <v>5330</v>
      </c>
      <c r="Z804" t="s">
        <v>5330</v>
      </c>
      <c r="AA804" t="s">
        <v>5330</v>
      </c>
      <c r="AB804" t="s">
        <v>5330</v>
      </c>
      <c r="AC804" t="s">
        <v>5330</v>
      </c>
      <c r="AD804" t="s">
        <v>5330</v>
      </c>
      <c r="AE804" t="s">
        <v>5330</v>
      </c>
      <c r="AF804" t="s">
        <v>5330</v>
      </c>
      <c r="AG804" t="s">
        <v>5330</v>
      </c>
      <c r="AH804" t="s">
        <v>5330</v>
      </c>
      <c r="AI804" t="s">
        <v>5330</v>
      </c>
      <c r="AJ804" t="s">
        <v>5330</v>
      </c>
      <c r="AK804" s="10">
        <v>24</v>
      </c>
      <c r="AL804" s="10">
        <v>26</v>
      </c>
      <c r="AM804" s="6" t="s">
        <v>475</v>
      </c>
      <c r="AN804" s="6" t="s">
        <v>2800</v>
      </c>
      <c r="AO804" s="6" t="s">
        <v>3026</v>
      </c>
      <c r="AP804" s="6" t="s">
        <v>2801</v>
      </c>
      <c r="AQ804" s="6" t="str">
        <f t="shared" si="224"/>
        <v>2W Distributor Bike, 2W Distributor - Moto, 2W Distributor, H2, International - Bike, International - Moto, International - AS, International, International - New, Mecanic Sport, Moto Dealers, Motonet, Pierce AB, Retail, TREK</v>
      </c>
      <c r="AR804" s="1" t="str">
        <f t="shared" si="212"/>
        <v>2W Distributor Bike</v>
      </c>
      <c r="AS804" s="1" t="str">
        <f t="shared" si="213"/>
        <v>2W Distributor - Moto</v>
      </c>
      <c r="AT804" s="1" t="str">
        <f t="shared" si="214"/>
        <v>2W Distributor</v>
      </c>
      <c r="AU804" s="1" t="str">
        <f t="shared" si="215"/>
        <v>H2</v>
      </c>
      <c r="AV804" s="1" t="str">
        <f t="shared" si="215"/>
        <v>International - Bike</v>
      </c>
      <c r="AW804" s="1" t="str">
        <f t="shared" si="216"/>
        <v>International - Moto</v>
      </c>
      <c r="AX804" s="1" t="str">
        <f t="shared" si="217"/>
        <v>International - AS</v>
      </c>
      <c r="AY804" s="1" t="str">
        <f t="shared" si="217"/>
        <v>International</v>
      </c>
      <c r="AZ804" s="1" t="str">
        <f t="shared" si="217"/>
        <v>International - New</v>
      </c>
      <c r="BA804" s="1" t="str">
        <f t="shared" si="218"/>
        <v>Mecanic Sport</v>
      </c>
      <c r="BB804" s="1" t="str">
        <f t="shared" si="219"/>
        <v>Moto Dealers</v>
      </c>
      <c r="BC804" s="1" t="str">
        <f t="shared" si="219"/>
        <v>Motonet</v>
      </c>
      <c r="BD804" s="1" t="str">
        <f t="shared" si="220"/>
        <v>Pierce AB</v>
      </c>
      <c r="BE804" s="1" t="str">
        <f t="shared" si="221"/>
        <v>Retail</v>
      </c>
      <c r="BF804" s="1" t="str">
        <f t="shared" si="222"/>
        <v>TREK</v>
      </c>
      <c r="BG804" t="s">
        <v>3055</v>
      </c>
      <c r="BH804" t="str">
        <f t="shared" si="223"/>
        <v>https://fs.amplifi.io//file?id=0f019bcf-47b7-4b9a-8756-b2e56366d8e5&amp;variant=thumb&amp;extension=png</v>
      </c>
      <c r="BI804" t="s">
        <v>3055</v>
      </c>
    </row>
    <row r="805" spans="1:61" ht="17" x14ac:dyDescent="0.2">
      <c r="A805">
        <v>1901</v>
      </c>
      <c r="B805" t="str">
        <f t="shared" si="226"/>
        <v>59078-00008</v>
      </c>
      <c r="C805" t="str">
        <f t="shared" si="226"/>
        <v>59078-00008</v>
      </c>
      <c r="D805" s="7" t="s">
        <v>3056</v>
      </c>
      <c r="E805" s="6" t="s">
        <v>139</v>
      </c>
      <c r="F805" t="s">
        <v>8991</v>
      </c>
      <c r="G805" s="6" t="s">
        <v>3025</v>
      </c>
      <c r="H805" t="s">
        <v>2798</v>
      </c>
      <c r="I805" s="6" t="s">
        <v>2799</v>
      </c>
      <c r="J805" s="6" t="s">
        <v>5331</v>
      </c>
      <c r="K805" s="6" t="s">
        <v>5333</v>
      </c>
      <c r="L805" s="6" t="s">
        <v>8992</v>
      </c>
      <c r="M805" s="6" t="s">
        <v>5349</v>
      </c>
      <c r="N805" s="6" t="s">
        <v>5379</v>
      </c>
      <c r="Q805" s="6" t="s">
        <v>2809</v>
      </c>
      <c r="R805" s="9" t="b">
        <v>1</v>
      </c>
      <c r="S805" s="9" t="b">
        <v>1</v>
      </c>
      <c r="T805" s="6" t="s">
        <v>3056</v>
      </c>
      <c r="U805" s="6" t="s">
        <v>3056</v>
      </c>
      <c r="V805" t="s">
        <v>5330</v>
      </c>
      <c r="W805" t="s">
        <v>5330</v>
      </c>
      <c r="X805" t="s">
        <v>5330</v>
      </c>
      <c r="Y805" t="s">
        <v>5330</v>
      </c>
      <c r="Z805" t="s">
        <v>5330</v>
      </c>
      <c r="AA805" t="s">
        <v>5330</v>
      </c>
      <c r="AB805" t="s">
        <v>5330</v>
      </c>
      <c r="AC805" t="s">
        <v>5330</v>
      </c>
      <c r="AD805" t="s">
        <v>5330</v>
      </c>
      <c r="AE805" t="s">
        <v>5330</v>
      </c>
      <c r="AF805" t="s">
        <v>5330</v>
      </c>
      <c r="AG805" t="s">
        <v>5330</v>
      </c>
      <c r="AH805" t="s">
        <v>5330</v>
      </c>
      <c r="AI805" t="s">
        <v>5330</v>
      </c>
      <c r="AJ805" t="s">
        <v>5330</v>
      </c>
      <c r="AK805" s="10">
        <v>24</v>
      </c>
      <c r="AL805" s="10">
        <v>26</v>
      </c>
      <c r="AM805" s="6" t="s">
        <v>475</v>
      </c>
      <c r="AN805" s="6" t="s">
        <v>2800</v>
      </c>
      <c r="AO805" s="6" t="s">
        <v>3026</v>
      </c>
      <c r="AP805" s="6" t="s">
        <v>2801</v>
      </c>
      <c r="AQ805" s="6" t="str">
        <f t="shared" si="224"/>
        <v>2W Distributor Bike, 2W Distributor - Moto, 2W Distributor, H2, International - Bike, International - Moto, International - AS, International, International - New, Mecanic Sport, Moto Dealers, Motonet, Pierce AB, Retail, TREK</v>
      </c>
      <c r="AR805" s="1" t="str">
        <f t="shared" si="212"/>
        <v>2W Distributor Bike</v>
      </c>
      <c r="AS805" s="1" t="str">
        <f t="shared" si="213"/>
        <v>2W Distributor - Moto</v>
      </c>
      <c r="AT805" s="1" t="str">
        <f t="shared" si="214"/>
        <v>2W Distributor</v>
      </c>
      <c r="AU805" s="1" t="str">
        <f t="shared" si="215"/>
        <v>H2</v>
      </c>
      <c r="AV805" s="1" t="str">
        <f t="shared" si="215"/>
        <v>International - Bike</v>
      </c>
      <c r="AW805" s="1" t="str">
        <f t="shared" si="216"/>
        <v>International - Moto</v>
      </c>
      <c r="AX805" s="1" t="str">
        <f t="shared" si="217"/>
        <v>International - AS</v>
      </c>
      <c r="AY805" s="1" t="str">
        <f t="shared" si="217"/>
        <v>International</v>
      </c>
      <c r="AZ805" s="1" t="str">
        <f t="shared" si="217"/>
        <v>International - New</v>
      </c>
      <c r="BA805" s="1" t="str">
        <f t="shared" si="218"/>
        <v>Mecanic Sport</v>
      </c>
      <c r="BB805" s="1" t="str">
        <f t="shared" si="219"/>
        <v>Moto Dealers</v>
      </c>
      <c r="BC805" s="1" t="str">
        <f t="shared" si="219"/>
        <v>Motonet</v>
      </c>
      <c r="BD805" s="1" t="str">
        <f t="shared" si="220"/>
        <v>Pierce AB</v>
      </c>
      <c r="BE805" s="1" t="str">
        <f t="shared" si="221"/>
        <v>Retail</v>
      </c>
      <c r="BF805" s="1" t="str">
        <f t="shared" si="222"/>
        <v>TREK</v>
      </c>
      <c r="BG805" t="s">
        <v>3057</v>
      </c>
      <c r="BH805" t="str">
        <f t="shared" si="223"/>
        <v>https://fs.amplifi.io//file?id=cff97ac7-fc5d-48a3-8994-aef2869c8db5&amp;variant=thumb&amp;extension=png</v>
      </c>
      <c r="BI805" t="s">
        <v>3057</v>
      </c>
    </row>
    <row r="806" spans="1:61" ht="17" x14ac:dyDescent="0.2">
      <c r="A806">
        <v>1902</v>
      </c>
      <c r="B806" t="str">
        <f t="shared" si="226"/>
        <v>59079-00001</v>
      </c>
      <c r="C806" t="str">
        <f t="shared" si="226"/>
        <v>59079-00001</v>
      </c>
      <c r="D806" s="7" t="s">
        <v>3058</v>
      </c>
      <c r="E806" s="6" t="s">
        <v>139</v>
      </c>
      <c r="F806" t="s">
        <v>8991</v>
      </c>
      <c r="G806" s="6" t="s">
        <v>3025</v>
      </c>
      <c r="H806" t="s">
        <v>2798</v>
      </c>
      <c r="I806" s="6" t="s">
        <v>2799</v>
      </c>
      <c r="J806" s="6" t="s">
        <v>5331</v>
      </c>
      <c r="K806" s="6" t="s">
        <v>5333</v>
      </c>
      <c r="L806" s="6" t="s">
        <v>8992</v>
      </c>
      <c r="M806" s="6" t="s">
        <v>5349</v>
      </c>
      <c r="N806" s="6" t="s">
        <v>3059</v>
      </c>
      <c r="Q806" s="6" t="s">
        <v>3059</v>
      </c>
      <c r="R806" s="9" t="b">
        <v>1</v>
      </c>
      <c r="S806" s="9" t="b">
        <v>1</v>
      </c>
      <c r="T806" s="6" t="s">
        <v>3058</v>
      </c>
      <c r="U806" s="6" t="s">
        <v>3058</v>
      </c>
      <c r="V806" t="s">
        <v>5330</v>
      </c>
      <c r="W806" t="s">
        <v>5330</v>
      </c>
      <c r="X806" t="s">
        <v>5330</v>
      </c>
      <c r="Y806" t="s">
        <v>5330</v>
      </c>
      <c r="Z806" t="s">
        <v>5330</v>
      </c>
      <c r="AA806" t="s">
        <v>5330</v>
      </c>
      <c r="AB806" t="s">
        <v>5330</v>
      </c>
      <c r="AC806" t="s">
        <v>5330</v>
      </c>
      <c r="AD806" t="s">
        <v>5330</v>
      </c>
      <c r="AE806" t="s">
        <v>5330</v>
      </c>
      <c r="AF806" t="s">
        <v>5330</v>
      </c>
      <c r="AG806" t="s">
        <v>5330</v>
      </c>
      <c r="AH806" t="s">
        <v>5330</v>
      </c>
      <c r="AI806" t="s">
        <v>5330</v>
      </c>
      <c r="AJ806" t="s">
        <v>5330</v>
      </c>
      <c r="AK806" s="10">
        <v>39</v>
      </c>
      <c r="AL806" s="10">
        <v>41</v>
      </c>
      <c r="AM806" s="6" t="s">
        <v>475</v>
      </c>
      <c r="AN806" s="6" t="s">
        <v>2800</v>
      </c>
      <c r="AO806" s="6" t="s">
        <v>3026</v>
      </c>
      <c r="AP806" s="6" t="s">
        <v>2801</v>
      </c>
      <c r="AQ806" s="6" t="str">
        <f t="shared" si="224"/>
        <v>2W Distributor Bike, 2W Distributor - Moto, 2W Distributor, H2, International - Bike, International - Moto, International - AS, International, International - New, Mecanic Sport, Moto Dealers, Motonet, Pierce AB, Retail, TREK</v>
      </c>
      <c r="AR806" s="1" t="str">
        <f t="shared" si="212"/>
        <v>2W Distributor Bike</v>
      </c>
      <c r="AS806" s="1" t="str">
        <f t="shared" si="213"/>
        <v>2W Distributor - Moto</v>
      </c>
      <c r="AT806" s="1" t="str">
        <f t="shared" si="214"/>
        <v>2W Distributor</v>
      </c>
      <c r="AU806" s="1" t="str">
        <f t="shared" si="215"/>
        <v>H2</v>
      </c>
      <c r="AV806" s="1" t="str">
        <f t="shared" si="215"/>
        <v>International - Bike</v>
      </c>
      <c r="AW806" s="1" t="str">
        <f t="shared" si="216"/>
        <v>International - Moto</v>
      </c>
      <c r="AX806" s="1" t="str">
        <f t="shared" si="217"/>
        <v>International - AS</v>
      </c>
      <c r="AY806" s="1" t="str">
        <f t="shared" si="217"/>
        <v>International</v>
      </c>
      <c r="AZ806" s="1" t="str">
        <f t="shared" si="217"/>
        <v>International - New</v>
      </c>
      <c r="BA806" s="1" t="str">
        <f t="shared" si="218"/>
        <v>Mecanic Sport</v>
      </c>
      <c r="BB806" s="1" t="str">
        <f t="shared" si="219"/>
        <v>Moto Dealers</v>
      </c>
      <c r="BC806" s="1" t="str">
        <f t="shared" si="219"/>
        <v>Motonet</v>
      </c>
      <c r="BD806" s="1" t="str">
        <f t="shared" si="220"/>
        <v>Pierce AB</v>
      </c>
      <c r="BE806" s="1" t="str">
        <f t="shared" si="221"/>
        <v>Retail</v>
      </c>
      <c r="BF806" s="1" t="str">
        <f t="shared" si="222"/>
        <v>TREK</v>
      </c>
      <c r="BG806" t="s">
        <v>3060</v>
      </c>
      <c r="BH806" t="str">
        <f t="shared" si="223"/>
        <v>https://fs.amplifi.io//file?id=a4468b06-d279-4dab-8b35-0c34edd8fc2a&amp;variant=thumb&amp;extension=png</v>
      </c>
      <c r="BI806" t="s">
        <v>3060</v>
      </c>
    </row>
    <row r="807" spans="1:61" ht="17" x14ac:dyDescent="0.2">
      <c r="A807">
        <v>1903</v>
      </c>
      <c r="B807" t="str">
        <f t="shared" si="226"/>
        <v>59080-00001</v>
      </c>
      <c r="C807" t="str">
        <f t="shared" si="226"/>
        <v>59080-00001</v>
      </c>
      <c r="D807" s="7" t="s">
        <v>3061</v>
      </c>
      <c r="E807" s="6" t="s">
        <v>139</v>
      </c>
      <c r="F807" t="s">
        <v>8991</v>
      </c>
      <c r="G807" s="6" t="s">
        <v>3025</v>
      </c>
      <c r="H807" t="s">
        <v>2798</v>
      </c>
      <c r="I807" s="6" t="s">
        <v>2799</v>
      </c>
      <c r="J807" s="6" t="s">
        <v>5331</v>
      </c>
      <c r="K807" s="6" t="s">
        <v>5333</v>
      </c>
      <c r="L807" s="6" t="s">
        <v>8992</v>
      </c>
      <c r="M807" s="6" t="s">
        <v>5349</v>
      </c>
      <c r="N807" s="6" t="s">
        <v>5382</v>
      </c>
      <c r="Q807" s="6" t="s">
        <v>638</v>
      </c>
      <c r="R807" s="9" t="b">
        <v>1</v>
      </c>
      <c r="S807" s="9" t="b">
        <v>1</v>
      </c>
      <c r="T807" s="6" t="s">
        <v>3061</v>
      </c>
      <c r="U807" s="6" t="s">
        <v>3061</v>
      </c>
      <c r="V807" t="s">
        <v>5330</v>
      </c>
      <c r="W807" t="s">
        <v>5330</v>
      </c>
      <c r="X807" t="s">
        <v>5330</v>
      </c>
      <c r="Y807" t="s">
        <v>5330</v>
      </c>
      <c r="Z807" t="s">
        <v>5330</v>
      </c>
      <c r="AA807" t="s">
        <v>5330</v>
      </c>
      <c r="AB807" t="s">
        <v>5330</v>
      </c>
      <c r="AC807" t="s">
        <v>5330</v>
      </c>
      <c r="AD807" t="s">
        <v>5330</v>
      </c>
      <c r="AE807" t="s">
        <v>5330</v>
      </c>
      <c r="AF807" t="s">
        <v>5330</v>
      </c>
      <c r="AG807" t="s">
        <v>5330</v>
      </c>
      <c r="AH807" t="s">
        <v>5330</v>
      </c>
      <c r="AI807" t="s">
        <v>5330</v>
      </c>
      <c r="AJ807" t="s">
        <v>5330</v>
      </c>
      <c r="AK807" s="10">
        <v>17</v>
      </c>
      <c r="AL807" s="10">
        <v>19</v>
      </c>
      <c r="AM807" s="6" t="s">
        <v>475</v>
      </c>
      <c r="AN807" s="6" t="s">
        <v>2800</v>
      </c>
      <c r="AO807" s="6" t="s">
        <v>3026</v>
      </c>
      <c r="AP807" s="6" t="s">
        <v>2801</v>
      </c>
      <c r="AQ807" s="6" t="str">
        <f t="shared" si="224"/>
        <v>2W Distributor Bike, 2W Distributor - Moto, 2W Distributor, H2, International - Bike, International - Moto, International - AS, International, International - New, Mecanic Sport, Moto Dealers, Motonet, Pierce AB, Retail, TREK</v>
      </c>
      <c r="AR807" s="1" t="str">
        <f t="shared" si="212"/>
        <v>2W Distributor Bike</v>
      </c>
      <c r="AS807" s="1" t="str">
        <f t="shared" si="213"/>
        <v>2W Distributor - Moto</v>
      </c>
      <c r="AT807" s="1" t="str">
        <f t="shared" si="214"/>
        <v>2W Distributor</v>
      </c>
      <c r="AU807" s="1" t="str">
        <f t="shared" si="215"/>
        <v>H2</v>
      </c>
      <c r="AV807" s="1" t="str">
        <f t="shared" si="215"/>
        <v>International - Bike</v>
      </c>
      <c r="AW807" s="1" t="str">
        <f t="shared" si="216"/>
        <v>International - Moto</v>
      </c>
      <c r="AX807" s="1" t="str">
        <f t="shared" si="217"/>
        <v>International - AS</v>
      </c>
      <c r="AY807" s="1" t="str">
        <f t="shared" si="217"/>
        <v>International</v>
      </c>
      <c r="AZ807" s="1" t="str">
        <f t="shared" si="217"/>
        <v>International - New</v>
      </c>
      <c r="BA807" s="1" t="str">
        <f t="shared" si="218"/>
        <v>Mecanic Sport</v>
      </c>
      <c r="BB807" s="1" t="str">
        <f t="shared" si="219"/>
        <v>Moto Dealers</v>
      </c>
      <c r="BC807" s="1" t="str">
        <f t="shared" si="219"/>
        <v>Motonet</v>
      </c>
      <c r="BD807" s="1" t="str">
        <f t="shared" si="220"/>
        <v>Pierce AB</v>
      </c>
      <c r="BE807" s="1" t="str">
        <f t="shared" si="221"/>
        <v>Retail</v>
      </c>
      <c r="BF807" s="1" t="str">
        <f t="shared" si="222"/>
        <v>TREK</v>
      </c>
      <c r="BG807" t="s">
        <v>3062</v>
      </c>
      <c r="BH807" t="str">
        <f t="shared" si="223"/>
        <v>https://fs.amplifi.io//file?id=4ce967d0-0ae9-420a-a5b0-95b05d2a4b3c&amp;variant=thumb&amp;extension=png</v>
      </c>
      <c r="BI807" t="s">
        <v>3062</v>
      </c>
    </row>
    <row r="808" spans="1:61" ht="17" x14ac:dyDescent="0.2">
      <c r="A808">
        <v>1904</v>
      </c>
      <c r="B808" t="str">
        <f t="shared" si="226"/>
        <v>59080-00002</v>
      </c>
      <c r="C808" t="str">
        <f t="shared" si="226"/>
        <v>59080-00002</v>
      </c>
      <c r="D808" s="7" t="s">
        <v>3063</v>
      </c>
      <c r="E808" s="6" t="s">
        <v>139</v>
      </c>
      <c r="F808" t="s">
        <v>8991</v>
      </c>
      <c r="G808" s="6" t="s">
        <v>3025</v>
      </c>
      <c r="H808" t="s">
        <v>2798</v>
      </c>
      <c r="I808" s="6" t="s">
        <v>2799</v>
      </c>
      <c r="J808" s="6" t="s">
        <v>5331</v>
      </c>
      <c r="K808" s="6" t="s">
        <v>5333</v>
      </c>
      <c r="L808" s="6" t="s">
        <v>8992</v>
      </c>
      <c r="M808" s="6" t="s">
        <v>5349</v>
      </c>
      <c r="N808" s="6" t="s">
        <v>5382</v>
      </c>
      <c r="Q808" s="6" t="s">
        <v>2804</v>
      </c>
      <c r="R808" s="9" t="b">
        <v>1</v>
      </c>
      <c r="S808" s="9" t="b">
        <v>1</v>
      </c>
      <c r="T808" s="6" t="s">
        <v>3063</v>
      </c>
      <c r="U808" s="6" t="s">
        <v>3063</v>
      </c>
      <c r="V808" t="s">
        <v>5330</v>
      </c>
      <c r="W808" t="s">
        <v>5330</v>
      </c>
      <c r="X808" t="s">
        <v>5330</v>
      </c>
      <c r="Y808" t="s">
        <v>5330</v>
      </c>
      <c r="Z808" t="s">
        <v>5330</v>
      </c>
      <c r="AA808" t="s">
        <v>5330</v>
      </c>
      <c r="AB808" t="s">
        <v>5330</v>
      </c>
      <c r="AC808" t="s">
        <v>5330</v>
      </c>
      <c r="AD808" t="s">
        <v>5330</v>
      </c>
      <c r="AE808" t="s">
        <v>5330</v>
      </c>
      <c r="AF808" t="s">
        <v>5330</v>
      </c>
      <c r="AG808" t="s">
        <v>5330</v>
      </c>
      <c r="AH808" t="s">
        <v>5330</v>
      </c>
      <c r="AI808" t="s">
        <v>5330</v>
      </c>
      <c r="AJ808" t="s">
        <v>5330</v>
      </c>
      <c r="AK808" s="10">
        <v>17</v>
      </c>
      <c r="AL808" s="10">
        <v>19</v>
      </c>
      <c r="AM808" s="6" t="s">
        <v>475</v>
      </c>
      <c r="AN808" s="6" t="s">
        <v>2800</v>
      </c>
      <c r="AO808" s="6" t="s">
        <v>3026</v>
      </c>
      <c r="AP808" s="6" t="s">
        <v>2801</v>
      </c>
      <c r="AQ808" s="6" t="str">
        <f t="shared" si="224"/>
        <v>2W Distributor Bike, 2W Distributor - Moto, 2W Distributor, H2, International - Bike, International - Moto, International - AS, International, International - New, Mecanic Sport, Moto Dealers, Motonet, Pierce AB, Retail, TREK</v>
      </c>
      <c r="AR808" s="1" t="str">
        <f t="shared" si="212"/>
        <v>2W Distributor Bike</v>
      </c>
      <c r="AS808" s="1" t="str">
        <f t="shared" si="213"/>
        <v>2W Distributor - Moto</v>
      </c>
      <c r="AT808" s="1" t="str">
        <f t="shared" si="214"/>
        <v>2W Distributor</v>
      </c>
      <c r="AU808" s="1" t="str">
        <f t="shared" si="215"/>
        <v>H2</v>
      </c>
      <c r="AV808" s="1" t="str">
        <f t="shared" si="215"/>
        <v>International - Bike</v>
      </c>
      <c r="AW808" s="1" t="str">
        <f t="shared" si="216"/>
        <v>International - Moto</v>
      </c>
      <c r="AX808" s="1" t="str">
        <f t="shared" si="217"/>
        <v>International - AS</v>
      </c>
      <c r="AY808" s="1" t="str">
        <f t="shared" si="217"/>
        <v>International</v>
      </c>
      <c r="AZ808" s="1" t="str">
        <f t="shared" si="217"/>
        <v>International - New</v>
      </c>
      <c r="BA808" s="1" t="str">
        <f t="shared" si="218"/>
        <v>Mecanic Sport</v>
      </c>
      <c r="BB808" s="1" t="str">
        <f t="shared" si="219"/>
        <v>Moto Dealers</v>
      </c>
      <c r="BC808" s="1" t="str">
        <f t="shared" si="219"/>
        <v>Motonet</v>
      </c>
      <c r="BD808" s="1" t="str">
        <f t="shared" si="220"/>
        <v>Pierce AB</v>
      </c>
      <c r="BE808" s="1" t="str">
        <f t="shared" si="221"/>
        <v>Retail</v>
      </c>
      <c r="BF808" s="1" t="str">
        <f t="shared" si="222"/>
        <v>TREK</v>
      </c>
      <c r="BG808" t="s">
        <v>3064</v>
      </c>
      <c r="BH808" t="str">
        <f t="shared" si="223"/>
        <v>https://fs.amplifi.io//file?id=dbd07b1f-6723-4870-8890-95fe0e8d272b&amp;variant=thumb&amp;extension=png</v>
      </c>
      <c r="BI808" t="s">
        <v>3064</v>
      </c>
    </row>
    <row r="809" spans="1:61" ht="17" x14ac:dyDescent="0.2">
      <c r="A809">
        <v>1905</v>
      </c>
      <c r="B809" t="str">
        <f t="shared" si="226"/>
        <v>59082-00001</v>
      </c>
      <c r="C809" t="str">
        <f t="shared" si="226"/>
        <v>59082-00001</v>
      </c>
      <c r="D809" s="7" t="s">
        <v>3065</v>
      </c>
      <c r="E809" s="6" t="s">
        <v>2846</v>
      </c>
      <c r="F809" t="s">
        <v>8991</v>
      </c>
      <c r="G809" s="6" t="s">
        <v>3025</v>
      </c>
      <c r="H809" t="s">
        <v>2798</v>
      </c>
      <c r="I809" s="6" t="s">
        <v>2799</v>
      </c>
      <c r="J809" s="6" t="s">
        <v>5331</v>
      </c>
      <c r="K809" s="6" t="s">
        <v>5333</v>
      </c>
      <c r="L809" s="6" t="s">
        <v>8992</v>
      </c>
      <c r="M809" s="6" t="s">
        <v>5349</v>
      </c>
      <c r="N809" s="6" t="s">
        <v>5383</v>
      </c>
      <c r="Q809" s="6" t="s">
        <v>638</v>
      </c>
      <c r="R809" s="9" t="b">
        <v>1</v>
      </c>
      <c r="S809" s="9" t="b">
        <v>1</v>
      </c>
      <c r="T809" s="6" t="s">
        <v>3065</v>
      </c>
      <c r="U809" s="6" t="s">
        <v>3065</v>
      </c>
      <c r="V809" t="s">
        <v>5330</v>
      </c>
      <c r="W809" t="s">
        <v>5330</v>
      </c>
      <c r="X809" t="s">
        <v>5330</v>
      </c>
      <c r="Y809" t="s">
        <v>5330</v>
      </c>
      <c r="Z809" t="s">
        <v>5330</v>
      </c>
      <c r="AA809" t="s">
        <v>5330</v>
      </c>
      <c r="AB809" t="s">
        <v>5330</v>
      </c>
      <c r="AC809" t="s">
        <v>5330</v>
      </c>
      <c r="AD809" t="s">
        <v>5330</v>
      </c>
      <c r="AE809" t="s">
        <v>5330</v>
      </c>
      <c r="AF809" t="s">
        <v>5330</v>
      </c>
      <c r="AG809" t="s">
        <v>5330</v>
      </c>
      <c r="AH809" t="s">
        <v>5330</v>
      </c>
      <c r="AI809" t="s">
        <v>5330</v>
      </c>
      <c r="AJ809" t="s">
        <v>5330</v>
      </c>
      <c r="AK809" s="10">
        <v>17</v>
      </c>
      <c r="AL809" s="10">
        <v>19</v>
      </c>
      <c r="AM809" s="6" t="s">
        <v>475</v>
      </c>
      <c r="AN809" s="6" t="s">
        <v>2800</v>
      </c>
      <c r="AO809" s="6" t="s">
        <v>3026</v>
      </c>
      <c r="AP809" s="6" t="s">
        <v>2801</v>
      </c>
      <c r="AQ809" s="6" t="str">
        <f t="shared" ref="AQ809:AQ840" si="227">IF(AR809="","",AR809&amp;", ")&amp;
IF(AS809="","",AS809&amp;", ")&amp;
IF(AT809="","",AT809&amp;", ")&amp;
IF(AU809="","",AU809&amp;", ")&amp;
IF(AV809="","",AV809&amp;", ")&amp;
IF(AW809="","",AW809&amp;", ")&amp;
IF(AX809="","",AX809&amp;", ")&amp;
IF(AY809="","",AY809&amp;", ")&amp;
IF(AZ809="","",AZ809&amp;", ")&amp;
IF(BA809="","",BA809&amp;", ")&amp;
IF(BB809="","",BB809&amp;", ")&amp;
IF(BC809="","",BC809&amp;", ")&amp;
IF(BD809="","",BD809&amp;", ")&amp;
IF(BE809="","",BE809&amp;", ")&amp;
IF(BF809="","",BF809)</f>
        <v>2W Distributor Bike, 2W Distributor - Moto, 2W Distributor, H2, International - Bike, International - Moto, International - AS, International, International - New, Mecanic Sport, Moto Dealers, Motonet, Pierce AB, Retail, TREK</v>
      </c>
      <c r="AR809" s="1" t="str">
        <f t="shared" si="212"/>
        <v>2W Distributor Bike</v>
      </c>
      <c r="AS809" s="1" t="str">
        <f t="shared" si="213"/>
        <v>2W Distributor - Moto</v>
      </c>
      <c r="AT809" s="1" t="str">
        <f t="shared" si="214"/>
        <v>2W Distributor</v>
      </c>
      <c r="AU809" s="1" t="str">
        <f t="shared" si="215"/>
        <v>H2</v>
      </c>
      <c r="AV809" s="1" t="str">
        <f t="shared" si="215"/>
        <v>International - Bike</v>
      </c>
      <c r="AW809" s="1" t="str">
        <f t="shared" si="216"/>
        <v>International - Moto</v>
      </c>
      <c r="AX809" s="1" t="str">
        <f t="shared" si="217"/>
        <v>International - AS</v>
      </c>
      <c r="AY809" s="1" t="str">
        <f t="shared" si="217"/>
        <v>International</v>
      </c>
      <c r="AZ809" s="1" t="str">
        <f t="shared" si="217"/>
        <v>International - New</v>
      </c>
      <c r="BA809" s="1" t="str">
        <f t="shared" si="218"/>
        <v>Mecanic Sport</v>
      </c>
      <c r="BB809" s="1" t="str">
        <f t="shared" si="219"/>
        <v>Moto Dealers</v>
      </c>
      <c r="BC809" s="1" t="str">
        <f t="shared" si="219"/>
        <v>Motonet</v>
      </c>
      <c r="BD809" s="1" t="str">
        <f t="shared" si="220"/>
        <v>Pierce AB</v>
      </c>
      <c r="BE809" s="1" t="str">
        <f t="shared" si="221"/>
        <v>Retail</v>
      </c>
      <c r="BF809" s="1" t="str">
        <f t="shared" si="222"/>
        <v>TREK</v>
      </c>
      <c r="BG809" t="s">
        <v>3066</v>
      </c>
      <c r="BH809" t="str">
        <f t="shared" si="223"/>
        <v>https://fs.amplifi.io//file?id=ac7c1b6f-b333-4aca-8cc3-bdfd0229711b&amp;variant=thumb&amp;extension=png</v>
      </c>
      <c r="BI809" t="s">
        <v>3066</v>
      </c>
    </row>
    <row r="810" spans="1:61" ht="17" x14ac:dyDescent="0.2">
      <c r="A810">
        <v>1906</v>
      </c>
      <c r="B810" t="str">
        <f t="shared" si="226"/>
        <v>59082-00002</v>
      </c>
      <c r="C810" t="str">
        <f t="shared" si="226"/>
        <v>59082-00002</v>
      </c>
      <c r="D810" s="7" t="s">
        <v>3067</v>
      </c>
      <c r="E810" s="6" t="s">
        <v>2846</v>
      </c>
      <c r="F810" t="s">
        <v>8991</v>
      </c>
      <c r="G810" s="6" t="s">
        <v>3025</v>
      </c>
      <c r="H810" t="s">
        <v>2798</v>
      </c>
      <c r="I810" s="6" t="s">
        <v>2799</v>
      </c>
      <c r="J810" s="6" t="s">
        <v>5331</v>
      </c>
      <c r="K810" s="6" t="s">
        <v>5333</v>
      </c>
      <c r="L810" s="6" t="s">
        <v>8992</v>
      </c>
      <c r="M810" s="6" t="s">
        <v>5349</v>
      </c>
      <c r="N810" s="6" t="s">
        <v>5383</v>
      </c>
      <c r="Q810" s="6" t="s">
        <v>2804</v>
      </c>
      <c r="R810" s="9" t="b">
        <v>1</v>
      </c>
      <c r="S810" s="9" t="b">
        <v>1</v>
      </c>
      <c r="T810" s="6" t="s">
        <v>3067</v>
      </c>
      <c r="U810" s="6" t="s">
        <v>3067</v>
      </c>
      <c r="V810" t="s">
        <v>5330</v>
      </c>
      <c r="W810" t="s">
        <v>5330</v>
      </c>
      <c r="X810" t="s">
        <v>5330</v>
      </c>
      <c r="Y810" t="s">
        <v>5330</v>
      </c>
      <c r="Z810" t="s">
        <v>5330</v>
      </c>
      <c r="AA810" t="s">
        <v>5330</v>
      </c>
      <c r="AB810" t="s">
        <v>5330</v>
      </c>
      <c r="AC810" t="s">
        <v>5330</v>
      </c>
      <c r="AD810" t="s">
        <v>5330</v>
      </c>
      <c r="AE810" t="s">
        <v>5330</v>
      </c>
      <c r="AF810" t="s">
        <v>5330</v>
      </c>
      <c r="AG810" t="s">
        <v>5330</v>
      </c>
      <c r="AH810" t="s">
        <v>5330</v>
      </c>
      <c r="AI810" t="s">
        <v>5330</v>
      </c>
      <c r="AJ810" t="s">
        <v>5330</v>
      </c>
      <c r="AK810" s="10">
        <v>17</v>
      </c>
      <c r="AL810" s="10">
        <v>19</v>
      </c>
      <c r="AM810" s="6" t="s">
        <v>475</v>
      </c>
      <c r="AN810" s="6" t="s">
        <v>2800</v>
      </c>
      <c r="AO810" s="6" t="s">
        <v>3026</v>
      </c>
      <c r="AP810" s="6" t="s">
        <v>2801</v>
      </c>
      <c r="AQ810" s="6" t="str">
        <f t="shared" si="227"/>
        <v>2W Distributor Bike, 2W Distributor - Moto, 2W Distributor, H2, International - Bike, International - Moto, International - AS, International, International - New, Mecanic Sport, Moto Dealers, Motonet, Pierce AB, Retail, TREK</v>
      </c>
      <c r="AR810" s="1" t="str">
        <f t="shared" si="212"/>
        <v>2W Distributor Bike</v>
      </c>
      <c r="AS810" s="1" t="str">
        <f t="shared" si="213"/>
        <v>2W Distributor - Moto</v>
      </c>
      <c r="AT810" s="1" t="str">
        <f t="shared" si="214"/>
        <v>2W Distributor</v>
      </c>
      <c r="AU810" s="1" t="str">
        <f t="shared" si="215"/>
        <v>H2</v>
      </c>
      <c r="AV810" s="1" t="str">
        <f t="shared" si="215"/>
        <v>International - Bike</v>
      </c>
      <c r="AW810" s="1" t="str">
        <f t="shared" si="216"/>
        <v>International - Moto</v>
      </c>
      <c r="AX810" s="1" t="str">
        <f t="shared" si="217"/>
        <v>International - AS</v>
      </c>
      <c r="AY810" s="1" t="str">
        <f t="shared" si="217"/>
        <v>International</v>
      </c>
      <c r="AZ810" s="1" t="str">
        <f t="shared" si="217"/>
        <v>International - New</v>
      </c>
      <c r="BA810" s="1" t="str">
        <f t="shared" si="218"/>
        <v>Mecanic Sport</v>
      </c>
      <c r="BB810" s="1" t="str">
        <f t="shared" si="219"/>
        <v>Moto Dealers</v>
      </c>
      <c r="BC810" s="1" t="str">
        <f t="shared" si="219"/>
        <v>Motonet</v>
      </c>
      <c r="BD810" s="1" t="str">
        <f t="shared" si="220"/>
        <v>Pierce AB</v>
      </c>
      <c r="BE810" s="1" t="str">
        <f t="shared" si="221"/>
        <v>Retail</v>
      </c>
      <c r="BF810" s="1" t="str">
        <f t="shared" si="222"/>
        <v>TREK</v>
      </c>
      <c r="BG810" t="s">
        <v>3068</v>
      </c>
      <c r="BH810" t="str">
        <f t="shared" si="223"/>
        <v>https://fs.amplifi.io//file?id=d88b41ca-b285-4c60-ac6d-ef894a53249d&amp;variant=thumb&amp;extension=png</v>
      </c>
      <c r="BI810" t="s">
        <v>3068</v>
      </c>
    </row>
    <row r="811" spans="1:61" ht="17" x14ac:dyDescent="0.2">
      <c r="A811">
        <v>1907</v>
      </c>
      <c r="B811" t="str">
        <f t="shared" si="226"/>
        <v>59082-00003</v>
      </c>
      <c r="C811" t="str">
        <f t="shared" si="226"/>
        <v>59082-00003</v>
      </c>
      <c r="D811" s="7" t="s">
        <v>3069</v>
      </c>
      <c r="E811" s="6" t="s">
        <v>2846</v>
      </c>
      <c r="F811" t="s">
        <v>8991</v>
      </c>
      <c r="G811" s="6" t="s">
        <v>3025</v>
      </c>
      <c r="H811" t="s">
        <v>2798</v>
      </c>
      <c r="I811" s="6" t="s">
        <v>2799</v>
      </c>
      <c r="J811" s="6" t="s">
        <v>5331</v>
      </c>
      <c r="K811" s="6" t="s">
        <v>5333</v>
      </c>
      <c r="L811" s="6" t="s">
        <v>8992</v>
      </c>
      <c r="M811" s="6" t="s">
        <v>5349</v>
      </c>
      <c r="N811" s="6" t="s">
        <v>5383</v>
      </c>
      <c r="Q811" s="6" t="s">
        <v>2438</v>
      </c>
      <c r="R811" s="9" t="b">
        <v>1</v>
      </c>
      <c r="S811" s="9" t="b">
        <v>1</v>
      </c>
      <c r="T811" s="6" t="s">
        <v>3069</v>
      </c>
      <c r="U811" s="6" t="s">
        <v>3069</v>
      </c>
      <c r="V811" t="s">
        <v>5330</v>
      </c>
      <c r="W811" t="s">
        <v>5330</v>
      </c>
      <c r="X811" t="s">
        <v>5330</v>
      </c>
      <c r="Y811" t="s">
        <v>5330</v>
      </c>
      <c r="Z811" t="s">
        <v>5330</v>
      </c>
      <c r="AA811" t="s">
        <v>5330</v>
      </c>
      <c r="AB811" t="s">
        <v>5330</v>
      </c>
      <c r="AC811" t="s">
        <v>5330</v>
      </c>
      <c r="AD811" t="s">
        <v>5330</v>
      </c>
      <c r="AE811" t="s">
        <v>5330</v>
      </c>
      <c r="AF811" t="s">
        <v>5330</v>
      </c>
      <c r="AG811" t="s">
        <v>5330</v>
      </c>
      <c r="AH811" t="s">
        <v>5330</v>
      </c>
      <c r="AI811" t="s">
        <v>5330</v>
      </c>
      <c r="AJ811" t="s">
        <v>5330</v>
      </c>
      <c r="AK811" s="10">
        <v>17</v>
      </c>
      <c r="AL811" s="10">
        <v>19</v>
      </c>
      <c r="AM811" s="6" t="s">
        <v>475</v>
      </c>
      <c r="AN811" s="6" t="s">
        <v>2800</v>
      </c>
      <c r="AO811" s="6" t="s">
        <v>3026</v>
      </c>
      <c r="AP811" s="6" t="s">
        <v>2801</v>
      </c>
      <c r="AQ811" s="6" t="str">
        <f t="shared" si="227"/>
        <v>2W Distributor Bike, 2W Distributor - Moto, 2W Distributor, H2, International - Bike, International - Moto, International - AS, International, International - New, Mecanic Sport, Moto Dealers, Motonet, Pierce AB, Retail, TREK</v>
      </c>
      <c r="AR811" s="1" t="str">
        <f t="shared" si="212"/>
        <v>2W Distributor Bike</v>
      </c>
      <c r="AS811" s="1" t="str">
        <f t="shared" si="213"/>
        <v>2W Distributor - Moto</v>
      </c>
      <c r="AT811" s="1" t="str">
        <f t="shared" si="214"/>
        <v>2W Distributor</v>
      </c>
      <c r="AU811" s="1" t="str">
        <f t="shared" si="215"/>
        <v>H2</v>
      </c>
      <c r="AV811" s="1" t="str">
        <f t="shared" si="215"/>
        <v>International - Bike</v>
      </c>
      <c r="AW811" s="1" t="str">
        <f t="shared" si="216"/>
        <v>International - Moto</v>
      </c>
      <c r="AX811" s="1" t="str">
        <f t="shared" si="217"/>
        <v>International - AS</v>
      </c>
      <c r="AY811" s="1" t="str">
        <f t="shared" si="217"/>
        <v>International</v>
      </c>
      <c r="AZ811" s="1" t="str">
        <f t="shared" si="217"/>
        <v>International - New</v>
      </c>
      <c r="BA811" s="1" t="str">
        <f t="shared" si="218"/>
        <v>Mecanic Sport</v>
      </c>
      <c r="BB811" s="1" t="str">
        <f t="shared" si="219"/>
        <v>Moto Dealers</v>
      </c>
      <c r="BC811" s="1" t="str">
        <f t="shared" si="219"/>
        <v>Motonet</v>
      </c>
      <c r="BD811" s="1" t="str">
        <f t="shared" si="220"/>
        <v>Pierce AB</v>
      </c>
      <c r="BE811" s="1" t="str">
        <f t="shared" si="221"/>
        <v>Retail</v>
      </c>
      <c r="BF811" s="1" t="str">
        <f t="shared" si="222"/>
        <v>TREK</v>
      </c>
      <c r="BG811" t="s">
        <v>3070</v>
      </c>
      <c r="BH811" t="str">
        <f t="shared" si="223"/>
        <v>https://fs.amplifi.io//file?id=211b5098-7c6f-43c5-83a4-3a234aed3dfa&amp;variant=thumb&amp;extension=png</v>
      </c>
      <c r="BI811" t="s">
        <v>3070</v>
      </c>
    </row>
    <row r="812" spans="1:61" ht="17" x14ac:dyDescent="0.2">
      <c r="A812">
        <v>1908</v>
      </c>
      <c r="B812" t="str">
        <f t="shared" si="226"/>
        <v>59082-00004</v>
      </c>
      <c r="C812" t="str">
        <f t="shared" si="226"/>
        <v>59082-00004</v>
      </c>
      <c r="D812" s="7" t="s">
        <v>3071</v>
      </c>
      <c r="E812" s="6" t="s">
        <v>2846</v>
      </c>
      <c r="F812" t="s">
        <v>8991</v>
      </c>
      <c r="G812" s="6" t="s">
        <v>3025</v>
      </c>
      <c r="H812" t="s">
        <v>2798</v>
      </c>
      <c r="I812" s="6" t="s">
        <v>2799</v>
      </c>
      <c r="J812" s="6" t="s">
        <v>5331</v>
      </c>
      <c r="K812" s="6" t="s">
        <v>5333</v>
      </c>
      <c r="L812" s="6" t="s">
        <v>8992</v>
      </c>
      <c r="M812" s="6" t="s">
        <v>5349</v>
      </c>
      <c r="N812" s="6" t="s">
        <v>5383</v>
      </c>
      <c r="Q812" s="6" t="s">
        <v>50</v>
      </c>
      <c r="R812" s="9" t="b">
        <v>1</v>
      </c>
      <c r="S812" s="9" t="b">
        <v>1</v>
      </c>
      <c r="T812" s="6" t="s">
        <v>3071</v>
      </c>
      <c r="U812" s="6" t="s">
        <v>3071</v>
      </c>
      <c r="V812" t="s">
        <v>5330</v>
      </c>
      <c r="W812" t="s">
        <v>5330</v>
      </c>
      <c r="X812" t="s">
        <v>5330</v>
      </c>
      <c r="Y812" t="s">
        <v>5330</v>
      </c>
      <c r="Z812" t="s">
        <v>5330</v>
      </c>
      <c r="AA812" t="s">
        <v>5330</v>
      </c>
      <c r="AB812" t="s">
        <v>5330</v>
      </c>
      <c r="AC812" t="s">
        <v>5330</v>
      </c>
      <c r="AD812" t="s">
        <v>5330</v>
      </c>
      <c r="AE812" t="s">
        <v>5330</v>
      </c>
      <c r="AF812" t="s">
        <v>5330</v>
      </c>
      <c r="AG812" t="s">
        <v>5330</v>
      </c>
      <c r="AH812" t="s">
        <v>5330</v>
      </c>
      <c r="AI812" t="s">
        <v>5330</v>
      </c>
      <c r="AJ812" t="s">
        <v>5330</v>
      </c>
      <c r="AK812" s="10">
        <v>17</v>
      </c>
      <c r="AL812" s="10">
        <v>19</v>
      </c>
      <c r="AM812" s="6" t="s">
        <v>475</v>
      </c>
      <c r="AN812" s="6" t="s">
        <v>2800</v>
      </c>
      <c r="AO812" s="6" t="s">
        <v>3026</v>
      </c>
      <c r="AP812" s="6" t="s">
        <v>2801</v>
      </c>
      <c r="AQ812" s="6" t="str">
        <f t="shared" si="227"/>
        <v>2W Distributor Bike, 2W Distributor - Moto, 2W Distributor, H2, International - Bike, International - Moto, International - AS, International, International - New, Mecanic Sport, Moto Dealers, Motonet, Pierce AB, Retail, TREK</v>
      </c>
      <c r="AR812" s="1" t="str">
        <f t="shared" si="212"/>
        <v>2W Distributor Bike</v>
      </c>
      <c r="AS812" s="1" t="str">
        <f t="shared" si="213"/>
        <v>2W Distributor - Moto</v>
      </c>
      <c r="AT812" s="1" t="str">
        <f t="shared" si="214"/>
        <v>2W Distributor</v>
      </c>
      <c r="AU812" s="1" t="str">
        <f t="shared" si="215"/>
        <v>H2</v>
      </c>
      <c r="AV812" s="1" t="str">
        <f t="shared" si="215"/>
        <v>International - Bike</v>
      </c>
      <c r="AW812" s="1" t="str">
        <f t="shared" si="216"/>
        <v>International - Moto</v>
      </c>
      <c r="AX812" s="1" t="str">
        <f t="shared" si="217"/>
        <v>International - AS</v>
      </c>
      <c r="AY812" s="1" t="str">
        <f t="shared" si="217"/>
        <v>International</v>
      </c>
      <c r="AZ812" s="1" t="str">
        <f t="shared" si="217"/>
        <v>International - New</v>
      </c>
      <c r="BA812" s="1" t="str">
        <f t="shared" si="218"/>
        <v>Mecanic Sport</v>
      </c>
      <c r="BB812" s="1" t="str">
        <f t="shared" si="219"/>
        <v>Moto Dealers</v>
      </c>
      <c r="BC812" s="1" t="str">
        <f t="shared" si="219"/>
        <v>Motonet</v>
      </c>
      <c r="BD812" s="1" t="str">
        <f t="shared" si="220"/>
        <v>Pierce AB</v>
      </c>
      <c r="BE812" s="1" t="str">
        <f t="shared" si="221"/>
        <v>Retail</v>
      </c>
      <c r="BF812" s="1" t="str">
        <f t="shared" si="222"/>
        <v>TREK</v>
      </c>
      <c r="BG812" t="s">
        <v>3072</v>
      </c>
      <c r="BH812" t="str">
        <f t="shared" si="223"/>
        <v>https://fs.amplifi.io//file?id=079b725d-f7bc-4391-8e02-1dfe18800d7c&amp;variant=thumb&amp;extension=png</v>
      </c>
      <c r="BI812" t="s">
        <v>3072</v>
      </c>
    </row>
    <row r="813" spans="1:61" ht="17" x14ac:dyDescent="0.2">
      <c r="A813">
        <v>1909</v>
      </c>
      <c r="B813" t="str">
        <f t="shared" si="226"/>
        <v>59082-00005</v>
      </c>
      <c r="C813" t="str">
        <f t="shared" si="226"/>
        <v>59082-00005</v>
      </c>
      <c r="D813" s="7" t="s">
        <v>3073</v>
      </c>
      <c r="E813" s="6" t="s">
        <v>2846</v>
      </c>
      <c r="F813" t="s">
        <v>8991</v>
      </c>
      <c r="G813" s="6" t="s">
        <v>3025</v>
      </c>
      <c r="H813" t="s">
        <v>2798</v>
      </c>
      <c r="I813" s="6" t="s">
        <v>2799</v>
      </c>
      <c r="J813" s="6" t="s">
        <v>5331</v>
      </c>
      <c r="K813" s="6" t="s">
        <v>5333</v>
      </c>
      <c r="L813" s="6" t="s">
        <v>8992</v>
      </c>
      <c r="M813" s="6" t="s">
        <v>5349</v>
      </c>
      <c r="N813" s="6" t="s">
        <v>5383</v>
      </c>
      <c r="Q813" s="6" t="s">
        <v>3074</v>
      </c>
      <c r="R813" s="9" t="b">
        <v>1</v>
      </c>
      <c r="S813" s="9" t="b">
        <v>1</v>
      </c>
      <c r="T813" s="6" t="s">
        <v>3073</v>
      </c>
      <c r="U813" s="6" t="s">
        <v>3073</v>
      </c>
      <c r="V813" t="s">
        <v>5330</v>
      </c>
      <c r="W813" t="s">
        <v>5330</v>
      </c>
      <c r="X813" t="s">
        <v>5330</v>
      </c>
      <c r="Y813" t="s">
        <v>5330</v>
      </c>
      <c r="Z813" t="s">
        <v>5330</v>
      </c>
      <c r="AA813" t="s">
        <v>5330</v>
      </c>
      <c r="AB813" t="s">
        <v>5330</v>
      </c>
      <c r="AC813" t="s">
        <v>5330</v>
      </c>
      <c r="AD813" t="s">
        <v>5330</v>
      </c>
      <c r="AE813" t="s">
        <v>5330</v>
      </c>
      <c r="AF813" t="s">
        <v>5330</v>
      </c>
      <c r="AG813" t="s">
        <v>5330</v>
      </c>
      <c r="AH813" t="s">
        <v>5330</v>
      </c>
      <c r="AI813" t="s">
        <v>5330</v>
      </c>
      <c r="AJ813" t="s">
        <v>5330</v>
      </c>
      <c r="AK813" s="10">
        <v>17</v>
      </c>
      <c r="AL813" s="10">
        <v>19</v>
      </c>
      <c r="AM813" s="6" t="s">
        <v>475</v>
      </c>
      <c r="AN813" s="6" t="s">
        <v>2800</v>
      </c>
      <c r="AO813" s="6" t="s">
        <v>3026</v>
      </c>
      <c r="AP813" s="6" t="s">
        <v>2801</v>
      </c>
      <c r="AQ813" s="6" t="str">
        <f t="shared" si="227"/>
        <v>2W Distributor Bike, 2W Distributor - Moto, 2W Distributor, H2, International - Bike, International - Moto, International - AS, International, International - New, Mecanic Sport, Moto Dealers, Motonet, Pierce AB, Retail, TREK</v>
      </c>
      <c r="AR813" s="1" t="str">
        <f t="shared" si="212"/>
        <v>2W Distributor Bike</v>
      </c>
      <c r="AS813" s="1" t="str">
        <f t="shared" si="213"/>
        <v>2W Distributor - Moto</v>
      </c>
      <c r="AT813" s="1" t="str">
        <f t="shared" si="214"/>
        <v>2W Distributor</v>
      </c>
      <c r="AU813" s="1" t="str">
        <f t="shared" si="215"/>
        <v>H2</v>
      </c>
      <c r="AV813" s="1" t="str">
        <f t="shared" si="215"/>
        <v>International - Bike</v>
      </c>
      <c r="AW813" s="1" t="str">
        <f t="shared" si="216"/>
        <v>International - Moto</v>
      </c>
      <c r="AX813" s="1" t="str">
        <f t="shared" si="217"/>
        <v>International - AS</v>
      </c>
      <c r="AY813" s="1" t="str">
        <f t="shared" si="217"/>
        <v>International</v>
      </c>
      <c r="AZ813" s="1" t="str">
        <f t="shared" si="217"/>
        <v>International - New</v>
      </c>
      <c r="BA813" s="1" t="str">
        <f t="shared" si="218"/>
        <v>Mecanic Sport</v>
      </c>
      <c r="BB813" s="1" t="str">
        <f t="shared" si="219"/>
        <v>Moto Dealers</v>
      </c>
      <c r="BC813" s="1" t="str">
        <f t="shared" si="219"/>
        <v>Motonet</v>
      </c>
      <c r="BD813" s="1" t="str">
        <f t="shared" si="220"/>
        <v>Pierce AB</v>
      </c>
      <c r="BE813" s="1" t="str">
        <f t="shared" si="221"/>
        <v>Retail</v>
      </c>
      <c r="BF813" s="1" t="str">
        <f t="shared" si="222"/>
        <v>TREK</v>
      </c>
      <c r="BG813" t="s">
        <v>3075</v>
      </c>
      <c r="BH813" t="str">
        <f t="shared" si="223"/>
        <v>https://fs.amplifi.io//file?id=bfefaa17-df01-49b3-8f25-b306e8d40d30&amp;variant=thumb&amp;extension=png</v>
      </c>
      <c r="BI813" t="s">
        <v>3075</v>
      </c>
    </row>
    <row r="814" spans="1:61" ht="17" x14ac:dyDescent="0.2">
      <c r="A814">
        <v>1910</v>
      </c>
      <c r="B814" t="str">
        <f t="shared" si="226"/>
        <v>59082-00006</v>
      </c>
      <c r="C814" t="str">
        <f t="shared" si="226"/>
        <v>59082-00006</v>
      </c>
      <c r="D814" s="7" t="s">
        <v>3076</v>
      </c>
      <c r="E814" s="6" t="s">
        <v>2846</v>
      </c>
      <c r="F814" t="s">
        <v>8991</v>
      </c>
      <c r="G814" s="6" t="s">
        <v>3025</v>
      </c>
      <c r="H814" t="s">
        <v>2798</v>
      </c>
      <c r="I814" s="6" t="s">
        <v>2799</v>
      </c>
      <c r="J814" s="6" t="s">
        <v>5331</v>
      </c>
      <c r="K814" s="6" t="s">
        <v>5333</v>
      </c>
      <c r="L814" s="6" t="s">
        <v>8992</v>
      </c>
      <c r="M814" s="6" t="s">
        <v>5349</v>
      </c>
      <c r="N814" s="6" t="s">
        <v>5383</v>
      </c>
      <c r="Q814" s="6" t="s">
        <v>2929</v>
      </c>
      <c r="R814" s="9" t="b">
        <v>1</v>
      </c>
      <c r="S814" s="9" t="b">
        <v>1</v>
      </c>
      <c r="T814" s="6" t="s">
        <v>3076</v>
      </c>
      <c r="U814" s="6" t="s">
        <v>3076</v>
      </c>
      <c r="V814" t="s">
        <v>5330</v>
      </c>
      <c r="W814" t="s">
        <v>5330</v>
      </c>
      <c r="X814" t="s">
        <v>5330</v>
      </c>
      <c r="Y814" t="s">
        <v>5330</v>
      </c>
      <c r="Z814" t="s">
        <v>5330</v>
      </c>
      <c r="AA814" t="s">
        <v>5330</v>
      </c>
      <c r="AB814" t="s">
        <v>5330</v>
      </c>
      <c r="AC814" t="s">
        <v>5330</v>
      </c>
      <c r="AD814" t="s">
        <v>5330</v>
      </c>
      <c r="AE814" t="s">
        <v>5330</v>
      </c>
      <c r="AF814" t="s">
        <v>5330</v>
      </c>
      <c r="AG814" t="s">
        <v>5330</v>
      </c>
      <c r="AH814" t="s">
        <v>5330</v>
      </c>
      <c r="AI814" t="s">
        <v>5330</v>
      </c>
      <c r="AJ814" t="s">
        <v>5330</v>
      </c>
      <c r="AK814" s="10">
        <v>17</v>
      </c>
      <c r="AL814" s="10">
        <v>19</v>
      </c>
      <c r="AM814" s="6" t="s">
        <v>475</v>
      </c>
      <c r="AN814" s="6" t="s">
        <v>2800</v>
      </c>
      <c r="AO814" s="6" t="s">
        <v>3026</v>
      </c>
      <c r="AP814" s="6" t="s">
        <v>2801</v>
      </c>
      <c r="AQ814" s="6" t="str">
        <f t="shared" si="227"/>
        <v>2W Distributor Bike, 2W Distributor - Moto, 2W Distributor, H2, International - Bike, International - Moto, International - AS, International, International - New, Mecanic Sport, Moto Dealers, Motonet, Pierce AB, Retail, TREK</v>
      </c>
      <c r="AR814" s="1" t="str">
        <f t="shared" si="212"/>
        <v>2W Distributor Bike</v>
      </c>
      <c r="AS814" s="1" t="str">
        <f t="shared" si="213"/>
        <v>2W Distributor - Moto</v>
      </c>
      <c r="AT814" s="1" t="str">
        <f t="shared" si="214"/>
        <v>2W Distributor</v>
      </c>
      <c r="AU814" s="1" t="str">
        <f t="shared" si="215"/>
        <v>H2</v>
      </c>
      <c r="AV814" s="1" t="str">
        <f t="shared" si="215"/>
        <v>International - Bike</v>
      </c>
      <c r="AW814" s="1" t="str">
        <f t="shared" si="216"/>
        <v>International - Moto</v>
      </c>
      <c r="AX814" s="1" t="str">
        <f t="shared" si="217"/>
        <v>International - AS</v>
      </c>
      <c r="AY814" s="1" t="str">
        <f t="shared" si="217"/>
        <v>International</v>
      </c>
      <c r="AZ814" s="1" t="str">
        <f t="shared" si="217"/>
        <v>International - New</v>
      </c>
      <c r="BA814" s="1" t="str">
        <f t="shared" si="218"/>
        <v>Mecanic Sport</v>
      </c>
      <c r="BB814" s="1" t="str">
        <f t="shared" si="219"/>
        <v>Moto Dealers</v>
      </c>
      <c r="BC814" s="1" t="str">
        <f t="shared" si="219"/>
        <v>Motonet</v>
      </c>
      <c r="BD814" s="1" t="str">
        <f t="shared" si="220"/>
        <v>Pierce AB</v>
      </c>
      <c r="BE814" s="1" t="str">
        <f t="shared" si="221"/>
        <v>Retail</v>
      </c>
      <c r="BF814" s="1" t="str">
        <f t="shared" si="222"/>
        <v>TREK</v>
      </c>
      <c r="BG814" t="s">
        <v>3077</v>
      </c>
      <c r="BH814" t="str">
        <f t="shared" si="223"/>
        <v>https://fs.amplifi.io//file?id=be10d47b-7fd7-4634-94d3-e446a5395c6a&amp;variant=thumb&amp;extension=png</v>
      </c>
      <c r="BI814" t="s">
        <v>3077</v>
      </c>
    </row>
    <row r="815" spans="1:61" ht="17" x14ac:dyDescent="0.2">
      <c r="A815">
        <v>1911</v>
      </c>
      <c r="B815" t="str">
        <f t="shared" si="226"/>
        <v>59083-00001</v>
      </c>
      <c r="C815" t="str">
        <f t="shared" si="226"/>
        <v>59083-00001</v>
      </c>
      <c r="D815" s="7" t="s">
        <v>3078</v>
      </c>
      <c r="E815" s="6" t="s">
        <v>2846</v>
      </c>
      <c r="F815" t="s">
        <v>8991</v>
      </c>
      <c r="G815" s="6" t="s">
        <v>3025</v>
      </c>
      <c r="H815" t="s">
        <v>2798</v>
      </c>
      <c r="I815" s="6" t="s">
        <v>2799</v>
      </c>
      <c r="J815" s="6" t="s">
        <v>5331</v>
      </c>
      <c r="K815" s="6" t="s">
        <v>5333</v>
      </c>
      <c r="L815" s="6" t="s">
        <v>8992</v>
      </c>
      <c r="M815" s="6" t="s">
        <v>5349</v>
      </c>
      <c r="N815" s="6" t="s">
        <v>5383</v>
      </c>
      <c r="Q815" s="6" t="s">
        <v>2812</v>
      </c>
      <c r="R815" s="9" t="b">
        <v>1</v>
      </c>
      <c r="S815" s="9" t="b">
        <v>1</v>
      </c>
      <c r="T815" s="6" t="s">
        <v>3078</v>
      </c>
      <c r="U815" s="6" t="s">
        <v>3078</v>
      </c>
      <c r="V815" t="s">
        <v>5330</v>
      </c>
      <c r="W815" t="s">
        <v>5330</v>
      </c>
      <c r="X815" t="s">
        <v>5330</v>
      </c>
      <c r="Y815" t="s">
        <v>5330</v>
      </c>
      <c r="Z815" t="s">
        <v>5330</v>
      </c>
      <c r="AA815" t="s">
        <v>5330</v>
      </c>
      <c r="AB815" t="s">
        <v>5330</v>
      </c>
      <c r="AC815" t="s">
        <v>5330</v>
      </c>
      <c r="AD815" t="s">
        <v>5330</v>
      </c>
      <c r="AE815" t="s">
        <v>5330</v>
      </c>
      <c r="AF815" t="s">
        <v>5330</v>
      </c>
      <c r="AG815" t="s">
        <v>5330</v>
      </c>
      <c r="AH815" t="s">
        <v>5330</v>
      </c>
      <c r="AI815" t="s">
        <v>5330</v>
      </c>
      <c r="AJ815" t="s">
        <v>5330</v>
      </c>
      <c r="AK815" s="10">
        <v>39</v>
      </c>
      <c r="AL815" s="10">
        <v>41</v>
      </c>
      <c r="AM815" s="6" t="s">
        <v>475</v>
      </c>
      <c r="AN815" s="6" t="s">
        <v>2800</v>
      </c>
      <c r="AO815" s="6" t="s">
        <v>3026</v>
      </c>
      <c r="AP815" s="6" t="s">
        <v>2801</v>
      </c>
      <c r="AQ815" s="6" t="str">
        <f t="shared" si="227"/>
        <v>2W Distributor Bike, 2W Distributor - Moto, 2W Distributor, H2, International - Bike, International - Moto, International - AS, International, International - New, Mecanic Sport, Moto Dealers, Motonet, Pierce AB, Retail, TREK</v>
      </c>
      <c r="AR815" s="1" t="str">
        <f t="shared" si="212"/>
        <v>2W Distributor Bike</v>
      </c>
      <c r="AS815" s="1" t="str">
        <f t="shared" si="213"/>
        <v>2W Distributor - Moto</v>
      </c>
      <c r="AT815" s="1" t="str">
        <f t="shared" si="214"/>
        <v>2W Distributor</v>
      </c>
      <c r="AU815" s="1" t="str">
        <f t="shared" si="215"/>
        <v>H2</v>
      </c>
      <c r="AV815" s="1" t="str">
        <f t="shared" si="215"/>
        <v>International - Bike</v>
      </c>
      <c r="AW815" s="1" t="str">
        <f t="shared" si="216"/>
        <v>International - Moto</v>
      </c>
      <c r="AX815" s="1" t="str">
        <f t="shared" si="217"/>
        <v>International - AS</v>
      </c>
      <c r="AY815" s="1" t="str">
        <f t="shared" si="217"/>
        <v>International</v>
      </c>
      <c r="AZ815" s="1" t="str">
        <f t="shared" si="217"/>
        <v>International - New</v>
      </c>
      <c r="BA815" s="1" t="str">
        <f t="shared" si="218"/>
        <v>Mecanic Sport</v>
      </c>
      <c r="BB815" s="1" t="str">
        <f t="shared" si="219"/>
        <v>Moto Dealers</v>
      </c>
      <c r="BC815" s="1" t="str">
        <f t="shared" si="219"/>
        <v>Motonet</v>
      </c>
      <c r="BD815" s="1" t="str">
        <f t="shared" si="220"/>
        <v>Pierce AB</v>
      </c>
      <c r="BE815" s="1" t="str">
        <f t="shared" si="221"/>
        <v>Retail</v>
      </c>
      <c r="BF815" s="1" t="str">
        <f t="shared" si="222"/>
        <v>TREK</v>
      </c>
      <c r="BG815" t="s">
        <v>3079</v>
      </c>
      <c r="BH815" t="str">
        <f t="shared" si="223"/>
        <v>https://fs.amplifi.io//file?id=07bc622d-db95-4b78-8ec3-37d015e16df4&amp;variant=thumb&amp;extension=png</v>
      </c>
      <c r="BI815" t="s">
        <v>3079</v>
      </c>
    </row>
    <row r="816" spans="1:61" ht="17" x14ac:dyDescent="0.2">
      <c r="A816">
        <v>1912</v>
      </c>
      <c r="B816" t="str">
        <f t="shared" si="226"/>
        <v>59083-00002</v>
      </c>
      <c r="C816" t="str">
        <f t="shared" si="226"/>
        <v>59083-00002</v>
      </c>
      <c r="D816" s="7" t="s">
        <v>3080</v>
      </c>
      <c r="E816" s="6" t="s">
        <v>2846</v>
      </c>
      <c r="F816" t="s">
        <v>8991</v>
      </c>
      <c r="G816" s="6" t="s">
        <v>3025</v>
      </c>
      <c r="H816" t="s">
        <v>2798</v>
      </c>
      <c r="I816" s="6" t="s">
        <v>2799</v>
      </c>
      <c r="J816" s="6" t="s">
        <v>5331</v>
      </c>
      <c r="K816" s="6" t="s">
        <v>5333</v>
      </c>
      <c r="L816" s="6" t="s">
        <v>8992</v>
      </c>
      <c r="M816" s="6" t="s">
        <v>5349</v>
      </c>
      <c r="N816" s="6" t="s">
        <v>5383</v>
      </c>
      <c r="Q816" s="6" t="s">
        <v>2936</v>
      </c>
      <c r="R816" s="9" t="b">
        <v>1</v>
      </c>
      <c r="S816" s="9" t="b">
        <v>1</v>
      </c>
      <c r="T816" s="6" t="s">
        <v>3080</v>
      </c>
      <c r="U816" s="6" t="s">
        <v>3080</v>
      </c>
      <c r="V816" t="s">
        <v>5330</v>
      </c>
      <c r="W816" t="s">
        <v>5330</v>
      </c>
      <c r="X816" t="s">
        <v>5330</v>
      </c>
      <c r="Y816" t="s">
        <v>5330</v>
      </c>
      <c r="Z816" t="s">
        <v>5330</v>
      </c>
      <c r="AA816" t="s">
        <v>5330</v>
      </c>
      <c r="AB816" t="s">
        <v>5330</v>
      </c>
      <c r="AC816" t="s">
        <v>5330</v>
      </c>
      <c r="AD816" t="s">
        <v>5330</v>
      </c>
      <c r="AE816" t="s">
        <v>5330</v>
      </c>
      <c r="AF816" t="s">
        <v>5330</v>
      </c>
      <c r="AG816" t="s">
        <v>5330</v>
      </c>
      <c r="AH816" t="s">
        <v>5330</v>
      </c>
      <c r="AI816" t="s">
        <v>5330</v>
      </c>
      <c r="AJ816" t="s">
        <v>5330</v>
      </c>
      <c r="AK816" s="10">
        <v>39</v>
      </c>
      <c r="AL816" s="10">
        <v>41</v>
      </c>
      <c r="AM816" s="6" t="s">
        <v>475</v>
      </c>
      <c r="AN816" s="6" t="s">
        <v>2800</v>
      </c>
      <c r="AO816" s="6" t="s">
        <v>3026</v>
      </c>
      <c r="AP816" s="6" t="s">
        <v>2801</v>
      </c>
      <c r="AQ816" s="6" t="str">
        <f t="shared" si="227"/>
        <v>2W Distributor Bike, 2W Distributor - Moto, 2W Distributor, H2, International - Bike, International - Moto, International - AS, International, International - New, Mecanic Sport, Moto Dealers, Motonet, Pierce AB, Retail, TREK</v>
      </c>
      <c r="AR816" s="1" t="str">
        <f t="shared" si="212"/>
        <v>2W Distributor Bike</v>
      </c>
      <c r="AS816" s="1" t="str">
        <f t="shared" si="213"/>
        <v>2W Distributor - Moto</v>
      </c>
      <c r="AT816" s="1" t="str">
        <f t="shared" si="214"/>
        <v>2W Distributor</v>
      </c>
      <c r="AU816" s="1" t="str">
        <f t="shared" si="215"/>
        <v>H2</v>
      </c>
      <c r="AV816" s="1" t="str">
        <f t="shared" si="215"/>
        <v>International - Bike</v>
      </c>
      <c r="AW816" s="1" t="str">
        <f t="shared" si="216"/>
        <v>International - Moto</v>
      </c>
      <c r="AX816" s="1" t="str">
        <f t="shared" si="217"/>
        <v>International - AS</v>
      </c>
      <c r="AY816" s="1" t="str">
        <f t="shared" si="217"/>
        <v>International</v>
      </c>
      <c r="AZ816" s="1" t="str">
        <f t="shared" si="217"/>
        <v>International - New</v>
      </c>
      <c r="BA816" s="1" t="str">
        <f t="shared" si="218"/>
        <v>Mecanic Sport</v>
      </c>
      <c r="BB816" s="1" t="str">
        <f t="shared" si="219"/>
        <v>Moto Dealers</v>
      </c>
      <c r="BC816" s="1" t="str">
        <f t="shared" si="219"/>
        <v>Motonet</v>
      </c>
      <c r="BD816" s="1" t="str">
        <f t="shared" si="220"/>
        <v>Pierce AB</v>
      </c>
      <c r="BE816" s="1" t="str">
        <f t="shared" si="221"/>
        <v>Retail</v>
      </c>
      <c r="BF816" s="1" t="str">
        <f t="shared" si="222"/>
        <v>TREK</v>
      </c>
      <c r="BG816" t="s">
        <v>3081</v>
      </c>
      <c r="BH816" t="str">
        <f t="shared" si="223"/>
        <v>https://fs.amplifi.io//file?id=eab15991-0e9f-415e-ba2f-98f434163285&amp;variant=thumb&amp;extension=png</v>
      </c>
      <c r="BI816" t="s">
        <v>3081</v>
      </c>
    </row>
    <row r="817" spans="1:61" ht="17" x14ac:dyDescent="0.2">
      <c r="A817">
        <v>1913</v>
      </c>
      <c r="B817" t="str">
        <f t="shared" si="226"/>
        <v>59083-00004</v>
      </c>
      <c r="C817" t="str">
        <f t="shared" si="226"/>
        <v>59083-00004</v>
      </c>
      <c r="D817" s="7" t="s">
        <v>3082</v>
      </c>
      <c r="E817" s="6" t="s">
        <v>2846</v>
      </c>
      <c r="F817" t="s">
        <v>8991</v>
      </c>
      <c r="G817" s="6" t="s">
        <v>3025</v>
      </c>
      <c r="H817" t="s">
        <v>2798</v>
      </c>
      <c r="I817" s="6" t="s">
        <v>2799</v>
      </c>
      <c r="J817" s="6" t="s">
        <v>5331</v>
      </c>
      <c r="K817" s="6" t="s">
        <v>5333</v>
      </c>
      <c r="L817" s="6" t="s">
        <v>8992</v>
      </c>
      <c r="M817" s="6" t="s">
        <v>5349</v>
      </c>
      <c r="N817" s="6" t="s">
        <v>5383</v>
      </c>
      <c r="Q817" s="6" t="s">
        <v>2832</v>
      </c>
      <c r="R817" s="9" t="b">
        <v>1</v>
      </c>
      <c r="S817" s="9" t="b">
        <v>1</v>
      </c>
      <c r="T817" s="6" t="s">
        <v>3082</v>
      </c>
      <c r="U817" s="6" t="s">
        <v>3082</v>
      </c>
      <c r="V817" t="s">
        <v>5330</v>
      </c>
      <c r="W817" t="s">
        <v>5330</v>
      </c>
      <c r="X817" t="s">
        <v>5330</v>
      </c>
      <c r="Y817" t="s">
        <v>5330</v>
      </c>
      <c r="Z817" t="s">
        <v>5330</v>
      </c>
      <c r="AA817" t="s">
        <v>5330</v>
      </c>
      <c r="AB817" t="s">
        <v>5330</v>
      </c>
      <c r="AC817" t="s">
        <v>5330</v>
      </c>
      <c r="AD817" t="s">
        <v>5330</v>
      </c>
      <c r="AE817" t="s">
        <v>5330</v>
      </c>
      <c r="AF817" t="s">
        <v>5330</v>
      </c>
      <c r="AG817" t="s">
        <v>5330</v>
      </c>
      <c r="AH817" t="s">
        <v>5330</v>
      </c>
      <c r="AI817" t="s">
        <v>5330</v>
      </c>
      <c r="AJ817" t="s">
        <v>5330</v>
      </c>
      <c r="AK817" s="10">
        <v>39</v>
      </c>
      <c r="AL817" s="10">
        <v>41</v>
      </c>
      <c r="AM817" s="6" t="s">
        <v>475</v>
      </c>
      <c r="AN817" s="6" t="s">
        <v>2800</v>
      </c>
      <c r="AO817" s="6" t="s">
        <v>3026</v>
      </c>
      <c r="AP817" s="6" t="s">
        <v>2801</v>
      </c>
      <c r="AQ817" s="6" t="str">
        <f t="shared" si="227"/>
        <v>2W Distributor Bike, 2W Distributor - Moto, 2W Distributor, H2, International - Bike, International - Moto, International - AS, International, International - New, Mecanic Sport, Moto Dealers, Motonet, Pierce AB, Retail, TREK</v>
      </c>
      <c r="AR817" s="1" t="str">
        <f t="shared" si="212"/>
        <v>2W Distributor Bike</v>
      </c>
      <c r="AS817" s="1" t="str">
        <f t="shared" si="213"/>
        <v>2W Distributor - Moto</v>
      </c>
      <c r="AT817" s="1" t="str">
        <f t="shared" si="214"/>
        <v>2W Distributor</v>
      </c>
      <c r="AU817" s="1" t="str">
        <f t="shared" si="215"/>
        <v>H2</v>
      </c>
      <c r="AV817" s="1" t="str">
        <f t="shared" si="215"/>
        <v>International - Bike</v>
      </c>
      <c r="AW817" s="1" t="str">
        <f t="shared" si="216"/>
        <v>International - Moto</v>
      </c>
      <c r="AX817" s="1" t="str">
        <f t="shared" si="217"/>
        <v>International - AS</v>
      </c>
      <c r="AY817" s="1" t="str">
        <f t="shared" si="217"/>
        <v>International</v>
      </c>
      <c r="AZ817" s="1" t="str">
        <f t="shared" si="217"/>
        <v>International - New</v>
      </c>
      <c r="BA817" s="1" t="str">
        <f t="shared" si="218"/>
        <v>Mecanic Sport</v>
      </c>
      <c r="BB817" s="1" t="str">
        <f t="shared" si="219"/>
        <v>Moto Dealers</v>
      </c>
      <c r="BC817" s="1" t="str">
        <f t="shared" si="219"/>
        <v>Motonet</v>
      </c>
      <c r="BD817" s="1" t="str">
        <f t="shared" si="220"/>
        <v>Pierce AB</v>
      </c>
      <c r="BE817" s="1" t="str">
        <f t="shared" si="221"/>
        <v>Retail</v>
      </c>
      <c r="BF817" s="1" t="str">
        <f t="shared" si="222"/>
        <v>TREK</v>
      </c>
      <c r="BG817" t="s">
        <v>3083</v>
      </c>
      <c r="BH817" t="str">
        <f t="shared" si="223"/>
        <v>https://fs.amplifi.io//file?id=c5923c7a-a8de-4b11-9768-8c014e742f76&amp;variant=thumb&amp;extension=png</v>
      </c>
      <c r="BI817" t="s">
        <v>3083</v>
      </c>
    </row>
    <row r="818" spans="1:61" ht="17" x14ac:dyDescent="0.2">
      <c r="A818">
        <v>1914</v>
      </c>
      <c r="B818" t="str">
        <f t="shared" si="226"/>
        <v>59083-00005</v>
      </c>
      <c r="C818" t="str">
        <f t="shared" si="226"/>
        <v>59083-00005</v>
      </c>
      <c r="D818" s="7" t="s">
        <v>3084</v>
      </c>
      <c r="E818" s="6" t="s">
        <v>2846</v>
      </c>
      <c r="F818" t="s">
        <v>8991</v>
      </c>
      <c r="G818" s="6" t="s">
        <v>3025</v>
      </c>
      <c r="H818" t="s">
        <v>2798</v>
      </c>
      <c r="I818" s="6" t="s">
        <v>2799</v>
      </c>
      <c r="J818" s="6" t="s">
        <v>5331</v>
      </c>
      <c r="K818" s="6" t="s">
        <v>5333</v>
      </c>
      <c r="L818" s="6" t="s">
        <v>8992</v>
      </c>
      <c r="M818" s="6" t="s">
        <v>5349</v>
      </c>
      <c r="N818" s="6" t="s">
        <v>5383</v>
      </c>
      <c r="Q818" s="6" t="s">
        <v>3045</v>
      </c>
      <c r="R818" s="9" t="b">
        <v>1</v>
      </c>
      <c r="S818" s="9" t="b">
        <v>1</v>
      </c>
      <c r="T818" s="6" t="s">
        <v>3084</v>
      </c>
      <c r="U818" s="6" t="s">
        <v>3084</v>
      </c>
      <c r="V818" t="s">
        <v>5330</v>
      </c>
      <c r="W818" t="s">
        <v>5330</v>
      </c>
      <c r="X818" t="s">
        <v>5330</v>
      </c>
      <c r="Y818" t="s">
        <v>5330</v>
      </c>
      <c r="Z818" t="s">
        <v>5330</v>
      </c>
      <c r="AA818" t="s">
        <v>5330</v>
      </c>
      <c r="AB818" t="s">
        <v>5330</v>
      </c>
      <c r="AC818" t="s">
        <v>5330</v>
      </c>
      <c r="AD818" t="s">
        <v>5330</v>
      </c>
      <c r="AE818" t="s">
        <v>5330</v>
      </c>
      <c r="AF818" t="s">
        <v>5330</v>
      </c>
      <c r="AG818" t="s">
        <v>5330</v>
      </c>
      <c r="AH818" t="s">
        <v>5330</v>
      </c>
      <c r="AI818" t="s">
        <v>5330</v>
      </c>
      <c r="AJ818" t="s">
        <v>5330</v>
      </c>
      <c r="AK818" s="10">
        <v>39</v>
      </c>
      <c r="AL818" s="10">
        <v>41</v>
      </c>
      <c r="AM818" s="6" t="s">
        <v>475</v>
      </c>
      <c r="AN818" s="6" t="s">
        <v>2800</v>
      </c>
      <c r="AO818" s="6" t="s">
        <v>3026</v>
      </c>
      <c r="AP818" s="6" t="s">
        <v>2801</v>
      </c>
      <c r="AQ818" s="6" t="str">
        <f t="shared" si="227"/>
        <v>2W Distributor Bike, 2W Distributor - Moto, 2W Distributor, H2, International - Bike, International - Moto, International - AS, International, International - New, Mecanic Sport, Moto Dealers, Motonet, Pierce AB, Retail, TREK</v>
      </c>
      <c r="AR818" s="1" t="str">
        <f t="shared" si="212"/>
        <v>2W Distributor Bike</v>
      </c>
      <c r="AS818" s="1" t="str">
        <f t="shared" si="213"/>
        <v>2W Distributor - Moto</v>
      </c>
      <c r="AT818" s="1" t="str">
        <f t="shared" si="214"/>
        <v>2W Distributor</v>
      </c>
      <c r="AU818" s="1" t="str">
        <f t="shared" si="215"/>
        <v>H2</v>
      </c>
      <c r="AV818" s="1" t="str">
        <f t="shared" si="215"/>
        <v>International - Bike</v>
      </c>
      <c r="AW818" s="1" t="str">
        <f t="shared" si="216"/>
        <v>International - Moto</v>
      </c>
      <c r="AX818" s="1" t="str">
        <f t="shared" si="217"/>
        <v>International - AS</v>
      </c>
      <c r="AY818" s="1" t="str">
        <f t="shared" si="217"/>
        <v>International</v>
      </c>
      <c r="AZ818" s="1" t="str">
        <f t="shared" si="217"/>
        <v>International - New</v>
      </c>
      <c r="BA818" s="1" t="str">
        <f t="shared" si="218"/>
        <v>Mecanic Sport</v>
      </c>
      <c r="BB818" s="1" t="str">
        <f t="shared" si="219"/>
        <v>Moto Dealers</v>
      </c>
      <c r="BC818" s="1" t="str">
        <f t="shared" si="219"/>
        <v>Motonet</v>
      </c>
      <c r="BD818" s="1" t="str">
        <f t="shared" si="220"/>
        <v>Pierce AB</v>
      </c>
      <c r="BE818" s="1" t="str">
        <f t="shared" si="221"/>
        <v>Retail</v>
      </c>
      <c r="BF818" s="1" t="str">
        <f t="shared" si="222"/>
        <v>TREK</v>
      </c>
      <c r="BG818" t="s">
        <v>3085</v>
      </c>
      <c r="BH818" t="str">
        <f t="shared" si="223"/>
        <v>https://fs.amplifi.io//file?id=b215a480-fdda-4e12-8d8d-afd0413b7c0c&amp;variant=thumb&amp;extension=png</v>
      </c>
      <c r="BI818" t="s">
        <v>3085</v>
      </c>
    </row>
    <row r="819" spans="1:61" ht="17" x14ac:dyDescent="0.2">
      <c r="A819">
        <v>1915</v>
      </c>
      <c r="B819" t="str">
        <f t="shared" si="226"/>
        <v>59083-00006</v>
      </c>
      <c r="C819" t="str">
        <f t="shared" si="226"/>
        <v>59083-00006</v>
      </c>
      <c r="D819" s="7" t="s">
        <v>3086</v>
      </c>
      <c r="E819" s="6" t="s">
        <v>2846</v>
      </c>
      <c r="F819" t="s">
        <v>8991</v>
      </c>
      <c r="G819" s="6" t="s">
        <v>3025</v>
      </c>
      <c r="H819" t="s">
        <v>2798</v>
      </c>
      <c r="I819" s="6" t="s">
        <v>2799</v>
      </c>
      <c r="J819" s="6" t="s">
        <v>5331</v>
      </c>
      <c r="K819" s="6" t="s">
        <v>5333</v>
      </c>
      <c r="L819" s="6" t="s">
        <v>8992</v>
      </c>
      <c r="M819" s="6" t="s">
        <v>5349</v>
      </c>
      <c r="N819" s="6" t="s">
        <v>5383</v>
      </c>
      <c r="Q819" s="6" t="s">
        <v>2835</v>
      </c>
      <c r="R819" s="9" t="b">
        <v>1</v>
      </c>
      <c r="S819" s="9" t="b">
        <v>1</v>
      </c>
      <c r="T819" s="6" t="s">
        <v>3086</v>
      </c>
      <c r="U819" s="6" t="s">
        <v>3086</v>
      </c>
      <c r="V819" t="s">
        <v>5330</v>
      </c>
      <c r="W819" t="s">
        <v>5330</v>
      </c>
      <c r="X819" t="s">
        <v>5330</v>
      </c>
      <c r="Y819" t="s">
        <v>5330</v>
      </c>
      <c r="Z819" t="s">
        <v>5330</v>
      </c>
      <c r="AA819" t="s">
        <v>5330</v>
      </c>
      <c r="AB819" t="s">
        <v>5330</v>
      </c>
      <c r="AC819" t="s">
        <v>5330</v>
      </c>
      <c r="AD819" t="s">
        <v>5330</v>
      </c>
      <c r="AE819" t="s">
        <v>5330</v>
      </c>
      <c r="AF819" t="s">
        <v>5330</v>
      </c>
      <c r="AG819" t="s">
        <v>5330</v>
      </c>
      <c r="AH819" t="s">
        <v>5330</v>
      </c>
      <c r="AI819" t="s">
        <v>5330</v>
      </c>
      <c r="AJ819" t="s">
        <v>5330</v>
      </c>
      <c r="AK819" s="10">
        <v>39</v>
      </c>
      <c r="AL819" s="10">
        <v>41</v>
      </c>
      <c r="AM819" s="6" t="s">
        <v>475</v>
      </c>
      <c r="AN819" s="6" t="s">
        <v>2800</v>
      </c>
      <c r="AO819" s="6" t="s">
        <v>3026</v>
      </c>
      <c r="AP819" s="6" t="s">
        <v>2801</v>
      </c>
      <c r="AQ819" s="6" t="str">
        <f t="shared" si="227"/>
        <v>2W Distributor Bike, 2W Distributor - Moto, 2W Distributor, H2, International - Bike, International - Moto, International - AS, International, International - New, Mecanic Sport, Moto Dealers, Motonet, Pierce AB, Retail, TREK</v>
      </c>
      <c r="AR819" s="1" t="str">
        <f t="shared" si="212"/>
        <v>2W Distributor Bike</v>
      </c>
      <c r="AS819" s="1" t="str">
        <f t="shared" si="213"/>
        <v>2W Distributor - Moto</v>
      </c>
      <c r="AT819" s="1" t="str">
        <f t="shared" si="214"/>
        <v>2W Distributor</v>
      </c>
      <c r="AU819" s="1" t="str">
        <f t="shared" si="215"/>
        <v>H2</v>
      </c>
      <c r="AV819" s="1" t="str">
        <f t="shared" si="215"/>
        <v>International - Bike</v>
      </c>
      <c r="AW819" s="1" t="str">
        <f t="shared" si="216"/>
        <v>International - Moto</v>
      </c>
      <c r="AX819" s="1" t="str">
        <f t="shared" si="217"/>
        <v>International - AS</v>
      </c>
      <c r="AY819" s="1" t="str">
        <f t="shared" si="217"/>
        <v>International</v>
      </c>
      <c r="AZ819" s="1" t="str">
        <f t="shared" si="217"/>
        <v>International - New</v>
      </c>
      <c r="BA819" s="1" t="str">
        <f t="shared" si="218"/>
        <v>Mecanic Sport</v>
      </c>
      <c r="BB819" s="1" t="str">
        <f t="shared" si="219"/>
        <v>Moto Dealers</v>
      </c>
      <c r="BC819" s="1" t="str">
        <f t="shared" si="219"/>
        <v>Motonet</v>
      </c>
      <c r="BD819" s="1" t="str">
        <f t="shared" si="220"/>
        <v>Pierce AB</v>
      </c>
      <c r="BE819" s="1" t="str">
        <f t="shared" si="221"/>
        <v>Retail</v>
      </c>
      <c r="BF819" s="1" t="str">
        <f t="shared" si="222"/>
        <v>TREK</v>
      </c>
      <c r="BG819" t="s">
        <v>3087</v>
      </c>
      <c r="BH819" t="str">
        <f t="shared" si="223"/>
        <v>https://fs.amplifi.io//file?id=eff5d095-d45d-4acb-a8d2-ef2c2a7a1282&amp;variant=thumb&amp;extension=png</v>
      </c>
      <c r="BI819" t="s">
        <v>3087</v>
      </c>
    </row>
    <row r="820" spans="1:61" ht="17" x14ac:dyDescent="0.2">
      <c r="A820">
        <v>1916</v>
      </c>
      <c r="B820" t="str">
        <f t="shared" si="226"/>
        <v>59084-00001</v>
      </c>
      <c r="C820" t="str">
        <f t="shared" si="226"/>
        <v>59084-00001</v>
      </c>
      <c r="D820" s="7" t="s">
        <v>3088</v>
      </c>
      <c r="E820" s="6" t="s">
        <v>139</v>
      </c>
      <c r="F820" t="s">
        <v>8991</v>
      </c>
      <c r="G820" s="6" t="s">
        <v>3025</v>
      </c>
      <c r="H820" t="s">
        <v>2818</v>
      </c>
      <c r="I820" s="6" t="s">
        <v>2799</v>
      </c>
      <c r="J820" s="6" t="s">
        <v>5331</v>
      </c>
      <c r="K820" s="6" t="s">
        <v>5333</v>
      </c>
      <c r="L820" s="6" t="s">
        <v>8992</v>
      </c>
      <c r="M820" s="6" t="s">
        <v>5350</v>
      </c>
      <c r="N820" s="6" t="s">
        <v>5381</v>
      </c>
      <c r="Q820" s="6" t="s">
        <v>2819</v>
      </c>
      <c r="R820" s="9" t="b">
        <v>1</v>
      </c>
      <c r="S820" s="9" t="b">
        <v>1</v>
      </c>
      <c r="T820" s="6" t="s">
        <v>3088</v>
      </c>
      <c r="U820" s="6" t="s">
        <v>3088</v>
      </c>
      <c r="V820" t="s">
        <v>5330</v>
      </c>
      <c r="W820" t="s">
        <v>5330</v>
      </c>
      <c r="X820" t="s">
        <v>5330</v>
      </c>
      <c r="Y820" t="s">
        <v>5330</v>
      </c>
      <c r="Z820" t="s">
        <v>5330</v>
      </c>
      <c r="AA820" t="s">
        <v>5330</v>
      </c>
      <c r="AB820" t="s">
        <v>5330</v>
      </c>
      <c r="AC820" t="s">
        <v>5330</v>
      </c>
      <c r="AD820" t="s">
        <v>5330</v>
      </c>
      <c r="AE820" t="s">
        <v>5330</v>
      </c>
      <c r="AF820" t="s">
        <v>5330</v>
      </c>
      <c r="AG820" t="s">
        <v>5330</v>
      </c>
      <c r="AH820" t="s">
        <v>5330</v>
      </c>
      <c r="AI820" t="s">
        <v>5330</v>
      </c>
      <c r="AJ820" t="s">
        <v>5330</v>
      </c>
      <c r="AK820" s="10">
        <v>14</v>
      </c>
      <c r="AL820" s="10">
        <v>17</v>
      </c>
      <c r="AM820" s="6" t="s">
        <v>475</v>
      </c>
      <c r="AN820" s="6" t="s">
        <v>2820</v>
      </c>
      <c r="AO820" s="6" t="s">
        <v>3089</v>
      </c>
      <c r="AP820" s="6" t="s">
        <v>2849</v>
      </c>
      <c r="AQ820" s="6" t="str">
        <f t="shared" si="227"/>
        <v>2W Distributor Bike, 2W Distributor - Moto, 2W Distributor, H2, International - Bike, International - Moto, International - AS, International, International - New, Mecanic Sport, Moto Dealers, Motonet, Pierce AB, Retail, TREK</v>
      </c>
      <c r="AR820" s="1" t="str">
        <f t="shared" si="212"/>
        <v>2W Distributor Bike</v>
      </c>
      <c r="AS820" s="1" t="str">
        <f t="shared" si="213"/>
        <v>2W Distributor - Moto</v>
      </c>
      <c r="AT820" s="1" t="str">
        <f t="shared" si="214"/>
        <v>2W Distributor</v>
      </c>
      <c r="AU820" s="1" t="str">
        <f t="shared" si="215"/>
        <v>H2</v>
      </c>
      <c r="AV820" s="1" t="str">
        <f t="shared" si="215"/>
        <v>International - Bike</v>
      </c>
      <c r="AW820" s="1" t="str">
        <f t="shared" si="216"/>
        <v>International - Moto</v>
      </c>
      <c r="AX820" s="1" t="str">
        <f t="shared" si="217"/>
        <v>International - AS</v>
      </c>
      <c r="AY820" s="1" t="str">
        <f t="shared" si="217"/>
        <v>International</v>
      </c>
      <c r="AZ820" s="1" t="str">
        <f t="shared" si="217"/>
        <v>International - New</v>
      </c>
      <c r="BA820" s="1" t="str">
        <f t="shared" si="218"/>
        <v>Mecanic Sport</v>
      </c>
      <c r="BB820" s="1" t="str">
        <f t="shared" si="219"/>
        <v>Moto Dealers</v>
      </c>
      <c r="BC820" s="1" t="str">
        <f t="shared" si="219"/>
        <v>Motonet</v>
      </c>
      <c r="BD820" s="1" t="str">
        <f t="shared" si="220"/>
        <v>Pierce AB</v>
      </c>
      <c r="BE820" s="1" t="str">
        <f t="shared" si="221"/>
        <v>Retail</v>
      </c>
      <c r="BF820" s="1" t="str">
        <f t="shared" si="222"/>
        <v>TREK</v>
      </c>
      <c r="BG820" t="s">
        <v>3090</v>
      </c>
      <c r="BH820" t="str">
        <f t="shared" si="223"/>
        <v>https://fs.amplifi.io//file?id=a357a685-3535-4273-851b-987b51df8a23&amp;variant=thumb&amp;extension=png</v>
      </c>
      <c r="BI820" t="s">
        <v>3090</v>
      </c>
    </row>
    <row r="821" spans="1:61" ht="17" x14ac:dyDescent="0.2">
      <c r="A821">
        <v>1917</v>
      </c>
      <c r="B821" t="str">
        <f t="shared" si="226"/>
        <v>59085-00001</v>
      </c>
      <c r="C821" t="str">
        <f t="shared" si="226"/>
        <v>59085-00001</v>
      </c>
      <c r="D821" s="7" t="s">
        <v>3091</v>
      </c>
      <c r="E821" s="6" t="s">
        <v>139</v>
      </c>
      <c r="F821" t="s">
        <v>8991</v>
      </c>
      <c r="G821" s="6" t="s">
        <v>3025</v>
      </c>
      <c r="H821" t="s">
        <v>2818</v>
      </c>
      <c r="I821" s="6" t="s">
        <v>2799</v>
      </c>
      <c r="J821" s="6" t="s">
        <v>5331</v>
      </c>
      <c r="K821" s="6" t="s">
        <v>5333</v>
      </c>
      <c r="L821" s="6" t="s">
        <v>8992</v>
      </c>
      <c r="M821" s="6" t="s">
        <v>5350</v>
      </c>
      <c r="N821" s="6" t="s">
        <v>5381</v>
      </c>
      <c r="Q821" s="6" t="s">
        <v>2852</v>
      </c>
      <c r="R821" s="9" t="b">
        <v>1</v>
      </c>
      <c r="S821" s="9" t="b">
        <v>1</v>
      </c>
      <c r="T821" s="6" t="s">
        <v>3091</v>
      </c>
      <c r="U821" s="6" t="s">
        <v>3091</v>
      </c>
      <c r="V821" t="s">
        <v>5330</v>
      </c>
      <c r="W821" t="s">
        <v>5330</v>
      </c>
      <c r="X821" t="s">
        <v>5330</v>
      </c>
      <c r="Y821" t="s">
        <v>5330</v>
      </c>
      <c r="Z821" t="s">
        <v>5330</v>
      </c>
      <c r="AA821" t="s">
        <v>5330</v>
      </c>
      <c r="AB821" t="s">
        <v>5330</v>
      </c>
      <c r="AC821" t="s">
        <v>5330</v>
      </c>
      <c r="AD821" t="s">
        <v>5330</v>
      </c>
      <c r="AE821" t="s">
        <v>5330</v>
      </c>
      <c r="AF821" t="s">
        <v>5330</v>
      </c>
      <c r="AG821" t="s">
        <v>5330</v>
      </c>
      <c r="AH821" t="s">
        <v>5330</v>
      </c>
      <c r="AI821" t="s">
        <v>5330</v>
      </c>
      <c r="AJ821" t="s">
        <v>5330</v>
      </c>
      <c r="AK821" s="10">
        <v>30</v>
      </c>
      <c r="AL821" s="10">
        <v>33</v>
      </c>
      <c r="AM821" s="6" t="s">
        <v>475</v>
      </c>
      <c r="AN821" s="6" t="s">
        <v>2820</v>
      </c>
      <c r="AO821" s="6" t="s">
        <v>3092</v>
      </c>
      <c r="AP821" s="6" t="s">
        <v>2854</v>
      </c>
      <c r="AQ821" s="6" t="str">
        <f t="shared" si="227"/>
        <v>2W Distributor Bike, 2W Distributor - Moto, 2W Distributor, H2, International - Bike, International - Moto, International - AS, International, International - New, Mecanic Sport, Moto Dealers, Motonet, Pierce AB, Retail, TREK</v>
      </c>
      <c r="AR821" s="1" t="str">
        <f t="shared" si="212"/>
        <v>2W Distributor Bike</v>
      </c>
      <c r="AS821" s="1" t="str">
        <f t="shared" si="213"/>
        <v>2W Distributor - Moto</v>
      </c>
      <c r="AT821" s="1" t="str">
        <f t="shared" si="214"/>
        <v>2W Distributor</v>
      </c>
      <c r="AU821" s="1" t="str">
        <f t="shared" si="215"/>
        <v>H2</v>
      </c>
      <c r="AV821" s="1" t="str">
        <f t="shared" si="215"/>
        <v>International - Bike</v>
      </c>
      <c r="AW821" s="1" t="str">
        <f t="shared" si="216"/>
        <v>International - Moto</v>
      </c>
      <c r="AX821" s="1" t="str">
        <f t="shared" si="217"/>
        <v>International - AS</v>
      </c>
      <c r="AY821" s="1" t="str">
        <f t="shared" si="217"/>
        <v>International</v>
      </c>
      <c r="AZ821" s="1" t="str">
        <f t="shared" si="217"/>
        <v>International - New</v>
      </c>
      <c r="BA821" s="1" t="str">
        <f t="shared" si="218"/>
        <v>Mecanic Sport</v>
      </c>
      <c r="BB821" s="1" t="str">
        <f t="shared" si="219"/>
        <v>Moto Dealers</v>
      </c>
      <c r="BC821" s="1" t="str">
        <f t="shared" si="219"/>
        <v>Motonet</v>
      </c>
      <c r="BD821" s="1" t="str">
        <f t="shared" si="220"/>
        <v>Pierce AB</v>
      </c>
      <c r="BE821" s="1" t="str">
        <f t="shared" si="221"/>
        <v>Retail</v>
      </c>
      <c r="BF821" s="1" t="str">
        <f t="shared" si="222"/>
        <v>TREK</v>
      </c>
      <c r="BG821" t="s">
        <v>3093</v>
      </c>
      <c r="BH821" t="str">
        <f t="shared" si="223"/>
        <v>https://fs.amplifi.io//file?id=1723a9f4-9da4-4925-87fd-90ed0ddc3f33&amp;variant=thumb&amp;extension=png</v>
      </c>
      <c r="BI821" t="s">
        <v>3093</v>
      </c>
    </row>
    <row r="822" spans="1:61" ht="17" x14ac:dyDescent="0.2">
      <c r="A822">
        <v>1918</v>
      </c>
      <c r="B822" t="str">
        <f t="shared" ref="B822:C841" si="228">C822</f>
        <v>59086-00001</v>
      </c>
      <c r="C822" t="str">
        <f t="shared" si="228"/>
        <v>59086-00001</v>
      </c>
      <c r="D822" s="7" t="s">
        <v>3094</v>
      </c>
      <c r="E822" s="6" t="s">
        <v>139</v>
      </c>
      <c r="F822" t="s">
        <v>8991</v>
      </c>
      <c r="G822" s="6" t="s">
        <v>3025</v>
      </c>
      <c r="H822" t="s">
        <v>2857</v>
      </c>
      <c r="I822" s="6" t="s">
        <v>2799</v>
      </c>
      <c r="J822" s="6" t="s">
        <v>5331</v>
      </c>
      <c r="K822" s="6" t="s">
        <v>5333</v>
      </c>
      <c r="L822" s="6" t="s">
        <v>8992</v>
      </c>
      <c r="M822" s="6" t="s">
        <v>5350</v>
      </c>
      <c r="N822" s="6" t="s">
        <v>5384</v>
      </c>
      <c r="Q822" s="6" t="s">
        <v>2858</v>
      </c>
      <c r="R822" s="9" t="b">
        <v>1</v>
      </c>
      <c r="S822" s="9" t="b">
        <v>1</v>
      </c>
      <c r="T822" s="6" t="s">
        <v>3094</v>
      </c>
      <c r="U822" s="6" t="s">
        <v>3094</v>
      </c>
      <c r="V822" t="s">
        <v>5330</v>
      </c>
      <c r="W822" t="s">
        <v>5330</v>
      </c>
      <c r="X822" t="s">
        <v>5330</v>
      </c>
      <c r="Y822" t="s">
        <v>5330</v>
      </c>
      <c r="Z822" t="s">
        <v>5330</v>
      </c>
      <c r="AA822" t="s">
        <v>5330</v>
      </c>
      <c r="AB822" t="s">
        <v>5330</v>
      </c>
      <c r="AC822" t="s">
        <v>5330</v>
      </c>
      <c r="AD822" t="s">
        <v>5330</v>
      </c>
      <c r="AE822" t="s">
        <v>5330</v>
      </c>
      <c r="AF822" t="s">
        <v>5330</v>
      </c>
      <c r="AG822" t="s">
        <v>5330</v>
      </c>
      <c r="AH822" t="s">
        <v>5330</v>
      </c>
      <c r="AI822" t="s">
        <v>5330</v>
      </c>
      <c r="AJ822" t="s">
        <v>5330</v>
      </c>
      <c r="AK822" s="10">
        <v>13</v>
      </c>
      <c r="AL822" s="10">
        <v>16</v>
      </c>
      <c r="AM822" s="6" t="s">
        <v>1895</v>
      </c>
      <c r="AN822" s="6" t="s">
        <v>2820</v>
      </c>
      <c r="AO822" s="6" t="s">
        <v>3095</v>
      </c>
      <c r="AP822" s="6" t="s">
        <v>2860</v>
      </c>
      <c r="AQ822" s="6" t="str">
        <f t="shared" si="227"/>
        <v>2W Distributor Bike, 2W Distributor - Moto, 2W Distributor, H2, International - Bike, International - Moto, International - AS, International, International - New, Mecanic Sport, Moto Dealers, Motonet, Pierce AB, Retail, TREK</v>
      </c>
      <c r="AR822" s="1" t="str">
        <f t="shared" si="212"/>
        <v>2W Distributor Bike</v>
      </c>
      <c r="AS822" s="1" t="str">
        <f t="shared" si="213"/>
        <v>2W Distributor - Moto</v>
      </c>
      <c r="AT822" s="1" t="str">
        <f t="shared" si="214"/>
        <v>2W Distributor</v>
      </c>
      <c r="AU822" s="1" t="str">
        <f t="shared" si="215"/>
        <v>H2</v>
      </c>
      <c r="AV822" s="1" t="str">
        <f t="shared" si="215"/>
        <v>International - Bike</v>
      </c>
      <c r="AW822" s="1" t="str">
        <f t="shared" si="216"/>
        <v>International - Moto</v>
      </c>
      <c r="AX822" s="1" t="str">
        <f t="shared" si="217"/>
        <v>International - AS</v>
      </c>
      <c r="AY822" s="1" t="str">
        <f t="shared" si="217"/>
        <v>International</v>
      </c>
      <c r="AZ822" s="1" t="str">
        <f t="shared" si="217"/>
        <v>International - New</v>
      </c>
      <c r="BA822" s="1" t="str">
        <f t="shared" si="218"/>
        <v>Mecanic Sport</v>
      </c>
      <c r="BB822" s="1" t="str">
        <f t="shared" si="219"/>
        <v>Moto Dealers</v>
      </c>
      <c r="BC822" s="1" t="str">
        <f t="shared" si="219"/>
        <v>Motonet</v>
      </c>
      <c r="BD822" s="1" t="str">
        <f t="shared" si="220"/>
        <v>Pierce AB</v>
      </c>
      <c r="BE822" s="1" t="str">
        <f t="shared" si="221"/>
        <v>Retail</v>
      </c>
      <c r="BF822" s="1" t="str">
        <f t="shared" si="222"/>
        <v>TREK</v>
      </c>
      <c r="BG822" t="s">
        <v>3096</v>
      </c>
      <c r="BH822" t="str">
        <f t="shared" si="223"/>
        <v>https://fs.amplifi.io//file?id=52473e1a-c2c6-4b94-9653-c256e7b80706&amp;variant=thumb&amp;extension=png</v>
      </c>
      <c r="BI822" t="s">
        <v>3096</v>
      </c>
    </row>
    <row r="823" spans="1:61" ht="17" x14ac:dyDescent="0.2">
      <c r="A823">
        <v>1919</v>
      </c>
      <c r="B823" t="str">
        <f t="shared" si="228"/>
        <v>59090-00001</v>
      </c>
      <c r="C823" t="str">
        <f t="shared" si="228"/>
        <v>59090-00001</v>
      </c>
      <c r="D823" s="7" t="s">
        <v>3097</v>
      </c>
      <c r="E823" s="6" t="s">
        <v>139</v>
      </c>
      <c r="F823" t="s">
        <v>8991</v>
      </c>
      <c r="G823" s="6" t="s">
        <v>3098</v>
      </c>
      <c r="H823" t="s">
        <v>2798</v>
      </c>
      <c r="I823" s="6" t="s">
        <v>2799</v>
      </c>
      <c r="J823" s="6" t="s">
        <v>5331</v>
      </c>
      <c r="K823" s="6" t="s">
        <v>5333</v>
      </c>
      <c r="L823" s="6" t="s">
        <v>8992</v>
      </c>
      <c r="M823" s="6" t="s">
        <v>5349</v>
      </c>
      <c r="N823" s="6" t="s">
        <v>638</v>
      </c>
      <c r="Q823" s="6" t="s">
        <v>638</v>
      </c>
      <c r="R823" s="9" t="b">
        <v>1</v>
      </c>
      <c r="S823" s="9" t="b">
        <v>1</v>
      </c>
      <c r="T823" s="6" t="s">
        <v>3097</v>
      </c>
      <c r="U823" s="6" t="s">
        <v>3097</v>
      </c>
      <c r="V823" t="s">
        <v>5330</v>
      </c>
      <c r="W823" t="s">
        <v>5330</v>
      </c>
      <c r="X823" t="s">
        <v>5330</v>
      </c>
      <c r="Y823" t="s">
        <v>5330</v>
      </c>
      <c r="Z823" t="s">
        <v>5330</v>
      </c>
      <c r="AA823" t="s">
        <v>5330</v>
      </c>
      <c r="AB823" t="s">
        <v>5330</v>
      </c>
      <c r="AC823" t="s">
        <v>5330</v>
      </c>
      <c r="AD823" t="s">
        <v>5330</v>
      </c>
      <c r="AE823" t="s">
        <v>5330</v>
      </c>
      <c r="AF823" t="s">
        <v>5330</v>
      </c>
      <c r="AG823" t="s">
        <v>5330</v>
      </c>
      <c r="AH823" t="s">
        <v>5330</v>
      </c>
      <c r="AI823" t="s">
        <v>5330</v>
      </c>
      <c r="AJ823" t="s">
        <v>5330</v>
      </c>
      <c r="AK823" s="10">
        <v>27.5</v>
      </c>
      <c r="AL823" s="10">
        <v>29.5</v>
      </c>
      <c r="AM823" s="6" t="s">
        <v>475</v>
      </c>
      <c r="AN823" s="6" t="s">
        <v>2800</v>
      </c>
      <c r="AO823" s="6" t="s">
        <v>3026</v>
      </c>
      <c r="AP823" s="6" t="s">
        <v>3099</v>
      </c>
      <c r="AQ823" s="6" t="str">
        <f t="shared" si="227"/>
        <v>2W Distributor Bike, 2W Distributor - Moto, 2W Distributor, H2, International - Bike, International - Moto, International - AS, International, International - New, Mecanic Sport, Moto Dealers, Motonet, Pierce AB, Retail, TREK</v>
      </c>
      <c r="AR823" s="1" t="str">
        <f t="shared" si="212"/>
        <v>2W Distributor Bike</v>
      </c>
      <c r="AS823" s="1" t="str">
        <f t="shared" si="213"/>
        <v>2W Distributor - Moto</v>
      </c>
      <c r="AT823" s="1" t="str">
        <f t="shared" si="214"/>
        <v>2W Distributor</v>
      </c>
      <c r="AU823" s="1" t="str">
        <f t="shared" si="215"/>
        <v>H2</v>
      </c>
      <c r="AV823" s="1" t="str">
        <f t="shared" si="215"/>
        <v>International - Bike</v>
      </c>
      <c r="AW823" s="1" t="str">
        <f t="shared" si="216"/>
        <v>International - Moto</v>
      </c>
      <c r="AX823" s="1" t="str">
        <f t="shared" si="217"/>
        <v>International - AS</v>
      </c>
      <c r="AY823" s="1" t="str">
        <f t="shared" si="217"/>
        <v>International</v>
      </c>
      <c r="AZ823" s="1" t="str">
        <f t="shared" si="217"/>
        <v>International - New</v>
      </c>
      <c r="BA823" s="1" t="str">
        <f t="shared" si="218"/>
        <v>Mecanic Sport</v>
      </c>
      <c r="BB823" s="1" t="str">
        <f t="shared" si="219"/>
        <v>Moto Dealers</v>
      </c>
      <c r="BC823" s="1" t="str">
        <f t="shared" si="219"/>
        <v>Motonet</v>
      </c>
      <c r="BD823" s="1" t="str">
        <f t="shared" si="220"/>
        <v>Pierce AB</v>
      </c>
      <c r="BE823" s="1" t="str">
        <f t="shared" si="221"/>
        <v>Retail</v>
      </c>
      <c r="BF823" s="1" t="str">
        <f t="shared" si="222"/>
        <v>TREK</v>
      </c>
      <c r="BG823" t="s">
        <v>3100</v>
      </c>
      <c r="BH823" t="str">
        <f t="shared" si="223"/>
        <v>https://fs.amplifi.io//file?id=7a1adad4-2aab-42dc-9ce9-6e1855dcd9b4&amp;variant=thumb&amp;extension=png</v>
      </c>
      <c r="BI823" t="s">
        <v>3100</v>
      </c>
    </row>
    <row r="824" spans="1:61" ht="17" x14ac:dyDescent="0.2">
      <c r="A824">
        <v>1920</v>
      </c>
      <c r="B824" t="str">
        <f t="shared" si="228"/>
        <v>59090-00002</v>
      </c>
      <c r="C824" t="str">
        <f t="shared" si="228"/>
        <v>59090-00002</v>
      </c>
      <c r="D824" s="7" t="s">
        <v>3101</v>
      </c>
      <c r="E824" s="6" t="s">
        <v>139</v>
      </c>
      <c r="F824" t="s">
        <v>8991</v>
      </c>
      <c r="G824" s="6" t="s">
        <v>3098</v>
      </c>
      <c r="H824" t="s">
        <v>2798</v>
      </c>
      <c r="I824" s="6" t="s">
        <v>2799</v>
      </c>
      <c r="J824" s="6" t="s">
        <v>5331</v>
      </c>
      <c r="K824" s="6" t="s">
        <v>5333</v>
      </c>
      <c r="L824" s="6" t="s">
        <v>8992</v>
      </c>
      <c r="M824" s="6" t="s">
        <v>5349</v>
      </c>
      <c r="N824" s="6" t="s">
        <v>638</v>
      </c>
      <c r="Q824" s="6" t="s">
        <v>50</v>
      </c>
      <c r="R824" s="9" t="b">
        <v>1</v>
      </c>
      <c r="S824" s="9" t="b">
        <v>1</v>
      </c>
      <c r="T824" s="6" t="s">
        <v>3101</v>
      </c>
      <c r="U824" s="6" t="s">
        <v>3101</v>
      </c>
      <c r="V824" t="s">
        <v>5330</v>
      </c>
      <c r="W824" t="s">
        <v>5330</v>
      </c>
      <c r="X824" t="s">
        <v>5330</v>
      </c>
      <c r="Y824" t="s">
        <v>5330</v>
      </c>
      <c r="Z824" t="s">
        <v>5330</v>
      </c>
      <c r="AA824" t="s">
        <v>5330</v>
      </c>
      <c r="AB824" t="s">
        <v>5330</v>
      </c>
      <c r="AC824" t="s">
        <v>5330</v>
      </c>
      <c r="AD824" t="s">
        <v>5330</v>
      </c>
      <c r="AE824" t="s">
        <v>5330</v>
      </c>
      <c r="AF824" t="s">
        <v>5330</v>
      </c>
      <c r="AG824" t="s">
        <v>5330</v>
      </c>
      <c r="AH824" t="s">
        <v>5330</v>
      </c>
      <c r="AI824" t="s">
        <v>5330</v>
      </c>
      <c r="AJ824" t="s">
        <v>5330</v>
      </c>
      <c r="AK824" s="10">
        <v>27.5</v>
      </c>
      <c r="AL824" s="10">
        <v>29.5</v>
      </c>
      <c r="AM824" s="6" t="s">
        <v>475</v>
      </c>
      <c r="AN824" s="6" t="s">
        <v>2800</v>
      </c>
      <c r="AO824" s="6" t="s">
        <v>3026</v>
      </c>
      <c r="AP824" s="6" t="s">
        <v>3099</v>
      </c>
      <c r="AQ824" s="6" t="str">
        <f t="shared" si="227"/>
        <v>2W Distributor Bike, 2W Distributor - Moto, 2W Distributor, H2, International - Bike, International - Moto, International - AS, International, International - New, Mecanic Sport, Moto Dealers, Motonet, Pierce AB, Retail, TREK</v>
      </c>
      <c r="AR824" s="1" t="str">
        <f t="shared" si="212"/>
        <v>2W Distributor Bike</v>
      </c>
      <c r="AS824" s="1" t="str">
        <f t="shared" si="213"/>
        <v>2W Distributor - Moto</v>
      </c>
      <c r="AT824" s="1" t="str">
        <f t="shared" si="214"/>
        <v>2W Distributor</v>
      </c>
      <c r="AU824" s="1" t="str">
        <f t="shared" si="215"/>
        <v>H2</v>
      </c>
      <c r="AV824" s="1" t="str">
        <f t="shared" si="215"/>
        <v>International - Bike</v>
      </c>
      <c r="AW824" s="1" t="str">
        <f t="shared" si="216"/>
        <v>International - Moto</v>
      </c>
      <c r="AX824" s="1" t="str">
        <f t="shared" si="217"/>
        <v>International - AS</v>
      </c>
      <c r="AY824" s="1" t="str">
        <f t="shared" si="217"/>
        <v>International</v>
      </c>
      <c r="AZ824" s="1" t="str">
        <f t="shared" si="217"/>
        <v>International - New</v>
      </c>
      <c r="BA824" s="1" t="str">
        <f t="shared" si="218"/>
        <v>Mecanic Sport</v>
      </c>
      <c r="BB824" s="1" t="str">
        <f t="shared" si="219"/>
        <v>Moto Dealers</v>
      </c>
      <c r="BC824" s="1" t="str">
        <f t="shared" si="219"/>
        <v>Motonet</v>
      </c>
      <c r="BD824" s="1" t="str">
        <f t="shared" si="220"/>
        <v>Pierce AB</v>
      </c>
      <c r="BE824" s="1" t="str">
        <f t="shared" si="221"/>
        <v>Retail</v>
      </c>
      <c r="BF824" s="1" t="str">
        <f t="shared" si="222"/>
        <v>TREK</v>
      </c>
      <c r="BG824" t="s">
        <v>3102</v>
      </c>
      <c r="BH824" t="str">
        <f t="shared" si="223"/>
        <v>https://fs.amplifi.io//file?id=fba0e594-000d-4c4e-9610-fbffb558988f&amp;variant=thumb&amp;extension=png</v>
      </c>
      <c r="BI824" t="s">
        <v>3102</v>
      </c>
    </row>
    <row r="825" spans="1:61" ht="17" x14ac:dyDescent="0.2">
      <c r="A825">
        <v>1921</v>
      </c>
      <c r="B825" t="str">
        <f t="shared" si="228"/>
        <v>59091-00001</v>
      </c>
      <c r="C825" t="str">
        <f t="shared" si="228"/>
        <v>59091-00001</v>
      </c>
      <c r="D825" s="7" t="s">
        <v>3103</v>
      </c>
      <c r="E825" s="6" t="s">
        <v>139</v>
      </c>
      <c r="F825" t="s">
        <v>8991</v>
      </c>
      <c r="G825" s="6" t="s">
        <v>3098</v>
      </c>
      <c r="H825" t="s">
        <v>2798</v>
      </c>
      <c r="I825" s="6" t="s">
        <v>2799</v>
      </c>
      <c r="J825" s="6" t="s">
        <v>5331</v>
      </c>
      <c r="K825" s="6" t="s">
        <v>5333</v>
      </c>
      <c r="L825" s="6" t="s">
        <v>8992</v>
      </c>
      <c r="M825" s="6" t="s">
        <v>5349</v>
      </c>
      <c r="N825" s="6" t="s">
        <v>5379</v>
      </c>
      <c r="Q825" s="6" t="s">
        <v>2959</v>
      </c>
      <c r="R825" s="9" t="b">
        <v>1</v>
      </c>
      <c r="S825" s="9" t="b">
        <v>1</v>
      </c>
      <c r="T825" s="6" t="s">
        <v>3103</v>
      </c>
      <c r="U825" s="6" t="s">
        <v>3103</v>
      </c>
      <c r="V825" t="s">
        <v>5330</v>
      </c>
      <c r="W825" t="s">
        <v>5330</v>
      </c>
      <c r="X825" t="s">
        <v>5330</v>
      </c>
      <c r="Y825" t="s">
        <v>5330</v>
      </c>
      <c r="Z825" t="s">
        <v>5330</v>
      </c>
      <c r="AA825" t="s">
        <v>5330</v>
      </c>
      <c r="AB825" t="s">
        <v>5330</v>
      </c>
      <c r="AC825" t="s">
        <v>5330</v>
      </c>
      <c r="AD825" t="s">
        <v>5330</v>
      </c>
      <c r="AE825" t="s">
        <v>5330</v>
      </c>
      <c r="AF825" t="s">
        <v>5330</v>
      </c>
      <c r="AG825" t="s">
        <v>5330</v>
      </c>
      <c r="AH825" t="s">
        <v>5330</v>
      </c>
      <c r="AI825" t="s">
        <v>5330</v>
      </c>
      <c r="AJ825" t="s">
        <v>5330</v>
      </c>
      <c r="AK825" s="10">
        <v>39</v>
      </c>
      <c r="AL825" s="10">
        <v>41</v>
      </c>
      <c r="AM825" s="6" t="s">
        <v>475</v>
      </c>
      <c r="AN825" s="6" t="s">
        <v>2800</v>
      </c>
      <c r="AO825" s="6" t="s">
        <v>3026</v>
      </c>
      <c r="AP825" s="6" t="s">
        <v>3099</v>
      </c>
      <c r="AQ825" s="6" t="str">
        <f t="shared" si="227"/>
        <v>2W Distributor Bike, 2W Distributor - Moto, 2W Distributor, H2, International - Bike, International - Moto, International - AS, International, International - New, Mecanic Sport, Moto Dealers, Motonet, Pierce AB, Retail, TREK</v>
      </c>
      <c r="AR825" s="1" t="str">
        <f t="shared" si="212"/>
        <v>2W Distributor Bike</v>
      </c>
      <c r="AS825" s="1" t="str">
        <f t="shared" si="213"/>
        <v>2W Distributor - Moto</v>
      </c>
      <c r="AT825" s="1" t="str">
        <f t="shared" si="214"/>
        <v>2W Distributor</v>
      </c>
      <c r="AU825" s="1" t="str">
        <f t="shared" si="215"/>
        <v>H2</v>
      </c>
      <c r="AV825" s="1" t="str">
        <f t="shared" si="215"/>
        <v>International - Bike</v>
      </c>
      <c r="AW825" s="1" t="str">
        <f t="shared" si="216"/>
        <v>International - Moto</v>
      </c>
      <c r="AX825" s="1" t="str">
        <f t="shared" si="217"/>
        <v>International - AS</v>
      </c>
      <c r="AY825" s="1" t="str">
        <f t="shared" si="217"/>
        <v>International</v>
      </c>
      <c r="AZ825" s="1" t="str">
        <f t="shared" si="217"/>
        <v>International - New</v>
      </c>
      <c r="BA825" s="1" t="str">
        <f t="shared" si="218"/>
        <v>Mecanic Sport</v>
      </c>
      <c r="BB825" s="1" t="str">
        <f t="shared" si="219"/>
        <v>Moto Dealers</v>
      </c>
      <c r="BC825" s="1" t="str">
        <f t="shared" si="219"/>
        <v>Motonet</v>
      </c>
      <c r="BD825" s="1" t="str">
        <f t="shared" si="220"/>
        <v>Pierce AB</v>
      </c>
      <c r="BE825" s="1" t="str">
        <f t="shared" si="221"/>
        <v>Retail</v>
      </c>
      <c r="BF825" s="1" t="str">
        <f t="shared" si="222"/>
        <v>TREK</v>
      </c>
      <c r="BG825" t="s">
        <v>3104</v>
      </c>
      <c r="BH825" t="str">
        <f t="shared" si="223"/>
        <v>https://fs.amplifi.io//file?id=899c4dc9-154a-450f-98dd-82b699c825df&amp;variant=thumb&amp;extension=png</v>
      </c>
      <c r="BI825" t="s">
        <v>3104</v>
      </c>
    </row>
    <row r="826" spans="1:61" ht="17" x14ac:dyDescent="0.2">
      <c r="A826">
        <v>1922</v>
      </c>
      <c r="B826" t="str">
        <f t="shared" si="228"/>
        <v>59091-00002</v>
      </c>
      <c r="C826" t="str">
        <f t="shared" si="228"/>
        <v>59091-00002</v>
      </c>
      <c r="D826" s="7" t="s">
        <v>3105</v>
      </c>
      <c r="E826" s="6" t="s">
        <v>139</v>
      </c>
      <c r="F826" t="s">
        <v>8991</v>
      </c>
      <c r="G826" s="6" t="s">
        <v>3098</v>
      </c>
      <c r="H826" t="s">
        <v>2798</v>
      </c>
      <c r="I826" s="6" t="s">
        <v>2799</v>
      </c>
      <c r="J826" s="6" t="s">
        <v>5331</v>
      </c>
      <c r="K826" s="6" t="s">
        <v>5333</v>
      </c>
      <c r="L826" s="6" t="s">
        <v>8992</v>
      </c>
      <c r="M826" s="6" t="s">
        <v>5349</v>
      </c>
      <c r="N826" s="6" t="s">
        <v>5379</v>
      </c>
      <c r="Q826" s="6" t="s">
        <v>2812</v>
      </c>
      <c r="R826" s="9" t="b">
        <v>1</v>
      </c>
      <c r="S826" s="9" t="b">
        <v>1</v>
      </c>
      <c r="T826" s="6" t="s">
        <v>3105</v>
      </c>
      <c r="U826" s="6" t="s">
        <v>3105</v>
      </c>
      <c r="V826" t="s">
        <v>5330</v>
      </c>
      <c r="W826" t="s">
        <v>5330</v>
      </c>
      <c r="X826" t="s">
        <v>5330</v>
      </c>
      <c r="Y826" t="s">
        <v>5330</v>
      </c>
      <c r="Z826" t="s">
        <v>5330</v>
      </c>
      <c r="AA826" t="s">
        <v>5330</v>
      </c>
      <c r="AB826" t="s">
        <v>5330</v>
      </c>
      <c r="AC826" t="s">
        <v>5330</v>
      </c>
      <c r="AD826" t="s">
        <v>5330</v>
      </c>
      <c r="AE826" t="s">
        <v>5330</v>
      </c>
      <c r="AF826" t="s">
        <v>5330</v>
      </c>
      <c r="AG826" t="s">
        <v>5330</v>
      </c>
      <c r="AH826" t="s">
        <v>5330</v>
      </c>
      <c r="AI826" t="s">
        <v>5330</v>
      </c>
      <c r="AJ826" t="s">
        <v>5330</v>
      </c>
      <c r="AK826" s="10">
        <v>39</v>
      </c>
      <c r="AL826" s="10">
        <v>41</v>
      </c>
      <c r="AM826" s="6" t="s">
        <v>475</v>
      </c>
      <c r="AN826" s="6" t="s">
        <v>2800</v>
      </c>
      <c r="AO826" s="6" t="s">
        <v>3026</v>
      </c>
      <c r="AP826" s="6" t="s">
        <v>3099</v>
      </c>
      <c r="AQ826" s="6" t="str">
        <f t="shared" si="227"/>
        <v>2W Distributor Bike, 2W Distributor - Moto, 2W Distributor, H2, International - Bike, International - Moto, International - AS, International, International - New, Mecanic Sport, Moto Dealers, Motonet, Pierce AB, Retail, TREK</v>
      </c>
      <c r="AR826" s="1" t="str">
        <f t="shared" si="212"/>
        <v>2W Distributor Bike</v>
      </c>
      <c r="AS826" s="1" t="str">
        <f t="shared" si="213"/>
        <v>2W Distributor - Moto</v>
      </c>
      <c r="AT826" s="1" t="str">
        <f t="shared" si="214"/>
        <v>2W Distributor</v>
      </c>
      <c r="AU826" s="1" t="str">
        <f t="shared" si="215"/>
        <v>H2</v>
      </c>
      <c r="AV826" s="1" t="str">
        <f t="shared" si="215"/>
        <v>International - Bike</v>
      </c>
      <c r="AW826" s="1" t="str">
        <f t="shared" si="216"/>
        <v>International - Moto</v>
      </c>
      <c r="AX826" s="1" t="str">
        <f t="shared" si="217"/>
        <v>International - AS</v>
      </c>
      <c r="AY826" s="1" t="str">
        <f t="shared" si="217"/>
        <v>International</v>
      </c>
      <c r="AZ826" s="1" t="str">
        <f t="shared" si="217"/>
        <v>International - New</v>
      </c>
      <c r="BA826" s="1" t="str">
        <f t="shared" si="218"/>
        <v>Mecanic Sport</v>
      </c>
      <c r="BB826" s="1" t="str">
        <f t="shared" si="219"/>
        <v>Moto Dealers</v>
      </c>
      <c r="BC826" s="1" t="str">
        <f t="shared" si="219"/>
        <v>Motonet</v>
      </c>
      <c r="BD826" s="1" t="str">
        <f t="shared" si="220"/>
        <v>Pierce AB</v>
      </c>
      <c r="BE826" s="1" t="str">
        <f t="shared" si="221"/>
        <v>Retail</v>
      </c>
      <c r="BF826" s="1" t="str">
        <f t="shared" si="222"/>
        <v>TREK</v>
      </c>
      <c r="BG826" t="s">
        <v>3106</v>
      </c>
      <c r="BH826" t="str">
        <f t="shared" si="223"/>
        <v>https://fs.amplifi.io//file?id=a0ebf93a-405c-40b9-b81b-e3b2c079f08e&amp;variant=thumb&amp;extension=png</v>
      </c>
      <c r="BI826" t="s">
        <v>3106</v>
      </c>
    </row>
    <row r="827" spans="1:61" ht="17" x14ac:dyDescent="0.2">
      <c r="A827">
        <v>1923</v>
      </c>
      <c r="B827" t="str">
        <f t="shared" si="228"/>
        <v>59091-00003</v>
      </c>
      <c r="C827" t="str">
        <f t="shared" si="228"/>
        <v>59091-00003</v>
      </c>
      <c r="D827" s="7" t="s">
        <v>3107</v>
      </c>
      <c r="E827" s="6" t="s">
        <v>139</v>
      </c>
      <c r="F827" t="s">
        <v>8991</v>
      </c>
      <c r="G827" s="6" t="s">
        <v>3098</v>
      </c>
      <c r="H827" t="s">
        <v>2798</v>
      </c>
      <c r="I827" s="6" t="s">
        <v>2799</v>
      </c>
      <c r="J827" s="6" t="s">
        <v>5331</v>
      </c>
      <c r="K827" s="6" t="s">
        <v>5333</v>
      </c>
      <c r="L827" s="6" t="s">
        <v>8992</v>
      </c>
      <c r="M827" s="6" t="s">
        <v>5349</v>
      </c>
      <c r="N827" s="6" t="s">
        <v>5379</v>
      </c>
      <c r="Q827" s="6" t="s">
        <v>2936</v>
      </c>
      <c r="R827" s="9" t="b">
        <v>1</v>
      </c>
      <c r="S827" s="9" t="b">
        <v>1</v>
      </c>
      <c r="T827" s="6" t="s">
        <v>3107</v>
      </c>
      <c r="U827" s="6" t="s">
        <v>3107</v>
      </c>
      <c r="V827" t="s">
        <v>5330</v>
      </c>
      <c r="W827" t="s">
        <v>5330</v>
      </c>
      <c r="X827" t="s">
        <v>5330</v>
      </c>
      <c r="Y827" t="s">
        <v>5330</v>
      </c>
      <c r="Z827" t="s">
        <v>5330</v>
      </c>
      <c r="AA827" t="s">
        <v>5330</v>
      </c>
      <c r="AB827" t="s">
        <v>5330</v>
      </c>
      <c r="AC827" t="s">
        <v>5330</v>
      </c>
      <c r="AD827" t="s">
        <v>5330</v>
      </c>
      <c r="AE827" t="s">
        <v>5330</v>
      </c>
      <c r="AF827" t="s">
        <v>5330</v>
      </c>
      <c r="AG827" t="s">
        <v>5330</v>
      </c>
      <c r="AH827" t="s">
        <v>5330</v>
      </c>
      <c r="AI827" t="s">
        <v>5330</v>
      </c>
      <c r="AJ827" t="s">
        <v>5330</v>
      </c>
      <c r="AK827" s="10">
        <v>39</v>
      </c>
      <c r="AL827" s="10">
        <v>41</v>
      </c>
      <c r="AM827" s="6" t="s">
        <v>475</v>
      </c>
      <c r="AN827" s="6" t="s">
        <v>2800</v>
      </c>
      <c r="AO827" s="6" t="s">
        <v>3026</v>
      </c>
      <c r="AP827" s="6" t="s">
        <v>3099</v>
      </c>
      <c r="AQ827" s="6" t="str">
        <f t="shared" si="227"/>
        <v>2W Distributor Bike, 2W Distributor - Moto, 2W Distributor, H2, International - Bike, International - Moto, International - AS, International, International - New, Mecanic Sport, Moto Dealers, Motonet, Pierce AB, Retail, TREK</v>
      </c>
      <c r="AR827" s="1" t="str">
        <f t="shared" si="212"/>
        <v>2W Distributor Bike</v>
      </c>
      <c r="AS827" s="1" t="str">
        <f t="shared" si="213"/>
        <v>2W Distributor - Moto</v>
      </c>
      <c r="AT827" s="1" t="str">
        <f t="shared" si="214"/>
        <v>2W Distributor</v>
      </c>
      <c r="AU827" s="1" t="str">
        <f t="shared" si="215"/>
        <v>H2</v>
      </c>
      <c r="AV827" s="1" t="str">
        <f t="shared" si="215"/>
        <v>International - Bike</v>
      </c>
      <c r="AW827" s="1" t="str">
        <f t="shared" si="216"/>
        <v>International - Moto</v>
      </c>
      <c r="AX827" s="1" t="str">
        <f t="shared" si="217"/>
        <v>International - AS</v>
      </c>
      <c r="AY827" s="1" t="str">
        <f t="shared" si="217"/>
        <v>International</v>
      </c>
      <c r="AZ827" s="1" t="str">
        <f t="shared" si="217"/>
        <v>International - New</v>
      </c>
      <c r="BA827" s="1" t="str">
        <f t="shared" si="218"/>
        <v>Mecanic Sport</v>
      </c>
      <c r="BB827" s="1" t="str">
        <f t="shared" si="219"/>
        <v>Moto Dealers</v>
      </c>
      <c r="BC827" s="1" t="str">
        <f t="shared" si="219"/>
        <v>Motonet</v>
      </c>
      <c r="BD827" s="1" t="str">
        <f t="shared" si="220"/>
        <v>Pierce AB</v>
      </c>
      <c r="BE827" s="1" t="str">
        <f t="shared" si="221"/>
        <v>Retail</v>
      </c>
      <c r="BF827" s="1" t="str">
        <f t="shared" si="222"/>
        <v>TREK</v>
      </c>
      <c r="BG827" t="s">
        <v>3108</v>
      </c>
      <c r="BH827" t="str">
        <f t="shared" si="223"/>
        <v>https://fs.amplifi.io//file?id=53c130f0-5d63-457d-8686-20ece07e8cf2&amp;variant=thumb&amp;extension=png</v>
      </c>
      <c r="BI827" t="s">
        <v>3108</v>
      </c>
    </row>
    <row r="828" spans="1:61" ht="17" x14ac:dyDescent="0.2">
      <c r="A828">
        <v>1924</v>
      </c>
      <c r="B828" t="str">
        <f t="shared" si="228"/>
        <v>59091-00004</v>
      </c>
      <c r="C828" t="str">
        <f t="shared" si="228"/>
        <v>59091-00004</v>
      </c>
      <c r="D828" s="7" t="s">
        <v>3109</v>
      </c>
      <c r="E828" s="6" t="s">
        <v>139</v>
      </c>
      <c r="F828" t="s">
        <v>8991</v>
      </c>
      <c r="G828" s="6" t="s">
        <v>3098</v>
      </c>
      <c r="H828" t="s">
        <v>2798</v>
      </c>
      <c r="I828" s="6" t="s">
        <v>2799</v>
      </c>
      <c r="J828" s="6" t="s">
        <v>5331</v>
      </c>
      <c r="K828" s="6" t="s">
        <v>5333</v>
      </c>
      <c r="L828" s="6" t="s">
        <v>8992</v>
      </c>
      <c r="M828" s="6" t="s">
        <v>5349</v>
      </c>
      <c r="N828" s="6" t="s">
        <v>5379</v>
      </c>
      <c r="Q828" s="6" t="s">
        <v>2832</v>
      </c>
      <c r="R828" s="9" t="b">
        <v>1</v>
      </c>
      <c r="S828" s="9" t="b">
        <v>1</v>
      </c>
      <c r="T828" s="6" t="s">
        <v>3109</v>
      </c>
      <c r="U828" s="6" t="s">
        <v>3109</v>
      </c>
      <c r="V828" t="s">
        <v>5330</v>
      </c>
      <c r="W828" t="s">
        <v>5330</v>
      </c>
      <c r="X828" t="s">
        <v>5330</v>
      </c>
      <c r="Y828" t="s">
        <v>5330</v>
      </c>
      <c r="Z828" t="s">
        <v>5330</v>
      </c>
      <c r="AA828" t="s">
        <v>5330</v>
      </c>
      <c r="AB828" t="s">
        <v>5330</v>
      </c>
      <c r="AC828" t="s">
        <v>5330</v>
      </c>
      <c r="AD828" t="s">
        <v>5330</v>
      </c>
      <c r="AE828" t="s">
        <v>5330</v>
      </c>
      <c r="AF828" t="s">
        <v>5330</v>
      </c>
      <c r="AG828" t="s">
        <v>5330</v>
      </c>
      <c r="AH828" t="s">
        <v>5330</v>
      </c>
      <c r="AI828" t="s">
        <v>5330</v>
      </c>
      <c r="AJ828" t="s">
        <v>5330</v>
      </c>
      <c r="AK828" s="10">
        <v>39</v>
      </c>
      <c r="AL828" s="10">
        <v>41</v>
      </c>
      <c r="AM828" s="6" t="s">
        <v>475</v>
      </c>
      <c r="AN828" s="6" t="s">
        <v>2800</v>
      </c>
      <c r="AO828" s="6" t="s">
        <v>3026</v>
      </c>
      <c r="AP828" s="6" t="s">
        <v>3099</v>
      </c>
      <c r="AQ828" s="6" t="str">
        <f t="shared" si="227"/>
        <v>2W Distributor Bike, 2W Distributor - Moto, 2W Distributor, H2, International - Bike, International - Moto, International - AS, International, International - New, Mecanic Sport, Moto Dealers, Motonet, Pierce AB, Retail, TREK</v>
      </c>
      <c r="AR828" s="1" t="str">
        <f t="shared" si="212"/>
        <v>2W Distributor Bike</v>
      </c>
      <c r="AS828" s="1" t="str">
        <f t="shared" si="213"/>
        <v>2W Distributor - Moto</v>
      </c>
      <c r="AT828" s="1" t="str">
        <f t="shared" si="214"/>
        <v>2W Distributor</v>
      </c>
      <c r="AU828" s="1" t="str">
        <f t="shared" si="215"/>
        <v>H2</v>
      </c>
      <c r="AV828" s="1" t="str">
        <f t="shared" si="215"/>
        <v>International - Bike</v>
      </c>
      <c r="AW828" s="1" t="str">
        <f t="shared" si="216"/>
        <v>International - Moto</v>
      </c>
      <c r="AX828" s="1" t="str">
        <f t="shared" si="217"/>
        <v>International - AS</v>
      </c>
      <c r="AY828" s="1" t="str">
        <f t="shared" si="217"/>
        <v>International</v>
      </c>
      <c r="AZ828" s="1" t="str">
        <f t="shared" si="217"/>
        <v>International - New</v>
      </c>
      <c r="BA828" s="1" t="str">
        <f t="shared" si="218"/>
        <v>Mecanic Sport</v>
      </c>
      <c r="BB828" s="1" t="str">
        <f t="shared" si="219"/>
        <v>Moto Dealers</v>
      </c>
      <c r="BC828" s="1" t="str">
        <f t="shared" si="219"/>
        <v>Motonet</v>
      </c>
      <c r="BD828" s="1" t="str">
        <f t="shared" si="220"/>
        <v>Pierce AB</v>
      </c>
      <c r="BE828" s="1" t="str">
        <f t="shared" si="221"/>
        <v>Retail</v>
      </c>
      <c r="BF828" s="1" t="str">
        <f t="shared" si="222"/>
        <v>TREK</v>
      </c>
      <c r="BG828" t="s">
        <v>3110</v>
      </c>
      <c r="BH828" t="str">
        <f t="shared" si="223"/>
        <v>https://fs.amplifi.io//file?id=ee7f89d3-cf88-408b-b825-8205b88f57f3&amp;variant=thumb&amp;extension=png</v>
      </c>
      <c r="BI828" t="s">
        <v>3110</v>
      </c>
    </row>
    <row r="829" spans="1:61" ht="17" x14ac:dyDescent="0.2">
      <c r="A829">
        <v>1925</v>
      </c>
      <c r="B829" t="str">
        <f t="shared" si="228"/>
        <v>59092-00001</v>
      </c>
      <c r="C829" t="str">
        <f t="shared" si="228"/>
        <v>59092-00001</v>
      </c>
      <c r="D829" s="7" t="s">
        <v>3111</v>
      </c>
      <c r="E829" s="6" t="s">
        <v>139</v>
      </c>
      <c r="F829" t="s">
        <v>8991</v>
      </c>
      <c r="G829" s="6" t="s">
        <v>3098</v>
      </c>
      <c r="H829" t="s">
        <v>2798</v>
      </c>
      <c r="I829" s="6" t="s">
        <v>2799</v>
      </c>
      <c r="J829" s="6" t="s">
        <v>5331</v>
      </c>
      <c r="K829" s="6" t="s">
        <v>5333</v>
      </c>
      <c r="L829" s="6" t="s">
        <v>8992</v>
      </c>
      <c r="M829" s="6" t="s">
        <v>5349</v>
      </c>
      <c r="N829" s="6" t="s">
        <v>5388</v>
      </c>
      <c r="Q829" s="6" t="s">
        <v>464</v>
      </c>
      <c r="R829" s="9" t="b">
        <v>1</v>
      </c>
      <c r="S829" s="9" t="b">
        <v>1</v>
      </c>
      <c r="T829" s="6" t="s">
        <v>3111</v>
      </c>
      <c r="U829" s="6" t="s">
        <v>3111</v>
      </c>
      <c r="V829" t="s">
        <v>5330</v>
      </c>
      <c r="W829" t="s">
        <v>5330</v>
      </c>
      <c r="X829" t="s">
        <v>5330</v>
      </c>
      <c r="Y829" t="s">
        <v>5330</v>
      </c>
      <c r="Z829" t="s">
        <v>5330</v>
      </c>
      <c r="AA829" t="s">
        <v>5330</v>
      </c>
      <c r="AB829" t="s">
        <v>5330</v>
      </c>
      <c r="AC829" t="s">
        <v>5330</v>
      </c>
      <c r="AD829" t="s">
        <v>5330</v>
      </c>
      <c r="AE829" t="s">
        <v>5330</v>
      </c>
      <c r="AF829" t="s">
        <v>5330</v>
      </c>
      <c r="AG829" t="s">
        <v>5330</v>
      </c>
      <c r="AH829" t="s">
        <v>5330</v>
      </c>
      <c r="AI829" t="s">
        <v>5330</v>
      </c>
      <c r="AJ829" t="s">
        <v>5330</v>
      </c>
      <c r="AK829" s="10">
        <v>35</v>
      </c>
      <c r="AL829" s="10">
        <v>37</v>
      </c>
      <c r="AM829" s="6" t="s">
        <v>475</v>
      </c>
      <c r="AN829" s="6" t="s">
        <v>2800</v>
      </c>
      <c r="AO829" s="6" t="s">
        <v>3026</v>
      </c>
      <c r="AP829" s="6" t="s">
        <v>3099</v>
      </c>
      <c r="AQ829" s="6" t="str">
        <f t="shared" si="227"/>
        <v>2W Distributor Bike, 2W Distributor - Moto, 2W Distributor, H2, International - Bike, International - Moto, International - AS, International, International - New, Mecanic Sport, Moto Dealers, Motonet, Pierce AB, Retail, TREK</v>
      </c>
      <c r="AR829" s="1" t="str">
        <f t="shared" si="212"/>
        <v>2W Distributor Bike</v>
      </c>
      <c r="AS829" s="1" t="str">
        <f t="shared" si="213"/>
        <v>2W Distributor - Moto</v>
      </c>
      <c r="AT829" s="1" t="str">
        <f t="shared" si="214"/>
        <v>2W Distributor</v>
      </c>
      <c r="AU829" s="1" t="str">
        <f t="shared" si="215"/>
        <v>H2</v>
      </c>
      <c r="AV829" s="1" t="str">
        <f t="shared" si="215"/>
        <v>International - Bike</v>
      </c>
      <c r="AW829" s="1" t="str">
        <f t="shared" si="216"/>
        <v>International - Moto</v>
      </c>
      <c r="AX829" s="1" t="str">
        <f t="shared" si="217"/>
        <v>International - AS</v>
      </c>
      <c r="AY829" s="1" t="str">
        <f t="shared" si="217"/>
        <v>International</v>
      </c>
      <c r="AZ829" s="1" t="str">
        <f t="shared" si="217"/>
        <v>International - New</v>
      </c>
      <c r="BA829" s="1" t="str">
        <f t="shared" si="218"/>
        <v>Mecanic Sport</v>
      </c>
      <c r="BB829" s="1" t="str">
        <f t="shared" si="219"/>
        <v>Moto Dealers</v>
      </c>
      <c r="BC829" s="1" t="str">
        <f t="shared" si="219"/>
        <v>Motonet</v>
      </c>
      <c r="BD829" s="1" t="str">
        <f t="shared" si="220"/>
        <v>Pierce AB</v>
      </c>
      <c r="BE829" s="1" t="str">
        <f t="shared" si="221"/>
        <v>Retail</v>
      </c>
      <c r="BF829" s="1" t="str">
        <f t="shared" si="222"/>
        <v>TREK</v>
      </c>
      <c r="BG829" t="s">
        <v>3112</v>
      </c>
      <c r="BH829" t="str">
        <f t="shared" si="223"/>
        <v>https://fs.amplifi.io//file?id=f19e539a-1398-48e8-9ad3-10fecbd937cf&amp;variant=thumb&amp;extension=png</v>
      </c>
      <c r="BI829" t="s">
        <v>3112</v>
      </c>
    </row>
    <row r="830" spans="1:61" ht="17" x14ac:dyDescent="0.2">
      <c r="A830">
        <v>1926</v>
      </c>
      <c r="B830" t="str">
        <f t="shared" si="228"/>
        <v>59092-00002</v>
      </c>
      <c r="C830" t="str">
        <f t="shared" si="228"/>
        <v>59092-00002</v>
      </c>
      <c r="D830" s="7" t="s">
        <v>3113</v>
      </c>
      <c r="E830" s="6" t="s">
        <v>139</v>
      </c>
      <c r="F830" t="s">
        <v>8991</v>
      </c>
      <c r="G830" s="6" t="s">
        <v>3098</v>
      </c>
      <c r="H830" t="s">
        <v>2798</v>
      </c>
      <c r="I830" s="6" t="s">
        <v>2799</v>
      </c>
      <c r="J830" s="6" t="s">
        <v>5331</v>
      </c>
      <c r="K830" s="6" t="s">
        <v>5333</v>
      </c>
      <c r="L830" s="6" t="s">
        <v>8992</v>
      </c>
      <c r="M830" s="6" t="s">
        <v>5349</v>
      </c>
      <c r="N830" s="6" t="s">
        <v>5388</v>
      </c>
      <c r="Q830" s="6" t="s">
        <v>2929</v>
      </c>
      <c r="R830" s="9" t="b">
        <v>1</v>
      </c>
      <c r="S830" s="9" t="b">
        <v>1</v>
      </c>
      <c r="T830" s="6" t="s">
        <v>3113</v>
      </c>
      <c r="U830" s="6" t="s">
        <v>3113</v>
      </c>
      <c r="V830" t="s">
        <v>5330</v>
      </c>
      <c r="W830" t="s">
        <v>5330</v>
      </c>
      <c r="X830" t="s">
        <v>5330</v>
      </c>
      <c r="Y830" t="s">
        <v>5330</v>
      </c>
      <c r="Z830" t="s">
        <v>5330</v>
      </c>
      <c r="AA830" t="s">
        <v>5330</v>
      </c>
      <c r="AB830" t="s">
        <v>5330</v>
      </c>
      <c r="AC830" t="s">
        <v>5330</v>
      </c>
      <c r="AD830" t="s">
        <v>5330</v>
      </c>
      <c r="AE830" t="s">
        <v>5330</v>
      </c>
      <c r="AF830" t="s">
        <v>5330</v>
      </c>
      <c r="AG830" t="s">
        <v>5330</v>
      </c>
      <c r="AH830" t="s">
        <v>5330</v>
      </c>
      <c r="AI830" t="s">
        <v>5330</v>
      </c>
      <c r="AJ830" t="s">
        <v>5330</v>
      </c>
      <c r="AK830" s="10">
        <v>35</v>
      </c>
      <c r="AL830" s="10">
        <v>37</v>
      </c>
      <c r="AM830" s="6" t="s">
        <v>475</v>
      </c>
      <c r="AN830" s="6" t="s">
        <v>2800</v>
      </c>
      <c r="AO830" s="6" t="s">
        <v>3026</v>
      </c>
      <c r="AP830" s="6" t="s">
        <v>3099</v>
      </c>
      <c r="AQ830" s="6" t="str">
        <f t="shared" si="227"/>
        <v>2W Distributor Bike, 2W Distributor - Moto, 2W Distributor, H2, International - Bike, International - Moto, International - AS, International, International - New, Mecanic Sport, Moto Dealers, Motonet, Pierce AB, Retail, TREK</v>
      </c>
      <c r="AR830" s="1" t="str">
        <f t="shared" si="212"/>
        <v>2W Distributor Bike</v>
      </c>
      <c r="AS830" s="1" t="str">
        <f t="shared" si="213"/>
        <v>2W Distributor - Moto</v>
      </c>
      <c r="AT830" s="1" t="str">
        <f t="shared" si="214"/>
        <v>2W Distributor</v>
      </c>
      <c r="AU830" s="1" t="str">
        <f t="shared" si="215"/>
        <v>H2</v>
      </c>
      <c r="AV830" s="1" t="str">
        <f t="shared" si="215"/>
        <v>International - Bike</v>
      </c>
      <c r="AW830" s="1" t="str">
        <f t="shared" si="216"/>
        <v>International - Moto</v>
      </c>
      <c r="AX830" s="1" t="str">
        <f t="shared" si="217"/>
        <v>International - AS</v>
      </c>
      <c r="AY830" s="1" t="str">
        <f t="shared" si="217"/>
        <v>International</v>
      </c>
      <c r="AZ830" s="1" t="str">
        <f t="shared" si="217"/>
        <v>International - New</v>
      </c>
      <c r="BA830" s="1" t="str">
        <f t="shared" si="218"/>
        <v>Mecanic Sport</v>
      </c>
      <c r="BB830" s="1" t="str">
        <f t="shared" si="219"/>
        <v>Moto Dealers</v>
      </c>
      <c r="BC830" s="1" t="str">
        <f t="shared" si="219"/>
        <v>Motonet</v>
      </c>
      <c r="BD830" s="1" t="str">
        <f t="shared" si="220"/>
        <v>Pierce AB</v>
      </c>
      <c r="BE830" s="1" t="str">
        <f t="shared" si="221"/>
        <v>Retail</v>
      </c>
      <c r="BF830" s="1" t="str">
        <f t="shared" si="222"/>
        <v>TREK</v>
      </c>
      <c r="BG830" t="s">
        <v>3114</v>
      </c>
      <c r="BH830" t="str">
        <f t="shared" si="223"/>
        <v>https://fs.amplifi.io//file?id=93a5e23b-02d3-4d6f-9b86-c94bc00d0a6b&amp;variant=thumb&amp;extension=png</v>
      </c>
      <c r="BI830" t="s">
        <v>3114</v>
      </c>
    </row>
    <row r="831" spans="1:61" ht="17" x14ac:dyDescent="0.2">
      <c r="A831">
        <v>1927</v>
      </c>
      <c r="B831" t="str">
        <f t="shared" si="228"/>
        <v>59092-00003</v>
      </c>
      <c r="C831" t="str">
        <f t="shared" si="228"/>
        <v>59092-00003</v>
      </c>
      <c r="D831" s="7" t="s">
        <v>3115</v>
      </c>
      <c r="E831" s="6" t="s">
        <v>139</v>
      </c>
      <c r="F831" t="s">
        <v>8991</v>
      </c>
      <c r="G831" s="6" t="s">
        <v>3098</v>
      </c>
      <c r="H831" t="s">
        <v>2798</v>
      </c>
      <c r="I831" s="6" t="s">
        <v>2799</v>
      </c>
      <c r="J831" s="6" t="s">
        <v>5331</v>
      </c>
      <c r="K831" s="6" t="s">
        <v>5333</v>
      </c>
      <c r="L831" s="6" t="s">
        <v>8992</v>
      </c>
      <c r="M831" s="6" t="s">
        <v>5349</v>
      </c>
      <c r="N831" s="6" t="s">
        <v>5388</v>
      </c>
      <c r="Q831" s="6" t="s">
        <v>2438</v>
      </c>
      <c r="R831" s="9" t="b">
        <v>1</v>
      </c>
      <c r="S831" s="9" t="b">
        <v>1</v>
      </c>
      <c r="T831" s="6" t="s">
        <v>3115</v>
      </c>
      <c r="U831" s="6" t="s">
        <v>3115</v>
      </c>
      <c r="V831" t="s">
        <v>5330</v>
      </c>
      <c r="W831" t="s">
        <v>5330</v>
      </c>
      <c r="X831" t="s">
        <v>5330</v>
      </c>
      <c r="Y831" t="s">
        <v>5330</v>
      </c>
      <c r="Z831" t="s">
        <v>5330</v>
      </c>
      <c r="AA831" t="s">
        <v>5330</v>
      </c>
      <c r="AB831" t="s">
        <v>5330</v>
      </c>
      <c r="AC831" t="s">
        <v>5330</v>
      </c>
      <c r="AD831" t="s">
        <v>5330</v>
      </c>
      <c r="AE831" t="s">
        <v>5330</v>
      </c>
      <c r="AF831" t="s">
        <v>5330</v>
      </c>
      <c r="AG831" t="s">
        <v>5330</v>
      </c>
      <c r="AH831" t="s">
        <v>5330</v>
      </c>
      <c r="AI831" t="s">
        <v>5330</v>
      </c>
      <c r="AJ831" t="s">
        <v>5330</v>
      </c>
      <c r="AK831" s="10">
        <v>35</v>
      </c>
      <c r="AL831" s="10">
        <v>37</v>
      </c>
      <c r="AM831" s="6" t="s">
        <v>475</v>
      </c>
      <c r="AN831" s="6" t="s">
        <v>2800</v>
      </c>
      <c r="AO831" s="6" t="s">
        <v>3026</v>
      </c>
      <c r="AP831" s="6" t="s">
        <v>3099</v>
      </c>
      <c r="AQ831" s="6" t="str">
        <f t="shared" si="227"/>
        <v>2W Distributor Bike, 2W Distributor - Moto, 2W Distributor, H2, International - Bike, International - Moto, International - AS, International, International - New, Mecanic Sport, Moto Dealers, Motonet, Pierce AB, Retail, TREK</v>
      </c>
      <c r="AR831" s="1" t="str">
        <f t="shared" si="212"/>
        <v>2W Distributor Bike</v>
      </c>
      <c r="AS831" s="1" t="str">
        <f t="shared" si="213"/>
        <v>2W Distributor - Moto</v>
      </c>
      <c r="AT831" s="1" t="str">
        <f t="shared" si="214"/>
        <v>2W Distributor</v>
      </c>
      <c r="AU831" s="1" t="str">
        <f t="shared" si="215"/>
        <v>H2</v>
      </c>
      <c r="AV831" s="1" t="str">
        <f t="shared" si="215"/>
        <v>International - Bike</v>
      </c>
      <c r="AW831" s="1" t="str">
        <f t="shared" si="216"/>
        <v>International - Moto</v>
      </c>
      <c r="AX831" s="1" t="str">
        <f t="shared" si="217"/>
        <v>International - AS</v>
      </c>
      <c r="AY831" s="1" t="str">
        <f t="shared" si="217"/>
        <v>International</v>
      </c>
      <c r="AZ831" s="1" t="str">
        <f t="shared" si="217"/>
        <v>International - New</v>
      </c>
      <c r="BA831" s="1" t="str">
        <f t="shared" si="218"/>
        <v>Mecanic Sport</v>
      </c>
      <c r="BB831" s="1" t="str">
        <f t="shared" si="219"/>
        <v>Moto Dealers</v>
      </c>
      <c r="BC831" s="1" t="str">
        <f t="shared" si="219"/>
        <v>Motonet</v>
      </c>
      <c r="BD831" s="1" t="str">
        <f t="shared" si="220"/>
        <v>Pierce AB</v>
      </c>
      <c r="BE831" s="1" t="str">
        <f t="shared" si="221"/>
        <v>Retail</v>
      </c>
      <c r="BF831" s="1" t="str">
        <f t="shared" si="222"/>
        <v>TREK</v>
      </c>
      <c r="BG831" t="s">
        <v>3116</v>
      </c>
      <c r="BH831" t="str">
        <f t="shared" si="223"/>
        <v>https://fs.amplifi.io//file?id=a8d30d81-816f-4617-b33a-e2e08b7308fd&amp;variant=thumb&amp;extension=png</v>
      </c>
      <c r="BI831" t="s">
        <v>3116</v>
      </c>
    </row>
    <row r="832" spans="1:61" ht="17" x14ac:dyDescent="0.2">
      <c r="A832">
        <v>1928</v>
      </c>
      <c r="B832" t="str">
        <f t="shared" si="228"/>
        <v>59099-00001</v>
      </c>
      <c r="C832" t="str">
        <f t="shared" si="228"/>
        <v>59099-00001</v>
      </c>
      <c r="D832" s="7" t="s">
        <v>3117</v>
      </c>
      <c r="E832" s="6" t="s">
        <v>139</v>
      </c>
      <c r="F832" t="s">
        <v>8991</v>
      </c>
      <c r="G832" s="6" t="s">
        <v>3118</v>
      </c>
      <c r="H832" t="s">
        <v>2798</v>
      </c>
      <c r="I832" s="6" t="s">
        <v>2799</v>
      </c>
      <c r="J832" s="6" t="s">
        <v>5331</v>
      </c>
      <c r="K832" s="6" t="s">
        <v>5333</v>
      </c>
      <c r="L832" s="6" t="s">
        <v>8992</v>
      </c>
      <c r="M832" s="6" t="s">
        <v>5349</v>
      </c>
      <c r="N832" s="6" t="s">
        <v>638</v>
      </c>
      <c r="Q832" s="6" t="s">
        <v>638</v>
      </c>
      <c r="R832" s="9" t="b">
        <v>1</v>
      </c>
      <c r="S832" s="9" t="b">
        <v>1</v>
      </c>
      <c r="T832" s="6" t="s">
        <v>3117</v>
      </c>
      <c r="U832" s="6" t="s">
        <v>3117</v>
      </c>
      <c r="V832" t="s">
        <v>5330</v>
      </c>
      <c r="W832" t="s">
        <v>5330</v>
      </c>
      <c r="X832" t="s">
        <v>5330</v>
      </c>
      <c r="Y832" t="s">
        <v>5330</v>
      </c>
      <c r="Z832" t="s">
        <v>5330</v>
      </c>
      <c r="AA832" t="s">
        <v>5330</v>
      </c>
      <c r="AB832" t="s">
        <v>5330</v>
      </c>
      <c r="AC832" t="s">
        <v>5330</v>
      </c>
      <c r="AD832" t="s">
        <v>5330</v>
      </c>
      <c r="AE832" t="s">
        <v>5330</v>
      </c>
      <c r="AF832" t="s">
        <v>5330</v>
      </c>
      <c r="AG832" t="s">
        <v>5330</v>
      </c>
      <c r="AH832" t="s">
        <v>5330</v>
      </c>
      <c r="AI832" t="s">
        <v>5330</v>
      </c>
      <c r="AJ832" t="s">
        <v>5330</v>
      </c>
      <c r="AK832" s="10">
        <v>14</v>
      </c>
      <c r="AL832" s="10">
        <v>16</v>
      </c>
      <c r="AM832" s="6" t="s">
        <v>475</v>
      </c>
      <c r="AN832" s="6" t="s">
        <v>2800</v>
      </c>
      <c r="AO832" s="6" t="s">
        <v>3119</v>
      </c>
      <c r="AP832" s="6" t="s">
        <v>2801</v>
      </c>
      <c r="AQ832" s="6" t="str">
        <f t="shared" si="227"/>
        <v>2W Distributor Bike, 2W Distributor - Moto, 2W Distributor, H2, International - Bike, International - Moto, International - AS, International, International - New, Mecanic Sport, Moto Dealers, Motonet, Pierce AB, Retail, TREK</v>
      </c>
      <c r="AR832" s="1" t="str">
        <f t="shared" si="212"/>
        <v>2W Distributor Bike</v>
      </c>
      <c r="AS832" s="1" t="str">
        <f t="shared" si="213"/>
        <v>2W Distributor - Moto</v>
      </c>
      <c r="AT832" s="1" t="str">
        <f t="shared" si="214"/>
        <v>2W Distributor</v>
      </c>
      <c r="AU832" s="1" t="str">
        <f t="shared" si="215"/>
        <v>H2</v>
      </c>
      <c r="AV832" s="1" t="str">
        <f t="shared" si="215"/>
        <v>International - Bike</v>
      </c>
      <c r="AW832" s="1" t="str">
        <f t="shared" si="216"/>
        <v>International - Moto</v>
      </c>
      <c r="AX832" s="1" t="str">
        <f t="shared" si="217"/>
        <v>International - AS</v>
      </c>
      <c r="AY832" s="1" t="str">
        <f t="shared" si="217"/>
        <v>International</v>
      </c>
      <c r="AZ832" s="1" t="str">
        <f t="shared" si="217"/>
        <v>International - New</v>
      </c>
      <c r="BA832" s="1" t="str">
        <f t="shared" si="218"/>
        <v>Mecanic Sport</v>
      </c>
      <c r="BB832" s="1" t="str">
        <f t="shared" si="219"/>
        <v>Moto Dealers</v>
      </c>
      <c r="BC832" s="1" t="str">
        <f t="shared" si="219"/>
        <v>Motonet</v>
      </c>
      <c r="BD832" s="1" t="str">
        <f t="shared" si="220"/>
        <v>Pierce AB</v>
      </c>
      <c r="BE832" s="1" t="str">
        <f t="shared" si="221"/>
        <v>Retail</v>
      </c>
      <c r="BF832" s="1" t="str">
        <f t="shared" si="222"/>
        <v>TREK</v>
      </c>
      <c r="BG832" t="s">
        <v>3120</v>
      </c>
      <c r="BH832" t="str">
        <f t="shared" si="223"/>
        <v>https://fs.amplifi.io//file?id=3c35830a-bb8c-4a10-80e0-8688ac8c909d&amp;variant=thumb&amp;extension=png</v>
      </c>
      <c r="BI832" t="s">
        <v>3120</v>
      </c>
    </row>
    <row r="833" spans="1:62" ht="17" x14ac:dyDescent="0.2">
      <c r="A833">
        <v>1929</v>
      </c>
      <c r="B833" t="str">
        <f t="shared" si="228"/>
        <v>59099-00002</v>
      </c>
      <c r="C833" t="str">
        <f t="shared" si="228"/>
        <v>59099-00002</v>
      </c>
      <c r="D833" s="7" t="s">
        <v>3121</v>
      </c>
      <c r="E833" s="6" t="s">
        <v>139</v>
      </c>
      <c r="F833" t="s">
        <v>8991</v>
      </c>
      <c r="G833" s="6" t="s">
        <v>3118</v>
      </c>
      <c r="H833" t="s">
        <v>2798</v>
      </c>
      <c r="I833" s="6" t="s">
        <v>2799</v>
      </c>
      <c r="J833" s="6" t="s">
        <v>5331</v>
      </c>
      <c r="K833" s="6" t="s">
        <v>5333</v>
      </c>
      <c r="L833" s="6" t="s">
        <v>8992</v>
      </c>
      <c r="M833" s="6" t="s">
        <v>5349</v>
      </c>
      <c r="N833" s="6" t="s">
        <v>638</v>
      </c>
      <c r="Q833" s="6" t="s">
        <v>2804</v>
      </c>
      <c r="R833" s="9" t="b">
        <v>1</v>
      </c>
      <c r="S833" s="9" t="b">
        <v>1</v>
      </c>
      <c r="T833" s="6" t="s">
        <v>3121</v>
      </c>
      <c r="U833" s="6" t="s">
        <v>3121</v>
      </c>
      <c r="V833" t="s">
        <v>5330</v>
      </c>
      <c r="W833" t="s">
        <v>5330</v>
      </c>
      <c r="X833" t="s">
        <v>5330</v>
      </c>
      <c r="Y833" t="s">
        <v>5330</v>
      </c>
      <c r="Z833" t="s">
        <v>5330</v>
      </c>
      <c r="AA833" t="s">
        <v>5330</v>
      </c>
      <c r="AB833" t="s">
        <v>5330</v>
      </c>
      <c r="AC833" t="s">
        <v>5330</v>
      </c>
      <c r="AD833" t="s">
        <v>5330</v>
      </c>
      <c r="AE833" t="s">
        <v>5330</v>
      </c>
      <c r="AF833" t="s">
        <v>5330</v>
      </c>
      <c r="AG833" t="s">
        <v>5330</v>
      </c>
      <c r="AH833" t="s">
        <v>5330</v>
      </c>
      <c r="AI833" t="s">
        <v>5330</v>
      </c>
      <c r="AJ833" t="s">
        <v>5330</v>
      </c>
      <c r="AK833" s="10">
        <v>14</v>
      </c>
      <c r="AL833" s="10">
        <v>16</v>
      </c>
      <c r="AM833" s="6" t="s">
        <v>475</v>
      </c>
      <c r="AN833" s="6" t="s">
        <v>2800</v>
      </c>
      <c r="AO833" s="6" t="s">
        <v>3119</v>
      </c>
      <c r="AP833" s="6" t="s">
        <v>2801</v>
      </c>
      <c r="AQ833" s="6" t="str">
        <f t="shared" si="227"/>
        <v>2W Distributor Bike, 2W Distributor - Moto, 2W Distributor, H2, International - Bike, International - Moto, International - AS, International, International - New, Mecanic Sport, Moto Dealers, Motonet, Pierce AB, Retail, TREK</v>
      </c>
      <c r="AR833" s="1" t="str">
        <f t="shared" si="212"/>
        <v>2W Distributor Bike</v>
      </c>
      <c r="AS833" s="1" t="str">
        <f t="shared" si="213"/>
        <v>2W Distributor - Moto</v>
      </c>
      <c r="AT833" s="1" t="str">
        <f t="shared" si="214"/>
        <v>2W Distributor</v>
      </c>
      <c r="AU833" s="1" t="str">
        <f t="shared" si="215"/>
        <v>H2</v>
      </c>
      <c r="AV833" s="1" t="str">
        <f t="shared" si="215"/>
        <v>International - Bike</v>
      </c>
      <c r="AW833" s="1" t="str">
        <f t="shared" si="216"/>
        <v>International - Moto</v>
      </c>
      <c r="AX833" s="1" t="str">
        <f t="shared" si="217"/>
        <v>International - AS</v>
      </c>
      <c r="AY833" s="1" t="str">
        <f t="shared" si="217"/>
        <v>International</v>
      </c>
      <c r="AZ833" s="1" t="str">
        <f t="shared" si="217"/>
        <v>International - New</v>
      </c>
      <c r="BA833" s="1" t="str">
        <f t="shared" si="218"/>
        <v>Mecanic Sport</v>
      </c>
      <c r="BB833" s="1" t="str">
        <f t="shared" si="219"/>
        <v>Moto Dealers</v>
      </c>
      <c r="BC833" s="1" t="str">
        <f t="shared" si="219"/>
        <v>Motonet</v>
      </c>
      <c r="BD833" s="1" t="str">
        <f t="shared" si="220"/>
        <v>Pierce AB</v>
      </c>
      <c r="BE833" s="1" t="str">
        <f t="shared" si="221"/>
        <v>Retail</v>
      </c>
      <c r="BF833" s="1" t="str">
        <f t="shared" si="222"/>
        <v>TREK</v>
      </c>
      <c r="BG833" t="s">
        <v>3122</v>
      </c>
      <c r="BH833" t="str">
        <f t="shared" si="223"/>
        <v>https://fs.amplifi.io//file?id=d9bb65cf-0858-411f-b66c-2a5928fbaeef&amp;variant=thumb&amp;extension=png</v>
      </c>
      <c r="BI833" t="s">
        <v>3122</v>
      </c>
    </row>
    <row r="834" spans="1:62" ht="17" x14ac:dyDescent="0.2">
      <c r="A834">
        <v>1930</v>
      </c>
      <c r="B834" t="str">
        <f t="shared" si="228"/>
        <v>59100-00001</v>
      </c>
      <c r="C834" t="str">
        <f t="shared" si="228"/>
        <v>59100-00001</v>
      </c>
      <c r="D834" s="7" t="s">
        <v>3123</v>
      </c>
      <c r="E834" s="6" t="s">
        <v>139</v>
      </c>
      <c r="F834" t="s">
        <v>8991</v>
      </c>
      <c r="G834" s="6" t="s">
        <v>3118</v>
      </c>
      <c r="H834" t="s">
        <v>2798</v>
      </c>
      <c r="I834" s="6" t="s">
        <v>2799</v>
      </c>
      <c r="J834" s="6" t="s">
        <v>5331</v>
      </c>
      <c r="K834" s="6" t="s">
        <v>5333</v>
      </c>
      <c r="L834" s="6" t="s">
        <v>8992</v>
      </c>
      <c r="M834" s="6" t="s">
        <v>5349</v>
      </c>
      <c r="N834" s="6" t="s">
        <v>5385</v>
      </c>
      <c r="Q834" s="6" t="s">
        <v>638</v>
      </c>
      <c r="R834" s="9" t="b">
        <v>1</v>
      </c>
      <c r="S834" s="9" t="b">
        <v>1</v>
      </c>
      <c r="T834" s="6" t="s">
        <v>3123</v>
      </c>
      <c r="U834" s="6" t="s">
        <v>3123</v>
      </c>
      <c r="V834" t="s">
        <v>5330</v>
      </c>
      <c r="W834" t="s">
        <v>5330</v>
      </c>
      <c r="X834" t="s">
        <v>5330</v>
      </c>
      <c r="Y834" t="s">
        <v>5330</v>
      </c>
      <c r="Z834" t="s">
        <v>5330</v>
      </c>
      <c r="AA834" t="s">
        <v>5330</v>
      </c>
      <c r="AB834" t="s">
        <v>5330</v>
      </c>
      <c r="AC834" t="s">
        <v>5330</v>
      </c>
      <c r="AD834" t="s">
        <v>5330</v>
      </c>
      <c r="AE834" t="s">
        <v>5330</v>
      </c>
      <c r="AF834" t="s">
        <v>5330</v>
      </c>
      <c r="AG834" t="s">
        <v>5330</v>
      </c>
      <c r="AH834" t="s">
        <v>5330</v>
      </c>
      <c r="AI834" t="s">
        <v>5330</v>
      </c>
      <c r="AJ834" t="s">
        <v>5330</v>
      </c>
      <c r="AK834" s="10">
        <v>14</v>
      </c>
      <c r="AL834" s="10">
        <v>16</v>
      </c>
      <c r="AM834" s="6" t="s">
        <v>475</v>
      </c>
      <c r="AN834" s="6" t="s">
        <v>2800</v>
      </c>
      <c r="AO834" s="6" t="s">
        <v>3119</v>
      </c>
      <c r="AP834" s="6" t="s">
        <v>2801</v>
      </c>
      <c r="AQ834" s="6" t="str">
        <f t="shared" si="227"/>
        <v>2W Distributor Bike, 2W Distributor - Moto, 2W Distributor, H2, International - Bike, International - Moto, International - AS, International, International - New, Mecanic Sport, Moto Dealers, Motonet, Pierce AB, Retail, TREK</v>
      </c>
      <c r="AR834" s="1" t="str">
        <f t="shared" si="212"/>
        <v>2W Distributor Bike</v>
      </c>
      <c r="AS834" s="1" t="str">
        <f t="shared" si="213"/>
        <v>2W Distributor - Moto</v>
      </c>
      <c r="AT834" s="1" t="str">
        <f t="shared" si="214"/>
        <v>2W Distributor</v>
      </c>
      <c r="AU834" s="1" t="str">
        <f t="shared" si="215"/>
        <v>H2</v>
      </c>
      <c r="AV834" s="1" t="str">
        <f t="shared" si="215"/>
        <v>International - Bike</v>
      </c>
      <c r="AW834" s="1" t="str">
        <f t="shared" si="216"/>
        <v>International - Moto</v>
      </c>
      <c r="AX834" s="1" t="str">
        <f t="shared" si="217"/>
        <v>International - AS</v>
      </c>
      <c r="AY834" s="1" t="str">
        <f t="shared" si="217"/>
        <v>International</v>
      </c>
      <c r="AZ834" s="1" t="str">
        <f t="shared" si="217"/>
        <v>International - New</v>
      </c>
      <c r="BA834" s="1" t="str">
        <f t="shared" si="218"/>
        <v>Mecanic Sport</v>
      </c>
      <c r="BB834" s="1" t="str">
        <f t="shared" si="219"/>
        <v>Moto Dealers</v>
      </c>
      <c r="BC834" s="1" t="str">
        <f t="shared" si="219"/>
        <v>Motonet</v>
      </c>
      <c r="BD834" s="1" t="str">
        <f t="shared" si="220"/>
        <v>Pierce AB</v>
      </c>
      <c r="BE834" s="1" t="str">
        <f t="shared" si="221"/>
        <v>Retail</v>
      </c>
      <c r="BF834" s="1" t="str">
        <f t="shared" si="222"/>
        <v>TREK</v>
      </c>
      <c r="BG834" t="s">
        <v>3124</v>
      </c>
      <c r="BH834" t="str">
        <f t="shared" si="223"/>
        <v>https://fs.amplifi.io//file?id=bbb95104-9a98-43f3-8d0d-c8cb76e304aa&amp;variant=thumb&amp;extension=png</v>
      </c>
      <c r="BI834" t="s">
        <v>3124</v>
      </c>
    </row>
    <row r="835" spans="1:62" ht="17" x14ac:dyDescent="0.2">
      <c r="A835">
        <v>1931</v>
      </c>
      <c r="B835" t="str">
        <f t="shared" si="228"/>
        <v>59100-00002</v>
      </c>
      <c r="C835" t="str">
        <f t="shared" si="228"/>
        <v>59100-00002</v>
      </c>
      <c r="D835" s="7" t="s">
        <v>3125</v>
      </c>
      <c r="E835" s="6" t="s">
        <v>139</v>
      </c>
      <c r="F835" t="s">
        <v>8991</v>
      </c>
      <c r="G835" s="6" t="s">
        <v>3118</v>
      </c>
      <c r="H835" t="s">
        <v>2798</v>
      </c>
      <c r="I835" s="6" t="s">
        <v>2799</v>
      </c>
      <c r="J835" s="6" t="s">
        <v>5331</v>
      </c>
      <c r="K835" s="6" t="s">
        <v>5333</v>
      </c>
      <c r="L835" s="6" t="s">
        <v>8992</v>
      </c>
      <c r="M835" s="6" t="s">
        <v>5349</v>
      </c>
      <c r="N835" s="6" t="s">
        <v>5385</v>
      </c>
      <c r="Q835" s="6" t="s">
        <v>2804</v>
      </c>
      <c r="R835" s="9" t="b">
        <v>1</v>
      </c>
      <c r="S835" s="9" t="b">
        <v>1</v>
      </c>
      <c r="T835" s="6" t="s">
        <v>3125</v>
      </c>
      <c r="U835" s="6" t="s">
        <v>3125</v>
      </c>
      <c r="V835" t="s">
        <v>5330</v>
      </c>
      <c r="W835" t="s">
        <v>5330</v>
      </c>
      <c r="X835" t="s">
        <v>5330</v>
      </c>
      <c r="Y835" t="s">
        <v>5330</v>
      </c>
      <c r="Z835" t="s">
        <v>5330</v>
      </c>
      <c r="AA835" t="s">
        <v>5330</v>
      </c>
      <c r="AB835" t="s">
        <v>5330</v>
      </c>
      <c r="AC835" t="s">
        <v>5330</v>
      </c>
      <c r="AD835" t="s">
        <v>5330</v>
      </c>
      <c r="AE835" t="s">
        <v>5330</v>
      </c>
      <c r="AF835" t="s">
        <v>5330</v>
      </c>
      <c r="AG835" t="s">
        <v>5330</v>
      </c>
      <c r="AH835" t="s">
        <v>5330</v>
      </c>
      <c r="AI835" t="s">
        <v>5330</v>
      </c>
      <c r="AJ835" t="s">
        <v>5330</v>
      </c>
      <c r="AK835" s="10">
        <v>14</v>
      </c>
      <c r="AL835" s="10">
        <v>16</v>
      </c>
      <c r="AM835" s="6" t="s">
        <v>475</v>
      </c>
      <c r="AN835" s="6" t="s">
        <v>2800</v>
      </c>
      <c r="AO835" s="6" t="s">
        <v>3119</v>
      </c>
      <c r="AP835" s="6" t="s">
        <v>2801</v>
      </c>
      <c r="AQ835" s="6" t="str">
        <f t="shared" si="227"/>
        <v>2W Distributor Bike, 2W Distributor - Moto, 2W Distributor, H2, International - Bike, International - Moto, International - AS, International, International - New, Mecanic Sport, Moto Dealers, Motonet, Pierce AB, Retail, TREK</v>
      </c>
      <c r="AR835" s="1" t="str">
        <f t="shared" ref="AR835:AR893" si="229">IF($E835="Moto","",IF($E835="Snowboard","",IF($E835="Snowmobile","",AR$1)))</f>
        <v>2W Distributor Bike</v>
      </c>
      <c r="AS835" s="1" t="str">
        <f t="shared" ref="AS835:AS898" si="230">IF($E835="Bike","",IF($E835="Snowboard","",AS$1))</f>
        <v>2W Distributor - Moto</v>
      </c>
      <c r="AT835" s="1" t="str">
        <f t="shared" ref="AT835:AT898" si="231">IF($E835="Snowboard","",AT$1)</f>
        <v>2W Distributor</v>
      </c>
      <c r="AU835" s="1" t="str">
        <f t="shared" ref="AU835:AV898" si="232">IF($E835="Moto","",IF($E835="Snowboard","",IF($E835="Snowmobile","",AU$1)))</f>
        <v>H2</v>
      </c>
      <c r="AV835" s="1" t="str">
        <f t="shared" si="232"/>
        <v>International - Bike</v>
      </c>
      <c r="AW835" s="1" t="str">
        <f t="shared" ref="AW835:AW898" si="233">IF($E835="Bike","",IF($E835="Snowboard","",AW$1))</f>
        <v>International - Moto</v>
      </c>
      <c r="AX835" s="1" t="str">
        <f t="shared" ref="AX835:AZ898" si="234">IF($E835="Snowboard","",AX$1)</f>
        <v>International - AS</v>
      </c>
      <c r="AY835" s="1" t="str">
        <f t="shared" si="234"/>
        <v>International</v>
      </c>
      <c r="AZ835" s="1" t="str">
        <f t="shared" si="234"/>
        <v>International - New</v>
      </c>
      <c r="BA835" s="1" t="str">
        <f t="shared" ref="BA835:BA898" si="235">IF($E835="Bike","",IF($E835="Snowboard","",BA$1))</f>
        <v>Mecanic Sport</v>
      </c>
      <c r="BB835" s="1" t="str">
        <f t="shared" ref="BB835:BC898" si="236">IF($E835="Snowboard","",BB$1)</f>
        <v>Moto Dealers</v>
      </c>
      <c r="BC835" s="1" t="str">
        <f t="shared" si="236"/>
        <v>Motonet</v>
      </c>
      <c r="BD835" s="1" t="str">
        <f t="shared" ref="BD835:BD898" si="237">IF($E835="Bike","",IF($E835="Snowboard","",BD$1))</f>
        <v>Pierce AB</v>
      </c>
      <c r="BE835" s="1" t="str">
        <f t="shared" ref="BE835:BE898" si="238">IF($E835="Snowboard","",BE$1)</f>
        <v>Retail</v>
      </c>
      <c r="BF835" s="1" t="str">
        <f t="shared" ref="BF835:BF898" si="239">IF($E835="Moto","",IF($E835="Snowboard","",IF($E835="Snowmobile","",BF$1)))</f>
        <v>TREK</v>
      </c>
      <c r="BG835" t="s">
        <v>3126</v>
      </c>
      <c r="BH835" t="str">
        <f t="shared" ref="BH835:BH898" si="240">IF(BG835="","",BG835&amp;"&amp;variant=thumb&amp;extension=png")</f>
        <v>https://fs.amplifi.io//file?id=f8005dcc-6c58-4e12-8b7a-eee448f53b9f&amp;variant=thumb&amp;extension=png</v>
      </c>
      <c r="BI835" t="s">
        <v>3126</v>
      </c>
    </row>
    <row r="836" spans="1:62" ht="17" x14ac:dyDescent="0.2">
      <c r="A836">
        <v>1932</v>
      </c>
      <c r="B836" t="str">
        <f t="shared" si="228"/>
        <v>59101-00001</v>
      </c>
      <c r="C836" t="str">
        <f t="shared" si="228"/>
        <v>59101-00001</v>
      </c>
      <c r="D836" s="7" t="s">
        <v>3127</v>
      </c>
      <c r="E836" s="6" t="s">
        <v>139</v>
      </c>
      <c r="F836" t="s">
        <v>8991</v>
      </c>
      <c r="G836" s="6" t="s">
        <v>3118</v>
      </c>
      <c r="H836" t="s">
        <v>2798</v>
      </c>
      <c r="I836" s="6" t="s">
        <v>2799</v>
      </c>
      <c r="J836" s="6" t="s">
        <v>5331</v>
      </c>
      <c r="K836" s="6" t="s">
        <v>5333</v>
      </c>
      <c r="L836" s="6" t="s">
        <v>8992</v>
      </c>
      <c r="M836" s="6" t="s">
        <v>5349</v>
      </c>
      <c r="N836" s="6" t="s">
        <v>5390</v>
      </c>
      <c r="Q836" s="6" t="s">
        <v>638</v>
      </c>
      <c r="R836" s="9" t="b">
        <v>1</v>
      </c>
      <c r="S836" s="9" t="b">
        <v>1</v>
      </c>
      <c r="T836" s="6" t="s">
        <v>3127</v>
      </c>
      <c r="U836" s="6" t="s">
        <v>3127</v>
      </c>
      <c r="V836" t="s">
        <v>5330</v>
      </c>
      <c r="W836" t="s">
        <v>5330</v>
      </c>
      <c r="X836" t="s">
        <v>5330</v>
      </c>
      <c r="Y836" t="s">
        <v>5330</v>
      </c>
      <c r="Z836" t="s">
        <v>5330</v>
      </c>
      <c r="AA836" t="s">
        <v>5330</v>
      </c>
      <c r="AB836" t="s">
        <v>5330</v>
      </c>
      <c r="AC836" t="s">
        <v>5330</v>
      </c>
      <c r="AD836" t="s">
        <v>5330</v>
      </c>
      <c r="AE836" t="s">
        <v>5330</v>
      </c>
      <c r="AF836" t="s">
        <v>5330</v>
      </c>
      <c r="AG836" t="s">
        <v>5330</v>
      </c>
      <c r="AH836" t="s">
        <v>5330</v>
      </c>
      <c r="AI836" t="s">
        <v>5330</v>
      </c>
      <c r="AJ836" t="s">
        <v>5330</v>
      </c>
      <c r="AK836" s="10">
        <v>20</v>
      </c>
      <c r="AL836" s="10">
        <v>22</v>
      </c>
      <c r="AM836" s="6" t="s">
        <v>475</v>
      </c>
      <c r="AN836" s="6" t="s">
        <v>2800</v>
      </c>
      <c r="AO836" s="6" t="s">
        <v>3119</v>
      </c>
      <c r="AP836" s="6" t="s">
        <v>2801</v>
      </c>
      <c r="AQ836" s="6" t="str">
        <f t="shared" si="227"/>
        <v>2W Distributor Bike, 2W Distributor - Moto, 2W Distributor, H2, International - Bike, International - Moto, International - AS, International, International - New, Mecanic Sport, Moto Dealers, Motonet, Pierce AB, Retail, TREK</v>
      </c>
      <c r="AR836" s="1" t="str">
        <f t="shared" si="229"/>
        <v>2W Distributor Bike</v>
      </c>
      <c r="AS836" s="1" t="str">
        <f t="shared" si="230"/>
        <v>2W Distributor - Moto</v>
      </c>
      <c r="AT836" s="1" t="str">
        <f t="shared" si="231"/>
        <v>2W Distributor</v>
      </c>
      <c r="AU836" s="1" t="str">
        <f t="shared" si="232"/>
        <v>H2</v>
      </c>
      <c r="AV836" s="1" t="str">
        <f t="shared" si="232"/>
        <v>International - Bike</v>
      </c>
      <c r="AW836" s="1" t="str">
        <f t="shared" si="233"/>
        <v>International - Moto</v>
      </c>
      <c r="AX836" s="1" t="str">
        <f t="shared" si="234"/>
        <v>International - AS</v>
      </c>
      <c r="AY836" s="1" t="str">
        <f t="shared" si="234"/>
        <v>International</v>
      </c>
      <c r="AZ836" s="1" t="str">
        <f t="shared" si="234"/>
        <v>International - New</v>
      </c>
      <c r="BA836" s="1" t="str">
        <f t="shared" si="235"/>
        <v>Mecanic Sport</v>
      </c>
      <c r="BB836" s="1" t="str">
        <f t="shared" si="236"/>
        <v>Moto Dealers</v>
      </c>
      <c r="BC836" s="1" t="str">
        <f t="shared" si="236"/>
        <v>Motonet</v>
      </c>
      <c r="BD836" s="1" t="str">
        <f t="shared" si="237"/>
        <v>Pierce AB</v>
      </c>
      <c r="BE836" s="1" t="str">
        <f t="shared" si="238"/>
        <v>Retail</v>
      </c>
      <c r="BF836" s="1" t="str">
        <f t="shared" si="239"/>
        <v>TREK</v>
      </c>
      <c r="BG836" t="s">
        <v>3128</v>
      </c>
      <c r="BH836" t="str">
        <f t="shared" si="240"/>
        <v>https://fs.amplifi.io//file?id=79e29b43-5dd6-4ab9-80e2-28ccbc74fd74&amp;variant=thumb&amp;extension=png</v>
      </c>
      <c r="BI836" t="s">
        <v>3128</v>
      </c>
    </row>
    <row r="837" spans="1:62" ht="17" x14ac:dyDescent="0.2">
      <c r="A837">
        <v>1933</v>
      </c>
      <c r="B837" t="str">
        <f t="shared" si="228"/>
        <v>59101-00002</v>
      </c>
      <c r="C837" t="str">
        <f t="shared" si="228"/>
        <v>59101-00002</v>
      </c>
      <c r="D837" s="7" t="s">
        <v>3129</v>
      </c>
      <c r="E837" s="6" t="s">
        <v>139</v>
      </c>
      <c r="F837" t="s">
        <v>8991</v>
      </c>
      <c r="G837" s="6" t="s">
        <v>3118</v>
      </c>
      <c r="H837" t="s">
        <v>2798</v>
      </c>
      <c r="I837" s="6" t="s">
        <v>2799</v>
      </c>
      <c r="J837" s="6" t="s">
        <v>5331</v>
      </c>
      <c r="K837" s="6" t="s">
        <v>5333</v>
      </c>
      <c r="L837" s="6" t="s">
        <v>8992</v>
      </c>
      <c r="M837" s="6" t="s">
        <v>5349</v>
      </c>
      <c r="N837" s="6" t="s">
        <v>5390</v>
      </c>
      <c r="Q837" s="6" t="s">
        <v>2804</v>
      </c>
      <c r="R837" s="9" t="b">
        <v>1</v>
      </c>
      <c r="S837" s="9" t="b">
        <v>1</v>
      </c>
      <c r="T837" s="6" t="s">
        <v>3129</v>
      </c>
      <c r="U837" s="6" t="s">
        <v>3129</v>
      </c>
      <c r="V837" t="s">
        <v>5330</v>
      </c>
      <c r="W837" t="s">
        <v>5330</v>
      </c>
      <c r="X837" t="s">
        <v>5330</v>
      </c>
      <c r="Y837" t="s">
        <v>5330</v>
      </c>
      <c r="Z837" t="s">
        <v>5330</v>
      </c>
      <c r="AA837" t="s">
        <v>5330</v>
      </c>
      <c r="AB837" t="s">
        <v>5330</v>
      </c>
      <c r="AC837" t="s">
        <v>5330</v>
      </c>
      <c r="AD837" t="s">
        <v>5330</v>
      </c>
      <c r="AE837" t="s">
        <v>5330</v>
      </c>
      <c r="AF837" t="s">
        <v>5330</v>
      </c>
      <c r="AG837" t="s">
        <v>5330</v>
      </c>
      <c r="AH837" t="s">
        <v>5330</v>
      </c>
      <c r="AI837" t="s">
        <v>5330</v>
      </c>
      <c r="AJ837" t="s">
        <v>5330</v>
      </c>
      <c r="AK837" s="10">
        <v>20</v>
      </c>
      <c r="AL837" s="10">
        <v>22</v>
      </c>
      <c r="AM837" s="6" t="s">
        <v>475</v>
      </c>
      <c r="AN837" s="6" t="s">
        <v>2800</v>
      </c>
      <c r="AO837" s="6" t="s">
        <v>3119</v>
      </c>
      <c r="AP837" s="6" t="s">
        <v>2801</v>
      </c>
      <c r="AQ837" s="6" t="str">
        <f t="shared" si="227"/>
        <v>2W Distributor Bike, 2W Distributor - Moto, 2W Distributor, H2, International - Bike, International - Moto, International - AS, International, International - New, Mecanic Sport, Moto Dealers, Motonet, Pierce AB, Retail, TREK</v>
      </c>
      <c r="AR837" s="1" t="str">
        <f t="shared" si="229"/>
        <v>2W Distributor Bike</v>
      </c>
      <c r="AS837" s="1" t="str">
        <f t="shared" si="230"/>
        <v>2W Distributor - Moto</v>
      </c>
      <c r="AT837" s="1" t="str">
        <f t="shared" si="231"/>
        <v>2W Distributor</v>
      </c>
      <c r="AU837" s="1" t="str">
        <f t="shared" si="232"/>
        <v>H2</v>
      </c>
      <c r="AV837" s="1" t="str">
        <f t="shared" si="232"/>
        <v>International - Bike</v>
      </c>
      <c r="AW837" s="1" t="str">
        <f t="shared" si="233"/>
        <v>International - Moto</v>
      </c>
      <c r="AX837" s="1" t="str">
        <f t="shared" si="234"/>
        <v>International - AS</v>
      </c>
      <c r="AY837" s="1" t="str">
        <f t="shared" si="234"/>
        <v>International</v>
      </c>
      <c r="AZ837" s="1" t="str">
        <f t="shared" si="234"/>
        <v>International - New</v>
      </c>
      <c r="BA837" s="1" t="str">
        <f t="shared" si="235"/>
        <v>Mecanic Sport</v>
      </c>
      <c r="BB837" s="1" t="str">
        <f t="shared" si="236"/>
        <v>Moto Dealers</v>
      </c>
      <c r="BC837" s="1" t="str">
        <f t="shared" si="236"/>
        <v>Motonet</v>
      </c>
      <c r="BD837" s="1" t="str">
        <f t="shared" si="237"/>
        <v>Pierce AB</v>
      </c>
      <c r="BE837" s="1" t="str">
        <f t="shared" si="238"/>
        <v>Retail</v>
      </c>
      <c r="BF837" s="1" t="str">
        <f t="shared" si="239"/>
        <v>TREK</v>
      </c>
      <c r="BG837" t="s">
        <v>3130</v>
      </c>
      <c r="BH837" t="str">
        <f t="shared" si="240"/>
        <v>https://fs.amplifi.io//file?id=a74336b3-de52-4e6b-a68d-0bdbd2a1cafb&amp;variant=thumb&amp;extension=png</v>
      </c>
      <c r="BI837" t="s">
        <v>3130</v>
      </c>
    </row>
    <row r="838" spans="1:62" ht="17" x14ac:dyDescent="0.2">
      <c r="A838">
        <v>1934</v>
      </c>
      <c r="B838" t="str">
        <f t="shared" si="228"/>
        <v>59102-00001</v>
      </c>
      <c r="C838" t="str">
        <f t="shared" si="228"/>
        <v>59102-00001</v>
      </c>
      <c r="D838" s="7" t="s">
        <v>3131</v>
      </c>
      <c r="E838" s="6" t="s">
        <v>139</v>
      </c>
      <c r="F838" t="s">
        <v>8991</v>
      </c>
      <c r="G838" s="6" t="s">
        <v>3118</v>
      </c>
      <c r="H838" t="s">
        <v>2880</v>
      </c>
      <c r="I838" s="6" t="s">
        <v>2799</v>
      </c>
      <c r="J838" s="6" t="s">
        <v>5331</v>
      </c>
      <c r="K838" s="6" t="s">
        <v>5333</v>
      </c>
      <c r="L838" s="6" t="s">
        <v>8992</v>
      </c>
      <c r="M838" s="6" t="s">
        <v>759</v>
      </c>
      <c r="N838" s="6" t="s">
        <v>5386</v>
      </c>
      <c r="Q838" s="6" t="s">
        <v>638</v>
      </c>
      <c r="R838" s="9" t="b">
        <v>1</v>
      </c>
      <c r="S838" s="9" t="b">
        <v>1</v>
      </c>
      <c r="T838" s="6" t="s">
        <v>3131</v>
      </c>
      <c r="U838" s="6" t="s">
        <v>3131</v>
      </c>
      <c r="V838" t="s">
        <v>5330</v>
      </c>
      <c r="W838" t="s">
        <v>5330</v>
      </c>
      <c r="X838" t="s">
        <v>5330</v>
      </c>
      <c r="Y838" t="s">
        <v>5330</v>
      </c>
      <c r="Z838" t="s">
        <v>5330</v>
      </c>
      <c r="AA838" t="s">
        <v>5330</v>
      </c>
      <c r="AB838" t="s">
        <v>5330</v>
      </c>
      <c r="AC838" t="s">
        <v>5330</v>
      </c>
      <c r="AD838" t="s">
        <v>5330</v>
      </c>
      <c r="AE838" t="s">
        <v>5330</v>
      </c>
      <c r="AF838" t="s">
        <v>5330</v>
      </c>
      <c r="AG838" t="s">
        <v>5330</v>
      </c>
      <c r="AH838" t="s">
        <v>5330</v>
      </c>
      <c r="AI838" t="s">
        <v>5330</v>
      </c>
      <c r="AJ838" t="s">
        <v>5330</v>
      </c>
      <c r="AK838" s="10">
        <v>40</v>
      </c>
      <c r="AL838" s="10">
        <v>44</v>
      </c>
      <c r="AM838" s="6" t="s">
        <v>475</v>
      </c>
      <c r="AN838" s="6" t="s">
        <v>2800</v>
      </c>
      <c r="AO838" s="6" t="s">
        <v>2881</v>
      </c>
      <c r="AP838" s="6" t="s">
        <v>2801</v>
      </c>
      <c r="AQ838" s="6" t="str">
        <f t="shared" si="227"/>
        <v>2W Distributor Bike, 2W Distributor - Moto, 2W Distributor, H2, International - Bike, International - Moto, International - AS, International, International - New, Mecanic Sport, Moto Dealers, Motonet, Pierce AB, Retail, TREK</v>
      </c>
      <c r="AR838" s="1" t="str">
        <f t="shared" si="229"/>
        <v>2W Distributor Bike</v>
      </c>
      <c r="AS838" s="1" t="str">
        <f t="shared" si="230"/>
        <v>2W Distributor - Moto</v>
      </c>
      <c r="AT838" s="1" t="str">
        <f t="shared" si="231"/>
        <v>2W Distributor</v>
      </c>
      <c r="AU838" s="1" t="str">
        <f t="shared" si="232"/>
        <v>H2</v>
      </c>
      <c r="AV838" s="1" t="str">
        <f t="shared" si="232"/>
        <v>International - Bike</v>
      </c>
      <c r="AW838" s="1" t="str">
        <f t="shared" si="233"/>
        <v>International - Moto</v>
      </c>
      <c r="AX838" s="1" t="str">
        <f t="shared" si="234"/>
        <v>International - AS</v>
      </c>
      <c r="AY838" s="1" t="str">
        <f t="shared" si="234"/>
        <v>International</v>
      </c>
      <c r="AZ838" s="1" t="str">
        <f t="shared" si="234"/>
        <v>International - New</v>
      </c>
      <c r="BA838" s="1" t="str">
        <f t="shared" si="235"/>
        <v>Mecanic Sport</v>
      </c>
      <c r="BB838" s="1" t="str">
        <f t="shared" si="236"/>
        <v>Moto Dealers</v>
      </c>
      <c r="BC838" s="1" t="str">
        <f t="shared" si="236"/>
        <v>Motonet</v>
      </c>
      <c r="BD838" s="1" t="str">
        <f t="shared" si="237"/>
        <v>Pierce AB</v>
      </c>
      <c r="BE838" s="1" t="str">
        <f t="shared" si="238"/>
        <v>Retail</v>
      </c>
      <c r="BF838" s="1" t="str">
        <f t="shared" si="239"/>
        <v>TREK</v>
      </c>
      <c r="BG838" t="s">
        <v>3132</v>
      </c>
      <c r="BH838" t="str">
        <f t="shared" si="240"/>
        <v>https://fs.amplifi.io//file?id=8a166767-6b6b-4597-a0c2-dcdd234176dd&amp;variant=thumb&amp;extension=png</v>
      </c>
      <c r="BI838" t="s">
        <v>3132</v>
      </c>
    </row>
    <row r="839" spans="1:62" ht="17" x14ac:dyDescent="0.2">
      <c r="A839">
        <v>1935</v>
      </c>
      <c r="B839" t="str">
        <f t="shared" si="228"/>
        <v>59103-00001</v>
      </c>
      <c r="C839" t="str">
        <f t="shared" si="228"/>
        <v>59103-00001</v>
      </c>
      <c r="D839" s="7" t="s">
        <v>3133</v>
      </c>
      <c r="E839" s="6" t="s">
        <v>139</v>
      </c>
      <c r="F839" t="s">
        <v>8991</v>
      </c>
      <c r="G839" s="6" t="s">
        <v>3118</v>
      </c>
      <c r="H839" t="s">
        <v>2885</v>
      </c>
      <c r="I839" s="6" t="s">
        <v>2799</v>
      </c>
      <c r="J839" s="6" t="s">
        <v>5331</v>
      </c>
      <c r="K839" s="6" t="s">
        <v>5333</v>
      </c>
      <c r="L839" s="6" t="s">
        <v>8992</v>
      </c>
      <c r="M839" s="6" t="s">
        <v>759</v>
      </c>
      <c r="N839" s="6" t="s">
        <v>5386</v>
      </c>
      <c r="Q839" s="6" t="s">
        <v>2886</v>
      </c>
      <c r="R839" s="9" t="b">
        <v>1</v>
      </c>
      <c r="S839" s="9" t="b">
        <v>1</v>
      </c>
      <c r="T839" s="6" t="s">
        <v>3133</v>
      </c>
      <c r="U839" s="6" t="s">
        <v>3133</v>
      </c>
      <c r="V839" t="s">
        <v>5330</v>
      </c>
      <c r="W839" t="s">
        <v>5330</v>
      </c>
      <c r="X839" t="s">
        <v>5330</v>
      </c>
      <c r="Y839" t="s">
        <v>5330</v>
      </c>
      <c r="Z839" t="s">
        <v>5330</v>
      </c>
      <c r="AA839" t="s">
        <v>5330</v>
      </c>
      <c r="AB839" t="s">
        <v>5330</v>
      </c>
      <c r="AC839" t="s">
        <v>5330</v>
      </c>
      <c r="AD839" t="s">
        <v>5330</v>
      </c>
      <c r="AE839" t="s">
        <v>5330</v>
      </c>
      <c r="AF839" t="s">
        <v>5330</v>
      </c>
      <c r="AG839" t="s">
        <v>5330</v>
      </c>
      <c r="AH839" t="s">
        <v>5330</v>
      </c>
      <c r="AI839" t="s">
        <v>5330</v>
      </c>
      <c r="AJ839" t="s">
        <v>5330</v>
      </c>
      <c r="AK839" s="10">
        <v>12</v>
      </c>
      <c r="AL839" s="10">
        <v>16</v>
      </c>
      <c r="AM839" s="6" t="s">
        <v>475</v>
      </c>
      <c r="AN839" s="6" t="s">
        <v>2800</v>
      </c>
      <c r="AO839" s="6" t="s">
        <v>3134</v>
      </c>
      <c r="AP839" s="6" t="s">
        <v>2888</v>
      </c>
      <c r="AQ839" s="6" t="str">
        <f t="shared" si="227"/>
        <v>2W Distributor Bike, 2W Distributor - Moto, 2W Distributor, H2, International - Bike, International - Moto, International - AS, International, International - New, Mecanic Sport, Moto Dealers, Motonet, Pierce AB, Retail, TREK</v>
      </c>
      <c r="AR839" s="1" t="str">
        <f t="shared" si="229"/>
        <v>2W Distributor Bike</v>
      </c>
      <c r="AS839" s="1" t="str">
        <f t="shared" si="230"/>
        <v>2W Distributor - Moto</v>
      </c>
      <c r="AT839" s="1" t="str">
        <f t="shared" si="231"/>
        <v>2W Distributor</v>
      </c>
      <c r="AU839" s="1" t="str">
        <f t="shared" si="232"/>
        <v>H2</v>
      </c>
      <c r="AV839" s="1" t="str">
        <f t="shared" si="232"/>
        <v>International - Bike</v>
      </c>
      <c r="AW839" s="1" t="str">
        <f t="shared" si="233"/>
        <v>International - Moto</v>
      </c>
      <c r="AX839" s="1" t="str">
        <f t="shared" si="234"/>
        <v>International - AS</v>
      </c>
      <c r="AY839" s="1" t="str">
        <f t="shared" si="234"/>
        <v>International</v>
      </c>
      <c r="AZ839" s="1" t="str">
        <f t="shared" si="234"/>
        <v>International - New</v>
      </c>
      <c r="BA839" s="1" t="str">
        <f t="shared" si="235"/>
        <v>Mecanic Sport</v>
      </c>
      <c r="BB839" s="1" t="str">
        <f t="shared" si="236"/>
        <v>Moto Dealers</v>
      </c>
      <c r="BC839" s="1" t="str">
        <f t="shared" si="236"/>
        <v>Motonet</v>
      </c>
      <c r="BD839" s="1" t="str">
        <f t="shared" si="237"/>
        <v>Pierce AB</v>
      </c>
      <c r="BE839" s="1" t="str">
        <f t="shared" si="238"/>
        <v>Retail</v>
      </c>
      <c r="BF839" s="1" t="str">
        <f t="shared" si="239"/>
        <v>TREK</v>
      </c>
      <c r="BG839" t="s">
        <v>3135</v>
      </c>
      <c r="BH839" t="str">
        <f t="shared" si="240"/>
        <v>https://fs.amplifi.io//file?id=2cead485-d825-4396-b027-aa39ec4cb794&amp;variant=thumb&amp;extension=png</v>
      </c>
      <c r="BI839" t="s">
        <v>3135</v>
      </c>
      <c r="BJ839" t="s">
        <v>6656</v>
      </c>
    </row>
    <row r="840" spans="1:62" ht="17" x14ac:dyDescent="0.2">
      <c r="A840">
        <v>1936</v>
      </c>
      <c r="B840" t="str">
        <f t="shared" si="228"/>
        <v>59106-00001</v>
      </c>
      <c r="C840" t="str">
        <f t="shared" si="228"/>
        <v>59106-00001</v>
      </c>
      <c r="D840" s="7" t="s">
        <v>3136</v>
      </c>
      <c r="E840" s="6" t="s">
        <v>139</v>
      </c>
      <c r="F840" t="s">
        <v>8991</v>
      </c>
      <c r="G840" s="6" t="s">
        <v>3137</v>
      </c>
      <c r="H840" t="s">
        <v>2798</v>
      </c>
      <c r="I840" s="6" t="s">
        <v>2799</v>
      </c>
      <c r="J840" s="6" t="s">
        <v>5331</v>
      </c>
      <c r="K840" s="6" t="s">
        <v>5333</v>
      </c>
      <c r="L840" s="6" t="s">
        <v>8992</v>
      </c>
      <c r="M840" s="6" t="s">
        <v>5349</v>
      </c>
      <c r="N840" s="6" t="s">
        <v>638</v>
      </c>
      <c r="Q840" s="6" t="s">
        <v>638</v>
      </c>
      <c r="R840" s="9" t="b">
        <v>1</v>
      </c>
      <c r="S840" s="9" t="b">
        <v>1</v>
      </c>
      <c r="T840" s="6" t="s">
        <v>3136</v>
      </c>
      <c r="U840" s="6" t="s">
        <v>3136</v>
      </c>
      <c r="V840" t="s">
        <v>5330</v>
      </c>
      <c r="W840" t="s">
        <v>5330</v>
      </c>
      <c r="X840" t="s">
        <v>5330</v>
      </c>
      <c r="Y840" t="s">
        <v>5330</v>
      </c>
      <c r="Z840" t="s">
        <v>5330</v>
      </c>
      <c r="AA840" t="s">
        <v>5330</v>
      </c>
      <c r="AB840" t="s">
        <v>5330</v>
      </c>
      <c r="AC840" t="s">
        <v>5330</v>
      </c>
      <c r="AD840" t="s">
        <v>5330</v>
      </c>
      <c r="AE840" t="s">
        <v>5330</v>
      </c>
      <c r="AF840" t="s">
        <v>5330</v>
      </c>
      <c r="AG840" t="s">
        <v>5330</v>
      </c>
      <c r="AH840" t="s">
        <v>5330</v>
      </c>
      <c r="AI840" t="s">
        <v>5330</v>
      </c>
      <c r="AJ840" t="s">
        <v>5330</v>
      </c>
      <c r="AK840" s="10">
        <v>10</v>
      </c>
      <c r="AL840" s="10">
        <v>12</v>
      </c>
      <c r="AM840" s="6" t="s">
        <v>475</v>
      </c>
      <c r="AN840" s="6" t="s">
        <v>2800</v>
      </c>
      <c r="AO840" s="6" t="s">
        <v>3026</v>
      </c>
      <c r="AP840" s="6" t="s">
        <v>2801</v>
      </c>
      <c r="AQ840" s="6" t="str">
        <f t="shared" si="227"/>
        <v>2W Distributor Bike, 2W Distributor - Moto, 2W Distributor, H2, International - Bike, International - Moto, International - AS, International, International - New, Mecanic Sport, Moto Dealers, Motonet, Pierce AB, Retail, TREK</v>
      </c>
      <c r="AR840" s="1" t="str">
        <f t="shared" si="229"/>
        <v>2W Distributor Bike</v>
      </c>
      <c r="AS840" s="1" t="str">
        <f t="shared" si="230"/>
        <v>2W Distributor - Moto</v>
      </c>
      <c r="AT840" s="1" t="str">
        <f t="shared" si="231"/>
        <v>2W Distributor</v>
      </c>
      <c r="AU840" s="1" t="str">
        <f t="shared" si="232"/>
        <v>H2</v>
      </c>
      <c r="AV840" s="1" t="str">
        <f t="shared" si="232"/>
        <v>International - Bike</v>
      </c>
      <c r="AW840" s="1" t="str">
        <f t="shared" si="233"/>
        <v>International - Moto</v>
      </c>
      <c r="AX840" s="1" t="str">
        <f t="shared" si="234"/>
        <v>International - AS</v>
      </c>
      <c r="AY840" s="1" t="str">
        <f t="shared" si="234"/>
        <v>International</v>
      </c>
      <c r="AZ840" s="1" t="str">
        <f t="shared" si="234"/>
        <v>International - New</v>
      </c>
      <c r="BA840" s="1" t="str">
        <f t="shared" si="235"/>
        <v>Mecanic Sport</v>
      </c>
      <c r="BB840" s="1" t="str">
        <f t="shared" si="236"/>
        <v>Moto Dealers</v>
      </c>
      <c r="BC840" s="1" t="str">
        <f t="shared" si="236"/>
        <v>Motonet</v>
      </c>
      <c r="BD840" s="1" t="str">
        <f t="shared" si="237"/>
        <v>Pierce AB</v>
      </c>
      <c r="BE840" s="1" t="str">
        <f t="shared" si="238"/>
        <v>Retail</v>
      </c>
      <c r="BF840" s="1" t="str">
        <f t="shared" si="239"/>
        <v>TREK</v>
      </c>
      <c r="BG840" t="s">
        <v>3138</v>
      </c>
      <c r="BH840" t="str">
        <f t="shared" si="240"/>
        <v>https://fs.amplifi.io//file?id=b6b55894-bc5c-4ed0-970f-a4a68c567ca6&amp;variant=thumb&amp;extension=png</v>
      </c>
      <c r="BI840" t="s">
        <v>3138</v>
      </c>
    </row>
    <row r="841" spans="1:62" ht="17" x14ac:dyDescent="0.2">
      <c r="A841">
        <v>1937</v>
      </c>
      <c r="B841" t="str">
        <f t="shared" si="228"/>
        <v>59106-00002</v>
      </c>
      <c r="C841" t="str">
        <f t="shared" si="228"/>
        <v>59106-00002</v>
      </c>
      <c r="D841" s="7" t="s">
        <v>3139</v>
      </c>
      <c r="E841" s="6" t="s">
        <v>139</v>
      </c>
      <c r="F841" t="s">
        <v>8991</v>
      </c>
      <c r="G841" s="6" t="s">
        <v>3137</v>
      </c>
      <c r="H841" t="s">
        <v>2798</v>
      </c>
      <c r="I841" s="6" t="s">
        <v>2799</v>
      </c>
      <c r="J841" s="6" t="s">
        <v>5331</v>
      </c>
      <c r="K841" s="6" t="s">
        <v>5333</v>
      </c>
      <c r="L841" s="6" t="s">
        <v>8992</v>
      </c>
      <c r="M841" s="6" t="s">
        <v>5349</v>
      </c>
      <c r="N841" s="6" t="s">
        <v>638</v>
      </c>
      <c r="Q841" s="6" t="s">
        <v>2804</v>
      </c>
      <c r="R841" s="9" t="b">
        <v>1</v>
      </c>
      <c r="S841" s="9" t="b">
        <v>1</v>
      </c>
      <c r="T841" s="6" t="s">
        <v>3139</v>
      </c>
      <c r="U841" s="6" t="s">
        <v>3139</v>
      </c>
      <c r="V841" t="s">
        <v>5330</v>
      </c>
      <c r="W841" t="s">
        <v>5330</v>
      </c>
      <c r="X841" t="s">
        <v>5330</v>
      </c>
      <c r="Y841" t="s">
        <v>5330</v>
      </c>
      <c r="Z841" t="s">
        <v>5330</v>
      </c>
      <c r="AA841" t="s">
        <v>5330</v>
      </c>
      <c r="AB841" t="s">
        <v>5330</v>
      </c>
      <c r="AC841" t="s">
        <v>5330</v>
      </c>
      <c r="AD841" t="s">
        <v>5330</v>
      </c>
      <c r="AE841" t="s">
        <v>5330</v>
      </c>
      <c r="AF841" t="s">
        <v>5330</v>
      </c>
      <c r="AG841" t="s">
        <v>5330</v>
      </c>
      <c r="AH841" t="s">
        <v>5330</v>
      </c>
      <c r="AI841" t="s">
        <v>5330</v>
      </c>
      <c r="AJ841" t="s">
        <v>5330</v>
      </c>
      <c r="AK841" s="10">
        <v>10</v>
      </c>
      <c r="AL841" s="10">
        <v>12</v>
      </c>
      <c r="AM841" s="6" t="s">
        <v>475</v>
      </c>
      <c r="AN841" s="6" t="s">
        <v>2800</v>
      </c>
      <c r="AO841" s="6" t="s">
        <v>3026</v>
      </c>
      <c r="AP841" s="6" t="s">
        <v>2801</v>
      </c>
      <c r="AQ841" s="6" t="str">
        <f t="shared" ref="AQ841:AQ872" si="241">IF(AR841="","",AR841&amp;", ")&amp;
IF(AS841="","",AS841&amp;", ")&amp;
IF(AT841="","",AT841&amp;", ")&amp;
IF(AU841="","",AU841&amp;", ")&amp;
IF(AV841="","",AV841&amp;", ")&amp;
IF(AW841="","",AW841&amp;", ")&amp;
IF(AX841="","",AX841&amp;", ")&amp;
IF(AY841="","",AY841&amp;", ")&amp;
IF(AZ841="","",AZ841&amp;", ")&amp;
IF(BA841="","",BA841&amp;", ")&amp;
IF(BB841="","",BB841&amp;", ")&amp;
IF(BC841="","",BC841&amp;", ")&amp;
IF(BD841="","",BD841&amp;", ")&amp;
IF(BE841="","",BE841&amp;", ")&amp;
IF(BF841="","",BF841)</f>
        <v>2W Distributor Bike, 2W Distributor - Moto, 2W Distributor, H2, International - Bike, International - Moto, International - AS, International, International - New, Mecanic Sport, Moto Dealers, Motonet, Pierce AB, Retail, TREK</v>
      </c>
      <c r="AR841" s="1" t="str">
        <f t="shared" si="229"/>
        <v>2W Distributor Bike</v>
      </c>
      <c r="AS841" s="1" t="str">
        <f t="shared" si="230"/>
        <v>2W Distributor - Moto</v>
      </c>
      <c r="AT841" s="1" t="str">
        <f t="shared" si="231"/>
        <v>2W Distributor</v>
      </c>
      <c r="AU841" s="1" t="str">
        <f t="shared" si="232"/>
        <v>H2</v>
      </c>
      <c r="AV841" s="1" t="str">
        <f t="shared" si="232"/>
        <v>International - Bike</v>
      </c>
      <c r="AW841" s="1" t="str">
        <f t="shared" si="233"/>
        <v>International - Moto</v>
      </c>
      <c r="AX841" s="1" t="str">
        <f t="shared" si="234"/>
        <v>International - AS</v>
      </c>
      <c r="AY841" s="1" t="str">
        <f t="shared" si="234"/>
        <v>International</v>
      </c>
      <c r="AZ841" s="1" t="str">
        <f t="shared" si="234"/>
        <v>International - New</v>
      </c>
      <c r="BA841" s="1" t="str">
        <f t="shared" si="235"/>
        <v>Mecanic Sport</v>
      </c>
      <c r="BB841" s="1" t="str">
        <f t="shared" si="236"/>
        <v>Moto Dealers</v>
      </c>
      <c r="BC841" s="1" t="str">
        <f t="shared" si="236"/>
        <v>Motonet</v>
      </c>
      <c r="BD841" s="1" t="str">
        <f t="shared" si="237"/>
        <v>Pierce AB</v>
      </c>
      <c r="BE841" s="1" t="str">
        <f t="shared" si="238"/>
        <v>Retail</v>
      </c>
      <c r="BF841" s="1" t="str">
        <f t="shared" si="239"/>
        <v>TREK</v>
      </c>
      <c r="BG841" t="s">
        <v>3140</v>
      </c>
      <c r="BH841" t="str">
        <f t="shared" si="240"/>
        <v>https://fs.amplifi.io//file?id=40a3d0d1-7f4f-41c5-b5e7-a32f4d17bce5&amp;variant=thumb&amp;extension=png</v>
      </c>
      <c r="BI841" t="s">
        <v>3140</v>
      </c>
    </row>
    <row r="842" spans="1:62" ht="17" x14ac:dyDescent="0.2">
      <c r="A842">
        <v>1938</v>
      </c>
      <c r="B842" t="str">
        <f t="shared" ref="B842:C861" si="242">C842</f>
        <v>59107-00001</v>
      </c>
      <c r="C842" t="str">
        <f t="shared" si="242"/>
        <v>59107-00001</v>
      </c>
      <c r="D842" s="7" t="s">
        <v>3141</v>
      </c>
      <c r="E842" s="6" t="s">
        <v>139</v>
      </c>
      <c r="F842" t="s">
        <v>8991</v>
      </c>
      <c r="G842" s="6" t="s">
        <v>3137</v>
      </c>
      <c r="H842" t="s">
        <v>2798</v>
      </c>
      <c r="I842" s="6" t="s">
        <v>2799</v>
      </c>
      <c r="J842" s="6" t="s">
        <v>5331</v>
      </c>
      <c r="K842" s="6" t="s">
        <v>5333</v>
      </c>
      <c r="L842" s="6" t="s">
        <v>8992</v>
      </c>
      <c r="M842" s="6" t="s">
        <v>5349</v>
      </c>
      <c r="N842" s="6" t="s">
        <v>5379</v>
      </c>
      <c r="Q842" s="6" t="s">
        <v>2812</v>
      </c>
      <c r="R842" s="9" t="b">
        <v>1</v>
      </c>
      <c r="S842" s="9" t="b">
        <v>1</v>
      </c>
      <c r="T842" s="6" t="s">
        <v>3141</v>
      </c>
      <c r="U842" s="6" t="s">
        <v>3141</v>
      </c>
      <c r="V842" t="s">
        <v>5330</v>
      </c>
      <c r="W842" t="s">
        <v>5330</v>
      </c>
      <c r="X842" t="s">
        <v>5330</v>
      </c>
      <c r="Y842" t="s">
        <v>5330</v>
      </c>
      <c r="Z842" t="s">
        <v>5330</v>
      </c>
      <c r="AA842" t="s">
        <v>5330</v>
      </c>
      <c r="AB842" t="s">
        <v>5330</v>
      </c>
      <c r="AC842" t="s">
        <v>5330</v>
      </c>
      <c r="AD842" t="s">
        <v>5330</v>
      </c>
      <c r="AE842" t="s">
        <v>5330</v>
      </c>
      <c r="AF842" t="s">
        <v>5330</v>
      </c>
      <c r="AG842" t="s">
        <v>5330</v>
      </c>
      <c r="AH842" t="s">
        <v>5330</v>
      </c>
      <c r="AI842" t="s">
        <v>5330</v>
      </c>
      <c r="AJ842" t="s">
        <v>5330</v>
      </c>
      <c r="AK842" s="10">
        <v>24</v>
      </c>
      <c r="AL842" s="10">
        <v>26</v>
      </c>
      <c r="AM842" s="6" t="s">
        <v>475</v>
      </c>
      <c r="AN842" s="6" t="s">
        <v>2800</v>
      </c>
      <c r="AO842" s="6" t="s">
        <v>3026</v>
      </c>
      <c r="AP842" s="6" t="s">
        <v>2801</v>
      </c>
      <c r="AQ842" s="6" t="str">
        <f t="shared" si="241"/>
        <v>2W Distributor Bike, 2W Distributor - Moto, 2W Distributor, H2, International - Bike, International - Moto, International - AS, International, International - New, Mecanic Sport, Moto Dealers, Motonet, Pierce AB, Retail, TREK</v>
      </c>
      <c r="AR842" s="1" t="str">
        <f t="shared" si="229"/>
        <v>2W Distributor Bike</v>
      </c>
      <c r="AS842" s="1" t="str">
        <f t="shared" si="230"/>
        <v>2W Distributor - Moto</v>
      </c>
      <c r="AT842" s="1" t="str">
        <f t="shared" si="231"/>
        <v>2W Distributor</v>
      </c>
      <c r="AU842" s="1" t="str">
        <f t="shared" si="232"/>
        <v>H2</v>
      </c>
      <c r="AV842" s="1" t="str">
        <f t="shared" si="232"/>
        <v>International - Bike</v>
      </c>
      <c r="AW842" s="1" t="str">
        <f t="shared" si="233"/>
        <v>International - Moto</v>
      </c>
      <c r="AX842" s="1" t="str">
        <f t="shared" si="234"/>
        <v>International - AS</v>
      </c>
      <c r="AY842" s="1" t="str">
        <f t="shared" si="234"/>
        <v>International</v>
      </c>
      <c r="AZ842" s="1" t="str">
        <f t="shared" si="234"/>
        <v>International - New</v>
      </c>
      <c r="BA842" s="1" t="str">
        <f t="shared" si="235"/>
        <v>Mecanic Sport</v>
      </c>
      <c r="BB842" s="1" t="str">
        <f t="shared" si="236"/>
        <v>Moto Dealers</v>
      </c>
      <c r="BC842" s="1" t="str">
        <f t="shared" si="236"/>
        <v>Motonet</v>
      </c>
      <c r="BD842" s="1" t="str">
        <f t="shared" si="237"/>
        <v>Pierce AB</v>
      </c>
      <c r="BE842" s="1" t="str">
        <f t="shared" si="238"/>
        <v>Retail</v>
      </c>
      <c r="BF842" s="1" t="str">
        <f t="shared" si="239"/>
        <v>TREK</v>
      </c>
      <c r="BG842" t="s">
        <v>3142</v>
      </c>
      <c r="BH842" t="str">
        <f t="shared" si="240"/>
        <v>https://fs.amplifi.io//file?id=287fc10f-e0e8-48eb-b873-faad0b112e48&amp;variant=thumb&amp;extension=png</v>
      </c>
      <c r="BI842" t="s">
        <v>3142</v>
      </c>
    </row>
    <row r="843" spans="1:62" ht="17" x14ac:dyDescent="0.2">
      <c r="A843">
        <v>1939</v>
      </c>
      <c r="B843" t="str">
        <f t="shared" si="242"/>
        <v>59107-00002</v>
      </c>
      <c r="C843" t="str">
        <f t="shared" si="242"/>
        <v>59107-00002</v>
      </c>
      <c r="D843" s="7" t="s">
        <v>3143</v>
      </c>
      <c r="E843" s="6" t="s">
        <v>139</v>
      </c>
      <c r="F843" t="s">
        <v>8991</v>
      </c>
      <c r="G843" s="6" t="s">
        <v>3137</v>
      </c>
      <c r="H843" t="s">
        <v>2798</v>
      </c>
      <c r="I843" s="6" t="s">
        <v>2799</v>
      </c>
      <c r="J843" s="6" t="s">
        <v>5331</v>
      </c>
      <c r="K843" s="6" t="s">
        <v>5333</v>
      </c>
      <c r="L843" s="6" t="s">
        <v>8992</v>
      </c>
      <c r="M843" s="6" t="s">
        <v>5349</v>
      </c>
      <c r="N843" s="6" t="s">
        <v>5379</v>
      </c>
      <c r="Q843" s="6" t="s">
        <v>2936</v>
      </c>
      <c r="R843" s="9" t="b">
        <v>1</v>
      </c>
      <c r="S843" s="9" t="b">
        <v>1</v>
      </c>
      <c r="T843" s="6" t="s">
        <v>3143</v>
      </c>
      <c r="U843" s="6" t="s">
        <v>3143</v>
      </c>
      <c r="V843" t="s">
        <v>5330</v>
      </c>
      <c r="W843" t="s">
        <v>5330</v>
      </c>
      <c r="X843" t="s">
        <v>5330</v>
      </c>
      <c r="Y843" t="s">
        <v>5330</v>
      </c>
      <c r="Z843" t="s">
        <v>5330</v>
      </c>
      <c r="AA843" t="s">
        <v>5330</v>
      </c>
      <c r="AB843" t="s">
        <v>5330</v>
      </c>
      <c r="AC843" t="s">
        <v>5330</v>
      </c>
      <c r="AD843" t="s">
        <v>5330</v>
      </c>
      <c r="AE843" t="s">
        <v>5330</v>
      </c>
      <c r="AF843" t="s">
        <v>5330</v>
      </c>
      <c r="AG843" t="s">
        <v>5330</v>
      </c>
      <c r="AH843" t="s">
        <v>5330</v>
      </c>
      <c r="AI843" t="s">
        <v>5330</v>
      </c>
      <c r="AJ843" t="s">
        <v>5330</v>
      </c>
      <c r="AK843" s="10">
        <v>24</v>
      </c>
      <c r="AL843" s="10">
        <v>26</v>
      </c>
      <c r="AM843" s="6" t="s">
        <v>475</v>
      </c>
      <c r="AN843" s="6" t="s">
        <v>2800</v>
      </c>
      <c r="AO843" s="6" t="s">
        <v>3026</v>
      </c>
      <c r="AP843" s="6" t="s">
        <v>2801</v>
      </c>
      <c r="AQ843" s="6" t="str">
        <f t="shared" si="241"/>
        <v>2W Distributor Bike, 2W Distributor - Moto, 2W Distributor, H2, International - Bike, International - Moto, International - AS, International, International - New, Mecanic Sport, Moto Dealers, Motonet, Pierce AB, Retail, TREK</v>
      </c>
      <c r="AR843" s="1" t="str">
        <f t="shared" si="229"/>
        <v>2W Distributor Bike</v>
      </c>
      <c r="AS843" s="1" t="str">
        <f t="shared" si="230"/>
        <v>2W Distributor - Moto</v>
      </c>
      <c r="AT843" s="1" t="str">
        <f t="shared" si="231"/>
        <v>2W Distributor</v>
      </c>
      <c r="AU843" s="1" t="str">
        <f t="shared" si="232"/>
        <v>H2</v>
      </c>
      <c r="AV843" s="1" t="str">
        <f t="shared" si="232"/>
        <v>International - Bike</v>
      </c>
      <c r="AW843" s="1" t="str">
        <f t="shared" si="233"/>
        <v>International - Moto</v>
      </c>
      <c r="AX843" s="1" t="str">
        <f t="shared" si="234"/>
        <v>International - AS</v>
      </c>
      <c r="AY843" s="1" t="str">
        <f t="shared" si="234"/>
        <v>International</v>
      </c>
      <c r="AZ843" s="1" t="str">
        <f t="shared" si="234"/>
        <v>International - New</v>
      </c>
      <c r="BA843" s="1" t="str">
        <f t="shared" si="235"/>
        <v>Mecanic Sport</v>
      </c>
      <c r="BB843" s="1" t="str">
        <f t="shared" si="236"/>
        <v>Moto Dealers</v>
      </c>
      <c r="BC843" s="1" t="str">
        <f t="shared" si="236"/>
        <v>Motonet</v>
      </c>
      <c r="BD843" s="1" t="str">
        <f t="shared" si="237"/>
        <v>Pierce AB</v>
      </c>
      <c r="BE843" s="1" t="str">
        <f t="shared" si="238"/>
        <v>Retail</v>
      </c>
      <c r="BF843" s="1" t="str">
        <f t="shared" si="239"/>
        <v>TREK</v>
      </c>
      <c r="BG843" t="s">
        <v>3144</v>
      </c>
      <c r="BH843" t="str">
        <f t="shared" si="240"/>
        <v>https://fs.amplifi.io//file?id=39643b55-2287-47e5-a8c8-fd9f60afff2c&amp;variant=thumb&amp;extension=png</v>
      </c>
      <c r="BI843" t="s">
        <v>3144</v>
      </c>
    </row>
    <row r="844" spans="1:62" ht="17" x14ac:dyDescent="0.2">
      <c r="A844">
        <v>1940</v>
      </c>
      <c r="B844" t="str">
        <f t="shared" si="242"/>
        <v>59107-00003</v>
      </c>
      <c r="C844" t="str">
        <f t="shared" si="242"/>
        <v>59107-00003</v>
      </c>
      <c r="D844" s="7" t="s">
        <v>3145</v>
      </c>
      <c r="E844" s="6" t="s">
        <v>139</v>
      </c>
      <c r="F844" t="s">
        <v>8991</v>
      </c>
      <c r="G844" s="6" t="s">
        <v>3137</v>
      </c>
      <c r="H844" t="s">
        <v>2798</v>
      </c>
      <c r="I844" s="6" t="s">
        <v>2799</v>
      </c>
      <c r="J844" s="6" t="s">
        <v>5331</v>
      </c>
      <c r="K844" s="6" t="s">
        <v>5333</v>
      </c>
      <c r="L844" s="6" t="s">
        <v>8992</v>
      </c>
      <c r="M844" s="6" t="s">
        <v>5349</v>
      </c>
      <c r="N844" s="6" t="s">
        <v>5379</v>
      </c>
      <c r="Q844" s="6" t="s">
        <v>3045</v>
      </c>
      <c r="R844" s="9" t="b">
        <v>1</v>
      </c>
      <c r="S844" s="9" t="b">
        <v>1</v>
      </c>
      <c r="T844" s="6" t="s">
        <v>3145</v>
      </c>
      <c r="U844" s="6" t="s">
        <v>3145</v>
      </c>
      <c r="V844" t="s">
        <v>5330</v>
      </c>
      <c r="W844" t="s">
        <v>5330</v>
      </c>
      <c r="X844" t="s">
        <v>5330</v>
      </c>
      <c r="Y844" t="s">
        <v>5330</v>
      </c>
      <c r="Z844" t="s">
        <v>5330</v>
      </c>
      <c r="AA844" t="s">
        <v>5330</v>
      </c>
      <c r="AB844" t="s">
        <v>5330</v>
      </c>
      <c r="AC844" t="s">
        <v>5330</v>
      </c>
      <c r="AD844" t="s">
        <v>5330</v>
      </c>
      <c r="AE844" t="s">
        <v>5330</v>
      </c>
      <c r="AF844" t="s">
        <v>5330</v>
      </c>
      <c r="AG844" t="s">
        <v>5330</v>
      </c>
      <c r="AH844" t="s">
        <v>5330</v>
      </c>
      <c r="AI844" t="s">
        <v>5330</v>
      </c>
      <c r="AJ844" t="s">
        <v>5330</v>
      </c>
      <c r="AK844" s="10">
        <v>24</v>
      </c>
      <c r="AL844" s="10">
        <v>26</v>
      </c>
      <c r="AM844" s="6" t="s">
        <v>475</v>
      </c>
      <c r="AN844" s="6" t="s">
        <v>2800</v>
      </c>
      <c r="AO844" s="6" t="s">
        <v>3026</v>
      </c>
      <c r="AP844" s="6" t="s">
        <v>2801</v>
      </c>
      <c r="AQ844" s="6" t="str">
        <f t="shared" si="241"/>
        <v>2W Distributor Bike, 2W Distributor - Moto, 2W Distributor, H2, International - Bike, International - Moto, International - AS, International, International - New, Mecanic Sport, Moto Dealers, Motonet, Pierce AB, Retail, TREK</v>
      </c>
      <c r="AR844" s="1" t="str">
        <f t="shared" si="229"/>
        <v>2W Distributor Bike</v>
      </c>
      <c r="AS844" s="1" t="str">
        <f t="shared" si="230"/>
        <v>2W Distributor - Moto</v>
      </c>
      <c r="AT844" s="1" t="str">
        <f t="shared" si="231"/>
        <v>2W Distributor</v>
      </c>
      <c r="AU844" s="1" t="str">
        <f t="shared" si="232"/>
        <v>H2</v>
      </c>
      <c r="AV844" s="1" t="str">
        <f t="shared" si="232"/>
        <v>International - Bike</v>
      </c>
      <c r="AW844" s="1" t="str">
        <f t="shared" si="233"/>
        <v>International - Moto</v>
      </c>
      <c r="AX844" s="1" t="str">
        <f t="shared" si="234"/>
        <v>International - AS</v>
      </c>
      <c r="AY844" s="1" t="str">
        <f t="shared" si="234"/>
        <v>International</v>
      </c>
      <c r="AZ844" s="1" t="str">
        <f t="shared" si="234"/>
        <v>International - New</v>
      </c>
      <c r="BA844" s="1" t="str">
        <f t="shared" si="235"/>
        <v>Mecanic Sport</v>
      </c>
      <c r="BB844" s="1" t="str">
        <f t="shared" si="236"/>
        <v>Moto Dealers</v>
      </c>
      <c r="BC844" s="1" t="str">
        <f t="shared" si="236"/>
        <v>Motonet</v>
      </c>
      <c r="BD844" s="1" t="str">
        <f t="shared" si="237"/>
        <v>Pierce AB</v>
      </c>
      <c r="BE844" s="1" t="str">
        <f t="shared" si="238"/>
        <v>Retail</v>
      </c>
      <c r="BF844" s="1" t="str">
        <f t="shared" si="239"/>
        <v>TREK</v>
      </c>
      <c r="BG844" t="s">
        <v>3146</v>
      </c>
      <c r="BH844" t="str">
        <f t="shared" si="240"/>
        <v>https://fs.amplifi.io//file?id=1c9af892-27d3-46e3-9bb9-16a1584fff2e&amp;variant=thumb&amp;extension=png</v>
      </c>
      <c r="BI844" t="s">
        <v>3146</v>
      </c>
    </row>
    <row r="845" spans="1:62" ht="17" x14ac:dyDescent="0.2">
      <c r="A845">
        <v>1941</v>
      </c>
      <c r="B845" t="str">
        <f t="shared" si="242"/>
        <v>59107-00004</v>
      </c>
      <c r="C845" t="str">
        <f t="shared" si="242"/>
        <v>59107-00004</v>
      </c>
      <c r="D845" s="7" t="s">
        <v>3147</v>
      </c>
      <c r="E845" s="6" t="s">
        <v>139</v>
      </c>
      <c r="F845" t="s">
        <v>8991</v>
      </c>
      <c r="G845" s="6" t="s">
        <v>3137</v>
      </c>
      <c r="H845" t="s">
        <v>2798</v>
      </c>
      <c r="I845" s="6" t="s">
        <v>2799</v>
      </c>
      <c r="J845" s="6" t="s">
        <v>5331</v>
      </c>
      <c r="K845" s="6" t="s">
        <v>5333</v>
      </c>
      <c r="L845" s="6" t="s">
        <v>8992</v>
      </c>
      <c r="M845" s="6" t="s">
        <v>5349</v>
      </c>
      <c r="N845" s="6" t="s">
        <v>5379</v>
      </c>
      <c r="Q845" s="6" t="s">
        <v>2835</v>
      </c>
      <c r="R845" s="9" t="b">
        <v>1</v>
      </c>
      <c r="S845" s="9" t="b">
        <v>1</v>
      </c>
      <c r="T845" s="6" t="s">
        <v>3147</v>
      </c>
      <c r="U845" s="6" t="s">
        <v>3147</v>
      </c>
      <c r="V845" t="s">
        <v>5330</v>
      </c>
      <c r="W845" t="s">
        <v>5330</v>
      </c>
      <c r="X845" t="s">
        <v>5330</v>
      </c>
      <c r="Y845" t="s">
        <v>5330</v>
      </c>
      <c r="Z845" t="s">
        <v>5330</v>
      </c>
      <c r="AA845" t="s">
        <v>5330</v>
      </c>
      <c r="AB845" t="s">
        <v>5330</v>
      </c>
      <c r="AC845" t="s">
        <v>5330</v>
      </c>
      <c r="AD845" t="s">
        <v>5330</v>
      </c>
      <c r="AE845" t="s">
        <v>5330</v>
      </c>
      <c r="AF845" t="s">
        <v>5330</v>
      </c>
      <c r="AG845" t="s">
        <v>5330</v>
      </c>
      <c r="AH845" t="s">
        <v>5330</v>
      </c>
      <c r="AI845" t="s">
        <v>5330</v>
      </c>
      <c r="AJ845" t="s">
        <v>5330</v>
      </c>
      <c r="AK845" s="10">
        <v>24</v>
      </c>
      <c r="AL845" s="10">
        <v>26</v>
      </c>
      <c r="AM845" s="6" t="s">
        <v>475</v>
      </c>
      <c r="AN845" s="6" t="s">
        <v>2800</v>
      </c>
      <c r="AO845" s="6" t="s">
        <v>3026</v>
      </c>
      <c r="AP845" s="6" t="s">
        <v>2801</v>
      </c>
      <c r="AQ845" s="6" t="str">
        <f t="shared" si="241"/>
        <v>2W Distributor Bike, 2W Distributor - Moto, 2W Distributor, H2, International - Bike, International - Moto, International - AS, International, International - New, Mecanic Sport, Moto Dealers, Motonet, Pierce AB, Retail, TREK</v>
      </c>
      <c r="AR845" s="1" t="str">
        <f t="shared" si="229"/>
        <v>2W Distributor Bike</v>
      </c>
      <c r="AS845" s="1" t="str">
        <f t="shared" si="230"/>
        <v>2W Distributor - Moto</v>
      </c>
      <c r="AT845" s="1" t="str">
        <f t="shared" si="231"/>
        <v>2W Distributor</v>
      </c>
      <c r="AU845" s="1" t="str">
        <f t="shared" si="232"/>
        <v>H2</v>
      </c>
      <c r="AV845" s="1" t="str">
        <f t="shared" si="232"/>
        <v>International - Bike</v>
      </c>
      <c r="AW845" s="1" t="str">
        <f t="shared" si="233"/>
        <v>International - Moto</v>
      </c>
      <c r="AX845" s="1" t="str">
        <f t="shared" si="234"/>
        <v>International - AS</v>
      </c>
      <c r="AY845" s="1" t="str">
        <f t="shared" si="234"/>
        <v>International</v>
      </c>
      <c r="AZ845" s="1" t="str">
        <f t="shared" si="234"/>
        <v>International - New</v>
      </c>
      <c r="BA845" s="1" t="str">
        <f t="shared" si="235"/>
        <v>Mecanic Sport</v>
      </c>
      <c r="BB845" s="1" t="str">
        <f t="shared" si="236"/>
        <v>Moto Dealers</v>
      </c>
      <c r="BC845" s="1" t="str">
        <f t="shared" si="236"/>
        <v>Motonet</v>
      </c>
      <c r="BD845" s="1" t="str">
        <f t="shared" si="237"/>
        <v>Pierce AB</v>
      </c>
      <c r="BE845" s="1" t="str">
        <f t="shared" si="238"/>
        <v>Retail</v>
      </c>
      <c r="BF845" s="1" t="str">
        <f t="shared" si="239"/>
        <v>TREK</v>
      </c>
      <c r="BG845" t="s">
        <v>3148</v>
      </c>
      <c r="BH845" t="str">
        <f t="shared" si="240"/>
        <v>https://fs.amplifi.io//file?id=4d8fe82b-078d-4cb1-b148-627bbc12430c&amp;variant=thumb&amp;extension=png</v>
      </c>
      <c r="BI845" t="s">
        <v>3148</v>
      </c>
    </row>
    <row r="846" spans="1:62" ht="17" x14ac:dyDescent="0.2">
      <c r="A846">
        <v>1942</v>
      </c>
      <c r="B846" t="str">
        <f t="shared" si="242"/>
        <v>59107-00005</v>
      </c>
      <c r="C846" t="str">
        <f t="shared" si="242"/>
        <v>59107-00005</v>
      </c>
      <c r="D846" s="7" t="s">
        <v>3149</v>
      </c>
      <c r="E846" s="6" t="s">
        <v>139</v>
      </c>
      <c r="F846" t="s">
        <v>8991</v>
      </c>
      <c r="G846" s="6" t="s">
        <v>3137</v>
      </c>
      <c r="H846" t="s">
        <v>2798</v>
      </c>
      <c r="I846" s="6" t="s">
        <v>2799</v>
      </c>
      <c r="J846" s="6" t="s">
        <v>5331</v>
      </c>
      <c r="K846" s="6" t="s">
        <v>5333</v>
      </c>
      <c r="L846" s="6" t="s">
        <v>8992</v>
      </c>
      <c r="M846" s="6" t="s">
        <v>5349</v>
      </c>
      <c r="N846" s="6" t="s">
        <v>5379</v>
      </c>
      <c r="Q846" s="6" t="s">
        <v>2832</v>
      </c>
      <c r="R846" s="9" t="b">
        <v>1</v>
      </c>
      <c r="S846" s="9" t="b">
        <v>1</v>
      </c>
      <c r="T846" s="6" t="s">
        <v>3149</v>
      </c>
      <c r="U846" s="6" t="s">
        <v>3149</v>
      </c>
      <c r="V846" t="s">
        <v>5330</v>
      </c>
      <c r="W846" t="s">
        <v>5330</v>
      </c>
      <c r="X846" t="s">
        <v>5330</v>
      </c>
      <c r="Y846" t="s">
        <v>5330</v>
      </c>
      <c r="Z846" t="s">
        <v>5330</v>
      </c>
      <c r="AA846" t="s">
        <v>5330</v>
      </c>
      <c r="AB846" t="s">
        <v>5330</v>
      </c>
      <c r="AC846" t="s">
        <v>5330</v>
      </c>
      <c r="AD846" t="s">
        <v>5330</v>
      </c>
      <c r="AE846" t="s">
        <v>5330</v>
      </c>
      <c r="AF846" t="s">
        <v>5330</v>
      </c>
      <c r="AG846" t="s">
        <v>5330</v>
      </c>
      <c r="AH846" t="s">
        <v>5330</v>
      </c>
      <c r="AI846" t="s">
        <v>5330</v>
      </c>
      <c r="AJ846" t="s">
        <v>5330</v>
      </c>
      <c r="AK846" s="10">
        <v>24</v>
      </c>
      <c r="AL846" s="10">
        <v>26</v>
      </c>
      <c r="AM846" s="6" t="s">
        <v>475</v>
      </c>
      <c r="AN846" s="6" t="s">
        <v>2800</v>
      </c>
      <c r="AO846" s="6" t="s">
        <v>3026</v>
      </c>
      <c r="AP846" s="6" t="s">
        <v>2801</v>
      </c>
      <c r="AQ846" s="6" t="str">
        <f t="shared" si="241"/>
        <v>2W Distributor Bike, 2W Distributor - Moto, 2W Distributor, H2, International - Bike, International - Moto, International - AS, International, International - New, Mecanic Sport, Moto Dealers, Motonet, Pierce AB, Retail, TREK</v>
      </c>
      <c r="AR846" s="1" t="str">
        <f t="shared" si="229"/>
        <v>2W Distributor Bike</v>
      </c>
      <c r="AS846" s="1" t="str">
        <f t="shared" si="230"/>
        <v>2W Distributor - Moto</v>
      </c>
      <c r="AT846" s="1" t="str">
        <f t="shared" si="231"/>
        <v>2W Distributor</v>
      </c>
      <c r="AU846" s="1" t="str">
        <f t="shared" si="232"/>
        <v>H2</v>
      </c>
      <c r="AV846" s="1" t="str">
        <f t="shared" si="232"/>
        <v>International - Bike</v>
      </c>
      <c r="AW846" s="1" t="str">
        <f t="shared" si="233"/>
        <v>International - Moto</v>
      </c>
      <c r="AX846" s="1" t="str">
        <f t="shared" si="234"/>
        <v>International - AS</v>
      </c>
      <c r="AY846" s="1" t="str">
        <f t="shared" si="234"/>
        <v>International</v>
      </c>
      <c r="AZ846" s="1" t="str">
        <f t="shared" si="234"/>
        <v>International - New</v>
      </c>
      <c r="BA846" s="1" t="str">
        <f t="shared" si="235"/>
        <v>Mecanic Sport</v>
      </c>
      <c r="BB846" s="1" t="str">
        <f t="shared" si="236"/>
        <v>Moto Dealers</v>
      </c>
      <c r="BC846" s="1" t="str">
        <f t="shared" si="236"/>
        <v>Motonet</v>
      </c>
      <c r="BD846" s="1" t="str">
        <f t="shared" si="237"/>
        <v>Pierce AB</v>
      </c>
      <c r="BE846" s="1" t="str">
        <f t="shared" si="238"/>
        <v>Retail</v>
      </c>
      <c r="BF846" s="1" t="str">
        <f t="shared" si="239"/>
        <v>TREK</v>
      </c>
      <c r="BG846" t="s">
        <v>3150</v>
      </c>
      <c r="BH846" t="str">
        <f t="shared" si="240"/>
        <v>https://fs.amplifi.io//file?id=36f0bac9-94a6-462f-a6bb-147a0e8fc179&amp;variant=thumb&amp;extension=png</v>
      </c>
      <c r="BI846" t="s">
        <v>3150</v>
      </c>
    </row>
    <row r="847" spans="1:62" ht="17" x14ac:dyDescent="0.2">
      <c r="A847">
        <v>1943</v>
      </c>
      <c r="B847" t="str">
        <f t="shared" si="242"/>
        <v>59107-00006</v>
      </c>
      <c r="C847" t="str">
        <f t="shared" si="242"/>
        <v>59107-00006</v>
      </c>
      <c r="D847" s="7" t="s">
        <v>3151</v>
      </c>
      <c r="E847" s="6" t="s">
        <v>139</v>
      </c>
      <c r="F847" t="s">
        <v>8991</v>
      </c>
      <c r="G847" s="6" t="s">
        <v>3137</v>
      </c>
      <c r="H847" t="s">
        <v>2798</v>
      </c>
      <c r="I847" s="6" t="s">
        <v>2799</v>
      </c>
      <c r="J847" s="6" t="s">
        <v>5331</v>
      </c>
      <c r="K847" s="6" t="s">
        <v>5333</v>
      </c>
      <c r="L847" s="6" t="s">
        <v>8992</v>
      </c>
      <c r="M847" s="6" t="s">
        <v>5349</v>
      </c>
      <c r="N847" s="6" t="s">
        <v>5379</v>
      </c>
      <c r="Q847" s="6" t="s">
        <v>3052</v>
      </c>
      <c r="R847" s="9" t="b">
        <v>1</v>
      </c>
      <c r="S847" s="9" t="b">
        <v>1</v>
      </c>
      <c r="T847" s="6" t="s">
        <v>3151</v>
      </c>
      <c r="U847" s="6" t="s">
        <v>3151</v>
      </c>
      <c r="V847" t="s">
        <v>5330</v>
      </c>
      <c r="W847" t="s">
        <v>5330</v>
      </c>
      <c r="X847" t="s">
        <v>5330</v>
      </c>
      <c r="Y847" t="s">
        <v>5330</v>
      </c>
      <c r="Z847" t="s">
        <v>5330</v>
      </c>
      <c r="AA847" t="s">
        <v>5330</v>
      </c>
      <c r="AB847" t="s">
        <v>5330</v>
      </c>
      <c r="AC847" t="s">
        <v>5330</v>
      </c>
      <c r="AD847" t="s">
        <v>5330</v>
      </c>
      <c r="AE847" t="s">
        <v>5330</v>
      </c>
      <c r="AF847" t="s">
        <v>5330</v>
      </c>
      <c r="AG847" t="s">
        <v>5330</v>
      </c>
      <c r="AH847" t="s">
        <v>5330</v>
      </c>
      <c r="AI847" t="s">
        <v>5330</v>
      </c>
      <c r="AJ847" t="s">
        <v>5330</v>
      </c>
      <c r="AK847" s="10">
        <v>24</v>
      </c>
      <c r="AL847" s="10">
        <v>26</v>
      </c>
      <c r="AM847" s="6" t="s">
        <v>475</v>
      </c>
      <c r="AN847" s="6" t="s">
        <v>2800</v>
      </c>
      <c r="AO847" s="6" t="s">
        <v>3026</v>
      </c>
      <c r="AP847" s="6" t="s">
        <v>2801</v>
      </c>
      <c r="AQ847" s="6" t="str">
        <f t="shared" si="241"/>
        <v>2W Distributor Bike, 2W Distributor - Moto, 2W Distributor, H2, International - Bike, International - Moto, International - AS, International, International - New, Mecanic Sport, Moto Dealers, Motonet, Pierce AB, Retail, TREK</v>
      </c>
      <c r="AR847" s="1" t="str">
        <f t="shared" si="229"/>
        <v>2W Distributor Bike</v>
      </c>
      <c r="AS847" s="1" t="str">
        <f t="shared" si="230"/>
        <v>2W Distributor - Moto</v>
      </c>
      <c r="AT847" s="1" t="str">
        <f t="shared" si="231"/>
        <v>2W Distributor</v>
      </c>
      <c r="AU847" s="1" t="str">
        <f t="shared" si="232"/>
        <v>H2</v>
      </c>
      <c r="AV847" s="1" t="str">
        <f t="shared" si="232"/>
        <v>International - Bike</v>
      </c>
      <c r="AW847" s="1" t="str">
        <f t="shared" si="233"/>
        <v>International - Moto</v>
      </c>
      <c r="AX847" s="1" t="str">
        <f t="shared" si="234"/>
        <v>International - AS</v>
      </c>
      <c r="AY847" s="1" t="str">
        <f t="shared" si="234"/>
        <v>International</v>
      </c>
      <c r="AZ847" s="1" t="str">
        <f t="shared" si="234"/>
        <v>International - New</v>
      </c>
      <c r="BA847" s="1" t="str">
        <f t="shared" si="235"/>
        <v>Mecanic Sport</v>
      </c>
      <c r="BB847" s="1" t="str">
        <f t="shared" si="236"/>
        <v>Moto Dealers</v>
      </c>
      <c r="BC847" s="1" t="str">
        <f t="shared" si="236"/>
        <v>Motonet</v>
      </c>
      <c r="BD847" s="1" t="str">
        <f t="shared" si="237"/>
        <v>Pierce AB</v>
      </c>
      <c r="BE847" s="1" t="str">
        <f t="shared" si="238"/>
        <v>Retail</v>
      </c>
      <c r="BF847" s="1" t="str">
        <f t="shared" si="239"/>
        <v>TREK</v>
      </c>
      <c r="BG847" t="s">
        <v>3152</v>
      </c>
      <c r="BH847" t="str">
        <f t="shared" si="240"/>
        <v>https://fs.amplifi.io//file?id=aeecf86b-c44e-4689-911b-7aa3f7506cba&amp;variant=thumb&amp;extension=png</v>
      </c>
      <c r="BI847" t="s">
        <v>3152</v>
      </c>
    </row>
    <row r="848" spans="1:62" ht="17" x14ac:dyDescent="0.2">
      <c r="A848">
        <v>1944</v>
      </c>
      <c r="B848" t="str">
        <f t="shared" si="242"/>
        <v>59108-00001</v>
      </c>
      <c r="C848" t="str">
        <f t="shared" si="242"/>
        <v>59108-00001</v>
      </c>
      <c r="D848" s="7" t="s">
        <v>3153</v>
      </c>
      <c r="E848" s="6" t="s">
        <v>139</v>
      </c>
      <c r="F848" t="s">
        <v>8991</v>
      </c>
      <c r="G848" s="6" t="s">
        <v>3137</v>
      </c>
      <c r="H848" t="s">
        <v>2818</v>
      </c>
      <c r="I848" s="6" t="s">
        <v>2799</v>
      </c>
      <c r="J848" s="6" t="s">
        <v>5331</v>
      </c>
      <c r="K848" s="6" t="s">
        <v>5333</v>
      </c>
      <c r="L848" s="6" t="s">
        <v>8992</v>
      </c>
      <c r="M848" s="6" t="s">
        <v>5350</v>
      </c>
      <c r="N848" s="6" t="s">
        <v>5381</v>
      </c>
      <c r="Q848" s="6" t="s">
        <v>2819</v>
      </c>
      <c r="R848" s="9" t="b">
        <v>1</v>
      </c>
      <c r="S848" s="9" t="b">
        <v>1</v>
      </c>
      <c r="T848" s="6" t="s">
        <v>3153</v>
      </c>
      <c r="U848" s="6" t="s">
        <v>3153</v>
      </c>
      <c r="V848" t="s">
        <v>5330</v>
      </c>
      <c r="W848" t="s">
        <v>5330</v>
      </c>
      <c r="X848" t="s">
        <v>5330</v>
      </c>
      <c r="Y848" t="s">
        <v>5330</v>
      </c>
      <c r="Z848" t="s">
        <v>5330</v>
      </c>
      <c r="AA848" t="s">
        <v>5330</v>
      </c>
      <c r="AB848" t="s">
        <v>5330</v>
      </c>
      <c r="AC848" t="s">
        <v>5330</v>
      </c>
      <c r="AD848" t="s">
        <v>5330</v>
      </c>
      <c r="AE848" t="s">
        <v>5330</v>
      </c>
      <c r="AF848" t="s">
        <v>5330</v>
      </c>
      <c r="AG848" t="s">
        <v>5330</v>
      </c>
      <c r="AH848" t="s">
        <v>5330</v>
      </c>
      <c r="AI848" t="s">
        <v>5330</v>
      </c>
      <c r="AJ848" t="s">
        <v>5330</v>
      </c>
      <c r="AK848" s="10">
        <v>14</v>
      </c>
      <c r="AL848" s="10">
        <v>17</v>
      </c>
      <c r="AM848" s="6" t="s">
        <v>475</v>
      </c>
      <c r="AN848" s="6" t="s">
        <v>2820</v>
      </c>
      <c r="AO848" s="6" t="s">
        <v>3154</v>
      </c>
      <c r="AP848" s="6" t="s">
        <v>2849</v>
      </c>
      <c r="AQ848" s="6" t="str">
        <f t="shared" si="241"/>
        <v>2W Distributor Bike, 2W Distributor - Moto, 2W Distributor, H2, International - Bike, International - Moto, International - AS, International, International - New, Mecanic Sport, Moto Dealers, Motonet, Pierce AB, Retail, TREK</v>
      </c>
      <c r="AR848" s="1" t="str">
        <f t="shared" si="229"/>
        <v>2W Distributor Bike</v>
      </c>
      <c r="AS848" s="1" t="str">
        <f t="shared" si="230"/>
        <v>2W Distributor - Moto</v>
      </c>
      <c r="AT848" s="1" t="str">
        <f t="shared" si="231"/>
        <v>2W Distributor</v>
      </c>
      <c r="AU848" s="1" t="str">
        <f t="shared" si="232"/>
        <v>H2</v>
      </c>
      <c r="AV848" s="1" t="str">
        <f t="shared" si="232"/>
        <v>International - Bike</v>
      </c>
      <c r="AW848" s="1" t="str">
        <f t="shared" si="233"/>
        <v>International - Moto</v>
      </c>
      <c r="AX848" s="1" t="str">
        <f t="shared" si="234"/>
        <v>International - AS</v>
      </c>
      <c r="AY848" s="1" t="str">
        <f t="shared" si="234"/>
        <v>International</v>
      </c>
      <c r="AZ848" s="1" t="str">
        <f t="shared" si="234"/>
        <v>International - New</v>
      </c>
      <c r="BA848" s="1" t="str">
        <f t="shared" si="235"/>
        <v>Mecanic Sport</v>
      </c>
      <c r="BB848" s="1" t="str">
        <f t="shared" si="236"/>
        <v>Moto Dealers</v>
      </c>
      <c r="BC848" s="1" t="str">
        <f t="shared" si="236"/>
        <v>Motonet</v>
      </c>
      <c r="BD848" s="1" t="str">
        <f t="shared" si="237"/>
        <v>Pierce AB</v>
      </c>
      <c r="BE848" s="1" t="str">
        <f t="shared" si="238"/>
        <v>Retail</v>
      </c>
      <c r="BF848" s="1" t="str">
        <f t="shared" si="239"/>
        <v>TREK</v>
      </c>
      <c r="BG848" t="s">
        <v>3155</v>
      </c>
      <c r="BH848" t="str">
        <f t="shared" si="240"/>
        <v>https://fs.amplifi.io//file?id=2c979e1d-f307-459e-9e48-59477838d907&amp;variant=thumb&amp;extension=png</v>
      </c>
      <c r="BI848" t="s">
        <v>3155</v>
      </c>
      <c r="BJ848" t="s">
        <v>6657</v>
      </c>
    </row>
    <row r="849" spans="1:71" ht="17" x14ac:dyDescent="0.2">
      <c r="A849">
        <v>1945</v>
      </c>
      <c r="B849" t="str">
        <f t="shared" si="242"/>
        <v>59113-00001</v>
      </c>
      <c r="C849" t="str">
        <f t="shared" si="242"/>
        <v>59113-00001</v>
      </c>
      <c r="D849" s="7" t="s">
        <v>3156</v>
      </c>
      <c r="E849" s="6" t="s">
        <v>139</v>
      </c>
      <c r="F849" t="s">
        <v>8991</v>
      </c>
      <c r="G849" s="6" t="s">
        <v>3157</v>
      </c>
      <c r="H849" t="s">
        <v>2798</v>
      </c>
      <c r="I849" s="6" t="s">
        <v>2799</v>
      </c>
      <c r="J849" s="6" t="s">
        <v>5331</v>
      </c>
      <c r="K849" s="6" t="s">
        <v>5333</v>
      </c>
      <c r="L849" s="6" t="s">
        <v>8992</v>
      </c>
      <c r="M849" s="6" t="s">
        <v>5349</v>
      </c>
      <c r="N849" s="6" t="s">
        <v>638</v>
      </c>
      <c r="Q849" s="6" t="s">
        <v>638</v>
      </c>
      <c r="R849" s="9" t="b">
        <v>1</v>
      </c>
      <c r="S849" s="9" t="b">
        <v>1</v>
      </c>
      <c r="T849" s="6" t="s">
        <v>3156</v>
      </c>
      <c r="U849" s="6" t="s">
        <v>3156</v>
      </c>
      <c r="V849" t="s">
        <v>5330</v>
      </c>
      <c r="W849" t="s">
        <v>5330</v>
      </c>
      <c r="X849" t="s">
        <v>5330</v>
      </c>
      <c r="Y849" t="s">
        <v>5330</v>
      </c>
      <c r="Z849" t="s">
        <v>5330</v>
      </c>
      <c r="AA849" t="s">
        <v>5330</v>
      </c>
      <c r="AB849" t="s">
        <v>5330</v>
      </c>
      <c r="AC849" t="s">
        <v>5330</v>
      </c>
      <c r="AD849" t="s">
        <v>5330</v>
      </c>
      <c r="AE849" t="s">
        <v>5330</v>
      </c>
      <c r="AF849" t="s">
        <v>5330</v>
      </c>
      <c r="AG849" t="s">
        <v>5330</v>
      </c>
      <c r="AH849" t="s">
        <v>5330</v>
      </c>
      <c r="AI849" t="s">
        <v>5330</v>
      </c>
      <c r="AJ849" t="s">
        <v>5330</v>
      </c>
      <c r="AK849" s="10">
        <v>14</v>
      </c>
      <c r="AL849" s="10">
        <v>16</v>
      </c>
      <c r="AM849" s="6" t="s">
        <v>475</v>
      </c>
      <c r="AN849" s="6" t="s">
        <v>2800</v>
      </c>
      <c r="AO849" s="6" t="s">
        <v>3119</v>
      </c>
      <c r="AP849" s="6" t="s">
        <v>2801</v>
      </c>
      <c r="AQ849" s="6" t="str">
        <f t="shared" si="241"/>
        <v>2W Distributor Bike, 2W Distributor - Moto, 2W Distributor, H2, International - Bike, International - Moto, International - AS, International, International - New, Mecanic Sport, Moto Dealers, Motonet, Pierce AB, Retail, TREK</v>
      </c>
      <c r="AR849" s="1" t="str">
        <f t="shared" si="229"/>
        <v>2W Distributor Bike</v>
      </c>
      <c r="AS849" s="1" t="str">
        <f t="shared" si="230"/>
        <v>2W Distributor - Moto</v>
      </c>
      <c r="AT849" s="1" t="str">
        <f t="shared" si="231"/>
        <v>2W Distributor</v>
      </c>
      <c r="AU849" s="1" t="str">
        <f t="shared" si="232"/>
        <v>H2</v>
      </c>
      <c r="AV849" s="1" t="str">
        <f t="shared" si="232"/>
        <v>International - Bike</v>
      </c>
      <c r="AW849" s="1" t="str">
        <f t="shared" si="233"/>
        <v>International - Moto</v>
      </c>
      <c r="AX849" s="1" t="str">
        <f t="shared" si="234"/>
        <v>International - AS</v>
      </c>
      <c r="AY849" s="1" t="str">
        <f t="shared" si="234"/>
        <v>International</v>
      </c>
      <c r="AZ849" s="1" t="str">
        <f t="shared" si="234"/>
        <v>International - New</v>
      </c>
      <c r="BA849" s="1" t="str">
        <f t="shared" si="235"/>
        <v>Mecanic Sport</v>
      </c>
      <c r="BB849" s="1" t="str">
        <f t="shared" si="236"/>
        <v>Moto Dealers</v>
      </c>
      <c r="BC849" s="1" t="str">
        <f t="shared" si="236"/>
        <v>Motonet</v>
      </c>
      <c r="BD849" s="1" t="str">
        <f t="shared" si="237"/>
        <v>Pierce AB</v>
      </c>
      <c r="BE849" s="1" t="str">
        <f t="shared" si="238"/>
        <v>Retail</v>
      </c>
      <c r="BF849" s="1" t="str">
        <f t="shared" si="239"/>
        <v>TREK</v>
      </c>
      <c r="BG849" t="s">
        <v>5667</v>
      </c>
      <c r="BH849" t="str">
        <f t="shared" si="240"/>
        <v>https://fs.amplifi.io//file?id=31033e0c-ccb6-4ba2-91ae-3a9b6b097aeb&amp;variant=thumb&amp;extension=png</v>
      </c>
      <c r="BI849" t="s">
        <v>6658</v>
      </c>
      <c r="BJ849" t="s">
        <v>5667</v>
      </c>
    </row>
    <row r="850" spans="1:71" ht="17" x14ac:dyDescent="0.2">
      <c r="A850">
        <v>1946</v>
      </c>
      <c r="B850" t="str">
        <f t="shared" si="242"/>
        <v>59114-00001</v>
      </c>
      <c r="C850" t="str">
        <f t="shared" si="242"/>
        <v>59114-00001</v>
      </c>
      <c r="D850" s="7" t="s">
        <v>3158</v>
      </c>
      <c r="E850" s="6" t="s">
        <v>139</v>
      </c>
      <c r="F850" t="s">
        <v>8991</v>
      </c>
      <c r="G850" s="6" t="s">
        <v>3157</v>
      </c>
      <c r="H850" s="6" t="s">
        <v>2885</v>
      </c>
      <c r="I850" s="6" t="s">
        <v>2799</v>
      </c>
      <c r="J850" s="6" t="s">
        <v>5331</v>
      </c>
      <c r="K850" s="6" t="s">
        <v>5333</v>
      </c>
      <c r="L850" s="6" t="s">
        <v>8992</v>
      </c>
      <c r="M850" s="6" t="s">
        <v>759</v>
      </c>
      <c r="N850" s="6" t="s">
        <v>5386</v>
      </c>
      <c r="Q850" s="6" t="s">
        <v>2886</v>
      </c>
      <c r="R850" s="9" t="b">
        <v>1</v>
      </c>
      <c r="S850" s="9" t="b">
        <v>1</v>
      </c>
      <c r="T850" s="6" t="s">
        <v>3158</v>
      </c>
      <c r="U850" s="6" t="s">
        <v>3158</v>
      </c>
      <c r="V850" t="s">
        <v>5330</v>
      </c>
      <c r="W850" t="s">
        <v>5330</v>
      </c>
      <c r="X850" t="s">
        <v>5330</v>
      </c>
      <c r="Y850" t="s">
        <v>5330</v>
      </c>
      <c r="Z850" t="s">
        <v>5330</v>
      </c>
      <c r="AA850" t="s">
        <v>5330</v>
      </c>
      <c r="AB850" t="s">
        <v>5330</v>
      </c>
      <c r="AC850" t="s">
        <v>5330</v>
      </c>
      <c r="AD850" t="s">
        <v>5330</v>
      </c>
      <c r="AE850" t="s">
        <v>5330</v>
      </c>
      <c r="AF850" t="s">
        <v>5330</v>
      </c>
      <c r="AG850" t="s">
        <v>5330</v>
      </c>
      <c r="AH850" t="s">
        <v>5330</v>
      </c>
      <c r="AI850" t="s">
        <v>5330</v>
      </c>
      <c r="AJ850" t="s">
        <v>5330</v>
      </c>
      <c r="AK850" s="10">
        <v>12</v>
      </c>
      <c r="AL850" s="10">
        <v>16</v>
      </c>
      <c r="AM850" s="6" t="s">
        <v>475</v>
      </c>
      <c r="AN850" s="6" t="s">
        <v>2800</v>
      </c>
      <c r="AO850" s="6" t="s">
        <v>3159</v>
      </c>
      <c r="AP850" s="6" t="s">
        <v>2888</v>
      </c>
      <c r="AQ850" s="6" t="str">
        <f t="shared" si="241"/>
        <v>2W Distributor Bike, 2W Distributor - Moto, 2W Distributor, H2, International - Bike, International - Moto, International - AS, International, International - New, Mecanic Sport, Moto Dealers, Motonet, Pierce AB, Retail, TREK</v>
      </c>
      <c r="AR850" s="1" t="str">
        <f t="shared" si="229"/>
        <v>2W Distributor Bike</v>
      </c>
      <c r="AS850" s="1" t="str">
        <f t="shared" si="230"/>
        <v>2W Distributor - Moto</v>
      </c>
      <c r="AT850" s="1" t="str">
        <f t="shared" si="231"/>
        <v>2W Distributor</v>
      </c>
      <c r="AU850" s="1" t="str">
        <f t="shared" si="232"/>
        <v>H2</v>
      </c>
      <c r="AV850" s="1" t="str">
        <f t="shared" si="232"/>
        <v>International - Bike</v>
      </c>
      <c r="AW850" s="1" t="str">
        <f t="shared" si="233"/>
        <v>International - Moto</v>
      </c>
      <c r="AX850" s="1" t="str">
        <f t="shared" si="234"/>
        <v>International - AS</v>
      </c>
      <c r="AY850" s="1" t="str">
        <f t="shared" si="234"/>
        <v>International</v>
      </c>
      <c r="AZ850" s="1" t="str">
        <f t="shared" si="234"/>
        <v>International - New</v>
      </c>
      <c r="BA850" s="1" t="str">
        <f t="shared" si="235"/>
        <v>Mecanic Sport</v>
      </c>
      <c r="BB850" s="1" t="str">
        <f t="shared" si="236"/>
        <v>Moto Dealers</v>
      </c>
      <c r="BC850" s="1" t="str">
        <f t="shared" si="236"/>
        <v>Motonet</v>
      </c>
      <c r="BD850" s="1" t="str">
        <f t="shared" si="237"/>
        <v>Pierce AB</v>
      </c>
      <c r="BE850" s="1" t="str">
        <f t="shared" si="238"/>
        <v>Retail</v>
      </c>
      <c r="BF850" s="1" t="str">
        <f t="shared" si="239"/>
        <v>TREK</v>
      </c>
      <c r="BG850" t="s">
        <v>5668</v>
      </c>
      <c r="BH850" t="str">
        <f t="shared" si="240"/>
        <v>https://fs.amplifi.io//file?id=48b6f2d8-7cb8-46d5-b60f-88700661a047&amp;variant=thumb&amp;extension=png</v>
      </c>
      <c r="BI850" t="s">
        <v>6659</v>
      </c>
      <c r="BJ850" t="s">
        <v>5668</v>
      </c>
    </row>
    <row r="851" spans="1:71" ht="17" x14ac:dyDescent="0.2">
      <c r="A851">
        <v>1947</v>
      </c>
      <c r="B851" t="str">
        <f t="shared" si="242"/>
        <v>59115-00001</v>
      </c>
      <c r="C851" t="str">
        <f t="shared" si="242"/>
        <v>59115-00001</v>
      </c>
      <c r="D851" s="7" t="s">
        <v>3160</v>
      </c>
      <c r="E851" s="6" t="s">
        <v>139</v>
      </c>
      <c r="F851" t="s">
        <v>8991</v>
      </c>
      <c r="G851" s="6" t="s">
        <v>3157</v>
      </c>
      <c r="H851" t="s">
        <v>2880</v>
      </c>
      <c r="I851" s="6" t="s">
        <v>2799</v>
      </c>
      <c r="J851" s="6" t="s">
        <v>5331</v>
      </c>
      <c r="K851" s="6" t="s">
        <v>5333</v>
      </c>
      <c r="L851" s="6" t="s">
        <v>8992</v>
      </c>
      <c r="M851" s="6" t="s">
        <v>759</v>
      </c>
      <c r="N851" s="6" t="s">
        <v>5386</v>
      </c>
      <c r="Q851" s="6" t="s">
        <v>638</v>
      </c>
      <c r="R851" s="9" t="b">
        <v>1</v>
      </c>
      <c r="S851" s="9" t="b">
        <v>1</v>
      </c>
      <c r="T851" s="6" t="s">
        <v>3160</v>
      </c>
      <c r="U851" s="6" t="s">
        <v>3160</v>
      </c>
      <c r="V851" t="s">
        <v>5330</v>
      </c>
      <c r="W851" t="s">
        <v>5330</v>
      </c>
      <c r="X851" t="s">
        <v>5330</v>
      </c>
      <c r="Y851" t="s">
        <v>5330</v>
      </c>
      <c r="Z851" t="s">
        <v>5330</v>
      </c>
      <c r="AA851" t="s">
        <v>5330</v>
      </c>
      <c r="AB851" t="s">
        <v>5330</v>
      </c>
      <c r="AC851" t="s">
        <v>5330</v>
      </c>
      <c r="AD851" t="s">
        <v>5330</v>
      </c>
      <c r="AE851" t="s">
        <v>5330</v>
      </c>
      <c r="AF851" t="s">
        <v>5330</v>
      </c>
      <c r="AG851" t="s">
        <v>5330</v>
      </c>
      <c r="AH851" t="s">
        <v>5330</v>
      </c>
      <c r="AI851" t="s">
        <v>5330</v>
      </c>
      <c r="AJ851" t="s">
        <v>5330</v>
      </c>
      <c r="AK851" s="10">
        <v>40</v>
      </c>
      <c r="AL851" s="10">
        <v>44</v>
      </c>
      <c r="AM851" s="6" t="s">
        <v>475</v>
      </c>
      <c r="AN851" s="6" t="s">
        <v>2800</v>
      </c>
      <c r="AO851" s="6" t="s">
        <v>2881</v>
      </c>
      <c r="AP851" s="6" t="s">
        <v>2801</v>
      </c>
      <c r="AQ851" s="6" t="str">
        <f t="shared" si="241"/>
        <v>2W Distributor Bike, 2W Distributor - Moto, 2W Distributor, H2, International - Bike, International - Moto, International - AS, International, International - New, Mecanic Sport, Moto Dealers, Motonet, Pierce AB, Retail, TREK</v>
      </c>
      <c r="AR851" s="1" t="str">
        <f t="shared" si="229"/>
        <v>2W Distributor Bike</v>
      </c>
      <c r="AS851" s="1" t="str">
        <f t="shared" si="230"/>
        <v>2W Distributor - Moto</v>
      </c>
      <c r="AT851" s="1" t="str">
        <f t="shared" si="231"/>
        <v>2W Distributor</v>
      </c>
      <c r="AU851" s="1" t="str">
        <f t="shared" si="232"/>
        <v>H2</v>
      </c>
      <c r="AV851" s="1" t="str">
        <f t="shared" si="232"/>
        <v>International - Bike</v>
      </c>
      <c r="AW851" s="1" t="str">
        <f t="shared" si="233"/>
        <v>International - Moto</v>
      </c>
      <c r="AX851" s="1" t="str">
        <f t="shared" si="234"/>
        <v>International - AS</v>
      </c>
      <c r="AY851" s="1" t="str">
        <f t="shared" si="234"/>
        <v>International</v>
      </c>
      <c r="AZ851" s="1" t="str">
        <f t="shared" si="234"/>
        <v>International - New</v>
      </c>
      <c r="BA851" s="1" t="str">
        <f t="shared" si="235"/>
        <v>Mecanic Sport</v>
      </c>
      <c r="BB851" s="1" t="str">
        <f t="shared" si="236"/>
        <v>Moto Dealers</v>
      </c>
      <c r="BC851" s="1" t="str">
        <f t="shared" si="236"/>
        <v>Motonet</v>
      </c>
      <c r="BD851" s="1" t="str">
        <f t="shared" si="237"/>
        <v>Pierce AB</v>
      </c>
      <c r="BE851" s="1" t="str">
        <f t="shared" si="238"/>
        <v>Retail</v>
      </c>
      <c r="BF851" s="1" t="str">
        <f t="shared" si="239"/>
        <v>TREK</v>
      </c>
      <c r="BG851" t="s">
        <v>3161</v>
      </c>
      <c r="BH851" t="str">
        <f t="shared" si="240"/>
        <v>https://fs.amplifi.io//file?id=f9500b27-4696-4ac7-bafb-09eed94bf1bf&amp;variant=thumb&amp;extension=png</v>
      </c>
      <c r="BI851" t="s">
        <v>3161</v>
      </c>
    </row>
    <row r="852" spans="1:71" ht="17" x14ac:dyDescent="0.2">
      <c r="A852">
        <v>1948</v>
      </c>
      <c r="B852" t="str">
        <f t="shared" si="242"/>
        <v>59117-00001</v>
      </c>
      <c r="C852" t="str">
        <f t="shared" si="242"/>
        <v>59117-00001</v>
      </c>
      <c r="D852" s="7" t="s">
        <v>3162</v>
      </c>
      <c r="E852" s="6" t="s">
        <v>139</v>
      </c>
      <c r="F852" t="s">
        <v>8991</v>
      </c>
      <c r="G852" s="6" t="s">
        <v>2428</v>
      </c>
      <c r="H852" t="s">
        <v>2980</v>
      </c>
      <c r="I852" s="6" t="s">
        <v>2799</v>
      </c>
      <c r="J852" s="6" t="s">
        <v>5331</v>
      </c>
      <c r="K852" s="6" t="s">
        <v>5333</v>
      </c>
      <c r="L852" s="6" t="s">
        <v>8992</v>
      </c>
      <c r="M852" s="6" t="s">
        <v>759</v>
      </c>
      <c r="N852" s="6" t="s">
        <v>5386</v>
      </c>
      <c r="Q852" s="6" t="s">
        <v>88</v>
      </c>
      <c r="R852" s="9" t="b">
        <v>1</v>
      </c>
      <c r="S852" s="9" t="b">
        <v>1</v>
      </c>
      <c r="T852" s="6" t="s">
        <v>3162</v>
      </c>
      <c r="U852" s="6" t="s">
        <v>3162</v>
      </c>
      <c r="V852" t="s">
        <v>5330</v>
      </c>
      <c r="W852" t="s">
        <v>5330</v>
      </c>
      <c r="X852" t="s">
        <v>5330</v>
      </c>
      <c r="Y852" t="s">
        <v>5330</v>
      </c>
      <c r="Z852" t="s">
        <v>5330</v>
      </c>
      <c r="AA852" t="s">
        <v>5330</v>
      </c>
      <c r="AB852" t="s">
        <v>5330</v>
      </c>
      <c r="AC852" t="s">
        <v>5330</v>
      </c>
      <c r="AD852" t="s">
        <v>5330</v>
      </c>
      <c r="AE852" t="s">
        <v>5330</v>
      </c>
      <c r="AF852" t="s">
        <v>5330</v>
      </c>
      <c r="AG852" t="s">
        <v>5330</v>
      </c>
      <c r="AH852" t="s">
        <v>5330</v>
      </c>
      <c r="AI852" t="s">
        <v>5330</v>
      </c>
      <c r="AJ852" t="s">
        <v>5330</v>
      </c>
      <c r="AK852" s="10">
        <v>10</v>
      </c>
      <c r="AL852" s="10">
        <v>11</v>
      </c>
      <c r="AM852" s="6" t="s">
        <v>475</v>
      </c>
      <c r="AN852" s="6" t="s">
        <v>2800</v>
      </c>
      <c r="AO852" s="6" t="s">
        <v>3163</v>
      </c>
      <c r="AP852" s="6" t="s">
        <v>2801</v>
      </c>
      <c r="AQ852" s="6" t="str">
        <f t="shared" si="241"/>
        <v>2W Distributor Bike, 2W Distributor - Moto, 2W Distributor, H2, International - Bike, International - Moto, International - AS, International, International - New, Mecanic Sport, Moto Dealers, Motonet, Pierce AB, Retail, TREK</v>
      </c>
      <c r="AR852" s="1" t="str">
        <f t="shared" si="229"/>
        <v>2W Distributor Bike</v>
      </c>
      <c r="AS852" s="1" t="str">
        <f t="shared" si="230"/>
        <v>2W Distributor - Moto</v>
      </c>
      <c r="AT852" s="1" t="str">
        <f t="shared" si="231"/>
        <v>2W Distributor</v>
      </c>
      <c r="AU852" s="1" t="str">
        <f t="shared" si="232"/>
        <v>H2</v>
      </c>
      <c r="AV852" s="1" t="str">
        <f t="shared" si="232"/>
        <v>International - Bike</v>
      </c>
      <c r="AW852" s="1" t="str">
        <f t="shared" si="233"/>
        <v>International - Moto</v>
      </c>
      <c r="AX852" s="1" t="str">
        <f t="shared" si="234"/>
        <v>International - AS</v>
      </c>
      <c r="AY852" s="1" t="str">
        <f t="shared" si="234"/>
        <v>International</v>
      </c>
      <c r="AZ852" s="1" t="str">
        <f t="shared" si="234"/>
        <v>International - New</v>
      </c>
      <c r="BA852" s="1" t="str">
        <f t="shared" si="235"/>
        <v>Mecanic Sport</v>
      </c>
      <c r="BB852" s="1" t="str">
        <f t="shared" si="236"/>
        <v>Moto Dealers</v>
      </c>
      <c r="BC852" s="1" t="str">
        <f t="shared" si="236"/>
        <v>Motonet</v>
      </c>
      <c r="BD852" s="1" t="str">
        <f t="shared" si="237"/>
        <v>Pierce AB</v>
      </c>
      <c r="BE852" s="1" t="str">
        <f t="shared" si="238"/>
        <v>Retail</v>
      </c>
      <c r="BF852" s="1" t="str">
        <f t="shared" si="239"/>
        <v>TREK</v>
      </c>
      <c r="BG852" t="s">
        <v>3164</v>
      </c>
      <c r="BH852" t="str">
        <f t="shared" si="240"/>
        <v>https://fs.amplifi.io//file?id=7832d2e0-b7cb-4a49-94c7-3ff470003541&amp;variant=thumb&amp;extension=png</v>
      </c>
      <c r="BI852" t="s">
        <v>3164</v>
      </c>
    </row>
    <row r="853" spans="1:71" ht="17" x14ac:dyDescent="0.2">
      <c r="A853">
        <v>1949</v>
      </c>
      <c r="B853" t="str">
        <f t="shared" si="242"/>
        <v>59117-00002</v>
      </c>
      <c r="C853" t="str">
        <f t="shared" si="242"/>
        <v>59117-00002</v>
      </c>
      <c r="D853" s="7" t="s">
        <v>3165</v>
      </c>
      <c r="E853" s="6" t="s">
        <v>139</v>
      </c>
      <c r="F853" t="s">
        <v>8991</v>
      </c>
      <c r="G853" s="6" t="s">
        <v>2428</v>
      </c>
      <c r="H853" t="s">
        <v>2980</v>
      </c>
      <c r="I853" s="6" t="s">
        <v>2799</v>
      </c>
      <c r="J853" s="6" t="s">
        <v>5331</v>
      </c>
      <c r="K853" s="6" t="s">
        <v>5333</v>
      </c>
      <c r="L853" s="6" t="s">
        <v>8992</v>
      </c>
      <c r="M853" s="6" t="s">
        <v>759</v>
      </c>
      <c r="N853" s="6" t="s">
        <v>5386</v>
      </c>
      <c r="Q853" s="6" t="s">
        <v>389</v>
      </c>
      <c r="R853" s="9" t="b">
        <v>1</v>
      </c>
      <c r="S853" s="9" t="b">
        <v>1</v>
      </c>
      <c r="T853" s="6" t="s">
        <v>3165</v>
      </c>
      <c r="U853" s="6" t="s">
        <v>3165</v>
      </c>
      <c r="V853" t="s">
        <v>5330</v>
      </c>
      <c r="W853" t="s">
        <v>5330</v>
      </c>
      <c r="X853" t="s">
        <v>5330</v>
      </c>
      <c r="Y853" t="s">
        <v>5330</v>
      </c>
      <c r="Z853" t="s">
        <v>5330</v>
      </c>
      <c r="AA853" t="s">
        <v>5330</v>
      </c>
      <c r="AB853" t="s">
        <v>5330</v>
      </c>
      <c r="AC853" t="s">
        <v>5330</v>
      </c>
      <c r="AD853" t="s">
        <v>5330</v>
      </c>
      <c r="AE853" t="s">
        <v>5330</v>
      </c>
      <c r="AF853" t="s">
        <v>5330</v>
      </c>
      <c r="AG853" t="s">
        <v>5330</v>
      </c>
      <c r="AH853" t="s">
        <v>5330</v>
      </c>
      <c r="AI853" t="s">
        <v>5330</v>
      </c>
      <c r="AJ853" t="s">
        <v>5330</v>
      </c>
      <c r="AK853" s="10">
        <v>10</v>
      </c>
      <c r="AL853" s="10">
        <v>11</v>
      </c>
      <c r="AM853" s="6" t="s">
        <v>475</v>
      </c>
      <c r="AN853" s="6" t="s">
        <v>2800</v>
      </c>
      <c r="AO853" s="6" t="s">
        <v>3163</v>
      </c>
      <c r="AP853" s="6" t="s">
        <v>2801</v>
      </c>
      <c r="AQ853" s="6" t="str">
        <f t="shared" si="241"/>
        <v>2W Distributor Bike, 2W Distributor - Moto, 2W Distributor, H2, International - Bike, International - Moto, International - AS, International, International - New, Mecanic Sport, Moto Dealers, Motonet, Pierce AB, Retail, TREK</v>
      </c>
      <c r="AR853" s="1" t="str">
        <f t="shared" si="229"/>
        <v>2W Distributor Bike</v>
      </c>
      <c r="AS853" s="1" t="str">
        <f t="shared" si="230"/>
        <v>2W Distributor - Moto</v>
      </c>
      <c r="AT853" s="1" t="str">
        <f t="shared" si="231"/>
        <v>2W Distributor</v>
      </c>
      <c r="AU853" s="1" t="str">
        <f t="shared" si="232"/>
        <v>H2</v>
      </c>
      <c r="AV853" s="1" t="str">
        <f t="shared" si="232"/>
        <v>International - Bike</v>
      </c>
      <c r="AW853" s="1" t="str">
        <f t="shared" si="233"/>
        <v>International - Moto</v>
      </c>
      <c r="AX853" s="1" t="str">
        <f t="shared" si="234"/>
        <v>International - AS</v>
      </c>
      <c r="AY853" s="1" t="str">
        <f t="shared" si="234"/>
        <v>International</v>
      </c>
      <c r="AZ853" s="1" t="str">
        <f t="shared" si="234"/>
        <v>International - New</v>
      </c>
      <c r="BA853" s="1" t="str">
        <f t="shared" si="235"/>
        <v>Mecanic Sport</v>
      </c>
      <c r="BB853" s="1" t="str">
        <f t="shared" si="236"/>
        <v>Moto Dealers</v>
      </c>
      <c r="BC853" s="1" t="str">
        <f t="shared" si="236"/>
        <v>Motonet</v>
      </c>
      <c r="BD853" s="1" t="str">
        <f t="shared" si="237"/>
        <v>Pierce AB</v>
      </c>
      <c r="BE853" s="1" t="str">
        <f t="shared" si="238"/>
        <v>Retail</v>
      </c>
      <c r="BF853" s="1" t="str">
        <f t="shared" si="239"/>
        <v>TREK</v>
      </c>
      <c r="BG853" t="s">
        <v>3166</v>
      </c>
      <c r="BH853" t="str">
        <f t="shared" si="240"/>
        <v>https://fs.amplifi.io//file?id=8c7f9905-993c-40fd-b42f-0a471ce20091&amp;variant=thumb&amp;extension=png</v>
      </c>
      <c r="BI853" t="s">
        <v>3166</v>
      </c>
    </row>
    <row r="854" spans="1:71" ht="17" x14ac:dyDescent="0.2">
      <c r="A854">
        <v>1950</v>
      </c>
      <c r="B854" t="str">
        <f t="shared" si="242"/>
        <v>59118-00001</v>
      </c>
      <c r="C854" t="str">
        <f t="shared" si="242"/>
        <v>59118-00001</v>
      </c>
      <c r="D854" s="7" t="s">
        <v>3167</v>
      </c>
      <c r="E854" s="6" t="s">
        <v>2411</v>
      </c>
      <c r="F854" t="s">
        <v>8991</v>
      </c>
      <c r="G854" s="6" t="s">
        <v>2428</v>
      </c>
      <c r="H854" t="s">
        <v>9038</v>
      </c>
      <c r="I854" s="6" t="s">
        <v>2799</v>
      </c>
      <c r="J854" s="6" t="s">
        <v>5331</v>
      </c>
      <c r="K854" s="6" t="s">
        <v>5333</v>
      </c>
      <c r="L854" s="6" t="s">
        <v>8992</v>
      </c>
      <c r="M854" s="6" t="s">
        <v>759</v>
      </c>
      <c r="N854" s="6" t="s">
        <v>5386</v>
      </c>
      <c r="Q854" s="6" t="s">
        <v>118</v>
      </c>
      <c r="R854" s="9" t="b">
        <v>1</v>
      </c>
      <c r="S854" s="9" t="b">
        <v>1</v>
      </c>
      <c r="T854" s="6" t="s">
        <v>3167</v>
      </c>
      <c r="U854" s="6" t="s">
        <v>3167</v>
      </c>
      <c r="V854" t="s">
        <v>5330</v>
      </c>
      <c r="W854" t="s">
        <v>5330</v>
      </c>
      <c r="X854" t="s">
        <v>5330</v>
      </c>
      <c r="Y854" t="s">
        <v>5330</v>
      </c>
      <c r="Z854" t="s">
        <v>5330</v>
      </c>
      <c r="AA854" t="s">
        <v>5330</v>
      </c>
      <c r="AB854" t="s">
        <v>5330</v>
      </c>
      <c r="AC854" t="s">
        <v>5330</v>
      </c>
      <c r="AD854" t="s">
        <v>5330</v>
      </c>
      <c r="AE854" t="s">
        <v>5330</v>
      </c>
      <c r="AF854" t="s">
        <v>5330</v>
      </c>
      <c r="AG854" t="s">
        <v>5330</v>
      </c>
      <c r="AH854" t="s">
        <v>5330</v>
      </c>
      <c r="AI854" t="s">
        <v>5330</v>
      </c>
      <c r="AJ854" t="s">
        <v>5330</v>
      </c>
      <c r="AK854" s="10">
        <v>10</v>
      </c>
      <c r="AL854" s="10">
        <v>10</v>
      </c>
      <c r="AM854" s="6" t="s">
        <v>475</v>
      </c>
      <c r="AN854" s="6" t="s">
        <v>2800</v>
      </c>
      <c r="AO854" s="6" t="s">
        <v>3168</v>
      </c>
      <c r="AP854" s="6" t="s">
        <v>2801</v>
      </c>
      <c r="AQ854" s="6" t="str">
        <f>IF(AR854="","",AR854&amp;", ")&amp;
IF(AS854="","",AS854&amp;", ")&amp;
IF(AT854="","",AT854&amp;", ")&amp;
IF(AU854="","",AU854&amp;", ")&amp;
IF(AV854="","",AV854&amp;", ")&amp;
IF(AW854="","",AW854&amp;", ")&amp;
IF(AX854="","",AX854&amp;", ")&amp;
IF(AY854="","",AY854&amp;", ")&amp;
IF(AZ854="","",AZ854&amp;", ")&amp;
IF(BA854="","",BA854&amp;", ")&amp;
IF(BB854="","",BB854&amp;", ")&amp;
IF(BC854="","",BC854&amp;", ")&amp;
IF(BD854="","",BD854&amp;", ")&amp;
IF(BE854="","",BE854)&amp;
IF(BF854="","",BF854)</f>
        <v>2W Distributor - Moto, 2W Distributor, International - Moto, International - AS, International, International - New, Mecanic Sport, Moto Dealers, Motonet, Pierce AB, Retail</v>
      </c>
      <c r="AR854" s="1" t="str">
        <f t="shared" si="229"/>
        <v/>
      </c>
      <c r="AS854" s="1" t="str">
        <f t="shared" si="230"/>
        <v>2W Distributor - Moto</v>
      </c>
      <c r="AT854" s="1" t="str">
        <f t="shared" si="231"/>
        <v>2W Distributor</v>
      </c>
      <c r="AU854" s="1" t="str">
        <f t="shared" si="232"/>
        <v/>
      </c>
      <c r="AV854" s="1" t="str">
        <f t="shared" si="232"/>
        <v/>
      </c>
      <c r="AW854" s="1" t="str">
        <f t="shared" si="233"/>
        <v>International - Moto</v>
      </c>
      <c r="AX854" s="1" t="str">
        <f t="shared" si="234"/>
        <v>International - AS</v>
      </c>
      <c r="AY854" s="1" t="str">
        <f t="shared" si="234"/>
        <v>International</v>
      </c>
      <c r="AZ854" s="1" t="str">
        <f t="shared" si="234"/>
        <v>International - New</v>
      </c>
      <c r="BA854" s="1" t="str">
        <f t="shared" si="235"/>
        <v>Mecanic Sport</v>
      </c>
      <c r="BB854" s="1" t="str">
        <f t="shared" si="236"/>
        <v>Moto Dealers</v>
      </c>
      <c r="BC854" s="1" t="str">
        <f t="shared" si="236"/>
        <v>Motonet</v>
      </c>
      <c r="BD854" s="1" t="str">
        <f t="shared" si="237"/>
        <v>Pierce AB</v>
      </c>
      <c r="BE854" s="1" t="str">
        <f t="shared" si="238"/>
        <v>Retail</v>
      </c>
      <c r="BF854" s="1" t="str">
        <f t="shared" si="239"/>
        <v/>
      </c>
      <c r="BG854" t="e">
        <v>#N/A</v>
      </c>
      <c r="BH854" t="e">
        <f t="shared" si="240"/>
        <v>#N/A</v>
      </c>
    </row>
    <row r="855" spans="1:71" ht="17" x14ac:dyDescent="0.2">
      <c r="A855">
        <v>1951</v>
      </c>
      <c r="B855" t="str">
        <f t="shared" si="242"/>
        <v>70000-00001</v>
      </c>
      <c r="C855" t="str">
        <f t="shared" si="242"/>
        <v>70000-00001</v>
      </c>
      <c r="D855" s="7" t="s">
        <v>4105</v>
      </c>
      <c r="E855" s="6" t="s">
        <v>139</v>
      </c>
      <c r="F855" t="s">
        <v>8991</v>
      </c>
      <c r="G855" s="6" t="s">
        <v>140</v>
      </c>
      <c r="H855" t="s">
        <v>4103</v>
      </c>
      <c r="I855" s="6" t="s">
        <v>4104</v>
      </c>
      <c r="J855" s="6" t="s">
        <v>5331</v>
      </c>
      <c r="K855" s="6" t="s">
        <v>5333</v>
      </c>
      <c r="L855" s="6" t="s">
        <v>8992</v>
      </c>
      <c r="M855" s="6" t="s">
        <v>4104</v>
      </c>
      <c r="N855" s="6" t="s">
        <v>5396</v>
      </c>
      <c r="Q855" s="6" t="s">
        <v>721</v>
      </c>
      <c r="R855" s="9" t="b">
        <v>1</v>
      </c>
      <c r="S855" s="9" t="b">
        <v>1</v>
      </c>
      <c r="T855" s="6" t="s">
        <v>4105</v>
      </c>
      <c r="U855" s="6" t="s">
        <v>4105</v>
      </c>
      <c r="V855" t="s">
        <v>4106</v>
      </c>
      <c r="W855" t="s">
        <v>4107</v>
      </c>
      <c r="X855" t="s">
        <v>4108</v>
      </c>
      <c r="Y855" t="s">
        <v>5330</v>
      </c>
      <c r="Z855" t="s">
        <v>5330</v>
      </c>
      <c r="AA855" t="s">
        <v>5330</v>
      </c>
      <c r="AB855" t="s">
        <v>5330</v>
      </c>
      <c r="AC855" t="s">
        <v>40</v>
      </c>
      <c r="AD855" t="s">
        <v>41</v>
      </c>
      <c r="AE855" t="s">
        <v>42</v>
      </c>
      <c r="AF855" t="s">
        <v>43</v>
      </c>
      <c r="AG855" t="s">
        <v>5330</v>
      </c>
      <c r="AH855" t="s">
        <v>5330</v>
      </c>
      <c r="AI855" t="s">
        <v>5330</v>
      </c>
      <c r="AJ855" t="s">
        <v>5330</v>
      </c>
      <c r="AK855" s="10">
        <v>49</v>
      </c>
      <c r="AL855" s="10">
        <v>49</v>
      </c>
      <c r="AM855" s="6" t="s">
        <v>475</v>
      </c>
      <c r="AN855" s="6" t="s">
        <v>9253</v>
      </c>
      <c r="AO855" s="6" t="s">
        <v>4110</v>
      </c>
      <c r="AP855" s="6" t="s">
        <v>9425</v>
      </c>
      <c r="AQ855" s="6" t="str">
        <f t="shared" ref="AQ855:AQ886" si="243">IF(AR855="","",AR855&amp;", ")&amp;
IF(AS855="","",AS855&amp;", ")&amp;
IF(AT855="","",AT855&amp;", ")&amp;
IF(AU855="","",AU855&amp;", ")&amp;
IF(AV855="","",AV855&amp;", ")&amp;
IF(AW855="","",AW855&amp;", ")&amp;
IF(AX855="","",AX855&amp;", ")&amp;
IF(AY855="","",AY855&amp;", ")&amp;
IF(AZ855="","",AZ855&amp;", ")&amp;
IF(BA855="","",BA855&amp;", ")&amp;
IF(BB855="","",BB855&amp;", ")&amp;
IF(BC855="","",BC855&amp;", ")&amp;
IF(BD855="","",BD855&amp;", ")&amp;
IF(BE855="","",BE855&amp;", ")&amp;
IF(BF855="","",BF855)</f>
        <v>2W Distributor Bike, 2W Distributor - Moto, 2W Distributor, H2, International - Bike, International - Moto, International - AS, International, International - New, Mecanic Sport, Moto Dealers, Motonet, Pierce AB, Retail, TREK</v>
      </c>
      <c r="AR855" s="1" t="str">
        <f t="shared" si="229"/>
        <v>2W Distributor Bike</v>
      </c>
      <c r="AS855" s="1" t="str">
        <f t="shared" si="230"/>
        <v>2W Distributor - Moto</v>
      </c>
      <c r="AT855" s="1" t="str">
        <f t="shared" si="231"/>
        <v>2W Distributor</v>
      </c>
      <c r="AU855" s="1" t="str">
        <f t="shared" si="232"/>
        <v>H2</v>
      </c>
      <c r="AV855" s="1" t="str">
        <f t="shared" si="232"/>
        <v>International - Bike</v>
      </c>
      <c r="AW855" s="1" t="str">
        <f t="shared" si="233"/>
        <v>International - Moto</v>
      </c>
      <c r="AX855" s="1" t="str">
        <f t="shared" si="234"/>
        <v>International - AS</v>
      </c>
      <c r="AY855" s="1" t="str">
        <f t="shared" si="234"/>
        <v>International</v>
      </c>
      <c r="AZ855" s="1" t="str">
        <f t="shared" si="234"/>
        <v>International - New</v>
      </c>
      <c r="BA855" s="1" t="str">
        <f t="shared" si="235"/>
        <v>Mecanic Sport</v>
      </c>
      <c r="BB855" s="1" t="str">
        <f t="shared" si="236"/>
        <v>Moto Dealers</v>
      </c>
      <c r="BC855" s="1" t="str">
        <f t="shared" si="236"/>
        <v>Motonet</v>
      </c>
      <c r="BD855" s="1" t="str">
        <f t="shared" si="237"/>
        <v>Pierce AB</v>
      </c>
      <c r="BE855" s="1" t="str">
        <f t="shared" si="238"/>
        <v>Retail</v>
      </c>
      <c r="BF855" s="1" t="str">
        <f t="shared" si="239"/>
        <v>TREK</v>
      </c>
      <c r="BG855" t="s">
        <v>5305</v>
      </c>
      <c r="BH855" t="str">
        <f t="shared" si="240"/>
        <v>https://fs.amplifi.io//file?id=ac413bf9-8108-41c4-85af-bbfa5479d1ea&amp;variant=thumb&amp;extension=png</v>
      </c>
      <c r="BI855" t="e">
        <v>#N/A</v>
      </c>
      <c r="BJ855" t="e">
        <v>#N/A</v>
      </c>
      <c r="BK855" t="e">
        <v>#N/A</v>
      </c>
      <c r="BL855" t="e">
        <v>#N/A</v>
      </c>
      <c r="BM855" t="e">
        <v>#N/A</v>
      </c>
      <c r="BN855" t="e">
        <v>#N/A</v>
      </c>
      <c r="BO855" t="e">
        <v>#N/A</v>
      </c>
      <c r="BP855" t="e">
        <v>#N/A</v>
      </c>
      <c r="BQ855" t="e">
        <v>#N/A</v>
      </c>
      <c r="BR855" t="e">
        <v>#N/A</v>
      </c>
      <c r="BS855" t="e">
        <v>#N/A</v>
      </c>
    </row>
    <row r="856" spans="1:71" ht="17" x14ac:dyDescent="0.2">
      <c r="A856">
        <v>1955</v>
      </c>
      <c r="B856" t="str">
        <f t="shared" si="242"/>
        <v>70000-00005</v>
      </c>
      <c r="C856" t="str">
        <f t="shared" si="242"/>
        <v>70000-00005</v>
      </c>
      <c r="D856" s="7" t="s">
        <v>4114</v>
      </c>
      <c r="E856" s="6" t="s">
        <v>139</v>
      </c>
      <c r="F856" t="s">
        <v>8991</v>
      </c>
      <c r="G856" s="6" t="s">
        <v>140</v>
      </c>
      <c r="H856" t="s">
        <v>4103</v>
      </c>
      <c r="I856" s="6" t="s">
        <v>4104</v>
      </c>
      <c r="J856" s="6" t="s">
        <v>5331</v>
      </c>
      <c r="K856" s="6" t="s">
        <v>5333</v>
      </c>
      <c r="L856" s="6" t="s">
        <v>8992</v>
      </c>
      <c r="M856" s="6" t="s">
        <v>4104</v>
      </c>
      <c r="N856" s="6" t="s">
        <v>5396</v>
      </c>
      <c r="Q856" s="6" t="s">
        <v>4113</v>
      </c>
      <c r="R856" s="9" t="b">
        <v>1</v>
      </c>
      <c r="S856" s="9" t="b">
        <v>1</v>
      </c>
      <c r="T856" s="6" t="s">
        <v>4114</v>
      </c>
      <c r="U856" s="6" t="s">
        <v>4114</v>
      </c>
      <c r="V856" t="s">
        <v>4115</v>
      </c>
      <c r="W856" t="s">
        <v>4116</v>
      </c>
      <c r="X856" t="s">
        <v>4117</v>
      </c>
      <c r="Y856" t="s">
        <v>5330</v>
      </c>
      <c r="Z856" t="s">
        <v>5330</v>
      </c>
      <c r="AA856" t="s">
        <v>5330</v>
      </c>
      <c r="AB856" t="s">
        <v>5330</v>
      </c>
      <c r="AC856" t="s">
        <v>40</v>
      </c>
      <c r="AD856" t="s">
        <v>41</v>
      </c>
      <c r="AE856" t="s">
        <v>42</v>
      </c>
      <c r="AF856" t="s">
        <v>43</v>
      </c>
      <c r="AG856" t="s">
        <v>5330</v>
      </c>
      <c r="AH856" t="s">
        <v>5330</v>
      </c>
      <c r="AI856" t="s">
        <v>5330</v>
      </c>
      <c r="AJ856" t="s">
        <v>5330</v>
      </c>
      <c r="AK856" s="10">
        <v>49</v>
      </c>
      <c r="AL856" s="10">
        <v>49</v>
      </c>
      <c r="AM856" s="6" t="s">
        <v>475</v>
      </c>
      <c r="AN856" s="6" t="s">
        <v>9253</v>
      </c>
      <c r="AO856" s="6" t="s">
        <v>4110</v>
      </c>
      <c r="AP856" s="6" t="s">
        <v>9425</v>
      </c>
      <c r="AQ856" s="6" t="str">
        <f t="shared" si="243"/>
        <v>2W Distributor Bike, 2W Distributor - Moto, 2W Distributor, H2, International - Bike, International - Moto, International - AS, International, International - New, Mecanic Sport, Moto Dealers, Motonet, Pierce AB, Retail, TREK</v>
      </c>
      <c r="AR856" s="1" t="str">
        <f t="shared" si="229"/>
        <v>2W Distributor Bike</v>
      </c>
      <c r="AS856" s="1" t="str">
        <f t="shared" si="230"/>
        <v>2W Distributor - Moto</v>
      </c>
      <c r="AT856" s="1" t="str">
        <f t="shared" si="231"/>
        <v>2W Distributor</v>
      </c>
      <c r="AU856" s="1" t="str">
        <f t="shared" si="232"/>
        <v>H2</v>
      </c>
      <c r="AV856" s="1" t="str">
        <f t="shared" si="232"/>
        <v>International - Bike</v>
      </c>
      <c r="AW856" s="1" t="str">
        <f t="shared" si="233"/>
        <v>International - Moto</v>
      </c>
      <c r="AX856" s="1" t="str">
        <f t="shared" si="234"/>
        <v>International - AS</v>
      </c>
      <c r="AY856" s="1" t="str">
        <f t="shared" si="234"/>
        <v>International</v>
      </c>
      <c r="AZ856" s="1" t="str">
        <f t="shared" si="234"/>
        <v>International - New</v>
      </c>
      <c r="BA856" s="1" t="str">
        <f t="shared" si="235"/>
        <v>Mecanic Sport</v>
      </c>
      <c r="BB856" s="1" t="str">
        <f t="shared" si="236"/>
        <v>Moto Dealers</v>
      </c>
      <c r="BC856" s="1" t="str">
        <f t="shared" si="236"/>
        <v>Motonet</v>
      </c>
      <c r="BD856" s="1" t="str">
        <f t="shared" si="237"/>
        <v>Pierce AB</v>
      </c>
      <c r="BE856" s="1" t="str">
        <f t="shared" si="238"/>
        <v>Retail</v>
      </c>
      <c r="BF856" s="1" t="str">
        <f t="shared" si="239"/>
        <v>TREK</v>
      </c>
      <c r="BG856" t="s">
        <v>5306</v>
      </c>
      <c r="BH856" t="str">
        <f t="shared" si="240"/>
        <v>https://fs.amplifi.io//file?id=9c5d56f6-fdaa-4ba1-8765-57a67c908802&amp;variant=thumb&amp;extension=png</v>
      </c>
      <c r="BI856" t="e">
        <v>#N/A</v>
      </c>
      <c r="BJ856" t="e">
        <v>#N/A</v>
      </c>
      <c r="BK856" t="e">
        <v>#N/A</v>
      </c>
      <c r="BL856" t="e">
        <v>#N/A</v>
      </c>
      <c r="BM856" t="e">
        <v>#N/A</v>
      </c>
      <c r="BN856" t="e">
        <v>#N/A</v>
      </c>
      <c r="BO856" t="e">
        <v>#N/A</v>
      </c>
      <c r="BP856" t="e">
        <v>#N/A</v>
      </c>
      <c r="BQ856" t="e">
        <v>#N/A</v>
      </c>
      <c r="BR856" t="e">
        <v>#N/A</v>
      </c>
      <c r="BS856" t="e">
        <v>#N/A</v>
      </c>
    </row>
    <row r="857" spans="1:71" ht="17" x14ac:dyDescent="0.2">
      <c r="A857">
        <v>1959</v>
      </c>
      <c r="B857" t="str">
        <f t="shared" si="242"/>
        <v>70000-00009</v>
      </c>
      <c r="C857" t="str">
        <f t="shared" si="242"/>
        <v>70000-00009</v>
      </c>
      <c r="D857" s="7" t="s">
        <v>4119</v>
      </c>
      <c r="E857" s="6" t="s">
        <v>139</v>
      </c>
      <c r="F857" t="s">
        <v>8991</v>
      </c>
      <c r="G857" s="6" t="s">
        <v>140</v>
      </c>
      <c r="H857" t="s">
        <v>4103</v>
      </c>
      <c r="I857" s="6" t="s">
        <v>4104</v>
      </c>
      <c r="J857" s="6" t="s">
        <v>5331</v>
      </c>
      <c r="K857" s="6" t="s">
        <v>5333</v>
      </c>
      <c r="L857" s="6" t="s">
        <v>8992</v>
      </c>
      <c r="M857" s="6" t="s">
        <v>4104</v>
      </c>
      <c r="N857" s="6" t="s">
        <v>5396</v>
      </c>
      <c r="Q857" s="6" t="s">
        <v>68</v>
      </c>
      <c r="R857" s="9" t="b">
        <v>1</v>
      </c>
      <c r="S857" s="9" t="b">
        <v>1</v>
      </c>
      <c r="T857" s="6" t="s">
        <v>4119</v>
      </c>
      <c r="U857" s="6" t="s">
        <v>4119</v>
      </c>
      <c r="V857" t="s">
        <v>4120</v>
      </c>
      <c r="W857" t="s">
        <v>4121</v>
      </c>
      <c r="X857" t="s">
        <v>4122</v>
      </c>
      <c r="Y857" t="s">
        <v>5330</v>
      </c>
      <c r="Z857" t="s">
        <v>5330</v>
      </c>
      <c r="AA857" t="s">
        <v>5330</v>
      </c>
      <c r="AB857" t="s">
        <v>5330</v>
      </c>
      <c r="AC857" t="s">
        <v>40</v>
      </c>
      <c r="AD857" t="s">
        <v>41</v>
      </c>
      <c r="AE857" t="s">
        <v>42</v>
      </c>
      <c r="AF857" t="s">
        <v>43</v>
      </c>
      <c r="AG857" t="s">
        <v>5330</v>
      </c>
      <c r="AH857" t="s">
        <v>5330</v>
      </c>
      <c r="AI857" t="s">
        <v>5330</v>
      </c>
      <c r="AJ857" t="s">
        <v>5330</v>
      </c>
      <c r="AK857" s="10">
        <v>49</v>
      </c>
      <c r="AL857" s="10">
        <v>49</v>
      </c>
      <c r="AM857" s="6" t="s">
        <v>475</v>
      </c>
      <c r="AN857" s="6" t="s">
        <v>9253</v>
      </c>
      <c r="AO857" s="6" t="s">
        <v>4110</v>
      </c>
      <c r="AP857" s="6" t="s">
        <v>9425</v>
      </c>
      <c r="AQ857" s="6" t="str">
        <f t="shared" si="243"/>
        <v>2W Distributor Bike, 2W Distributor - Moto, 2W Distributor, H2, International - Bike, International - Moto, International - AS, International, International - New, Mecanic Sport, Moto Dealers, Motonet, Pierce AB, Retail, TREK</v>
      </c>
      <c r="AR857" s="1" t="str">
        <f t="shared" si="229"/>
        <v>2W Distributor Bike</v>
      </c>
      <c r="AS857" s="1" t="str">
        <f t="shared" si="230"/>
        <v>2W Distributor - Moto</v>
      </c>
      <c r="AT857" s="1" t="str">
        <f t="shared" si="231"/>
        <v>2W Distributor</v>
      </c>
      <c r="AU857" s="1" t="str">
        <f t="shared" si="232"/>
        <v>H2</v>
      </c>
      <c r="AV857" s="1" t="str">
        <f t="shared" si="232"/>
        <v>International - Bike</v>
      </c>
      <c r="AW857" s="1" t="str">
        <f t="shared" si="233"/>
        <v>International - Moto</v>
      </c>
      <c r="AX857" s="1" t="str">
        <f t="shared" si="234"/>
        <v>International - AS</v>
      </c>
      <c r="AY857" s="1" t="str">
        <f t="shared" si="234"/>
        <v>International</v>
      </c>
      <c r="AZ857" s="1" t="str">
        <f t="shared" si="234"/>
        <v>International - New</v>
      </c>
      <c r="BA857" s="1" t="str">
        <f t="shared" si="235"/>
        <v>Mecanic Sport</v>
      </c>
      <c r="BB857" s="1" t="str">
        <f t="shared" si="236"/>
        <v>Moto Dealers</v>
      </c>
      <c r="BC857" s="1" t="str">
        <f t="shared" si="236"/>
        <v>Motonet</v>
      </c>
      <c r="BD857" s="1" t="str">
        <f t="shared" si="237"/>
        <v>Pierce AB</v>
      </c>
      <c r="BE857" s="1" t="str">
        <f t="shared" si="238"/>
        <v>Retail</v>
      </c>
      <c r="BF857" s="1" t="str">
        <f t="shared" si="239"/>
        <v>TREK</v>
      </c>
      <c r="BG857" t="s">
        <v>5884</v>
      </c>
      <c r="BH857" t="str">
        <f t="shared" si="240"/>
        <v>https://fs.amplifi.io//file?id=517c170f-4e6c-4003-9b19-fe35bd429653&amp;variant=thumb&amp;extension=png</v>
      </c>
      <c r="BI857" t="e">
        <v>#N/A</v>
      </c>
      <c r="BJ857" t="e">
        <v>#N/A</v>
      </c>
      <c r="BK857" t="e">
        <v>#N/A</v>
      </c>
      <c r="BL857" t="e">
        <v>#N/A</v>
      </c>
      <c r="BM857" t="e">
        <v>#N/A</v>
      </c>
      <c r="BN857" t="e">
        <v>#N/A</v>
      </c>
      <c r="BO857" t="e">
        <v>#N/A</v>
      </c>
      <c r="BP857" t="e">
        <v>#N/A</v>
      </c>
      <c r="BQ857" t="e">
        <v>#N/A</v>
      </c>
      <c r="BR857" t="e">
        <v>#N/A</v>
      </c>
      <c r="BS857" t="e">
        <v>#N/A</v>
      </c>
    </row>
    <row r="858" spans="1:71" ht="17" x14ac:dyDescent="0.2">
      <c r="A858">
        <v>1963</v>
      </c>
      <c r="B858" t="str">
        <f t="shared" si="242"/>
        <v>70001-00001</v>
      </c>
      <c r="C858" t="str">
        <f t="shared" si="242"/>
        <v>70001-00001</v>
      </c>
      <c r="D858" s="7" t="s">
        <v>4125</v>
      </c>
      <c r="E858" s="6" t="s">
        <v>139</v>
      </c>
      <c r="F858" t="s">
        <v>8991</v>
      </c>
      <c r="G858" s="6" t="s">
        <v>140</v>
      </c>
      <c r="H858" t="s">
        <v>4124</v>
      </c>
      <c r="I858" s="6" t="s">
        <v>4104</v>
      </c>
      <c r="J858" s="6" t="s">
        <v>5331</v>
      </c>
      <c r="K858" s="6" t="s">
        <v>5333</v>
      </c>
      <c r="L858" s="6" t="s">
        <v>8992</v>
      </c>
      <c r="M858" s="6" t="s">
        <v>4104</v>
      </c>
      <c r="N858" s="6" t="s">
        <v>5397</v>
      </c>
      <c r="Q858" s="6" t="s">
        <v>721</v>
      </c>
      <c r="R858" s="9" t="b">
        <v>1</v>
      </c>
      <c r="S858" s="9" t="b">
        <v>1</v>
      </c>
      <c r="T858" s="6" t="s">
        <v>4125</v>
      </c>
      <c r="U858" s="6" t="s">
        <v>4125</v>
      </c>
      <c r="V858" t="s">
        <v>4126</v>
      </c>
      <c r="W858" t="s">
        <v>4127</v>
      </c>
      <c r="X858" t="s">
        <v>4128</v>
      </c>
      <c r="Y858" t="s">
        <v>5330</v>
      </c>
      <c r="Z858" t="s">
        <v>5330</v>
      </c>
      <c r="AA858" t="s">
        <v>5330</v>
      </c>
      <c r="AB858" t="s">
        <v>5330</v>
      </c>
      <c r="AC858" t="s">
        <v>40</v>
      </c>
      <c r="AD858" t="s">
        <v>41</v>
      </c>
      <c r="AE858" t="s">
        <v>42</v>
      </c>
      <c r="AF858" t="s">
        <v>43</v>
      </c>
      <c r="AG858" t="s">
        <v>5330</v>
      </c>
      <c r="AH858" t="s">
        <v>5330</v>
      </c>
      <c r="AI858" t="s">
        <v>5330</v>
      </c>
      <c r="AJ858" t="s">
        <v>5330</v>
      </c>
      <c r="AK858" s="10">
        <v>59</v>
      </c>
      <c r="AL858" s="10">
        <v>59</v>
      </c>
      <c r="AM858" s="6" t="s">
        <v>475</v>
      </c>
      <c r="AN858" s="6" t="s">
        <v>9254</v>
      </c>
      <c r="AO858" s="6" t="s">
        <v>4130</v>
      </c>
      <c r="AP858" s="6" t="s">
        <v>9426</v>
      </c>
      <c r="AQ858" s="6" t="str">
        <f t="shared" si="243"/>
        <v>2W Distributor Bike, 2W Distributor - Moto, 2W Distributor, H2, International - Bike, International - Moto, International - AS, International, International - New, Mecanic Sport, Moto Dealers, Motonet, Pierce AB, Retail, TREK</v>
      </c>
      <c r="AR858" s="1" t="str">
        <f t="shared" si="229"/>
        <v>2W Distributor Bike</v>
      </c>
      <c r="AS858" s="1" t="str">
        <f t="shared" si="230"/>
        <v>2W Distributor - Moto</v>
      </c>
      <c r="AT858" s="1" t="str">
        <f t="shared" si="231"/>
        <v>2W Distributor</v>
      </c>
      <c r="AU858" s="1" t="str">
        <f t="shared" si="232"/>
        <v>H2</v>
      </c>
      <c r="AV858" s="1" t="str">
        <f t="shared" si="232"/>
        <v>International - Bike</v>
      </c>
      <c r="AW858" s="1" t="str">
        <f t="shared" si="233"/>
        <v>International - Moto</v>
      </c>
      <c r="AX858" s="1" t="str">
        <f t="shared" si="234"/>
        <v>International - AS</v>
      </c>
      <c r="AY858" s="1" t="str">
        <f t="shared" si="234"/>
        <v>International</v>
      </c>
      <c r="AZ858" s="1" t="str">
        <f t="shared" si="234"/>
        <v>International - New</v>
      </c>
      <c r="BA858" s="1" t="str">
        <f t="shared" si="235"/>
        <v>Mecanic Sport</v>
      </c>
      <c r="BB858" s="1" t="str">
        <f t="shared" si="236"/>
        <v>Moto Dealers</v>
      </c>
      <c r="BC858" s="1" t="str">
        <f t="shared" si="236"/>
        <v>Motonet</v>
      </c>
      <c r="BD858" s="1" t="str">
        <f t="shared" si="237"/>
        <v>Pierce AB</v>
      </c>
      <c r="BE858" s="1" t="str">
        <f t="shared" si="238"/>
        <v>Retail</v>
      </c>
      <c r="BF858" s="1" t="str">
        <f t="shared" si="239"/>
        <v>TREK</v>
      </c>
      <c r="BG858" t="s">
        <v>5885</v>
      </c>
      <c r="BH858" t="str">
        <f t="shared" si="240"/>
        <v>https://fs.amplifi.io//file?id=f5a3e5df-11ee-461d-bdc3-31ee943ce005&amp;variant=thumb&amp;extension=png</v>
      </c>
      <c r="BI858" t="e">
        <v>#N/A</v>
      </c>
      <c r="BJ858" t="e">
        <v>#N/A</v>
      </c>
      <c r="BK858" t="e">
        <v>#N/A</v>
      </c>
      <c r="BL858" t="e">
        <v>#N/A</v>
      </c>
      <c r="BM858" t="e">
        <v>#N/A</v>
      </c>
      <c r="BN858" t="e">
        <v>#N/A</v>
      </c>
      <c r="BO858" t="e">
        <v>#N/A</v>
      </c>
      <c r="BP858" t="e">
        <v>#N/A</v>
      </c>
      <c r="BQ858" t="e">
        <v>#N/A</v>
      </c>
      <c r="BR858" t="e">
        <v>#N/A</v>
      </c>
      <c r="BS858" t="e">
        <v>#N/A</v>
      </c>
    </row>
    <row r="859" spans="1:71" ht="17" x14ac:dyDescent="0.2">
      <c r="A859">
        <v>1967</v>
      </c>
      <c r="B859" t="str">
        <f t="shared" si="242"/>
        <v>70001-00005</v>
      </c>
      <c r="C859" t="str">
        <f t="shared" si="242"/>
        <v>70001-00005</v>
      </c>
      <c r="D859" s="7" t="s">
        <v>4133</v>
      </c>
      <c r="E859" s="6" t="s">
        <v>139</v>
      </c>
      <c r="F859" t="s">
        <v>8991</v>
      </c>
      <c r="G859" s="6" t="s">
        <v>140</v>
      </c>
      <c r="H859" t="s">
        <v>4124</v>
      </c>
      <c r="I859" s="6" t="s">
        <v>4104</v>
      </c>
      <c r="J859" s="6" t="s">
        <v>5331</v>
      </c>
      <c r="K859" s="6" t="s">
        <v>5333</v>
      </c>
      <c r="L859" s="6" t="s">
        <v>8992</v>
      </c>
      <c r="M859" s="6" t="s">
        <v>4104</v>
      </c>
      <c r="N859" s="6" t="s">
        <v>5397</v>
      </c>
      <c r="Q859" s="6" t="s">
        <v>4113</v>
      </c>
      <c r="R859" s="9" t="b">
        <v>1</v>
      </c>
      <c r="S859" s="9" t="b">
        <v>1</v>
      </c>
      <c r="T859" s="6" t="s">
        <v>4133</v>
      </c>
      <c r="U859" s="6" t="s">
        <v>4133</v>
      </c>
      <c r="V859" t="s">
        <v>4134</v>
      </c>
      <c r="W859" t="s">
        <v>4135</v>
      </c>
      <c r="X859" t="s">
        <v>4136</v>
      </c>
      <c r="Y859" t="s">
        <v>5330</v>
      </c>
      <c r="Z859" t="s">
        <v>5330</v>
      </c>
      <c r="AA859" t="s">
        <v>5330</v>
      </c>
      <c r="AB859" t="s">
        <v>5330</v>
      </c>
      <c r="AC859" t="s">
        <v>40</v>
      </c>
      <c r="AD859" t="s">
        <v>41</v>
      </c>
      <c r="AE859" t="s">
        <v>42</v>
      </c>
      <c r="AF859" t="s">
        <v>43</v>
      </c>
      <c r="AG859" t="s">
        <v>5330</v>
      </c>
      <c r="AH859" t="s">
        <v>5330</v>
      </c>
      <c r="AI859" t="s">
        <v>5330</v>
      </c>
      <c r="AJ859" t="s">
        <v>5330</v>
      </c>
      <c r="AK859" s="10">
        <v>59</v>
      </c>
      <c r="AL859" s="10">
        <v>59</v>
      </c>
      <c r="AM859" s="6" t="s">
        <v>475</v>
      </c>
      <c r="AN859" s="6" t="s">
        <v>9254</v>
      </c>
      <c r="AO859" s="6" t="s">
        <v>4130</v>
      </c>
      <c r="AP859" s="6" t="s">
        <v>9426</v>
      </c>
      <c r="AQ859" s="6" t="str">
        <f t="shared" si="243"/>
        <v>2W Distributor Bike, 2W Distributor - Moto, 2W Distributor, H2, International - Bike, International - Moto, International - AS, International, International - New, Mecanic Sport, Moto Dealers, Motonet, Pierce AB, Retail, TREK</v>
      </c>
      <c r="AR859" s="1" t="str">
        <f t="shared" si="229"/>
        <v>2W Distributor Bike</v>
      </c>
      <c r="AS859" s="1" t="str">
        <f t="shared" si="230"/>
        <v>2W Distributor - Moto</v>
      </c>
      <c r="AT859" s="1" t="str">
        <f t="shared" si="231"/>
        <v>2W Distributor</v>
      </c>
      <c r="AU859" s="1" t="str">
        <f t="shared" si="232"/>
        <v>H2</v>
      </c>
      <c r="AV859" s="1" t="str">
        <f t="shared" si="232"/>
        <v>International - Bike</v>
      </c>
      <c r="AW859" s="1" t="str">
        <f t="shared" si="233"/>
        <v>International - Moto</v>
      </c>
      <c r="AX859" s="1" t="str">
        <f t="shared" si="234"/>
        <v>International - AS</v>
      </c>
      <c r="AY859" s="1" t="str">
        <f t="shared" si="234"/>
        <v>International</v>
      </c>
      <c r="AZ859" s="1" t="str">
        <f t="shared" si="234"/>
        <v>International - New</v>
      </c>
      <c r="BA859" s="1" t="str">
        <f t="shared" si="235"/>
        <v>Mecanic Sport</v>
      </c>
      <c r="BB859" s="1" t="str">
        <f t="shared" si="236"/>
        <v>Moto Dealers</v>
      </c>
      <c r="BC859" s="1" t="str">
        <f t="shared" si="236"/>
        <v>Motonet</v>
      </c>
      <c r="BD859" s="1" t="str">
        <f t="shared" si="237"/>
        <v>Pierce AB</v>
      </c>
      <c r="BE859" s="1" t="str">
        <f t="shared" si="238"/>
        <v>Retail</v>
      </c>
      <c r="BF859" s="1" t="str">
        <f t="shared" si="239"/>
        <v>TREK</v>
      </c>
      <c r="BG859" t="s">
        <v>5886</v>
      </c>
      <c r="BH859" t="str">
        <f t="shared" si="240"/>
        <v>https://fs.amplifi.io//file?id=7f7a82d0-eba5-43e5-85b6-08f965de6185&amp;variant=thumb&amp;extension=png</v>
      </c>
      <c r="BI859" t="e">
        <v>#N/A</v>
      </c>
      <c r="BJ859" t="e">
        <v>#N/A</v>
      </c>
      <c r="BK859" t="e">
        <v>#N/A</v>
      </c>
      <c r="BL859" t="e">
        <v>#N/A</v>
      </c>
      <c r="BM859" t="e">
        <v>#N/A</v>
      </c>
      <c r="BN859" t="e">
        <v>#N/A</v>
      </c>
      <c r="BO859" t="e">
        <v>#N/A</v>
      </c>
      <c r="BP859" t="e">
        <v>#N/A</v>
      </c>
      <c r="BQ859" t="e">
        <v>#N/A</v>
      </c>
      <c r="BR859" t="e">
        <v>#N/A</v>
      </c>
      <c r="BS859" t="e">
        <v>#N/A</v>
      </c>
    </row>
    <row r="860" spans="1:71" ht="17" x14ac:dyDescent="0.2">
      <c r="A860">
        <v>1971</v>
      </c>
      <c r="B860" t="str">
        <f t="shared" si="242"/>
        <v>70001-00009</v>
      </c>
      <c r="C860" t="str">
        <f t="shared" si="242"/>
        <v>70001-00009</v>
      </c>
      <c r="D860" s="7" t="s">
        <v>4138</v>
      </c>
      <c r="E860" s="6" t="s">
        <v>139</v>
      </c>
      <c r="F860" t="s">
        <v>8991</v>
      </c>
      <c r="G860" s="6" t="s">
        <v>140</v>
      </c>
      <c r="H860" t="s">
        <v>4124</v>
      </c>
      <c r="I860" s="6" t="s">
        <v>4104</v>
      </c>
      <c r="J860" s="6" t="s">
        <v>5331</v>
      </c>
      <c r="K860" s="6" t="s">
        <v>5333</v>
      </c>
      <c r="L860" s="6" t="s">
        <v>8992</v>
      </c>
      <c r="M860" s="6" t="s">
        <v>4104</v>
      </c>
      <c r="N860" s="6" t="s">
        <v>5397</v>
      </c>
      <c r="Q860" s="6" t="s">
        <v>68</v>
      </c>
      <c r="R860" s="9" t="b">
        <v>1</v>
      </c>
      <c r="S860" s="9" t="b">
        <v>1</v>
      </c>
      <c r="T860" s="6" t="s">
        <v>4138</v>
      </c>
      <c r="U860" s="6" t="s">
        <v>4138</v>
      </c>
      <c r="V860" t="s">
        <v>4139</v>
      </c>
      <c r="W860" t="s">
        <v>4140</v>
      </c>
      <c r="X860" t="s">
        <v>4141</v>
      </c>
      <c r="Y860" t="s">
        <v>5330</v>
      </c>
      <c r="Z860" t="s">
        <v>5330</v>
      </c>
      <c r="AA860" t="s">
        <v>5330</v>
      </c>
      <c r="AB860" t="s">
        <v>5330</v>
      </c>
      <c r="AC860" t="s">
        <v>40</v>
      </c>
      <c r="AD860" t="s">
        <v>41</v>
      </c>
      <c r="AE860" t="s">
        <v>42</v>
      </c>
      <c r="AF860" t="s">
        <v>43</v>
      </c>
      <c r="AG860" t="s">
        <v>5330</v>
      </c>
      <c r="AH860" t="s">
        <v>5330</v>
      </c>
      <c r="AI860" t="s">
        <v>5330</v>
      </c>
      <c r="AJ860" t="s">
        <v>5330</v>
      </c>
      <c r="AK860" s="10">
        <v>59</v>
      </c>
      <c r="AL860" s="10">
        <v>59</v>
      </c>
      <c r="AM860" s="6" t="s">
        <v>475</v>
      </c>
      <c r="AN860" s="6" t="s">
        <v>9254</v>
      </c>
      <c r="AO860" s="6" t="s">
        <v>4130</v>
      </c>
      <c r="AP860" s="6" t="s">
        <v>9426</v>
      </c>
      <c r="AQ860" s="6" t="str">
        <f t="shared" si="243"/>
        <v>2W Distributor Bike, 2W Distributor - Moto, 2W Distributor, H2, International - Bike, International - Moto, International - AS, International, International - New, Mecanic Sport, Moto Dealers, Motonet, Pierce AB, Retail, TREK</v>
      </c>
      <c r="AR860" s="1" t="str">
        <f t="shared" si="229"/>
        <v>2W Distributor Bike</v>
      </c>
      <c r="AS860" s="1" t="str">
        <f t="shared" si="230"/>
        <v>2W Distributor - Moto</v>
      </c>
      <c r="AT860" s="1" t="str">
        <f t="shared" si="231"/>
        <v>2W Distributor</v>
      </c>
      <c r="AU860" s="1" t="str">
        <f t="shared" si="232"/>
        <v>H2</v>
      </c>
      <c r="AV860" s="1" t="str">
        <f t="shared" si="232"/>
        <v>International - Bike</v>
      </c>
      <c r="AW860" s="1" t="str">
        <f t="shared" si="233"/>
        <v>International - Moto</v>
      </c>
      <c r="AX860" s="1" t="str">
        <f t="shared" si="234"/>
        <v>International - AS</v>
      </c>
      <c r="AY860" s="1" t="str">
        <f t="shared" si="234"/>
        <v>International</v>
      </c>
      <c r="AZ860" s="1" t="str">
        <f t="shared" si="234"/>
        <v>International - New</v>
      </c>
      <c r="BA860" s="1" t="str">
        <f t="shared" si="235"/>
        <v>Mecanic Sport</v>
      </c>
      <c r="BB860" s="1" t="str">
        <f t="shared" si="236"/>
        <v>Moto Dealers</v>
      </c>
      <c r="BC860" s="1" t="str">
        <f t="shared" si="236"/>
        <v>Motonet</v>
      </c>
      <c r="BD860" s="1" t="str">
        <f t="shared" si="237"/>
        <v>Pierce AB</v>
      </c>
      <c r="BE860" s="1" t="str">
        <f t="shared" si="238"/>
        <v>Retail</v>
      </c>
      <c r="BF860" s="1" t="str">
        <f t="shared" si="239"/>
        <v>TREK</v>
      </c>
      <c r="BG860" t="s">
        <v>5887</v>
      </c>
      <c r="BH860" t="str">
        <f t="shared" si="240"/>
        <v>https://fs.amplifi.io//file?id=4a431be5-a973-4fd1-8b7d-37697d923189&amp;variant=thumb&amp;extension=png</v>
      </c>
      <c r="BI860" t="e">
        <v>#N/A</v>
      </c>
      <c r="BJ860" t="e">
        <v>#N/A</v>
      </c>
      <c r="BK860" t="e">
        <v>#N/A</v>
      </c>
      <c r="BL860" t="e">
        <v>#N/A</v>
      </c>
      <c r="BM860" t="e">
        <v>#N/A</v>
      </c>
      <c r="BN860" t="e">
        <v>#N/A</v>
      </c>
      <c r="BO860" t="e">
        <v>#N/A</v>
      </c>
      <c r="BP860" t="e">
        <v>#N/A</v>
      </c>
      <c r="BQ860" t="e">
        <v>#N/A</v>
      </c>
      <c r="BR860" t="e">
        <v>#N/A</v>
      </c>
      <c r="BS860" t="e">
        <v>#N/A</v>
      </c>
    </row>
    <row r="861" spans="1:71" ht="17" x14ac:dyDescent="0.2">
      <c r="A861">
        <v>1975</v>
      </c>
      <c r="B861" t="str">
        <f t="shared" si="242"/>
        <v>70002-00001</v>
      </c>
      <c r="C861" t="str">
        <f t="shared" si="242"/>
        <v>70002-00001</v>
      </c>
      <c r="D861" s="7" t="s">
        <v>4144</v>
      </c>
      <c r="E861" s="6" t="s">
        <v>139</v>
      </c>
      <c r="F861" t="s">
        <v>8991</v>
      </c>
      <c r="G861" s="6" t="s">
        <v>4143</v>
      </c>
      <c r="H861" t="s">
        <v>4103</v>
      </c>
      <c r="I861" s="6" t="s">
        <v>4104</v>
      </c>
      <c r="J861" s="6" t="s">
        <v>5331</v>
      </c>
      <c r="K861" s="6" t="s">
        <v>5333</v>
      </c>
      <c r="L861" s="6" t="s">
        <v>8992</v>
      </c>
      <c r="M861" s="6" t="s">
        <v>4104</v>
      </c>
      <c r="N861" s="6" t="s">
        <v>5396</v>
      </c>
      <c r="Q861" s="6" t="s">
        <v>88</v>
      </c>
      <c r="R861" s="9" t="b">
        <v>1</v>
      </c>
      <c r="S861" s="9" t="b">
        <v>1</v>
      </c>
      <c r="T861" s="6" t="s">
        <v>4144</v>
      </c>
      <c r="U861" s="6" t="s">
        <v>4144</v>
      </c>
      <c r="V861" t="s">
        <v>4145</v>
      </c>
      <c r="W861" t="s">
        <v>4146</v>
      </c>
      <c r="X861" t="s">
        <v>4147</v>
      </c>
      <c r="Y861" t="s">
        <v>5330</v>
      </c>
      <c r="Z861" t="s">
        <v>5330</v>
      </c>
      <c r="AA861" t="s">
        <v>5330</v>
      </c>
      <c r="AB861" t="s">
        <v>5330</v>
      </c>
      <c r="AC861" t="s">
        <v>40</v>
      </c>
      <c r="AD861" t="s">
        <v>41</v>
      </c>
      <c r="AE861" t="s">
        <v>42</v>
      </c>
      <c r="AF861" t="s">
        <v>43</v>
      </c>
      <c r="AG861" t="s">
        <v>5330</v>
      </c>
      <c r="AH861" t="s">
        <v>5330</v>
      </c>
      <c r="AI861" t="s">
        <v>5330</v>
      </c>
      <c r="AJ861" t="s">
        <v>5330</v>
      </c>
      <c r="AK861" s="10">
        <v>59</v>
      </c>
      <c r="AL861" s="10">
        <v>59</v>
      </c>
      <c r="AM861" s="6" t="s">
        <v>475</v>
      </c>
      <c r="AN861" s="6" t="s">
        <v>9255</v>
      </c>
      <c r="AO861" s="6" t="s">
        <v>4149</v>
      </c>
      <c r="AP861" s="6" t="s">
        <v>9427</v>
      </c>
      <c r="AQ861" s="6" t="str">
        <f t="shared" si="243"/>
        <v>2W Distributor Bike, 2W Distributor - Moto, 2W Distributor, H2, International - Bike, International - Moto, International - AS, International, International - New, Mecanic Sport, Moto Dealers, Motonet, Pierce AB, Retail, TREK</v>
      </c>
      <c r="AR861" s="1" t="str">
        <f t="shared" si="229"/>
        <v>2W Distributor Bike</v>
      </c>
      <c r="AS861" s="1" t="str">
        <f t="shared" si="230"/>
        <v>2W Distributor - Moto</v>
      </c>
      <c r="AT861" s="1" t="str">
        <f t="shared" si="231"/>
        <v>2W Distributor</v>
      </c>
      <c r="AU861" s="1" t="str">
        <f t="shared" si="232"/>
        <v>H2</v>
      </c>
      <c r="AV861" s="1" t="str">
        <f t="shared" si="232"/>
        <v>International - Bike</v>
      </c>
      <c r="AW861" s="1" t="str">
        <f t="shared" si="233"/>
        <v>International - Moto</v>
      </c>
      <c r="AX861" s="1" t="str">
        <f t="shared" si="234"/>
        <v>International - AS</v>
      </c>
      <c r="AY861" s="1" t="str">
        <f t="shared" si="234"/>
        <v>International</v>
      </c>
      <c r="AZ861" s="1" t="str">
        <f t="shared" si="234"/>
        <v>International - New</v>
      </c>
      <c r="BA861" s="1" t="str">
        <f t="shared" si="235"/>
        <v>Mecanic Sport</v>
      </c>
      <c r="BB861" s="1" t="str">
        <f t="shared" si="236"/>
        <v>Moto Dealers</v>
      </c>
      <c r="BC861" s="1" t="str">
        <f t="shared" si="236"/>
        <v>Motonet</v>
      </c>
      <c r="BD861" s="1" t="str">
        <f t="shared" si="237"/>
        <v>Pierce AB</v>
      </c>
      <c r="BE861" s="1" t="str">
        <f t="shared" si="238"/>
        <v>Retail</v>
      </c>
      <c r="BF861" s="1" t="str">
        <f t="shared" si="239"/>
        <v>TREK</v>
      </c>
      <c r="BG861" t="s">
        <v>5307</v>
      </c>
      <c r="BH861" t="str">
        <f t="shared" si="240"/>
        <v>https://fs.amplifi.io//file?id=2401840b-1eec-4b55-9490-a1c39fccb414&amp;variant=thumb&amp;extension=png</v>
      </c>
      <c r="BI861" t="e">
        <v>#N/A</v>
      </c>
      <c r="BJ861" t="e">
        <v>#N/A</v>
      </c>
      <c r="BK861" t="e">
        <v>#N/A</v>
      </c>
      <c r="BL861" t="e">
        <v>#N/A</v>
      </c>
      <c r="BM861" t="e">
        <v>#N/A</v>
      </c>
      <c r="BN861" t="e">
        <v>#N/A</v>
      </c>
      <c r="BO861" t="e">
        <v>#N/A</v>
      </c>
      <c r="BP861" t="e">
        <v>#N/A</v>
      </c>
      <c r="BQ861" t="e">
        <v>#N/A</v>
      </c>
      <c r="BR861" t="e">
        <v>#N/A</v>
      </c>
      <c r="BS861" t="e">
        <v>#N/A</v>
      </c>
    </row>
    <row r="862" spans="1:71" ht="17" x14ac:dyDescent="0.2">
      <c r="A862">
        <v>1979</v>
      </c>
      <c r="B862" t="str">
        <f t="shared" ref="B862:C881" si="244">C862</f>
        <v>70002-00005</v>
      </c>
      <c r="C862" t="str">
        <f t="shared" si="244"/>
        <v>70002-00005</v>
      </c>
      <c r="D862" s="7" t="s">
        <v>4152</v>
      </c>
      <c r="E862" s="6" t="s">
        <v>139</v>
      </c>
      <c r="F862" t="s">
        <v>8991</v>
      </c>
      <c r="G862" s="6" t="s">
        <v>4143</v>
      </c>
      <c r="H862" t="s">
        <v>4103</v>
      </c>
      <c r="I862" s="6" t="s">
        <v>4104</v>
      </c>
      <c r="J862" s="6" t="s">
        <v>5331</v>
      </c>
      <c r="K862" s="6" t="s">
        <v>5333</v>
      </c>
      <c r="L862" s="6" t="s">
        <v>8992</v>
      </c>
      <c r="M862" s="6" t="s">
        <v>4104</v>
      </c>
      <c r="N862" s="6" t="s">
        <v>5396</v>
      </c>
      <c r="Q862" s="6" t="s">
        <v>4113</v>
      </c>
      <c r="R862" s="9" t="b">
        <v>1</v>
      </c>
      <c r="S862" s="9" t="b">
        <v>1</v>
      </c>
      <c r="T862" s="6" t="s">
        <v>4152</v>
      </c>
      <c r="U862" s="6" t="s">
        <v>4152</v>
      </c>
      <c r="V862" t="s">
        <v>4153</v>
      </c>
      <c r="W862" t="s">
        <v>4154</v>
      </c>
      <c r="X862" t="s">
        <v>4155</v>
      </c>
      <c r="Y862" t="s">
        <v>5330</v>
      </c>
      <c r="Z862" t="s">
        <v>5330</v>
      </c>
      <c r="AA862" t="s">
        <v>5330</v>
      </c>
      <c r="AB862" t="s">
        <v>5330</v>
      </c>
      <c r="AC862" t="s">
        <v>40</v>
      </c>
      <c r="AD862" t="s">
        <v>41</v>
      </c>
      <c r="AE862" t="s">
        <v>42</v>
      </c>
      <c r="AF862" t="s">
        <v>43</v>
      </c>
      <c r="AG862" t="s">
        <v>5330</v>
      </c>
      <c r="AH862" t="s">
        <v>5330</v>
      </c>
      <c r="AI862" t="s">
        <v>5330</v>
      </c>
      <c r="AJ862" t="s">
        <v>5330</v>
      </c>
      <c r="AK862" s="10">
        <v>59</v>
      </c>
      <c r="AL862" s="10">
        <v>59</v>
      </c>
      <c r="AM862" s="6" t="s">
        <v>475</v>
      </c>
      <c r="AN862" s="6" t="s">
        <v>9255</v>
      </c>
      <c r="AO862" s="6" t="s">
        <v>4149</v>
      </c>
      <c r="AP862" s="6" t="s">
        <v>9427</v>
      </c>
      <c r="AQ862" s="6" t="str">
        <f t="shared" si="243"/>
        <v>2W Distributor Bike, 2W Distributor - Moto, 2W Distributor, H2, International - Bike, International - Moto, International - AS, International, International - New, Mecanic Sport, Moto Dealers, Motonet, Pierce AB, Retail, TREK</v>
      </c>
      <c r="AR862" s="1" t="str">
        <f t="shared" si="229"/>
        <v>2W Distributor Bike</v>
      </c>
      <c r="AS862" s="1" t="str">
        <f t="shared" si="230"/>
        <v>2W Distributor - Moto</v>
      </c>
      <c r="AT862" s="1" t="str">
        <f t="shared" si="231"/>
        <v>2W Distributor</v>
      </c>
      <c r="AU862" s="1" t="str">
        <f t="shared" si="232"/>
        <v>H2</v>
      </c>
      <c r="AV862" s="1" t="str">
        <f t="shared" si="232"/>
        <v>International - Bike</v>
      </c>
      <c r="AW862" s="1" t="str">
        <f t="shared" si="233"/>
        <v>International - Moto</v>
      </c>
      <c r="AX862" s="1" t="str">
        <f t="shared" si="234"/>
        <v>International - AS</v>
      </c>
      <c r="AY862" s="1" t="str">
        <f t="shared" si="234"/>
        <v>International</v>
      </c>
      <c r="AZ862" s="1" t="str">
        <f t="shared" si="234"/>
        <v>International - New</v>
      </c>
      <c r="BA862" s="1" t="str">
        <f t="shared" si="235"/>
        <v>Mecanic Sport</v>
      </c>
      <c r="BB862" s="1" t="str">
        <f t="shared" si="236"/>
        <v>Moto Dealers</v>
      </c>
      <c r="BC862" s="1" t="str">
        <f t="shared" si="236"/>
        <v>Motonet</v>
      </c>
      <c r="BD862" s="1" t="str">
        <f t="shared" si="237"/>
        <v>Pierce AB</v>
      </c>
      <c r="BE862" s="1" t="str">
        <f t="shared" si="238"/>
        <v>Retail</v>
      </c>
      <c r="BF862" s="1" t="str">
        <f t="shared" si="239"/>
        <v>TREK</v>
      </c>
      <c r="BG862" t="s">
        <v>5888</v>
      </c>
      <c r="BH862" t="str">
        <f t="shared" si="240"/>
        <v>https://fs.amplifi.io//file?id=a490c7d6-c606-4c02-8f91-30840bfbed05&amp;variant=thumb&amp;extension=png</v>
      </c>
      <c r="BI862" t="e">
        <v>#N/A</v>
      </c>
      <c r="BJ862" t="e">
        <v>#N/A</v>
      </c>
      <c r="BK862" t="e">
        <v>#N/A</v>
      </c>
      <c r="BL862" t="e">
        <v>#N/A</v>
      </c>
      <c r="BM862" t="e">
        <v>#N/A</v>
      </c>
      <c r="BN862" t="e">
        <v>#N/A</v>
      </c>
      <c r="BO862" t="e">
        <v>#N/A</v>
      </c>
      <c r="BP862" t="e">
        <v>#N/A</v>
      </c>
      <c r="BQ862" t="e">
        <v>#N/A</v>
      </c>
      <c r="BR862" t="e">
        <v>#N/A</v>
      </c>
      <c r="BS862" t="e">
        <v>#N/A</v>
      </c>
    </row>
    <row r="863" spans="1:71" ht="17" x14ac:dyDescent="0.2">
      <c r="A863">
        <v>1983</v>
      </c>
      <c r="B863" t="str">
        <f t="shared" si="244"/>
        <v>70003-00001</v>
      </c>
      <c r="C863" t="str">
        <f t="shared" si="244"/>
        <v>70003-00001</v>
      </c>
      <c r="D863" s="7" t="s">
        <v>4157</v>
      </c>
      <c r="E863" s="6" t="s">
        <v>139</v>
      </c>
      <c r="F863" t="s">
        <v>8991</v>
      </c>
      <c r="G863" s="6" t="s">
        <v>4143</v>
      </c>
      <c r="H863" t="s">
        <v>4124</v>
      </c>
      <c r="I863" s="6" t="s">
        <v>4104</v>
      </c>
      <c r="J863" s="6" t="s">
        <v>5331</v>
      </c>
      <c r="K863" s="6" t="s">
        <v>5333</v>
      </c>
      <c r="L863" s="6" t="s">
        <v>8992</v>
      </c>
      <c r="M863" s="6" t="s">
        <v>4104</v>
      </c>
      <c r="N863" s="6" t="s">
        <v>5397</v>
      </c>
      <c r="Q863" s="6" t="s">
        <v>88</v>
      </c>
      <c r="R863" s="9" t="b">
        <v>1</v>
      </c>
      <c r="S863" s="9" t="b">
        <v>1</v>
      </c>
      <c r="T863" s="6" t="s">
        <v>4157</v>
      </c>
      <c r="U863" s="6" t="s">
        <v>4157</v>
      </c>
      <c r="V863" t="s">
        <v>4158</v>
      </c>
      <c r="W863" t="s">
        <v>4159</v>
      </c>
      <c r="X863" t="s">
        <v>4160</v>
      </c>
      <c r="Y863" t="s">
        <v>5330</v>
      </c>
      <c r="Z863" t="s">
        <v>5330</v>
      </c>
      <c r="AA863" t="s">
        <v>5330</v>
      </c>
      <c r="AB863" t="s">
        <v>5330</v>
      </c>
      <c r="AC863" t="s">
        <v>40</v>
      </c>
      <c r="AD863" t="s">
        <v>41</v>
      </c>
      <c r="AE863" t="s">
        <v>42</v>
      </c>
      <c r="AF863" t="s">
        <v>43</v>
      </c>
      <c r="AG863" t="s">
        <v>5330</v>
      </c>
      <c r="AH863" t="s">
        <v>5330</v>
      </c>
      <c r="AI863" t="s">
        <v>5330</v>
      </c>
      <c r="AJ863" t="s">
        <v>5330</v>
      </c>
      <c r="AK863" s="10">
        <v>69</v>
      </c>
      <c r="AL863" s="10">
        <v>69</v>
      </c>
      <c r="AM863" s="6" t="s">
        <v>475</v>
      </c>
      <c r="AN863" s="6" t="s">
        <v>9256</v>
      </c>
      <c r="AO863" s="6" t="s">
        <v>4162</v>
      </c>
      <c r="AP863" s="6" t="s">
        <v>9428</v>
      </c>
      <c r="AQ863" s="6" t="str">
        <f t="shared" si="243"/>
        <v>2W Distributor Bike, 2W Distributor - Moto, 2W Distributor, H2, International - Bike, International - Moto, International - AS, International, International - New, Mecanic Sport, Moto Dealers, Motonet, Pierce AB, Retail, TREK</v>
      </c>
      <c r="AR863" s="1" t="str">
        <f t="shared" si="229"/>
        <v>2W Distributor Bike</v>
      </c>
      <c r="AS863" s="1" t="str">
        <f t="shared" si="230"/>
        <v>2W Distributor - Moto</v>
      </c>
      <c r="AT863" s="1" t="str">
        <f t="shared" si="231"/>
        <v>2W Distributor</v>
      </c>
      <c r="AU863" s="1" t="str">
        <f t="shared" si="232"/>
        <v>H2</v>
      </c>
      <c r="AV863" s="1" t="str">
        <f t="shared" si="232"/>
        <v>International - Bike</v>
      </c>
      <c r="AW863" s="1" t="str">
        <f t="shared" si="233"/>
        <v>International - Moto</v>
      </c>
      <c r="AX863" s="1" t="str">
        <f t="shared" si="234"/>
        <v>International - AS</v>
      </c>
      <c r="AY863" s="1" t="str">
        <f t="shared" si="234"/>
        <v>International</v>
      </c>
      <c r="AZ863" s="1" t="str">
        <f t="shared" si="234"/>
        <v>International - New</v>
      </c>
      <c r="BA863" s="1" t="str">
        <f t="shared" si="235"/>
        <v>Mecanic Sport</v>
      </c>
      <c r="BB863" s="1" t="str">
        <f t="shared" si="236"/>
        <v>Moto Dealers</v>
      </c>
      <c r="BC863" s="1" t="str">
        <f t="shared" si="236"/>
        <v>Motonet</v>
      </c>
      <c r="BD863" s="1" t="str">
        <f t="shared" si="237"/>
        <v>Pierce AB</v>
      </c>
      <c r="BE863" s="1" t="str">
        <f t="shared" si="238"/>
        <v>Retail</v>
      </c>
      <c r="BF863" s="1" t="str">
        <f t="shared" si="239"/>
        <v>TREK</v>
      </c>
      <c r="BG863" t="s">
        <v>5308</v>
      </c>
      <c r="BH863" t="str">
        <f t="shared" si="240"/>
        <v>https://fs.amplifi.io//file?id=5093118c-0747-4fe3-b470-0a7476297e7a&amp;variant=thumb&amp;extension=png</v>
      </c>
      <c r="BI863" t="e">
        <v>#N/A</v>
      </c>
      <c r="BJ863" t="e">
        <v>#N/A</v>
      </c>
      <c r="BK863" t="e">
        <v>#N/A</v>
      </c>
      <c r="BL863" t="e">
        <v>#N/A</v>
      </c>
      <c r="BM863" t="e">
        <v>#N/A</v>
      </c>
      <c r="BN863" t="e">
        <v>#N/A</v>
      </c>
      <c r="BO863" t="e">
        <v>#N/A</v>
      </c>
      <c r="BP863" t="e">
        <v>#N/A</v>
      </c>
      <c r="BQ863" t="e">
        <v>#N/A</v>
      </c>
      <c r="BR863" t="e">
        <v>#N/A</v>
      </c>
      <c r="BS863" t="e">
        <v>#N/A</v>
      </c>
    </row>
    <row r="864" spans="1:71" ht="17" x14ac:dyDescent="0.2">
      <c r="A864">
        <v>1987</v>
      </c>
      <c r="B864" t="str">
        <f t="shared" si="244"/>
        <v>70003-00005</v>
      </c>
      <c r="C864" t="str">
        <f t="shared" si="244"/>
        <v>70003-00005</v>
      </c>
      <c r="D864" s="7" t="s">
        <v>4165</v>
      </c>
      <c r="E864" s="6" t="s">
        <v>139</v>
      </c>
      <c r="F864" t="s">
        <v>8991</v>
      </c>
      <c r="G864" s="6" t="s">
        <v>4143</v>
      </c>
      <c r="H864" t="s">
        <v>4124</v>
      </c>
      <c r="I864" s="6" t="s">
        <v>4104</v>
      </c>
      <c r="J864" s="6" t="s">
        <v>5331</v>
      </c>
      <c r="K864" s="6" t="s">
        <v>5333</v>
      </c>
      <c r="L864" s="6" t="s">
        <v>8992</v>
      </c>
      <c r="M864" s="6" t="s">
        <v>4104</v>
      </c>
      <c r="N864" s="6" t="s">
        <v>5397</v>
      </c>
      <c r="Q864" s="6" t="s">
        <v>4113</v>
      </c>
      <c r="R864" s="9" t="b">
        <v>1</v>
      </c>
      <c r="S864" s="9" t="b">
        <v>1</v>
      </c>
      <c r="T864" s="6" t="s">
        <v>4165</v>
      </c>
      <c r="U864" s="6" t="s">
        <v>4165</v>
      </c>
      <c r="V864" t="s">
        <v>4166</v>
      </c>
      <c r="W864" t="s">
        <v>4167</v>
      </c>
      <c r="X864" t="s">
        <v>4168</v>
      </c>
      <c r="Y864" t="s">
        <v>5330</v>
      </c>
      <c r="Z864" t="s">
        <v>5330</v>
      </c>
      <c r="AA864" t="s">
        <v>5330</v>
      </c>
      <c r="AB864" t="s">
        <v>5330</v>
      </c>
      <c r="AC864" t="s">
        <v>40</v>
      </c>
      <c r="AD864" t="s">
        <v>41</v>
      </c>
      <c r="AE864" t="s">
        <v>42</v>
      </c>
      <c r="AF864" t="s">
        <v>43</v>
      </c>
      <c r="AG864" t="s">
        <v>5330</v>
      </c>
      <c r="AH864" t="s">
        <v>5330</v>
      </c>
      <c r="AI864" t="s">
        <v>5330</v>
      </c>
      <c r="AJ864" t="s">
        <v>5330</v>
      </c>
      <c r="AK864" s="10">
        <v>69</v>
      </c>
      <c r="AL864" s="10">
        <v>69</v>
      </c>
      <c r="AM864" s="6" t="s">
        <v>475</v>
      </c>
      <c r="AN864" s="6" t="s">
        <v>9256</v>
      </c>
      <c r="AO864" s="6" t="s">
        <v>4162</v>
      </c>
      <c r="AP864" s="6" t="s">
        <v>9428</v>
      </c>
      <c r="AQ864" s="6" t="str">
        <f t="shared" si="243"/>
        <v>2W Distributor Bike, 2W Distributor - Moto, 2W Distributor, H2, International - Bike, International - Moto, International - AS, International, International - New, Mecanic Sport, Moto Dealers, Motonet, Pierce AB, Retail, TREK</v>
      </c>
      <c r="AR864" s="1" t="str">
        <f t="shared" si="229"/>
        <v>2W Distributor Bike</v>
      </c>
      <c r="AS864" s="1" t="str">
        <f t="shared" si="230"/>
        <v>2W Distributor - Moto</v>
      </c>
      <c r="AT864" s="1" t="str">
        <f t="shared" si="231"/>
        <v>2W Distributor</v>
      </c>
      <c r="AU864" s="1" t="str">
        <f t="shared" si="232"/>
        <v>H2</v>
      </c>
      <c r="AV864" s="1" t="str">
        <f t="shared" si="232"/>
        <v>International - Bike</v>
      </c>
      <c r="AW864" s="1" t="str">
        <f t="shared" si="233"/>
        <v>International - Moto</v>
      </c>
      <c r="AX864" s="1" t="str">
        <f t="shared" si="234"/>
        <v>International - AS</v>
      </c>
      <c r="AY864" s="1" t="str">
        <f t="shared" si="234"/>
        <v>International</v>
      </c>
      <c r="AZ864" s="1" t="str">
        <f t="shared" si="234"/>
        <v>International - New</v>
      </c>
      <c r="BA864" s="1" t="str">
        <f t="shared" si="235"/>
        <v>Mecanic Sport</v>
      </c>
      <c r="BB864" s="1" t="str">
        <f t="shared" si="236"/>
        <v>Moto Dealers</v>
      </c>
      <c r="BC864" s="1" t="str">
        <f t="shared" si="236"/>
        <v>Motonet</v>
      </c>
      <c r="BD864" s="1" t="str">
        <f t="shared" si="237"/>
        <v>Pierce AB</v>
      </c>
      <c r="BE864" s="1" t="str">
        <f t="shared" si="238"/>
        <v>Retail</v>
      </c>
      <c r="BF864" s="1" t="str">
        <f t="shared" si="239"/>
        <v>TREK</v>
      </c>
      <c r="BG864" t="s">
        <v>5309</v>
      </c>
      <c r="BH864" t="str">
        <f t="shared" si="240"/>
        <v>https://fs.amplifi.io//file?id=2927a6a6-9e9d-4d4f-aedf-55967ae2961c&amp;variant=thumb&amp;extension=png</v>
      </c>
      <c r="BI864" t="e">
        <v>#N/A</v>
      </c>
      <c r="BJ864" t="e">
        <v>#N/A</v>
      </c>
      <c r="BK864" t="e">
        <v>#N/A</v>
      </c>
      <c r="BL864" t="e">
        <v>#N/A</v>
      </c>
      <c r="BM864" t="e">
        <v>#N/A</v>
      </c>
      <c r="BN864" t="e">
        <v>#N/A</v>
      </c>
      <c r="BO864" t="e">
        <v>#N/A</v>
      </c>
      <c r="BP864" t="e">
        <v>#N/A</v>
      </c>
      <c r="BQ864" t="e">
        <v>#N/A</v>
      </c>
      <c r="BR864" t="e">
        <v>#N/A</v>
      </c>
      <c r="BS864" t="e">
        <v>#N/A</v>
      </c>
    </row>
    <row r="865" spans="1:71" ht="17" x14ac:dyDescent="0.2">
      <c r="A865">
        <v>1991</v>
      </c>
      <c r="B865" t="str">
        <f t="shared" si="244"/>
        <v>70004-00001</v>
      </c>
      <c r="C865" t="str">
        <f t="shared" si="244"/>
        <v>70004-00001</v>
      </c>
      <c r="D865" s="7" t="s">
        <v>4171</v>
      </c>
      <c r="E865" s="6" t="s">
        <v>139</v>
      </c>
      <c r="F865" t="s">
        <v>8991</v>
      </c>
      <c r="G865" s="6" t="s">
        <v>4170</v>
      </c>
      <c r="H865" t="s">
        <v>4103</v>
      </c>
      <c r="I865" s="6" t="s">
        <v>4104</v>
      </c>
      <c r="J865" s="6" t="s">
        <v>5331</v>
      </c>
      <c r="K865" s="6" t="s">
        <v>5333</v>
      </c>
      <c r="L865" s="6" t="s">
        <v>8992</v>
      </c>
      <c r="M865" s="6" t="s">
        <v>4104</v>
      </c>
      <c r="N865" s="6" t="s">
        <v>5396</v>
      </c>
      <c r="Q865" s="6" t="s">
        <v>88</v>
      </c>
      <c r="R865" s="9" t="b">
        <v>1</v>
      </c>
      <c r="S865" s="9" t="b">
        <v>1</v>
      </c>
      <c r="T865" s="6" t="s">
        <v>4171</v>
      </c>
      <c r="U865" s="6" t="s">
        <v>4171</v>
      </c>
      <c r="V865" t="s">
        <v>4172</v>
      </c>
      <c r="W865" t="s">
        <v>4173</v>
      </c>
      <c r="X865" t="s">
        <v>4174</v>
      </c>
      <c r="Y865" t="s">
        <v>5330</v>
      </c>
      <c r="Z865" t="s">
        <v>5330</v>
      </c>
      <c r="AA865" t="s">
        <v>5330</v>
      </c>
      <c r="AB865" t="s">
        <v>5330</v>
      </c>
      <c r="AC865" t="s">
        <v>40</v>
      </c>
      <c r="AD865" t="s">
        <v>41</v>
      </c>
      <c r="AE865" t="s">
        <v>42</v>
      </c>
      <c r="AF865" t="s">
        <v>43</v>
      </c>
      <c r="AG865" t="s">
        <v>5330</v>
      </c>
      <c r="AH865" t="s">
        <v>5330</v>
      </c>
      <c r="AI865" t="s">
        <v>5330</v>
      </c>
      <c r="AJ865" t="s">
        <v>5330</v>
      </c>
      <c r="AK865" s="10">
        <v>79</v>
      </c>
      <c r="AL865" s="10">
        <v>79</v>
      </c>
      <c r="AM865" s="6" t="s">
        <v>475</v>
      </c>
      <c r="AN865" s="6" t="s">
        <v>9257</v>
      </c>
      <c r="AO865" s="6" t="s">
        <v>4176</v>
      </c>
      <c r="AP865" s="6" t="s">
        <v>9429</v>
      </c>
      <c r="AQ865" s="6" t="str">
        <f t="shared" si="243"/>
        <v>2W Distributor Bike, 2W Distributor - Moto, 2W Distributor, H2, International - Bike, International - Moto, International - AS, International, International - New, Mecanic Sport, Moto Dealers, Motonet, Pierce AB, Retail, TREK</v>
      </c>
      <c r="AR865" s="1" t="str">
        <f t="shared" si="229"/>
        <v>2W Distributor Bike</v>
      </c>
      <c r="AS865" s="1" t="str">
        <f t="shared" si="230"/>
        <v>2W Distributor - Moto</v>
      </c>
      <c r="AT865" s="1" t="str">
        <f t="shared" si="231"/>
        <v>2W Distributor</v>
      </c>
      <c r="AU865" s="1" t="str">
        <f t="shared" si="232"/>
        <v>H2</v>
      </c>
      <c r="AV865" s="1" t="str">
        <f t="shared" si="232"/>
        <v>International - Bike</v>
      </c>
      <c r="AW865" s="1" t="str">
        <f t="shared" si="233"/>
        <v>International - Moto</v>
      </c>
      <c r="AX865" s="1" t="str">
        <f t="shared" si="234"/>
        <v>International - AS</v>
      </c>
      <c r="AY865" s="1" t="str">
        <f t="shared" si="234"/>
        <v>International</v>
      </c>
      <c r="AZ865" s="1" t="str">
        <f t="shared" si="234"/>
        <v>International - New</v>
      </c>
      <c r="BA865" s="1" t="str">
        <f t="shared" si="235"/>
        <v>Mecanic Sport</v>
      </c>
      <c r="BB865" s="1" t="str">
        <f t="shared" si="236"/>
        <v>Moto Dealers</v>
      </c>
      <c r="BC865" s="1" t="str">
        <f t="shared" si="236"/>
        <v>Motonet</v>
      </c>
      <c r="BD865" s="1" t="str">
        <f t="shared" si="237"/>
        <v>Pierce AB</v>
      </c>
      <c r="BE865" s="1" t="str">
        <f t="shared" si="238"/>
        <v>Retail</v>
      </c>
      <c r="BF865" s="1" t="str">
        <f t="shared" si="239"/>
        <v>TREK</v>
      </c>
      <c r="BG865" t="s">
        <v>5889</v>
      </c>
      <c r="BH865" t="str">
        <f t="shared" si="240"/>
        <v>https://fs.amplifi.io//file?id=53ed06af-6197-408a-bfa2-c4b9f0fbe64c&amp;variant=thumb&amp;extension=png</v>
      </c>
      <c r="BI865" t="e">
        <v>#N/A</v>
      </c>
      <c r="BJ865" t="e">
        <v>#N/A</v>
      </c>
      <c r="BK865" t="e">
        <v>#N/A</v>
      </c>
      <c r="BL865" t="e">
        <v>#N/A</v>
      </c>
      <c r="BM865" t="e">
        <v>#N/A</v>
      </c>
      <c r="BN865" t="e">
        <v>#N/A</v>
      </c>
      <c r="BO865" t="e">
        <v>#N/A</v>
      </c>
      <c r="BP865" t="e">
        <v>#N/A</v>
      </c>
      <c r="BQ865" t="e">
        <v>#N/A</v>
      </c>
      <c r="BR865" t="e">
        <v>#N/A</v>
      </c>
      <c r="BS865" t="e">
        <v>#N/A</v>
      </c>
    </row>
    <row r="866" spans="1:71" ht="17" x14ac:dyDescent="0.2">
      <c r="A866">
        <v>1995</v>
      </c>
      <c r="B866" t="str">
        <f t="shared" si="244"/>
        <v>70005-00001</v>
      </c>
      <c r="C866" t="str">
        <f t="shared" si="244"/>
        <v>70005-00001</v>
      </c>
      <c r="D866" s="7" t="s">
        <v>4179</v>
      </c>
      <c r="E866" s="6" t="s">
        <v>139</v>
      </c>
      <c r="F866" t="s">
        <v>8991</v>
      </c>
      <c r="G866" s="6" t="s">
        <v>4170</v>
      </c>
      <c r="H866" t="s">
        <v>4124</v>
      </c>
      <c r="I866" s="6" t="s">
        <v>4104</v>
      </c>
      <c r="J866" s="6" t="s">
        <v>5331</v>
      </c>
      <c r="K866" s="6" t="s">
        <v>5333</v>
      </c>
      <c r="L866" s="6" t="s">
        <v>8992</v>
      </c>
      <c r="M866" s="6" t="s">
        <v>4104</v>
      </c>
      <c r="N866" s="6" t="s">
        <v>5397</v>
      </c>
      <c r="Q866" s="6" t="s">
        <v>88</v>
      </c>
      <c r="R866" s="9" t="b">
        <v>1</v>
      </c>
      <c r="S866" s="9" t="b">
        <v>1</v>
      </c>
      <c r="T866" s="6" t="s">
        <v>4179</v>
      </c>
      <c r="U866" s="6" t="s">
        <v>4179</v>
      </c>
      <c r="V866" t="s">
        <v>4180</v>
      </c>
      <c r="W866" t="s">
        <v>4181</v>
      </c>
      <c r="X866" t="s">
        <v>4182</v>
      </c>
      <c r="Y866" t="s">
        <v>5330</v>
      </c>
      <c r="Z866" t="s">
        <v>5330</v>
      </c>
      <c r="AA866" t="s">
        <v>5330</v>
      </c>
      <c r="AB866" t="s">
        <v>5330</v>
      </c>
      <c r="AC866" t="s">
        <v>40</v>
      </c>
      <c r="AD866" t="s">
        <v>41</v>
      </c>
      <c r="AE866" t="s">
        <v>42</v>
      </c>
      <c r="AF866" t="s">
        <v>43</v>
      </c>
      <c r="AG866" t="s">
        <v>5330</v>
      </c>
      <c r="AH866" t="s">
        <v>5330</v>
      </c>
      <c r="AI866" t="s">
        <v>5330</v>
      </c>
      <c r="AJ866" t="s">
        <v>5330</v>
      </c>
      <c r="AK866" s="10">
        <v>89</v>
      </c>
      <c r="AL866" s="10">
        <v>89</v>
      </c>
      <c r="AM866" s="6" t="s">
        <v>475</v>
      </c>
      <c r="AN866" s="6" t="s">
        <v>9258</v>
      </c>
      <c r="AO866" s="6" t="s">
        <v>4162</v>
      </c>
      <c r="AP866" s="6" t="s">
        <v>9430</v>
      </c>
      <c r="AQ866" s="6" t="str">
        <f t="shared" si="243"/>
        <v>2W Distributor Bike, 2W Distributor - Moto, 2W Distributor, H2, International - Bike, International - Moto, International - AS, International, International - New, Mecanic Sport, Moto Dealers, Motonet, Pierce AB, Retail, TREK</v>
      </c>
      <c r="AR866" s="1" t="str">
        <f t="shared" si="229"/>
        <v>2W Distributor Bike</v>
      </c>
      <c r="AS866" s="1" t="str">
        <f t="shared" si="230"/>
        <v>2W Distributor - Moto</v>
      </c>
      <c r="AT866" s="1" t="str">
        <f t="shared" si="231"/>
        <v>2W Distributor</v>
      </c>
      <c r="AU866" s="1" t="str">
        <f t="shared" si="232"/>
        <v>H2</v>
      </c>
      <c r="AV866" s="1" t="str">
        <f t="shared" si="232"/>
        <v>International - Bike</v>
      </c>
      <c r="AW866" s="1" t="str">
        <f t="shared" si="233"/>
        <v>International - Moto</v>
      </c>
      <c r="AX866" s="1" t="str">
        <f t="shared" si="234"/>
        <v>International - AS</v>
      </c>
      <c r="AY866" s="1" t="str">
        <f t="shared" si="234"/>
        <v>International</v>
      </c>
      <c r="AZ866" s="1" t="str">
        <f t="shared" si="234"/>
        <v>International - New</v>
      </c>
      <c r="BA866" s="1" t="str">
        <f t="shared" si="235"/>
        <v>Mecanic Sport</v>
      </c>
      <c r="BB866" s="1" t="str">
        <f t="shared" si="236"/>
        <v>Moto Dealers</v>
      </c>
      <c r="BC866" s="1" t="str">
        <f t="shared" si="236"/>
        <v>Motonet</v>
      </c>
      <c r="BD866" s="1" t="str">
        <f t="shared" si="237"/>
        <v>Pierce AB</v>
      </c>
      <c r="BE866" s="1" t="str">
        <f t="shared" si="238"/>
        <v>Retail</v>
      </c>
      <c r="BF866" s="1" t="str">
        <f t="shared" si="239"/>
        <v>TREK</v>
      </c>
      <c r="BG866" t="s">
        <v>5890</v>
      </c>
      <c r="BH866" t="str">
        <f t="shared" si="240"/>
        <v>https://fs.amplifi.io//file?id=bc626c03-d63c-4518-b082-6995d0338b3c&amp;variant=thumb&amp;extension=png</v>
      </c>
      <c r="BI866" t="e">
        <v>#N/A</v>
      </c>
      <c r="BJ866" t="e">
        <v>#N/A</v>
      </c>
      <c r="BK866" t="e">
        <v>#N/A</v>
      </c>
      <c r="BL866" t="e">
        <v>#N/A</v>
      </c>
      <c r="BM866" t="e">
        <v>#N/A</v>
      </c>
      <c r="BN866" t="e">
        <v>#N/A</v>
      </c>
      <c r="BO866" t="e">
        <v>#N/A</v>
      </c>
      <c r="BP866" t="e">
        <v>#N/A</v>
      </c>
      <c r="BQ866" t="e">
        <v>#N/A</v>
      </c>
      <c r="BR866" t="e">
        <v>#N/A</v>
      </c>
      <c r="BS866" t="e">
        <v>#N/A</v>
      </c>
    </row>
    <row r="867" spans="1:71" ht="17" x14ac:dyDescent="0.2">
      <c r="A867">
        <v>1999</v>
      </c>
      <c r="B867" t="str">
        <f t="shared" si="244"/>
        <v>70006-00001</v>
      </c>
      <c r="C867" t="str">
        <f t="shared" si="244"/>
        <v>70006-00001</v>
      </c>
      <c r="D867" s="7" t="s">
        <v>4187</v>
      </c>
      <c r="E867" s="6" t="s">
        <v>139</v>
      </c>
      <c r="F867" t="s">
        <v>8991</v>
      </c>
      <c r="G867" s="6" t="s">
        <v>4186</v>
      </c>
      <c r="H867" t="s">
        <v>4103</v>
      </c>
      <c r="I867" s="6" t="s">
        <v>4104</v>
      </c>
      <c r="J867" s="6" t="s">
        <v>5331</v>
      </c>
      <c r="K867" s="6" t="s">
        <v>5333</v>
      </c>
      <c r="L867" s="6" t="s">
        <v>8992</v>
      </c>
      <c r="M867" s="6" t="s">
        <v>4104</v>
      </c>
      <c r="N867" s="6" t="s">
        <v>5396</v>
      </c>
      <c r="Q867" s="6" t="s">
        <v>88</v>
      </c>
      <c r="R867" s="9" t="b">
        <v>1</v>
      </c>
      <c r="S867" s="9" t="b">
        <v>1</v>
      </c>
      <c r="T867" s="6" t="s">
        <v>4187</v>
      </c>
      <c r="U867" s="6" t="s">
        <v>4187</v>
      </c>
      <c r="V867" t="s">
        <v>4188</v>
      </c>
      <c r="W867" t="s">
        <v>5330</v>
      </c>
      <c r="X867" t="s">
        <v>5330</v>
      </c>
      <c r="Y867" t="s">
        <v>5330</v>
      </c>
      <c r="Z867" t="s">
        <v>5330</v>
      </c>
      <c r="AA867" t="s">
        <v>5330</v>
      </c>
      <c r="AB867" t="s">
        <v>5330</v>
      </c>
      <c r="AC867" t="s">
        <v>646</v>
      </c>
      <c r="AD867" t="s">
        <v>647</v>
      </c>
      <c r="AE867" t="s">
        <v>5330</v>
      </c>
      <c r="AF867" t="s">
        <v>5330</v>
      </c>
      <c r="AG867" t="s">
        <v>5330</v>
      </c>
      <c r="AH867" t="s">
        <v>5330</v>
      </c>
      <c r="AI867" t="s">
        <v>5330</v>
      </c>
      <c r="AJ867" t="s">
        <v>5330</v>
      </c>
      <c r="AK867" s="10">
        <v>79</v>
      </c>
      <c r="AL867" s="10">
        <v>79</v>
      </c>
      <c r="AM867" s="6" t="s">
        <v>475</v>
      </c>
      <c r="AN867" s="6" t="s">
        <v>9259</v>
      </c>
      <c r="AO867" s="6" t="s">
        <v>4190</v>
      </c>
      <c r="AP867" s="6" t="s">
        <v>9431</v>
      </c>
      <c r="AQ867" s="6" t="str">
        <f t="shared" si="243"/>
        <v>2W Distributor Bike, 2W Distributor - Moto, 2W Distributor, H2, International - Bike, International - Moto, International - AS, International, International - New, Mecanic Sport, Moto Dealers, Motonet, Pierce AB, Retail, TREK</v>
      </c>
      <c r="AR867" s="1" t="str">
        <f t="shared" si="229"/>
        <v>2W Distributor Bike</v>
      </c>
      <c r="AS867" s="1" t="str">
        <f t="shared" si="230"/>
        <v>2W Distributor - Moto</v>
      </c>
      <c r="AT867" s="1" t="str">
        <f t="shared" si="231"/>
        <v>2W Distributor</v>
      </c>
      <c r="AU867" s="1" t="str">
        <f t="shared" si="232"/>
        <v>H2</v>
      </c>
      <c r="AV867" s="1" t="str">
        <f t="shared" si="232"/>
        <v>International - Bike</v>
      </c>
      <c r="AW867" s="1" t="str">
        <f t="shared" si="233"/>
        <v>International - Moto</v>
      </c>
      <c r="AX867" s="1" t="str">
        <f t="shared" si="234"/>
        <v>International - AS</v>
      </c>
      <c r="AY867" s="1" t="str">
        <f t="shared" si="234"/>
        <v>International</v>
      </c>
      <c r="AZ867" s="1" t="str">
        <f t="shared" si="234"/>
        <v>International - New</v>
      </c>
      <c r="BA867" s="1" t="str">
        <f t="shared" si="235"/>
        <v>Mecanic Sport</v>
      </c>
      <c r="BB867" s="1" t="str">
        <f t="shared" si="236"/>
        <v>Moto Dealers</v>
      </c>
      <c r="BC867" s="1" t="str">
        <f t="shared" si="236"/>
        <v>Motonet</v>
      </c>
      <c r="BD867" s="1" t="str">
        <f t="shared" si="237"/>
        <v>Pierce AB</v>
      </c>
      <c r="BE867" s="1" t="str">
        <f t="shared" si="238"/>
        <v>Retail</v>
      </c>
      <c r="BF867" s="1" t="str">
        <f t="shared" si="239"/>
        <v>TREK</v>
      </c>
      <c r="BG867" t="s">
        <v>5891</v>
      </c>
      <c r="BH867" t="str">
        <f t="shared" si="240"/>
        <v>https://fs.amplifi.io//file?id=997198ab-3d2d-457f-85eb-30f23eb21dbc&amp;variant=thumb&amp;extension=png</v>
      </c>
      <c r="BI867" t="e">
        <v>#N/A</v>
      </c>
      <c r="BJ867" t="e">
        <v>#N/A</v>
      </c>
      <c r="BK867" t="e">
        <v>#N/A</v>
      </c>
      <c r="BL867" t="e">
        <v>#N/A</v>
      </c>
      <c r="BM867" t="e">
        <v>#N/A</v>
      </c>
      <c r="BN867" t="e">
        <v>#N/A</v>
      </c>
      <c r="BO867" t="e">
        <v>#N/A</v>
      </c>
      <c r="BP867" t="e">
        <v>#N/A</v>
      </c>
      <c r="BQ867" t="e">
        <v>#N/A</v>
      </c>
      <c r="BR867" t="e">
        <v>#N/A</v>
      </c>
      <c r="BS867" t="e">
        <v>#N/A</v>
      </c>
    </row>
    <row r="868" spans="1:71" ht="17" x14ac:dyDescent="0.2">
      <c r="A868">
        <v>2001</v>
      </c>
      <c r="B868" t="str">
        <f t="shared" si="244"/>
        <v>70006-00003</v>
      </c>
      <c r="C868" t="str">
        <f t="shared" si="244"/>
        <v>70006-00003</v>
      </c>
      <c r="D868" s="7" t="s">
        <v>4193</v>
      </c>
      <c r="E868" s="6" t="s">
        <v>139</v>
      </c>
      <c r="F868" t="s">
        <v>8991</v>
      </c>
      <c r="G868" s="6" t="s">
        <v>4186</v>
      </c>
      <c r="H868" t="s">
        <v>4103</v>
      </c>
      <c r="I868" s="6" t="s">
        <v>4104</v>
      </c>
      <c r="J868" s="6" t="s">
        <v>5331</v>
      </c>
      <c r="K868" s="6" t="s">
        <v>5333</v>
      </c>
      <c r="L868" s="6" t="s">
        <v>8992</v>
      </c>
      <c r="M868" s="6" t="s">
        <v>4104</v>
      </c>
      <c r="N868" s="6" t="s">
        <v>5396</v>
      </c>
      <c r="Q868" s="6" t="s">
        <v>4113</v>
      </c>
      <c r="R868" s="9" t="b">
        <v>1</v>
      </c>
      <c r="S868" s="9" t="b">
        <v>1</v>
      </c>
      <c r="T868" s="6" t="s">
        <v>4193</v>
      </c>
      <c r="U868" s="6" t="s">
        <v>4193</v>
      </c>
      <c r="V868" t="s">
        <v>4194</v>
      </c>
      <c r="W868" t="s">
        <v>5330</v>
      </c>
      <c r="X868" t="s">
        <v>5330</v>
      </c>
      <c r="Y868" t="s">
        <v>5330</v>
      </c>
      <c r="Z868" t="s">
        <v>5330</v>
      </c>
      <c r="AA868" t="s">
        <v>5330</v>
      </c>
      <c r="AB868" t="s">
        <v>5330</v>
      </c>
      <c r="AC868" t="s">
        <v>646</v>
      </c>
      <c r="AD868" t="s">
        <v>647</v>
      </c>
      <c r="AE868" t="s">
        <v>5330</v>
      </c>
      <c r="AF868" t="s">
        <v>5330</v>
      </c>
      <c r="AG868" t="s">
        <v>5330</v>
      </c>
      <c r="AH868" t="s">
        <v>5330</v>
      </c>
      <c r="AI868" t="s">
        <v>5330</v>
      </c>
      <c r="AJ868" t="s">
        <v>5330</v>
      </c>
      <c r="AK868" s="10">
        <v>79</v>
      </c>
      <c r="AL868" s="10">
        <v>79</v>
      </c>
      <c r="AM868" s="6" t="s">
        <v>475</v>
      </c>
      <c r="AN868" s="6" t="s">
        <v>9259</v>
      </c>
      <c r="AO868" s="6" t="s">
        <v>4190</v>
      </c>
      <c r="AP868" s="6" t="s">
        <v>9431</v>
      </c>
      <c r="AQ868" s="6" t="str">
        <f t="shared" si="243"/>
        <v>2W Distributor Bike, 2W Distributor - Moto, 2W Distributor, H2, International - Bike, International - Moto, International - AS, International, International - New, Mecanic Sport, Moto Dealers, Motonet, Pierce AB, Retail, TREK</v>
      </c>
      <c r="AR868" s="1" t="str">
        <f t="shared" si="229"/>
        <v>2W Distributor Bike</v>
      </c>
      <c r="AS868" s="1" t="str">
        <f t="shared" si="230"/>
        <v>2W Distributor - Moto</v>
      </c>
      <c r="AT868" s="1" t="str">
        <f t="shared" si="231"/>
        <v>2W Distributor</v>
      </c>
      <c r="AU868" s="1" t="str">
        <f t="shared" si="232"/>
        <v>H2</v>
      </c>
      <c r="AV868" s="1" t="str">
        <f t="shared" si="232"/>
        <v>International - Bike</v>
      </c>
      <c r="AW868" s="1" t="str">
        <f t="shared" si="233"/>
        <v>International - Moto</v>
      </c>
      <c r="AX868" s="1" t="str">
        <f t="shared" si="234"/>
        <v>International - AS</v>
      </c>
      <c r="AY868" s="1" t="str">
        <f t="shared" si="234"/>
        <v>International</v>
      </c>
      <c r="AZ868" s="1" t="str">
        <f t="shared" si="234"/>
        <v>International - New</v>
      </c>
      <c r="BA868" s="1" t="str">
        <f t="shared" si="235"/>
        <v>Mecanic Sport</v>
      </c>
      <c r="BB868" s="1" t="str">
        <f t="shared" si="236"/>
        <v>Moto Dealers</v>
      </c>
      <c r="BC868" s="1" t="str">
        <f t="shared" si="236"/>
        <v>Motonet</v>
      </c>
      <c r="BD868" s="1" t="str">
        <f t="shared" si="237"/>
        <v>Pierce AB</v>
      </c>
      <c r="BE868" s="1" t="str">
        <f t="shared" si="238"/>
        <v>Retail</v>
      </c>
      <c r="BF868" s="1" t="str">
        <f t="shared" si="239"/>
        <v>TREK</v>
      </c>
      <c r="BG868" t="s">
        <v>5892</v>
      </c>
      <c r="BH868" t="str">
        <f t="shared" si="240"/>
        <v>https://fs.amplifi.io//file?id=f7dd96b1-3307-4985-88f0-bf43c99ce4f4&amp;variant=thumb&amp;extension=png</v>
      </c>
      <c r="BI868" t="e">
        <v>#N/A</v>
      </c>
      <c r="BJ868" t="e">
        <v>#N/A</v>
      </c>
      <c r="BK868" t="e">
        <v>#N/A</v>
      </c>
      <c r="BL868" t="e">
        <v>#N/A</v>
      </c>
      <c r="BM868" t="e">
        <v>#N/A</v>
      </c>
      <c r="BN868" t="e">
        <v>#N/A</v>
      </c>
      <c r="BO868" t="e">
        <v>#N/A</v>
      </c>
      <c r="BP868" t="e">
        <v>#N/A</v>
      </c>
      <c r="BQ868" t="e">
        <v>#N/A</v>
      </c>
      <c r="BR868" t="e">
        <v>#N/A</v>
      </c>
      <c r="BS868" t="e">
        <v>#N/A</v>
      </c>
    </row>
    <row r="869" spans="1:71" ht="17" x14ac:dyDescent="0.2">
      <c r="A869">
        <v>2003</v>
      </c>
      <c r="B869" t="str">
        <f t="shared" si="244"/>
        <v>70007-00001</v>
      </c>
      <c r="C869" t="str">
        <f t="shared" si="244"/>
        <v>70007-00001</v>
      </c>
      <c r="D869" s="7" t="s">
        <v>4196</v>
      </c>
      <c r="E869" s="6" t="s">
        <v>139</v>
      </c>
      <c r="F869" t="s">
        <v>8991</v>
      </c>
      <c r="G869" s="6" t="s">
        <v>4186</v>
      </c>
      <c r="H869" t="s">
        <v>4124</v>
      </c>
      <c r="I869" s="6" t="s">
        <v>4104</v>
      </c>
      <c r="J869" s="6" t="s">
        <v>5331</v>
      </c>
      <c r="K869" s="6" t="s">
        <v>5333</v>
      </c>
      <c r="L869" s="6" t="s">
        <v>8992</v>
      </c>
      <c r="M869" s="6" t="s">
        <v>4104</v>
      </c>
      <c r="N869" s="6" t="s">
        <v>5397</v>
      </c>
      <c r="Q869" s="6" t="s">
        <v>88</v>
      </c>
      <c r="R869" s="9" t="b">
        <v>1</v>
      </c>
      <c r="S869" s="9" t="b">
        <v>1</v>
      </c>
      <c r="T869" s="6" t="s">
        <v>4196</v>
      </c>
      <c r="U869" s="6" t="s">
        <v>4196</v>
      </c>
      <c r="V869" t="s">
        <v>4197</v>
      </c>
      <c r="W869" t="s">
        <v>5330</v>
      </c>
      <c r="X869" t="s">
        <v>5330</v>
      </c>
      <c r="Y869" t="s">
        <v>5330</v>
      </c>
      <c r="Z869" t="s">
        <v>5330</v>
      </c>
      <c r="AA869" t="s">
        <v>5330</v>
      </c>
      <c r="AB869" t="s">
        <v>5330</v>
      </c>
      <c r="AC869" t="s">
        <v>646</v>
      </c>
      <c r="AD869" t="s">
        <v>647</v>
      </c>
      <c r="AE869" t="s">
        <v>5330</v>
      </c>
      <c r="AF869" t="s">
        <v>5330</v>
      </c>
      <c r="AG869" t="s">
        <v>5330</v>
      </c>
      <c r="AH869" t="s">
        <v>5330</v>
      </c>
      <c r="AI869" t="s">
        <v>5330</v>
      </c>
      <c r="AJ869" t="s">
        <v>5330</v>
      </c>
      <c r="AK869" s="10">
        <v>89</v>
      </c>
      <c r="AL869" s="10">
        <v>89</v>
      </c>
      <c r="AM869" s="6" t="s">
        <v>475</v>
      </c>
      <c r="AN869" s="6" t="s">
        <v>9260</v>
      </c>
      <c r="AO869" s="6" t="s">
        <v>4199</v>
      </c>
      <c r="AP869" s="6" t="s">
        <v>9432</v>
      </c>
      <c r="AQ869" s="6" t="str">
        <f t="shared" si="243"/>
        <v>2W Distributor Bike, 2W Distributor - Moto, 2W Distributor, H2, International - Bike, International - Moto, International - AS, International, International - New, Mecanic Sport, Moto Dealers, Motonet, Pierce AB, Retail, TREK</v>
      </c>
      <c r="AR869" s="1" t="str">
        <f t="shared" si="229"/>
        <v>2W Distributor Bike</v>
      </c>
      <c r="AS869" s="1" t="str">
        <f t="shared" si="230"/>
        <v>2W Distributor - Moto</v>
      </c>
      <c r="AT869" s="1" t="str">
        <f t="shared" si="231"/>
        <v>2W Distributor</v>
      </c>
      <c r="AU869" s="1" t="str">
        <f t="shared" si="232"/>
        <v>H2</v>
      </c>
      <c r="AV869" s="1" t="str">
        <f t="shared" si="232"/>
        <v>International - Bike</v>
      </c>
      <c r="AW869" s="1" t="str">
        <f t="shared" si="233"/>
        <v>International - Moto</v>
      </c>
      <c r="AX869" s="1" t="str">
        <f t="shared" si="234"/>
        <v>International - AS</v>
      </c>
      <c r="AY869" s="1" t="str">
        <f t="shared" si="234"/>
        <v>International</v>
      </c>
      <c r="AZ869" s="1" t="str">
        <f t="shared" si="234"/>
        <v>International - New</v>
      </c>
      <c r="BA869" s="1" t="str">
        <f t="shared" si="235"/>
        <v>Mecanic Sport</v>
      </c>
      <c r="BB869" s="1" t="str">
        <f t="shared" si="236"/>
        <v>Moto Dealers</v>
      </c>
      <c r="BC869" s="1" t="str">
        <f t="shared" si="236"/>
        <v>Motonet</v>
      </c>
      <c r="BD869" s="1" t="str">
        <f t="shared" si="237"/>
        <v>Pierce AB</v>
      </c>
      <c r="BE869" s="1" t="str">
        <f t="shared" si="238"/>
        <v>Retail</v>
      </c>
      <c r="BF869" s="1" t="str">
        <f t="shared" si="239"/>
        <v>TREK</v>
      </c>
      <c r="BG869" t="s">
        <v>5893</v>
      </c>
      <c r="BH869" t="str">
        <f t="shared" si="240"/>
        <v>https://fs.amplifi.io//file?id=fe6fd6b2-003e-4044-8b49-4c44f3741fe3&amp;variant=thumb&amp;extension=png</v>
      </c>
      <c r="BI869" t="e">
        <v>#N/A</v>
      </c>
      <c r="BJ869" t="e">
        <v>#N/A</v>
      </c>
      <c r="BK869" t="e">
        <v>#N/A</v>
      </c>
      <c r="BL869" t="e">
        <v>#N/A</v>
      </c>
      <c r="BM869" t="e">
        <v>#N/A</v>
      </c>
      <c r="BN869" t="e">
        <v>#N/A</v>
      </c>
      <c r="BO869" t="e">
        <v>#N/A</v>
      </c>
      <c r="BP869" t="e">
        <v>#N/A</v>
      </c>
      <c r="BQ869" t="e">
        <v>#N/A</v>
      </c>
      <c r="BR869" t="e">
        <v>#N/A</v>
      </c>
      <c r="BS869" t="e">
        <v>#N/A</v>
      </c>
    </row>
    <row r="870" spans="1:71" ht="17" x14ac:dyDescent="0.2">
      <c r="A870">
        <v>2005</v>
      </c>
      <c r="B870" t="str">
        <f t="shared" si="244"/>
        <v>70007-00003</v>
      </c>
      <c r="C870" t="str">
        <f t="shared" si="244"/>
        <v>70007-00003</v>
      </c>
      <c r="D870" s="7" t="s">
        <v>4202</v>
      </c>
      <c r="E870" s="6" t="s">
        <v>139</v>
      </c>
      <c r="F870" t="s">
        <v>8991</v>
      </c>
      <c r="G870" s="6" t="s">
        <v>4186</v>
      </c>
      <c r="H870" t="s">
        <v>4124</v>
      </c>
      <c r="I870" s="6" t="s">
        <v>4104</v>
      </c>
      <c r="J870" s="6" t="s">
        <v>5331</v>
      </c>
      <c r="K870" s="6" t="s">
        <v>5333</v>
      </c>
      <c r="L870" s="6" t="s">
        <v>8992</v>
      </c>
      <c r="M870" s="6" t="s">
        <v>4104</v>
      </c>
      <c r="N870" s="6" t="s">
        <v>5397</v>
      </c>
      <c r="Q870" s="6" t="s">
        <v>4113</v>
      </c>
      <c r="R870" s="9" t="b">
        <v>1</v>
      </c>
      <c r="S870" s="9" t="b">
        <v>1</v>
      </c>
      <c r="T870" s="6" t="s">
        <v>4202</v>
      </c>
      <c r="U870" s="6" t="s">
        <v>4202</v>
      </c>
      <c r="V870" t="s">
        <v>4203</v>
      </c>
      <c r="W870" t="s">
        <v>5330</v>
      </c>
      <c r="X870" t="s">
        <v>5330</v>
      </c>
      <c r="Y870" t="s">
        <v>5330</v>
      </c>
      <c r="Z870" t="s">
        <v>5330</v>
      </c>
      <c r="AA870" t="s">
        <v>5330</v>
      </c>
      <c r="AB870" t="s">
        <v>5330</v>
      </c>
      <c r="AC870" t="s">
        <v>646</v>
      </c>
      <c r="AD870" t="s">
        <v>647</v>
      </c>
      <c r="AE870" t="s">
        <v>5330</v>
      </c>
      <c r="AF870" t="s">
        <v>5330</v>
      </c>
      <c r="AG870" t="s">
        <v>5330</v>
      </c>
      <c r="AH870" t="s">
        <v>5330</v>
      </c>
      <c r="AI870" t="s">
        <v>5330</v>
      </c>
      <c r="AJ870" t="s">
        <v>5330</v>
      </c>
      <c r="AK870" s="10">
        <v>89</v>
      </c>
      <c r="AL870" s="10">
        <v>89</v>
      </c>
      <c r="AM870" s="6" t="s">
        <v>475</v>
      </c>
      <c r="AN870" s="6" t="s">
        <v>9260</v>
      </c>
      <c r="AO870" s="6" t="s">
        <v>4199</v>
      </c>
      <c r="AP870" s="6" t="s">
        <v>9432</v>
      </c>
      <c r="AQ870" s="6" t="str">
        <f t="shared" si="243"/>
        <v>2W Distributor Bike, 2W Distributor - Moto, 2W Distributor, H2, International - Bike, International - Moto, International - AS, International, International - New, Mecanic Sport, Moto Dealers, Motonet, Pierce AB, Retail, TREK</v>
      </c>
      <c r="AR870" s="1" t="str">
        <f t="shared" si="229"/>
        <v>2W Distributor Bike</v>
      </c>
      <c r="AS870" s="1" t="str">
        <f t="shared" si="230"/>
        <v>2W Distributor - Moto</v>
      </c>
      <c r="AT870" s="1" t="str">
        <f t="shared" si="231"/>
        <v>2W Distributor</v>
      </c>
      <c r="AU870" s="1" t="str">
        <f t="shared" si="232"/>
        <v>H2</v>
      </c>
      <c r="AV870" s="1" t="str">
        <f t="shared" si="232"/>
        <v>International - Bike</v>
      </c>
      <c r="AW870" s="1" t="str">
        <f t="shared" si="233"/>
        <v>International - Moto</v>
      </c>
      <c r="AX870" s="1" t="str">
        <f t="shared" si="234"/>
        <v>International - AS</v>
      </c>
      <c r="AY870" s="1" t="str">
        <f t="shared" si="234"/>
        <v>International</v>
      </c>
      <c r="AZ870" s="1" t="str">
        <f t="shared" si="234"/>
        <v>International - New</v>
      </c>
      <c r="BA870" s="1" t="str">
        <f t="shared" si="235"/>
        <v>Mecanic Sport</v>
      </c>
      <c r="BB870" s="1" t="str">
        <f t="shared" si="236"/>
        <v>Moto Dealers</v>
      </c>
      <c r="BC870" s="1" t="str">
        <f t="shared" si="236"/>
        <v>Motonet</v>
      </c>
      <c r="BD870" s="1" t="str">
        <f t="shared" si="237"/>
        <v>Pierce AB</v>
      </c>
      <c r="BE870" s="1" t="str">
        <f t="shared" si="238"/>
        <v>Retail</v>
      </c>
      <c r="BF870" s="1" t="str">
        <f t="shared" si="239"/>
        <v>TREK</v>
      </c>
      <c r="BG870" t="s">
        <v>5894</v>
      </c>
      <c r="BH870" t="str">
        <f t="shared" si="240"/>
        <v>https://fs.amplifi.io//file?id=d21de157-c9e6-4466-8c47-399037e17607&amp;variant=thumb&amp;extension=png</v>
      </c>
      <c r="BI870" t="e">
        <v>#N/A</v>
      </c>
      <c r="BJ870" t="e">
        <v>#N/A</v>
      </c>
      <c r="BK870" t="e">
        <v>#N/A</v>
      </c>
      <c r="BL870" t="e">
        <v>#N/A</v>
      </c>
      <c r="BM870" t="e">
        <v>#N/A</v>
      </c>
      <c r="BN870" t="e">
        <v>#N/A</v>
      </c>
      <c r="BO870" t="e">
        <v>#N/A</v>
      </c>
      <c r="BP870" t="e">
        <v>#N/A</v>
      </c>
      <c r="BQ870" t="e">
        <v>#N/A</v>
      </c>
      <c r="BR870" t="e">
        <v>#N/A</v>
      </c>
      <c r="BS870" t="e">
        <v>#N/A</v>
      </c>
    </row>
    <row r="871" spans="1:71" ht="17" x14ac:dyDescent="0.2">
      <c r="A871">
        <v>2007</v>
      </c>
      <c r="B871" t="str">
        <f t="shared" si="244"/>
        <v>70008-00001</v>
      </c>
      <c r="C871" t="str">
        <f t="shared" si="244"/>
        <v>70008-00001</v>
      </c>
      <c r="D871" s="7" t="s">
        <v>4206</v>
      </c>
      <c r="E871" s="6" t="s">
        <v>139</v>
      </c>
      <c r="F871" t="s">
        <v>8991</v>
      </c>
      <c r="G871" s="6" t="s">
        <v>4205</v>
      </c>
      <c r="H871" t="s">
        <v>4103</v>
      </c>
      <c r="I871" s="6" t="s">
        <v>4104</v>
      </c>
      <c r="J871" s="6" t="s">
        <v>5331</v>
      </c>
      <c r="K871" s="6" t="s">
        <v>5333</v>
      </c>
      <c r="L871" s="6" t="s">
        <v>8992</v>
      </c>
      <c r="M871" s="6" t="s">
        <v>4104</v>
      </c>
      <c r="N871" s="6" t="s">
        <v>5396</v>
      </c>
      <c r="Q871" s="6" t="s">
        <v>88</v>
      </c>
      <c r="R871" s="9" t="b">
        <v>1</v>
      </c>
      <c r="S871" s="9" t="b">
        <v>1</v>
      </c>
      <c r="T871" s="6" t="s">
        <v>4206</v>
      </c>
      <c r="U871" s="6" t="s">
        <v>4206</v>
      </c>
      <c r="V871" t="s">
        <v>4207</v>
      </c>
      <c r="W871" t="s">
        <v>4208</v>
      </c>
      <c r="X871" t="s">
        <v>4209</v>
      </c>
      <c r="Y871" t="s">
        <v>5330</v>
      </c>
      <c r="Z871" t="s">
        <v>5330</v>
      </c>
      <c r="AA871" t="s">
        <v>5330</v>
      </c>
      <c r="AB871" t="s">
        <v>5330</v>
      </c>
      <c r="AC871" t="s">
        <v>40</v>
      </c>
      <c r="AD871" t="s">
        <v>41</v>
      </c>
      <c r="AE871" t="s">
        <v>42</v>
      </c>
      <c r="AF871" t="s">
        <v>43</v>
      </c>
      <c r="AG871" t="s">
        <v>5330</v>
      </c>
      <c r="AH871" t="s">
        <v>5330</v>
      </c>
      <c r="AI871" t="s">
        <v>5330</v>
      </c>
      <c r="AJ871" t="s">
        <v>5330</v>
      </c>
      <c r="AK871" s="10">
        <v>129</v>
      </c>
      <c r="AL871" s="10">
        <v>129</v>
      </c>
      <c r="AM871" s="6" t="s">
        <v>475</v>
      </c>
      <c r="AN871" s="6" t="s">
        <v>9261</v>
      </c>
      <c r="AO871" s="6" t="s">
        <v>4211</v>
      </c>
      <c r="AP871" s="6" t="s">
        <v>9433</v>
      </c>
      <c r="AQ871" s="6" t="str">
        <f t="shared" si="243"/>
        <v>2W Distributor Bike, 2W Distributor - Moto, 2W Distributor, H2, International - Bike, International - Moto, International - AS, International, International - New, Mecanic Sport, Moto Dealers, Motonet, Pierce AB, Retail, TREK</v>
      </c>
      <c r="AR871" s="1" t="str">
        <f t="shared" si="229"/>
        <v>2W Distributor Bike</v>
      </c>
      <c r="AS871" s="1" t="str">
        <f t="shared" si="230"/>
        <v>2W Distributor - Moto</v>
      </c>
      <c r="AT871" s="1" t="str">
        <f t="shared" si="231"/>
        <v>2W Distributor</v>
      </c>
      <c r="AU871" s="1" t="str">
        <f t="shared" si="232"/>
        <v>H2</v>
      </c>
      <c r="AV871" s="1" t="str">
        <f t="shared" si="232"/>
        <v>International - Bike</v>
      </c>
      <c r="AW871" s="1" t="str">
        <f t="shared" si="233"/>
        <v>International - Moto</v>
      </c>
      <c r="AX871" s="1" t="str">
        <f t="shared" si="234"/>
        <v>International - AS</v>
      </c>
      <c r="AY871" s="1" t="str">
        <f t="shared" si="234"/>
        <v>International</v>
      </c>
      <c r="AZ871" s="1" t="str">
        <f t="shared" si="234"/>
        <v>International - New</v>
      </c>
      <c r="BA871" s="1" t="str">
        <f t="shared" si="235"/>
        <v>Mecanic Sport</v>
      </c>
      <c r="BB871" s="1" t="str">
        <f t="shared" si="236"/>
        <v>Moto Dealers</v>
      </c>
      <c r="BC871" s="1" t="str">
        <f t="shared" si="236"/>
        <v>Motonet</v>
      </c>
      <c r="BD871" s="1" t="str">
        <f t="shared" si="237"/>
        <v>Pierce AB</v>
      </c>
      <c r="BE871" s="1" t="str">
        <f t="shared" si="238"/>
        <v>Retail</v>
      </c>
      <c r="BF871" s="1" t="str">
        <f t="shared" si="239"/>
        <v>TREK</v>
      </c>
      <c r="BG871" t="s">
        <v>5895</v>
      </c>
      <c r="BH871" t="str">
        <f t="shared" si="240"/>
        <v>https://fs.amplifi.io//file?id=685b6e57-27ef-4537-be7b-ad30b7864c1f&amp;variant=thumb&amp;extension=png</v>
      </c>
      <c r="BI871" t="e">
        <v>#N/A</v>
      </c>
      <c r="BJ871" t="e">
        <v>#N/A</v>
      </c>
      <c r="BK871" t="e">
        <v>#N/A</v>
      </c>
      <c r="BL871" t="e">
        <v>#N/A</v>
      </c>
      <c r="BM871" t="e">
        <v>#N/A</v>
      </c>
      <c r="BN871" t="e">
        <v>#N/A</v>
      </c>
      <c r="BO871" t="e">
        <v>#N/A</v>
      </c>
      <c r="BP871" t="e">
        <v>#N/A</v>
      </c>
      <c r="BQ871" t="e">
        <v>#N/A</v>
      </c>
      <c r="BR871" t="e">
        <v>#N/A</v>
      </c>
      <c r="BS871" t="e">
        <v>#N/A</v>
      </c>
    </row>
    <row r="872" spans="1:71" ht="17" x14ac:dyDescent="0.2">
      <c r="A872">
        <v>2011</v>
      </c>
      <c r="B872" t="str">
        <f t="shared" si="244"/>
        <v>70008-00005</v>
      </c>
      <c r="C872" t="str">
        <f t="shared" si="244"/>
        <v>70008-00005</v>
      </c>
      <c r="D872" s="7" t="s">
        <v>4214</v>
      </c>
      <c r="E872" s="6" t="s">
        <v>139</v>
      </c>
      <c r="F872" t="s">
        <v>8991</v>
      </c>
      <c r="G872" s="6" t="s">
        <v>4205</v>
      </c>
      <c r="H872" t="s">
        <v>4103</v>
      </c>
      <c r="I872" s="6" t="s">
        <v>4104</v>
      </c>
      <c r="J872" s="6" t="s">
        <v>5331</v>
      </c>
      <c r="K872" s="6" t="s">
        <v>5333</v>
      </c>
      <c r="L872" s="6" t="s">
        <v>8992</v>
      </c>
      <c r="M872" s="6" t="s">
        <v>4104</v>
      </c>
      <c r="N872" s="6" t="s">
        <v>5396</v>
      </c>
      <c r="Q872" s="6" t="s">
        <v>4113</v>
      </c>
      <c r="R872" s="9" t="b">
        <v>1</v>
      </c>
      <c r="S872" s="9" t="b">
        <v>1</v>
      </c>
      <c r="T872" s="6" t="s">
        <v>4214</v>
      </c>
      <c r="U872" s="6" t="s">
        <v>4214</v>
      </c>
      <c r="V872" t="s">
        <v>4215</v>
      </c>
      <c r="W872" t="s">
        <v>4216</v>
      </c>
      <c r="X872" t="s">
        <v>4217</v>
      </c>
      <c r="Y872" t="s">
        <v>5330</v>
      </c>
      <c r="Z872" t="s">
        <v>5330</v>
      </c>
      <c r="AA872" t="s">
        <v>5330</v>
      </c>
      <c r="AB872" t="s">
        <v>5330</v>
      </c>
      <c r="AC872" t="s">
        <v>40</v>
      </c>
      <c r="AD872" t="s">
        <v>41</v>
      </c>
      <c r="AE872" t="s">
        <v>42</v>
      </c>
      <c r="AF872" t="s">
        <v>43</v>
      </c>
      <c r="AG872" t="s">
        <v>5330</v>
      </c>
      <c r="AH872" t="s">
        <v>5330</v>
      </c>
      <c r="AI872" t="s">
        <v>5330</v>
      </c>
      <c r="AJ872" t="s">
        <v>5330</v>
      </c>
      <c r="AK872" s="10">
        <v>129</v>
      </c>
      <c r="AL872" s="10">
        <v>129</v>
      </c>
      <c r="AM872" s="6" t="s">
        <v>475</v>
      </c>
      <c r="AN872" s="6" t="s">
        <v>9261</v>
      </c>
      <c r="AO872" s="6" t="s">
        <v>4211</v>
      </c>
      <c r="AP872" s="6" t="s">
        <v>9433</v>
      </c>
      <c r="AQ872" s="6" t="str">
        <f t="shared" si="243"/>
        <v>2W Distributor Bike, 2W Distributor - Moto, 2W Distributor, H2, International - Bike, International - Moto, International - AS, International, International - New, Mecanic Sport, Moto Dealers, Motonet, Pierce AB, Retail, TREK</v>
      </c>
      <c r="AR872" s="1" t="str">
        <f t="shared" si="229"/>
        <v>2W Distributor Bike</v>
      </c>
      <c r="AS872" s="1" t="str">
        <f t="shared" si="230"/>
        <v>2W Distributor - Moto</v>
      </c>
      <c r="AT872" s="1" t="str">
        <f t="shared" si="231"/>
        <v>2W Distributor</v>
      </c>
      <c r="AU872" s="1" t="str">
        <f t="shared" si="232"/>
        <v>H2</v>
      </c>
      <c r="AV872" s="1" t="str">
        <f t="shared" si="232"/>
        <v>International - Bike</v>
      </c>
      <c r="AW872" s="1" t="str">
        <f t="shared" si="233"/>
        <v>International - Moto</v>
      </c>
      <c r="AX872" s="1" t="str">
        <f t="shared" si="234"/>
        <v>International - AS</v>
      </c>
      <c r="AY872" s="1" t="str">
        <f t="shared" si="234"/>
        <v>International</v>
      </c>
      <c r="AZ872" s="1" t="str">
        <f t="shared" si="234"/>
        <v>International - New</v>
      </c>
      <c r="BA872" s="1" t="str">
        <f t="shared" si="235"/>
        <v>Mecanic Sport</v>
      </c>
      <c r="BB872" s="1" t="str">
        <f t="shared" si="236"/>
        <v>Moto Dealers</v>
      </c>
      <c r="BC872" s="1" t="str">
        <f t="shared" si="236"/>
        <v>Motonet</v>
      </c>
      <c r="BD872" s="1" t="str">
        <f t="shared" si="237"/>
        <v>Pierce AB</v>
      </c>
      <c r="BE872" s="1" t="str">
        <f t="shared" si="238"/>
        <v>Retail</v>
      </c>
      <c r="BF872" s="1" t="str">
        <f t="shared" si="239"/>
        <v>TREK</v>
      </c>
      <c r="BG872" t="s">
        <v>5896</v>
      </c>
      <c r="BH872" t="str">
        <f t="shared" si="240"/>
        <v>https://fs.amplifi.io//file?id=c6be325b-7ad1-4eb6-95f9-f7ae1dc1ee82&amp;variant=thumb&amp;extension=png</v>
      </c>
      <c r="BI872" t="e">
        <v>#N/A</v>
      </c>
      <c r="BJ872" t="e">
        <v>#N/A</v>
      </c>
      <c r="BK872" t="e">
        <v>#N/A</v>
      </c>
      <c r="BL872" t="e">
        <v>#N/A</v>
      </c>
      <c r="BM872" t="e">
        <v>#N/A</v>
      </c>
      <c r="BN872" t="e">
        <v>#N/A</v>
      </c>
      <c r="BO872" t="e">
        <v>#N/A</v>
      </c>
      <c r="BP872" t="e">
        <v>#N/A</v>
      </c>
      <c r="BQ872" t="e">
        <v>#N/A</v>
      </c>
      <c r="BR872" t="e">
        <v>#N/A</v>
      </c>
      <c r="BS872" t="e">
        <v>#N/A</v>
      </c>
    </row>
    <row r="873" spans="1:71" ht="17" x14ac:dyDescent="0.2">
      <c r="A873">
        <v>2015</v>
      </c>
      <c r="B873" t="str">
        <f t="shared" si="244"/>
        <v>70009-00001</v>
      </c>
      <c r="C873" t="str">
        <f t="shared" si="244"/>
        <v>70009-00001</v>
      </c>
      <c r="D873" s="7" t="s">
        <v>4219</v>
      </c>
      <c r="E873" s="6" t="s">
        <v>139</v>
      </c>
      <c r="F873" t="s">
        <v>8991</v>
      </c>
      <c r="G873" s="6" t="s">
        <v>4205</v>
      </c>
      <c r="H873" t="s">
        <v>4124</v>
      </c>
      <c r="I873" s="6" t="s">
        <v>4104</v>
      </c>
      <c r="J873" s="6" t="s">
        <v>5331</v>
      </c>
      <c r="K873" s="6" t="s">
        <v>5333</v>
      </c>
      <c r="L873" s="6" t="s">
        <v>8992</v>
      </c>
      <c r="M873" s="6" t="s">
        <v>4104</v>
      </c>
      <c r="N873" s="6" t="s">
        <v>5397</v>
      </c>
      <c r="Q873" s="6" t="s">
        <v>88</v>
      </c>
      <c r="R873" s="9" t="b">
        <v>1</v>
      </c>
      <c r="S873" s="9" t="b">
        <v>1</v>
      </c>
      <c r="T873" s="6" t="s">
        <v>4219</v>
      </c>
      <c r="U873" s="6" t="s">
        <v>4219</v>
      </c>
      <c r="V873" t="s">
        <v>4220</v>
      </c>
      <c r="W873" t="s">
        <v>4221</v>
      </c>
      <c r="X873" t="s">
        <v>4222</v>
      </c>
      <c r="Y873" t="s">
        <v>5330</v>
      </c>
      <c r="Z873" t="s">
        <v>5330</v>
      </c>
      <c r="AA873" t="s">
        <v>5330</v>
      </c>
      <c r="AB873" t="s">
        <v>5330</v>
      </c>
      <c r="AC873" t="s">
        <v>40</v>
      </c>
      <c r="AD873" t="s">
        <v>41</v>
      </c>
      <c r="AE873" t="s">
        <v>42</v>
      </c>
      <c r="AF873" t="s">
        <v>43</v>
      </c>
      <c r="AG873" t="s">
        <v>5330</v>
      </c>
      <c r="AH873" t="s">
        <v>5330</v>
      </c>
      <c r="AI873" t="s">
        <v>5330</v>
      </c>
      <c r="AJ873" t="s">
        <v>5330</v>
      </c>
      <c r="AK873" s="10">
        <v>139</v>
      </c>
      <c r="AL873" s="10">
        <v>139</v>
      </c>
      <c r="AM873" s="6" t="s">
        <v>475</v>
      </c>
      <c r="AN873" s="6" t="s">
        <v>9262</v>
      </c>
      <c r="AO873" s="6" t="s">
        <v>4224</v>
      </c>
      <c r="AP873" s="6" t="s">
        <v>9434</v>
      </c>
      <c r="AQ873" s="6" t="str">
        <f t="shared" si="243"/>
        <v>2W Distributor Bike, 2W Distributor - Moto, 2W Distributor, H2, International - Bike, International - Moto, International - AS, International, International - New, Mecanic Sport, Moto Dealers, Motonet, Pierce AB, Retail, TREK</v>
      </c>
      <c r="AR873" s="1" t="str">
        <f t="shared" si="229"/>
        <v>2W Distributor Bike</v>
      </c>
      <c r="AS873" s="1" t="str">
        <f t="shared" si="230"/>
        <v>2W Distributor - Moto</v>
      </c>
      <c r="AT873" s="1" t="str">
        <f t="shared" si="231"/>
        <v>2W Distributor</v>
      </c>
      <c r="AU873" s="1" t="str">
        <f t="shared" si="232"/>
        <v>H2</v>
      </c>
      <c r="AV873" s="1" t="str">
        <f t="shared" si="232"/>
        <v>International - Bike</v>
      </c>
      <c r="AW873" s="1" t="str">
        <f t="shared" si="233"/>
        <v>International - Moto</v>
      </c>
      <c r="AX873" s="1" t="str">
        <f t="shared" si="234"/>
        <v>International - AS</v>
      </c>
      <c r="AY873" s="1" t="str">
        <f t="shared" si="234"/>
        <v>International</v>
      </c>
      <c r="AZ873" s="1" t="str">
        <f t="shared" si="234"/>
        <v>International - New</v>
      </c>
      <c r="BA873" s="1" t="str">
        <f t="shared" si="235"/>
        <v>Mecanic Sport</v>
      </c>
      <c r="BB873" s="1" t="str">
        <f t="shared" si="236"/>
        <v>Moto Dealers</v>
      </c>
      <c r="BC873" s="1" t="str">
        <f t="shared" si="236"/>
        <v>Motonet</v>
      </c>
      <c r="BD873" s="1" t="str">
        <f t="shared" si="237"/>
        <v>Pierce AB</v>
      </c>
      <c r="BE873" s="1" t="str">
        <f t="shared" si="238"/>
        <v>Retail</v>
      </c>
      <c r="BF873" s="1" t="str">
        <f t="shared" si="239"/>
        <v>TREK</v>
      </c>
      <c r="BG873" t="s">
        <v>5897</v>
      </c>
      <c r="BH873" t="str">
        <f t="shared" si="240"/>
        <v>https://fs.amplifi.io//file?id=8a620156-86d3-429e-a2e5-746be04194b3&amp;variant=thumb&amp;extension=png</v>
      </c>
      <c r="BI873" t="e">
        <v>#N/A</v>
      </c>
      <c r="BJ873" t="e">
        <v>#N/A</v>
      </c>
      <c r="BK873" t="e">
        <v>#N/A</v>
      </c>
      <c r="BL873" t="e">
        <v>#N/A</v>
      </c>
      <c r="BM873" t="e">
        <v>#N/A</v>
      </c>
      <c r="BN873" t="e">
        <v>#N/A</v>
      </c>
      <c r="BO873" t="e">
        <v>#N/A</v>
      </c>
      <c r="BP873" t="e">
        <v>#N/A</v>
      </c>
      <c r="BQ873" t="e">
        <v>#N/A</v>
      </c>
      <c r="BR873" t="e">
        <v>#N/A</v>
      </c>
      <c r="BS873" t="e">
        <v>#N/A</v>
      </c>
    </row>
    <row r="874" spans="1:71" ht="17" x14ac:dyDescent="0.2">
      <c r="A874">
        <v>2019</v>
      </c>
      <c r="B874" t="str">
        <f t="shared" si="244"/>
        <v>70009-00005</v>
      </c>
      <c r="C874" t="str">
        <f t="shared" si="244"/>
        <v>70009-00005</v>
      </c>
      <c r="D874" s="7" t="s">
        <v>4227</v>
      </c>
      <c r="E874" s="6" t="s">
        <v>139</v>
      </c>
      <c r="F874" t="s">
        <v>8991</v>
      </c>
      <c r="G874" s="6" t="s">
        <v>4205</v>
      </c>
      <c r="H874" t="s">
        <v>4124</v>
      </c>
      <c r="I874" s="6" t="s">
        <v>4104</v>
      </c>
      <c r="J874" s="6" t="s">
        <v>5331</v>
      </c>
      <c r="K874" s="6" t="s">
        <v>5333</v>
      </c>
      <c r="L874" s="6" t="s">
        <v>8992</v>
      </c>
      <c r="M874" s="6" t="s">
        <v>4104</v>
      </c>
      <c r="N874" s="6" t="s">
        <v>5397</v>
      </c>
      <c r="Q874" s="6" t="s">
        <v>4113</v>
      </c>
      <c r="R874" s="9" t="b">
        <v>1</v>
      </c>
      <c r="S874" s="9" t="b">
        <v>1</v>
      </c>
      <c r="T874" s="6" t="s">
        <v>4227</v>
      </c>
      <c r="U874" s="6" t="s">
        <v>4227</v>
      </c>
      <c r="V874" t="s">
        <v>4228</v>
      </c>
      <c r="W874" t="s">
        <v>4229</v>
      </c>
      <c r="X874" t="s">
        <v>4230</v>
      </c>
      <c r="Y874" t="s">
        <v>5330</v>
      </c>
      <c r="Z874" t="s">
        <v>5330</v>
      </c>
      <c r="AA874" t="s">
        <v>5330</v>
      </c>
      <c r="AB874" t="s">
        <v>5330</v>
      </c>
      <c r="AC874" t="s">
        <v>40</v>
      </c>
      <c r="AD874" t="s">
        <v>41</v>
      </c>
      <c r="AE874" t="s">
        <v>42</v>
      </c>
      <c r="AF874" t="s">
        <v>43</v>
      </c>
      <c r="AG874" t="s">
        <v>5330</v>
      </c>
      <c r="AH874" t="s">
        <v>5330</v>
      </c>
      <c r="AI874" t="s">
        <v>5330</v>
      </c>
      <c r="AJ874" t="s">
        <v>5330</v>
      </c>
      <c r="AK874" s="10">
        <v>139</v>
      </c>
      <c r="AL874" s="10">
        <v>139</v>
      </c>
      <c r="AM874" s="6" t="s">
        <v>475</v>
      </c>
      <c r="AN874" s="6" t="s">
        <v>9262</v>
      </c>
      <c r="AO874" s="6" t="s">
        <v>4224</v>
      </c>
      <c r="AP874" s="6" t="s">
        <v>9434</v>
      </c>
      <c r="AQ874" s="6" t="str">
        <f t="shared" si="243"/>
        <v>2W Distributor Bike, 2W Distributor - Moto, 2W Distributor, H2, International - Bike, International - Moto, International - AS, International, International - New, Mecanic Sport, Moto Dealers, Motonet, Pierce AB, Retail, TREK</v>
      </c>
      <c r="AR874" s="1" t="str">
        <f t="shared" si="229"/>
        <v>2W Distributor Bike</v>
      </c>
      <c r="AS874" s="1" t="str">
        <f t="shared" si="230"/>
        <v>2W Distributor - Moto</v>
      </c>
      <c r="AT874" s="1" t="str">
        <f t="shared" si="231"/>
        <v>2W Distributor</v>
      </c>
      <c r="AU874" s="1" t="str">
        <f t="shared" si="232"/>
        <v>H2</v>
      </c>
      <c r="AV874" s="1" t="str">
        <f t="shared" si="232"/>
        <v>International - Bike</v>
      </c>
      <c r="AW874" s="1" t="str">
        <f t="shared" si="233"/>
        <v>International - Moto</v>
      </c>
      <c r="AX874" s="1" t="str">
        <f t="shared" si="234"/>
        <v>International - AS</v>
      </c>
      <c r="AY874" s="1" t="str">
        <f t="shared" si="234"/>
        <v>International</v>
      </c>
      <c r="AZ874" s="1" t="str">
        <f t="shared" si="234"/>
        <v>International - New</v>
      </c>
      <c r="BA874" s="1" t="str">
        <f t="shared" si="235"/>
        <v>Mecanic Sport</v>
      </c>
      <c r="BB874" s="1" t="str">
        <f t="shared" si="236"/>
        <v>Moto Dealers</v>
      </c>
      <c r="BC874" s="1" t="str">
        <f t="shared" si="236"/>
        <v>Motonet</v>
      </c>
      <c r="BD874" s="1" t="str">
        <f t="shared" si="237"/>
        <v>Pierce AB</v>
      </c>
      <c r="BE874" s="1" t="str">
        <f t="shared" si="238"/>
        <v>Retail</v>
      </c>
      <c r="BF874" s="1" t="str">
        <f t="shared" si="239"/>
        <v>TREK</v>
      </c>
      <c r="BG874" t="s">
        <v>5898</v>
      </c>
      <c r="BH874" t="str">
        <f t="shared" si="240"/>
        <v>https://fs.amplifi.io//file?id=d1dbddcd-ccbd-4bf9-9e05-a56a1a232d8c&amp;variant=thumb&amp;extension=png</v>
      </c>
      <c r="BI874" t="e">
        <v>#N/A</v>
      </c>
      <c r="BJ874" t="e">
        <v>#N/A</v>
      </c>
      <c r="BK874" t="e">
        <v>#N/A</v>
      </c>
      <c r="BL874" t="e">
        <v>#N/A</v>
      </c>
      <c r="BM874" t="e">
        <v>#N/A</v>
      </c>
      <c r="BN874" t="e">
        <v>#N/A</v>
      </c>
      <c r="BO874" t="e">
        <v>#N/A</v>
      </c>
      <c r="BP874" t="e">
        <v>#N/A</v>
      </c>
      <c r="BQ874" t="e">
        <v>#N/A</v>
      </c>
      <c r="BR874" t="e">
        <v>#N/A</v>
      </c>
      <c r="BS874" t="e">
        <v>#N/A</v>
      </c>
    </row>
    <row r="875" spans="1:71" ht="17" x14ac:dyDescent="0.2">
      <c r="A875">
        <v>2023</v>
      </c>
      <c r="B875" t="str">
        <f t="shared" si="244"/>
        <v>70010-00001</v>
      </c>
      <c r="C875" t="str">
        <f t="shared" si="244"/>
        <v>70010-00001</v>
      </c>
      <c r="D875" s="7" t="s">
        <v>4234</v>
      </c>
      <c r="E875" s="6" t="s">
        <v>139</v>
      </c>
      <c r="F875" t="s">
        <v>8991</v>
      </c>
      <c r="G875" s="6" t="s">
        <v>4232</v>
      </c>
      <c r="H875" t="s">
        <v>4233</v>
      </c>
      <c r="I875" s="6" t="s">
        <v>4104</v>
      </c>
      <c r="J875" s="6" t="s">
        <v>5331</v>
      </c>
      <c r="K875" s="6" t="s">
        <v>5333</v>
      </c>
      <c r="L875" s="6" t="s">
        <v>8992</v>
      </c>
      <c r="M875" s="6" t="s">
        <v>4104</v>
      </c>
      <c r="N875" s="6" t="s">
        <v>5398</v>
      </c>
      <c r="Q875" s="6" t="s">
        <v>88</v>
      </c>
      <c r="R875" s="9" t="b">
        <v>1</v>
      </c>
      <c r="S875" s="9" t="b">
        <v>1</v>
      </c>
      <c r="T875" s="6" t="s">
        <v>4234</v>
      </c>
      <c r="U875" s="6" t="s">
        <v>4234</v>
      </c>
      <c r="V875" t="s">
        <v>4235</v>
      </c>
      <c r="W875" t="s">
        <v>4236</v>
      </c>
      <c r="X875" t="s">
        <v>4237</v>
      </c>
      <c r="Y875" t="s">
        <v>4238</v>
      </c>
      <c r="Z875" t="s">
        <v>5330</v>
      </c>
      <c r="AA875" t="s">
        <v>5330</v>
      </c>
      <c r="AB875" t="s">
        <v>5330</v>
      </c>
      <c r="AC875" t="s">
        <v>40</v>
      </c>
      <c r="AD875" t="s">
        <v>41</v>
      </c>
      <c r="AE875" t="s">
        <v>42</v>
      </c>
      <c r="AF875" t="s">
        <v>43</v>
      </c>
      <c r="AG875" t="s">
        <v>44</v>
      </c>
      <c r="AH875" t="s">
        <v>5330</v>
      </c>
      <c r="AI875" t="s">
        <v>5330</v>
      </c>
      <c r="AJ875" t="s">
        <v>5330</v>
      </c>
      <c r="AK875" s="10">
        <v>249</v>
      </c>
      <c r="AL875" s="10">
        <v>249</v>
      </c>
      <c r="AM875" s="6" t="s">
        <v>475</v>
      </c>
      <c r="AN875" s="6" t="s">
        <v>4239</v>
      </c>
      <c r="AO875" s="6" t="s">
        <v>4240</v>
      </c>
      <c r="AP875" s="6" t="s">
        <v>9435</v>
      </c>
      <c r="AQ875" s="6" t="str">
        <f t="shared" si="243"/>
        <v>2W Distributor Bike, 2W Distributor - Moto, 2W Distributor, H2, International - Bike, International - Moto, International - AS, International, International - New, Mecanic Sport, Moto Dealers, Motonet, Pierce AB, Retail, TREK</v>
      </c>
      <c r="AR875" s="1" t="str">
        <f t="shared" si="229"/>
        <v>2W Distributor Bike</v>
      </c>
      <c r="AS875" s="1" t="str">
        <f t="shared" si="230"/>
        <v>2W Distributor - Moto</v>
      </c>
      <c r="AT875" s="1" t="str">
        <f t="shared" si="231"/>
        <v>2W Distributor</v>
      </c>
      <c r="AU875" s="1" t="str">
        <f t="shared" si="232"/>
        <v>H2</v>
      </c>
      <c r="AV875" s="1" t="str">
        <f t="shared" si="232"/>
        <v>International - Bike</v>
      </c>
      <c r="AW875" s="1" t="str">
        <f t="shared" si="233"/>
        <v>International - Moto</v>
      </c>
      <c r="AX875" s="1" t="str">
        <f t="shared" si="234"/>
        <v>International - AS</v>
      </c>
      <c r="AY875" s="1" t="str">
        <f t="shared" si="234"/>
        <v>International</v>
      </c>
      <c r="AZ875" s="1" t="str">
        <f t="shared" si="234"/>
        <v>International - New</v>
      </c>
      <c r="BA875" s="1" t="str">
        <f t="shared" si="235"/>
        <v>Mecanic Sport</v>
      </c>
      <c r="BB875" s="1" t="str">
        <f t="shared" si="236"/>
        <v>Moto Dealers</v>
      </c>
      <c r="BC875" s="1" t="str">
        <f t="shared" si="236"/>
        <v>Motonet</v>
      </c>
      <c r="BD875" s="1" t="str">
        <f t="shared" si="237"/>
        <v>Pierce AB</v>
      </c>
      <c r="BE875" s="1" t="str">
        <f t="shared" si="238"/>
        <v>Retail</v>
      </c>
      <c r="BF875" s="1" t="str">
        <f t="shared" si="239"/>
        <v>TREK</v>
      </c>
      <c r="BG875" t="s">
        <v>5899</v>
      </c>
      <c r="BH875" t="str">
        <f t="shared" si="240"/>
        <v>https://fs.amplifi.io//file?id=c5ab2ef6-c793-49fa-8b5c-12d3437b3de1&amp;variant=thumb&amp;extension=png</v>
      </c>
      <c r="BI875" t="e">
        <v>#N/A</v>
      </c>
      <c r="BJ875" t="e">
        <v>#N/A</v>
      </c>
      <c r="BK875" t="e">
        <v>#N/A</v>
      </c>
      <c r="BL875" t="e">
        <v>#N/A</v>
      </c>
      <c r="BM875" t="e">
        <v>#N/A</v>
      </c>
      <c r="BN875" t="e">
        <v>#N/A</v>
      </c>
      <c r="BO875" t="e">
        <v>#N/A</v>
      </c>
      <c r="BP875" t="e">
        <v>#N/A</v>
      </c>
      <c r="BQ875" t="e">
        <v>#N/A</v>
      </c>
      <c r="BR875" t="e">
        <v>#N/A</v>
      </c>
      <c r="BS875" t="e">
        <v>#N/A</v>
      </c>
    </row>
    <row r="876" spans="1:71" ht="17" x14ac:dyDescent="0.2">
      <c r="A876">
        <v>2028</v>
      </c>
      <c r="B876" t="str">
        <f t="shared" si="244"/>
        <v>70011-00001</v>
      </c>
      <c r="C876" t="str">
        <f t="shared" si="244"/>
        <v>70011-00001</v>
      </c>
      <c r="D876" s="7" t="s">
        <v>4244</v>
      </c>
      <c r="E876" s="6" t="s">
        <v>139</v>
      </c>
      <c r="F876" t="s">
        <v>8991</v>
      </c>
      <c r="G876" s="6" t="s">
        <v>4232</v>
      </c>
      <c r="H876" t="s">
        <v>4243</v>
      </c>
      <c r="I876" s="6" t="s">
        <v>4104</v>
      </c>
      <c r="J876" s="6" t="s">
        <v>5331</v>
      </c>
      <c r="K876" s="6" t="s">
        <v>5333</v>
      </c>
      <c r="L876" s="6" t="s">
        <v>8992</v>
      </c>
      <c r="M876" s="6" t="s">
        <v>4104</v>
      </c>
      <c r="N876" s="6" t="s">
        <v>5398</v>
      </c>
      <c r="Q876" s="6" t="s">
        <v>88</v>
      </c>
      <c r="R876" s="9" t="b">
        <v>1</v>
      </c>
      <c r="S876" s="9" t="b">
        <v>1</v>
      </c>
      <c r="T876" s="6" t="s">
        <v>4244</v>
      </c>
      <c r="U876" s="6" t="s">
        <v>4244</v>
      </c>
      <c r="V876" t="s">
        <v>4245</v>
      </c>
      <c r="W876" t="s">
        <v>4246</v>
      </c>
      <c r="X876" t="s">
        <v>4247</v>
      </c>
      <c r="Y876" t="s">
        <v>4248</v>
      </c>
      <c r="Z876" t="s">
        <v>5330</v>
      </c>
      <c r="AA876" t="s">
        <v>5330</v>
      </c>
      <c r="AB876" t="s">
        <v>5330</v>
      </c>
      <c r="AC876" t="s">
        <v>40</v>
      </c>
      <c r="AD876" t="s">
        <v>41</v>
      </c>
      <c r="AE876" t="s">
        <v>42</v>
      </c>
      <c r="AF876" t="s">
        <v>43</v>
      </c>
      <c r="AG876" t="s">
        <v>44</v>
      </c>
      <c r="AH876" t="s">
        <v>5330</v>
      </c>
      <c r="AI876" t="s">
        <v>5330</v>
      </c>
      <c r="AJ876" t="s">
        <v>5330</v>
      </c>
      <c r="AK876" s="10">
        <v>199</v>
      </c>
      <c r="AL876" s="10">
        <v>199</v>
      </c>
      <c r="AM876" s="6" t="s">
        <v>475</v>
      </c>
      <c r="AN876" s="6" t="s">
        <v>4239</v>
      </c>
      <c r="AO876" s="6" t="s">
        <v>4240</v>
      </c>
      <c r="AP876" s="6" t="s">
        <v>9436</v>
      </c>
      <c r="AQ876" s="6" t="str">
        <f t="shared" si="243"/>
        <v>2W Distributor Bike, 2W Distributor - Moto, 2W Distributor, H2, International - Bike, International - Moto, International - AS, International, International - New, Mecanic Sport, Moto Dealers, Motonet, Pierce AB, Retail, TREK</v>
      </c>
      <c r="AR876" s="1" t="str">
        <f t="shared" si="229"/>
        <v>2W Distributor Bike</v>
      </c>
      <c r="AS876" s="1" t="str">
        <f t="shared" si="230"/>
        <v>2W Distributor - Moto</v>
      </c>
      <c r="AT876" s="1" t="str">
        <f t="shared" si="231"/>
        <v>2W Distributor</v>
      </c>
      <c r="AU876" s="1" t="str">
        <f t="shared" si="232"/>
        <v>H2</v>
      </c>
      <c r="AV876" s="1" t="str">
        <f t="shared" si="232"/>
        <v>International - Bike</v>
      </c>
      <c r="AW876" s="1" t="str">
        <f t="shared" si="233"/>
        <v>International - Moto</v>
      </c>
      <c r="AX876" s="1" t="str">
        <f t="shared" si="234"/>
        <v>International - AS</v>
      </c>
      <c r="AY876" s="1" t="str">
        <f t="shared" si="234"/>
        <v>International</v>
      </c>
      <c r="AZ876" s="1" t="str">
        <f t="shared" si="234"/>
        <v>International - New</v>
      </c>
      <c r="BA876" s="1" t="str">
        <f t="shared" si="235"/>
        <v>Mecanic Sport</v>
      </c>
      <c r="BB876" s="1" t="str">
        <f t="shared" si="236"/>
        <v>Moto Dealers</v>
      </c>
      <c r="BC876" s="1" t="str">
        <f t="shared" si="236"/>
        <v>Motonet</v>
      </c>
      <c r="BD876" s="1" t="str">
        <f t="shared" si="237"/>
        <v>Pierce AB</v>
      </c>
      <c r="BE876" s="1" t="str">
        <f t="shared" si="238"/>
        <v>Retail</v>
      </c>
      <c r="BF876" s="1" t="str">
        <f t="shared" si="239"/>
        <v>TREK</v>
      </c>
      <c r="BG876" t="s">
        <v>5900</v>
      </c>
      <c r="BH876" t="str">
        <f t="shared" si="240"/>
        <v>https://fs.amplifi.io//file?id=465f9d05-df3e-43c9-a360-98ec3da4d972&amp;variant=thumb&amp;extension=png</v>
      </c>
      <c r="BI876" t="e">
        <v>#N/A</v>
      </c>
      <c r="BJ876" t="e">
        <v>#N/A</v>
      </c>
      <c r="BK876" t="e">
        <v>#N/A</v>
      </c>
      <c r="BL876" t="e">
        <v>#N/A</v>
      </c>
      <c r="BM876" t="e">
        <v>#N/A</v>
      </c>
      <c r="BN876" t="e">
        <v>#N/A</v>
      </c>
      <c r="BO876" t="e">
        <v>#N/A</v>
      </c>
      <c r="BP876" t="e">
        <v>#N/A</v>
      </c>
      <c r="BQ876" t="e">
        <v>#N/A</v>
      </c>
      <c r="BR876" t="e">
        <v>#N/A</v>
      </c>
      <c r="BS876" t="e">
        <v>#N/A</v>
      </c>
    </row>
    <row r="877" spans="1:71" ht="17" x14ac:dyDescent="0.2">
      <c r="A877">
        <v>2033</v>
      </c>
      <c r="B877" t="str">
        <f t="shared" si="244"/>
        <v>70012-00001</v>
      </c>
      <c r="C877" t="str">
        <f t="shared" si="244"/>
        <v>70012-00001</v>
      </c>
      <c r="D877" s="7" t="s">
        <v>4252</v>
      </c>
      <c r="E877" s="6" t="s">
        <v>139</v>
      </c>
      <c r="F877" t="s">
        <v>8991</v>
      </c>
      <c r="G877" s="6" t="s">
        <v>4232</v>
      </c>
      <c r="H877" t="s">
        <v>4251</v>
      </c>
      <c r="I877" s="6" t="s">
        <v>4104</v>
      </c>
      <c r="J877" s="6" t="s">
        <v>5331</v>
      </c>
      <c r="K877" s="6" t="s">
        <v>5333</v>
      </c>
      <c r="L877" s="6" t="s">
        <v>8992</v>
      </c>
      <c r="M877" s="6" t="s">
        <v>4104</v>
      </c>
      <c r="N877" s="6" t="s">
        <v>5398</v>
      </c>
      <c r="Q877" s="6" t="s">
        <v>88</v>
      </c>
      <c r="R877" s="9" t="b">
        <v>1</v>
      </c>
      <c r="S877" s="9" t="b">
        <v>1</v>
      </c>
      <c r="T877" s="6" t="s">
        <v>4252</v>
      </c>
      <c r="U877" s="6" t="s">
        <v>4252</v>
      </c>
      <c r="V877" t="s">
        <v>4253</v>
      </c>
      <c r="W877" t="s">
        <v>4254</v>
      </c>
      <c r="X877" t="s">
        <v>4255</v>
      </c>
      <c r="Y877" t="s">
        <v>4256</v>
      </c>
      <c r="Z877" t="s">
        <v>5330</v>
      </c>
      <c r="AA877" t="s">
        <v>5330</v>
      </c>
      <c r="AB877" t="s">
        <v>5330</v>
      </c>
      <c r="AC877" t="s">
        <v>40</v>
      </c>
      <c r="AD877" t="s">
        <v>41</v>
      </c>
      <c r="AE877" t="s">
        <v>42</v>
      </c>
      <c r="AF877" t="s">
        <v>43</v>
      </c>
      <c r="AG877" t="s">
        <v>44</v>
      </c>
      <c r="AH877" t="s">
        <v>5330</v>
      </c>
      <c r="AI877" t="s">
        <v>5330</v>
      </c>
      <c r="AJ877" t="s">
        <v>5330</v>
      </c>
      <c r="AK877" s="10">
        <v>149</v>
      </c>
      <c r="AL877" s="10">
        <v>149</v>
      </c>
      <c r="AM877" s="6" t="s">
        <v>475</v>
      </c>
      <c r="AN877" s="6" t="s">
        <v>4239</v>
      </c>
      <c r="AO877" s="6" t="s">
        <v>4240</v>
      </c>
      <c r="AP877" s="6" t="s">
        <v>9437</v>
      </c>
      <c r="AQ877" s="6" t="str">
        <f t="shared" si="243"/>
        <v>2W Distributor Bike, 2W Distributor - Moto, 2W Distributor, H2, International - Bike, International - Moto, International - AS, International, International - New, Mecanic Sport, Moto Dealers, Motonet, Pierce AB, Retail, TREK</v>
      </c>
      <c r="AR877" s="1" t="str">
        <f t="shared" si="229"/>
        <v>2W Distributor Bike</v>
      </c>
      <c r="AS877" s="1" t="str">
        <f t="shared" si="230"/>
        <v>2W Distributor - Moto</v>
      </c>
      <c r="AT877" s="1" t="str">
        <f t="shared" si="231"/>
        <v>2W Distributor</v>
      </c>
      <c r="AU877" s="1" t="str">
        <f t="shared" si="232"/>
        <v>H2</v>
      </c>
      <c r="AV877" s="1" t="str">
        <f t="shared" si="232"/>
        <v>International - Bike</v>
      </c>
      <c r="AW877" s="1" t="str">
        <f t="shared" si="233"/>
        <v>International - Moto</v>
      </c>
      <c r="AX877" s="1" t="str">
        <f t="shared" si="234"/>
        <v>International - AS</v>
      </c>
      <c r="AY877" s="1" t="str">
        <f t="shared" si="234"/>
        <v>International</v>
      </c>
      <c r="AZ877" s="1" t="str">
        <f t="shared" si="234"/>
        <v>International - New</v>
      </c>
      <c r="BA877" s="1" t="str">
        <f t="shared" si="235"/>
        <v>Mecanic Sport</v>
      </c>
      <c r="BB877" s="1" t="str">
        <f t="shared" si="236"/>
        <v>Moto Dealers</v>
      </c>
      <c r="BC877" s="1" t="str">
        <f t="shared" si="236"/>
        <v>Motonet</v>
      </c>
      <c r="BD877" s="1" t="str">
        <f t="shared" si="237"/>
        <v>Pierce AB</v>
      </c>
      <c r="BE877" s="1" t="str">
        <f t="shared" si="238"/>
        <v>Retail</v>
      </c>
      <c r="BF877" s="1" t="str">
        <f t="shared" si="239"/>
        <v>TREK</v>
      </c>
      <c r="BG877" t="s">
        <v>5310</v>
      </c>
      <c r="BH877" t="str">
        <f t="shared" si="240"/>
        <v>https://fs.amplifi.io//file?id=c26b1b46-2fd3-43e5-8ba0-5fe3a1700a74&amp;variant=thumb&amp;extension=png</v>
      </c>
      <c r="BI877" t="e">
        <v>#N/A</v>
      </c>
      <c r="BJ877" t="e">
        <v>#N/A</v>
      </c>
      <c r="BK877" t="e">
        <v>#N/A</v>
      </c>
      <c r="BL877" t="e">
        <v>#N/A</v>
      </c>
      <c r="BM877" t="e">
        <v>#N/A</v>
      </c>
      <c r="BN877" t="e">
        <v>#N/A</v>
      </c>
      <c r="BO877" t="e">
        <v>#N/A</v>
      </c>
      <c r="BP877" t="e">
        <v>#N/A</v>
      </c>
      <c r="BQ877" t="e">
        <v>#N/A</v>
      </c>
      <c r="BR877" t="e">
        <v>#N/A</v>
      </c>
      <c r="BS877" t="e">
        <v>#N/A</v>
      </c>
    </row>
    <row r="878" spans="1:71" ht="17" x14ac:dyDescent="0.2">
      <c r="A878">
        <v>2038</v>
      </c>
      <c r="B878" t="str">
        <f t="shared" si="244"/>
        <v>80001-00001</v>
      </c>
      <c r="C878" t="str">
        <f t="shared" si="244"/>
        <v>80001-00001</v>
      </c>
      <c r="D878" s="7" t="s">
        <v>4263</v>
      </c>
      <c r="E878" s="6" t="s">
        <v>208</v>
      </c>
      <c r="F878" t="s">
        <v>8991</v>
      </c>
      <c r="G878" s="6" t="s">
        <v>4259</v>
      </c>
      <c r="H878" t="s">
        <v>4260</v>
      </c>
      <c r="I878" s="6" t="s">
        <v>4261</v>
      </c>
      <c r="J878" s="6" t="s">
        <v>5331</v>
      </c>
      <c r="K878" s="6" t="s">
        <v>5333</v>
      </c>
      <c r="L878" s="6" t="s">
        <v>8992</v>
      </c>
      <c r="M878" s="6" t="s">
        <v>5357</v>
      </c>
      <c r="N878" s="6" t="s">
        <v>5399</v>
      </c>
      <c r="Q878" s="6" t="s">
        <v>4262</v>
      </c>
      <c r="R878" s="9" t="b">
        <v>1</v>
      </c>
      <c r="S878" s="9" t="b">
        <v>1</v>
      </c>
      <c r="T878" s="6" t="s">
        <v>4263</v>
      </c>
      <c r="U878" s="6" t="s">
        <v>4263</v>
      </c>
      <c r="V878" t="s">
        <v>4264</v>
      </c>
      <c r="W878" t="s">
        <v>4265</v>
      </c>
      <c r="X878" t="s">
        <v>4266</v>
      </c>
      <c r="Y878" t="s">
        <v>4267</v>
      </c>
      <c r="Z878" t="s">
        <v>5330</v>
      </c>
      <c r="AA878" t="s">
        <v>5330</v>
      </c>
      <c r="AB878" t="s">
        <v>5330</v>
      </c>
      <c r="AC878" t="s">
        <v>9194</v>
      </c>
      <c r="AD878" t="s">
        <v>40</v>
      </c>
      <c r="AE878" t="s">
        <v>41</v>
      </c>
      <c r="AF878" t="s">
        <v>42</v>
      </c>
      <c r="AG878" t="s">
        <v>43</v>
      </c>
      <c r="AH878" t="s">
        <v>5330</v>
      </c>
      <c r="AI878" t="s">
        <v>5330</v>
      </c>
      <c r="AJ878" t="s">
        <v>5330</v>
      </c>
      <c r="AK878" s="10">
        <v>325</v>
      </c>
      <c r="AL878" s="10">
        <v>325</v>
      </c>
      <c r="AM878" s="6" t="s">
        <v>475</v>
      </c>
      <c r="AN878" s="6" t="s">
        <v>9263</v>
      </c>
      <c r="AO878" s="6" t="s">
        <v>4269</v>
      </c>
      <c r="AP878" s="6" t="s">
        <v>4270</v>
      </c>
      <c r="AQ878" s="6" t="str">
        <f t="shared" si="243"/>
        <v>2W Distributor Bike, 2W Distributor, H2, International - Bike, International - AS, International, International - New, Moto Dealers, Motonet, Retail, TREK</v>
      </c>
      <c r="AR878" s="1" t="str">
        <f t="shared" si="229"/>
        <v>2W Distributor Bike</v>
      </c>
      <c r="AS878" s="1" t="str">
        <f t="shared" si="230"/>
        <v/>
      </c>
      <c r="AT878" s="1" t="str">
        <f t="shared" si="231"/>
        <v>2W Distributor</v>
      </c>
      <c r="AU878" s="1" t="str">
        <f t="shared" si="232"/>
        <v>H2</v>
      </c>
      <c r="AV878" s="1" t="str">
        <f t="shared" si="232"/>
        <v>International - Bike</v>
      </c>
      <c r="AW878" s="1" t="str">
        <f t="shared" si="233"/>
        <v/>
      </c>
      <c r="AX878" s="1" t="str">
        <f t="shared" si="234"/>
        <v>International - AS</v>
      </c>
      <c r="AY878" s="1" t="str">
        <f t="shared" si="234"/>
        <v>International</v>
      </c>
      <c r="AZ878" s="1" t="str">
        <f t="shared" si="234"/>
        <v>International - New</v>
      </c>
      <c r="BA878" s="1" t="str">
        <f t="shared" si="235"/>
        <v/>
      </c>
      <c r="BB878" s="1" t="str">
        <f t="shared" si="236"/>
        <v>Moto Dealers</v>
      </c>
      <c r="BC878" s="1" t="str">
        <f t="shared" si="236"/>
        <v>Motonet</v>
      </c>
      <c r="BD878" s="1" t="str">
        <f t="shared" si="237"/>
        <v/>
      </c>
      <c r="BE878" s="1" t="str">
        <f t="shared" si="238"/>
        <v>Retail</v>
      </c>
      <c r="BF878" s="1" t="str">
        <f t="shared" si="239"/>
        <v>TREK</v>
      </c>
      <c r="BG878" t="s">
        <v>5901</v>
      </c>
      <c r="BH878" t="str">
        <f t="shared" si="240"/>
        <v>https://fs.amplifi.io//file?id=54cac5e3-3103-42e6-bea5-5500fa7bc1a8&amp;variant=thumb&amp;extension=png</v>
      </c>
      <c r="BI878" t="e">
        <v>#N/A</v>
      </c>
      <c r="BJ878" t="e">
        <v>#N/A</v>
      </c>
      <c r="BK878" t="e">
        <v>#N/A</v>
      </c>
      <c r="BL878" t="e">
        <v>#N/A</v>
      </c>
      <c r="BM878" t="e">
        <v>#N/A</v>
      </c>
      <c r="BN878" t="e">
        <v>#N/A</v>
      </c>
      <c r="BO878" t="e">
        <v>#N/A</v>
      </c>
      <c r="BP878" t="e">
        <v>#N/A</v>
      </c>
      <c r="BQ878" t="e">
        <v>#N/A</v>
      </c>
      <c r="BR878" t="e">
        <v>#N/A</v>
      </c>
      <c r="BS878" t="e">
        <v>#N/A</v>
      </c>
    </row>
    <row r="879" spans="1:71" ht="17" x14ac:dyDescent="0.2">
      <c r="A879">
        <v>2043</v>
      </c>
      <c r="B879" t="str">
        <f t="shared" si="244"/>
        <v>80001-00011</v>
      </c>
      <c r="C879" t="str">
        <f t="shared" si="244"/>
        <v>80001-00011</v>
      </c>
      <c r="D879" s="7" t="s">
        <v>4280</v>
      </c>
      <c r="E879" s="6" t="s">
        <v>208</v>
      </c>
      <c r="F879" t="s">
        <v>8991</v>
      </c>
      <c r="G879" s="6" t="s">
        <v>4259</v>
      </c>
      <c r="H879" t="s">
        <v>4260</v>
      </c>
      <c r="I879" s="6" t="s">
        <v>4261</v>
      </c>
      <c r="J879" s="6" t="s">
        <v>5331</v>
      </c>
      <c r="K879" s="6" t="s">
        <v>5333</v>
      </c>
      <c r="L879" s="6" t="s">
        <v>8992</v>
      </c>
      <c r="M879" s="6" t="s">
        <v>5357</v>
      </c>
      <c r="N879" s="6" t="s">
        <v>5399</v>
      </c>
      <c r="Q879" s="6" t="s">
        <v>4279</v>
      </c>
      <c r="R879" s="9" t="b">
        <v>1</v>
      </c>
      <c r="S879" s="9" t="b">
        <v>0</v>
      </c>
      <c r="T879" s="6" t="s">
        <v>4280</v>
      </c>
      <c r="U879" s="6" t="s">
        <v>4280</v>
      </c>
      <c r="V879" t="s">
        <v>4281</v>
      </c>
      <c r="W879" t="s">
        <v>4282</v>
      </c>
      <c r="X879" t="s">
        <v>4283</v>
      </c>
      <c r="Y879" t="s">
        <v>4284</v>
      </c>
      <c r="Z879" t="s">
        <v>5330</v>
      </c>
      <c r="AA879" t="s">
        <v>5330</v>
      </c>
      <c r="AB879" t="s">
        <v>5330</v>
      </c>
      <c r="AC879" t="s">
        <v>9194</v>
      </c>
      <c r="AD879" t="s">
        <v>40</v>
      </c>
      <c r="AE879" t="s">
        <v>41</v>
      </c>
      <c r="AF879" t="s">
        <v>42</v>
      </c>
      <c r="AG879" t="s">
        <v>43</v>
      </c>
      <c r="AH879" t="s">
        <v>5330</v>
      </c>
      <c r="AI879" t="s">
        <v>5330</v>
      </c>
      <c r="AJ879" t="s">
        <v>5330</v>
      </c>
      <c r="AK879" s="10">
        <v>325</v>
      </c>
      <c r="AL879" s="10">
        <v>325</v>
      </c>
      <c r="AM879" s="6" t="s">
        <v>475</v>
      </c>
      <c r="AN879" s="6" t="s">
        <v>9263</v>
      </c>
      <c r="AO879" s="6" t="s">
        <v>4269</v>
      </c>
      <c r="AP879" s="6" t="s">
        <v>4270</v>
      </c>
      <c r="AQ879" s="6" t="str">
        <f t="shared" si="243"/>
        <v>2W Distributor Bike, 2W Distributor, H2, International - Bike, International - AS, International, International - New, Moto Dealers, Motonet, Retail, TREK</v>
      </c>
      <c r="AR879" s="1" t="str">
        <f t="shared" si="229"/>
        <v>2W Distributor Bike</v>
      </c>
      <c r="AS879" s="1" t="str">
        <f t="shared" si="230"/>
        <v/>
      </c>
      <c r="AT879" s="1" t="str">
        <f t="shared" si="231"/>
        <v>2W Distributor</v>
      </c>
      <c r="AU879" s="1" t="str">
        <f t="shared" si="232"/>
        <v>H2</v>
      </c>
      <c r="AV879" s="1" t="str">
        <f t="shared" si="232"/>
        <v>International - Bike</v>
      </c>
      <c r="AW879" s="1" t="str">
        <f t="shared" si="233"/>
        <v/>
      </c>
      <c r="AX879" s="1" t="str">
        <f t="shared" si="234"/>
        <v>International - AS</v>
      </c>
      <c r="AY879" s="1" t="str">
        <f t="shared" si="234"/>
        <v>International</v>
      </c>
      <c r="AZ879" s="1" t="str">
        <f t="shared" si="234"/>
        <v>International - New</v>
      </c>
      <c r="BA879" s="1" t="str">
        <f t="shared" si="235"/>
        <v/>
      </c>
      <c r="BB879" s="1" t="str">
        <f t="shared" si="236"/>
        <v>Moto Dealers</v>
      </c>
      <c r="BC879" s="1" t="str">
        <f t="shared" si="236"/>
        <v>Motonet</v>
      </c>
      <c r="BD879" s="1" t="str">
        <f t="shared" si="237"/>
        <v/>
      </c>
      <c r="BE879" s="1" t="str">
        <f t="shared" si="238"/>
        <v>Retail</v>
      </c>
      <c r="BF879" s="1" t="str">
        <f t="shared" si="239"/>
        <v>TREK</v>
      </c>
      <c r="BG879" t="s">
        <v>5903</v>
      </c>
      <c r="BH879" t="str">
        <f t="shared" si="240"/>
        <v>https://fs.amplifi.io//file?id=283a56f4-8ed5-4222-b430-107bcab0fa0f&amp;variant=thumb&amp;extension=png</v>
      </c>
      <c r="BI879" t="e">
        <v>#N/A</v>
      </c>
      <c r="BJ879" t="e">
        <v>#N/A</v>
      </c>
      <c r="BK879" t="e">
        <v>#N/A</v>
      </c>
      <c r="BL879" t="e">
        <v>#N/A</v>
      </c>
      <c r="BM879" t="e">
        <v>#N/A</v>
      </c>
      <c r="BN879" t="e">
        <v>#N/A</v>
      </c>
      <c r="BO879" t="e">
        <v>#N/A</v>
      </c>
      <c r="BP879" t="e">
        <v>#N/A</v>
      </c>
      <c r="BQ879" t="e">
        <v>#N/A</v>
      </c>
      <c r="BR879" t="e">
        <v>#N/A</v>
      </c>
      <c r="BS879" t="e">
        <v>#N/A</v>
      </c>
    </row>
    <row r="880" spans="1:71" ht="17" x14ac:dyDescent="0.2">
      <c r="A880">
        <v>2048</v>
      </c>
      <c r="B880" t="str">
        <f t="shared" si="244"/>
        <v>80001-00026</v>
      </c>
      <c r="C880" t="str">
        <f t="shared" si="244"/>
        <v>80001-00026</v>
      </c>
      <c r="D880" s="7" t="s">
        <v>8887</v>
      </c>
      <c r="E880" s="6" t="s">
        <v>208</v>
      </c>
      <c r="F880" t="s">
        <v>8991</v>
      </c>
      <c r="G880" s="6" t="s">
        <v>4259</v>
      </c>
      <c r="H880" t="s">
        <v>4260</v>
      </c>
      <c r="I880" s="6" t="s">
        <v>4261</v>
      </c>
      <c r="J880" s="6" t="s">
        <v>5331</v>
      </c>
      <c r="K880" s="6" t="s">
        <v>8991</v>
      </c>
      <c r="L880" s="6" t="s">
        <v>8991</v>
      </c>
      <c r="M880" s="6" t="s">
        <v>5357</v>
      </c>
      <c r="N880" s="6" t="s">
        <v>5399</v>
      </c>
      <c r="Q880" s="6" t="s">
        <v>9176</v>
      </c>
      <c r="R880" s="9" t="b">
        <v>0</v>
      </c>
      <c r="S880" s="9" t="b">
        <v>0</v>
      </c>
      <c r="T880" s="6" t="s">
        <v>8887</v>
      </c>
      <c r="U880" s="6" t="s">
        <v>8887</v>
      </c>
      <c r="V880" t="s">
        <v>8888</v>
      </c>
      <c r="W880" t="s">
        <v>8889</v>
      </c>
      <c r="X880" t="s">
        <v>8890</v>
      </c>
      <c r="Y880" t="s">
        <v>8891</v>
      </c>
      <c r="Z880" t="s">
        <v>5330</v>
      </c>
      <c r="AA880" t="s">
        <v>5330</v>
      </c>
      <c r="AB880" t="s">
        <v>5330</v>
      </c>
      <c r="AC880" t="s">
        <v>9194</v>
      </c>
      <c r="AD880" t="s">
        <v>40</v>
      </c>
      <c r="AE880" t="s">
        <v>41</v>
      </c>
      <c r="AF880" t="s">
        <v>42</v>
      </c>
      <c r="AG880" t="s">
        <v>43</v>
      </c>
      <c r="AH880" t="s">
        <v>5330</v>
      </c>
      <c r="AI880" t="s">
        <v>5330</v>
      </c>
      <c r="AJ880" t="s">
        <v>5330</v>
      </c>
      <c r="AK880" s="10">
        <v>325</v>
      </c>
      <c r="AL880" s="10">
        <v>325</v>
      </c>
      <c r="AM880" s="6" t="s">
        <v>475</v>
      </c>
      <c r="AN880" s="6" t="s">
        <v>9263</v>
      </c>
      <c r="AO880" s="6" t="s">
        <v>4269</v>
      </c>
      <c r="AP880" s="6" t="s">
        <v>4270</v>
      </c>
      <c r="AQ880" s="6" t="str">
        <f t="shared" si="243"/>
        <v>2W Distributor Bike, 2W Distributor, H2, International - Bike, International - AS, International, International - New, Moto Dealers, Motonet, Retail, TREK</v>
      </c>
      <c r="AR880" s="1" t="str">
        <f t="shared" si="229"/>
        <v>2W Distributor Bike</v>
      </c>
      <c r="AS880" s="1" t="str">
        <f t="shared" si="230"/>
        <v/>
      </c>
      <c r="AT880" s="1" t="str">
        <f t="shared" si="231"/>
        <v>2W Distributor</v>
      </c>
      <c r="AU880" s="1" t="str">
        <f t="shared" si="232"/>
        <v>H2</v>
      </c>
      <c r="AV880" s="1" t="str">
        <f t="shared" si="232"/>
        <v>International - Bike</v>
      </c>
      <c r="AW880" s="1" t="str">
        <f t="shared" si="233"/>
        <v/>
      </c>
      <c r="AX880" s="1" t="str">
        <f t="shared" si="234"/>
        <v>International - AS</v>
      </c>
      <c r="AY880" s="1" t="str">
        <f t="shared" si="234"/>
        <v>International</v>
      </c>
      <c r="AZ880" s="1" t="str">
        <f t="shared" si="234"/>
        <v>International - New</v>
      </c>
      <c r="BA880" s="1" t="str">
        <f t="shared" si="235"/>
        <v/>
      </c>
      <c r="BB880" s="1" t="str">
        <f t="shared" si="236"/>
        <v>Moto Dealers</v>
      </c>
      <c r="BC880" s="1" t="str">
        <f t="shared" si="236"/>
        <v>Motonet</v>
      </c>
      <c r="BD880" s="1" t="str">
        <f t="shared" si="237"/>
        <v/>
      </c>
      <c r="BE880" s="1" t="str">
        <f t="shared" si="238"/>
        <v>Retail</v>
      </c>
      <c r="BF880" s="1" t="str">
        <f t="shared" si="239"/>
        <v>TREK</v>
      </c>
      <c r="BG880" t="e">
        <v>#N/A</v>
      </c>
      <c r="BH880" t="e">
        <f t="shared" si="240"/>
        <v>#N/A</v>
      </c>
    </row>
    <row r="881" spans="1:71" ht="17" x14ac:dyDescent="0.2">
      <c r="A881">
        <v>2053</v>
      </c>
      <c r="B881" t="str">
        <f t="shared" si="244"/>
        <v>80001-00031</v>
      </c>
      <c r="C881" t="str">
        <f t="shared" si="244"/>
        <v>80001-00031</v>
      </c>
      <c r="D881" s="7" t="s">
        <v>8892</v>
      </c>
      <c r="E881" s="6" t="s">
        <v>208</v>
      </c>
      <c r="F881" t="s">
        <v>8991</v>
      </c>
      <c r="G881" s="6" t="s">
        <v>4259</v>
      </c>
      <c r="H881" t="s">
        <v>4260</v>
      </c>
      <c r="I881" s="6" t="s">
        <v>4261</v>
      </c>
      <c r="J881" s="6" t="s">
        <v>5331</v>
      </c>
      <c r="K881" s="6" t="s">
        <v>8991</v>
      </c>
      <c r="L881" s="6" t="s">
        <v>8991</v>
      </c>
      <c r="M881" s="6" t="s">
        <v>5357</v>
      </c>
      <c r="N881" s="6" t="s">
        <v>5399</v>
      </c>
      <c r="Q881" s="6" t="s">
        <v>9177</v>
      </c>
      <c r="R881" s="9" t="b">
        <v>0</v>
      </c>
      <c r="S881" s="9" t="b">
        <v>0</v>
      </c>
      <c r="T881" s="6" t="s">
        <v>8892</v>
      </c>
      <c r="U881" s="6" t="s">
        <v>8892</v>
      </c>
      <c r="V881" t="s">
        <v>8893</v>
      </c>
      <c r="W881" t="s">
        <v>8894</v>
      </c>
      <c r="X881" t="s">
        <v>8895</v>
      </c>
      <c r="Y881" t="s">
        <v>8896</v>
      </c>
      <c r="Z881" t="s">
        <v>5330</v>
      </c>
      <c r="AA881" t="s">
        <v>5330</v>
      </c>
      <c r="AB881" t="s">
        <v>5330</v>
      </c>
      <c r="AC881" t="s">
        <v>9194</v>
      </c>
      <c r="AD881" t="s">
        <v>40</v>
      </c>
      <c r="AE881" t="s">
        <v>41</v>
      </c>
      <c r="AF881" t="s">
        <v>42</v>
      </c>
      <c r="AG881" t="s">
        <v>43</v>
      </c>
      <c r="AH881" t="s">
        <v>5330</v>
      </c>
      <c r="AI881" t="s">
        <v>5330</v>
      </c>
      <c r="AJ881" t="s">
        <v>5330</v>
      </c>
      <c r="AK881" s="10">
        <v>325</v>
      </c>
      <c r="AL881" s="10">
        <v>325</v>
      </c>
      <c r="AM881" s="6" t="s">
        <v>475</v>
      </c>
      <c r="AN881" s="6" t="s">
        <v>9263</v>
      </c>
      <c r="AO881" s="6" t="s">
        <v>4269</v>
      </c>
      <c r="AP881" s="6" t="s">
        <v>4270</v>
      </c>
      <c r="AQ881" s="6" t="str">
        <f t="shared" si="243"/>
        <v>2W Distributor Bike, 2W Distributor, H2, International - Bike, International - AS, International, International - New, Moto Dealers, Motonet, Retail, TREK</v>
      </c>
      <c r="AR881" s="1" t="str">
        <f t="shared" si="229"/>
        <v>2W Distributor Bike</v>
      </c>
      <c r="AS881" s="1" t="str">
        <f t="shared" si="230"/>
        <v/>
      </c>
      <c r="AT881" s="1" t="str">
        <f t="shared" si="231"/>
        <v>2W Distributor</v>
      </c>
      <c r="AU881" s="1" t="str">
        <f t="shared" si="232"/>
        <v>H2</v>
      </c>
      <c r="AV881" s="1" t="str">
        <f t="shared" si="232"/>
        <v>International - Bike</v>
      </c>
      <c r="AW881" s="1" t="str">
        <f t="shared" si="233"/>
        <v/>
      </c>
      <c r="AX881" s="1" t="str">
        <f t="shared" si="234"/>
        <v>International - AS</v>
      </c>
      <c r="AY881" s="1" t="str">
        <f t="shared" si="234"/>
        <v>International</v>
      </c>
      <c r="AZ881" s="1" t="str">
        <f t="shared" si="234"/>
        <v>International - New</v>
      </c>
      <c r="BA881" s="1" t="str">
        <f t="shared" si="235"/>
        <v/>
      </c>
      <c r="BB881" s="1" t="str">
        <f t="shared" si="236"/>
        <v>Moto Dealers</v>
      </c>
      <c r="BC881" s="1" t="str">
        <f t="shared" si="236"/>
        <v>Motonet</v>
      </c>
      <c r="BD881" s="1" t="str">
        <f t="shared" si="237"/>
        <v/>
      </c>
      <c r="BE881" s="1" t="str">
        <f t="shared" si="238"/>
        <v>Retail</v>
      </c>
      <c r="BF881" s="1" t="str">
        <f t="shared" si="239"/>
        <v>TREK</v>
      </c>
      <c r="BG881" t="e">
        <v>#N/A</v>
      </c>
      <c r="BH881" t="e">
        <f t="shared" si="240"/>
        <v>#N/A</v>
      </c>
    </row>
    <row r="882" spans="1:71" ht="17" x14ac:dyDescent="0.2">
      <c r="A882">
        <v>2058</v>
      </c>
      <c r="B882" t="str">
        <f t="shared" ref="B882:C901" si="245">C882</f>
        <v>80002-00001</v>
      </c>
      <c r="C882" t="str">
        <f t="shared" si="245"/>
        <v>80002-00001</v>
      </c>
      <c r="D882" s="7" t="s">
        <v>4288</v>
      </c>
      <c r="E882" s="6" t="s">
        <v>208</v>
      </c>
      <c r="F882" t="s">
        <v>8991</v>
      </c>
      <c r="G882" s="6" t="s">
        <v>4601</v>
      </c>
      <c r="H882" t="s">
        <v>4260</v>
      </c>
      <c r="I882" s="6" t="s">
        <v>4261</v>
      </c>
      <c r="J882" s="6" t="s">
        <v>5331</v>
      </c>
      <c r="K882" s="6" t="s">
        <v>5333</v>
      </c>
      <c r="L882" s="6" t="s">
        <v>8992</v>
      </c>
      <c r="M882" s="6" t="s">
        <v>5357</v>
      </c>
      <c r="N882" s="6" t="s">
        <v>5399</v>
      </c>
      <c r="Q882" s="6" t="s">
        <v>88</v>
      </c>
      <c r="R882" s="9" t="b">
        <v>1</v>
      </c>
      <c r="S882" s="9" t="b">
        <v>1</v>
      </c>
      <c r="T882" s="6" t="s">
        <v>4288</v>
      </c>
      <c r="U882" s="6" t="s">
        <v>4288</v>
      </c>
      <c r="V882" t="s">
        <v>4289</v>
      </c>
      <c r="W882" t="s">
        <v>4290</v>
      </c>
      <c r="X882" t="s">
        <v>4291</v>
      </c>
      <c r="Y882" t="s">
        <v>5330</v>
      </c>
      <c r="Z882" t="s">
        <v>5330</v>
      </c>
      <c r="AA882" t="s">
        <v>5330</v>
      </c>
      <c r="AB882" t="s">
        <v>5330</v>
      </c>
      <c r="AC882" t="s">
        <v>40</v>
      </c>
      <c r="AD882" t="s">
        <v>41</v>
      </c>
      <c r="AE882" t="s">
        <v>42</v>
      </c>
      <c r="AF882" t="s">
        <v>43</v>
      </c>
      <c r="AG882" t="s">
        <v>5330</v>
      </c>
      <c r="AH882" t="s">
        <v>5330</v>
      </c>
      <c r="AI882" t="s">
        <v>5330</v>
      </c>
      <c r="AJ882" t="s">
        <v>5330</v>
      </c>
      <c r="AK882" s="10">
        <v>400</v>
      </c>
      <c r="AL882" s="10">
        <v>400</v>
      </c>
      <c r="AM882" s="6" t="s">
        <v>475</v>
      </c>
      <c r="AN882" s="6" t="s">
        <v>9264</v>
      </c>
      <c r="AO882" s="6" t="s">
        <v>4293</v>
      </c>
      <c r="AP882" s="6" t="s">
        <v>9438</v>
      </c>
      <c r="AQ882" s="6" t="str">
        <f t="shared" si="243"/>
        <v>2W Distributor Bike, 2W Distributor, H2, International - Bike, International - AS, International, International - New, Moto Dealers, Motonet, Retail, TREK</v>
      </c>
      <c r="AR882" s="1" t="str">
        <f t="shared" si="229"/>
        <v>2W Distributor Bike</v>
      </c>
      <c r="AS882" s="1" t="str">
        <f t="shared" si="230"/>
        <v/>
      </c>
      <c r="AT882" s="1" t="str">
        <f t="shared" si="231"/>
        <v>2W Distributor</v>
      </c>
      <c r="AU882" s="1" t="str">
        <f t="shared" si="232"/>
        <v>H2</v>
      </c>
      <c r="AV882" s="1" t="str">
        <f t="shared" si="232"/>
        <v>International - Bike</v>
      </c>
      <c r="AW882" s="1" t="str">
        <f t="shared" si="233"/>
        <v/>
      </c>
      <c r="AX882" s="1" t="str">
        <f t="shared" si="234"/>
        <v>International - AS</v>
      </c>
      <c r="AY882" s="1" t="str">
        <f t="shared" si="234"/>
        <v>International</v>
      </c>
      <c r="AZ882" s="1" t="str">
        <f t="shared" si="234"/>
        <v>International - New</v>
      </c>
      <c r="BA882" s="1" t="str">
        <f t="shared" si="235"/>
        <v/>
      </c>
      <c r="BB882" s="1" t="str">
        <f t="shared" si="236"/>
        <v>Moto Dealers</v>
      </c>
      <c r="BC882" s="1" t="str">
        <f t="shared" si="236"/>
        <v>Motonet</v>
      </c>
      <c r="BD882" s="1" t="str">
        <f t="shared" si="237"/>
        <v/>
      </c>
      <c r="BE882" s="1" t="str">
        <f t="shared" si="238"/>
        <v>Retail</v>
      </c>
      <c r="BF882" s="1" t="str">
        <f t="shared" si="239"/>
        <v>TREK</v>
      </c>
      <c r="BG882" t="s">
        <v>5311</v>
      </c>
      <c r="BH882" t="str">
        <f t="shared" si="240"/>
        <v>https://fs.amplifi.io//file?id=5d504cb7-2211-4800-9b3d-a943e1a3aa1f&amp;variant=thumb&amp;extension=png</v>
      </c>
      <c r="BI882" t="e">
        <v>#N/A</v>
      </c>
      <c r="BJ882" t="e">
        <v>#N/A</v>
      </c>
      <c r="BK882" t="e">
        <v>#N/A</v>
      </c>
      <c r="BL882" t="e">
        <v>#N/A</v>
      </c>
      <c r="BM882" t="e">
        <v>#N/A</v>
      </c>
      <c r="BN882" t="e">
        <v>#N/A</v>
      </c>
      <c r="BO882" t="e">
        <v>#N/A</v>
      </c>
      <c r="BP882" t="e">
        <v>#N/A</v>
      </c>
      <c r="BQ882" t="e">
        <v>#N/A</v>
      </c>
      <c r="BR882" t="e">
        <v>#N/A</v>
      </c>
      <c r="BS882" t="e">
        <v>#N/A</v>
      </c>
    </row>
    <row r="883" spans="1:71" ht="17" x14ac:dyDescent="0.2">
      <c r="A883">
        <v>2062</v>
      </c>
      <c r="B883" t="str">
        <f t="shared" si="245"/>
        <v>80002-00005</v>
      </c>
      <c r="C883" t="str">
        <f t="shared" si="245"/>
        <v>80002-00005</v>
      </c>
      <c r="D883" s="7" t="s">
        <v>4296</v>
      </c>
      <c r="E883" s="6" t="s">
        <v>208</v>
      </c>
      <c r="F883" t="s">
        <v>8991</v>
      </c>
      <c r="G883" s="6" t="s">
        <v>4601</v>
      </c>
      <c r="H883" t="s">
        <v>4260</v>
      </c>
      <c r="I883" s="6" t="s">
        <v>4261</v>
      </c>
      <c r="J883" s="6" t="s">
        <v>5331</v>
      </c>
      <c r="K883" s="6" t="s">
        <v>5333</v>
      </c>
      <c r="L883" s="6" t="s">
        <v>8992</v>
      </c>
      <c r="M883" s="6" t="s">
        <v>5357</v>
      </c>
      <c r="N883" s="6" t="s">
        <v>5399</v>
      </c>
      <c r="Q883" s="6" t="s">
        <v>118</v>
      </c>
      <c r="R883" s="9" t="b">
        <v>1</v>
      </c>
      <c r="S883" s="9" t="b">
        <v>1</v>
      </c>
      <c r="T883" s="6" t="s">
        <v>4296</v>
      </c>
      <c r="U883" s="6" t="s">
        <v>4296</v>
      </c>
      <c r="V883" t="s">
        <v>4297</v>
      </c>
      <c r="W883" t="s">
        <v>4298</v>
      </c>
      <c r="X883" t="s">
        <v>4299</v>
      </c>
      <c r="Y883" t="s">
        <v>5330</v>
      </c>
      <c r="Z883" t="s">
        <v>5330</v>
      </c>
      <c r="AA883" t="s">
        <v>5330</v>
      </c>
      <c r="AB883" t="s">
        <v>5330</v>
      </c>
      <c r="AC883" t="s">
        <v>40</v>
      </c>
      <c r="AD883" t="s">
        <v>41</v>
      </c>
      <c r="AE883" t="s">
        <v>42</v>
      </c>
      <c r="AF883" t="s">
        <v>43</v>
      </c>
      <c r="AG883" t="s">
        <v>5330</v>
      </c>
      <c r="AH883" t="s">
        <v>5330</v>
      </c>
      <c r="AI883" t="s">
        <v>5330</v>
      </c>
      <c r="AJ883" t="s">
        <v>5330</v>
      </c>
      <c r="AK883" s="10">
        <v>400</v>
      </c>
      <c r="AL883" s="10">
        <v>400</v>
      </c>
      <c r="AM883" s="6" t="s">
        <v>475</v>
      </c>
      <c r="AN883" s="6" t="s">
        <v>9264</v>
      </c>
      <c r="AO883" s="6" t="s">
        <v>4293</v>
      </c>
      <c r="AP883" s="6" t="s">
        <v>9438</v>
      </c>
      <c r="AQ883" s="6" t="str">
        <f t="shared" si="243"/>
        <v>2W Distributor Bike, 2W Distributor, H2, International - Bike, International - AS, International, International - New, Moto Dealers, Motonet, Retail, TREK</v>
      </c>
      <c r="AR883" s="1" t="str">
        <f t="shared" si="229"/>
        <v>2W Distributor Bike</v>
      </c>
      <c r="AS883" s="1" t="str">
        <f t="shared" si="230"/>
        <v/>
      </c>
      <c r="AT883" s="1" t="str">
        <f t="shared" si="231"/>
        <v>2W Distributor</v>
      </c>
      <c r="AU883" s="1" t="str">
        <f t="shared" si="232"/>
        <v>H2</v>
      </c>
      <c r="AV883" s="1" t="str">
        <f t="shared" si="232"/>
        <v>International - Bike</v>
      </c>
      <c r="AW883" s="1" t="str">
        <f t="shared" si="233"/>
        <v/>
      </c>
      <c r="AX883" s="1" t="str">
        <f t="shared" si="234"/>
        <v>International - AS</v>
      </c>
      <c r="AY883" s="1" t="str">
        <f t="shared" si="234"/>
        <v>International</v>
      </c>
      <c r="AZ883" s="1" t="str">
        <f t="shared" si="234"/>
        <v>International - New</v>
      </c>
      <c r="BA883" s="1" t="str">
        <f t="shared" si="235"/>
        <v/>
      </c>
      <c r="BB883" s="1" t="str">
        <f t="shared" si="236"/>
        <v>Moto Dealers</v>
      </c>
      <c r="BC883" s="1" t="str">
        <f t="shared" si="236"/>
        <v>Motonet</v>
      </c>
      <c r="BD883" s="1" t="str">
        <f t="shared" si="237"/>
        <v/>
      </c>
      <c r="BE883" s="1" t="str">
        <f t="shared" si="238"/>
        <v>Retail</v>
      </c>
      <c r="BF883" s="1" t="str">
        <f t="shared" si="239"/>
        <v>TREK</v>
      </c>
      <c r="BG883" t="s">
        <v>5904</v>
      </c>
      <c r="BH883" t="str">
        <f t="shared" si="240"/>
        <v>https://fs.amplifi.io//file?id=bf49c29e-be85-4585-92b0-52b293ec8feb&amp;variant=thumb&amp;extension=png</v>
      </c>
      <c r="BI883" t="e">
        <v>#N/A</v>
      </c>
      <c r="BJ883" t="e">
        <v>#N/A</v>
      </c>
      <c r="BK883" t="e">
        <v>#N/A</v>
      </c>
      <c r="BL883" t="e">
        <v>#N/A</v>
      </c>
      <c r="BM883" t="e">
        <v>#N/A</v>
      </c>
      <c r="BN883" t="e">
        <v>#N/A</v>
      </c>
      <c r="BO883" t="e">
        <v>#N/A</v>
      </c>
      <c r="BP883" t="e">
        <v>#N/A</v>
      </c>
      <c r="BQ883" t="e">
        <v>#N/A</v>
      </c>
      <c r="BR883" t="e">
        <v>#N/A</v>
      </c>
      <c r="BS883" t="e">
        <v>#N/A</v>
      </c>
    </row>
    <row r="884" spans="1:71" ht="17" x14ac:dyDescent="0.2">
      <c r="A884">
        <v>2066</v>
      </c>
      <c r="B884" t="str">
        <f t="shared" si="245"/>
        <v>80003-00001</v>
      </c>
      <c r="C884" t="str">
        <f t="shared" si="245"/>
        <v>80003-00001</v>
      </c>
      <c r="D884" s="7" t="s">
        <v>4315</v>
      </c>
      <c r="E884" s="6" t="s">
        <v>208</v>
      </c>
      <c r="F884" t="s">
        <v>8991</v>
      </c>
      <c r="G884" s="6" t="s">
        <v>4313</v>
      </c>
      <c r="H884" t="s">
        <v>4314</v>
      </c>
      <c r="I884" s="6" t="s">
        <v>4261</v>
      </c>
      <c r="J884" s="6" t="s">
        <v>5331</v>
      </c>
      <c r="K884" s="6" t="s">
        <v>5333</v>
      </c>
      <c r="L884" s="6" t="s">
        <v>8992</v>
      </c>
      <c r="M884" s="6" t="s">
        <v>5357</v>
      </c>
      <c r="N884" s="6" t="s">
        <v>5399</v>
      </c>
      <c r="Q884" s="6" t="s">
        <v>88</v>
      </c>
      <c r="R884" s="9" t="b">
        <v>1</v>
      </c>
      <c r="S884" s="9" t="b">
        <v>1</v>
      </c>
      <c r="T884" s="6" t="s">
        <v>4315</v>
      </c>
      <c r="U884" s="6" t="s">
        <v>4315</v>
      </c>
      <c r="V884" t="s">
        <v>4316</v>
      </c>
      <c r="W884" t="s">
        <v>4317</v>
      </c>
      <c r="X884" t="s">
        <v>4318</v>
      </c>
      <c r="Y884" t="s">
        <v>5330</v>
      </c>
      <c r="Z884" t="s">
        <v>5330</v>
      </c>
      <c r="AA884" t="s">
        <v>5330</v>
      </c>
      <c r="AB884" t="s">
        <v>5330</v>
      </c>
      <c r="AC884" t="s">
        <v>40</v>
      </c>
      <c r="AD884" t="s">
        <v>41</v>
      </c>
      <c r="AE884" t="s">
        <v>42</v>
      </c>
      <c r="AF884" t="s">
        <v>43</v>
      </c>
      <c r="AG884" t="s">
        <v>5330</v>
      </c>
      <c r="AH884" t="s">
        <v>5330</v>
      </c>
      <c r="AI884" t="s">
        <v>5330</v>
      </c>
      <c r="AJ884" t="s">
        <v>5330</v>
      </c>
      <c r="AK884" s="10">
        <v>275</v>
      </c>
      <c r="AL884" s="10">
        <v>295</v>
      </c>
      <c r="AM884" s="6" t="s">
        <v>475</v>
      </c>
      <c r="AN884" s="6" t="s">
        <v>9265</v>
      </c>
      <c r="AO884" s="6" t="s">
        <v>4320</v>
      </c>
      <c r="AP884" s="6" t="s">
        <v>4321</v>
      </c>
      <c r="AQ884" s="6" t="str">
        <f t="shared" si="243"/>
        <v>2W Distributor Bike, 2W Distributor, H2, International - Bike, International - AS, International, International - New, Moto Dealers, Motonet, Retail, TREK</v>
      </c>
      <c r="AR884" s="1" t="str">
        <f t="shared" si="229"/>
        <v>2W Distributor Bike</v>
      </c>
      <c r="AS884" s="1" t="str">
        <f t="shared" si="230"/>
        <v/>
      </c>
      <c r="AT884" s="1" t="str">
        <f t="shared" si="231"/>
        <v>2W Distributor</v>
      </c>
      <c r="AU884" s="1" t="str">
        <f t="shared" si="232"/>
        <v>H2</v>
      </c>
      <c r="AV884" s="1" t="str">
        <f t="shared" si="232"/>
        <v>International - Bike</v>
      </c>
      <c r="AW884" s="1" t="str">
        <f t="shared" si="233"/>
        <v/>
      </c>
      <c r="AX884" s="1" t="str">
        <f t="shared" si="234"/>
        <v>International - AS</v>
      </c>
      <c r="AY884" s="1" t="str">
        <f t="shared" si="234"/>
        <v>International</v>
      </c>
      <c r="AZ884" s="1" t="str">
        <f t="shared" si="234"/>
        <v>International - New</v>
      </c>
      <c r="BA884" s="1" t="str">
        <f t="shared" si="235"/>
        <v/>
      </c>
      <c r="BB884" s="1" t="str">
        <f t="shared" si="236"/>
        <v>Moto Dealers</v>
      </c>
      <c r="BC884" s="1" t="str">
        <f t="shared" si="236"/>
        <v>Motonet</v>
      </c>
      <c r="BD884" s="1" t="str">
        <f t="shared" si="237"/>
        <v/>
      </c>
      <c r="BE884" s="1" t="str">
        <f t="shared" si="238"/>
        <v>Retail</v>
      </c>
      <c r="BF884" s="1" t="str">
        <f t="shared" si="239"/>
        <v>TREK</v>
      </c>
      <c r="BG884" t="s">
        <v>5907</v>
      </c>
      <c r="BH884" t="str">
        <f t="shared" si="240"/>
        <v>https://fs.amplifi.io//file?id=8384f9bc-f85d-470d-80f0-7e7527b011a8&amp;variant=thumb&amp;extension=png</v>
      </c>
      <c r="BI884" t="e">
        <v>#N/A</v>
      </c>
      <c r="BJ884" t="e">
        <v>#N/A</v>
      </c>
      <c r="BK884" t="e">
        <v>#N/A</v>
      </c>
      <c r="BL884" t="e">
        <v>#N/A</v>
      </c>
      <c r="BM884" t="e">
        <v>#N/A</v>
      </c>
      <c r="BN884" t="e">
        <v>#N/A</v>
      </c>
      <c r="BO884" t="e">
        <v>#N/A</v>
      </c>
      <c r="BP884" t="e">
        <v>#N/A</v>
      </c>
      <c r="BQ884" t="e">
        <v>#N/A</v>
      </c>
      <c r="BR884" t="e">
        <v>#N/A</v>
      </c>
      <c r="BS884" t="e">
        <v>#N/A</v>
      </c>
    </row>
    <row r="885" spans="1:71" ht="17" x14ac:dyDescent="0.2">
      <c r="A885">
        <v>2070</v>
      </c>
      <c r="B885" t="str">
        <f t="shared" si="245"/>
        <v>80003-00005</v>
      </c>
      <c r="C885" t="str">
        <f t="shared" si="245"/>
        <v>80003-00005</v>
      </c>
      <c r="D885" s="7" t="s">
        <v>4323</v>
      </c>
      <c r="E885" s="6" t="s">
        <v>208</v>
      </c>
      <c r="F885" t="s">
        <v>8991</v>
      </c>
      <c r="G885" s="6" t="s">
        <v>4313</v>
      </c>
      <c r="H885" t="s">
        <v>4314</v>
      </c>
      <c r="I885" s="6" t="s">
        <v>4261</v>
      </c>
      <c r="J885" s="6" t="s">
        <v>5331</v>
      </c>
      <c r="K885" s="6" t="s">
        <v>5333</v>
      </c>
      <c r="L885" s="6" t="s">
        <v>8992</v>
      </c>
      <c r="M885" s="6" t="s">
        <v>5357</v>
      </c>
      <c r="N885" s="6" t="s">
        <v>5399</v>
      </c>
      <c r="Q885" s="6" t="s">
        <v>118</v>
      </c>
      <c r="R885" s="9" t="b">
        <v>1</v>
      </c>
      <c r="S885" s="9" t="b">
        <v>1</v>
      </c>
      <c r="T885" s="6" t="s">
        <v>4323</v>
      </c>
      <c r="U885" s="6" t="s">
        <v>4323</v>
      </c>
      <c r="V885" t="s">
        <v>4324</v>
      </c>
      <c r="W885" t="s">
        <v>4325</v>
      </c>
      <c r="X885" t="s">
        <v>4326</v>
      </c>
      <c r="Y885" t="s">
        <v>5330</v>
      </c>
      <c r="Z885" t="s">
        <v>5330</v>
      </c>
      <c r="AA885" t="s">
        <v>5330</v>
      </c>
      <c r="AB885" t="s">
        <v>5330</v>
      </c>
      <c r="AC885" t="s">
        <v>40</v>
      </c>
      <c r="AD885" t="s">
        <v>41</v>
      </c>
      <c r="AE885" t="s">
        <v>42</v>
      </c>
      <c r="AF885" t="s">
        <v>43</v>
      </c>
      <c r="AG885" t="s">
        <v>5330</v>
      </c>
      <c r="AH885" t="s">
        <v>5330</v>
      </c>
      <c r="AI885" t="s">
        <v>5330</v>
      </c>
      <c r="AJ885" t="s">
        <v>5330</v>
      </c>
      <c r="AK885" s="10">
        <v>275</v>
      </c>
      <c r="AL885" s="10">
        <v>295</v>
      </c>
      <c r="AM885" s="6" t="s">
        <v>475</v>
      </c>
      <c r="AN885" s="6" t="s">
        <v>9265</v>
      </c>
      <c r="AO885" s="6" t="s">
        <v>4320</v>
      </c>
      <c r="AP885" s="6" t="s">
        <v>4321</v>
      </c>
      <c r="AQ885" s="6" t="str">
        <f t="shared" si="243"/>
        <v>2W Distributor Bike, 2W Distributor, H2, International - Bike, International - AS, International, International - New, Moto Dealers, Motonet, Retail, TREK</v>
      </c>
      <c r="AR885" s="1" t="str">
        <f t="shared" si="229"/>
        <v>2W Distributor Bike</v>
      </c>
      <c r="AS885" s="1" t="str">
        <f t="shared" si="230"/>
        <v/>
      </c>
      <c r="AT885" s="1" t="str">
        <f t="shared" si="231"/>
        <v>2W Distributor</v>
      </c>
      <c r="AU885" s="1" t="str">
        <f t="shared" si="232"/>
        <v>H2</v>
      </c>
      <c r="AV885" s="1" t="str">
        <f t="shared" si="232"/>
        <v>International - Bike</v>
      </c>
      <c r="AW885" s="1" t="str">
        <f t="shared" si="233"/>
        <v/>
      </c>
      <c r="AX885" s="1" t="str">
        <f t="shared" si="234"/>
        <v>International - AS</v>
      </c>
      <c r="AY885" s="1" t="str">
        <f t="shared" si="234"/>
        <v>International</v>
      </c>
      <c r="AZ885" s="1" t="str">
        <f t="shared" si="234"/>
        <v>International - New</v>
      </c>
      <c r="BA885" s="1" t="str">
        <f t="shared" si="235"/>
        <v/>
      </c>
      <c r="BB885" s="1" t="str">
        <f t="shared" si="236"/>
        <v>Moto Dealers</v>
      </c>
      <c r="BC885" s="1" t="str">
        <f t="shared" si="236"/>
        <v>Motonet</v>
      </c>
      <c r="BD885" s="1" t="str">
        <f t="shared" si="237"/>
        <v/>
      </c>
      <c r="BE885" s="1" t="str">
        <f t="shared" si="238"/>
        <v>Retail</v>
      </c>
      <c r="BF885" s="1" t="str">
        <f t="shared" si="239"/>
        <v>TREK</v>
      </c>
      <c r="BG885" t="s">
        <v>5908</v>
      </c>
      <c r="BH885" t="str">
        <f t="shared" si="240"/>
        <v>https://fs.amplifi.io//file?id=570b77bb-44d8-47ec-9d2d-3465a26528c0&amp;variant=thumb&amp;extension=png</v>
      </c>
      <c r="BI885" t="e">
        <v>#N/A</v>
      </c>
      <c r="BJ885" t="e">
        <v>#N/A</v>
      </c>
      <c r="BK885" t="e">
        <v>#N/A</v>
      </c>
      <c r="BL885" t="e">
        <v>#N/A</v>
      </c>
      <c r="BM885" t="e">
        <v>#N/A</v>
      </c>
      <c r="BN885" t="e">
        <v>#N/A</v>
      </c>
      <c r="BO885" t="e">
        <v>#N/A</v>
      </c>
      <c r="BP885" t="e">
        <v>#N/A</v>
      </c>
      <c r="BQ885" t="e">
        <v>#N/A</v>
      </c>
      <c r="BR885" t="e">
        <v>#N/A</v>
      </c>
      <c r="BS885" t="e">
        <v>#N/A</v>
      </c>
    </row>
    <row r="886" spans="1:71" ht="17" x14ac:dyDescent="0.2">
      <c r="A886">
        <v>2074</v>
      </c>
      <c r="B886" t="str">
        <f t="shared" si="245"/>
        <v>80003-00009</v>
      </c>
      <c r="C886" t="str">
        <f t="shared" si="245"/>
        <v>80003-00009</v>
      </c>
      <c r="D886" s="7" t="s">
        <v>4329</v>
      </c>
      <c r="E886" s="6" t="s">
        <v>208</v>
      </c>
      <c r="F886" t="s">
        <v>8991</v>
      </c>
      <c r="G886" s="6" t="s">
        <v>4313</v>
      </c>
      <c r="H886" t="s">
        <v>4314</v>
      </c>
      <c r="I886" s="6" t="s">
        <v>4261</v>
      </c>
      <c r="J886" s="6" t="s">
        <v>5331</v>
      </c>
      <c r="K886" s="6" t="s">
        <v>5333</v>
      </c>
      <c r="L886" s="6" t="s">
        <v>8992</v>
      </c>
      <c r="M886" s="6" t="s">
        <v>5357</v>
      </c>
      <c r="N886" s="6" t="s">
        <v>5399</v>
      </c>
      <c r="Q886" s="6" t="s">
        <v>4328</v>
      </c>
      <c r="R886" s="9" t="b">
        <v>1</v>
      </c>
      <c r="S886" s="9" t="b">
        <v>0</v>
      </c>
      <c r="T886" s="6" t="s">
        <v>4329</v>
      </c>
      <c r="U886" s="6" t="s">
        <v>4329</v>
      </c>
      <c r="V886" t="s">
        <v>4330</v>
      </c>
      <c r="W886" t="s">
        <v>4331</v>
      </c>
      <c r="X886" t="s">
        <v>4332</v>
      </c>
      <c r="Y886" t="s">
        <v>5330</v>
      </c>
      <c r="Z886" t="s">
        <v>5330</v>
      </c>
      <c r="AA886" t="s">
        <v>5330</v>
      </c>
      <c r="AB886" t="s">
        <v>5330</v>
      </c>
      <c r="AC886" t="s">
        <v>40</v>
      </c>
      <c r="AD886" t="s">
        <v>41</v>
      </c>
      <c r="AE886" t="s">
        <v>42</v>
      </c>
      <c r="AF886" t="s">
        <v>43</v>
      </c>
      <c r="AG886" t="s">
        <v>5330</v>
      </c>
      <c r="AH886" t="s">
        <v>5330</v>
      </c>
      <c r="AI886" t="s">
        <v>5330</v>
      </c>
      <c r="AJ886" t="s">
        <v>5330</v>
      </c>
      <c r="AK886" s="10">
        <v>275</v>
      </c>
      <c r="AL886" s="10">
        <v>295</v>
      </c>
      <c r="AM886" s="6" t="s">
        <v>475</v>
      </c>
      <c r="AN886" s="6" t="s">
        <v>9265</v>
      </c>
      <c r="AO886" s="6" t="s">
        <v>4320</v>
      </c>
      <c r="AP886" s="6" t="s">
        <v>4321</v>
      </c>
      <c r="AQ886" s="6" t="str">
        <f t="shared" si="243"/>
        <v>2W Distributor Bike, 2W Distributor, H2, International - Bike, International - AS, International, International - New, Moto Dealers, Motonet, Retail, TREK</v>
      </c>
      <c r="AR886" s="1" t="str">
        <f t="shared" si="229"/>
        <v>2W Distributor Bike</v>
      </c>
      <c r="AS886" s="1" t="str">
        <f t="shared" si="230"/>
        <v/>
      </c>
      <c r="AT886" s="1" t="str">
        <f t="shared" si="231"/>
        <v>2W Distributor</v>
      </c>
      <c r="AU886" s="1" t="str">
        <f t="shared" si="232"/>
        <v>H2</v>
      </c>
      <c r="AV886" s="1" t="str">
        <f t="shared" si="232"/>
        <v>International - Bike</v>
      </c>
      <c r="AW886" s="1" t="str">
        <f t="shared" si="233"/>
        <v/>
      </c>
      <c r="AX886" s="1" t="str">
        <f t="shared" si="234"/>
        <v>International - AS</v>
      </c>
      <c r="AY886" s="1" t="str">
        <f t="shared" si="234"/>
        <v>International</v>
      </c>
      <c r="AZ886" s="1" t="str">
        <f t="shared" si="234"/>
        <v>International - New</v>
      </c>
      <c r="BA886" s="1" t="str">
        <f t="shared" si="235"/>
        <v/>
      </c>
      <c r="BB886" s="1" t="str">
        <f t="shared" si="236"/>
        <v>Moto Dealers</v>
      </c>
      <c r="BC886" s="1" t="str">
        <f t="shared" si="236"/>
        <v>Motonet</v>
      </c>
      <c r="BD886" s="1" t="str">
        <f t="shared" si="237"/>
        <v/>
      </c>
      <c r="BE886" s="1" t="str">
        <f t="shared" si="238"/>
        <v>Retail</v>
      </c>
      <c r="BF886" s="1" t="str">
        <f t="shared" si="239"/>
        <v>TREK</v>
      </c>
      <c r="BG886" t="s">
        <v>5909</v>
      </c>
      <c r="BH886" t="str">
        <f t="shared" si="240"/>
        <v>https://fs.amplifi.io//file?id=c3789766-adc2-4b7b-b32b-db097e9dac73&amp;variant=thumb&amp;extension=png</v>
      </c>
      <c r="BI886" t="e">
        <v>#N/A</v>
      </c>
      <c r="BJ886" t="e">
        <v>#N/A</v>
      </c>
      <c r="BK886" t="e">
        <v>#N/A</v>
      </c>
      <c r="BL886" t="e">
        <v>#N/A</v>
      </c>
      <c r="BM886" t="e">
        <v>#N/A</v>
      </c>
      <c r="BN886" t="e">
        <v>#N/A</v>
      </c>
      <c r="BO886" t="e">
        <v>#N/A</v>
      </c>
      <c r="BP886" t="e">
        <v>#N/A</v>
      </c>
      <c r="BQ886" t="e">
        <v>#N/A</v>
      </c>
      <c r="BR886" t="e">
        <v>#N/A</v>
      </c>
      <c r="BS886" t="e">
        <v>#N/A</v>
      </c>
    </row>
    <row r="887" spans="1:71" ht="17" x14ac:dyDescent="0.2">
      <c r="A887">
        <v>2078</v>
      </c>
      <c r="B887" t="str">
        <f t="shared" si="245"/>
        <v>80003-00013</v>
      </c>
      <c r="C887" t="str">
        <f t="shared" si="245"/>
        <v>80003-00013</v>
      </c>
      <c r="D887" s="7" t="s">
        <v>4335</v>
      </c>
      <c r="E887" s="6" t="s">
        <v>208</v>
      </c>
      <c r="F887" t="s">
        <v>8991</v>
      </c>
      <c r="G887" s="6" t="s">
        <v>4313</v>
      </c>
      <c r="H887" t="s">
        <v>4314</v>
      </c>
      <c r="I887" s="6" t="s">
        <v>4261</v>
      </c>
      <c r="J887" s="6" t="s">
        <v>5331</v>
      </c>
      <c r="K887" s="6" t="s">
        <v>5333</v>
      </c>
      <c r="L887" s="6" t="s">
        <v>8992</v>
      </c>
      <c r="M887" s="6" t="s">
        <v>5357</v>
      </c>
      <c r="N887" s="6" t="s">
        <v>5399</v>
      </c>
      <c r="Q887" s="6" t="s">
        <v>4334</v>
      </c>
      <c r="R887" s="9" t="b">
        <v>1</v>
      </c>
      <c r="S887" s="9" t="b">
        <v>0</v>
      </c>
      <c r="T887" s="6" t="s">
        <v>4335</v>
      </c>
      <c r="U887" s="6" t="s">
        <v>4335</v>
      </c>
      <c r="V887" t="s">
        <v>4336</v>
      </c>
      <c r="W887" t="s">
        <v>4337</v>
      </c>
      <c r="X887" t="s">
        <v>4338</v>
      </c>
      <c r="Y887" t="s">
        <v>5330</v>
      </c>
      <c r="Z887" t="s">
        <v>5330</v>
      </c>
      <c r="AA887" t="s">
        <v>5330</v>
      </c>
      <c r="AB887" t="s">
        <v>5330</v>
      </c>
      <c r="AC887" t="s">
        <v>40</v>
      </c>
      <c r="AD887" t="s">
        <v>41</v>
      </c>
      <c r="AE887" t="s">
        <v>42</v>
      </c>
      <c r="AF887" t="s">
        <v>43</v>
      </c>
      <c r="AG887" t="s">
        <v>5330</v>
      </c>
      <c r="AH887" t="s">
        <v>5330</v>
      </c>
      <c r="AI887" t="s">
        <v>5330</v>
      </c>
      <c r="AJ887" t="s">
        <v>5330</v>
      </c>
      <c r="AK887" s="10">
        <v>275</v>
      </c>
      <c r="AL887" s="10">
        <v>295</v>
      </c>
      <c r="AM887" s="6" t="s">
        <v>475</v>
      </c>
      <c r="AN887" s="6" t="s">
        <v>9265</v>
      </c>
      <c r="AO887" s="6" t="s">
        <v>4320</v>
      </c>
      <c r="AP887" s="6" t="s">
        <v>4321</v>
      </c>
      <c r="AQ887" s="6" t="str">
        <f t="shared" ref="AQ887:AQ918" si="246">IF(AR887="","",AR887&amp;", ")&amp;
IF(AS887="","",AS887&amp;", ")&amp;
IF(AT887="","",AT887&amp;", ")&amp;
IF(AU887="","",AU887&amp;", ")&amp;
IF(AV887="","",AV887&amp;", ")&amp;
IF(AW887="","",AW887&amp;", ")&amp;
IF(AX887="","",AX887&amp;", ")&amp;
IF(AY887="","",AY887&amp;", ")&amp;
IF(AZ887="","",AZ887&amp;", ")&amp;
IF(BA887="","",BA887&amp;", ")&amp;
IF(BB887="","",BB887&amp;", ")&amp;
IF(BC887="","",BC887&amp;", ")&amp;
IF(BD887="","",BD887&amp;", ")&amp;
IF(BE887="","",BE887&amp;", ")&amp;
IF(BF887="","",BF887)</f>
        <v>2W Distributor Bike, 2W Distributor, H2, International - Bike, International - AS, International, International - New, Moto Dealers, Motonet, Retail, TREK</v>
      </c>
      <c r="AR887" s="1" t="str">
        <f t="shared" si="229"/>
        <v>2W Distributor Bike</v>
      </c>
      <c r="AS887" s="1" t="str">
        <f t="shared" si="230"/>
        <v/>
      </c>
      <c r="AT887" s="1" t="str">
        <f t="shared" si="231"/>
        <v>2W Distributor</v>
      </c>
      <c r="AU887" s="1" t="str">
        <f t="shared" si="232"/>
        <v>H2</v>
      </c>
      <c r="AV887" s="1" t="str">
        <f t="shared" si="232"/>
        <v>International - Bike</v>
      </c>
      <c r="AW887" s="1" t="str">
        <f t="shared" si="233"/>
        <v/>
      </c>
      <c r="AX887" s="1" t="str">
        <f t="shared" si="234"/>
        <v>International - AS</v>
      </c>
      <c r="AY887" s="1" t="str">
        <f t="shared" si="234"/>
        <v>International</v>
      </c>
      <c r="AZ887" s="1" t="str">
        <f t="shared" si="234"/>
        <v>International - New</v>
      </c>
      <c r="BA887" s="1" t="str">
        <f t="shared" si="235"/>
        <v/>
      </c>
      <c r="BB887" s="1" t="str">
        <f t="shared" si="236"/>
        <v>Moto Dealers</v>
      </c>
      <c r="BC887" s="1" t="str">
        <f t="shared" si="236"/>
        <v>Motonet</v>
      </c>
      <c r="BD887" s="1" t="str">
        <f t="shared" si="237"/>
        <v/>
      </c>
      <c r="BE887" s="1" t="str">
        <f t="shared" si="238"/>
        <v>Retail</v>
      </c>
      <c r="BF887" s="1" t="str">
        <f t="shared" si="239"/>
        <v>TREK</v>
      </c>
      <c r="BG887" t="s">
        <v>5910</v>
      </c>
      <c r="BH887" t="str">
        <f t="shared" si="240"/>
        <v>https://fs.amplifi.io//file?id=e3c79afa-dabf-4c22-b892-cb708496e16b&amp;variant=thumb&amp;extension=png</v>
      </c>
      <c r="BI887" t="e">
        <v>#N/A</v>
      </c>
      <c r="BJ887" t="e">
        <v>#N/A</v>
      </c>
      <c r="BK887" t="e">
        <v>#N/A</v>
      </c>
      <c r="BL887" t="e">
        <v>#N/A</v>
      </c>
      <c r="BM887" t="e">
        <v>#N/A</v>
      </c>
      <c r="BN887" t="e">
        <v>#N/A</v>
      </c>
      <c r="BO887" t="e">
        <v>#N/A</v>
      </c>
      <c r="BP887" t="e">
        <v>#N/A</v>
      </c>
      <c r="BQ887" t="e">
        <v>#N/A</v>
      </c>
      <c r="BR887" t="e">
        <v>#N/A</v>
      </c>
      <c r="BS887" t="e">
        <v>#N/A</v>
      </c>
    </row>
    <row r="888" spans="1:71" ht="17" x14ac:dyDescent="0.2">
      <c r="A888">
        <v>2082</v>
      </c>
      <c r="B888" t="str">
        <f t="shared" si="245"/>
        <v>80005-409-10</v>
      </c>
      <c r="C888" t="str">
        <f t="shared" si="245"/>
        <v>80005-409-10</v>
      </c>
      <c r="D888" s="7" t="s">
        <v>8897</v>
      </c>
      <c r="E888" s="6" t="s">
        <v>208</v>
      </c>
      <c r="F888" t="s">
        <v>8991</v>
      </c>
      <c r="G888" s="6" t="s">
        <v>4601</v>
      </c>
      <c r="H888" t="s">
        <v>4260</v>
      </c>
      <c r="I888" s="6" t="s">
        <v>4261</v>
      </c>
      <c r="J888" s="6" t="s">
        <v>5331</v>
      </c>
      <c r="K888" s="6" t="s">
        <v>5344</v>
      </c>
      <c r="L888" s="6" t="s">
        <v>8995</v>
      </c>
      <c r="M888" s="6" t="s">
        <v>5357</v>
      </c>
      <c r="N888" s="6" t="s">
        <v>5399</v>
      </c>
      <c r="Q888" s="6" t="s">
        <v>9075</v>
      </c>
      <c r="R888" s="9" t="b">
        <v>1</v>
      </c>
      <c r="S888" s="9" t="b">
        <v>0</v>
      </c>
      <c r="T888" s="6" t="s">
        <v>8897</v>
      </c>
      <c r="U888" s="6" t="s">
        <v>8897</v>
      </c>
      <c r="V888" t="s">
        <v>8898</v>
      </c>
      <c r="W888" t="s">
        <v>8899</v>
      </c>
      <c r="X888" t="s">
        <v>8900</v>
      </c>
      <c r="Y888" t="s">
        <v>5330</v>
      </c>
      <c r="Z888" t="s">
        <v>5330</v>
      </c>
      <c r="AA888" t="s">
        <v>5330</v>
      </c>
      <c r="AB888" t="s">
        <v>5330</v>
      </c>
      <c r="AC888" t="s">
        <v>40</v>
      </c>
      <c r="AD888" t="s">
        <v>41</v>
      </c>
      <c r="AE888" t="s">
        <v>42</v>
      </c>
      <c r="AF888" t="s">
        <v>43</v>
      </c>
      <c r="AG888" t="s">
        <v>5330</v>
      </c>
      <c r="AH888" t="s">
        <v>5330</v>
      </c>
      <c r="AI888" t="s">
        <v>5330</v>
      </c>
      <c r="AJ888" t="s">
        <v>5330</v>
      </c>
      <c r="AK888" s="10">
        <v>400</v>
      </c>
      <c r="AL888" s="10">
        <v>400</v>
      </c>
      <c r="AM888" s="6" t="s">
        <v>475</v>
      </c>
      <c r="AN888" s="6" t="s">
        <v>9264</v>
      </c>
      <c r="AO888" s="6" t="s">
        <v>4293</v>
      </c>
      <c r="AP888" s="6" t="s">
        <v>9438</v>
      </c>
      <c r="AQ888" s="6" t="str">
        <f t="shared" si="246"/>
        <v>2W Distributor Bike, 2W Distributor, H2, International - Bike, International - AS, International, International - New, Moto Dealers, Motonet, Retail, TREK</v>
      </c>
      <c r="AR888" s="1" t="str">
        <f t="shared" si="229"/>
        <v>2W Distributor Bike</v>
      </c>
      <c r="AS888" s="1" t="str">
        <f t="shared" si="230"/>
        <v/>
      </c>
      <c r="AT888" s="1" t="str">
        <f t="shared" si="231"/>
        <v>2W Distributor</v>
      </c>
      <c r="AU888" s="1" t="str">
        <f t="shared" si="232"/>
        <v>H2</v>
      </c>
      <c r="AV888" s="1" t="str">
        <f t="shared" si="232"/>
        <v>International - Bike</v>
      </c>
      <c r="AW888" s="1" t="str">
        <f t="shared" si="233"/>
        <v/>
      </c>
      <c r="AX888" s="1" t="str">
        <f t="shared" si="234"/>
        <v>International - AS</v>
      </c>
      <c r="AY888" s="1" t="str">
        <f t="shared" si="234"/>
        <v>International</v>
      </c>
      <c r="AZ888" s="1" t="str">
        <f t="shared" si="234"/>
        <v>International - New</v>
      </c>
      <c r="BA888" s="1" t="str">
        <f t="shared" si="235"/>
        <v/>
      </c>
      <c r="BB888" s="1" t="str">
        <f t="shared" si="236"/>
        <v>Moto Dealers</v>
      </c>
      <c r="BC888" s="1" t="str">
        <f t="shared" si="236"/>
        <v>Motonet</v>
      </c>
      <c r="BD888" s="1" t="str">
        <f t="shared" si="237"/>
        <v/>
      </c>
      <c r="BE888" s="1" t="str">
        <f t="shared" si="238"/>
        <v>Retail</v>
      </c>
      <c r="BF888" s="1" t="str">
        <f t="shared" si="239"/>
        <v>TREK</v>
      </c>
      <c r="BG888" t="e">
        <v>#N/A</v>
      </c>
      <c r="BH888" t="e">
        <f t="shared" si="240"/>
        <v>#N/A</v>
      </c>
    </row>
    <row r="889" spans="1:71" ht="17" x14ac:dyDescent="0.2">
      <c r="A889">
        <v>2086</v>
      </c>
      <c r="B889" t="str">
        <f t="shared" si="245"/>
        <v>80006-00001</v>
      </c>
      <c r="C889" t="str">
        <f t="shared" si="245"/>
        <v>80006-00001</v>
      </c>
      <c r="D889" s="7" t="s">
        <v>4399</v>
      </c>
      <c r="E889" s="6" t="s">
        <v>208</v>
      </c>
      <c r="F889" t="s">
        <v>8991</v>
      </c>
      <c r="G889" s="6" t="s">
        <v>4397</v>
      </c>
      <c r="H889" t="s">
        <v>4398</v>
      </c>
      <c r="I889" s="6" t="s">
        <v>4261</v>
      </c>
      <c r="J889" s="6" t="s">
        <v>5331</v>
      </c>
      <c r="K889" s="6" t="s">
        <v>5333</v>
      </c>
      <c r="L889" s="6" t="s">
        <v>8992</v>
      </c>
      <c r="M889" s="6" t="s">
        <v>5357</v>
      </c>
      <c r="N889" s="6" t="s">
        <v>5400</v>
      </c>
      <c r="Q889" s="6" t="s">
        <v>88</v>
      </c>
      <c r="R889" s="9" t="b">
        <v>1</v>
      </c>
      <c r="S889" s="9" t="b">
        <v>1</v>
      </c>
      <c r="T889" s="6" t="s">
        <v>4399</v>
      </c>
      <c r="U889" s="6" t="s">
        <v>4399</v>
      </c>
      <c r="V889" t="s">
        <v>4400</v>
      </c>
      <c r="W889" t="s">
        <v>4401</v>
      </c>
      <c r="X889" t="s">
        <v>5330</v>
      </c>
      <c r="Y889" t="s">
        <v>5330</v>
      </c>
      <c r="Z889" t="s">
        <v>5330</v>
      </c>
      <c r="AA889" t="s">
        <v>5330</v>
      </c>
      <c r="AB889" t="s">
        <v>5330</v>
      </c>
      <c r="AC889" t="s">
        <v>9195</v>
      </c>
      <c r="AD889" t="s">
        <v>646</v>
      </c>
      <c r="AE889" t="s">
        <v>647</v>
      </c>
      <c r="AF889" t="s">
        <v>5330</v>
      </c>
      <c r="AG889" t="s">
        <v>5330</v>
      </c>
      <c r="AH889" t="s">
        <v>5330</v>
      </c>
      <c r="AI889" t="s">
        <v>5330</v>
      </c>
      <c r="AJ889" t="s">
        <v>5330</v>
      </c>
      <c r="AK889" s="10">
        <v>110</v>
      </c>
      <c r="AL889" s="10">
        <v>110</v>
      </c>
      <c r="AM889" s="6" t="s">
        <v>475</v>
      </c>
      <c r="AN889" s="6" t="s">
        <v>9266</v>
      </c>
      <c r="AO889" s="6" t="s">
        <v>4403</v>
      </c>
      <c r="AP889" s="6" t="s">
        <v>4404</v>
      </c>
      <c r="AQ889" s="6" t="str">
        <f t="shared" si="246"/>
        <v>2W Distributor Bike, 2W Distributor, H2, International - Bike, International - AS, International, International - New, Moto Dealers, Motonet, Retail, TREK</v>
      </c>
      <c r="AR889" s="1" t="str">
        <f t="shared" si="229"/>
        <v>2W Distributor Bike</v>
      </c>
      <c r="AS889" s="1" t="str">
        <f t="shared" si="230"/>
        <v/>
      </c>
      <c r="AT889" s="1" t="str">
        <f t="shared" si="231"/>
        <v>2W Distributor</v>
      </c>
      <c r="AU889" s="1" t="str">
        <f t="shared" si="232"/>
        <v>H2</v>
      </c>
      <c r="AV889" s="1" t="str">
        <f t="shared" si="232"/>
        <v>International - Bike</v>
      </c>
      <c r="AW889" s="1" t="str">
        <f t="shared" si="233"/>
        <v/>
      </c>
      <c r="AX889" s="1" t="str">
        <f t="shared" si="234"/>
        <v>International - AS</v>
      </c>
      <c r="AY889" s="1" t="str">
        <f t="shared" si="234"/>
        <v>International</v>
      </c>
      <c r="AZ889" s="1" t="str">
        <f t="shared" si="234"/>
        <v>International - New</v>
      </c>
      <c r="BA889" s="1" t="str">
        <f t="shared" si="235"/>
        <v/>
      </c>
      <c r="BB889" s="1" t="str">
        <f t="shared" si="236"/>
        <v>Moto Dealers</v>
      </c>
      <c r="BC889" s="1" t="str">
        <f t="shared" si="236"/>
        <v>Motonet</v>
      </c>
      <c r="BD889" s="1" t="str">
        <f t="shared" si="237"/>
        <v/>
      </c>
      <c r="BE889" s="1" t="str">
        <f t="shared" si="238"/>
        <v>Retail</v>
      </c>
      <c r="BF889" s="1" t="str">
        <f t="shared" si="239"/>
        <v>TREK</v>
      </c>
      <c r="BG889" t="s">
        <v>5316</v>
      </c>
      <c r="BH889" t="str">
        <f t="shared" si="240"/>
        <v>https://fs.amplifi.io//file?id=2815b101-9255-4182-8495-efa28d12abfb&amp;variant=thumb&amp;extension=png</v>
      </c>
      <c r="BI889" t="e">
        <v>#N/A</v>
      </c>
      <c r="BJ889" t="e">
        <v>#N/A</v>
      </c>
      <c r="BK889" t="e">
        <v>#N/A</v>
      </c>
      <c r="BL889" t="e">
        <v>#N/A</v>
      </c>
      <c r="BM889" t="e">
        <v>#N/A</v>
      </c>
      <c r="BN889" t="e">
        <v>#N/A</v>
      </c>
      <c r="BO889" t="e">
        <v>#N/A</v>
      </c>
      <c r="BP889" t="e">
        <v>#N/A</v>
      </c>
      <c r="BQ889" t="e">
        <v>#N/A</v>
      </c>
      <c r="BR889" t="e">
        <v>#N/A</v>
      </c>
      <c r="BS889" t="e">
        <v>#N/A</v>
      </c>
    </row>
    <row r="890" spans="1:71" ht="17" x14ac:dyDescent="0.2">
      <c r="A890">
        <v>2089</v>
      </c>
      <c r="B890" t="str">
        <f t="shared" si="245"/>
        <v>80006-00004</v>
      </c>
      <c r="C890" t="str">
        <f t="shared" si="245"/>
        <v>80006-00004</v>
      </c>
      <c r="D890" s="7" t="s">
        <v>4406</v>
      </c>
      <c r="E890" s="6" t="s">
        <v>208</v>
      </c>
      <c r="F890" t="s">
        <v>8991</v>
      </c>
      <c r="G890" s="6" t="s">
        <v>4397</v>
      </c>
      <c r="H890" t="s">
        <v>4398</v>
      </c>
      <c r="I890" s="6" t="s">
        <v>4261</v>
      </c>
      <c r="J890" s="6" t="s">
        <v>5331</v>
      </c>
      <c r="K890" s="6" t="s">
        <v>5333</v>
      </c>
      <c r="L890" s="6" t="s">
        <v>8992</v>
      </c>
      <c r="M890" s="6" t="s">
        <v>5357</v>
      </c>
      <c r="N890" s="6" t="s">
        <v>5400</v>
      </c>
      <c r="Q890" s="6" t="s">
        <v>575</v>
      </c>
      <c r="R890" s="9" t="b">
        <v>1</v>
      </c>
      <c r="S890" s="9" t="b">
        <v>0</v>
      </c>
      <c r="T890" s="6" t="s">
        <v>4406</v>
      </c>
      <c r="U890" s="6" t="s">
        <v>4406</v>
      </c>
      <c r="V890" t="s">
        <v>4407</v>
      </c>
      <c r="W890" t="s">
        <v>4408</v>
      </c>
      <c r="X890" t="s">
        <v>5330</v>
      </c>
      <c r="Y890" t="s">
        <v>5330</v>
      </c>
      <c r="Z890" t="s">
        <v>5330</v>
      </c>
      <c r="AA890" t="s">
        <v>5330</v>
      </c>
      <c r="AB890" t="s">
        <v>5330</v>
      </c>
      <c r="AC890" t="s">
        <v>9195</v>
      </c>
      <c r="AD890" t="s">
        <v>646</v>
      </c>
      <c r="AE890" t="s">
        <v>647</v>
      </c>
      <c r="AF890" t="s">
        <v>5330</v>
      </c>
      <c r="AG890" t="s">
        <v>5330</v>
      </c>
      <c r="AH890" t="s">
        <v>5330</v>
      </c>
      <c r="AI890" t="s">
        <v>5330</v>
      </c>
      <c r="AJ890" t="s">
        <v>5330</v>
      </c>
      <c r="AK890" s="10">
        <v>110</v>
      </c>
      <c r="AL890" s="10">
        <v>110</v>
      </c>
      <c r="AM890" s="6" t="s">
        <v>475</v>
      </c>
      <c r="AN890" s="6" t="s">
        <v>9266</v>
      </c>
      <c r="AO890" s="6" t="s">
        <v>4403</v>
      </c>
      <c r="AP890" s="6" t="s">
        <v>4404</v>
      </c>
      <c r="AQ890" s="6" t="str">
        <f t="shared" si="246"/>
        <v>2W Distributor Bike, 2W Distributor, H2, International - Bike, International - AS, International, International - New, Moto Dealers, Motonet, Retail, TREK</v>
      </c>
      <c r="AR890" s="1" t="str">
        <f t="shared" si="229"/>
        <v>2W Distributor Bike</v>
      </c>
      <c r="AS890" s="1" t="str">
        <f t="shared" si="230"/>
        <v/>
      </c>
      <c r="AT890" s="1" t="str">
        <f t="shared" si="231"/>
        <v>2W Distributor</v>
      </c>
      <c r="AU890" s="1" t="str">
        <f t="shared" si="232"/>
        <v>H2</v>
      </c>
      <c r="AV890" s="1" t="str">
        <f t="shared" si="232"/>
        <v>International - Bike</v>
      </c>
      <c r="AW890" s="1" t="str">
        <f t="shared" si="233"/>
        <v/>
      </c>
      <c r="AX890" s="1" t="str">
        <f t="shared" si="234"/>
        <v>International - AS</v>
      </c>
      <c r="AY890" s="1" t="str">
        <f t="shared" si="234"/>
        <v>International</v>
      </c>
      <c r="AZ890" s="1" t="str">
        <f t="shared" si="234"/>
        <v>International - New</v>
      </c>
      <c r="BA890" s="1" t="str">
        <f t="shared" si="235"/>
        <v/>
      </c>
      <c r="BB890" s="1" t="str">
        <f t="shared" si="236"/>
        <v>Moto Dealers</v>
      </c>
      <c r="BC890" s="1" t="str">
        <f t="shared" si="236"/>
        <v>Motonet</v>
      </c>
      <c r="BD890" s="1" t="str">
        <f t="shared" si="237"/>
        <v/>
      </c>
      <c r="BE890" s="1" t="str">
        <f t="shared" si="238"/>
        <v>Retail</v>
      </c>
      <c r="BF890" s="1" t="str">
        <f t="shared" si="239"/>
        <v>TREK</v>
      </c>
      <c r="BG890" t="s">
        <v>5919</v>
      </c>
      <c r="BH890" t="str">
        <f t="shared" si="240"/>
        <v>https://fs.amplifi.io//file?id=c98756aa-5534-44cc-8b93-def167de8287&amp;variant=thumb&amp;extension=png</v>
      </c>
      <c r="BI890" t="e">
        <v>#N/A</v>
      </c>
      <c r="BJ890" t="e">
        <v>#N/A</v>
      </c>
      <c r="BK890" t="e">
        <v>#N/A</v>
      </c>
      <c r="BL890" t="e">
        <v>#N/A</v>
      </c>
      <c r="BM890" t="e">
        <v>#N/A</v>
      </c>
      <c r="BN890" t="e">
        <v>#N/A</v>
      </c>
      <c r="BO890" t="e">
        <v>#N/A</v>
      </c>
      <c r="BP890" t="e">
        <v>#N/A</v>
      </c>
      <c r="BQ890" t="e">
        <v>#N/A</v>
      </c>
      <c r="BR890" t="e">
        <v>#N/A</v>
      </c>
      <c r="BS890" t="e">
        <v>#N/A</v>
      </c>
    </row>
    <row r="891" spans="1:71" ht="17" x14ac:dyDescent="0.2">
      <c r="A891">
        <v>2092</v>
      </c>
      <c r="B891" t="str">
        <f t="shared" si="245"/>
        <v>80006-00007</v>
      </c>
      <c r="C891" t="str">
        <f t="shared" si="245"/>
        <v>80006-00007</v>
      </c>
      <c r="D891" s="7" t="s">
        <v>4410</v>
      </c>
      <c r="E891" s="6" t="s">
        <v>208</v>
      </c>
      <c r="F891" t="s">
        <v>8991</v>
      </c>
      <c r="G891" s="6" t="s">
        <v>4397</v>
      </c>
      <c r="H891" t="s">
        <v>4398</v>
      </c>
      <c r="I891" s="6" t="s">
        <v>4261</v>
      </c>
      <c r="J891" s="6" t="s">
        <v>5331</v>
      </c>
      <c r="K891" s="6" t="s">
        <v>5333</v>
      </c>
      <c r="L891" s="6" t="s">
        <v>8992</v>
      </c>
      <c r="M891" s="6" t="s">
        <v>5357</v>
      </c>
      <c r="N891" s="6" t="s">
        <v>5400</v>
      </c>
      <c r="Q891" s="6" t="s">
        <v>219</v>
      </c>
      <c r="R891" s="9" t="b">
        <v>1</v>
      </c>
      <c r="S891" s="9" t="b">
        <v>0</v>
      </c>
      <c r="T891" s="6" t="s">
        <v>4410</v>
      </c>
      <c r="U891" s="6" t="s">
        <v>4410</v>
      </c>
      <c r="V891" t="s">
        <v>4411</v>
      </c>
      <c r="W891" t="s">
        <v>4412</v>
      </c>
      <c r="X891" t="s">
        <v>5330</v>
      </c>
      <c r="Y891" t="s">
        <v>5330</v>
      </c>
      <c r="Z891" t="s">
        <v>5330</v>
      </c>
      <c r="AA891" t="s">
        <v>5330</v>
      </c>
      <c r="AB891" t="s">
        <v>5330</v>
      </c>
      <c r="AC891" t="s">
        <v>9195</v>
      </c>
      <c r="AD891" t="s">
        <v>646</v>
      </c>
      <c r="AE891" t="s">
        <v>647</v>
      </c>
      <c r="AF891" t="s">
        <v>5330</v>
      </c>
      <c r="AG891" t="s">
        <v>5330</v>
      </c>
      <c r="AH891" t="s">
        <v>5330</v>
      </c>
      <c r="AI891" t="s">
        <v>5330</v>
      </c>
      <c r="AJ891" t="s">
        <v>5330</v>
      </c>
      <c r="AK891" s="10">
        <v>110</v>
      </c>
      <c r="AL891" s="10">
        <v>110</v>
      </c>
      <c r="AM891" s="6" t="s">
        <v>475</v>
      </c>
      <c r="AN891" s="6" t="s">
        <v>9266</v>
      </c>
      <c r="AO891" s="6" t="s">
        <v>4403</v>
      </c>
      <c r="AP891" s="6" t="s">
        <v>4404</v>
      </c>
      <c r="AQ891" s="6" t="str">
        <f t="shared" si="246"/>
        <v>2W Distributor Bike, 2W Distributor, H2, International - Bike, International - AS, International, International - New, Moto Dealers, Motonet, Retail, TREK</v>
      </c>
      <c r="AR891" s="1" t="str">
        <f t="shared" si="229"/>
        <v>2W Distributor Bike</v>
      </c>
      <c r="AS891" s="1" t="str">
        <f t="shared" si="230"/>
        <v/>
      </c>
      <c r="AT891" s="1" t="str">
        <f t="shared" si="231"/>
        <v>2W Distributor</v>
      </c>
      <c r="AU891" s="1" t="str">
        <f t="shared" si="232"/>
        <v>H2</v>
      </c>
      <c r="AV891" s="1" t="str">
        <f t="shared" si="232"/>
        <v>International - Bike</v>
      </c>
      <c r="AW891" s="1" t="str">
        <f t="shared" si="233"/>
        <v/>
      </c>
      <c r="AX891" s="1" t="str">
        <f t="shared" si="234"/>
        <v>International - AS</v>
      </c>
      <c r="AY891" s="1" t="str">
        <f t="shared" si="234"/>
        <v>International</v>
      </c>
      <c r="AZ891" s="1" t="str">
        <f t="shared" si="234"/>
        <v>International - New</v>
      </c>
      <c r="BA891" s="1" t="str">
        <f t="shared" si="235"/>
        <v/>
      </c>
      <c r="BB891" s="1" t="str">
        <f t="shared" si="236"/>
        <v>Moto Dealers</v>
      </c>
      <c r="BC891" s="1" t="str">
        <f t="shared" si="236"/>
        <v>Motonet</v>
      </c>
      <c r="BD891" s="1" t="str">
        <f t="shared" si="237"/>
        <v/>
      </c>
      <c r="BE891" s="1" t="str">
        <f t="shared" si="238"/>
        <v>Retail</v>
      </c>
      <c r="BF891" s="1" t="str">
        <f t="shared" si="239"/>
        <v>TREK</v>
      </c>
      <c r="BG891" t="s">
        <v>5920</v>
      </c>
      <c r="BH891" t="str">
        <f t="shared" si="240"/>
        <v>https://fs.amplifi.io//file?id=553af6f4-c0b8-4886-b50f-d26c4b30e624&amp;variant=thumb&amp;extension=png</v>
      </c>
      <c r="BI891" t="e">
        <v>#N/A</v>
      </c>
      <c r="BJ891" t="e">
        <v>#N/A</v>
      </c>
      <c r="BK891" t="e">
        <v>#N/A</v>
      </c>
      <c r="BL891" t="e">
        <v>#N/A</v>
      </c>
      <c r="BM891" t="e">
        <v>#N/A</v>
      </c>
      <c r="BN891" t="e">
        <v>#N/A</v>
      </c>
      <c r="BO891" t="e">
        <v>#N/A</v>
      </c>
      <c r="BP891" t="e">
        <v>#N/A</v>
      </c>
      <c r="BQ891" t="e">
        <v>#N/A</v>
      </c>
      <c r="BR891" t="e">
        <v>#N/A</v>
      </c>
      <c r="BS891" t="e">
        <v>#N/A</v>
      </c>
    </row>
    <row r="892" spans="1:71" ht="17" x14ac:dyDescent="0.2">
      <c r="A892">
        <v>2095</v>
      </c>
      <c r="B892" t="str">
        <f t="shared" si="245"/>
        <v>80006-00010</v>
      </c>
      <c r="C892" t="str">
        <f t="shared" si="245"/>
        <v>80006-00010</v>
      </c>
      <c r="D892" s="7" t="s">
        <v>4415</v>
      </c>
      <c r="E892" s="6" t="s">
        <v>208</v>
      </c>
      <c r="F892" t="s">
        <v>8991</v>
      </c>
      <c r="G892" s="6" t="s">
        <v>4397</v>
      </c>
      <c r="H892" t="s">
        <v>4398</v>
      </c>
      <c r="I892" s="6" t="s">
        <v>4261</v>
      </c>
      <c r="J892" s="6" t="s">
        <v>5331</v>
      </c>
      <c r="K892" s="6" t="s">
        <v>5333</v>
      </c>
      <c r="L892" s="6" t="s">
        <v>8992</v>
      </c>
      <c r="M892" s="6" t="s">
        <v>5357</v>
      </c>
      <c r="N892" s="6" t="s">
        <v>5400</v>
      </c>
      <c r="Q892" s="6" t="s">
        <v>4414</v>
      </c>
      <c r="R892" s="9" t="b">
        <v>1</v>
      </c>
      <c r="S892" s="9" t="b">
        <v>0</v>
      </c>
      <c r="T892" s="6" t="s">
        <v>4415</v>
      </c>
      <c r="U892" s="6" t="s">
        <v>4415</v>
      </c>
      <c r="V892" t="s">
        <v>4416</v>
      </c>
      <c r="W892" t="s">
        <v>4417</v>
      </c>
      <c r="X892" t="s">
        <v>5330</v>
      </c>
      <c r="Y892" t="s">
        <v>5330</v>
      </c>
      <c r="Z892" t="s">
        <v>5330</v>
      </c>
      <c r="AA892" t="s">
        <v>5330</v>
      </c>
      <c r="AB892" t="s">
        <v>5330</v>
      </c>
      <c r="AC892" t="s">
        <v>9195</v>
      </c>
      <c r="AD892" t="s">
        <v>646</v>
      </c>
      <c r="AE892" t="s">
        <v>647</v>
      </c>
      <c r="AF892" t="s">
        <v>5330</v>
      </c>
      <c r="AG892" t="s">
        <v>5330</v>
      </c>
      <c r="AH892" t="s">
        <v>5330</v>
      </c>
      <c r="AI892" t="s">
        <v>5330</v>
      </c>
      <c r="AJ892" t="s">
        <v>5330</v>
      </c>
      <c r="AK892" s="10">
        <v>110</v>
      </c>
      <c r="AL892" s="10">
        <v>110</v>
      </c>
      <c r="AM892" s="6" t="s">
        <v>475</v>
      </c>
      <c r="AN892" s="6" t="s">
        <v>9266</v>
      </c>
      <c r="AO892" s="6" t="s">
        <v>4403</v>
      </c>
      <c r="AP892" s="6" t="s">
        <v>4404</v>
      </c>
      <c r="AQ892" s="6" t="str">
        <f t="shared" si="246"/>
        <v>2W Distributor Bike, 2W Distributor, H2, International - Bike, International - AS, International, International - New, Moto Dealers, Motonet, Retail, TREK</v>
      </c>
      <c r="AR892" s="1" t="str">
        <f t="shared" si="229"/>
        <v>2W Distributor Bike</v>
      </c>
      <c r="AS892" s="1" t="str">
        <f t="shared" si="230"/>
        <v/>
      </c>
      <c r="AT892" s="1" t="str">
        <f t="shared" si="231"/>
        <v>2W Distributor</v>
      </c>
      <c r="AU892" s="1" t="str">
        <f t="shared" si="232"/>
        <v>H2</v>
      </c>
      <c r="AV892" s="1" t="str">
        <f t="shared" si="232"/>
        <v>International - Bike</v>
      </c>
      <c r="AW892" s="1" t="str">
        <f t="shared" si="233"/>
        <v/>
      </c>
      <c r="AX892" s="1" t="str">
        <f t="shared" si="234"/>
        <v>International - AS</v>
      </c>
      <c r="AY892" s="1" t="str">
        <f t="shared" si="234"/>
        <v>International</v>
      </c>
      <c r="AZ892" s="1" t="str">
        <f t="shared" si="234"/>
        <v>International - New</v>
      </c>
      <c r="BA892" s="1" t="str">
        <f t="shared" si="235"/>
        <v/>
      </c>
      <c r="BB892" s="1" t="str">
        <f t="shared" si="236"/>
        <v>Moto Dealers</v>
      </c>
      <c r="BC892" s="1" t="str">
        <f t="shared" si="236"/>
        <v>Motonet</v>
      </c>
      <c r="BD892" s="1" t="str">
        <f t="shared" si="237"/>
        <v/>
      </c>
      <c r="BE892" s="1" t="str">
        <f t="shared" si="238"/>
        <v>Retail</v>
      </c>
      <c r="BF892" s="1" t="str">
        <f t="shared" si="239"/>
        <v>TREK</v>
      </c>
      <c r="BG892" t="s">
        <v>5921</v>
      </c>
      <c r="BH892" t="str">
        <f t="shared" si="240"/>
        <v>https://fs.amplifi.io//file?id=b4342fb8-eb7f-41e1-8078-807cde69a748&amp;variant=thumb&amp;extension=png</v>
      </c>
      <c r="BI892" t="e">
        <v>#N/A</v>
      </c>
      <c r="BJ892" t="e">
        <v>#N/A</v>
      </c>
      <c r="BK892" t="e">
        <v>#N/A</v>
      </c>
      <c r="BL892" t="e">
        <v>#N/A</v>
      </c>
      <c r="BM892" t="e">
        <v>#N/A</v>
      </c>
      <c r="BN892" t="e">
        <v>#N/A</v>
      </c>
      <c r="BO892" t="e">
        <v>#N/A</v>
      </c>
      <c r="BP892" t="e">
        <v>#N/A</v>
      </c>
      <c r="BQ892" t="e">
        <v>#N/A</v>
      </c>
      <c r="BR892" t="e">
        <v>#N/A</v>
      </c>
      <c r="BS892" t="e">
        <v>#N/A</v>
      </c>
    </row>
    <row r="893" spans="1:71" ht="17" x14ac:dyDescent="0.2">
      <c r="A893">
        <v>2098</v>
      </c>
      <c r="B893" t="str">
        <f t="shared" si="245"/>
        <v>80006-00013</v>
      </c>
      <c r="C893" t="str">
        <f t="shared" si="245"/>
        <v>80006-00013</v>
      </c>
      <c r="D893" s="7" t="s">
        <v>4419</v>
      </c>
      <c r="E893" s="6" t="s">
        <v>208</v>
      </c>
      <c r="F893" t="s">
        <v>8991</v>
      </c>
      <c r="G893" s="6" t="s">
        <v>4397</v>
      </c>
      <c r="H893" t="s">
        <v>4398</v>
      </c>
      <c r="I893" s="6" t="s">
        <v>4261</v>
      </c>
      <c r="J893" s="6" t="s">
        <v>5331</v>
      </c>
      <c r="K893" s="6" t="s">
        <v>5333</v>
      </c>
      <c r="L893" s="6" t="s">
        <v>8992</v>
      </c>
      <c r="M893" s="6" t="s">
        <v>5357</v>
      </c>
      <c r="N893" s="6" t="s">
        <v>5400</v>
      </c>
      <c r="Q893" s="6" t="s">
        <v>389</v>
      </c>
      <c r="R893" s="9" t="b">
        <v>1</v>
      </c>
      <c r="S893" s="9" t="b">
        <v>0</v>
      </c>
      <c r="T893" s="6" t="s">
        <v>4419</v>
      </c>
      <c r="U893" s="6" t="s">
        <v>4419</v>
      </c>
      <c r="V893" t="s">
        <v>4420</v>
      </c>
      <c r="W893" t="s">
        <v>4421</v>
      </c>
      <c r="X893" t="s">
        <v>5330</v>
      </c>
      <c r="Y893" t="s">
        <v>5330</v>
      </c>
      <c r="Z893" t="s">
        <v>5330</v>
      </c>
      <c r="AA893" t="s">
        <v>5330</v>
      </c>
      <c r="AB893" t="s">
        <v>5330</v>
      </c>
      <c r="AC893" t="s">
        <v>9195</v>
      </c>
      <c r="AD893" t="s">
        <v>646</v>
      </c>
      <c r="AE893" t="s">
        <v>647</v>
      </c>
      <c r="AF893" t="s">
        <v>5330</v>
      </c>
      <c r="AG893" t="s">
        <v>5330</v>
      </c>
      <c r="AH893" t="s">
        <v>5330</v>
      </c>
      <c r="AI893" t="s">
        <v>5330</v>
      </c>
      <c r="AJ893" t="s">
        <v>5330</v>
      </c>
      <c r="AK893" s="10">
        <v>110</v>
      </c>
      <c r="AL893" s="10">
        <v>110</v>
      </c>
      <c r="AM893" s="6" t="s">
        <v>475</v>
      </c>
      <c r="AN893" s="6" t="s">
        <v>9266</v>
      </c>
      <c r="AO893" s="6" t="s">
        <v>4403</v>
      </c>
      <c r="AP893" s="6" t="s">
        <v>4404</v>
      </c>
      <c r="AQ893" s="6" t="str">
        <f t="shared" si="246"/>
        <v>2W Distributor Bike, 2W Distributor, H2, International - Bike, International - AS, International, International - New, Moto Dealers, Motonet, Retail, TREK</v>
      </c>
      <c r="AR893" s="1" t="str">
        <f t="shared" si="229"/>
        <v>2W Distributor Bike</v>
      </c>
      <c r="AS893" s="1" t="str">
        <f t="shared" si="230"/>
        <v/>
      </c>
      <c r="AT893" s="1" t="str">
        <f t="shared" si="231"/>
        <v>2W Distributor</v>
      </c>
      <c r="AU893" s="1" t="str">
        <f t="shared" si="232"/>
        <v>H2</v>
      </c>
      <c r="AV893" s="1" t="str">
        <f t="shared" si="232"/>
        <v>International - Bike</v>
      </c>
      <c r="AW893" s="1" t="str">
        <f t="shared" si="233"/>
        <v/>
      </c>
      <c r="AX893" s="1" t="str">
        <f t="shared" si="234"/>
        <v>International - AS</v>
      </c>
      <c r="AY893" s="1" t="str">
        <f t="shared" si="234"/>
        <v>International</v>
      </c>
      <c r="AZ893" s="1" t="str">
        <f t="shared" si="234"/>
        <v>International - New</v>
      </c>
      <c r="BA893" s="1" t="str">
        <f t="shared" si="235"/>
        <v/>
      </c>
      <c r="BB893" s="1" t="str">
        <f t="shared" si="236"/>
        <v>Moto Dealers</v>
      </c>
      <c r="BC893" s="1" t="str">
        <f t="shared" si="236"/>
        <v>Motonet</v>
      </c>
      <c r="BD893" s="1" t="str">
        <f t="shared" si="237"/>
        <v/>
      </c>
      <c r="BE893" s="1" t="str">
        <f t="shared" si="238"/>
        <v>Retail</v>
      </c>
      <c r="BF893" s="1" t="str">
        <f t="shared" si="239"/>
        <v>TREK</v>
      </c>
      <c r="BG893" t="s">
        <v>5922</v>
      </c>
      <c r="BH893" t="str">
        <f t="shared" si="240"/>
        <v>https://fs.amplifi.io//file?id=58c2b5c1-b4fc-4eaa-9cb1-876577339196&amp;variant=thumb&amp;extension=png</v>
      </c>
      <c r="BI893" t="e">
        <v>#N/A</v>
      </c>
      <c r="BJ893" t="e">
        <v>#N/A</v>
      </c>
      <c r="BK893" t="e">
        <v>#N/A</v>
      </c>
      <c r="BL893" t="e">
        <v>#N/A</v>
      </c>
      <c r="BM893" t="e">
        <v>#N/A</v>
      </c>
      <c r="BN893" t="e">
        <v>#N/A</v>
      </c>
      <c r="BO893" t="e">
        <v>#N/A</v>
      </c>
      <c r="BP893" t="e">
        <v>#N/A</v>
      </c>
      <c r="BQ893" t="e">
        <v>#N/A</v>
      </c>
      <c r="BR893" t="e">
        <v>#N/A</v>
      </c>
      <c r="BS893" t="e">
        <v>#N/A</v>
      </c>
    </row>
    <row r="894" spans="1:71" ht="17" x14ac:dyDescent="0.2">
      <c r="A894">
        <v>2101</v>
      </c>
      <c r="B894" t="str">
        <f t="shared" si="245"/>
        <v>80007-00001</v>
      </c>
      <c r="C894" t="str">
        <f t="shared" si="245"/>
        <v>80007-00001</v>
      </c>
      <c r="D894" s="7" t="s">
        <v>4424</v>
      </c>
      <c r="E894" s="6" t="s">
        <v>208</v>
      </c>
      <c r="F894" t="s">
        <v>8991</v>
      </c>
      <c r="G894" s="6" t="s">
        <v>4397</v>
      </c>
      <c r="H894" t="s">
        <v>4423</v>
      </c>
      <c r="I894" s="6" t="s">
        <v>4261</v>
      </c>
      <c r="J894" s="6" t="s">
        <v>5331</v>
      </c>
      <c r="K894" s="6" t="s">
        <v>5333</v>
      </c>
      <c r="L894" s="6" t="s">
        <v>8992</v>
      </c>
      <c r="M894" s="6" t="s">
        <v>5357</v>
      </c>
      <c r="N894" s="6" t="s">
        <v>5400</v>
      </c>
      <c r="Q894" s="6" t="s">
        <v>88</v>
      </c>
      <c r="R894" s="9" t="b">
        <v>1</v>
      </c>
      <c r="S894" s="9" t="b">
        <v>1</v>
      </c>
      <c r="T894" s="6" t="s">
        <v>4424</v>
      </c>
      <c r="U894" s="6" t="s">
        <v>4424</v>
      </c>
      <c r="V894" t="s">
        <v>4425</v>
      </c>
      <c r="W894" t="s">
        <v>4426</v>
      </c>
      <c r="X894" t="s">
        <v>5330</v>
      </c>
      <c r="Y894" t="s">
        <v>5330</v>
      </c>
      <c r="Z894" t="s">
        <v>5330</v>
      </c>
      <c r="AA894" t="s">
        <v>5330</v>
      </c>
      <c r="AB894" t="s">
        <v>5330</v>
      </c>
      <c r="AC894" t="s">
        <v>9195</v>
      </c>
      <c r="AD894" t="s">
        <v>646</v>
      </c>
      <c r="AE894" t="s">
        <v>647</v>
      </c>
      <c r="AF894" t="s">
        <v>5330</v>
      </c>
      <c r="AG894" t="s">
        <v>5330</v>
      </c>
      <c r="AH894" t="s">
        <v>5330</v>
      </c>
      <c r="AI894" t="s">
        <v>5330</v>
      </c>
      <c r="AJ894" t="s">
        <v>5330</v>
      </c>
      <c r="AK894" s="10">
        <v>110</v>
      </c>
      <c r="AL894" s="10">
        <v>110</v>
      </c>
      <c r="AM894" s="6" t="s">
        <v>475</v>
      </c>
      <c r="AN894" s="6" t="s">
        <v>9266</v>
      </c>
      <c r="AO894" s="6" t="s">
        <v>4403</v>
      </c>
      <c r="AP894" s="6" t="s">
        <v>4404</v>
      </c>
      <c r="AQ894" s="6" t="str">
        <f t="shared" si="246"/>
        <v>removed, 2W Distributor, H2, International - Bike, International - AS, International, International - New, Moto Dealers, Motonet, Retail, TREK</v>
      </c>
      <c r="AR894" s="1" t="s">
        <v>9461</v>
      </c>
      <c r="AS894" s="1" t="str">
        <f t="shared" si="230"/>
        <v/>
      </c>
      <c r="AT894" s="1" t="str">
        <f t="shared" si="231"/>
        <v>2W Distributor</v>
      </c>
      <c r="AU894" s="1" t="str">
        <f t="shared" si="232"/>
        <v>H2</v>
      </c>
      <c r="AV894" s="1" t="str">
        <f t="shared" si="232"/>
        <v>International - Bike</v>
      </c>
      <c r="AW894" s="1" t="str">
        <f t="shared" si="233"/>
        <v/>
      </c>
      <c r="AX894" s="1" t="str">
        <f t="shared" si="234"/>
        <v>International - AS</v>
      </c>
      <c r="AY894" s="1" t="str">
        <f t="shared" si="234"/>
        <v>International</v>
      </c>
      <c r="AZ894" s="1" t="str">
        <f t="shared" si="234"/>
        <v>International - New</v>
      </c>
      <c r="BA894" s="1" t="str">
        <f t="shared" si="235"/>
        <v/>
      </c>
      <c r="BB894" s="1" t="str">
        <f t="shared" si="236"/>
        <v>Moto Dealers</v>
      </c>
      <c r="BC894" s="1" t="str">
        <f t="shared" si="236"/>
        <v>Motonet</v>
      </c>
      <c r="BD894" s="1" t="str">
        <f t="shared" si="237"/>
        <v/>
      </c>
      <c r="BE894" s="1" t="str">
        <f t="shared" si="238"/>
        <v>Retail</v>
      </c>
      <c r="BF894" s="1" t="str">
        <f t="shared" si="239"/>
        <v>TREK</v>
      </c>
      <c r="BG894" t="s">
        <v>5923</v>
      </c>
      <c r="BH894" t="str">
        <f t="shared" si="240"/>
        <v>https://fs.amplifi.io//file?id=fc447ab8-3e2b-42d5-be82-7fb56446c918&amp;variant=thumb&amp;extension=png</v>
      </c>
      <c r="BI894" t="e">
        <v>#N/A</v>
      </c>
      <c r="BJ894" t="e">
        <v>#N/A</v>
      </c>
      <c r="BK894" t="e">
        <v>#N/A</v>
      </c>
      <c r="BL894" t="e">
        <v>#N/A</v>
      </c>
      <c r="BM894" t="e">
        <v>#N/A</v>
      </c>
      <c r="BN894" t="e">
        <v>#N/A</v>
      </c>
      <c r="BO894" t="e">
        <v>#N/A</v>
      </c>
      <c r="BP894" t="e">
        <v>#N/A</v>
      </c>
      <c r="BQ894" t="e">
        <v>#N/A</v>
      </c>
      <c r="BR894" t="e">
        <v>#N/A</v>
      </c>
      <c r="BS894" t="e">
        <v>#N/A</v>
      </c>
    </row>
    <row r="895" spans="1:71" ht="17" x14ac:dyDescent="0.2">
      <c r="A895">
        <v>2104</v>
      </c>
      <c r="B895" t="str">
        <f t="shared" si="245"/>
        <v>80007-00004</v>
      </c>
      <c r="C895" t="str">
        <f t="shared" si="245"/>
        <v>80007-00004</v>
      </c>
      <c r="D895" s="7" t="s">
        <v>4428</v>
      </c>
      <c r="E895" s="6" t="s">
        <v>208</v>
      </c>
      <c r="F895" t="s">
        <v>8991</v>
      </c>
      <c r="G895" s="6" t="s">
        <v>4397</v>
      </c>
      <c r="H895" t="s">
        <v>4423</v>
      </c>
      <c r="I895" s="6" t="s">
        <v>4261</v>
      </c>
      <c r="J895" s="6" t="s">
        <v>5331</v>
      </c>
      <c r="K895" s="6" t="s">
        <v>5333</v>
      </c>
      <c r="L895" s="6" t="s">
        <v>8992</v>
      </c>
      <c r="M895" s="6" t="s">
        <v>5357</v>
      </c>
      <c r="N895" s="6" t="s">
        <v>5400</v>
      </c>
      <c r="Q895" s="6" t="s">
        <v>575</v>
      </c>
      <c r="R895" s="9" t="b">
        <v>1</v>
      </c>
      <c r="S895" s="9" t="b">
        <v>0</v>
      </c>
      <c r="T895" s="6" t="s">
        <v>4428</v>
      </c>
      <c r="U895" s="6" t="s">
        <v>4428</v>
      </c>
      <c r="V895" t="s">
        <v>4429</v>
      </c>
      <c r="W895" t="s">
        <v>4430</v>
      </c>
      <c r="X895" t="s">
        <v>5330</v>
      </c>
      <c r="Y895" t="s">
        <v>5330</v>
      </c>
      <c r="Z895" t="s">
        <v>5330</v>
      </c>
      <c r="AA895" t="s">
        <v>5330</v>
      </c>
      <c r="AB895" t="s">
        <v>5330</v>
      </c>
      <c r="AC895" t="s">
        <v>9195</v>
      </c>
      <c r="AD895" t="s">
        <v>646</v>
      </c>
      <c r="AE895" t="s">
        <v>647</v>
      </c>
      <c r="AF895" t="s">
        <v>5330</v>
      </c>
      <c r="AG895" t="s">
        <v>5330</v>
      </c>
      <c r="AH895" t="s">
        <v>5330</v>
      </c>
      <c r="AI895" t="s">
        <v>5330</v>
      </c>
      <c r="AJ895" t="s">
        <v>5330</v>
      </c>
      <c r="AK895" s="10">
        <v>110</v>
      </c>
      <c r="AL895" s="10">
        <v>110</v>
      </c>
      <c r="AM895" s="6" t="s">
        <v>475</v>
      </c>
      <c r="AN895" s="6" t="s">
        <v>9266</v>
      </c>
      <c r="AO895" s="6" t="s">
        <v>4403</v>
      </c>
      <c r="AP895" s="6" t="s">
        <v>4404</v>
      </c>
      <c r="AQ895" s="6" t="str">
        <f t="shared" si="246"/>
        <v>removed, 2W Distributor, H2, International - Bike, International - AS, International, International - New, Moto Dealers, Motonet, Retail, TREK</v>
      </c>
      <c r="AR895" s="1" t="s">
        <v>9461</v>
      </c>
      <c r="AS895" s="1" t="str">
        <f t="shared" si="230"/>
        <v/>
      </c>
      <c r="AT895" s="1" t="str">
        <f t="shared" si="231"/>
        <v>2W Distributor</v>
      </c>
      <c r="AU895" s="1" t="str">
        <f t="shared" si="232"/>
        <v>H2</v>
      </c>
      <c r="AV895" s="1" t="str">
        <f t="shared" si="232"/>
        <v>International - Bike</v>
      </c>
      <c r="AW895" s="1" t="str">
        <f t="shared" si="233"/>
        <v/>
      </c>
      <c r="AX895" s="1" t="str">
        <f t="shared" si="234"/>
        <v>International - AS</v>
      </c>
      <c r="AY895" s="1" t="str">
        <f t="shared" si="234"/>
        <v>International</v>
      </c>
      <c r="AZ895" s="1" t="str">
        <f t="shared" si="234"/>
        <v>International - New</v>
      </c>
      <c r="BA895" s="1" t="str">
        <f t="shared" si="235"/>
        <v/>
      </c>
      <c r="BB895" s="1" t="str">
        <f t="shared" si="236"/>
        <v>Moto Dealers</v>
      </c>
      <c r="BC895" s="1" t="str">
        <f t="shared" si="236"/>
        <v>Motonet</v>
      </c>
      <c r="BD895" s="1" t="str">
        <f t="shared" si="237"/>
        <v/>
      </c>
      <c r="BE895" s="1" t="str">
        <f t="shared" si="238"/>
        <v>Retail</v>
      </c>
      <c r="BF895" s="1" t="str">
        <f t="shared" si="239"/>
        <v>TREK</v>
      </c>
      <c r="BG895" t="s">
        <v>5924</v>
      </c>
      <c r="BH895" t="str">
        <f t="shared" si="240"/>
        <v>https://fs.amplifi.io//file?id=5f2e86ff-4f5f-4bd0-8b09-4b9da058b407&amp;variant=thumb&amp;extension=png</v>
      </c>
      <c r="BI895" t="e">
        <v>#N/A</v>
      </c>
      <c r="BJ895" t="e">
        <v>#N/A</v>
      </c>
      <c r="BK895" t="e">
        <v>#N/A</v>
      </c>
      <c r="BL895" t="e">
        <v>#N/A</v>
      </c>
      <c r="BM895" t="e">
        <v>#N/A</v>
      </c>
      <c r="BN895" t="e">
        <v>#N/A</v>
      </c>
      <c r="BO895" t="e">
        <v>#N/A</v>
      </c>
      <c r="BP895" t="e">
        <v>#N/A</v>
      </c>
      <c r="BQ895" t="e">
        <v>#N/A</v>
      </c>
      <c r="BR895" t="e">
        <v>#N/A</v>
      </c>
      <c r="BS895" t="e">
        <v>#N/A</v>
      </c>
    </row>
    <row r="896" spans="1:71" ht="17" x14ac:dyDescent="0.2">
      <c r="A896">
        <v>2107</v>
      </c>
      <c r="B896" t="str">
        <f t="shared" si="245"/>
        <v>80007-00007</v>
      </c>
      <c r="C896" t="str">
        <f t="shared" si="245"/>
        <v>80007-00007</v>
      </c>
      <c r="D896" s="7" t="s">
        <v>4432</v>
      </c>
      <c r="E896" s="6" t="s">
        <v>208</v>
      </c>
      <c r="F896" t="s">
        <v>8991</v>
      </c>
      <c r="G896" s="6" t="s">
        <v>4397</v>
      </c>
      <c r="H896" t="s">
        <v>4423</v>
      </c>
      <c r="I896" s="6" t="s">
        <v>4261</v>
      </c>
      <c r="J896" s="6" t="s">
        <v>5331</v>
      </c>
      <c r="K896" s="6" t="s">
        <v>5333</v>
      </c>
      <c r="L896" s="6" t="s">
        <v>8992</v>
      </c>
      <c r="M896" s="6" t="s">
        <v>5357</v>
      </c>
      <c r="N896" s="6" t="s">
        <v>5400</v>
      </c>
      <c r="Q896" s="6" t="s">
        <v>219</v>
      </c>
      <c r="R896" s="9" t="b">
        <v>1</v>
      </c>
      <c r="S896" s="9" t="b">
        <v>0</v>
      </c>
      <c r="T896" s="6" t="s">
        <v>4432</v>
      </c>
      <c r="U896" s="6" t="s">
        <v>4432</v>
      </c>
      <c r="V896" t="s">
        <v>4433</v>
      </c>
      <c r="W896" t="s">
        <v>4434</v>
      </c>
      <c r="X896" t="s">
        <v>5330</v>
      </c>
      <c r="Y896" t="s">
        <v>5330</v>
      </c>
      <c r="Z896" t="s">
        <v>5330</v>
      </c>
      <c r="AA896" t="s">
        <v>5330</v>
      </c>
      <c r="AB896" t="s">
        <v>5330</v>
      </c>
      <c r="AC896" t="s">
        <v>9195</v>
      </c>
      <c r="AD896" t="s">
        <v>646</v>
      </c>
      <c r="AE896" t="s">
        <v>647</v>
      </c>
      <c r="AF896" t="s">
        <v>5330</v>
      </c>
      <c r="AG896" t="s">
        <v>5330</v>
      </c>
      <c r="AH896" t="s">
        <v>5330</v>
      </c>
      <c r="AI896" t="s">
        <v>5330</v>
      </c>
      <c r="AJ896" t="s">
        <v>5330</v>
      </c>
      <c r="AK896" s="10">
        <v>110</v>
      </c>
      <c r="AL896" s="10">
        <v>110</v>
      </c>
      <c r="AM896" s="6" t="s">
        <v>475</v>
      </c>
      <c r="AN896" s="6" t="s">
        <v>9266</v>
      </c>
      <c r="AO896" s="6" t="s">
        <v>4403</v>
      </c>
      <c r="AP896" s="6" t="s">
        <v>4404</v>
      </c>
      <c r="AQ896" s="6" t="str">
        <f t="shared" si="246"/>
        <v>removed, 2W Distributor, H2, International - Bike, International - AS, International, International - New, Moto Dealers, Motonet, Retail, TREK</v>
      </c>
      <c r="AR896" s="1" t="s">
        <v>9461</v>
      </c>
      <c r="AS896" s="1" t="str">
        <f t="shared" si="230"/>
        <v/>
      </c>
      <c r="AT896" s="1" t="str">
        <f t="shared" si="231"/>
        <v>2W Distributor</v>
      </c>
      <c r="AU896" s="1" t="str">
        <f t="shared" si="232"/>
        <v>H2</v>
      </c>
      <c r="AV896" s="1" t="str">
        <f t="shared" si="232"/>
        <v>International - Bike</v>
      </c>
      <c r="AW896" s="1" t="str">
        <f t="shared" si="233"/>
        <v/>
      </c>
      <c r="AX896" s="1" t="str">
        <f t="shared" si="234"/>
        <v>International - AS</v>
      </c>
      <c r="AY896" s="1" t="str">
        <f t="shared" si="234"/>
        <v>International</v>
      </c>
      <c r="AZ896" s="1" t="str">
        <f t="shared" si="234"/>
        <v>International - New</v>
      </c>
      <c r="BA896" s="1" t="str">
        <f t="shared" si="235"/>
        <v/>
      </c>
      <c r="BB896" s="1" t="str">
        <f t="shared" si="236"/>
        <v>Moto Dealers</v>
      </c>
      <c r="BC896" s="1" t="str">
        <f t="shared" si="236"/>
        <v>Motonet</v>
      </c>
      <c r="BD896" s="1" t="str">
        <f t="shared" si="237"/>
        <v/>
      </c>
      <c r="BE896" s="1" t="str">
        <f t="shared" si="238"/>
        <v>Retail</v>
      </c>
      <c r="BF896" s="1" t="str">
        <f t="shared" si="239"/>
        <v>TREK</v>
      </c>
      <c r="BG896" t="s">
        <v>5925</v>
      </c>
      <c r="BH896" t="str">
        <f t="shared" si="240"/>
        <v>https://fs.amplifi.io//file?id=6cc67e6d-c7a2-47f2-b0a9-89b08f357032&amp;variant=thumb&amp;extension=png</v>
      </c>
      <c r="BI896" t="e">
        <v>#N/A</v>
      </c>
      <c r="BJ896" t="e">
        <v>#N/A</v>
      </c>
      <c r="BK896" t="e">
        <v>#N/A</v>
      </c>
      <c r="BL896" t="e">
        <v>#N/A</v>
      </c>
      <c r="BM896" t="e">
        <v>#N/A</v>
      </c>
      <c r="BN896" t="e">
        <v>#N/A</v>
      </c>
      <c r="BO896" t="e">
        <v>#N/A</v>
      </c>
      <c r="BP896" t="e">
        <v>#N/A</v>
      </c>
      <c r="BQ896" t="e">
        <v>#N/A</v>
      </c>
      <c r="BR896" t="e">
        <v>#N/A</v>
      </c>
      <c r="BS896" t="e">
        <v>#N/A</v>
      </c>
    </row>
    <row r="897" spans="1:71" ht="17" x14ac:dyDescent="0.2">
      <c r="A897">
        <v>2110</v>
      </c>
      <c r="B897" t="str">
        <f t="shared" si="245"/>
        <v>80007-00010</v>
      </c>
      <c r="C897" t="str">
        <f t="shared" si="245"/>
        <v>80007-00010</v>
      </c>
      <c r="D897" s="7" t="s">
        <v>4436</v>
      </c>
      <c r="E897" s="6" t="s">
        <v>208</v>
      </c>
      <c r="F897" t="s">
        <v>8991</v>
      </c>
      <c r="G897" s="6" t="s">
        <v>4397</v>
      </c>
      <c r="H897" t="s">
        <v>4423</v>
      </c>
      <c r="I897" s="6" t="s">
        <v>4261</v>
      </c>
      <c r="J897" s="6" t="s">
        <v>5331</v>
      </c>
      <c r="K897" s="6" t="s">
        <v>5333</v>
      </c>
      <c r="L897" s="6" t="s">
        <v>8992</v>
      </c>
      <c r="M897" s="6" t="s">
        <v>5357</v>
      </c>
      <c r="N897" s="6" t="s">
        <v>5400</v>
      </c>
      <c r="Q897" s="6" t="s">
        <v>4414</v>
      </c>
      <c r="R897" s="9" t="b">
        <v>1</v>
      </c>
      <c r="S897" s="9" t="b">
        <v>0</v>
      </c>
      <c r="T897" s="6" t="s">
        <v>4436</v>
      </c>
      <c r="U897" s="6" t="s">
        <v>4436</v>
      </c>
      <c r="V897" t="s">
        <v>4437</v>
      </c>
      <c r="W897" t="s">
        <v>4438</v>
      </c>
      <c r="X897" t="s">
        <v>5330</v>
      </c>
      <c r="Y897" t="s">
        <v>5330</v>
      </c>
      <c r="Z897" t="s">
        <v>5330</v>
      </c>
      <c r="AA897" t="s">
        <v>5330</v>
      </c>
      <c r="AB897" t="s">
        <v>5330</v>
      </c>
      <c r="AC897" t="s">
        <v>9195</v>
      </c>
      <c r="AD897" t="s">
        <v>646</v>
      </c>
      <c r="AE897" t="s">
        <v>647</v>
      </c>
      <c r="AF897" t="s">
        <v>5330</v>
      </c>
      <c r="AG897" t="s">
        <v>5330</v>
      </c>
      <c r="AH897" t="s">
        <v>5330</v>
      </c>
      <c r="AI897" t="s">
        <v>5330</v>
      </c>
      <c r="AJ897" t="s">
        <v>5330</v>
      </c>
      <c r="AK897" s="10">
        <v>110</v>
      </c>
      <c r="AL897" s="10">
        <v>110</v>
      </c>
      <c r="AM897" s="6" t="s">
        <v>475</v>
      </c>
      <c r="AN897" s="6" t="s">
        <v>9266</v>
      </c>
      <c r="AO897" s="6" t="s">
        <v>4403</v>
      </c>
      <c r="AP897" s="6" t="s">
        <v>4404</v>
      </c>
      <c r="AQ897" s="6" t="str">
        <f t="shared" si="246"/>
        <v>removed, 2W Distributor, H2, International - Bike, International - AS, International, International - New, Moto Dealers, Motonet, Retail, TREK</v>
      </c>
      <c r="AR897" s="1" t="s">
        <v>9461</v>
      </c>
      <c r="AS897" s="1" t="str">
        <f t="shared" si="230"/>
        <v/>
      </c>
      <c r="AT897" s="1" t="str">
        <f t="shared" si="231"/>
        <v>2W Distributor</v>
      </c>
      <c r="AU897" s="1" t="str">
        <f t="shared" si="232"/>
        <v>H2</v>
      </c>
      <c r="AV897" s="1" t="str">
        <f t="shared" si="232"/>
        <v>International - Bike</v>
      </c>
      <c r="AW897" s="1" t="str">
        <f t="shared" si="233"/>
        <v/>
      </c>
      <c r="AX897" s="1" t="str">
        <f t="shared" si="234"/>
        <v>International - AS</v>
      </c>
      <c r="AY897" s="1" t="str">
        <f t="shared" si="234"/>
        <v>International</v>
      </c>
      <c r="AZ897" s="1" t="str">
        <f t="shared" si="234"/>
        <v>International - New</v>
      </c>
      <c r="BA897" s="1" t="str">
        <f t="shared" si="235"/>
        <v/>
      </c>
      <c r="BB897" s="1" t="str">
        <f t="shared" si="236"/>
        <v>Moto Dealers</v>
      </c>
      <c r="BC897" s="1" t="str">
        <f t="shared" si="236"/>
        <v>Motonet</v>
      </c>
      <c r="BD897" s="1" t="str">
        <f t="shared" si="237"/>
        <v/>
      </c>
      <c r="BE897" s="1" t="str">
        <f t="shared" si="238"/>
        <v>Retail</v>
      </c>
      <c r="BF897" s="1" t="str">
        <f t="shared" si="239"/>
        <v>TREK</v>
      </c>
      <c r="BG897" t="s">
        <v>5926</v>
      </c>
      <c r="BH897" t="str">
        <f t="shared" si="240"/>
        <v>https://fs.amplifi.io//file?id=2c214a9d-7254-408b-88e2-a56bea11a86c&amp;variant=thumb&amp;extension=png</v>
      </c>
      <c r="BI897" t="e">
        <v>#N/A</v>
      </c>
      <c r="BJ897" t="e">
        <v>#N/A</v>
      </c>
      <c r="BK897" t="e">
        <v>#N/A</v>
      </c>
      <c r="BL897" t="e">
        <v>#N/A</v>
      </c>
      <c r="BM897" t="e">
        <v>#N/A</v>
      </c>
      <c r="BN897" t="e">
        <v>#N/A</v>
      </c>
      <c r="BO897" t="e">
        <v>#N/A</v>
      </c>
      <c r="BP897" t="e">
        <v>#N/A</v>
      </c>
      <c r="BQ897" t="e">
        <v>#N/A</v>
      </c>
      <c r="BR897" t="e">
        <v>#N/A</v>
      </c>
      <c r="BS897" t="e">
        <v>#N/A</v>
      </c>
    </row>
    <row r="898" spans="1:71" ht="17" x14ac:dyDescent="0.2">
      <c r="A898">
        <v>2113</v>
      </c>
      <c r="B898" t="str">
        <f t="shared" si="245"/>
        <v>80007-00013</v>
      </c>
      <c r="C898" t="str">
        <f t="shared" si="245"/>
        <v>80007-00013</v>
      </c>
      <c r="D898" s="7" t="s">
        <v>4440</v>
      </c>
      <c r="E898" s="6" t="s">
        <v>208</v>
      </c>
      <c r="F898" t="s">
        <v>8991</v>
      </c>
      <c r="G898" s="6" t="s">
        <v>4397</v>
      </c>
      <c r="H898" t="s">
        <v>4423</v>
      </c>
      <c r="I898" s="6" t="s">
        <v>4261</v>
      </c>
      <c r="J898" s="6" t="s">
        <v>5331</v>
      </c>
      <c r="K898" s="6" t="s">
        <v>5333</v>
      </c>
      <c r="L898" s="6" t="s">
        <v>8992</v>
      </c>
      <c r="M898" s="6" t="s">
        <v>5357</v>
      </c>
      <c r="N898" s="6" t="s">
        <v>5400</v>
      </c>
      <c r="Q898" s="6" t="s">
        <v>389</v>
      </c>
      <c r="R898" s="9" t="b">
        <v>1</v>
      </c>
      <c r="S898" s="9" t="b">
        <v>0</v>
      </c>
      <c r="T898" s="6" t="s">
        <v>4440</v>
      </c>
      <c r="U898" s="6" t="s">
        <v>4440</v>
      </c>
      <c r="V898" t="s">
        <v>4441</v>
      </c>
      <c r="W898" t="s">
        <v>4442</v>
      </c>
      <c r="X898" t="s">
        <v>5330</v>
      </c>
      <c r="Y898" t="s">
        <v>5330</v>
      </c>
      <c r="Z898" t="s">
        <v>5330</v>
      </c>
      <c r="AA898" t="s">
        <v>5330</v>
      </c>
      <c r="AB898" t="s">
        <v>5330</v>
      </c>
      <c r="AC898" t="s">
        <v>9195</v>
      </c>
      <c r="AD898" t="s">
        <v>646</v>
      </c>
      <c r="AE898" t="s">
        <v>647</v>
      </c>
      <c r="AF898" t="s">
        <v>5330</v>
      </c>
      <c r="AG898" t="s">
        <v>5330</v>
      </c>
      <c r="AH898" t="s">
        <v>5330</v>
      </c>
      <c r="AI898" t="s">
        <v>5330</v>
      </c>
      <c r="AJ898" t="s">
        <v>5330</v>
      </c>
      <c r="AK898" s="10">
        <v>110</v>
      </c>
      <c r="AL898" s="10">
        <v>110</v>
      </c>
      <c r="AM898" s="6" t="s">
        <v>475</v>
      </c>
      <c r="AN898" s="6" t="s">
        <v>9266</v>
      </c>
      <c r="AO898" s="6" t="s">
        <v>4403</v>
      </c>
      <c r="AP898" s="6" t="s">
        <v>4404</v>
      </c>
      <c r="AQ898" s="6" t="str">
        <f t="shared" si="246"/>
        <v>removed, 2W Distributor, H2, International - Bike, International - AS, International, International - New, Moto Dealers, Motonet, Retail, TREK</v>
      </c>
      <c r="AR898" s="1" t="s">
        <v>9461</v>
      </c>
      <c r="AS898" s="1" t="str">
        <f t="shared" si="230"/>
        <v/>
      </c>
      <c r="AT898" s="1" t="str">
        <f t="shared" si="231"/>
        <v>2W Distributor</v>
      </c>
      <c r="AU898" s="1" t="str">
        <f t="shared" si="232"/>
        <v>H2</v>
      </c>
      <c r="AV898" s="1" t="str">
        <f t="shared" si="232"/>
        <v>International - Bike</v>
      </c>
      <c r="AW898" s="1" t="str">
        <f t="shared" si="233"/>
        <v/>
      </c>
      <c r="AX898" s="1" t="str">
        <f t="shared" si="234"/>
        <v>International - AS</v>
      </c>
      <c r="AY898" s="1" t="str">
        <f t="shared" si="234"/>
        <v>International</v>
      </c>
      <c r="AZ898" s="1" t="str">
        <f t="shared" si="234"/>
        <v>International - New</v>
      </c>
      <c r="BA898" s="1" t="str">
        <f t="shared" si="235"/>
        <v/>
      </c>
      <c r="BB898" s="1" t="str">
        <f t="shared" si="236"/>
        <v>Moto Dealers</v>
      </c>
      <c r="BC898" s="1" t="str">
        <f t="shared" si="236"/>
        <v>Motonet</v>
      </c>
      <c r="BD898" s="1" t="str">
        <f t="shared" si="237"/>
        <v/>
      </c>
      <c r="BE898" s="1" t="str">
        <f t="shared" si="238"/>
        <v>Retail</v>
      </c>
      <c r="BF898" s="1" t="str">
        <f t="shared" si="239"/>
        <v>TREK</v>
      </c>
      <c r="BG898" t="s">
        <v>5927</v>
      </c>
      <c r="BH898" t="str">
        <f t="shared" si="240"/>
        <v>https://fs.amplifi.io//file?id=29f8ef98-a86a-4c49-b275-655a476eb9f3&amp;variant=thumb&amp;extension=png</v>
      </c>
      <c r="BI898" t="e">
        <v>#N/A</v>
      </c>
      <c r="BJ898" t="e">
        <v>#N/A</v>
      </c>
      <c r="BK898" t="e">
        <v>#N/A</v>
      </c>
      <c r="BL898" t="e">
        <v>#N/A</v>
      </c>
      <c r="BM898" t="e">
        <v>#N/A</v>
      </c>
      <c r="BN898" t="e">
        <v>#N/A</v>
      </c>
      <c r="BO898" t="e">
        <v>#N/A</v>
      </c>
      <c r="BP898" t="e">
        <v>#N/A</v>
      </c>
      <c r="BQ898" t="e">
        <v>#N/A</v>
      </c>
      <c r="BR898" t="e">
        <v>#N/A</v>
      </c>
      <c r="BS898" t="e">
        <v>#N/A</v>
      </c>
    </row>
    <row r="899" spans="1:71" ht="17" x14ac:dyDescent="0.2">
      <c r="A899">
        <v>2116</v>
      </c>
      <c r="B899" t="str">
        <f t="shared" si="245"/>
        <v>80008-00001</v>
      </c>
      <c r="C899" t="str">
        <f t="shared" si="245"/>
        <v>80008-00001</v>
      </c>
      <c r="D899" s="7" t="s">
        <v>4445</v>
      </c>
      <c r="E899" s="6" t="s">
        <v>208</v>
      </c>
      <c r="F899" t="s">
        <v>8991</v>
      </c>
      <c r="G899" s="6" t="s">
        <v>4444</v>
      </c>
      <c r="H899" t="s">
        <v>4398</v>
      </c>
      <c r="I899" s="6" t="s">
        <v>4261</v>
      </c>
      <c r="J899" s="6" t="s">
        <v>5331</v>
      </c>
      <c r="K899" s="6" t="s">
        <v>5333</v>
      </c>
      <c r="L899" s="6" t="s">
        <v>8992</v>
      </c>
      <c r="M899" s="6" t="s">
        <v>5357</v>
      </c>
      <c r="N899" s="6" t="s">
        <v>5400</v>
      </c>
      <c r="Q899" s="6" t="s">
        <v>88</v>
      </c>
      <c r="R899" s="9" t="b">
        <v>1</v>
      </c>
      <c r="S899" s="9" t="b">
        <v>1</v>
      </c>
      <c r="T899" s="6" t="s">
        <v>4445</v>
      </c>
      <c r="U899" s="6" t="s">
        <v>4445</v>
      </c>
      <c r="V899" t="s">
        <v>4446</v>
      </c>
      <c r="W899" t="s">
        <v>4447</v>
      </c>
      <c r="X899" t="s">
        <v>5330</v>
      </c>
      <c r="Y899" t="s">
        <v>5330</v>
      </c>
      <c r="Z899" t="s">
        <v>5330</v>
      </c>
      <c r="AA899" t="s">
        <v>5330</v>
      </c>
      <c r="AB899" t="s">
        <v>5330</v>
      </c>
      <c r="AC899" t="s">
        <v>9195</v>
      </c>
      <c r="AD899" t="s">
        <v>646</v>
      </c>
      <c r="AE899" t="s">
        <v>647</v>
      </c>
      <c r="AF899" t="s">
        <v>5330</v>
      </c>
      <c r="AG899" t="s">
        <v>5330</v>
      </c>
      <c r="AH899" t="s">
        <v>5330</v>
      </c>
      <c r="AI899" t="s">
        <v>5330</v>
      </c>
      <c r="AJ899" t="s">
        <v>5330</v>
      </c>
      <c r="AK899" s="10">
        <v>100</v>
      </c>
      <c r="AL899" s="10">
        <v>100</v>
      </c>
      <c r="AM899" s="6" t="s">
        <v>475</v>
      </c>
      <c r="AN899" s="6" t="s">
        <v>4448</v>
      </c>
      <c r="AO899" s="6" t="s">
        <v>4449</v>
      </c>
      <c r="AP899" s="6" t="s">
        <v>4450</v>
      </c>
      <c r="AQ899" s="6" t="str">
        <f t="shared" si="246"/>
        <v>2W Distributor Bike, 2W Distributor, H2, International - Bike, International - AS, International, International - New, Moto Dealers, Motonet, Retail, TREK</v>
      </c>
      <c r="AR899" s="1" t="str">
        <f t="shared" ref="AR899:AR962" si="247">IF($E899="Moto","",IF($E899="Snowboard","",IF($E899="Snowmobile","",AR$1)))</f>
        <v>2W Distributor Bike</v>
      </c>
      <c r="AS899" s="1" t="str">
        <f t="shared" ref="AS899:AS962" si="248">IF($E899="Bike","",IF($E899="Snowboard","",AS$1))</f>
        <v/>
      </c>
      <c r="AT899" s="1" t="str">
        <f t="shared" ref="AT899:AT962" si="249">IF($E899="Snowboard","",AT$1)</f>
        <v>2W Distributor</v>
      </c>
      <c r="AU899" s="1" t="str">
        <f t="shared" ref="AU899:AV962" si="250">IF($E899="Moto","",IF($E899="Snowboard","",IF($E899="Snowmobile","",AU$1)))</f>
        <v>H2</v>
      </c>
      <c r="AV899" s="1" t="str">
        <f t="shared" si="250"/>
        <v>International - Bike</v>
      </c>
      <c r="AW899" s="1" t="str">
        <f t="shared" ref="AW899:AW962" si="251">IF($E899="Bike","",IF($E899="Snowboard","",AW$1))</f>
        <v/>
      </c>
      <c r="AX899" s="1" t="str">
        <f t="shared" ref="AX899:AZ962" si="252">IF($E899="Snowboard","",AX$1)</f>
        <v>International - AS</v>
      </c>
      <c r="AY899" s="1" t="str">
        <f t="shared" si="252"/>
        <v>International</v>
      </c>
      <c r="AZ899" s="1" t="str">
        <f t="shared" si="252"/>
        <v>International - New</v>
      </c>
      <c r="BA899" s="1" t="str">
        <f t="shared" ref="BA899:BA962" si="253">IF($E899="Bike","",IF($E899="Snowboard","",BA$1))</f>
        <v/>
      </c>
      <c r="BB899" s="1" t="str">
        <f t="shared" ref="BB899:BC962" si="254">IF($E899="Snowboard","",BB$1)</f>
        <v>Moto Dealers</v>
      </c>
      <c r="BC899" s="1" t="str">
        <f t="shared" si="254"/>
        <v>Motonet</v>
      </c>
      <c r="BD899" s="1" t="str">
        <f t="shared" ref="BD899:BD962" si="255">IF($E899="Bike","",IF($E899="Snowboard","",BD$1))</f>
        <v/>
      </c>
      <c r="BE899" s="1" t="str">
        <f t="shared" ref="BE899:BE962" si="256">IF($E899="Snowboard","",BE$1)</f>
        <v>Retail</v>
      </c>
      <c r="BF899" s="1" t="str">
        <f t="shared" ref="BF899:BF962" si="257">IF($E899="Moto","",IF($E899="Snowboard","",IF($E899="Snowmobile","",BF$1)))</f>
        <v>TREK</v>
      </c>
      <c r="BG899" t="s">
        <v>5928</v>
      </c>
      <c r="BH899" t="str">
        <f t="shared" ref="BH899:BH962" si="258">IF(BG899="","",BG899&amp;"&amp;variant=thumb&amp;extension=png")</f>
        <v>https://fs.amplifi.io//file?id=0130405c-08b5-47a2-a183-b8326f0e56e2&amp;variant=thumb&amp;extension=png</v>
      </c>
      <c r="BI899" t="e">
        <v>#N/A</v>
      </c>
      <c r="BJ899" t="e">
        <v>#N/A</v>
      </c>
      <c r="BK899" t="e">
        <v>#N/A</v>
      </c>
      <c r="BL899" t="e">
        <v>#N/A</v>
      </c>
      <c r="BM899" t="e">
        <v>#N/A</v>
      </c>
      <c r="BN899" t="e">
        <v>#N/A</v>
      </c>
      <c r="BO899" t="e">
        <v>#N/A</v>
      </c>
      <c r="BP899" t="e">
        <v>#N/A</v>
      </c>
      <c r="BQ899" t="e">
        <v>#N/A</v>
      </c>
      <c r="BR899" t="e">
        <v>#N/A</v>
      </c>
      <c r="BS899" t="e">
        <v>#N/A</v>
      </c>
    </row>
    <row r="900" spans="1:71" ht="17" x14ac:dyDescent="0.2">
      <c r="A900">
        <v>2119</v>
      </c>
      <c r="B900" t="str">
        <f t="shared" si="245"/>
        <v>80008-00004</v>
      </c>
      <c r="C900" t="str">
        <f t="shared" si="245"/>
        <v>80008-00004</v>
      </c>
      <c r="D900" s="7" t="s">
        <v>4452</v>
      </c>
      <c r="E900" s="6" t="s">
        <v>208</v>
      </c>
      <c r="F900" t="s">
        <v>8991</v>
      </c>
      <c r="G900" s="6" t="s">
        <v>4444</v>
      </c>
      <c r="H900" t="s">
        <v>4398</v>
      </c>
      <c r="I900" s="6" t="s">
        <v>4261</v>
      </c>
      <c r="J900" s="6" t="s">
        <v>5331</v>
      </c>
      <c r="K900" s="6" t="s">
        <v>5333</v>
      </c>
      <c r="L900" s="6" t="s">
        <v>8992</v>
      </c>
      <c r="M900" s="6" t="s">
        <v>5357</v>
      </c>
      <c r="N900" s="6" t="s">
        <v>5400</v>
      </c>
      <c r="Q900" s="6" t="s">
        <v>575</v>
      </c>
      <c r="R900" s="9" t="b">
        <v>1</v>
      </c>
      <c r="S900" s="9" t="b">
        <v>0</v>
      </c>
      <c r="T900" s="6" t="s">
        <v>4452</v>
      </c>
      <c r="U900" s="6" t="s">
        <v>4452</v>
      </c>
      <c r="V900" t="s">
        <v>4453</v>
      </c>
      <c r="W900" t="s">
        <v>4454</v>
      </c>
      <c r="X900" t="s">
        <v>5330</v>
      </c>
      <c r="Y900" t="s">
        <v>5330</v>
      </c>
      <c r="Z900" t="s">
        <v>5330</v>
      </c>
      <c r="AA900" t="s">
        <v>5330</v>
      </c>
      <c r="AB900" t="s">
        <v>5330</v>
      </c>
      <c r="AC900" t="s">
        <v>9195</v>
      </c>
      <c r="AD900" t="s">
        <v>646</v>
      </c>
      <c r="AE900" t="s">
        <v>647</v>
      </c>
      <c r="AF900" t="s">
        <v>5330</v>
      </c>
      <c r="AG900" t="s">
        <v>5330</v>
      </c>
      <c r="AH900" t="s">
        <v>5330</v>
      </c>
      <c r="AI900" t="s">
        <v>5330</v>
      </c>
      <c r="AJ900" t="s">
        <v>5330</v>
      </c>
      <c r="AK900" s="10">
        <v>100</v>
      </c>
      <c r="AL900" s="10">
        <v>100</v>
      </c>
      <c r="AM900" s="6" t="s">
        <v>475</v>
      </c>
      <c r="AN900" s="6" t="s">
        <v>4448</v>
      </c>
      <c r="AO900" s="6" t="s">
        <v>4449</v>
      </c>
      <c r="AP900" s="6" t="s">
        <v>4450</v>
      </c>
      <c r="AQ900" s="6" t="str">
        <f t="shared" si="246"/>
        <v>2W Distributor Bike, 2W Distributor, H2, International - Bike, International - AS, International, International - New, Moto Dealers, Motonet, Retail, TREK</v>
      </c>
      <c r="AR900" s="1" t="str">
        <f t="shared" si="247"/>
        <v>2W Distributor Bike</v>
      </c>
      <c r="AS900" s="1" t="str">
        <f t="shared" si="248"/>
        <v/>
      </c>
      <c r="AT900" s="1" t="str">
        <f t="shared" si="249"/>
        <v>2W Distributor</v>
      </c>
      <c r="AU900" s="1" t="str">
        <f t="shared" si="250"/>
        <v>H2</v>
      </c>
      <c r="AV900" s="1" t="str">
        <f t="shared" si="250"/>
        <v>International - Bike</v>
      </c>
      <c r="AW900" s="1" t="str">
        <f t="shared" si="251"/>
        <v/>
      </c>
      <c r="AX900" s="1" t="str">
        <f t="shared" si="252"/>
        <v>International - AS</v>
      </c>
      <c r="AY900" s="1" t="str">
        <f t="shared" si="252"/>
        <v>International</v>
      </c>
      <c r="AZ900" s="1" t="str">
        <f t="shared" si="252"/>
        <v>International - New</v>
      </c>
      <c r="BA900" s="1" t="str">
        <f t="shared" si="253"/>
        <v/>
      </c>
      <c r="BB900" s="1" t="str">
        <f t="shared" si="254"/>
        <v>Moto Dealers</v>
      </c>
      <c r="BC900" s="1" t="str">
        <f t="shared" si="254"/>
        <v>Motonet</v>
      </c>
      <c r="BD900" s="1" t="str">
        <f t="shared" si="255"/>
        <v/>
      </c>
      <c r="BE900" s="1" t="str">
        <f t="shared" si="256"/>
        <v>Retail</v>
      </c>
      <c r="BF900" s="1" t="str">
        <f t="shared" si="257"/>
        <v>TREK</v>
      </c>
      <c r="BG900" t="s">
        <v>5929</v>
      </c>
      <c r="BH900" t="str">
        <f t="shared" si="258"/>
        <v>https://fs.amplifi.io//file?id=7f4a81bf-d331-4e0c-9144-48b314efe2a0&amp;variant=thumb&amp;extension=png</v>
      </c>
      <c r="BI900" t="e">
        <v>#N/A</v>
      </c>
      <c r="BJ900" t="e">
        <v>#N/A</v>
      </c>
      <c r="BK900" t="e">
        <v>#N/A</v>
      </c>
      <c r="BL900" t="e">
        <v>#N/A</v>
      </c>
      <c r="BM900" t="e">
        <v>#N/A</v>
      </c>
      <c r="BN900" t="e">
        <v>#N/A</v>
      </c>
      <c r="BO900" t="e">
        <v>#N/A</v>
      </c>
      <c r="BP900" t="e">
        <v>#N/A</v>
      </c>
      <c r="BQ900" t="e">
        <v>#N/A</v>
      </c>
      <c r="BR900" t="e">
        <v>#N/A</v>
      </c>
      <c r="BS900" t="e">
        <v>#N/A</v>
      </c>
    </row>
    <row r="901" spans="1:71" ht="17" x14ac:dyDescent="0.2">
      <c r="A901">
        <v>2122</v>
      </c>
      <c r="B901" t="str">
        <f t="shared" si="245"/>
        <v>80008-00007</v>
      </c>
      <c r="C901" t="str">
        <f t="shared" si="245"/>
        <v>80008-00007</v>
      </c>
      <c r="D901" s="7" t="s">
        <v>4456</v>
      </c>
      <c r="E901" s="6" t="s">
        <v>208</v>
      </c>
      <c r="F901" t="s">
        <v>8991</v>
      </c>
      <c r="G901" s="6" t="s">
        <v>4444</v>
      </c>
      <c r="H901" t="s">
        <v>4398</v>
      </c>
      <c r="I901" s="6" t="s">
        <v>4261</v>
      </c>
      <c r="J901" s="6" t="s">
        <v>5331</v>
      </c>
      <c r="K901" s="6" t="s">
        <v>5333</v>
      </c>
      <c r="L901" s="6" t="s">
        <v>8992</v>
      </c>
      <c r="M901" s="6" t="s">
        <v>5357</v>
      </c>
      <c r="N901" s="6" t="s">
        <v>5400</v>
      </c>
      <c r="Q901" s="6" t="s">
        <v>219</v>
      </c>
      <c r="R901" s="9" t="b">
        <v>1</v>
      </c>
      <c r="S901" s="9" t="b">
        <v>0</v>
      </c>
      <c r="T901" s="6" t="s">
        <v>4456</v>
      </c>
      <c r="U901" s="6" t="s">
        <v>4456</v>
      </c>
      <c r="V901" t="s">
        <v>4457</v>
      </c>
      <c r="W901" t="s">
        <v>4458</v>
      </c>
      <c r="X901" t="s">
        <v>5330</v>
      </c>
      <c r="Y901" t="s">
        <v>5330</v>
      </c>
      <c r="Z901" t="s">
        <v>5330</v>
      </c>
      <c r="AA901" t="s">
        <v>5330</v>
      </c>
      <c r="AB901" t="s">
        <v>5330</v>
      </c>
      <c r="AC901" t="s">
        <v>9195</v>
      </c>
      <c r="AD901" t="s">
        <v>646</v>
      </c>
      <c r="AE901" t="s">
        <v>647</v>
      </c>
      <c r="AF901" t="s">
        <v>5330</v>
      </c>
      <c r="AG901" t="s">
        <v>5330</v>
      </c>
      <c r="AH901" t="s">
        <v>5330</v>
      </c>
      <c r="AI901" t="s">
        <v>5330</v>
      </c>
      <c r="AJ901" t="s">
        <v>5330</v>
      </c>
      <c r="AK901" s="10">
        <v>100</v>
      </c>
      <c r="AL901" s="10">
        <v>100</v>
      </c>
      <c r="AM901" s="6" t="s">
        <v>475</v>
      </c>
      <c r="AN901" s="6" t="s">
        <v>4448</v>
      </c>
      <c r="AO901" s="6" t="s">
        <v>4449</v>
      </c>
      <c r="AP901" s="6" t="s">
        <v>4450</v>
      </c>
      <c r="AQ901" s="6" t="str">
        <f t="shared" si="246"/>
        <v>2W Distributor Bike, 2W Distributor, H2, International - Bike, International - AS, International, International - New, Moto Dealers, Motonet, Retail, TREK</v>
      </c>
      <c r="AR901" s="1" t="str">
        <f t="shared" si="247"/>
        <v>2W Distributor Bike</v>
      </c>
      <c r="AS901" s="1" t="str">
        <f t="shared" si="248"/>
        <v/>
      </c>
      <c r="AT901" s="1" t="str">
        <f t="shared" si="249"/>
        <v>2W Distributor</v>
      </c>
      <c r="AU901" s="1" t="str">
        <f t="shared" si="250"/>
        <v>H2</v>
      </c>
      <c r="AV901" s="1" t="str">
        <f t="shared" si="250"/>
        <v>International - Bike</v>
      </c>
      <c r="AW901" s="1" t="str">
        <f t="shared" si="251"/>
        <v/>
      </c>
      <c r="AX901" s="1" t="str">
        <f t="shared" si="252"/>
        <v>International - AS</v>
      </c>
      <c r="AY901" s="1" t="str">
        <f t="shared" si="252"/>
        <v>International</v>
      </c>
      <c r="AZ901" s="1" t="str">
        <f t="shared" si="252"/>
        <v>International - New</v>
      </c>
      <c r="BA901" s="1" t="str">
        <f t="shared" si="253"/>
        <v/>
      </c>
      <c r="BB901" s="1" t="str">
        <f t="shared" si="254"/>
        <v>Moto Dealers</v>
      </c>
      <c r="BC901" s="1" t="str">
        <f t="shared" si="254"/>
        <v>Motonet</v>
      </c>
      <c r="BD901" s="1" t="str">
        <f t="shared" si="255"/>
        <v/>
      </c>
      <c r="BE901" s="1" t="str">
        <f t="shared" si="256"/>
        <v>Retail</v>
      </c>
      <c r="BF901" s="1" t="str">
        <f t="shared" si="257"/>
        <v>TREK</v>
      </c>
      <c r="BG901" t="s">
        <v>5317</v>
      </c>
      <c r="BH901" t="str">
        <f t="shared" si="258"/>
        <v>https://fs.amplifi.io//file?id=a013fe61-49f9-458a-a5d6-5f25c6f1a137&amp;variant=thumb&amp;extension=png</v>
      </c>
      <c r="BI901" t="e">
        <v>#N/A</v>
      </c>
      <c r="BJ901" t="e">
        <v>#N/A</v>
      </c>
      <c r="BK901" t="e">
        <v>#N/A</v>
      </c>
      <c r="BL901" t="e">
        <v>#N/A</v>
      </c>
      <c r="BM901" t="e">
        <v>#N/A</v>
      </c>
      <c r="BN901" t="e">
        <v>#N/A</v>
      </c>
      <c r="BO901" t="e">
        <v>#N/A</v>
      </c>
      <c r="BP901" t="e">
        <v>#N/A</v>
      </c>
      <c r="BQ901" t="e">
        <v>#N/A</v>
      </c>
      <c r="BR901" t="e">
        <v>#N/A</v>
      </c>
      <c r="BS901" t="e">
        <v>#N/A</v>
      </c>
    </row>
    <row r="902" spans="1:71" ht="17" x14ac:dyDescent="0.2">
      <c r="A902">
        <v>2125</v>
      </c>
      <c r="B902" t="str">
        <f t="shared" ref="B902:C921" si="259">C902</f>
        <v>80008-00010</v>
      </c>
      <c r="C902" t="str">
        <f t="shared" si="259"/>
        <v>80008-00010</v>
      </c>
      <c r="D902" s="7" t="s">
        <v>4460</v>
      </c>
      <c r="E902" s="6" t="s">
        <v>208</v>
      </c>
      <c r="F902" t="s">
        <v>8991</v>
      </c>
      <c r="G902" s="6" t="s">
        <v>4444</v>
      </c>
      <c r="H902" t="s">
        <v>4398</v>
      </c>
      <c r="I902" s="6" t="s">
        <v>4261</v>
      </c>
      <c r="J902" s="6" t="s">
        <v>5331</v>
      </c>
      <c r="K902" s="6" t="s">
        <v>5333</v>
      </c>
      <c r="L902" s="6" t="s">
        <v>8992</v>
      </c>
      <c r="M902" s="6" t="s">
        <v>5357</v>
      </c>
      <c r="N902" s="6" t="s">
        <v>5400</v>
      </c>
      <c r="Q902" s="6" t="s">
        <v>4414</v>
      </c>
      <c r="R902" s="9" t="b">
        <v>1</v>
      </c>
      <c r="S902" s="9" t="b">
        <v>0</v>
      </c>
      <c r="T902" s="6" t="s">
        <v>4460</v>
      </c>
      <c r="U902" s="6" t="s">
        <v>4460</v>
      </c>
      <c r="V902" t="s">
        <v>4461</v>
      </c>
      <c r="W902" t="s">
        <v>4462</v>
      </c>
      <c r="X902" t="s">
        <v>5330</v>
      </c>
      <c r="Y902" t="s">
        <v>5330</v>
      </c>
      <c r="Z902" t="s">
        <v>5330</v>
      </c>
      <c r="AA902" t="s">
        <v>5330</v>
      </c>
      <c r="AB902" t="s">
        <v>5330</v>
      </c>
      <c r="AC902" t="s">
        <v>9195</v>
      </c>
      <c r="AD902" t="s">
        <v>646</v>
      </c>
      <c r="AE902" t="s">
        <v>647</v>
      </c>
      <c r="AF902" t="s">
        <v>5330</v>
      </c>
      <c r="AG902" t="s">
        <v>5330</v>
      </c>
      <c r="AH902" t="s">
        <v>5330</v>
      </c>
      <c r="AI902" t="s">
        <v>5330</v>
      </c>
      <c r="AJ902" t="s">
        <v>5330</v>
      </c>
      <c r="AK902" s="10">
        <v>100</v>
      </c>
      <c r="AL902" s="10">
        <v>100</v>
      </c>
      <c r="AM902" s="6" t="s">
        <v>475</v>
      </c>
      <c r="AN902" s="6" t="s">
        <v>4448</v>
      </c>
      <c r="AO902" s="6" t="s">
        <v>4449</v>
      </c>
      <c r="AP902" s="6" t="s">
        <v>4450</v>
      </c>
      <c r="AQ902" s="6" t="str">
        <f t="shared" si="246"/>
        <v>2W Distributor Bike, 2W Distributor, H2, International - Bike, International - AS, International, International - New, Moto Dealers, Motonet, Retail, TREK</v>
      </c>
      <c r="AR902" s="1" t="str">
        <f t="shared" si="247"/>
        <v>2W Distributor Bike</v>
      </c>
      <c r="AS902" s="1" t="str">
        <f t="shared" si="248"/>
        <v/>
      </c>
      <c r="AT902" s="1" t="str">
        <f t="shared" si="249"/>
        <v>2W Distributor</v>
      </c>
      <c r="AU902" s="1" t="str">
        <f t="shared" si="250"/>
        <v>H2</v>
      </c>
      <c r="AV902" s="1" t="str">
        <f t="shared" si="250"/>
        <v>International - Bike</v>
      </c>
      <c r="AW902" s="1" t="str">
        <f t="shared" si="251"/>
        <v/>
      </c>
      <c r="AX902" s="1" t="str">
        <f t="shared" si="252"/>
        <v>International - AS</v>
      </c>
      <c r="AY902" s="1" t="str">
        <f t="shared" si="252"/>
        <v>International</v>
      </c>
      <c r="AZ902" s="1" t="str">
        <f t="shared" si="252"/>
        <v>International - New</v>
      </c>
      <c r="BA902" s="1" t="str">
        <f t="shared" si="253"/>
        <v/>
      </c>
      <c r="BB902" s="1" t="str">
        <f t="shared" si="254"/>
        <v>Moto Dealers</v>
      </c>
      <c r="BC902" s="1" t="str">
        <f t="shared" si="254"/>
        <v>Motonet</v>
      </c>
      <c r="BD902" s="1" t="str">
        <f t="shared" si="255"/>
        <v/>
      </c>
      <c r="BE902" s="1" t="str">
        <f t="shared" si="256"/>
        <v>Retail</v>
      </c>
      <c r="BF902" s="1" t="str">
        <f t="shared" si="257"/>
        <v>TREK</v>
      </c>
      <c r="BG902" t="s">
        <v>5930</v>
      </c>
      <c r="BH902" t="str">
        <f t="shared" si="258"/>
        <v>https://fs.amplifi.io//file?id=58e5d0b5-8414-4bd4-93ea-58e0f797f5ca&amp;variant=thumb&amp;extension=png</v>
      </c>
      <c r="BI902" t="e">
        <v>#N/A</v>
      </c>
      <c r="BJ902" t="e">
        <v>#N/A</v>
      </c>
      <c r="BK902" t="e">
        <v>#N/A</v>
      </c>
      <c r="BL902" t="e">
        <v>#N/A</v>
      </c>
      <c r="BM902" t="e">
        <v>#N/A</v>
      </c>
      <c r="BN902" t="e">
        <v>#N/A</v>
      </c>
      <c r="BO902" t="e">
        <v>#N/A</v>
      </c>
      <c r="BP902" t="e">
        <v>#N/A</v>
      </c>
      <c r="BQ902" t="e">
        <v>#N/A</v>
      </c>
      <c r="BR902" t="e">
        <v>#N/A</v>
      </c>
      <c r="BS902" t="e">
        <v>#N/A</v>
      </c>
    </row>
    <row r="903" spans="1:71" ht="17" x14ac:dyDescent="0.2">
      <c r="A903">
        <v>2128</v>
      </c>
      <c r="B903" t="str">
        <f t="shared" si="259"/>
        <v>80009-00001</v>
      </c>
      <c r="C903" t="str">
        <f t="shared" si="259"/>
        <v>80009-00001</v>
      </c>
      <c r="D903" s="7" t="s">
        <v>4468</v>
      </c>
      <c r="E903" s="6" t="s">
        <v>208</v>
      </c>
      <c r="F903" t="s">
        <v>8991</v>
      </c>
      <c r="G903" s="6" t="s">
        <v>4444</v>
      </c>
      <c r="H903" t="s">
        <v>4423</v>
      </c>
      <c r="I903" s="6" t="s">
        <v>4261</v>
      </c>
      <c r="J903" s="6" t="s">
        <v>5331</v>
      </c>
      <c r="K903" s="6" t="s">
        <v>5333</v>
      </c>
      <c r="L903" s="6" t="s">
        <v>8992</v>
      </c>
      <c r="M903" s="6" t="s">
        <v>5357</v>
      </c>
      <c r="N903" s="6" t="s">
        <v>5400</v>
      </c>
      <c r="Q903" s="6" t="s">
        <v>88</v>
      </c>
      <c r="R903" s="9" t="b">
        <v>1</v>
      </c>
      <c r="S903" s="9" t="b">
        <v>1</v>
      </c>
      <c r="T903" s="6" t="s">
        <v>4468</v>
      </c>
      <c r="U903" s="6" t="s">
        <v>4468</v>
      </c>
      <c r="V903" t="s">
        <v>4469</v>
      </c>
      <c r="W903" t="s">
        <v>4470</v>
      </c>
      <c r="X903" t="s">
        <v>5330</v>
      </c>
      <c r="Y903" t="s">
        <v>5330</v>
      </c>
      <c r="Z903" t="s">
        <v>5330</v>
      </c>
      <c r="AA903" t="s">
        <v>5330</v>
      </c>
      <c r="AB903" t="s">
        <v>5330</v>
      </c>
      <c r="AC903" t="s">
        <v>9195</v>
      </c>
      <c r="AD903" t="s">
        <v>646</v>
      </c>
      <c r="AE903" t="s">
        <v>647</v>
      </c>
      <c r="AF903" t="s">
        <v>5330</v>
      </c>
      <c r="AG903" t="s">
        <v>5330</v>
      </c>
      <c r="AH903" t="s">
        <v>5330</v>
      </c>
      <c r="AI903" t="s">
        <v>5330</v>
      </c>
      <c r="AJ903" t="s">
        <v>5330</v>
      </c>
      <c r="AK903" s="10">
        <v>100</v>
      </c>
      <c r="AL903" s="10">
        <v>100</v>
      </c>
      <c r="AM903" s="6" t="s">
        <v>475</v>
      </c>
      <c r="AN903" s="6" t="s">
        <v>4448</v>
      </c>
      <c r="AO903" s="6" t="s">
        <v>4449</v>
      </c>
      <c r="AP903" s="6" t="s">
        <v>4450</v>
      </c>
      <c r="AQ903" s="6" t="str">
        <f t="shared" si="246"/>
        <v>removed, 2W Distributor, H2, International - Bike, International - AS, International, International - New, Moto Dealers, Motonet, Retail, TREK</v>
      </c>
      <c r="AR903" s="1" t="s">
        <v>9461</v>
      </c>
      <c r="AS903" s="1" t="str">
        <f t="shared" si="248"/>
        <v/>
      </c>
      <c r="AT903" s="1" t="str">
        <f t="shared" si="249"/>
        <v>2W Distributor</v>
      </c>
      <c r="AU903" s="1" t="str">
        <f t="shared" si="250"/>
        <v>H2</v>
      </c>
      <c r="AV903" s="1" t="str">
        <f t="shared" si="250"/>
        <v>International - Bike</v>
      </c>
      <c r="AW903" s="1" t="str">
        <f t="shared" si="251"/>
        <v/>
      </c>
      <c r="AX903" s="1" t="str">
        <f t="shared" si="252"/>
        <v>International - AS</v>
      </c>
      <c r="AY903" s="1" t="str">
        <f t="shared" si="252"/>
        <v>International</v>
      </c>
      <c r="AZ903" s="1" t="str">
        <f t="shared" si="252"/>
        <v>International - New</v>
      </c>
      <c r="BA903" s="1" t="str">
        <f t="shared" si="253"/>
        <v/>
      </c>
      <c r="BB903" s="1" t="str">
        <f t="shared" si="254"/>
        <v>Moto Dealers</v>
      </c>
      <c r="BC903" s="1" t="str">
        <f t="shared" si="254"/>
        <v>Motonet</v>
      </c>
      <c r="BD903" s="1" t="str">
        <f t="shared" si="255"/>
        <v/>
      </c>
      <c r="BE903" s="1" t="str">
        <f t="shared" si="256"/>
        <v>Retail</v>
      </c>
      <c r="BF903" s="1" t="str">
        <f t="shared" si="257"/>
        <v>TREK</v>
      </c>
      <c r="BG903" t="s">
        <v>5931</v>
      </c>
      <c r="BH903" t="str">
        <f t="shared" si="258"/>
        <v>https://fs.amplifi.io//file?id=d465e5b5-b08a-4c4c-ae70-6c1d1e15bb45&amp;variant=thumb&amp;extension=png</v>
      </c>
      <c r="BI903" t="e">
        <v>#N/A</v>
      </c>
      <c r="BJ903" t="e">
        <v>#N/A</v>
      </c>
      <c r="BK903" t="e">
        <v>#N/A</v>
      </c>
      <c r="BL903" t="e">
        <v>#N/A</v>
      </c>
      <c r="BM903" t="e">
        <v>#N/A</v>
      </c>
      <c r="BN903" t="e">
        <v>#N/A</v>
      </c>
      <c r="BO903" t="e">
        <v>#N/A</v>
      </c>
      <c r="BP903" t="e">
        <v>#N/A</v>
      </c>
      <c r="BQ903" t="e">
        <v>#N/A</v>
      </c>
      <c r="BR903" t="e">
        <v>#N/A</v>
      </c>
      <c r="BS903" t="e">
        <v>#N/A</v>
      </c>
    </row>
    <row r="904" spans="1:71" ht="17" x14ac:dyDescent="0.2">
      <c r="A904">
        <v>2131</v>
      </c>
      <c r="B904" t="str">
        <f t="shared" si="259"/>
        <v>80009-00004</v>
      </c>
      <c r="C904" t="str">
        <f t="shared" si="259"/>
        <v>80009-00004</v>
      </c>
      <c r="D904" s="7" t="s">
        <v>4472</v>
      </c>
      <c r="E904" s="6" t="s">
        <v>208</v>
      </c>
      <c r="F904" t="s">
        <v>8991</v>
      </c>
      <c r="G904" s="6" t="s">
        <v>4444</v>
      </c>
      <c r="H904" t="s">
        <v>4423</v>
      </c>
      <c r="I904" s="6" t="s">
        <v>4261</v>
      </c>
      <c r="J904" s="6" t="s">
        <v>5331</v>
      </c>
      <c r="K904" s="6" t="s">
        <v>5333</v>
      </c>
      <c r="L904" s="6" t="s">
        <v>8992</v>
      </c>
      <c r="M904" s="6" t="s">
        <v>5357</v>
      </c>
      <c r="N904" s="6" t="s">
        <v>5400</v>
      </c>
      <c r="Q904" s="6" t="s">
        <v>575</v>
      </c>
      <c r="R904" s="9" t="b">
        <v>1</v>
      </c>
      <c r="S904" s="9" t="b">
        <v>0</v>
      </c>
      <c r="T904" s="6" t="s">
        <v>4472</v>
      </c>
      <c r="U904" s="6" t="s">
        <v>4472</v>
      </c>
      <c r="V904" t="s">
        <v>4473</v>
      </c>
      <c r="W904" t="s">
        <v>4474</v>
      </c>
      <c r="X904" t="s">
        <v>5330</v>
      </c>
      <c r="Y904" t="s">
        <v>5330</v>
      </c>
      <c r="Z904" t="s">
        <v>5330</v>
      </c>
      <c r="AA904" t="s">
        <v>5330</v>
      </c>
      <c r="AB904" t="s">
        <v>5330</v>
      </c>
      <c r="AC904" t="s">
        <v>9195</v>
      </c>
      <c r="AD904" t="s">
        <v>646</v>
      </c>
      <c r="AE904" t="s">
        <v>647</v>
      </c>
      <c r="AF904" t="s">
        <v>5330</v>
      </c>
      <c r="AG904" t="s">
        <v>5330</v>
      </c>
      <c r="AH904" t="s">
        <v>5330</v>
      </c>
      <c r="AI904" t="s">
        <v>5330</v>
      </c>
      <c r="AJ904" t="s">
        <v>5330</v>
      </c>
      <c r="AK904" s="10">
        <v>100</v>
      </c>
      <c r="AL904" s="10">
        <v>100</v>
      </c>
      <c r="AM904" s="6" t="s">
        <v>475</v>
      </c>
      <c r="AN904" s="6" t="s">
        <v>4448</v>
      </c>
      <c r="AO904" s="6" t="s">
        <v>4449</v>
      </c>
      <c r="AP904" s="6" t="s">
        <v>4450</v>
      </c>
      <c r="AQ904" s="6" t="str">
        <f t="shared" si="246"/>
        <v>removed, 2W Distributor, H2, International - Bike, International - AS, International, International - New, Moto Dealers, Motonet, Retail, TREK</v>
      </c>
      <c r="AR904" s="1" t="s">
        <v>9461</v>
      </c>
      <c r="AS904" s="1" t="str">
        <f t="shared" si="248"/>
        <v/>
      </c>
      <c r="AT904" s="1" t="str">
        <f t="shared" si="249"/>
        <v>2W Distributor</v>
      </c>
      <c r="AU904" s="1" t="str">
        <f t="shared" si="250"/>
        <v>H2</v>
      </c>
      <c r="AV904" s="1" t="str">
        <f t="shared" si="250"/>
        <v>International - Bike</v>
      </c>
      <c r="AW904" s="1" t="str">
        <f t="shared" si="251"/>
        <v/>
      </c>
      <c r="AX904" s="1" t="str">
        <f t="shared" si="252"/>
        <v>International - AS</v>
      </c>
      <c r="AY904" s="1" t="str">
        <f t="shared" si="252"/>
        <v>International</v>
      </c>
      <c r="AZ904" s="1" t="str">
        <f t="shared" si="252"/>
        <v>International - New</v>
      </c>
      <c r="BA904" s="1" t="str">
        <f t="shared" si="253"/>
        <v/>
      </c>
      <c r="BB904" s="1" t="str">
        <f t="shared" si="254"/>
        <v>Moto Dealers</v>
      </c>
      <c r="BC904" s="1" t="str">
        <f t="shared" si="254"/>
        <v>Motonet</v>
      </c>
      <c r="BD904" s="1" t="str">
        <f t="shared" si="255"/>
        <v/>
      </c>
      <c r="BE904" s="1" t="str">
        <f t="shared" si="256"/>
        <v>Retail</v>
      </c>
      <c r="BF904" s="1" t="str">
        <f t="shared" si="257"/>
        <v>TREK</v>
      </c>
      <c r="BG904" t="s">
        <v>5932</v>
      </c>
      <c r="BH904" t="str">
        <f t="shared" si="258"/>
        <v>https://fs.amplifi.io//file?id=4e691ea7-a2dd-403b-8f1b-10ab0c6d7b12&amp;variant=thumb&amp;extension=png</v>
      </c>
      <c r="BI904" t="e">
        <v>#N/A</v>
      </c>
      <c r="BJ904" t="e">
        <v>#N/A</v>
      </c>
      <c r="BK904" t="e">
        <v>#N/A</v>
      </c>
      <c r="BL904" t="e">
        <v>#N/A</v>
      </c>
      <c r="BM904" t="e">
        <v>#N/A</v>
      </c>
      <c r="BN904" t="e">
        <v>#N/A</v>
      </c>
      <c r="BO904" t="e">
        <v>#N/A</v>
      </c>
      <c r="BP904" t="e">
        <v>#N/A</v>
      </c>
      <c r="BQ904" t="e">
        <v>#N/A</v>
      </c>
      <c r="BR904" t="e">
        <v>#N/A</v>
      </c>
      <c r="BS904" t="e">
        <v>#N/A</v>
      </c>
    </row>
    <row r="905" spans="1:71" ht="17" x14ac:dyDescent="0.2">
      <c r="A905">
        <v>2134</v>
      </c>
      <c r="B905" t="str">
        <f t="shared" si="259"/>
        <v>80009-00007</v>
      </c>
      <c r="C905" t="str">
        <f t="shared" si="259"/>
        <v>80009-00007</v>
      </c>
      <c r="D905" s="7" t="s">
        <v>4476</v>
      </c>
      <c r="E905" s="6" t="s">
        <v>208</v>
      </c>
      <c r="F905" t="s">
        <v>8991</v>
      </c>
      <c r="G905" s="6" t="s">
        <v>4444</v>
      </c>
      <c r="H905" t="s">
        <v>4423</v>
      </c>
      <c r="I905" s="6" t="s">
        <v>4261</v>
      </c>
      <c r="J905" s="6" t="s">
        <v>5331</v>
      </c>
      <c r="K905" s="6" t="s">
        <v>5333</v>
      </c>
      <c r="L905" s="6" t="s">
        <v>8992</v>
      </c>
      <c r="M905" s="6" t="s">
        <v>5357</v>
      </c>
      <c r="N905" s="6" t="s">
        <v>5400</v>
      </c>
      <c r="Q905" s="6" t="s">
        <v>219</v>
      </c>
      <c r="R905" s="9" t="b">
        <v>1</v>
      </c>
      <c r="S905" s="9" t="b">
        <v>0</v>
      </c>
      <c r="T905" s="6" t="s">
        <v>4476</v>
      </c>
      <c r="U905" s="6" t="s">
        <v>4476</v>
      </c>
      <c r="V905" t="s">
        <v>4477</v>
      </c>
      <c r="W905" t="s">
        <v>4478</v>
      </c>
      <c r="X905" t="s">
        <v>5330</v>
      </c>
      <c r="Y905" t="s">
        <v>5330</v>
      </c>
      <c r="Z905" t="s">
        <v>5330</v>
      </c>
      <c r="AA905" t="s">
        <v>5330</v>
      </c>
      <c r="AB905" t="s">
        <v>5330</v>
      </c>
      <c r="AC905" t="s">
        <v>9195</v>
      </c>
      <c r="AD905" t="s">
        <v>646</v>
      </c>
      <c r="AE905" t="s">
        <v>647</v>
      </c>
      <c r="AF905" t="s">
        <v>5330</v>
      </c>
      <c r="AG905" t="s">
        <v>5330</v>
      </c>
      <c r="AH905" t="s">
        <v>5330</v>
      </c>
      <c r="AI905" t="s">
        <v>5330</v>
      </c>
      <c r="AJ905" t="s">
        <v>5330</v>
      </c>
      <c r="AK905" s="10">
        <v>100</v>
      </c>
      <c r="AL905" s="10">
        <v>100</v>
      </c>
      <c r="AM905" s="6" t="s">
        <v>475</v>
      </c>
      <c r="AN905" s="6" t="s">
        <v>4448</v>
      </c>
      <c r="AO905" s="6" t="s">
        <v>4449</v>
      </c>
      <c r="AP905" s="6" t="s">
        <v>4450</v>
      </c>
      <c r="AQ905" s="6" t="str">
        <f t="shared" si="246"/>
        <v>removed, 2W Distributor, H2, International - Bike, International - AS, International, International - New, Moto Dealers, Motonet, Retail, TREK</v>
      </c>
      <c r="AR905" s="1" t="s">
        <v>9461</v>
      </c>
      <c r="AS905" s="1" t="str">
        <f t="shared" si="248"/>
        <v/>
      </c>
      <c r="AT905" s="1" t="str">
        <f t="shared" si="249"/>
        <v>2W Distributor</v>
      </c>
      <c r="AU905" s="1" t="str">
        <f t="shared" si="250"/>
        <v>H2</v>
      </c>
      <c r="AV905" s="1" t="str">
        <f t="shared" si="250"/>
        <v>International - Bike</v>
      </c>
      <c r="AW905" s="1" t="str">
        <f t="shared" si="251"/>
        <v/>
      </c>
      <c r="AX905" s="1" t="str">
        <f t="shared" si="252"/>
        <v>International - AS</v>
      </c>
      <c r="AY905" s="1" t="str">
        <f t="shared" si="252"/>
        <v>International</v>
      </c>
      <c r="AZ905" s="1" t="str">
        <f t="shared" si="252"/>
        <v>International - New</v>
      </c>
      <c r="BA905" s="1" t="str">
        <f t="shared" si="253"/>
        <v/>
      </c>
      <c r="BB905" s="1" t="str">
        <f t="shared" si="254"/>
        <v>Moto Dealers</v>
      </c>
      <c r="BC905" s="1" t="str">
        <f t="shared" si="254"/>
        <v>Motonet</v>
      </c>
      <c r="BD905" s="1" t="str">
        <f t="shared" si="255"/>
        <v/>
      </c>
      <c r="BE905" s="1" t="str">
        <f t="shared" si="256"/>
        <v>Retail</v>
      </c>
      <c r="BF905" s="1" t="str">
        <f t="shared" si="257"/>
        <v>TREK</v>
      </c>
      <c r="BG905" t="s">
        <v>5319</v>
      </c>
      <c r="BH905" t="str">
        <f t="shared" si="258"/>
        <v>https://fs.amplifi.io//file?id=bf0c31bf-4e5d-4745-a702-42675a97bcbd&amp;variant=thumb&amp;extension=png</v>
      </c>
      <c r="BI905" t="e">
        <v>#N/A</v>
      </c>
      <c r="BJ905" t="e">
        <v>#N/A</v>
      </c>
      <c r="BK905" t="e">
        <v>#N/A</v>
      </c>
      <c r="BL905" t="e">
        <v>#N/A</v>
      </c>
      <c r="BM905" t="e">
        <v>#N/A</v>
      </c>
      <c r="BN905" t="e">
        <v>#N/A</v>
      </c>
      <c r="BO905" t="e">
        <v>#N/A</v>
      </c>
      <c r="BP905" t="e">
        <v>#N/A</v>
      </c>
      <c r="BQ905" t="e">
        <v>#N/A</v>
      </c>
      <c r="BR905" t="e">
        <v>#N/A</v>
      </c>
      <c r="BS905" t="e">
        <v>#N/A</v>
      </c>
    </row>
    <row r="906" spans="1:71" ht="17" x14ac:dyDescent="0.2">
      <c r="A906">
        <v>2137</v>
      </c>
      <c r="B906" t="str">
        <f t="shared" si="259"/>
        <v>80009-00010</v>
      </c>
      <c r="C906" t="str">
        <f t="shared" si="259"/>
        <v>80009-00010</v>
      </c>
      <c r="D906" s="7" t="s">
        <v>4480</v>
      </c>
      <c r="E906" s="6" t="s">
        <v>208</v>
      </c>
      <c r="F906" t="s">
        <v>8991</v>
      </c>
      <c r="G906" s="6" t="s">
        <v>4444</v>
      </c>
      <c r="H906" t="s">
        <v>4423</v>
      </c>
      <c r="I906" s="6" t="s">
        <v>4261</v>
      </c>
      <c r="J906" s="6" t="s">
        <v>5331</v>
      </c>
      <c r="K906" s="6" t="s">
        <v>5333</v>
      </c>
      <c r="L906" s="6" t="s">
        <v>8992</v>
      </c>
      <c r="M906" s="6" t="s">
        <v>5357</v>
      </c>
      <c r="N906" s="6" t="s">
        <v>5400</v>
      </c>
      <c r="Q906" s="6" t="s">
        <v>4414</v>
      </c>
      <c r="R906" s="9" t="b">
        <v>1</v>
      </c>
      <c r="S906" s="9" t="b">
        <v>0</v>
      </c>
      <c r="T906" s="6" t="s">
        <v>4480</v>
      </c>
      <c r="U906" s="6" t="s">
        <v>4480</v>
      </c>
      <c r="V906" t="s">
        <v>4481</v>
      </c>
      <c r="W906" t="s">
        <v>4482</v>
      </c>
      <c r="X906" t="s">
        <v>5330</v>
      </c>
      <c r="Y906" t="s">
        <v>5330</v>
      </c>
      <c r="Z906" t="s">
        <v>5330</v>
      </c>
      <c r="AA906" t="s">
        <v>5330</v>
      </c>
      <c r="AB906" t="s">
        <v>5330</v>
      </c>
      <c r="AC906" t="s">
        <v>9195</v>
      </c>
      <c r="AD906" t="s">
        <v>646</v>
      </c>
      <c r="AE906" t="s">
        <v>647</v>
      </c>
      <c r="AF906" t="s">
        <v>5330</v>
      </c>
      <c r="AG906" t="s">
        <v>5330</v>
      </c>
      <c r="AH906" t="s">
        <v>5330</v>
      </c>
      <c r="AI906" t="s">
        <v>5330</v>
      </c>
      <c r="AJ906" t="s">
        <v>5330</v>
      </c>
      <c r="AK906" s="10">
        <v>100</v>
      </c>
      <c r="AL906" s="10">
        <v>100</v>
      </c>
      <c r="AM906" s="6" t="s">
        <v>475</v>
      </c>
      <c r="AN906" s="6" t="s">
        <v>4448</v>
      </c>
      <c r="AO906" s="6" t="s">
        <v>4449</v>
      </c>
      <c r="AP906" s="6" t="s">
        <v>4450</v>
      </c>
      <c r="AQ906" s="6" t="str">
        <f t="shared" si="246"/>
        <v>removed, 2W Distributor, H2, International - Bike, International - AS, International, International - New, Moto Dealers, Motonet, Retail, TREK</v>
      </c>
      <c r="AR906" s="1" t="s">
        <v>9461</v>
      </c>
      <c r="AS906" s="1" t="str">
        <f t="shared" si="248"/>
        <v/>
      </c>
      <c r="AT906" s="1" t="str">
        <f t="shared" si="249"/>
        <v>2W Distributor</v>
      </c>
      <c r="AU906" s="1" t="str">
        <f t="shared" si="250"/>
        <v>H2</v>
      </c>
      <c r="AV906" s="1" t="str">
        <f t="shared" si="250"/>
        <v>International - Bike</v>
      </c>
      <c r="AW906" s="1" t="str">
        <f t="shared" si="251"/>
        <v/>
      </c>
      <c r="AX906" s="1" t="str">
        <f t="shared" si="252"/>
        <v>International - AS</v>
      </c>
      <c r="AY906" s="1" t="str">
        <f t="shared" si="252"/>
        <v>International</v>
      </c>
      <c r="AZ906" s="1" t="str">
        <f t="shared" si="252"/>
        <v>International - New</v>
      </c>
      <c r="BA906" s="1" t="str">
        <f t="shared" si="253"/>
        <v/>
      </c>
      <c r="BB906" s="1" t="str">
        <f t="shared" si="254"/>
        <v>Moto Dealers</v>
      </c>
      <c r="BC906" s="1" t="str">
        <f t="shared" si="254"/>
        <v>Motonet</v>
      </c>
      <c r="BD906" s="1" t="str">
        <f t="shared" si="255"/>
        <v/>
      </c>
      <c r="BE906" s="1" t="str">
        <f t="shared" si="256"/>
        <v>Retail</v>
      </c>
      <c r="BF906" s="1" t="str">
        <f t="shared" si="257"/>
        <v>TREK</v>
      </c>
      <c r="BG906" t="s">
        <v>5933</v>
      </c>
      <c r="BH906" t="str">
        <f t="shared" si="258"/>
        <v>https://fs.amplifi.io//file?id=a59620af-0c2d-4165-8e32-1a8740622492&amp;variant=thumb&amp;extension=png</v>
      </c>
      <c r="BI906" t="e">
        <v>#N/A</v>
      </c>
      <c r="BJ906" t="e">
        <v>#N/A</v>
      </c>
      <c r="BK906" t="e">
        <v>#N/A</v>
      </c>
      <c r="BL906" t="e">
        <v>#N/A</v>
      </c>
      <c r="BM906" t="e">
        <v>#N/A</v>
      </c>
      <c r="BN906" t="e">
        <v>#N/A</v>
      </c>
      <c r="BO906" t="e">
        <v>#N/A</v>
      </c>
      <c r="BP906" t="e">
        <v>#N/A</v>
      </c>
      <c r="BQ906" t="e">
        <v>#N/A</v>
      </c>
      <c r="BR906" t="e">
        <v>#N/A</v>
      </c>
      <c r="BS906" t="e">
        <v>#N/A</v>
      </c>
    </row>
    <row r="907" spans="1:71" ht="17" x14ac:dyDescent="0.2">
      <c r="A907">
        <v>2140</v>
      </c>
      <c r="B907" t="str">
        <f t="shared" si="259"/>
        <v>80010-00001</v>
      </c>
      <c r="C907" t="str">
        <f t="shared" si="259"/>
        <v>80010-00001</v>
      </c>
      <c r="D907" s="7" t="s">
        <v>4489</v>
      </c>
      <c r="E907" s="6" t="s">
        <v>208</v>
      </c>
      <c r="F907" t="s">
        <v>8991</v>
      </c>
      <c r="G907" s="6" t="s">
        <v>4488</v>
      </c>
      <c r="H907" t="s">
        <v>4260</v>
      </c>
      <c r="I907" s="6" t="s">
        <v>4261</v>
      </c>
      <c r="J907" s="6" t="s">
        <v>5331</v>
      </c>
      <c r="K907" s="6" t="s">
        <v>5333</v>
      </c>
      <c r="L907" s="6" t="s">
        <v>8992</v>
      </c>
      <c r="M907" s="6" t="s">
        <v>5357</v>
      </c>
      <c r="N907" s="6" t="s">
        <v>5399</v>
      </c>
      <c r="Q907" s="6" t="s">
        <v>88</v>
      </c>
      <c r="R907" s="9" t="b">
        <v>1</v>
      </c>
      <c r="S907" s="9" t="b">
        <v>1</v>
      </c>
      <c r="T907" s="6" t="s">
        <v>4489</v>
      </c>
      <c r="U907" s="6" t="s">
        <v>4489</v>
      </c>
      <c r="V907" t="s">
        <v>4490</v>
      </c>
      <c r="W907" t="s">
        <v>4491</v>
      </c>
      <c r="X907" t="s">
        <v>4492</v>
      </c>
      <c r="Y907" t="s">
        <v>4493</v>
      </c>
      <c r="Z907" t="s">
        <v>4494</v>
      </c>
      <c r="AA907" t="s">
        <v>5330</v>
      </c>
      <c r="AB907" t="s">
        <v>5330</v>
      </c>
      <c r="AC907" t="s">
        <v>9194</v>
      </c>
      <c r="AD907" t="s">
        <v>40</v>
      </c>
      <c r="AE907" t="s">
        <v>41</v>
      </c>
      <c r="AF907" t="s">
        <v>42</v>
      </c>
      <c r="AG907" t="s">
        <v>43</v>
      </c>
      <c r="AH907" t="s">
        <v>44</v>
      </c>
      <c r="AI907" t="s">
        <v>5330</v>
      </c>
      <c r="AJ907" t="s">
        <v>5330</v>
      </c>
      <c r="AK907" s="10">
        <v>195</v>
      </c>
      <c r="AL907" s="10">
        <v>195</v>
      </c>
      <c r="AM907" s="6" t="s">
        <v>475</v>
      </c>
      <c r="AN907" s="6" t="s">
        <v>4495</v>
      </c>
      <c r="AO907" s="6" t="s">
        <v>4496</v>
      </c>
      <c r="AP907" s="6" t="s">
        <v>4497</v>
      </c>
      <c r="AQ907" s="6" t="str">
        <f t="shared" si="246"/>
        <v>2W Distributor Bike, 2W Distributor, H2, International - Bike, International - AS, International, International - New, Moto Dealers, Motonet, Retail, TREK</v>
      </c>
      <c r="AR907" s="1" t="str">
        <f t="shared" si="247"/>
        <v>2W Distributor Bike</v>
      </c>
      <c r="AS907" s="1" t="str">
        <f t="shared" si="248"/>
        <v/>
      </c>
      <c r="AT907" s="1" t="str">
        <f t="shared" si="249"/>
        <v>2W Distributor</v>
      </c>
      <c r="AU907" s="1" t="str">
        <f t="shared" si="250"/>
        <v>H2</v>
      </c>
      <c r="AV907" s="1" t="str">
        <f t="shared" si="250"/>
        <v>International - Bike</v>
      </c>
      <c r="AW907" s="1" t="str">
        <f t="shared" si="251"/>
        <v/>
      </c>
      <c r="AX907" s="1" t="str">
        <f t="shared" si="252"/>
        <v>International - AS</v>
      </c>
      <c r="AY907" s="1" t="str">
        <f t="shared" si="252"/>
        <v>International</v>
      </c>
      <c r="AZ907" s="1" t="str">
        <f t="shared" si="252"/>
        <v>International - New</v>
      </c>
      <c r="BA907" s="1" t="str">
        <f t="shared" si="253"/>
        <v/>
      </c>
      <c r="BB907" s="1" t="str">
        <f t="shared" si="254"/>
        <v>Moto Dealers</v>
      </c>
      <c r="BC907" s="1" t="str">
        <f t="shared" si="254"/>
        <v>Motonet</v>
      </c>
      <c r="BD907" s="1" t="str">
        <f t="shared" si="255"/>
        <v/>
      </c>
      <c r="BE907" s="1" t="str">
        <f t="shared" si="256"/>
        <v>Retail</v>
      </c>
      <c r="BF907" s="1" t="str">
        <f t="shared" si="257"/>
        <v>TREK</v>
      </c>
      <c r="BG907" t="s">
        <v>5934</v>
      </c>
      <c r="BH907" t="str">
        <f t="shared" si="258"/>
        <v>https://fs.amplifi.io//file?id=a6783b64-7c69-44b1-8491-17ca54ce1745&amp;variant=thumb&amp;extension=png</v>
      </c>
      <c r="BI907" t="e">
        <v>#N/A</v>
      </c>
      <c r="BJ907" t="e">
        <v>#N/A</v>
      </c>
      <c r="BK907" t="e">
        <v>#N/A</v>
      </c>
      <c r="BL907" t="e">
        <v>#N/A</v>
      </c>
      <c r="BM907" t="e">
        <v>#N/A</v>
      </c>
      <c r="BN907" t="e">
        <v>#N/A</v>
      </c>
      <c r="BO907" t="e">
        <v>#N/A</v>
      </c>
      <c r="BP907" t="e">
        <v>#N/A</v>
      </c>
      <c r="BQ907" t="e">
        <v>#N/A</v>
      </c>
      <c r="BR907" t="e">
        <v>#N/A</v>
      </c>
      <c r="BS907" t="e">
        <v>#N/A</v>
      </c>
    </row>
    <row r="908" spans="1:71" ht="17" x14ac:dyDescent="0.2">
      <c r="A908">
        <v>2146</v>
      </c>
      <c r="B908" t="str">
        <f t="shared" si="259"/>
        <v>80010-00031</v>
      </c>
      <c r="C908" t="str">
        <f t="shared" si="259"/>
        <v>80010-00031</v>
      </c>
      <c r="D908" s="7" t="s">
        <v>8901</v>
      </c>
      <c r="E908" s="6" t="s">
        <v>208</v>
      </c>
      <c r="F908" t="s">
        <v>8991</v>
      </c>
      <c r="G908" s="6" t="s">
        <v>4488</v>
      </c>
      <c r="H908" t="s">
        <v>4260</v>
      </c>
      <c r="I908" s="6" t="s">
        <v>4261</v>
      </c>
      <c r="J908" s="6" t="s">
        <v>5331</v>
      </c>
      <c r="K908" s="6" t="s">
        <v>8991</v>
      </c>
      <c r="L908" s="6" t="s">
        <v>8991</v>
      </c>
      <c r="M908" s="6" t="s">
        <v>5357</v>
      </c>
      <c r="N908" s="6" t="s">
        <v>5399</v>
      </c>
      <c r="Q908" s="6" t="s">
        <v>9178</v>
      </c>
      <c r="R908" s="9" t="b">
        <v>0</v>
      </c>
      <c r="S908" s="9" t="b">
        <v>0</v>
      </c>
      <c r="T908" s="6" t="s">
        <v>8901</v>
      </c>
      <c r="U908" s="6" t="s">
        <v>8901</v>
      </c>
      <c r="V908" t="s">
        <v>8902</v>
      </c>
      <c r="W908" t="s">
        <v>8903</v>
      </c>
      <c r="X908" t="s">
        <v>8904</v>
      </c>
      <c r="Y908" t="s">
        <v>8905</v>
      </c>
      <c r="Z908" t="s">
        <v>8906</v>
      </c>
      <c r="AA908" t="s">
        <v>5330</v>
      </c>
      <c r="AB908" t="s">
        <v>5330</v>
      </c>
      <c r="AC908" t="s">
        <v>9194</v>
      </c>
      <c r="AD908" t="s">
        <v>40</v>
      </c>
      <c r="AE908" t="s">
        <v>41</v>
      </c>
      <c r="AF908" t="s">
        <v>42</v>
      </c>
      <c r="AG908" t="s">
        <v>43</v>
      </c>
      <c r="AH908" t="s">
        <v>44</v>
      </c>
      <c r="AI908" t="s">
        <v>5330</v>
      </c>
      <c r="AJ908" t="s">
        <v>5330</v>
      </c>
      <c r="AK908" s="10">
        <v>195</v>
      </c>
      <c r="AL908" s="10">
        <v>195</v>
      </c>
      <c r="AM908" s="6" t="s">
        <v>475</v>
      </c>
      <c r="AN908" s="6" t="s">
        <v>4495</v>
      </c>
      <c r="AO908" s="6" t="s">
        <v>4496</v>
      </c>
      <c r="AP908" s="6" t="s">
        <v>4497</v>
      </c>
      <c r="AQ908" s="6" t="str">
        <f t="shared" si="246"/>
        <v>2W Distributor Bike, 2W Distributor, H2, International - Bike, International - AS, International, International - New, Moto Dealers, Motonet, Retail, TREK</v>
      </c>
      <c r="AR908" s="1" t="str">
        <f t="shared" si="247"/>
        <v>2W Distributor Bike</v>
      </c>
      <c r="AS908" s="1" t="str">
        <f t="shared" si="248"/>
        <v/>
      </c>
      <c r="AT908" s="1" t="str">
        <f t="shared" si="249"/>
        <v>2W Distributor</v>
      </c>
      <c r="AU908" s="1" t="str">
        <f t="shared" si="250"/>
        <v>H2</v>
      </c>
      <c r="AV908" s="1" t="str">
        <f t="shared" si="250"/>
        <v>International - Bike</v>
      </c>
      <c r="AW908" s="1" t="str">
        <f t="shared" si="251"/>
        <v/>
      </c>
      <c r="AX908" s="1" t="str">
        <f t="shared" si="252"/>
        <v>International - AS</v>
      </c>
      <c r="AY908" s="1" t="str">
        <f t="shared" si="252"/>
        <v>International</v>
      </c>
      <c r="AZ908" s="1" t="str">
        <f t="shared" si="252"/>
        <v>International - New</v>
      </c>
      <c r="BA908" s="1" t="str">
        <f t="shared" si="253"/>
        <v/>
      </c>
      <c r="BB908" s="1" t="str">
        <f t="shared" si="254"/>
        <v>Moto Dealers</v>
      </c>
      <c r="BC908" s="1" t="str">
        <f t="shared" si="254"/>
        <v>Motonet</v>
      </c>
      <c r="BD908" s="1" t="str">
        <f t="shared" si="255"/>
        <v/>
      </c>
      <c r="BE908" s="1" t="str">
        <f t="shared" si="256"/>
        <v>Retail</v>
      </c>
      <c r="BF908" s="1" t="str">
        <f t="shared" si="257"/>
        <v>TREK</v>
      </c>
      <c r="BG908" t="e">
        <v>#N/A</v>
      </c>
      <c r="BH908" t="e">
        <f t="shared" si="258"/>
        <v>#N/A</v>
      </c>
    </row>
    <row r="909" spans="1:71" ht="17" x14ac:dyDescent="0.2">
      <c r="A909">
        <v>2152</v>
      </c>
      <c r="B909" t="str">
        <f t="shared" si="259"/>
        <v>80010-00037</v>
      </c>
      <c r="C909" t="str">
        <f t="shared" si="259"/>
        <v>80010-00037</v>
      </c>
      <c r="D909" s="7" t="s">
        <v>8907</v>
      </c>
      <c r="E909" s="6" t="s">
        <v>208</v>
      </c>
      <c r="F909" t="s">
        <v>8991</v>
      </c>
      <c r="G909" s="6" t="s">
        <v>4488</v>
      </c>
      <c r="H909" t="s">
        <v>4260</v>
      </c>
      <c r="I909" s="6" t="s">
        <v>4261</v>
      </c>
      <c r="J909" s="6" t="s">
        <v>5331</v>
      </c>
      <c r="K909" s="6" t="s">
        <v>8991</v>
      </c>
      <c r="L909" s="6" t="s">
        <v>8991</v>
      </c>
      <c r="M909" s="6" t="s">
        <v>5357</v>
      </c>
      <c r="N909" s="6" t="s">
        <v>5399</v>
      </c>
      <c r="Q909" s="6" t="s">
        <v>9179</v>
      </c>
      <c r="R909" s="9" t="b">
        <v>0</v>
      </c>
      <c r="S909" s="9" t="b">
        <v>0</v>
      </c>
      <c r="T909" s="6" t="s">
        <v>8907</v>
      </c>
      <c r="U909" s="6" t="s">
        <v>8907</v>
      </c>
      <c r="V909" t="s">
        <v>8908</v>
      </c>
      <c r="W909" t="s">
        <v>8909</v>
      </c>
      <c r="X909" t="s">
        <v>8910</v>
      </c>
      <c r="Y909" t="s">
        <v>8911</v>
      </c>
      <c r="Z909" t="s">
        <v>8912</v>
      </c>
      <c r="AA909" t="s">
        <v>5330</v>
      </c>
      <c r="AB909" t="s">
        <v>5330</v>
      </c>
      <c r="AC909" t="s">
        <v>9194</v>
      </c>
      <c r="AD909" t="s">
        <v>40</v>
      </c>
      <c r="AE909" t="s">
        <v>41</v>
      </c>
      <c r="AF909" t="s">
        <v>42</v>
      </c>
      <c r="AG909" t="s">
        <v>43</v>
      </c>
      <c r="AH909" t="s">
        <v>44</v>
      </c>
      <c r="AI909" t="s">
        <v>5330</v>
      </c>
      <c r="AJ909" t="s">
        <v>5330</v>
      </c>
      <c r="AK909" s="10">
        <v>195</v>
      </c>
      <c r="AL909" s="10">
        <v>195</v>
      </c>
      <c r="AM909" s="6" t="s">
        <v>475</v>
      </c>
      <c r="AN909" s="6" t="s">
        <v>4495</v>
      </c>
      <c r="AO909" s="6" t="s">
        <v>4496</v>
      </c>
      <c r="AP909" s="6" t="s">
        <v>4497</v>
      </c>
      <c r="AQ909" s="6" t="str">
        <f t="shared" si="246"/>
        <v>2W Distributor Bike, 2W Distributor, H2, International - Bike, International - AS, International, International - New, Moto Dealers, Motonet, Retail, TREK</v>
      </c>
      <c r="AR909" s="1" t="str">
        <f t="shared" si="247"/>
        <v>2W Distributor Bike</v>
      </c>
      <c r="AS909" s="1" t="str">
        <f t="shared" si="248"/>
        <v/>
      </c>
      <c r="AT909" s="1" t="str">
        <f t="shared" si="249"/>
        <v>2W Distributor</v>
      </c>
      <c r="AU909" s="1" t="str">
        <f t="shared" si="250"/>
        <v>H2</v>
      </c>
      <c r="AV909" s="1" t="str">
        <f t="shared" si="250"/>
        <v>International - Bike</v>
      </c>
      <c r="AW909" s="1" t="str">
        <f t="shared" si="251"/>
        <v/>
      </c>
      <c r="AX909" s="1" t="str">
        <f t="shared" si="252"/>
        <v>International - AS</v>
      </c>
      <c r="AY909" s="1" t="str">
        <f t="shared" si="252"/>
        <v>International</v>
      </c>
      <c r="AZ909" s="1" t="str">
        <f t="shared" si="252"/>
        <v>International - New</v>
      </c>
      <c r="BA909" s="1" t="str">
        <f t="shared" si="253"/>
        <v/>
      </c>
      <c r="BB909" s="1" t="str">
        <f t="shared" si="254"/>
        <v>Moto Dealers</v>
      </c>
      <c r="BC909" s="1" t="str">
        <f t="shared" si="254"/>
        <v>Motonet</v>
      </c>
      <c r="BD909" s="1" t="str">
        <f t="shared" si="255"/>
        <v/>
      </c>
      <c r="BE909" s="1" t="str">
        <f t="shared" si="256"/>
        <v>Retail</v>
      </c>
      <c r="BF909" s="1" t="str">
        <f t="shared" si="257"/>
        <v>TREK</v>
      </c>
      <c r="BG909" t="e">
        <v>#N/A</v>
      </c>
      <c r="BH909" t="e">
        <f t="shared" si="258"/>
        <v>#N/A</v>
      </c>
    </row>
    <row r="910" spans="1:71" ht="17" x14ac:dyDescent="0.2">
      <c r="A910">
        <v>2158</v>
      </c>
      <c r="B910" t="str">
        <f t="shared" si="259"/>
        <v>80010-00043</v>
      </c>
      <c r="C910" t="str">
        <f t="shared" si="259"/>
        <v>80010-00043</v>
      </c>
      <c r="D910" s="7" t="s">
        <v>8913</v>
      </c>
      <c r="E910" s="6" t="s">
        <v>208</v>
      </c>
      <c r="F910" t="s">
        <v>8991</v>
      </c>
      <c r="G910" s="6" t="s">
        <v>4488</v>
      </c>
      <c r="H910" t="s">
        <v>4260</v>
      </c>
      <c r="I910" s="6" t="s">
        <v>4261</v>
      </c>
      <c r="J910" s="6" t="s">
        <v>5331</v>
      </c>
      <c r="K910" s="6" t="s">
        <v>8991</v>
      </c>
      <c r="L910" s="6" t="s">
        <v>8991</v>
      </c>
      <c r="M910" s="6" t="s">
        <v>5357</v>
      </c>
      <c r="N910" s="6" t="s">
        <v>5399</v>
      </c>
      <c r="Q910" s="6" t="s">
        <v>9180</v>
      </c>
      <c r="R910" s="9" t="b">
        <v>0</v>
      </c>
      <c r="S910" s="9" t="b">
        <v>0</v>
      </c>
      <c r="T910" s="6" t="s">
        <v>8913</v>
      </c>
      <c r="U910" s="6" t="s">
        <v>8913</v>
      </c>
      <c r="V910" t="s">
        <v>8914</v>
      </c>
      <c r="W910" t="s">
        <v>8915</v>
      </c>
      <c r="X910" t="s">
        <v>8916</v>
      </c>
      <c r="Y910" t="s">
        <v>8917</v>
      </c>
      <c r="Z910" t="s">
        <v>8918</v>
      </c>
      <c r="AA910" t="s">
        <v>5330</v>
      </c>
      <c r="AB910" t="s">
        <v>5330</v>
      </c>
      <c r="AC910" t="s">
        <v>9194</v>
      </c>
      <c r="AD910" t="s">
        <v>40</v>
      </c>
      <c r="AE910" t="s">
        <v>41</v>
      </c>
      <c r="AF910" t="s">
        <v>42</v>
      </c>
      <c r="AG910" t="s">
        <v>43</v>
      </c>
      <c r="AH910" t="s">
        <v>44</v>
      </c>
      <c r="AI910" t="s">
        <v>5330</v>
      </c>
      <c r="AJ910" t="s">
        <v>5330</v>
      </c>
      <c r="AK910" s="10">
        <v>195</v>
      </c>
      <c r="AL910" s="10">
        <v>195</v>
      </c>
      <c r="AM910" s="6" t="s">
        <v>475</v>
      </c>
      <c r="AN910" s="6" t="s">
        <v>4495</v>
      </c>
      <c r="AO910" s="6" t="s">
        <v>4496</v>
      </c>
      <c r="AP910" s="6" t="s">
        <v>4497</v>
      </c>
      <c r="AQ910" s="6" t="str">
        <f t="shared" si="246"/>
        <v>2W Distributor Bike, 2W Distributor, H2, International - Bike, International - AS, International, International - New, Moto Dealers, Motonet, Retail, TREK</v>
      </c>
      <c r="AR910" s="1" t="str">
        <f t="shared" si="247"/>
        <v>2W Distributor Bike</v>
      </c>
      <c r="AS910" s="1" t="str">
        <f t="shared" si="248"/>
        <v/>
      </c>
      <c r="AT910" s="1" t="str">
        <f t="shared" si="249"/>
        <v>2W Distributor</v>
      </c>
      <c r="AU910" s="1" t="str">
        <f t="shared" si="250"/>
        <v>H2</v>
      </c>
      <c r="AV910" s="1" t="str">
        <f t="shared" si="250"/>
        <v>International - Bike</v>
      </c>
      <c r="AW910" s="1" t="str">
        <f t="shared" si="251"/>
        <v/>
      </c>
      <c r="AX910" s="1" t="str">
        <f t="shared" si="252"/>
        <v>International - AS</v>
      </c>
      <c r="AY910" s="1" t="str">
        <f t="shared" si="252"/>
        <v>International</v>
      </c>
      <c r="AZ910" s="1" t="str">
        <f t="shared" si="252"/>
        <v>International - New</v>
      </c>
      <c r="BA910" s="1" t="str">
        <f t="shared" si="253"/>
        <v/>
      </c>
      <c r="BB910" s="1" t="str">
        <f t="shared" si="254"/>
        <v>Moto Dealers</v>
      </c>
      <c r="BC910" s="1" t="str">
        <f t="shared" si="254"/>
        <v>Motonet</v>
      </c>
      <c r="BD910" s="1" t="str">
        <f t="shared" si="255"/>
        <v/>
      </c>
      <c r="BE910" s="1" t="str">
        <f t="shared" si="256"/>
        <v>Retail</v>
      </c>
      <c r="BF910" s="1" t="str">
        <f t="shared" si="257"/>
        <v>TREK</v>
      </c>
      <c r="BG910" t="e">
        <v>#N/A</v>
      </c>
      <c r="BH910" t="e">
        <f t="shared" si="258"/>
        <v>#N/A</v>
      </c>
    </row>
    <row r="911" spans="1:71" ht="17" x14ac:dyDescent="0.2">
      <c r="A911">
        <v>2164</v>
      </c>
      <c r="B911" t="str">
        <f t="shared" si="259"/>
        <v>80010-00049</v>
      </c>
      <c r="C911" t="str">
        <f t="shared" si="259"/>
        <v>80010-00049</v>
      </c>
      <c r="D911" s="7" t="s">
        <v>8919</v>
      </c>
      <c r="E911" s="6" t="s">
        <v>208</v>
      </c>
      <c r="F911" t="s">
        <v>8991</v>
      </c>
      <c r="G911" s="6" t="s">
        <v>4488</v>
      </c>
      <c r="H911" t="s">
        <v>4260</v>
      </c>
      <c r="I911" s="6" t="s">
        <v>4261</v>
      </c>
      <c r="J911" s="6" t="s">
        <v>5331</v>
      </c>
      <c r="K911" s="6" t="s">
        <v>8991</v>
      </c>
      <c r="L911" s="6" t="s">
        <v>8991</v>
      </c>
      <c r="M911" s="6" t="s">
        <v>5357</v>
      </c>
      <c r="N911" s="6" t="s">
        <v>5399</v>
      </c>
      <c r="Q911" s="6" t="s">
        <v>9181</v>
      </c>
      <c r="R911" s="9" t="b">
        <v>0</v>
      </c>
      <c r="S911" s="9" t="b">
        <v>0</v>
      </c>
      <c r="T911" s="6" t="s">
        <v>8919</v>
      </c>
      <c r="U911" s="6" t="s">
        <v>8919</v>
      </c>
      <c r="V911" t="s">
        <v>8920</v>
      </c>
      <c r="W911" t="s">
        <v>8921</v>
      </c>
      <c r="X911" t="s">
        <v>8922</v>
      </c>
      <c r="Y911" t="s">
        <v>8923</v>
      </c>
      <c r="Z911" t="s">
        <v>8924</v>
      </c>
      <c r="AA911" t="s">
        <v>5330</v>
      </c>
      <c r="AB911" t="s">
        <v>5330</v>
      </c>
      <c r="AC911" t="s">
        <v>9194</v>
      </c>
      <c r="AD911" t="s">
        <v>40</v>
      </c>
      <c r="AE911" t="s">
        <v>41</v>
      </c>
      <c r="AF911" t="s">
        <v>42</v>
      </c>
      <c r="AG911" t="s">
        <v>43</v>
      </c>
      <c r="AH911" t="s">
        <v>44</v>
      </c>
      <c r="AI911" t="s">
        <v>5330</v>
      </c>
      <c r="AJ911" t="s">
        <v>5330</v>
      </c>
      <c r="AK911" s="10">
        <v>195</v>
      </c>
      <c r="AL911" s="10">
        <v>195</v>
      </c>
      <c r="AM911" s="6" t="s">
        <v>475</v>
      </c>
      <c r="AN911" s="6" t="s">
        <v>4495</v>
      </c>
      <c r="AO911" s="6" t="s">
        <v>4496</v>
      </c>
      <c r="AP911" s="6" t="s">
        <v>4497</v>
      </c>
      <c r="AQ911" s="6" t="str">
        <f t="shared" si="246"/>
        <v>2W Distributor Bike, 2W Distributor, H2, International - Bike, International - AS, International, International - New, Moto Dealers, Motonet, Retail, TREK</v>
      </c>
      <c r="AR911" s="1" t="str">
        <f t="shared" si="247"/>
        <v>2W Distributor Bike</v>
      </c>
      <c r="AS911" s="1" t="str">
        <f t="shared" si="248"/>
        <v/>
      </c>
      <c r="AT911" s="1" t="str">
        <f t="shared" si="249"/>
        <v>2W Distributor</v>
      </c>
      <c r="AU911" s="1" t="str">
        <f t="shared" si="250"/>
        <v>H2</v>
      </c>
      <c r="AV911" s="1" t="str">
        <f t="shared" si="250"/>
        <v>International - Bike</v>
      </c>
      <c r="AW911" s="1" t="str">
        <f t="shared" si="251"/>
        <v/>
      </c>
      <c r="AX911" s="1" t="str">
        <f t="shared" si="252"/>
        <v>International - AS</v>
      </c>
      <c r="AY911" s="1" t="str">
        <f t="shared" si="252"/>
        <v>International</v>
      </c>
      <c r="AZ911" s="1" t="str">
        <f t="shared" si="252"/>
        <v>International - New</v>
      </c>
      <c r="BA911" s="1" t="str">
        <f t="shared" si="253"/>
        <v/>
      </c>
      <c r="BB911" s="1" t="str">
        <f t="shared" si="254"/>
        <v>Moto Dealers</v>
      </c>
      <c r="BC911" s="1" t="str">
        <f t="shared" si="254"/>
        <v>Motonet</v>
      </c>
      <c r="BD911" s="1" t="str">
        <f t="shared" si="255"/>
        <v/>
      </c>
      <c r="BE911" s="1" t="str">
        <f t="shared" si="256"/>
        <v>Retail</v>
      </c>
      <c r="BF911" s="1" t="str">
        <f t="shared" si="257"/>
        <v>TREK</v>
      </c>
      <c r="BG911" t="e">
        <v>#N/A</v>
      </c>
      <c r="BH911" t="e">
        <f t="shared" si="258"/>
        <v>#N/A</v>
      </c>
    </row>
    <row r="912" spans="1:71" ht="17" x14ac:dyDescent="0.2">
      <c r="A912">
        <v>2170</v>
      </c>
      <c r="B912" t="str">
        <f t="shared" si="259"/>
        <v>80011-00001</v>
      </c>
      <c r="C912" t="str">
        <f t="shared" si="259"/>
        <v>80011-00001</v>
      </c>
      <c r="D912" s="7" t="s">
        <v>4532</v>
      </c>
      <c r="E912" s="6" t="s">
        <v>208</v>
      </c>
      <c r="F912" t="s">
        <v>8991</v>
      </c>
      <c r="G912" s="6" t="s">
        <v>4761</v>
      </c>
      <c r="H912" t="s">
        <v>4260</v>
      </c>
      <c r="I912" s="6" t="s">
        <v>4261</v>
      </c>
      <c r="J912" s="6" t="s">
        <v>5331</v>
      </c>
      <c r="K912" s="6" t="s">
        <v>5333</v>
      </c>
      <c r="L912" s="6" t="s">
        <v>8992</v>
      </c>
      <c r="M912" s="6" t="s">
        <v>5357</v>
      </c>
      <c r="N912" s="6" t="s">
        <v>5399</v>
      </c>
      <c r="Q912" s="6" t="s">
        <v>88</v>
      </c>
      <c r="R912" s="9" t="b">
        <v>1</v>
      </c>
      <c r="S912" s="9" t="b">
        <v>1</v>
      </c>
      <c r="T912" s="6" t="s">
        <v>4532</v>
      </c>
      <c r="U912" s="6" t="s">
        <v>4532</v>
      </c>
      <c r="V912" t="s">
        <v>4533</v>
      </c>
      <c r="W912" t="s">
        <v>4534</v>
      </c>
      <c r="X912" t="s">
        <v>5330</v>
      </c>
      <c r="Y912" t="s">
        <v>5330</v>
      </c>
      <c r="Z912" t="s">
        <v>5330</v>
      </c>
      <c r="AA912" t="s">
        <v>5330</v>
      </c>
      <c r="AB912" t="s">
        <v>5330</v>
      </c>
      <c r="AC912" t="s">
        <v>40</v>
      </c>
      <c r="AD912" t="s">
        <v>41</v>
      </c>
      <c r="AE912" t="s">
        <v>42</v>
      </c>
      <c r="AF912" t="s">
        <v>5330</v>
      </c>
      <c r="AG912" t="s">
        <v>5330</v>
      </c>
      <c r="AH912" t="s">
        <v>5330</v>
      </c>
      <c r="AI912" t="s">
        <v>5330</v>
      </c>
      <c r="AJ912" t="s">
        <v>5330</v>
      </c>
      <c r="AK912" s="10">
        <v>195</v>
      </c>
      <c r="AL912" s="10">
        <v>195</v>
      </c>
      <c r="AM912" s="6" t="s">
        <v>475</v>
      </c>
      <c r="AN912" s="6" t="s">
        <v>4495</v>
      </c>
      <c r="AO912" s="6" t="s">
        <v>4535</v>
      </c>
      <c r="AP912" s="6" t="s">
        <v>9439</v>
      </c>
      <c r="AQ912" s="6" t="str">
        <f t="shared" si="246"/>
        <v>2W Distributor Bike, 2W Distributor, H2, International - Bike, International - AS, International, International - New, Moto Dealers, Motonet, Retail, TREK</v>
      </c>
      <c r="AR912" s="1" t="str">
        <f t="shared" si="247"/>
        <v>2W Distributor Bike</v>
      </c>
      <c r="AS912" s="1" t="str">
        <f t="shared" si="248"/>
        <v/>
      </c>
      <c r="AT912" s="1" t="str">
        <f t="shared" si="249"/>
        <v>2W Distributor</v>
      </c>
      <c r="AU912" s="1" t="str">
        <f t="shared" si="250"/>
        <v>H2</v>
      </c>
      <c r="AV912" s="1" t="str">
        <f t="shared" si="250"/>
        <v>International - Bike</v>
      </c>
      <c r="AW912" s="1" t="str">
        <f t="shared" si="251"/>
        <v/>
      </c>
      <c r="AX912" s="1" t="str">
        <f t="shared" si="252"/>
        <v>International - AS</v>
      </c>
      <c r="AY912" s="1" t="str">
        <f t="shared" si="252"/>
        <v>International</v>
      </c>
      <c r="AZ912" s="1" t="str">
        <f t="shared" si="252"/>
        <v>International - New</v>
      </c>
      <c r="BA912" s="1" t="str">
        <f t="shared" si="253"/>
        <v/>
      </c>
      <c r="BB912" s="1" t="str">
        <f t="shared" si="254"/>
        <v>Moto Dealers</v>
      </c>
      <c r="BC912" s="1" t="str">
        <f t="shared" si="254"/>
        <v>Motonet</v>
      </c>
      <c r="BD912" s="1" t="str">
        <f t="shared" si="255"/>
        <v/>
      </c>
      <c r="BE912" s="1" t="str">
        <f t="shared" si="256"/>
        <v>Retail</v>
      </c>
      <c r="BF912" s="1" t="str">
        <f t="shared" si="257"/>
        <v>TREK</v>
      </c>
      <c r="BG912" t="s">
        <v>5321</v>
      </c>
      <c r="BH912" t="str">
        <f t="shared" si="258"/>
        <v>https://fs.amplifi.io//file?id=96f3a94b-f075-4b1b-9d87-97ecb3e8e40e&amp;variant=thumb&amp;extension=png</v>
      </c>
      <c r="BI912" t="e">
        <v>#N/A</v>
      </c>
      <c r="BJ912" t="e">
        <v>#N/A</v>
      </c>
      <c r="BK912" t="e">
        <v>#N/A</v>
      </c>
      <c r="BL912" t="e">
        <v>#N/A</v>
      </c>
      <c r="BM912" t="e">
        <v>#N/A</v>
      </c>
      <c r="BN912" t="e">
        <v>#N/A</v>
      </c>
      <c r="BO912" t="e">
        <v>#N/A</v>
      </c>
      <c r="BP912" t="e">
        <v>#N/A</v>
      </c>
      <c r="BQ912" t="e">
        <v>#N/A</v>
      </c>
      <c r="BR912" t="e">
        <v>#N/A</v>
      </c>
      <c r="BS912" t="e">
        <v>#N/A</v>
      </c>
    </row>
    <row r="913" spans="1:60" ht="17" x14ac:dyDescent="0.2">
      <c r="A913">
        <v>2173</v>
      </c>
      <c r="B913" t="str">
        <f t="shared" si="259"/>
        <v>80011-00016</v>
      </c>
      <c r="C913" t="str">
        <f t="shared" si="259"/>
        <v>80011-00016</v>
      </c>
      <c r="D913" s="7" t="s">
        <v>8925</v>
      </c>
      <c r="E913" s="6" t="s">
        <v>208</v>
      </c>
      <c r="F913" t="s">
        <v>8991</v>
      </c>
      <c r="G913" s="6" t="s">
        <v>4761</v>
      </c>
      <c r="H913" t="s">
        <v>4260</v>
      </c>
      <c r="I913" s="6" t="s">
        <v>4261</v>
      </c>
      <c r="J913" s="6" t="s">
        <v>5331</v>
      </c>
      <c r="K913" s="6" t="s">
        <v>8991</v>
      </c>
      <c r="L913" s="6" t="s">
        <v>8991</v>
      </c>
      <c r="M913" s="6" t="s">
        <v>5357</v>
      </c>
      <c r="N913" s="6" t="s">
        <v>5399</v>
      </c>
      <c r="Q913" s="6" t="s">
        <v>9178</v>
      </c>
      <c r="R913" s="9" t="b">
        <v>0</v>
      </c>
      <c r="S913" s="9" t="b">
        <v>0</v>
      </c>
      <c r="T913" s="6" t="s">
        <v>8925</v>
      </c>
      <c r="U913" s="6" t="s">
        <v>8925</v>
      </c>
      <c r="V913" t="s">
        <v>8926</v>
      </c>
      <c r="W913" t="s">
        <v>8927</v>
      </c>
      <c r="X913" t="s">
        <v>5330</v>
      </c>
      <c r="Y913" t="s">
        <v>5330</v>
      </c>
      <c r="Z913" t="s">
        <v>5330</v>
      </c>
      <c r="AA913" t="s">
        <v>5330</v>
      </c>
      <c r="AB913" t="s">
        <v>5330</v>
      </c>
      <c r="AC913" t="s">
        <v>40</v>
      </c>
      <c r="AD913" t="s">
        <v>41</v>
      </c>
      <c r="AE913" t="s">
        <v>42</v>
      </c>
      <c r="AF913" t="s">
        <v>5330</v>
      </c>
      <c r="AG913" t="s">
        <v>5330</v>
      </c>
      <c r="AH913" t="s">
        <v>5330</v>
      </c>
      <c r="AI913" t="s">
        <v>5330</v>
      </c>
      <c r="AJ913" t="s">
        <v>5330</v>
      </c>
      <c r="AK913" s="10">
        <v>195</v>
      </c>
      <c r="AL913" s="10">
        <v>195</v>
      </c>
      <c r="AM913" s="6" t="s">
        <v>475</v>
      </c>
      <c r="AN913" s="6" t="s">
        <v>4495</v>
      </c>
      <c r="AO913" s="6" t="s">
        <v>4535</v>
      </c>
      <c r="AP913" s="6" t="s">
        <v>9439</v>
      </c>
      <c r="AQ913" s="6" t="str">
        <f t="shared" si="246"/>
        <v>2W Distributor Bike, 2W Distributor, H2, International - Bike, International - AS, International, International - New, Moto Dealers, Motonet, Retail, TREK</v>
      </c>
      <c r="AR913" s="1" t="str">
        <f t="shared" si="247"/>
        <v>2W Distributor Bike</v>
      </c>
      <c r="AS913" s="1" t="str">
        <f t="shared" si="248"/>
        <v/>
      </c>
      <c r="AT913" s="1" t="str">
        <f t="shared" si="249"/>
        <v>2W Distributor</v>
      </c>
      <c r="AU913" s="1" t="str">
        <f t="shared" si="250"/>
        <v>H2</v>
      </c>
      <c r="AV913" s="1" t="str">
        <f t="shared" si="250"/>
        <v>International - Bike</v>
      </c>
      <c r="AW913" s="1" t="str">
        <f t="shared" si="251"/>
        <v/>
      </c>
      <c r="AX913" s="1" t="str">
        <f t="shared" si="252"/>
        <v>International - AS</v>
      </c>
      <c r="AY913" s="1" t="str">
        <f t="shared" si="252"/>
        <v>International</v>
      </c>
      <c r="AZ913" s="1" t="str">
        <f t="shared" si="252"/>
        <v>International - New</v>
      </c>
      <c r="BA913" s="1" t="str">
        <f t="shared" si="253"/>
        <v/>
      </c>
      <c r="BB913" s="1" t="str">
        <f t="shared" si="254"/>
        <v>Moto Dealers</v>
      </c>
      <c r="BC913" s="1" t="str">
        <f t="shared" si="254"/>
        <v>Motonet</v>
      </c>
      <c r="BD913" s="1" t="str">
        <f t="shared" si="255"/>
        <v/>
      </c>
      <c r="BE913" s="1" t="str">
        <f t="shared" si="256"/>
        <v>Retail</v>
      </c>
      <c r="BF913" s="1" t="str">
        <f t="shared" si="257"/>
        <v>TREK</v>
      </c>
      <c r="BG913" t="e">
        <v>#N/A</v>
      </c>
      <c r="BH913" t="e">
        <f t="shared" si="258"/>
        <v>#N/A</v>
      </c>
    </row>
    <row r="914" spans="1:60" ht="17" x14ac:dyDescent="0.2">
      <c r="A914">
        <v>2176</v>
      </c>
      <c r="B914" t="str">
        <f t="shared" si="259"/>
        <v>80011-00019</v>
      </c>
      <c r="C914" t="str">
        <f t="shared" si="259"/>
        <v>80011-00019</v>
      </c>
      <c r="D914" s="7" t="s">
        <v>8928</v>
      </c>
      <c r="E914" s="6" t="s">
        <v>208</v>
      </c>
      <c r="F914" t="s">
        <v>8991</v>
      </c>
      <c r="G914" s="6" t="s">
        <v>4761</v>
      </c>
      <c r="H914" t="s">
        <v>4260</v>
      </c>
      <c r="I914" s="6" t="s">
        <v>4261</v>
      </c>
      <c r="J914" s="6" t="s">
        <v>5331</v>
      </c>
      <c r="K914" s="6" t="s">
        <v>8991</v>
      </c>
      <c r="L914" s="6" t="s">
        <v>8991</v>
      </c>
      <c r="M914" s="6" t="s">
        <v>5357</v>
      </c>
      <c r="N914" s="6" t="s">
        <v>5399</v>
      </c>
      <c r="Q914" s="6" t="s">
        <v>9182</v>
      </c>
      <c r="R914" s="9" t="b">
        <v>0</v>
      </c>
      <c r="S914" s="9" t="b">
        <v>0</v>
      </c>
      <c r="T914" s="6" t="s">
        <v>8928</v>
      </c>
      <c r="U914" s="6" t="s">
        <v>8928</v>
      </c>
      <c r="V914" t="s">
        <v>8929</v>
      </c>
      <c r="W914" t="s">
        <v>8930</v>
      </c>
      <c r="X914" t="s">
        <v>5330</v>
      </c>
      <c r="Y914" t="s">
        <v>5330</v>
      </c>
      <c r="Z914" t="s">
        <v>5330</v>
      </c>
      <c r="AA914" t="s">
        <v>5330</v>
      </c>
      <c r="AB914" t="s">
        <v>5330</v>
      </c>
      <c r="AC914" t="s">
        <v>40</v>
      </c>
      <c r="AD914" t="s">
        <v>41</v>
      </c>
      <c r="AE914" t="s">
        <v>42</v>
      </c>
      <c r="AF914" t="s">
        <v>5330</v>
      </c>
      <c r="AG914" t="s">
        <v>5330</v>
      </c>
      <c r="AH914" t="s">
        <v>5330</v>
      </c>
      <c r="AI914" t="s">
        <v>5330</v>
      </c>
      <c r="AJ914" t="s">
        <v>5330</v>
      </c>
      <c r="AK914" s="10">
        <v>195</v>
      </c>
      <c r="AL914" s="10">
        <v>195</v>
      </c>
      <c r="AM914" s="6" t="s">
        <v>475</v>
      </c>
      <c r="AN914" s="6" t="s">
        <v>4495</v>
      </c>
      <c r="AO914" s="6" t="s">
        <v>4535</v>
      </c>
      <c r="AP914" s="6" t="s">
        <v>9439</v>
      </c>
      <c r="AQ914" s="6" t="str">
        <f t="shared" si="246"/>
        <v>2W Distributor Bike, 2W Distributor, H2, International - Bike, International - AS, International, International - New, Moto Dealers, Motonet, Retail, TREK</v>
      </c>
      <c r="AR914" s="1" t="str">
        <f t="shared" si="247"/>
        <v>2W Distributor Bike</v>
      </c>
      <c r="AS914" s="1" t="str">
        <f t="shared" si="248"/>
        <v/>
      </c>
      <c r="AT914" s="1" t="str">
        <f t="shared" si="249"/>
        <v>2W Distributor</v>
      </c>
      <c r="AU914" s="1" t="str">
        <f t="shared" si="250"/>
        <v>H2</v>
      </c>
      <c r="AV914" s="1" t="str">
        <f t="shared" si="250"/>
        <v>International - Bike</v>
      </c>
      <c r="AW914" s="1" t="str">
        <f t="shared" si="251"/>
        <v/>
      </c>
      <c r="AX914" s="1" t="str">
        <f t="shared" si="252"/>
        <v>International - AS</v>
      </c>
      <c r="AY914" s="1" t="str">
        <f t="shared" si="252"/>
        <v>International</v>
      </c>
      <c r="AZ914" s="1" t="str">
        <f t="shared" si="252"/>
        <v>International - New</v>
      </c>
      <c r="BA914" s="1" t="str">
        <f t="shared" si="253"/>
        <v/>
      </c>
      <c r="BB914" s="1" t="str">
        <f t="shared" si="254"/>
        <v>Moto Dealers</v>
      </c>
      <c r="BC914" s="1" t="str">
        <f t="shared" si="254"/>
        <v>Motonet</v>
      </c>
      <c r="BD914" s="1" t="str">
        <f t="shared" si="255"/>
        <v/>
      </c>
      <c r="BE914" s="1" t="str">
        <f t="shared" si="256"/>
        <v>Retail</v>
      </c>
      <c r="BF914" s="1" t="str">
        <f t="shared" si="257"/>
        <v>TREK</v>
      </c>
      <c r="BG914" t="e">
        <v>#N/A</v>
      </c>
      <c r="BH914" t="e">
        <f t="shared" si="258"/>
        <v>#N/A</v>
      </c>
    </row>
    <row r="915" spans="1:60" ht="17" x14ac:dyDescent="0.2">
      <c r="A915">
        <v>2179</v>
      </c>
      <c r="B915" t="str">
        <f t="shared" si="259"/>
        <v>80011-00022</v>
      </c>
      <c r="C915" t="str">
        <f t="shared" si="259"/>
        <v>80011-00022</v>
      </c>
      <c r="D915" s="7" t="s">
        <v>8931</v>
      </c>
      <c r="E915" s="6" t="s">
        <v>208</v>
      </c>
      <c r="F915" t="s">
        <v>8991</v>
      </c>
      <c r="G915" s="6" t="s">
        <v>4761</v>
      </c>
      <c r="H915" t="s">
        <v>4260</v>
      </c>
      <c r="I915" s="6" t="s">
        <v>4261</v>
      </c>
      <c r="J915" s="6" t="s">
        <v>5331</v>
      </c>
      <c r="K915" s="6" t="s">
        <v>8991</v>
      </c>
      <c r="L915" s="6" t="s">
        <v>8991</v>
      </c>
      <c r="M915" s="6" t="s">
        <v>5357</v>
      </c>
      <c r="N915" s="6" t="s">
        <v>5399</v>
      </c>
      <c r="Q915" s="6" t="s">
        <v>9180</v>
      </c>
      <c r="R915" s="9" t="b">
        <v>0</v>
      </c>
      <c r="S915" s="9" t="b">
        <v>0</v>
      </c>
      <c r="T915" s="6" t="s">
        <v>8931</v>
      </c>
      <c r="U915" s="6" t="s">
        <v>8931</v>
      </c>
      <c r="V915" t="s">
        <v>8932</v>
      </c>
      <c r="W915" t="s">
        <v>8933</v>
      </c>
      <c r="X915" t="s">
        <v>5330</v>
      </c>
      <c r="Y915" t="s">
        <v>5330</v>
      </c>
      <c r="Z915" t="s">
        <v>5330</v>
      </c>
      <c r="AA915" t="s">
        <v>5330</v>
      </c>
      <c r="AB915" t="s">
        <v>5330</v>
      </c>
      <c r="AC915" t="s">
        <v>40</v>
      </c>
      <c r="AD915" t="s">
        <v>41</v>
      </c>
      <c r="AE915" t="s">
        <v>42</v>
      </c>
      <c r="AF915" t="s">
        <v>5330</v>
      </c>
      <c r="AG915" t="s">
        <v>5330</v>
      </c>
      <c r="AH915" t="s">
        <v>5330</v>
      </c>
      <c r="AI915" t="s">
        <v>5330</v>
      </c>
      <c r="AJ915" t="s">
        <v>5330</v>
      </c>
      <c r="AK915" s="10">
        <v>195</v>
      </c>
      <c r="AL915" s="10">
        <v>195</v>
      </c>
      <c r="AM915" s="6" t="s">
        <v>475</v>
      </c>
      <c r="AN915" s="6" t="s">
        <v>4495</v>
      </c>
      <c r="AO915" s="6" t="s">
        <v>4535</v>
      </c>
      <c r="AP915" s="6" t="s">
        <v>9439</v>
      </c>
      <c r="AQ915" s="6" t="str">
        <f t="shared" si="246"/>
        <v>2W Distributor Bike, 2W Distributor, H2, International - Bike, International - AS, International, International - New, Moto Dealers, Motonet, Retail, TREK</v>
      </c>
      <c r="AR915" s="1" t="str">
        <f t="shared" si="247"/>
        <v>2W Distributor Bike</v>
      </c>
      <c r="AS915" s="1" t="str">
        <f t="shared" si="248"/>
        <v/>
      </c>
      <c r="AT915" s="1" t="str">
        <f t="shared" si="249"/>
        <v>2W Distributor</v>
      </c>
      <c r="AU915" s="1" t="str">
        <f t="shared" si="250"/>
        <v>H2</v>
      </c>
      <c r="AV915" s="1" t="str">
        <f t="shared" si="250"/>
        <v>International - Bike</v>
      </c>
      <c r="AW915" s="1" t="str">
        <f t="shared" si="251"/>
        <v/>
      </c>
      <c r="AX915" s="1" t="str">
        <f t="shared" si="252"/>
        <v>International - AS</v>
      </c>
      <c r="AY915" s="1" t="str">
        <f t="shared" si="252"/>
        <v>International</v>
      </c>
      <c r="AZ915" s="1" t="str">
        <f t="shared" si="252"/>
        <v>International - New</v>
      </c>
      <c r="BA915" s="1" t="str">
        <f t="shared" si="253"/>
        <v/>
      </c>
      <c r="BB915" s="1" t="str">
        <f t="shared" si="254"/>
        <v>Moto Dealers</v>
      </c>
      <c r="BC915" s="1" t="str">
        <f t="shared" si="254"/>
        <v>Motonet</v>
      </c>
      <c r="BD915" s="1" t="str">
        <f t="shared" si="255"/>
        <v/>
      </c>
      <c r="BE915" s="1" t="str">
        <f t="shared" si="256"/>
        <v>Retail</v>
      </c>
      <c r="BF915" s="1" t="str">
        <f t="shared" si="257"/>
        <v>TREK</v>
      </c>
      <c r="BG915" t="e">
        <v>#N/A</v>
      </c>
      <c r="BH915" t="e">
        <f t="shared" si="258"/>
        <v>#N/A</v>
      </c>
    </row>
    <row r="916" spans="1:60" ht="17" x14ac:dyDescent="0.2">
      <c r="A916">
        <v>2182</v>
      </c>
      <c r="B916" t="str">
        <f t="shared" si="259"/>
        <v>80011-00025</v>
      </c>
      <c r="C916" t="str">
        <f t="shared" si="259"/>
        <v>80011-00025</v>
      </c>
      <c r="D916" s="7" t="s">
        <v>8934</v>
      </c>
      <c r="E916" s="6" t="s">
        <v>208</v>
      </c>
      <c r="F916" t="s">
        <v>8991</v>
      </c>
      <c r="G916" s="6" t="s">
        <v>4761</v>
      </c>
      <c r="H916" t="s">
        <v>4260</v>
      </c>
      <c r="I916" s="6" t="s">
        <v>4261</v>
      </c>
      <c r="J916" s="6" t="s">
        <v>5331</v>
      </c>
      <c r="K916" s="6" t="s">
        <v>8991</v>
      </c>
      <c r="L916" s="6" t="s">
        <v>8991</v>
      </c>
      <c r="M916" s="6" t="s">
        <v>5357</v>
      </c>
      <c r="N916" s="6" t="s">
        <v>5399</v>
      </c>
      <c r="Q916" s="6" t="s">
        <v>9181</v>
      </c>
      <c r="R916" s="9" t="b">
        <v>0</v>
      </c>
      <c r="S916" s="9" t="b">
        <v>0</v>
      </c>
      <c r="T916" s="6" t="s">
        <v>8934</v>
      </c>
      <c r="U916" s="6" t="s">
        <v>8934</v>
      </c>
      <c r="V916" t="s">
        <v>8935</v>
      </c>
      <c r="W916" t="s">
        <v>8936</v>
      </c>
      <c r="X916" t="s">
        <v>5330</v>
      </c>
      <c r="Y916" t="s">
        <v>5330</v>
      </c>
      <c r="Z916" t="s">
        <v>5330</v>
      </c>
      <c r="AA916" t="s">
        <v>5330</v>
      </c>
      <c r="AB916" t="s">
        <v>5330</v>
      </c>
      <c r="AC916" t="s">
        <v>40</v>
      </c>
      <c r="AD916" t="s">
        <v>41</v>
      </c>
      <c r="AE916" t="s">
        <v>42</v>
      </c>
      <c r="AF916" t="s">
        <v>5330</v>
      </c>
      <c r="AG916" t="s">
        <v>5330</v>
      </c>
      <c r="AH916" t="s">
        <v>5330</v>
      </c>
      <c r="AI916" t="s">
        <v>5330</v>
      </c>
      <c r="AJ916" t="s">
        <v>5330</v>
      </c>
      <c r="AK916" s="10">
        <v>195</v>
      </c>
      <c r="AL916" s="10">
        <v>195</v>
      </c>
      <c r="AM916" s="6" t="s">
        <v>475</v>
      </c>
      <c r="AN916" s="6" t="s">
        <v>4495</v>
      </c>
      <c r="AO916" s="6" t="s">
        <v>4535</v>
      </c>
      <c r="AP916" s="6" t="s">
        <v>9439</v>
      </c>
      <c r="AQ916" s="6" t="str">
        <f t="shared" si="246"/>
        <v>2W Distributor Bike, 2W Distributor, H2, International - Bike, International - AS, International, International - New, Moto Dealers, Motonet, Retail, TREK</v>
      </c>
      <c r="AR916" s="1" t="str">
        <f t="shared" si="247"/>
        <v>2W Distributor Bike</v>
      </c>
      <c r="AS916" s="1" t="str">
        <f t="shared" si="248"/>
        <v/>
      </c>
      <c r="AT916" s="1" t="str">
        <f t="shared" si="249"/>
        <v>2W Distributor</v>
      </c>
      <c r="AU916" s="1" t="str">
        <f t="shared" si="250"/>
        <v>H2</v>
      </c>
      <c r="AV916" s="1" t="str">
        <f t="shared" si="250"/>
        <v>International - Bike</v>
      </c>
      <c r="AW916" s="1" t="str">
        <f t="shared" si="251"/>
        <v/>
      </c>
      <c r="AX916" s="1" t="str">
        <f t="shared" si="252"/>
        <v>International - AS</v>
      </c>
      <c r="AY916" s="1" t="str">
        <f t="shared" si="252"/>
        <v>International</v>
      </c>
      <c r="AZ916" s="1" t="str">
        <f t="shared" si="252"/>
        <v>International - New</v>
      </c>
      <c r="BA916" s="1" t="str">
        <f t="shared" si="253"/>
        <v/>
      </c>
      <c r="BB916" s="1" t="str">
        <f t="shared" si="254"/>
        <v>Moto Dealers</v>
      </c>
      <c r="BC916" s="1" t="str">
        <f t="shared" si="254"/>
        <v>Motonet</v>
      </c>
      <c r="BD916" s="1" t="str">
        <f t="shared" si="255"/>
        <v/>
      </c>
      <c r="BE916" s="1" t="str">
        <f t="shared" si="256"/>
        <v>Retail</v>
      </c>
      <c r="BF916" s="1" t="str">
        <f t="shared" si="257"/>
        <v>TREK</v>
      </c>
      <c r="BG916" t="e">
        <v>#N/A</v>
      </c>
      <c r="BH916" t="e">
        <f t="shared" si="258"/>
        <v>#N/A</v>
      </c>
    </row>
    <row r="917" spans="1:60" ht="17" x14ac:dyDescent="0.2">
      <c r="A917">
        <v>2185</v>
      </c>
      <c r="B917" t="str">
        <f t="shared" si="259"/>
        <v>80014-00001</v>
      </c>
      <c r="C917" t="str">
        <f t="shared" si="259"/>
        <v>80014-00001</v>
      </c>
      <c r="D917" s="7" t="s">
        <v>8937</v>
      </c>
      <c r="E917" s="6" t="s">
        <v>208</v>
      </c>
      <c r="F917" t="s">
        <v>8991</v>
      </c>
      <c r="G917" s="6" t="s">
        <v>9023</v>
      </c>
      <c r="H917" t="s">
        <v>4341</v>
      </c>
      <c r="I917" s="6" t="s">
        <v>4261</v>
      </c>
      <c r="J917" s="6" t="s">
        <v>5331</v>
      </c>
      <c r="K917" s="6" t="s">
        <v>8991</v>
      </c>
      <c r="L917" s="6" t="s">
        <v>8991</v>
      </c>
      <c r="M917" s="6" t="s">
        <v>5357</v>
      </c>
      <c r="N917" s="6" t="s">
        <v>5400</v>
      </c>
      <c r="Q917" s="6" t="s">
        <v>88</v>
      </c>
      <c r="R917" s="9" t="b">
        <v>0</v>
      </c>
      <c r="S917" s="9" t="b">
        <v>1</v>
      </c>
      <c r="T917" s="6" t="s">
        <v>8937</v>
      </c>
      <c r="U917" s="6" t="s">
        <v>8937</v>
      </c>
      <c r="V917" t="s">
        <v>8938</v>
      </c>
      <c r="W917" t="s">
        <v>8939</v>
      </c>
      <c r="X917" t="s">
        <v>5330</v>
      </c>
      <c r="Y917" t="s">
        <v>5330</v>
      </c>
      <c r="Z917" t="s">
        <v>5330</v>
      </c>
      <c r="AA917" t="s">
        <v>5330</v>
      </c>
      <c r="AB917" t="s">
        <v>5330</v>
      </c>
      <c r="AC917" t="s">
        <v>9195</v>
      </c>
      <c r="AD917" t="s">
        <v>646</v>
      </c>
      <c r="AE917" t="s">
        <v>647</v>
      </c>
      <c r="AF917" t="s">
        <v>5330</v>
      </c>
      <c r="AG917" t="s">
        <v>5330</v>
      </c>
      <c r="AH917" t="s">
        <v>5330</v>
      </c>
      <c r="AI917" t="s">
        <v>5330</v>
      </c>
      <c r="AJ917" t="s">
        <v>5330</v>
      </c>
      <c r="AK917" s="10">
        <v>165</v>
      </c>
      <c r="AL917" s="10">
        <v>165</v>
      </c>
      <c r="AM917" s="6" t="s">
        <v>475</v>
      </c>
      <c r="AN917" s="6" t="s">
        <v>9267</v>
      </c>
      <c r="AO917" s="6" t="s">
        <v>9306</v>
      </c>
      <c r="AP917" s="6" t="s">
        <v>4347</v>
      </c>
      <c r="AQ917" s="6" t="str">
        <f t="shared" si="246"/>
        <v>2W Distributor Bike, 2W Distributor, H2, International - Bike, International - AS, International, International - New, Moto Dealers, Motonet, Retail, TREK</v>
      </c>
      <c r="AR917" s="1" t="str">
        <f t="shared" si="247"/>
        <v>2W Distributor Bike</v>
      </c>
      <c r="AS917" s="1" t="str">
        <f t="shared" si="248"/>
        <v/>
      </c>
      <c r="AT917" s="1" t="str">
        <f t="shared" si="249"/>
        <v>2W Distributor</v>
      </c>
      <c r="AU917" s="1" t="str">
        <f t="shared" si="250"/>
        <v>H2</v>
      </c>
      <c r="AV917" s="1" t="str">
        <f t="shared" si="250"/>
        <v>International - Bike</v>
      </c>
      <c r="AW917" s="1" t="str">
        <f t="shared" si="251"/>
        <v/>
      </c>
      <c r="AX917" s="1" t="str">
        <f t="shared" si="252"/>
        <v>International - AS</v>
      </c>
      <c r="AY917" s="1" t="str">
        <f t="shared" si="252"/>
        <v>International</v>
      </c>
      <c r="AZ917" s="1" t="str">
        <f t="shared" si="252"/>
        <v>International - New</v>
      </c>
      <c r="BA917" s="1" t="str">
        <f t="shared" si="253"/>
        <v/>
      </c>
      <c r="BB917" s="1" t="str">
        <f t="shared" si="254"/>
        <v>Moto Dealers</v>
      </c>
      <c r="BC917" s="1" t="str">
        <f t="shared" si="254"/>
        <v>Motonet</v>
      </c>
      <c r="BD917" s="1" t="str">
        <f t="shared" si="255"/>
        <v/>
      </c>
      <c r="BE917" s="1" t="str">
        <f t="shared" si="256"/>
        <v>Retail</v>
      </c>
      <c r="BF917" s="1" t="str">
        <f t="shared" si="257"/>
        <v>TREK</v>
      </c>
      <c r="BG917" t="e">
        <v>#N/A</v>
      </c>
      <c r="BH917" t="e">
        <f t="shared" si="258"/>
        <v>#N/A</v>
      </c>
    </row>
    <row r="918" spans="1:60" ht="17" x14ac:dyDescent="0.2">
      <c r="A918">
        <v>2188</v>
      </c>
      <c r="B918" t="str">
        <f t="shared" si="259"/>
        <v>80014-00004</v>
      </c>
      <c r="C918" t="str">
        <f t="shared" si="259"/>
        <v>80014-00004</v>
      </c>
      <c r="D918" s="7" t="s">
        <v>8940</v>
      </c>
      <c r="E918" s="6" t="s">
        <v>208</v>
      </c>
      <c r="F918" t="s">
        <v>8991</v>
      </c>
      <c r="G918" s="6" t="s">
        <v>9023</v>
      </c>
      <c r="H918" t="s">
        <v>4341</v>
      </c>
      <c r="I918" s="6" t="s">
        <v>4261</v>
      </c>
      <c r="J918" s="6" t="s">
        <v>5331</v>
      </c>
      <c r="K918" s="6" t="s">
        <v>8991</v>
      </c>
      <c r="L918" s="6" t="s">
        <v>8991</v>
      </c>
      <c r="M918" s="6" t="s">
        <v>5357</v>
      </c>
      <c r="N918" s="6" t="s">
        <v>5400</v>
      </c>
      <c r="Q918" s="6" t="s">
        <v>486</v>
      </c>
      <c r="R918" s="9" t="b">
        <v>0</v>
      </c>
      <c r="S918" s="9" t="b">
        <v>0</v>
      </c>
      <c r="T918" s="6" t="s">
        <v>8940</v>
      </c>
      <c r="U918" s="6" t="s">
        <v>8940</v>
      </c>
      <c r="V918" t="s">
        <v>8941</v>
      </c>
      <c r="W918" t="s">
        <v>8942</v>
      </c>
      <c r="X918" t="s">
        <v>5330</v>
      </c>
      <c r="Y918" t="s">
        <v>5330</v>
      </c>
      <c r="Z918" t="s">
        <v>5330</v>
      </c>
      <c r="AA918" t="s">
        <v>5330</v>
      </c>
      <c r="AB918" t="s">
        <v>5330</v>
      </c>
      <c r="AC918" t="s">
        <v>9195</v>
      </c>
      <c r="AD918" t="s">
        <v>646</v>
      </c>
      <c r="AE918" t="s">
        <v>647</v>
      </c>
      <c r="AF918" t="s">
        <v>5330</v>
      </c>
      <c r="AG918" t="s">
        <v>5330</v>
      </c>
      <c r="AH918" t="s">
        <v>5330</v>
      </c>
      <c r="AI918" t="s">
        <v>5330</v>
      </c>
      <c r="AJ918" t="s">
        <v>5330</v>
      </c>
      <c r="AK918" s="10">
        <v>165</v>
      </c>
      <c r="AL918" s="10">
        <v>165</v>
      </c>
      <c r="AM918" s="6" t="s">
        <v>475</v>
      </c>
      <c r="AN918" s="6" t="s">
        <v>9267</v>
      </c>
      <c r="AO918" s="6" t="s">
        <v>9306</v>
      </c>
      <c r="AP918" s="6" t="s">
        <v>4347</v>
      </c>
      <c r="AQ918" s="6" t="str">
        <f t="shared" si="246"/>
        <v>2W Distributor Bike, 2W Distributor, H2, International - Bike, International - AS, International, International - New, Moto Dealers, Motonet, Retail, TREK</v>
      </c>
      <c r="AR918" s="1" t="str">
        <f t="shared" si="247"/>
        <v>2W Distributor Bike</v>
      </c>
      <c r="AS918" s="1" t="str">
        <f t="shared" si="248"/>
        <v/>
      </c>
      <c r="AT918" s="1" t="str">
        <f t="shared" si="249"/>
        <v>2W Distributor</v>
      </c>
      <c r="AU918" s="1" t="str">
        <f t="shared" si="250"/>
        <v>H2</v>
      </c>
      <c r="AV918" s="1" t="str">
        <f t="shared" si="250"/>
        <v>International - Bike</v>
      </c>
      <c r="AW918" s="1" t="str">
        <f t="shared" si="251"/>
        <v/>
      </c>
      <c r="AX918" s="1" t="str">
        <f t="shared" si="252"/>
        <v>International - AS</v>
      </c>
      <c r="AY918" s="1" t="str">
        <f t="shared" si="252"/>
        <v>International</v>
      </c>
      <c r="AZ918" s="1" t="str">
        <f t="shared" si="252"/>
        <v>International - New</v>
      </c>
      <c r="BA918" s="1" t="str">
        <f t="shared" si="253"/>
        <v/>
      </c>
      <c r="BB918" s="1" t="str">
        <f t="shared" si="254"/>
        <v>Moto Dealers</v>
      </c>
      <c r="BC918" s="1" t="str">
        <f t="shared" si="254"/>
        <v>Motonet</v>
      </c>
      <c r="BD918" s="1" t="str">
        <f t="shared" si="255"/>
        <v/>
      </c>
      <c r="BE918" s="1" t="str">
        <f t="shared" si="256"/>
        <v>Retail</v>
      </c>
      <c r="BF918" s="1" t="str">
        <f t="shared" si="257"/>
        <v>TREK</v>
      </c>
      <c r="BG918" t="e">
        <v>#N/A</v>
      </c>
      <c r="BH918" t="e">
        <f t="shared" si="258"/>
        <v>#N/A</v>
      </c>
    </row>
    <row r="919" spans="1:60" ht="17" x14ac:dyDescent="0.2">
      <c r="A919">
        <v>2191</v>
      </c>
      <c r="B919" t="str">
        <f t="shared" si="259"/>
        <v>80014-00007</v>
      </c>
      <c r="C919" t="str">
        <f t="shared" si="259"/>
        <v>80014-00007</v>
      </c>
      <c r="D919" s="7" t="s">
        <v>8943</v>
      </c>
      <c r="E919" s="6" t="s">
        <v>208</v>
      </c>
      <c r="F919" t="s">
        <v>8991</v>
      </c>
      <c r="G919" s="6" t="s">
        <v>9023</v>
      </c>
      <c r="H919" t="s">
        <v>4341</v>
      </c>
      <c r="I919" s="6" t="s">
        <v>4261</v>
      </c>
      <c r="J919" s="6" t="s">
        <v>5331</v>
      </c>
      <c r="K919" s="6" t="s">
        <v>8991</v>
      </c>
      <c r="L919" s="6" t="s">
        <v>8991</v>
      </c>
      <c r="M919" s="6" t="s">
        <v>5357</v>
      </c>
      <c r="N919" s="6" t="s">
        <v>5400</v>
      </c>
      <c r="Q919" s="6" t="s">
        <v>4353</v>
      </c>
      <c r="R919" s="9" t="b">
        <v>0</v>
      </c>
      <c r="S919" s="9" t="b">
        <v>0</v>
      </c>
      <c r="T919" s="6" t="s">
        <v>8943</v>
      </c>
      <c r="U919" s="6" t="s">
        <v>8943</v>
      </c>
      <c r="V919" t="s">
        <v>8944</v>
      </c>
      <c r="W919" t="s">
        <v>8945</v>
      </c>
      <c r="X919" t="s">
        <v>5330</v>
      </c>
      <c r="Y919" t="s">
        <v>5330</v>
      </c>
      <c r="Z919" t="s">
        <v>5330</v>
      </c>
      <c r="AA919" t="s">
        <v>5330</v>
      </c>
      <c r="AB919" t="s">
        <v>5330</v>
      </c>
      <c r="AC919" t="s">
        <v>9195</v>
      </c>
      <c r="AD919" t="s">
        <v>646</v>
      </c>
      <c r="AE919" t="s">
        <v>647</v>
      </c>
      <c r="AF919" t="s">
        <v>5330</v>
      </c>
      <c r="AG919" t="s">
        <v>5330</v>
      </c>
      <c r="AH919" t="s">
        <v>5330</v>
      </c>
      <c r="AI919" t="s">
        <v>5330</v>
      </c>
      <c r="AJ919" t="s">
        <v>5330</v>
      </c>
      <c r="AK919" s="10">
        <v>165</v>
      </c>
      <c r="AL919" s="10">
        <v>165</v>
      </c>
      <c r="AM919" s="6" t="s">
        <v>475</v>
      </c>
      <c r="AN919" s="6" t="s">
        <v>9267</v>
      </c>
      <c r="AO919" s="6" t="s">
        <v>9306</v>
      </c>
      <c r="AP919" s="6" t="s">
        <v>4347</v>
      </c>
      <c r="AQ919" s="6" t="str">
        <f t="shared" ref="AQ919:AQ950" si="260">IF(AR919="","",AR919&amp;", ")&amp;
IF(AS919="","",AS919&amp;", ")&amp;
IF(AT919="","",AT919&amp;", ")&amp;
IF(AU919="","",AU919&amp;", ")&amp;
IF(AV919="","",AV919&amp;", ")&amp;
IF(AW919="","",AW919&amp;", ")&amp;
IF(AX919="","",AX919&amp;", ")&amp;
IF(AY919="","",AY919&amp;", ")&amp;
IF(AZ919="","",AZ919&amp;", ")&amp;
IF(BA919="","",BA919&amp;", ")&amp;
IF(BB919="","",BB919&amp;", ")&amp;
IF(BC919="","",BC919&amp;", ")&amp;
IF(BD919="","",BD919&amp;", ")&amp;
IF(BE919="","",BE919&amp;", ")&amp;
IF(BF919="","",BF919)</f>
        <v>2W Distributor Bike, 2W Distributor, H2, International - Bike, International - AS, International, International - New, Moto Dealers, Motonet, Retail, TREK</v>
      </c>
      <c r="AR919" s="1" t="str">
        <f t="shared" si="247"/>
        <v>2W Distributor Bike</v>
      </c>
      <c r="AS919" s="1" t="str">
        <f t="shared" si="248"/>
        <v/>
      </c>
      <c r="AT919" s="1" t="str">
        <f t="shared" si="249"/>
        <v>2W Distributor</v>
      </c>
      <c r="AU919" s="1" t="str">
        <f t="shared" si="250"/>
        <v>H2</v>
      </c>
      <c r="AV919" s="1" t="str">
        <f t="shared" si="250"/>
        <v>International - Bike</v>
      </c>
      <c r="AW919" s="1" t="str">
        <f t="shared" si="251"/>
        <v/>
      </c>
      <c r="AX919" s="1" t="str">
        <f t="shared" si="252"/>
        <v>International - AS</v>
      </c>
      <c r="AY919" s="1" t="str">
        <f t="shared" si="252"/>
        <v>International</v>
      </c>
      <c r="AZ919" s="1" t="str">
        <f t="shared" si="252"/>
        <v>International - New</v>
      </c>
      <c r="BA919" s="1" t="str">
        <f t="shared" si="253"/>
        <v/>
      </c>
      <c r="BB919" s="1" t="str">
        <f t="shared" si="254"/>
        <v>Moto Dealers</v>
      </c>
      <c r="BC919" s="1" t="str">
        <f t="shared" si="254"/>
        <v>Motonet</v>
      </c>
      <c r="BD919" s="1" t="str">
        <f t="shared" si="255"/>
        <v/>
      </c>
      <c r="BE919" s="1" t="str">
        <f t="shared" si="256"/>
        <v>Retail</v>
      </c>
      <c r="BF919" s="1" t="str">
        <f t="shared" si="257"/>
        <v>TREK</v>
      </c>
      <c r="BG919" t="e">
        <v>#N/A</v>
      </c>
      <c r="BH919" t="e">
        <f t="shared" si="258"/>
        <v>#N/A</v>
      </c>
    </row>
    <row r="920" spans="1:60" ht="17" x14ac:dyDescent="0.2">
      <c r="A920">
        <v>2194</v>
      </c>
      <c r="B920" t="str">
        <f t="shared" si="259"/>
        <v>80014-00010</v>
      </c>
      <c r="C920" t="str">
        <f t="shared" si="259"/>
        <v>80014-00010</v>
      </c>
      <c r="D920" s="7" t="s">
        <v>8946</v>
      </c>
      <c r="E920" s="6" t="s">
        <v>208</v>
      </c>
      <c r="F920" t="s">
        <v>8991</v>
      </c>
      <c r="G920" s="6" t="s">
        <v>9023</v>
      </c>
      <c r="H920" t="s">
        <v>4341</v>
      </c>
      <c r="I920" s="6" t="s">
        <v>4261</v>
      </c>
      <c r="J920" s="6" t="s">
        <v>5331</v>
      </c>
      <c r="K920" s="6" t="s">
        <v>8991</v>
      </c>
      <c r="L920" s="6" t="s">
        <v>8991</v>
      </c>
      <c r="M920" s="6" t="s">
        <v>5357</v>
      </c>
      <c r="N920" s="6" t="s">
        <v>5400</v>
      </c>
      <c r="Q920" s="6" t="s">
        <v>4362</v>
      </c>
      <c r="R920" s="9" t="b">
        <v>0</v>
      </c>
      <c r="S920" s="9" t="b">
        <v>0</v>
      </c>
      <c r="T920" s="6" t="s">
        <v>8946</v>
      </c>
      <c r="U920" s="6" t="s">
        <v>8946</v>
      </c>
      <c r="V920" t="s">
        <v>8947</v>
      </c>
      <c r="W920" t="s">
        <v>8948</v>
      </c>
      <c r="X920" t="s">
        <v>5330</v>
      </c>
      <c r="Y920" t="s">
        <v>5330</v>
      </c>
      <c r="Z920" t="s">
        <v>5330</v>
      </c>
      <c r="AA920" t="s">
        <v>5330</v>
      </c>
      <c r="AB920" t="s">
        <v>5330</v>
      </c>
      <c r="AC920" t="s">
        <v>9195</v>
      </c>
      <c r="AD920" t="s">
        <v>646</v>
      </c>
      <c r="AE920" t="s">
        <v>647</v>
      </c>
      <c r="AF920" t="s">
        <v>5330</v>
      </c>
      <c r="AG920" t="s">
        <v>5330</v>
      </c>
      <c r="AH920" t="s">
        <v>5330</v>
      </c>
      <c r="AI920" t="s">
        <v>5330</v>
      </c>
      <c r="AJ920" t="s">
        <v>5330</v>
      </c>
      <c r="AK920" s="10">
        <v>165</v>
      </c>
      <c r="AL920" s="10">
        <v>165</v>
      </c>
      <c r="AM920" s="6" t="s">
        <v>475</v>
      </c>
      <c r="AN920" s="6" t="s">
        <v>9267</v>
      </c>
      <c r="AO920" s="6" t="s">
        <v>9306</v>
      </c>
      <c r="AP920" s="6" t="s">
        <v>4347</v>
      </c>
      <c r="AQ920" s="6" t="str">
        <f t="shared" si="260"/>
        <v>2W Distributor Bike, 2W Distributor, H2, International - Bike, International - AS, International, International - New, Moto Dealers, Motonet, Retail, TREK</v>
      </c>
      <c r="AR920" s="1" t="str">
        <f t="shared" si="247"/>
        <v>2W Distributor Bike</v>
      </c>
      <c r="AS920" s="1" t="str">
        <f t="shared" si="248"/>
        <v/>
      </c>
      <c r="AT920" s="1" t="str">
        <f t="shared" si="249"/>
        <v>2W Distributor</v>
      </c>
      <c r="AU920" s="1" t="str">
        <f t="shared" si="250"/>
        <v>H2</v>
      </c>
      <c r="AV920" s="1" t="str">
        <f t="shared" si="250"/>
        <v>International - Bike</v>
      </c>
      <c r="AW920" s="1" t="str">
        <f t="shared" si="251"/>
        <v/>
      </c>
      <c r="AX920" s="1" t="str">
        <f t="shared" si="252"/>
        <v>International - AS</v>
      </c>
      <c r="AY920" s="1" t="str">
        <f t="shared" si="252"/>
        <v>International</v>
      </c>
      <c r="AZ920" s="1" t="str">
        <f t="shared" si="252"/>
        <v>International - New</v>
      </c>
      <c r="BA920" s="1" t="str">
        <f t="shared" si="253"/>
        <v/>
      </c>
      <c r="BB920" s="1" t="str">
        <f t="shared" si="254"/>
        <v>Moto Dealers</v>
      </c>
      <c r="BC920" s="1" t="str">
        <f t="shared" si="254"/>
        <v>Motonet</v>
      </c>
      <c r="BD920" s="1" t="str">
        <f t="shared" si="255"/>
        <v/>
      </c>
      <c r="BE920" s="1" t="str">
        <f t="shared" si="256"/>
        <v>Retail</v>
      </c>
      <c r="BF920" s="1" t="str">
        <f t="shared" si="257"/>
        <v>TREK</v>
      </c>
      <c r="BG920" t="e">
        <v>#N/A</v>
      </c>
      <c r="BH920" t="e">
        <f t="shared" si="258"/>
        <v>#N/A</v>
      </c>
    </row>
    <row r="921" spans="1:60" ht="17" x14ac:dyDescent="0.2">
      <c r="A921">
        <v>2197</v>
      </c>
      <c r="B921" t="str">
        <f t="shared" si="259"/>
        <v>80014-00013</v>
      </c>
      <c r="C921" t="str">
        <f t="shared" si="259"/>
        <v>80014-00013</v>
      </c>
      <c r="D921" s="7" t="s">
        <v>8949</v>
      </c>
      <c r="E921" s="6" t="s">
        <v>208</v>
      </c>
      <c r="F921" t="s">
        <v>8991</v>
      </c>
      <c r="G921" s="6" t="s">
        <v>9023</v>
      </c>
      <c r="H921" t="s">
        <v>4341</v>
      </c>
      <c r="I921" s="6" t="s">
        <v>4261</v>
      </c>
      <c r="J921" s="6" t="s">
        <v>5331</v>
      </c>
      <c r="K921" s="6" t="s">
        <v>8991</v>
      </c>
      <c r="L921" s="6" t="s">
        <v>8991</v>
      </c>
      <c r="M921" s="6" t="s">
        <v>5357</v>
      </c>
      <c r="N921" s="6" t="s">
        <v>5400</v>
      </c>
      <c r="Q921" s="6" t="s">
        <v>9063</v>
      </c>
      <c r="R921" s="9" t="b">
        <v>0</v>
      </c>
      <c r="S921" s="9" t="b">
        <v>0</v>
      </c>
      <c r="T921" s="6" t="s">
        <v>8949</v>
      </c>
      <c r="U921" s="6" t="s">
        <v>8949</v>
      </c>
      <c r="V921" t="s">
        <v>8950</v>
      </c>
      <c r="W921" t="s">
        <v>8951</v>
      </c>
      <c r="X921" t="s">
        <v>5330</v>
      </c>
      <c r="Y921" t="s">
        <v>5330</v>
      </c>
      <c r="Z921" t="s">
        <v>5330</v>
      </c>
      <c r="AA921" t="s">
        <v>5330</v>
      </c>
      <c r="AB921" t="s">
        <v>5330</v>
      </c>
      <c r="AC921" t="s">
        <v>9195</v>
      </c>
      <c r="AD921" t="s">
        <v>646</v>
      </c>
      <c r="AE921" t="s">
        <v>647</v>
      </c>
      <c r="AF921" t="s">
        <v>5330</v>
      </c>
      <c r="AG921" t="s">
        <v>5330</v>
      </c>
      <c r="AH921" t="s">
        <v>5330</v>
      </c>
      <c r="AI921" t="s">
        <v>5330</v>
      </c>
      <c r="AJ921" t="s">
        <v>5330</v>
      </c>
      <c r="AK921" s="10">
        <v>165</v>
      </c>
      <c r="AL921" s="10">
        <v>165</v>
      </c>
      <c r="AM921" s="6" t="s">
        <v>475</v>
      </c>
      <c r="AN921" s="6" t="s">
        <v>9267</v>
      </c>
      <c r="AO921" s="6" t="s">
        <v>9306</v>
      </c>
      <c r="AP921" s="6" t="s">
        <v>4347</v>
      </c>
      <c r="AQ921" s="6" t="str">
        <f t="shared" si="260"/>
        <v>2W Distributor Bike, 2W Distributor, H2, International - Bike, International - AS, International, International - New, Moto Dealers, Motonet, Retail, TREK</v>
      </c>
      <c r="AR921" s="1" t="str">
        <f t="shared" si="247"/>
        <v>2W Distributor Bike</v>
      </c>
      <c r="AS921" s="1" t="str">
        <f t="shared" si="248"/>
        <v/>
      </c>
      <c r="AT921" s="1" t="str">
        <f t="shared" si="249"/>
        <v>2W Distributor</v>
      </c>
      <c r="AU921" s="1" t="str">
        <f t="shared" si="250"/>
        <v>H2</v>
      </c>
      <c r="AV921" s="1" t="str">
        <f t="shared" si="250"/>
        <v>International - Bike</v>
      </c>
      <c r="AW921" s="1" t="str">
        <f t="shared" si="251"/>
        <v/>
      </c>
      <c r="AX921" s="1" t="str">
        <f t="shared" si="252"/>
        <v>International - AS</v>
      </c>
      <c r="AY921" s="1" t="str">
        <f t="shared" si="252"/>
        <v>International</v>
      </c>
      <c r="AZ921" s="1" t="str">
        <f t="shared" si="252"/>
        <v>International - New</v>
      </c>
      <c r="BA921" s="1" t="str">
        <f t="shared" si="253"/>
        <v/>
      </c>
      <c r="BB921" s="1" t="str">
        <f t="shared" si="254"/>
        <v>Moto Dealers</v>
      </c>
      <c r="BC921" s="1" t="str">
        <f t="shared" si="254"/>
        <v>Motonet</v>
      </c>
      <c r="BD921" s="1" t="str">
        <f t="shared" si="255"/>
        <v/>
      </c>
      <c r="BE921" s="1" t="str">
        <f t="shared" si="256"/>
        <v>Retail</v>
      </c>
      <c r="BF921" s="1" t="str">
        <f t="shared" si="257"/>
        <v>TREK</v>
      </c>
      <c r="BG921" t="e">
        <v>#N/A</v>
      </c>
      <c r="BH921" t="e">
        <f t="shared" si="258"/>
        <v>#N/A</v>
      </c>
    </row>
    <row r="922" spans="1:60" ht="17" x14ac:dyDescent="0.2">
      <c r="A922">
        <v>2200</v>
      </c>
      <c r="B922" t="str">
        <f t="shared" ref="B922:C941" si="261">C922</f>
        <v>80014-00016</v>
      </c>
      <c r="C922" t="str">
        <f t="shared" si="261"/>
        <v>80014-00016</v>
      </c>
      <c r="D922" s="7" t="s">
        <v>8952</v>
      </c>
      <c r="E922" s="6" t="s">
        <v>208</v>
      </c>
      <c r="F922" t="s">
        <v>8991</v>
      </c>
      <c r="G922" s="6" t="s">
        <v>9023</v>
      </c>
      <c r="H922" t="s">
        <v>4341</v>
      </c>
      <c r="I922" s="6" t="s">
        <v>4261</v>
      </c>
      <c r="J922" s="6" t="s">
        <v>5331</v>
      </c>
      <c r="K922" s="6" t="s">
        <v>8991</v>
      </c>
      <c r="L922" s="6" t="s">
        <v>8991</v>
      </c>
      <c r="M922" s="6" t="s">
        <v>5357</v>
      </c>
      <c r="N922" s="6" t="s">
        <v>5400</v>
      </c>
      <c r="Q922" s="6" t="s">
        <v>9064</v>
      </c>
      <c r="R922" s="9" t="b">
        <v>0</v>
      </c>
      <c r="S922" s="9" t="b">
        <v>0</v>
      </c>
      <c r="T922" s="6" t="s">
        <v>8952</v>
      </c>
      <c r="U922" s="6" t="s">
        <v>8952</v>
      </c>
      <c r="V922" t="s">
        <v>8953</v>
      </c>
      <c r="W922" t="s">
        <v>8954</v>
      </c>
      <c r="X922" t="s">
        <v>5330</v>
      </c>
      <c r="Y922" t="s">
        <v>5330</v>
      </c>
      <c r="Z922" t="s">
        <v>5330</v>
      </c>
      <c r="AA922" t="s">
        <v>5330</v>
      </c>
      <c r="AB922" t="s">
        <v>5330</v>
      </c>
      <c r="AC922" t="s">
        <v>9195</v>
      </c>
      <c r="AD922" t="s">
        <v>646</v>
      </c>
      <c r="AE922" t="s">
        <v>647</v>
      </c>
      <c r="AF922" t="s">
        <v>5330</v>
      </c>
      <c r="AG922" t="s">
        <v>5330</v>
      </c>
      <c r="AH922" t="s">
        <v>5330</v>
      </c>
      <c r="AI922" t="s">
        <v>5330</v>
      </c>
      <c r="AJ922" t="s">
        <v>5330</v>
      </c>
      <c r="AK922" s="10">
        <v>165</v>
      </c>
      <c r="AL922" s="10">
        <v>165</v>
      </c>
      <c r="AM922" s="6" t="s">
        <v>475</v>
      </c>
      <c r="AN922" s="6" t="s">
        <v>9267</v>
      </c>
      <c r="AO922" s="6" t="s">
        <v>9306</v>
      </c>
      <c r="AP922" s="6" t="s">
        <v>4347</v>
      </c>
      <c r="AQ922" s="6" t="str">
        <f t="shared" si="260"/>
        <v>2W Distributor Bike, 2W Distributor, H2, International - Bike, International - AS, International, International - New, Moto Dealers, Motonet, Retail, TREK</v>
      </c>
      <c r="AR922" s="1" t="str">
        <f t="shared" si="247"/>
        <v>2W Distributor Bike</v>
      </c>
      <c r="AS922" s="1" t="str">
        <f t="shared" si="248"/>
        <v/>
      </c>
      <c r="AT922" s="1" t="str">
        <f t="shared" si="249"/>
        <v>2W Distributor</v>
      </c>
      <c r="AU922" s="1" t="str">
        <f t="shared" si="250"/>
        <v>H2</v>
      </c>
      <c r="AV922" s="1" t="str">
        <f t="shared" si="250"/>
        <v>International - Bike</v>
      </c>
      <c r="AW922" s="1" t="str">
        <f t="shared" si="251"/>
        <v/>
      </c>
      <c r="AX922" s="1" t="str">
        <f t="shared" si="252"/>
        <v>International - AS</v>
      </c>
      <c r="AY922" s="1" t="str">
        <f t="shared" si="252"/>
        <v>International</v>
      </c>
      <c r="AZ922" s="1" t="str">
        <f t="shared" si="252"/>
        <v>International - New</v>
      </c>
      <c r="BA922" s="1" t="str">
        <f t="shared" si="253"/>
        <v/>
      </c>
      <c r="BB922" s="1" t="str">
        <f t="shared" si="254"/>
        <v>Moto Dealers</v>
      </c>
      <c r="BC922" s="1" t="str">
        <f t="shared" si="254"/>
        <v>Motonet</v>
      </c>
      <c r="BD922" s="1" t="str">
        <f t="shared" si="255"/>
        <v/>
      </c>
      <c r="BE922" s="1" t="str">
        <f t="shared" si="256"/>
        <v>Retail</v>
      </c>
      <c r="BF922" s="1" t="str">
        <f t="shared" si="257"/>
        <v>TREK</v>
      </c>
      <c r="BG922" t="e">
        <v>#N/A</v>
      </c>
      <c r="BH922" t="e">
        <f t="shared" si="258"/>
        <v>#N/A</v>
      </c>
    </row>
    <row r="923" spans="1:60" ht="17" x14ac:dyDescent="0.2">
      <c r="A923">
        <v>2203</v>
      </c>
      <c r="B923" t="str">
        <f t="shared" si="261"/>
        <v>80015-00001</v>
      </c>
      <c r="C923" t="str">
        <f t="shared" si="261"/>
        <v>80015-00001</v>
      </c>
      <c r="D923" s="7" t="s">
        <v>8955</v>
      </c>
      <c r="E923" s="6" t="s">
        <v>208</v>
      </c>
      <c r="F923" t="s">
        <v>8991</v>
      </c>
      <c r="G923" s="6" t="s">
        <v>9023</v>
      </c>
      <c r="H923" t="s">
        <v>4372</v>
      </c>
      <c r="I923" s="6" t="s">
        <v>4261</v>
      </c>
      <c r="J923" s="6" t="s">
        <v>5331</v>
      </c>
      <c r="K923" s="6" t="s">
        <v>8991</v>
      </c>
      <c r="L923" s="6" t="s">
        <v>8991</v>
      </c>
      <c r="M923" s="6" t="s">
        <v>5357</v>
      </c>
      <c r="N923" s="6" t="s">
        <v>5400</v>
      </c>
      <c r="Q923" s="6" t="s">
        <v>88</v>
      </c>
      <c r="R923" s="9" t="b">
        <v>0</v>
      </c>
      <c r="S923" s="9" t="b">
        <v>1</v>
      </c>
      <c r="T923" s="6" t="s">
        <v>8955</v>
      </c>
      <c r="U923" s="6" t="s">
        <v>8955</v>
      </c>
      <c r="V923" t="s">
        <v>8956</v>
      </c>
      <c r="W923" t="s">
        <v>8957</v>
      </c>
      <c r="X923" t="s">
        <v>5330</v>
      </c>
      <c r="Y923" t="s">
        <v>5330</v>
      </c>
      <c r="Z923" t="s">
        <v>5330</v>
      </c>
      <c r="AA923" t="s">
        <v>5330</v>
      </c>
      <c r="AB923" t="s">
        <v>5330</v>
      </c>
      <c r="AC923" t="s">
        <v>9195</v>
      </c>
      <c r="AD923" t="s">
        <v>646</v>
      </c>
      <c r="AE923" t="s">
        <v>647</v>
      </c>
      <c r="AF923" t="s">
        <v>5330</v>
      </c>
      <c r="AG923" t="s">
        <v>5330</v>
      </c>
      <c r="AH923" t="s">
        <v>5330</v>
      </c>
      <c r="AI923" t="s">
        <v>5330</v>
      </c>
      <c r="AJ923" t="s">
        <v>5330</v>
      </c>
      <c r="AK923" s="10">
        <v>165</v>
      </c>
      <c r="AL923" s="10">
        <v>165</v>
      </c>
      <c r="AM923" s="6" t="s">
        <v>475</v>
      </c>
      <c r="AN923" s="6" t="s">
        <v>9267</v>
      </c>
      <c r="AO923" s="6" t="s">
        <v>9306</v>
      </c>
      <c r="AP923" s="6" t="s">
        <v>4347</v>
      </c>
      <c r="AQ923" s="6" t="str">
        <f t="shared" si="260"/>
        <v>removed, 2W Distributor, H2, International - Bike, International - AS, International, International - New, Moto Dealers, Motonet, Retail, TREK</v>
      </c>
      <c r="AR923" s="1" t="s">
        <v>9461</v>
      </c>
      <c r="AS923" s="1" t="str">
        <f t="shared" si="248"/>
        <v/>
      </c>
      <c r="AT923" s="1" t="str">
        <f t="shared" si="249"/>
        <v>2W Distributor</v>
      </c>
      <c r="AU923" s="1" t="str">
        <f t="shared" si="250"/>
        <v>H2</v>
      </c>
      <c r="AV923" s="1" t="str">
        <f t="shared" si="250"/>
        <v>International - Bike</v>
      </c>
      <c r="AW923" s="1" t="str">
        <f t="shared" si="251"/>
        <v/>
      </c>
      <c r="AX923" s="1" t="str">
        <f t="shared" si="252"/>
        <v>International - AS</v>
      </c>
      <c r="AY923" s="1" t="str">
        <f t="shared" si="252"/>
        <v>International</v>
      </c>
      <c r="AZ923" s="1" t="str">
        <f t="shared" si="252"/>
        <v>International - New</v>
      </c>
      <c r="BA923" s="1" t="str">
        <f t="shared" si="253"/>
        <v/>
      </c>
      <c r="BB923" s="1" t="str">
        <f t="shared" si="254"/>
        <v>Moto Dealers</v>
      </c>
      <c r="BC923" s="1" t="str">
        <f t="shared" si="254"/>
        <v>Motonet</v>
      </c>
      <c r="BD923" s="1" t="str">
        <f t="shared" si="255"/>
        <v/>
      </c>
      <c r="BE923" s="1" t="str">
        <f t="shared" si="256"/>
        <v>Retail</v>
      </c>
      <c r="BF923" s="1" t="str">
        <f t="shared" si="257"/>
        <v>TREK</v>
      </c>
      <c r="BG923" t="e">
        <v>#N/A</v>
      </c>
      <c r="BH923" t="e">
        <f t="shared" si="258"/>
        <v>#N/A</v>
      </c>
    </row>
    <row r="924" spans="1:60" ht="17" x14ac:dyDescent="0.2">
      <c r="A924">
        <v>2206</v>
      </c>
      <c r="B924" t="str">
        <f t="shared" si="261"/>
        <v>80015-00004</v>
      </c>
      <c r="C924" t="str">
        <f t="shared" si="261"/>
        <v>80015-00004</v>
      </c>
      <c r="D924" s="7" t="s">
        <v>8958</v>
      </c>
      <c r="E924" s="6" t="s">
        <v>208</v>
      </c>
      <c r="F924" t="s">
        <v>8991</v>
      </c>
      <c r="G924" s="6" t="s">
        <v>9023</v>
      </c>
      <c r="H924" t="s">
        <v>4372</v>
      </c>
      <c r="I924" s="6" t="s">
        <v>4261</v>
      </c>
      <c r="J924" s="6" t="s">
        <v>5331</v>
      </c>
      <c r="K924" s="6" t="s">
        <v>8991</v>
      </c>
      <c r="L924" s="6" t="s">
        <v>8991</v>
      </c>
      <c r="M924" s="6" t="s">
        <v>5357</v>
      </c>
      <c r="N924" s="6" t="s">
        <v>5400</v>
      </c>
      <c r="Q924" s="6" t="s">
        <v>486</v>
      </c>
      <c r="R924" s="9" t="b">
        <v>0</v>
      </c>
      <c r="S924" s="9" t="b">
        <v>0</v>
      </c>
      <c r="T924" s="6" t="s">
        <v>8958</v>
      </c>
      <c r="U924" s="6" t="s">
        <v>8958</v>
      </c>
      <c r="V924" t="s">
        <v>8959</v>
      </c>
      <c r="W924" t="s">
        <v>8960</v>
      </c>
      <c r="X924" t="s">
        <v>5330</v>
      </c>
      <c r="Y924" t="s">
        <v>5330</v>
      </c>
      <c r="Z924" t="s">
        <v>5330</v>
      </c>
      <c r="AA924" t="s">
        <v>5330</v>
      </c>
      <c r="AB924" t="s">
        <v>5330</v>
      </c>
      <c r="AC924" t="s">
        <v>9195</v>
      </c>
      <c r="AD924" t="s">
        <v>646</v>
      </c>
      <c r="AE924" t="s">
        <v>647</v>
      </c>
      <c r="AF924" t="s">
        <v>5330</v>
      </c>
      <c r="AG924" t="s">
        <v>5330</v>
      </c>
      <c r="AH924" t="s">
        <v>5330</v>
      </c>
      <c r="AI924" t="s">
        <v>5330</v>
      </c>
      <c r="AJ924" t="s">
        <v>5330</v>
      </c>
      <c r="AK924" s="10">
        <v>165</v>
      </c>
      <c r="AL924" s="10">
        <v>165</v>
      </c>
      <c r="AM924" s="6" t="s">
        <v>475</v>
      </c>
      <c r="AN924" s="6" t="s">
        <v>9267</v>
      </c>
      <c r="AO924" s="6" t="s">
        <v>9306</v>
      </c>
      <c r="AP924" s="6" t="s">
        <v>4347</v>
      </c>
      <c r="AQ924" s="6" t="str">
        <f t="shared" si="260"/>
        <v>removed, 2W Distributor, H2, International - Bike, International - AS, International, International - New, Moto Dealers, Motonet, Retail, TREK</v>
      </c>
      <c r="AR924" s="1" t="s">
        <v>9461</v>
      </c>
      <c r="AS924" s="1" t="str">
        <f t="shared" si="248"/>
        <v/>
      </c>
      <c r="AT924" s="1" t="str">
        <f t="shared" si="249"/>
        <v>2W Distributor</v>
      </c>
      <c r="AU924" s="1" t="str">
        <f t="shared" si="250"/>
        <v>H2</v>
      </c>
      <c r="AV924" s="1" t="str">
        <f t="shared" si="250"/>
        <v>International - Bike</v>
      </c>
      <c r="AW924" s="1" t="str">
        <f t="shared" si="251"/>
        <v/>
      </c>
      <c r="AX924" s="1" t="str">
        <f t="shared" si="252"/>
        <v>International - AS</v>
      </c>
      <c r="AY924" s="1" t="str">
        <f t="shared" si="252"/>
        <v>International</v>
      </c>
      <c r="AZ924" s="1" t="str">
        <f t="shared" si="252"/>
        <v>International - New</v>
      </c>
      <c r="BA924" s="1" t="str">
        <f t="shared" si="253"/>
        <v/>
      </c>
      <c r="BB924" s="1" t="str">
        <f t="shared" si="254"/>
        <v>Moto Dealers</v>
      </c>
      <c r="BC924" s="1" t="str">
        <f t="shared" si="254"/>
        <v>Motonet</v>
      </c>
      <c r="BD924" s="1" t="str">
        <f t="shared" si="255"/>
        <v/>
      </c>
      <c r="BE924" s="1" t="str">
        <f t="shared" si="256"/>
        <v>Retail</v>
      </c>
      <c r="BF924" s="1" t="str">
        <f t="shared" si="257"/>
        <v>TREK</v>
      </c>
      <c r="BG924" t="e">
        <v>#N/A</v>
      </c>
      <c r="BH924" t="e">
        <f t="shared" si="258"/>
        <v>#N/A</v>
      </c>
    </row>
    <row r="925" spans="1:60" ht="17" x14ac:dyDescent="0.2">
      <c r="A925">
        <v>2209</v>
      </c>
      <c r="B925" t="str">
        <f t="shared" si="261"/>
        <v>80015-00007</v>
      </c>
      <c r="C925" t="str">
        <f t="shared" si="261"/>
        <v>80015-00007</v>
      </c>
      <c r="D925" s="7" t="s">
        <v>8961</v>
      </c>
      <c r="E925" s="6" t="s">
        <v>208</v>
      </c>
      <c r="F925" t="s">
        <v>8991</v>
      </c>
      <c r="G925" s="6" t="s">
        <v>9023</v>
      </c>
      <c r="H925" t="s">
        <v>4372</v>
      </c>
      <c r="I925" s="6" t="s">
        <v>4261</v>
      </c>
      <c r="J925" s="6" t="s">
        <v>5331</v>
      </c>
      <c r="K925" s="6" t="s">
        <v>8991</v>
      </c>
      <c r="L925" s="6" t="s">
        <v>8991</v>
      </c>
      <c r="M925" s="6" t="s">
        <v>5357</v>
      </c>
      <c r="N925" s="6" t="s">
        <v>5400</v>
      </c>
      <c r="Q925" s="6" t="s">
        <v>4353</v>
      </c>
      <c r="R925" s="9" t="b">
        <v>0</v>
      </c>
      <c r="S925" s="9" t="b">
        <v>0</v>
      </c>
      <c r="T925" s="6" t="s">
        <v>8961</v>
      </c>
      <c r="U925" s="6" t="s">
        <v>8961</v>
      </c>
      <c r="V925" t="s">
        <v>8962</v>
      </c>
      <c r="W925" t="s">
        <v>8963</v>
      </c>
      <c r="X925" t="s">
        <v>5330</v>
      </c>
      <c r="Y925" t="s">
        <v>5330</v>
      </c>
      <c r="Z925" t="s">
        <v>5330</v>
      </c>
      <c r="AA925" t="s">
        <v>5330</v>
      </c>
      <c r="AB925" t="s">
        <v>5330</v>
      </c>
      <c r="AC925" t="s">
        <v>9195</v>
      </c>
      <c r="AD925" t="s">
        <v>646</v>
      </c>
      <c r="AE925" t="s">
        <v>647</v>
      </c>
      <c r="AF925" t="s">
        <v>5330</v>
      </c>
      <c r="AG925" t="s">
        <v>5330</v>
      </c>
      <c r="AH925" t="s">
        <v>5330</v>
      </c>
      <c r="AI925" t="s">
        <v>5330</v>
      </c>
      <c r="AJ925" t="s">
        <v>5330</v>
      </c>
      <c r="AK925" s="10">
        <v>165</v>
      </c>
      <c r="AL925" s="10">
        <v>165</v>
      </c>
      <c r="AM925" s="6" t="s">
        <v>475</v>
      </c>
      <c r="AN925" s="6" t="s">
        <v>9267</v>
      </c>
      <c r="AO925" s="6" t="s">
        <v>9306</v>
      </c>
      <c r="AP925" s="6" t="s">
        <v>4347</v>
      </c>
      <c r="AQ925" s="6" t="str">
        <f t="shared" si="260"/>
        <v>removed, 2W Distributor, H2, International - Bike, International - AS, International, International - New, Moto Dealers, Motonet, Retail, TREK</v>
      </c>
      <c r="AR925" s="1" t="s">
        <v>9461</v>
      </c>
      <c r="AS925" s="1" t="str">
        <f t="shared" si="248"/>
        <v/>
      </c>
      <c r="AT925" s="1" t="str">
        <f t="shared" si="249"/>
        <v>2W Distributor</v>
      </c>
      <c r="AU925" s="1" t="str">
        <f t="shared" si="250"/>
        <v>H2</v>
      </c>
      <c r="AV925" s="1" t="str">
        <f t="shared" si="250"/>
        <v>International - Bike</v>
      </c>
      <c r="AW925" s="1" t="str">
        <f t="shared" si="251"/>
        <v/>
      </c>
      <c r="AX925" s="1" t="str">
        <f t="shared" si="252"/>
        <v>International - AS</v>
      </c>
      <c r="AY925" s="1" t="str">
        <f t="shared" si="252"/>
        <v>International</v>
      </c>
      <c r="AZ925" s="1" t="str">
        <f t="shared" si="252"/>
        <v>International - New</v>
      </c>
      <c r="BA925" s="1" t="str">
        <f t="shared" si="253"/>
        <v/>
      </c>
      <c r="BB925" s="1" t="str">
        <f t="shared" si="254"/>
        <v>Moto Dealers</v>
      </c>
      <c r="BC925" s="1" t="str">
        <f t="shared" si="254"/>
        <v>Motonet</v>
      </c>
      <c r="BD925" s="1" t="str">
        <f t="shared" si="255"/>
        <v/>
      </c>
      <c r="BE925" s="1" t="str">
        <f t="shared" si="256"/>
        <v>Retail</v>
      </c>
      <c r="BF925" s="1" t="str">
        <f t="shared" si="257"/>
        <v>TREK</v>
      </c>
      <c r="BG925" t="e">
        <v>#N/A</v>
      </c>
      <c r="BH925" t="e">
        <f t="shared" si="258"/>
        <v>#N/A</v>
      </c>
    </row>
    <row r="926" spans="1:60" ht="17" x14ac:dyDescent="0.2">
      <c r="A926">
        <v>2212</v>
      </c>
      <c r="B926" t="str">
        <f t="shared" si="261"/>
        <v>80015-00010</v>
      </c>
      <c r="C926" t="str">
        <f t="shared" si="261"/>
        <v>80015-00010</v>
      </c>
      <c r="D926" s="7" t="s">
        <v>8964</v>
      </c>
      <c r="E926" s="6" t="s">
        <v>208</v>
      </c>
      <c r="F926" t="s">
        <v>8991</v>
      </c>
      <c r="G926" s="6" t="s">
        <v>9023</v>
      </c>
      <c r="H926" t="s">
        <v>4372</v>
      </c>
      <c r="I926" s="6" t="s">
        <v>4261</v>
      </c>
      <c r="J926" s="6" t="s">
        <v>5331</v>
      </c>
      <c r="K926" s="6" t="s">
        <v>8991</v>
      </c>
      <c r="L926" s="6" t="s">
        <v>8991</v>
      </c>
      <c r="M926" s="6" t="s">
        <v>5357</v>
      </c>
      <c r="N926" s="6" t="s">
        <v>5400</v>
      </c>
      <c r="Q926" s="6" t="s">
        <v>4362</v>
      </c>
      <c r="R926" s="9" t="b">
        <v>0</v>
      </c>
      <c r="S926" s="9" t="b">
        <v>0</v>
      </c>
      <c r="T926" s="6" t="s">
        <v>8964</v>
      </c>
      <c r="U926" s="6" t="s">
        <v>8964</v>
      </c>
      <c r="V926" t="s">
        <v>8965</v>
      </c>
      <c r="W926" t="s">
        <v>8966</v>
      </c>
      <c r="X926" t="s">
        <v>5330</v>
      </c>
      <c r="Y926" t="s">
        <v>5330</v>
      </c>
      <c r="Z926" t="s">
        <v>5330</v>
      </c>
      <c r="AA926" t="s">
        <v>5330</v>
      </c>
      <c r="AB926" t="s">
        <v>5330</v>
      </c>
      <c r="AC926" t="s">
        <v>9195</v>
      </c>
      <c r="AD926" t="s">
        <v>646</v>
      </c>
      <c r="AE926" t="s">
        <v>647</v>
      </c>
      <c r="AF926" t="s">
        <v>5330</v>
      </c>
      <c r="AG926" t="s">
        <v>5330</v>
      </c>
      <c r="AH926" t="s">
        <v>5330</v>
      </c>
      <c r="AI926" t="s">
        <v>5330</v>
      </c>
      <c r="AJ926" t="s">
        <v>5330</v>
      </c>
      <c r="AK926" s="10">
        <v>165</v>
      </c>
      <c r="AL926" s="10">
        <v>165</v>
      </c>
      <c r="AM926" s="6" t="s">
        <v>475</v>
      </c>
      <c r="AN926" s="6" t="s">
        <v>9267</v>
      </c>
      <c r="AO926" s="6" t="s">
        <v>9306</v>
      </c>
      <c r="AP926" s="6" t="s">
        <v>4347</v>
      </c>
      <c r="AQ926" s="6" t="str">
        <f t="shared" si="260"/>
        <v>removed, 2W Distributor, H2, International - Bike, International - AS, International, International - New, Moto Dealers, Motonet, Retail, TREK</v>
      </c>
      <c r="AR926" s="1" t="s">
        <v>9461</v>
      </c>
      <c r="AS926" s="1" t="str">
        <f t="shared" si="248"/>
        <v/>
      </c>
      <c r="AT926" s="1" t="str">
        <f t="shared" si="249"/>
        <v>2W Distributor</v>
      </c>
      <c r="AU926" s="1" t="str">
        <f t="shared" si="250"/>
        <v>H2</v>
      </c>
      <c r="AV926" s="1" t="str">
        <f t="shared" si="250"/>
        <v>International - Bike</v>
      </c>
      <c r="AW926" s="1" t="str">
        <f t="shared" si="251"/>
        <v/>
      </c>
      <c r="AX926" s="1" t="str">
        <f t="shared" si="252"/>
        <v>International - AS</v>
      </c>
      <c r="AY926" s="1" t="str">
        <f t="shared" si="252"/>
        <v>International</v>
      </c>
      <c r="AZ926" s="1" t="str">
        <f t="shared" si="252"/>
        <v>International - New</v>
      </c>
      <c r="BA926" s="1" t="str">
        <f t="shared" si="253"/>
        <v/>
      </c>
      <c r="BB926" s="1" t="str">
        <f t="shared" si="254"/>
        <v>Moto Dealers</v>
      </c>
      <c r="BC926" s="1" t="str">
        <f t="shared" si="254"/>
        <v>Motonet</v>
      </c>
      <c r="BD926" s="1" t="str">
        <f t="shared" si="255"/>
        <v/>
      </c>
      <c r="BE926" s="1" t="str">
        <f t="shared" si="256"/>
        <v>Retail</v>
      </c>
      <c r="BF926" s="1" t="str">
        <f t="shared" si="257"/>
        <v>TREK</v>
      </c>
      <c r="BG926" t="e">
        <v>#N/A</v>
      </c>
      <c r="BH926" t="e">
        <f t="shared" si="258"/>
        <v>#N/A</v>
      </c>
    </row>
    <row r="927" spans="1:60" ht="17" x14ac:dyDescent="0.2">
      <c r="A927">
        <v>2215</v>
      </c>
      <c r="B927" t="str">
        <f t="shared" si="261"/>
        <v>80015-00013</v>
      </c>
      <c r="C927" t="str">
        <f t="shared" si="261"/>
        <v>80015-00013</v>
      </c>
      <c r="D927" s="7" t="s">
        <v>8967</v>
      </c>
      <c r="E927" s="6" t="s">
        <v>208</v>
      </c>
      <c r="F927" t="s">
        <v>8991</v>
      </c>
      <c r="G927" s="6" t="s">
        <v>9023</v>
      </c>
      <c r="H927" t="s">
        <v>4372</v>
      </c>
      <c r="I927" s="6" t="s">
        <v>4261</v>
      </c>
      <c r="J927" s="6" t="s">
        <v>5331</v>
      </c>
      <c r="K927" s="6" t="s">
        <v>8991</v>
      </c>
      <c r="L927" s="6" t="s">
        <v>8991</v>
      </c>
      <c r="M927" s="6" t="s">
        <v>5357</v>
      </c>
      <c r="N927" s="6" t="s">
        <v>5400</v>
      </c>
      <c r="Q927" s="6" t="s">
        <v>9063</v>
      </c>
      <c r="R927" s="9" t="b">
        <v>0</v>
      </c>
      <c r="S927" s="9" t="b">
        <v>0</v>
      </c>
      <c r="T927" s="6" t="s">
        <v>8967</v>
      </c>
      <c r="U927" s="6" t="s">
        <v>8967</v>
      </c>
      <c r="V927" t="s">
        <v>8968</v>
      </c>
      <c r="W927" t="s">
        <v>8969</v>
      </c>
      <c r="X927" t="s">
        <v>5330</v>
      </c>
      <c r="Y927" t="s">
        <v>5330</v>
      </c>
      <c r="Z927" t="s">
        <v>5330</v>
      </c>
      <c r="AA927" t="s">
        <v>5330</v>
      </c>
      <c r="AB927" t="s">
        <v>5330</v>
      </c>
      <c r="AC927" t="s">
        <v>9195</v>
      </c>
      <c r="AD927" t="s">
        <v>646</v>
      </c>
      <c r="AE927" t="s">
        <v>647</v>
      </c>
      <c r="AF927" t="s">
        <v>5330</v>
      </c>
      <c r="AG927" t="s">
        <v>5330</v>
      </c>
      <c r="AH927" t="s">
        <v>5330</v>
      </c>
      <c r="AI927" t="s">
        <v>5330</v>
      </c>
      <c r="AJ927" t="s">
        <v>5330</v>
      </c>
      <c r="AK927" s="10">
        <v>165</v>
      </c>
      <c r="AL927" s="10">
        <v>165</v>
      </c>
      <c r="AM927" s="6" t="s">
        <v>475</v>
      </c>
      <c r="AN927" s="6" t="s">
        <v>9267</v>
      </c>
      <c r="AO927" s="6" t="s">
        <v>9306</v>
      </c>
      <c r="AP927" s="6" t="s">
        <v>4347</v>
      </c>
      <c r="AQ927" s="6" t="str">
        <f t="shared" si="260"/>
        <v>removed, 2W Distributor, H2, International - Bike, International - AS, International, International - New, Moto Dealers, Motonet, Retail, TREK</v>
      </c>
      <c r="AR927" s="1" t="s">
        <v>9461</v>
      </c>
      <c r="AS927" s="1" t="str">
        <f t="shared" si="248"/>
        <v/>
      </c>
      <c r="AT927" s="1" t="str">
        <f t="shared" si="249"/>
        <v>2W Distributor</v>
      </c>
      <c r="AU927" s="1" t="str">
        <f t="shared" si="250"/>
        <v>H2</v>
      </c>
      <c r="AV927" s="1" t="str">
        <f t="shared" si="250"/>
        <v>International - Bike</v>
      </c>
      <c r="AW927" s="1" t="str">
        <f t="shared" si="251"/>
        <v/>
      </c>
      <c r="AX927" s="1" t="str">
        <f t="shared" si="252"/>
        <v>International - AS</v>
      </c>
      <c r="AY927" s="1" t="str">
        <f t="shared" si="252"/>
        <v>International</v>
      </c>
      <c r="AZ927" s="1" t="str">
        <f t="shared" si="252"/>
        <v>International - New</v>
      </c>
      <c r="BA927" s="1" t="str">
        <f t="shared" si="253"/>
        <v/>
      </c>
      <c r="BB927" s="1" t="str">
        <f t="shared" si="254"/>
        <v>Moto Dealers</v>
      </c>
      <c r="BC927" s="1" t="str">
        <f t="shared" si="254"/>
        <v>Motonet</v>
      </c>
      <c r="BD927" s="1" t="str">
        <f t="shared" si="255"/>
        <v/>
      </c>
      <c r="BE927" s="1" t="str">
        <f t="shared" si="256"/>
        <v>Retail</v>
      </c>
      <c r="BF927" s="1" t="str">
        <f t="shared" si="257"/>
        <v>TREK</v>
      </c>
      <c r="BG927" t="e">
        <v>#N/A</v>
      </c>
      <c r="BH927" t="e">
        <f t="shared" si="258"/>
        <v>#N/A</v>
      </c>
    </row>
    <row r="928" spans="1:60" ht="17" x14ac:dyDescent="0.2">
      <c r="A928">
        <v>2218</v>
      </c>
      <c r="B928" t="str">
        <f t="shared" si="261"/>
        <v>80015-00016</v>
      </c>
      <c r="C928" t="str">
        <f t="shared" si="261"/>
        <v>80015-00016</v>
      </c>
      <c r="D928" s="7" t="s">
        <v>8970</v>
      </c>
      <c r="E928" s="6" t="s">
        <v>208</v>
      </c>
      <c r="F928" t="s">
        <v>8991</v>
      </c>
      <c r="G928" s="6" t="s">
        <v>9023</v>
      </c>
      <c r="H928" t="s">
        <v>4372</v>
      </c>
      <c r="I928" s="6" t="s">
        <v>4261</v>
      </c>
      <c r="J928" s="6" t="s">
        <v>5331</v>
      </c>
      <c r="K928" s="6" t="s">
        <v>8991</v>
      </c>
      <c r="L928" s="6" t="s">
        <v>8991</v>
      </c>
      <c r="M928" s="6" t="s">
        <v>5357</v>
      </c>
      <c r="N928" s="6" t="s">
        <v>5400</v>
      </c>
      <c r="Q928" s="6" t="s">
        <v>9064</v>
      </c>
      <c r="R928" s="9" t="b">
        <v>0</v>
      </c>
      <c r="S928" s="9" t="b">
        <v>0</v>
      </c>
      <c r="T928" s="6" t="s">
        <v>8970</v>
      </c>
      <c r="U928" s="6" t="s">
        <v>8970</v>
      </c>
      <c r="V928" t="s">
        <v>8971</v>
      </c>
      <c r="W928" t="s">
        <v>8972</v>
      </c>
      <c r="X928" t="s">
        <v>5330</v>
      </c>
      <c r="Y928" t="s">
        <v>5330</v>
      </c>
      <c r="Z928" t="s">
        <v>5330</v>
      </c>
      <c r="AA928" t="s">
        <v>5330</v>
      </c>
      <c r="AB928" t="s">
        <v>5330</v>
      </c>
      <c r="AC928" t="s">
        <v>9195</v>
      </c>
      <c r="AD928" t="s">
        <v>646</v>
      </c>
      <c r="AE928" t="s">
        <v>647</v>
      </c>
      <c r="AF928" t="s">
        <v>5330</v>
      </c>
      <c r="AG928" t="s">
        <v>5330</v>
      </c>
      <c r="AH928" t="s">
        <v>5330</v>
      </c>
      <c r="AI928" t="s">
        <v>5330</v>
      </c>
      <c r="AJ928" t="s">
        <v>5330</v>
      </c>
      <c r="AK928" s="10">
        <v>165</v>
      </c>
      <c r="AL928" s="10">
        <v>165</v>
      </c>
      <c r="AM928" s="6" t="s">
        <v>475</v>
      </c>
      <c r="AN928" s="6" t="s">
        <v>9267</v>
      </c>
      <c r="AO928" s="6" t="s">
        <v>9306</v>
      </c>
      <c r="AP928" s="6" t="s">
        <v>4347</v>
      </c>
      <c r="AQ928" s="6" t="str">
        <f t="shared" si="260"/>
        <v>removed, 2W Distributor, H2, International - Bike, International - AS, International, International - New, Moto Dealers, Motonet, Retail, TREK</v>
      </c>
      <c r="AR928" s="1" t="s">
        <v>9461</v>
      </c>
      <c r="AS928" s="1" t="str">
        <f t="shared" si="248"/>
        <v/>
      </c>
      <c r="AT928" s="1" t="str">
        <f t="shared" si="249"/>
        <v>2W Distributor</v>
      </c>
      <c r="AU928" s="1" t="str">
        <f t="shared" si="250"/>
        <v>H2</v>
      </c>
      <c r="AV928" s="1" t="str">
        <f t="shared" si="250"/>
        <v>International - Bike</v>
      </c>
      <c r="AW928" s="1" t="str">
        <f t="shared" si="251"/>
        <v/>
      </c>
      <c r="AX928" s="1" t="str">
        <f t="shared" si="252"/>
        <v>International - AS</v>
      </c>
      <c r="AY928" s="1" t="str">
        <f t="shared" si="252"/>
        <v>International</v>
      </c>
      <c r="AZ928" s="1" t="str">
        <f t="shared" si="252"/>
        <v>International - New</v>
      </c>
      <c r="BA928" s="1" t="str">
        <f t="shared" si="253"/>
        <v/>
      </c>
      <c r="BB928" s="1" t="str">
        <f t="shared" si="254"/>
        <v>Moto Dealers</v>
      </c>
      <c r="BC928" s="1" t="str">
        <f t="shared" si="254"/>
        <v>Motonet</v>
      </c>
      <c r="BD928" s="1" t="str">
        <f t="shared" si="255"/>
        <v/>
      </c>
      <c r="BE928" s="1" t="str">
        <f t="shared" si="256"/>
        <v>Retail</v>
      </c>
      <c r="BF928" s="1" t="str">
        <f t="shared" si="257"/>
        <v>TREK</v>
      </c>
      <c r="BG928" t="e">
        <v>#N/A</v>
      </c>
      <c r="BH928" t="e">
        <f t="shared" si="258"/>
        <v>#N/A</v>
      </c>
    </row>
    <row r="929" spans="1:71" ht="17" x14ac:dyDescent="0.2">
      <c r="A929">
        <v>2221</v>
      </c>
      <c r="B929" t="str">
        <f t="shared" si="261"/>
        <v>81007-001-10</v>
      </c>
      <c r="C929" t="str">
        <f t="shared" si="261"/>
        <v>81007-001-10</v>
      </c>
      <c r="D929" s="7" t="s">
        <v>8973</v>
      </c>
      <c r="E929" s="6" t="s">
        <v>208</v>
      </c>
      <c r="F929" t="s">
        <v>8991</v>
      </c>
      <c r="G929" s="6" t="s">
        <v>4601</v>
      </c>
      <c r="H929" t="s">
        <v>9039</v>
      </c>
      <c r="I929" s="6" t="s">
        <v>4555</v>
      </c>
      <c r="J929" s="6" t="s">
        <v>5331</v>
      </c>
      <c r="K929" s="6" t="s">
        <v>5344</v>
      </c>
      <c r="L929" s="6" t="s">
        <v>8995</v>
      </c>
      <c r="M929" s="6" t="s">
        <v>5358</v>
      </c>
      <c r="N929" s="6" t="s">
        <v>5402</v>
      </c>
      <c r="Q929" s="6" t="s">
        <v>88</v>
      </c>
      <c r="R929" s="9" t="b">
        <v>1</v>
      </c>
      <c r="S929" s="9" t="b">
        <v>1</v>
      </c>
      <c r="T929" s="6" t="s">
        <v>8973</v>
      </c>
      <c r="U929" s="6" t="s">
        <v>8973</v>
      </c>
      <c r="V929" t="s">
        <v>5330</v>
      </c>
      <c r="W929" t="s">
        <v>5330</v>
      </c>
      <c r="X929" t="s">
        <v>5330</v>
      </c>
      <c r="Y929" t="s">
        <v>5330</v>
      </c>
      <c r="Z929" t="s">
        <v>5330</v>
      </c>
      <c r="AA929" t="s">
        <v>5330</v>
      </c>
      <c r="AB929" t="s">
        <v>5330</v>
      </c>
      <c r="AC929" t="s">
        <v>5330</v>
      </c>
      <c r="AD929" t="s">
        <v>5330</v>
      </c>
      <c r="AE929" t="s">
        <v>5330</v>
      </c>
      <c r="AF929" t="s">
        <v>5330</v>
      </c>
      <c r="AG929" t="s">
        <v>5330</v>
      </c>
      <c r="AH929" t="s">
        <v>5330</v>
      </c>
      <c r="AI929" t="s">
        <v>5330</v>
      </c>
      <c r="AJ929" t="s">
        <v>5330</v>
      </c>
      <c r="AK929" s="10">
        <v>42</v>
      </c>
      <c r="AL929" s="10">
        <v>42</v>
      </c>
      <c r="AM929" s="6" t="s">
        <v>475</v>
      </c>
      <c r="AN929" s="6" t="s">
        <v>4565</v>
      </c>
      <c r="AO929" s="6" t="s">
        <v>4602</v>
      </c>
      <c r="AP929" s="6" t="s">
        <v>4603</v>
      </c>
      <c r="AQ929" s="6" t="str">
        <f t="shared" si="260"/>
        <v>2W Distributor Bike, 2W Distributor, H2, International - Bike, International - AS, International, International - New, Moto Dealers, Motonet, Retail, TREK</v>
      </c>
      <c r="AR929" s="1" t="str">
        <f t="shared" si="247"/>
        <v>2W Distributor Bike</v>
      </c>
      <c r="AS929" s="1" t="str">
        <f t="shared" si="248"/>
        <v/>
      </c>
      <c r="AT929" s="1" t="str">
        <f t="shared" si="249"/>
        <v>2W Distributor</v>
      </c>
      <c r="AU929" s="1" t="str">
        <f t="shared" si="250"/>
        <v>H2</v>
      </c>
      <c r="AV929" s="1" t="str">
        <f t="shared" si="250"/>
        <v>International - Bike</v>
      </c>
      <c r="AW929" s="1" t="str">
        <f t="shared" si="251"/>
        <v/>
      </c>
      <c r="AX929" s="1" t="str">
        <f t="shared" si="252"/>
        <v>International - AS</v>
      </c>
      <c r="AY929" s="1" t="str">
        <f t="shared" si="252"/>
        <v>International</v>
      </c>
      <c r="AZ929" s="1" t="str">
        <f t="shared" si="252"/>
        <v>International - New</v>
      </c>
      <c r="BA929" s="1" t="str">
        <f t="shared" si="253"/>
        <v/>
      </c>
      <c r="BB929" s="1" t="str">
        <f t="shared" si="254"/>
        <v>Moto Dealers</v>
      </c>
      <c r="BC929" s="1" t="str">
        <f t="shared" si="254"/>
        <v>Motonet</v>
      </c>
      <c r="BD929" s="1" t="str">
        <f t="shared" si="255"/>
        <v/>
      </c>
      <c r="BE929" s="1" t="str">
        <f t="shared" si="256"/>
        <v>Retail</v>
      </c>
      <c r="BF929" s="1" t="str">
        <f t="shared" si="257"/>
        <v>TREK</v>
      </c>
      <c r="BG929" t="s">
        <v>4604</v>
      </c>
      <c r="BH929" t="str">
        <f t="shared" si="258"/>
        <v>https://fs.amplifi.io//file?id=48d8bfa0-b051-48c2-8d8a-0062f2d426bc&amp;variant=thumb&amp;extension=png</v>
      </c>
      <c r="BI929" t="e">
        <v>#N/A</v>
      </c>
      <c r="BJ929" t="e">
        <v>#N/A</v>
      </c>
      <c r="BK929" t="e">
        <v>#N/A</v>
      </c>
      <c r="BL929" t="e">
        <v>#N/A</v>
      </c>
      <c r="BM929" t="e">
        <v>#N/A</v>
      </c>
      <c r="BN929" t="e">
        <v>#N/A</v>
      </c>
      <c r="BO929" t="e">
        <v>#N/A</v>
      </c>
      <c r="BP929" t="e">
        <v>#N/A</v>
      </c>
      <c r="BQ929" t="e">
        <v>#N/A</v>
      </c>
      <c r="BR929" t="e">
        <v>#N/A</v>
      </c>
      <c r="BS929" t="e">
        <v>#N/A</v>
      </c>
    </row>
    <row r="930" spans="1:71" ht="17" x14ac:dyDescent="0.2">
      <c r="A930">
        <v>2222</v>
      </c>
      <c r="B930" t="str">
        <f t="shared" si="261"/>
        <v>81007-011-10</v>
      </c>
      <c r="C930" t="str">
        <f t="shared" si="261"/>
        <v>81007-011-10</v>
      </c>
      <c r="D930" s="7" t="s">
        <v>8974</v>
      </c>
      <c r="E930" s="6" t="s">
        <v>208</v>
      </c>
      <c r="F930" t="s">
        <v>8991</v>
      </c>
      <c r="G930" s="6" t="s">
        <v>4601</v>
      </c>
      <c r="H930" t="s">
        <v>9039</v>
      </c>
      <c r="I930" s="6" t="s">
        <v>4555</v>
      </c>
      <c r="J930" s="6" t="s">
        <v>5331</v>
      </c>
      <c r="K930" s="6" t="s">
        <v>5344</v>
      </c>
      <c r="L930" s="6" t="s">
        <v>8995</v>
      </c>
      <c r="M930" s="6" t="s">
        <v>5358</v>
      </c>
      <c r="N930" s="6" t="s">
        <v>5402</v>
      </c>
      <c r="Q930" s="6" t="s">
        <v>118</v>
      </c>
      <c r="R930" s="9" t="b">
        <v>1</v>
      </c>
      <c r="S930" s="9" t="b">
        <v>1</v>
      </c>
      <c r="T930" s="6" t="s">
        <v>8974</v>
      </c>
      <c r="U930" s="6" t="s">
        <v>8974</v>
      </c>
      <c r="V930" t="s">
        <v>5330</v>
      </c>
      <c r="W930" t="s">
        <v>5330</v>
      </c>
      <c r="X930" t="s">
        <v>5330</v>
      </c>
      <c r="Y930" t="s">
        <v>5330</v>
      </c>
      <c r="Z930" t="s">
        <v>5330</v>
      </c>
      <c r="AA930" t="s">
        <v>5330</v>
      </c>
      <c r="AB930" t="s">
        <v>5330</v>
      </c>
      <c r="AC930" t="s">
        <v>5330</v>
      </c>
      <c r="AD930" t="s">
        <v>5330</v>
      </c>
      <c r="AE930" t="s">
        <v>5330</v>
      </c>
      <c r="AF930" t="s">
        <v>5330</v>
      </c>
      <c r="AG930" t="s">
        <v>5330</v>
      </c>
      <c r="AH930" t="s">
        <v>5330</v>
      </c>
      <c r="AI930" t="s">
        <v>5330</v>
      </c>
      <c r="AJ930" t="s">
        <v>5330</v>
      </c>
      <c r="AK930" s="10">
        <v>42</v>
      </c>
      <c r="AL930" s="10">
        <v>42</v>
      </c>
      <c r="AM930" s="6" t="s">
        <v>475</v>
      </c>
      <c r="AN930" s="6" t="s">
        <v>4565</v>
      </c>
      <c r="AO930" s="6" t="s">
        <v>4602</v>
      </c>
      <c r="AP930" s="6" t="s">
        <v>4603</v>
      </c>
      <c r="AQ930" s="6" t="str">
        <f t="shared" si="260"/>
        <v>2W Distributor Bike, 2W Distributor, H2, International - Bike, International - AS, International, International - New, Moto Dealers, Motonet, Retail, TREK</v>
      </c>
      <c r="AR930" s="1" t="str">
        <f t="shared" si="247"/>
        <v>2W Distributor Bike</v>
      </c>
      <c r="AS930" s="1" t="str">
        <f t="shared" si="248"/>
        <v/>
      </c>
      <c r="AT930" s="1" t="str">
        <f t="shared" si="249"/>
        <v>2W Distributor</v>
      </c>
      <c r="AU930" s="1" t="str">
        <f t="shared" si="250"/>
        <v>H2</v>
      </c>
      <c r="AV930" s="1" t="str">
        <f t="shared" si="250"/>
        <v>International - Bike</v>
      </c>
      <c r="AW930" s="1" t="str">
        <f t="shared" si="251"/>
        <v/>
      </c>
      <c r="AX930" s="1" t="str">
        <f t="shared" si="252"/>
        <v>International - AS</v>
      </c>
      <c r="AY930" s="1" t="str">
        <f t="shared" si="252"/>
        <v>International</v>
      </c>
      <c r="AZ930" s="1" t="str">
        <f t="shared" si="252"/>
        <v>International - New</v>
      </c>
      <c r="BA930" s="1" t="str">
        <f t="shared" si="253"/>
        <v/>
      </c>
      <c r="BB930" s="1" t="str">
        <f t="shared" si="254"/>
        <v>Moto Dealers</v>
      </c>
      <c r="BC930" s="1" t="str">
        <f t="shared" si="254"/>
        <v>Motonet</v>
      </c>
      <c r="BD930" s="1" t="str">
        <f t="shared" si="255"/>
        <v/>
      </c>
      <c r="BE930" s="1" t="str">
        <f t="shared" si="256"/>
        <v>Retail</v>
      </c>
      <c r="BF930" s="1" t="str">
        <f t="shared" si="257"/>
        <v>TREK</v>
      </c>
      <c r="BG930" t="s">
        <v>4606</v>
      </c>
      <c r="BH930" t="str">
        <f t="shared" si="258"/>
        <v>https://fs.amplifi.io//file?id=61bf4568-cc35-41a6-bb90-13b052eb0328&amp;variant=thumb&amp;extension=png</v>
      </c>
      <c r="BI930" t="e">
        <v>#N/A</v>
      </c>
      <c r="BJ930" t="e">
        <v>#N/A</v>
      </c>
      <c r="BK930" t="e">
        <v>#N/A</v>
      </c>
      <c r="BL930" t="e">
        <v>#N/A</v>
      </c>
      <c r="BM930" t="e">
        <v>#N/A</v>
      </c>
      <c r="BN930" t="e">
        <v>#N/A</v>
      </c>
      <c r="BO930" t="e">
        <v>#N/A</v>
      </c>
      <c r="BP930" t="e">
        <v>#N/A</v>
      </c>
      <c r="BQ930" t="e">
        <v>#N/A</v>
      </c>
      <c r="BR930" t="e">
        <v>#N/A</v>
      </c>
      <c r="BS930" t="e">
        <v>#N/A</v>
      </c>
    </row>
    <row r="931" spans="1:71" ht="17" x14ac:dyDescent="0.2">
      <c r="A931">
        <v>2223</v>
      </c>
      <c r="B931" t="str">
        <f t="shared" si="261"/>
        <v>81007-409-10</v>
      </c>
      <c r="C931" t="str">
        <f t="shared" si="261"/>
        <v>81007-409-10</v>
      </c>
      <c r="D931" s="7" t="s">
        <v>8975</v>
      </c>
      <c r="E931" s="6" t="s">
        <v>208</v>
      </c>
      <c r="F931" t="s">
        <v>8991</v>
      </c>
      <c r="G931" s="6" t="s">
        <v>4601</v>
      </c>
      <c r="H931" t="s">
        <v>9039</v>
      </c>
      <c r="I931" s="6" t="s">
        <v>4555</v>
      </c>
      <c r="J931" s="6" t="s">
        <v>5331</v>
      </c>
      <c r="K931" s="6" t="s">
        <v>5344</v>
      </c>
      <c r="L931" s="6" t="s">
        <v>8996</v>
      </c>
      <c r="M931" s="6" t="s">
        <v>5358</v>
      </c>
      <c r="N931" s="6" t="s">
        <v>5402</v>
      </c>
      <c r="Q931" s="6" t="s">
        <v>9075</v>
      </c>
      <c r="R931" s="9" t="b">
        <v>1</v>
      </c>
      <c r="S931" s="9" t="b">
        <v>0</v>
      </c>
      <c r="T931" s="6" t="s">
        <v>8975</v>
      </c>
      <c r="U931" s="6" t="s">
        <v>8975</v>
      </c>
      <c r="V931" t="s">
        <v>5330</v>
      </c>
      <c r="W931" t="s">
        <v>5330</v>
      </c>
      <c r="X931" t="s">
        <v>5330</v>
      </c>
      <c r="Y931" t="s">
        <v>5330</v>
      </c>
      <c r="Z931" t="s">
        <v>5330</v>
      </c>
      <c r="AA931" t="s">
        <v>5330</v>
      </c>
      <c r="AB931" t="s">
        <v>5330</v>
      </c>
      <c r="AC931" t="s">
        <v>5330</v>
      </c>
      <c r="AD931" t="s">
        <v>5330</v>
      </c>
      <c r="AE931" t="s">
        <v>5330</v>
      </c>
      <c r="AF931" t="s">
        <v>5330</v>
      </c>
      <c r="AG931" t="s">
        <v>5330</v>
      </c>
      <c r="AH931" t="s">
        <v>5330</v>
      </c>
      <c r="AI931" t="s">
        <v>5330</v>
      </c>
      <c r="AJ931" t="s">
        <v>5330</v>
      </c>
      <c r="AK931" s="10">
        <v>42</v>
      </c>
      <c r="AL931" s="10">
        <v>42</v>
      </c>
      <c r="AM931" s="6" t="s">
        <v>475</v>
      </c>
      <c r="AN931" s="6" t="s">
        <v>4565</v>
      </c>
      <c r="AO931" s="6" t="s">
        <v>4602</v>
      </c>
      <c r="AP931" s="6" t="s">
        <v>4603</v>
      </c>
      <c r="AQ931" s="6" t="str">
        <f t="shared" si="260"/>
        <v>2W Distributor Bike, 2W Distributor, H2, International - Bike, International - AS, International, International - New, Moto Dealers, Motonet, Retail, TREK</v>
      </c>
      <c r="AR931" s="1" t="str">
        <f t="shared" si="247"/>
        <v>2W Distributor Bike</v>
      </c>
      <c r="AS931" s="1" t="str">
        <f t="shared" si="248"/>
        <v/>
      </c>
      <c r="AT931" s="1" t="str">
        <f t="shared" si="249"/>
        <v>2W Distributor</v>
      </c>
      <c r="AU931" s="1" t="str">
        <f t="shared" si="250"/>
        <v>H2</v>
      </c>
      <c r="AV931" s="1" t="str">
        <f t="shared" si="250"/>
        <v>International - Bike</v>
      </c>
      <c r="AW931" s="1" t="str">
        <f t="shared" si="251"/>
        <v/>
      </c>
      <c r="AX931" s="1" t="str">
        <f t="shared" si="252"/>
        <v>International - AS</v>
      </c>
      <c r="AY931" s="1" t="str">
        <f t="shared" si="252"/>
        <v>International</v>
      </c>
      <c r="AZ931" s="1" t="str">
        <f t="shared" si="252"/>
        <v>International - New</v>
      </c>
      <c r="BA931" s="1" t="str">
        <f t="shared" si="253"/>
        <v/>
      </c>
      <c r="BB931" s="1" t="str">
        <f t="shared" si="254"/>
        <v>Moto Dealers</v>
      </c>
      <c r="BC931" s="1" t="str">
        <f t="shared" si="254"/>
        <v>Motonet</v>
      </c>
      <c r="BD931" s="1" t="str">
        <f t="shared" si="255"/>
        <v/>
      </c>
      <c r="BE931" s="1" t="str">
        <f t="shared" si="256"/>
        <v>Retail</v>
      </c>
      <c r="BF931" s="1" t="str">
        <f t="shared" si="257"/>
        <v>TREK</v>
      </c>
      <c r="BG931" t="e">
        <v>#N/A</v>
      </c>
      <c r="BH931" t="e">
        <f t="shared" si="258"/>
        <v>#N/A</v>
      </c>
    </row>
    <row r="932" spans="1:71" ht="17" x14ac:dyDescent="0.2">
      <c r="A932">
        <v>2224</v>
      </c>
      <c r="B932" t="str">
        <f t="shared" si="261"/>
        <v>89003-00001</v>
      </c>
      <c r="C932" t="str">
        <f t="shared" si="261"/>
        <v>89003-00001</v>
      </c>
      <c r="D932" s="7" t="s">
        <v>4553</v>
      </c>
      <c r="E932" s="6" t="s">
        <v>208</v>
      </c>
      <c r="F932" t="s">
        <v>8991</v>
      </c>
      <c r="G932" s="6" t="s">
        <v>4286</v>
      </c>
      <c r="H932" t="s">
        <v>9042</v>
      </c>
      <c r="I932" s="6" t="s">
        <v>4555</v>
      </c>
      <c r="J932" s="6" t="s">
        <v>5331</v>
      </c>
      <c r="K932" s="6" t="s">
        <v>5333</v>
      </c>
      <c r="L932" s="6" t="s">
        <v>8992</v>
      </c>
      <c r="M932" s="6" t="s">
        <v>5358</v>
      </c>
      <c r="N932" s="6" t="s">
        <v>5401</v>
      </c>
      <c r="Q932" s="6" t="s">
        <v>88</v>
      </c>
      <c r="R932" s="9" t="b">
        <v>1</v>
      </c>
      <c r="S932" s="9" t="b">
        <v>1</v>
      </c>
      <c r="T932" s="6" t="s">
        <v>4553</v>
      </c>
      <c r="U932" s="6" t="s">
        <v>4553</v>
      </c>
      <c r="V932" t="s">
        <v>5330</v>
      </c>
      <c r="W932" t="s">
        <v>5330</v>
      </c>
      <c r="X932" t="s">
        <v>5330</v>
      </c>
      <c r="Y932" t="s">
        <v>5330</v>
      </c>
      <c r="Z932" t="s">
        <v>5330</v>
      </c>
      <c r="AA932" t="s">
        <v>5330</v>
      </c>
      <c r="AB932" t="s">
        <v>5330</v>
      </c>
      <c r="AC932" t="s">
        <v>5330</v>
      </c>
      <c r="AD932" t="s">
        <v>5330</v>
      </c>
      <c r="AE932" t="s">
        <v>5330</v>
      </c>
      <c r="AF932" t="s">
        <v>5330</v>
      </c>
      <c r="AG932" t="s">
        <v>5330</v>
      </c>
      <c r="AH932" t="s">
        <v>5330</v>
      </c>
      <c r="AI932" t="s">
        <v>5330</v>
      </c>
      <c r="AJ932" t="s">
        <v>5330</v>
      </c>
      <c r="AK932" s="10">
        <v>16</v>
      </c>
      <c r="AL932" s="10">
        <v>16</v>
      </c>
      <c r="AM932" s="6" t="s">
        <v>475</v>
      </c>
      <c r="AN932" s="6" t="s">
        <v>4556</v>
      </c>
      <c r="AO932" s="6" t="s">
        <v>4557</v>
      </c>
      <c r="AP932" s="6" t="s">
        <v>9440</v>
      </c>
      <c r="AQ932" s="6" t="str">
        <f t="shared" si="260"/>
        <v>2W Distributor Bike, 2W Distributor, H2, International - Bike, International - AS, International, International - New, Moto Dealers, Motonet, Retail, TREK</v>
      </c>
      <c r="AR932" s="1" t="str">
        <f t="shared" si="247"/>
        <v>2W Distributor Bike</v>
      </c>
      <c r="AS932" s="1" t="str">
        <f t="shared" si="248"/>
        <v/>
      </c>
      <c r="AT932" s="1" t="str">
        <f t="shared" si="249"/>
        <v>2W Distributor</v>
      </c>
      <c r="AU932" s="1" t="str">
        <f t="shared" si="250"/>
        <v>H2</v>
      </c>
      <c r="AV932" s="1" t="str">
        <f t="shared" si="250"/>
        <v>International - Bike</v>
      </c>
      <c r="AW932" s="1" t="str">
        <f t="shared" si="251"/>
        <v/>
      </c>
      <c r="AX932" s="1" t="str">
        <f t="shared" si="252"/>
        <v>International - AS</v>
      </c>
      <c r="AY932" s="1" t="str">
        <f t="shared" si="252"/>
        <v>International</v>
      </c>
      <c r="AZ932" s="1" t="str">
        <f t="shared" si="252"/>
        <v>International - New</v>
      </c>
      <c r="BA932" s="1" t="str">
        <f t="shared" si="253"/>
        <v/>
      </c>
      <c r="BB932" s="1" t="str">
        <f t="shared" si="254"/>
        <v>Moto Dealers</v>
      </c>
      <c r="BC932" s="1" t="str">
        <f t="shared" si="254"/>
        <v>Motonet</v>
      </c>
      <c r="BD932" s="1" t="str">
        <f t="shared" si="255"/>
        <v/>
      </c>
      <c r="BE932" s="1" t="str">
        <f t="shared" si="256"/>
        <v>Retail</v>
      </c>
      <c r="BF932" s="1" t="str">
        <f t="shared" si="257"/>
        <v>TREK</v>
      </c>
      <c r="BG932" t="s">
        <v>4558</v>
      </c>
      <c r="BH932" t="str">
        <f t="shared" si="258"/>
        <v>https://fs.amplifi.io//file?id=aaccff24-5192-47ba-95fa-1b5283c039f9&amp;variant=thumb&amp;extension=png</v>
      </c>
      <c r="BI932" t="s">
        <v>4558</v>
      </c>
    </row>
    <row r="933" spans="1:71" ht="17" x14ac:dyDescent="0.2">
      <c r="A933">
        <v>2225</v>
      </c>
      <c r="B933" t="str">
        <f t="shared" si="261"/>
        <v>89003-00002</v>
      </c>
      <c r="C933" t="str">
        <f t="shared" si="261"/>
        <v>89003-00002</v>
      </c>
      <c r="D933" s="7" t="s">
        <v>4559</v>
      </c>
      <c r="E933" s="6" t="s">
        <v>208</v>
      </c>
      <c r="F933" t="s">
        <v>8991</v>
      </c>
      <c r="G933" s="6" t="s">
        <v>4286</v>
      </c>
      <c r="H933" t="s">
        <v>9042</v>
      </c>
      <c r="I933" s="6" t="s">
        <v>4555</v>
      </c>
      <c r="J933" s="6" t="s">
        <v>5331</v>
      </c>
      <c r="K933" s="6" t="s">
        <v>5333</v>
      </c>
      <c r="L933" s="6" t="s">
        <v>8992</v>
      </c>
      <c r="M933" s="6" t="s">
        <v>5358</v>
      </c>
      <c r="N933" s="6" t="s">
        <v>5401</v>
      </c>
      <c r="Q933" s="6" t="s">
        <v>103</v>
      </c>
      <c r="R933" s="9" t="b">
        <v>1</v>
      </c>
      <c r="S933" s="9" t="b">
        <v>1</v>
      </c>
      <c r="T933" s="6" t="s">
        <v>4559</v>
      </c>
      <c r="U933" s="6" t="s">
        <v>4559</v>
      </c>
      <c r="V933" t="s">
        <v>5330</v>
      </c>
      <c r="W933" t="s">
        <v>5330</v>
      </c>
      <c r="X933" t="s">
        <v>5330</v>
      </c>
      <c r="Y933" t="s">
        <v>5330</v>
      </c>
      <c r="Z933" t="s">
        <v>5330</v>
      </c>
      <c r="AA933" t="s">
        <v>5330</v>
      </c>
      <c r="AB933" t="s">
        <v>5330</v>
      </c>
      <c r="AC933" t="s">
        <v>5330</v>
      </c>
      <c r="AD933" t="s">
        <v>5330</v>
      </c>
      <c r="AE933" t="s">
        <v>5330</v>
      </c>
      <c r="AF933" t="s">
        <v>5330</v>
      </c>
      <c r="AG933" t="s">
        <v>5330</v>
      </c>
      <c r="AH933" t="s">
        <v>5330</v>
      </c>
      <c r="AI933" t="s">
        <v>5330</v>
      </c>
      <c r="AJ933" t="s">
        <v>5330</v>
      </c>
      <c r="AK933" s="10">
        <v>16</v>
      </c>
      <c r="AL933" s="10">
        <v>16</v>
      </c>
      <c r="AM933" s="6" t="s">
        <v>475</v>
      </c>
      <c r="AN933" s="6" t="s">
        <v>4556</v>
      </c>
      <c r="AO933" s="6" t="s">
        <v>4557</v>
      </c>
      <c r="AP933" s="6" t="s">
        <v>9440</v>
      </c>
      <c r="AQ933" s="6" t="str">
        <f t="shared" si="260"/>
        <v>2W Distributor Bike, 2W Distributor, H2, International - Bike, International - AS, International, International - New, Moto Dealers, Motonet, Retail, TREK</v>
      </c>
      <c r="AR933" s="1" t="str">
        <f t="shared" si="247"/>
        <v>2W Distributor Bike</v>
      </c>
      <c r="AS933" s="1" t="str">
        <f t="shared" si="248"/>
        <v/>
      </c>
      <c r="AT933" s="1" t="str">
        <f t="shared" si="249"/>
        <v>2W Distributor</v>
      </c>
      <c r="AU933" s="1" t="str">
        <f t="shared" si="250"/>
        <v>H2</v>
      </c>
      <c r="AV933" s="1" t="str">
        <f t="shared" si="250"/>
        <v>International - Bike</v>
      </c>
      <c r="AW933" s="1" t="str">
        <f t="shared" si="251"/>
        <v/>
      </c>
      <c r="AX933" s="1" t="str">
        <f t="shared" si="252"/>
        <v>International - AS</v>
      </c>
      <c r="AY933" s="1" t="str">
        <f t="shared" si="252"/>
        <v>International</v>
      </c>
      <c r="AZ933" s="1" t="str">
        <f t="shared" si="252"/>
        <v>International - New</v>
      </c>
      <c r="BA933" s="1" t="str">
        <f t="shared" si="253"/>
        <v/>
      </c>
      <c r="BB933" s="1" t="str">
        <f t="shared" si="254"/>
        <v>Moto Dealers</v>
      </c>
      <c r="BC933" s="1" t="str">
        <f t="shared" si="254"/>
        <v>Motonet</v>
      </c>
      <c r="BD933" s="1" t="str">
        <f t="shared" si="255"/>
        <v/>
      </c>
      <c r="BE933" s="1" t="str">
        <f t="shared" si="256"/>
        <v>Retail</v>
      </c>
      <c r="BF933" s="1" t="str">
        <f t="shared" si="257"/>
        <v>TREK</v>
      </c>
      <c r="BG933" t="s">
        <v>4560</v>
      </c>
      <c r="BH933" t="str">
        <f t="shared" si="258"/>
        <v>https://fs.amplifi.io//file?id=1df9e354-76d7-4783-8d95-5bd168b3a695&amp;variant=thumb&amp;extension=png</v>
      </c>
      <c r="BI933" t="s">
        <v>4560</v>
      </c>
    </row>
    <row r="934" spans="1:71" ht="17" x14ac:dyDescent="0.2">
      <c r="A934">
        <v>2226</v>
      </c>
      <c r="B934" t="str">
        <f t="shared" si="261"/>
        <v>89003-00003</v>
      </c>
      <c r="C934" t="str">
        <f t="shared" si="261"/>
        <v>89003-00003</v>
      </c>
      <c r="D934" s="7" t="s">
        <v>4561</v>
      </c>
      <c r="E934" s="6" t="s">
        <v>208</v>
      </c>
      <c r="F934" t="s">
        <v>8991</v>
      </c>
      <c r="G934" s="6" t="s">
        <v>4286</v>
      </c>
      <c r="H934" t="s">
        <v>9042</v>
      </c>
      <c r="I934" s="6" t="s">
        <v>4555</v>
      </c>
      <c r="J934" s="6" t="s">
        <v>5331</v>
      </c>
      <c r="K934" s="6" t="s">
        <v>5333</v>
      </c>
      <c r="L934" s="6" t="s">
        <v>8992</v>
      </c>
      <c r="M934" s="6" t="s">
        <v>5358</v>
      </c>
      <c r="N934" s="6" t="s">
        <v>5401</v>
      </c>
      <c r="Q934" s="6" t="s">
        <v>1771</v>
      </c>
      <c r="R934" s="9" t="b">
        <v>1</v>
      </c>
      <c r="S934" s="9" t="b">
        <v>1</v>
      </c>
      <c r="T934" s="6" t="s">
        <v>4561</v>
      </c>
      <c r="U934" s="6" t="s">
        <v>4561</v>
      </c>
      <c r="V934" t="s">
        <v>5330</v>
      </c>
      <c r="W934" t="s">
        <v>5330</v>
      </c>
      <c r="X934" t="s">
        <v>5330</v>
      </c>
      <c r="Y934" t="s">
        <v>5330</v>
      </c>
      <c r="Z934" t="s">
        <v>5330</v>
      </c>
      <c r="AA934" t="s">
        <v>5330</v>
      </c>
      <c r="AB934" t="s">
        <v>5330</v>
      </c>
      <c r="AC934" t="s">
        <v>5330</v>
      </c>
      <c r="AD934" t="s">
        <v>5330</v>
      </c>
      <c r="AE934" t="s">
        <v>5330</v>
      </c>
      <c r="AF934" t="s">
        <v>5330</v>
      </c>
      <c r="AG934" t="s">
        <v>5330</v>
      </c>
      <c r="AH934" t="s">
        <v>5330</v>
      </c>
      <c r="AI934" t="s">
        <v>5330</v>
      </c>
      <c r="AJ934" t="s">
        <v>5330</v>
      </c>
      <c r="AK934" s="10">
        <v>16</v>
      </c>
      <c r="AL934" s="10">
        <v>16</v>
      </c>
      <c r="AM934" s="6" t="s">
        <v>475</v>
      </c>
      <c r="AN934" s="6" t="s">
        <v>4556</v>
      </c>
      <c r="AO934" s="6" t="s">
        <v>4557</v>
      </c>
      <c r="AP934" s="6" t="s">
        <v>9440</v>
      </c>
      <c r="AQ934" s="6" t="str">
        <f t="shared" si="260"/>
        <v>2W Distributor Bike, 2W Distributor, H2, International - Bike, International - AS, International, International - New, Moto Dealers, Motonet, Retail, TREK</v>
      </c>
      <c r="AR934" s="1" t="str">
        <f t="shared" si="247"/>
        <v>2W Distributor Bike</v>
      </c>
      <c r="AS934" s="1" t="str">
        <f t="shared" si="248"/>
        <v/>
      </c>
      <c r="AT934" s="1" t="str">
        <f t="shared" si="249"/>
        <v>2W Distributor</v>
      </c>
      <c r="AU934" s="1" t="str">
        <f t="shared" si="250"/>
        <v>H2</v>
      </c>
      <c r="AV934" s="1" t="str">
        <f t="shared" si="250"/>
        <v>International - Bike</v>
      </c>
      <c r="AW934" s="1" t="str">
        <f t="shared" si="251"/>
        <v/>
      </c>
      <c r="AX934" s="1" t="str">
        <f t="shared" si="252"/>
        <v>International - AS</v>
      </c>
      <c r="AY934" s="1" t="str">
        <f t="shared" si="252"/>
        <v>International</v>
      </c>
      <c r="AZ934" s="1" t="str">
        <f t="shared" si="252"/>
        <v>International - New</v>
      </c>
      <c r="BA934" s="1" t="str">
        <f t="shared" si="253"/>
        <v/>
      </c>
      <c r="BB934" s="1" t="str">
        <f t="shared" si="254"/>
        <v>Moto Dealers</v>
      </c>
      <c r="BC934" s="1" t="str">
        <f t="shared" si="254"/>
        <v>Motonet</v>
      </c>
      <c r="BD934" s="1" t="str">
        <f t="shared" si="255"/>
        <v/>
      </c>
      <c r="BE934" s="1" t="str">
        <f t="shared" si="256"/>
        <v>Retail</v>
      </c>
      <c r="BF934" s="1" t="str">
        <f t="shared" si="257"/>
        <v>TREK</v>
      </c>
      <c r="BG934" t="s">
        <v>4562</v>
      </c>
      <c r="BH934" t="str">
        <f t="shared" si="258"/>
        <v>https://fs.amplifi.io//file?id=a0910300-fff8-40fd-9122-fb720c7734e9&amp;variant=thumb&amp;extension=png</v>
      </c>
      <c r="BI934" t="s">
        <v>4562</v>
      </c>
    </row>
    <row r="935" spans="1:71" ht="17" x14ac:dyDescent="0.2">
      <c r="A935">
        <v>2227</v>
      </c>
      <c r="B935" t="str">
        <f t="shared" si="261"/>
        <v>89006-00001</v>
      </c>
      <c r="C935" t="str">
        <f t="shared" si="261"/>
        <v>89006-00001</v>
      </c>
      <c r="D935" s="7" t="s">
        <v>4563</v>
      </c>
      <c r="E935" s="6" t="s">
        <v>208</v>
      </c>
      <c r="F935" t="s">
        <v>8991</v>
      </c>
      <c r="G935" s="6" t="s">
        <v>4286</v>
      </c>
      <c r="H935" t="s">
        <v>4564</v>
      </c>
      <c r="I935" s="6" t="s">
        <v>4555</v>
      </c>
      <c r="J935" s="6" t="s">
        <v>5331</v>
      </c>
      <c r="K935" s="6" t="s">
        <v>5333</v>
      </c>
      <c r="L935" s="6" t="s">
        <v>8992</v>
      </c>
      <c r="M935" s="6" t="s">
        <v>5358</v>
      </c>
      <c r="N935" s="6" t="s">
        <v>5402</v>
      </c>
      <c r="Q935" s="6" t="s">
        <v>4262</v>
      </c>
      <c r="R935" s="9" t="b">
        <v>1</v>
      </c>
      <c r="S935" s="9" t="b">
        <v>1</v>
      </c>
      <c r="T935" s="6" t="s">
        <v>4563</v>
      </c>
      <c r="U935" s="6" t="s">
        <v>4563</v>
      </c>
      <c r="V935" t="s">
        <v>5330</v>
      </c>
      <c r="W935" t="s">
        <v>5330</v>
      </c>
      <c r="X935" t="s">
        <v>5330</v>
      </c>
      <c r="Y935" t="s">
        <v>5330</v>
      </c>
      <c r="Z935" t="s">
        <v>5330</v>
      </c>
      <c r="AA935" t="s">
        <v>5330</v>
      </c>
      <c r="AB935" t="s">
        <v>5330</v>
      </c>
      <c r="AC935" t="s">
        <v>5330</v>
      </c>
      <c r="AD935" t="s">
        <v>5330</v>
      </c>
      <c r="AE935" t="s">
        <v>5330</v>
      </c>
      <c r="AF935" t="s">
        <v>5330</v>
      </c>
      <c r="AG935" t="s">
        <v>5330</v>
      </c>
      <c r="AH935" t="s">
        <v>5330</v>
      </c>
      <c r="AI935" t="s">
        <v>5330</v>
      </c>
      <c r="AJ935" t="s">
        <v>5330</v>
      </c>
      <c r="AK935" s="10">
        <v>42</v>
      </c>
      <c r="AL935" s="10">
        <v>42</v>
      </c>
      <c r="AM935" s="6" t="s">
        <v>475</v>
      </c>
      <c r="AN935" s="6" t="s">
        <v>4565</v>
      </c>
      <c r="AO935" s="6" t="s">
        <v>4566</v>
      </c>
      <c r="AP935" s="6" t="s">
        <v>9441</v>
      </c>
      <c r="AQ935" s="6" t="str">
        <f t="shared" si="260"/>
        <v>2W Distributor Bike, 2W Distributor, H2, International - Bike, International - AS, International, International - New, Moto Dealers, Motonet, Retail, TREK</v>
      </c>
      <c r="AR935" s="1" t="str">
        <f t="shared" si="247"/>
        <v>2W Distributor Bike</v>
      </c>
      <c r="AS935" s="1" t="str">
        <f t="shared" si="248"/>
        <v/>
      </c>
      <c r="AT935" s="1" t="str">
        <f t="shared" si="249"/>
        <v>2W Distributor</v>
      </c>
      <c r="AU935" s="1" t="str">
        <f t="shared" si="250"/>
        <v>H2</v>
      </c>
      <c r="AV935" s="1" t="str">
        <f t="shared" si="250"/>
        <v>International - Bike</v>
      </c>
      <c r="AW935" s="1" t="str">
        <f t="shared" si="251"/>
        <v/>
      </c>
      <c r="AX935" s="1" t="str">
        <f t="shared" si="252"/>
        <v>International - AS</v>
      </c>
      <c r="AY935" s="1" t="str">
        <f t="shared" si="252"/>
        <v>International</v>
      </c>
      <c r="AZ935" s="1" t="str">
        <f t="shared" si="252"/>
        <v>International - New</v>
      </c>
      <c r="BA935" s="1" t="str">
        <f t="shared" si="253"/>
        <v/>
      </c>
      <c r="BB935" s="1" t="str">
        <f t="shared" si="254"/>
        <v>Moto Dealers</v>
      </c>
      <c r="BC935" s="1" t="str">
        <f t="shared" si="254"/>
        <v>Motonet</v>
      </c>
      <c r="BD935" s="1" t="str">
        <f t="shared" si="255"/>
        <v/>
      </c>
      <c r="BE935" s="1" t="str">
        <f t="shared" si="256"/>
        <v>Retail</v>
      </c>
      <c r="BF935" s="1" t="str">
        <f t="shared" si="257"/>
        <v>TREK</v>
      </c>
      <c r="BG935" t="s">
        <v>4567</v>
      </c>
      <c r="BH935" t="str">
        <f t="shared" si="258"/>
        <v>https://fs.amplifi.io//file?id=2506fa3e-a0f2-4a2c-a7aa-b97b9a4a177f&amp;variant=thumb&amp;extension=png</v>
      </c>
      <c r="BI935" t="s">
        <v>4567</v>
      </c>
    </row>
    <row r="936" spans="1:71" ht="17" x14ac:dyDescent="0.2">
      <c r="A936">
        <v>2228</v>
      </c>
      <c r="B936" t="str">
        <f t="shared" si="261"/>
        <v>89006-00003</v>
      </c>
      <c r="C936" t="str">
        <f t="shared" si="261"/>
        <v>89006-00003</v>
      </c>
      <c r="D936" s="7" t="s">
        <v>4569</v>
      </c>
      <c r="E936" s="6" t="s">
        <v>208</v>
      </c>
      <c r="F936" t="s">
        <v>8991</v>
      </c>
      <c r="G936" s="6" t="s">
        <v>4286</v>
      </c>
      <c r="H936" t="s">
        <v>4564</v>
      </c>
      <c r="I936" s="6" t="s">
        <v>4555</v>
      </c>
      <c r="J936" s="6" t="s">
        <v>5331</v>
      </c>
      <c r="K936" s="6" t="s">
        <v>5333</v>
      </c>
      <c r="L936" s="6" t="s">
        <v>8992</v>
      </c>
      <c r="M936" s="6" t="s">
        <v>5358</v>
      </c>
      <c r="N936" s="6" t="s">
        <v>5402</v>
      </c>
      <c r="Q936" s="6" t="s">
        <v>4279</v>
      </c>
      <c r="R936" s="9" t="b">
        <v>1</v>
      </c>
      <c r="S936" s="9" t="b">
        <v>0</v>
      </c>
      <c r="T936" s="6" t="s">
        <v>4569</v>
      </c>
      <c r="U936" s="6" t="s">
        <v>4569</v>
      </c>
      <c r="V936" t="s">
        <v>5330</v>
      </c>
      <c r="W936" t="s">
        <v>5330</v>
      </c>
      <c r="X936" t="s">
        <v>5330</v>
      </c>
      <c r="Y936" t="s">
        <v>5330</v>
      </c>
      <c r="Z936" t="s">
        <v>5330</v>
      </c>
      <c r="AA936" t="s">
        <v>5330</v>
      </c>
      <c r="AB936" t="s">
        <v>5330</v>
      </c>
      <c r="AC936" t="s">
        <v>5330</v>
      </c>
      <c r="AD936" t="s">
        <v>5330</v>
      </c>
      <c r="AE936" t="s">
        <v>5330</v>
      </c>
      <c r="AF936" t="s">
        <v>5330</v>
      </c>
      <c r="AG936" t="s">
        <v>5330</v>
      </c>
      <c r="AH936" t="s">
        <v>5330</v>
      </c>
      <c r="AI936" t="s">
        <v>5330</v>
      </c>
      <c r="AJ936" t="s">
        <v>5330</v>
      </c>
      <c r="AK936" s="10">
        <v>42</v>
      </c>
      <c r="AL936" s="10">
        <v>42</v>
      </c>
      <c r="AM936" s="6" t="s">
        <v>475</v>
      </c>
      <c r="AN936" s="6" t="s">
        <v>4565</v>
      </c>
      <c r="AO936" s="6" t="s">
        <v>4566</v>
      </c>
      <c r="AP936" s="6" t="s">
        <v>9441</v>
      </c>
      <c r="AQ936" s="6" t="str">
        <f t="shared" si="260"/>
        <v>2W Distributor Bike, 2W Distributor, H2, International - Bike, International - AS, International, International - New, Moto Dealers, Motonet, Retail, TREK</v>
      </c>
      <c r="AR936" s="1" t="str">
        <f t="shared" si="247"/>
        <v>2W Distributor Bike</v>
      </c>
      <c r="AS936" s="1" t="str">
        <f t="shared" si="248"/>
        <v/>
      </c>
      <c r="AT936" s="1" t="str">
        <f t="shared" si="249"/>
        <v>2W Distributor</v>
      </c>
      <c r="AU936" s="1" t="str">
        <f t="shared" si="250"/>
        <v>H2</v>
      </c>
      <c r="AV936" s="1" t="str">
        <f t="shared" si="250"/>
        <v>International - Bike</v>
      </c>
      <c r="AW936" s="1" t="str">
        <f t="shared" si="251"/>
        <v/>
      </c>
      <c r="AX936" s="1" t="str">
        <f t="shared" si="252"/>
        <v>International - AS</v>
      </c>
      <c r="AY936" s="1" t="str">
        <f t="shared" si="252"/>
        <v>International</v>
      </c>
      <c r="AZ936" s="1" t="str">
        <f t="shared" si="252"/>
        <v>International - New</v>
      </c>
      <c r="BA936" s="1" t="str">
        <f t="shared" si="253"/>
        <v/>
      </c>
      <c r="BB936" s="1" t="str">
        <f t="shared" si="254"/>
        <v>Moto Dealers</v>
      </c>
      <c r="BC936" s="1" t="str">
        <f t="shared" si="254"/>
        <v>Motonet</v>
      </c>
      <c r="BD936" s="1" t="str">
        <f t="shared" si="255"/>
        <v/>
      </c>
      <c r="BE936" s="1" t="str">
        <f t="shared" si="256"/>
        <v>Retail</v>
      </c>
      <c r="BF936" s="1" t="str">
        <f t="shared" si="257"/>
        <v>TREK</v>
      </c>
      <c r="BG936" t="e">
        <v>#N/A</v>
      </c>
      <c r="BH936" t="e">
        <f t="shared" si="258"/>
        <v>#N/A</v>
      </c>
    </row>
    <row r="937" spans="1:71" ht="17" x14ac:dyDescent="0.2">
      <c r="A937">
        <v>2229</v>
      </c>
      <c r="B937" t="str">
        <f t="shared" si="261"/>
        <v>89006-00004</v>
      </c>
      <c r="C937" t="str">
        <f t="shared" si="261"/>
        <v>89006-00004</v>
      </c>
      <c r="D937" s="7" t="s">
        <v>8976</v>
      </c>
      <c r="E937" s="6" t="s">
        <v>208</v>
      </c>
      <c r="F937" t="s">
        <v>8991</v>
      </c>
      <c r="G937" s="6" t="s">
        <v>4286</v>
      </c>
      <c r="H937" t="s">
        <v>4564</v>
      </c>
      <c r="I937" s="6" t="s">
        <v>4555</v>
      </c>
      <c r="J937" s="6" t="s">
        <v>5331</v>
      </c>
      <c r="K937" s="6" t="s">
        <v>8991</v>
      </c>
      <c r="L937" s="6" t="s">
        <v>8991</v>
      </c>
      <c r="M937" s="6" t="s">
        <v>5358</v>
      </c>
      <c r="N937" s="6" t="s">
        <v>5402</v>
      </c>
      <c r="Q937" s="6" t="s">
        <v>9177</v>
      </c>
      <c r="R937" s="9" t="b">
        <v>0</v>
      </c>
      <c r="S937" s="9" t="b">
        <v>0</v>
      </c>
      <c r="T937" s="6" t="s">
        <v>8976</v>
      </c>
      <c r="U937" s="6" t="s">
        <v>8976</v>
      </c>
      <c r="V937" t="s">
        <v>5330</v>
      </c>
      <c r="W937" t="s">
        <v>5330</v>
      </c>
      <c r="X937" t="s">
        <v>5330</v>
      </c>
      <c r="Y937" t="s">
        <v>5330</v>
      </c>
      <c r="Z937" t="s">
        <v>5330</v>
      </c>
      <c r="AA937" t="s">
        <v>5330</v>
      </c>
      <c r="AB937" t="s">
        <v>5330</v>
      </c>
      <c r="AC937" t="s">
        <v>5330</v>
      </c>
      <c r="AD937" t="s">
        <v>5330</v>
      </c>
      <c r="AE937" t="s">
        <v>5330</v>
      </c>
      <c r="AF937" t="s">
        <v>5330</v>
      </c>
      <c r="AG937" t="s">
        <v>5330</v>
      </c>
      <c r="AH937" t="s">
        <v>5330</v>
      </c>
      <c r="AI937" t="s">
        <v>5330</v>
      </c>
      <c r="AJ937" t="s">
        <v>5330</v>
      </c>
      <c r="AK937" s="10">
        <v>42</v>
      </c>
      <c r="AL937" s="10">
        <v>42</v>
      </c>
      <c r="AM937" s="6" t="s">
        <v>475</v>
      </c>
      <c r="AN937" s="6" t="s">
        <v>4565</v>
      </c>
      <c r="AO937" s="6" t="s">
        <v>4566</v>
      </c>
      <c r="AP937" s="6" t="s">
        <v>9441</v>
      </c>
      <c r="AQ937" s="6" t="str">
        <f t="shared" si="260"/>
        <v>2W Distributor Bike, 2W Distributor, H2, International - Bike, International - AS, International, International - New, Moto Dealers, Motonet, Retail, TREK</v>
      </c>
      <c r="AR937" s="1" t="str">
        <f t="shared" si="247"/>
        <v>2W Distributor Bike</v>
      </c>
      <c r="AS937" s="1" t="str">
        <f t="shared" si="248"/>
        <v/>
      </c>
      <c r="AT937" s="1" t="str">
        <f t="shared" si="249"/>
        <v>2W Distributor</v>
      </c>
      <c r="AU937" s="1" t="str">
        <f t="shared" si="250"/>
        <v>H2</v>
      </c>
      <c r="AV937" s="1" t="str">
        <f t="shared" si="250"/>
        <v>International - Bike</v>
      </c>
      <c r="AW937" s="1" t="str">
        <f t="shared" si="251"/>
        <v/>
      </c>
      <c r="AX937" s="1" t="str">
        <f t="shared" si="252"/>
        <v>International - AS</v>
      </c>
      <c r="AY937" s="1" t="str">
        <f t="shared" si="252"/>
        <v>International</v>
      </c>
      <c r="AZ937" s="1" t="str">
        <f t="shared" si="252"/>
        <v>International - New</v>
      </c>
      <c r="BA937" s="1" t="str">
        <f t="shared" si="253"/>
        <v/>
      </c>
      <c r="BB937" s="1" t="str">
        <f t="shared" si="254"/>
        <v>Moto Dealers</v>
      </c>
      <c r="BC937" s="1" t="str">
        <f t="shared" si="254"/>
        <v>Motonet</v>
      </c>
      <c r="BD937" s="1" t="str">
        <f t="shared" si="255"/>
        <v/>
      </c>
      <c r="BE937" s="1" t="str">
        <f t="shared" si="256"/>
        <v>Retail</v>
      </c>
      <c r="BF937" s="1" t="str">
        <f t="shared" si="257"/>
        <v>TREK</v>
      </c>
      <c r="BG937" t="e">
        <v>#N/A</v>
      </c>
      <c r="BH937" t="e">
        <f t="shared" si="258"/>
        <v>#N/A</v>
      </c>
    </row>
    <row r="938" spans="1:71" ht="17" x14ac:dyDescent="0.2">
      <c r="A938">
        <v>2230</v>
      </c>
      <c r="B938" t="str">
        <f t="shared" si="261"/>
        <v>89006-00005</v>
      </c>
      <c r="C938" t="str">
        <f t="shared" si="261"/>
        <v>89006-00005</v>
      </c>
      <c r="D938" s="7" t="s">
        <v>8977</v>
      </c>
      <c r="E938" s="6" t="s">
        <v>208</v>
      </c>
      <c r="F938" t="s">
        <v>8991</v>
      </c>
      <c r="G938" s="6" t="s">
        <v>4286</v>
      </c>
      <c r="H938" t="s">
        <v>4564</v>
      </c>
      <c r="I938" s="6" t="s">
        <v>4555</v>
      </c>
      <c r="J938" s="6" t="s">
        <v>5331</v>
      </c>
      <c r="K938" s="6" t="s">
        <v>8991</v>
      </c>
      <c r="L938" s="6" t="s">
        <v>8991</v>
      </c>
      <c r="M938" s="6" t="s">
        <v>5358</v>
      </c>
      <c r="N938" s="6" t="s">
        <v>5402</v>
      </c>
      <c r="Q938" s="6" t="s">
        <v>9176</v>
      </c>
      <c r="R938" s="9" t="b">
        <v>0</v>
      </c>
      <c r="S938" s="9" t="b">
        <v>0</v>
      </c>
      <c r="T938" s="6" t="s">
        <v>8977</v>
      </c>
      <c r="U938" s="6" t="s">
        <v>8977</v>
      </c>
      <c r="V938" t="s">
        <v>5330</v>
      </c>
      <c r="W938" t="s">
        <v>5330</v>
      </c>
      <c r="X938" t="s">
        <v>5330</v>
      </c>
      <c r="Y938" t="s">
        <v>5330</v>
      </c>
      <c r="Z938" t="s">
        <v>5330</v>
      </c>
      <c r="AA938" t="s">
        <v>5330</v>
      </c>
      <c r="AB938" t="s">
        <v>5330</v>
      </c>
      <c r="AC938" t="s">
        <v>5330</v>
      </c>
      <c r="AD938" t="s">
        <v>5330</v>
      </c>
      <c r="AE938" t="s">
        <v>5330</v>
      </c>
      <c r="AF938" t="s">
        <v>5330</v>
      </c>
      <c r="AG938" t="s">
        <v>5330</v>
      </c>
      <c r="AH938" t="s">
        <v>5330</v>
      </c>
      <c r="AI938" t="s">
        <v>5330</v>
      </c>
      <c r="AJ938" t="s">
        <v>5330</v>
      </c>
      <c r="AK938" s="10">
        <v>42</v>
      </c>
      <c r="AL938" s="10">
        <v>42</v>
      </c>
      <c r="AM938" s="6" t="s">
        <v>475</v>
      </c>
      <c r="AN938" s="6" t="s">
        <v>4565</v>
      </c>
      <c r="AO938" s="6" t="s">
        <v>4566</v>
      </c>
      <c r="AP938" s="6" t="s">
        <v>9441</v>
      </c>
      <c r="AQ938" s="6" t="str">
        <f t="shared" si="260"/>
        <v>2W Distributor Bike, 2W Distributor, H2, International - Bike, International - AS, International, International - New, Moto Dealers, Motonet, Retail, TREK</v>
      </c>
      <c r="AR938" s="1" t="str">
        <f t="shared" si="247"/>
        <v>2W Distributor Bike</v>
      </c>
      <c r="AS938" s="1" t="str">
        <f t="shared" si="248"/>
        <v/>
      </c>
      <c r="AT938" s="1" t="str">
        <f t="shared" si="249"/>
        <v>2W Distributor</v>
      </c>
      <c r="AU938" s="1" t="str">
        <f t="shared" si="250"/>
        <v>H2</v>
      </c>
      <c r="AV938" s="1" t="str">
        <f t="shared" si="250"/>
        <v>International - Bike</v>
      </c>
      <c r="AW938" s="1" t="str">
        <f t="shared" si="251"/>
        <v/>
      </c>
      <c r="AX938" s="1" t="str">
        <f t="shared" si="252"/>
        <v>International - AS</v>
      </c>
      <c r="AY938" s="1" t="str">
        <f t="shared" si="252"/>
        <v>International</v>
      </c>
      <c r="AZ938" s="1" t="str">
        <f t="shared" si="252"/>
        <v>International - New</v>
      </c>
      <c r="BA938" s="1" t="str">
        <f t="shared" si="253"/>
        <v/>
      </c>
      <c r="BB938" s="1" t="str">
        <f t="shared" si="254"/>
        <v>Moto Dealers</v>
      </c>
      <c r="BC938" s="1" t="str">
        <f t="shared" si="254"/>
        <v>Motonet</v>
      </c>
      <c r="BD938" s="1" t="str">
        <f t="shared" si="255"/>
        <v/>
      </c>
      <c r="BE938" s="1" t="str">
        <f t="shared" si="256"/>
        <v>Retail</v>
      </c>
      <c r="BF938" s="1" t="str">
        <f t="shared" si="257"/>
        <v>TREK</v>
      </c>
      <c r="BG938" t="e">
        <v>#N/A</v>
      </c>
      <c r="BH938" t="e">
        <f t="shared" si="258"/>
        <v>#N/A</v>
      </c>
    </row>
    <row r="939" spans="1:71" ht="17" x14ac:dyDescent="0.2">
      <c r="A939">
        <v>2231</v>
      </c>
      <c r="B939" t="str">
        <f t="shared" si="261"/>
        <v>89007-00001</v>
      </c>
      <c r="C939" t="str">
        <f t="shared" si="261"/>
        <v>89007-00001</v>
      </c>
      <c r="D939" s="7" t="s">
        <v>4570</v>
      </c>
      <c r="E939" s="6" t="s">
        <v>208</v>
      </c>
      <c r="F939" t="s">
        <v>8991</v>
      </c>
      <c r="G939" s="6" t="s">
        <v>4286</v>
      </c>
      <c r="H939" t="s">
        <v>4571</v>
      </c>
      <c r="I939" s="6" t="s">
        <v>4555</v>
      </c>
      <c r="J939" s="6" t="s">
        <v>5331</v>
      </c>
      <c r="K939" s="6" t="s">
        <v>5333</v>
      </c>
      <c r="L939" s="6" t="s">
        <v>8992</v>
      </c>
      <c r="M939" s="6" t="s">
        <v>5358</v>
      </c>
      <c r="N939" s="6" t="s">
        <v>5403</v>
      </c>
      <c r="Q939" s="6" t="s">
        <v>88</v>
      </c>
      <c r="R939" s="9" t="b">
        <v>1</v>
      </c>
      <c r="S939" s="9" t="b">
        <v>1</v>
      </c>
      <c r="T939" s="6" t="s">
        <v>4570</v>
      </c>
      <c r="U939" s="6" t="s">
        <v>4570</v>
      </c>
      <c r="V939" t="s">
        <v>4575</v>
      </c>
      <c r="W939" t="s">
        <v>4578</v>
      </c>
      <c r="X939" t="s">
        <v>4581</v>
      </c>
      <c r="Y939" t="s">
        <v>4584</v>
      </c>
      <c r="Z939" t="s">
        <v>5330</v>
      </c>
      <c r="AA939" t="s">
        <v>5330</v>
      </c>
      <c r="AB939" t="s">
        <v>5330</v>
      </c>
      <c r="AC939" t="s">
        <v>4572</v>
      </c>
      <c r="AD939" t="s">
        <v>4576</v>
      </c>
      <c r="AE939" t="s">
        <v>9196</v>
      </c>
      <c r="AF939" t="s">
        <v>4582</v>
      </c>
      <c r="AG939" t="s">
        <v>4585</v>
      </c>
      <c r="AH939" t="s">
        <v>5330</v>
      </c>
      <c r="AI939" t="s">
        <v>5330</v>
      </c>
      <c r="AJ939" t="s">
        <v>5330</v>
      </c>
      <c r="AK939" s="10">
        <v>45</v>
      </c>
      <c r="AL939" s="10">
        <v>45</v>
      </c>
      <c r="AM939" s="6" t="s">
        <v>475</v>
      </c>
      <c r="AN939" s="6" t="s">
        <v>982</v>
      </c>
      <c r="AO939" s="6" t="s">
        <v>4573</v>
      </c>
      <c r="AP939" s="6" t="s">
        <v>9442</v>
      </c>
      <c r="AQ939" s="6" t="str">
        <f t="shared" si="260"/>
        <v>2W Distributor Bike, 2W Distributor, H2, International - Bike, International - AS, International, International - New, Moto Dealers, Motonet, Retail, TREK</v>
      </c>
      <c r="AR939" s="1" t="str">
        <f t="shared" si="247"/>
        <v>2W Distributor Bike</v>
      </c>
      <c r="AS939" s="1" t="str">
        <f t="shared" si="248"/>
        <v/>
      </c>
      <c r="AT939" s="1" t="str">
        <f t="shared" si="249"/>
        <v>2W Distributor</v>
      </c>
      <c r="AU939" s="1" t="str">
        <f t="shared" si="250"/>
        <v>H2</v>
      </c>
      <c r="AV939" s="1" t="str">
        <f t="shared" si="250"/>
        <v>International - Bike</v>
      </c>
      <c r="AW939" s="1" t="str">
        <f t="shared" si="251"/>
        <v/>
      </c>
      <c r="AX939" s="1" t="str">
        <f t="shared" si="252"/>
        <v>International - AS</v>
      </c>
      <c r="AY939" s="1" t="str">
        <f t="shared" si="252"/>
        <v>International</v>
      </c>
      <c r="AZ939" s="1" t="str">
        <f t="shared" si="252"/>
        <v>International - New</v>
      </c>
      <c r="BA939" s="1" t="str">
        <f t="shared" si="253"/>
        <v/>
      </c>
      <c r="BB939" s="1" t="str">
        <f t="shared" si="254"/>
        <v>Moto Dealers</v>
      </c>
      <c r="BC939" s="1" t="str">
        <f t="shared" si="254"/>
        <v>Motonet</v>
      </c>
      <c r="BD939" s="1" t="str">
        <f t="shared" si="255"/>
        <v/>
      </c>
      <c r="BE939" s="1" t="str">
        <f t="shared" si="256"/>
        <v>Retail</v>
      </c>
      <c r="BF939" s="1" t="str">
        <f t="shared" si="257"/>
        <v>TREK</v>
      </c>
      <c r="BG939" t="s">
        <v>4574</v>
      </c>
      <c r="BH939" t="str">
        <f t="shared" si="258"/>
        <v>https://fs.amplifi.io//file?id=33c5544e-ccbd-4ad5-8e51-0068eb148b1d&amp;variant=thumb&amp;extension=png</v>
      </c>
      <c r="BI939" t="s">
        <v>4574</v>
      </c>
    </row>
    <row r="940" spans="1:71" ht="17" x14ac:dyDescent="0.2">
      <c r="A940">
        <v>2236</v>
      </c>
      <c r="B940" t="str">
        <f t="shared" si="261"/>
        <v>89008-00001</v>
      </c>
      <c r="C940" t="str">
        <f t="shared" si="261"/>
        <v>89008-00001</v>
      </c>
      <c r="D940" s="7" t="s">
        <v>4587</v>
      </c>
      <c r="E940" s="6" t="s">
        <v>208</v>
      </c>
      <c r="F940" t="s">
        <v>8991</v>
      </c>
      <c r="G940" s="6" t="s">
        <v>4286</v>
      </c>
      <c r="H940" t="s">
        <v>4588</v>
      </c>
      <c r="I940" s="6" t="s">
        <v>4555</v>
      </c>
      <c r="J940" s="6" t="s">
        <v>5331</v>
      </c>
      <c r="K940" s="6" t="s">
        <v>5333</v>
      </c>
      <c r="L940" s="6" t="s">
        <v>8992</v>
      </c>
      <c r="M940" s="6" t="s">
        <v>5358</v>
      </c>
      <c r="N940" s="6" t="s">
        <v>5403</v>
      </c>
      <c r="Q940" s="6" t="s">
        <v>88</v>
      </c>
      <c r="R940" s="9" t="b">
        <v>1</v>
      </c>
      <c r="S940" s="9" t="b">
        <v>1</v>
      </c>
      <c r="T940" s="6" t="s">
        <v>4587</v>
      </c>
      <c r="U940" s="6" t="s">
        <v>4587</v>
      </c>
      <c r="V940" t="s">
        <v>4591</v>
      </c>
      <c r="W940" t="s">
        <v>4594</v>
      </c>
      <c r="X940" t="s">
        <v>4597</v>
      </c>
      <c r="Y940" t="s">
        <v>5330</v>
      </c>
      <c r="Z940" t="s">
        <v>5330</v>
      </c>
      <c r="AA940" t="s">
        <v>5330</v>
      </c>
      <c r="AB940" t="s">
        <v>5330</v>
      </c>
      <c r="AC940" t="s">
        <v>9197</v>
      </c>
      <c r="AD940" t="s">
        <v>9198</v>
      </c>
      <c r="AE940" t="s">
        <v>9199</v>
      </c>
      <c r="AF940" t="s">
        <v>9200</v>
      </c>
      <c r="AG940" t="s">
        <v>5330</v>
      </c>
      <c r="AH940" t="s">
        <v>5330</v>
      </c>
      <c r="AI940" t="s">
        <v>5330</v>
      </c>
      <c r="AJ940" t="s">
        <v>5330</v>
      </c>
      <c r="AK940" s="10">
        <v>20</v>
      </c>
      <c r="AL940" s="10">
        <v>20</v>
      </c>
      <c r="AM940" s="6" t="s">
        <v>475</v>
      </c>
      <c r="AN940" s="6" t="s">
        <v>982</v>
      </c>
      <c r="AO940" s="6" t="s">
        <v>4573</v>
      </c>
      <c r="AP940" s="6" t="s">
        <v>9442</v>
      </c>
      <c r="AQ940" s="6" t="str">
        <f t="shared" si="260"/>
        <v>2W Distributor Bike, 2W Distributor, H2, International - Bike, International - AS, International, International - New, Moto Dealers, Motonet, Retail, TREK</v>
      </c>
      <c r="AR940" s="1" t="str">
        <f t="shared" si="247"/>
        <v>2W Distributor Bike</v>
      </c>
      <c r="AS940" s="1" t="str">
        <f t="shared" si="248"/>
        <v/>
      </c>
      <c r="AT940" s="1" t="str">
        <f t="shared" si="249"/>
        <v>2W Distributor</v>
      </c>
      <c r="AU940" s="1" t="str">
        <f t="shared" si="250"/>
        <v>H2</v>
      </c>
      <c r="AV940" s="1" t="str">
        <f t="shared" si="250"/>
        <v>International - Bike</v>
      </c>
      <c r="AW940" s="1" t="str">
        <f t="shared" si="251"/>
        <v/>
      </c>
      <c r="AX940" s="1" t="str">
        <f t="shared" si="252"/>
        <v>International - AS</v>
      </c>
      <c r="AY940" s="1" t="str">
        <f t="shared" si="252"/>
        <v>International</v>
      </c>
      <c r="AZ940" s="1" t="str">
        <f t="shared" si="252"/>
        <v>International - New</v>
      </c>
      <c r="BA940" s="1" t="str">
        <f t="shared" si="253"/>
        <v/>
      </c>
      <c r="BB940" s="1" t="str">
        <f t="shared" si="254"/>
        <v>Moto Dealers</v>
      </c>
      <c r="BC940" s="1" t="str">
        <f t="shared" si="254"/>
        <v>Motonet</v>
      </c>
      <c r="BD940" s="1" t="str">
        <f t="shared" si="255"/>
        <v/>
      </c>
      <c r="BE940" s="1" t="str">
        <f t="shared" si="256"/>
        <v>Retail</v>
      </c>
      <c r="BF940" s="1" t="str">
        <f t="shared" si="257"/>
        <v>TREK</v>
      </c>
      <c r="BG940" t="s">
        <v>4590</v>
      </c>
      <c r="BH940" t="str">
        <f t="shared" si="258"/>
        <v>https://fs.amplifi.io//file?id=5c873223-385f-4581-9347-e070c5ee381c&amp;variant=thumb&amp;extension=png</v>
      </c>
      <c r="BI940" t="s">
        <v>4590</v>
      </c>
    </row>
    <row r="941" spans="1:71" ht="17" x14ac:dyDescent="0.2">
      <c r="A941">
        <v>2240</v>
      </c>
      <c r="B941" t="str">
        <f t="shared" si="261"/>
        <v>89012-00001</v>
      </c>
      <c r="C941" t="str">
        <f t="shared" si="261"/>
        <v>89012-00001</v>
      </c>
      <c r="D941" s="7" t="s">
        <v>4600</v>
      </c>
      <c r="E941" s="6" t="s">
        <v>208</v>
      </c>
      <c r="F941" t="s">
        <v>8991</v>
      </c>
      <c r="G941" s="6" t="s">
        <v>4601</v>
      </c>
      <c r="H941" t="s">
        <v>9040</v>
      </c>
      <c r="I941" s="6" t="s">
        <v>4555</v>
      </c>
      <c r="J941" s="6" t="s">
        <v>5331</v>
      </c>
      <c r="K941" s="6" t="s">
        <v>5333</v>
      </c>
      <c r="L941" s="6" t="s">
        <v>8992</v>
      </c>
      <c r="M941" s="6" t="s">
        <v>5358</v>
      </c>
      <c r="N941" s="6" t="s">
        <v>5402</v>
      </c>
      <c r="Q941" s="6" t="s">
        <v>88</v>
      </c>
      <c r="R941" s="9" t="b">
        <v>1</v>
      </c>
      <c r="S941" s="9" t="b">
        <v>1</v>
      </c>
      <c r="T941" s="6" t="s">
        <v>4600</v>
      </c>
      <c r="U941" s="6" t="s">
        <v>4600</v>
      </c>
      <c r="V941" t="s">
        <v>5330</v>
      </c>
      <c r="W941" t="s">
        <v>5330</v>
      </c>
      <c r="X941" t="s">
        <v>5330</v>
      </c>
      <c r="Y941" t="s">
        <v>5330</v>
      </c>
      <c r="Z941" t="s">
        <v>5330</v>
      </c>
      <c r="AA941" t="s">
        <v>5330</v>
      </c>
      <c r="AB941" t="s">
        <v>5330</v>
      </c>
      <c r="AC941" t="s">
        <v>5330</v>
      </c>
      <c r="AD941" t="s">
        <v>5330</v>
      </c>
      <c r="AE941" t="s">
        <v>5330</v>
      </c>
      <c r="AF941" t="s">
        <v>5330</v>
      </c>
      <c r="AG941" t="s">
        <v>5330</v>
      </c>
      <c r="AH941" t="s">
        <v>5330</v>
      </c>
      <c r="AI941" t="s">
        <v>5330</v>
      </c>
      <c r="AJ941" t="s">
        <v>5330</v>
      </c>
      <c r="AK941" s="10">
        <v>42</v>
      </c>
      <c r="AL941" s="10">
        <v>42</v>
      </c>
      <c r="AM941" s="6" t="s">
        <v>475</v>
      </c>
      <c r="AN941" s="6" t="s">
        <v>4565</v>
      </c>
      <c r="AO941" s="6" t="s">
        <v>4602</v>
      </c>
      <c r="AP941" s="6" t="s">
        <v>4603</v>
      </c>
      <c r="AQ941" s="6" t="str">
        <f t="shared" si="260"/>
        <v>2W Distributor Bike, 2W Distributor, H2, International - Bike, International - AS, International, International - New, Moto Dealers, Motonet, Retail, TREK</v>
      </c>
      <c r="AR941" s="1" t="str">
        <f t="shared" si="247"/>
        <v>2W Distributor Bike</v>
      </c>
      <c r="AS941" s="1" t="str">
        <f t="shared" si="248"/>
        <v/>
      </c>
      <c r="AT941" s="1" t="str">
        <f t="shared" si="249"/>
        <v>2W Distributor</v>
      </c>
      <c r="AU941" s="1" t="str">
        <f t="shared" si="250"/>
        <v>H2</v>
      </c>
      <c r="AV941" s="1" t="str">
        <f t="shared" si="250"/>
        <v>International - Bike</v>
      </c>
      <c r="AW941" s="1" t="str">
        <f t="shared" si="251"/>
        <v/>
      </c>
      <c r="AX941" s="1" t="str">
        <f t="shared" si="252"/>
        <v>International - AS</v>
      </c>
      <c r="AY941" s="1" t="str">
        <f t="shared" si="252"/>
        <v>International</v>
      </c>
      <c r="AZ941" s="1" t="str">
        <f t="shared" si="252"/>
        <v>International - New</v>
      </c>
      <c r="BA941" s="1" t="str">
        <f t="shared" si="253"/>
        <v/>
      </c>
      <c r="BB941" s="1" t="str">
        <f t="shared" si="254"/>
        <v>Moto Dealers</v>
      </c>
      <c r="BC941" s="1" t="str">
        <f t="shared" si="254"/>
        <v>Motonet</v>
      </c>
      <c r="BD941" s="1" t="str">
        <f t="shared" si="255"/>
        <v/>
      </c>
      <c r="BE941" s="1" t="str">
        <f t="shared" si="256"/>
        <v>Retail</v>
      </c>
      <c r="BF941" s="1" t="str">
        <f t="shared" si="257"/>
        <v>TREK</v>
      </c>
      <c r="BG941" t="s">
        <v>4604</v>
      </c>
      <c r="BH941" t="str">
        <f t="shared" si="258"/>
        <v>https://fs.amplifi.io//file?id=48d8bfa0-b051-48c2-8d8a-0062f2d426bc&amp;variant=thumb&amp;extension=png</v>
      </c>
      <c r="BI941" t="s">
        <v>4604</v>
      </c>
    </row>
    <row r="942" spans="1:71" ht="17" x14ac:dyDescent="0.2">
      <c r="A942">
        <v>2241</v>
      </c>
      <c r="B942" t="str">
        <f t="shared" ref="B942:C961" si="262">C942</f>
        <v>89012-00002</v>
      </c>
      <c r="C942" t="str">
        <f t="shared" si="262"/>
        <v>89012-00002</v>
      </c>
      <c r="D942" s="7" t="s">
        <v>4605</v>
      </c>
      <c r="E942" s="6" t="s">
        <v>208</v>
      </c>
      <c r="F942" t="s">
        <v>8991</v>
      </c>
      <c r="G942" s="6" t="s">
        <v>4601</v>
      </c>
      <c r="H942" t="s">
        <v>9040</v>
      </c>
      <c r="I942" s="6" t="s">
        <v>4555</v>
      </c>
      <c r="J942" s="6" t="s">
        <v>5331</v>
      </c>
      <c r="K942" s="6" t="s">
        <v>5333</v>
      </c>
      <c r="L942" s="6" t="s">
        <v>8992</v>
      </c>
      <c r="M942" s="6" t="s">
        <v>5358</v>
      </c>
      <c r="N942" s="6" t="s">
        <v>5402</v>
      </c>
      <c r="Q942" s="6" t="s">
        <v>118</v>
      </c>
      <c r="R942" s="9" t="b">
        <v>1</v>
      </c>
      <c r="S942" s="9" t="b">
        <v>1</v>
      </c>
      <c r="T942" s="6" t="s">
        <v>4605</v>
      </c>
      <c r="U942" s="6" t="s">
        <v>4605</v>
      </c>
      <c r="V942" t="s">
        <v>5330</v>
      </c>
      <c r="W942" t="s">
        <v>5330</v>
      </c>
      <c r="X942" t="s">
        <v>5330</v>
      </c>
      <c r="Y942" t="s">
        <v>5330</v>
      </c>
      <c r="Z942" t="s">
        <v>5330</v>
      </c>
      <c r="AA942" t="s">
        <v>5330</v>
      </c>
      <c r="AB942" t="s">
        <v>5330</v>
      </c>
      <c r="AC942" t="s">
        <v>5330</v>
      </c>
      <c r="AD942" t="s">
        <v>5330</v>
      </c>
      <c r="AE942" t="s">
        <v>5330</v>
      </c>
      <c r="AF942" t="s">
        <v>5330</v>
      </c>
      <c r="AG942" t="s">
        <v>5330</v>
      </c>
      <c r="AH942" t="s">
        <v>5330</v>
      </c>
      <c r="AI942" t="s">
        <v>5330</v>
      </c>
      <c r="AJ942" t="s">
        <v>5330</v>
      </c>
      <c r="AK942" s="10">
        <v>42</v>
      </c>
      <c r="AL942" s="10">
        <v>42</v>
      </c>
      <c r="AM942" s="6" t="s">
        <v>475</v>
      </c>
      <c r="AN942" s="6" t="s">
        <v>4565</v>
      </c>
      <c r="AO942" s="6" t="s">
        <v>4602</v>
      </c>
      <c r="AP942" s="6" t="s">
        <v>4603</v>
      </c>
      <c r="AQ942" s="6" t="str">
        <f t="shared" si="260"/>
        <v>2W Distributor Bike, 2W Distributor, H2, International - Bike, International - AS, International, International - New, Moto Dealers, Motonet, Retail, TREK</v>
      </c>
      <c r="AR942" s="1" t="str">
        <f t="shared" si="247"/>
        <v>2W Distributor Bike</v>
      </c>
      <c r="AS942" s="1" t="str">
        <f t="shared" si="248"/>
        <v/>
      </c>
      <c r="AT942" s="1" t="str">
        <f t="shared" si="249"/>
        <v>2W Distributor</v>
      </c>
      <c r="AU942" s="1" t="str">
        <f t="shared" si="250"/>
        <v>H2</v>
      </c>
      <c r="AV942" s="1" t="str">
        <f t="shared" si="250"/>
        <v>International - Bike</v>
      </c>
      <c r="AW942" s="1" t="str">
        <f t="shared" si="251"/>
        <v/>
      </c>
      <c r="AX942" s="1" t="str">
        <f t="shared" si="252"/>
        <v>International - AS</v>
      </c>
      <c r="AY942" s="1" t="str">
        <f t="shared" si="252"/>
        <v>International</v>
      </c>
      <c r="AZ942" s="1" t="str">
        <f t="shared" si="252"/>
        <v>International - New</v>
      </c>
      <c r="BA942" s="1" t="str">
        <f t="shared" si="253"/>
        <v/>
      </c>
      <c r="BB942" s="1" t="str">
        <f t="shared" si="254"/>
        <v>Moto Dealers</v>
      </c>
      <c r="BC942" s="1" t="str">
        <f t="shared" si="254"/>
        <v>Motonet</v>
      </c>
      <c r="BD942" s="1" t="str">
        <f t="shared" si="255"/>
        <v/>
      </c>
      <c r="BE942" s="1" t="str">
        <f t="shared" si="256"/>
        <v>Retail</v>
      </c>
      <c r="BF942" s="1" t="str">
        <f t="shared" si="257"/>
        <v>TREK</v>
      </c>
      <c r="BG942" t="s">
        <v>4606</v>
      </c>
      <c r="BH942" t="str">
        <f t="shared" si="258"/>
        <v>https://fs.amplifi.io//file?id=61bf4568-cc35-41a6-bb90-13b052eb0328&amp;variant=thumb&amp;extension=png</v>
      </c>
      <c r="BI942" t="s">
        <v>4606</v>
      </c>
    </row>
    <row r="943" spans="1:71" ht="17" x14ac:dyDescent="0.2">
      <c r="A943">
        <v>2242</v>
      </c>
      <c r="B943" t="str">
        <f t="shared" si="262"/>
        <v>89013-00001</v>
      </c>
      <c r="C943" t="str">
        <f t="shared" si="262"/>
        <v>89013-00001</v>
      </c>
      <c r="D943" s="7" t="s">
        <v>4609</v>
      </c>
      <c r="E943" s="6" t="s">
        <v>208</v>
      </c>
      <c r="F943" t="s">
        <v>8991</v>
      </c>
      <c r="G943" s="6" t="s">
        <v>4601</v>
      </c>
      <c r="H943" t="s">
        <v>4571</v>
      </c>
      <c r="I943" s="6" t="s">
        <v>4555</v>
      </c>
      <c r="J943" s="6" t="s">
        <v>5331</v>
      </c>
      <c r="K943" s="6" t="s">
        <v>5333</v>
      </c>
      <c r="L943" s="6" t="s">
        <v>8992</v>
      </c>
      <c r="M943" s="6" t="s">
        <v>5358</v>
      </c>
      <c r="N943" s="6" t="s">
        <v>5403</v>
      </c>
      <c r="Q943" s="6" t="s">
        <v>721</v>
      </c>
      <c r="R943" s="9" t="b">
        <v>1</v>
      </c>
      <c r="S943" s="9" t="b">
        <v>1</v>
      </c>
      <c r="T943" s="6" t="s">
        <v>4609</v>
      </c>
      <c r="U943" s="6" t="s">
        <v>4609</v>
      </c>
      <c r="V943" t="s">
        <v>4613</v>
      </c>
      <c r="W943" t="s">
        <v>5330</v>
      </c>
      <c r="X943" t="s">
        <v>5330</v>
      </c>
      <c r="Y943" t="s">
        <v>5330</v>
      </c>
      <c r="Z943" t="s">
        <v>5330</v>
      </c>
      <c r="AA943" t="s">
        <v>5330</v>
      </c>
      <c r="AB943" t="s">
        <v>5330</v>
      </c>
      <c r="AC943" t="s">
        <v>4610</v>
      </c>
      <c r="AD943" t="s">
        <v>4614</v>
      </c>
      <c r="AE943" t="s">
        <v>5330</v>
      </c>
      <c r="AF943" t="s">
        <v>5330</v>
      </c>
      <c r="AG943" t="s">
        <v>5330</v>
      </c>
      <c r="AH943" t="s">
        <v>5330</v>
      </c>
      <c r="AI943" t="s">
        <v>5330</v>
      </c>
      <c r="AJ943" t="s">
        <v>5330</v>
      </c>
      <c r="AK943" s="10">
        <v>70</v>
      </c>
      <c r="AL943" s="10">
        <v>70</v>
      </c>
      <c r="AM943" s="6" t="s">
        <v>475</v>
      </c>
      <c r="AN943" s="6" t="s">
        <v>982</v>
      </c>
      <c r="AO943" s="6" t="s">
        <v>4611</v>
      </c>
      <c r="AP943" s="6" t="s">
        <v>9442</v>
      </c>
      <c r="AQ943" s="6" t="str">
        <f t="shared" si="260"/>
        <v>2W Distributor Bike, 2W Distributor, H2, International - Bike, International - AS, International, International - New, Moto Dealers, Motonet, Retail, TREK</v>
      </c>
      <c r="AR943" s="1" t="str">
        <f t="shared" si="247"/>
        <v>2W Distributor Bike</v>
      </c>
      <c r="AS943" s="1" t="str">
        <f t="shared" si="248"/>
        <v/>
      </c>
      <c r="AT943" s="1" t="str">
        <f t="shared" si="249"/>
        <v>2W Distributor</v>
      </c>
      <c r="AU943" s="1" t="str">
        <f t="shared" si="250"/>
        <v>H2</v>
      </c>
      <c r="AV943" s="1" t="str">
        <f t="shared" si="250"/>
        <v>International - Bike</v>
      </c>
      <c r="AW943" s="1" t="str">
        <f t="shared" si="251"/>
        <v/>
      </c>
      <c r="AX943" s="1" t="str">
        <f t="shared" si="252"/>
        <v>International - AS</v>
      </c>
      <c r="AY943" s="1" t="str">
        <f t="shared" si="252"/>
        <v>International</v>
      </c>
      <c r="AZ943" s="1" t="str">
        <f t="shared" si="252"/>
        <v>International - New</v>
      </c>
      <c r="BA943" s="1" t="str">
        <f t="shared" si="253"/>
        <v/>
      </c>
      <c r="BB943" s="1" t="str">
        <f t="shared" si="254"/>
        <v>Moto Dealers</v>
      </c>
      <c r="BC943" s="1" t="str">
        <f t="shared" si="254"/>
        <v>Motonet</v>
      </c>
      <c r="BD943" s="1" t="str">
        <f t="shared" si="255"/>
        <v/>
      </c>
      <c r="BE943" s="1" t="str">
        <f t="shared" si="256"/>
        <v>Retail</v>
      </c>
      <c r="BF943" s="1" t="str">
        <f t="shared" si="257"/>
        <v>TREK</v>
      </c>
      <c r="BG943" t="s">
        <v>4612</v>
      </c>
      <c r="BH943" t="str">
        <f t="shared" si="258"/>
        <v>https://fs.amplifi.io//file?id=663849eb-3f03-4dc2-8dfa-2b72d331d2ad&amp;variant=thumb&amp;extension=png</v>
      </c>
      <c r="BI943" t="s">
        <v>4612</v>
      </c>
    </row>
    <row r="944" spans="1:71" ht="17" x14ac:dyDescent="0.2">
      <c r="A944">
        <v>2244</v>
      </c>
      <c r="B944" t="str">
        <f t="shared" si="262"/>
        <v>89014-00001</v>
      </c>
      <c r="C944" t="str">
        <f t="shared" si="262"/>
        <v>89014-00001</v>
      </c>
      <c r="D944" s="7" t="s">
        <v>4616</v>
      </c>
      <c r="E944" s="6" t="s">
        <v>208</v>
      </c>
      <c r="F944" t="s">
        <v>8991</v>
      </c>
      <c r="G944" s="6" t="s">
        <v>4601</v>
      </c>
      <c r="H944" t="s">
        <v>4588</v>
      </c>
      <c r="I944" s="6" t="s">
        <v>4555</v>
      </c>
      <c r="J944" s="6" t="s">
        <v>5331</v>
      </c>
      <c r="K944" s="6" t="s">
        <v>5333</v>
      </c>
      <c r="L944" s="6" t="s">
        <v>8992</v>
      </c>
      <c r="M944" s="6" t="s">
        <v>5358</v>
      </c>
      <c r="N944" s="6" t="s">
        <v>5403</v>
      </c>
      <c r="Q944" s="6" t="s">
        <v>721</v>
      </c>
      <c r="R944" s="9" t="b">
        <v>1</v>
      </c>
      <c r="S944" s="9" t="b">
        <v>1</v>
      </c>
      <c r="T944" s="6" t="s">
        <v>4616</v>
      </c>
      <c r="U944" s="6" t="s">
        <v>4616</v>
      </c>
      <c r="V944" t="s">
        <v>4618</v>
      </c>
      <c r="W944" t="s">
        <v>4621</v>
      </c>
      <c r="X944" t="s">
        <v>5330</v>
      </c>
      <c r="Y944" t="s">
        <v>5330</v>
      </c>
      <c r="Z944" t="s">
        <v>5330</v>
      </c>
      <c r="AA944" t="s">
        <v>5330</v>
      </c>
      <c r="AB944" t="s">
        <v>5330</v>
      </c>
      <c r="AC944" t="s">
        <v>9201</v>
      </c>
      <c r="AD944" t="s">
        <v>9202</v>
      </c>
      <c r="AE944" t="s">
        <v>9203</v>
      </c>
      <c r="AF944" t="s">
        <v>5330</v>
      </c>
      <c r="AG944" t="s">
        <v>5330</v>
      </c>
      <c r="AH944" t="s">
        <v>5330</v>
      </c>
      <c r="AI944" t="s">
        <v>5330</v>
      </c>
      <c r="AJ944" t="s">
        <v>5330</v>
      </c>
      <c r="AK944" s="10">
        <v>25</v>
      </c>
      <c r="AL944" s="10">
        <v>25</v>
      </c>
      <c r="AM944" s="6" t="s">
        <v>475</v>
      </c>
      <c r="AN944" s="6" t="s">
        <v>982</v>
      </c>
      <c r="AO944" s="6" t="s">
        <v>4611</v>
      </c>
      <c r="AP944" s="6" t="s">
        <v>9442</v>
      </c>
      <c r="AQ944" s="6" t="str">
        <f t="shared" si="260"/>
        <v>2W Distributor Bike, 2W Distributor, H2, International - Bike, International - AS, International, International - New, Moto Dealers, Motonet, Retail, TREK</v>
      </c>
      <c r="AR944" s="1" t="str">
        <f t="shared" si="247"/>
        <v>2W Distributor Bike</v>
      </c>
      <c r="AS944" s="1" t="str">
        <f t="shared" si="248"/>
        <v/>
      </c>
      <c r="AT944" s="1" t="str">
        <f t="shared" si="249"/>
        <v>2W Distributor</v>
      </c>
      <c r="AU944" s="1" t="str">
        <f t="shared" si="250"/>
        <v>H2</v>
      </c>
      <c r="AV944" s="1" t="str">
        <f t="shared" si="250"/>
        <v>International - Bike</v>
      </c>
      <c r="AW944" s="1" t="str">
        <f t="shared" si="251"/>
        <v/>
      </c>
      <c r="AX944" s="1" t="str">
        <f t="shared" si="252"/>
        <v>International - AS</v>
      </c>
      <c r="AY944" s="1" t="str">
        <f t="shared" si="252"/>
        <v>International</v>
      </c>
      <c r="AZ944" s="1" t="str">
        <f t="shared" si="252"/>
        <v>International - New</v>
      </c>
      <c r="BA944" s="1" t="str">
        <f t="shared" si="253"/>
        <v/>
      </c>
      <c r="BB944" s="1" t="str">
        <f t="shared" si="254"/>
        <v>Moto Dealers</v>
      </c>
      <c r="BC944" s="1" t="str">
        <f t="shared" si="254"/>
        <v>Motonet</v>
      </c>
      <c r="BD944" s="1" t="str">
        <f t="shared" si="255"/>
        <v/>
      </c>
      <c r="BE944" s="1" t="str">
        <f t="shared" si="256"/>
        <v>Retail</v>
      </c>
      <c r="BF944" s="1" t="str">
        <f t="shared" si="257"/>
        <v>TREK</v>
      </c>
      <c r="BG944" t="s">
        <v>4617</v>
      </c>
      <c r="BH944" t="str">
        <f t="shared" si="258"/>
        <v>https://fs.amplifi.io//file?id=b740eb76-0f1b-4af3-9069-acf35109b169&amp;variant=thumb&amp;extension=png</v>
      </c>
      <c r="BI944" t="s">
        <v>4617</v>
      </c>
    </row>
    <row r="945" spans="1:71" ht="17" x14ac:dyDescent="0.2">
      <c r="A945">
        <v>2247</v>
      </c>
      <c r="B945" t="str">
        <f t="shared" si="262"/>
        <v>89015-00001</v>
      </c>
      <c r="C945" t="str">
        <f t="shared" si="262"/>
        <v>89015-00001</v>
      </c>
      <c r="D945" s="7" t="s">
        <v>4624</v>
      </c>
      <c r="E945" s="6" t="s">
        <v>208</v>
      </c>
      <c r="F945" t="s">
        <v>8991</v>
      </c>
      <c r="G945" s="6" t="s">
        <v>4601</v>
      </c>
      <c r="H945" t="s">
        <v>4625</v>
      </c>
      <c r="I945" s="6" t="s">
        <v>4555</v>
      </c>
      <c r="J945" s="6" t="s">
        <v>5331</v>
      </c>
      <c r="K945" s="6" t="s">
        <v>5333</v>
      </c>
      <c r="L945" s="6" t="s">
        <v>8992</v>
      </c>
      <c r="M945" s="6" t="s">
        <v>5358</v>
      </c>
      <c r="N945" s="6" t="s">
        <v>5403</v>
      </c>
      <c r="Q945" s="6" t="s">
        <v>721</v>
      </c>
      <c r="R945" s="9" t="b">
        <v>1</v>
      </c>
      <c r="S945" s="9" t="b">
        <v>1</v>
      </c>
      <c r="T945" s="6" t="s">
        <v>4624</v>
      </c>
      <c r="U945" s="6" t="s">
        <v>4624</v>
      </c>
      <c r="V945" t="s">
        <v>5330</v>
      </c>
      <c r="W945" t="s">
        <v>5330</v>
      </c>
      <c r="X945" t="s">
        <v>5330</v>
      </c>
      <c r="Y945" t="s">
        <v>5330</v>
      </c>
      <c r="Z945" t="s">
        <v>5330</v>
      </c>
      <c r="AA945" t="s">
        <v>5330</v>
      </c>
      <c r="AB945" t="s">
        <v>5330</v>
      </c>
      <c r="AC945" t="s">
        <v>9204</v>
      </c>
      <c r="AD945" t="s">
        <v>5330</v>
      </c>
      <c r="AE945" t="s">
        <v>5330</v>
      </c>
      <c r="AF945" t="s">
        <v>5330</v>
      </c>
      <c r="AG945" t="s">
        <v>5330</v>
      </c>
      <c r="AH945" t="s">
        <v>5330</v>
      </c>
      <c r="AI945" t="s">
        <v>5330</v>
      </c>
      <c r="AJ945" t="s">
        <v>5330</v>
      </c>
      <c r="AK945" s="10">
        <v>25</v>
      </c>
      <c r="AL945" s="10">
        <v>25</v>
      </c>
      <c r="AM945" s="6" t="s">
        <v>475</v>
      </c>
      <c r="AN945" s="6" t="s">
        <v>982</v>
      </c>
      <c r="AO945" s="6" t="s">
        <v>4611</v>
      </c>
      <c r="AP945" s="6" t="s">
        <v>9442</v>
      </c>
      <c r="AQ945" s="6" t="str">
        <f t="shared" si="260"/>
        <v>2W Distributor Bike, 2W Distributor, H2, International - Bike, International - AS, International, International - New, Moto Dealers, Motonet, Retail, TREK</v>
      </c>
      <c r="AR945" s="1" t="str">
        <f t="shared" si="247"/>
        <v>2W Distributor Bike</v>
      </c>
      <c r="AS945" s="1" t="str">
        <f t="shared" si="248"/>
        <v/>
      </c>
      <c r="AT945" s="1" t="str">
        <f t="shared" si="249"/>
        <v>2W Distributor</v>
      </c>
      <c r="AU945" s="1" t="str">
        <f t="shared" si="250"/>
        <v>H2</v>
      </c>
      <c r="AV945" s="1" t="str">
        <f t="shared" si="250"/>
        <v>International - Bike</v>
      </c>
      <c r="AW945" s="1" t="str">
        <f t="shared" si="251"/>
        <v/>
      </c>
      <c r="AX945" s="1" t="str">
        <f t="shared" si="252"/>
        <v>International - AS</v>
      </c>
      <c r="AY945" s="1" t="str">
        <f t="shared" si="252"/>
        <v>International</v>
      </c>
      <c r="AZ945" s="1" t="str">
        <f t="shared" si="252"/>
        <v>International - New</v>
      </c>
      <c r="BA945" s="1" t="str">
        <f t="shared" si="253"/>
        <v/>
      </c>
      <c r="BB945" s="1" t="str">
        <f t="shared" si="254"/>
        <v>Moto Dealers</v>
      </c>
      <c r="BC945" s="1" t="str">
        <f t="shared" si="254"/>
        <v>Motonet</v>
      </c>
      <c r="BD945" s="1" t="str">
        <f t="shared" si="255"/>
        <v/>
      </c>
      <c r="BE945" s="1" t="str">
        <f t="shared" si="256"/>
        <v>Retail</v>
      </c>
      <c r="BF945" s="1" t="str">
        <f t="shared" si="257"/>
        <v>TREK</v>
      </c>
      <c r="BG945" t="e">
        <v>#N/A</v>
      </c>
      <c r="BH945" t="e">
        <f t="shared" si="258"/>
        <v>#N/A</v>
      </c>
    </row>
    <row r="946" spans="1:71" ht="17" x14ac:dyDescent="0.2">
      <c r="A946">
        <v>2248</v>
      </c>
      <c r="B946" t="str">
        <f t="shared" si="262"/>
        <v>89017-00001</v>
      </c>
      <c r="C946" t="str">
        <f t="shared" si="262"/>
        <v>89017-00001</v>
      </c>
      <c r="D946" s="7" t="s">
        <v>4627</v>
      </c>
      <c r="E946" s="6" t="s">
        <v>208</v>
      </c>
      <c r="F946" t="s">
        <v>8991</v>
      </c>
      <c r="G946" s="6" t="s">
        <v>4601</v>
      </c>
      <c r="H946" t="s">
        <v>4628</v>
      </c>
      <c r="I946" s="6" t="s">
        <v>4555</v>
      </c>
      <c r="J946" s="6" t="s">
        <v>5331</v>
      </c>
      <c r="K946" s="6" t="s">
        <v>5333</v>
      </c>
      <c r="L946" s="6" t="s">
        <v>8992</v>
      </c>
      <c r="M946" s="6" t="s">
        <v>5358</v>
      </c>
      <c r="N946" s="6" t="s">
        <v>5404</v>
      </c>
      <c r="Q946" s="6" t="s">
        <v>88</v>
      </c>
      <c r="R946" s="9" t="b">
        <v>1</v>
      </c>
      <c r="S946" s="9" t="b">
        <v>0</v>
      </c>
      <c r="T946" s="6" t="s">
        <v>4627</v>
      </c>
      <c r="U946" s="6" t="s">
        <v>4627</v>
      </c>
      <c r="V946" t="s">
        <v>5330</v>
      </c>
      <c r="W946" t="s">
        <v>5330</v>
      </c>
      <c r="X946" t="s">
        <v>5330</v>
      </c>
      <c r="Y946" t="s">
        <v>5330</v>
      </c>
      <c r="Z946" t="s">
        <v>5330</v>
      </c>
      <c r="AA946" t="s">
        <v>5330</v>
      </c>
      <c r="AB946" t="s">
        <v>5330</v>
      </c>
      <c r="AC946" t="s">
        <v>5330</v>
      </c>
      <c r="AD946" t="s">
        <v>5330</v>
      </c>
      <c r="AE946" t="s">
        <v>5330</v>
      </c>
      <c r="AF946" t="s">
        <v>5330</v>
      </c>
      <c r="AG946" t="s">
        <v>5330</v>
      </c>
      <c r="AH946" t="s">
        <v>5330</v>
      </c>
      <c r="AI946" t="s">
        <v>5330</v>
      </c>
      <c r="AJ946" t="s">
        <v>5330</v>
      </c>
      <c r="AK946" s="10">
        <v>16</v>
      </c>
      <c r="AL946" s="10">
        <v>16</v>
      </c>
      <c r="AM946" s="6" t="s">
        <v>475</v>
      </c>
      <c r="AN946" s="6" t="s">
        <v>4629</v>
      </c>
      <c r="AO946" s="6" t="s">
        <v>4630</v>
      </c>
      <c r="AP946" s="6" t="s">
        <v>4631</v>
      </c>
      <c r="AQ946" s="6" t="str">
        <f t="shared" si="260"/>
        <v>2W Distributor Bike, 2W Distributor, H2, International - Bike, International - AS, International, International - New, Moto Dealers, Motonet, Retail, TREK</v>
      </c>
      <c r="AR946" s="1" t="str">
        <f t="shared" si="247"/>
        <v>2W Distributor Bike</v>
      </c>
      <c r="AS946" s="1" t="str">
        <f t="shared" si="248"/>
        <v/>
      </c>
      <c r="AT946" s="1" t="str">
        <f t="shared" si="249"/>
        <v>2W Distributor</v>
      </c>
      <c r="AU946" s="1" t="str">
        <f t="shared" si="250"/>
        <v>H2</v>
      </c>
      <c r="AV946" s="1" t="str">
        <f t="shared" si="250"/>
        <v>International - Bike</v>
      </c>
      <c r="AW946" s="1" t="str">
        <f t="shared" si="251"/>
        <v/>
      </c>
      <c r="AX946" s="1" t="str">
        <f t="shared" si="252"/>
        <v>International - AS</v>
      </c>
      <c r="AY946" s="1" t="str">
        <f t="shared" si="252"/>
        <v>International</v>
      </c>
      <c r="AZ946" s="1" t="str">
        <f t="shared" si="252"/>
        <v>International - New</v>
      </c>
      <c r="BA946" s="1" t="str">
        <f t="shared" si="253"/>
        <v/>
      </c>
      <c r="BB946" s="1" t="str">
        <f t="shared" si="254"/>
        <v>Moto Dealers</v>
      </c>
      <c r="BC946" s="1" t="str">
        <f t="shared" si="254"/>
        <v>Motonet</v>
      </c>
      <c r="BD946" s="1" t="str">
        <f t="shared" si="255"/>
        <v/>
      </c>
      <c r="BE946" s="1" t="str">
        <f t="shared" si="256"/>
        <v>Retail</v>
      </c>
      <c r="BF946" s="1" t="str">
        <f t="shared" si="257"/>
        <v>TREK</v>
      </c>
      <c r="BG946" t="e">
        <v>#N/A</v>
      </c>
      <c r="BH946" t="e">
        <f t="shared" si="258"/>
        <v>#N/A</v>
      </c>
    </row>
    <row r="947" spans="1:71" ht="17" x14ac:dyDescent="0.2">
      <c r="A947">
        <v>2249</v>
      </c>
      <c r="B947" t="str">
        <f t="shared" si="262"/>
        <v>89020-00001</v>
      </c>
      <c r="C947" t="str">
        <f t="shared" si="262"/>
        <v>89020-00001</v>
      </c>
      <c r="D947" s="7" t="s">
        <v>4632</v>
      </c>
      <c r="E947" s="6" t="s">
        <v>208</v>
      </c>
      <c r="F947" t="s">
        <v>8991</v>
      </c>
      <c r="G947" s="6" t="s">
        <v>4313</v>
      </c>
      <c r="H947" t="s">
        <v>4564</v>
      </c>
      <c r="I947" s="6" t="s">
        <v>4555</v>
      </c>
      <c r="J947" s="6" t="s">
        <v>5331</v>
      </c>
      <c r="K947" s="6" t="s">
        <v>5333</v>
      </c>
      <c r="L947" s="6" t="s">
        <v>8992</v>
      </c>
      <c r="M947" s="6" t="s">
        <v>5358</v>
      </c>
      <c r="N947" s="6" t="s">
        <v>5402</v>
      </c>
      <c r="Q947" s="6" t="s">
        <v>88</v>
      </c>
      <c r="R947" s="9" t="b">
        <v>1</v>
      </c>
      <c r="S947" s="9" t="b">
        <v>1</v>
      </c>
      <c r="T947" s="6" t="s">
        <v>4632</v>
      </c>
      <c r="U947" s="6" t="s">
        <v>4632</v>
      </c>
      <c r="V947" t="s">
        <v>5330</v>
      </c>
      <c r="W947" t="s">
        <v>5330</v>
      </c>
      <c r="X947" t="s">
        <v>5330</v>
      </c>
      <c r="Y947" t="s">
        <v>5330</v>
      </c>
      <c r="Z947" t="s">
        <v>5330</v>
      </c>
      <c r="AA947" t="s">
        <v>5330</v>
      </c>
      <c r="AB947" t="s">
        <v>5330</v>
      </c>
      <c r="AC947" t="s">
        <v>5330</v>
      </c>
      <c r="AD947" t="s">
        <v>5330</v>
      </c>
      <c r="AE947" t="s">
        <v>5330</v>
      </c>
      <c r="AF947" t="s">
        <v>5330</v>
      </c>
      <c r="AG947" t="s">
        <v>5330</v>
      </c>
      <c r="AH947" t="s">
        <v>5330</v>
      </c>
      <c r="AI947" t="s">
        <v>5330</v>
      </c>
      <c r="AJ947" t="s">
        <v>5330</v>
      </c>
      <c r="AK947" s="10">
        <v>30</v>
      </c>
      <c r="AL947" s="10">
        <v>30</v>
      </c>
      <c r="AM947" s="6" t="s">
        <v>475</v>
      </c>
      <c r="AN947" s="6" t="s">
        <v>4565</v>
      </c>
      <c r="AO947" s="6" t="s">
        <v>4633</v>
      </c>
      <c r="AP947" s="6" t="s">
        <v>9443</v>
      </c>
      <c r="AQ947" s="6" t="str">
        <f t="shared" si="260"/>
        <v>2W Distributor Bike, 2W Distributor, H2, International - Bike, International - AS, International, International - New, Moto Dealers, Motonet, Retail, TREK</v>
      </c>
      <c r="AR947" s="1" t="str">
        <f t="shared" si="247"/>
        <v>2W Distributor Bike</v>
      </c>
      <c r="AS947" s="1" t="str">
        <f t="shared" si="248"/>
        <v/>
      </c>
      <c r="AT947" s="1" t="str">
        <f t="shared" si="249"/>
        <v>2W Distributor</v>
      </c>
      <c r="AU947" s="1" t="str">
        <f t="shared" si="250"/>
        <v>H2</v>
      </c>
      <c r="AV947" s="1" t="str">
        <f t="shared" si="250"/>
        <v>International - Bike</v>
      </c>
      <c r="AW947" s="1" t="str">
        <f t="shared" si="251"/>
        <v/>
      </c>
      <c r="AX947" s="1" t="str">
        <f t="shared" si="252"/>
        <v>International - AS</v>
      </c>
      <c r="AY947" s="1" t="str">
        <f t="shared" si="252"/>
        <v>International</v>
      </c>
      <c r="AZ947" s="1" t="str">
        <f t="shared" si="252"/>
        <v>International - New</v>
      </c>
      <c r="BA947" s="1" t="str">
        <f t="shared" si="253"/>
        <v/>
      </c>
      <c r="BB947" s="1" t="str">
        <f t="shared" si="254"/>
        <v>Moto Dealers</v>
      </c>
      <c r="BC947" s="1" t="str">
        <f t="shared" si="254"/>
        <v>Motonet</v>
      </c>
      <c r="BD947" s="1" t="str">
        <f t="shared" si="255"/>
        <v/>
      </c>
      <c r="BE947" s="1" t="str">
        <f t="shared" si="256"/>
        <v>Retail</v>
      </c>
      <c r="BF947" s="1" t="str">
        <f t="shared" si="257"/>
        <v>TREK</v>
      </c>
      <c r="BG947" t="e">
        <v>#N/A</v>
      </c>
      <c r="BH947" t="e">
        <f t="shared" si="258"/>
        <v>#N/A</v>
      </c>
    </row>
    <row r="948" spans="1:71" ht="17" x14ac:dyDescent="0.2">
      <c r="A948">
        <v>2250</v>
      </c>
      <c r="B948" t="str">
        <f t="shared" si="262"/>
        <v>89020-00002</v>
      </c>
      <c r="C948" t="str">
        <f t="shared" si="262"/>
        <v>89020-00002</v>
      </c>
      <c r="D948" s="7" t="s">
        <v>4634</v>
      </c>
      <c r="E948" s="6" t="s">
        <v>208</v>
      </c>
      <c r="F948" t="s">
        <v>8991</v>
      </c>
      <c r="G948" s="6" t="s">
        <v>4313</v>
      </c>
      <c r="H948" t="s">
        <v>4564</v>
      </c>
      <c r="I948" s="6" t="s">
        <v>4555</v>
      </c>
      <c r="J948" s="6" t="s">
        <v>5331</v>
      </c>
      <c r="K948" s="6" t="s">
        <v>5333</v>
      </c>
      <c r="L948" s="6" t="s">
        <v>8992</v>
      </c>
      <c r="M948" s="6" t="s">
        <v>5358</v>
      </c>
      <c r="N948" s="6" t="s">
        <v>5402</v>
      </c>
      <c r="Q948" s="6" t="s">
        <v>118</v>
      </c>
      <c r="R948" s="9" t="b">
        <v>1</v>
      </c>
      <c r="S948" s="9" t="b">
        <v>1</v>
      </c>
      <c r="T948" s="6" t="s">
        <v>4634</v>
      </c>
      <c r="U948" s="6" t="s">
        <v>4634</v>
      </c>
      <c r="V948" t="s">
        <v>5330</v>
      </c>
      <c r="W948" t="s">
        <v>5330</v>
      </c>
      <c r="X948" t="s">
        <v>5330</v>
      </c>
      <c r="Y948" t="s">
        <v>5330</v>
      </c>
      <c r="Z948" t="s">
        <v>5330</v>
      </c>
      <c r="AA948" t="s">
        <v>5330</v>
      </c>
      <c r="AB948" t="s">
        <v>5330</v>
      </c>
      <c r="AC948" t="s">
        <v>5330</v>
      </c>
      <c r="AD948" t="s">
        <v>5330</v>
      </c>
      <c r="AE948" t="s">
        <v>5330</v>
      </c>
      <c r="AF948" t="s">
        <v>5330</v>
      </c>
      <c r="AG948" t="s">
        <v>5330</v>
      </c>
      <c r="AH948" t="s">
        <v>5330</v>
      </c>
      <c r="AI948" t="s">
        <v>5330</v>
      </c>
      <c r="AJ948" t="s">
        <v>5330</v>
      </c>
      <c r="AK948" s="10">
        <v>30</v>
      </c>
      <c r="AL948" s="10">
        <v>30</v>
      </c>
      <c r="AM948" s="6" t="s">
        <v>475</v>
      </c>
      <c r="AN948" s="6" t="s">
        <v>4565</v>
      </c>
      <c r="AO948" s="6" t="s">
        <v>4633</v>
      </c>
      <c r="AP948" s="6" t="s">
        <v>9443</v>
      </c>
      <c r="AQ948" s="6" t="str">
        <f t="shared" si="260"/>
        <v>2W Distributor Bike, 2W Distributor, H2, International - Bike, International - AS, International, International - New, Moto Dealers, Motonet, Retail, TREK</v>
      </c>
      <c r="AR948" s="1" t="str">
        <f t="shared" si="247"/>
        <v>2W Distributor Bike</v>
      </c>
      <c r="AS948" s="1" t="str">
        <f t="shared" si="248"/>
        <v/>
      </c>
      <c r="AT948" s="1" t="str">
        <f t="shared" si="249"/>
        <v>2W Distributor</v>
      </c>
      <c r="AU948" s="1" t="str">
        <f t="shared" si="250"/>
        <v>H2</v>
      </c>
      <c r="AV948" s="1" t="str">
        <f t="shared" si="250"/>
        <v>International - Bike</v>
      </c>
      <c r="AW948" s="1" t="str">
        <f t="shared" si="251"/>
        <v/>
      </c>
      <c r="AX948" s="1" t="str">
        <f t="shared" si="252"/>
        <v>International - AS</v>
      </c>
      <c r="AY948" s="1" t="str">
        <f t="shared" si="252"/>
        <v>International</v>
      </c>
      <c r="AZ948" s="1" t="str">
        <f t="shared" si="252"/>
        <v>International - New</v>
      </c>
      <c r="BA948" s="1" t="str">
        <f t="shared" si="253"/>
        <v/>
      </c>
      <c r="BB948" s="1" t="str">
        <f t="shared" si="254"/>
        <v>Moto Dealers</v>
      </c>
      <c r="BC948" s="1" t="str">
        <f t="shared" si="254"/>
        <v>Motonet</v>
      </c>
      <c r="BD948" s="1" t="str">
        <f t="shared" si="255"/>
        <v/>
      </c>
      <c r="BE948" s="1" t="str">
        <f t="shared" si="256"/>
        <v>Retail</v>
      </c>
      <c r="BF948" s="1" t="str">
        <f t="shared" si="257"/>
        <v>TREK</v>
      </c>
      <c r="BG948" t="e">
        <v>#N/A</v>
      </c>
      <c r="BH948" t="e">
        <f t="shared" si="258"/>
        <v>#N/A</v>
      </c>
    </row>
    <row r="949" spans="1:71" ht="17" x14ac:dyDescent="0.2">
      <c r="A949">
        <v>2251</v>
      </c>
      <c r="B949" t="str">
        <f t="shared" si="262"/>
        <v>89020-00003</v>
      </c>
      <c r="C949" t="str">
        <f t="shared" si="262"/>
        <v>89020-00003</v>
      </c>
      <c r="D949" s="7" t="s">
        <v>4635</v>
      </c>
      <c r="E949" s="6" t="s">
        <v>208</v>
      </c>
      <c r="F949" t="s">
        <v>8991</v>
      </c>
      <c r="G949" s="6" t="s">
        <v>4313</v>
      </c>
      <c r="H949" t="s">
        <v>4564</v>
      </c>
      <c r="I949" s="6" t="s">
        <v>4555</v>
      </c>
      <c r="J949" s="6" t="s">
        <v>5331</v>
      </c>
      <c r="K949" s="6" t="s">
        <v>5333</v>
      </c>
      <c r="L949" s="6" t="s">
        <v>8992</v>
      </c>
      <c r="M949" s="6" t="s">
        <v>5358</v>
      </c>
      <c r="N949" s="6" t="s">
        <v>5402</v>
      </c>
      <c r="Q949" s="6" t="s">
        <v>4328</v>
      </c>
      <c r="R949" s="9" t="b">
        <v>1</v>
      </c>
      <c r="S949" s="9" t="b">
        <v>0</v>
      </c>
      <c r="T949" s="6" t="s">
        <v>4635</v>
      </c>
      <c r="U949" s="6" t="s">
        <v>4635</v>
      </c>
      <c r="V949" t="s">
        <v>5330</v>
      </c>
      <c r="W949" t="s">
        <v>5330</v>
      </c>
      <c r="X949" t="s">
        <v>5330</v>
      </c>
      <c r="Y949" t="s">
        <v>5330</v>
      </c>
      <c r="Z949" t="s">
        <v>5330</v>
      </c>
      <c r="AA949" t="s">
        <v>5330</v>
      </c>
      <c r="AB949" t="s">
        <v>5330</v>
      </c>
      <c r="AC949" t="s">
        <v>5330</v>
      </c>
      <c r="AD949" t="s">
        <v>5330</v>
      </c>
      <c r="AE949" t="s">
        <v>5330</v>
      </c>
      <c r="AF949" t="s">
        <v>5330</v>
      </c>
      <c r="AG949" t="s">
        <v>5330</v>
      </c>
      <c r="AH949" t="s">
        <v>5330</v>
      </c>
      <c r="AI949" t="s">
        <v>5330</v>
      </c>
      <c r="AJ949" t="s">
        <v>5330</v>
      </c>
      <c r="AK949" s="10">
        <v>30</v>
      </c>
      <c r="AL949" s="10">
        <v>30</v>
      </c>
      <c r="AM949" s="6" t="s">
        <v>475</v>
      </c>
      <c r="AN949" s="6" t="s">
        <v>4565</v>
      </c>
      <c r="AO949" s="6" t="s">
        <v>4633</v>
      </c>
      <c r="AP949" s="6" t="s">
        <v>9443</v>
      </c>
      <c r="AQ949" s="6" t="str">
        <f t="shared" si="260"/>
        <v>2W Distributor Bike, 2W Distributor, H2, International - Bike, International - AS, International, International - New, Moto Dealers, Motonet, Retail, TREK</v>
      </c>
      <c r="AR949" s="1" t="str">
        <f t="shared" si="247"/>
        <v>2W Distributor Bike</v>
      </c>
      <c r="AS949" s="1" t="str">
        <f t="shared" si="248"/>
        <v/>
      </c>
      <c r="AT949" s="1" t="str">
        <f t="shared" si="249"/>
        <v>2W Distributor</v>
      </c>
      <c r="AU949" s="1" t="str">
        <f t="shared" si="250"/>
        <v>H2</v>
      </c>
      <c r="AV949" s="1" t="str">
        <f t="shared" si="250"/>
        <v>International - Bike</v>
      </c>
      <c r="AW949" s="1" t="str">
        <f t="shared" si="251"/>
        <v/>
      </c>
      <c r="AX949" s="1" t="str">
        <f t="shared" si="252"/>
        <v>International - AS</v>
      </c>
      <c r="AY949" s="1" t="str">
        <f t="shared" si="252"/>
        <v>International</v>
      </c>
      <c r="AZ949" s="1" t="str">
        <f t="shared" si="252"/>
        <v>International - New</v>
      </c>
      <c r="BA949" s="1" t="str">
        <f t="shared" si="253"/>
        <v/>
      </c>
      <c r="BB949" s="1" t="str">
        <f t="shared" si="254"/>
        <v>Moto Dealers</v>
      </c>
      <c r="BC949" s="1" t="str">
        <f t="shared" si="254"/>
        <v>Motonet</v>
      </c>
      <c r="BD949" s="1" t="str">
        <f t="shared" si="255"/>
        <v/>
      </c>
      <c r="BE949" s="1" t="str">
        <f t="shared" si="256"/>
        <v>Retail</v>
      </c>
      <c r="BF949" s="1" t="str">
        <f t="shared" si="257"/>
        <v>TREK</v>
      </c>
      <c r="BG949" t="e">
        <v>#N/A</v>
      </c>
      <c r="BH949" t="e">
        <f t="shared" si="258"/>
        <v>#N/A</v>
      </c>
    </row>
    <row r="950" spans="1:71" ht="17" x14ac:dyDescent="0.2">
      <c r="A950">
        <v>2252</v>
      </c>
      <c r="B950" t="str">
        <f t="shared" si="262"/>
        <v>89020-00004</v>
      </c>
      <c r="C950" t="str">
        <f t="shared" si="262"/>
        <v>89020-00004</v>
      </c>
      <c r="D950" s="7" t="s">
        <v>4636</v>
      </c>
      <c r="E950" s="6" t="s">
        <v>208</v>
      </c>
      <c r="F950" t="s">
        <v>8991</v>
      </c>
      <c r="G950" s="6" t="s">
        <v>4313</v>
      </c>
      <c r="H950" t="s">
        <v>4564</v>
      </c>
      <c r="I950" s="6" t="s">
        <v>4555</v>
      </c>
      <c r="J950" s="6" t="s">
        <v>5331</v>
      </c>
      <c r="K950" s="6" t="s">
        <v>5333</v>
      </c>
      <c r="L950" s="6" t="s">
        <v>8992</v>
      </c>
      <c r="M950" s="6" t="s">
        <v>5358</v>
      </c>
      <c r="N950" s="6" t="s">
        <v>5402</v>
      </c>
      <c r="Q950" s="6" t="s">
        <v>4334</v>
      </c>
      <c r="R950" s="9" t="b">
        <v>1</v>
      </c>
      <c r="S950" s="9" t="b">
        <v>0</v>
      </c>
      <c r="T950" s="6" t="s">
        <v>4636</v>
      </c>
      <c r="U950" s="6" t="s">
        <v>4636</v>
      </c>
      <c r="V950" t="s">
        <v>5330</v>
      </c>
      <c r="W950" t="s">
        <v>5330</v>
      </c>
      <c r="X950" t="s">
        <v>5330</v>
      </c>
      <c r="Y950" t="s">
        <v>5330</v>
      </c>
      <c r="Z950" t="s">
        <v>5330</v>
      </c>
      <c r="AA950" t="s">
        <v>5330</v>
      </c>
      <c r="AB950" t="s">
        <v>5330</v>
      </c>
      <c r="AC950" t="s">
        <v>5330</v>
      </c>
      <c r="AD950" t="s">
        <v>5330</v>
      </c>
      <c r="AE950" t="s">
        <v>5330</v>
      </c>
      <c r="AF950" t="s">
        <v>5330</v>
      </c>
      <c r="AG950" t="s">
        <v>5330</v>
      </c>
      <c r="AH950" t="s">
        <v>5330</v>
      </c>
      <c r="AI950" t="s">
        <v>5330</v>
      </c>
      <c r="AJ950" t="s">
        <v>5330</v>
      </c>
      <c r="AK950" s="10">
        <v>30</v>
      </c>
      <c r="AL950" s="10">
        <v>30</v>
      </c>
      <c r="AM950" s="6" t="s">
        <v>475</v>
      </c>
      <c r="AN950" s="6" t="s">
        <v>4565</v>
      </c>
      <c r="AO950" s="6" t="s">
        <v>4633</v>
      </c>
      <c r="AP950" s="6" t="s">
        <v>9443</v>
      </c>
      <c r="AQ950" s="6" t="str">
        <f t="shared" si="260"/>
        <v>2W Distributor Bike, 2W Distributor, H2, International - Bike, International - AS, International, International - New, Moto Dealers, Motonet, Retail, TREK</v>
      </c>
      <c r="AR950" s="1" t="str">
        <f t="shared" si="247"/>
        <v>2W Distributor Bike</v>
      </c>
      <c r="AS950" s="1" t="str">
        <f t="shared" si="248"/>
        <v/>
      </c>
      <c r="AT950" s="1" t="str">
        <f t="shared" si="249"/>
        <v>2W Distributor</v>
      </c>
      <c r="AU950" s="1" t="str">
        <f t="shared" si="250"/>
        <v>H2</v>
      </c>
      <c r="AV950" s="1" t="str">
        <f t="shared" si="250"/>
        <v>International - Bike</v>
      </c>
      <c r="AW950" s="1" t="str">
        <f t="shared" si="251"/>
        <v/>
      </c>
      <c r="AX950" s="1" t="str">
        <f t="shared" si="252"/>
        <v>International - AS</v>
      </c>
      <c r="AY950" s="1" t="str">
        <f t="shared" si="252"/>
        <v>International</v>
      </c>
      <c r="AZ950" s="1" t="str">
        <f t="shared" si="252"/>
        <v>International - New</v>
      </c>
      <c r="BA950" s="1" t="str">
        <f t="shared" si="253"/>
        <v/>
      </c>
      <c r="BB950" s="1" t="str">
        <f t="shared" si="254"/>
        <v>Moto Dealers</v>
      </c>
      <c r="BC950" s="1" t="str">
        <f t="shared" si="254"/>
        <v>Motonet</v>
      </c>
      <c r="BD950" s="1" t="str">
        <f t="shared" si="255"/>
        <v/>
      </c>
      <c r="BE950" s="1" t="str">
        <f t="shared" si="256"/>
        <v>Retail</v>
      </c>
      <c r="BF950" s="1" t="str">
        <f t="shared" si="257"/>
        <v>TREK</v>
      </c>
      <c r="BG950" t="e">
        <v>#N/A</v>
      </c>
      <c r="BH950" t="e">
        <f t="shared" si="258"/>
        <v>#N/A</v>
      </c>
    </row>
    <row r="951" spans="1:71" ht="17" x14ac:dyDescent="0.2">
      <c r="A951">
        <v>2253</v>
      </c>
      <c r="B951" t="str">
        <f t="shared" si="262"/>
        <v>89021-00001</v>
      </c>
      <c r="C951" t="str">
        <f t="shared" si="262"/>
        <v>89021-00001</v>
      </c>
      <c r="D951" s="7" t="s">
        <v>4637</v>
      </c>
      <c r="E951" s="6" t="s">
        <v>208</v>
      </c>
      <c r="F951" t="s">
        <v>8991</v>
      </c>
      <c r="G951" s="6" t="s">
        <v>4313</v>
      </c>
      <c r="H951" t="s">
        <v>4571</v>
      </c>
      <c r="I951" s="6" t="s">
        <v>4555</v>
      </c>
      <c r="J951" s="6" t="s">
        <v>5331</v>
      </c>
      <c r="K951" s="6" t="s">
        <v>5333</v>
      </c>
      <c r="L951" s="6" t="s">
        <v>8992</v>
      </c>
      <c r="M951" s="6" t="s">
        <v>5358</v>
      </c>
      <c r="N951" s="6" t="s">
        <v>5403</v>
      </c>
      <c r="Q951" s="6" t="s">
        <v>88</v>
      </c>
      <c r="R951" s="9" t="b">
        <v>1</v>
      </c>
      <c r="S951" s="9" t="b">
        <v>1</v>
      </c>
      <c r="T951" s="6" t="s">
        <v>4637</v>
      </c>
      <c r="U951" s="6" t="s">
        <v>4637</v>
      </c>
      <c r="V951" t="s">
        <v>4641</v>
      </c>
      <c r="W951" t="s">
        <v>4644</v>
      </c>
      <c r="X951" t="s">
        <v>4647</v>
      </c>
      <c r="Y951" t="s">
        <v>4650</v>
      </c>
      <c r="Z951" t="s">
        <v>4653</v>
      </c>
      <c r="AA951" t="s">
        <v>4656</v>
      </c>
      <c r="AB951" t="s">
        <v>4659</v>
      </c>
      <c r="AC951" t="s">
        <v>4638</v>
      </c>
      <c r="AD951" t="s">
        <v>4642</v>
      </c>
      <c r="AE951" t="s">
        <v>4645</v>
      </c>
      <c r="AF951" t="s">
        <v>4648</v>
      </c>
      <c r="AG951" t="s">
        <v>4651</v>
      </c>
      <c r="AH951" t="s">
        <v>4654</v>
      </c>
      <c r="AI951" t="s">
        <v>4657</v>
      </c>
      <c r="AJ951" t="s">
        <v>4660</v>
      </c>
      <c r="AK951" s="10">
        <v>22</v>
      </c>
      <c r="AL951" s="10">
        <v>22</v>
      </c>
      <c r="AM951" s="6" t="s">
        <v>475</v>
      </c>
      <c r="AN951" s="6" t="s">
        <v>760</v>
      </c>
      <c r="AO951" s="6" t="s">
        <v>4639</v>
      </c>
      <c r="AP951" s="6" t="s">
        <v>9442</v>
      </c>
      <c r="AQ951" s="6" t="str">
        <f t="shared" ref="AQ951:AQ982" si="263">IF(AR951="","",AR951&amp;", ")&amp;
IF(AS951="","",AS951&amp;", ")&amp;
IF(AT951="","",AT951&amp;", ")&amp;
IF(AU951="","",AU951&amp;", ")&amp;
IF(AV951="","",AV951&amp;", ")&amp;
IF(AW951="","",AW951&amp;", ")&amp;
IF(AX951="","",AX951&amp;", ")&amp;
IF(AY951="","",AY951&amp;", ")&amp;
IF(AZ951="","",AZ951&amp;", ")&amp;
IF(BA951="","",BA951&amp;", ")&amp;
IF(BB951="","",BB951&amp;", ")&amp;
IF(BC951="","",BC951&amp;", ")&amp;
IF(BD951="","",BD951&amp;", ")&amp;
IF(BE951="","",BE951&amp;", ")&amp;
IF(BF951="","",BF951)</f>
        <v>2W Distributor Bike, 2W Distributor, H2, International - Bike, International - AS, International, International - New, Moto Dealers, Motonet, Retail, TREK</v>
      </c>
      <c r="AR951" s="1" t="str">
        <f t="shared" si="247"/>
        <v>2W Distributor Bike</v>
      </c>
      <c r="AS951" s="1" t="str">
        <f t="shared" si="248"/>
        <v/>
      </c>
      <c r="AT951" s="1" t="str">
        <f t="shared" si="249"/>
        <v>2W Distributor</v>
      </c>
      <c r="AU951" s="1" t="str">
        <f t="shared" si="250"/>
        <v>H2</v>
      </c>
      <c r="AV951" s="1" t="str">
        <f t="shared" si="250"/>
        <v>International - Bike</v>
      </c>
      <c r="AW951" s="1" t="str">
        <f t="shared" si="251"/>
        <v/>
      </c>
      <c r="AX951" s="1" t="str">
        <f t="shared" si="252"/>
        <v>International - AS</v>
      </c>
      <c r="AY951" s="1" t="str">
        <f t="shared" si="252"/>
        <v>International</v>
      </c>
      <c r="AZ951" s="1" t="str">
        <f t="shared" si="252"/>
        <v>International - New</v>
      </c>
      <c r="BA951" s="1" t="str">
        <f t="shared" si="253"/>
        <v/>
      </c>
      <c r="BB951" s="1" t="str">
        <f t="shared" si="254"/>
        <v>Moto Dealers</v>
      </c>
      <c r="BC951" s="1" t="str">
        <f t="shared" si="254"/>
        <v>Motonet</v>
      </c>
      <c r="BD951" s="1" t="str">
        <f t="shared" si="255"/>
        <v/>
      </c>
      <c r="BE951" s="1" t="str">
        <f t="shared" si="256"/>
        <v>Retail</v>
      </c>
      <c r="BF951" s="1" t="str">
        <f t="shared" si="257"/>
        <v>TREK</v>
      </c>
      <c r="BG951" t="s">
        <v>4640</v>
      </c>
      <c r="BH951" t="str">
        <f t="shared" si="258"/>
        <v>https://fs.amplifi.io//file?id=7966c004-ae6c-420c-bce6-7100818bf421&amp;variant=thumb&amp;extension=png</v>
      </c>
      <c r="BI951" t="s">
        <v>4640</v>
      </c>
    </row>
    <row r="952" spans="1:71" ht="17" x14ac:dyDescent="0.2">
      <c r="A952">
        <v>2261</v>
      </c>
      <c r="B952" t="str">
        <f t="shared" si="262"/>
        <v>89022-00001</v>
      </c>
      <c r="C952" t="str">
        <f t="shared" si="262"/>
        <v>89022-00001</v>
      </c>
      <c r="D952" s="7" t="s">
        <v>4662</v>
      </c>
      <c r="E952" s="6" t="s">
        <v>208</v>
      </c>
      <c r="F952" t="s">
        <v>8991</v>
      </c>
      <c r="G952" s="6" t="s">
        <v>4313</v>
      </c>
      <c r="H952" t="s">
        <v>4054</v>
      </c>
      <c r="I952" s="6" t="s">
        <v>4555</v>
      </c>
      <c r="J952" s="6" t="s">
        <v>5331</v>
      </c>
      <c r="K952" s="6" t="s">
        <v>5333</v>
      </c>
      <c r="L952" s="6" t="s">
        <v>8992</v>
      </c>
      <c r="M952" s="6" t="s">
        <v>5358</v>
      </c>
      <c r="N952" s="6" t="s">
        <v>5403</v>
      </c>
      <c r="Q952" s="6" t="s">
        <v>88</v>
      </c>
      <c r="R952" s="9" t="b">
        <v>1</v>
      </c>
      <c r="S952" s="9" t="b">
        <v>1</v>
      </c>
      <c r="T952" s="6" t="s">
        <v>4662</v>
      </c>
      <c r="U952" s="6" t="s">
        <v>4662</v>
      </c>
      <c r="V952" t="s">
        <v>4666</v>
      </c>
      <c r="W952" t="s">
        <v>5330</v>
      </c>
      <c r="X952" t="s">
        <v>5330</v>
      </c>
      <c r="Y952" t="s">
        <v>5330</v>
      </c>
      <c r="Z952" t="s">
        <v>5330</v>
      </c>
      <c r="AA952" t="s">
        <v>5330</v>
      </c>
      <c r="AB952" t="s">
        <v>5330</v>
      </c>
      <c r="AC952" t="s">
        <v>9205</v>
      </c>
      <c r="AD952" t="s">
        <v>9206</v>
      </c>
      <c r="AE952" t="s">
        <v>5330</v>
      </c>
      <c r="AF952" t="s">
        <v>5330</v>
      </c>
      <c r="AG952" t="s">
        <v>5330</v>
      </c>
      <c r="AH952" t="s">
        <v>5330</v>
      </c>
      <c r="AI952" t="s">
        <v>5330</v>
      </c>
      <c r="AJ952" t="s">
        <v>5330</v>
      </c>
      <c r="AK952" s="10">
        <v>22</v>
      </c>
      <c r="AL952" s="10">
        <v>22</v>
      </c>
      <c r="AM952" s="6" t="s">
        <v>475</v>
      </c>
      <c r="AN952" s="6" t="s">
        <v>4665</v>
      </c>
      <c r="AO952" s="6" t="s">
        <v>4639</v>
      </c>
      <c r="AP952" s="6" t="s">
        <v>9442</v>
      </c>
      <c r="AQ952" s="6" t="str">
        <f t="shared" si="263"/>
        <v>2W Distributor Bike, 2W Distributor, H2, International - Bike, International - AS, International, International - New, Moto Dealers, Motonet, Retail, TREK</v>
      </c>
      <c r="AR952" s="1" t="str">
        <f t="shared" si="247"/>
        <v>2W Distributor Bike</v>
      </c>
      <c r="AS952" s="1" t="str">
        <f t="shared" si="248"/>
        <v/>
      </c>
      <c r="AT952" s="1" t="str">
        <f t="shared" si="249"/>
        <v>2W Distributor</v>
      </c>
      <c r="AU952" s="1" t="str">
        <f t="shared" si="250"/>
        <v>H2</v>
      </c>
      <c r="AV952" s="1" t="str">
        <f t="shared" si="250"/>
        <v>International - Bike</v>
      </c>
      <c r="AW952" s="1" t="str">
        <f t="shared" si="251"/>
        <v/>
      </c>
      <c r="AX952" s="1" t="str">
        <f t="shared" si="252"/>
        <v>International - AS</v>
      </c>
      <c r="AY952" s="1" t="str">
        <f t="shared" si="252"/>
        <v>International</v>
      </c>
      <c r="AZ952" s="1" t="str">
        <f t="shared" si="252"/>
        <v>International - New</v>
      </c>
      <c r="BA952" s="1" t="str">
        <f t="shared" si="253"/>
        <v/>
      </c>
      <c r="BB952" s="1" t="str">
        <f t="shared" si="254"/>
        <v>Moto Dealers</v>
      </c>
      <c r="BC952" s="1" t="str">
        <f t="shared" si="254"/>
        <v>Motonet</v>
      </c>
      <c r="BD952" s="1" t="str">
        <f t="shared" si="255"/>
        <v/>
      </c>
      <c r="BE952" s="1" t="str">
        <f t="shared" si="256"/>
        <v>Retail</v>
      </c>
      <c r="BF952" s="1" t="str">
        <f t="shared" si="257"/>
        <v>TREK</v>
      </c>
      <c r="BG952" t="e">
        <v>#N/A</v>
      </c>
      <c r="BH952" t="e">
        <f t="shared" si="258"/>
        <v>#N/A</v>
      </c>
    </row>
    <row r="953" spans="1:71" ht="17" x14ac:dyDescent="0.2">
      <c r="A953">
        <v>2263</v>
      </c>
      <c r="B953" t="str">
        <f t="shared" si="262"/>
        <v>89025-00001</v>
      </c>
      <c r="C953" t="str">
        <f t="shared" si="262"/>
        <v>89025-00001</v>
      </c>
      <c r="D953" s="7" t="s">
        <v>4669</v>
      </c>
      <c r="E953" s="6" t="s">
        <v>208</v>
      </c>
      <c r="F953" t="s">
        <v>8991</v>
      </c>
      <c r="G953" s="6" t="s">
        <v>9023</v>
      </c>
      <c r="H953" t="s">
        <v>4564</v>
      </c>
      <c r="I953" s="6" t="s">
        <v>4555</v>
      </c>
      <c r="J953" s="6" t="s">
        <v>5331</v>
      </c>
      <c r="K953" s="6" t="s">
        <v>5333</v>
      </c>
      <c r="L953" s="6" t="s">
        <v>8992</v>
      </c>
      <c r="M953" s="6" t="s">
        <v>5358</v>
      </c>
      <c r="N953" s="6" t="s">
        <v>5402</v>
      </c>
      <c r="Q953" s="6" t="s">
        <v>88</v>
      </c>
      <c r="R953" s="9" t="b">
        <v>1</v>
      </c>
      <c r="S953" s="9" t="b">
        <v>1</v>
      </c>
      <c r="T953" s="6" t="s">
        <v>4669</v>
      </c>
      <c r="U953" s="6" t="s">
        <v>4669</v>
      </c>
      <c r="V953" t="s">
        <v>4670</v>
      </c>
      <c r="W953" t="s">
        <v>5330</v>
      </c>
      <c r="X953" t="s">
        <v>5330</v>
      </c>
      <c r="Y953" t="s">
        <v>5330</v>
      </c>
      <c r="Z953" t="s">
        <v>5330</v>
      </c>
      <c r="AA953" t="s">
        <v>5330</v>
      </c>
      <c r="AB953" t="s">
        <v>5330</v>
      </c>
      <c r="AC953" t="s">
        <v>9195</v>
      </c>
      <c r="AD953" t="s">
        <v>9207</v>
      </c>
      <c r="AE953" t="s">
        <v>5330</v>
      </c>
      <c r="AF953" t="s">
        <v>5330</v>
      </c>
      <c r="AG953" t="s">
        <v>5330</v>
      </c>
      <c r="AH953" t="s">
        <v>5330</v>
      </c>
      <c r="AI953" t="s">
        <v>5330</v>
      </c>
      <c r="AJ953" t="s">
        <v>5330</v>
      </c>
      <c r="AK953" s="10">
        <v>30</v>
      </c>
      <c r="AL953" s="10">
        <v>30</v>
      </c>
      <c r="AM953" s="6" t="s">
        <v>475</v>
      </c>
      <c r="AN953" s="6" t="s">
        <v>4565</v>
      </c>
      <c r="AO953" s="6" t="s">
        <v>4671</v>
      </c>
      <c r="AP953" s="6" t="s">
        <v>9444</v>
      </c>
      <c r="AQ953" s="6" t="str">
        <f t="shared" si="263"/>
        <v>2W Distributor Bike, 2W Distributor, H2, International - Bike, International - AS, International, International - New, Moto Dealers, Motonet, Retail, TREK</v>
      </c>
      <c r="AR953" s="1" t="str">
        <f t="shared" si="247"/>
        <v>2W Distributor Bike</v>
      </c>
      <c r="AS953" s="1" t="str">
        <f t="shared" si="248"/>
        <v/>
      </c>
      <c r="AT953" s="1" t="str">
        <f t="shared" si="249"/>
        <v>2W Distributor</v>
      </c>
      <c r="AU953" s="1" t="str">
        <f t="shared" si="250"/>
        <v>H2</v>
      </c>
      <c r="AV953" s="1" t="str">
        <f t="shared" si="250"/>
        <v>International - Bike</v>
      </c>
      <c r="AW953" s="1" t="str">
        <f t="shared" si="251"/>
        <v/>
      </c>
      <c r="AX953" s="1" t="str">
        <f t="shared" si="252"/>
        <v>International - AS</v>
      </c>
      <c r="AY953" s="1" t="str">
        <f t="shared" si="252"/>
        <v>International</v>
      </c>
      <c r="AZ953" s="1" t="str">
        <f t="shared" si="252"/>
        <v>International - New</v>
      </c>
      <c r="BA953" s="1" t="str">
        <f t="shared" si="253"/>
        <v/>
      </c>
      <c r="BB953" s="1" t="str">
        <f t="shared" si="254"/>
        <v>Moto Dealers</v>
      </c>
      <c r="BC953" s="1" t="str">
        <f t="shared" si="254"/>
        <v>Motonet</v>
      </c>
      <c r="BD953" s="1" t="str">
        <f t="shared" si="255"/>
        <v/>
      </c>
      <c r="BE953" s="1" t="str">
        <f t="shared" si="256"/>
        <v>Retail</v>
      </c>
      <c r="BF953" s="1" t="str">
        <f t="shared" si="257"/>
        <v>TREK</v>
      </c>
      <c r="BG953" t="s">
        <v>5322</v>
      </c>
      <c r="BH953" t="str">
        <f t="shared" si="258"/>
        <v>https://fs.amplifi.io//file?id=e9b6c720-da1f-48fe-8e7b-e89321ee5cc5&amp;variant=thumb&amp;extension=png</v>
      </c>
      <c r="BI953" t="e">
        <v>#N/A</v>
      </c>
      <c r="BJ953" t="e">
        <v>#N/A</v>
      </c>
      <c r="BK953" t="e">
        <v>#N/A</v>
      </c>
      <c r="BL953" t="e">
        <v>#N/A</v>
      </c>
      <c r="BM953" t="e">
        <v>#N/A</v>
      </c>
      <c r="BN953" t="e">
        <v>#N/A</v>
      </c>
      <c r="BO953" t="e">
        <v>#N/A</v>
      </c>
      <c r="BP953" t="e">
        <v>#N/A</v>
      </c>
      <c r="BQ953" t="e">
        <v>#N/A</v>
      </c>
      <c r="BR953" t="e">
        <v>#N/A</v>
      </c>
      <c r="BS953" t="e">
        <v>#N/A</v>
      </c>
    </row>
    <row r="954" spans="1:71" ht="17" x14ac:dyDescent="0.2">
      <c r="A954">
        <v>2265</v>
      </c>
      <c r="B954" t="str">
        <f t="shared" si="262"/>
        <v>89025-00003</v>
      </c>
      <c r="C954" t="str">
        <f t="shared" si="262"/>
        <v>89025-00003</v>
      </c>
      <c r="D954" s="7" t="s">
        <v>4673</v>
      </c>
      <c r="E954" s="6" t="s">
        <v>208</v>
      </c>
      <c r="F954" t="s">
        <v>8991</v>
      </c>
      <c r="G954" s="6" t="s">
        <v>9023</v>
      </c>
      <c r="H954" t="s">
        <v>4564</v>
      </c>
      <c r="I954" s="6" t="s">
        <v>4555</v>
      </c>
      <c r="J954" s="6" t="s">
        <v>5331</v>
      </c>
      <c r="K954" s="6" t="s">
        <v>5333</v>
      </c>
      <c r="L954" s="6" t="s">
        <v>8992</v>
      </c>
      <c r="M954" s="6" t="s">
        <v>5358</v>
      </c>
      <c r="N954" s="6" t="s">
        <v>5402</v>
      </c>
      <c r="Q954" s="6" t="s">
        <v>486</v>
      </c>
      <c r="R954" s="9" t="b">
        <v>1</v>
      </c>
      <c r="S954" s="9" t="b">
        <v>0</v>
      </c>
      <c r="T954" s="6" t="s">
        <v>4673</v>
      </c>
      <c r="U954" s="6" t="s">
        <v>4673</v>
      </c>
      <c r="V954" t="s">
        <v>4674</v>
      </c>
      <c r="W954" t="s">
        <v>5330</v>
      </c>
      <c r="X954" t="s">
        <v>5330</v>
      </c>
      <c r="Y954" t="s">
        <v>5330</v>
      </c>
      <c r="Z954" t="s">
        <v>5330</v>
      </c>
      <c r="AA954" t="s">
        <v>5330</v>
      </c>
      <c r="AB954" t="s">
        <v>5330</v>
      </c>
      <c r="AC954" t="s">
        <v>9195</v>
      </c>
      <c r="AD954" t="s">
        <v>9207</v>
      </c>
      <c r="AE954" t="s">
        <v>5330</v>
      </c>
      <c r="AF954" t="s">
        <v>5330</v>
      </c>
      <c r="AG954" t="s">
        <v>5330</v>
      </c>
      <c r="AH954" t="s">
        <v>5330</v>
      </c>
      <c r="AI954" t="s">
        <v>5330</v>
      </c>
      <c r="AJ954" t="s">
        <v>5330</v>
      </c>
      <c r="AK954" s="10">
        <v>30</v>
      </c>
      <c r="AL954" s="10">
        <v>30</v>
      </c>
      <c r="AM954" s="6" t="s">
        <v>475</v>
      </c>
      <c r="AN954" s="6" t="s">
        <v>4565</v>
      </c>
      <c r="AO954" s="6" t="s">
        <v>4671</v>
      </c>
      <c r="AP954" s="6" t="s">
        <v>9444</v>
      </c>
      <c r="AQ954" s="6" t="str">
        <f t="shared" si="263"/>
        <v>2W Distributor Bike, 2W Distributor, H2, International - Bike, International - AS, International, International - New, Moto Dealers, Motonet, Retail, TREK</v>
      </c>
      <c r="AR954" s="1" t="str">
        <f t="shared" si="247"/>
        <v>2W Distributor Bike</v>
      </c>
      <c r="AS954" s="1" t="str">
        <f t="shared" si="248"/>
        <v/>
      </c>
      <c r="AT954" s="1" t="str">
        <f t="shared" si="249"/>
        <v>2W Distributor</v>
      </c>
      <c r="AU954" s="1" t="str">
        <f t="shared" si="250"/>
        <v>H2</v>
      </c>
      <c r="AV954" s="1" t="str">
        <f t="shared" si="250"/>
        <v>International - Bike</v>
      </c>
      <c r="AW954" s="1" t="str">
        <f t="shared" si="251"/>
        <v/>
      </c>
      <c r="AX954" s="1" t="str">
        <f t="shared" si="252"/>
        <v>International - AS</v>
      </c>
      <c r="AY954" s="1" t="str">
        <f t="shared" si="252"/>
        <v>International</v>
      </c>
      <c r="AZ954" s="1" t="str">
        <f t="shared" si="252"/>
        <v>International - New</v>
      </c>
      <c r="BA954" s="1" t="str">
        <f t="shared" si="253"/>
        <v/>
      </c>
      <c r="BB954" s="1" t="str">
        <f t="shared" si="254"/>
        <v>Moto Dealers</v>
      </c>
      <c r="BC954" s="1" t="str">
        <f t="shared" si="254"/>
        <v>Motonet</v>
      </c>
      <c r="BD954" s="1" t="str">
        <f t="shared" si="255"/>
        <v/>
      </c>
      <c r="BE954" s="1" t="str">
        <f t="shared" si="256"/>
        <v>Retail</v>
      </c>
      <c r="BF954" s="1" t="str">
        <f t="shared" si="257"/>
        <v>TREK</v>
      </c>
      <c r="BG954" t="s">
        <v>5323</v>
      </c>
      <c r="BH954" t="str">
        <f t="shared" si="258"/>
        <v>https://fs.amplifi.io//file?id=c9405adc-099d-4e7e-9f92-b0bc8fc97c3c&amp;variant=thumb&amp;extension=png</v>
      </c>
      <c r="BI954" t="e">
        <v>#N/A</v>
      </c>
      <c r="BJ954" t="e">
        <v>#N/A</v>
      </c>
      <c r="BK954" t="e">
        <v>#N/A</v>
      </c>
      <c r="BL954" t="e">
        <v>#N/A</v>
      </c>
      <c r="BM954" t="e">
        <v>#N/A</v>
      </c>
      <c r="BN954" t="e">
        <v>#N/A</v>
      </c>
      <c r="BO954" t="e">
        <v>#N/A</v>
      </c>
      <c r="BP954" t="e">
        <v>#N/A</v>
      </c>
      <c r="BQ954" t="e">
        <v>#N/A</v>
      </c>
      <c r="BR954" t="e">
        <v>#N/A</v>
      </c>
      <c r="BS954" t="e">
        <v>#N/A</v>
      </c>
    </row>
    <row r="955" spans="1:71" ht="17" x14ac:dyDescent="0.2">
      <c r="A955">
        <v>2267</v>
      </c>
      <c r="B955" t="str">
        <f t="shared" si="262"/>
        <v>89025-00005</v>
      </c>
      <c r="C955" t="str">
        <f t="shared" si="262"/>
        <v>89025-00005</v>
      </c>
      <c r="D955" s="7" t="s">
        <v>4676</v>
      </c>
      <c r="E955" s="6" t="s">
        <v>208</v>
      </c>
      <c r="F955" t="s">
        <v>8991</v>
      </c>
      <c r="G955" s="6" t="s">
        <v>9023</v>
      </c>
      <c r="H955" t="s">
        <v>4564</v>
      </c>
      <c r="I955" s="6" t="s">
        <v>4555</v>
      </c>
      <c r="J955" s="6" t="s">
        <v>5331</v>
      </c>
      <c r="K955" s="6" t="s">
        <v>5333</v>
      </c>
      <c r="L955" s="6" t="s">
        <v>8992</v>
      </c>
      <c r="M955" s="6" t="s">
        <v>5358</v>
      </c>
      <c r="N955" s="6" t="s">
        <v>5402</v>
      </c>
      <c r="Q955" s="6" t="s">
        <v>4353</v>
      </c>
      <c r="R955" s="9" t="b">
        <v>1</v>
      </c>
      <c r="S955" s="9" t="b">
        <v>0</v>
      </c>
      <c r="T955" s="6" t="s">
        <v>4676</v>
      </c>
      <c r="U955" s="6" t="s">
        <v>4676</v>
      </c>
      <c r="V955" t="s">
        <v>4677</v>
      </c>
      <c r="W955" t="s">
        <v>5330</v>
      </c>
      <c r="X955" t="s">
        <v>5330</v>
      </c>
      <c r="Y955" t="s">
        <v>5330</v>
      </c>
      <c r="Z955" t="s">
        <v>5330</v>
      </c>
      <c r="AA955" t="s">
        <v>5330</v>
      </c>
      <c r="AB955" t="s">
        <v>5330</v>
      </c>
      <c r="AC955" t="s">
        <v>9195</v>
      </c>
      <c r="AD955" t="s">
        <v>9207</v>
      </c>
      <c r="AE955" t="s">
        <v>5330</v>
      </c>
      <c r="AF955" t="s">
        <v>5330</v>
      </c>
      <c r="AG955" t="s">
        <v>5330</v>
      </c>
      <c r="AH955" t="s">
        <v>5330</v>
      </c>
      <c r="AI955" t="s">
        <v>5330</v>
      </c>
      <c r="AJ955" t="s">
        <v>5330</v>
      </c>
      <c r="AK955" s="10">
        <v>30</v>
      </c>
      <c r="AL955" s="10">
        <v>30</v>
      </c>
      <c r="AM955" s="6" t="s">
        <v>475</v>
      </c>
      <c r="AN955" s="6" t="s">
        <v>4565</v>
      </c>
      <c r="AO955" s="6" t="s">
        <v>4671</v>
      </c>
      <c r="AP955" s="6" t="s">
        <v>9444</v>
      </c>
      <c r="AQ955" s="6" t="str">
        <f t="shared" si="263"/>
        <v>2W Distributor Bike, 2W Distributor, H2, International - Bike, International - AS, International, International - New, Moto Dealers, Motonet, Retail, TREK</v>
      </c>
      <c r="AR955" s="1" t="str">
        <f t="shared" si="247"/>
        <v>2W Distributor Bike</v>
      </c>
      <c r="AS955" s="1" t="str">
        <f t="shared" si="248"/>
        <v/>
      </c>
      <c r="AT955" s="1" t="str">
        <f t="shared" si="249"/>
        <v>2W Distributor</v>
      </c>
      <c r="AU955" s="1" t="str">
        <f t="shared" si="250"/>
        <v>H2</v>
      </c>
      <c r="AV955" s="1" t="str">
        <f t="shared" si="250"/>
        <v>International - Bike</v>
      </c>
      <c r="AW955" s="1" t="str">
        <f t="shared" si="251"/>
        <v/>
      </c>
      <c r="AX955" s="1" t="str">
        <f t="shared" si="252"/>
        <v>International - AS</v>
      </c>
      <c r="AY955" s="1" t="str">
        <f t="shared" si="252"/>
        <v>International</v>
      </c>
      <c r="AZ955" s="1" t="str">
        <f t="shared" si="252"/>
        <v>International - New</v>
      </c>
      <c r="BA955" s="1" t="str">
        <f t="shared" si="253"/>
        <v/>
      </c>
      <c r="BB955" s="1" t="str">
        <f t="shared" si="254"/>
        <v>Moto Dealers</v>
      </c>
      <c r="BC955" s="1" t="str">
        <f t="shared" si="254"/>
        <v>Motonet</v>
      </c>
      <c r="BD955" s="1" t="str">
        <f t="shared" si="255"/>
        <v/>
      </c>
      <c r="BE955" s="1" t="str">
        <f t="shared" si="256"/>
        <v>Retail</v>
      </c>
      <c r="BF955" s="1" t="str">
        <f t="shared" si="257"/>
        <v>TREK</v>
      </c>
      <c r="BG955" t="s">
        <v>5324</v>
      </c>
      <c r="BH955" t="str">
        <f t="shared" si="258"/>
        <v>https://fs.amplifi.io//file?id=e939eb72-d87d-4d48-a870-bb071abf67c6&amp;variant=thumb&amp;extension=png</v>
      </c>
      <c r="BI955" t="e">
        <v>#N/A</v>
      </c>
      <c r="BJ955" t="e">
        <v>#N/A</v>
      </c>
      <c r="BK955" t="e">
        <v>#N/A</v>
      </c>
      <c r="BL955" t="e">
        <v>#N/A</v>
      </c>
      <c r="BM955" t="e">
        <v>#N/A</v>
      </c>
      <c r="BN955" t="e">
        <v>#N/A</v>
      </c>
      <c r="BO955" t="e">
        <v>#N/A</v>
      </c>
      <c r="BP955" t="e">
        <v>#N/A</v>
      </c>
      <c r="BQ955" t="e">
        <v>#N/A</v>
      </c>
      <c r="BR955" t="e">
        <v>#N/A</v>
      </c>
      <c r="BS955" t="e">
        <v>#N/A</v>
      </c>
    </row>
    <row r="956" spans="1:71" ht="17" x14ac:dyDescent="0.2">
      <c r="A956">
        <v>2269</v>
      </c>
      <c r="B956" t="str">
        <f t="shared" si="262"/>
        <v>89025-00009</v>
      </c>
      <c r="C956" t="str">
        <f t="shared" si="262"/>
        <v>89025-00009</v>
      </c>
      <c r="D956" s="7" t="s">
        <v>4682</v>
      </c>
      <c r="E956" s="6" t="s">
        <v>208</v>
      </c>
      <c r="F956" t="s">
        <v>8991</v>
      </c>
      <c r="G956" s="6" t="s">
        <v>9023</v>
      </c>
      <c r="H956" t="s">
        <v>4564</v>
      </c>
      <c r="I956" s="6" t="s">
        <v>4555</v>
      </c>
      <c r="J956" s="6" t="s">
        <v>5331</v>
      </c>
      <c r="K956" s="6" t="s">
        <v>5333</v>
      </c>
      <c r="L956" s="6" t="s">
        <v>8992</v>
      </c>
      <c r="M956" s="6" t="s">
        <v>5358</v>
      </c>
      <c r="N956" s="6" t="s">
        <v>5402</v>
      </c>
      <c r="Q956" s="6" t="s">
        <v>4362</v>
      </c>
      <c r="R956" s="9" t="b">
        <v>1</v>
      </c>
      <c r="S956" s="9" t="b">
        <v>0</v>
      </c>
      <c r="T956" s="6" t="s">
        <v>4682</v>
      </c>
      <c r="U956" s="6" t="s">
        <v>4682</v>
      </c>
      <c r="V956" t="s">
        <v>4683</v>
      </c>
      <c r="W956" t="s">
        <v>5330</v>
      </c>
      <c r="X956" t="s">
        <v>5330</v>
      </c>
      <c r="Y956" t="s">
        <v>5330</v>
      </c>
      <c r="Z956" t="s">
        <v>5330</v>
      </c>
      <c r="AA956" t="s">
        <v>5330</v>
      </c>
      <c r="AB956" t="s">
        <v>5330</v>
      </c>
      <c r="AC956" t="s">
        <v>9195</v>
      </c>
      <c r="AD956" t="s">
        <v>9207</v>
      </c>
      <c r="AE956" t="s">
        <v>5330</v>
      </c>
      <c r="AF956" t="s">
        <v>5330</v>
      </c>
      <c r="AG956" t="s">
        <v>5330</v>
      </c>
      <c r="AH956" t="s">
        <v>5330</v>
      </c>
      <c r="AI956" t="s">
        <v>5330</v>
      </c>
      <c r="AJ956" t="s">
        <v>5330</v>
      </c>
      <c r="AK956" s="10">
        <v>30</v>
      </c>
      <c r="AL956" s="10">
        <v>30</v>
      </c>
      <c r="AM956" s="6" t="s">
        <v>475</v>
      </c>
      <c r="AN956" s="6" t="s">
        <v>4565</v>
      </c>
      <c r="AO956" s="6" t="s">
        <v>4671</v>
      </c>
      <c r="AP956" s="6" t="s">
        <v>9444</v>
      </c>
      <c r="AQ956" s="6" t="str">
        <f t="shared" si="263"/>
        <v>2W Distributor Bike, 2W Distributor, H2, International - Bike, International - AS, International, International - New, Moto Dealers, Motonet, Retail, TREK</v>
      </c>
      <c r="AR956" s="1" t="str">
        <f t="shared" si="247"/>
        <v>2W Distributor Bike</v>
      </c>
      <c r="AS956" s="1" t="str">
        <f t="shared" si="248"/>
        <v/>
      </c>
      <c r="AT956" s="1" t="str">
        <f t="shared" si="249"/>
        <v>2W Distributor</v>
      </c>
      <c r="AU956" s="1" t="str">
        <f t="shared" si="250"/>
        <v>H2</v>
      </c>
      <c r="AV956" s="1" t="str">
        <f t="shared" si="250"/>
        <v>International - Bike</v>
      </c>
      <c r="AW956" s="1" t="str">
        <f t="shared" si="251"/>
        <v/>
      </c>
      <c r="AX956" s="1" t="str">
        <f t="shared" si="252"/>
        <v>International - AS</v>
      </c>
      <c r="AY956" s="1" t="str">
        <f t="shared" si="252"/>
        <v>International</v>
      </c>
      <c r="AZ956" s="1" t="str">
        <f t="shared" si="252"/>
        <v>International - New</v>
      </c>
      <c r="BA956" s="1" t="str">
        <f t="shared" si="253"/>
        <v/>
      </c>
      <c r="BB956" s="1" t="str">
        <f t="shared" si="254"/>
        <v>Moto Dealers</v>
      </c>
      <c r="BC956" s="1" t="str">
        <f t="shared" si="254"/>
        <v>Motonet</v>
      </c>
      <c r="BD956" s="1" t="str">
        <f t="shared" si="255"/>
        <v/>
      </c>
      <c r="BE956" s="1" t="str">
        <f t="shared" si="256"/>
        <v>Retail</v>
      </c>
      <c r="BF956" s="1" t="str">
        <f t="shared" si="257"/>
        <v>TREK</v>
      </c>
      <c r="BG956" t="s">
        <v>5326</v>
      </c>
      <c r="BH956" t="str">
        <f t="shared" si="258"/>
        <v>https://fs.amplifi.io//file?id=6fad7be8-ceb3-4ab4-907a-0a7d9afa0c09&amp;variant=thumb&amp;extension=png</v>
      </c>
      <c r="BI956" t="e">
        <v>#N/A</v>
      </c>
      <c r="BJ956" t="e">
        <v>#N/A</v>
      </c>
      <c r="BK956" t="e">
        <v>#N/A</v>
      </c>
      <c r="BL956" t="e">
        <v>#N/A</v>
      </c>
      <c r="BM956" t="e">
        <v>#N/A</v>
      </c>
      <c r="BN956" t="e">
        <v>#N/A</v>
      </c>
      <c r="BO956" t="e">
        <v>#N/A</v>
      </c>
      <c r="BP956" t="e">
        <v>#N/A</v>
      </c>
      <c r="BQ956" t="e">
        <v>#N/A</v>
      </c>
      <c r="BR956" t="e">
        <v>#N/A</v>
      </c>
      <c r="BS956" t="e">
        <v>#N/A</v>
      </c>
    </row>
    <row r="957" spans="1:71" ht="17" x14ac:dyDescent="0.2">
      <c r="A957">
        <v>2271</v>
      </c>
      <c r="B957" t="str">
        <f t="shared" si="262"/>
        <v>89025-00013</v>
      </c>
      <c r="C957" t="str">
        <f t="shared" si="262"/>
        <v>89025-00013</v>
      </c>
      <c r="D957" s="7" t="s">
        <v>8978</v>
      </c>
      <c r="E957" s="6" t="s">
        <v>208</v>
      </c>
      <c r="F957" t="s">
        <v>8991</v>
      </c>
      <c r="G957" s="6" t="s">
        <v>9023</v>
      </c>
      <c r="H957" t="s">
        <v>4564</v>
      </c>
      <c r="I957" s="6" t="s">
        <v>4555</v>
      </c>
      <c r="J957" s="6" t="s">
        <v>5331</v>
      </c>
      <c r="K957" s="6" t="s">
        <v>8991</v>
      </c>
      <c r="L957" s="6" t="s">
        <v>8991</v>
      </c>
      <c r="M957" s="6" t="s">
        <v>5358</v>
      </c>
      <c r="N957" s="6" t="s">
        <v>5402</v>
      </c>
      <c r="Q957" s="6" t="s">
        <v>9063</v>
      </c>
      <c r="R957" s="9" t="b">
        <v>0</v>
      </c>
      <c r="S957" s="9" t="b">
        <v>0</v>
      </c>
      <c r="T957" s="6" t="s">
        <v>8978</v>
      </c>
      <c r="U957" s="6" t="s">
        <v>8978</v>
      </c>
      <c r="V957" t="s">
        <v>8979</v>
      </c>
      <c r="W957" t="s">
        <v>5330</v>
      </c>
      <c r="X957" t="s">
        <v>5330</v>
      </c>
      <c r="Y957" t="s">
        <v>5330</v>
      </c>
      <c r="Z957" t="s">
        <v>5330</v>
      </c>
      <c r="AA957" t="s">
        <v>5330</v>
      </c>
      <c r="AB957" t="s">
        <v>5330</v>
      </c>
      <c r="AC957" t="s">
        <v>9195</v>
      </c>
      <c r="AD957" t="s">
        <v>9207</v>
      </c>
      <c r="AE957" t="s">
        <v>5330</v>
      </c>
      <c r="AF957" t="s">
        <v>5330</v>
      </c>
      <c r="AG957" t="s">
        <v>5330</v>
      </c>
      <c r="AH957" t="s">
        <v>5330</v>
      </c>
      <c r="AI957" t="s">
        <v>5330</v>
      </c>
      <c r="AJ957" t="s">
        <v>5330</v>
      </c>
      <c r="AK957" s="10">
        <v>30</v>
      </c>
      <c r="AL957" s="10">
        <v>30</v>
      </c>
      <c r="AM957" s="6" t="s">
        <v>475</v>
      </c>
      <c r="AN957" s="6" t="s">
        <v>4565</v>
      </c>
      <c r="AO957" s="6" t="s">
        <v>4671</v>
      </c>
      <c r="AP957" s="6" t="s">
        <v>9444</v>
      </c>
      <c r="AQ957" s="6" t="str">
        <f t="shared" si="263"/>
        <v>2W Distributor Bike, 2W Distributor, H2, International - Bike, International - AS, International, International - New, Moto Dealers, Motonet, Retail, TREK</v>
      </c>
      <c r="AR957" s="1" t="str">
        <f t="shared" si="247"/>
        <v>2W Distributor Bike</v>
      </c>
      <c r="AS957" s="1" t="str">
        <f t="shared" si="248"/>
        <v/>
      </c>
      <c r="AT957" s="1" t="str">
        <f t="shared" si="249"/>
        <v>2W Distributor</v>
      </c>
      <c r="AU957" s="1" t="str">
        <f t="shared" si="250"/>
        <v>H2</v>
      </c>
      <c r="AV957" s="1" t="str">
        <f t="shared" si="250"/>
        <v>International - Bike</v>
      </c>
      <c r="AW957" s="1" t="str">
        <f t="shared" si="251"/>
        <v/>
      </c>
      <c r="AX957" s="1" t="str">
        <f t="shared" si="252"/>
        <v>International - AS</v>
      </c>
      <c r="AY957" s="1" t="str">
        <f t="shared" si="252"/>
        <v>International</v>
      </c>
      <c r="AZ957" s="1" t="str">
        <f t="shared" si="252"/>
        <v>International - New</v>
      </c>
      <c r="BA957" s="1" t="str">
        <f t="shared" si="253"/>
        <v/>
      </c>
      <c r="BB957" s="1" t="str">
        <f t="shared" si="254"/>
        <v>Moto Dealers</v>
      </c>
      <c r="BC957" s="1" t="str">
        <f t="shared" si="254"/>
        <v>Motonet</v>
      </c>
      <c r="BD957" s="1" t="str">
        <f t="shared" si="255"/>
        <v/>
      </c>
      <c r="BE957" s="1" t="str">
        <f t="shared" si="256"/>
        <v>Retail</v>
      </c>
      <c r="BF957" s="1" t="str">
        <f t="shared" si="257"/>
        <v>TREK</v>
      </c>
      <c r="BG957" t="e">
        <v>#N/A</v>
      </c>
      <c r="BH957" t="e">
        <f t="shared" si="258"/>
        <v>#N/A</v>
      </c>
    </row>
    <row r="958" spans="1:71" ht="17" x14ac:dyDescent="0.2">
      <c r="A958">
        <v>2273</v>
      </c>
      <c r="B958" t="str">
        <f t="shared" si="262"/>
        <v>89025-00015</v>
      </c>
      <c r="C958" t="str">
        <f t="shared" si="262"/>
        <v>89025-00015</v>
      </c>
      <c r="D958" s="7" t="s">
        <v>8980</v>
      </c>
      <c r="E958" s="6" t="s">
        <v>208</v>
      </c>
      <c r="F958" t="s">
        <v>8991</v>
      </c>
      <c r="G958" s="6" t="s">
        <v>9023</v>
      </c>
      <c r="H958" t="s">
        <v>4564</v>
      </c>
      <c r="I958" s="6" t="s">
        <v>4555</v>
      </c>
      <c r="J958" s="6" t="s">
        <v>5331</v>
      </c>
      <c r="K958" s="6" t="s">
        <v>8991</v>
      </c>
      <c r="L958" s="6" t="s">
        <v>8991</v>
      </c>
      <c r="M958" s="6" t="s">
        <v>5358</v>
      </c>
      <c r="N958" s="6" t="s">
        <v>5402</v>
      </c>
      <c r="Q958" s="6" t="s">
        <v>9064</v>
      </c>
      <c r="R958" s="9" t="b">
        <v>0</v>
      </c>
      <c r="S958" s="9" t="b">
        <v>0</v>
      </c>
      <c r="T958" s="6" t="s">
        <v>8980</v>
      </c>
      <c r="U958" s="6" t="s">
        <v>8980</v>
      </c>
      <c r="V958" t="s">
        <v>8981</v>
      </c>
      <c r="W958" t="s">
        <v>5330</v>
      </c>
      <c r="X958" t="s">
        <v>5330</v>
      </c>
      <c r="Y958" t="s">
        <v>5330</v>
      </c>
      <c r="Z958" t="s">
        <v>5330</v>
      </c>
      <c r="AA958" t="s">
        <v>5330</v>
      </c>
      <c r="AB958" t="s">
        <v>5330</v>
      </c>
      <c r="AC958" t="s">
        <v>9195</v>
      </c>
      <c r="AD958" t="s">
        <v>9207</v>
      </c>
      <c r="AE958" t="s">
        <v>5330</v>
      </c>
      <c r="AF958" t="s">
        <v>5330</v>
      </c>
      <c r="AG958" t="s">
        <v>5330</v>
      </c>
      <c r="AH958" t="s">
        <v>5330</v>
      </c>
      <c r="AI958" t="s">
        <v>5330</v>
      </c>
      <c r="AJ958" t="s">
        <v>5330</v>
      </c>
      <c r="AK958" s="10">
        <v>30</v>
      </c>
      <c r="AL958" s="10">
        <v>30</v>
      </c>
      <c r="AM958" s="6" t="s">
        <v>475</v>
      </c>
      <c r="AN958" s="6" t="s">
        <v>4565</v>
      </c>
      <c r="AO958" s="6" t="s">
        <v>4671</v>
      </c>
      <c r="AP958" s="6" t="s">
        <v>9444</v>
      </c>
      <c r="AQ958" s="6" t="str">
        <f t="shared" si="263"/>
        <v>2W Distributor Bike, 2W Distributor, H2, International - Bike, International - AS, International, International - New, Moto Dealers, Motonet, Retail, TREK</v>
      </c>
      <c r="AR958" s="1" t="str">
        <f t="shared" si="247"/>
        <v>2W Distributor Bike</v>
      </c>
      <c r="AS958" s="1" t="str">
        <f t="shared" si="248"/>
        <v/>
      </c>
      <c r="AT958" s="1" t="str">
        <f t="shared" si="249"/>
        <v>2W Distributor</v>
      </c>
      <c r="AU958" s="1" t="str">
        <f t="shared" si="250"/>
        <v>H2</v>
      </c>
      <c r="AV958" s="1" t="str">
        <f t="shared" si="250"/>
        <v>International - Bike</v>
      </c>
      <c r="AW958" s="1" t="str">
        <f t="shared" si="251"/>
        <v/>
      </c>
      <c r="AX958" s="1" t="str">
        <f t="shared" si="252"/>
        <v>International - AS</v>
      </c>
      <c r="AY958" s="1" t="str">
        <f t="shared" si="252"/>
        <v>International</v>
      </c>
      <c r="AZ958" s="1" t="str">
        <f t="shared" si="252"/>
        <v>International - New</v>
      </c>
      <c r="BA958" s="1" t="str">
        <f t="shared" si="253"/>
        <v/>
      </c>
      <c r="BB958" s="1" t="str">
        <f t="shared" si="254"/>
        <v>Moto Dealers</v>
      </c>
      <c r="BC958" s="1" t="str">
        <f t="shared" si="254"/>
        <v>Motonet</v>
      </c>
      <c r="BD958" s="1" t="str">
        <f t="shared" si="255"/>
        <v/>
      </c>
      <c r="BE958" s="1" t="str">
        <f t="shared" si="256"/>
        <v>Retail</v>
      </c>
      <c r="BF958" s="1" t="str">
        <f t="shared" si="257"/>
        <v>TREK</v>
      </c>
      <c r="BG958" t="e">
        <v>#N/A</v>
      </c>
      <c r="BH958" t="e">
        <f t="shared" si="258"/>
        <v>#N/A</v>
      </c>
    </row>
    <row r="959" spans="1:71" ht="17" x14ac:dyDescent="0.2">
      <c r="A959">
        <v>2275</v>
      </c>
      <c r="B959" t="str">
        <f t="shared" si="262"/>
        <v>89026-00001</v>
      </c>
      <c r="C959" t="str">
        <f t="shared" si="262"/>
        <v>89026-00001</v>
      </c>
      <c r="D959" s="7" t="s">
        <v>4687</v>
      </c>
      <c r="E959" s="6" t="s">
        <v>208</v>
      </c>
      <c r="F959" t="s">
        <v>8991</v>
      </c>
      <c r="G959" s="6" t="s">
        <v>9023</v>
      </c>
      <c r="H959" t="s">
        <v>4571</v>
      </c>
      <c r="I959" s="6" t="s">
        <v>4555</v>
      </c>
      <c r="J959" s="6" t="s">
        <v>5331</v>
      </c>
      <c r="K959" s="6" t="s">
        <v>5333</v>
      </c>
      <c r="L959" s="6" t="s">
        <v>8992</v>
      </c>
      <c r="M959" s="6" t="s">
        <v>5358</v>
      </c>
      <c r="N959" s="6" t="s">
        <v>5403</v>
      </c>
      <c r="Q959" s="6" t="s">
        <v>88</v>
      </c>
      <c r="R959" s="9" t="b">
        <v>1</v>
      </c>
      <c r="S959" s="9" t="b">
        <v>1</v>
      </c>
      <c r="T959" s="6" t="s">
        <v>4687</v>
      </c>
      <c r="U959" s="6" t="s">
        <v>4687</v>
      </c>
      <c r="V959" t="s">
        <v>4691</v>
      </c>
      <c r="W959" t="s">
        <v>4693</v>
      </c>
      <c r="X959" t="s">
        <v>4696</v>
      </c>
      <c r="Y959" t="s">
        <v>4699</v>
      </c>
      <c r="Z959" t="s">
        <v>4702</v>
      </c>
      <c r="AA959" t="s">
        <v>5330</v>
      </c>
      <c r="AB959" t="s">
        <v>5330</v>
      </c>
      <c r="AC959" t="s">
        <v>4688</v>
      </c>
      <c r="AD959" t="s">
        <v>4572</v>
      </c>
      <c r="AE959" t="s">
        <v>4694</v>
      </c>
      <c r="AF959" t="s">
        <v>4697</v>
      </c>
      <c r="AG959" t="s">
        <v>4700</v>
      </c>
      <c r="AH959" t="s">
        <v>4582</v>
      </c>
      <c r="AI959" t="s">
        <v>5330</v>
      </c>
      <c r="AJ959" t="s">
        <v>5330</v>
      </c>
      <c r="AK959" s="10">
        <v>22</v>
      </c>
      <c r="AL959" s="10">
        <v>22</v>
      </c>
      <c r="AM959" s="6" t="s">
        <v>475</v>
      </c>
      <c r="AN959" s="6" t="s">
        <v>760</v>
      </c>
      <c r="AO959" s="6" t="s">
        <v>4689</v>
      </c>
      <c r="AP959" s="6" t="s">
        <v>9442</v>
      </c>
      <c r="AQ959" s="6" t="str">
        <f t="shared" si="263"/>
        <v>2W Distributor Bike, 2W Distributor, H2, International - Bike, International - AS, International, International - New, Moto Dealers, Motonet, Retail, TREK</v>
      </c>
      <c r="AR959" s="1" t="str">
        <f t="shared" si="247"/>
        <v>2W Distributor Bike</v>
      </c>
      <c r="AS959" s="1" t="str">
        <f t="shared" si="248"/>
        <v/>
      </c>
      <c r="AT959" s="1" t="str">
        <f t="shared" si="249"/>
        <v>2W Distributor</v>
      </c>
      <c r="AU959" s="1" t="str">
        <f t="shared" si="250"/>
        <v>H2</v>
      </c>
      <c r="AV959" s="1" t="str">
        <f t="shared" si="250"/>
        <v>International - Bike</v>
      </c>
      <c r="AW959" s="1" t="str">
        <f t="shared" si="251"/>
        <v/>
      </c>
      <c r="AX959" s="1" t="str">
        <f t="shared" si="252"/>
        <v>International - AS</v>
      </c>
      <c r="AY959" s="1" t="str">
        <f t="shared" si="252"/>
        <v>International</v>
      </c>
      <c r="AZ959" s="1" t="str">
        <f t="shared" si="252"/>
        <v>International - New</v>
      </c>
      <c r="BA959" s="1" t="str">
        <f t="shared" si="253"/>
        <v/>
      </c>
      <c r="BB959" s="1" t="str">
        <f t="shared" si="254"/>
        <v>Moto Dealers</v>
      </c>
      <c r="BC959" s="1" t="str">
        <f t="shared" si="254"/>
        <v>Motonet</v>
      </c>
      <c r="BD959" s="1" t="str">
        <f t="shared" si="255"/>
        <v/>
      </c>
      <c r="BE959" s="1" t="str">
        <f t="shared" si="256"/>
        <v>Retail</v>
      </c>
      <c r="BF959" s="1" t="str">
        <f t="shared" si="257"/>
        <v>TREK</v>
      </c>
      <c r="BG959" t="s">
        <v>4690</v>
      </c>
      <c r="BH959" t="str">
        <f t="shared" si="258"/>
        <v>https://fs.amplifi.io//file?id=8eebe922-0373-47fa-a9c6-262866483955&amp;variant=thumb&amp;extension=png</v>
      </c>
      <c r="BI959" t="s">
        <v>4690</v>
      </c>
    </row>
    <row r="960" spans="1:71" ht="17" x14ac:dyDescent="0.2">
      <c r="A960">
        <v>2281</v>
      </c>
      <c r="B960" t="str">
        <f t="shared" si="262"/>
        <v>89029-00001</v>
      </c>
      <c r="C960" t="str">
        <f t="shared" si="262"/>
        <v>89029-00001</v>
      </c>
      <c r="D960" s="7" t="s">
        <v>4704</v>
      </c>
      <c r="E960" s="6" t="s">
        <v>208</v>
      </c>
      <c r="F960" t="s">
        <v>8991</v>
      </c>
      <c r="G960" s="6" t="s">
        <v>4397</v>
      </c>
      <c r="H960" t="s">
        <v>4564</v>
      </c>
      <c r="I960" s="6" t="s">
        <v>4555</v>
      </c>
      <c r="J960" s="6" t="s">
        <v>5331</v>
      </c>
      <c r="K960" s="6" t="s">
        <v>5333</v>
      </c>
      <c r="L960" s="6" t="s">
        <v>8992</v>
      </c>
      <c r="M960" s="6" t="s">
        <v>5358</v>
      </c>
      <c r="N960" s="6" t="s">
        <v>5402</v>
      </c>
      <c r="Q960" s="6" t="s">
        <v>88</v>
      </c>
      <c r="R960" s="9" t="b">
        <v>1</v>
      </c>
      <c r="S960" s="9" t="b">
        <v>1</v>
      </c>
      <c r="T960" s="6" t="s">
        <v>4704</v>
      </c>
      <c r="U960" s="6" t="s">
        <v>4704</v>
      </c>
      <c r="V960" t="s">
        <v>5330</v>
      </c>
      <c r="W960" t="s">
        <v>5330</v>
      </c>
      <c r="X960" t="s">
        <v>5330</v>
      </c>
      <c r="Y960" t="s">
        <v>5330</v>
      </c>
      <c r="Z960" t="s">
        <v>5330</v>
      </c>
      <c r="AA960" t="s">
        <v>5330</v>
      </c>
      <c r="AB960" t="s">
        <v>5330</v>
      </c>
      <c r="AC960" t="s">
        <v>5330</v>
      </c>
      <c r="AD960" t="s">
        <v>5330</v>
      </c>
      <c r="AE960" t="s">
        <v>5330</v>
      </c>
      <c r="AF960" t="s">
        <v>5330</v>
      </c>
      <c r="AG960" t="s">
        <v>5330</v>
      </c>
      <c r="AH960" t="s">
        <v>5330</v>
      </c>
      <c r="AI960" t="s">
        <v>5330</v>
      </c>
      <c r="AJ960" t="s">
        <v>5330</v>
      </c>
      <c r="AK960" s="10">
        <v>30</v>
      </c>
      <c r="AL960" s="10">
        <v>30</v>
      </c>
      <c r="AM960" s="6" t="s">
        <v>475</v>
      </c>
      <c r="AN960" s="6" t="s">
        <v>4565</v>
      </c>
      <c r="AO960" s="6" t="s">
        <v>4705</v>
      </c>
      <c r="AP960" s="6" t="s">
        <v>9445</v>
      </c>
      <c r="AQ960" s="6" t="str">
        <f t="shared" si="263"/>
        <v>2W Distributor Bike, 2W Distributor, H2, International - Bike, International - AS, International, International - New, Moto Dealers, Motonet, Retail, TREK</v>
      </c>
      <c r="AR960" s="1" t="str">
        <f t="shared" si="247"/>
        <v>2W Distributor Bike</v>
      </c>
      <c r="AS960" s="1" t="str">
        <f t="shared" si="248"/>
        <v/>
      </c>
      <c r="AT960" s="1" t="str">
        <f t="shared" si="249"/>
        <v>2W Distributor</v>
      </c>
      <c r="AU960" s="1" t="str">
        <f t="shared" si="250"/>
        <v>H2</v>
      </c>
      <c r="AV960" s="1" t="str">
        <f t="shared" si="250"/>
        <v>International - Bike</v>
      </c>
      <c r="AW960" s="1" t="str">
        <f t="shared" si="251"/>
        <v/>
      </c>
      <c r="AX960" s="1" t="str">
        <f t="shared" si="252"/>
        <v>International - AS</v>
      </c>
      <c r="AY960" s="1" t="str">
        <f t="shared" si="252"/>
        <v>International</v>
      </c>
      <c r="AZ960" s="1" t="str">
        <f t="shared" si="252"/>
        <v>International - New</v>
      </c>
      <c r="BA960" s="1" t="str">
        <f t="shared" si="253"/>
        <v/>
      </c>
      <c r="BB960" s="1" t="str">
        <f t="shared" si="254"/>
        <v>Moto Dealers</v>
      </c>
      <c r="BC960" s="1" t="str">
        <f t="shared" si="254"/>
        <v>Motonet</v>
      </c>
      <c r="BD960" s="1" t="str">
        <f t="shared" si="255"/>
        <v/>
      </c>
      <c r="BE960" s="1" t="str">
        <f t="shared" si="256"/>
        <v>Retail</v>
      </c>
      <c r="BF960" s="1" t="str">
        <f t="shared" si="257"/>
        <v>TREK</v>
      </c>
      <c r="BG960" t="s">
        <v>4706</v>
      </c>
      <c r="BH960" t="str">
        <f t="shared" si="258"/>
        <v>https://fs.amplifi.io//file?id=e894586f-a7f3-4bb9-b0c1-47a532884661&amp;variant=thumb&amp;extension=png</v>
      </c>
      <c r="BI960" t="s">
        <v>4706</v>
      </c>
    </row>
    <row r="961" spans="1:61" ht="17" x14ac:dyDescent="0.2">
      <c r="A961">
        <v>2282</v>
      </c>
      <c r="B961" t="str">
        <f t="shared" si="262"/>
        <v>89029-00002</v>
      </c>
      <c r="C961" t="str">
        <f t="shared" si="262"/>
        <v>89029-00002</v>
      </c>
      <c r="D961" s="7" t="s">
        <v>4707</v>
      </c>
      <c r="E961" s="6" t="s">
        <v>208</v>
      </c>
      <c r="F961" t="s">
        <v>8991</v>
      </c>
      <c r="G961" s="6" t="s">
        <v>4397</v>
      </c>
      <c r="H961" t="s">
        <v>4564</v>
      </c>
      <c r="I961" s="6" t="s">
        <v>4555</v>
      </c>
      <c r="J961" s="6" t="s">
        <v>5331</v>
      </c>
      <c r="K961" s="6" t="s">
        <v>5333</v>
      </c>
      <c r="L961" s="6" t="s">
        <v>8992</v>
      </c>
      <c r="M961" s="6" t="s">
        <v>5358</v>
      </c>
      <c r="N961" s="6" t="s">
        <v>5402</v>
      </c>
      <c r="Q961" s="6" t="s">
        <v>575</v>
      </c>
      <c r="R961" s="9" t="b">
        <v>1</v>
      </c>
      <c r="S961" s="9" t="b">
        <v>0</v>
      </c>
      <c r="T961" s="6" t="s">
        <v>4707</v>
      </c>
      <c r="U961" s="6" t="s">
        <v>4707</v>
      </c>
      <c r="V961" t="s">
        <v>5330</v>
      </c>
      <c r="W961" t="s">
        <v>5330</v>
      </c>
      <c r="X961" t="s">
        <v>5330</v>
      </c>
      <c r="Y961" t="s">
        <v>5330</v>
      </c>
      <c r="Z961" t="s">
        <v>5330</v>
      </c>
      <c r="AA961" t="s">
        <v>5330</v>
      </c>
      <c r="AB961" t="s">
        <v>5330</v>
      </c>
      <c r="AC961" t="s">
        <v>5330</v>
      </c>
      <c r="AD961" t="s">
        <v>5330</v>
      </c>
      <c r="AE961" t="s">
        <v>5330</v>
      </c>
      <c r="AF961" t="s">
        <v>5330</v>
      </c>
      <c r="AG961" t="s">
        <v>5330</v>
      </c>
      <c r="AH961" t="s">
        <v>5330</v>
      </c>
      <c r="AI961" t="s">
        <v>5330</v>
      </c>
      <c r="AJ961" t="s">
        <v>5330</v>
      </c>
      <c r="AK961" s="10">
        <v>30</v>
      </c>
      <c r="AL961" s="10">
        <v>30</v>
      </c>
      <c r="AM961" s="6" t="s">
        <v>475</v>
      </c>
      <c r="AN961" s="6" t="s">
        <v>4565</v>
      </c>
      <c r="AO961" s="6" t="s">
        <v>4705</v>
      </c>
      <c r="AP961" s="6" t="s">
        <v>9445</v>
      </c>
      <c r="AQ961" s="6" t="str">
        <f t="shared" si="263"/>
        <v>2W Distributor Bike, 2W Distributor, H2, International - Bike, International - AS, International, International - New, Moto Dealers, Motonet, Retail, TREK</v>
      </c>
      <c r="AR961" s="1" t="str">
        <f t="shared" si="247"/>
        <v>2W Distributor Bike</v>
      </c>
      <c r="AS961" s="1" t="str">
        <f t="shared" si="248"/>
        <v/>
      </c>
      <c r="AT961" s="1" t="str">
        <f t="shared" si="249"/>
        <v>2W Distributor</v>
      </c>
      <c r="AU961" s="1" t="str">
        <f t="shared" si="250"/>
        <v>H2</v>
      </c>
      <c r="AV961" s="1" t="str">
        <f t="shared" si="250"/>
        <v>International - Bike</v>
      </c>
      <c r="AW961" s="1" t="str">
        <f t="shared" si="251"/>
        <v/>
      </c>
      <c r="AX961" s="1" t="str">
        <f t="shared" si="252"/>
        <v>International - AS</v>
      </c>
      <c r="AY961" s="1" t="str">
        <f t="shared" si="252"/>
        <v>International</v>
      </c>
      <c r="AZ961" s="1" t="str">
        <f t="shared" si="252"/>
        <v>International - New</v>
      </c>
      <c r="BA961" s="1" t="str">
        <f t="shared" si="253"/>
        <v/>
      </c>
      <c r="BB961" s="1" t="str">
        <f t="shared" si="254"/>
        <v>Moto Dealers</v>
      </c>
      <c r="BC961" s="1" t="str">
        <f t="shared" si="254"/>
        <v>Motonet</v>
      </c>
      <c r="BD961" s="1" t="str">
        <f t="shared" si="255"/>
        <v/>
      </c>
      <c r="BE961" s="1" t="str">
        <f t="shared" si="256"/>
        <v>Retail</v>
      </c>
      <c r="BF961" s="1" t="str">
        <f t="shared" si="257"/>
        <v>TREK</v>
      </c>
      <c r="BG961" t="s">
        <v>4708</v>
      </c>
      <c r="BH961" t="str">
        <f t="shared" si="258"/>
        <v>https://fs.amplifi.io//file?id=ab12e4f7-371f-479c-a9e4-ced98db4e52b&amp;variant=thumb&amp;extension=png</v>
      </c>
      <c r="BI961" t="s">
        <v>4708</v>
      </c>
    </row>
    <row r="962" spans="1:61" ht="17" x14ac:dyDescent="0.2">
      <c r="A962">
        <v>2283</v>
      </c>
      <c r="B962" t="str">
        <f t="shared" ref="B962:C981" si="264">C962</f>
        <v>89029-00003</v>
      </c>
      <c r="C962" t="str">
        <f t="shared" si="264"/>
        <v>89029-00003</v>
      </c>
      <c r="D962" s="7" t="s">
        <v>4709</v>
      </c>
      <c r="E962" s="6" t="s">
        <v>208</v>
      </c>
      <c r="F962" t="s">
        <v>8991</v>
      </c>
      <c r="G962" s="6" t="s">
        <v>4397</v>
      </c>
      <c r="H962" t="s">
        <v>4564</v>
      </c>
      <c r="I962" s="6" t="s">
        <v>4555</v>
      </c>
      <c r="J962" s="6" t="s">
        <v>5331</v>
      </c>
      <c r="K962" s="6" t="s">
        <v>5333</v>
      </c>
      <c r="L962" s="6" t="s">
        <v>8992</v>
      </c>
      <c r="M962" s="6" t="s">
        <v>5358</v>
      </c>
      <c r="N962" s="6" t="s">
        <v>5402</v>
      </c>
      <c r="Q962" s="6" t="s">
        <v>219</v>
      </c>
      <c r="R962" s="9" t="b">
        <v>1</v>
      </c>
      <c r="S962" s="9" t="b">
        <v>0</v>
      </c>
      <c r="T962" s="6" t="s">
        <v>4709</v>
      </c>
      <c r="U962" s="6" t="s">
        <v>4709</v>
      </c>
      <c r="V962" t="s">
        <v>5330</v>
      </c>
      <c r="W962" t="s">
        <v>5330</v>
      </c>
      <c r="X962" t="s">
        <v>5330</v>
      </c>
      <c r="Y962" t="s">
        <v>5330</v>
      </c>
      <c r="Z962" t="s">
        <v>5330</v>
      </c>
      <c r="AA962" t="s">
        <v>5330</v>
      </c>
      <c r="AB962" t="s">
        <v>5330</v>
      </c>
      <c r="AC962" t="s">
        <v>5330</v>
      </c>
      <c r="AD962" t="s">
        <v>5330</v>
      </c>
      <c r="AE962" t="s">
        <v>5330</v>
      </c>
      <c r="AF962" t="s">
        <v>5330</v>
      </c>
      <c r="AG962" t="s">
        <v>5330</v>
      </c>
      <c r="AH962" t="s">
        <v>5330</v>
      </c>
      <c r="AI962" t="s">
        <v>5330</v>
      </c>
      <c r="AJ962" t="s">
        <v>5330</v>
      </c>
      <c r="AK962" s="10">
        <v>30</v>
      </c>
      <c r="AL962" s="10">
        <v>30</v>
      </c>
      <c r="AM962" s="6" t="s">
        <v>475</v>
      </c>
      <c r="AN962" s="6" t="s">
        <v>4565</v>
      </c>
      <c r="AO962" s="6" t="s">
        <v>4705</v>
      </c>
      <c r="AP962" s="6" t="s">
        <v>9445</v>
      </c>
      <c r="AQ962" s="6" t="str">
        <f t="shared" si="263"/>
        <v>2W Distributor Bike, 2W Distributor, H2, International - Bike, International - AS, International, International - New, Moto Dealers, Motonet, Retail, TREK</v>
      </c>
      <c r="AR962" s="1" t="str">
        <f t="shared" si="247"/>
        <v>2W Distributor Bike</v>
      </c>
      <c r="AS962" s="1" t="str">
        <f t="shared" si="248"/>
        <v/>
      </c>
      <c r="AT962" s="1" t="str">
        <f t="shared" si="249"/>
        <v>2W Distributor</v>
      </c>
      <c r="AU962" s="1" t="str">
        <f t="shared" si="250"/>
        <v>H2</v>
      </c>
      <c r="AV962" s="1" t="str">
        <f t="shared" si="250"/>
        <v>International - Bike</v>
      </c>
      <c r="AW962" s="1" t="str">
        <f t="shared" si="251"/>
        <v/>
      </c>
      <c r="AX962" s="1" t="str">
        <f t="shared" si="252"/>
        <v>International - AS</v>
      </c>
      <c r="AY962" s="1" t="str">
        <f t="shared" si="252"/>
        <v>International</v>
      </c>
      <c r="AZ962" s="1" t="str">
        <f t="shared" si="252"/>
        <v>International - New</v>
      </c>
      <c r="BA962" s="1" t="str">
        <f t="shared" si="253"/>
        <v/>
      </c>
      <c r="BB962" s="1" t="str">
        <f t="shared" si="254"/>
        <v>Moto Dealers</v>
      </c>
      <c r="BC962" s="1" t="str">
        <f t="shared" si="254"/>
        <v>Motonet</v>
      </c>
      <c r="BD962" s="1" t="str">
        <f t="shared" si="255"/>
        <v/>
      </c>
      <c r="BE962" s="1" t="str">
        <f t="shared" si="256"/>
        <v>Retail</v>
      </c>
      <c r="BF962" s="1" t="str">
        <f t="shared" si="257"/>
        <v>TREK</v>
      </c>
      <c r="BG962" t="s">
        <v>4710</v>
      </c>
      <c r="BH962" t="str">
        <f t="shared" si="258"/>
        <v>https://fs.amplifi.io//file?id=a985fc59-340c-4c8f-9549-6313f65b5fb9&amp;variant=thumb&amp;extension=png</v>
      </c>
      <c r="BI962" t="s">
        <v>4710</v>
      </c>
    </row>
    <row r="963" spans="1:61" ht="17" x14ac:dyDescent="0.2">
      <c r="A963">
        <v>2284</v>
      </c>
      <c r="B963" t="str">
        <f t="shared" si="264"/>
        <v>89029-00004</v>
      </c>
      <c r="C963" t="str">
        <f t="shared" si="264"/>
        <v>89029-00004</v>
      </c>
      <c r="D963" s="7" t="s">
        <v>4711</v>
      </c>
      <c r="E963" s="6" t="s">
        <v>208</v>
      </c>
      <c r="F963" t="s">
        <v>8991</v>
      </c>
      <c r="G963" s="6" t="s">
        <v>4397</v>
      </c>
      <c r="H963" t="s">
        <v>4564</v>
      </c>
      <c r="I963" s="6" t="s">
        <v>4555</v>
      </c>
      <c r="J963" s="6" t="s">
        <v>5331</v>
      </c>
      <c r="K963" s="6" t="s">
        <v>5333</v>
      </c>
      <c r="L963" s="6" t="s">
        <v>8992</v>
      </c>
      <c r="M963" s="6" t="s">
        <v>5358</v>
      </c>
      <c r="N963" s="6" t="s">
        <v>5402</v>
      </c>
      <c r="Q963" s="6" t="s">
        <v>4414</v>
      </c>
      <c r="R963" s="9" t="b">
        <v>1</v>
      </c>
      <c r="S963" s="9" t="b">
        <v>0</v>
      </c>
      <c r="T963" s="6" t="s">
        <v>4711</v>
      </c>
      <c r="U963" s="6" t="s">
        <v>4711</v>
      </c>
      <c r="V963" t="s">
        <v>5330</v>
      </c>
      <c r="W963" t="s">
        <v>5330</v>
      </c>
      <c r="X963" t="s">
        <v>5330</v>
      </c>
      <c r="Y963" t="s">
        <v>5330</v>
      </c>
      <c r="Z963" t="s">
        <v>5330</v>
      </c>
      <c r="AA963" t="s">
        <v>5330</v>
      </c>
      <c r="AB963" t="s">
        <v>5330</v>
      </c>
      <c r="AC963" t="s">
        <v>5330</v>
      </c>
      <c r="AD963" t="s">
        <v>5330</v>
      </c>
      <c r="AE963" t="s">
        <v>5330</v>
      </c>
      <c r="AF963" t="s">
        <v>5330</v>
      </c>
      <c r="AG963" t="s">
        <v>5330</v>
      </c>
      <c r="AH963" t="s">
        <v>5330</v>
      </c>
      <c r="AI963" t="s">
        <v>5330</v>
      </c>
      <c r="AJ963" t="s">
        <v>5330</v>
      </c>
      <c r="AK963" s="10">
        <v>30</v>
      </c>
      <c r="AL963" s="10">
        <v>30</v>
      </c>
      <c r="AM963" s="6" t="s">
        <v>475</v>
      </c>
      <c r="AN963" s="6" t="s">
        <v>4565</v>
      </c>
      <c r="AO963" s="6" t="s">
        <v>4705</v>
      </c>
      <c r="AP963" s="6" t="s">
        <v>9445</v>
      </c>
      <c r="AQ963" s="6" t="str">
        <f t="shared" si="263"/>
        <v>2W Distributor Bike, 2W Distributor, H2, International - Bike, International - AS, International, International - New, Moto Dealers, Motonet, Retail, TREK</v>
      </c>
      <c r="AR963" s="1" t="str">
        <f t="shared" ref="AR963:AR981" si="265">IF($E963="Moto","",IF($E963="Snowboard","",IF($E963="Snowmobile","",AR$1)))</f>
        <v>2W Distributor Bike</v>
      </c>
      <c r="AS963" s="1" t="str">
        <f t="shared" ref="AS963:AS981" si="266">IF($E963="Bike","",IF($E963="Snowboard","",AS$1))</f>
        <v/>
      </c>
      <c r="AT963" s="1" t="str">
        <f t="shared" ref="AT963:AT981" si="267">IF($E963="Snowboard","",AT$1)</f>
        <v>2W Distributor</v>
      </c>
      <c r="AU963" s="1" t="str">
        <f t="shared" ref="AU963:AV981" si="268">IF($E963="Moto","",IF($E963="Snowboard","",IF($E963="Snowmobile","",AU$1)))</f>
        <v>H2</v>
      </c>
      <c r="AV963" s="1" t="str">
        <f t="shared" si="268"/>
        <v>International - Bike</v>
      </c>
      <c r="AW963" s="1" t="str">
        <f t="shared" ref="AW963:AW981" si="269">IF($E963="Bike","",IF($E963="Snowboard","",AW$1))</f>
        <v/>
      </c>
      <c r="AX963" s="1" t="str">
        <f t="shared" ref="AX963:AZ981" si="270">IF($E963="Snowboard","",AX$1)</f>
        <v>International - AS</v>
      </c>
      <c r="AY963" s="1" t="str">
        <f t="shared" si="270"/>
        <v>International</v>
      </c>
      <c r="AZ963" s="1" t="str">
        <f t="shared" si="270"/>
        <v>International - New</v>
      </c>
      <c r="BA963" s="1" t="str">
        <f t="shared" ref="BA963:BA981" si="271">IF($E963="Bike","",IF($E963="Snowboard","",BA$1))</f>
        <v/>
      </c>
      <c r="BB963" s="1" t="str">
        <f t="shared" ref="BB963:BC981" si="272">IF($E963="Snowboard","",BB$1)</f>
        <v>Moto Dealers</v>
      </c>
      <c r="BC963" s="1" t="str">
        <f t="shared" si="272"/>
        <v>Motonet</v>
      </c>
      <c r="BD963" s="1" t="str">
        <f t="shared" ref="BD963:BD981" si="273">IF($E963="Bike","",IF($E963="Snowboard","",BD$1))</f>
        <v/>
      </c>
      <c r="BE963" s="1" t="str">
        <f t="shared" ref="BE963:BE981" si="274">IF($E963="Snowboard","",BE$1)</f>
        <v>Retail</v>
      </c>
      <c r="BF963" s="1" t="str">
        <f t="shared" ref="BF963:BF981" si="275">IF($E963="Moto","",IF($E963="Snowboard","",IF($E963="Snowmobile","",BF$1)))</f>
        <v>TREK</v>
      </c>
      <c r="BG963" t="s">
        <v>4712</v>
      </c>
      <c r="BH963" t="str">
        <f t="shared" ref="BH963:BH981" si="276">IF(BG963="","",BG963&amp;"&amp;variant=thumb&amp;extension=png")</f>
        <v>https://fs.amplifi.io//file?id=7c5033db-6657-4b37-81e9-59c432cd54cd&amp;variant=thumb&amp;extension=png</v>
      </c>
      <c r="BI963" t="s">
        <v>4712</v>
      </c>
    </row>
    <row r="964" spans="1:61" ht="17" x14ac:dyDescent="0.2">
      <c r="A964">
        <v>2285</v>
      </c>
      <c r="B964" t="str">
        <f t="shared" si="264"/>
        <v>89029-00005</v>
      </c>
      <c r="C964" t="str">
        <f t="shared" si="264"/>
        <v>89029-00005</v>
      </c>
      <c r="D964" s="7" t="s">
        <v>4713</v>
      </c>
      <c r="E964" s="6" t="s">
        <v>208</v>
      </c>
      <c r="F964" t="s">
        <v>8991</v>
      </c>
      <c r="G964" s="6" t="s">
        <v>4397</v>
      </c>
      <c r="H964" t="s">
        <v>4564</v>
      </c>
      <c r="I964" s="6" t="s">
        <v>4555</v>
      </c>
      <c r="J964" s="6" t="s">
        <v>5331</v>
      </c>
      <c r="K964" s="6" t="s">
        <v>5333</v>
      </c>
      <c r="L964" s="6" t="s">
        <v>8992</v>
      </c>
      <c r="M964" s="6" t="s">
        <v>5358</v>
      </c>
      <c r="N964" s="6" t="s">
        <v>5402</v>
      </c>
      <c r="Q964" s="6" t="s">
        <v>389</v>
      </c>
      <c r="R964" s="9" t="b">
        <v>1</v>
      </c>
      <c r="S964" s="9" t="b">
        <v>0</v>
      </c>
      <c r="T964" s="6" t="s">
        <v>4713</v>
      </c>
      <c r="U964" s="6" t="s">
        <v>4713</v>
      </c>
      <c r="V964" t="s">
        <v>5330</v>
      </c>
      <c r="W964" t="s">
        <v>5330</v>
      </c>
      <c r="X964" t="s">
        <v>5330</v>
      </c>
      <c r="Y964" t="s">
        <v>5330</v>
      </c>
      <c r="Z964" t="s">
        <v>5330</v>
      </c>
      <c r="AA964" t="s">
        <v>5330</v>
      </c>
      <c r="AB964" t="s">
        <v>5330</v>
      </c>
      <c r="AC964" t="s">
        <v>5330</v>
      </c>
      <c r="AD964" t="s">
        <v>5330</v>
      </c>
      <c r="AE964" t="s">
        <v>5330</v>
      </c>
      <c r="AF964" t="s">
        <v>5330</v>
      </c>
      <c r="AG964" t="s">
        <v>5330</v>
      </c>
      <c r="AH964" t="s">
        <v>5330</v>
      </c>
      <c r="AI964" t="s">
        <v>5330</v>
      </c>
      <c r="AJ964" t="s">
        <v>5330</v>
      </c>
      <c r="AK964" s="10">
        <v>30</v>
      </c>
      <c r="AL964" s="10">
        <v>30</v>
      </c>
      <c r="AM964" s="6" t="s">
        <v>475</v>
      </c>
      <c r="AN964" s="6" t="s">
        <v>4565</v>
      </c>
      <c r="AO964" s="6" t="s">
        <v>4705</v>
      </c>
      <c r="AP964" s="6" t="s">
        <v>9445</v>
      </c>
      <c r="AQ964" s="6" t="str">
        <f t="shared" si="263"/>
        <v>2W Distributor Bike, 2W Distributor, H2, International - Bike, International - AS, International, International - New, Moto Dealers, Motonet, Retail, TREK</v>
      </c>
      <c r="AR964" s="1" t="str">
        <f t="shared" si="265"/>
        <v>2W Distributor Bike</v>
      </c>
      <c r="AS964" s="1" t="str">
        <f t="shared" si="266"/>
        <v/>
      </c>
      <c r="AT964" s="1" t="str">
        <f t="shared" si="267"/>
        <v>2W Distributor</v>
      </c>
      <c r="AU964" s="1" t="str">
        <f t="shared" si="268"/>
        <v>H2</v>
      </c>
      <c r="AV964" s="1" t="str">
        <f t="shared" si="268"/>
        <v>International - Bike</v>
      </c>
      <c r="AW964" s="1" t="str">
        <f t="shared" si="269"/>
        <v/>
      </c>
      <c r="AX964" s="1" t="str">
        <f t="shared" si="270"/>
        <v>International - AS</v>
      </c>
      <c r="AY964" s="1" t="str">
        <f t="shared" si="270"/>
        <v>International</v>
      </c>
      <c r="AZ964" s="1" t="str">
        <f t="shared" si="270"/>
        <v>International - New</v>
      </c>
      <c r="BA964" s="1" t="str">
        <f t="shared" si="271"/>
        <v/>
      </c>
      <c r="BB964" s="1" t="str">
        <f t="shared" si="272"/>
        <v>Moto Dealers</v>
      </c>
      <c r="BC964" s="1" t="str">
        <f t="shared" si="272"/>
        <v>Motonet</v>
      </c>
      <c r="BD964" s="1" t="str">
        <f t="shared" si="273"/>
        <v/>
      </c>
      <c r="BE964" s="1" t="str">
        <f t="shared" si="274"/>
        <v>Retail</v>
      </c>
      <c r="BF964" s="1" t="str">
        <f t="shared" si="275"/>
        <v>TREK</v>
      </c>
      <c r="BG964" t="s">
        <v>4714</v>
      </c>
      <c r="BH964" t="str">
        <f t="shared" si="276"/>
        <v>https://fs.amplifi.io//file?id=1c2a49f5-effb-4fc8-a3d4-da2115b884c3&amp;variant=thumb&amp;extension=png</v>
      </c>
      <c r="BI964" t="s">
        <v>4714</v>
      </c>
    </row>
    <row r="965" spans="1:61" ht="17" x14ac:dyDescent="0.2">
      <c r="A965">
        <v>2286</v>
      </c>
      <c r="B965" t="str">
        <f t="shared" si="264"/>
        <v>89030-00001</v>
      </c>
      <c r="C965" t="str">
        <f t="shared" si="264"/>
        <v>89030-00001</v>
      </c>
      <c r="D965" s="7" t="s">
        <v>4715</v>
      </c>
      <c r="E965" s="6" t="s">
        <v>208</v>
      </c>
      <c r="F965" t="s">
        <v>8991</v>
      </c>
      <c r="G965" s="6" t="s">
        <v>4397</v>
      </c>
      <c r="H965" t="s">
        <v>4571</v>
      </c>
      <c r="I965" s="6" t="s">
        <v>4555</v>
      </c>
      <c r="J965" s="6" t="s">
        <v>5331</v>
      </c>
      <c r="K965" s="6" t="s">
        <v>5333</v>
      </c>
      <c r="L965" s="6" t="s">
        <v>8992</v>
      </c>
      <c r="M965" s="6" t="s">
        <v>5358</v>
      </c>
      <c r="N965" s="6" t="s">
        <v>5403</v>
      </c>
      <c r="Q965" s="6" t="s">
        <v>88</v>
      </c>
      <c r="R965" s="9" t="b">
        <v>1</v>
      </c>
      <c r="S965" s="9" t="b">
        <v>1</v>
      </c>
      <c r="T965" s="6" t="s">
        <v>4715</v>
      </c>
      <c r="U965" s="6" t="s">
        <v>4715</v>
      </c>
      <c r="V965" t="s">
        <v>4717</v>
      </c>
      <c r="W965" t="s">
        <v>4718</v>
      </c>
      <c r="X965" t="s">
        <v>4719</v>
      </c>
      <c r="Y965" t="s">
        <v>4720</v>
      </c>
      <c r="Z965" t="s">
        <v>4721</v>
      </c>
      <c r="AA965" t="s">
        <v>5330</v>
      </c>
      <c r="AB965" t="s">
        <v>5330</v>
      </c>
      <c r="AC965" t="s">
        <v>4688</v>
      </c>
      <c r="AD965" t="s">
        <v>4572</v>
      </c>
      <c r="AE965" t="s">
        <v>4694</v>
      </c>
      <c r="AF965" t="s">
        <v>4697</v>
      </c>
      <c r="AG965" t="s">
        <v>4700</v>
      </c>
      <c r="AH965" t="s">
        <v>4582</v>
      </c>
      <c r="AI965" t="s">
        <v>5330</v>
      </c>
      <c r="AJ965" t="s">
        <v>5330</v>
      </c>
      <c r="AK965" s="10">
        <v>22</v>
      </c>
      <c r="AL965" s="10">
        <v>22</v>
      </c>
      <c r="AM965" s="6" t="s">
        <v>475</v>
      </c>
      <c r="AN965" s="6" t="s">
        <v>760</v>
      </c>
      <c r="AO965" s="6" t="s">
        <v>4716</v>
      </c>
      <c r="AP965" s="6" t="s">
        <v>9442</v>
      </c>
      <c r="AQ965" s="6" t="str">
        <f t="shared" si="263"/>
        <v>2W Distributor Bike, 2W Distributor, H2, International - Bike, International - AS, International, International - New, Moto Dealers, Motonet, Retail, TREK</v>
      </c>
      <c r="AR965" s="1" t="str">
        <f t="shared" si="265"/>
        <v>2W Distributor Bike</v>
      </c>
      <c r="AS965" s="1" t="str">
        <f t="shared" si="266"/>
        <v/>
      </c>
      <c r="AT965" s="1" t="str">
        <f t="shared" si="267"/>
        <v>2W Distributor</v>
      </c>
      <c r="AU965" s="1" t="str">
        <f t="shared" si="268"/>
        <v>H2</v>
      </c>
      <c r="AV965" s="1" t="str">
        <f t="shared" si="268"/>
        <v>International - Bike</v>
      </c>
      <c r="AW965" s="1" t="str">
        <f t="shared" si="269"/>
        <v/>
      </c>
      <c r="AX965" s="1" t="str">
        <f t="shared" si="270"/>
        <v>International - AS</v>
      </c>
      <c r="AY965" s="1" t="str">
        <f t="shared" si="270"/>
        <v>International</v>
      </c>
      <c r="AZ965" s="1" t="str">
        <f t="shared" si="270"/>
        <v>International - New</v>
      </c>
      <c r="BA965" s="1" t="str">
        <f t="shared" si="271"/>
        <v/>
      </c>
      <c r="BB965" s="1" t="str">
        <f t="shared" si="272"/>
        <v>Moto Dealers</v>
      </c>
      <c r="BC965" s="1" t="str">
        <f t="shared" si="272"/>
        <v>Motonet</v>
      </c>
      <c r="BD965" s="1" t="str">
        <f t="shared" si="273"/>
        <v/>
      </c>
      <c r="BE965" s="1" t="str">
        <f t="shared" si="274"/>
        <v>Retail</v>
      </c>
      <c r="BF965" s="1" t="str">
        <f t="shared" si="275"/>
        <v>TREK</v>
      </c>
      <c r="BG965" t="e">
        <v>#N/A</v>
      </c>
      <c r="BH965" t="e">
        <f t="shared" si="276"/>
        <v>#N/A</v>
      </c>
    </row>
    <row r="966" spans="1:61" ht="17" x14ac:dyDescent="0.2">
      <c r="A966">
        <v>2292</v>
      </c>
      <c r="B966" t="str">
        <f t="shared" si="264"/>
        <v>89033-00001</v>
      </c>
      <c r="C966" t="str">
        <f t="shared" si="264"/>
        <v>89033-00001</v>
      </c>
      <c r="D966" s="7" t="s">
        <v>4722</v>
      </c>
      <c r="E966" s="6" t="s">
        <v>208</v>
      </c>
      <c r="F966" t="s">
        <v>8991</v>
      </c>
      <c r="G966" s="6" t="s">
        <v>4488</v>
      </c>
      <c r="H966" t="s">
        <v>4564</v>
      </c>
      <c r="I966" s="6" t="s">
        <v>4555</v>
      </c>
      <c r="J966" s="6" t="s">
        <v>5331</v>
      </c>
      <c r="K966" s="6" t="s">
        <v>5333</v>
      </c>
      <c r="L966" s="6" t="s">
        <v>8992</v>
      </c>
      <c r="M966" s="6" t="s">
        <v>5358</v>
      </c>
      <c r="N966" s="6" t="s">
        <v>5402</v>
      </c>
      <c r="Q966" s="6" t="s">
        <v>88</v>
      </c>
      <c r="R966" s="9" t="b">
        <v>1</v>
      </c>
      <c r="S966" s="9" t="b">
        <v>1</v>
      </c>
      <c r="T966" s="6" t="s">
        <v>4722</v>
      </c>
      <c r="U966" s="6" t="s">
        <v>4722</v>
      </c>
      <c r="V966" t="s">
        <v>5330</v>
      </c>
      <c r="W966" t="s">
        <v>5330</v>
      </c>
      <c r="X966" t="s">
        <v>5330</v>
      </c>
      <c r="Y966" t="s">
        <v>5330</v>
      </c>
      <c r="Z966" t="s">
        <v>5330</v>
      </c>
      <c r="AA966" t="s">
        <v>5330</v>
      </c>
      <c r="AB966" t="s">
        <v>5330</v>
      </c>
      <c r="AC966" t="s">
        <v>5330</v>
      </c>
      <c r="AD966" t="s">
        <v>5330</v>
      </c>
      <c r="AE966" t="s">
        <v>5330</v>
      </c>
      <c r="AF966" t="s">
        <v>5330</v>
      </c>
      <c r="AG966" t="s">
        <v>5330</v>
      </c>
      <c r="AH966" t="s">
        <v>5330</v>
      </c>
      <c r="AI966" t="s">
        <v>5330</v>
      </c>
      <c r="AJ966" t="s">
        <v>5330</v>
      </c>
      <c r="AK966" s="10">
        <v>30</v>
      </c>
      <c r="AL966" s="10">
        <v>30</v>
      </c>
      <c r="AM966" s="6" t="s">
        <v>475</v>
      </c>
      <c r="AN966" s="6" t="s">
        <v>4565</v>
      </c>
      <c r="AO966" s="6" t="s">
        <v>4723</v>
      </c>
      <c r="AP966" s="6" t="s">
        <v>9446</v>
      </c>
      <c r="AQ966" s="6" t="str">
        <f t="shared" si="263"/>
        <v>2W Distributor Bike, 2W Distributor, H2, International - Bike, International - AS, International, International - New, Moto Dealers, Motonet, Retail, TREK</v>
      </c>
      <c r="AR966" s="1" t="str">
        <f t="shared" si="265"/>
        <v>2W Distributor Bike</v>
      </c>
      <c r="AS966" s="1" t="str">
        <f t="shared" si="266"/>
        <v/>
      </c>
      <c r="AT966" s="1" t="str">
        <f t="shared" si="267"/>
        <v>2W Distributor</v>
      </c>
      <c r="AU966" s="1" t="str">
        <f t="shared" si="268"/>
        <v>H2</v>
      </c>
      <c r="AV966" s="1" t="str">
        <f t="shared" si="268"/>
        <v>International - Bike</v>
      </c>
      <c r="AW966" s="1" t="str">
        <f t="shared" si="269"/>
        <v/>
      </c>
      <c r="AX966" s="1" t="str">
        <f t="shared" si="270"/>
        <v>International - AS</v>
      </c>
      <c r="AY966" s="1" t="str">
        <f t="shared" si="270"/>
        <v>International</v>
      </c>
      <c r="AZ966" s="1" t="str">
        <f t="shared" si="270"/>
        <v>International - New</v>
      </c>
      <c r="BA966" s="1" t="str">
        <f t="shared" si="271"/>
        <v/>
      </c>
      <c r="BB966" s="1" t="str">
        <f t="shared" si="272"/>
        <v>Moto Dealers</v>
      </c>
      <c r="BC966" s="1" t="str">
        <f t="shared" si="272"/>
        <v>Motonet</v>
      </c>
      <c r="BD966" s="1" t="str">
        <f t="shared" si="273"/>
        <v/>
      </c>
      <c r="BE966" s="1" t="str">
        <f t="shared" si="274"/>
        <v>Retail</v>
      </c>
      <c r="BF966" s="1" t="str">
        <f t="shared" si="275"/>
        <v>TREK</v>
      </c>
      <c r="BG966" t="s">
        <v>4724</v>
      </c>
      <c r="BH966" t="str">
        <f t="shared" si="276"/>
        <v>https://fs.amplifi.io//file?id=2ab0c631-dc2c-4f9c-a559-091c90aaf2ec&amp;variant=thumb&amp;extension=png</v>
      </c>
      <c r="BI966" t="s">
        <v>4724</v>
      </c>
    </row>
    <row r="967" spans="1:61" ht="17" x14ac:dyDescent="0.2">
      <c r="A967">
        <v>2293</v>
      </c>
      <c r="B967" t="str">
        <f t="shared" si="264"/>
        <v>89033-00006</v>
      </c>
      <c r="C967" t="str">
        <f t="shared" si="264"/>
        <v>89033-00006</v>
      </c>
      <c r="D967" s="7" t="s">
        <v>8982</v>
      </c>
      <c r="E967" s="6" t="s">
        <v>208</v>
      </c>
      <c r="F967" t="s">
        <v>8991</v>
      </c>
      <c r="G967" s="6" t="s">
        <v>4488</v>
      </c>
      <c r="H967" t="s">
        <v>4564</v>
      </c>
      <c r="I967" s="6" t="s">
        <v>4555</v>
      </c>
      <c r="J967" s="6" t="s">
        <v>5331</v>
      </c>
      <c r="K967" s="6" t="s">
        <v>8991</v>
      </c>
      <c r="L967" s="6" t="s">
        <v>8991</v>
      </c>
      <c r="M967" s="6" t="s">
        <v>5358</v>
      </c>
      <c r="N967" s="6" t="s">
        <v>5402</v>
      </c>
      <c r="Q967" s="6" t="s">
        <v>9179</v>
      </c>
      <c r="R967" s="9" t="b">
        <v>0</v>
      </c>
      <c r="S967" s="9" t="b">
        <v>0</v>
      </c>
      <c r="T967" s="6" t="s">
        <v>8982</v>
      </c>
      <c r="U967" s="6" t="s">
        <v>8982</v>
      </c>
      <c r="V967" t="s">
        <v>5330</v>
      </c>
      <c r="W967" t="s">
        <v>5330</v>
      </c>
      <c r="X967" t="s">
        <v>5330</v>
      </c>
      <c r="Y967" t="s">
        <v>5330</v>
      </c>
      <c r="Z967" t="s">
        <v>5330</v>
      </c>
      <c r="AA967" t="s">
        <v>5330</v>
      </c>
      <c r="AB967" t="s">
        <v>5330</v>
      </c>
      <c r="AC967" t="s">
        <v>5330</v>
      </c>
      <c r="AD967" t="s">
        <v>5330</v>
      </c>
      <c r="AE967" t="s">
        <v>5330</v>
      </c>
      <c r="AF967" t="s">
        <v>5330</v>
      </c>
      <c r="AG967" t="s">
        <v>5330</v>
      </c>
      <c r="AH967" t="s">
        <v>5330</v>
      </c>
      <c r="AI967" t="s">
        <v>5330</v>
      </c>
      <c r="AJ967" t="s">
        <v>5330</v>
      </c>
      <c r="AK967" s="10">
        <v>30</v>
      </c>
      <c r="AL967" s="10">
        <v>30</v>
      </c>
      <c r="AM967" s="6" t="s">
        <v>475</v>
      </c>
      <c r="AN967" s="6" t="s">
        <v>4565</v>
      </c>
      <c r="AO967" s="6" t="s">
        <v>4723</v>
      </c>
      <c r="AP967" s="6" t="s">
        <v>9446</v>
      </c>
      <c r="AQ967" s="6" t="str">
        <f t="shared" si="263"/>
        <v>2W Distributor Bike, 2W Distributor, H2, International - Bike, International - AS, International, International - New, Moto Dealers, Motonet, Retail, TREK</v>
      </c>
      <c r="AR967" s="1" t="str">
        <f t="shared" si="265"/>
        <v>2W Distributor Bike</v>
      </c>
      <c r="AS967" s="1" t="str">
        <f t="shared" si="266"/>
        <v/>
      </c>
      <c r="AT967" s="1" t="str">
        <f t="shared" si="267"/>
        <v>2W Distributor</v>
      </c>
      <c r="AU967" s="1" t="str">
        <f t="shared" si="268"/>
        <v>H2</v>
      </c>
      <c r="AV967" s="1" t="str">
        <f t="shared" si="268"/>
        <v>International - Bike</v>
      </c>
      <c r="AW967" s="1" t="str">
        <f t="shared" si="269"/>
        <v/>
      </c>
      <c r="AX967" s="1" t="str">
        <f t="shared" si="270"/>
        <v>International - AS</v>
      </c>
      <c r="AY967" s="1" t="str">
        <f t="shared" si="270"/>
        <v>International</v>
      </c>
      <c r="AZ967" s="1" t="str">
        <f t="shared" si="270"/>
        <v>International - New</v>
      </c>
      <c r="BA967" s="1" t="str">
        <f t="shared" si="271"/>
        <v/>
      </c>
      <c r="BB967" s="1" t="str">
        <f t="shared" si="272"/>
        <v>Moto Dealers</v>
      </c>
      <c r="BC967" s="1" t="str">
        <f t="shared" si="272"/>
        <v>Motonet</v>
      </c>
      <c r="BD967" s="1" t="str">
        <f t="shared" si="273"/>
        <v/>
      </c>
      <c r="BE967" s="1" t="str">
        <f t="shared" si="274"/>
        <v>Retail</v>
      </c>
      <c r="BF967" s="1" t="str">
        <f t="shared" si="275"/>
        <v>TREK</v>
      </c>
      <c r="BG967" t="e">
        <v>#N/A</v>
      </c>
      <c r="BH967" t="e">
        <f t="shared" si="276"/>
        <v>#N/A</v>
      </c>
    </row>
    <row r="968" spans="1:61" ht="17" x14ac:dyDescent="0.2">
      <c r="A968">
        <v>2294</v>
      </c>
      <c r="B968" t="str">
        <f t="shared" si="264"/>
        <v>89033-00007</v>
      </c>
      <c r="C968" t="str">
        <f t="shared" si="264"/>
        <v>89033-00007</v>
      </c>
      <c r="D968" s="7" t="s">
        <v>8983</v>
      </c>
      <c r="E968" s="6" t="s">
        <v>208</v>
      </c>
      <c r="F968" t="s">
        <v>8991</v>
      </c>
      <c r="G968" s="6" t="s">
        <v>4488</v>
      </c>
      <c r="H968" t="s">
        <v>4564</v>
      </c>
      <c r="I968" s="6" t="s">
        <v>4555</v>
      </c>
      <c r="J968" s="6" t="s">
        <v>5331</v>
      </c>
      <c r="K968" s="6" t="s">
        <v>8991</v>
      </c>
      <c r="L968" s="6" t="s">
        <v>8991</v>
      </c>
      <c r="M968" s="6" t="s">
        <v>5358</v>
      </c>
      <c r="N968" s="6" t="s">
        <v>5402</v>
      </c>
      <c r="Q968" s="6" t="s">
        <v>9178</v>
      </c>
      <c r="R968" s="9" t="b">
        <v>0</v>
      </c>
      <c r="S968" s="9" t="b">
        <v>0</v>
      </c>
      <c r="T968" s="6" t="s">
        <v>8983</v>
      </c>
      <c r="U968" s="6" t="s">
        <v>8983</v>
      </c>
      <c r="V968" t="s">
        <v>5330</v>
      </c>
      <c r="W968" t="s">
        <v>5330</v>
      </c>
      <c r="X968" t="s">
        <v>5330</v>
      </c>
      <c r="Y968" t="s">
        <v>5330</v>
      </c>
      <c r="Z968" t="s">
        <v>5330</v>
      </c>
      <c r="AA968" t="s">
        <v>5330</v>
      </c>
      <c r="AB968" t="s">
        <v>5330</v>
      </c>
      <c r="AC968" t="s">
        <v>5330</v>
      </c>
      <c r="AD968" t="s">
        <v>5330</v>
      </c>
      <c r="AE968" t="s">
        <v>5330</v>
      </c>
      <c r="AF968" t="s">
        <v>5330</v>
      </c>
      <c r="AG968" t="s">
        <v>5330</v>
      </c>
      <c r="AH968" t="s">
        <v>5330</v>
      </c>
      <c r="AI968" t="s">
        <v>5330</v>
      </c>
      <c r="AJ968" t="s">
        <v>5330</v>
      </c>
      <c r="AK968" s="10">
        <v>30</v>
      </c>
      <c r="AL968" s="10">
        <v>30</v>
      </c>
      <c r="AM968" s="6" t="s">
        <v>475</v>
      </c>
      <c r="AN968" s="6" t="s">
        <v>4565</v>
      </c>
      <c r="AO968" s="6" t="s">
        <v>4723</v>
      </c>
      <c r="AP968" s="6" t="s">
        <v>9446</v>
      </c>
      <c r="AQ968" s="6" t="str">
        <f t="shared" si="263"/>
        <v>2W Distributor Bike, 2W Distributor, H2, International - Bike, International - AS, International, International - New, Moto Dealers, Motonet, Retail, TREK</v>
      </c>
      <c r="AR968" s="1" t="str">
        <f t="shared" si="265"/>
        <v>2W Distributor Bike</v>
      </c>
      <c r="AS968" s="1" t="str">
        <f t="shared" si="266"/>
        <v/>
      </c>
      <c r="AT968" s="1" t="str">
        <f t="shared" si="267"/>
        <v>2W Distributor</v>
      </c>
      <c r="AU968" s="1" t="str">
        <f t="shared" si="268"/>
        <v>H2</v>
      </c>
      <c r="AV968" s="1" t="str">
        <f t="shared" si="268"/>
        <v>International - Bike</v>
      </c>
      <c r="AW968" s="1" t="str">
        <f t="shared" si="269"/>
        <v/>
      </c>
      <c r="AX968" s="1" t="str">
        <f t="shared" si="270"/>
        <v>International - AS</v>
      </c>
      <c r="AY968" s="1" t="str">
        <f t="shared" si="270"/>
        <v>International</v>
      </c>
      <c r="AZ968" s="1" t="str">
        <f t="shared" si="270"/>
        <v>International - New</v>
      </c>
      <c r="BA968" s="1" t="str">
        <f t="shared" si="271"/>
        <v/>
      </c>
      <c r="BB968" s="1" t="str">
        <f t="shared" si="272"/>
        <v>Moto Dealers</v>
      </c>
      <c r="BC968" s="1" t="str">
        <f t="shared" si="272"/>
        <v>Motonet</v>
      </c>
      <c r="BD968" s="1" t="str">
        <f t="shared" si="273"/>
        <v/>
      </c>
      <c r="BE968" s="1" t="str">
        <f t="shared" si="274"/>
        <v>Retail</v>
      </c>
      <c r="BF968" s="1" t="str">
        <f t="shared" si="275"/>
        <v>TREK</v>
      </c>
      <c r="BG968" t="e">
        <v>#N/A</v>
      </c>
      <c r="BH968" t="e">
        <f t="shared" si="276"/>
        <v>#N/A</v>
      </c>
    </row>
    <row r="969" spans="1:61" ht="17" x14ac:dyDescent="0.2">
      <c r="A969">
        <v>2295</v>
      </c>
      <c r="B969" t="str">
        <f t="shared" si="264"/>
        <v>89033-00008</v>
      </c>
      <c r="C969" t="str">
        <f t="shared" si="264"/>
        <v>89033-00008</v>
      </c>
      <c r="D969" s="7" t="s">
        <v>8984</v>
      </c>
      <c r="E969" s="6" t="s">
        <v>208</v>
      </c>
      <c r="F969" t="s">
        <v>8991</v>
      </c>
      <c r="G969" s="6" t="s">
        <v>4488</v>
      </c>
      <c r="H969" t="s">
        <v>4564</v>
      </c>
      <c r="I969" s="6" t="s">
        <v>4555</v>
      </c>
      <c r="J969" s="6" t="s">
        <v>5331</v>
      </c>
      <c r="K969" s="6" t="s">
        <v>8991</v>
      </c>
      <c r="L969" s="6" t="s">
        <v>8991</v>
      </c>
      <c r="M969" s="6" t="s">
        <v>5358</v>
      </c>
      <c r="N969" s="6" t="s">
        <v>5402</v>
      </c>
      <c r="Q969" s="6" t="s">
        <v>9181</v>
      </c>
      <c r="R969" s="9" t="b">
        <v>0</v>
      </c>
      <c r="S969" s="9" t="b">
        <v>0</v>
      </c>
      <c r="T969" s="6" t="s">
        <v>8984</v>
      </c>
      <c r="U969" s="6" t="s">
        <v>8984</v>
      </c>
      <c r="V969" t="s">
        <v>5330</v>
      </c>
      <c r="W969" t="s">
        <v>5330</v>
      </c>
      <c r="X969" t="s">
        <v>5330</v>
      </c>
      <c r="Y969" t="s">
        <v>5330</v>
      </c>
      <c r="Z969" t="s">
        <v>5330</v>
      </c>
      <c r="AA969" t="s">
        <v>5330</v>
      </c>
      <c r="AB969" t="s">
        <v>5330</v>
      </c>
      <c r="AC969" t="s">
        <v>5330</v>
      </c>
      <c r="AD969" t="s">
        <v>5330</v>
      </c>
      <c r="AE969" t="s">
        <v>5330</v>
      </c>
      <c r="AF969" t="s">
        <v>5330</v>
      </c>
      <c r="AG969" t="s">
        <v>5330</v>
      </c>
      <c r="AH969" t="s">
        <v>5330</v>
      </c>
      <c r="AI969" t="s">
        <v>5330</v>
      </c>
      <c r="AJ969" t="s">
        <v>5330</v>
      </c>
      <c r="AK969" s="10">
        <v>30</v>
      </c>
      <c r="AL969" s="10">
        <v>30</v>
      </c>
      <c r="AM969" s="6" t="s">
        <v>475</v>
      </c>
      <c r="AN969" s="6" t="s">
        <v>4565</v>
      </c>
      <c r="AO969" s="6" t="s">
        <v>4723</v>
      </c>
      <c r="AP969" s="6" t="s">
        <v>9446</v>
      </c>
      <c r="AQ969" s="6" t="str">
        <f t="shared" si="263"/>
        <v>2W Distributor Bike, 2W Distributor, H2, International - Bike, International - AS, International, International - New, Moto Dealers, Motonet, Retail, TREK</v>
      </c>
      <c r="AR969" s="1" t="str">
        <f t="shared" si="265"/>
        <v>2W Distributor Bike</v>
      </c>
      <c r="AS969" s="1" t="str">
        <f t="shared" si="266"/>
        <v/>
      </c>
      <c r="AT969" s="1" t="str">
        <f t="shared" si="267"/>
        <v>2W Distributor</v>
      </c>
      <c r="AU969" s="1" t="str">
        <f t="shared" si="268"/>
        <v>H2</v>
      </c>
      <c r="AV969" s="1" t="str">
        <f t="shared" si="268"/>
        <v>International - Bike</v>
      </c>
      <c r="AW969" s="1" t="str">
        <f t="shared" si="269"/>
        <v/>
      </c>
      <c r="AX969" s="1" t="str">
        <f t="shared" si="270"/>
        <v>International - AS</v>
      </c>
      <c r="AY969" s="1" t="str">
        <f t="shared" si="270"/>
        <v>International</v>
      </c>
      <c r="AZ969" s="1" t="str">
        <f t="shared" si="270"/>
        <v>International - New</v>
      </c>
      <c r="BA969" s="1" t="str">
        <f t="shared" si="271"/>
        <v/>
      </c>
      <c r="BB969" s="1" t="str">
        <f t="shared" si="272"/>
        <v>Moto Dealers</v>
      </c>
      <c r="BC969" s="1" t="str">
        <f t="shared" si="272"/>
        <v>Motonet</v>
      </c>
      <c r="BD969" s="1" t="str">
        <f t="shared" si="273"/>
        <v/>
      </c>
      <c r="BE969" s="1" t="str">
        <f t="shared" si="274"/>
        <v>Retail</v>
      </c>
      <c r="BF969" s="1" t="str">
        <f t="shared" si="275"/>
        <v>TREK</v>
      </c>
      <c r="BG969" t="e">
        <v>#N/A</v>
      </c>
      <c r="BH969" t="e">
        <f t="shared" si="276"/>
        <v>#N/A</v>
      </c>
    </row>
    <row r="970" spans="1:61" ht="17" x14ac:dyDescent="0.2">
      <c r="A970">
        <v>2296</v>
      </c>
      <c r="B970" t="str">
        <f t="shared" si="264"/>
        <v>89033-00009</v>
      </c>
      <c r="C970" t="str">
        <f t="shared" si="264"/>
        <v>89033-00009</v>
      </c>
      <c r="D970" s="7" t="s">
        <v>8985</v>
      </c>
      <c r="E970" s="6" t="s">
        <v>208</v>
      </c>
      <c r="F970" t="s">
        <v>8991</v>
      </c>
      <c r="G970" s="6" t="s">
        <v>4488</v>
      </c>
      <c r="H970" t="s">
        <v>4564</v>
      </c>
      <c r="I970" s="6" t="s">
        <v>4555</v>
      </c>
      <c r="J970" s="6" t="s">
        <v>5331</v>
      </c>
      <c r="K970" s="6" t="s">
        <v>8991</v>
      </c>
      <c r="L970" s="6" t="s">
        <v>8991</v>
      </c>
      <c r="M970" s="6" t="s">
        <v>5358</v>
      </c>
      <c r="N970" s="6" t="s">
        <v>5402</v>
      </c>
      <c r="Q970" s="6" t="s">
        <v>9180</v>
      </c>
      <c r="R970" s="9" t="b">
        <v>0</v>
      </c>
      <c r="S970" s="9" t="b">
        <v>0</v>
      </c>
      <c r="T970" s="6" t="s">
        <v>8985</v>
      </c>
      <c r="U970" s="6" t="s">
        <v>8985</v>
      </c>
      <c r="V970" t="s">
        <v>5330</v>
      </c>
      <c r="W970" t="s">
        <v>5330</v>
      </c>
      <c r="X970" t="s">
        <v>5330</v>
      </c>
      <c r="Y970" t="s">
        <v>5330</v>
      </c>
      <c r="Z970" t="s">
        <v>5330</v>
      </c>
      <c r="AA970" t="s">
        <v>5330</v>
      </c>
      <c r="AB970" t="s">
        <v>5330</v>
      </c>
      <c r="AC970" t="s">
        <v>5330</v>
      </c>
      <c r="AD970" t="s">
        <v>5330</v>
      </c>
      <c r="AE970" t="s">
        <v>5330</v>
      </c>
      <c r="AF970" t="s">
        <v>5330</v>
      </c>
      <c r="AG970" t="s">
        <v>5330</v>
      </c>
      <c r="AH970" t="s">
        <v>5330</v>
      </c>
      <c r="AI970" t="s">
        <v>5330</v>
      </c>
      <c r="AJ970" t="s">
        <v>5330</v>
      </c>
      <c r="AK970" s="10">
        <v>30</v>
      </c>
      <c r="AL970" s="10">
        <v>30</v>
      </c>
      <c r="AM970" s="6" t="s">
        <v>475</v>
      </c>
      <c r="AN970" s="6" t="s">
        <v>4565</v>
      </c>
      <c r="AO970" s="6" t="s">
        <v>4723</v>
      </c>
      <c r="AP970" s="6" t="s">
        <v>9446</v>
      </c>
      <c r="AQ970" s="6" t="str">
        <f t="shared" si="263"/>
        <v>2W Distributor Bike, 2W Distributor, H2, International - Bike, International - AS, International, International - New, Moto Dealers, Motonet, Retail, TREK</v>
      </c>
      <c r="AR970" s="1" t="str">
        <f t="shared" si="265"/>
        <v>2W Distributor Bike</v>
      </c>
      <c r="AS970" s="1" t="str">
        <f t="shared" si="266"/>
        <v/>
      </c>
      <c r="AT970" s="1" t="str">
        <f t="shared" si="267"/>
        <v>2W Distributor</v>
      </c>
      <c r="AU970" s="1" t="str">
        <f t="shared" si="268"/>
        <v>H2</v>
      </c>
      <c r="AV970" s="1" t="str">
        <f t="shared" si="268"/>
        <v>International - Bike</v>
      </c>
      <c r="AW970" s="1" t="str">
        <f t="shared" si="269"/>
        <v/>
      </c>
      <c r="AX970" s="1" t="str">
        <f t="shared" si="270"/>
        <v>International - AS</v>
      </c>
      <c r="AY970" s="1" t="str">
        <f t="shared" si="270"/>
        <v>International</v>
      </c>
      <c r="AZ970" s="1" t="str">
        <f t="shared" si="270"/>
        <v>International - New</v>
      </c>
      <c r="BA970" s="1" t="str">
        <f t="shared" si="271"/>
        <v/>
      </c>
      <c r="BB970" s="1" t="str">
        <f t="shared" si="272"/>
        <v>Moto Dealers</v>
      </c>
      <c r="BC970" s="1" t="str">
        <f t="shared" si="272"/>
        <v>Motonet</v>
      </c>
      <c r="BD970" s="1" t="str">
        <f t="shared" si="273"/>
        <v/>
      </c>
      <c r="BE970" s="1" t="str">
        <f t="shared" si="274"/>
        <v>Retail</v>
      </c>
      <c r="BF970" s="1" t="str">
        <f t="shared" si="275"/>
        <v>TREK</v>
      </c>
      <c r="BG970" t="e">
        <v>#N/A</v>
      </c>
      <c r="BH970" t="e">
        <f t="shared" si="276"/>
        <v>#N/A</v>
      </c>
    </row>
    <row r="971" spans="1:61" ht="17" x14ac:dyDescent="0.2">
      <c r="A971">
        <v>2297</v>
      </c>
      <c r="B971" t="str">
        <f t="shared" si="264"/>
        <v>89034-00001</v>
      </c>
      <c r="C971" t="str">
        <f t="shared" si="264"/>
        <v>89034-00001</v>
      </c>
      <c r="D971" s="7" t="s">
        <v>4729</v>
      </c>
      <c r="E971" s="6" t="s">
        <v>208</v>
      </c>
      <c r="F971" t="s">
        <v>8991</v>
      </c>
      <c r="G971" s="6" t="s">
        <v>4488</v>
      </c>
      <c r="H971" t="s">
        <v>4571</v>
      </c>
      <c r="I971" s="6" t="s">
        <v>4555</v>
      </c>
      <c r="J971" s="6" t="s">
        <v>5331</v>
      </c>
      <c r="K971" s="6" t="s">
        <v>5333</v>
      </c>
      <c r="L971" s="6" t="s">
        <v>8992</v>
      </c>
      <c r="M971" s="6" t="s">
        <v>5358</v>
      </c>
      <c r="N971" s="6" t="s">
        <v>5403</v>
      </c>
      <c r="Q971" s="6" t="s">
        <v>88</v>
      </c>
      <c r="R971" s="9" t="b">
        <v>1</v>
      </c>
      <c r="S971" s="9" t="b">
        <v>1</v>
      </c>
      <c r="T971" s="6" t="s">
        <v>4729</v>
      </c>
      <c r="U971" s="6" t="s">
        <v>4729</v>
      </c>
      <c r="V971" t="s">
        <v>4735</v>
      </c>
      <c r="W971" t="s">
        <v>4736</v>
      </c>
      <c r="X971" t="s">
        <v>4740</v>
      </c>
      <c r="Y971" t="s">
        <v>4741</v>
      </c>
      <c r="Z971" t="s">
        <v>4743</v>
      </c>
      <c r="AA971" t="s">
        <v>5330</v>
      </c>
      <c r="AB971" t="s">
        <v>5330</v>
      </c>
      <c r="AC971" t="s">
        <v>9208</v>
      </c>
      <c r="AD971" t="s">
        <v>9209</v>
      </c>
      <c r="AE971" t="s">
        <v>9210</v>
      </c>
      <c r="AF971" t="s">
        <v>9211</v>
      </c>
      <c r="AG971" t="s">
        <v>9212</v>
      </c>
      <c r="AH971" t="s">
        <v>9213</v>
      </c>
      <c r="AI971" t="s">
        <v>5330</v>
      </c>
      <c r="AJ971" t="s">
        <v>5330</v>
      </c>
      <c r="AK971" s="10">
        <v>22</v>
      </c>
      <c r="AL971" s="10">
        <v>22</v>
      </c>
      <c r="AM971" s="6" t="s">
        <v>475</v>
      </c>
      <c r="AN971" s="6" t="s">
        <v>982</v>
      </c>
      <c r="AO971" s="6" t="s">
        <v>4731</v>
      </c>
      <c r="AP971" s="6" t="s">
        <v>9442</v>
      </c>
      <c r="AQ971" s="6" t="str">
        <f t="shared" si="263"/>
        <v>2W Distributor Bike, 2W Distributor, H2, International - Bike, International - AS, International, International - New, Moto Dealers, Motonet, Retail, TREK</v>
      </c>
      <c r="AR971" s="1" t="str">
        <f t="shared" si="265"/>
        <v>2W Distributor Bike</v>
      </c>
      <c r="AS971" s="1" t="str">
        <f t="shared" si="266"/>
        <v/>
      </c>
      <c r="AT971" s="1" t="str">
        <f t="shared" si="267"/>
        <v>2W Distributor</v>
      </c>
      <c r="AU971" s="1" t="str">
        <f t="shared" si="268"/>
        <v>H2</v>
      </c>
      <c r="AV971" s="1" t="str">
        <f t="shared" si="268"/>
        <v>International - Bike</v>
      </c>
      <c r="AW971" s="1" t="str">
        <f t="shared" si="269"/>
        <v/>
      </c>
      <c r="AX971" s="1" t="str">
        <f t="shared" si="270"/>
        <v>International - AS</v>
      </c>
      <c r="AY971" s="1" t="str">
        <f t="shared" si="270"/>
        <v>International</v>
      </c>
      <c r="AZ971" s="1" t="str">
        <f t="shared" si="270"/>
        <v>International - New</v>
      </c>
      <c r="BA971" s="1" t="str">
        <f t="shared" si="271"/>
        <v/>
      </c>
      <c r="BB971" s="1" t="str">
        <f t="shared" si="272"/>
        <v>Moto Dealers</v>
      </c>
      <c r="BC971" s="1" t="str">
        <f t="shared" si="272"/>
        <v>Motonet</v>
      </c>
      <c r="BD971" s="1" t="str">
        <f t="shared" si="273"/>
        <v/>
      </c>
      <c r="BE971" s="1" t="str">
        <f t="shared" si="274"/>
        <v>Retail</v>
      </c>
      <c r="BF971" s="1" t="str">
        <f t="shared" si="275"/>
        <v>TREK</v>
      </c>
      <c r="BG971" t="s">
        <v>4732</v>
      </c>
      <c r="BH971" t="str">
        <f t="shared" si="276"/>
        <v>https://fs.amplifi.io//file?id=312f4552-8c96-4e86-94fb-0074d57072c9&amp;variant=thumb&amp;extension=png</v>
      </c>
      <c r="BI971" t="s">
        <v>4732</v>
      </c>
    </row>
    <row r="972" spans="1:61" ht="17" x14ac:dyDescent="0.2">
      <c r="A972">
        <v>2303</v>
      </c>
      <c r="B972" t="str">
        <f t="shared" si="264"/>
        <v>89035-00001</v>
      </c>
      <c r="C972" t="str">
        <f t="shared" si="264"/>
        <v>89035-00001</v>
      </c>
      <c r="D972" s="7" t="s">
        <v>4746</v>
      </c>
      <c r="E972" s="6" t="s">
        <v>208</v>
      </c>
      <c r="F972" t="s">
        <v>8991</v>
      </c>
      <c r="G972" s="6" t="s">
        <v>4488</v>
      </c>
      <c r="H972" t="s">
        <v>4588</v>
      </c>
      <c r="I972" s="6" t="s">
        <v>4555</v>
      </c>
      <c r="J972" s="6" t="s">
        <v>5331</v>
      </c>
      <c r="K972" s="6" t="s">
        <v>5333</v>
      </c>
      <c r="L972" s="6" t="s">
        <v>8992</v>
      </c>
      <c r="M972" s="6" t="s">
        <v>5358</v>
      </c>
      <c r="N972" s="6" t="s">
        <v>5403</v>
      </c>
      <c r="Q972" s="6" t="s">
        <v>88</v>
      </c>
      <c r="R972" s="9" t="b">
        <v>1</v>
      </c>
      <c r="S972" s="9" t="b">
        <v>1</v>
      </c>
      <c r="T972" s="6" t="s">
        <v>4746</v>
      </c>
      <c r="U972" s="6" t="s">
        <v>4746</v>
      </c>
      <c r="V972" t="s">
        <v>4748</v>
      </c>
      <c r="W972" t="s">
        <v>4750</v>
      </c>
      <c r="X972" t="s">
        <v>4753</v>
      </c>
      <c r="Y972" t="s">
        <v>5330</v>
      </c>
      <c r="Z972" t="s">
        <v>5330</v>
      </c>
      <c r="AA972" t="s">
        <v>5330</v>
      </c>
      <c r="AB972" t="s">
        <v>5330</v>
      </c>
      <c r="AC972" t="s">
        <v>9214</v>
      </c>
      <c r="AD972" t="s">
        <v>9215</v>
      </c>
      <c r="AE972" t="s">
        <v>9216</v>
      </c>
      <c r="AF972" t="s">
        <v>9217</v>
      </c>
      <c r="AG972" t="s">
        <v>5330</v>
      </c>
      <c r="AH972" t="s">
        <v>5330</v>
      </c>
      <c r="AI972" t="s">
        <v>5330</v>
      </c>
      <c r="AJ972" t="s">
        <v>5330</v>
      </c>
      <c r="AK972" s="10">
        <v>22</v>
      </c>
      <c r="AL972" s="10">
        <v>22</v>
      </c>
      <c r="AM972" s="6" t="s">
        <v>475</v>
      </c>
      <c r="AN972" s="6" t="s">
        <v>982</v>
      </c>
      <c r="AO972" s="6" t="s">
        <v>4731</v>
      </c>
      <c r="AP972" s="6" t="s">
        <v>9442</v>
      </c>
      <c r="AQ972" s="6" t="str">
        <f t="shared" si="263"/>
        <v>2W Distributor Bike, 2W Distributor, H2, International - Bike, International - AS, International, International - New, Moto Dealers, Motonet, Retail, TREK</v>
      </c>
      <c r="AR972" s="1" t="str">
        <f t="shared" si="265"/>
        <v>2W Distributor Bike</v>
      </c>
      <c r="AS972" s="1" t="str">
        <f t="shared" si="266"/>
        <v/>
      </c>
      <c r="AT972" s="1" t="str">
        <f t="shared" si="267"/>
        <v>2W Distributor</v>
      </c>
      <c r="AU972" s="1" t="str">
        <f t="shared" si="268"/>
        <v>H2</v>
      </c>
      <c r="AV972" s="1" t="str">
        <f t="shared" si="268"/>
        <v>International - Bike</v>
      </c>
      <c r="AW972" s="1" t="str">
        <f t="shared" si="269"/>
        <v/>
      </c>
      <c r="AX972" s="1" t="str">
        <f t="shared" si="270"/>
        <v>International - AS</v>
      </c>
      <c r="AY972" s="1" t="str">
        <f t="shared" si="270"/>
        <v>International</v>
      </c>
      <c r="AZ972" s="1" t="str">
        <f t="shared" si="270"/>
        <v>International - New</v>
      </c>
      <c r="BA972" s="1" t="str">
        <f t="shared" si="271"/>
        <v/>
      </c>
      <c r="BB972" s="1" t="str">
        <f t="shared" si="272"/>
        <v>Moto Dealers</v>
      </c>
      <c r="BC972" s="1" t="str">
        <f t="shared" si="272"/>
        <v>Motonet</v>
      </c>
      <c r="BD972" s="1" t="str">
        <f t="shared" si="273"/>
        <v/>
      </c>
      <c r="BE972" s="1" t="str">
        <f t="shared" si="274"/>
        <v>Retail</v>
      </c>
      <c r="BF972" s="1" t="str">
        <f t="shared" si="275"/>
        <v>TREK</v>
      </c>
      <c r="BG972" t="s">
        <v>4747</v>
      </c>
      <c r="BH972" t="str">
        <f t="shared" si="276"/>
        <v>https://fs.amplifi.io//file?id=20e5147b-3761-4de1-8ab5-da88623a1f56&amp;variant=thumb&amp;extension=png</v>
      </c>
      <c r="BI972" t="s">
        <v>4747</v>
      </c>
    </row>
    <row r="973" spans="1:61" ht="17" x14ac:dyDescent="0.2">
      <c r="A973">
        <v>2307</v>
      </c>
      <c r="B973" t="str">
        <f t="shared" si="264"/>
        <v>89036-00001</v>
      </c>
      <c r="C973" t="str">
        <f t="shared" si="264"/>
        <v>89036-00001</v>
      </c>
      <c r="D973" s="7" t="s">
        <v>4755</v>
      </c>
      <c r="E973" s="6" t="s">
        <v>208</v>
      </c>
      <c r="F973" t="s">
        <v>8991</v>
      </c>
      <c r="G973" s="6" t="s">
        <v>4488</v>
      </c>
      <c r="H973" t="s">
        <v>4554</v>
      </c>
      <c r="I973" s="6" t="s">
        <v>4555</v>
      </c>
      <c r="J973" s="6" t="s">
        <v>5331</v>
      </c>
      <c r="K973" s="6" t="s">
        <v>5333</v>
      </c>
      <c r="L973" s="6" t="s">
        <v>8992</v>
      </c>
      <c r="M973" s="6" t="s">
        <v>5358</v>
      </c>
      <c r="N973" s="6" t="s">
        <v>5401</v>
      </c>
      <c r="Q973" s="6" t="s">
        <v>88</v>
      </c>
      <c r="R973" s="9" t="b">
        <v>1</v>
      </c>
      <c r="S973" s="9" t="b">
        <v>1</v>
      </c>
      <c r="T973" s="6" t="s">
        <v>4755</v>
      </c>
      <c r="U973" s="6" t="s">
        <v>4755</v>
      </c>
      <c r="V973" t="s">
        <v>5330</v>
      </c>
      <c r="W973" t="s">
        <v>5330</v>
      </c>
      <c r="X973" t="s">
        <v>5330</v>
      </c>
      <c r="Y973" t="s">
        <v>5330</v>
      </c>
      <c r="Z973" t="s">
        <v>5330</v>
      </c>
      <c r="AA973" t="s">
        <v>5330</v>
      </c>
      <c r="AB973" t="s">
        <v>5330</v>
      </c>
      <c r="AC973" t="s">
        <v>5330</v>
      </c>
      <c r="AD973" t="s">
        <v>5330</v>
      </c>
      <c r="AE973" t="s">
        <v>5330</v>
      </c>
      <c r="AF973" t="s">
        <v>5330</v>
      </c>
      <c r="AG973" t="s">
        <v>5330</v>
      </c>
      <c r="AH973" t="s">
        <v>5330</v>
      </c>
      <c r="AI973" t="s">
        <v>5330</v>
      </c>
      <c r="AJ973" t="s">
        <v>5330</v>
      </c>
      <c r="AK973" s="10">
        <v>10</v>
      </c>
      <c r="AL973" s="10">
        <v>10</v>
      </c>
      <c r="AM973" s="6" t="s">
        <v>475</v>
      </c>
      <c r="AN973" s="6" t="s">
        <v>4556</v>
      </c>
      <c r="AO973" s="6" t="s">
        <v>4756</v>
      </c>
      <c r="AP973" s="6" t="s">
        <v>9440</v>
      </c>
      <c r="AQ973" s="6" t="str">
        <f t="shared" si="263"/>
        <v>2W Distributor Bike, 2W Distributor, H2, International - Bike, International - AS, International, International - New, Moto Dealers, Motonet, Retail, TREK</v>
      </c>
      <c r="AR973" s="1" t="str">
        <f t="shared" si="265"/>
        <v>2W Distributor Bike</v>
      </c>
      <c r="AS973" s="1" t="str">
        <f t="shared" si="266"/>
        <v/>
      </c>
      <c r="AT973" s="1" t="str">
        <f t="shared" si="267"/>
        <v>2W Distributor</v>
      </c>
      <c r="AU973" s="1" t="str">
        <f t="shared" si="268"/>
        <v>H2</v>
      </c>
      <c r="AV973" s="1" t="str">
        <f t="shared" si="268"/>
        <v>International - Bike</v>
      </c>
      <c r="AW973" s="1" t="str">
        <f t="shared" si="269"/>
        <v/>
      </c>
      <c r="AX973" s="1" t="str">
        <f t="shared" si="270"/>
        <v>International - AS</v>
      </c>
      <c r="AY973" s="1" t="str">
        <f t="shared" si="270"/>
        <v>International</v>
      </c>
      <c r="AZ973" s="1" t="str">
        <f t="shared" si="270"/>
        <v>International - New</v>
      </c>
      <c r="BA973" s="1" t="str">
        <f t="shared" si="271"/>
        <v/>
      </c>
      <c r="BB973" s="1" t="str">
        <f t="shared" si="272"/>
        <v>Moto Dealers</v>
      </c>
      <c r="BC973" s="1" t="str">
        <f t="shared" si="272"/>
        <v>Motonet</v>
      </c>
      <c r="BD973" s="1" t="str">
        <f t="shared" si="273"/>
        <v/>
      </c>
      <c r="BE973" s="1" t="str">
        <f t="shared" si="274"/>
        <v>Retail</v>
      </c>
      <c r="BF973" s="1" t="str">
        <f t="shared" si="275"/>
        <v>TREK</v>
      </c>
      <c r="BG973" t="s">
        <v>4757</v>
      </c>
      <c r="BH973" t="str">
        <f t="shared" si="276"/>
        <v>https://fs.amplifi.io//file?id=71b9e888-b964-4cef-8d06-b98a2ec5cea4&amp;variant=thumb&amp;extension=png</v>
      </c>
      <c r="BI973" t="s">
        <v>4757</v>
      </c>
    </row>
    <row r="974" spans="1:61" ht="17" x14ac:dyDescent="0.2">
      <c r="A974">
        <v>2308</v>
      </c>
      <c r="B974" t="str">
        <f t="shared" si="264"/>
        <v>89036-00002</v>
      </c>
      <c r="C974" t="str">
        <f t="shared" si="264"/>
        <v>89036-00002</v>
      </c>
      <c r="D974" s="7" t="s">
        <v>4758</v>
      </c>
      <c r="E974" s="6" t="s">
        <v>208</v>
      </c>
      <c r="F974" t="s">
        <v>8991</v>
      </c>
      <c r="G974" s="6" t="s">
        <v>4488</v>
      </c>
      <c r="H974" t="s">
        <v>4554</v>
      </c>
      <c r="I974" s="6" t="s">
        <v>4555</v>
      </c>
      <c r="J974" s="6" t="s">
        <v>5331</v>
      </c>
      <c r="K974" s="6" t="s">
        <v>5333</v>
      </c>
      <c r="L974" s="6" t="s">
        <v>8992</v>
      </c>
      <c r="M974" s="6" t="s">
        <v>5358</v>
      </c>
      <c r="N974" s="6" t="s">
        <v>5401</v>
      </c>
      <c r="Q974" s="6" t="s">
        <v>1771</v>
      </c>
      <c r="R974" s="9" t="b">
        <v>1</v>
      </c>
      <c r="S974" s="9" t="b">
        <v>1</v>
      </c>
      <c r="T974" s="6" t="s">
        <v>4758</v>
      </c>
      <c r="U974" s="6" t="s">
        <v>4758</v>
      </c>
      <c r="V974" t="s">
        <v>5330</v>
      </c>
      <c r="W974" t="s">
        <v>5330</v>
      </c>
      <c r="X974" t="s">
        <v>5330</v>
      </c>
      <c r="Y974" t="s">
        <v>5330</v>
      </c>
      <c r="Z974" t="s">
        <v>5330</v>
      </c>
      <c r="AA974" t="s">
        <v>5330</v>
      </c>
      <c r="AB974" t="s">
        <v>5330</v>
      </c>
      <c r="AC974" t="s">
        <v>5330</v>
      </c>
      <c r="AD974" t="s">
        <v>5330</v>
      </c>
      <c r="AE974" t="s">
        <v>5330</v>
      </c>
      <c r="AF974" t="s">
        <v>5330</v>
      </c>
      <c r="AG974" t="s">
        <v>5330</v>
      </c>
      <c r="AH974" t="s">
        <v>5330</v>
      </c>
      <c r="AI974" t="s">
        <v>5330</v>
      </c>
      <c r="AJ974" t="s">
        <v>5330</v>
      </c>
      <c r="AK974" s="10">
        <v>10</v>
      </c>
      <c r="AL974" s="10">
        <v>10</v>
      </c>
      <c r="AM974" s="6" t="s">
        <v>475</v>
      </c>
      <c r="AN974" s="6" t="s">
        <v>4556</v>
      </c>
      <c r="AO974" s="6" t="s">
        <v>4756</v>
      </c>
      <c r="AP974" s="6" t="s">
        <v>9440</v>
      </c>
      <c r="AQ974" s="6" t="str">
        <f t="shared" si="263"/>
        <v>2W Distributor Bike, 2W Distributor, H2, International - Bike, International - AS, International, International - New, Moto Dealers, Motonet, Retail, TREK</v>
      </c>
      <c r="AR974" s="1" t="str">
        <f t="shared" si="265"/>
        <v>2W Distributor Bike</v>
      </c>
      <c r="AS974" s="1" t="str">
        <f t="shared" si="266"/>
        <v/>
      </c>
      <c r="AT974" s="1" t="str">
        <f t="shared" si="267"/>
        <v>2W Distributor</v>
      </c>
      <c r="AU974" s="1" t="str">
        <f t="shared" si="268"/>
        <v>H2</v>
      </c>
      <c r="AV974" s="1" t="str">
        <f t="shared" si="268"/>
        <v>International - Bike</v>
      </c>
      <c r="AW974" s="1" t="str">
        <f t="shared" si="269"/>
        <v/>
      </c>
      <c r="AX974" s="1" t="str">
        <f t="shared" si="270"/>
        <v>International - AS</v>
      </c>
      <c r="AY974" s="1" t="str">
        <f t="shared" si="270"/>
        <v>International</v>
      </c>
      <c r="AZ974" s="1" t="str">
        <f t="shared" si="270"/>
        <v>International - New</v>
      </c>
      <c r="BA974" s="1" t="str">
        <f t="shared" si="271"/>
        <v/>
      </c>
      <c r="BB974" s="1" t="str">
        <f t="shared" si="272"/>
        <v>Moto Dealers</v>
      </c>
      <c r="BC974" s="1" t="str">
        <f t="shared" si="272"/>
        <v>Motonet</v>
      </c>
      <c r="BD974" s="1" t="str">
        <f t="shared" si="273"/>
        <v/>
      </c>
      <c r="BE974" s="1" t="str">
        <f t="shared" si="274"/>
        <v>Retail</v>
      </c>
      <c r="BF974" s="1" t="str">
        <f t="shared" si="275"/>
        <v>TREK</v>
      </c>
      <c r="BG974" t="s">
        <v>4759</v>
      </c>
      <c r="BH974" t="str">
        <f t="shared" si="276"/>
        <v>https://fs.amplifi.io//file?id=4d7666c3-f8e7-4b63-8016-663d44a9218e&amp;variant=thumb&amp;extension=png</v>
      </c>
      <c r="BI974" t="s">
        <v>4759</v>
      </c>
    </row>
    <row r="975" spans="1:61" ht="17" x14ac:dyDescent="0.2">
      <c r="A975">
        <v>2309</v>
      </c>
      <c r="B975" t="str">
        <f t="shared" si="264"/>
        <v>89039-00001</v>
      </c>
      <c r="C975" t="str">
        <f t="shared" si="264"/>
        <v>89039-00001</v>
      </c>
      <c r="D975" s="7" t="s">
        <v>4760</v>
      </c>
      <c r="E975" s="6" t="s">
        <v>208</v>
      </c>
      <c r="F975" t="s">
        <v>8991</v>
      </c>
      <c r="G975" s="6" t="s">
        <v>4761</v>
      </c>
      <c r="H975" t="s">
        <v>4564</v>
      </c>
      <c r="I975" s="6" t="s">
        <v>4555</v>
      </c>
      <c r="J975" s="6" t="s">
        <v>5331</v>
      </c>
      <c r="K975" s="6" t="s">
        <v>5333</v>
      </c>
      <c r="L975" s="6" t="s">
        <v>8992</v>
      </c>
      <c r="M975" s="6" t="s">
        <v>5358</v>
      </c>
      <c r="N975" s="6" t="s">
        <v>5402</v>
      </c>
      <c r="Q975" s="6" t="s">
        <v>88</v>
      </c>
      <c r="R975" s="9" t="b">
        <v>1</v>
      </c>
      <c r="S975" s="9" t="b">
        <v>1</v>
      </c>
      <c r="T975" s="6" t="s">
        <v>4760</v>
      </c>
      <c r="U975" s="6" t="s">
        <v>4760</v>
      </c>
      <c r="V975" t="s">
        <v>5330</v>
      </c>
      <c r="W975" t="s">
        <v>5330</v>
      </c>
      <c r="X975" t="s">
        <v>5330</v>
      </c>
      <c r="Y975" t="s">
        <v>5330</v>
      </c>
      <c r="Z975" t="s">
        <v>5330</v>
      </c>
      <c r="AA975" t="s">
        <v>5330</v>
      </c>
      <c r="AB975" t="s">
        <v>5330</v>
      </c>
      <c r="AC975" t="s">
        <v>5330</v>
      </c>
      <c r="AD975" t="s">
        <v>5330</v>
      </c>
      <c r="AE975" t="s">
        <v>5330</v>
      </c>
      <c r="AF975" t="s">
        <v>5330</v>
      </c>
      <c r="AG975" t="s">
        <v>5330</v>
      </c>
      <c r="AH975" t="s">
        <v>5330</v>
      </c>
      <c r="AI975" t="s">
        <v>5330</v>
      </c>
      <c r="AJ975" t="s">
        <v>5330</v>
      </c>
      <c r="AK975" s="10">
        <v>30</v>
      </c>
      <c r="AL975" s="10">
        <v>30</v>
      </c>
      <c r="AM975" s="6" t="s">
        <v>475</v>
      </c>
      <c r="AN975" s="6" t="s">
        <v>4565</v>
      </c>
      <c r="AO975" s="6" t="s">
        <v>4723</v>
      </c>
      <c r="AP975" s="6" t="s">
        <v>9447</v>
      </c>
      <c r="AQ975" s="6" t="str">
        <f t="shared" si="263"/>
        <v>2W Distributor Bike, 2W Distributor, H2, International - Bike, International - AS, International, International - New, Moto Dealers, Motonet, Retail, TREK</v>
      </c>
      <c r="AR975" s="1" t="str">
        <f t="shared" si="265"/>
        <v>2W Distributor Bike</v>
      </c>
      <c r="AS975" s="1" t="str">
        <f t="shared" si="266"/>
        <v/>
      </c>
      <c r="AT975" s="1" t="str">
        <f t="shared" si="267"/>
        <v>2W Distributor</v>
      </c>
      <c r="AU975" s="1" t="str">
        <f t="shared" si="268"/>
        <v>H2</v>
      </c>
      <c r="AV975" s="1" t="str">
        <f t="shared" si="268"/>
        <v>International - Bike</v>
      </c>
      <c r="AW975" s="1" t="str">
        <f t="shared" si="269"/>
        <v/>
      </c>
      <c r="AX975" s="1" t="str">
        <f t="shared" si="270"/>
        <v>International - AS</v>
      </c>
      <c r="AY975" s="1" t="str">
        <f t="shared" si="270"/>
        <v>International</v>
      </c>
      <c r="AZ975" s="1" t="str">
        <f t="shared" si="270"/>
        <v>International - New</v>
      </c>
      <c r="BA975" s="1" t="str">
        <f t="shared" si="271"/>
        <v/>
      </c>
      <c r="BB975" s="1" t="str">
        <f t="shared" si="272"/>
        <v>Moto Dealers</v>
      </c>
      <c r="BC975" s="1" t="str">
        <f t="shared" si="272"/>
        <v>Motonet</v>
      </c>
      <c r="BD975" s="1" t="str">
        <f t="shared" si="273"/>
        <v/>
      </c>
      <c r="BE975" s="1" t="str">
        <f t="shared" si="274"/>
        <v>Retail</v>
      </c>
      <c r="BF975" s="1" t="str">
        <f t="shared" si="275"/>
        <v>TREK</v>
      </c>
      <c r="BG975" t="e">
        <v>#N/A</v>
      </c>
      <c r="BH975" t="e">
        <f t="shared" si="276"/>
        <v>#N/A</v>
      </c>
    </row>
    <row r="976" spans="1:61" ht="17" x14ac:dyDescent="0.2">
      <c r="A976">
        <v>2310</v>
      </c>
      <c r="B976" t="str">
        <f t="shared" si="264"/>
        <v>89039-00006</v>
      </c>
      <c r="C976" t="str">
        <f t="shared" si="264"/>
        <v>89039-00006</v>
      </c>
      <c r="D976" s="7" t="s">
        <v>8986</v>
      </c>
      <c r="E976" s="6" t="s">
        <v>208</v>
      </c>
      <c r="F976" t="s">
        <v>8991</v>
      </c>
      <c r="G976" s="6" t="s">
        <v>4761</v>
      </c>
      <c r="H976" t="s">
        <v>4564</v>
      </c>
      <c r="I976" s="6" t="s">
        <v>4555</v>
      </c>
      <c r="J976" s="6" t="s">
        <v>5331</v>
      </c>
      <c r="K976" s="6" t="s">
        <v>8991</v>
      </c>
      <c r="L976" s="6" t="s">
        <v>8991</v>
      </c>
      <c r="M976" s="6" t="s">
        <v>5358</v>
      </c>
      <c r="N976" s="6" t="s">
        <v>5402</v>
      </c>
      <c r="Q976" s="6" t="s">
        <v>9182</v>
      </c>
      <c r="R976" s="9" t="b">
        <v>0</v>
      </c>
      <c r="S976" s="9" t="b">
        <v>0</v>
      </c>
      <c r="T976" s="6" t="s">
        <v>8986</v>
      </c>
      <c r="U976" s="6" t="s">
        <v>8986</v>
      </c>
      <c r="V976" t="s">
        <v>5330</v>
      </c>
      <c r="W976" t="s">
        <v>5330</v>
      </c>
      <c r="X976" t="s">
        <v>5330</v>
      </c>
      <c r="Y976" t="s">
        <v>5330</v>
      </c>
      <c r="Z976" t="s">
        <v>5330</v>
      </c>
      <c r="AA976" t="s">
        <v>5330</v>
      </c>
      <c r="AB976" t="s">
        <v>5330</v>
      </c>
      <c r="AC976" t="s">
        <v>5330</v>
      </c>
      <c r="AD976" t="s">
        <v>5330</v>
      </c>
      <c r="AE976" t="s">
        <v>5330</v>
      </c>
      <c r="AF976" t="s">
        <v>5330</v>
      </c>
      <c r="AG976" t="s">
        <v>5330</v>
      </c>
      <c r="AH976" t="s">
        <v>5330</v>
      </c>
      <c r="AI976" t="s">
        <v>5330</v>
      </c>
      <c r="AJ976" t="s">
        <v>5330</v>
      </c>
      <c r="AK976" s="10">
        <v>30</v>
      </c>
      <c r="AL976" s="10">
        <v>30</v>
      </c>
      <c r="AM976" s="6" t="s">
        <v>475</v>
      </c>
      <c r="AN976" s="6" t="s">
        <v>4565</v>
      </c>
      <c r="AO976" s="6" t="s">
        <v>4723</v>
      </c>
      <c r="AP976" s="6" t="s">
        <v>9447</v>
      </c>
      <c r="AQ976" s="6" t="str">
        <f t="shared" si="263"/>
        <v>2W Distributor Bike, 2W Distributor, H2, International - Bike, International - AS, International, International - New, Moto Dealers, Motonet, Retail, TREK</v>
      </c>
      <c r="AR976" s="1" t="str">
        <f t="shared" si="265"/>
        <v>2W Distributor Bike</v>
      </c>
      <c r="AS976" s="1" t="str">
        <f t="shared" si="266"/>
        <v/>
      </c>
      <c r="AT976" s="1" t="str">
        <f t="shared" si="267"/>
        <v>2W Distributor</v>
      </c>
      <c r="AU976" s="1" t="str">
        <f t="shared" si="268"/>
        <v>H2</v>
      </c>
      <c r="AV976" s="1" t="str">
        <f t="shared" si="268"/>
        <v>International - Bike</v>
      </c>
      <c r="AW976" s="1" t="str">
        <f t="shared" si="269"/>
        <v/>
      </c>
      <c r="AX976" s="1" t="str">
        <f t="shared" si="270"/>
        <v>International - AS</v>
      </c>
      <c r="AY976" s="1" t="str">
        <f t="shared" si="270"/>
        <v>International</v>
      </c>
      <c r="AZ976" s="1" t="str">
        <f t="shared" si="270"/>
        <v>International - New</v>
      </c>
      <c r="BA976" s="1" t="str">
        <f t="shared" si="271"/>
        <v/>
      </c>
      <c r="BB976" s="1" t="str">
        <f t="shared" si="272"/>
        <v>Moto Dealers</v>
      </c>
      <c r="BC976" s="1" t="str">
        <f t="shared" si="272"/>
        <v>Motonet</v>
      </c>
      <c r="BD976" s="1" t="str">
        <f t="shared" si="273"/>
        <v/>
      </c>
      <c r="BE976" s="1" t="str">
        <f t="shared" si="274"/>
        <v>Retail</v>
      </c>
      <c r="BF976" s="1" t="str">
        <f t="shared" si="275"/>
        <v>TREK</v>
      </c>
      <c r="BG976" t="e">
        <v>#N/A</v>
      </c>
      <c r="BH976" t="e">
        <f t="shared" si="276"/>
        <v>#N/A</v>
      </c>
    </row>
    <row r="977" spans="1:62" ht="17" x14ac:dyDescent="0.2">
      <c r="A977">
        <v>2311</v>
      </c>
      <c r="B977" t="str">
        <f t="shared" si="264"/>
        <v>89039-00007</v>
      </c>
      <c r="C977" t="str">
        <f t="shared" si="264"/>
        <v>89039-00007</v>
      </c>
      <c r="D977" s="7" t="s">
        <v>8987</v>
      </c>
      <c r="E977" s="6" t="s">
        <v>208</v>
      </c>
      <c r="F977" t="s">
        <v>8991</v>
      </c>
      <c r="G977" s="6" t="s">
        <v>4761</v>
      </c>
      <c r="H977" t="s">
        <v>4564</v>
      </c>
      <c r="I977" s="6" t="s">
        <v>4555</v>
      </c>
      <c r="J977" s="6" t="s">
        <v>5331</v>
      </c>
      <c r="K977" s="6" t="s">
        <v>8991</v>
      </c>
      <c r="L977" s="6" t="s">
        <v>8991</v>
      </c>
      <c r="M977" s="6" t="s">
        <v>5358</v>
      </c>
      <c r="N977" s="6" t="s">
        <v>5402</v>
      </c>
      <c r="Q977" s="6" t="s">
        <v>9178</v>
      </c>
      <c r="R977" s="9" t="b">
        <v>0</v>
      </c>
      <c r="S977" s="9" t="b">
        <v>0</v>
      </c>
      <c r="T977" s="6" t="s">
        <v>8987</v>
      </c>
      <c r="U977" s="6" t="s">
        <v>8987</v>
      </c>
      <c r="V977" t="s">
        <v>5330</v>
      </c>
      <c r="W977" t="s">
        <v>5330</v>
      </c>
      <c r="X977" t="s">
        <v>5330</v>
      </c>
      <c r="Y977" t="s">
        <v>5330</v>
      </c>
      <c r="Z977" t="s">
        <v>5330</v>
      </c>
      <c r="AA977" t="s">
        <v>5330</v>
      </c>
      <c r="AB977" t="s">
        <v>5330</v>
      </c>
      <c r="AC977" t="s">
        <v>5330</v>
      </c>
      <c r="AD977" t="s">
        <v>5330</v>
      </c>
      <c r="AE977" t="s">
        <v>5330</v>
      </c>
      <c r="AF977" t="s">
        <v>5330</v>
      </c>
      <c r="AG977" t="s">
        <v>5330</v>
      </c>
      <c r="AH977" t="s">
        <v>5330</v>
      </c>
      <c r="AI977" t="s">
        <v>5330</v>
      </c>
      <c r="AJ977" t="s">
        <v>5330</v>
      </c>
      <c r="AK977" s="10">
        <v>30</v>
      </c>
      <c r="AL977" s="10">
        <v>30</v>
      </c>
      <c r="AM977" s="6" t="s">
        <v>475</v>
      </c>
      <c r="AN977" s="6" t="s">
        <v>4565</v>
      </c>
      <c r="AO977" s="6" t="s">
        <v>4723</v>
      </c>
      <c r="AP977" s="6" t="s">
        <v>9447</v>
      </c>
      <c r="AQ977" s="6" t="str">
        <f t="shared" si="263"/>
        <v>2W Distributor Bike, 2W Distributor, H2, International - Bike, International - AS, International, International - New, Moto Dealers, Motonet, Retail, TREK</v>
      </c>
      <c r="AR977" s="1" t="str">
        <f t="shared" si="265"/>
        <v>2W Distributor Bike</v>
      </c>
      <c r="AS977" s="1" t="str">
        <f t="shared" si="266"/>
        <v/>
      </c>
      <c r="AT977" s="1" t="str">
        <f t="shared" si="267"/>
        <v>2W Distributor</v>
      </c>
      <c r="AU977" s="1" t="str">
        <f t="shared" si="268"/>
        <v>H2</v>
      </c>
      <c r="AV977" s="1" t="str">
        <f t="shared" si="268"/>
        <v>International - Bike</v>
      </c>
      <c r="AW977" s="1" t="str">
        <f t="shared" si="269"/>
        <v/>
      </c>
      <c r="AX977" s="1" t="str">
        <f t="shared" si="270"/>
        <v>International - AS</v>
      </c>
      <c r="AY977" s="1" t="str">
        <f t="shared" si="270"/>
        <v>International</v>
      </c>
      <c r="AZ977" s="1" t="str">
        <f t="shared" si="270"/>
        <v>International - New</v>
      </c>
      <c r="BA977" s="1" t="str">
        <f t="shared" si="271"/>
        <v/>
      </c>
      <c r="BB977" s="1" t="str">
        <f t="shared" si="272"/>
        <v>Moto Dealers</v>
      </c>
      <c r="BC977" s="1" t="str">
        <f t="shared" si="272"/>
        <v>Motonet</v>
      </c>
      <c r="BD977" s="1" t="str">
        <f t="shared" si="273"/>
        <v/>
      </c>
      <c r="BE977" s="1" t="str">
        <f t="shared" si="274"/>
        <v>Retail</v>
      </c>
      <c r="BF977" s="1" t="str">
        <f t="shared" si="275"/>
        <v>TREK</v>
      </c>
      <c r="BG977" t="e">
        <v>#N/A</v>
      </c>
      <c r="BH977" t="e">
        <f t="shared" si="276"/>
        <v>#N/A</v>
      </c>
    </row>
    <row r="978" spans="1:62" ht="17" x14ac:dyDescent="0.2">
      <c r="A978">
        <v>2312</v>
      </c>
      <c r="B978" t="str">
        <f t="shared" si="264"/>
        <v>89039-00008</v>
      </c>
      <c r="C978" t="str">
        <f t="shared" si="264"/>
        <v>89039-00008</v>
      </c>
      <c r="D978" s="7" t="s">
        <v>8988</v>
      </c>
      <c r="E978" s="6" t="s">
        <v>208</v>
      </c>
      <c r="F978" t="s">
        <v>8991</v>
      </c>
      <c r="G978" s="6" t="s">
        <v>4761</v>
      </c>
      <c r="H978" t="s">
        <v>4564</v>
      </c>
      <c r="I978" s="6" t="s">
        <v>4555</v>
      </c>
      <c r="J978" s="6" t="s">
        <v>5331</v>
      </c>
      <c r="K978" s="6" t="s">
        <v>8991</v>
      </c>
      <c r="L978" s="6" t="s">
        <v>8991</v>
      </c>
      <c r="M978" s="6" t="s">
        <v>5358</v>
      </c>
      <c r="N978" s="6" t="s">
        <v>5402</v>
      </c>
      <c r="Q978" s="6" t="s">
        <v>9181</v>
      </c>
      <c r="R978" s="9" t="b">
        <v>0</v>
      </c>
      <c r="S978" s="9" t="b">
        <v>0</v>
      </c>
      <c r="T978" s="6" t="s">
        <v>8988</v>
      </c>
      <c r="U978" s="6" t="s">
        <v>8988</v>
      </c>
      <c r="V978" t="s">
        <v>5330</v>
      </c>
      <c r="W978" t="s">
        <v>5330</v>
      </c>
      <c r="X978" t="s">
        <v>5330</v>
      </c>
      <c r="Y978" t="s">
        <v>5330</v>
      </c>
      <c r="Z978" t="s">
        <v>5330</v>
      </c>
      <c r="AA978" t="s">
        <v>5330</v>
      </c>
      <c r="AB978" t="s">
        <v>5330</v>
      </c>
      <c r="AC978" t="s">
        <v>5330</v>
      </c>
      <c r="AD978" t="s">
        <v>5330</v>
      </c>
      <c r="AE978" t="s">
        <v>5330</v>
      </c>
      <c r="AF978" t="s">
        <v>5330</v>
      </c>
      <c r="AG978" t="s">
        <v>5330</v>
      </c>
      <c r="AH978" t="s">
        <v>5330</v>
      </c>
      <c r="AI978" t="s">
        <v>5330</v>
      </c>
      <c r="AJ978" t="s">
        <v>5330</v>
      </c>
      <c r="AK978" s="10">
        <v>30</v>
      </c>
      <c r="AL978" s="10">
        <v>30</v>
      </c>
      <c r="AM978" s="6" t="s">
        <v>475</v>
      </c>
      <c r="AN978" s="6" t="s">
        <v>4565</v>
      </c>
      <c r="AO978" s="6" t="s">
        <v>4723</v>
      </c>
      <c r="AP978" s="6" t="s">
        <v>9447</v>
      </c>
      <c r="AQ978" s="6" t="str">
        <f t="shared" si="263"/>
        <v>2W Distributor Bike, 2W Distributor, H2, International - Bike, International - AS, International, International - New, Moto Dealers, Motonet, Retail, TREK</v>
      </c>
      <c r="AR978" s="1" t="str">
        <f t="shared" si="265"/>
        <v>2W Distributor Bike</v>
      </c>
      <c r="AS978" s="1" t="str">
        <f t="shared" si="266"/>
        <v/>
      </c>
      <c r="AT978" s="1" t="str">
        <f t="shared" si="267"/>
        <v>2W Distributor</v>
      </c>
      <c r="AU978" s="1" t="str">
        <f t="shared" si="268"/>
        <v>H2</v>
      </c>
      <c r="AV978" s="1" t="str">
        <f t="shared" si="268"/>
        <v>International - Bike</v>
      </c>
      <c r="AW978" s="1" t="str">
        <f t="shared" si="269"/>
        <v/>
      </c>
      <c r="AX978" s="1" t="str">
        <f t="shared" si="270"/>
        <v>International - AS</v>
      </c>
      <c r="AY978" s="1" t="str">
        <f t="shared" si="270"/>
        <v>International</v>
      </c>
      <c r="AZ978" s="1" t="str">
        <f t="shared" si="270"/>
        <v>International - New</v>
      </c>
      <c r="BA978" s="1" t="str">
        <f t="shared" si="271"/>
        <v/>
      </c>
      <c r="BB978" s="1" t="str">
        <f t="shared" si="272"/>
        <v>Moto Dealers</v>
      </c>
      <c r="BC978" s="1" t="str">
        <f t="shared" si="272"/>
        <v>Motonet</v>
      </c>
      <c r="BD978" s="1" t="str">
        <f t="shared" si="273"/>
        <v/>
      </c>
      <c r="BE978" s="1" t="str">
        <f t="shared" si="274"/>
        <v>Retail</v>
      </c>
      <c r="BF978" s="1" t="str">
        <f t="shared" si="275"/>
        <v>TREK</v>
      </c>
      <c r="BG978" t="e">
        <v>#N/A</v>
      </c>
      <c r="BH978" t="e">
        <f t="shared" si="276"/>
        <v>#N/A</v>
      </c>
    </row>
    <row r="979" spans="1:62" ht="17" x14ac:dyDescent="0.2">
      <c r="A979">
        <v>2313</v>
      </c>
      <c r="B979" t="str">
        <f t="shared" si="264"/>
        <v>89039-00009</v>
      </c>
      <c r="C979" t="str">
        <f t="shared" si="264"/>
        <v>89039-00009</v>
      </c>
      <c r="D979" s="7" t="s">
        <v>8989</v>
      </c>
      <c r="E979" s="6" t="s">
        <v>208</v>
      </c>
      <c r="F979" t="s">
        <v>8991</v>
      </c>
      <c r="G979" s="6" t="s">
        <v>4761</v>
      </c>
      <c r="H979" t="s">
        <v>4564</v>
      </c>
      <c r="I979" s="6" t="s">
        <v>4555</v>
      </c>
      <c r="J979" s="6" t="s">
        <v>5331</v>
      </c>
      <c r="K979" s="6" t="s">
        <v>8991</v>
      </c>
      <c r="L979" s="6" t="s">
        <v>8991</v>
      </c>
      <c r="M979" s="6" t="s">
        <v>5358</v>
      </c>
      <c r="N979" s="6" t="s">
        <v>5402</v>
      </c>
      <c r="Q979" s="6" t="s">
        <v>9180</v>
      </c>
      <c r="R979" s="9" t="b">
        <v>0</v>
      </c>
      <c r="S979" s="9" t="b">
        <v>0</v>
      </c>
      <c r="T979" s="6" t="s">
        <v>8989</v>
      </c>
      <c r="U979" s="6" t="s">
        <v>8989</v>
      </c>
      <c r="V979" t="s">
        <v>5330</v>
      </c>
      <c r="W979" t="s">
        <v>5330</v>
      </c>
      <c r="X979" t="s">
        <v>5330</v>
      </c>
      <c r="Y979" t="s">
        <v>5330</v>
      </c>
      <c r="Z979" t="s">
        <v>5330</v>
      </c>
      <c r="AA979" t="s">
        <v>5330</v>
      </c>
      <c r="AB979" t="s">
        <v>5330</v>
      </c>
      <c r="AC979" t="s">
        <v>5330</v>
      </c>
      <c r="AD979" t="s">
        <v>5330</v>
      </c>
      <c r="AE979" t="s">
        <v>5330</v>
      </c>
      <c r="AF979" t="s">
        <v>5330</v>
      </c>
      <c r="AG979" t="s">
        <v>5330</v>
      </c>
      <c r="AH979" t="s">
        <v>5330</v>
      </c>
      <c r="AI979" t="s">
        <v>5330</v>
      </c>
      <c r="AJ979" t="s">
        <v>5330</v>
      </c>
      <c r="AK979" s="10">
        <v>30</v>
      </c>
      <c r="AL979" s="10">
        <v>30</v>
      </c>
      <c r="AM979" s="6" t="s">
        <v>475</v>
      </c>
      <c r="AN979" s="6" t="s">
        <v>4565</v>
      </c>
      <c r="AO979" s="6" t="s">
        <v>4723</v>
      </c>
      <c r="AP979" s="6" t="s">
        <v>9447</v>
      </c>
      <c r="AQ979" s="6" t="str">
        <f t="shared" si="263"/>
        <v>2W Distributor Bike, 2W Distributor, H2, International - Bike, International - AS, International, International - New, Moto Dealers, Motonet, Retail, TREK</v>
      </c>
      <c r="AR979" s="1" t="str">
        <f t="shared" si="265"/>
        <v>2W Distributor Bike</v>
      </c>
      <c r="AS979" s="1" t="str">
        <f t="shared" si="266"/>
        <v/>
      </c>
      <c r="AT979" s="1" t="str">
        <f t="shared" si="267"/>
        <v>2W Distributor</v>
      </c>
      <c r="AU979" s="1" t="str">
        <f t="shared" si="268"/>
        <v>H2</v>
      </c>
      <c r="AV979" s="1" t="str">
        <f t="shared" si="268"/>
        <v>International - Bike</v>
      </c>
      <c r="AW979" s="1" t="str">
        <f t="shared" si="269"/>
        <v/>
      </c>
      <c r="AX979" s="1" t="str">
        <f t="shared" si="270"/>
        <v>International - AS</v>
      </c>
      <c r="AY979" s="1" t="str">
        <f t="shared" si="270"/>
        <v>International</v>
      </c>
      <c r="AZ979" s="1" t="str">
        <f t="shared" si="270"/>
        <v>International - New</v>
      </c>
      <c r="BA979" s="1" t="str">
        <f t="shared" si="271"/>
        <v/>
      </c>
      <c r="BB979" s="1" t="str">
        <f t="shared" si="272"/>
        <v>Moto Dealers</v>
      </c>
      <c r="BC979" s="1" t="str">
        <f t="shared" si="272"/>
        <v>Motonet</v>
      </c>
      <c r="BD979" s="1" t="str">
        <f t="shared" si="273"/>
        <v/>
      </c>
      <c r="BE979" s="1" t="str">
        <f t="shared" si="274"/>
        <v>Retail</v>
      </c>
      <c r="BF979" s="1" t="str">
        <f t="shared" si="275"/>
        <v>TREK</v>
      </c>
      <c r="BG979" t="e">
        <v>#N/A</v>
      </c>
      <c r="BH979" t="e">
        <f t="shared" si="276"/>
        <v>#N/A</v>
      </c>
    </row>
    <row r="980" spans="1:62" ht="17" x14ac:dyDescent="0.2">
      <c r="A980">
        <v>2314</v>
      </c>
      <c r="B980" t="str">
        <f t="shared" si="264"/>
        <v>89040-00001</v>
      </c>
      <c r="C980" t="str">
        <f t="shared" si="264"/>
        <v>89040-00001</v>
      </c>
      <c r="D980" s="7" t="s">
        <v>4766</v>
      </c>
      <c r="E980" s="6" t="s">
        <v>208</v>
      </c>
      <c r="F980" t="s">
        <v>8991</v>
      </c>
      <c r="G980" s="6" t="s">
        <v>4761</v>
      </c>
      <c r="H980" t="s">
        <v>4571</v>
      </c>
      <c r="I980" s="6" t="s">
        <v>4555</v>
      </c>
      <c r="J980" s="6" t="s">
        <v>5331</v>
      </c>
      <c r="K980" s="6" t="s">
        <v>5333</v>
      </c>
      <c r="L980" s="6" t="s">
        <v>8992</v>
      </c>
      <c r="M980" s="6" t="s">
        <v>5358</v>
      </c>
      <c r="N980" s="6" t="s">
        <v>5403</v>
      </c>
      <c r="Q980" s="6" t="s">
        <v>88</v>
      </c>
      <c r="R980" s="9" t="b">
        <v>1</v>
      </c>
      <c r="S980" s="9" t="b">
        <v>1</v>
      </c>
      <c r="T980" s="6" t="s">
        <v>4766</v>
      </c>
      <c r="U980" s="6" t="s">
        <v>4766</v>
      </c>
      <c r="V980" t="s">
        <v>4769</v>
      </c>
      <c r="W980" t="s">
        <v>4771</v>
      </c>
      <c r="X980" t="s">
        <v>5330</v>
      </c>
      <c r="Y980" t="s">
        <v>5330</v>
      </c>
      <c r="Z980" t="s">
        <v>5330</v>
      </c>
      <c r="AA980" t="s">
        <v>5330</v>
      </c>
      <c r="AB980" t="s">
        <v>5330</v>
      </c>
      <c r="AC980" t="s">
        <v>9218</v>
      </c>
      <c r="AD980" t="s">
        <v>9219</v>
      </c>
      <c r="AE980" t="s">
        <v>9220</v>
      </c>
      <c r="AF980" t="s">
        <v>5330</v>
      </c>
      <c r="AG980" t="s">
        <v>5330</v>
      </c>
      <c r="AH980" t="s">
        <v>5330</v>
      </c>
      <c r="AI980" t="s">
        <v>5330</v>
      </c>
      <c r="AJ980" t="s">
        <v>5330</v>
      </c>
      <c r="AK980" s="10">
        <v>22</v>
      </c>
      <c r="AL980" s="10">
        <v>22</v>
      </c>
      <c r="AM980" s="6" t="s">
        <v>475</v>
      </c>
      <c r="AN980" s="6" t="s">
        <v>982</v>
      </c>
      <c r="AO980" s="6" t="s">
        <v>4767</v>
      </c>
      <c r="AP980" s="6" t="s">
        <v>9442</v>
      </c>
      <c r="AQ980" s="6" t="str">
        <f t="shared" si="263"/>
        <v>2W Distributor Bike, 2W Distributor, H2, International - Bike, International - AS, International, International - New, Moto Dealers, Motonet, Retail, TREK</v>
      </c>
      <c r="AR980" s="1" t="str">
        <f t="shared" si="265"/>
        <v>2W Distributor Bike</v>
      </c>
      <c r="AS980" s="1" t="str">
        <f t="shared" si="266"/>
        <v/>
      </c>
      <c r="AT980" s="1" t="str">
        <f t="shared" si="267"/>
        <v>2W Distributor</v>
      </c>
      <c r="AU980" s="1" t="str">
        <f t="shared" si="268"/>
        <v>H2</v>
      </c>
      <c r="AV980" s="1" t="str">
        <f t="shared" si="268"/>
        <v>International - Bike</v>
      </c>
      <c r="AW980" s="1" t="str">
        <f t="shared" si="269"/>
        <v/>
      </c>
      <c r="AX980" s="1" t="str">
        <f t="shared" si="270"/>
        <v>International - AS</v>
      </c>
      <c r="AY980" s="1" t="str">
        <f t="shared" si="270"/>
        <v>International</v>
      </c>
      <c r="AZ980" s="1" t="str">
        <f t="shared" si="270"/>
        <v>International - New</v>
      </c>
      <c r="BA980" s="1" t="str">
        <f t="shared" si="271"/>
        <v/>
      </c>
      <c r="BB980" s="1" t="str">
        <f t="shared" si="272"/>
        <v>Moto Dealers</v>
      </c>
      <c r="BC980" s="1" t="str">
        <f t="shared" si="272"/>
        <v>Motonet</v>
      </c>
      <c r="BD980" s="1" t="str">
        <f t="shared" si="273"/>
        <v/>
      </c>
      <c r="BE980" s="1" t="str">
        <f t="shared" si="274"/>
        <v>Retail</v>
      </c>
      <c r="BF980" s="1" t="str">
        <f t="shared" si="275"/>
        <v>TREK</v>
      </c>
      <c r="BG980" t="s">
        <v>4768</v>
      </c>
      <c r="BH980" t="str">
        <f t="shared" si="276"/>
        <v>https://fs.amplifi.io//file?id=15bd2bab-05f8-422e-8090-69d31fc17b53&amp;variant=thumb&amp;extension=png</v>
      </c>
      <c r="BI980" t="s">
        <v>4768</v>
      </c>
    </row>
    <row r="981" spans="1:62" ht="17" x14ac:dyDescent="0.2">
      <c r="A981">
        <v>2317</v>
      </c>
      <c r="B981" t="str">
        <f t="shared" si="264"/>
        <v>89041-00001</v>
      </c>
      <c r="C981" t="str">
        <f t="shared" si="264"/>
        <v>89041-00001</v>
      </c>
      <c r="D981" s="7" t="s">
        <v>4773</v>
      </c>
      <c r="E981" s="6" t="s">
        <v>208</v>
      </c>
      <c r="F981" t="s">
        <v>8991</v>
      </c>
      <c r="G981" s="6" t="s">
        <v>4761</v>
      </c>
      <c r="H981" t="s">
        <v>4588</v>
      </c>
      <c r="I981" s="6" t="s">
        <v>4555</v>
      </c>
      <c r="J981" s="6" t="s">
        <v>5331</v>
      </c>
      <c r="K981" s="6" t="s">
        <v>5333</v>
      </c>
      <c r="L981" s="6" t="s">
        <v>8992</v>
      </c>
      <c r="M981" s="6" t="s">
        <v>5358</v>
      </c>
      <c r="N981" s="6" t="s">
        <v>5403</v>
      </c>
      <c r="Q981" s="6" t="s">
        <v>88</v>
      </c>
      <c r="R981" s="9" t="b">
        <v>1</v>
      </c>
      <c r="S981" s="9" t="b">
        <v>1</v>
      </c>
      <c r="T981" s="6" t="s">
        <v>4773</v>
      </c>
      <c r="U981" s="6" t="s">
        <v>4773</v>
      </c>
      <c r="V981" t="s">
        <v>4774</v>
      </c>
      <c r="W981" t="s">
        <v>4776</v>
      </c>
      <c r="X981" t="s">
        <v>5330</v>
      </c>
      <c r="Y981" t="s">
        <v>5330</v>
      </c>
      <c r="Z981" t="s">
        <v>5330</v>
      </c>
      <c r="AA981" t="s">
        <v>5330</v>
      </c>
      <c r="AB981" t="s">
        <v>5330</v>
      </c>
      <c r="AC981" t="s">
        <v>9221</v>
      </c>
      <c r="AD981" t="s">
        <v>9222</v>
      </c>
      <c r="AE981" t="s">
        <v>9223</v>
      </c>
      <c r="AF981" t="s">
        <v>5330</v>
      </c>
      <c r="AG981" t="s">
        <v>5330</v>
      </c>
      <c r="AH981" t="s">
        <v>5330</v>
      </c>
      <c r="AI981" t="s">
        <v>5330</v>
      </c>
      <c r="AJ981" t="s">
        <v>5330</v>
      </c>
      <c r="AK981" s="10">
        <v>22</v>
      </c>
      <c r="AL981" s="10">
        <v>22</v>
      </c>
      <c r="AM981" s="6" t="s">
        <v>475</v>
      </c>
      <c r="AN981" s="6" t="s">
        <v>982</v>
      </c>
      <c r="AO981" s="6" t="s">
        <v>4767</v>
      </c>
      <c r="AP981" s="6" t="s">
        <v>9442</v>
      </c>
      <c r="AQ981" s="6" t="str">
        <f t="shared" si="263"/>
        <v>2W Distributor Bike, 2W Distributor, H2, International - Bike, International - AS, International, International - New, Moto Dealers, Motonet, Retail, TREK</v>
      </c>
      <c r="AR981" s="1" t="str">
        <f t="shared" si="265"/>
        <v>2W Distributor Bike</v>
      </c>
      <c r="AS981" s="1" t="str">
        <f t="shared" si="266"/>
        <v/>
      </c>
      <c r="AT981" s="1" t="str">
        <f t="shared" si="267"/>
        <v>2W Distributor</v>
      </c>
      <c r="AU981" s="1" t="str">
        <f t="shared" si="268"/>
        <v>H2</v>
      </c>
      <c r="AV981" s="1" t="str">
        <f t="shared" si="268"/>
        <v>International - Bike</v>
      </c>
      <c r="AW981" s="1" t="str">
        <f t="shared" si="269"/>
        <v/>
      </c>
      <c r="AX981" s="1" t="str">
        <f t="shared" si="270"/>
        <v>International - AS</v>
      </c>
      <c r="AY981" s="1" t="str">
        <f t="shared" si="270"/>
        <v>International</v>
      </c>
      <c r="AZ981" s="1" t="str">
        <f t="shared" si="270"/>
        <v>International - New</v>
      </c>
      <c r="BA981" s="1" t="str">
        <f t="shared" si="271"/>
        <v/>
      </c>
      <c r="BB981" s="1" t="str">
        <f t="shared" si="272"/>
        <v>Moto Dealers</v>
      </c>
      <c r="BC981" s="1" t="str">
        <f t="shared" si="272"/>
        <v>Motonet</v>
      </c>
      <c r="BD981" s="1" t="str">
        <f t="shared" si="273"/>
        <v/>
      </c>
      <c r="BE981" s="1" t="str">
        <f t="shared" si="274"/>
        <v>Retail</v>
      </c>
      <c r="BF981" s="1" t="str">
        <f t="shared" si="275"/>
        <v>TREK</v>
      </c>
      <c r="BG981" t="s">
        <v>5943</v>
      </c>
      <c r="BH981" t="str">
        <f t="shared" si="276"/>
        <v>https://fs.amplifi.io//file?id=7c937ed9-fbe2-4f4d-ad8a-7c644a65192c&amp;variant=thumb&amp;extension=png</v>
      </c>
      <c r="BI981" t="s">
        <v>8035</v>
      </c>
      <c r="BJ981" t="s">
        <v>5943</v>
      </c>
    </row>
  </sheetData>
  <autoFilter ref="A1:BS981" xr:uid="{04C3B70B-E39D-A348-A2C6-3FB2B526B5C8}"/>
  <phoneticPr fontId="18" type="noConversion"/>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40408-FC97-FE49-9480-6779C06CC323}">
  <dimension ref="A1:BS981"/>
  <sheetViews>
    <sheetView tabSelected="1" workbookViewId="0">
      <pane xSplit="4" ySplit="2" topLeftCell="AO955" activePane="bottomRight" state="frozen"/>
      <selection pane="topRight" activeCell="E1" sqref="E1"/>
      <selection pane="bottomLeft" activeCell="A3" sqref="A3"/>
      <selection pane="bottomRight" activeCell="AQ3" sqref="AQ3"/>
    </sheetView>
  </sheetViews>
  <sheetFormatPr baseColWidth="10" defaultRowHeight="16" x14ac:dyDescent="0.2"/>
  <cols>
    <col min="1" max="1" width="15.33203125" bestFit="1" customWidth="1"/>
    <col min="2" max="2" width="13.33203125" bestFit="1" customWidth="1"/>
    <col min="3" max="3" width="12.5" bestFit="1" customWidth="1"/>
    <col min="4" max="4" width="15.33203125" bestFit="1" customWidth="1"/>
    <col min="5" max="5" width="29.6640625" bestFit="1" customWidth="1"/>
    <col min="6" max="6" width="11.6640625" bestFit="1" customWidth="1"/>
    <col min="7" max="7" width="30.1640625" bestFit="1" customWidth="1"/>
    <col min="8" max="8" width="32.83203125" bestFit="1" customWidth="1"/>
    <col min="9" max="9" width="23.1640625" bestFit="1" customWidth="1"/>
    <col min="10" max="10" width="19.83203125" bestFit="1" customWidth="1"/>
    <col min="11" max="11" width="15.1640625" bestFit="1" customWidth="1"/>
    <col min="12" max="12" width="24" bestFit="1" customWidth="1"/>
    <col min="13" max="13" width="16.33203125" bestFit="1" customWidth="1"/>
    <col min="14" max="14" width="18.83203125" bestFit="1" customWidth="1"/>
    <col min="15" max="15" width="15.5" bestFit="1" customWidth="1"/>
    <col min="16" max="16" width="14" bestFit="1" customWidth="1"/>
    <col min="17" max="17" width="25" bestFit="1" customWidth="1"/>
    <col min="18" max="18" width="11.6640625" bestFit="1" customWidth="1"/>
    <col min="19" max="19" width="11" bestFit="1" customWidth="1"/>
    <col min="20" max="20" width="12.1640625" bestFit="1" customWidth="1"/>
    <col min="21" max="28" width="15.5" bestFit="1" customWidth="1"/>
    <col min="29" max="30" width="45" bestFit="1" customWidth="1"/>
    <col min="31" max="32" width="21.6640625" bestFit="1" customWidth="1"/>
    <col min="33" max="33" width="14.1640625" bestFit="1" customWidth="1"/>
    <col min="34" max="34" width="13.33203125" bestFit="1" customWidth="1"/>
    <col min="35" max="36" width="8.83203125" bestFit="1" customWidth="1"/>
    <col min="37" max="38" width="15.6640625" bestFit="1" customWidth="1"/>
    <col min="39" max="39" width="13.83203125" bestFit="1" customWidth="1"/>
    <col min="40" max="42" width="50.83203125" customWidth="1"/>
    <col min="43" max="43" width="9.83203125" bestFit="1" customWidth="1"/>
    <col min="44" max="44" width="19.83203125" bestFit="1" customWidth="1"/>
    <col min="45" max="45" width="21.83203125" bestFit="1" customWidth="1"/>
    <col min="46" max="46" width="15.6640625" bestFit="1" customWidth="1"/>
    <col min="47" max="47" width="8.33203125" bestFit="1" customWidth="1"/>
    <col min="48" max="48" width="19.5" bestFit="1" customWidth="1"/>
    <col min="49" max="49" width="20.33203125" bestFit="1" customWidth="1"/>
    <col min="50" max="50" width="18" bestFit="1" customWidth="1"/>
    <col min="51" max="51" width="14.1640625" bestFit="1" customWidth="1"/>
    <col min="52" max="52" width="19.83203125" bestFit="1" customWidth="1"/>
    <col min="53" max="53" width="15.33203125" bestFit="1" customWidth="1"/>
    <col min="54" max="54" width="14.6640625" bestFit="1" customWidth="1"/>
    <col min="55" max="55" width="10.6640625" bestFit="1" customWidth="1"/>
    <col min="56" max="56" width="11.5" bestFit="1" customWidth="1"/>
    <col min="57" max="57" width="8.5" bestFit="1" customWidth="1"/>
    <col min="58" max="58" width="8.33203125" bestFit="1" customWidth="1"/>
    <col min="59" max="59" width="61.33203125" bestFit="1" customWidth="1"/>
    <col min="60" max="60" width="88.83203125" bestFit="1" customWidth="1"/>
    <col min="61" max="66" width="61.33203125" bestFit="1" customWidth="1"/>
    <col min="67" max="68" width="61.1640625" bestFit="1" customWidth="1"/>
    <col min="69" max="69" width="61" bestFit="1" customWidth="1"/>
    <col min="70" max="70" width="59.5" bestFit="1" customWidth="1"/>
    <col min="71" max="71" width="14.1640625" bestFit="1" customWidth="1"/>
  </cols>
  <sheetData>
    <row r="1" spans="1:71" x14ac:dyDescent="0.2">
      <c r="A1" s="13" t="s">
        <v>5328</v>
      </c>
      <c r="B1" s="13" t="s">
        <v>5405</v>
      </c>
      <c r="C1" s="11" t="s">
        <v>0</v>
      </c>
      <c r="D1" s="11" t="s">
        <v>8036</v>
      </c>
      <c r="E1" s="11" t="s">
        <v>1</v>
      </c>
      <c r="F1" s="14" t="s">
        <v>2</v>
      </c>
      <c r="G1" s="11" t="s">
        <v>3</v>
      </c>
      <c r="H1" s="11" t="s">
        <v>4</v>
      </c>
      <c r="I1" s="11" t="s">
        <v>5</v>
      </c>
      <c r="J1" s="14" t="s">
        <v>5406</v>
      </c>
      <c r="K1" s="14" t="s">
        <v>5407</v>
      </c>
      <c r="L1" s="14" t="s">
        <v>5411</v>
      </c>
      <c r="M1" s="14" t="s">
        <v>5408</v>
      </c>
      <c r="N1" s="14" t="s">
        <v>5409</v>
      </c>
      <c r="O1" s="14" t="s">
        <v>5949</v>
      </c>
      <c r="P1" s="14" t="s">
        <v>8037</v>
      </c>
      <c r="Q1" s="11" t="s">
        <v>6</v>
      </c>
      <c r="R1" s="11" t="s">
        <v>7</v>
      </c>
      <c r="S1" s="11" t="s">
        <v>8</v>
      </c>
      <c r="T1" s="11" t="s">
        <v>9</v>
      </c>
      <c r="U1" s="11" t="s">
        <v>10</v>
      </c>
      <c r="V1" s="11" t="s">
        <v>11</v>
      </c>
      <c r="W1" s="11" t="s">
        <v>12</v>
      </c>
      <c r="X1" s="11" t="s">
        <v>13</v>
      </c>
      <c r="Y1" s="11" t="s">
        <v>14</v>
      </c>
      <c r="Z1" s="11" t="s">
        <v>15</v>
      </c>
      <c r="AA1" s="11" t="s">
        <v>16</v>
      </c>
      <c r="AB1" s="11" t="s">
        <v>9183</v>
      </c>
      <c r="AC1" s="11" t="s">
        <v>17</v>
      </c>
      <c r="AD1" s="11" t="s">
        <v>18</v>
      </c>
      <c r="AE1" s="11" t="s">
        <v>19</v>
      </c>
      <c r="AF1" s="11" t="s">
        <v>20</v>
      </c>
      <c r="AG1" s="11" t="s">
        <v>21</v>
      </c>
      <c r="AH1" s="11" t="s">
        <v>22</v>
      </c>
      <c r="AI1" s="11" t="s">
        <v>23</v>
      </c>
      <c r="AJ1" s="11" t="s">
        <v>9184</v>
      </c>
      <c r="AK1" s="11" t="s">
        <v>24</v>
      </c>
      <c r="AL1" s="11" t="s">
        <v>25</v>
      </c>
      <c r="AM1" s="11" t="s">
        <v>26</v>
      </c>
      <c r="AN1" s="11" t="s">
        <v>27</v>
      </c>
      <c r="AO1" s="11" t="s">
        <v>28</v>
      </c>
      <c r="AP1" s="11" t="s">
        <v>29</v>
      </c>
      <c r="AQ1" s="14" t="s">
        <v>9463</v>
      </c>
      <c r="AR1" s="15" t="s">
        <v>8038</v>
      </c>
      <c r="AS1" s="15" t="s">
        <v>8039</v>
      </c>
      <c r="AT1" s="15" t="s">
        <v>8040</v>
      </c>
      <c r="AU1" s="15" t="s">
        <v>8041</v>
      </c>
      <c r="AV1" s="15" t="s">
        <v>8042</v>
      </c>
      <c r="AW1" s="15" t="s">
        <v>8043</v>
      </c>
      <c r="AX1" s="15" t="s">
        <v>8044</v>
      </c>
      <c r="AY1" s="15" t="s">
        <v>8045</v>
      </c>
      <c r="AZ1" s="15" t="s">
        <v>8046</v>
      </c>
      <c r="BA1" s="15" t="s">
        <v>8047</v>
      </c>
      <c r="BB1" s="15" t="s">
        <v>8048</v>
      </c>
      <c r="BC1" s="15" t="s">
        <v>8049</v>
      </c>
      <c r="BD1" s="15" t="s">
        <v>8050</v>
      </c>
      <c r="BE1" s="15" t="s">
        <v>8051</v>
      </c>
      <c r="BF1" s="15" t="s">
        <v>8052</v>
      </c>
      <c r="BG1" s="11" t="s">
        <v>5950</v>
      </c>
      <c r="BH1" s="11" t="s">
        <v>30</v>
      </c>
      <c r="BI1" s="14" t="s">
        <v>5951</v>
      </c>
      <c r="BJ1" s="14" t="s">
        <v>5952</v>
      </c>
      <c r="BK1" s="14" t="s">
        <v>5953</v>
      </c>
      <c r="BL1" s="14" t="s">
        <v>5954</v>
      </c>
      <c r="BM1" s="14" t="s">
        <v>5955</v>
      </c>
      <c r="BN1" s="14" t="s">
        <v>5956</v>
      </c>
      <c r="BO1" s="14" t="s">
        <v>5957</v>
      </c>
      <c r="BP1" s="14" t="s">
        <v>5958</v>
      </c>
      <c r="BQ1" s="14" t="s">
        <v>5959</v>
      </c>
      <c r="BR1" s="14" t="s">
        <v>5960</v>
      </c>
      <c r="BS1" s="14" t="s">
        <v>5961</v>
      </c>
    </row>
    <row r="2" spans="1:71" x14ac:dyDescent="0.2">
      <c r="A2" s="16">
        <v>1</v>
      </c>
      <c r="B2" s="11" t="str">
        <f t="shared" ref="B2:C21" si="0">C2</f>
        <v>01004-007-01</v>
      </c>
      <c r="C2" s="11" t="str">
        <f t="shared" si="0"/>
        <v>01004-007-01</v>
      </c>
      <c r="D2" s="7" t="s">
        <v>1197</v>
      </c>
      <c r="E2" s="6" t="s">
        <v>139</v>
      </c>
      <c r="F2" s="11" t="s">
        <v>8991</v>
      </c>
      <c r="G2" s="17" t="str">
        <f>INDEX(Data!G:G,MATCH($D2,Data!$D:$D,0))</f>
        <v>SKYCAP</v>
      </c>
      <c r="H2" s="17" t="str">
        <f>INDEX(Data!H:H,MATCH($D2,Data!$D:$D,0))</f>
        <v>Backpack</v>
      </c>
      <c r="I2" s="6" t="s">
        <v>759</v>
      </c>
      <c r="J2" s="6" t="s">
        <v>5329</v>
      </c>
      <c r="K2" s="6" t="s">
        <v>5333</v>
      </c>
      <c r="L2" s="6" t="s">
        <v>8992</v>
      </c>
      <c r="M2" s="6" t="s">
        <v>766</v>
      </c>
      <c r="N2" s="6" t="s">
        <v>5359</v>
      </c>
      <c r="O2" s="11"/>
      <c r="P2" s="11"/>
      <c r="Q2" s="6" t="s">
        <v>219</v>
      </c>
      <c r="R2" s="9" t="b">
        <v>1</v>
      </c>
      <c r="S2" s="9" t="b">
        <v>0</v>
      </c>
      <c r="T2" s="6" t="s">
        <v>1197</v>
      </c>
      <c r="U2" s="17" t="str">
        <f>INDEX(Data!U:U,MATCH($D2,Data!$D:$D,0))</f>
        <v>01004-007-01</v>
      </c>
      <c r="V2" s="17" t="str">
        <f>INDEX(Data!V:V,MATCH($D2,Data!$D:$D,0))</f>
        <v/>
      </c>
      <c r="W2" s="17" t="str">
        <f>INDEX(Data!W:W,MATCH($D2,Data!$D:$D,0))</f>
        <v/>
      </c>
      <c r="X2" s="17" t="str">
        <f>INDEX(Data!X:X,MATCH($D2,Data!$D:$D,0))</f>
        <v/>
      </c>
      <c r="Y2" s="17" t="str">
        <f>INDEX(Data!Y:Y,MATCH($D2,Data!$D:$D,0))</f>
        <v/>
      </c>
      <c r="Z2" s="17" t="str">
        <f>INDEX(Data!Z:Z,MATCH($D2,Data!$D:$D,0))</f>
        <v/>
      </c>
      <c r="AA2" s="17" t="str">
        <f>INDEX(Data!AA:AA,MATCH($D2,Data!$D:$D,0))</f>
        <v/>
      </c>
      <c r="AB2" s="17" t="str">
        <f>INDEX(Data!AB:AB,MATCH($D2,Data!$D:$D,0))</f>
        <v/>
      </c>
      <c r="AC2" s="17" t="str">
        <f>INDEX(Data!AC:AC,MATCH($D2,Data!$D:$D,0))</f>
        <v>OS</v>
      </c>
      <c r="AD2" s="17" t="str">
        <f>INDEX(Data!AD:AD,MATCH($D2,Data!$D:$D,0))</f>
        <v/>
      </c>
      <c r="AE2" s="17" t="str">
        <f>INDEX(Data!AE:AE,MATCH($D2,Data!$D:$D,0))</f>
        <v/>
      </c>
      <c r="AF2" s="17" t="str">
        <f>INDEX(Data!AF:AF,MATCH($D2,Data!$D:$D,0))</f>
        <v/>
      </c>
      <c r="AG2" s="17" t="str">
        <f>INDEX(Data!AG:AG,MATCH($D2,Data!$D:$D,0))</f>
        <v/>
      </c>
      <c r="AH2" s="17" t="str">
        <f>INDEX(Data!AH:AH,MATCH($D2,Data!$D:$D,0))</f>
        <v/>
      </c>
      <c r="AI2" s="17" t="str">
        <f>INDEX(Data!AI:AI,MATCH($D2,Data!$D:$D,0))</f>
        <v/>
      </c>
      <c r="AJ2" s="17" t="str">
        <f>INDEX(Data!AJ:AJ,MATCH($D2,Data!$D:$D,0))</f>
        <v/>
      </c>
      <c r="AK2" s="10">
        <v>55</v>
      </c>
      <c r="AL2" s="10">
        <v>60</v>
      </c>
      <c r="AM2" s="6" t="s">
        <v>475</v>
      </c>
      <c r="AN2" s="6" t="s">
        <v>760</v>
      </c>
      <c r="AO2" s="6" t="s">
        <v>767</v>
      </c>
      <c r="AP2" s="6" t="s">
        <v>9307</v>
      </c>
      <c r="AQ2" s="18" t="s">
        <v>9465</v>
      </c>
      <c r="AR2" s="11" t="str">
        <f>IF($E2="Moto","",IF($E2="Snowboard","",IF($E2="Snowmobile","",AR$1)))</f>
        <v>2W Distributor Bike</v>
      </c>
      <c r="AS2" s="11" t="str">
        <f>IF($E2="Bike","",IF($E2="Snowboard","",AS$1))</f>
        <v>2W Distributor - Moto</v>
      </c>
      <c r="AT2" s="11" t="str">
        <f>IF($E2="Snowboard","",AT$1)</f>
        <v>2W Distributor</v>
      </c>
      <c r="AU2" s="11" t="str">
        <f>IF($E2="Moto","",IF($E2="Snowboard","",IF($E2="Snowmobile","",AU$1)))</f>
        <v>H2</v>
      </c>
      <c r="AV2" s="11" t="str">
        <f>IF($E2="Moto","",IF($E2="Snowboard","",IF($E2="Snowmobile","",AV$1)))</f>
        <v>International - Bike</v>
      </c>
      <c r="AW2" s="11" t="str">
        <f>IF($E2="Bike","",IF($E2="Snowboard","",AW$1))</f>
        <v>International - Moto</v>
      </c>
      <c r="AX2" s="11" t="str">
        <f>IF($E2="Snowboard","",AX$1)</f>
        <v>International - AS</v>
      </c>
      <c r="AY2" s="11" t="str">
        <f>IF($E2="Snowboard","",AY$1)</f>
        <v>International</v>
      </c>
      <c r="AZ2" s="11" t="str">
        <f>IF($E2="Snowboard","",AZ$1)</f>
        <v>International - New</v>
      </c>
      <c r="BA2" s="11" t="str">
        <f>IF($E2="Bike","",IF($E2="Snowboard","",BA$1))</f>
        <v>Mecanic Sport</v>
      </c>
      <c r="BB2" s="11" t="str">
        <f>IF($E2="Snowboard","",BB$1)</f>
        <v>Moto Dealers</v>
      </c>
      <c r="BC2" s="11" t="str">
        <f>IF($E2="Snowboard","",BC$1)</f>
        <v>Motonet</v>
      </c>
      <c r="BD2" s="11" t="str">
        <f>IF($E2="Bike","",IF($E2="Snowboard","",BD$1))</f>
        <v>Pierce AB</v>
      </c>
      <c r="BE2" s="11" t="str">
        <f>IF($E2="Snowboard","",BE$1)</f>
        <v>Retail</v>
      </c>
      <c r="BF2" s="11" t="str">
        <f>IF($E2="Moto","",IF($E2="Snowboard","",IF($E2="Snowmobile","",BF$1)))</f>
        <v>TREK</v>
      </c>
      <c r="BG2" s="11" t="s">
        <v>1198</v>
      </c>
      <c r="BH2" s="11" t="str">
        <f>IF(BG2="","",BG2&amp;"&amp;variant=thumb&amp;extension=png")</f>
        <v>https://fs.amplifi.io//file?id=6c5d0830-6f8a-4879-8ff9-dd880b9c674f&amp;variant=thumb&amp;extension=png</v>
      </c>
      <c r="BI2" s="11" t="s">
        <v>1198</v>
      </c>
      <c r="BJ2" s="11" t="s">
        <v>6252</v>
      </c>
      <c r="BK2" s="11" t="s">
        <v>6253</v>
      </c>
      <c r="BL2" s="11" t="s">
        <v>6254</v>
      </c>
      <c r="BM2" s="11"/>
      <c r="BN2" s="11"/>
      <c r="BO2" s="11"/>
      <c r="BP2" s="11"/>
      <c r="BQ2" s="11"/>
      <c r="BR2" s="11"/>
      <c r="BS2" s="11"/>
    </row>
    <row r="3" spans="1:71" x14ac:dyDescent="0.2">
      <c r="A3" s="16">
        <f>A2+1</f>
        <v>2</v>
      </c>
      <c r="B3" s="11" t="str">
        <f t="shared" si="0"/>
        <v>01004-068-01</v>
      </c>
      <c r="C3" s="11" t="str">
        <f t="shared" si="0"/>
        <v>01004-068-01</v>
      </c>
      <c r="D3" s="7" t="s">
        <v>1199</v>
      </c>
      <c r="E3" s="6" t="s">
        <v>139</v>
      </c>
      <c r="F3" s="11" t="s">
        <v>8991</v>
      </c>
      <c r="G3" s="17" t="str">
        <f>INDEX(Data!G:G,MATCH($D3,Data!$D:$D,0))</f>
        <v>SKYCAP</v>
      </c>
      <c r="H3" s="17" t="str">
        <f>INDEX(Data!H:H,MATCH($D3,Data!$D:$D,0))</f>
        <v>Backpack</v>
      </c>
      <c r="I3" s="6" t="s">
        <v>759</v>
      </c>
      <c r="J3" s="6" t="s">
        <v>5329</v>
      </c>
      <c r="K3" s="6" t="s">
        <v>5333</v>
      </c>
      <c r="L3" s="6" t="s">
        <v>8992</v>
      </c>
      <c r="M3" s="6" t="s">
        <v>766</v>
      </c>
      <c r="N3" s="6" t="s">
        <v>5359</v>
      </c>
      <c r="O3" s="11"/>
      <c r="P3" s="11"/>
      <c r="Q3" s="6" t="s">
        <v>1200</v>
      </c>
      <c r="R3" s="9" t="b">
        <v>1</v>
      </c>
      <c r="S3" s="9" t="b">
        <v>0</v>
      </c>
      <c r="T3" s="6" t="s">
        <v>1199</v>
      </c>
      <c r="U3" s="17" t="str">
        <f>INDEX(Data!U:U,MATCH($D3,Data!$D:$D,0))</f>
        <v>01004-068-01</v>
      </c>
      <c r="V3" s="17" t="str">
        <f>INDEX(Data!V:V,MATCH($D3,Data!$D:$D,0))</f>
        <v/>
      </c>
      <c r="W3" s="17" t="str">
        <f>INDEX(Data!W:W,MATCH($D3,Data!$D:$D,0))</f>
        <v/>
      </c>
      <c r="X3" s="17" t="str">
        <f>INDEX(Data!X:X,MATCH($D3,Data!$D:$D,0))</f>
        <v/>
      </c>
      <c r="Y3" s="17" t="str">
        <f>INDEX(Data!Y:Y,MATCH($D3,Data!$D:$D,0))</f>
        <v/>
      </c>
      <c r="Z3" s="17" t="str">
        <f>INDEX(Data!Z:Z,MATCH($D3,Data!$D:$D,0))</f>
        <v/>
      </c>
      <c r="AA3" s="17" t="str">
        <f>INDEX(Data!AA:AA,MATCH($D3,Data!$D:$D,0))</f>
        <v/>
      </c>
      <c r="AB3" s="17" t="str">
        <f>INDEX(Data!AB:AB,MATCH($D3,Data!$D:$D,0))</f>
        <v/>
      </c>
      <c r="AC3" s="17" t="str">
        <f>INDEX(Data!AC:AC,MATCH($D3,Data!$D:$D,0))</f>
        <v>OS</v>
      </c>
      <c r="AD3" s="17" t="str">
        <f>INDEX(Data!AD:AD,MATCH($D3,Data!$D:$D,0))</f>
        <v/>
      </c>
      <c r="AE3" s="17" t="str">
        <f>INDEX(Data!AE:AE,MATCH($D3,Data!$D:$D,0))</f>
        <v/>
      </c>
      <c r="AF3" s="17" t="str">
        <f>INDEX(Data!AF:AF,MATCH($D3,Data!$D:$D,0))</f>
        <v/>
      </c>
      <c r="AG3" s="17" t="str">
        <f>INDEX(Data!AG:AG,MATCH($D3,Data!$D:$D,0))</f>
        <v/>
      </c>
      <c r="AH3" s="17" t="str">
        <f>INDEX(Data!AH:AH,MATCH($D3,Data!$D:$D,0))</f>
        <v/>
      </c>
      <c r="AI3" s="17" t="str">
        <f>INDEX(Data!AI:AI,MATCH($D3,Data!$D:$D,0))</f>
        <v/>
      </c>
      <c r="AJ3" s="17" t="str">
        <f>INDEX(Data!AJ:AJ,MATCH($D3,Data!$D:$D,0))</f>
        <v/>
      </c>
      <c r="AK3" s="10">
        <v>55</v>
      </c>
      <c r="AL3" s="10">
        <v>60</v>
      </c>
      <c r="AM3" s="6" t="s">
        <v>475</v>
      </c>
      <c r="AN3" s="6" t="s">
        <v>760</v>
      </c>
      <c r="AO3" s="6" t="s">
        <v>767</v>
      </c>
      <c r="AP3" s="6" t="s">
        <v>9307</v>
      </c>
      <c r="AQ3" s="18" t="s">
        <v>9465</v>
      </c>
      <c r="AR3" s="11" t="str">
        <f t="shared" ref="AR3:AR66" si="1">IF($E3="Moto","",IF($E3="Snowboard","",IF($E3="Snowmobile","",AR$1)))</f>
        <v>2W Distributor Bike</v>
      </c>
      <c r="AS3" s="11" t="str">
        <f t="shared" ref="AS3:AS66" si="2">IF($E3="Bike","",IF($E3="Snowboard","",AS$1))</f>
        <v>2W Distributor - Moto</v>
      </c>
      <c r="AT3" s="11" t="str">
        <f t="shared" ref="AT3:AT66" si="3">IF($E3="Snowboard","",AT$1)</f>
        <v>2W Distributor</v>
      </c>
      <c r="AU3" s="11" t="str">
        <f t="shared" ref="AU3:AV66" si="4">IF($E3="Moto","",IF($E3="Snowboard","",IF($E3="Snowmobile","",AU$1)))</f>
        <v>H2</v>
      </c>
      <c r="AV3" s="11" t="str">
        <f t="shared" si="4"/>
        <v>International - Bike</v>
      </c>
      <c r="AW3" s="11" t="str">
        <f t="shared" ref="AW3:AW66" si="5">IF($E3="Bike","",IF($E3="Snowboard","",AW$1))</f>
        <v>International - Moto</v>
      </c>
      <c r="AX3" s="11" t="str">
        <f t="shared" ref="AX3:AZ66" si="6">IF($E3="Snowboard","",AX$1)</f>
        <v>International - AS</v>
      </c>
      <c r="AY3" s="11" t="str">
        <f t="shared" si="6"/>
        <v>International</v>
      </c>
      <c r="AZ3" s="11" t="str">
        <f t="shared" si="6"/>
        <v>International - New</v>
      </c>
      <c r="BA3" s="11" t="str">
        <f t="shared" ref="BA3:BA66" si="7">IF($E3="Bike","",IF($E3="Snowboard","",BA$1))</f>
        <v>Mecanic Sport</v>
      </c>
      <c r="BB3" s="11" t="str">
        <f t="shared" ref="BB3:BC66" si="8">IF($E3="Snowboard","",BB$1)</f>
        <v>Moto Dealers</v>
      </c>
      <c r="BC3" s="11" t="str">
        <f t="shared" si="8"/>
        <v>Motonet</v>
      </c>
      <c r="BD3" s="11" t="str">
        <f t="shared" ref="BD3:BD66" si="9">IF($E3="Bike","",IF($E3="Snowboard","",BD$1))</f>
        <v>Pierce AB</v>
      </c>
      <c r="BE3" s="11" t="str">
        <f t="shared" ref="BE3:BE66" si="10">IF($E3="Snowboard","",BE$1)</f>
        <v>Retail</v>
      </c>
      <c r="BF3" s="11" t="str">
        <f t="shared" ref="BF3:BF66" si="11">IF($E3="Moto","",IF($E3="Snowboard","",IF($E3="Snowmobile","",BF$1)))</f>
        <v>TREK</v>
      </c>
      <c r="BG3" s="11" t="s">
        <v>5542</v>
      </c>
      <c r="BH3" s="11" t="str">
        <f t="shared" ref="BH3:BH66" si="12">IF(BG3="","",BG3&amp;"&amp;variant=thumb&amp;extension=png")</f>
        <v>https://fs.amplifi.io//file?id=68cdb3d2-3df2-4cf5-bc08-524de84a879c&amp;variant=thumb&amp;extension=png</v>
      </c>
      <c r="BI3" s="11" t="s">
        <v>6255</v>
      </c>
      <c r="BJ3" s="11" t="s">
        <v>6256</v>
      </c>
      <c r="BK3" s="11" t="s">
        <v>5542</v>
      </c>
      <c r="BL3" s="11" t="s">
        <v>6257</v>
      </c>
      <c r="BM3" s="11"/>
      <c r="BN3" s="11"/>
      <c r="BO3" s="11"/>
      <c r="BP3" s="11"/>
      <c r="BQ3" s="11"/>
      <c r="BR3" s="11"/>
      <c r="BS3" s="11"/>
    </row>
    <row r="4" spans="1:71" x14ac:dyDescent="0.2">
      <c r="A4" s="16">
        <f t="shared" ref="A4:A67" si="13">A3+1</f>
        <v>3</v>
      </c>
      <c r="B4" s="11" t="str">
        <f t="shared" si="0"/>
        <v>01004-404-01</v>
      </c>
      <c r="C4" s="11" t="str">
        <f t="shared" si="0"/>
        <v>01004-404-01</v>
      </c>
      <c r="D4" s="7" t="s">
        <v>1201</v>
      </c>
      <c r="E4" s="6" t="s">
        <v>139</v>
      </c>
      <c r="F4" s="11" t="s">
        <v>8991</v>
      </c>
      <c r="G4" s="17" t="str">
        <f>INDEX(Data!G:G,MATCH($D4,Data!$D:$D,0))</f>
        <v>SKYCAP</v>
      </c>
      <c r="H4" s="17" t="str">
        <f>INDEX(Data!H:H,MATCH($D4,Data!$D:$D,0))</f>
        <v>Backpack</v>
      </c>
      <c r="I4" s="6" t="s">
        <v>759</v>
      </c>
      <c r="J4" s="6" t="s">
        <v>5329</v>
      </c>
      <c r="K4" s="6" t="s">
        <v>5333</v>
      </c>
      <c r="L4" s="6" t="s">
        <v>8992</v>
      </c>
      <c r="M4" s="6" t="s">
        <v>766</v>
      </c>
      <c r="N4" s="6" t="s">
        <v>5359</v>
      </c>
      <c r="O4" s="11"/>
      <c r="P4" s="11"/>
      <c r="Q4" s="6" t="s">
        <v>1202</v>
      </c>
      <c r="R4" s="9" t="b">
        <v>1</v>
      </c>
      <c r="S4" s="9" t="b">
        <v>0</v>
      </c>
      <c r="T4" s="6" t="s">
        <v>1201</v>
      </c>
      <c r="U4" s="17" t="str">
        <f>INDEX(Data!U:U,MATCH($D4,Data!$D:$D,0))</f>
        <v>01004-404-01</v>
      </c>
      <c r="V4" s="17" t="str">
        <f>INDEX(Data!V:V,MATCH($D4,Data!$D:$D,0))</f>
        <v/>
      </c>
      <c r="W4" s="17" t="str">
        <f>INDEX(Data!W:W,MATCH($D4,Data!$D:$D,0))</f>
        <v/>
      </c>
      <c r="X4" s="17" t="str">
        <f>INDEX(Data!X:X,MATCH($D4,Data!$D:$D,0))</f>
        <v/>
      </c>
      <c r="Y4" s="17" t="str">
        <f>INDEX(Data!Y:Y,MATCH($D4,Data!$D:$D,0))</f>
        <v/>
      </c>
      <c r="Z4" s="17" t="str">
        <f>INDEX(Data!Z:Z,MATCH($D4,Data!$D:$D,0))</f>
        <v/>
      </c>
      <c r="AA4" s="17" t="str">
        <f>INDEX(Data!AA:AA,MATCH($D4,Data!$D:$D,0))</f>
        <v/>
      </c>
      <c r="AB4" s="17" t="str">
        <f>INDEX(Data!AB:AB,MATCH($D4,Data!$D:$D,0))</f>
        <v/>
      </c>
      <c r="AC4" s="17" t="str">
        <f>INDEX(Data!AC:AC,MATCH($D4,Data!$D:$D,0))</f>
        <v>OS</v>
      </c>
      <c r="AD4" s="17" t="str">
        <f>INDEX(Data!AD:AD,MATCH($D4,Data!$D:$D,0))</f>
        <v/>
      </c>
      <c r="AE4" s="17" t="str">
        <f>INDEX(Data!AE:AE,MATCH($D4,Data!$D:$D,0))</f>
        <v/>
      </c>
      <c r="AF4" s="17" t="str">
        <f>INDEX(Data!AF:AF,MATCH($D4,Data!$D:$D,0))</f>
        <v/>
      </c>
      <c r="AG4" s="17" t="str">
        <f>INDEX(Data!AG:AG,MATCH($D4,Data!$D:$D,0))</f>
        <v/>
      </c>
      <c r="AH4" s="17" t="str">
        <f>INDEX(Data!AH:AH,MATCH($D4,Data!$D:$D,0))</f>
        <v/>
      </c>
      <c r="AI4" s="17" t="str">
        <f>INDEX(Data!AI:AI,MATCH($D4,Data!$D:$D,0))</f>
        <v/>
      </c>
      <c r="AJ4" s="17" t="str">
        <f>INDEX(Data!AJ:AJ,MATCH($D4,Data!$D:$D,0))</f>
        <v/>
      </c>
      <c r="AK4" s="10">
        <v>55</v>
      </c>
      <c r="AL4" s="10">
        <v>60</v>
      </c>
      <c r="AM4" s="6" t="s">
        <v>475</v>
      </c>
      <c r="AN4" s="6" t="s">
        <v>760</v>
      </c>
      <c r="AO4" s="6" t="s">
        <v>767</v>
      </c>
      <c r="AP4" s="6" t="s">
        <v>9307</v>
      </c>
      <c r="AQ4" s="18" t="s">
        <v>9465</v>
      </c>
      <c r="AR4" s="11" t="str">
        <f t="shared" si="1"/>
        <v>2W Distributor Bike</v>
      </c>
      <c r="AS4" s="11" t="str">
        <f t="shared" si="2"/>
        <v>2W Distributor - Moto</v>
      </c>
      <c r="AT4" s="11" t="str">
        <f t="shared" si="3"/>
        <v>2W Distributor</v>
      </c>
      <c r="AU4" s="11" t="str">
        <f t="shared" si="4"/>
        <v>H2</v>
      </c>
      <c r="AV4" s="11" t="str">
        <f t="shared" si="4"/>
        <v>International - Bike</v>
      </c>
      <c r="AW4" s="11" t="str">
        <f t="shared" si="5"/>
        <v>International - Moto</v>
      </c>
      <c r="AX4" s="11" t="str">
        <f t="shared" si="6"/>
        <v>International - AS</v>
      </c>
      <c r="AY4" s="11" t="str">
        <f t="shared" si="6"/>
        <v>International</v>
      </c>
      <c r="AZ4" s="11" t="str">
        <f t="shared" si="6"/>
        <v>International - New</v>
      </c>
      <c r="BA4" s="11" t="str">
        <f t="shared" si="7"/>
        <v>Mecanic Sport</v>
      </c>
      <c r="BB4" s="11" t="str">
        <f t="shared" si="8"/>
        <v>Moto Dealers</v>
      </c>
      <c r="BC4" s="11" t="str">
        <f t="shared" si="8"/>
        <v>Motonet</v>
      </c>
      <c r="BD4" s="11" t="str">
        <f t="shared" si="9"/>
        <v>Pierce AB</v>
      </c>
      <c r="BE4" s="11" t="str">
        <f t="shared" si="10"/>
        <v>Retail</v>
      </c>
      <c r="BF4" s="11" t="str">
        <f t="shared" si="11"/>
        <v>TREK</v>
      </c>
      <c r="BG4" s="11" t="s">
        <v>1203</v>
      </c>
      <c r="BH4" s="11" t="str">
        <f t="shared" si="12"/>
        <v>https://fs.amplifi.io//file?id=757e115c-47a2-44ae-a1d1-ce7697186533&amp;variant=thumb&amp;extension=png</v>
      </c>
      <c r="BI4" s="11" t="s">
        <v>1203</v>
      </c>
      <c r="BJ4" s="11" t="s">
        <v>6258</v>
      </c>
      <c r="BK4" s="11"/>
      <c r="BL4" s="11"/>
      <c r="BM4" s="11"/>
      <c r="BN4" s="11"/>
      <c r="BO4" s="11"/>
      <c r="BP4" s="11"/>
      <c r="BQ4" s="11"/>
      <c r="BR4" s="11"/>
      <c r="BS4" s="11"/>
    </row>
    <row r="5" spans="1:71" x14ac:dyDescent="0.2">
      <c r="A5" s="16">
        <f t="shared" si="13"/>
        <v>4</v>
      </c>
      <c r="B5" s="11" t="str">
        <f t="shared" si="0"/>
        <v>01005-068-01</v>
      </c>
      <c r="C5" s="11" t="str">
        <f t="shared" si="0"/>
        <v>01005-068-01</v>
      </c>
      <c r="D5" s="7" t="s">
        <v>1204</v>
      </c>
      <c r="E5" s="6" t="s">
        <v>139</v>
      </c>
      <c r="F5" s="11" t="s">
        <v>8991</v>
      </c>
      <c r="G5" s="17" t="str">
        <f>INDEX(Data!G:G,MATCH($D5,Data!$D:$D,0))</f>
        <v>TRANSIT</v>
      </c>
      <c r="H5" s="17" t="str">
        <f>INDEX(Data!H:H,MATCH($D5,Data!$D:$D,0))</f>
        <v>Backpack</v>
      </c>
      <c r="I5" s="6" t="s">
        <v>759</v>
      </c>
      <c r="J5" s="6" t="s">
        <v>5329</v>
      </c>
      <c r="K5" s="6" t="s">
        <v>5338</v>
      </c>
      <c r="L5" s="6" t="s">
        <v>8993</v>
      </c>
      <c r="M5" s="6" t="s">
        <v>766</v>
      </c>
      <c r="N5" s="6" t="s">
        <v>5359</v>
      </c>
      <c r="O5" s="11"/>
      <c r="P5" s="11"/>
      <c r="Q5" s="6" t="s">
        <v>1200</v>
      </c>
      <c r="R5" s="9" t="b">
        <v>1</v>
      </c>
      <c r="S5" s="9" t="b">
        <v>0</v>
      </c>
      <c r="T5" s="6" t="s">
        <v>1204</v>
      </c>
      <c r="U5" s="17" t="str">
        <f>INDEX(Data!U:U,MATCH($D5,Data!$D:$D,0))</f>
        <v>01005-068-01</v>
      </c>
      <c r="V5" s="17" t="str">
        <f>INDEX(Data!V:V,MATCH($D5,Data!$D:$D,0))</f>
        <v/>
      </c>
      <c r="W5" s="17" t="str">
        <f>INDEX(Data!W:W,MATCH($D5,Data!$D:$D,0))</f>
        <v/>
      </c>
      <c r="X5" s="17" t="str">
        <f>INDEX(Data!X:X,MATCH($D5,Data!$D:$D,0))</f>
        <v/>
      </c>
      <c r="Y5" s="17" t="str">
        <f>INDEX(Data!Y:Y,MATCH($D5,Data!$D:$D,0))</f>
        <v/>
      </c>
      <c r="Z5" s="17" t="str">
        <f>INDEX(Data!Z:Z,MATCH($D5,Data!$D:$D,0))</f>
        <v/>
      </c>
      <c r="AA5" s="17" t="str">
        <f>INDEX(Data!AA:AA,MATCH($D5,Data!$D:$D,0))</f>
        <v/>
      </c>
      <c r="AB5" s="17" t="str">
        <f>INDEX(Data!AB:AB,MATCH($D5,Data!$D:$D,0))</f>
        <v/>
      </c>
      <c r="AC5" s="17" t="str">
        <f>INDEX(Data!AC:AC,MATCH($D5,Data!$D:$D,0))</f>
        <v>OS</v>
      </c>
      <c r="AD5" s="17" t="str">
        <f>INDEX(Data!AD:AD,MATCH($D5,Data!$D:$D,0))</f>
        <v/>
      </c>
      <c r="AE5" s="17" t="str">
        <f>INDEX(Data!AE:AE,MATCH($D5,Data!$D:$D,0))</f>
        <v/>
      </c>
      <c r="AF5" s="17" t="str">
        <f>INDEX(Data!AF:AF,MATCH($D5,Data!$D:$D,0))</f>
        <v/>
      </c>
      <c r="AG5" s="17" t="str">
        <f>INDEX(Data!AG:AG,MATCH($D5,Data!$D:$D,0))</f>
        <v/>
      </c>
      <c r="AH5" s="17" t="str">
        <f>INDEX(Data!AH:AH,MATCH($D5,Data!$D:$D,0))</f>
        <v/>
      </c>
      <c r="AI5" s="17" t="str">
        <f>INDEX(Data!AI:AI,MATCH($D5,Data!$D:$D,0))</f>
        <v/>
      </c>
      <c r="AJ5" s="17" t="str">
        <f>INDEX(Data!AJ:AJ,MATCH($D5,Data!$D:$D,0))</f>
        <v/>
      </c>
      <c r="AK5" s="10">
        <v>75</v>
      </c>
      <c r="AL5" s="10">
        <v>80</v>
      </c>
      <c r="AM5" s="6" t="s">
        <v>475</v>
      </c>
      <c r="AN5" s="6" t="s">
        <v>760</v>
      </c>
      <c r="AO5" s="6" t="s">
        <v>772</v>
      </c>
      <c r="AP5" s="6" t="s">
        <v>9308</v>
      </c>
      <c r="AQ5" s="18" t="s">
        <v>9465</v>
      </c>
      <c r="AR5" s="11" t="str">
        <f t="shared" si="1"/>
        <v>2W Distributor Bike</v>
      </c>
      <c r="AS5" s="11" t="str">
        <f t="shared" si="2"/>
        <v>2W Distributor - Moto</v>
      </c>
      <c r="AT5" s="11" t="str">
        <f t="shared" si="3"/>
        <v>2W Distributor</v>
      </c>
      <c r="AU5" s="11" t="str">
        <f t="shared" si="4"/>
        <v>H2</v>
      </c>
      <c r="AV5" s="11" t="str">
        <f t="shared" si="4"/>
        <v>International - Bike</v>
      </c>
      <c r="AW5" s="11" t="str">
        <f t="shared" si="5"/>
        <v>International - Moto</v>
      </c>
      <c r="AX5" s="11" t="str">
        <f t="shared" si="6"/>
        <v>International - AS</v>
      </c>
      <c r="AY5" s="11" t="str">
        <f t="shared" si="6"/>
        <v>International</v>
      </c>
      <c r="AZ5" s="11" t="str">
        <f t="shared" si="6"/>
        <v>International - New</v>
      </c>
      <c r="BA5" s="11" t="str">
        <f t="shared" si="7"/>
        <v>Mecanic Sport</v>
      </c>
      <c r="BB5" s="11" t="str">
        <f t="shared" si="8"/>
        <v>Moto Dealers</v>
      </c>
      <c r="BC5" s="11" t="str">
        <f t="shared" si="8"/>
        <v>Motonet</v>
      </c>
      <c r="BD5" s="11" t="str">
        <f t="shared" si="9"/>
        <v>Pierce AB</v>
      </c>
      <c r="BE5" s="11" t="str">
        <f t="shared" si="10"/>
        <v>Retail</v>
      </c>
      <c r="BF5" s="11" t="str">
        <f t="shared" si="11"/>
        <v>TREK</v>
      </c>
      <c r="BG5" s="11" t="s">
        <v>1205</v>
      </c>
      <c r="BH5" s="11" t="str">
        <f t="shared" si="12"/>
        <v>https://fs.amplifi.io//file?id=c7211058-3983-4a6f-8fce-740f1ceb6a2c&amp;variant=thumb&amp;extension=png</v>
      </c>
      <c r="BI5" s="11" t="s">
        <v>1205</v>
      </c>
      <c r="BJ5" s="11" t="s">
        <v>6259</v>
      </c>
      <c r="BK5" s="11"/>
      <c r="BL5" s="11"/>
      <c r="BM5" s="11"/>
      <c r="BN5" s="11"/>
      <c r="BO5" s="11"/>
      <c r="BP5" s="11"/>
      <c r="BQ5" s="11"/>
      <c r="BR5" s="11"/>
      <c r="BS5" s="11"/>
    </row>
    <row r="6" spans="1:71" x14ac:dyDescent="0.2">
      <c r="A6" s="16">
        <f t="shared" si="13"/>
        <v>5</v>
      </c>
      <c r="B6" s="11" t="str">
        <f t="shared" si="0"/>
        <v>01005-435-01</v>
      </c>
      <c r="C6" s="11" t="str">
        <f t="shared" si="0"/>
        <v>01005-435-01</v>
      </c>
      <c r="D6" s="7" t="s">
        <v>1206</v>
      </c>
      <c r="E6" s="6" t="s">
        <v>139</v>
      </c>
      <c r="F6" s="11" t="s">
        <v>8991</v>
      </c>
      <c r="G6" s="17" t="str">
        <f>INDEX(Data!G:G,MATCH($D6,Data!$D:$D,0))</f>
        <v>TRANSIT</v>
      </c>
      <c r="H6" s="17" t="str">
        <f>INDEX(Data!H:H,MATCH($D6,Data!$D:$D,0))</f>
        <v>Backpack</v>
      </c>
      <c r="I6" s="6" t="s">
        <v>759</v>
      </c>
      <c r="J6" s="6" t="s">
        <v>5329</v>
      </c>
      <c r="K6" s="6" t="s">
        <v>5338</v>
      </c>
      <c r="L6" s="6" t="s">
        <v>8993</v>
      </c>
      <c r="M6" s="6" t="s">
        <v>766</v>
      </c>
      <c r="N6" s="6" t="s">
        <v>5359</v>
      </c>
      <c r="O6" s="11"/>
      <c r="P6" s="11"/>
      <c r="Q6" s="6" t="s">
        <v>1207</v>
      </c>
      <c r="R6" s="9" t="b">
        <v>1</v>
      </c>
      <c r="S6" s="9" t="b">
        <v>0</v>
      </c>
      <c r="T6" s="6" t="s">
        <v>1206</v>
      </c>
      <c r="U6" s="17" t="str">
        <f>INDEX(Data!U:U,MATCH($D6,Data!$D:$D,0))</f>
        <v>01005-435-01</v>
      </c>
      <c r="V6" s="17" t="str">
        <f>INDEX(Data!V:V,MATCH($D6,Data!$D:$D,0))</f>
        <v/>
      </c>
      <c r="W6" s="17" t="str">
        <f>INDEX(Data!W:W,MATCH($D6,Data!$D:$D,0))</f>
        <v/>
      </c>
      <c r="X6" s="17" t="str">
        <f>INDEX(Data!X:X,MATCH($D6,Data!$D:$D,0))</f>
        <v/>
      </c>
      <c r="Y6" s="17" t="str">
        <f>INDEX(Data!Y:Y,MATCH($D6,Data!$D:$D,0))</f>
        <v/>
      </c>
      <c r="Z6" s="17" t="str">
        <f>INDEX(Data!Z:Z,MATCH($D6,Data!$D:$D,0))</f>
        <v/>
      </c>
      <c r="AA6" s="17" t="str">
        <f>INDEX(Data!AA:AA,MATCH($D6,Data!$D:$D,0))</f>
        <v/>
      </c>
      <c r="AB6" s="17" t="str">
        <f>INDEX(Data!AB:AB,MATCH($D6,Data!$D:$D,0))</f>
        <v/>
      </c>
      <c r="AC6" s="17" t="str">
        <f>INDEX(Data!AC:AC,MATCH($D6,Data!$D:$D,0))</f>
        <v>OS</v>
      </c>
      <c r="AD6" s="17" t="str">
        <f>INDEX(Data!AD:AD,MATCH($D6,Data!$D:$D,0))</f>
        <v/>
      </c>
      <c r="AE6" s="17" t="str">
        <f>INDEX(Data!AE:AE,MATCH($D6,Data!$D:$D,0))</f>
        <v/>
      </c>
      <c r="AF6" s="17" t="str">
        <f>INDEX(Data!AF:AF,MATCH($D6,Data!$D:$D,0))</f>
        <v/>
      </c>
      <c r="AG6" s="17" t="str">
        <f>INDEX(Data!AG:AG,MATCH($D6,Data!$D:$D,0))</f>
        <v/>
      </c>
      <c r="AH6" s="17" t="str">
        <f>INDEX(Data!AH:AH,MATCH($D6,Data!$D:$D,0))</f>
        <v/>
      </c>
      <c r="AI6" s="17" t="str">
        <f>INDEX(Data!AI:AI,MATCH($D6,Data!$D:$D,0))</f>
        <v/>
      </c>
      <c r="AJ6" s="17" t="str">
        <f>INDEX(Data!AJ:AJ,MATCH($D6,Data!$D:$D,0))</f>
        <v/>
      </c>
      <c r="AK6" s="10">
        <v>75</v>
      </c>
      <c r="AL6" s="10">
        <v>80</v>
      </c>
      <c r="AM6" s="6" t="s">
        <v>475</v>
      </c>
      <c r="AN6" s="6" t="s">
        <v>760</v>
      </c>
      <c r="AO6" s="6" t="s">
        <v>772</v>
      </c>
      <c r="AP6" s="6" t="s">
        <v>9308</v>
      </c>
      <c r="AQ6" s="18" t="s">
        <v>9465</v>
      </c>
      <c r="AR6" s="11" t="str">
        <f t="shared" si="1"/>
        <v>2W Distributor Bike</v>
      </c>
      <c r="AS6" s="11" t="str">
        <f t="shared" si="2"/>
        <v>2W Distributor - Moto</v>
      </c>
      <c r="AT6" s="11" t="str">
        <f t="shared" si="3"/>
        <v>2W Distributor</v>
      </c>
      <c r="AU6" s="11" t="str">
        <f t="shared" si="4"/>
        <v>H2</v>
      </c>
      <c r="AV6" s="11" t="str">
        <f t="shared" si="4"/>
        <v>International - Bike</v>
      </c>
      <c r="AW6" s="11" t="str">
        <f t="shared" si="5"/>
        <v>International - Moto</v>
      </c>
      <c r="AX6" s="11" t="str">
        <f t="shared" si="6"/>
        <v>International - AS</v>
      </c>
      <c r="AY6" s="11" t="str">
        <f t="shared" si="6"/>
        <v>International</v>
      </c>
      <c r="AZ6" s="11" t="str">
        <f t="shared" si="6"/>
        <v>International - New</v>
      </c>
      <c r="BA6" s="11" t="str">
        <f t="shared" si="7"/>
        <v>Mecanic Sport</v>
      </c>
      <c r="BB6" s="11" t="str">
        <f t="shared" si="8"/>
        <v>Moto Dealers</v>
      </c>
      <c r="BC6" s="11" t="str">
        <f t="shared" si="8"/>
        <v>Motonet</v>
      </c>
      <c r="BD6" s="11" t="str">
        <f t="shared" si="9"/>
        <v>Pierce AB</v>
      </c>
      <c r="BE6" s="11" t="str">
        <f t="shared" si="10"/>
        <v>Retail</v>
      </c>
      <c r="BF6" s="11" t="str">
        <f t="shared" si="11"/>
        <v>TREK</v>
      </c>
      <c r="BG6" s="11" t="s">
        <v>5543</v>
      </c>
      <c r="BH6" s="11" t="str">
        <f t="shared" si="12"/>
        <v>https://fs.amplifi.io//file?id=6bd68b74-f97f-4395-b1e2-b42609ccf748&amp;variant=thumb&amp;extension=png</v>
      </c>
      <c r="BI6" s="11" t="s">
        <v>6260</v>
      </c>
      <c r="BJ6" s="11" t="s">
        <v>5543</v>
      </c>
      <c r="BK6" s="11" t="s">
        <v>6261</v>
      </c>
      <c r="BL6" s="11" t="s">
        <v>6262</v>
      </c>
      <c r="BM6" s="11"/>
      <c r="BN6" s="11"/>
      <c r="BO6" s="11"/>
      <c r="BP6" s="11"/>
      <c r="BQ6" s="11"/>
      <c r="BR6" s="11"/>
      <c r="BS6" s="11"/>
    </row>
    <row r="7" spans="1:71" x14ac:dyDescent="0.2">
      <c r="A7" s="16">
        <f t="shared" si="13"/>
        <v>6</v>
      </c>
      <c r="B7" s="11" t="str">
        <f t="shared" si="0"/>
        <v>10000-00000</v>
      </c>
      <c r="C7" s="11" t="str">
        <f t="shared" si="0"/>
        <v>10000-00000</v>
      </c>
      <c r="D7" s="7" t="s">
        <v>31</v>
      </c>
      <c r="E7" s="6" t="s">
        <v>32</v>
      </c>
      <c r="F7" s="11" t="s">
        <v>8991</v>
      </c>
      <c r="G7" s="17" t="str">
        <f>INDEX(Data!G:G,MATCH($D7,Data!$D:$D,0))</f>
        <v>AIRMATIC</v>
      </c>
      <c r="H7" s="17" t="str">
        <f>INDEX(Data!H:H,MATCH($D7,Data!$D:$D,0))</f>
        <v>Gloves</v>
      </c>
      <c r="I7" s="6" t="s">
        <v>34</v>
      </c>
      <c r="J7" s="6" t="s">
        <v>5329</v>
      </c>
      <c r="K7" s="6" t="s">
        <v>5333</v>
      </c>
      <c r="L7" s="6" t="s">
        <v>8992</v>
      </c>
      <c r="M7" s="6" t="s">
        <v>34</v>
      </c>
      <c r="N7" s="6" t="s">
        <v>5359</v>
      </c>
      <c r="O7" s="11"/>
      <c r="P7" s="11"/>
      <c r="Q7" s="6" t="s">
        <v>35</v>
      </c>
      <c r="R7" s="9" t="b">
        <v>1</v>
      </c>
      <c r="S7" s="9" t="b">
        <v>1</v>
      </c>
      <c r="T7" s="6" t="s">
        <v>31</v>
      </c>
      <c r="U7" s="17" t="str">
        <f>INDEX(Data!U:U,MATCH($D7,Data!$D:$D,0))</f>
        <v>10000-00000</v>
      </c>
      <c r="V7" s="17" t="str">
        <f>INDEX(Data!V:V,MATCH($D7,Data!$D:$D,0))</f>
        <v>10000-00001</v>
      </c>
      <c r="W7" s="17" t="str">
        <f>INDEX(Data!W:W,MATCH($D7,Data!$D:$D,0))</f>
        <v>10000-00002</v>
      </c>
      <c r="X7" s="17" t="str">
        <f>INDEX(Data!X:X,MATCH($D7,Data!$D:$D,0))</f>
        <v>10000-00003</v>
      </c>
      <c r="Y7" s="17" t="str">
        <f>INDEX(Data!Y:Y,MATCH($D7,Data!$D:$D,0))</f>
        <v>10000-00004</v>
      </c>
      <c r="Z7" s="17" t="str">
        <f>INDEX(Data!Z:Z,MATCH($D7,Data!$D:$D,0))</f>
        <v/>
      </c>
      <c r="AA7" s="17" t="str">
        <f>INDEX(Data!AA:AA,MATCH($D7,Data!$D:$D,0))</f>
        <v/>
      </c>
      <c r="AB7" s="17" t="str">
        <f>INDEX(Data!AB:AB,MATCH($D7,Data!$D:$D,0))</f>
        <v/>
      </c>
      <c r="AC7" s="17" t="str">
        <f>INDEX(Data!AC:AC,MATCH($D7,Data!$D:$D,0))</f>
        <v>S</v>
      </c>
      <c r="AD7" s="17" t="str">
        <f>INDEX(Data!AD:AD,MATCH($D7,Data!$D:$D,0))</f>
        <v>M</v>
      </c>
      <c r="AE7" s="17" t="str">
        <f>INDEX(Data!AE:AE,MATCH($D7,Data!$D:$D,0))</f>
        <v>L</v>
      </c>
      <c r="AF7" s="17" t="str">
        <f>INDEX(Data!AF:AF,MATCH($D7,Data!$D:$D,0))</f>
        <v>XL</v>
      </c>
      <c r="AG7" s="17" t="str">
        <f>INDEX(Data!AG:AG,MATCH($D7,Data!$D:$D,0))</f>
        <v>2XL</v>
      </c>
      <c r="AH7" s="17" t="str">
        <f>INDEX(Data!AH:AH,MATCH($D7,Data!$D:$D,0))</f>
        <v/>
      </c>
      <c r="AI7" s="17" t="str">
        <f>INDEX(Data!AI:AI,MATCH($D7,Data!$D:$D,0))</f>
        <v/>
      </c>
      <c r="AJ7" s="17" t="str">
        <f>INDEX(Data!AJ:AJ,MATCH($D7,Data!$D:$D,0))</f>
        <v/>
      </c>
      <c r="AK7" s="10">
        <v>32.5</v>
      </c>
      <c r="AL7" s="10">
        <v>34.5</v>
      </c>
      <c r="AM7" s="6" t="s">
        <v>45</v>
      </c>
      <c r="AN7" s="6" t="s">
        <v>46</v>
      </c>
      <c r="AO7" s="6" t="s">
        <v>47</v>
      </c>
      <c r="AP7" s="6" t="s">
        <v>9309</v>
      </c>
      <c r="AQ7" s="18" t="s">
        <v>9465</v>
      </c>
      <c r="AR7" s="11" t="str">
        <f t="shared" si="1"/>
        <v/>
      </c>
      <c r="AS7" s="11" t="str">
        <f t="shared" si="2"/>
        <v>2W Distributor - Moto</v>
      </c>
      <c r="AT7" s="11" t="str">
        <f t="shared" si="3"/>
        <v>2W Distributor</v>
      </c>
      <c r="AU7" s="11" t="str">
        <f t="shared" si="4"/>
        <v/>
      </c>
      <c r="AV7" s="11" t="str">
        <f t="shared" si="4"/>
        <v/>
      </c>
      <c r="AW7" s="11" t="str">
        <f t="shared" si="5"/>
        <v>International - Moto</v>
      </c>
      <c r="AX7" s="11" t="str">
        <f t="shared" si="6"/>
        <v>International - AS</v>
      </c>
      <c r="AY7" s="11" t="str">
        <f t="shared" si="6"/>
        <v>International</v>
      </c>
      <c r="AZ7" s="11" t="str">
        <f t="shared" si="6"/>
        <v>International - New</v>
      </c>
      <c r="BA7" s="11" t="str">
        <f t="shared" si="7"/>
        <v>Mecanic Sport</v>
      </c>
      <c r="BB7" s="11" t="str">
        <f t="shared" si="8"/>
        <v>Moto Dealers</v>
      </c>
      <c r="BC7" s="11" t="str">
        <f t="shared" si="8"/>
        <v>Motonet</v>
      </c>
      <c r="BD7" s="11" t="str">
        <f t="shared" si="9"/>
        <v>Pierce AB</v>
      </c>
      <c r="BE7" s="11" t="str">
        <f t="shared" si="10"/>
        <v>Retail</v>
      </c>
      <c r="BF7" s="11" t="str">
        <f t="shared" si="11"/>
        <v/>
      </c>
      <c r="BG7" s="11" t="s">
        <v>5115</v>
      </c>
      <c r="BH7" s="11" t="str">
        <f t="shared" si="12"/>
        <v>https://fs.amplifi.io//file?id=49b96c13-97be-4197-b853-60594abd3ff9&amp;variant=thumb&amp;extension=png</v>
      </c>
      <c r="BI7" s="11" t="s">
        <v>5115</v>
      </c>
      <c r="BJ7" s="11"/>
      <c r="BK7" s="11"/>
      <c r="BL7" s="11"/>
      <c r="BM7" s="11"/>
      <c r="BN7" s="11"/>
      <c r="BO7" s="11"/>
      <c r="BP7" s="11"/>
      <c r="BQ7" s="11"/>
      <c r="BR7" s="11"/>
      <c r="BS7" s="11"/>
    </row>
    <row r="8" spans="1:71" x14ac:dyDescent="0.2">
      <c r="A8" s="16">
        <f t="shared" si="13"/>
        <v>7</v>
      </c>
      <c r="B8" s="11" t="str">
        <f t="shared" si="0"/>
        <v>10000-00005</v>
      </c>
      <c r="C8" s="11" t="str">
        <f t="shared" si="0"/>
        <v>10000-00005</v>
      </c>
      <c r="D8" s="7" t="s">
        <v>49</v>
      </c>
      <c r="E8" s="6" t="s">
        <v>32</v>
      </c>
      <c r="F8" s="11" t="s">
        <v>8991</v>
      </c>
      <c r="G8" s="17" t="str">
        <f>INDEX(Data!G:G,MATCH($D8,Data!$D:$D,0))</f>
        <v>AIRMATIC</v>
      </c>
      <c r="H8" s="17" t="str">
        <f>INDEX(Data!H:H,MATCH($D8,Data!$D:$D,0))</f>
        <v>Gloves</v>
      </c>
      <c r="I8" s="6" t="s">
        <v>34</v>
      </c>
      <c r="J8" s="6" t="s">
        <v>5329</v>
      </c>
      <c r="K8" s="6" t="s">
        <v>5333</v>
      </c>
      <c r="L8" s="6" t="s">
        <v>8992</v>
      </c>
      <c r="M8" s="6" t="s">
        <v>34</v>
      </c>
      <c r="N8" s="6" t="s">
        <v>5359</v>
      </c>
      <c r="O8" s="11"/>
      <c r="P8" s="11"/>
      <c r="Q8" s="6" t="s">
        <v>50</v>
      </c>
      <c r="R8" s="9" t="b">
        <v>1</v>
      </c>
      <c r="S8" s="9" t="b">
        <v>1</v>
      </c>
      <c r="T8" s="6" t="s">
        <v>49</v>
      </c>
      <c r="U8" s="17" t="str">
        <f>INDEX(Data!U:U,MATCH($D8,Data!$D:$D,0))</f>
        <v>10000-00005</v>
      </c>
      <c r="V8" s="17" t="str">
        <f>INDEX(Data!V:V,MATCH($D8,Data!$D:$D,0))</f>
        <v>10000-00006</v>
      </c>
      <c r="W8" s="17" t="str">
        <f>INDEX(Data!W:W,MATCH($D8,Data!$D:$D,0))</f>
        <v>10000-00007</v>
      </c>
      <c r="X8" s="17" t="str">
        <f>INDEX(Data!X:X,MATCH($D8,Data!$D:$D,0))</f>
        <v>10000-00008</v>
      </c>
      <c r="Y8" s="17" t="str">
        <f>INDEX(Data!Y:Y,MATCH($D8,Data!$D:$D,0))</f>
        <v>10000-00009</v>
      </c>
      <c r="Z8" s="17" t="str">
        <f>INDEX(Data!Z:Z,MATCH($D8,Data!$D:$D,0))</f>
        <v/>
      </c>
      <c r="AA8" s="17" t="str">
        <f>INDEX(Data!AA:AA,MATCH($D8,Data!$D:$D,0))</f>
        <v/>
      </c>
      <c r="AB8" s="17" t="str">
        <f>INDEX(Data!AB:AB,MATCH($D8,Data!$D:$D,0))</f>
        <v/>
      </c>
      <c r="AC8" s="17" t="str">
        <f>INDEX(Data!AC:AC,MATCH($D8,Data!$D:$D,0))</f>
        <v>S</v>
      </c>
      <c r="AD8" s="17" t="str">
        <f>INDEX(Data!AD:AD,MATCH($D8,Data!$D:$D,0))</f>
        <v>M</v>
      </c>
      <c r="AE8" s="17" t="str">
        <f>INDEX(Data!AE:AE,MATCH($D8,Data!$D:$D,0))</f>
        <v>L</v>
      </c>
      <c r="AF8" s="17" t="str">
        <f>INDEX(Data!AF:AF,MATCH($D8,Data!$D:$D,0))</f>
        <v>XL</v>
      </c>
      <c r="AG8" s="17" t="str">
        <f>INDEX(Data!AG:AG,MATCH($D8,Data!$D:$D,0))</f>
        <v>2XL</v>
      </c>
      <c r="AH8" s="17" t="str">
        <f>INDEX(Data!AH:AH,MATCH($D8,Data!$D:$D,0))</f>
        <v/>
      </c>
      <c r="AI8" s="17" t="str">
        <f>INDEX(Data!AI:AI,MATCH($D8,Data!$D:$D,0))</f>
        <v/>
      </c>
      <c r="AJ8" s="17" t="str">
        <f>INDEX(Data!AJ:AJ,MATCH($D8,Data!$D:$D,0))</f>
        <v/>
      </c>
      <c r="AK8" s="10">
        <v>32.5</v>
      </c>
      <c r="AL8" s="10">
        <v>34.5</v>
      </c>
      <c r="AM8" s="6" t="s">
        <v>45</v>
      </c>
      <c r="AN8" s="6" t="s">
        <v>46</v>
      </c>
      <c r="AO8" s="6" t="s">
        <v>47</v>
      </c>
      <c r="AP8" s="6" t="s">
        <v>9309</v>
      </c>
      <c r="AQ8" s="18" t="s">
        <v>9465</v>
      </c>
      <c r="AR8" s="11" t="str">
        <f t="shared" si="1"/>
        <v/>
      </c>
      <c r="AS8" s="11" t="str">
        <f t="shared" si="2"/>
        <v>2W Distributor - Moto</v>
      </c>
      <c r="AT8" s="11" t="str">
        <f t="shared" si="3"/>
        <v>2W Distributor</v>
      </c>
      <c r="AU8" s="11" t="str">
        <f t="shared" si="4"/>
        <v/>
      </c>
      <c r="AV8" s="11" t="str">
        <f t="shared" si="4"/>
        <v/>
      </c>
      <c r="AW8" s="11" t="str">
        <f t="shared" si="5"/>
        <v>International - Moto</v>
      </c>
      <c r="AX8" s="11" t="str">
        <f t="shared" si="6"/>
        <v>International - AS</v>
      </c>
      <c r="AY8" s="11" t="str">
        <f t="shared" si="6"/>
        <v>International</v>
      </c>
      <c r="AZ8" s="11" t="str">
        <f t="shared" si="6"/>
        <v>International - New</v>
      </c>
      <c r="BA8" s="11" t="str">
        <f t="shared" si="7"/>
        <v>Mecanic Sport</v>
      </c>
      <c r="BB8" s="11" t="str">
        <f t="shared" si="8"/>
        <v>Moto Dealers</v>
      </c>
      <c r="BC8" s="11" t="str">
        <f t="shared" si="8"/>
        <v>Motonet</v>
      </c>
      <c r="BD8" s="11" t="str">
        <f t="shared" si="9"/>
        <v>Pierce AB</v>
      </c>
      <c r="BE8" s="11" t="str">
        <f t="shared" si="10"/>
        <v>Retail</v>
      </c>
      <c r="BF8" s="11" t="str">
        <f t="shared" si="11"/>
        <v/>
      </c>
      <c r="BG8" s="11" t="s">
        <v>5116</v>
      </c>
      <c r="BH8" s="11" t="str">
        <f t="shared" si="12"/>
        <v>https://fs.amplifi.io//file?id=702e291b-2df4-40e9-9d3c-99de9139f842&amp;variant=thumb&amp;extension=png</v>
      </c>
      <c r="BI8" s="11" t="s">
        <v>5116</v>
      </c>
      <c r="BJ8" s="11"/>
      <c r="BK8" s="11"/>
      <c r="BL8" s="11"/>
      <c r="BM8" s="11"/>
      <c r="BN8" s="11"/>
      <c r="BO8" s="11"/>
      <c r="BP8" s="11"/>
      <c r="BQ8" s="11"/>
      <c r="BR8" s="11"/>
      <c r="BS8" s="11"/>
    </row>
    <row r="9" spans="1:71" x14ac:dyDescent="0.2">
      <c r="A9" s="16">
        <f t="shared" si="13"/>
        <v>8</v>
      </c>
      <c r="B9" s="11" t="str">
        <f t="shared" si="0"/>
        <v>10000-00010</v>
      </c>
      <c r="C9" s="11" t="str">
        <f t="shared" si="0"/>
        <v>10000-00010</v>
      </c>
      <c r="D9" s="7" t="s">
        <v>55</v>
      </c>
      <c r="E9" s="6" t="s">
        <v>32</v>
      </c>
      <c r="F9" s="11" t="s">
        <v>8991</v>
      </c>
      <c r="G9" s="17" t="str">
        <f>INDEX(Data!G:G,MATCH($D9,Data!$D:$D,0))</f>
        <v>AIRMATIC</v>
      </c>
      <c r="H9" s="17" t="str">
        <f>INDEX(Data!H:H,MATCH($D9,Data!$D:$D,0))</f>
        <v>Gloves</v>
      </c>
      <c r="I9" s="6" t="s">
        <v>34</v>
      </c>
      <c r="J9" s="6" t="s">
        <v>5329</v>
      </c>
      <c r="K9" s="6" t="s">
        <v>5333</v>
      </c>
      <c r="L9" s="6" t="s">
        <v>8992</v>
      </c>
      <c r="M9" s="6" t="s">
        <v>34</v>
      </c>
      <c r="N9" s="6" t="s">
        <v>5359</v>
      </c>
      <c r="O9" s="11"/>
      <c r="P9" s="11"/>
      <c r="Q9" s="6" t="s">
        <v>56</v>
      </c>
      <c r="R9" s="9" t="b">
        <v>1</v>
      </c>
      <c r="S9" s="9" t="b">
        <v>1</v>
      </c>
      <c r="T9" s="6" t="s">
        <v>55</v>
      </c>
      <c r="U9" s="17" t="str">
        <f>INDEX(Data!U:U,MATCH($D9,Data!$D:$D,0))</f>
        <v>10000-00010</v>
      </c>
      <c r="V9" s="17" t="str">
        <f>INDEX(Data!V:V,MATCH($D9,Data!$D:$D,0))</f>
        <v>10000-00011</v>
      </c>
      <c r="W9" s="17" t="str">
        <f>INDEX(Data!W:W,MATCH($D9,Data!$D:$D,0))</f>
        <v>10000-00012</v>
      </c>
      <c r="X9" s="17" t="str">
        <f>INDEX(Data!X:X,MATCH($D9,Data!$D:$D,0))</f>
        <v>10000-00013</v>
      </c>
      <c r="Y9" s="17" t="str">
        <f>INDEX(Data!Y:Y,MATCH($D9,Data!$D:$D,0))</f>
        <v>10000-00014</v>
      </c>
      <c r="Z9" s="17" t="str">
        <f>INDEX(Data!Z:Z,MATCH($D9,Data!$D:$D,0))</f>
        <v/>
      </c>
      <c r="AA9" s="17" t="str">
        <f>INDEX(Data!AA:AA,MATCH($D9,Data!$D:$D,0))</f>
        <v/>
      </c>
      <c r="AB9" s="17" t="str">
        <f>INDEX(Data!AB:AB,MATCH($D9,Data!$D:$D,0))</f>
        <v/>
      </c>
      <c r="AC9" s="17" t="str">
        <f>INDEX(Data!AC:AC,MATCH($D9,Data!$D:$D,0))</f>
        <v>S</v>
      </c>
      <c r="AD9" s="17" t="str">
        <f>INDEX(Data!AD:AD,MATCH($D9,Data!$D:$D,0))</f>
        <v>M</v>
      </c>
      <c r="AE9" s="17" t="str">
        <f>INDEX(Data!AE:AE,MATCH($D9,Data!$D:$D,0))</f>
        <v>L</v>
      </c>
      <c r="AF9" s="17" t="str">
        <f>INDEX(Data!AF:AF,MATCH($D9,Data!$D:$D,0))</f>
        <v>XL</v>
      </c>
      <c r="AG9" s="17" t="str">
        <f>INDEX(Data!AG:AG,MATCH($D9,Data!$D:$D,0))</f>
        <v>2XL</v>
      </c>
      <c r="AH9" s="17" t="str">
        <f>INDEX(Data!AH:AH,MATCH($D9,Data!$D:$D,0))</f>
        <v/>
      </c>
      <c r="AI9" s="17" t="str">
        <f>INDEX(Data!AI:AI,MATCH($D9,Data!$D:$D,0))</f>
        <v/>
      </c>
      <c r="AJ9" s="17" t="str">
        <f>INDEX(Data!AJ:AJ,MATCH($D9,Data!$D:$D,0))</f>
        <v/>
      </c>
      <c r="AK9" s="10">
        <v>32.5</v>
      </c>
      <c r="AL9" s="10">
        <v>34.5</v>
      </c>
      <c r="AM9" s="6" t="s">
        <v>45</v>
      </c>
      <c r="AN9" s="6" t="s">
        <v>46</v>
      </c>
      <c r="AO9" s="6" t="s">
        <v>47</v>
      </c>
      <c r="AP9" s="6" t="s">
        <v>9309</v>
      </c>
      <c r="AQ9" s="18" t="s">
        <v>9465</v>
      </c>
      <c r="AR9" s="11" t="str">
        <f t="shared" si="1"/>
        <v/>
      </c>
      <c r="AS9" s="11" t="str">
        <f t="shared" si="2"/>
        <v>2W Distributor - Moto</v>
      </c>
      <c r="AT9" s="11" t="str">
        <f t="shared" si="3"/>
        <v>2W Distributor</v>
      </c>
      <c r="AU9" s="11" t="str">
        <f t="shared" si="4"/>
        <v/>
      </c>
      <c r="AV9" s="11" t="str">
        <f t="shared" si="4"/>
        <v/>
      </c>
      <c r="AW9" s="11" t="str">
        <f t="shared" si="5"/>
        <v>International - Moto</v>
      </c>
      <c r="AX9" s="11" t="str">
        <f t="shared" si="6"/>
        <v>International - AS</v>
      </c>
      <c r="AY9" s="11" t="str">
        <f t="shared" si="6"/>
        <v>International</v>
      </c>
      <c r="AZ9" s="11" t="str">
        <f t="shared" si="6"/>
        <v>International - New</v>
      </c>
      <c r="BA9" s="11" t="str">
        <f t="shared" si="7"/>
        <v>Mecanic Sport</v>
      </c>
      <c r="BB9" s="11" t="str">
        <f t="shared" si="8"/>
        <v>Moto Dealers</v>
      </c>
      <c r="BC9" s="11" t="str">
        <f t="shared" si="8"/>
        <v>Motonet</v>
      </c>
      <c r="BD9" s="11" t="str">
        <f t="shared" si="9"/>
        <v>Pierce AB</v>
      </c>
      <c r="BE9" s="11" t="str">
        <f t="shared" si="10"/>
        <v>Retail</v>
      </c>
      <c r="BF9" s="11" t="str">
        <f t="shared" si="11"/>
        <v/>
      </c>
      <c r="BG9" s="11" t="s">
        <v>5117</v>
      </c>
      <c r="BH9" s="11" t="str">
        <f t="shared" si="12"/>
        <v>https://fs.amplifi.io//file?id=54fa7a1a-6a08-4523-a55e-1744e1d1028e&amp;variant=thumb&amp;extension=png</v>
      </c>
      <c r="BI9" s="11" t="s">
        <v>5117</v>
      </c>
      <c r="BJ9" s="11"/>
      <c r="BK9" s="11"/>
      <c r="BL9" s="11"/>
      <c r="BM9" s="11"/>
      <c r="BN9" s="11"/>
      <c r="BO9" s="11"/>
      <c r="BP9" s="11"/>
      <c r="BQ9" s="11"/>
      <c r="BR9" s="11"/>
      <c r="BS9" s="11"/>
    </row>
    <row r="10" spans="1:71" x14ac:dyDescent="0.2">
      <c r="A10" s="16">
        <f t="shared" si="13"/>
        <v>9</v>
      </c>
      <c r="B10" s="11" t="str">
        <f t="shared" si="0"/>
        <v>10000-00015</v>
      </c>
      <c r="C10" s="11" t="str">
        <f t="shared" si="0"/>
        <v>10000-00015</v>
      </c>
      <c r="D10" s="7" t="s">
        <v>61</v>
      </c>
      <c r="E10" s="6" t="s">
        <v>32</v>
      </c>
      <c r="F10" s="11" t="s">
        <v>8991</v>
      </c>
      <c r="G10" s="17" t="str">
        <f>INDEX(Data!G:G,MATCH($D10,Data!$D:$D,0))</f>
        <v>AIRMATIC</v>
      </c>
      <c r="H10" s="17" t="str">
        <f>INDEX(Data!H:H,MATCH($D10,Data!$D:$D,0))</f>
        <v>Gloves</v>
      </c>
      <c r="I10" s="6" t="s">
        <v>34</v>
      </c>
      <c r="J10" s="6" t="s">
        <v>5329</v>
      </c>
      <c r="K10" s="6" t="s">
        <v>5333</v>
      </c>
      <c r="L10" s="6" t="s">
        <v>8992</v>
      </c>
      <c r="M10" s="6" t="s">
        <v>34</v>
      </c>
      <c r="N10" s="6" t="s">
        <v>5359</v>
      </c>
      <c r="O10" s="11"/>
      <c r="P10" s="11"/>
      <c r="Q10" s="6" t="s">
        <v>62</v>
      </c>
      <c r="R10" s="9" t="b">
        <v>1</v>
      </c>
      <c r="S10" s="9" t="b">
        <v>0</v>
      </c>
      <c r="T10" s="6" t="s">
        <v>61</v>
      </c>
      <c r="U10" s="17" t="str">
        <f>INDEX(Data!U:U,MATCH($D10,Data!$D:$D,0))</f>
        <v>10000-00015</v>
      </c>
      <c r="V10" s="17" t="str">
        <f>INDEX(Data!V:V,MATCH($D10,Data!$D:$D,0))</f>
        <v>10000-00016</v>
      </c>
      <c r="W10" s="17" t="str">
        <f>INDEX(Data!W:W,MATCH($D10,Data!$D:$D,0))</f>
        <v>10000-00017</v>
      </c>
      <c r="X10" s="17" t="str">
        <f>INDEX(Data!X:X,MATCH($D10,Data!$D:$D,0))</f>
        <v>10000-00018</v>
      </c>
      <c r="Y10" s="17" t="str">
        <f>INDEX(Data!Y:Y,MATCH($D10,Data!$D:$D,0))</f>
        <v/>
      </c>
      <c r="Z10" s="17" t="str">
        <f>INDEX(Data!Z:Z,MATCH($D10,Data!$D:$D,0))</f>
        <v/>
      </c>
      <c r="AA10" s="17" t="str">
        <f>INDEX(Data!AA:AA,MATCH($D10,Data!$D:$D,0))</f>
        <v/>
      </c>
      <c r="AB10" s="17" t="str">
        <f>INDEX(Data!AB:AB,MATCH($D10,Data!$D:$D,0))</f>
        <v/>
      </c>
      <c r="AC10" s="17" t="str">
        <f>INDEX(Data!AC:AC,MATCH($D10,Data!$D:$D,0))</f>
        <v>S</v>
      </c>
      <c r="AD10" s="17" t="str">
        <f>INDEX(Data!AD:AD,MATCH($D10,Data!$D:$D,0))</f>
        <v>M</v>
      </c>
      <c r="AE10" s="17" t="str">
        <f>INDEX(Data!AE:AE,MATCH($D10,Data!$D:$D,0))</f>
        <v>L</v>
      </c>
      <c r="AF10" s="17" t="str">
        <f>INDEX(Data!AF:AF,MATCH($D10,Data!$D:$D,0))</f>
        <v>XL</v>
      </c>
      <c r="AG10" s="17" t="str">
        <f>INDEX(Data!AG:AG,MATCH($D10,Data!$D:$D,0))</f>
        <v/>
      </c>
      <c r="AH10" s="17" t="str">
        <f>INDEX(Data!AH:AH,MATCH($D10,Data!$D:$D,0))</f>
        <v/>
      </c>
      <c r="AI10" s="17" t="str">
        <f>INDEX(Data!AI:AI,MATCH($D10,Data!$D:$D,0))</f>
        <v/>
      </c>
      <c r="AJ10" s="17" t="str">
        <f>INDEX(Data!AJ:AJ,MATCH($D10,Data!$D:$D,0))</f>
        <v/>
      </c>
      <c r="AK10" s="10">
        <v>32.5</v>
      </c>
      <c r="AL10" s="10">
        <v>34.5</v>
      </c>
      <c r="AM10" s="6" t="s">
        <v>45</v>
      </c>
      <c r="AN10" s="6" t="s">
        <v>46</v>
      </c>
      <c r="AO10" s="6" t="s">
        <v>47</v>
      </c>
      <c r="AP10" s="6" t="s">
        <v>9309</v>
      </c>
      <c r="AQ10" s="18" t="s">
        <v>9465</v>
      </c>
      <c r="AR10" s="11" t="str">
        <f t="shared" si="1"/>
        <v/>
      </c>
      <c r="AS10" s="11" t="str">
        <f t="shared" si="2"/>
        <v>2W Distributor - Moto</v>
      </c>
      <c r="AT10" s="11" t="str">
        <f t="shared" si="3"/>
        <v>2W Distributor</v>
      </c>
      <c r="AU10" s="11" t="str">
        <f t="shared" si="4"/>
        <v/>
      </c>
      <c r="AV10" s="11" t="str">
        <f t="shared" si="4"/>
        <v/>
      </c>
      <c r="AW10" s="11" t="str">
        <f t="shared" si="5"/>
        <v>International - Moto</v>
      </c>
      <c r="AX10" s="11" t="str">
        <f t="shared" si="6"/>
        <v>International - AS</v>
      </c>
      <c r="AY10" s="11" t="str">
        <f t="shared" si="6"/>
        <v>International</v>
      </c>
      <c r="AZ10" s="11" t="str">
        <f t="shared" si="6"/>
        <v>International - New</v>
      </c>
      <c r="BA10" s="11" t="str">
        <f t="shared" si="7"/>
        <v>Mecanic Sport</v>
      </c>
      <c r="BB10" s="11" t="str">
        <f t="shared" si="8"/>
        <v>Moto Dealers</v>
      </c>
      <c r="BC10" s="11" t="str">
        <f t="shared" si="8"/>
        <v>Motonet</v>
      </c>
      <c r="BD10" s="11" t="str">
        <f t="shared" si="9"/>
        <v>Pierce AB</v>
      </c>
      <c r="BE10" s="11" t="str">
        <f t="shared" si="10"/>
        <v>Retail</v>
      </c>
      <c r="BF10" s="11" t="str">
        <f t="shared" si="11"/>
        <v/>
      </c>
      <c r="BG10" s="11" t="s">
        <v>5118</v>
      </c>
      <c r="BH10" s="11" t="str">
        <f t="shared" si="12"/>
        <v>https://fs.amplifi.io//file?id=d108c315-1470-4d25-93ce-f7a8827b304a&amp;variant=thumb&amp;extension=png</v>
      </c>
      <c r="BI10" s="11" t="s">
        <v>5118</v>
      </c>
      <c r="BJ10" s="11"/>
      <c r="BK10" s="11"/>
      <c r="BL10" s="11"/>
      <c r="BM10" s="11"/>
      <c r="BN10" s="11"/>
      <c r="BO10" s="11"/>
      <c r="BP10" s="11"/>
      <c r="BQ10" s="11"/>
      <c r="BR10" s="11"/>
      <c r="BS10" s="11"/>
    </row>
    <row r="11" spans="1:71" x14ac:dyDescent="0.2">
      <c r="A11" s="16">
        <f t="shared" si="13"/>
        <v>10</v>
      </c>
      <c r="B11" s="11" t="str">
        <f t="shared" si="0"/>
        <v>10000-00025</v>
      </c>
      <c r="C11" s="11" t="str">
        <f t="shared" si="0"/>
        <v>10000-00025</v>
      </c>
      <c r="D11" s="7" t="s">
        <v>67</v>
      </c>
      <c r="E11" s="6" t="s">
        <v>32</v>
      </c>
      <c r="F11" s="11" t="s">
        <v>8991</v>
      </c>
      <c r="G11" s="17" t="str">
        <f>INDEX(Data!G:G,MATCH($D11,Data!$D:$D,0))</f>
        <v>AIRMATIC</v>
      </c>
      <c r="H11" s="17" t="str">
        <f>INDEX(Data!H:H,MATCH($D11,Data!$D:$D,0))</f>
        <v>Gloves</v>
      </c>
      <c r="I11" s="6" t="s">
        <v>34</v>
      </c>
      <c r="J11" s="6" t="s">
        <v>5329</v>
      </c>
      <c r="K11" s="6" t="s">
        <v>5333</v>
      </c>
      <c r="L11" s="6" t="s">
        <v>8992</v>
      </c>
      <c r="M11" s="6" t="s">
        <v>34</v>
      </c>
      <c r="N11" s="6" t="s">
        <v>5359</v>
      </c>
      <c r="O11" s="11"/>
      <c r="P11" s="11"/>
      <c r="Q11" s="6" t="s">
        <v>68</v>
      </c>
      <c r="R11" s="9" t="b">
        <v>1</v>
      </c>
      <c r="S11" s="9" t="b">
        <v>1</v>
      </c>
      <c r="T11" s="6" t="s">
        <v>67</v>
      </c>
      <c r="U11" s="17" t="str">
        <f>INDEX(Data!U:U,MATCH($D11,Data!$D:$D,0))</f>
        <v>10000-00025</v>
      </c>
      <c r="V11" s="17" t="str">
        <f>INDEX(Data!V:V,MATCH($D11,Data!$D:$D,0))</f>
        <v>10000-00026</v>
      </c>
      <c r="W11" s="17" t="str">
        <f>INDEX(Data!W:W,MATCH($D11,Data!$D:$D,0))</f>
        <v>10000-00027</v>
      </c>
      <c r="X11" s="17" t="str">
        <f>INDEX(Data!X:X,MATCH($D11,Data!$D:$D,0))</f>
        <v>10000-00028</v>
      </c>
      <c r="Y11" s="17" t="str">
        <f>INDEX(Data!Y:Y,MATCH($D11,Data!$D:$D,0))</f>
        <v>10000-00029</v>
      </c>
      <c r="Z11" s="17" t="str">
        <f>INDEX(Data!Z:Z,MATCH($D11,Data!$D:$D,0))</f>
        <v/>
      </c>
      <c r="AA11" s="17" t="str">
        <f>INDEX(Data!AA:AA,MATCH($D11,Data!$D:$D,0))</f>
        <v/>
      </c>
      <c r="AB11" s="17" t="str">
        <f>INDEX(Data!AB:AB,MATCH($D11,Data!$D:$D,0))</f>
        <v/>
      </c>
      <c r="AC11" s="17" t="str">
        <f>INDEX(Data!AC:AC,MATCH($D11,Data!$D:$D,0))</f>
        <v>S</v>
      </c>
      <c r="AD11" s="17" t="str">
        <f>INDEX(Data!AD:AD,MATCH($D11,Data!$D:$D,0))</f>
        <v>M</v>
      </c>
      <c r="AE11" s="17" t="str">
        <f>INDEX(Data!AE:AE,MATCH($D11,Data!$D:$D,0))</f>
        <v>L</v>
      </c>
      <c r="AF11" s="17" t="str">
        <f>INDEX(Data!AF:AF,MATCH($D11,Data!$D:$D,0))</f>
        <v>XL</v>
      </c>
      <c r="AG11" s="17" t="str">
        <f>INDEX(Data!AG:AG,MATCH($D11,Data!$D:$D,0))</f>
        <v>2XL</v>
      </c>
      <c r="AH11" s="17" t="str">
        <f>INDEX(Data!AH:AH,MATCH($D11,Data!$D:$D,0))</f>
        <v/>
      </c>
      <c r="AI11" s="17" t="str">
        <f>INDEX(Data!AI:AI,MATCH($D11,Data!$D:$D,0))</f>
        <v/>
      </c>
      <c r="AJ11" s="17" t="str">
        <f>INDEX(Data!AJ:AJ,MATCH($D11,Data!$D:$D,0))</f>
        <v/>
      </c>
      <c r="AK11" s="10">
        <v>32.5</v>
      </c>
      <c r="AL11" s="10">
        <v>34.5</v>
      </c>
      <c r="AM11" s="6" t="s">
        <v>45</v>
      </c>
      <c r="AN11" s="6" t="s">
        <v>46</v>
      </c>
      <c r="AO11" s="6" t="s">
        <v>47</v>
      </c>
      <c r="AP11" s="6" t="s">
        <v>9309</v>
      </c>
      <c r="AQ11" s="18" t="s">
        <v>9465</v>
      </c>
      <c r="AR11" s="11" t="str">
        <f t="shared" si="1"/>
        <v/>
      </c>
      <c r="AS11" s="11" t="str">
        <f t="shared" si="2"/>
        <v>2W Distributor - Moto</v>
      </c>
      <c r="AT11" s="11" t="str">
        <f t="shared" si="3"/>
        <v>2W Distributor</v>
      </c>
      <c r="AU11" s="11" t="str">
        <f t="shared" si="4"/>
        <v/>
      </c>
      <c r="AV11" s="11" t="str">
        <f t="shared" si="4"/>
        <v/>
      </c>
      <c r="AW11" s="11" t="str">
        <f t="shared" si="5"/>
        <v>International - Moto</v>
      </c>
      <c r="AX11" s="11" t="str">
        <f t="shared" si="6"/>
        <v>International - AS</v>
      </c>
      <c r="AY11" s="11" t="str">
        <f t="shared" si="6"/>
        <v>International</v>
      </c>
      <c r="AZ11" s="11" t="str">
        <f t="shared" si="6"/>
        <v>International - New</v>
      </c>
      <c r="BA11" s="11" t="str">
        <f t="shared" si="7"/>
        <v>Mecanic Sport</v>
      </c>
      <c r="BB11" s="11" t="str">
        <f t="shared" si="8"/>
        <v>Moto Dealers</v>
      </c>
      <c r="BC11" s="11" t="str">
        <f t="shared" si="8"/>
        <v>Motonet</v>
      </c>
      <c r="BD11" s="11" t="str">
        <f t="shared" si="9"/>
        <v>Pierce AB</v>
      </c>
      <c r="BE11" s="11" t="str">
        <f t="shared" si="10"/>
        <v>Retail</v>
      </c>
      <c r="BF11" s="11" t="str">
        <f t="shared" si="11"/>
        <v/>
      </c>
      <c r="BG11" s="11" t="s">
        <v>5119</v>
      </c>
      <c r="BH11" s="11" t="str">
        <f t="shared" si="12"/>
        <v>https://fs.amplifi.io//file?id=b7320249-3743-4089-a568-147913c99830&amp;variant=thumb&amp;extension=png</v>
      </c>
      <c r="BI11" s="11" t="s">
        <v>5119</v>
      </c>
      <c r="BJ11" s="11"/>
      <c r="BK11" s="11"/>
      <c r="BL11" s="11"/>
      <c r="BM11" s="11"/>
      <c r="BN11" s="11"/>
      <c r="BO11" s="11"/>
      <c r="BP11" s="11"/>
      <c r="BQ11" s="11"/>
      <c r="BR11" s="11"/>
      <c r="BS11" s="11"/>
    </row>
    <row r="12" spans="1:71" x14ac:dyDescent="0.2">
      <c r="A12" s="16">
        <f t="shared" si="13"/>
        <v>11</v>
      </c>
      <c r="B12" s="11" t="str">
        <f t="shared" si="0"/>
        <v>10000-00035</v>
      </c>
      <c r="C12" s="11" t="str">
        <f t="shared" si="0"/>
        <v>10000-00035</v>
      </c>
      <c r="D12" s="7" t="s">
        <v>8054</v>
      </c>
      <c r="E12" s="6" t="s">
        <v>32</v>
      </c>
      <c r="F12" s="11" t="s">
        <v>8991</v>
      </c>
      <c r="G12" s="17" t="str">
        <f>INDEX(Data!G:G,MATCH($D12,Data!$D:$D,0))</f>
        <v>AIRMATIC</v>
      </c>
      <c r="H12" s="17" t="str">
        <f>INDEX(Data!H:H,MATCH($D12,Data!$D:$D,0))</f>
        <v>Gloves</v>
      </c>
      <c r="I12" s="6" t="s">
        <v>34</v>
      </c>
      <c r="J12" s="6" t="s">
        <v>5329</v>
      </c>
      <c r="K12" s="6" t="s">
        <v>5340</v>
      </c>
      <c r="L12" s="6" t="s">
        <v>8994</v>
      </c>
      <c r="M12" s="6" t="s">
        <v>34</v>
      </c>
      <c r="N12" s="6" t="s">
        <v>5359</v>
      </c>
      <c r="O12" s="11"/>
      <c r="P12" s="11"/>
      <c r="Q12" s="6" t="s">
        <v>9062</v>
      </c>
      <c r="R12" s="9" t="b">
        <v>1</v>
      </c>
      <c r="S12" s="9" t="b">
        <v>0</v>
      </c>
      <c r="T12" s="6" t="s">
        <v>8054</v>
      </c>
      <c r="U12" s="17" t="str">
        <f>INDEX(Data!U:U,MATCH($D12,Data!$D:$D,0))</f>
        <v>10000-00035</v>
      </c>
      <c r="V12" s="17" t="str">
        <f>INDEX(Data!V:V,MATCH($D12,Data!$D:$D,0))</f>
        <v>10000-00036</v>
      </c>
      <c r="W12" s="17" t="str">
        <f>INDEX(Data!W:W,MATCH($D12,Data!$D:$D,0))</f>
        <v>10000-00037</v>
      </c>
      <c r="X12" s="17" t="str">
        <f>INDEX(Data!X:X,MATCH($D12,Data!$D:$D,0))</f>
        <v>10000-00038</v>
      </c>
      <c r="Y12" s="17" t="str">
        <f>INDEX(Data!Y:Y,MATCH($D12,Data!$D:$D,0))</f>
        <v/>
      </c>
      <c r="Z12" s="17" t="str">
        <f>INDEX(Data!Z:Z,MATCH($D12,Data!$D:$D,0))</f>
        <v/>
      </c>
      <c r="AA12" s="17" t="str">
        <f>INDEX(Data!AA:AA,MATCH($D12,Data!$D:$D,0))</f>
        <v/>
      </c>
      <c r="AB12" s="17" t="str">
        <f>INDEX(Data!AB:AB,MATCH($D12,Data!$D:$D,0))</f>
        <v/>
      </c>
      <c r="AC12" s="17" t="str">
        <f>INDEX(Data!AC:AC,MATCH($D12,Data!$D:$D,0))</f>
        <v>S</v>
      </c>
      <c r="AD12" s="17" t="str">
        <f>INDEX(Data!AD:AD,MATCH($D12,Data!$D:$D,0))</f>
        <v>M</v>
      </c>
      <c r="AE12" s="17" t="str">
        <f>INDEX(Data!AE:AE,MATCH($D12,Data!$D:$D,0))</f>
        <v>L</v>
      </c>
      <c r="AF12" s="17" t="str">
        <f>INDEX(Data!AF:AF,MATCH($D12,Data!$D:$D,0))</f>
        <v>XL</v>
      </c>
      <c r="AG12" s="17" t="str">
        <f>INDEX(Data!AG:AG,MATCH($D12,Data!$D:$D,0))</f>
        <v/>
      </c>
      <c r="AH12" s="17" t="str">
        <f>INDEX(Data!AH:AH,MATCH($D12,Data!$D:$D,0))</f>
        <v/>
      </c>
      <c r="AI12" s="17" t="str">
        <f>INDEX(Data!AI:AI,MATCH($D12,Data!$D:$D,0))</f>
        <v/>
      </c>
      <c r="AJ12" s="17" t="str">
        <f>INDEX(Data!AJ:AJ,MATCH($D12,Data!$D:$D,0))</f>
        <v/>
      </c>
      <c r="AK12" s="10">
        <v>32.5</v>
      </c>
      <c r="AL12" s="10">
        <v>34.5</v>
      </c>
      <c r="AM12" s="6" t="s">
        <v>45</v>
      </c>
      <c r="AN12" s="6" t="s">
        <v>46</v>
      </c>
      <c r="AO12" s="6" t="s">
        <v>47</v>
      </c>
      <c r="AP12" s="6" t="s">
        <v>9309</v>
      </c>
      <c r="AQ12" s="18" t="s">
        <v>9465</v>
      </c>
      <c r="AR12" s="11" t="str">
        <f t="shared" si="1"/>
        <v/>
      </c>
      <c r="AS12" s="11" t="str">
        <f t="shared" si="2"/>
        <v>2W Distributor - Moto</v>
      </c>
      <c r="AT12" s="11" t="str">
        <f t="shared" si="3"/>
        <v>2W Distributor</v>
      </c>
      <c r="AU12" s="11" t="str">
        <f t="shared" si="4"/>
        <v/>
      </c>
      <c r="AV12" s="11" t="str">
        <f t="shared" si="4"/>
        <v/>
      </c>
      <c r="AW12" s="11" t="str">
        <f t="shared" si="5"/>
        <v>International - Moto</v>
      </c>
      <c r="AX12" s="11" t="str">
        <f t="shared" si="6"/>
        <v>International - AS</v>
      </c>
      <c r="AY12" s="11" t="str">
        <f t="shared" si="6"/>
        <v>International</v>
      </c>
      <c r="AZ12" s="11" t="str">
        <f t="shared" si="6"/>
        <v>International - New</v>
      </c>
      <c r="BA12" s="11" t="str">
        <f t="shared" si="7"/>
        <v>Mecanic Sport</v>
      </c>
      <c r="BB12" s="11" t="str">
        <f t="shared" si="8"/>
        <v>Moto Dealers</v>
      </c>
      <c r="BC12" s="11" t="str">
        <f t="shared" si="8"/>
        <v>Motonet</v>
      </c>
      <c r="BD12" s="11" t="str">
        <f t="shared" si="9"/>
        <v>Pierce AB</v>
      </c>
      <c r="BE12" s="11" t="str">
        <f t="shared" si="10"/>
        <v>Retail</v>
      </c>
      <c r="BF12" s="11" t="str">
        <f t="shared" si="11"/>
        <v/>
      </c>
      <c r="BG12" s="11" t="e">
        <v>#N/A</v>
      </c>
      <c r="BH12" s="11" t="e">
        <f t="shared" si="12"/>
        <v>#N/A</v>
      </c>
      <c r="BI12" s="11"/>
      <c r="BJ12" s="11"/>
      <c r="BK12" s="11"/>
      <c r="BL12" s="11"/>
      <c r="BM12" s="11"/>
      <c r="BN12" s="11"/>
      <c r="BO12" s="11"/>
      <c r="BP12" s="11"/>
      <c r="BQ12" s="11"/>
      <c r="BR12" s="11"/>
      <c r="BS12" s="11"/>
    </row>
    <row r="13" spans="1:71" x14ac:dyDescent="0.2">
      <c r="A13" s="16">
        <f t="shared" si="13"/>
        <v>12</v>
      </c>
      <c r="B13" s="11" t="str">
        <f t="shared" si="0"/>
        <v>10000-00040</v>
      </c>
      <c r="C13" s="11" t="str">
        <f t="shared" si="0"/>
        <v>10000-00040</v>
      </c>
      <c r="D13" s="7" t="s">
        <v>8058</v>
      </c>
      <c r="E13" s="6" t="s">
        <v>32</v>
      </c>
      <c r="F13" s="11" t="s">
        <v>8991</v>
      </c>
      <c r="G13" s="17" t="str">
        <f>INDEX(Data!G:G,MATCH($D13,Data!$D:$D,0))</f>
        <v>AIRMATIC</v>
      </c>
      <c r="H13" s="17" t="str">
        <f>INDEX(Data!H:H,MATCH($D13,Data!$D:$D,0))</f>
        <v>Gloves</v>
      </c>
      <c r="I13" s="6" t="s">
        <v>34</v>
      </c>
      <c r="J13" s="6" t="s">
        <v>5329</v>
      </c>
      <c r="K13" s="6" t="s">
        <v>5340</v>
      </c>
      <c r="L13" s="6" t="s">
        <v>8994</v>
      </c>
      <c r="M13" s="6" t="s">
        <v>34</v>
      </c>
      <c r="N13" s="6" t="s">
        <v>5359</v>
      </c>
      <c r="O13" s="11"/>
      <c r="P13" s="11"/>
      <c r="Q13" s="6" t="s">
        <v>1771</v>
      </c>
      <c r="R13" s="9" t="b">
        <v>1</v>
      </c>
      <c r="S13" s="9" t="b">
        <v>0</v>
      </c>
      <c r="T13" s="6" t="s">
        <v>8058</v>
      </c>
      <c r="U13" s="17" t="str">
        <f>INDEX(Data!U:U,MATCH($D13,Data!$D:$D,0))</f>
        <v>10000-00040</v>
      </c>
      <c r="V13" s="17" t="str">
        <f>INDEX(Data!V:V,MATCH($D13,Data!$D:$D,0))</f>
        <v>10000-00041</v>
      </c>
      <c r="W13" s="17" t="str">
        <f>INDEX(Data!W:W,MATCH($D13,Data!$D:$D,0))</f>
        <v>10000-00042</v>
      </c>
      <c r="X13" s="17" t="str">
        <f>INDEX(Data!X:X,MATCH($D13,Data!$D:$D,0))</f>
        <v>10000-00043</v>
      </c>
      <c r="Y13" s="17" t="str">
        <f>INDEX(Data!Y:Y,MATCH($D13,Data!$D:$D,0))</f>
        <v/>
      </c>
      <c r="Z13" s="17" t="str">
        <f>INDEX(Data!Z:Z,MATCH($D13,Data!$D:$D,0))</f>
        <v/>
      </c>
      <c r="AA13" s="17" t="str">
        <f>INDEX(Data!AA:AA,MATCH($D13,Data!$D:$D,0))</f>
        <v/>
      </c>
      <c r="AB13" s="17" t="str">
        <f>INDEX(Data!AB:AB,MATCH($D13,Data!$D:$D,0))</f>
        <v/>
      </c>
      <c r="AC13" s="17" t="str">
        <f>INDEX(Data!AC:AC,MATCH($D13,Data!$D:$D,0))</f>
        <v>S</v>
      </c>
      <c r="AD13" s="17" t="str">
        <f>INDEX(Data!AD:AD,MATCH($D13,Data!$D:$D,0))</f>
        <v>M</v>
      </c>
      <c r="AE13" s="17" t="str">
        <f>INDEX(Data!AE:AE,MATCH($D13,Data!$D:$D,0))</f>
        <v>L</v>
      </c>
      <c r="AF13" s="17" t="str">
        <f>INDEX(Data!AF:AF,MATCH($D13,Data!$D:$D,0))</f>
        <v>XL</v>
      </c>
      <c r="AG13" s="17" t="str">
        <f>INDEX(Data!AG:AG,MATCH($D13,Data!$D:$D,0))</f>
        <v/>
      </c>
      <c r="AH13" s="17" t="str">
        <f>INDEX(Data!AH:AH,MATCH($D13,Data!$D:$D,0))</f>
        <v/>
      </c>
      <c r="AI13" s="17" t="str">
        <f>INDEX(Data!AI:AI,MATCH($D13,Data!$D:$D,0))</f>
        <v/>
      </c>
      <c r="AJ13" s="17" t="str">
        <f>INDEX(Data!AJ:AJ,MATCH($D13,Data!$D:$D,0))</f>
        <v/>
      </c>
      <c r="AK13" s="10">
        <v>32.5</v>
      </c>
      <c r="AL13" s="10">
        <v>34.5</v>
      </c>
      <c r="AM13" s="6" t="s">
        <v>45</v>
      </c>
      <c r="AN13" s="6" t="s">
        <v>46</v>
      </c>
      <c r="AO13" s="6" t="s">
        <v>47</v>
      </c>
      <c r="AP13" s="6" t="s">
        <v>9309</v>
      </c>
      <c r="AQ13" s="18" t="s">
        <v>9465</v>
      </c>
      <c r="AR13" s="11" t="str">
        <f t="shared" si="1"/>
        <v/>
      </c>
      <c r="AS13" s="11" t="str">
        <f t="shared" si="2"/>
        <v>2W Distributor - Moto</v>
      </c>
      <c r="AT13" s="11" t="str">
        <f t="shared" si="3"/>
        <v>2W Distributor</v>
      </c>
      <c r="AU13" s="11" t="str">
        <f t="shared" si="4"/>
        <v/>
      </c>
      <c r="AV13" s="11" t="str">
        <f t="shared" si="4"/>
        <v/>
      </c>
      <c r="AW13" s="11" t="str">
        <f t="shared" si="5"/>
        <v>International - Moto</v>
      </c>
      <c r="AX13" s="11" t="str">
        <f t="shared" si="6"/>
        <v>International - AS</v>
      </c>
      <c r="AY13" s="11" t="str">
        <f t="shared" si="6"/>
        <v>International</v>
      </c>
      <c r="AZ13" s="11" t="str">
        <f t="shared" si="6"/>
        <v>International - New</v>
      </c>
      <c r="BA13" s="11" t="str">
        <f t="shared" si="7"/>
        <v>Mecanic Sport</v>
      </c>
      <c r="BB13" s="11" t="str">
        <f t="shared" si="8"/>
        <v>Moto Dealers</v>
      </c>
      <c r="BC13" s="11" t="str">
        <f t="shared" si="8"/>
        <v>Motonet</v>
      </c>
      <c r="BD13" s="11" t="str">
        <f t="shared" si="9"/>
        <v>Pierce AB</v>
      </c>
      <c r="BE13" s="11" t="str">
        <f t="shared" si="10"/>
        <v>Retail</v>
      </c>
      <c r="BF13" s="11" t="str">
        <f t="shared" si="11"/>
        <v/>
      </c>
      <c r="BG13" s="11" t="e">
        <v>#N/A</v>
      </c>
      <c r="BH13" s="11" t="e">
        <f t="shared" si="12"/>
        <v>#N/A</v>
      </c>
      <c r="BI13" s="11"/>
      <c r="BJ13" s="11"/>
      <c r="BK13" s="11"/>
      <c r="BL13" s="11"/>
      <c r="BM13" s="11"/>
      <c r="BN13" s="11"/>
      <c r="BO13" s="11"/>
      <c r="BP13" s="11"/>
      <c r="BQ13" s="11"/>
      <c r="BR13" s="11"/>
      <c r="BS13" s="11"/>
    </row>
    <row r="14" spans="1:71" x14ac:dyDescent="0.2">
      <c r="A14" s="16">
        <f t="shared" si="13"/>
        <v>13</v>
      </c>
      <c r="B14" s="11" t="str">
        <f t="shared" si="0"/>
        <v>10001-00000</v>
      </c>
      <c r="C14" s="11" t="str">
        <f t="shared" si="0"/>
        <v>10001-00000</v>
      </c>
      <c r="D14" s="7" t="s">
        <v>73</v>
      </c>
      <c r="E14" s="6" t="s">
        <v>32</v>
      </c>
      <c r="F14" s="11" t="s">
        <v>8991</v>
      </c>
      <c r="G14" s="17" t="str">
        <f>INDEX(Data!G:G,MATCH($D14,Data!$D:$D,0))</f>
        <v>AIRMATIC</v>
      </c>
      <c r="H14" s="17" t="str">
        <f>INDEX(Data!H:H,MATCH($D14,Data!$D:$D,0))</f>
        <v>Youth Gloves</v>
      </c>
      <c r="I14" s="6" t="s">
        <v>34</v>
      </c>
      <c r="J14" s="6" t="s">
        <v>5329</v>
      </c>
      <c r="K14" s="6" t="s">
        <v>5333</v>
      </c>
      <c r="L14" s="6" t="s">
        <v>8992</v>
      </c>
      <c r="M14" s="6" t="s">
        <v>34</v>
      </c>
      <c r="N14" s="6" t="s">
        <v>5359</v>
      </c>
      <c r="O14" s="11"/>
      <c r="P14" s="11"/>
      <c r="Q14" s="6" t="s">
        <v>35</v>
      </c>
      <c r="R14" s="9" t="b">
        <v>1</v>
      </c>
      <c r="S14" s="9" t="b">
        <v>1</v>
      </c>
      <c r="T14" s="6" t="s">
        <v>73</v>
      </c>
      <c r="U14" s="17" t="str">
        <f>INDEX(Data!U:U,MATCH($D14,Data!$D:$D,0))</f>
        <v>10001-00000</v>
      </c>
      <c r="V14" s="17" t="str">
        <f>INDEX(Data!V:V,MATCH($D14,Data!$D:$D,0))</f>
        <v>10001-00001</v>
      </c>
      <c r="W14" s="17" t="str">
        <f>INDEX(Data!W:W,MATCH($D14,Data!$D:$D,0))</f>
        <v>10001-00002</v>
      </c>
      <c r="X14" s="17" t="str">
        <f>INDEX(Data!X:X,MATCH($D14,Data!$D:$D,0))</f>
        <v>10001-00003</v>
      </c>
      <c r="Y14" s="17" t="str">
        <f>INDEX(Data!Y:Y,MATCH($D14,Data!$D:$D,0))</f>
        <v/>
      </c>
      <c r="Z14" s="17" t="str">
        <f>INDEX(Data!Z:Z,MATCH($D14,Data!$D:$D,0))</f>
        <v/>
      </c>
      <c r="AA14" s="17" t="str">
        <f>INDEX(Data!AA:AA,MATCH($D14,Data!$D:$D,0))</f>
        <v/>
      </c>
      <c r="AB14" s="17" t="str">
        <f>INDEX(Data!AB:AB,MATCH($D14,Data!$D:$D,0))</f>
        <v/>
      </c>
      <c r="AC14" s="17" t="str">
        <f>INDEX(Data!AC:AC,MATCH($D14,Data!$D:$D,0))</f>
        <v>S</v>
      </c>
      <c r="AD14" s="17" t="str">
        <f>INDEX(Data!AD:AD,MATCH($D14,Data!$D:$D,0))</f>
        <v>M</v>
      </c>
      <c r="AE14" s="17" t="str">
        <f>INDEX(Data!AE:AE,MATCH($D14,Data!$D:$D,0))</f>
        <v>L</v>
      </c>
      <c r="AF14" s="17" t="str">
        <f>INDEX(Data!AF:AF,MATCH($D14,Data!$D:$D,0))</f>
        <v>XL</v>
      </c>
      <c r="AG14" s="17" t="str">
        <f>INDEX(Data!AG:AG,MATCH($D14,Data!$D:$D,0))</f>
        <v/>
      </c>
      <c r="AH14" s="17" t="str">
        <f>INDEX(Data!AH:AH,MATCH($D14,Data!$D:$D,0))</f>
        <v/>
      </c>
      <c r="AI14" s="17" t="str">
        <f>INDEX(Data!AI:AI,MATCH($D14,Data!$D:$D,0))</f>
        <v/>
      </c>
      <c r="AJ14" s="17" t="str">
        <f>INDEX(Data!AJ:AJ,MATCH($D14,Data!$D:$D,0))</f>
        <v/>
      </c>
      <c r="AK14" s="10">
        <v>26.5</v>
      </c>
      <c r="AL14" s="10">
        <v>28.5</v>
      </c>
      <c r="AM14" s="6" t="s">
        <v>45</v>
      </c>
      <c r="AN14" s="6" t="s">
        <v>46</v>
      </c>
      <c r="AO14" s="6" t="s">
        <v>47</v>
      </c>
      <c r="AP14" s="6" t="s">
        <v>9309</v>
      </c>
      <c r="AQ14" s="18" t="s">
        <v>9465</v>
      </c>
      <c r="AR14" s="11" t="str">
        <f t="shared" si="1"/>
        <v/>
      </c>
      <c r="AS14" s="11" t="str">
        <f t="shared" si="2"/>
        <v>2W Distributor - Moto</v>
      </c>
      <c r="AT14" s="11" t="str">
        <f t="shared" si="3"/>
        <v>2W Distributor</v>
      </c>
      <c r="AU14" s="11" t="str">
        <f t="shared" si="4"/>
        <v/>
      </c>
      <c r="AV14" s="11" t="str">
        <f t="shared" si="4"/>
        <v/>
      </c>
      <c r="AW14" s="11" t="str">
        <f t="shared" si="5"/>
        <v>International - Moto</v>
      </c>
      <c r="AX14" s="11" t="str">
        <f t="shared" si="6"/>
        <v>International - AS</v>
      </c>
      <c r="AY14" s="11" t="str">
        <f t="shared" si="6"/>
        <v>International</v>
      </c>
      <c r="AZ14" s="11" t="str">
        <f t="shared" si="6"/>
        <v>International - New</v>
      </c>
      <c r="BA14" s="11" t="str">
        <f t="shared" si="7"/>
        <v>Mecanic Sport</v>
      </c>
      <c r="BB14" s="11" t="str">
        <f t="shared" si="8"/>
        <v>Moto Dealers</v>
      </c>
      <c r="BC14" s="11" t="str">
        <f t="shared" si="8"/>
        <v>Motonet</v>
      </c>
      <c r="BD14" s="11" t="str">
        <f t="shared" si="9"/>
        <v>Pierce AB</v>
      </c>
      <c r="BE14" s="11" t="str">
        <f t="shared" si="10"/>
        <v>Retail</v>
      </c>
      <c r="BF14" s="11" t="str">
        <f t="shared" si="11"/>
        <v/>
      </c>
      <c r="BG14" s="11" t="s">
        <v>5120</v>
      </c>
      <c r="BH14" s="11" t="str">
        <f t="shared" si="12"/>
        <v>https://fs.amplifi.io//file?id=5fcc6cac-b815-47fb-b130-e46be9152db8&amp;variant=thumb&amp;extension=png</v>
      </c>
      <c r="BI14" s="11" t="s">
        <v>5120</v>
      </c>
      <c r="BJ14" s="11" t="s">
        <v>5962</v>
      </c>
      <c r="BK14" s="11"/>
      <c r="BL14" s="11"/>
      <c r="BM14" s="11"/>
      <c r="BN14" s="11"/>
      <c r="BO14" s="11"/>
      <c r="BP14" s="11"/>
      <c r="BQ14" s="11"/>
      <c r="BR14" s="11"/>
      <c r="BS14" s="11"/>
    </row>
    <row r="15" spans="1:71" x14ac:dyDescent="0.2">
      <c r="A15" s="16">
        <f t="shared" si="13"/>
        <v>14</v>
      </c>
      <c r="B15" s="11" t="str">
        <f t="shared" si="0"/>
        <v>10001-00004</v>
      </c>
      <c r="C15" s="11" t="str">
        <f t="shared" si="0"/>
        <v>10001-00004</v>
      </c>
      <c r="D15" s="7" t="s">
        <v>78</v>
      </c>
      <c r="E15" s="6" t="s">
        <v>32</v>
      </c>
      <c r="F15" s="11" t="s">
        <v>8991</v>
      </c>
      <c r="G15" s="17" t="str">
        <f>INDEX(Data!G:G,MATCH($D15,Data!$D:$D,0))</f>
        <v>AIRMATIC</v>
      </c>
      <c r="H15" s="17" t="str">
        <f>INDEX(Data!H:H,MATCH($D15,Data!$D:$D,0))</f>
        <v>Youth Gloves</v>
      </c>
      <c r="I15" s="6" t="s">
        <v>34</v>
      </c>
      <c r="J15" s="6" t="s">
        <v>5329</v>
      </c>
      <c r="K15" s="6" t="s">
        <v>5333</v>
      </c>
      <c r="L15" s="6" t="s">
        <v>8992</v>
      </c>
      <c r="M15" s="6" t="s">
        <v>34</v>
      </c>
      <c r="N15" s="6" t="s">
        <v>5359</v>
      </c>
      <c r="O15" s="11"/>
      <c r="P15" s="11"/>
      <c r="Q15" s="6" t="s">
        <v>56</v>
      </c>
      <c r="R15" s="9" t="b">
        <v>1</v>
      </c>
      <c r="S15" s="9" t="b">
        <v>1</v>
      </c>
      <c r="T15" s="6" t="s">
        <v>78</v>
      </c>
      <c r="U15" s="17" t="str">
        <f>INDEX(Data!U:U,MATCH($D15,Data!$D:$D,0))</f>
        <v>10001-00004</v>
      </c>
      <c r="V15" s="17" t="str">
        <f>INDEX(Data!V:V,MATCH($D15,Data!$D:$D,0))</f>
        <v>10001-00005</v>
      </c>
      <c r="W15" s="17" t="str">
        <f>INDEX(Data!W:W,MATCH($D15,Data!$D:$D,0))</f>
        <v>10001-00006</v>
      </c>
      <c r="X15" s="17" t="str">
        <f>INDEX(Data!X:X,MATCH($D15,Data!$D:$D,0))</f>
        <v>10001-00007</v>
      </c>
      <c r="Y15" s="17" t="str">
        <f>INDEX(Data!Y:Y,MATCH($D15,Data!$D:$D,0))</f>
        <v/>
      </c>
      <c r="Z15" s="17" t="str">
        <f>INDEX(Data!Z:Z,MATCH($D15,Data!$D:$D,0))</f>
        <v/>
      </c>
      <c r="AA15" s="17" t="str">
        <f>INDEX(Data!AA:AA,MATCH($D15,Data!$D:$D,0))</f>
        <v/>
      </c>
      <c r="AB15" s="17" t="str">
        <f>INDEX(Data!AB:AB,MATCH($D15,Data!$D:$D,0))</f>
        <v/>
      </c>
      <c r="AC15" s="17" t="str">
        <f>INDEX(Data!AC:AC,MATCH($D15,Data!$D:$D,0))</f>
        <v>S</v>
      </c>
      <c r="AD15" s="17" t="str">
        <f>INDEX(Data!AD:AD,MATCH($D15,Data!$D:$D,0))</f>
        <v>M</v>
      </c>
      <c r="AE15" s="17" t="str">
        <f>INDEX(Data!AE:AE,MATCH($D15,Data!$D:$D,0))</f>
        <v>L</v>
      </c>
      <c r="AF15" s="17" t="str">
        <f>INDEX(Data!AF:AF,MATCH($D15,Data!$D:$D,0))</f>
        <v>XL</v>
      </c>
      <c r="AG15" s="17" t="str">
        <f>INDEX(Data!AG:AG,MATCH($D15,Data!$D:$D,0))</f>
        <v/>
      </c>
      <c r="AH15" s="17" t="str">
        <f>INDEX(Data!AH:AH,MATCH($D15,Data!$D:$D,0))</f>
        <v/>
      </c>
      <c r="AI15" s="17" t="str">
        <f>INDEX(Data!AI:AI,MATCH($D15,Data!$D:$D,0))</f>
        <v/>
      </c>
      <c r="AJ15" s="17" t="str">
        <f>INDEX(Data!AJ:AJ,MATCH($D15,Data!$D:$D,0))</f>
        <v/>
      </c>
      <c r="AK15" s="10">
        <v>26.5</v>
      </c>
      <c r="AL15" s="10">
        <v>28.5</v>
      </c>
      <c r="AM15" s="6" t="s">
        <v>45</v>
      </c>
      <c r="AN15" s="6" t="s">
        <v>46</v>
      </c>
      <c r="AO15" s="6" t="s">
        <v>47</v>
      </c>
      <c r="AP15" s="6" t="s">
        <v>9309</v>
      </c>
      <c r="AQ15" s="18" t="s">
        <v>9465</v>
      </c>
      <c r="AR15" s="11" t="str">
        <f t="shared" si="1"/>
        <v/>
      </c>
      <c r="AS15" s="11" t="str">
        <f t="shared" si="2"/>
        <v>2W Distributor - Moto</v>
      </c>
      <c r="AT15" s="11" t="str">
        <f t="shared" si="3"/>
        <v>2W Distributor</v>
      </c>
      <c r="AU15" s="11" t="str">
        <f t="shared" si="4"/>
        <v/>
      </c>
      <c r="AV15" s="11" t="str">
        <f t="shared" si="4"/>
        <v/>
      </c>
      <c r="AW15" s="11" t="str">
        <f t="shared" si="5"/>
        <v>International - Moto</v>
      </c>
      <c r="AX15" s="11" t="str">
        <f t="shared" si="6"/>
        <v>International - AS</v>
      </c>
      <c r="AY15" s="11" t="str">
        <f t="shared" si="6"/>
        <v>International</v>
      </c>
      <c r="AZ15" s="11" t="str">
        <f t="shared" si="6"/>
        <v>International - New</v>
      </c>
      <c r="BA15" s="11" t="str">
        <f t="shared" si="7"/>
        <v>Mecanic Sport</v>
      </c>
      <c r="BB15" s="11" t="str">
        <f t="shared" si="8"/>
        <v>Moto Dealers</v>
      </c>
      <c r="BC15" s="11" t="str">
        <f t="shared" si="8"/>
        <v>Motonet</v>
      </c>
      <c r="BD15" s="11" t="str">
        <f t="shared" si="9"/>
        <v>Pierce AB</v>
      </c>
      <c r="BE15" s="11" t="str">
        <f t="shared" si="10"/>
        <v>Retail</v>
      </c>
      <c r="BF15" s="11" t="str">
        <f t="shared" si="11"/>
        <v/>
      </c>
      <c r="BG15" s="11" t="s">
        <v>5121</v>
      </c>
      <c r="BH15" s="11" t="str">
        <f t="shared" si="12"/>
        <v>https://fs.amplifi.io//file?id=73b94358-8929-4d8b-b88d-2d866842d352&amp;variant=thumb&amp;extension=png</v>
      </c>
      <c r="BI15" s="11" t="s">
        <v>5121</v>
      </c>
      <c r="BJ15" s="11"/>
      <c r="BK15" s="11"/>
      <c r="BL15" s="11"/>
      <c r="BM15" s="11"/>
      <c r="BN15" s="11"/>
      <c r="BO15" s="11"/>
      <c r="BP15" s="11"/>
      <c r="BQ15" s="11"/>
      <c r="BR15" s="11"/>
      <c r="BS15" s="11"/>
    </row>
    <row r="16" spans="1:71" x14ac:dyDescent="0.2">
      <c r="A16" s="16">
        <f t="shared" si="13"/>
        <v>15</v>
      </c>
      <c r="B16" s="11" t="str">
        <f t="shared" si="0"/>
        <v>10001-00008</v>
      </c>
      <c r="C16" s="11" t="str">
        <f t="shared" si="0"/>
        <v>10001-00008</v>
      </c>
      <c r="D16" s="7" t="s">
        <v>82</v>
      </c>
      <c r="E16" s="6" t="s">
        <v>32</v>
      </c>
      <c r="F16" s="11" t="s">
        <v>8991</v>
      </c>
      <c r="G16" s="17" t="str">
        <f>INDEX(Data!G:G,MATCH($D16,Data!$D:$D,0))</f>
        <v>AIRMATIC</v>
      </c>
      <c r="H16" s="17" t="str">
        <f>INDEX(Data!H:H,MATCH($D16,Data!$D:$D,0))</f>
        <v>Youth Gloves</v>
      </c>
      <c r="I16" s="6" t="s">
        <v>34</v>
      </c>
      <c r="J16" s="6" t="s">
        <v>5329</v>
      </c>
      <c r="K16" s="6" t="s">
        <v>5333</v>
      </c>
      <c r="L16" s="6" t="s">
        <v>8992</v>
      </c>
      <c r="M16" s="6" t="s">
        <v>34</v>
      </c>
      <c r="N16" s="6" t="s">
        <v>5359</v>
      </c>
      <c r="O16" s="11"/>
      <c r="P16" s="11"/>
      <c r="Q16" s="6" t="s">
        <v>68</v>
      </c>
      <c r="R16" s="9" t="b">
        <v>1</v>
      </c>
      <c r="S16" s="9" t="b">
        <v>1</v>
      </c>
      <c r="T16" s="6" t="s">
        <v>82</v>
      </c>
      <c r="U16" s="17" t="str">
        <f>INDEX(Data!U:U,MATCH($D16,Data!$D:$D,0))</f>
        <v>10001-00008</v>
      </c>
      <c r="V16" s="17" t="str">
        <f>INDEX(Data!V:V,MATCH($D16,Data!$D:$D,0))</f>
        <v>10001-00009</v>
      </c>
      <c r="W16" s="17" t="str">
        <f>INDEX(Data!W:W,MATCH($D16,Data!$D:$D,0))</f>
        <v>10001-00010</v>
      </c>
      <c r="X16" s="17" t="str">
        <f>INDEX(Data!X:X,MATCH($D16,Data!$D:$D,0))</f>
        <v>10001-00011</v>
      </c>
      <c r="Y16" s="17" t="str">
        <f>INDEX(Data!Y:Y,MATCH($D16,Data!$D:$D,0))</f>
        <v/>
      </c>
      <c r="Z16" s="17" t="str">
        <f>INDEX(Data!Z:Z,MATCH($D16,Data!$D:$D,0))</f>
        <v/>
      </c>
      <c r="AA16" s="17" t="str">
        <f>INDEX(Data!AA:AA,MATCH($D16,Data!$D:$D,0))</f>
        <v/>
      </c>
      <c r="AB16" s="17" t="str">
        <f>INDEX(Data!AB:AB,MATCH($D16,Data!$D:$D,0))</f>
        <v/>
      </c>
      <c r="AC16" s="17" t="str">
        <f>INDEX(Data!AC:AC,MATCH($D16,Data!$D:$D,0))</f>
        <v>S</v>
      </c>
      <c r="AD16" s="17" t="str">
        <f>INDEX(Data!AD:AD,MATCH($D16,Data!$D:$D,0))</f>
        <v>M</v>
      </c>
      <c r="AE16" s="17" t="str">
        <f>INDEX(Data!AE:AE,MATCH($D16,Data!$D:$D,0))</f>
        <v>L</v>
      </c>
      <c r="AF16" s="17" t="str">
        <f>INDEX(Data!AF:AF,MATCH($D16,Data!$D:$D,0))</f>
        <v>XL</v>
      </c>
      <c r="AG16" s="17" t="str">
        <f>INDEX(Data!AG:AG,MATCH($D16,Data!$D:$D,0))</f>
        <v/>
      </c>
      <c r="AH16" s="17" t="str">
        <f>INDEX(Data!AH:AH,MATCH($D16,Data!$D:$D,0))</f>
        <v/>
      </c>
      <c r="AI16" s="17" t="str">
        <f>INDEX(Data!AI:AI,MATCH($D16,Data!$D:$D,0))</f>
        <v/>
      </c>
      <c r="AJ16" s="17" t="str">
        <f>INDEX(Data!AJ:AJ,MATCH($D16,Data!$D:$D,0))</f>
        <v/>
      </c>
      <c r="AK16" s="10">
        <v>26.5</v>
      </c>
      <c r="AL16" s="10">
        <v>28.5</v>
      </c>
      <c r="AM16" s="6" t="s">
        <v>45</v>
      </c>
      <c r="AN16" s="6" t="s">
        <v>46</v>
      </c>
      <c r="AO16" s="6" t="s">
        <v>47</v>
      </c>
      <c r="AP16" s="6" t="s">
        <v>9309</v>
      </c>
      <c r="AQ16" s="18" t="s">
        <v>9465</v>
      </c>
      <c r="AR16" s="11" t="str">
        <f t="shared" si="1"/>
        <v/>
      </c>
      <c r="AS16" s="11" t="str">
        <f t="shared" si="2"/>
        <v>2W Distributor - Moto</v>
      </c>
      <c r="AT16" s="11" t="str">
        <f t="shared" si="3"/>
        <v>2W Distributor</v>
      </c>
      <c r="AU16" s="11" t="str">
        <f t="shared" si="4"/>
        <v/>
      </c>
      <c r="AV16" s="11" t="str">
        <f t="shared" si="4"/>
        <v/>
      </c>
      <c r="AW16" s="11" t="str">
        <f t="shared" si="5"/>
        <v>International - Moto</v>
      </c>
      <c r="AX16" s="11" t="str">
        <f t="shared" si="6"/>
        <v>International - AS</v>
      </c>
      <c r="AY16" s="11" t="str">
        <f t="shared" si="6"/>
        <v>International</v>
      </c>
      <c r="AZ16" s="11" t="str">
        <f t="shared" si="6"/>
        <v>International - New</v>
      </c>
      <c r="BA16" s="11" t="str">
        <f t="shared" si="7"/>
        <v>Mecanic Sport</v>
      </c>
      <c r="BB16" s="11" t="str">
        <f t="shared" si="8"/>
        <v>Moto Dealers</v>
      </c>
      <c r="BC16" s="11" t="str">
        <f t="shared" si="8"/>
        <v>Motonet</v>
      </c>
      <c r="BD16" s="11" t="str">
        <f t="shared" si="9"/>
        <v>Pierce AB</v>
      </c>
      <c r="BE16" s="11" t="str">
        <f t="shared" si="10"/>
        <v>Retail</v>
      </c>
      <c r="BF16" s="11" t="str">
        <f t="shared" si="11"/>
        <v/>
      </c>
      <c r="BG16" s="11" t="s">
        <v>5122</v>
      </c>
      <c r="BH16" s="11" t="str">
        <f t="shared" si="12"/>
        <v>https://fs.amplifi.io//file?id=8f601035-6659-46af-8e4f-0613e2c04c0f&amp;variant=thumb&amp;extension=png</v>
      </c>
      <c r="BI16" s="11" t="s">
        <v>5122</v>
      </c>
      <c r="BJ16" s="11"/>
      <c r="BK16" s="11"/>
      <c r="BL16" s="11"/>
      <c r="BM16" s="11"/>
      <c r="BN16" s="11"/>
      <c r="BO16" s="11"/>
      <c r="BP16" s="11"/>
      <c r="BQ16" s="11"/>
      <c r="BR16" s="11"/>
      <c r="BS16" s="11"/>
    </row>
    <row r="17" spans="1:71" x14ac:dyDescent="0.2">
      <c r="A17" s="16">
        <f t="shared" si="13"/>
        <v>16</v>
      </c>
      <c r="B17" s="11" t="str">
        <f t="shared" si="0"/>
        <v>10003-00000</v>
      </c>
      <c r="C17" s="11" t="str">
        <f t="shared" si="0"/>
        <v>10003-00000</v>
      </c>
      <c r="D17" s="7" t="s">
        <v>8062</v>
      </c>
      <c r="E17" s="6" t="s">
        <v>139</v>
      </c>
      <c r="F17" s="11" t="s">
        <v>8991</v>
      </c>
      <c r="G17" s="17" t="str">
        <f>INDEX(Data!G:G,MATCH($D17,Data!$D:$D,0))</f>
        <v>BRISKER</v>
      </c>
      <c r="H17" s="17" t="str">
        <f>INDEX(Data!H:H,MATCH($D17,Data!$D:$D,0))</f>
        <v>Gloves</v>
      </c>
      <c r="I17" s="6" t="s">
        <v>34</v>
      </c>
      <c r="J17" s="6" t="s">
        <v>5329</v>
      </c>
      <c r="K17" s="6" t="s">
        <v>5340</v>
      </c>
      <c r="L17" s="6" t="s">
        <v>8994</v>
      </c>
      <c r="M17" s="6" t="s">
        <v>34</v>
      </c>
      <c r="N17" s="6" t="s">
        <v>5359</v>
      </c>
      <c r="O17" s="11"/>
      <c r="P17" s="11"/>
      <c r="Q17" s="6" t="s">
        <v>88</v>
      </c>
      <c r="R17" s="9" t="b">
        <v>1</v>
      </c>
      <c r="S17" s="9" t="b">
        <v>1</v>
      </c>
      <c r="T17" s="6" t="s">
        <v>8062</v>
      </c>
      <c r="U17" s="17" t="str">
        <f>INDEX(Data!U:U,MATCH($D17,Data!$D:$D,0))</f>
        <v>10003-00000</v>
      </c>
      <c r="V17" s="17" t="str">
        <f>INDEX(Data!V:V,MATCH($D17,Data!$D:$D,0))</f>
        <v>10003-00001</v>
      </c>
      <c r="W17" s="17" t="str">
        <f>INDEX(Data!W:W,MATCH($D17,Data!$D:$D,0))</f>
        <v>10003-00002</v>
      </c>
      <c r="X17" s="17" t="str">
        <f>INDEX(Data!X:X,MATCH($D17,Data!$D:$D,0))</f>
        <v>10003-00003</v>
      </c>
      <c r="Y17" s="17" t="str">
        <f>INDEX(Data!Y:Y,MATCH($D17,Data!$D:$D,0))</f>
        <v>10003-00004</v>
      </c>
      <c r="Z17" s="17" t="str">
        <f>INDEX(Data!Z:Z,MATCH($D17,Data!$D:$D,0))</f>
        <v/>
      </c>
      <c r="AA17" s="17" t="str">
        <f>INDEX(Data!AA:AA,MATCH($D17,Data!$D:$D,0))</f>
        <v/>
      </c>
      <c r="AB17" s="17" t="str">
        <f>INDEX(Data!AB:AB,MATCH($D17,Data!$D:$D,0))</f>
        <v/>
      </c>
      <c r="AC17" s="17" t="str">
        <f>INDEX(Data!AC:AC,MATCH($D17,Data!$D:$D,0))</f>
        <v>S</v>
      </c>
      <c r="AD17" s="17" t="str">
        <f>INDEX(Data!AD:AD,MATCH($D17,Data!$D:$D,0))</f>
        <v>M</v>
      </c>
      <c r="AE17" s="17" t="str">
        <f>INDEX(Data!AE:AE,MATCH($D17,Data!$D:$D,0))</f>
        <v>L</v>
      </c>
      <c r="AF17" s="17" t="str">
        <f>INDEX(Data!AF:AF,MATCH($D17,Data!$D:$D,0))</f>
        <v>XL</v>
      </c>
      <c r="AG17" s="17" t="str">
        <f>INDEX(Data!AG:AG,MATCH($D17,Data!$D:$D,0))</f>
        <v>2XL</v>
      </c>
      <c r="AH17" s="17" t="str">
        <f>INDEX(Data!AH:AH,MATCH($D17,Data!$D:$D,0))</f>
        <v/>
      </c>
      <c r="AI17" s="17" t="str">
        <f>INDEX(Data!AI:AI,MATCH($D17,Data!$D:$D,0))</f>
        <v/>
      </c>
      <c r="AJ17" s="17" t="str">
        <f>INDEX(Data!AJ:AJ,MATCH($D17,Data!$D:$D,0))</f>
        <v/>
      </c>
      <c r="AK17" s="10">
        <v>34.5</v>
      </c>
      <c r="AL17" s="10">
        <v>36.5</v>
      </c>
      <c r="AM17" s="6" t="s">
        <v>45</v>
      </c>
      <c r="AN17" s="6" t="s">
        <v>1398</v>
      </c>
      <c r="AO17" s="6" t="s">
        <v>1399</v>
      </c>
      <c r="AP17" s="6" t="s">
        <v>9310</v>
      </c>
      <c r="AQ17" s="18" t="s">
        <v>9465</v>
      </c>
      <c r="AR17" s="11" t="str">
        <f t="shared" si="1"/>
        <v>2W Distributor Bike</v>
      </c>
      <c r="AS17" s="11" t="str">
        <f t="shared" si="2"/>
        <v>2W Distributor - Moto</v>
      </c>
      <c r="AT17" s="11" t="str">
        <f t="shared" si="3"/>
        <v>2W Distributor</v>
      </c>
      <c r="AU17" s="11" t="str">
        <f t="shared" si="4"/>
        <v>H2</v>
      </c>
      <c r="AV17" s="11" t="str">
        <f t="shared" si="4"/>
        <v>International - Bike</v>
      </c>
      <c r="AW17" s="11" t="str">
        <f t="shared" si="5"/>
        <v>International - Moto</v>
      </c>
      <c r="AX17" s="11" t="str">
        <f t="shared" si="6"/>
        <v>International - AS</v>
      </c>
      <c r="AY17" s="11" t="str">
        <f t="shared" si="6"/>
        <v>International</v>
      </c>
      <c r="AZ17" s="11" t="str">
        <f t="shared" si="6"/>
        <v>International - New</v>
      </c>
      <c r="BA17" s="11" t="str">
        <f t="shared" si="7"/>
        <v>Mecanic Sport</v>
      </c>
      <c r="BB17" s="11" t="str">
        <f t="shared" si="8"/>
        <v>Moto Dealers</v>
      </c>
      <c r="BC17" s="11" t="str">
        <f t="shared" si="8"/>
        <v>Motonet</v>
      </c>
      <c r="BD17" s="11" t="str">
        <f t="shared" si="9"/>
        <v>Pierce AB</v>
      </c>
      <c r="BE17" s="11" t="str">
        <f t="shared" si="10"/>
        <v>Retail</v>
      </c>
      <c r="BF17" s="11" t="str">
        <f t="shared" si="11"/>
        <v>TREK</v>
      </c>
      <c r="BG17" s="11" t="e">
        <v>#N/A</v>
      </c>
      <c r="BH17" s="11" t="e">
        <f t="shared" si="12"/>
        <v>#N/A</v>
      </c>
      <c r="BI17" s="11"/>
      <c r="BJ17" s="11"/>
      <c r="BK17" s="11"/>
      <c r="BL17" s="11"/>
      <c r="BM17" s="11"/>
      <c r="BN17" s="11"/>
      <c r="BO17" s="11"/>
      <c r="BP17" s="11"/>
      <c r="BQ17" s="11"/>
      <c r="BR17" s="11"/>
      <c r="BS17" s="11"/>
    </row>
    <row r="18" spans="1:71" x14ac:dyDescent="0.2">
      <c r="A18" s="16">
        <f t="shared" si="13"/>
        <v>17</v>
      </c>
      <c r="B18" s="11" t="str">
        <f t="shared" si="0"/>
        <v>10003-00005</v>
      </c>
      <c r="C18" s="11" t="str">
        <f t="shared" si="0"/>
        <v>10003-00005</v>
      </c>
      <c r="D18" s="7" t="s">
        <v>8067</v>
      </c>
      <c r="E18" s="6" t="s">
        <v>139</v>
      </c>
      <c r="F18" s="11" t="s">
        <v>8991</v>
      </c>
      <c r="G18" s="17" t="str">
        <f>INDEX(Data!G:G,MATCH($D18,Data!$D:$D,0))</f>
        <v>BRISKER</v>
      </c>
      <c r="H18" s="17" t="str">
        <f>INDEX(Data!H:H,MATCH($D18,Data!$D:$D,0))</f>
        <v>Gloves</v>
      </c>
      <c r="I18" s="6" t="s">
        <v>34</v>
      </c>
      <c r="J18" s="6" t="s">
        <v>5329</v>
      </c>
      <c r="K18" s="6" t="s">
        <v>5340</v>
      </c>
      <c r="L18" s="6" t="s">
        <v>8994</v>
      </c>
      <c r="M18" s="6" t="s">
        <v>34</v>
      </c>
      <c r="N18" s="6" t="s">
        <v>5359</v>
      </c>
      <c r="O18" s="11"/>
      <c r="P18" s="11"/>
      <c r="Q18" s="6" t="s">
        <v>1431</v>
      </c>
      <c r="R18" s="9" t="b">
        <v>1</v>
      </c>
      <c r="S18" s="9" t="b">
        <v>1</v>
      </c>
      <c r="T18" s="6" t="s">
        <v>8067</v>
      </c>
      <c r="U18" s="17" t="str">
        <f>INDEX(Data!U:U,MATCH($D18,Data!$D:$D,0))</f>
        <v>10003-00005</v>
      </c>
      <c r="V18" s="17" t="str">
        <f>INDEX(Data!V:V,MATCH($D18,Data!$D:$D,0))</f>
        <v>10003-00006</v>
      </c>
      <c r="W18" s="17" t="str">
        <f>INDEX(Data!W:W,MATCH($D18,Data!$D:$D,0))</f>
        <v>10003-00007</v>
      </c>
      <c r="X18" s="17" t="str">
        <f>INDEX(Data!X:X,MATCH($D18,Data!$D:$D,0))</f>
        <v>10003-00008</v>
      </c>
      <c r="Y18" s="17" t="str">
        <f>INDEX(Data!Y:Y,MATCH($D18,Data!$D:$D,0))</f>
        <v>10003-00009</v>
      </c>
      <c r="Z18" s="17" t="str">
        <f>INDEX(Data!Z:Z,MATCH($D18,Data!$D:$D,0))</f>
        <v/>
      </c>
      <c r="AA18" s="17" t="str">
        <f>INDEX(Data!AA:AA,MATCH($D18,Data!$D:$D,0))</f>
        <v/>
      </c>
      <c r="AB18" s="17" t="str">
        <f>INDEX(Data!AB:AB,MATCH($D18,Data!$D:$D,0))</f>
        <v/>
      </c>
      <c r="AC18" s="17" t="str">
        <f>INDEX(Data!AC:AC,MATCH($D18,Data!$D:$D,0))</f>
        <v>S</v>
      </c>
      <c r="AD18" s="17" t="str">
        <f>INDEX(Data!AD:AD,MATCH($D18,Data!$D:$D,0))</f>
        <v>M</v>
      </c>
      <c r="AE18" s="17" t="str">
        <f>INDEX(Data!AE:AE,MATCH($D18,Data!$D:$D,0))</f>
        <v>L</v>
      </c>
      <c r="AF18" s="17" t="str">
        <f>INDEX(Data!AF:AF,MATCH($D18,Data!$D:$D,0))</f>
        <v>XL</v>
      </c>
      <c r="AG18" s="17" t="str">
        <f>INDEX(Data!AG:AG,MATCH($D18,Data!$D:$D,0))</f>
        <v>2XL</v>
      </c>
      <c r="AH18" s="17" t="str">
        <f>INDEX(Data!AH:AH,MATCH($D18,Data!$D:$D,0))</f>
        <v/>
      </c>
      <c r="AI18" s="17" t="str">
        <f>INDEX(Data!AI:AI,MATCH($D18,Data!$D:$D,0))</f>
        <v/>
      </c>
      <c r="AJ18" s="17" t="str">
        <f>INDEX(Data!AJ:AJ,MATCH($D18,Data!$D:$D,0))</f>
        <v/>
      </c>
      <c r="AK18" s="10">
        <v>34.5</v>
      </c>
      <c r="AL18" s="10">
        <v>36.5</v>
      </c>
      <c r="AM18" s="6" t="s">
        <v>45</v>
      </c>
      <c r="AN18" s="6" t="s">
        <v>1398</v>
      </c>
      <c r="AO18" s="6" t="s">
        <v>1399</v>
      </c>
      <c r="AP18" s="6" t="s">
        <v>9310</v>
      </c>
      <c r="AQ18" s="18" t="s">
        <v>9465</v>
      </c>
      <c r="AR18" s="11" t="str">
        <f t="shared" si="1"/>
        <v>2W Distributor Bike</v>
      </c>
      <c r="AS18" s="11" t="str">
        <f t="shared" si="2"/>
        <v>2W Distributor - Moto</v>
      </c>
      <c r="AT18" s="11" t="str">
        <f t="shared" si="3"/>
        <v>2W Distributor</v>
      </c>
      <c r="AU18" s="11" t="str">
        <f t="shared" si="4"/>
        <v>H2</v>
      </c>
      <c r="AV18" s="11" t="str">
        <f t="shared" si="4"/>
        <v>International - Bike</v>
      </c>
      <c r="AW18" s="11" t="str">
        <f t="shared" si="5"/>
        <v>International - Moto</v>
      </c>
      <c r="AX18" s="11" t="str">
        <f t="shared" si="6"/>
        <v>International - AS</v>
      </c>
      <c r="AY18" s="11" t="str">
        <f t="shared" si="6"/>
        <v>International</v>
      </c>
      <c r="AZ18" s="11" t="str">
        <f t="shared" si="6"/>
        <v>International - New</v>
      </c>
      <c r="BA18" s="11" t="str">
        <f t="shared" si="7"/>
        <v>Mecanic Sport</v>
      </c>
      <c r="BB18" s="11" t="str">
        <f t="shared" si="8"/>
        <v>Moto Dealers</v>
      </c>
      <c r="BC18" s="11" t="str">
        <f t="shared" si="8"/>
        <v>Motonet</v>
      </c>
      <c r="BD18" s="11" t="str">
        <f t="shared" si="9"/>
        <v>Pierce AB</v>
      </c>
      <c r="BE18" s="11" t="str">
        <f t="shared" si="10"/>
        <v>Retail</v>
      </c>
      <c r="BF18" s="11" t="str">
        <f t="shared" si="11"/>
        <v>TREK</v>
      </c>
      <c r="BG18" s="11" t="e">
        <v>#N/A</v>
      </c>
      <c r="BH18" s="11" t="e">
        <f t="shared" si="12"/>
        <v>#N/A</v>
      </c>
      <c r="BI18" s="11"/>
      <c r="BJ18" s="11"/>
      <c r="BK18" s="11"/>
      <c r="BL18" s="11"/>
      <c r="BM18" s="11"/>
      <c r="BN18" s="11"/>
      <c r="BO18" s="11"/>
      <c r="BP18" s="11"/>
      <c r="BQ18" s="11"/>
      <c r="BR18" s="11"/>
      <c r="BS18" s="11"/>
    </row>
    <row r="19" spans="1:71" x14ac:dyDescent="0.2">
      <c r="A19" s="16">
        <f t="shared" si="13"/>
        <v>18</v>
      </c>
      <c r="B19" s="11" t="str">
        <f t="shared" si="0"/>
        <v>10003-00010</v>
      </c>
      <c r="C19" s="11" t="str">
        <f t="shared" si="0"/>
        <v>10003-00010</v>
      </c>
      <c r="D19" s="7" t="s">
        <v>8072</v>
      </c>
      <c r="E19" s="6" t="s">
        <v>139</v>
      </c>
      <c r="F19" s="11" t="s">
        <v>8991</v>
      </c>
      <c r="G19" s="17" t="str">
        <f>INDEX(Data!G:G,MATCH($D19,Data!$D:$D,0))</f>
        <v>BRISKER</v>
      </c>
      <c r="H19" s="17" t="str">
        <f>INDEX(Data!H:H,MATCH($D19,Data!$D:$D,0))</f>
        <v>Gloves</v>
      </c>
      <c r="I19" s="6" t="s">
        <v>34</v>
      </c>
      <c r="J19" s="6" t="s">
        <v>5329</v>
      </c>
      <c r="K19" s="6" t="s">
        <v>5340</v>
      </c>
      <c r="L19" s="6" t="s">
        <v>8994</v>
      </c>
      <c r="M19" s="6" t="s">
        <v>34</v>
      </c>
      <c r="N19" s="6" t="s">
        <v>5359</v>
      </c>
      <c r="O19" s="11"/>
      <c r="P19" s="11"/>
      <c r="Q19" s="6" t="s">
        <v>1373</v>
      </c>
      <c r="R19" s="9" t="b">
        <v>1</v>
      </c>
      <c r="S19" s="9" t="b">
        <v>1</v>
      </c>
      <c r="T19" s="6" t="s">
        <v>8072</v>
      </c>
      <c r="U19" s="17" t="str">
        <f>INDEX(Data!U:U,MATCH($D19,Data!$D:$D,0))</f>
        <v>10003-00010</v>
      </c>
      <c r="V19" s="17" t="str">
        <f>INDEX(Data!V:V,MATCH($D19,Data!$D:$D,0))</f>
        <v>10003-00011</v>
      </c>
      <c r="W19" s="17" t="str">
        <f>INDEX(Data!W:W,MATCH($D19,Data!$D:$D,0))</f>
        <v>10003-00012</v>
      </c>
      <c r="X19" s="17" t="str">
        <f>INDEX(Data!X:X,MATCH($D19,Data!$D:$D,0))</f>
        <v>10003-00013</v>
      </c>
      <c r="Y19" s="17" t="str">
        <f>INDEX(Data!Y:Y,MATCH($D19,Data!$D:$D,0))</f>
        <v>10003-00014</v>
      </c>
      <c r="Z19" s="17" t="str">
        <f>INDEX(Data!Z:Z,MATCH($D19,Data!$D:$D,0))</f>
        <v/>
      </c>
      <c r="AA19" s="17" t="str">
        <f>INDEX(Data!AA:AA,MATCH($D19,Data!$D:$D,0))</f>
        <v/>
      </c>
      <c r="AB19" s="17" t="str">
        <f>INDEX(Data!AB:AB,MATCH($D19,Data!$D:$D,0))</f>
        <v/>
      </c>
      <c r="AC19" s="17" t="str">
        <f>INDEX(Data!AC:AC,MATCH($D19,Data!$D:$D,0))</f>
        <v>S</v>
      </c>
      <c r="AD19" s="17" t="str">
        <f>INDEX(Data!AD:AD,MATCH($D19,Data!$D:$D,0))</f>
        <v>M</v>
      </c>
      <c r="AE19" s="17" t="str">
        <f>INDEX(Data!AE:AE,MATCH($D19,Data!$D:$D,0))</f>
        <v>L</v>
      </c>
      <c r="AF19" s="17" t="str">
        <f>INDEX(Data!AF:AF,MATCH($D19,Data!$D:$D,0))</f>
        <v>XL</v>
      </c>
      <c r="AG19" s="17" t="str">
        <f>INDEX(Data!AG:AG,MATCH($D19,Data!$D:$D,0))</f>
        <v>2XL</v>
      </c>
      <c r="AH19" s="17" t="str">
        <f>INDEX(Data!AH:AH,MATCH($D19,Data!$D:$D,0))</f>
        <v/>
      </c>
      <c r="AI19" s="17" t="str">
        <f>INDEX(Data!AI:AI,MATCH($D19,Data!$D:$D,0))</f>
        <v/>
      </c>
      <c r="AJ19" s="17" t="str">
        <f>INDEX(Data!AJ:AJ,MATCH($D19,Data!$D:$D,0))</f>
        <v/>
      </c>
      <c r="AK19" s="10">
        <v>34.5</v>
      </c>
      <c r="AL19" s="10">
        <v>36.5</v>
      </c>
      <c r="AM19" s="6" t="s">
        <v>45</v>
      </c>
      <c r="AN19" s="6" t="s">
        <v>1398</v>
      </c>
      <c r="AO19" s="6" t="s">
        <v>1399</v>
      </c>
      <c r="AP19" s="6" t="s">
        <v>9310</v>
      </c>
      <c r="AQ19" s="18" t="s">
        <v>9465</v>
      </c>
      <c r="AR19" s="11" t="str">
        <f t="shared" si="1"/>
        <v>2W Distributor Bike</v>
      </c>
      <c r="AS19" s="11" t="str">
        <f t="shared" si="2"/>
        <v>2W Distributor - Moto</v>
      </c>
      <c r="AT19" s="11" t="str">
        <f t="shared" si="3"/>
        <v>2W Distributor</v>
      </c>
      <c r="AU19" s="11" t="str">
        <f t="shared" si="4"/>
        <v>H2</v>
      </c>
      <c r="AV19" s="11" t="str">
        <f t="shared" si="4"/>
        <v>International - Bike</v>
      </c>
      <c r="AW19" s="11" t="str">
        <f t="shared" si="5"/>
        <v>International - Moto</v>
      </c>
      <c r="AX19" s="11" t="str">
        <f t="shared" si="6"/>
        <v>International - AS</v>
      </c>
      <c r="AY19" s="11" t="str">
        <f t="shared" si="6"/>
        <v>International</v>
      </c>
      <c r="AZ19" s="11" t="str">
        <f t="shared" si="6"/>
        <v>International - New</v>
      </c>
      <c r="BA19" s="11" t="str">
        <f t="shared" si="7"/>
        <v>Mecanic Sport</v>
      </c>
      <c r="BB19" s="11" t="str">
        <f t="shared" si="8"/>
        <v>Moto Dealers</v>
      </c>
      <c r="BC19" s="11" t="str">
        <f t="shared" si="8"/>
        <v>Motonet</v>
      </c>
      <c r="BD19" s="11" t="str">
        <f t="shared" si="9"/>
        <v>Pierce AB</v>
      </c>
      <c r="BE19" s="11" t="str">
        <f t="shared" si="10"/>
        <v>Retail</v>
      </c>
      <c r="BF19" s="11" t="str">
        <f t="shared" si="11"/>
        <v>TREK</v>
      </c>
      <c r="BG19" s="11" t="e">
        <v>#N/A</v>
      </c>
      <c r="BH19" s="11" t="e">
        <f t="shared" si="12"/>
        <v>#N/A</v>
      </c>
      <c r="BI19" s="11"/>
      <c r="BJ19" s="11"/>
      <c r="BK19" s="11"/>
      <c r="BL19" s="11"/>
      <c r="BM19" s="11"/>
      <c r="BN19" s="11"/>
      <c r="BO19" s="11"/>
      <c r="BP19" s="11"/>
      <c r="BQ19" s="11"/>
      <c r="BR19" s="11"/>
      <c r="BS19" s="11"/>
    </row>
    <row r="20" spans="1:71" x14ac:dyDescent="0.2">
      <c r="A20" s="16">
        <f t="shared" si="13"/>
        <v>19</v>
      </c>
      <c r="B20" s="11" t="str">
        <f t="shared" si="0"/>
        <v>10003-00015</v>
      </c>
      <c r="C20" s="11" t="str">
        <f t="shared" si="0"/>
        <v>10003-00015</v>
      </c>
      <c r="D20" s="7" t="s">
        <v>8077</v>
      </c>
      <c r="E20" s="6" t="s">
        <v>139</v>
      </c>
      <c r="F20" s="11" t="s">
        <v>8991</v>
      </c>
      <c r="G20" s="17" t="str">
        <f>INDEX(Data!G:G,MATCH($D20,Data!$D:$D,0))</f>
        <v>BRISKER</v>
      </c>
      <c r="H20" s="17" t="str">
        <f>INDEX(Data!H:H,MATCH($D20,Data!$D:$D,0))</f>
        <v>Gloves</v>
      </c>
      <c r="I20" s="6" t="s">
        <v>34</v>
      </c>
      <c r="J20" s="6" t="s">
        <v>5329</v>
      </c>
      <c r="K20" s="6" t="s">
        <v>5340</v>
      </c>
      <c r="L20" s="6" t="s">
        <v>8994</v>
      </c>
      <c r="M20" s="6" t="s">
        <v>34</v>
      </c>
      <c r="N20" s="6" t="s">
        <v>5359</v>
      </c>
      <c r="O20" s="11"/>
      <c r="P20" s="11"/>
      <c r="Q20" s="6" t="s">
        <v>56</v>
      </c>
      <c r="R20" s="9" t="b">
        <v>1</v>
      </c>
      <c r="S20" s="9" t="b">
        <v>1</v>
      </c>
      <c r="T20" s="6" t="s">
        <v>8077</v>
      </c>
      <c r="U20" s="17" t="str">
        <f>INDEX(Data!U:U,MATCH($D20,Data!$D:$D,0))</f>
        <v>10003-00015</v>
      </c>
      <c r="V20" s="17" t="str">
        <f>INDEX(Data!V:V,MATCH($D20,Data!$D:$D,0))</f>
        <v>10003-00016</v>
      </c>
      <c r="W20" s="17" t="str">
        <f>INDEX(Data!W:W,MATCH($D20,Data!$D:$D,0))</f>
        <v>10003-00017</v>
      </c>
      <c r="X20" s="17" t="str">
        <f>INDEX(Data!X:X,MATCH($D20,Data!$D:$D,0))</f>
        <v>10003-00018</v>
      </c>
      <c r="Y20" s="17" t="str">
        <f>INDEX(Data!Y:Y,MATCH($D20,Data!$D:$D,0))</f>
        <v>10003-00019</v>
      </c>
      <c r="Z20" s="17" t="str">
        <f>INDEX(Data!Z:Z,MATCH($D20,Data!$D:$D,0))</f>
        <v/>
      </c>
      <c r="AA20" s="17" t="str">
        <f>INDEX(Data!AA:AA,MATCH($D20,Data!$D:$D,0))</f>
        <v/>
      </c>
      <c r="AB20" s="17" t="str">
        <f>INDEX(Data!AB:AB,MATCH($D20,Data!$D:$D,0))</f>
        <v/>
      </c>
      <c r="AC20" s="17" t="str">
        <f>INDEX(Data!AC:AC,MATCH($D20,Data!$D:$D,0))</f>
        <v>S</v>
      </c>
      <c r="AD20" s="17" t="str">
        <f>INDEX(Data!AD:AD,MATCH($D20,Data!$D:$D,0))</f>
        <v>M</v>
      </c>
      <c r="AE20" s="17" t="str">
        <f>INDEX(Data!AE:AE,MATCH($D20,Data!$D:$D,0))</f>
        <v>L</v>
      </c>
      <c r="AF20" s="17" t="str">
        <f>INDEX(Data!AF:AF,MATCH($D20,Data!$D:$D,0))</f>
        <v>XL</v>
      </c>
      <c r="AG20" s="17" t="str">
        <f>INDEX(Data!AG:AG,MATCH($D20,Data!$D:$D,0))</f>
        <v>2XL</v>
      </c>
      <c r="AH20" s="17" t="str">
        <f>INDEX(Data!AH:AH,MATCH($D20,Data!$D:$D,0))</f>
        <v/>
      </c>
      <c r="AI20" s="17" t="str">
        <f>INDEX(Data!AI:AI,MATCH($D20,Data!$D:$D,0))</f>
        <v/>
      </c>
      <c r="AJ20" s="17" t="str">
        <f>INDEX(Data!AJ:AJ,MATCH($D20,Data!$D:$D,0))</f>
        <v/>
      </c>
      <c r="AK20" s="10">
        <v>34.5</v>
      </c>
      <c r="AL20" s="10">
        <v>36.5</v>
      </c>
      <c r="AM20" s="6" t="s">
        <v>45</v>
      </c>
      <c r="AN20" s="6" t="s">
        <v>1398</v>
      </c>
      <c r="AO20" s="6" t="s">
        <v>1399</v>
      </c>
      <c r="AP20" s="6" t="s">
        <v>9310</v>
      </c>
      <c r="AQ20" s="18" t="s">
        <v>9465</v>
      </c>
      <c r="AR20" s="11" t="str">
        <f t="shared" si="1"/>
        <v>2W Distributor Bike</v>
      </c>
      <c r="AS20" s="11" t="str">
        <f t="shared" si="2"/>
        <v>2W Distributor - Moto</v>
      </c>
      <c r="AT20" s="11" t="str">
        <f t="shared" si="3"/>
        <v>2W Distributor</v>
      </c>
      <c r="AU20" s="11" t="str">
        <f t="shared" si="4"/>
        <v>H2</v>
      </c>
      <c r="AV20" s="11" t="str">
        <f t="shared" si="4"/>
        <v>International - Bike</v>
      </c>
      <c r="AW20" s="11" t="str">
        <f t="shared" si="5"/>
        <v>International - Moto</v>
      </c>
      <c r="AX20" s="11" t="str">
        <f t="shared" si="6"/>
        <v>International - AS</v>
      </c>
      <c r="AY20" s="11" t="str">
        <f t="shared" si="6"/>
        <v>International</v>
      </c>
      <c r="AZ20" s="11" t="str">
        <f t="shared" si="6"/>
        <v>International - New</v>
      </c>
      <c r="BA20" s="11" t="str">
        <f t="shared" si="7"/>
        <v>Mecanic Sport</v>
      </c>
      <c r="BB20" s="11" t="str">
        <f t="shared" si="8"/>
        <v>Moto Dealers</v>
      </c>
      <c r="BC20" s="11" t="str">
        <f t="shared" si="8"/>
        <v>Motonet</v>
      </c>
      <c r="BD20" s="11" t="str">
        <f t="shared" si="9"/>
        <v>Pierce AB</v>
      </c>
      <c r="BE20" s="11" t="str">
        <f t="shared" si="10"/>
        <v>Retail</v>
      </c>
      <c r="BF20" s="11" t="str">
        <f t="shared" si="11"/>
        <v>TREK</v>
      </c>
      <c r="BG20" s="11" t="e">
        <v>#N/A</v>
      </c>
      <c r="BH20" s="11" t="e">
        <f t="shared" si="12"/>
        <v>#N/A</v>
      </c>
      <c r="BI20" s="11"/>
      <c r="BJ20" s="11"/>
      <c r="BK20" s="11"/>
      <c r="BL20" s="11"/>
      <c r="BM20" s="11"/>
      <c r="BN20" s="11"/>
      <c r="BO20" s="11"/>
      <c r="BP20" s="11"/>
      <c r="BQ20" s="11"/>
      <c r="BR20" s="11"/>
      <c r="BS20" s="11"/>
    </row>
    <row r="21" spans="1:71" x14ac:dyDescent="0.2">
      <c r="A21" s="16">
        <f t="shared" si="13"/>
        <v>20</v>
      </c>
      <c r="B21" s="11" t="str">
        <f t="shared" si="0"/>
        <v>10003-00020</v>
      </c>
      <c r="C21" s="11" t="str">
        <f t="shared" si="0"/>
        <v>10003-00020</v>
      </c>
      <c r="D21" s="7" t="s">
        <v>8082</v>
      </c>
      <c r="E21" s="6" t="s">
        <v>139</v>
      </c>
      <c r="F21" s="11" t="s">
        <v>8991</v>
      </c>
      <c r="G21" s="17" t="str">
        <f>INDEX(Data!G:G,MATCH($D21,Data!$D:$D,0))</f>
        <v>BRISKER</v>
      </c>
      <c r="H21" s="17" t="str">
        <f>INDEX(Data!H:H,MATCH($D21,Data!$D:$D,0))</f>
        <v>Gloves</v>
      </c>
      <c r="I21" s="6" t="s">
        <v>34</v>
      </c>
      <c r="J21" s="6" t="s">
        <v>5329</v>
      </c>
      <c r="K21" s="6" t="s">
        <v>5340</v>
      </c>
      <c r="L21" s="6" t="s">
        <v>8994</v>
      </c>
      <c r="M21" s="6" t="s">
        <v>34</v>
      </c>
      <c r="N21" s="6" t="s">
        <v>5359</v>
      </c>
      <c r="O21" s="11"/>
      <c r="P21" s="11"/>
      <c r="Q21" s="6" t="s">
        <v>359</v>
      </c>
      <c r="R21" s="9" t="b">
        <v>1</v>
      </c>
      <c r="S21" s="9" t="b">
        <v>1</v>
      </c>
      <c r="T21" s="6" t="s">
        <v>8082</v>
      </c>
      <c r="U21" s="17" t="str">
        <f>INDEX(Data!U:U,MATCH($D21,Data!$D:$D,0))</f>
        <v>10003-00020</v>
      </c>
      <c r="V21" s="17" t="str">
        <f>INDEX(Data!V:V,MATCH($D21,Data!$D:$D,0))</f>
        <v>10003-00021</v>
      </c>
      <c r="W21" s="17" t="str">
        <f>INDEX(Data!W:W,MATCH($D21,Data!$D:$D,0))</f>
        <v>10003-00022</v>
      </c>
      <c r="X21" s="17" t="str">
        <f>INDEX(Data!X:X,MATCH($D21,Data!$D:$D,0))</f>
        <v>10003-00023</v>
      </c>
      <c r="Y21" s="17" t="str">
        <f>INDEX(Data!Y:Y,MATCH($D21,Data!$D:$D,0))</f>
        <v>10003-00024</v>
      </c>
      <c r="Z21" s="17" t="str">
        <f>INDEX(Data!Z:Z,MATCH($D21,Data!$D:$D,0))</f>
        <v/>
      </c>
      <c r="AA21" s="17" t="str">
        <f>INDEX(Data!AA:AA,MATCH($D21,Data!$D:$D,0))</f>
        <v/>
      </c>
      <c r="AB21" s="17" t="str">
        <f>INDEX(Data!AB:AB,MATCH($D21,Data!$D:$D,0))</f>
        <v/>
      </c>
      <c r="AC21" s="17" t="str">
        <f>INDEX(Data!AC:AC,MATCH($D21,Data!$D:$D,0))</f>
        <v>S</v>
      </c>
      <c r="AD21" s="17" t="str">
        <f>INDEX(Data!AD:AD,MATCH($D21,Data!$D:$D,0))</f>
        <v>M</v>
      </c>
      <c r="AE21" s="17" t="str">
        <f>INDEX(Data!AE:AE,MATCH($D21,Data!$D:$D,0))</f>
        <v>L</v>
      </c>
      <c r="AF21" s="17" t="str">
        <f>INDEX(Data!AF:AF,MATCH($D21,Data!$D:$D,0))</f>
        <v>XL</v>
      </c>
      <c r="AG21" s="17" t="str">
        <f>INDEX(Data!AG:AG,MATCH($D21,Data!$D:$D,0))</f>
        <v>2XL</v>
      </c>
      <c r="AH21" s="17" t="str">
        <f>INDEX(Data!AH:AH,MATCH($D21,Data!$D:$D,0))</f>
        <v/>
      </c>
      <c r="AI21" s="17" t="str">
        <f>INDEX(Data!AI:AI,MATCH($D21,Data!$D:$D,0))</f>
        <v/>
      </c>
      <c r="AJ21" s="17" t="str">
        <f>INDEX(Data!AJ:AJ,MATCH($D21,Data!$D:$D,0))</f>
        <v/>
      </c>
      <c r="AK21" s="10">
        <v>34.5</v>
      </c>
      <c r="AL21" s="10">
        <v>36.5</v>
      </c>
      <c r="AM21" s="6" t="s">
        <v>45</v>
      </c>
      <c r="AN21" s="6" t="s">
        <v>1398</v>
      </c>
      <c r="AO21" s="6" t="s">
        <v>1399</v>
      </c>
      <c r="AP21" s="6" t="s">
        <v>9310</v>
      </c>
      <c r="AQ21" s="18" t="s">
        <v>9465</v>
      </c>
      <c r="AR21" s="11" t="str">
        <f t="shared" si="1"/>
        <v>2W Distributor Bike</v>
      </c>
      <c r="AS21" s="11" t="str">
        <f t="shared" si="2"/>
        <v>2W Distributor - Moto</v>
      </c>
      <c r="AT21" s="11" t="str">
        <f t="shared" si="3"/>
        <v>2W Distributor</v>
      </c>
      <c r="AU21" s="11" t="str">
        <f t="shared" si="4"/>
        <v>H2</v>
      </c>
      <c r="AV21" s="11" t="str">
        <f t="shared" si="4"/>
        <v>International - Bike</v>
      </c>
      <c r="AW21" s="11" t="str">
        <f t="shared" si="5"/>
        <v>International - Moto</v>
      </c>
      <c r="AX21" s="11" t="str">
        <f t="shared" si="6"/>
        <v>International - AS</v>
      </c>
      <c r="AY21" s="11" t="str">
        <f t="shared" si="6"/>
        <v>International</v>
      </c>
      <c r="AZ21" s="11" t="str">
        <f t="shared" si="6"/>
        <v>International - New</v>
      </c>
      <c r="BA21" s="11" t="str">
        <f t="shared" si="7"/>
        <v>Mecanic Sport</v>
      </c>
      <c r="BB21" s="11" t="str">
        <f t="shared" si="8"/>
        <v>Moto Dealers</v>
      </c>
      <c r="BC21" s="11" t="str">
        <f t="shared" si="8"/>
        <v>Motonet</v>
      </c>
      <c r="BD21" s="11" t="str">
        <f t="shared" si="9"/>
        <v>Pierce AB</v>
      </c>
      <c r="BE21" s="11" t="str">
        <f t="shared" si="10"/>
        <v>Retail</v>
      </c>
      <c r="BF21" s="11" t="str">
        <f t="shared" si="11"/>
        <v>TREK</v>
      </c>
      <c r="BG21" s="11" t="e">
        <v>#N/A</v>
      </c>
      <c r="BH21" s="11" t="e">
        <f t="shared" si="12"/>
        <v>#N/A</v>
      </c>
      <c r="BI21" s="11"/>
      <c r="BJ21" s="11"/>
      <c r="BK21" s="11"/>
      <c r="BL21" s="11"/>
      <c r="BM21" s="11"/>
      <c r="BN21" s="11"/>
      <c r="BO21" s="11"/>
      <c r="BP21" s="11"/>
      <c r="BQ21" s="11"/>
      <c r="BR21" s="11"/>
      <c r="BS21" s="11"/>
    </row>
    <row r="22" spans="1:71" x14ac:dyDescent="0.2">
      <c r="A22" s="16">
        <f t="shared" si="13"/>
        <v>21</v>
      </c>
      <c r="B22" s="11" t="str">
        <f t="shared" ref="B22:C41" si="14">C22</f>
        <v>10003-00025</v>
      </c>
      <c r="C22" s="11" t="str">
        <f t="shared" si="14"/>
        <v>10003-00025</v>
      </c>
      <c r="D22" s="7" t="s">
        <v>8087</v>
      </c>
      <c r="E22" s="6" t="s">
        <v>139</v>
      </c>
      <c r="F22" s="11" t="s">
        <v>8991</v>
      </c>
      <c r="G22" s="17" t="str">
        <f>INDEX(Data!G:G,MATCH($D22,Data!$D:$D,0))</f>
        <v>BRISKER</v>
      </c>
      <c r="H22" s="17" t="str">
        <f>INDEX(Data!H:H,MATCH($D22,Data!$D:$D,0))</f>
        <v>Gloves</v>
      </c>
      <c r="I22" s="6" t="s">
        <v>34</v>
      </c>
      <c r="J22" s="6" t="s">
        <v>5329</v>
      </c>
      <c r="K22" s="6" t="s">
        <v>5340</v>
      </c>
      <c r="L22" s="6" t="s">
        <v>8994</v>
      </c>
      <c r="M22" s="6" t="s">
        <v>34</v>
      </c>
      <c r="N22" s="6" t="s">
        <v>5359</v>
      </c>
      <c r="O22" s="11"/>
      <c r="P22" s="11"/>
      <c r="Q22" s="6" t="s">
        <v>1448</v>
      </c>
      <c r="R22" s="9" t="b">
        <v>1</v>
      </c>
      <c r="S22" s="9" t="b">
        <v>1</v>
      </c>
      <c r="T22" s="6" t="s">
        <v>8087</v>
      </c>
      <c r="U22" s="17" t="str">
        <f>INDEX(Data!U:U,MATCH($D22,Data!$D:$D,0))</f>
        <v>10003-00025</v>
      </c>
      <c r="V22" s="17" t="str">
        <f>INDEX(Data!V:V,MATCH($D22,Data!$D:$D,0))</f>
        <v>10003-00026</v>
      </c>
      <c r="W22" s="17" t="str">
        <f>INDEX(Data!W:W,MATCH($D22,Data!$D:$D,0))</f>
        <v>10003-00027</v>
      </c>
      <c r="X22" s="17" t="str">
        <f>INDEX(Data!X:X,MATCH($D22,Data!$D:$D,0))</f>
        <v>10003-00028</v>
      </c>
      <c r="Y22" s="17" t="str">
        <f>INDEX(Data!Y:Y,MATCH($D22,Data!$D:$D,0))</f>
        <v>10003-00029</v>
      </c>
      <c r="Z22" s="17" t="str">
        <f>INDEX(Data!Z:Z,MATCH($D22,Data!$D:$D,0))</f>
        <v/>
      </c>
      <c r="AA22" s="17" t="str">
        <f>INDEX(Data!AA:AA,MATCH($D22,Data!$D:$D,0))</f>
        <v/>
      </c>
      <c r="AB22" s="17" t="str">
        <f>INDEX(Data!AB:AB,MATCH($D22,Data!$D:$D,0))</f>
        <v/>
      </c>
      <c r="AC22" s="17" t="str">
        <f>INDEX(Data!AC:AC,MATCH($D22,Data!$D:$D,0))</f>
        <v>S</v>
      </c>
      <c r="AD22" s="17" t="str">
        <f>INDEX(Data!AD:AD,MATCH($D22,Data!$D:$D,0))</f>
        <v>M</v>
      </c>
      <c r="AE22" s="17" t="str">
        <f>INDEX(Data!AE:AE,MATCH($D22,Data!$D:$D,0))</f>
        <v>L</v>
      </c>
      <c r="AF22" s="17" t="str">
        <f>INDEX(Data!AF:AF,MATCH($D22,Data!$D:$D,0))</f>
        <v>XL</v>
      </c>
      <c r="AG22" s="17" t="str">
        <f>INDEX(Data!AG:AG,MATCH($D22,Data!$D:$D,0))</f>
        <v>2XL</v>
      </c>
      <c r="AH22" s="17" t="str">
        <f>INDEX(Data!AH:AH,MATCH($D22,Data!$D:$D,0))</f>
        <v/>
      </c>
      <c r="AI22" s="17" t="str">
        <f>INDEX(Data!AI:AI,MATCH($D22,Data!$D:$D,0))</f>
        <v/>
      </c>
      <c r="AJ22" s="17" t="str">
        <f>INDEX(Data!AJ:AJ,MATCH($D22,Data!$D:$D,0))</f>
        <v/>
      </c>
      <c r="AK22" s="10">
        <v>34.5</v>
      </c>
      <c r="AL22" s="10">
        <v>36.5</v>
      </c>
      <c r="AM22" s="6" t="s">
        <v>45</v>
      </c>
      <c r="AN22" s="6" t="s">
        <v>1398</v>
      </c>
      <c r="AO22" s="6" t="s">
        <v>1399</v>
      </c>
      <c r="AP22" s="6" t="s">
        <v>9310</v>
      </c>
      <c r="AQ22" s="18" t="s">
        <v>9465</v>
      </c>
      <c r="AR22" s="11" t="str">
        <f t="shared" si="1"/>
        <v>2W Distributor Bike</v>
      </c>
      <c r="AS22" s="11" t="str">
        <f t="shared" si="2"/>
        <v>2W Distributor - Moto</v>
      </c>
      <c r="AT22" s="11" t="str">
        <f t="shared" si="3"/>
        <v>2W Distributor</v>
      </c>
      <c r="AU22" s="11" t="str">
        <f t="shared" si="4"/>
        <v>H2</v>
      </c>
      <c r="AV22" s="11" t="str">
        <f t="shared" si="4"/>
        <v>International - Bike</v>
      </c>
      <c r="AW22" s="11" t="str">
        <f t="shared" si="5"/>
        <v>International - Moto</v>
      </c>
      <c r="AX22" s="11" t="str">
        <f t="shared" si="6"/>
        <v>International - AS</v>
      </c>
      <c r="AY22" s="11" t="str">
        <f t="shared" si="6"/>
        <v>International</v>
      </c>
      <c r="AZ22" s="11" t="str">
        <f t="shared" si="6"/>
        <v>International - New</v>
      </c>
      <c r="BA22" s="11" t="str">
        <f t="shared" si="7"/>
        <v>Mecanic Sport</v>
      </c>
      <c r="BB22" s="11" t="str">
        <f t="shared" si="8"/>
        <v>Moto Dealers</v>
      </c>
      <c r="BC22" s="11" t="str">
        <f t="shared" si="8"/>
        <v>Motonet</v>
      </c>
      <c r="BD22" s="11" t="str">
        <f t="shared" si="9"/>
        <v>Pierce AB</v>
      </c>
      <c r="BE22" s="11" t="str">
        <f t="shared" si="10"/>
        <v>Retail</v>
      </c>
      <c r="BF22" s="11" t="str">
        <f t="shared" si="11"/>
        <v>TREK</v>
      </c>
      <c r="BG22" s="11" t="e">
        <v>#N/A</v>
      </c>
      <c r="BH22" s="11" t="e">
        <f t="shared" si="12"/>
        <v>#N/A</v>
      </c>
      <c r="BI22" s="11"/>
      <c r="BJ22" s="11"/>
      <c r="BK22" s="11"/>
      <c r="BL22" s="11"/>
      <c r="BM22" s="11"/>
      <c r="BN22" s="11"/>
      <c r="BO22" s="11"/>
      <c r="BP22" s="11"/>
      <c r="BQ22" s="11"/>
      <c r="BR22" s="11"/>
      <c r="BS22" s="11"/>
    </row>
    <row r="23" spans="1:71" x14ac:dyDescent="0.2">
      <c r="A23" s="16">
        <f t="shared" si="13"/>
        <v>22</v>
      </c>
      <c r="B23" s="11" t="str">
        <f t="shared" si="14"/>
        <v>10003-00030</v>
      </c>
      <c r="C23" s="11" t="str">
        <f t="shared" si="14"/>
        <v>10003-00030</v>
      </c>
      <c r="D23" s="7" t="s">
        <v>8092</v>
      </c>
      <c r="E23" s="6" t="s">
        <v>139</v>
      </c>
      <c r="F23" s="11" t="s">
        <v>8991</v>
      </c>
      <c r="G23" s="17" t="str">
        <f>INDEX(Data!G:G,MATCH($D23,Data!$D:$D,0))</f>
        <v>BRISKER</v>
      </c>
      <c r="H23" s="17" t="str">
        <f>INDEX(Data!H:H,MATCH($D23,Data!$D:$D,0))</f>
        <v>Gloves</v>
      </c>
      <c r="I23" s="6" t="s">
        <v>34</v>
      </c>
      <c r="J23" s="6" t="s">
        <v>5329</v>
      </c>
      <c r="K23" s="6" t="s">
        <v>5340</v>
      </c>
      <c r="L23" s="6" t="s">
        <v>8994</v>
      </c>
      <c r="M23" s="6" t="s">
        <v>34</v>
      </c>
      <c r="N23" s="6" t="s">
        <v>5359</v>
      </c>
      <c r="O23" s="11"/>
      <c r="P23" s="11"/>
      <c r="Q23" s="6" t="s">
        <v>103</v>
      </c>
      <c r="R23" s="9" t="b">
        <v>1</v>
      </c>
      <c r="S23" s="9" t="b">
        <v>1</v>
      </c>
      <c r="T23" s="6" t="s">
        <v>8092</v>
      </c>
      <c r="U23" s="17" t="str">
        <f>INDEX(Data!U:U,MATCH($D23,Data!$D:$D,0))</f>
        <v>10003-00030</v>
      </c>
      <c r="V23" s="17" t="str">
        <f>INDEX(Data!V:V,MATCH($D23,Data!$D:$D,0))</f>
        <v>10003-00031</v>
      </c>
      <c r="W23" s="17" t="str">
        <f>INDEX(Data!W:W,MATCH($D23,Data!$D:$D,0))</f>
        <v>10003-00032</v>
      </c>
      <c r="X23" s="17" t="str">
        <f>INDEX(Data!X:X,MATCH($D23,Data!$D:$D,0))</f>
        <v>10003-00033</v>
      </c>
      <c r="Y23" s="17" t="str">
        <f>INDEX(Data!Y:Y,MATCH($D23,Data!$D:$D,0))</f>
        <v>10003-00034</v>
      </c>
      <c r="Z23" s="17" t="str">
        <f>INDEX(Data!Z:Z,MATCH($D23,Data!$D:$D,0))</f>
        <v/>
      </c>
      <c r="AA23" s="17" t="str">
        <f>INDEX(Data!AA:AA,MATCH($D23,Data!$D:$D,0))</f>
        <v/>
      </c>
      <c r="AB23" s="17" t="str">
        <f>INDEX(Data!AB:AB,MATCH($D23,Data!$D:$D,0))</f>
        <v/>
      </c>
      <c r="AC23" s="17" t="str">
        <f>INDEX(Data!AC:AC,MATCH($D23,Data!$D:$D,0))</f>
        <v>S</v>
      </c>
      <c r="AD23" s="17" t="str">
        <f>INDEX(Data!AD:AD,MATCH($D23,Data!$D:$D,0))</f>
        <v>M</v>
      </c>
      <c r="AE23" s="17" t="str">
        <f>INDEX(Data!AE:AE,MATCH($D23,Data!$D:$D,0))</f>
        <v>L</v>
      </c>
      <c r="AF23" s="17" t="str">
        <f>INDEX(Data!AF:AF,MATCH($D23,Data!$D:$D,0))</f>
        <v>XL</v>
      </c>
      <c r="AG23" s="17" t="str">
        <f>INDEX(Data!AG:AG,MATCH($D23,Data!$D:$D,0))</f>
        <v>2XL</v>
      </c>
      <c r="AH23" s="17" t="str">
        <f>INDEX(Data!AH:AH,MATCH($D23,Data!$D:$D,0))</f>
        <v/>
      </c>
      <c r="AI23" s="17" t="str">
        <f>INDEX(Data!AI:AI,MATCH($D23,Data!$D:$D,0))</f>
        <v/>
      </c>
      <c r="AJ23" s="17" t="str">
        <f>INDEX(Data!AJ:AJ,MATCH($D23,Data!$D:$D,0))</f>
        <v/>
      </c>
      <c r="AK23" s="10">
        <v>34.5</v>
      </c>
      <c r="AL23" s="10">
        <v>36.5</v>
      </c>
      <c r="AM23" s="6" t="s">
        <v>45</v>
      </c>
      <c r="AN23" s="6" t="s">
        <v>1398</v>
      </c>
      <c r="AO23" s="6" t="s">
        <v>1399</v>
      </c>
      <c r="AP23" s="6" t="s">
        <v>9310</v>
      </c>
      <c r="AQ23" s="18" t="s">
        <v>9465</v>
      </c>
      <c r="AR23" s="11" t="str">
        <f t="shared" si="1"/>
        <v>2W Distributor Bike</v>
      </c>
      <c r="AS23" s="11" t="str">
        <f t="shared" si="2"/>
        <v>2W Distributor - Moto</v>
      </c>
      <c r="AT23" s="11" t="str">
        <f t="shared" si="3"/>
        <v>2W Distributor</v>
      </c>
      <c r="AU23" s="11" t="str">
        <f t="shared" si="4"/>
        <v>H2</v>
      </c>
      <c r="AV23" s="11" t="str">
        <f t="shared" si="4"/>
        <v>International - Bike</v>
      </c>
      <c r="AW23" s="11" t="str">
        <f t="shared" si="5"/>
        <v>International - Moto</v>
      </c>
      <c r="AX23" s="11" t="str">
        <f t="shared" si="6"/>
        <v>International - AS</v>
      </c>
      <c r="AY23" s="11" t="str">
        <f t="shared" si="6"/>
        <v>International</v>
      </c>
      <c r="AZ23" s="11" t="str">
        <f t="shared" si="6"/>
        <v>International - New</v>
      </c>
      <c r="BA23" s="11" t="str">
        <f t="shared" si="7"/>
        <v>Mecanic Sport</v>
      </c>
      <c r="BB23" s="11" t="str">
        <f t="shared" si="8"/>
        <v>Moto Dealers</v>
      </c>
      <c r="BC23" s="11" t="str">
        <f t="shared" si="8"/>
        <v>Motonet</v>
      </c>
      <c r="BD23" s="11" t="str">
        <f t="shared" si="9"/>
        <v>Pierce AB</v>
      </c>
      <c r="BE23" s="11" t="str">
        <f t="shared" si="10"/>
        <v>Retail</v>
      </c>
      <c r="BF23" s="11" t="str">
        <f t="shared" si="11"/>
        <v>TREK</v>
      </c>
      <c r="BG23" s="11" t="e">
        <v>#N/A</v>
      </c>
      <c r="BH23" s="11" t="e">
        <f t="shared" si="12"/>
        <v>#N/A</v>
      </c>
      <c r="BI23" s="11"/>
      <c r="BJ23" s="11"/>
      <c r="BK23" s="11"/>
      <c r="BL23" s="11"/>
      <c r="BM23" s="11"/>
      <c r="BN23" s="11"/>
      <c r="BO23" s="11"/>
      <c r="BP23" s="11"/>
      <c r="BQ23" s="11"/>
      <c r="BR23" s="11"/>
      <c r="BS23" s="11"/>
    </row>
    <row r="24" spans="1:71" x14ac:dyDescent="0.2">
      <c r="A24" s="16">
        <f t="shared" si="13"/>
        <v>23</v>
      </c>
      <c r="B24" s="11" t="str">
        <f t="shared" si="14"/>
        <v>10003-00035</v>
      </c>
      <c r="C24" s="11" t="str">
        <f t="shared" si="14"/>
        <v>10003-00035</v>
      </c>
      <c r="D24" s="7" t="s">
        <v>8097</v>
      </c>
      <c r="E24" s="6" t="s">
        <v>139</v>
      </c>
      <c r="F24" s="11" t="s">
        <v>8991</v>
      </c>
      <c r="G24" s="17" t="str">
        <f>INDEX(Data!G:G,MATCH($D24,Data!$D:$D,0))</f>
        <v>BRISKER</v>
      </c>
      <c r="H24" s="17" t="str">
        <f>INDEX(Data!H:H,MATCH($D24,Data!$D:$D,0))</f>
        <v>Gloves</v>
      </c>
      <c r="I24" s="6" t="s">
        <v>34</v>
      </c>
      <c r="J24" s="6" t="s">
        <v>5329</v>
      </c>
      <c r="K24" s="6" t="s">
        <v>5340</v>
      </c>
      <c r="L24" s="6" t="s">
        <v>8994</v>
      </c>
      <c r="M24" s="6" t="s">
        <v>34</v>
      </c>
      <c r="N24" s="6" t="s">
        <v>5359</v>
      </c>
      <c r="O24" s="11"/>
      <c r="P24" s="11"/>
      <c r="Q24" s="6" t="s">
        <v>1455</v>
      </c>
      <c r="R24" s="9" t="b">
        <v>1</v>
      </c>
      <c r="S24" s="9" t="b">
        <v>1</v>
      </c>
      <c r="T24" s="6" t="s">
        <v>8097</v>
      </c>
      <c r="U24" s="17" t="str">
        <f>INDEX(Data!U:U,MATCH($D24,Data!$D:$D,0))</f>
        <v>10003-00035</v>
      </c>
      <c r="V24" s="17" t="str">
        <f>INDEX(Data!V:V,MATCH($D24,Data!$D:$D,0))</f>
        <v>10003-00036</v>
      </c>
      <c r="W24" s="17" t="str">
        <f>INDEX(Data!W:W,MATCH($D24,Data!$D:$D,0))</f>
        <v>10003-00037</v>
      </c>
      <c r="X24" s="17" t="str">
        <f>INDEX(Data!X:X,MATCH($D24,Data!$D:$D,0))</f>
        <v>10003-00038</v>
      </c>
      <c r="Y24" s="17" t="str">
        <f>INDEX(Data!Y:Y,MATCH($D24,Data!$D:$D,0))</f>
        <v>10003-00039</v>
      </c>
      <c r="Z24" s="17" t="str">
        <f>INDEX(Data!Z:Z,MATCH($D24,Data!$D:$D,0))</f>
        <v/>
      </c>
      <c r="AA24" s="17" t="str">
        <f>INDEX(Data!AA:AA,MATCH($D24,Data!$D:$D,0))</f>
        <v/>
      </c>
      <c r="AB24" s="17" t="str">
        <f>INDEX(Data!AB:AB,MATCH($D24,Data!$D:$D,0))</f>
        <v/>
      </c>
      <c r="AC24" s="17" t="str">
        <f>INDEX(Data!AC:AC,MATCH($D24,Data!$D:$D,0))</f>
        <v>S</v>
      </c>
      <c r="AD24" s="17" t="str">
        <f>INDEX(Data!AD:AD,MATCH($D24,Data!$D:$D,0))</f>
        <v>M</v>
      </c>
      <c r="AE24" s="17" t="str">
        <f>INDEX(Data!AE:AE,MATCH($D24,Data!$D:$D,0))</f>
        <v>L</v>
      </c>
      <c r="AF24" s="17" t="str">
        <f>INDEX(Data!AF:AF,MATCH($D24,Data!$D:$D,0))</f>
        <v>XL</v>
      </c>
      <c r="AG24" s="17" t="str">
        <f>INDEX(Data!AG:AG,MATCH($D24,Data!$D:$D,0))</f>
        <v>2XL</v>
      </c>
      <c r="AH24" s="17" t="str">
        <f>INDEX(Data!AH:AH,MATCH($D24,Data!$D:$D,0))</f>
        <v/>
      </c>
      <c r="AI24" s="17" t="str">
        <f>INDEX(Data!AI:AI,MATCH($D24,Data!$D:$D,0))</f>
        <v/>
      </c>
      <c r="AJ24" s="17" t="str">
        <f>INDEX(Data!AJ:AJ,MATCH($D24,Data!$D:$D,0))</f>
        <v/>
      </c>
      <c r="AK24" s="10">
        <v>34.5</v>
      </c>
      <c r="AL24" s="10">
        <v>36.5</v>
      </c>
      <c r="AM24" s="6" t="s">
        <v>45</v>
      </c>
      <c r="AN24" s="6" t="s">
        <v>1398</v>
      </c>
      <c r="AO24" s="6" t="s">
        <v>1399</v>
      </c>
      <c r="AP24" s="6" t="s">
        <v>9310</v>
      </c>
      <c r="AQ24" s="18" t="s">
        <v>9465</v>
      </c>
      <c r="AR24" s="11" t="str">
        <f t="shared" si="1"/>
        <v>2W Distributor Bike</v>
      </c>
      <c r="AS24" s="11" t="str">
        <f t="shared" si="2"/>
        <v>2W Distributor - Moto</v>
      </c>
      <c r="AT24" s="11" t="str">
        <f t="shared" si="3"/>
        <v>2W Distributor</v>
      </c>
      <c r="AU24" s="11" t="str">
        <f t="shared" si="4"/>
        <v>H2</v>
      </c>
      <c r="AV24" s="11" t="str">
        <f t="shared" si="4"/>
        <v>International - Bike</v>
      </c>
      <c r="AW24" s="11" t="str">
        <f t="shared" si="5"/>
        <v>International - Moto</v>
      </c>
      <c r="AX24" s="11" t="str">
        <f t="shared" si="6"/>
        <v>International - AS</v>
      </c>
      <c r="AY24" s="11" t="str">
        <f t="shared" si="6"/>
        <v>International</v>
      </c>
      <c r="AZ24" s="11" t="str">
        <f t="shared" si="6"/>
        <v>International - New</v>
      </c>
      <c r="BA24" s="11" t="str">
        <f t="shared" si="7"/>
        <v>Mecanic Sport</v>
      </c>
      <c r="BB24" s="11" t="str">
        <f t="shared" si="8"/>
        <v>Moto Dealers</v>
      </c>
      <c r="BC24" s="11" t="str">
        <f t="shared" si="8"/>
        <v>Motonet</v>
      </c>
      <c r="BD24" s="11" t="str">
        <f t="shared" si="9"/>
        <v>Pierce AB</v>
      </c>
      <c r="BE24" s="11" t="str">
        <f t="shared" si="10"/>
        <v>Retail</v>
      </c>
      <c r="BF24" s="11" t="str">
        <f t="shared" si="11"/>
        <v>TREK</v>
      </c>
      <c r="BG24" s="11" t="e">
        <v>#N/A</v>
      </c>
      <c r="BH24" s="11" t="e">
        <f t="shared" si="12"/>
        <v>#N/A</v>
      </c>
      <c r="BI24" s="11"/>
      <c r="BJ24" s="11"/>
      <c r="BK24" s="11"/>
      <c r="BL24" s="11"/>
      <c r="BM24" s="11"/>
      <c r="BN24" s="11"/>
      <c r="BO24" s="11"/>
      <c r="BP24" s="11"/>
      <c r="BQ24" s="11"/>
      <c r="BR24" s="11"/>
      <c r="BS24" s="11"/>
    </row>
    <row r="25" spans="1:71" x14ac:dyDescent="0.2">
      <c r="A25" s="16">
        <f t="shared" si="13"/>
        <v>24</v>
      </c>
      <c r="B25" s="11" t="str">
        <f t="shared" si="14"/>
        <v>10004-00000</v>
      </c>
      <c r="C25" s="11" t="str">
        <f t="shared" si="14"/>
        <v>10004-00000</v>
      </c>
      <c r="D25" s="7" t="s">
        <v>8102</v>
      </c>
      <c r="E25" s="6" t="s">
        <v>139</v>
      </c>
      <c r="F25" s="11" t="s">
        <v>8991</v>
      </c>
      <c r="G25" s="17" t="str">
        <f>INDEX(Data!G:G,MATCH($D25,Data!$D:$D,0))</f>
        <v>BRISKER</v>
      </c>
      <c r="H25" s="17" t="str">
        <f>INDEX(Data!H:H,MATCH($D25,Data!$D:$D,0))</f>
        <v>Youth Gloves</v>
      </c>
      <c r="I25" s="6" t="s">
        <v>34</v>
      </c>
      <c r="J25" s="6" t="s">
        <v>5329</v>
      </c>
      <c r="K25" s="6" t="s">
        <v>5340</v>
      </c>
      <c r="L25" s="6" t="s">
        <v>8994</v>
      </c>
      <c r="M25" s="6" t="s">
        <v>34</v>
      </c>
      <c r="N25" s="6" t="s">
        <v>5359</v>
      </c>
      <c r="O25" s="11"/>
      <c r="P25" s="11"/>
      <c r="Q25" s="6" t="s">
        <v>88</v>
      </c>
      <c r="R25" s="9" t="b">
        <v>1</v>
      </c>
      <c r="S25" s="9" t="b">
        <v>1</v>
      </c>
      <c r="T25" s="6" t="s">
        <v>8102</v>
      </c>
      <c r="U25" s="17" t="str">
        <f>INDEX(Data!U:U,MATCH($D25,Data!$D:$D,0))</f>
        <v>10004-00000</v>
      </c>
      <c r="V25" s="17" t="str">
        <f>INDEX(Data!V:V,MATCH($D25,Data!$D:$D,0))</f>
        <v>10004-00001</v>
      </c>
      <c r="W25" s="17" t="str">
        <f>INDEX(Data!W:W,MATCH($D25,Data!$D:$D,0))</f>
        <v>10004-00002</v>
      </c>
      <c r="X25" s="17" t="str">
        <f>INDEX(Data!X:X,MATCH($D25,Data!$D:$D,0))</f>
        <v>10004-00003</v>
      </c>
      <c r="Y25" s="17" t="str">
        <f>INDEX(Data!Y:Y,MATCH($D25,Data!$D:$D,0))</f>
        <v/>
      </c>
      <c r="Z25" s="17" t="str">
        <f>INDEX(Data!Z:Z,MATCH($D25,Data!$D:$D,0))</f>
        <v/>
      </c>
      <c r="AA25" s="17" t="str">
        <f>INDEX(Data!AA:AA,MATCH($D25,Data!$D:$D,0))</f>
        <v/>
      </c>
      <c r="AB25" s="17" t="str">
        <f>INDEX(Data!AB:AB,MATCH($D25,Data!$D:$D,0))</f>
        <v/>
      </c>
      <c r="AC25" s="17" t="str">
        <f>INDEX(Data!AC:AC,MATCH($D25,Data!$D:$D,0))</f>
        <v>S</v>
      </c>
      <c r="AD25" s="17" t="str">
        <f>INDEX(Data!AD:AD,MATCH($D25,Data!$D:$D,0))</f>
        <v>M</v>
      </c>
      <c r="AE25" s="17" t="str">
        <f>INDEX(Data!AE:AE,MATCH($D25,Data!$D:$D,0))</f>
        <v>L</v>
      </c>
      <c r="AF25" s="17" t="str">
        <f>INDEX(Data!AF:AF,MATCH($D25,Data!$D:$D,0))</f>
        <v>XL</v>
      </c>
      <c r="AG25" s="17" t="str">
        <f>INDEX(Data!AG:AG,MATCH($D25,Data!$D:$D,0))</f>
        <v/>
      </c>
      <c r="AH25" s="17" t="str">
        <f>INDEX(Data!AH:AH,MATCH($D25,Data!$D:$D,0))</f>
        <v/>
      </c>
      <c r="AI25" s="17" t="str">
        <f>INDEX(Data!AI:AI,MATCH($D25,Data!$D:$D,0))</f>
        <v/>
      </c>
      <c r="AJ25" s="17" t="str">
        <f>INDEX(Data!AJ:AJ,MATCH($D25,Data!$D:$D,0))</f>
        <v/>
      </c>
      <c r="AK25" s="10">
        <v>34.5</v>
      </c>
      <c r="AL25" s="10">
        <v>36.5</v>
      </c>
      <c r="AM25" s="6" t="s">
        <v>45</v>
      </c>
      <c r="AN25" s="6" t="s">
        <v>1406</v>
      </c>
      <c r="AO25" s="6" t="s">
        <v>1399</v>
      </c>
      <c r="AP25" s="6" t="s">
        <v>9311</v>
      </c>
      <c r="AQ25" s="18" t="s">
        <v>9465</v>
      </c>
      <c r="AR25" s="11" t="str">
        <f t="shared" si="1"/>
        <v>2W Distributor Bike</v>
      </c>
      <c r="AS25" s="11" t="str">
        <f t="shared" si="2"/>
        <v>2W Distributor - Moto</v>
      </c>
      <c r="AT25" s="11" t="str">
        <f t="shared" si="3"/>
        <v>2W Distributor</v>
      </c>
      <c r="AU25" s="11" t="str">
        <f t="shared" si="4"/>
        <v>H2</v>
      </c>
      <c r="AV25" s="11" t="str">
        <f t="shared" si="4"/>
        <v>International - Bike</v>
      </c>
      <c r="AW25" s="11" t="str">
        <f t="shared" si="5"/>
        <v>International - Moto</v>
      </c>
      <c r="AX25" s="11" t="str">
        <f t="shared" si="6"/>
        <v>International - AS</v>
      </c>
      <c r="AY25" s="11" t="str">
        <f t="shared" si="6"/>
        <v>International</v>
      </c>
      <c r="AZ25" s="11" t="str">
        <f t="shared" si="6"/>
        <v>International - New</v>
      </c>
      <c r="BA25" s="11" t="str">
        <f t="shared" si="7"/>
        <v>Mecanic Sport</v>
      </c>
      <c r="BB25" s="11" t="str">
        <f t="shared" si="8"/>
        <v>Moto Dealers</v>
      </c>
      <c r="BC25" s="11" t="str">
        <f t="shared" si="8"/>
        <v>Motonet</v>
      </c>
      <c r="BD25" s="11" t="str">
        <f t="shared" si="9"/>
        <v>Pierce AB</v>
      </c>
      <c r="BE25" s="11" t="str">
        <f t="shared" si="10"/>
        <v>Retail</v>
      </c>
      <c r="BF25" s="11" t="str">
        <f t="shared" si="11"/>
        <v>TREK</v>
      </c>
      <c r="BG25" s="11" t="e">
        <v>#N/A</v>
      </c>
      <c r="BH25" s="11" t="e">
        <f t="shared" si="12"/>
        <v>#N/A</v>
      </c>
      <c r="BI25" s="11"/>
      <c r="BJ25" s="11"/>
      <c r="BK25" s="11"/>
      <c r="BL25" s="11"/>
      <c r="BM25" s="11"/>
      <c r="BN25" s="11"/>
      <c r="BO25" s="11"/>
      <c r="BP25" s="11"/>
      <c r="BQ25" s="11"/>
      <c r="BR25" s="11"/>
      <c r="BS25" s="11"/>
    </row>
    <row r="26" spans="1:71" x14ac:dyDescent="0.2">
      <c r="A26" s="16">
        <f t="shared" si="13"/>
        <v>25</v>
      </c>
      <c r="B26" s="11" t="str">
        <f t="shared" si="14"/>
        <v>10004-00004</v>
      </c>
      <c r="C26" s="11" t="str">
        <f t="shared" si="14"/>
        <v>10004-00004</v>
      </c>
      <c r="D26" s="7" t="s">
        <v>8106</v>
      </c>
      <c r="E26" s="6" t="s">
        <v>139</v>
      </c>
      <c r="F26" s="11" t="s">
        <v>8991</v>
      </c>
      <c r="G26" s="17" t="str">
        <f>INDEX(Data!G:G,MATCH($D26,Data!$D:$D,0))</f>
        <v>BRISKER</v>
      </c>
      <c r="H26" s="17" t="str">
        <f>INDEX(Data!H:H,MATCH($D26,Data!$D:$D,0))</f>
        <v>Youth Gloves</v>
      </c>
      <c r="I26" s="6" t="s">
        <v>34</v>
      </c>
      <c r="J26" s="6" t="s">
        <v>5329</v>
      </c>
      <c r="K26" s="6" t="s">
        <v>5340</v>
      </c>
      <c r="L26" s="6" t="s">
        <v>8994</v>
      </c>
      <c r="M26" s="6" t="s">
        <v>34</v>
      </c>
      <c r="N26" s="6" t="s">
        <v>5359</v>
      </c>
      <c r="O26" s="11"/>
      <c r="P26" s="11"/>
      <c r="Q26" s="6" t="s">
        <v>1373</v>
      </c>
      <c r="R26" s="9" t="b">
        <v>1</v>
      </c>
      <c r="S26" s="9" t="b">
        <v>1</v>
      </c>
      <c r="T26" s="6" t="s">
        <v>8106</v>
      </c>
      <c r="U26" s="17" t="str">
        <f>INDEX(Data!U:U,MATCH($D26,Data!$D:$D,0))</f>
        <v>10004-00004</v>
      </c>
      <c r="V26" s="17" t="str">
        <f>INDEX(Data!V:V,MATCH($D26,Data!$D:$D,0))</f>
        <v>10004-00005</v>
      </c>
      <c r="W26" s="17" t="str">
        <f>INDEX(Data!W:W,MATCH($D26,Data!$D:$D,0))</f>
        <v>10004-00006</v>
      </c>
      <c r="X26" s="17" t="str">
        <f>INDEX(Data!X:X,MATCH($D26,Data!$D:$D,0))</f>
        <v>10004-00007</v>
      </c>
      <c r="Y26" s="17" t="str">
        <f>INDEX(Data!Y:Y,MATCH($D26,Data!$D:$D,0))</f>
        <v/>
      </c>
      <c r="Z26" s="17" t="str">
        <f>INDEX(Data!Z:Z,MATCH($D26,Data!$D:$D,0))</f>
        <v/>
      </c>
      <c r="AA26" s="17" t="str">
        <f>INDEX(Data!AA:AA,MATCH($D26,Data!$D:$D,0))</f>
        <v/>
      </c>
      <c r="AB26" s="17" t="str">
        <f>INDEX(Data!AB:AB,MATCH($D26,Data!$D:$D,0))</f>
        <v/>
      </c>
      <c r="AC26" s="17" t="str">
        <f>INDEX(Data!AC:AC,MATCH($D26,Data!$D:$D,0))</f>
        <v>S</v>
      </c>
      <c r="AD26" s="17" t="str">
        <f>INDEX(Data!AD:AD,MATCH($D26,Data!$D:$D,0))</f>
        <v>M</v>
      </c>
      <c r="AE26" s="17" t="str">
        <f>INDEX(Data!AE:AE,MATCH($D26,Data!$D:$D,0))</f>
        <v>L</v>
      </c>
      <c r="AF26" s="17" t="str">
        <f>INDEX(Data!AF:AF,MATCH($D26,Data!$D:$D,0))</f>
        <v>XL</v>
      </c>
      <c r="AG26" s="17" t="str">
        <f>INDEX(Data!AG:AG,MATCH($D26,Data!$D:$D,0))</f>
        <v/>
      </c>
      <c r="AH26" s="17" t="str">
        <f>INDEX(Data!AH:AH,MATCH($D26,Data!$D:$D,0))</f>
        <v/>
      </c>
      <c r="AI26" s="17" t="str">
        <f>INDEX(Data!AI:AI,MATCH($D26,Data!$D:$D,0))</f>
        <v/>
      </c>
      <c r="AJ26" s="17" t="str">
        <f>INDEX(Data!AJ:AJ,MATCH($D26,Data!$D:$D,0))</f>
        <v/>
      </c>
      <c r="AK26" s="10">
        <v>34.5</v>
      </c>
      <c r="AL26" s="10">
        <v>36.5</v>
      </c>
      <c r="AM26" s="6" t="s">
        <v>45</v>
      </c>
      <c r="AN26" s="6" t="s">
        <v>1406</v>
      </c>
      <c r="AO26" s="6" t="s">
        <v>1399</v>
      </c>
      <c r="AP26" s="6" t="s">
        <v>9311</v>
      </c>
      <c r="AQ26" s="18" t="s">
        <v>9465</v>
      </c>
      <c r="AR26" s="11" t="str">
        <f t="shared" si="1"/>
        <v>2W Distributor Bike</v>
      </c>
      <c r="AS26" s="11" t="str">
        <f t="shared" si="2"/>
        <v>2W Distributor - Moto</v>
      </c>
      <c r="AT26" s="11" t="str">
        <f t="shared" si="3"/>
        <v>2W Distributor</v>
      </c>
      <c r="AU26" s="11" t="str">
        <f t="shared" si="4"/>
        <v>H2</v>
      </c>
      <c r="AV26" s="11" t="str">
        <f t="shared" si="4"/>
        <v>International - Bike</v>
      </c>
      <c r="AW26" s="11" t="str">
        <f t="shared" si="5"/>
        <v>International - Moto</v>
      </c>
      <c r="AX26" s="11" t="str">
        <f t="shared" si="6"/>
        <v>International - AS</v>
      </c>
      <c r="AY26" s="11" t="str">
        <f t="shared" si="6"/>
        <v>International</v>
      </c>
      <c r="AZ26" s="11" t="str">
        <f t="shared" si="6"/>
        <v>International - New</v>
      </c>
      <c r="BA26" s="11" t="str">
        <f t="shared" si="7"/>
        <v>Mecanic Sport</v>
      </c>
      <c r="BB26" s="11" t="str">
        <f t="shared" si="8"/>
        <v>Moto Dealers</v>
      </c>
      <c r="BC26" s="11" t="str">
        <f t="shared" si="8"/>
        <v>Motonet</v>
      </c>
      <c r="BD26" s="11" t="str">
        <f t="shared" si="9"/>
        <v>Pierce AB</v>
      </c>
      <c r="BE26" s="11" t="str">
        <f t="shared" si="10"/>
        <v>Retail</v>
      </c>
      <c r="BF26" s="11" t="str">
        <f t="shared" si="11"/>
        <v>TREK</v>
      </c>
      <c r="BG26" s="11" t="e">
        <v>#N/A</v>
      </c>
      <c r="BH26" s="11" t="e">
        <f t="shared" si="12"/>
        <v>#N/A</v>
      </c>
      <c r="BI26" s="11"/>
      <c r="BJ26" s="11"/>
      <c r="BK26" s="11"/>
      <c r="BL26" s="11"/>
      <c r="BM26" s="11"/>
      <c r="BN26" s="11"/>
      <c r="BO26" s="11"/>
      <c r="BP26" s="11"/>
      <c r="BQ26" s="11"/>
      <c r="BR26" s="11"/>
      <c r="BS26" s="11"/>
    </row>
    <row r="27" spans="1:71" x14ac:dyDescent="0.2">
      <c r="A27" s="16">
        <f t="shared" si="13"/>
        <v>26</v>
      </c>
      <c r="B27" s="11" t="str">
        <f t="shared" si="14"/>
        <v>10004-00008</v>
      </c>
      <c r="C27" s="11" t="str">
        <f t="shared" si="14"/>
        <v>10004-00008</v>
      </c>
      <c r="D27" s="7" t="s">
        <v>8110</v>
      </c>
      <c r="E27" s="6" t="s">
        <v>139</v>
      </c>
      <c r="F27" s="11" t="s">
        <v>8991</v>
      </c>
      <c r="G27" s="17" t="str">
        <f>INDEX(Data!G:G,MATCH($D27,Data!$D:$D,0))</f>
        <v>BRISKER</v>
      </c>
      <c r="H27" s="17" t="str">
        <f>INDEX(Data!H:H,MATCH($D27,Data!$D:$D,0))</f>
        <v>Youth Gloves</v>
      </c>
      <c r="I27" s="6" t="s">
        <v>34</v>
      </c>
      <c r="J27" s="6" t="s">
        <v>5329</v>
      </c>
      <c r="K27" s="6" t="s">
        <v>5340</v>
      </c>
      <c r="L27" s="6" t="s">
        <v>8994</v>
      </c>
      <c r="M27" s="6" t="s">
        <v>34</v>
      </c>
      <c r="N27" s="6" t="s">
        <v>5359</v>
      </c>
      <c r="O27" s="11"/>
      <c r="P27" s="11"/>
      <c r="Q27" s="6" t="s">
        <v>56</v>
      </c>
      <c r="R27" s="9" t="b">
        <v>1</v>
      </c>
      <c r="S27" s="9" t="b">
        <v>1</v>
      </c>
      <c r="T27" s="6" t="s">
        <v>8110</v>
      </c>
      <c r="U27" s="17" t="str">
        <f>INDEX(Data!U:U,MATCH($D27,Data!$D:$D,0))</f>
        <v>10004-00008</v>
      </c>
      <c r="V27" s="17" t="str">
        <f>INDEX(Data!V:V,MATCH($D27,Data!$D:$D,0))</f>
        <v>10004-00009</v>
      </c>
      <c r="W27" s="17" t="str">
        <f>INDEX(Data!W:W,MATCH($D27,Data!$D:$D,0))</f>
        <v>10004-00010</v>
      </c>
      <c r="X27" s="17" t="str">
        <f>INDEX(Data!X:X,MATCH($D27,Data!$D:$D,0))</f>
        <v>10004-00011</v>
      </c>
      <c r="Y27" s="17" t="str">
        <f>INDEX(Data!Y:Y,MATCH($D27,Data!$D:$D,0))</f>
        <v/>
      </c>
      <c r="Z27" s="17" t="str">
        <f>INDEX(Data!Z:Z,MATCH($D27,Data!$D:$D,0))</f>
        <v/>
      </c>
      <c r="AA27" s="17" t="str">
        <f>INDEX(Data!AA:AA,MATCH($D27,Data!$D:$D,0))</f>
        <v/>
      </c>
      <c r="AB27" s="17" t="str">
        <f>INDEX(Data!AB:AB,MATCH($D27,Data!$D:$D,0))</f>
        <v/>
      </c>
      <c r="AC27" s="17" t="str">
        <f>INDEX(Data!AC:AC,MATCH($D27,Data!$D:$D,0))</f>
        <v>S</v>
      </c>
      <c r="AD27" s="17" t="str">
        <f>INDEX(Data!AD:AD,MATCH($D27,Data!$D:$D,0))</f>
        <v>M</v>
      </c>
      <c r="AE27" s="17" t="str">
        <f>INDEX(Data!AE:AE,MATCH($D27,Data!$D:$D,0))</f>
        <v>L</v>
      </c>
      <c r="AF27" s="17" t="str">
        <f>INDEX(Data!AF:AF,MATCH($D27,Data!$D:$D,0))</f>
        <v>XL</v>
      </c>
      <c r="AG27" s="17" t="str">
        <f>INDEX(Data!AG:AG,MATCH($D27,Data!$D:$D,0))</f>
        <v/>
      </c>
      <c r="AH27" s="17" t="str">
        <f>INDEX(Data!AH:AH,MATCH($D27,Data!$D:$D,0))</f>
        <v/>
      </c>
      <c r="AI27" s="17" t="str">
        <f>INDEX(Data!AI:AI,MATCH($D27,Data!$D:$D,0))</f>
        <v/>
      </c>
      <c r="AJ27" s="17" t="str">
        <f>INDEX(Data!AJ:AJ,MATCH($D27,Data!$D:$D,0))</f>
        <v/>
      </c>
      <c r="AK27" s="10">
        <v>34.5</v>
      </c>
      <c r="AL27" s="10">
        <v>36.5</v>
      </c>
      <c r="AM27" s="6" t="s">
        <v>45</v>
      </c>
      <c r="AN27" s="6" t="s">
        <v>1406</v>
      </c>
      <c r="AO27" s="6" t="s">
        <v>1399</v>
      </c>
      <c r="AP27" s="6" t="s">
        <v>9311</v>
      </c>
      <c r="AQ27" s="18" t="s">
        <v>9465</v>
      </c>
      <c r="AR27" s="11" t="str">
        <f t="shared" si="1"/>
        <v>2W Distributor Bike</v>
      </c>
      <c r="AS27" s="11" t="str">
        <f t="shared" si="2"/>
        <v>2W Distributor - Moto</v>
      </c>
      <c r="AT27" s="11" t="str">
        <f t="shared" si="3"/>
        <v>2W Distributor</v>
      </c>
      <c r="AU27" s="11" t="str">
        <f t="shared" si="4"/>
        <v>H2</v>
      </c>
      <c r="AV27" s="11" t="str">
        <f t="shared" si="4"/>
        <v>International - Bike</v>
      </c>
      <c r="AW27" s="11" t="str">
        <f t="shared" si="5"/>
        <v>International - Moto</v>
      </c>
      <c r="AX27" s="11" t="str">
        <f t="shared" si="6"/>
        <v>International - AS</v>
      </c>
      <c r="AY27" s="11" t="str">
        <f t="shared" si="6"/>
        <v>International</v>
      </c>
      <c r="AZ27" s="11" t="str">
        <f t="shared" si="6"/>
        <v>International - New</v>
      </c>
      <c r="BA27" s="11" t="str">
        <f t="shared" si="7"/>
        <v>Mecanic Sport</v>
      </c>
      <c r="BB27" s="11" t="str">
        <f t="shared" si="8"/>
        <v>Moto Dealers</v>
      </c>
      <c r="BC27" s="11" t="str">
        <f t="shared" si="8"/>
        <v>Motonet</v>
      </c>
      <c r="BD27" s="11" t="str">
        <f t="shared" si="9"/>
        <v>Pierce AB</v>
      </c>
      <c r="BE27" s="11" t="str">
        <f t="shared" si="10"/>
        <v>Retail</v>
      </c>
      <c r="BF27" s="11" t="str">
        <f t="shared" si="11"/>
        <v>TREK</v>
      </c>
      <c r="BG27" s="11" t="e">
        <v>#N/A</v>
      </c>
      <c r="BH27" s="11" t="e">
        <f t="shared" si="12"/>
        <v>#N/A</v>
      </c>
      <c r="BI27" s="11"/>
      <c r="BJ27" s="11"/>
      <c r="BK27" s="11"/>
      <c r="BL27" s="11"/>
      <c r="BM27" s="11"/>
      <c r="BN27" s="11"/>
      <c r="BO27" s="11"/>
      <c r="BP27" s="11"/>
      <c r="BQ27" s="11"/>
      <c r="BR27" s="11"/>
      <c r="BS27" s="11"/>
    </row>
    <row r="28" spans="1:71" x14ac:dyDescent="0.2">
      <c r="A28" s="16">
        <f t="shared" si="13"/>
        <v>27</v>
      </c>
      <c r="B28" s="11" t="str">
        <f t="shared" si="14"/>
        <v>10005-00001</v>
      </c>
      <c r="C28" s="11" t="str">
        <f t="shared" si="14"/>
        <v>10005-00001</v>
      </c>
      <c r="D28" s="7" t="s">
        <v>8114</v>
      </c>
      <c r="E28" s="6" t="s">
        <v>139</v>
      </c>
      <c r="F28" s="11" t="s">
        <v>8991</v>
      </c>
      <c r="G28" s="17" t="str">
        <f>INDEX(Data!G:G,MATCH($D28,Data!$D:$D,0))</f>
        <v>BRISKER</v>
      </c>
      <c r="H28" s="17" t="str">
        <f>INDEX(Data!H:H,MATCH($D28,Data!$D:$D,0))</f>
        <v>Women's Gloves</v>
      </c>
      <c r="I28" s="6" t="s">
        <v>34</v>
      </c>
      <c r="J28" s="6" t="s">
        <v>5329</v>
      </c>
      <c r="K28" s="6" t="s">
        <v>5340</v>
      </c>
      <c r="L28" s="6" t="s">
        <v>8994</v>
      </c>
      <c r="M28" s="6" t="s">
        <v>34</v>
      </c>
      <c r="N28" s="6" t="s">
        <v>5359</v>
      </c>
      <c r="O28" s="11"/>
      <c r="P28" s="11"/>
      <c r="Q28" s="6" t="s">
        <v>88</v>
      </c>
      <c r="R28" s="9" t="b">
        <v>1</v>
      </c>
      <c r="S28" s="9" t="b">
        <v>1</v>
      </c>
      <c r="T28" s="6" t="s">
        <v>8114</v>
      </c>
      <c r="U28" s="17" t="str">
        <f>INDEX(Data!U:U,MATCH($D28,Data!$D:$D,0))</f>
        <v>10005-00001</v>
      </c>
      <c r="V28" s="17" t="str">
        <f>INDEX(Data!V:V,MATCH($D28,Data!$D:$D,0))</f>
        <v>10005-00002</v>
      </c>
      <c r="W28" s="17" t="str">
        <f>INDEX(Data!W:W,MATCH($D28,Data!$D:$D,0))</f>
        <v>10005-00003</v>
      </c>
      <c r="X28" s="17" t="str">
        <f>INDEX(Data!X:X,MATCH($D28,Data!$D:$D,0))</f>
        <v>10005-00004</v>
      </c>
      <c r="Y28" s="17" t="str">
        <f>INDEX(Data!Y:Y,MATCH($D28,Data!$D:$D,0))</f>
        <v/>
      </c>
      <c r="Z28" s="17" t="str">
        <f>INDEX(Data!Z:Z,MATCH($D28,Data!$D:$D,0))</f>
        <v/>
      </c>
      <c r="AA28" s="17" t="str">
        <f>INDEX(Data!AA:AA,MATCH($D28,Data!$D:$D,0))</f>
        <v/>
      </c>
      <c r="AB28" s="17" t="str">
        <f>INDEX(Data!AB:AB,MATCH($D28,Data!$D:$D,0))</f>
        <v/>
      </c>
      <c r="AC28" s="17" t="str">
        <f>INDEX(Data!AC:AC,MATCH($D28,Data!$D:$D,0))</f>
        <v>S</v>
      </c>
      <c r="AD28" s="17" t="str">
        <f>INDEX(Data!AD:AD,MATCH($D28,Data!$D:$D,0))</f>
        <v>M</v>
      </c>
      <c r="AE28" s="17" t="str">
        <f>INDEX(Data!AE:AE,MATCH($D28,Data!$D:$D,0))</f>
        <v>L</v>
      </c>
      <c r="AF28" s="17" t="str">
        <f>INDEX(Data!AF:AF,MATCH($D28,Data!$D:$D,0))</f>
        <v>XL</v>
      </c>
      <c r="AG28" s="17" t="str">
        <f>INDEX(Data!AG:AG,MATCH($D28,Data!$D:$D,0))</f>
        <v/>
      </c>
      <c r="AH28" s="17" t="str">
        <f>INDEX(Data!AH:AH,MATCH($D28,Data!$D:$D,0))</f>
        <v/>
      </c>
      <c r="AI28" s="17" t="str">
        <f>INDEX(Data!AI:AI,MATCH($D28,Data!$D:$D,0))</f>
        <v/>
      </c>
      <c r="AJ28" s="17" t="str">
        <f>INDEX(Data!AJ:AJ,MATCH($D28,Data!$D:$D,0))</f>
        <v/>
      </c>
      <c r="AK28" s="10">
        <v>34.5</v>
      </c>
      <c r="AL28" s="10">
        <v>36.5</v>
      </c>
      <c r="AM28" s="6" t="s">
        <v>45</v>
      </c>
      <c r="AN28" s="6" t="s">
        <v>1406</v>
      </c>
      <c r="AO28" s="6" t="s">
        <v>1399</v>
      </c>
      <c r="AP28" s="6" t="s">
        <v>9312</v>
      </c>
      <c r="AQ28" s="18" t="s">
        <v>9465</v>
      </c>
      <c r="AR28" s="11" t="str">
        <f t="shared" si="1"/>
        <v>2W Distributor Bike</v>
      </c>
      <c r="AS28" s="11" t="str">
        <f t="shared" si="2"/>
        <v>2W Distributor - Moto</v>
      </c>
      <c r="AT28" s="11" t="str">
        <f t="shared" si="3"/>
        <v>2W Distributor</v>
      </c>
      <c r="AU28" s="11" t="str">
        <f t="shared" si="4"/>
        <v>H2</v>
      </c>
      <c r="AV28" s="11" t="str">
        <f t="shared" si="4"/>
        <v>International - Bike</v>
      </c>
      <c r="AW28" s="11" t="str">
        <f t="shared" si="5"/>
        <v>International - Moto</v>
      </c>
      <c r="AX28" s="11" t="str">
        <f t="shared" si="6"/>
        <v>International - AS</v>
      </c>
      <c r="AY28" s="11" t="str">
        <f t="shared" si="6"/>
        <v>International</v>
      </c>
      <c r="AZ28" s="11" t="str">
        <f t="shared" si="6"/>
        <v>International - New</v>
      </c>
      <c r="BA28" s="11" t="str">
        <f t="shared" si="7"/>
        <v>Mecanic Sport</v>
      </c>
      <c r="BB28" s="11" t="str">
        <f t="shared" si="8"/>
        <v>Moto Dealers</v>
      </c>
      <c r="BC28" s="11" t="str">
        <f t="shared" si="8"/>
        <v>Motonet</v>
      </c>
      <c r="BD28" s="11" t="str">
        <f t="shared" si="9"/>
        <v>Pierce AB</v>
      </c>
      <c r="BE28" s="11" t="str">
        <f t="shared" si="10"/>
        <v>Retail</v>
      </c>
      <c r="BF28" s="11" t="str">
        <f t="shared" si="11"/>
        <v>TREK</v>
      </c>
      <c r="BG28" s="11" t="e">
        <v>#N/A</v>
      </c>
      <c r="BH28" s="11" t="e">
        <f t="shared" si="12"/>
        <v>#N/A</v>
      </c>
      <c r="BI28" s="11"/>
      <c r="BJ28" s="11"/>
      <c r="BK28" s="11"/>
      <c r="BL28" s="11"/>
      <c r="BM28" s="11"/>
      <c r="BN28" s="11"/>
      <c r="BO28" s="11"/>
      <c r="BP28" s="11"/>
      <c r="BQ28" s="11"/>
      <c r="BR28" s="11"/>
      <c r="BS28" s="11"/>
    </row>
    <row r="29" spans="1:71" x14ac:dyDescent="0.2">
      <c r="A29" s="16">
        <f t="shared" si="13"/>
        <v>28</v>
      </c>
      <c r="B29" s="11" t="str">
        <f t="shared" si="14"/>
        <v>10005-00006</v>
      </c>
      <c r="C29" s="11" t="str">
        <f t="shared" si="14"/>
        <v>10005-00006</v>
      </c>
      <c r="D29" s="7" t="s">
        <v>8118</v>
      </c>
      <c r="E29" s="6" t="s">
        <v>139</v>
      </c>
      <c r="F29" s="11" t="s">
        <v>8991</v>
      </c>
      <c r="G29" s="17" t="str">
        <f>INDEX(Data!G:G,MATCH($D29,Data!$D:$D,0))</f>
        <v>BRISKER</v>
      </c>
      <c r="H29" s="17" t="str">
        <f>INDEX(Data!H:H,MATCH($D29,Data!$D:$D,0))</f>
        <v>Women's Gloves</v>
      </c>
      <c r="I29" s="6" t="s">
        <v>34</v>
      </c>
      <c r="J29" s="6" t="s">
        <v>5329</v>
      </c>
      <c r="K29" s="6" t="s">
        <v>5340</v>
      </c>
      <c r="L29" s="6" t="s">
        <v>8994</v>
      </c>
      <c r="M29" s="6" t="s">
        <v>34</v>
      </c>
      <c r="N29" s="6" t="s">
        <v>5359</v>
      </c>
      <c r="O29" s="11"/>
      <c r="P29" s="11"/>
      <c r="Q29" s="6" t="s">
        <v>1494</v>
      </c>
      <c r="R29" s="9" t="b">
        <v>1</v>
      </c>
      <c r="S29" s="9" t="b">
        <v>1</v>
      </c>
      <c r="T29" s="6" t="s">
        <v>8118</v>
      </c>
      <c r="U29" s="17" t="str">
        <f>INDEX(Data!U:U,MATCH($D29,Data!$D:$D,0))</f>
        <v>10005-00006</v>
      </c>
      <c r="V29" s="17" t="str">
        <f>INDEX(Data!V:V,MATCH($D29,Data!$D:$D,0))</f>
        <v>10005-00007</v>
      </c>
      <c r="W29" s="17" t="str">
        <f>INDEX(Data!W:W,MATCH($D29,Data!$D:$D,0))</f>
        <v>10005-00008</v>
      </c>
      <c r="X29" s="17" t="str">
        <f>INDEX(Data!X:X,MATCH($D29,Data!$D:$D,0))</f>
        <v>10005-00009</v>
      </c>
      <c r="Y29" s="17" t="str">
        <f>INDEX(Data!Y:Y,MATCH($D29,Data!$D:$D,0))</f>
        <v/>
      </c>
      <c r="Z29" s="17" t="str">
        <f>INDEX(Data!Z:Z,MATCH($D29,Data!$D:$D,0))</f>
        <v/>
      </c>
      <c r="AA29" s="17" t="str">
        <f>INDEX(Data!AA:AA,MATCH($D29,Data!$D:$D,0))</f>
        <v/>
      </c>
      <c r="AB29" s="17" t="str">
        <f>INDEX(Data!AB:AB,MATCH($D29,Data!$D:$D,0))</f>
        <v/>
      </c>
      <c r="AC29" s="17" t="str">
        <f>INDEX(Data!AC:AC,MATCH($D29,Data!$D:$D,0))</f>
        <v>S</v>
      </c>
      <c r="AD29" s="17" t="str">
        <f>INDEX(Data!AD:AD,MATCH($D29,Data!$D:$D,0))</f>
        <v>M</v>
      </c>
      <c r="AE29" s="17" t="str">
        <f>INDEX(Data!AE:AE,MATCH($D29,Data!$D:$D,0))</f>
        <v>L</v>
      </c>
      <c r="AF29" s="17" t="str">
        <f>INDEX(Data!AF:AF,MATCH($D29,Data!$D:$D,0))</f>
        <v>XL</v>
      </c>
      <c r="AG29" s="17" t="str">
        <f>INDEX(Data!AG:AG,MATCH($D29,Data!$D:$D,0))</f>
        <v/>
      </c>
      <c r="AH29" s="17" t="str">
        <f>INDEX(Data!AH:AH,MATCH($D29,Data!$D:$D,0))</f>
        <v/>
      </c>
      <c r="AI29" s="17" t="str">
        <f>INDEX(Data!AI:AI,MATCH($D29,Data!$D:$D,0))</f>
        <v/>
      </c>
      <c r="AJ29" s="17" t="str">
        <f>INDEX(Data!AJ:AJ,MATCH($D29,Data!$D:$D,0))</f>
        <v/>
      </c>
      <c r="AK29" s="10">
        <v>34.5</v>
      </c>
      <c r="AL29" s="10">
        <v>36.5</v>
      </c>
      <c r="AM29" s="6" t="s">
        <v>45</v>
      </c>
      <c r="AN29" s="6" t="s">
        <v>1406</v>
      </c>
      <c r="AO29" s="6" t="s">
        <v>1399</v>
      </c>
      <c r="AP29" s="6" t="s">
        <v>9312</v>
      </c>
      <c r="AQ29" s="18" t="s">
        <v>9465</v>
      </c>
      <c r="AR29" s="11" t="str">
        <f t="shared" si="1"/>
        <v>2W Distributor Bike</v>
      </c>
      <c r="AS29" s="11" t="str">
        <f t="shared" si="2"/>
        <v>2W Distributor - Moto</v>
      </c>
      <c r="AT29" s="11" t="str">
        <f t="shared" si="3"/>
        <v>2W Distributor</v>
      </c>
      <c r="AU29" s="11" t="str">
        <f t="shared" si="4"/>
        <v>H2</v>
      </c>
      <c r="AV29" s="11" t="str">
        <f t="shared" si="4"/>
        <v>International - Bike</v>
      </c>
      <c r="AW29" s="11" t="str">
        <f t="shared" si="5"/>
        <v>International - Moto</v>
      </c>
      <c r="AX29" s="11" t="str">
        <f t="shared" si="6"/>
        <v>International - AS</v>
      </c>
      <c r="AY29" s="11" t="str">
        <f t="shared" si="6"/>
        <v>International</v>
      </c>
      <c r="AZ29" s="11" t="str">
        <f t="shared" si="6"/>
        <v>International - New</v>
      </c>
      <c r="BA29" s="11" t="str">
        <f t="shared" si="7"/>
        <v>Mecanic Sport</v>
      </c>
      <c r="BB29" s="11" t="str">
        <f t="shared" si="8"/>
        <v>Moto Dealers</v>
      </c>
      <c r="BC29" s="11" t="str">
        <f t="shared" si="8"/>
        <v>Motonet</v>
      </c>
      <c r="BD29" s="11" t="str">
        <f t="shared" si="9"/>
        <v>Pierce AB</v>
      </c>
      <c r="BE29" s="11" t="str">
        <f t="shared" si="10"/>
        <v>Retail</v>
      </c>
      <c r="BF29" s="11" t="str">
        <f t="shared" si="11"/>
        <v>TREK</v>
      </c>
      <c r="BG29" s="11" t="e">
        <v>#N/A</v>
      </c>
      <c r="BH29" s="11" t="e">
        <f t="shared" si="12"/>
        <v>#N/A</v>
      </c>
      <c r="BI29" s="11"/>
      <c r="BJ29" s="11"/>
      <c r="BK29" s="11"/>
      <c r="BL29" s="11"/>
      <c r="BM29" s="11"/>
      <c r="BN29" s="11"/>
      <c r="BO29" s="11"/>
      <c r="BP29" s="11"/>
      <c r="BQ29" s="11"/>
      <c r="BR29" s="11"/>
      <c r="BS29" s="11"/>
    </row>
    <row r="30" spans="1:71" x14ac:dyDescent="0.2">
      <c r="A30" s="16">
        <f t="shared" si="13"/>
        <v>29</v>
      </c>
      <c r="B30" s="11" t="str">
        <f t="shared" si="14"/>
        <v>10007-00025</v>
      </c>
      <c r="C30" s="11" t="str">
        <f t="shared" si="14"/>
        <v>10007-00025</v>
      </c>
      <c r="D30" s="7" t="s">
        <v>8122</v>
      </c>
      <c r="E30" s="6" t="s">
        <v>208</v>
      </c>
      <c r="F30" s="11" t="s">
        <v>8991</v>
      </c>
      <c r="G30" s="17" t="str">
        <f>INDEX(Data!G:G,MATCH($D30,Data!$D:$D,0))</f>
        <v>CELIUM</v>
      </c>
      <c r="H30" s="17" t="str">
        <f>INDEX(Data!H:H,MATCH($D30,Data!$D:$D,0))</f>
        <v>Gloves</v>
      </c>
      <c r="I30" s="6" t="s">
        <v>34</v>
      </c>
      <c r="J30" s="6" t="s">
        <v>5329</v>
      </c>
      <c r="K30" s="6" t="s">
        <v>8991</v>
      </c>
      <c r="L30" s="6" t="s">
        <v>8991</v>
      </c>
      <c r="M30" s="6" t="s">
        <v>34</v>
      </c>
      <c r="N30" s="6" t="s">
        <v>5359</v>
      </c>
      <c r="O30" s="11"/>
      <c r="P30" s="11"/>
      <c r="Q30" s="6" t="s">
        <v>9063</v>
      </c>
      <c r="R30" s="9" t="b">
        <v>0</v>
      </c>
      <c r="S30" s="9" t="b">
        <v>0</v>
      </c>
      <c r="T30" s="6" t="s">
        <v>8122</v>
      </c>
      <c r="U30" s="17" t="str">
        <f>INDEX(Data!U:U,MATCH($D30,Data!$D:$D,0))</f>
        <v>10007-00025</v>
      </c>
      <c r="V30" s="17" t="str">
        <f>INDEX(Data!V:V,MATCH($D30,Data!$D:$D,0))</f>
        <v>10007-00026</v>
      </c>
      <c r="W30" s="17" t="str">
        <f>INDEX(Data!W:W,MATCH($D30,Data!$D:$D,0))</f>
        <v>10007-00027</v>
      </c>
      <c r="X30" s="17" t="str">
        <f>INDEX(Data!X:X,MATCH($D30,Data!$D:$D,0))</f>
        <v>10007-00028</v>
      </c>
      <c r="Y30" s="17" t="str">
        <f>INDEX(Data!Y:Y,MATCH($D30,Data!$D:$D,0))</f>
        <v/>
      </c>
      <c r="Z30" s="17" t="str">
        <f>INDEX(Data!Z:Z,MATCH($D30,Data!$D:$D,0))</f>
        <v/>
      </c>
      <c r="AA30" s="17" t="str">
        <f>INDEX(Data!AA:AA,MATCH($D30,Data!$D:$D,0))</f>
        <v/>
      </c>
      <c r="AB30" s="17" t="str">
        <f>INDEX(Data!AB:AB,MATCH($D30,Data!$D:$D,0))</f>
        <v/>
      </c>
      <c r="AC30" s="17" t="str">
        <f>INDEX(Data!AC:AC,MATCH($D30,Data!$D:$D,0))</f>
        <v>S</v>
      </c>
      <c r="AD30" s="17" t="str">
        <f>INDEX(Data!AD:AD,MATCH($D30,Data!$D:$D,0))</f>
        <v>M</v>
      </c>
      <c r="AE30" s="17" t="str">
        <f>INDEX(Data!AE:AE,MATCH($D30,Data!$D:$D,0))</f>
        <v>L</v>
      </c>
      <c r="AF30" s="17" t="str">
        <f>INDEX(Data!AF:AF,MATCH($D30,Data!$D:$D,0))</f>
        <v>XL</v>
      </c>
      <c r="AG30" s="17" t="str">
        <f>INDEX(Data!AG:AG,MATCH($D30,Data!$D:$D,0))</f>
        <v/>
      </c>
      <c r="AH30" s="17" t="str">
        <f>INDEX(Data!AH:AH,MATCH($D30,Data!$D:$D,0))</f>
        <v/>
      </c>
      <c r="AI30" s="17" t="str">
        <f>INDEX(Data!AI:AI,MATCH($D30,Data!$D:$D,0))</f>
        <v/>
      </c>
      <c r="AJ30" s="17" t="str">
        <f>INDEX(Data!AJ:AJ,MATCH($D30,Data!$D:$D,0))</f>
        <v/>
      </c>
      <c r="AK30" s="10">
        <v>32.5</v>
      </c>
      <c r="AL30" s="10">
        <v>34.5</v>
      </c>
      <c r="AM30" s="6" t="s">
        <v>45</v>
      </c>
      <c r="AN30" s="6" t="s">
        <v>1282</v>
      </c>
      <c r="AO30" s="6" t="s">
        <v>1283</v>
      </c>
      <c r="AP30" s="6" t="s">
        <v>9313</v>
      </c>
      <c r="AQ30" s="18" t="s">
        <v>9465</v>
      </c>
      <c r="AR30" s="11" t="str">
        <f t="shared" si="1"/>
        <v>2W Distributor Bike</v>
      </c>
      <c r="AS30" s="11" t="str">
        <f t="shared" si="2"/>
        <v/>
      </c>
      <c r="AT30" s="11" t="str">
        <f t="shared" si="3"/>
        <v>2W Distributor</v>
      </c>
      <c r="AU30" s="11" t="str">
        <f t="shared" si="4"/>
        <v>H2</v>
      </c>
      <c r="AV30" s="11" t="str">
        <f t="shared" si="4"/>
        <v>International - Bike</v>
      </c>
      <c r="AW30" s="11" t="str">
        <f t="shared" si="5"/>
        <v/>
      </c>
      <c r="AX30" s="11" t="str">
        <f t="shared" si="6"/>
        <v>International - AS</v>
      </c>
      <c r="AY30" s="11" t="str">
        <f t="shared" si="6"/>
        <v>International</v>
      </c>
      <c r="AZ30" s="11" t="str">
        <f t="shared" si="6"/>
        <v>International - New</v>
      </c>
      <c r="BA30" s="11" t="str">
        <f t="shared" si="7"/>
        <v/>
      </c>
      <c r="BB30" s="11" t="str">
        <f t="shared" si="8"/>
        <v>Moto Dealers</v>
      </c>
      <c r="BC30" s="11" t="str">
        <f t="shared" si="8"/>
        <v>Motonet</v>
      </c>
      <c r="BD30" s="11" t="str">
        <f t="shared" si="9"/>
        <v/>
      </c>
      <c r="BE30" s="11" t="str">
        <f t="shared" si="10"/>
        <v>Retail</v>
      </c>
      <c r="BF30" s="11" t="str">
        <f t="shared" si="11"/>
        <v>TREK</v>
      </c>
      <c r="BG30" s="11" t="e">
        <v>#N/A</v>
      </c>
      <c r="BH30" s="11" t="e">
        <f t="shared" si="12"/>
        <v>#N/A</v>
      </c>
      <c r="BI30" s="11"/>
      <c r="BJ30" s="11"/>
      <c r="BK30" s="11"/>
      <c r="BL30" s="11"/>
      <c r="BM30" s="11"/>
      <c r="BN30" s="11"/>
      <c r="BO30" s="11"/>
      <c r="BP30" s="11"/>
      <c r="BQ30" s="11"/>
      <c r="BR30" s="11"/>
      <c r="BS30" s="11"/>
    </row>
    <row r="31" spans="1:71" x14ac:dyDescent="0.2">
      <c r="A31" s="16">
        <f t="shared" si="13"/>
        <v>30</v>
      </c>
      <c r="B31" s="11" t="str">
        <f t="shared" si="14"/>
        <v>10007-00030</v>
      </c>
      <c r="C31" s="11" t="str">
        <f t="shared" si="14"/>
        <v>10007-00030</v>
      </c>
      <c r="D31" s="7" t="s">
        <v>8126</v>
      </c>
      <c r="E31" s="6" t="s">
        <v>208</v>
      </c>
      <c r="F31" s="11" t="s">
        <v>8991</v>
      </c>
      <c r="G31" s="17" t="str">
        <f>INDEX(Data!G:G,MATCH($D31,Data!$D:$D,0))</f>
        <v>CELIUM</v>
      </c>
      <c r="H31" s="17" t="str">
        <f>INDEX(Data!H:H,MATCH($D31,Data!$D:$D,0))</f>
        <v>Gloves</v>
      </c>
      <c r="I31" s="6" t="s">
        <v>34</v>
      </c>
      <c r="J31" s="6" t="s">
        <v>5329</v>
      </c>
      <c r="K31" s="6" t="s">
        <v>8991</v>
      </c>
      <c r="L31" s="6" t="s">
        <v>8991</v>
      </c>
      <c r="M31" s="6" t="s">
        <v>34</v>
      </c>
      <c r="N31" s="6" t="s">
        <v>5359</v>
      </c>
      <c r="O31" s="11"/>
      <c r="P31" s="11"/>
      <c r="Q31" s="6" t="s">
        <v>88</v>
      </c>
      <c r="R31" s="9" t="b">
        <v>0</v>
      </c>
      <c r="S31" s="9" t="b">
        <v>1</v>
      </c>
      <c r="T31" s="6" t="s">
        <v>8126</v>
      </c>
      <c r="U31" s="17" t="str">
        <f>INDEX(Data!U:U,MATCH($D31,Data!$D:$D,0))</f>
        <v>10007-00030</v>
      </c>
      <c r="V31" s="17" t="str">
        <f>INDEX(Data!V:V,MATCH($D31,Data!$D:$D,0))</f>
        <v>10007-00031</v>
      </c>
      <c r="W31" s="17" t="str">
        <f>INDEX(Data!W:W,MATCH($D31,Data!$D:$D,0))</f>
        <v>10007-00032</v>
      </c>
      <c r="X31" s="17" t="str">
        <f>INDEX(Data!X:X,MATCH($D31,Data!$D:$D,0))</f>
        <v>10007-00033</v>
      </c>
      <c r="Y31" s="17" t="str">
        <f>INDEX(Data!Y:Y,MATCH($D31,Data!$D:$D,0))</f>
        <v>10007-00034</v>
      </c>
      <c r="Z31" s="17" t="str">
        <f>INDEX(Data!Z:Z,MATCH($D31,Data!$D:$D,0))</f>
        <v/>
      </c>
      <c r="AA31" s="17" t="str">
        <f>INDEX(Data!AA:AA,MATCH($D31,Data!$D:$D,0))</f>
        <v/>
      </c>
      <c r="AB31" s="17" t="str">
        <f>INDEX(Data!AB:AB,MATCH($D31,Data!$D:$D,0))</f>
        <v/>
      </c>
      <c r="AC31" s="17" t="str">
        <f>INDEX(Data!AC:AC,MATCH($D31,Data!$D:$D,0))</f>
        <v>S</v>
      </c>
      <c r="AD31" s="17" t="str">
        <f>INDEX(Data!AD:AD,MATCH($D31,Data!$D:$D,0))</f>
        <v>M</v>
      </c>
      <c r="AE31" s="17" t="str">
        <f>INDEX(Data!AE:AE,MATCH($D31,Data!$D:$D,0))</f>
        <v>L</v>
      </c>
      <c r="AF31" s="17" t="str">
        <f>INDEX(Data!AF:AF,MATCH($D31,Data!$D:$D,0))</f>
        <v>XL</v>
      </c>
      <c r="AG31" s="17" t="str">
        <f>INDEX(Data!AG:AG,MATCH($D31,Data!$D:$D,0))</f>
        <v>2XL</v>
      </c>
      <c r="AH31" s="17" t="str">
        <f>INDEX(Data!AH:AH,MATCH($D31,Data!$D:$D,0))</f>
        <v/>
      </c>
      <c r="AI31" s="17" t="str">
        <f>INDEX(Data!AI:AI,MATCH($D31,Data!$D:$D,0))</f>
        <v/>
      </c>
      <c r="AJ31" s="17" t="str">
        <f>INDEX(Data!AJ:AJ,MATCH($D31,Data!$D:$D,0))</f>
        <v/>
      </c>
      <c r="AK31" s="10">
        <v>32.5</v>
      </c>
      <c r="AL31" s="10">
        <v>34.5</v>
      </c>
      <c r="AM31" s="6" t="s">
        <v>45</v>
      </c>
      <c r="AN31" s="6" t="s">
        <v>1282</v>
      </c>
      <c r="AO31" s="6" t="s">
        <v>1283</v>
      </c>
      <c r="AP31" s="6" t="s">
        <v>9313</v>
      </c>
      <c r="AQ31" s="18" t="s">
        <v>9465</v>
      </c>
      <c r="AR31" s="11" t="str">
        <f t="shared" si="1"/>
        <v>2W Distributor Bike</v>
      </c>
      <c r="AS31" s="11" t="str">
        <f t="shared" si="2"/>
        <v/>
      </c>
      <c r="AT31" s="11" t="str">
        <f t="shared" si="3"/>
        <v>2W Distributor</v>
      </c>
      <c r="AU31" s="11" t="str">
        <f t="shared" si="4"/>
        <v>H2</v>
      </c>
      <c r="AV31" s="11" t="str">
        <f t="shared" si="4"/>
        <v>International - Bike</v>
      </c>
      <c r="AW31" s="11" t="str">
        <f t="shared" si="5"/>
        <v/>
      </c>
      <c r="AX31" s="11" t="str">
        <f t="shared" si="6"/>
        <v>International - AS</v>
      </c>
      <c r="AY31" s="11" t="str">
        <f t="shared" si="6"/>
        <v>International</v>
      </c>
      <c r="AZ31" s="11" t="str">
        <f t="shared" si="6"/>
        <v>International - New</v>
      </c>
      <c r="BA31" s="11" t="str">
        <f t="shared" si="7"/>
        <v/>
      </c>
      <c r="BB31" s="11" t="str">
        <f t="shared" si="8"/>
        <v>Moto Dealers</v>
      </c>
      <c r="BC31" s="11" t="str">
        <f t="shared" si="8"/>
        <v>Motonet</v>
      </c>
      <c r="BD31" s="11" t="str">
        <f t="shared" si="9"/>
        <v/>
      </c>
      <c r="BE31" s="11" t="str">
        <f t="shared" si="10"/>
        <v>Retail</v>
      </c>
      <c r="BF31" s="11" t="str">
        <f t="shared" si="11"/>
        <v>TREK</v>
      </c>
      <c r="BG31" s="11" t="e">
        <v>#N/A</v>
      </c>
      <c r="BH31" s="11" t="e">
        <f t="shared" si="12"/>
        <v>#N/A</v>
      </c>
      <c r="BI31" s="11"/>
      <c r="BJ31" s="11"/>
      <c r="BK31" s="11"/>
      <c r="BL31" s="11"/>
      <c r="BM31" s="11"/>
      <c r="BN31" s="11"/>
      <c r="BO31" s="11"/>
      <c r="BP31" s="11"/>
      <c r="BQ31" s="11"/>
      <c r="BR31" s="11"/>
      <c r="BS31" s="11"/>
    </row>
    <row r="32" spans="1:71" x14ac:dyDescent="0.2">
      <c r="A32" s="16">
        <f t="shared" si="13"/>
        <v>31</v>
      </c>
      <c r="B32" s="11" t="str">
        <f t="shared" si="14"/>
        <v>10007-00035</v>
      </c>
      <c r="C32" s="11" t="str">
        <f t="shared" si="14"/>
        <v>10007-00035</v>
      </c>
      <c r="D32" s="7" t="s">
        <v>8131</v>
      </c>
      <c r="E32" s="6" t="s">
        <v>208</v>
      </c>
      <c r="F32" s="11" t="s">
        <v>8991</v>
      </c>
      <c r="G32" s="17" t="str">
        <f>INDEX(Data!G:G,MATCH($D32,Data!$D:$D,0))</f>
        <v>CELIUM</v>
      </c>
      <c r="H32" s="17" t="str">
        <f>INDEX(Data!H:H,MATCH($D32,Data!$D:$D,0))</f>
        <v>Gloves</v>
      </c>
      <c r="I32" s="6" t="s">
        <v>34</v>
      </c>
      <c r="J32" s="6" t="s">
        <v>5329</v>
      </c>
      <c r="K32" s="6" t="s">
        <v>8991</v>
      </c>
      <c r="L32" s="6" t="s">
        <v>8991</v>
      </c>
      <c r="M32" s="6" t="s">
        <v>34</v>
      </c>
      <c r="N32" s="6" t="s">
        <v>5359</v>
      </c>
      <c r="O32" s="11"/>
      <c r="P32" s="11"/>
      <c r="Q32" s="6" t="s">
        <v>103</v>
      </c>
      <c r="R32" s="9" t="b">
        <v>0</v>
      </c>
      <c r="S32" s="9" t="b">
        <v>0</v>
      </c>
      <c r="T32" s="6" t="s">
        <v>8131</v>
      </c>
      <c r="U32" s="17" t="str">
        <f>INDEX(Data!U:U,MATCH($D32,Data!$D:$D,0))</f>
        <v>10007-00035</v>
      </c>
      <c r="V32" s="17" t="str">
        <f>INDEX(Data!V:V,MATCH($D32,Data!$D:$D,0))</f>
        <v>10007-00036</v>
      </c>
      <c r="W32" s="17" t="str">
        <f>INDEX(Data!W:W,MATCH($D32,Data!$D:$D,0))</f>
        <v>10007-00037</v>
      </c>
      <c r="X32" s="17" t="str">
        <f>INDEX(Data!X:X,MATCH($D32,Data!$D:$D,0))</f>
        <v>10007-00038</v>
      </c>
      <c r="Y32" s="17" t="str">
        <f>INDEX(Data!Y:Y,MATCH($D32,Data!$D:$D,0))</f>
        <v/>
      </c>
      <c r="Z32" s="17" t="str">
        <f>INDEX(Data!Z:Z,MATCH($D32,Data!$D:$D,0))</f>
        <v/>
      </c>
      <c r="AA32" s="17" t="str">
        <f>INDEX(Data!AA:AA,MATCH($D32,Data!$D:$D,0))</f>
        <v/>
      </c>
      <c r="AB32" s="17" t="str">
        <f>INDEX(Data!AB:AB,MATCH($D32,Data!$D:$D,0))</f>
        <v/>
      </c>
      <c r="AC32" s="17" t="str">
        <f>INDEX(Data!AC:AC,MATCH($D32,Data!$D:$D,0))</f>
        <v>S</v>
      </c>
      <c r="AD32" s="17" t="str">
        <f>INDEX(Data!AD:AD,MATCH($D32,Data!$D:$D,0))</f>
        <v>M</v>
      </c>
      <c r="AE32" s="17" t="str">
        <f>INDEX(Data!AE:AE,MATCH($D32,Data!$D:$D,0))</f>
        <v>L</v>
      </c>
      <c r="AF32" s="17" t="str">
        <f>INDEX(Data!AF:AF,MATCH($D32,Data!$D:$D,0))</f>
        <v>XL</v>
      </c>
      <c r="AG32" s="17" t="str">
        <f>INDEX(Data!AG:AG,MATCH($D32,Data!$D:$D,0))</f>
        <v/>
      </c>
      <c r="AH32" s="17" t="str">
        <f>INDEX(Data!AH:AH,MATCH($D32,Data!$D:$D,0))</f>
        <v/>
      </c>
      <c r="AI32" s="17" t="str">
        <f>INDEX(Data!AI:AI,MATCH($D32,Data!$D:$D,0))</f>
        <v/>
      </c>
      <c r="AJ32" s="17" t="str">
        <f>INDEX(Data!AJ:AJ,MATCH($D32,Data!$D:$D,0))</f>
        <v/>
      </c>
      <c r="AK32" s="10">
        <v>32.5</v>
      </c>
      <c r="AL32" s="10">
        <v>34.5</v>
      </c>
      <c r="AM32" s="6" t="s">
        <v>45</v>
      </c>
      <c r="AN32" s="6" t="s">
        <v>1282</v>
      </c>
      <c r="AO32" s="6" t="s">
        <v>1283</v>
      </c>
      <c r="AP32" s="6" t="s">
        <v>9313</v>
      </c>
      <c r="AQ32" s="18" t="s">
        <v>9465</v>
      </c>
      <c r="AR32" s="11" t="str">
        <f t="shared" si="1"/>
        <v>2W Distributor Bike</v>
      </c>
      <c r="AS32" s="11" t="str">
        <f t="shared" si="2"/>
        <v/>
      </c>
      <c r="AT32" s="11" t="str">
        <f t="shared" si="3"/>
        <v>2W Distributor</v>
      </c>
      <c r="AU32" s="11" t="str">
        <f t="shared" si="4"/>
        <v>H2</v>
      </c>
      <c r="AV32" s="11" t="str">
        <f t="shared" si="4"/>
        <v>International - Bike</v>
      </c>
      <c r="AW32" s="11" t="str">
        <f t="shared" si="5"/>
        <v/>
      </c>
      <c r="AX32" s="11" t="str">
        <f t="shared" si="6"/>
        <v>International - AS</v>
      </c>
      <c r="AY32" s="11" t="str">
        <f t="shared" si="6"/>
        <v>International</v>
      </c>
      <c r="AZ32" s="11" t="str">
        <f t="shared" si="6"/>
        <v>International - New</v>
      </c>
      <c r="BA32" s="11" t="str">
        <f t="shared" si="7"/>
        <v/>
      </c>
      <c r="BB32" s="11" t="str">
        <f t="shared" si="8"/>
        <v>Moto Dealers</v>
      </c>
      <c r="BC32" s="11" t="str">
        <f t="shared" si="8"/>
        <v>Motonet</v>
      </c>
      <c r="BD32" s="11" t="str">
        <f t="shared" si="9"/>
        <v/>
      </c>
      <c r="BE32" s="11" t="str">
        <f t="shared" si="10"/>
        <v>Retail</v>
      </c>
      <c r="BF32" s="11" t="str">
        <f t="shared" si="11"/>
        <v>TREK</v>
      </c>
      <c r="BG32" s="11" t="e">
        <v>#N/A</v>
      </c>
      <c r="BH32" s="11" t="e">
        <f t="shared" si="12"/>
        <v>#N/A</v>
      </c>
      <c r="BI32" s="11"/>
      <c r="BJ32" s="11"/>
      <c r="BK32" s="11"/>
      <c r="BL32" s="11"/>
      <c r="BM32" s="11"/>
      <c r="BN32" s="11"/>
      <c r="BO32" s="11"/>
      <c r="BP32" s="11"/>
      <c r="BQ32" s="11"/>
      <c r="BR32" s="11"/>
      <c r="BS32" s="11"/>
    </row>
    <row r="33" spans="1:71" x14ac:dyDescent="0.2">
      <c r="A33" s="16">
        <f t="shared" si="13"/>
        <v>32</v>
      </c>
      <c r="B33" s="11" t="str">
        <f t="shared" si="14"/>
        <v>10007-00040</v>
      </c>
      <c r="C33" s="11" t="str">
        <f t="shared" si="14"/>
        <v>10007-00040</v>
      </c>
      <c r="D33" s="7" t="s">
        <v>8135</v>
      </c>
      <c r="E33" s="6" t="s">
        <v>208</v>
      </c>
      <c r="F33" s="11" t="s">
        <v>8991</v>
      </c>
      <c r="G33" s="17" t="str">
        <f>INDEX(Data!G:G,MATCH($D33,Data!$D:$D,0))</f>
        <v>CELIUM</v>
      </c>
      <c r="H33" s="17" t="str">
        <f>INDEX(Data!H:H,MATCH($D33,Data!$D:$D,0))</f>
        <v>Gloves</v>
      </c>
      <c r="I33" s="6" t="s">
        <v>34</v>
      </c>
      <c r="J33" s="6" t="s">
        <v>5329</v>
      </c>
      <c r="K33" s="6" t="s">
        <v>8991</v>
      </c>
      <c r="L33" s="6" t="s">
        <v>8991</v>
      </c>
      <c r="M33" s="6" t="s">
        <v>34</v>
      </c>
      <c r="N33" s="6" t="s">
        <v>5359</v>
      </c>
      <c r="O33" s="11"/>
      <c r="P33" s="11"/>
      <c r="Q33" s="6" t="s">
        <v>9064</v>
      </c>
      <c r="R33" s="9" t="b">
        <v>0</v>
      </c>
      <c r="S33" s="9" t="b">
        <v>0</v>
      </c>
      <c r="T33" s="6" t="s">
        <v>8135</v>
      </c>
      <c r="U33" s="17" t="str">
        <f>INDEX(Data!U:U,MATCH($D33,Data!$D:$D,0))</f>
        <v>10007-00040</v>
      </c>
      <c r="V33" s="17" t="str">
        <f>INDEX(Data!V:V,MATCH($D33,Data!$D:$D,0))</f>
        <v>10007-00041</v>
      </c>
      <c r="W33" s="17" t="str">
        <f>INDEX(Data!W:W,MATCH($D33,Data!$D:$D,0))</f>
        <v>10007-00042</v>
      </c>
      <c r="X33" s="17" t="str">
        <f>INDEX(Data!X:X,MATCH($D33,Data!$D:$D,0))</f>
        <v>10007-00043</v>
      </c>
      <c r="Y33" s="17" t="str">
        <f>INDEX(Data!Y:Y,MATCH($D33,Data!$D:$D,0))</f>
        <v/>
      </c>
      <c r="Z33" s="17" t="str">
        <f>INDEX(Data!Z:Z,MATCH($D33,Data!$D:$D,0))</f>
        <v/>
      </c>
      <c r="AA33" s="17" t="str">
        <f>INDEX(Data!AA:AA,MATCH($D33,Data!$D:$D,0))</f>
        <v/>
      </c>
      <c r="AB33" s="17" t="str">
        <f>INDEX(Data!AB:AB,MATCH($D33,Data!$D:$D,0))</f>
        <v/>
      </c>
      <c r="AC33" s="17" t="str">
        <f>INDEX(Data!AC:AC,MATCH($D33,Data!$D:$D,0))</f>
        <v>S</v>
      </c>
      <c r="AD33" s="17" t="str">
        <f>INDEX(Data!AD:AD,MATCH($D33,Data!$D:$D,0))</f>
        <v>M</v>
      </c>
      <c r="AE33" s="17" t="str">
        <f>INDEX(Data!AE:AE,MATCH($D33,Data!$D:$D,0))</f>
        <v>L</v>
      </c>
      <c r="AF33" s="17" t="str">
        <f>INDEX(Data!AF:AF,MATCH($D33,Data!$D:$D,0))</f>
        <v>XL</v>
      </c>
      <c r="AG33" s="17" t="str">
        <f>INDEX(Data!AG:AG,MATCH($D33,Data!$D:$D,0))</f>
        <v/>
      </c>
      <c r="AH33" s="17" t="str">
        <f>INDEX(Data!AH:AH,MATCH($D33,Data!$D:$D,0))</f>
        <v/>
      </c>
      <c r="AI33" s="17" t="str">
        <f>INDEX(Data!AI:AI,MATCH($D33,Data!$D:$D,0))</f>
        <v/>
      </c>
      <c r="AJ33" s="17" t="str">
        <f>INDEX(Data!AJ:AJ,MATCH($D33,Data!$D:$D,0))</f>
        <v/>
      </c>
      <c r="AK33" s="10">
        <v>32.5</v>
      </c>
      <c r="AL33" s="10">
        <v>34.5</v>
      </c>
      <c r="AM33" s="6" t="s">
        <v>45</v>
      </c>
      <c r="AN33" s="6" t="s">
        <v>1282</v>
      </c>
      <c r="AO33" s="6" t="s">
        <v>1283</v>
      </c>
      <c r="AP33" s="6" t="s">
        <v>9313</v>
      </c>
      <c r="AQ33" s="18" t="s">
        <v>9465</v>
      </c>
      <c r="AR33" s="11" t="str">
        <f t="shared" si="1"/>
        <v>2W Distributor Bike</v>
      </c>
      <c r="AS33" s="11" t="str">
        <f t="shared" si="2"/>
        <v/>
      </c>
      <c r="AT33" s="11" t="str">
        <f t="shared" si="3"/>
        <v>2W Distributor</v>
      </c>
      <c r="AU33" s="11" t="str">
        <f t="shared" si="4"/>
        <v>H2</v>
      </c>
      <c r="AV33" s="11" t="str">
        <f t="shared" si="4"/>
        <v>International - Bike</v>
      </c>
      <c r="AW33" s="11" t="str">
        <f t="shared" si="5"/>
        <v/>
      </c>
      <c r="AX33" s="11" t="str">
        <f t="shared" si="6"/>
        <v>International - AS</v>
      </c>
      <c r="AY33" s="11" t="str">
        <f t="shared" si="6"/>
        <v>International</v>
      </c>
      <c r="AZ33" s="11" t="str">
        <f t="shared" si="6"/>
        <v>International - New</v>
      </c>
      <c r="BA33" s="11" t="str">
        <f t="shared" si="7"/>
        <v/>
      </c>
      <c r="BB33" s="11" t="str">
        <f t="shared" si="8"/>
        <v>Moto Dealers</v>
      </c>
      <c r="BC33" s="11" t="str">
        <f t="shared" si="8"/>
        <v>Motonet</v>
      </c>
      <c r="BD33" s="11" t="str">
        <f t="shared" si="9"/>
        <v/>
      </c>
      <c r="BE33" s="11" t="str">
        <f t="shared" si="10"/>
        <v>Retail</v>
      </c>
      <c r="BF33" s="11" t="str">
        <f t="shared" si="11"/>
        <v>TREK</v>
      </c>
      <c r="BG33" s="11" t="e">
        <v>#N/A</v>
      </c>
      <c r="BH33" s="11" t="e">
        <f t="shared" si="12"/>
        <v>#N/A</v>
      </c>
      <c r="BI33" s="11"/>
      <c r="BJ33" s="11"/>
      <c r="BK33" s="11"/>
      <c r="BL33" s="11"/>
      <c r="BM33" s="11"/>
      <c r="BN33" s="11"/>
      <c r="BO33" s="11"/>
      <c r="BP33" s="11"/>
      <c r="BQ33" s="11"/>
      <c r="BR33" s="11"/>
      <c r="BS33" s="11"/>
    </row>
    <row r="34" spans="1:71" x14ac:dyDescent="0.2">
      <c r="A34" s="16">
        <f t="shared" si="13"/>
        <v>33</v>
      </c>
      <c r="B34" s="11" t="str">
        <f t="shared" si="14"/>
        <v>10007-00045</v>
      </c>
      <c r="C34" s="11" t="str">
        <f t="shared" si="14"/>
        <v>10007-00045</v>
      </c>
      <c r="D34" s="7" t="s">
        <v>8139</v>
      </c>
      <c r="E34" s="6" t="s">
        <v>208</v>
      </c>
      <c r="F34" s="11" t="s">
        <v>8991</v>
      </c>
      <c r="G34" s="17" t="str">
        <f>INDEX(Data!G:G,MATCH($D34,Data!$D:$D,0))</f>
        <v>CELIUM</v>
      </c>
      <c r="H34" s="17" t="str">
        <f>INDEX(Data!H:H,MATCH($D34,Data!$D:$D,0))</f>
        <v>Gloves</v>
      </c>
      <c r="I34" s="6" t="s">
        <v>34</v>
      </c>
      <c r="J34" s="6" t="s">
        <v>5329</v>
      </c>
      <c r="K34" s="6" t="s">
        <v>8991</v>
      </c>
      <c r="L34" s="6" t="s">
        <v>8991</v>
      </c>
      <c r="M34" s="6" t="s">
        <v>34</v>
      </c>
      <c r="N34" s="6" t="s">
        <v>5359</v>
      </c>
      <c r="O34" s="11"/>
      <c r="P34" s="11"/>
      <c r="Q34" s="6" t="s">
        <v>97</v>
      </c>
      <c r="R34" s="9" t="b">
        <v>0</v>
      </c>
      <c r="S34" s="9" t="b">
        <v>1</v>
      </c>
      <c r="T34" s="6" t="s">
        <v>8139</v>
      </c>
      <c r="U34" s="17" t="str">
        <f>INDEX(Data!U:U,MATCH($D34,Data!$D:$D,0))</f>
        <v>10007-00045</v>
      </c>
      <c r="V34" s="17" t="str">
        <f>INDEX(Data!V:V,MATCH($D34,Data!$D:$D,0))</f>
        <v>10007-00046</v>
      </c>
      <c r="W34" s="17" t="str">
        <f>INDEX(Data!W:W,MATCH($D34,Data!$D:$D,0))</f>
        <v>10007-00047</v>
      </c>
      <c r="X34" s="17" t="str">
        <f>INDEX(Data!X:X,MATCH($D34,Data!$D:$D,0))</f>
        <v>10007-00048</v>
      </c>
      <c r="Y34" s="17" t="str">
        <f>INDEX(Data!Y:Y,MATCH($D34,Data!$D:$D,0))</f>
        <v>10007-00049</v>
      </c>
      <c r="Z34" s="17" t="str">
        <f>INDEX(Data!Z:Z,MATCH($D34,Data!$D:$D,0))</f>
        <v/>
      </c>
      <c r="AA34" s="17" t="str">
        <f>INDEX(Data!AA:AA,MATCH($D34,Data!$D:$D,0))</f>
        <v/>
      </c>
      <c r="AB34" s="17" t="str">
        <f>INDEX(Data!AB:AB,MATCH($D34,Data!$D:$D,0))</f>
        <v/>
      </c>
      <c r="AC34" s="17" t="str">
        <f>INDEX(Data!AC:AC,MATCH($D34,Data!$D:$D,0))</f>
        <v>S</v>
      </c>
      <c r="AD34" s="17" t="str">
        <f>INDEX(Data!AD:AD,MATCH($D34,Data!$D:$D,0))</f>
        <v>M</v>
      </c>
      <c r="AE34" s="17" t="str">
        <f>INDEX(Data!AE:AE,MATCH($D34,Data!$D:$D,0))</f>
        <v>L</v>
      </c>
      <c r="AF34" s="17" t="str">
        <f>INDEX(Data!AF:AF,MATCH($D34,Data!$D:$D,0))</f>
        <v>XL</v>
      </c>
      <c r="AG34" s="17" t="str">
        <f>INDEX(Data!AG:AG,MATCH($D34,Data!$D:$D,0))</f>
        <v>2XL</v>
      </c>
      <c r="AH34" s="17" t="str">
        <f>INDEX(Data!AH:AH,MATCH($D34,Data!$D:$D,0))</f>
        <v/>
      </c>
      <c r="AI34" s="17" t="str">
        <f>INDEX(Data!AI:AI,MATCH($D34,Data!$D:$D,0))</f>
        <v/>
      </c>
      <c r="AJ34" s="17" t="str">
        <f>INDEX(Data!AJ:AJ,MATCH($D34,Data!$D:$D,0))</f>
        <v/>
      </c>
      <c r="AK34" s="10">
        <v>32.5</v>
      </c>
      <c r="AL34" s="10">
        <v>34.5</v>
      </c>
      <c r="AM34" s="6" t="s">
        <v>45</v>
      </c>
      <c r="AN34" s="6" t="s">
        <v>1282</v>
      </c>
      <c r="AO34" s="6" t="s">
        <v>1283</v>
      </c>
      <c r="AP34" s="6" t="s">
        <v>9313</v>
      </c>
      <c r="AQ34" s="18" t="s">
        <v>9465</v>
      </c>
      <c r="AR34" s="11" t="str">
        <f t="shared" si="1"/>
        <v>2W Distributor Bike</v>
      </c>
      <c r="AS34" s="11" t="str">
        <f t="shared" si="2"/>
        <v/>
      </c>
      <c r="AT34" s="11" t="str">
        <f t="shared" si="3"/>
        <v>2W Distributor</v>
      </c>
      <c r="AU34" s="11" t="str">
        <f t="shared" si="4"/>
        <v>H2</v>
      </c>
      <c r="AV34" s="11" t="str">
        <f t="shared" si="4"/>
        <v>International - Bike</v>
      </c>
      <c r="AW34" s="11" t="str">
        <f t="shared" si="5"/>
        <v/>
      </c>
      <c r="AX34" s="11" t="str">
        <f t="shared" si="6"/>
        <v>International - AS</v>
      </c>
      <c r="AY34" s="11" t="str">
        <f t="shared" si="6"/>
        <v>International</v>
      </c>
      <c r="AZ34" s="11" t="str">
        <f t="shared" si="6"/>
        <v>International - New</v>
      </c>
      <c r="BA34" s="11" t="str">
        <f t="shared" si="7"/>
        <v/>
      </c>
      <c r="BB34" s="11" t="str">
        <f t="shared" si="8"/>
        <v>Moto Dealers</v>
      </c>
      <c r="BC34" s="11" t="str">
        <f t="shared" si="8"/>
        <v>Motonet</v>
      </c>
      <c r="BD34" s="11" t="str">
        <f t="shared" si="9"/>
        <v/>
      </c>
      <c r="BE34" s="11" t="str">
        <f t="shared" si="10"/>
        <v>Retail</v>
      </c>
      <c r="BF34" s="11" t="str">
        <f t="shared" si="11"/>
        <v>TREK</v>
      </c>
      <c r="BG34" s="11" t="e">
        <v>#N/A</v>
      </c>
      <c r="BH34" s="11" t="e">
        <f t="shared" si="12"/>
        <v>#N/A</v>
      </c>
      <c r="BI34" s="11"/>
      <c r="BJ34" s="11"/>
      <c r="BK34" s="11"/>
      <c r="BL34" s="11"/>
      <c r="BM34" s="11"/>
      <c r="BN34" s="11"/>
      <c r="BO34" s="11"/>
      <c r="BP34" s="11"/>
      <c r="BQ34" s="11"/>
      <c r="BR34" s="11"/>
      <c r="BS34" s="11"/>
    </row>
    <row r="35" spans="1:71" x14ac:dyDescent="0.2">
      <c r="A35" s="16">
        <f t="shared" si="13"/>
        <v>34</v>
      </c>
      <c r="B35" s="11" t="str">
        <f t="shared" si="14"/>
        <v>10008-00005</v>
      </c>
      <c r="C35" s="11" t="str">
        <f t="shared" si="14"/>
        <v>10008-00005</v>
      </c>
      <c r="D35" s="7" t="s">
        <v>86</v>
      </c>
      <c r="E35" s="6" t="s">
        <v>32</v>
      </c>
      <c r="F35" s="11" t="s">
        <v>8991</v>
      </c>
      <c r="G35" s="17" t="str">
        <f>INDEX(Data!G:G,MATCH($D35,Data!$D:$D,0))</f>
        <v>ITRACK</v>
      </c>
      <c r="H35" s="17" t="str">
        <f>INDEX(Data!H:H,MATCH($D35,Data!$D:$D,0))</f>
        <v>Gloves</v>
      </c>
      <c r="I35" s="6" t="s">
        <v>34</v>
      </c>
      <c r="J35" s="6" t="s">
        <v>5329</v>
      </c>
      <c r="K35" s="6" t="s">
        <v>5333</v>
      </c>
      <c r="L35" s="6" t="s">
        <v>8992</v>
      </c>
      <c r="M35" s="6" t="s">
        <v>34</v>
      </c>
      <c r="N35" s="6" t="s">
        <v>5359</v>
      </c>
      <c r="O35" s="11"/>
      <c r="P35" s="11"/>
      <c r="Q35" s="6" t="s">
        <v>88</v>
      </c>
      <c r="R35" s="9" t="b">
        <v>1</v>
      </c>
      <c r="S35" s="9" t="b">
        <v>1</v>
      </c>
      <c r="T35" s="6" t="s">
        <v>86</v>
      </c>
      <c r="U35" s="17" t="str">
        <f>INDEX(Data!U:U,MATCH($D35,Data!$D:$D,0))</f>
        <v>10008-00005</v>
      </c>
      <c r="V35" s="17" t="str">
        <f>INDEX(Data!V:V,MATCH($D35,Data!$D:$D,0))</f>
        <v>10008-00006</v>
      </c>
      <c r="W35" s="17" t="str">
        <f>INDEX(Data!W:W,MATCH($D35,Data!$D:$D,0))</f>
        <v>10008-00007</v>
      </c>
      <c r="X35" s="17" t="str">
        <f>INDEX(Data!X:X,MATCH($D35,Data!$D:$D,0))</f>
        <v>10008-00008</v>
      </c>
      <c r="Y35" s="17" t="str">
        <f>INDEX(Data!Y:Y,MATCH($D35,Data!$D:$D,0))</f>
        <v>10008-00009</v>
      </c>
      <c r="Z35" s="17" t="str">
        <f>INDEX(Data!Z:Z,MATCH($D35,Data!$D:$D,0))</f>
        <v/>
      </c>
      <c r="AA35" s="17" t="str">
        <f>INDEX(Data!AA:AA,MATCH($D35,Data!$D:$D,0))</f>
        <v/>
      </c>
      <c r="AB35" s="17" t="str">
        <f>INDEX(Data!AB:AB,MATCH($D35,Data!$D:$D,0))</f>
        <v/>
      </c>
      <c r="AC35" s="17" t="str">
        <f>INDEX(Data!AC:AC,MATCH($D35,Data!$D:$D,0))</f>
        <v>S</v>
      </c>
      <c r="AD35" s="17" t="str">
        <f>INDEX(Data!AD:AD,MATCH($D35,Data!$D:$D,0))</f>
        <v>M</v>
      </c>
      <c r="AE35" s="17" t="str">
        <f>INDEX(Data!AE:AE,MATCH($D35,Data!$D:$D,0))</f>
        <v>L</v>
      </c>
      <c r="AF35" s="17" t="str">
        <f>INDEX(Data!AF:AF,MATCH($D35,Data!$D:$D,0))</f>
        <v>XL</v>
      </c>
      <c r="AG35" s="17" t="str">
        <f>INDEX(Data!AG:AG,MATCH($D35,Data!$D:$D,0))</f>
        <v>2XL</v>
      </c>
      <c r="AH35" s="17" t="str">
        <f>INDEX(Data!AH:AH,MATCH($D35,Data!$D:$D,0))</f>
        <v/>
      </c>
      <c r="AI35" s="17" t="str">
        <f>INDEX(Data!AI:AI,MATCH($D35,Data!$D:$D,0))</f>
        <v/>
      </c>
      <c r="AJ35" s="17" t="str">
        <f>INDEX(Data!AJ:AJ,MATCH($D35,Data!$D:$D,0))</f>
        <v/>
      </c>
      <c r="AK35" s="10">
        <v>29.5</v>
      </c>
      <c r="AL35" s="10">
        <v>31.5</v>
      </c>
      <c r="AM35" s="6" t="s">
        <v>45</v>
      </c>
      <c r="AN35" s="6" t="s">
        <v>93</v>
      </c>
      <c r="AO35" s="6" t="s">
        <v>94</v>
      </c>
      <c r="AP35" s="6" t="s">
        <v>9314</v>
      </c>
      <c r="AQ35" s="18" t="s">
        <v>9465</v>
      </c>
      <c r="AR35" s="11" t="str">
        <f t="shared" si="1"/>
        <v/>
      </c>
      <c r="AS35" s="11" t="str">
        <f t="shared" si="2"/>
        <v>2W Distributor - Moto</v>
      </c>
      <c r="AT35" s="11" t="str">
        <f t="shared" si="3"/>
        <v>2W Distributor</v>
      </c>
      <c r="AU35" s="11" t="str">
        <f t="shared" si="4"/>
        <v/>
      </c>
      <c r="AV35" s="11" t="str">
        <f t="shared" si="4"/>
        <v/>
      </c>
      <c r="AW35" s="11" t="str">
        <f t="shared" si="5"/>
        <v>International - Moto</v>
      </c>
      <c r="AX35" s="11" t="str">
        <f t="shared" si="6"/>
        <v>International - AS</v>
      </c>
      <c r="AY35" s="11" t="str">
        <f t="shared" si="6"/>
        <v>International</v>
      </c>
      <c r="AZ35" s="11" t="str">
        <f t="shared" si="6"/>
        <v>International - New</v>
      </c>
      <c r="BA35" s="11" t="str">
        <f t="shared" si="7"/>
        <v>Mecanic Sport</v>
      </c>
      <c r="BB35" s="11" t="str">
        <f t="shared" si="8"/>
        <v>Moto Dealers</v>
      </c>
      <c r="BC35" s="11" t="str">
        <f t="shared" si="8"/>
        <v>Motonet</v>
      </c>
      <c r="BD35" s="11" t="str">
        <f t="shared" si="9"/>
        <v>Pierce AB</v>
      </c>
      <c r="BE35" s="11" t="str">
        <f t="shared" si="10"/>
        <v>Retail</v>
      </c>
      <c r="BF35" s="11" t="str">
        <f t="shared" si="11"/>
        <v/>
      </c>
      <c r="BG35" s="11" t="s">
        <v>5123</v>
      </c>
      <c r="BH35" s="11" t="str">
        <f t="shared" si="12"/>
        <v>https://fs.amplifi.io//file?id=0928ccac-a9a7-469f-b7d5-ddc7053a8215&amp;variant=thumb&amp;extension=png</v>
      </c>
      <c r="BI35" s="11" t="s">
        <v>5123</v>
      </c>
      <c r="BJ35" s="11"/>
      <c r="BK35" s="11"/>
      <c r="BL35" s="11"/>
      <c r="BM35" s="11"/>
      <c r="BN35" s="11"/>
      <c r="BO35" s="11"/>
      <c r="BP35" s="11"/>
      <c r="BQ35" s="11"/>
      <c r="BR35" s="11"/>
      <c r="BS35" s="11"/>
    </row>
    <row r="36" spans="1:71" x14ac:dyDescent="0.2">
      <c r="A36" s="16">
        <f t="shared" si="13"/>
        <v>35</v>
      </c>
      <c r="B36" s="11" t="str">
        <f t="shared" si="14"/>
        <v>10008-00010</v>
      </c>
      <c r="C36" s="11" t="str">
        <f t="shared" si="14"/>
        <v>10008-00010</v>
      </c>
      <c r="D36" s="7" t="s">
        <v>96</v>
      </c>
      <c r="E36" s="6" t="s">
        <v>32</v>
      </c>
      <c r="F36" s="11" t="s">
        <v>8991</v>
      </c>
      <c r="G36" s="17" t="str">
        <f>INDEX(Data!G:G,MATCH($D36,Data!$D:$D,0))</f>
        <v>ITRACK</v>
      </c>
      <c r="H36" s="17" t="str">
        <f>INDEX(Data!H:H,MATCH($D36,Data!$D:$D,0))</f>
        <v>Gloves</v>
      </c>
      <c r="I36" s="6" t="s">
        <v>34</v>
      </c>
      <c r="J36" s="6" t="s">
        <v>5329</v>
      </c>
      <c r="K36" s="6" t="s">
        <v>5333</v>
      </c>
      <c r="L36" s="6" t="s">
        <v>8992</v>
      </c>
      <c r="M36" s="6" t="s">
        <v>34</v>
      </c>
      <c r="N36" s="6" t="s">
        <v>5359</v>
      </c>
      <c r="O36" s="11"/>
      <c r="P36" s="11"/>
      <c r="Q36" s="6" t="s">
        <v>97</v>
      </c>
      <c r="R36" s="9" t="b">
        <v>1</v>
      </c>
      <c r="S36" s="9" t="b">
        <v>1</v>
      </c>
      <c r="T36" s="6" t="s">
        <v>96</v>
      </c>
      <c r="U36" s="17" t="str">
        <f>INDEX(Data!U:U,MATCH($D36,Data!$D:$D,0))</f>
        <v>10008-00010</v>
      </c>
      <c r="V36" s="17" t="str">
        <f>INDEX(Data!V:V,MATCH($D36,Data!$D:$D,0))</f>
        <v>10008-00011</v>
      </c>
      <c r="W36" s="17" t="str">
        <f>INDEX(Data!W:W,MATCH($D36,Data!$D:$D,0))</f>
        <v>10008-00012</v>
      </c>
      <c r="X36" s="17" t="str">
        <f>INDEX(Data!X:X,MATCH($D36,Data!$D:$D,0))</f>
        <v>10008-00013</v>
      </c>
      <c r="Y36" s="17" t="str">
        <f>INDEX(Data!Y:Y,MATCH($D36,Data!$D:$D,0))</f>
        <v>10008-00014</v>
      </c>
      <c r="Z36" s="17" t="str">
        <f>INDEX(Data!Z:Z,MATCH($D36,Data!$D:$D,0))</f>
        <v/>
      </c>
      <c r="AA36" s="17" t="str">
        <f>INDEX(Data!AA:AA,MATCH($D36,Data!$D:$D,0))</f>
        <v/>
      </c>
      <c r="AB36" s="17" t="str">
        <f>INDEX(Data!AB:AB,MATCH($D36,Data!$D:$D,0))</f>
        <v/>
      </c>
      <c r="AC36" s="17" t="str">
        <f>INDEX(Data!AC:AC,MATCH($D36,Data!$D:$D,0))</f>
        <v>S</v>
      </c>
      <c r="AD36" s="17" t="str">
        <f>INDEX(Data!AD:AD,MATCH($D36,Data!$D:$D,0))</f>
        <v>M</v>
      </c>
      <c r="AE36" s="17" t="str">
        <f>INDEX(Data!AE:AE,MATCH($D36,Data!$D:$D,0))</f>
        <v>L</v>
      </c>
      <c r="AF36" s="17" t="str">
        <f>INDEX(Data!AF:AF,MATCH($D36,Data!$D:$D,0))</f>
        <v>XL</v>
      </c>
      <c r="AG36" s="17" t="str">
        <f>INDEX(Data!AG:AG,MATCH($D36,Data!$D:$D,0))</f>
        <v>2XL</v>
      </c>
      <c r="AH36" s="17" t="str">
        <f>INDEX(Data!AH:AH,MATCH($D36,Data!$D:$D,0))</f>
        <v/>
      </c>
      <c r="AI36" s="17" t="str">
        <f>INDEX(Data!AI:AI,MATCH($D36,Data!$D:$D,0))</f>
        <v/>
      </c>
      <c r="AJ36" s="17" t="str">
        <f>INDEX(Data!AJ:AJ,MATCH($D36,Data!$D:$D,0))</f>
        <v/>
      </c>
      <c r="AK36" s="10">
        <v>29.5</v>
      </c>
      <c r="AL36" s="10">
        <v>31.5</v>
      </c>
      <c r="AM36" s="6" t="s">
        <v>45</v>
      </c>
      <c r="AN36" s="6" t="s">
        <v>93</v>
      </c>
      <c r="AO36" s="6" t="s">
        <v>94</v>
      </c>
      <c r="AP36" s="6" t="s">
        <v>9314</v>
      </c>
      <c r="AQ36" s="18" t="s">
        <v>9465</v>
      </c>
      <c r="AR36" s="11" t="str">
        <f t="shared" si="1"/>
        <v/>
      </c>
      <c r="AS36" s="11" t="str">
        <f t="shared" si="2"/>
        <v>2W Distributor - Moto</v>
      </c>
      <c r="AT36" s="11" t="str">
        <f t="shared" si="3"/>
        <v>2W Distributor</v>
      </c>
      <c r="AU36" s="11" t="str">
        <f t="shared" si="4"/>
        <v/>
      </c>
      <c r="AV36" s="11" t="str">
        <f t="shared" si="4"/>
        <v/>
      </c>
      <c r="AW36" s="11" t="str">
        <f t="shared" si="5"/>
        <v>International - Moto</v>
      </c>
      <c r="AX36" s="11" t="str">
        <f t="shared" si="6"/>
        <v>International - AS</v>
      </c>
      <c r="AY36" s="11" t="str">
        <f t="shared" si="6"/>
        <v>International</v>
      </c>
      <c r="AZ36" s="11" t="str">
        <f t="shared" si="6"/>
        <v>International - New</v>
      </c>
      <c r="BA36" s="11" t="str">
        <f t="shared" si="7"/>
        <v>Mecanic Sport</v>
      </c>
      <c r="BB36" s="11" t="str">
        <f t="shared" si="8"/>
        <v>Moto Dealers</v>
      </c>
      <c r="BC36" s="11" t="str">
        <f t="shared" si="8"/>
        <v>Motonet</v>
      </c>
      <c r="BD36" s="11" t="str">
        <f t="shared" si="9"/>
        <v>Pierce AB</v>
      </c>
      <c r="BE36" s="11" t="str">
        <f t="shared" si="10"/>
        <v>Retail</v>
      </c>
      <c r="BF36" s="11" t="str">
        <f t="shared" si="11"/>
        <v/>
      </c>
      <c r="BG36" s="11" t="s">
        <v>5124</v>
      </c>
      <c r="BH36" s="11" t="str">
        <f t="shared" si="12"/>
        <v>https://fs.amplifi.io//file?id=6741be02-65f7-4018-b176-d0c0a7ce4672&amp;variant=thumb&amp;extension=png</v>
      </c>
      <c r="BI36" s="11" t="s">
        <v>5124</v>
      </c>
      <c r="BJ36" s="11"/>
      <c r="BK36" s="11"/>
      <c r="BL36" s="11"/>
      <c r="BM36" s="11"/>
      <c r="BN36" s="11"/>
      <c r="BO36" s="11"/>
      <c r="BP36" s="11"/>
      <c r="BQ36" s="11"/>
      <c r="BR36" s="11"/>
      <c r="BS36" s="11"/>
    </row>
    <row r="37" spans="1:71" x14ac:dyDescent="0.2">
      <c r="A37" s="16">
        <f t="shared" si="13"/>
        <v>36</v>
      </c>
      <c r="B37" s="11" t="str">
        <f t="shared" si="14"/>
        <v>10008-00015</v>
      </c>
      <c r="C37" s="11" t="str">
        <f t="shared" si="14"/>
        <v>10008-00015</v>
      </c>
      <c r="D37" s="7" t="s">
        <v>102</v>
      </c>
      <c r="E37" s="6" t="s">
        <v>32</v>
      </c>
      <c r="F37" s="11" t="s">
        <v>8991</v>
      </c>
      <c r="G37" s="17" t="str">
        <f>INDEX(Data!G:G,MATCH($D37,Data!$D:$D,0))</f>
        <v>ITRACK</v>
      </c>
      <c r="H37" s="17" t="str">
        <f>INDEX(Data!H:H,MATCH($D37,Data!$D:$D,0))</f>
        <v>Gloves</v>
      </c>
      <c r="I37" s="6" t="s">
        <v>34</v>
      </c>
      <c r="J37" s="6" t="s">
        <v>5329</v>
      </c>
      <c r="K37" s="6" t="s">
        <v>5333</v>
      </c>
      <c r="L37" s="6" t="s">
        <v>8992</v>
      </c>
      <c r="M37" s="6" t="s">
        <v>34</v>
      </c>
      <c r="N37" s="6" t="s">
        <v>5359</v>
      </c>
      <c r="O37" s="11"/>
      <c r="P37" s="11"/>
      <c r="Q37" s="6" t="s">
        <v>103</v>
      </c>
      <c r="R37" s="9" t="b">
        <v>1</v>
      </c>
      <c r="S37" s="9" t="b">
        <v>1</v>
      </c>
      <c r="T37" s="6" t="s">
        <v>102</v>
      </c>
      <c r="U37" s="17" t="str">
        <f>INDEX(Data!U:U,MATCH($D37,Data!$D:$D,0))</f>
        <v>10008-00015</v>
      </c>
      <c r="V37" s="17" t="str">
        <f>INDEX(Data!V:V,MATCH($D37,Data!$D:$D,0))</f>
        <v>10008-00016</v>
      </c>
      <c r="W37" s="17" t="str">
        <f>INDEX(Data!W:W,MATCH($D37,Data!$D:$D,0))</f>
        <v>10008-00017</v>
      </c>
      <c r="X37" s="17" t="str">
        <f>INDEX(Data!X:X,MATCH($D37,Data!$D:$D,0))</f>
        <v>10008-00018</v>
      </c>
      <c r="Y37" s="17" t="str">
        <f>INDEX(Data!Y:Y,MATCH($D37,Data!$D:$D,0))</f>
        <v>10008-00019</v>
      </c>
      <c r="Z37" s="17" t="str">
        <f>INDEX(Data!Z:Z,MATCH($D37,Data!$D:$D,0))</f>
        <v/>
      </c>
      <c r="AA37" s="17" t="str">
        <f>INDEX(Data!AA:AA,MATCH($D37,Data!$D:$D,0))</f>
        <v/>
      </c>
      <c r="AB37" s="17" t="str">
        <f>INDEX(Data!AB:AB,MATCH($D37,Data!$D:$D,0))</f>
        <v/>
      </c>
      <c r="AC37" s="17" t="str">
        <f>INDEX(Data!AC:AC,MATCH($D37,Data!$D:$D,0))</f>
        <v>S</v>
      </c>
      <c r="AD37" s="17" t="str">
        <f>INDEX(Data!AD:AD,MATCH($D37,Data!$D:$D,0))</f>
        <v>M</v>
      </c>
      <c r="AE37" s="17" t="str">
        <f>INDEX(Data!AE:AE,MATCH($D37,Data!$D:$D,0))</f>
        <v>L</v>
      </c>
      <c r="AF37" s="17" t="str">
        <f>INDEX(Data!AF:AF,MATCH($D37,Data!$D:$D,0))</f>
        <v>XL</v>
      </c>
      <c r="AG37" s="17" t="str">
        <f>INDEX(Data!AG:AG,MATCH($D37,Data!$D:$D,0))</f>
        <v>2XL</v>
      </c>
      <c r="AH37" s="17" t="str">
        <f>INDEX(Data!AH:AH,MATCH($D37,Data!$D:$D,0))</f>
        <v/>
      </c>
      <c r="AI37" s="17" t="str">
        <f>INDEX(Data!AI:AI,MATCH($D37,Data!$D:$D,0))</f>
        <v/>
      </c>
      <c r="AJ37" s="17" t="str">
        <f>INDEX(Data!AJ:AJ,MATCH($D37,Data!$D:$D,0))</f>
        <v/>
      </c>
      <c r="AK37" s="10">
        <v>29.5</v>
      </c>
      <c r="AL37" s="10">
        <v>31.5</v>
      </c>
      <c r="AM37" s="6" t="s">
        <v>45</v>
      </c>
      <c r="AN37" s="6" t="s">
        <v>93</v>
      </c>
      <c r="AO37" s="6" t="s">
        <v>94</v>
      </c>
      <c r="AP37" s="6" t="s">
        <v>9314</v>
      </c>
      <c r="AQ37" s="18" t="s">
        <v>9465</v>
      </c>
      <c r="AR37" s="11" t="str">
        <f t="shared" si="1"/>
        <v/>
      </c>
      <c r="AS37" s="11" t="str">
        <f t="shared" si="2"/>
        <v>2W Distributor - Moto</v>
      </c>
      <c r="AT37" s="11" t="str">
        <f t="shared" si="3"/>
        <v>2W Distributor</v>
      </c>
      <c r="AU37" s="11" t="str">
        <f t="shared" si="4"/>
        <v/>
      </c>
      <c r="AV37" s="11" t="str">
        <f t="shared" si="4"/>
        <v/>
      </c>
      <c r="AW37" s="11" t="str">
        <f t="shared" si="5"/>
        <v>International - Moto</v>
      </c>
      <c r="AX37" s="11" t="str">
        <f t="shared" si="6"/>
        <v>International - AS</v>
      </c>
      <c r="AY37" s="11" t="str">
        <f t="shared" si="6"/>
        <v>International</v>
      </c>
      <c r="AZ37" s="11" t="str">
        <f t="shared" si="6"/>
        <v>International - New</v>
      </c>
      <c r="BA37" s="11" t="str">
        <f t="shared" si="7"/>
        <v>Mecanic Sport</v>
      </c>
      <c r="BB37" s="11" t="str">
        <f t="shared" si="8"/>
        <v>Moto Dealers</v>
      </c>
      <c r="BC37" s="11" t="str">
        <f t="shared" si="8"/>
        <v>Motonet</v>
      </c>
      <c r="BD37" s="11" t="str">
        <f t="shared" si="9"/>
        <v>Pierce AB</v>
      </c>
      <c r="BE37" s="11" t="str">
        <f t="shared" si="10"/>
        <v>Retail</v>
      </c>
      <c r="BF37" s="11" t="str">
        <f t="shared" si="11"/>
        <v/>
      </c>
      <c r="BG37" s="11" t="s">
        <v>5125</v>
      </c>
      <c r="BH37" s="11" t="str">
        <f t="shared" si="12"/>
        <v>https://fs.amplifi.io//file?id=4463d059-9dce-45aa-b12e-6dd4e5f02757&amp;variant=thumb&amp;extension=png</v>
      </c>
      <c r="BI37" s="11" t="s">
        <v>5125</v>
      </c>
      <c r="BJ37" s="11"/>
      <c r="BK37" s="11"/>
      <c r="BL37" s="11"/>
      <c r="BM37" s="11"/>
      <c r="BN37" s="11"/>
      <c r="BO37" s="11"/>
      <c r="BP37" s="11"/>
      <c r="BQ37" s="11"/>
      <c r="BR37" s="11"/>
      <c r="BS37" s="11"/>
    </row>
    <row r="38" spans="1:71" x14ac:dyDescent="0.2">
      <c r="A38" s="16">
        <f t="shared" si="13"/>
        <v>37</v>
      </c>
      <c r="B38" s="11" t="str">
        <f t="shared" si="14"/>
        <v>10008-00030</v>
      </c>
      <c r="C38" s="11" t="str">
        <f t="shared" si="14"/>
        <v>10008-00030</v>
      </c>
      <c r="D38" s="7" t="s">
        <v>8144</v>
      </c>
      <c r="E38" s="6" t="s">
        <v>32</v>
      </c>
      <c r="F38" s="11" t="s">
        <v>8991</v>
      </c>
      <c r="G38" s="17" t="str">
        <f>INDEX(Data!G:G,MATCH($D38,Data!$D:$D,0))</f>
        <v>ITRACK</v>
      </c>
      <c r="H38" s="17" t="str">
        <f>INDEX(Data!H:H,MATCH($D38,Data!$D:$D,0))</f>
        <v>Gloves</v>
      </c>
      <c r="I38" s="6" t="s">
        <v>34</v>
      </c>
      <c r="J38" s="6" t="s">
        <v>5329</v>
      </c>
      <c r="K38" s="6" t="s">
        <v>5340</v>
      </c>
      <c r="L38" s="6" t="s">
        <v>8994</v>
      </c>
      <c r="M38" s="6" t="s">
        <v>34</v>
      </c>
      <c r="N38" s="6" t="s">
        <v>5359</v>
      </c>
      <c r="O38" s="11"/>
      <c r="P38" s="11"/>
      <c r="Q38" s="6" t="s">
        <v>9065</v>
      </c>
      <c r="R38" s="9" t="b">
        <v>1</v>
      </c>
      <c r="S38" s="9" t="b">
        <v>0</v>
      </c>
      <c r="T38" s="6" t="s">
        <v>8144</v>
      </c>
      <c r="U38" s="17" t="str">
        <f>INDEX(Data!U:U,MATCH($D38,Data!$D:$D,0))</f>
        <v>10008-00030</v>
      </c>
      <c r="V38" s="17" t="str">
        <f>INDEX(Data!V:V,MATCH($D38,Data!$D:$D,0))</f>
        <v>10008-00031</v>
      </c>
      <c r="W38" s="17" t="str">
        <f>INDEX(Data!W:W,MATCH($D38,Data!$D:$D,0))</f>
        <v>10008-00032</v>
      </c>
      <c r="X38" s="17" t="str">
        <f>INDEX(Data!X:X,MATCH($D38,Data!$D:$D,0))</f>
        <v>10008-00033</v>
      </c>
      <c r="Y38" s="17" t="str">
        <f>INDEX(Data!Y:Y,MATCH($D38,Data!$D:$D,0))</f>
        <v/>
      </c>
      <c r="Z38" s="17" t="str">
        <f>INDEX(Data!Z:Z,MATCH($D38,Data!$D:$D,0))</f>
        <v/>
      </c>
      <c r="AA38" s="17" t="str">
        <f>INDEX(Data!AA:AA,MATCH($D38,Data!$D:$D,0))</f>
        <v/>
      </c>
      <c r="AB38" s="17" t="str">
        <f>INDEX(Data!AB:AB,MATCH($D38,Data!$D:$D,0))</f>
        <v/>
      </c>
      <c r="AC38" s="17" t="str">
        <f>INDEX(Data!AC:AC,MATCH($D38,Data!$D:$D,0))</f>
        <v>XL</v>
      </c>
      <c r="AD38" s="17" t="str">
        <f>INDEX(Data!AD:AD,MATCH($D38,Data!$D:$D,0))</f>
        <v>S</v>
      </c>
      <c r="AE38" s="17" t="str">
        <f>INDEX(Data!AE:AE,MATCH($D38,Data!$D:$D,0))</f>
        <v>M</v>
      </c>
      <c r="AF38" s="17" t="str">
        <f>INDEX(Data!AF:AF,MATCH($D38,Data!$D:$D,0))</f>
        <v>L</v>
      </c>
      <c r="AG38" s="17" t="str">
        <f>INDEX(Data!AG:AG,MATCH($D38,Data!$D:$D,0))</f>
        <v/>
      </c>
      <c r="AH38" s="17" t="str">
        <f>INDEX(Data!AH:AH,MATCH($D38,Data!$D:$D,0))</f>
        <v/>
      </c>
      <c r="AI38" s="17" t="str">
        <f>INDEX(Data!AI:AI,MATCH($D38,Data!$D:$D,0))</f>
        <v/>
      </c>
      <c r="AJ38" s="17" t="str">
        <f>INDEX(Data!AJ:AJ,MATCH($D38,Data!$D:$D,0))</f>
        <v/>
      </c>
      <c r="AK38" s="10">
        <v>29.5</v>
      </c>
      <c r="AL38" s="10">
        <v>31.5</v>
      </c>
      <c r="AM38" s="6" t="s">
        <v>45</v>
      </c>
      <c r="AN38" s="6" t="s">
        <v>93</v>
      </c>
      <c r="AO38" s="6" t="s">
        <v>94</v>
      </c>
      <c r="AP38" s="6" t="s">
        <v>9314</v>
      </c>
      <c r="AQ38" s="18" t="s">
        <v>9465</v>
      </c>
      <c r="AR38" s="11" t="str">
        <f t="shared" si="1"/>
        <v/>
      </c>
      <c r="AS38" s="11" t="str">
        <f t="shared" si="2"/>
        <v>2W Distributor - Moto</v>
      </c>
      <c r="AT38" s="11" t="str">
        <f t="shared" si="3"/>
        <v>2W Distributor</v>
      </c>
      <c r="AU38" s="11" t="str">
        <f t="shared" si="4"/>
        <v/>
      </c>
      <c r="AV38" s="11" t="str">
        <f t="shared" si="4"/>
        <v/>
      </c>
      <c r="AW38" s="11" t="str">
        <f t="shared" si="5"/>
        <v>International - Moto</v>
      </c>
      <c r="AX38" s="11" t="str">
        <f t="shared" si="6"/>
        <v>International - AS</v>
      </c>
      <c r="AY38" s="11" t="str">
        <f t="shared" si="6"/>
        <v>International</v>
      </c>
      <c r="AZ38" s="11" t="str">
        <f t="shared" si="6"/>
        <v>International - New</v>
      </c>
      <c r="BA38" s="11" t="str">
        <f t="shared" si="7"/>
        <v>Mecanic Sport</v>
      </c>
      <c r="BB38" s="11" t="str">
        <f t="shared" si="8"/>
        <v>Moto Dealers</v>
      </c>
      <c r="BC38" s="11" t="str">
        <f t="shared" si="8"/>
        <v>Motonet</v>
      </c>
      <c r="BD38" s="11" t="str">
        <f t="shared" si="9"/>
        <v>Pierce AB</v>
      </c>
      <c r="BE38" s="11" t="str">
        <f t="shared" si="10"/>
        <v>Retail</v>
      </c>
      <c r="BF38" s="11" t="str">
        <f t="shared" si="11"/>
        <v/>
      </c>
      <c r="BG38" s="11" t="e">
        <v>#N/A</v>
      </c>
      <c r="BH38" s="11" t="e">
        <f t="shared" si="12"/>
        <v>#N/A</v>
      </c>
      <c r="BI38" s="11"/>
      <c r="BJ38" s="11"/>
      <c r="BK38" s="11"/>
      <c r="BL38" s="11"/>
      <c r="BM38" s="11"/>
      <c r="BN38" s="11"/>
      <c r="BO38" s="11"/>
      <c r="BP38" s="11"/>
      <c r="BQ38" s="11"/>
      <c r="BR38" s="11"/>
      <c r="BS38" s="11"/>
    </row>
    <row r="39" spans="1:71" x14ac:dyDescent="0.2">
      <c r="A39" s="16">
        <f t="shared" si="13"/>
        <v>38</v>
      </c>
      <c r="B39" s="11" t="str">
        <f t="shared" si="14"/>
        <v>10008-00035</v>
      </c>
      <c r="C39" s="11" t="str">
        <f t="shared" si="14"/>
        <v>10008-00035</v>
      </c>
      <c r="D39" s="7" t="s">
        <v>8148</v>
      </c>
      <c r="E39" s="6" t="s">
        <v>32</v>
      </c>
      <c r="F39" s="11" t="s">
        <v>8991</v>
      </c>
      <c r="G39" s="17" t="str">
        <f>INDEX(Data!G:G,MATCH($D39,Data!$D:$D,0))</f>
        <v>ITRACK</v>
      </c>
      <c r="H39" s="17" t="str">
        <f>INDEX(Data!H:H,MATCH($D39,Data!$D:$D,0))</f>
        <v>Gloves</v>
      </c>
      <c r="I39" s="6" t="s">
        <v>34</v>
      </c>
      <c r="J39" s="6" t="s">
        <v>5329</v>
      </c>
      <c r="K39" s="6" t="s">
        <v>5340</v>
      </c>
      <c r="L39" s="6" t="s">
        <v>8994</v>
      </c>
      <c r="M39" s="6" t="s">
        <v>34</v>
      </c>
      <c r="N39" s="6" t="s">
        <v>5359</v>
      </c>
      <c r="O39" s="11"/>
      <c r="P39" s="11"/>
      <c r="Q39" s="6" t="s">
        <v>9066</v>
      </c>
      <c r="R39" s="9" t="b">
        <v>1</v>
      </c>
      <c r="S39" s="9" t="b">
        <v>0</v>
      </c>
      <c r="T39" s="6" t="s">
        <v>8148</v>
      </c>
      <c r="U39" s="17" t="str">
        <f>INDEX(Data!U:U,MATCH($D39,Data!$D:$D,0))</f>
        <v>10008-00035</v>
      </c>
      <c r="V39" s="17" t="str">
        <f>INDEX(Data!V:V,MATCH($D39,Data!$D:$D,0))</f>
        <v>10008-00036</v>
      </c>
      <c r="W39" s="17" t="str">
        <f>INDEX(Data!W:W,MATCH($D39,Data!$D:$D,0))</f>
        <v>10008-00037</v>
      </c>
      <c r="X39" s="17" t="str">
        <f>INDEX(Data!X:X,MATCH($D39,Data!$D:$D,0))</f>
        <v>10008-00038</v>
      </c>
      <c r="Y39" s="17" t="str">
        <f>INDEX(Data!Y:Y,MATCH($D39,Data!$D:$D,0))</f>
        <v/>
      </c>
      <c r="Z39" s="17" t="str">
        <f>INDEX(Data!Z:Z,MATCH($D39,Data!$D:$D,0))</f>
        <v/>
      </c>
      <c r="AA39" s="17" t="str">
        <f>INDEX(Data!AA:AA,MATCH($D39,Data!$D:$D,0))</f>
        <v/>
      </c>
      <c r="AB39" s="17" t="str">
        <f>INDEX(Data!AB:AB,MATCH($D39,Data!$D:$D,0))</f>
        <v/>
      </c>
      <c r="AC39" s="17" t="str">
        <f>INDEX(Data!AC:AC,MATCH($D39,Data!$D:$D,0))</f>
        <v>XL</v>
      </c>
      <c r="AD39" s="17" t="str">
        <f>INDEX(Data!AD:AD,MATCH($D39,Data!$D:$D,0))</f>
        <v>S</v>
      </c>
      <c r="AE39" s="17" t="str">
        <f>INDEX(Data!AE:AE,MATCH($D39,Data!$D:$D,0))</f>
        <v>M</v>
      </c>
      <c r="AF39" s="17" t="str">
        <f>INDEX(Data!AF:AF,MATCH($D39,Data!$D:$D,0))</f>
        <v>L</v>
      </c>
      <c r="AG39" s="17" t="str">
        <f>INDEX(Data!AG:AG,MATCH($D39,Data!$D:$D,0))</f>
        <v/>
      </c>
      <c r="AH39" s="17" t="str">
        <f>INDEX(Data!AH:AH,MATCH($D39,Data!$D:$D,0))</f>
        <v/>
      </c>
      <c r="AI39" s="17" t="str">
        <f>INDEX(Data!AI:AI,MATCH($D39,Data!$D:$D,0))</f>
        <v/>
      </c>
      <c r="AJ39" s="17" t="str">
        <f>INDEX(Data!AJ:AJ,MATCH($D39,Data!$D:$D,0))</f>
        <v/>
      </c>
      <c r="AK39" s="10">
        <v>29.5</v>
      </c>
      <c r="AL39" s="10">
        <v>31.5</v>
      </c>
      <c r="AM39" s="6" t="s">
        <v>45</v>
      </c>
      <c r="AN39" s="6" t="s">
        <v>93</v>
      </c>
      <c r="AO39" s="6" t="s">
        <v>94</v>
      </c>
      <c r="AP39" s="6" t="s">
        <v>9314</v>
      </c>
      <c r="AQ39" s="18" t="s">
        <v>9465</v>
      </c>
      <c r="AR39" s="11" t="str">
        <f t="shared" si="1"/>
        <v/>
      </c>
      <c r="AS39" s="11" t="str">
        <f t="shared" si="2"/>
        <v>2W Distributor - Moto</v>
      </c>
      <c r="AT39" s="11" t="str">
        <f t="shared" si="3"/>
        <v>2W Distributor</v>
      </c>
      <c r="AU39" s="11" t="str">
        <f t="shared" si="4"/>
        <v/>
      </c>
      <c r="AV39" s="11" t="str">
        <f t="shared" si="4"/>
        <v/>
      </c>
      <c r="AW39" s="11" t="str">
        <f t="shared" si="5"/>
        <v>International - Moto</v>
      </c>
      <c r="AX39" s="11" t="str">
        <f t="shared" si="6"/>
        <v>International - AS</v>
      </c>
      <c r="AY39" s="11" t="str">
        <f t="shared" si="6"/>
        <v>International</v>
      </c>
      <c r="AZ39" s="11" t="str">
        <f t="shared" si="6"/>
        <v>International - New</v>
      </c>
      <c r="BA39" s="11" t="str">
        <f t="shared" si="7"/>
        <v>Mecanic Sport</v>
      </c>
      <c r="BB39" s="11" t="str">
        <f t="shared" si="8"/>
        <v>Moto Dealers</v>
      </c>
      <c r="BC39" s="11" t="str">
        <f t="shared" si="8"/>
        <v>Motonet</v>
      </c>
      <c r="BD39" s="11" t="str">
        <f t="shared" si="9"/>
        <v>Pierce AB</v>
      </c>
      <c r="BE39" s="11" t="str">
        <f t="shared" si="10"/>
        <v>Retail</v>
      </c>
      <c r="BF39" s="11" t="str">
        <f t="shared" si="11"/>
        <v/>
      </c>
      <c r="BG39" s="11" t="e">
        <v>#N/A</v>
      </c>
      <c r="BH39" s="11" t="e">
        <f t="shared" si="12"/>
        <v>#N/A</v>
      </c>
      <c r="BI39" s="11"/>
      <c r="BJ39" s="11"/>
      <c r="BK39" s="11"/>
      <c r="BL39" s="11"/>
      <c r="BM39" s="11"/>
      <c r="BN39" s="11"/>
      <c r="BO39" s="11"/>
      <c r="BP39" s="11"/>
      <c r="BQ39" s="11"/>
      <c r="BR39" s="11"/>
      <c r="BS39" s="11"/>
    </row>
    <row r="40" spans="1:71" x14ac:dyDescent="0.2">
      <c r="A40" s="16">
        <f t="shared" si="13"/>
        <v>39</v>
      </c>
      <c r="B40" s="11" t="str">
        <f t="shared" si="14"/>
        <v>10008-00040</v>
      </c>
      <c r="C40" s="11" t="str">
        <f t="shared" si="14"/>
        <v>10008-00040</v>
      </c>
      <c r="D40" s="7" t="s">
        <v>8152</v>
      </c>
      <c r="E40" s="6" t="s">
        <v>32</v>
      </c>
      <c r="F40" s="11" t="s">
        <v>8991</v>
      </c>
      <c r="G40" s="17" t="str">
        <f>INDEX(Data!G:G,MATCH($D40,Data!$D:$D,0))</f>
        <v>ITRACK</v>
      </c>
      <c r="H40" s="17" t="str">
        <f>INDEX(Data!H:H,MATCH($D40,Data!$D:$D,0))</f>
        <v>Gloves</v>
      </c>
      <c r="I40" s="6" t="s">
        <v>34</v>
      </c>
      <c r="J40" s="6" t="s">
        <v>5329</v>
      </c>
      <c r="K40" s="6" t="s">
        <v>5340</v>
      </c>
      <c r="L40" s="6" t="s">
        <v>8994</v>
      </c>
      <c r="M40" s="6" t="s">
        <v>34</v>
      </c>
      <c r="N40" s="6" t="s">
        <v>5359</v>
      </c>
      <c r="O40" s="11"/>
      <c r="P40" s="11"/>
      <c r="Q40" s="6" t="s">
        <v>9067</v>
      </c>
      <c r="R40" s="9" t="b">
        <v>1</v>
      </c>
      <c r="S40" s="9" t="b">
        <v>0</v>
      </c>
      <c r="T40" s="6" t="s">
        <v>8152</v>
      </c>
      <c r="U40" s="17" t="str">
        <f>INDEX(Data!U:U,MATCH($D40,Data!$D:$D,0))</f>
        <v>10008-00040</v>
      </c>
      <c r="V40" s="17" t="str">
        <f>INDEX(Data!V:V,MATCH($D40,Data!$D:$D,0))</f>
        <v>10008-00041</v>
      </c>
      <c r="W40" s="17" t="str">
        <f>INDEX(Data!W:W,MATCH($D40,Data!$D:$D,0))</f>
        <v>10008-00042</v>
      </c>
      <c r="X40" s="17" t="str">
        <f>INDEX(Data!X:X,MATCH($D40,Data!$D:$D,0))</f>
        <v>10008-00043</v>
      </c>
      <c r="Y40" s="17" t="str">
        <f>INDEX(Data!Y:Y,MATCH($D40,Data!$D:$D,0))</f>
        <v/>
      </c>
      <c r="Z40" s="17" t="str">
        <f>INDEX(Data!Z:Z,MATCH($D40,Data!$D:$D,0))</f>
        <v/>
      </c>
      <c r="AA40" s="17" t="str">
        <f>INDEX(Data!AA:AA,MATCH($D40,Data!$D:$D,0))</f>
        <v/>
      </c>
      <c r="AB40" s="17" t="str">
        <f>INDEX(Data!AB:AB,MATCH($D40,Data!$D:$D,0))</f>
        <v/>
      </c>
      <c r="AC40" s="17" t="str">
        <f>INDEX(Data!AC:AC,MATCH($D40,Data!$D:$D,0))</f>
        <v>XL</v>
      </c>
      <c r="AD40" s="17" t="str">
        <f>INDEX(Data!AD:AD,MATCH($D40,Data!$D:$D,0))</f>
        <v>S</v>
      </c>
      <c r="AE40" s="17" t="str">
        <f>INDEX(Data!AE:AE,MATCH($D40,Data!$D:$D,0))</f>
        <v>M</v>
      </c>
      <c r="AF40" s="17" t="str">
        <f>INDEX(Data!AF:AF,MATCH($D40,Data!$D:$D,0))</f>
        <v>L</v>
      </c>
      <c r="AG40" s="17" t="str">
        <f>INDEX(Data!AG:AG,MATCH($D40,Data!$D:$D,0))</f>
        <v/>
      </c>
      <c r="AH40" s="17" t="str">
        <f>INDEX(Data!AH:AH,MATCH($D40,Data!$D:$D,0))</f>
        <v/>
      </c>
      <c r="AI40" s="17" t="str">
        <f>INDEX(Data!AI:AI,MATCH($D40,Data!$D:$D,0))</f>
        <v/>
      </c>
      <c r="AJ40" s="17" t="str">
        <f>INDEX(Data!AJ:AJ,MATCH($D40,Data!$D:$D,0))</f>
        <v/>
      </c>
      <c r="AK40" s="10">
        <v>29.5</v>
      </c>
      <c r="AL40" s="10">
        <v>31.5</v>
      </c>
      <c r="AM40" s="6" t="s">
        <v>45</v>
      </c>
      <c r="AN40" s="6" t="s">
        <v>93</v>
      </c>
      <c r="AO40" s="6" t="s">
        <v>94</v>
      </c>
      <c r="AP40" s="6" t="s">
        <v>9314</v>
      </c>
      <c r="AQ40" s="18" t="s">
        <v>9465</v>
      </c>
      <c r="AR40" s="11" t="str">
        <f t="shared" si="1"/>
        <v/>
      </c>
      <c r="AS40" s="11" t="str">
        <f t="shared" si="2"/>
        <v>2W Distributor - Moto</v>
      </c>
      <c r="AT40" s="11" t="str">
        <f t="shared" si="3"/>
        <v>2W Distributor</v>
      </c>
      <c r="AU40" s="11" t="str">
        <f t="shared" si="4"/>
        <v/>
      </c>
      <c r="AV40" s="11" t="str">
        <f t="shared" si="4"/>
        <v/>
      </c>
      <c r="AW40" s="11" t="str">
        <f t="shared" si="5"/>
        <v>International - Moto</v>
      </c>
      <c r="AX40" s="11" t="str">
        <f t="shared" si="6"/>
        <v>International - AS</v>
      </c>
      <c r="AY40" s="11" t="str">
        <f t="shared" si="6"/>
        <v>International</v>
      </c>
      <c r="AZ40" s="11" t="str">
        <f t="shared" si="6"/>
        <v>International - New</v>
      </c>
      <c r="BA40" s="11" t="str">
        <f t="shared" si="7"/>
        <v>Mecanic Sport</v>
      </c>
      <c r="BB40" s="11" t="str">
        <f t="shared" si="8"/>
        <v>Moto Dealers</v>
      </c>
      <c r="BC40" s="11" t="str">
        <f t="shared" si="8"/>
        <v>Motonet</v>
      </c>
      <c r="BD40" s="11" t="str">
        <f t="shared" si="9"/>
        <v>Pierce AB</v>
      </c>
      <c r="BE40" s="11" t="str">
        <f t="shared" si="10"/>
        <v>Retail</v>
      </c>
      <c r="BF40" s="11" t="str">
        <f t="shared" si="11"/>
        <v/>
      </c>
      <c r="BG40" s="11" t="e">
        <v>#N/A</v>
      </c>
      <c r="BH40" s="11" t="e">
        <f t="shared" si="12"/>
        <v>#N/A</v>
      </c>
      <c r="BI40" s="11"/>
      <c r="BJ40" s="11"/>
      <c r="BK40" s="11"/>
      <c r="BL40" s="11"/>
      <c r="BM40" s="11"/>
      <c r="BN40" s="11"/>
      <c r="BO40" s="11"/>
      <c r="BP40" s="11"/>
      <c r="BQ40" s="11"/>
      <c r="BR40" s="11"/>
      <c r="BS40" s="11"/>
    </row>
    <row r="41" spans="1:71" x14ac:dyDescent="0.2">
      <c r="A41" s="16">
        <f t="shared" si="13"/>
        <v>40</v>
      </c>
      <c r="B41" s="11" t="str">
        <f t="shared" si="14"/>
        <v>10009-00000</v>
      </c>
      <c r="C41" s="11" t="str">
        <f t="shared" si="14"/>
        <v>10009-00000</v>
      </c>
      <c r="D41" s="7" t="s">
        <v>108</v>
      </c>
      <c r="E41" s="6" t="s">
        <v>32</v>
      </c>
      <c r="F41" s="11" t="s">
        <v>8991</v>
      </c>
      <c r="G41" s="17" t="str">
        <f>INDEX(Data!G:G,MATCH($D41,Data!$D:$D,0))</f>
        <v>ITRACK</v>
      </c>
      <c r="H41" s="17" t="str">
        <f>INDEX(Data!H:H,MATCH($D41,Data!$D:$D,0))</f>
        <v>Youth Gloves</v>
      </c>
      <c r="I41" s="6" t="s">
        <v>34</v>
      </c>
      <c r="J41" s="6" t="s">
        <v>5329</v>
      </c>
      <c r="K41" s="6" t="s">
        <v>5333</v>
      </c>
      <c r="L41" s="6" t="s">
        <v>8992</v>
      </c>
      <c r="M41" s="6" t="s">
        <v>34</v>
      </c>
      <c r="N41" s="6" t="s">
        <v>5359</v>
      </c>
      <c r="O41" s="11"/>
      <c r="P41" s="11"/>
      <c r="Q41" s="6" t="s">
        <v>88</v>
      </c>
      <c r="R41" s="9" t="b">
        <v>1</v>
      </c>
      <c r="S41" s="9" t="b">
        <v>1</v>
      </c>
      <c r="T41" s="6" t="s">
        <v>108</v>
      </c>
      <c r="U41" s="17" t="str">
        <f>INDEX(Data!U:U,MATCH($D41,Data!$D:$D,0))</f>
        <v>10009-00000</v>
      </c>
      <c r="V41" s="17" t="str">
        <f>INDEX(Data!V:V,MATCH($D41,Data!$D:$D,0))</f>
        <v>10009-00001</v>
      </c>
      <c r="W41" s="17" t="str">
        <f>INDEX(Data!W:W,MATCH($D41,Data!$D:$D,0))</f>
        <v>10009-00002</v>
      </c>
      <c r="X41" s="17" t="str">
        <f>INDEX(Data!X:X,MATCH($D41,Data!$D:$D,0))</f>
        <v>10009-00003</v>
      </c>
      <c r="Y41" s="17" t="str">
        <f>INDEX(Data!Y:Y,MATCH($D41,Data!$D:$D,0))</f>
        <v/>
      </c>
      <c r="Z41" s="17" t="str">
        <f>INDEX(Data!Z:Z,MATCH($D41,Data!$D:$D,0))</f>
        <v/>
      </c>
      <c r="AA41" s="17" t="str">
        <f>INDEX(Data!AA:AA,MATCH($D41,Data!$D:$D,0))</f>
        <v/>
      </c>
      <c r="AB41" s="17" t="str">
        <f>INDEX(Data!AB:AB,MATCH($D41,Data!$D:$D,0))</f>
        <v/>
      </c>
      <c r="AC41" s="17" t="str">
        <f>INDEX(Data!AC:AC,MATCH($D41,Data!$D:$D,0))</f>
        <v>S</v>
      </c>
      <c r="AD41" s="17" t="str">
        <f>INDEX(Data!AD:AD,MATCH($D41,Data!$D:$D,0))</f>
        <v>M</v>
      </c>
      <c r="AE41" s="17" t="str">
        <f>INDEX(Data!AE:AE,MATCH($D41,Data!$D:$D,0))</f>
        <v>L</v>
      </c>
      <c r="AF41" s="17" t="str">
        <f>INDEX(Data!AF:AF,MATCH($D41,Data!$D:$D,0))</f>
        <v>XL</v>
      </c>
      <c r="AG41" s="17" t="str">
        <f>INDEX(Data!AG:AG,MATCH($D41,Data!$D:$D,0))</f>
        <v/>
      </c>
      <c r="AH41" s="17" t="str">
        <f>INDEX(Data!AH:AH,MATCH($D41,Data!$D:$D,0))</f>
        <v/>
      </c>
      <c r="AI41" s="17" t="str">
        <f>INDEX(Data!AI:AI,MATCH($D41,Data!$D:$D,0))</f>
        <v/>
      </c>
      <c r="AJ41" s="17" t="str">
        <f>INDEX(Data!AJ:AJ,MATCH($D41,Data!$D:$D,0))</f>
        <v/>
      </c>
      <c r="AK41" s="10">
        <v>24.5</v>
      </c>
      <c r="AL41" s="10">
        <v>26.5</v>
      </c>
      <c r="AM41" s="6" t="s">
        <v>45</v>
      </c>
      <c r="AN41" s="6" t="s">
        <v>93</v>
      </c>
      <c r="AO41" s="6" t="s">
        <v>94</v>
      </c>
      <c r="AP41" s="6" t="s">
        <v>9315</v>
      </c>
      <c r="AQ41" s="18" t="s">
        <v>9465</v>
      </c>
      <c r="AR41" s="11" t="str">
        <f t="shared" si="1"/>
        <v/>
      </c>
      <c r="AS41" s="11" t="str">
        <f t="shared" si="2"/>
        <v>2W Distributor - Moto</v>
      </c>
      <c r="AT41" s="11" t="str">
        <f t="shared" si="3"/>
        <v>2W Distributor</v>
      </c>
      <c r="AU41" s="11" t="str">
        <f t="shared" si="4"/>
        <v/>
      </c>
      <c r="AV41" s="11" t="str">
        <f t="shared" si="4"/>
        <v/>
      </c>
      <c r="AW41" s="11" t="str">
        <f t="shared" si="5"/>
        <v>International - Moto</v>
      </c>
      <c r="AX41" s="11" t="str">
        <f t="shared" si="6"/>
        <v>International - AS</v>
      </c>
      <c r="AY41" s="11" t="str">
        <f t="shared" si="6"/>
        <v>International</v>
      </c>
      <c r="AZ41" s="11" t="str">
        <f t="shared" si="6"/>
        <v>International - New</v>
      </c>
      <c r="BA41" s="11" t="str">
        <f t="shared" si="7"/>
        <v>Mecanic Sport</v>
      </c>
      <c r="BB41" s="11" t="str">
        <f t="shared" si="8"/>
        <v>Moto Dealers</v>
      </c>
      <c r="BC41" s="11" t="str">
        <f t="shared" si="8"/>
        <v>Motonet</v>
      </c>
      <c r="BD41" s="11" t="str">
        <f t="shared" si="9"/>
        <v>Pierce AB</v>
      </c>
      <c r="BE41" s="11" t="str">
        <f t="shared" si="10"/>
        <v>Retail</v>
      </c>
      <c r="BF41" s="11" t="str">
        <f t="shared" si="11"/>
        <v/>
      </c>
      <c r="BG41" s="11" t="s">
        <v>5126</v>
      </c>
      <c r="BH41" s="11" t="str">
        <f t="shared" si="12"/>
        <v>https://fs.amplifi.io//file?id=c98087f1-ebf9-4f03-a50f-c25fe6c8ec07&amp;variant=thumb&amp;extension=png</v>
      </c>
      <c r="BI41" s="11" t="s">
        <v>5126</v>
      </c>
      <c r="BJ41" s="11"/>
      <c r="BK41" s="11"/>
      <c r="BL41" s="11"/>
      <c r="BM41" s="11"/>
      <c r="BN41" s="11"/>
      <c r="BO41" s="11"/>
      <c r="BP41" s="11"/>
      <c r="BQ41" s="11"/>
      <c r="BR41" s="11"/>
      <c r="BS41" s="11"/>
    </row>
    <row r="42" spans="1:71" x14ac:dyDescent="0.2">
      <c r="A42" s="16">
        <f t="shared" si="13"/>
        <v>41</v>
      </c>
      <c r="B42" s="11" t="str">
        <f t="shared" ref="B42:C61" si="15">C42</f>
        <v>10009-00004</v>
      </c>
      <c r="C42" s="11" t="str">
        <f t="shared" si="15"/>
        <v>10009-00004</v>
      </c>
      <c r="D42" s="7" t="s">
        <v>112</v>
      </c>
      <c r="E42" s="6" t="s">
        <v>32</v>
      </c>
      <c r="F42" s="11" t="s">
        <v>8991</v>
      </c>
      <c r="G42" s="17" t="str">
        <f>INDEX(Data!G:G,MATCH($D42,Data!$D:$D,0))</f>
        <v>ITRACK</v>
      </c>
      <c r="H42" s="17" t="str">
        <f>INDEX(Data!H:H,MATCH($D42,Data!$D:$D,0))</f>
        <v>Youth Gloves</v>
      </c>
      <c r="I42" s="6" t="s">
        <v>34</v>
      </c>
      <c r="J42" s="6" t="s">
        <v>5329</v>
      </c>
      <c r="K42" s="6" t="s">
        <v>5333</v>
      </c>
      <c r="L42" s="6" t="s">
        <v>8992</v>
      </c>
      <c r="M42" s="6" t="s">
        <v>34</v>
      </c>
      <c r="N42" s="6" t="s">
        <v>5359</v>
      </c>
      <c r="O42" s="11"/>
      <c r="P42" s="11"/>
      <c r="Q42" s="6" t="s">
        <v>97</v>
      </c>
      <c r="R42" s="9" t="b">
        <v>1</v>
      </c>
      <c r="S42" s="9" t="b">
        <v>1</v>
      </c>
      <c r="T42" s="6" t="s">
        <v>112</v>
      </c>
      <c r="U42" s="17" t="str">
        <f>INDEX(Data!U:U,MATCH($D42,Data!$D:$D,0))</f>
        <v>10009-00004</v>
      </c>
      <c r="V42" s="17" t="str">
        <f>INDEX(Data!V:V,MATCH($D42,Data!$D:$D,0))</f>
        <v>10009-00005</v>
      </c>
      <c r="W42" s="17" t="str">
        <f>INDEX(Data!W:W,MATCH($D42,Data!$D:$D,0))</f>
        <v>10009-00006</v>
      </c>
      <c r="X42" s="17" t="str">
        <f>INDEX(Data!X:X,MATCH($D42,Data!$D:$D,0))</f>
        <v>10009-00007</v>
      </c>
      <c r="Y42" s="17" t="str">
        <f>INDEX(Data!Y:Y,MATCH($D42,Data!$D:$D,0))</f>
        <v/>
      </c>
      <c r="Z42" s="17" t="str">
        <f>INDEX(Data!Z:Z,MATCH($D42,Data!$D:$D,0))</f>
        <v/>
      </c>
      <c r="AA42" s="17" t="str">
        <f>INDEX(Data!AA:AA,MATCH($D42,Data!$D:$D,0))</f>
        <v/>
      </c>
      <c r="AB42" s="17" t="str">
        <f>INDEX(Data!AB:AB,MATCH($D42,Data!$D:$D,0))</f>
        <v/>
      </c>
      <c r="AC42" s="17" t="str">
        <f>INDEX(Data!AC:AC,MATCH($D42,Data!$D:$D,0))</f>
        <v>S</v>
      </c>
      <c r="AD42" s="17" t="str">
        <f>INDEX(Data!AD:AD,MATCH($D42,Data!$D:$D,0))</f>
        <v>M</v>
      </c>
      <c r="AE42" s="17" t="str">
        <f>INDEX(Data!AE:AE,MATCH($D42,Data!$D:$D,0))</f>
        <v>L</v>
      </c>
      <c r="AF42" s="17" t="str">
        <f>INDEX(Data!AF:AF,MATCH($D42,Data!$D:$D,0))</f>
        <v>XL</v>
      </c>
      <c r="AG42" s="17" t="str">
        <f>INDEX(Data!AG:AG,MATCH($D42,Data!$D:$D,0))</f>
        <v/>
      </c>
      <c r="AH42" s="17" t="str">
        <f>INDEX(Data!AH:AH,MATCH($D42,Data!$D:$D,0))</f>
        <v/>
      </c>
      <c r="AI42" s="17" t="str">
        <f>INDEX(Data!AI:AI,MATCH($D42,Data!$D:$D,0))</f>
        <v/>
      </c>
      <c r="AJ42" s="17" t="str">
        <f>INDEX(Data!AJ:AJ,MATCH($D42,Data!$D:$D,0))</f>
        <v/>
      </c>
      <c r="AK42" s="10">
        <v>24.5</v>
      </c>
      <c r="AL42" s="10">
        <v>26.5</v>
      </c>
      <c r="AM42" s="6" t="s">
        <v>45</v>
      </c>
      <c r="AN42" s="6" t="s">
        <v>93</v>
      </c>
      <c r="AO42" s="6" t="s">
        <v>94</v>
      </c>
      <c r="AP42" s="6" t="s">
        <v>9315</v>
      </c>
      <c r="AQ42" s="18" t="s">
        <v>9465</v>
      </c>
      <c r="AR42" s="11" t="str">
        <f t="shared" si="1"/>
        <v/>
      </c>
      <c r="AS42" s="11" t="str">
        <f t="shared" si="2"/>
        <v>2W Distributor - Moto</v>
      </c>
      <c r="AT42" s="11" t="str">
        <f t="shared" si="3"/>
        <v>2W Distributor</v>
      </c>
      <c r="AU42" s="11" t="str">
        <f t="shared" si="4"/>
        <v/>
      </c>
      <c r="AV42" s="11" t="str">
        <f t="shared" si="4"/>
        <v/>
      </c>
      <c r="AW42" s="11" t="str">
        <f t="shared" si="5"/>
        <v>International - Moto</v>
      </c>
      <c r="AX42" s="11" t="str">
        <f t="shared" si="6"/>
        <v>International - AS</v>
      </c>
      <c r="AY42" s="11" t="str">
        <f t="shared" si="6"/>
        <v>International</v>
      </c>
      <c r="AZ42" s="11" t="str">
        <f t="shared" si="6"/>
        <v>International - New</v>
      </c>
      <c r="BA42" s="11" t="str">
        <f t="shared" si="7"/>
        <v>Mecanic Sport</v>
      </c>
      <c r="BB42" s="11" t="str">
        <f t="shared" si="8"/>
        <v>Moto Dealers</v>
      </c>
      <c r="BC42" s="11" t="str">
        <f t="shared" si="8"/>
        <v>Motonet</v>
      </c>
      <c r="BD42" s="11" t="str">
        <f t="shared" si="9"/>
        <v>Pierce AB</v>
      </c>
      <c r="BE42" s="11" t="str">
        <f t="shared" si="10"/>
        <v>Retail</v>
      </c>
      <c r="BF42" s="11" t="str">
        <f t="shared" si="11"/>
        <v/>
      </c>
      <c r="BG42" s="11" t="s">
        <v>5127</v>
      </c>
      <c r="BH42" s="11" t="str">
        <f t="shared" si="12"/>
        <v>https://fs.amplifi.io//file?id=ab7e7fac-2c22-4419-ac1f-295021aaebdc&amp;variant=thumb&amp;extension=png</v>
      </c>
      <c r="BI42" s="11" t="s">
        <v>5127</v>
      </c>
      <c r="BJ42" s="11"/>
      <c r="BK42" s="11"/>
      <c r="BL42" s="11"/>
      <c r="BM42" s="11"/>
      <c r="BN42" s="11"/>
      <c r="BO42" s="11"/>
      <c r="BP42" s="11"/>
      <c r="BQ42" s="11"/>
      <c r="BR42" s="11"/>
      <c r="BS42" s="11"/>
    </row>
    <row r="43" spans="1:71" x14ac:dyDescent="0.2">
      <c r="A43" s="16">
        <f t="shared" si="13"/>
        <v>42</v>
      </c>
      <c r="B43" s="11" t="str">
        <f t="shared" si="15"/>
        <v>10009-00012</v>
      </c>
      <c r="C43" s="11" t="str">
        <f t="shared" si="15"/>
        <v>10009-00012</v>
      </c>
      <c r="D43" s="7" t="s">
        <v>8156</v>
      </c>
      <c r="E43" s="6" t="s">
        <v>32</v>
      </c>
      <c r="F43" s="11" t="s">
        <v>8991</v>
      </c>
      <c r="G43" s="17" t="str">
        <f>INDEX(Data!G:G,MATCH($D43,Data!$D:$D,0))</f>
        <v>ITRACK</v>
      </c>
      <c r="H43" s="17" t="str">
        <f>INDEX(Data!H:H,MATCH($D43,Data!$D:$D,0))</f>
        <v>Youth Gloves</v>
      </c>
      <c r="I43" s="6" t="s">
        <v>34</v>
      </c>
      <c r="J43" s="6" t="s">
        <v>5329</v>
      </c>
      <c r="K43" s="6" t="s">
        <v>5340</v>
      </c>
      <c r="L43" s="6" t="s">
        <v>8994</v>
      </c>
      <c r="M43" s="6" t="s">
        <v>34</v>
      </c>
      <c r="N43" s="6" t="s">
        <v>5359</v>
      </c>
      <c r="O43" s="11"/>
      <c r="P43" s="11"/>
      <c r="Q43" s="6" t="s">
        <v>9065</v>
      </c>
      <c r="R43" s="9" t="b">
        <v>1</v>
      </c>
      <c r="S43" s="9" t="b">
        <v>0</v>
      </c>
      <c r="T43" s="6" t="s">
        <v>8156</v>
      </c>
      <c r="U43" s="17" t="str">
        <f>INDEX(Data!U:U,MATCH($D43,Data!$D:$D,0))</f>
        <v>10009-00012</v>
      </c>
      <c r="V43" s="17" t="str">
        <f>INDEX(Data!V:V,MATCH($D43,Data!$D:$D,0))</f>
        <v>10009-00013</v>
      </c>
      <c r="W43" s="17" t="str">
        <f>INDEX(Data!W:W,MATCH($D43,Data!$D:$D,0))</f>
        <v>10009-00014</v>
      </c>
      <c r="X43" s="17" t="str">
        <f>INDEX(Data!X:X,MATCH($D43,Data!$D:$D,0))</f>
        <v>10009-00015</v>
      </c>
      <c r="Y43" s="17" t="str">
        <f>INDEX(Data!Y:Y,MATCH($D43,Data!$D:$D,0))</f>
        <v/>
      </c>
      <c r="Z43" s="17" t="str">
        <f>INDEX(Data!Z:Z,MATCH($D43,Data!$D:$D,0))</f>
        <v/>
      </c>
      <c r="AA43" s="17" t="str">
        <f>INDEX(Data!AA:AA,MATCH($D43,Data!$D:$D,0))</f>
        <v/>
      </c>
      <c r="AB43" s="17" t="str">
        <f>INDEX(Data!AB:AB,MATCH($D43,Data!$D:$D,0))</f>
        <v/>
      </c>
      <c r="AC43" s="17" t="str">
        <f>INDEX(Data!AC:AC,MATCH($D43,Data!$D:$D,0))</f>
        <v>S</v>
      </c>
      <c r="AD43" s="17" t="str">
        <f>INDEX(Data!AD:AD,MATCH($D43,Data!$D:$D,0))</f>
        <v>M</v>
      </c>
      <c r="AE43" s="17" t="str">
        <f>INDEX(Data!AE:AE,MATCH($D43,Data!$D:$D,0))</f>
        <v>L</v>
      </c>
      <c r="AF43" s="17" t="str">
        <f>INDEX(Data!AF:AF,MATCH($D43,Data!$D:$D,0))</f>
        <v>XL</v>
      </c>
      <c r="AG43" s="17" t="str">
        <f>INDEX(Data!AG:AG,MATCH($D43,Data!$D:$D,0))</f>
        <v/>
      </c>
      <c r="AH43" s="17" t="str">
        <f>INDEX(Data!AH:AH,MATCH($D43,Data!$D:$D,0))</f>
        <v/>
      </c>
      <c r="AI43" s="17" t="str">
        <f>INDEX(Data!AI:AI,MATCH($D43,Data!$D:$D,0))</f>
        <v/>
      </c>
      <c r="AJ43" s="17" t="str">
        <f>INDEX(Data!AJ:AJ,MATCH($D43,Data!$D:$D,0))</f>
        <v/>
      </c>
      <c r="AK43" s="10">
        <v>24.5</v>
      </c>
      <c r="AL43" s="10">
        <v>26.5</v>
      </c>
      <c r="AM43" s="6" t="s">
        <v>45</v>
      </c>
      <c r="AN43" s="6" t="s">
        <v>93</v>
      </c>
      <c r="AO43" s="6" t="s">
        <v>94</v>
      </c>
      <c r="AP43" s="6" t="s">
        <v>9315</v>
      </c>
      <c r="AQ43" s="18" t="s">
        <v>9465</v>
      </c>
      <c r="AR43" s="11" t="str">
        <f t="shared" si="1"/>
        <v/>
      </c>
      <c r="AS43" s="11" t="str">
        <f t="shared" si="2"/>
        <v>2W Distributor - Moto</v>
      </c>
      <c r="AT43" s="11" t="str">
        <f t="shared" si="3"/>
        <v>2W Distributor</v>
      </c>
      <c r="AU43" s="11" t="str">
        <f t="shared" si="4"/>
        <v/>
      </c>
      <c r="AV43" s="11" t="str">
        <f t="shared" si="4"/>
        <v/>
      </c>
      <c r="AW43" s="11" t="str">
        <f t="shared" si="5"/>
        <v>International - Moto</v>
      </c>
      <c r="AX43" s="11" t="str">
        <f t="shared" si="6"/>
        <v>International - AS</v>
      </c>
      <c r="AY43" s="11" t="str">
        <f t="shared" si="6"/>
        <v>International</v>
      </c>
      <c r="AZ43" s="11" t="str">
        <f t="shared" si="6"/>
        <v>International - New</v>
      </c>
      <c r="BA43" s="11" t="str">
        <f t="shared" si="7"/>
        <v>Mecanic Sport</v>
      </c>
      <c r="BB43" s="11" t="str">
        <f t="shared" si="8"/>
        <v>Moto Dealers</v>
      </c>
      <c r="BC43" s="11" t="str">
        <f t="shared" si="8"/>
        <v>Motonet</v>
      </c>
      <c r="BD43" s="11" t="str">
        <f t="shared" si="9"/>
        <v>Pierce AB</v>
      </c>
      <c r="BE43" s="11" t="str">
        <f t="shared" si="10"/>
        <v>Retail</v>
      </c>
      <c r="BF43" s="11" t="str">
        <f t="shared" si="11"/>
        <v/>
      </c>
      <c r="BG43" s="11" t="e">
        <v>#N/A</v>
      </c>
      <c r="BH43" s="11" t="e">
        <f t="shared" si="12"/>
        <v>#N/A</v>
      </c>
      <c r="BI43" s="11"/>
      <c r="BJ43" s="11"/>
      <c r="BK43" s="11"/>
      <c r="BL43" s="11"/>
      <c r="BM43" s="11"/>
      <c r="BN43" s="11"/>
      <c r="BO43" s="11"/>
      <c r="BP43" s="11"/>
      <c r="BQ43" s="11"/>
      <c r="BR43" s="11"/>
      <c r="BS43" s="11"/>
    </row>
    <row r="44" spans="1:71" x14ac:dyDescent="0.2">
      <c r="A44" s="16">
        <f t="shared" si="13"/>
        <v>43</v>
      </c>
      <c r="B44" s="11" t="str">
        <f t="shared" si="15"/>
        <v>10010-00000</v>
      </c>
      <c r="C44" s="11" t="str">
        <f t="shared" si="15"/>
        <v>10010-00000</v>
      </c>
      <c r="D44" s="7" t="s">
        <v>116</v>
      </c>
      <c r="E44" s="6" t="s">
        <v>32</v>
      </c>
      <c r="F44" s="11" t="s">
        <v>8991</v>
      </c>
      <c r="G44" s="17" t="str">
        <f>INDEX(Data!G:G,MATCH($D44,Data!$D:$D,0))</f>
        <v>RIDEFIT</v>
      </c>
      <c r="H44" s="17" t="str">
        <f>INDEX(Data!H:H,MATCH($D44,Data!$D:$D,0))</f>
        <v>Gloves</v>
      </c>
      <c r="I44" s="6" t="s">
        <v>34</v>
      </c>
      <c r="J44" s="6" t="s">
        <v>5329</v>
      </c>
      <c r="K44" s="6" t="s">
        <v>5333</v>
      </c>
      <c r="L44" s="6" t="s">
        <v>8992</v>
      </c>
      <c r="M44" s="6" t="s">
        <v>34</v>
      </c>
      <c r="N44" s="6" t="s">
        <v>5359</v>
      </c>
      <c r="O44" s="11"/>
      <c r="P44" s="11"/>
      <c r="Q44" s="6" t="s">
        <v>118</v>
      </c>
      <c r="R44" s="9" t="b">
        <v>1</v>
      </c>
      <c r="S44" s="9" t="b">
        <v>1</v>
      </c>
      <c r="T44" s="6" t="s">
        <v>116</v>
      </c>
      <c r="U44" s="17" t="str">
        <f>INDEX(Data!U:U,MATCH($D44,Data!$D:$D,0))</f>
        <v>10010-00000</v>
      </c>
      <c r="V44" s="17" t="str">
        <f>INDEX(Data!V:V,MATCH($D44,Data!$D:$D,0))</f>
        <v>10010-00001</v>
      </c>
      <c r="W44" s="17" t="str">
        <f>INDEX(Data!W:W,MATCH($D44,Data!$D:$D,0))</f>
        <v>10010-00002</v>
      </c>
      <c r="X44" s="17" t="str">
        <f>INDEX(Data!X:X,MATCH($D44,Data!$D:$D,0))</f>
        <v>10010-00003</v>
      </c>
      <c r="Y44" s="17" t="str">
        <f>INDEX(Data!Y:Y,MATCH($D44,Data!$D:$D,0))</f>
        <v>10010-00004</v>
      </c>
      <c r="Z44" s="17" t="str">
        <f>INDEX(Data!Z:Z,MATCH($D44,Data!$D:$D,0))</f>
        <v/>
      </c>
      <c r="AA44" s="17" t="str">
        <f>INDEX(Data!AA:AA,MATCH($D44,Data!$D:$D,0))</f>
        <v/>
      </c>
      <c r="AB44" s="17" t="str">
        <f>INDEX(Data!AB:AB,MATCH($D44,Data!$D:$D,0))</f>
        <v/>
      </c>
      <c r="AC44" s="17" t="str">
        <f>INDEX(Data!AC:AC,MATCH($D44,Data!$D:$D,0))</f>
        <v>S</v>
      </c>
      <c r="AD44" s="17" t="str">
        <f>INDEX(Data!AD:AD,MATCH($D44,Data!$D:$D,0))</f>
        <v>M</v>
      </c>
      <c r="AE44" s="17" t="str">
        <f>INDEX(Data!AE:AE,MATCH($D44,Data!$D:$D,0))</f>
        <v>L</v>
      </c>
      <c r="AF44" s="17" t="str">
        <f>INDEX(Data!AF:AF,MATCH($D44,Data!$D:$D,0))</f>
        <v>XL</v>
      </c>
      <c r="AG44" s="17" t="str">
        <f>INDEX(Data!AG:AG,MATCH($D44,Data!$D:$D,0))</f>
        <v>2XL</v>
      </c>
      <c r="AH44" s="17" t="str">
        <f>INDEX(Data!AH:AH,MATCH($D44,Data!$D:$D,0))</f>
        <v/>
      </c>
      <c r="AI44" s="17" t="str">
        <f>INDEX(Data!AI:AI,MATCH($D44,Data!$D:$D,0))</f>
        <v/>
      </c>
      <c r="AJ44" s="17" t="str">
        <f>INDEX(Data!AJ:AJ,MATCH($D44,Data!$D:$D,0))</f>
        <v/>
      </c>
      <c r="AK44" s="10">
        <v>29.5</v>
      </c>
      <c r="AL44" s="10">
        <v>31.5</v>
      </c>
      <c r="AM44" s="6" t="s">
        <v>45</v>
      </c>
      <c r="AN44" s="6" t="s">
        <v>123</v>
      </c>
      <c r="AO44" s="6" t="s">
        <v>124</v>
      </c>
      <c r="AP44" s="6" t="s">
        <v>9316</v>
      </c>
      <c r="AQ44" s="18" t="s">
        <v>9465</v>
      </c>
      <c r="AR44" s="11" t="str">
        <f t="shared" si="1"/>
        <v/>
      </c>
      <c r="AS44" s="11" t="str">
        <f t="shared" si="2"/>
        <v>2W Distributor - Moto</v>
      </c>
      <c r="AT44" s="11" t="str">
        <f t="shared" si="3"/>
        <v>2W Distributor</v>
      </c>
      <c r="AU44" s="11" t="str">
        <f t="shared" si="4"/>
        <v/>
      </c>
      <c r="AV44" s="11" t="str">
        <f t="shared" si="4"/>
        <v/>
      </c>
      <c r="AW44" s="11" t="str">
        <f t="shared" si="5"/>
        <v>International - Moto</v>
      </c>
      <c r="AX44" s="11" t="str">
        <f t="shared" si="6"/>
        <v>International - AS</v>
      </c>
      <c r="AY44" s="11" t="str">
        <f t="shared" si="6"/>
        <v>International</v>
      </c>
      <c r="AZ44" s="11" t="str">
        <f t="shared" si="6"/>
        <v>International - New</v>
      </c>
      <c r="BA44" s="11" t="str">
        <f t="shared" si="7"/>
        <v>Mecanic Sport</v>
      </c>
      <c r="BB44" s="11" t="str">
        <f t="shared" si="8"/>
        <v>Moto Dealers</v>
      </c>
      <c r="BC44" s="11" t="str">
        <f t="shared" si="8"/>
        <v>Motonet</v>
      </c>
      <c r="BD44" s="11" t="str">
        <f t="shared" si="9"/>
        <v>Pierce AB</v>
      </c>
      <c r="BE44" s="11" t="str">
        <f t="shared" si="10"/>
        <v>Retail</v>
      </c>
      <c r="BF44" s="11" t="str">
        <f t="shared" si="11"/>
        <v/>
      </c>
      <c r="BG44" s="11" t="s">
        <v>5128</v>
      </c>
      <c r="BH44" s="11" t="str">
        <f t="shared" si="12"/>
        <v>https://fs.amplifi.io//file?id=bb4c5dce-b2e0-4de9-9fde-956885604e02&amp;variant=thumb&amp;extension=png</v>
      </c>
      <c r="BI44" s="11" t="s">
        <v>5128</v>
      </c>
      <c r="BJ44" s="11"/>
      <c r="BK44" s="11"/>
      <c r="BL44" s="11"/>
      <c r="BM44" s="11"/>
      <c r="BN44" s="11"/>
      <c r="BO44" s="11"/>
      <c r="BP44" s="11"/>
      <c r="BQ44" s="11"/>
      <c r="BR44" s="11"/>
      <c r="BS44" s="11"/>
    </row>
    <row r="45" spans="1:71" x14ac:dyDescent="0.2">
      <c r="A45" s="16">
        <f t="shared" si="13"/>
        <v>44</v>
      </c>
      <c r="B45" s="11" t="str">
        <f t="shared" si="15"/>
        <v>10010-00005</v>
      </c>
      <c r="C45" s="11" t="str">
        <f t="shared" si="15"/>
        <v>10010-00005</v>
      </c>
      <c r="D45" s="7" t="s">
        <v>126</v>
      </c>
      <c r="E45" s="6" t="s">
        <v>32</v>
      </c>
      <c r="F45" s="11" t="s">
        <v>8991</v>
      </c>
      <c r="G45" s="17" t="str">
        <f>INDEX(Data!G:G,MATCH($D45,Data!$D:$D,0))</f>
        <v>RIDEFIT</v>
      </c>
      <c r="H45" s="17" t="str">
        <f>INDEX(Data!H:H,MATCH($D45,Data!$D:$D,0))</f>
        <v>Gloves</v>
      </c>
      <c r="I45" s="6" t="s">
        <v>34</v>
      </c>
      <c r="J45" s="6" t="s">
        <v>5329</v>
      </c>
      <c r="K45" s="6" t="s">
        <v>5333</v>
      </c>
      <c r="L45" s="6" t="s">
        <v>8992</v>
      </c>
      <c r="M45" s="6" t="s">
        <v>34</v>
      </c>
      <c r="N45" s="6" t="s">
        <v>5359</v>
      </c>
      <c r="O45" s="11"/>
      <c r="P45" s="11"/>
      <c r="Q45" s="6" t="s">
        <v>127</v>
      </c>
      <c r="R45" s="9" t="b">
        <v>1</v>
      </c>
      <c r="S45" s="9" t="b">
        <v>1</v>
      </c>
      <c r="T45" s="6" t="s">
        <v>126</v>
      </c>
      <c r="U45" s="17" t="str">
        <f>INDEX(Data!U:U,MATCH($D45,Data!$D:$D,0))</f>
        <v>10010-00005</v>
      </c>
      <c r="V45" s="17" t="str">
        <f>INDEX(Data!V:V,MATCH($D45,Data!$D:$D,0))</f>
        <v>10010-00006</v>
      </c>
      <c r="W45" s="17" t="str">
        <f>INDEX(Data!W:W,MATCH($D45,Data!$D:$D,0))</f>
        <v>10010-00007</v>
      </c>
      <c r="X45" s="17" t="str">
        <f>INDEX(Data!X:X,MATCH($D45,Data!$D:$D,0))</f>
        <v>10010-00008</v>
      </c>
      <c r="Y45" s="17" t="str">
        <f>INDEX(Data!Y:Y,MATCH($D45,Data!$D:$D,0))</f>
        <v>10010-00009</v>
      </c>
      <c r="Z45" s="17" t="str">
        <f>INDEX(Data!Z:Z,MATCH($D45,Data!$D:$D,0))</f>
        <v/>
      </c>
      <c r="AA45" s="17" t="str">
        <f>INDEX(Data!AA:AA,MATCH($D45,Data!$D:$D,0))</f>
        <v/>
      </c>
      <c r="AB45" s="17" t="str">
        <f>INDEX(Data!AB:AB,MATCH($D45,Data!$D:$D,0))</f>
        <v/>
      </c>
      <c r="AC45" s="17" t="str">
        <f>INDEX(Data!AC:AC,MATCH($D45,Data!$D:$D,0))</f>
        <v>S</v>
      </c>
      <c r="AD45" s="17" t="str">
        <f>INDEX(Data!AD:AD,MATCH($D45,Data!$D:$D,0))</f>
        <v>M</v>
      </c>
      <c r="AE45" s="17" t="str">
        <f>INDEX(Data!AE:AE,MATCH($D45,Data!$D:$D,0))</f>
        <v>L</v>
      </c>
      <c r="AF45" s="17" t="str">
        <f>INDEX(Data!AF:AF,MATCH($D45,Data!$D:$D,0))</f>
        <v>XL</v>
      </c>
      <c r="AG45" s="17" t="str">
        <f>INDEX(Data!AG:AG,MATCH($D45,Data!$D:$D,0))</f>
        <v>2XL</v>
      </c>
      <c r="AH45" s="17" t="str">
        <f>INDEX(Data!AH:AH,MATCH($D45,Data!$D:$D,0))</f>
        <v/>
      </c>
      <c r="AI45" s="17" t="str">
        <f>INDEX(Data!AI:AI,MATCH($D45,Data!$D:$D,0))</f>
        <v/>
      </c>
      <c r="AJ45" s="17" t="str">
        <f>INDEX(Data!AJ:AJ,MATCH($D45,Data!$D:$D,0))</f>
        <v/>
      </c>
      <c r="AK45" s="10">
        <v>29.5</v>
      </c>
      <c r="AL45" s="10">
        <v>31.5</v>
      </c>
      <c r="AM45" s="6" t="s">
        <v>45</v>
      </c>
      <c r="AN45" s="6" t="s">
        <v>123</v>
      </c>
      <c r="AO45" s="6" t="s">
        <v>124</v>
      </c>
      <c r="AP45" s="6" t="s">
        <v>9316</v>
      </c>
      <c r="AQ45" s="18" t="s">
        <v>9465</v>
      </c>
      <c r="AR45" s="11" t="str">
        <f t="shared" si="1"/>
        <v/>
      </c>
      <c r="AS45" s="11" t="str">
        <f t="shared" si="2"/>
        <v>2W Distributor - Moto</v>
      </c>
      <c r="AT45" s="11" t="str">
        <f t="shared" si="3"/>
        <v>2W Distributor</v>
      </c>
      <c r="AU45" s="11" t="str">
        <f t="shared" si="4"/>
        <v/>
      </c>
      <c r="AV45" s="11" t="str">
        <f t="shared" si="4"/>
        <v/>
      </c>
      <c r="AW45" s="11" t="str">
        <f t="shared" si="5"/>
        <v>International - Moto</v>
      </c>
      <c r="AX45" s="11" t="str">
        <f t="shared" si="6"/>
        <v>International - AS</v>
      </c>
      <c r="AY45" s="11" t="str">
        <f t="shared" si="6"/>
        <v>International</v>
      </c>
      <c r="AZ45" s="11" t="str">
        <f t="shared" si="6"/>
        <v>International - New</v>
      </c>
      <c r="BA45" s="11" t="str">
        <f t="shared" si="7"/>
        <v>Mecanic Sport</v>
      </c>
      <c r="BB45" s="11" t="str">
        <f t="shared" si="8"/>
        <v>Moto Dealers</v>
      </c>
      <c r="BC45" s="11" t="str">
        <f t="shared" si="8"/>
        <v>Motonet</v>
      </c>
      <c r="BD45" s="11" t="str">
        <f t="shared" si="9"/>
        <v>Pierce AB</v>
      </c>
      <c r="BE45" s="11" t="str">
        <f t="shared" si="10"/>
        <v>Retail</v>
      </c>
      <c r="BF45" s="11" t="str">
        <f t="shared" si="11"/>
        <v/>
      </c>
      <c r="BG45" s="11" t="s">
        <v>5129</v>
      </c>
      <c r="BH45" s="11" t="str">
        <f t="shared" si="12"/>
        <v>https://fs.amplifi.io//file?id=adadd4e6-d28d-43b1-882e-7e5123c95933&amp;variant=thumb&amp;extension=png</v>
      </c>
      <c r="BI45" s="11" t="s">
        <v>5129</v>
      </c>
      <c r="BJ45" s="11"/>
      <c r="BK45" s="11"/>
      <c r="BL45" s="11"/>
      <c r="BM45" s="11"/>
      <c r="BN45" s="11"/>
      <c r="BO45" s="11"/>
      <c r="BP45" s="11"/>
      <c r="BQ45" s="11"/>
      <c r="BR45" s="11"/>
      <c r="BS45" s="11"/>
    </row>
    <row r="46" spans="1:71" x14ac:dyDescent="0.2">
      <c r="A46" s="16">
        <f t="shared" si="13"/>
        <v>45</v>
      </c>
      <c r="B46" s="11" t="str">
        <f t="shared" si="15"/>
        <v>10010-00025</v>
      </c>
      <c r="C46" s="11" t="str">
        <f t="shared" si="15"/>
        <v>10010-00025</v>
      </c>
      <c r="D46" s="7" t="s">
        <v>132</v>
      </c>
      <c r="E46" s="6" t="s">
        <v>32</v>
      </c>
      <c r="F46" s="11" t="s">
        <v>8991</v>
      </c>
      <c r="G46" s="17" t="str">
        <f>INDEX(Data!G:G,MATCH($D46,Data!$D:$D,0))</f>
        <v>RIDEFIT</v>
      </c>
      <c r="H46" s="17" t="str">
        <f>INDEX(Data!H:H,MATCH($D46,Data!$D:$D,0))</f>
        <v>Gloves</v>
      </c>
      <c r="I46" s="6" t="s">
        <v>34</v>
      </c>
      <c r="J46" s="6" t="s">
        <v>5329</v>
      </c>
      <c r="K46" s="6" t="s">
        <v>5333</v>
      </c>
      <c r="L46" s="6" t="s">
        <v>8992</v>
      </c>
      <c r="M46" s="6" t="s">
        <v>34</v>
      </c>
      <c r="N46" s="6" t="s">
        <v>5359</v>
      </c>
      <c r="O46" s="11"/>
      <c r="P46" s="11"/>
      <c r="Q46" s="6" t="s">
        <v>133</v>
      </c>
      <c r="R46" s="9" t="b">
        <v>1</v>
      </c>
      <c r="S46" s="9" t="b">
        <v>1</v>
      </c>
      <c r="T46" s="6" t="s">
        <v>132</v>
      </c>
      <c r="U46" s="17" t="str">
        <f>INDEX(Data!U:U,MATCH($D46,Data!$D:$D,0))</f>
        <v>10010-00025</v>
      </c>
      <c r="V46" s="17" t="str">
        <f>INDEX(Data!V:V,MATCH($D46,Data!$D:$D,0))</f>
        <v>10010-00026</v>
      </c>
      <c r="W46" s="17" t="str">
        <f>INDEX(Data!W:W,MATCH($D46,Data!$D:$D,0))</f>
        <v>10010-00027</v>
      </c>
      <c r="X46" s="17" t="str">
        <f>INDEX(Data!X:X,MATCH($D46,Data!$D:$D,0))</f>
        <v>10010-00028</v>
      </c>
      <c r="Y46" s="17" t="str">
        <f>INDEX(Data!Y:Y,MATCH($D46,Data!$D:$D,0))</f>
        <v>10010-00029</v>
      </c>
      <c r="Z46" s="17" t="str">
        <f>INDEX(Data!Z:Z,MATCH($D46,Data!$D:$D,0))</f>
        <v/>
      </c>
      <c r="AA46" s="17" t="str">
        <f>INDEX(Data!AA:AA,MATCH($D46,Data!$D:$D,0))</f>
        <v/>
      </c>
      <c r="AB46" s="17" t="str">
        <f>INDEX(Data!AB:AB,MATCH($D46,Data!$D:$D,0))</f>
        <v/>
      </c>
      <c r="AC46" s="17" t="str">
        <f>INDEX(Data!AC:AC,MATCH($D46,Data!$D:$D,0))</f>
        <v>S</v>
      </c>
      <c r="AD46" s="17" t="str">
        <f>INDEX(Data!AD:AD,MATCH($D46,Data!$D:$D,0))</f>
        <v>M</v>
      </c>
      <c r="AE46" s="17" t="str">
        <f>INDEX(Data!AE:AE,MATCH($D46,Data!$D:$D,0))</f>
        <v>L</v>
      </c>
      <c r="AF46" s="17" t="str">
        <f>INDEX(Data!AF:AF,MATCH($D46,Data!$D:$D,0))</f>
        <v>XL</v>
      </c>
      <c r="AG46" s="17" t="str">
        <f>INDEX(Data!AG:AG,MATCH($D46,Data!$D:$D,0))</f>
        <v>2XL</v>
      </c>
      <c r="AH46" s="17" t="str">
        <f>INDEX(Data!AH:AH,MATCH($D46,Data!$D:$D,0))</f>
        <v/>
      </c>
      <c r="AI46" s="17" t="str">
        <f>INDEX(Data!AI:AI,MATCH($D46,Data!$D:$D,0))</f>
        <v/>
      </c>
      <c r="AJ46" s="17" t="str">
        <f>INDEX(Data!AJ:AJ,MATCH($D46,Data!$D:$D,0))</f>
        <v/>
      </c>
      <c r="AK46" s="10">
        <v>29.5</v>
      </c>
      <c r="AL46" s="10">
        <v>31.5</v>
      </c>
      <c r="AM46" s="6" t="s">
        <v>45</v>
      </c>
      <c r="AN46" s="6" t="s">
        <v>123</v>
      </c>
      <c r="AO46" s="6" t="s">
        <v>124</v>
      </c>
      <c r="AP46" s="6" t="s">
        <v>9316</v>
      </c>
      <c r="AQ46" s="18" t="s">
        <v>9465</v>
      </c>
      <c r="AR46" s="11" t="str">
        <f t="shared" si="1"/>
        <v/>
      </c>
      <c r="AS46" s="11" t="str">
        <f t="shared" si="2"/>
        <v>2W Distributor - Moto</v>
      </c>
      <c r="AT46" s="11" t="str">
        <f t="shared" si="3"/>
        <v>2W Distributor</v>
      </c>
      <c r="AU46" s="11" t="str">
        <f t="shared" si="4"/>
        <v/>
      </c>
      <c r="AV46" s="11" t="str">
        <f t="shared" si="4"/>
        <v/>
      </c>
      <c r="AW46" s="11" t="str">
        <f t="shared" si="5"/>
        <v>International - Moto</v>
      </c>
      <c r="AX46" s="11" t="str">
        <f t="shared" si="6"/>
        <v>International - AS</v>
      </c>
      <c r="AY46" s="11" t="str">
        <f t="shared" si="6"/>
        <v>International</v>
      </c>
      <c r="AZ46" s="11" t="str">
        <f t="shared" si="6"/>
        <v>International - New</v>
      </c>
      <c r="BA46" s="11" t="str">
        <f t="shared" si="7"/>
        <v>Mecanic Sport</v>
      </c>
      <c r="BB46" s="11" t="str">
        <f t="shared" si="8"/>
        <v>Moto Dealers</v>
      </c>
      <c r="BC46" s="11" t="str">
        <f t="shared" si="8"/>
        <v>Motonet</v>
      </c>
      <c r="BD46" s="11" t="str">
        <f t="shared" si="9"/>
        <v>Pierce AB</v>
      </c>
      <c r="BE46" s="11" t="str">
        <f t="shared" si="10"/>
        <v>Retail</v>
      </c>
      <c r="BF46" s="11" t="str">
        <f t="shared" si="11"/>
        <v/>
      </c>
      <c r="BG46" s="11" t="s">
        <v>5130</v>
      </c>
      <c r="BH46" s="11" t="str">
        <f t="shared" si="12"/>
        <v>https://fs.amplifi.io//file?id=d7375fc5-86fe-4592-ba5d-b33f9caf1177&amp;variant=thumb&amp;extension=png</v>
      </c>
      <c r="BI46" s="11" t="s">
        <v>5130</v>
      </c>
      <c r="BJ46" s="11"/>
      <c r="BK46" s="11"/>
      <c r="BL46" s="11"/>
      <c r="BM46" s="11"/>
      <c r="BN46" s="11"/>
      <c r="BO46" s="11"/>
      <c r="BP46" s="11"/>
      <c r="BQ46" s="11"/>
      <c r="BR46" s="11"/>
      <c r="BS46" s="11"/>
    </row>
    <row r="47" spans="1:71" x14ac:dyDescent="0.2">
      <c r="A47" s="16">
        <f t="shared" si="13"/>
        <v>46</v>
      </c>
      <c r="B47" s="11" t="str">
        <f t="shared" si="15"/>
        <v>10010-00030</v>
      </c>
      <c r="C47" s="11" t="str">
        <f t="shared" si="15"/>
        <v>10010-00030</v>
      </c>
      <c r="D47" s="7" t="s">
        <v>8160</v>
      </c>
      <c r="E47" s="6" t="s">
        <v>32</v>
      </c>
      <c r="F47" s="11" t="s">
        <v>8991</v>
      </c>
      <c r="G47" s="17" t="str">
        <f>INDEX(Data!G:G,MATCH($D47,Data!$D:$D,0))</f>
        <v>RIDEFIT</v>
      </c>
      <c r="H47" s="17" t="str">
        <f>INDEX(Data!H:H,MATCH($D47,Data!$D:$D,0))</f>
        <v>Gloves</v>
      </c>
      <c r="I47" s="6" t="s">
        <v>34</v>
      </c>
      <c r="J47" s="6" t="s">
        <v>5329</v>
      </c>
      <c r="K47" s="6" t="s">
        <v>5340</v>
      </c>
      <c r="L47" s="6" t="s">
        <v>8994</v>
      </c>
      <c r="M47" s="6" t="s">
        <v>34</v>
      </c>
      <c r="N47" s="6" t="s">
        <v>5359</v>
      </c>
      <c r="O47" s="11"/>
      <c r="P47" s="11"/>
      <c r="Q47" s="6" t="s">
        <v>9068</v>
      </c>
      <c r="R47" s="9" t="b">
        <v>1</v>
      </c>
      <c r="S47" s="9" t="b">
        <v>0</v>
      </c>
      <c r="T47" s="6" t="s">
        <v>8160</v>
      </c>
      <c r="U47" s="17" t="str">
        <f>INDEX(Data!U:U,MATCH($D47,Data!$D:$D,0))</f>
        <v>10010-00030</v>
      </c>
      <c r="V47" s="17" t="str">
        <f>INDEX(Data!V:V,MATCH($D47,Data!$D:$D,0))</f>
        <v>10010-00031</v>
      </c>
      <c r="W47" s="17" t="str">
        <f>INDEX(Data!W:W,MATCH($D47,Data!$D:$D,0))</f>
        <v>10010-00032</v>
      </c>
      <c r="X47" s="17" t="str">
        <f>INDEX(Data!X:X,MATCH($D47,Data!$D:$D,0))</f>
        <v>10010-00033</v>
      </c>
      <c r="Y47" s="17" t="str">
        <f>INDEX(Data!Y:Y,MATCH($D47,Data!$D:$D,0))</f>
        <v/>
      </c>
      <c r="Z47" s="17" t="str">
        <f>INDEX(Data!Z:Z,MATCH($D47,Data!$D:$D,0))</f>
        <v/>
      </c>
      <c r="AA47" s="17" t="str">
        <f>INDEX(Data!AA:AA,MATCH($D47,Data!$D:$D,0))</f>
        <v/>
      </c>
      <c r="AB47" s="17" t="str">
        <f>INDEX(Data!AB:AB,MATCH($D47,Data!$D:$D,0))</f>
        <v/>
      </c>
      <c r="AC47" s="17" t="str">
        <f>INDEX(Data!AC:AC,MATCH($D47,Data!$D:$D,0))</f>
        <v>S</v>
      </c>
      <c r="AD47" s="17" t="str">
        <f>INDEX(Data!AD:AD,MATCH($D47,Data!$D:$D,0))</f>
        <v>M</v>
      </c>
      <c r="AE47" s="17" t="str">
        <f>INDEX(Data!AE:AE,MATCH($D47,Data!$D:$D,0))</f>
        <v>L</v>
      </c>
      <c r="AF47" s="17" t="str">
        <f>INDEX(Data!AF:AF,MATCH($D47,Data!$D:$D,0))</f>
        <v>XL</v>
      </c>
      <c r="AG47" s="17" t="str">
        <f>INDEX(Data!AG:AG,MATCH($D47,Data!$D:$D,0))</f>
        <v/>
      </c>
      <c r="AH47" s="17" t="str">
        <f>INDEX(Data!AH:AH,MATCH($D47,Data!$D:$D,0))</f>
        <v/>
      </c>
      <c r="AI47" s="17" t="str">
        <f>INDEX(Data!AI:AI,MATCH($D47,Data!$D:$D,0))</f>
        <v/>
      </c>
      <c r="AJ47" s="17" t="str">
        <f>INDEX(Data!AJ:AJ,MATCH($D47,Data!$D:$D,0))</f>
        <v/>
      </c>
      <c r="AK47" s="10">
        <v>29.5</v>
      </c>
      <c r="AL47" s="10">
        <v>31.5</v>
      </c>
      <c r="AM47" s="6" t="s">
        <v>45</v>
      </c>
      <c r="AN47" s="6" t="s">
        <v>123</v>
      </c>
      <c r="AO47" s="6" t="s">
        <v>124</v>
      </c>
      <c r="AP47" s="6" t="s">
        <v>9316</v>
      </c>
      <c r="AQ47" s="18" t="s">
        <v>9465</v>
      </c>
      <c r="AR47" s="11" t="str">
        <f t="shared" si="1"/>
        <v/>
      </c>
      <c r="AS47" s="11" t="str">
        <f t="shared" si="2"/>
        <v>2W Distributor - Moto</v>
      </c>
      <c r="AT47" s="11" t="str">
        <f t="shared" si="3"/>
        <v>2W Distributor</v>
      </c>
      <c r="AU47" s="11" t="str">
        <f t="shared" si="4"/>
        <v/>
      </c>
      <c r="AV47" s="11" t="str">
        <f t="shared" si="4"/>
        <v/>
      </c>
      <c r="AW47" s="11" t="str">
        <f t="shared" si="5"/>
        <v>International - Moto</v>
      </c>
      <c r="AX47" s="11" t="str">
        <f t="shared" si="6"/>
        <v>International - AS</v>
      </c>
      <c r="AY47" s="11" t="str">
        <f t="shared" si="6"/>
        <v>International</v>
      </c>
      <c r="AZ47" s="11" t="str">
        <f t="shared" si="6"/>
        <v>International - New</v>
      </c>
      <c r="BA47" s="11" t="str">
        <f t="shared" si="7"/>
        <v>Mecanic Sport</v>
      </c>
      <c r="BB47" s="11" t="str">
        <f t="shared" si="8"/>
        <v>Moto Dealers</v>
      </c>
      <c r="BC47" s="11" t="str">
        <f t="shared" si="8"/>
        <v>Motonet</v>
      </c>
      <c r="BD47" s="11" t="str">
        <f t="shared" si="9"/>
        <v>Pierce AB</v>
      </c>
      <c r="BE47" s="11" t="str">
        <f t="shared" si="10"/>
        <v>Retail</v>
      </c>
      <c r="BF47" s="11" t="str">
        <f t="shared" si="11"/>
        <v/>
      </c>
      <c r="BG47" s="11" t="e">
        <v>#N/A</v>
      </c>
      <c r="BH47" s="11" t="e">
        <f t="shared" si="12"/>
        <v>#N/A</v>
      </c>
      <c r="BI47" s="11"/>
      <c r="BJ47" s="11"/>
      <c r="BK47" s="11"/>
      <c r="BL47" s="11"/>
      <c r="BM47" s="11"/>
      <c r="BN47" s="11"/>
      <c r="BO47" s="11"/>
      <c r="BP47" s="11"/>
      <c r="BQ47" s="11"/>
      <c r="BR47" s="11"/>
      <c r="BS47" s="11"/>
    </row>
    <row r="48" spans="1:71" x14ac:dyDescent="0.2">
      <c r="A48" s="16">
        <f t="shared" si="13"/>
        <v>47</v>
      </c>
      <c r="B48" s="11" t="str">
        <f t="shared" si="15"/>
        <v>10010-00035</v>
      </c>
      <c r="C48" s="11" t="str">
        <f t="shared" si="15"/>
        <v>10010-00035</v>
      </c>
      <c r="D48" s="7" t="s">
        <v>8164</v>
      </c>
      <c r="E48" s="6" t="s">
        <v>32</v>
      </c>
      <c r="F48" s="11" t="s">
        <v>8991</v>
      </c>
      <c r="G48" s="17" t="str">
        <f>INDEX(Data!G:G,MATCH($D48,Data!$D:$D,0))</f>
        <v>RIDEFIT</v>
      </c>
      <c r="H48" s="17" t="str">
        <f>INDEX(Data!H:H,MATCH($D48,Data!$D:$D,0))</f>
        <v>Gloves</v>
      </c>
      <c r="I48" s="6" t="s">
        <v>34</v>
      </c>
      <c r="J48" s="6" t="s">
        <v>5329</v>
      </c>
      <c r="K48" s="6" t="s">
        <v>5340</v>
      </c>
      <c r="L48" s="6" t="s">
        <v>8994</v>
      </c>
      <c r="M48" s="6" t="s">
        <v>34</v>
      </c>
      <c r="N48" s="6" t="s">
        <v>5359</v>
      </c>
      <c r="O48" s="11"/>
      <c r="P48" s="11"/>
      <c r="Q48" s="6" t="s">
        <v>9069</v>
      </c>
      <c r="R48" s="9" t="b">
        <v>1</v>
      </c>
      <c r="S48" s="9" t="b">
        <v>0</v>
      </c>
      <c r="T48" s="6" t="s">
        <v>8164</v>
      </c>
      <c r="U48" s="17" t="str">
        <f>INDEX(Data!U:U,MATCH($D48,Data!$D:$D,0))</f>
        <v>10010-00035</v>
      </c>
      <c r="V48" s="17" t="str">
        <f>INDEX(Data!V:V,MATCH($D48,Data!$D:$D,0))</f>
        <v>10010-00036</v>
      </c>
      <c r="W48" s="17" t="str">
        <f>INDEX(Data!W:W,MATCH($D48,Data!$D:$D,0))</f>
        <v>10010-00037</v>
      </c>
      <c r="X48" s="17" t="str">
        <f>INDEX(Data!X:X,MATCH($D48,Data!$D:$D,0))</f>
        <v>10010-00038</v>
      </c>
      <c r="Y48" s="17" t="str">
        <f>INDEX(Data!Y:Y,MATCH($D48,Data!$D:$D,0))</f>
        <v/>
      </c>
      <c r="Z48" s="17" t="str">
        <f>INDEX(Data!Z:Z,MATCH($D48,Data!$D:$D,0))</f>
        <v/>
      </c>
      <c r="AA48" s="17" t="str">
        <f>INDEX(Data!AA:AA,MATCH($D48,Data!$D:$D,0))</f>
        <v/>
      </c>
      <c r="AB48" s="17" t="str">
        <f>INDEX(Data!AB:AB,MATCH($D48,Data!$D:$D,0))</f>
        <v/>
      </c>
      <c r="AC48" s="17" t="str">
        <f>INDEX(Data!AC:AC,MATCH($D48,Data!$D:$D,0))</f>
        <v>S</v>
      </c>
      <c r="AD48" s="17" t="str">
        <f>INDEX(Data!AD:AD,MATCH($D48,Data!$D:$D,0))</f>
        <v>M</v>
      </c>
      <c r="AE48" s="17" t="str">
        <f>INDEX(Data!AE:AE,MATCH($D48,Data!$D:$D,0))</f>
        <v>L</v>
      </c>
      <c r="AF48" s="17" t="str">
        <f>INDEX(Data!AF:AF,MATCH($D48,Data!$D:$D,0))</f>
        <v>XL</v>
      </c>
      <c r="AG48" s="17" t="str">
        <f>INDEX(Data!AG:AG,MATCH($D48,Data!$D:$D,0))</f>
        <v/>
      </c>
      <c r="AH48" s="17" t="str">
        <f>INDEX(Data!AH:AH,MATCH($D48,Data!$D:$D,0))</f>
        <v/>
      </c>
      <c r="AI48" s="17" t="str">
        <f>INDEX(Data!AI:AI,MATCH($D48,Data!$D:$D,0))</f>
        <v/>
      </c>
      <c r="AJ48" s="17" t="str">
        <f>INDEX(Data!AJ:AJ,MATCH($D48,Data!$D:$D,0))</f>
        <v/>
      </c>
      <c r="AK48" s="10">
        <v>29.5</v>
      </c>
      <c r="AL48" s="10">
        <v>31.5</v>
      </c>
      <c r="AM48" s="6" t="s">
        <v>45</v>
      </c>
      <c r="AN48" s="6" t="s">
        <v>123</v>
      </c>
      <c r="AO48" s="6" t="s">
        <v>124</v>
      </c>
      <c r="AP48" s="6" t="s">
        <v>9316</v>
      </c>
      <c r="AQ48" s="18" t="s">
        <v>9465</v>
      </c>
      <c r="AR48" s="11" t="str">
        <f t="shared" si="1"/>
        <v/>
      </c>
      <c r="AS48" s="11" t="str">
        <f t="shared" si="2"/>
        <v>2W Distributor - Moto</v>
      </c>
      <c r="AT48" s="11" t="str">
        <f t="shared" si="3"/>
        <v>2W Distributor</v>
      </c>
      <c r="AU48" s="11" t="str">
        <f t="shared" si="4"/>
        <v/>
      </c>
      <c r="AV48" s="11" t="str">
        <f t="shared" si="4"/>
        <v/>
      </c>
      <c r="AW48" s="11" t="str">
        <f t="shared" si="5"/>
        <v>International - Moto</v>
      </c>
      <c r="AX48" s="11" t="str">
        <f t="shared" si="6"/>
        <v>International - AS</v>
      </c>
      <c r="AY48" s="11" t="str">
        <f t="shared" si="6"/>
        <v>International</v>
      </c>
      <c r="AZ48" s="11" t="str">
        <f t="shared" si="6"/>
        <v>International - New</v>
      </c>
      <c r="BA48" s="11" t="str">
        <f t="shared" si="7"/>
        <v>Mecanic Sport</v>
      </c>
      <c r="BB48" s="11" t="str">
        <f t="shared" si="8"/>
        <v>Moto Dealers</v>
      </c>
      <c r="BC48" s="11" t="str">
        <f t="shared" si="8"/>
        <v>Motonet</v>
      </c>
      <c r="BD48" s="11" t="str">
        <f t="shared" si="9"/>
        <v>Pierce AB</v>
      </c>
      <c r="BE48" s="11" t="str">
        <f t="shared" si="10"/>
        <v>Retail</v>
      </c>
      <c r="BF48" s="11" t="str">
        <f t="shared" si="11"/>
        <v/>
      </c>
      <c r="BG48" s="11" t="e">
        <v>#N/A</v>
      </c>
      <c r="BH48" s="11" t="e">
        <f t="shared" si="12"/>
        <v>#N/A</v>
      </c>
      <c r="BI48" s="11"/>
      <c r="BJ48" s="11"/>
      <c r="BK48" s="11"/>
      <c r="BL48" s="11"/>
      <c r="BM48" s="11"/>
      <c r="BN48" s="11"/>
      <c r="BO48" s="11"/>
      <c r="BP48" s="11"/>
      <c r="BQ48" s="11"/>
      <c r="BR48" s="11"/>
      <c r="BS48" s="11"/>
    </row>
    <row r="49" spans="1:71" x14ac:dyDescent="0.2">
      <c r="A49" s="16">
        <f t="shared" si="13"/>
        <v>48</v>
      </c>
      <c r="B49" s="11" t="str">
        <f t="shared" si="15"/>
        <v>10010-00040</v>
      </c>
      <c r="C49" s="11" t="str">
        <f t="shared" si="15"/>
        <v>10010-00040</v>
      </c>
      <c r="D49" s="7" t="s">
        <v>8168</v>
      </c>
      <c r="E49" s="6" t="s">
        <v>32</v>
      </c>
      <c r="F49" s="11" t="s">
        <v>8991</v>
      </c>
      <c r="G49" s="17" t="str">
        <f>INDEX(Data!G:G,MATCH($D49,Data!$D:$D,0))</f>
        <v>RIDEFIT</v>
      </c>
      <c r="H49" s="17" t="str">
        <f>INDEX(Data!H:H,MATCH($D49,Data!$D:$D,0))</f>
        <v>Gloves</v>
      </c>
      <c r="I49" s="6" t="s">
        <v>34</v>
      </c>
      <c r="J49" s="6" t="s">
        <v>5329</v>
      </c>
      <c r="K49" s="6" t="s">
        <v>5340</v>
      </c>
      <c r="L49" s="6" t="s">
        <v>8994</v>
      </c>
      <c r="M49" s="6" t="s">
        <v>34</v>
      </c>
      <c r="N49" s="6" t="s">
        <v>5359</v>
      </c>
      <c r="O49" s="11"/>
      <c r="P49" s="11"/>
      <c r="Q49" s="6" t="s">
        <v>9070</v>
      </c>
      <c r="R49" s="9" t="b">
        <v>1</v>
      </c>
      <c r="S49" s="9" t="b">
        <v>0</v>
      </c>
      <c r="T49" s="6" t="s">
        <v>8168</v>
      </c>
      <c r="U49" s="17" t="str">
        <f>INDEX(Data!U:U,MATCH($D49,Data!$D:$D,0))</f>
        <v>10010-00040</v>
      </c>
      <c r="V49" s="17" t="str">
        <f>INDEX(Data!V:V,MATCH($D49,Data!$D:$D,0))</f>
        <v>10010-00041</v>
      </c>
      <c r="W49" s="17" t="str">
        <f>INDEX(Data!W:W,MATCH($D49,Data!$D:$D,0))</f>
        <v>10010-00042</v>
      </c>
      <c r="X49" s="17" t="str">
        <f>INDEX(Data!X:X,MATCH($D49,Data!$D:$D,0))</f>
        <v>10010-00043</v>
      </c>
      <c r="Y49" s="17" t="str">
        <f>INDEX(Data!Y:Y,MATCH($D49,Data!$D:$D,0))</f>
        <v/>
      </c>
      <c r="Z49" s="17" t="str">
        <f>INDEX(Data!Z:Z,MATCH($D49,Data!$D:$D,0))</f>
        <v/>
      </c>
      <c r="AA49" s="17" t="str">
        <f>INDEX(Data!AA:AA,MATCH($D49,Data!$D:$D,0))</f>
        <v/>
      </c>
      <c r="AB49" s="17" t="str">
        <f>INDEX(Data!AB:AB,MATCH($D49,Data!$D:$D,0))</f>
        <v/>
      </c>
      <c r="AC49" s="17" t="str">
        <f>INDEX(Data!AC:AC,MATCH($D49,Data!$D:$D,0))</f>
        <v>S</v>
      </c>
      <c r="AD49" s="17" t="str">
        <f>INDEX(Data!AD:AD,MATCH($D49,Data!$D:$D,0))</f>
        <v>M</v>
      </c>
      <c r="AE49" s="17" t="str">
        <f>INDEX(Data!AE:AE,MATCH($D49,Data!$D:$D,0))</f>
        <v>L</v>
      </c>
      <c r="AF49" s="17" t="str">
        <f>INDEX(Data!AF:AF,MATCH($D49,Data!$D:$D,0))</f>
        <v>XL</v>
      </c>
      <c r="AG49" s="17" t="str">
        <f>INDEX(Data!AG:AG,MATCH($D49,Data!$D:$D,0))</f>
        <v/>
      </c>
      <c r="AH49" s="17" t="str">
        <f>INDEX(Data!AH:AH,MATCH($D49,Data!$D:$D,0))</f>
        <v/>
      </c>
      <c r="AI49" s="17" t="str">
        <f>INDEX(Data!AI:AI,MATCH($D49,Data!$D:$D,0))</f>
        <v/>
      </c>
      <c r="AJ49" s="17" t="str">
        <f>INDEX(Data!AJ:AJ,MATCH($D49,Data!$D:$D,0))</f>
        <v/>
      </c>
      <c r="AK49" s="10">
        <v>29.5</v>
      </c>
      <c r="AL49" s="10">
        <v>31.5</v>
      </c>
      <c r="AM49" s="6" t="s">
        <v>45</v>
      </c>
      <c r="AN49" s="6" t="s">
        <v>123</v>
      </c>
      <c r="AO49" s="6" t="s">
        <v>124</v>
      </c>
      <c r="AP49" s="6" t="s">
        <v>9316</v>
      </c>
      <c r="AQ49" s="18" t="s">
        <v>9465</v>
      </c>
      <c r="AR49" s="11" t="str">
        <f t="shared" si="1"/>
        <v/>
      </c>
      <c r="AS49" s="11" t="str">
        <f t="shared" si="2"/>
        <v>2W Distributor - Moto</v>
      </c>
      <c r="AT49" s="11" t="str">
        <f t="shared" si="3"/>
        <v>2W Distributor</v>
      </c>
      <c r="AU49" s="11" t="str">
        <f t="shared" si="4"/>
        <v/>
      </c>
      <c r="AV49" s="11" t="str">
        <f t="shared" si="4"/>
        <v/>
      </c>
      <c r="AW49" s="11" t="str">
        <f t="shared" si="5"/>
        <v>International - Moto</v>
      </c>
      <c r="AX49" s="11" t="str">
        <f t="shared" si="6"/>
        <v>International - AS</v>
      </c>
      <c r="AY49" s="11" t="str">
        <f t="shared" si="6"/>
        <v>International</v>
      </c>
      <c r="AZ49" s="11" t="str">
        <f t="shared" si="6"/>
        <v>International - New</v>
      </c>
      <c r="BA49" s="11" t="str">
        <f t="shared" si="7"/>
        <v>Mecanic Sport</v>
      </c>
      <c r="BB49" s="11" t="str">
        <f t="shared" si="8"/>
        <v>Moto Dealers</v>
      </c>
      <c r="BC49" s="11" t="str">
        <f t="shared" si="8"/>
        <v>Motonet</v>
      </c>
      <c r="BD49" s="11" t="str">
        <f t="shared" si="9"/>
        <v>Pierce AB</v>
      </c>
      <c r="BE49" s="11" t="str">
        <f t="shared" si="10"/>
        <v>Retail</v>
      </c>
      <c r="BF49" s="11" t="str">
        <f t="shared" si="11"/>
        <v/>
      </c>
      <c r="BG49" s="11" t="e">
        <v>#N/A</v>
      </c>
      <c r="BH49" s="11" t="e">
        <f t="shared" si="12"/>
        <v>#N/A</v>
      </c>
      <c r="BI49" s="11"/>
      <c r="BJ49" s="11"/>
      <c r="BK49" s="11"/>
      <c r="BL49" s="11"/>
      <c r="BM49" s="11"/>
      <c r="BN49" s="11"/>
      <c r="BO49" s="11"/>
      <c r="BP49" s="11"/>
      <c r="BQ49" s="11"/>
      <c r="BR49" s="11"/>
      <c r="BS49" s="11"/>
    </row>
    <row r="50" spans="1:71" x14ac:dyDescent="0.2">
      <c r="A50" s="16">
        <f t="shared" si="13"/>
        <v>49</v>
      </c>
      <c r="B50" s="11" t="str">
        <f t="shared" si="15"/>
        <v>10011-00000</v>
      </c>
      <c r="C50" s="11" t="str">
        <f t="shared" si="15"/>
        <v>10011-00000</v>
      </c>
      <c r="D50" s="7" t="s">
        <v>138</v>
      </c>
      <c r="E50" s="6" t="s">
        <v>139</v>
      </c>
      <c r="F50" s="11" t="s">
        <v>8991</v>
      </c>
      <c r="G50" s="17" t="str">
        <f>INDEX(Data!G:G,MATCH($D50,Data!$D:$D,0))</f>
        <v>RIDECAMP</v>
      </c>
      <c r="H50" s="17" t="str">
        <f>INDEX(Data!H:H,MATCH($D50,Data!$D:$D,0))</f>
        <v>Gloves</v>
      </c>
      <c r="I50" s="6" t="s">
        <v>34</v>
      </c>
      <c r="J50" s="6" t="s">
        <v>5329</v>
      </c>
      <c r="K50" s="6" t="s">
        <v>5333</v>
      </c>
      <c r="L50" s="6" t="s">
        <v>8992</v>
      </c>
      <c r="M50" s="6" t="s">
        <v>34</v>
      </c>
      <c r="N50" s="6" t="s">
        <v>5359</v>
      </c>
      <c r="O50" s="11"/>
      <c r="P50" s="11"/>
      <c r="Q50" s="6" t="s">
        <v>141</v>
      </c>
      <c r="R50" s="9" t="b">
        <v>1</v>
      </c>
      <c r="S50" s="9" t="b">
        <v>1</v>
      </c>
      <c r="T50" s="6" t="s">
        <v>138</v>
      </c>
      <c r="U50" s="17" t="str">
        <f>INDEX(Data!U:U,MATCH($D50,Data!$D:$D,0))</f>
        <v>10011-00000</v>
      </c>
      <c r="V50" s="17" t="str">
        <f>INDEX(Data!V:V,MATCH($D50,Data!$D:$D,0))</f>
        <v>10011-00001</v>
      </c>
      <c r="W50" s="17" t="str">
        <f>INDEX(Data!W:W,MATCH($D50,Data!$D:$D,0))</f>
        <v>10011-00002</v>
      </c>
      <c r="X50" s="17" t="str">
        <f>INDEX(Data!X:X,MATCH($D50,Data!$D:$D,0))</f>
        <v>10011-00003</v>
      </c>
      <c r="Y50" s="17" t="str">
        <f>INDEX(Data!Y:Y,MATCH($D50,Data!$D:$D,0))</f>
        <v>10011-00004</v>
      </c>
      <c r="Z50" s="17" t="str">
        <f>INDEX(Data!Z:Z,MATCH($D50,Data!$D:$D,0))</f>
        <v/>
      </c>
      <c r="AA50" s="17" t="str">
        <f>INDEX(Data!AA:AA,MATCH($D50,Data!$D:$D,0))</f>
        <v/>
      </c>
      <c r="AB50" s="17" t="str">
        <f>INDEX(Data!AB:AB,MATCH($D50,Data!$D:$D,0))</f>
        <v/>
      </c>
      <c r="AC50" s="17" t="str">
        <f>INDEX(Data!AC:AC,MATCH($D50,Data!$D:$D,0))</f>
        <v>S</v>
      </c>
      <c r="AD50" s="17" t="str">
        <f>INDEX(Data!AD:AD,MATCH($D50,Data!$D:$D,0))</f>
        <v>M</v>
      </c>
      <c r="AE50" s="17" t="str">
        <f>INDEX(Data!AE:AE,MATCH($D50,Data!$D:$D,0))</f>
        <v>L</v>
      </c>
      <c r="AF50" s="17" t="str">
        <f>INDEX(Data!AF:AF,MATCH($D50,Data!$D:$D,0))</f>
        <v>XL</v>
      </c>
      <c r="AG50" s="17" t="str">
        <f>INDEX(Data!AG:AG,MATCH($D50,Data!$D:$D,0))</f>
        <v>2XL</v>
      </c>
      <c r="AH50" s="17" t="str">
        <f>INDEX(Data!AH:AH,MATCH($D50,Data!$D:$D,0))</f>
        <v/>
      </c>
      <c r="AI50" s="17" t="str">
        <f>INDEX(Data!AI:AI,MATCH($D50,Data!$D:$D,0))</f>
        <v/>
      </c>
      <c r="AJ50" s="17" t="str">
        <f>INDEX(Data!AJ:AJ,MATCH($D50,Data!$D:$D,0))</f>
        <v/>
      </c>
      <c r="AK50" s="10">
        <v>24.5</v>
      </c>
      <c r="AL50" s="10">
        <v>26.5</v>
      </c>
      <c r="AM50" s="6" t="s">
        <v>45</v>
      </c>
      <c r="AN50" s="6" t="s">
        <v>146</v>
      </c>
      <c r="AO50" s="6" t="s">
        <v>9268</v>
      </c>
      <c r="AP50" s="6" t="s">
        <v>9317</v>
      </c>
      <c r="AQ50" s="18" t="s">
        <v>9465</v>
      </c>
      <c r="AR50" s="11" t="str">
        <f t="shared" si="1"/>
        <v>2W Distributor Bike</v>
      </c>
      <c r="AS50" s="11" t="str">
        <f t="shared" si="2"/>
        <v>2W Distributor - Moto</v>
      </c>
      <c r="AT50" s="11" t="str">
        <f t="shared" si="3"/>
        <v>2W Distributor</v>
      </c>
      <c r="AU50" s="11" t="str">
        <f t="shared" si="4"/>
        <v>H2</v>
      </c>
      <c r="AV50" s="11" t="str">
        <f t="shared" si="4"/>
        <v>International - Bike</v>
      </c>
      <c r="AW50" s="11" t="str">
        <f t="shared" si="5"/>
        <v>International - Moto</v>
      </c>
      <c r="AX50" s="11" t="str">
        <f t="shared" si="6"/>
        <v>International - AS</v>
      </c>
      <c r="AY50" s="11" t="str">
        <f t="shared" si="6"/>
        <v>International</v>
      </c>
      <c r="AZ50" s="11" t="str">
        <f t="shared" si="6"/>
        <v>International - New</v>
      </c>
      <c r="BA50" s="11" t="str">
        <f t="shared" si="7"/>
        <v>Mecanic Sport</v>
      </c>
      <c r="BB50" s="11" t="str">
        <f t="shared" si="8"/>
        <v>Moto Dealers</v>
      </c>
      <c r="BC50" s="11" t="str">
        <f t="shared" si="8"/>
        <v>Motonet</v>
      </c>
      <c r="BD50" s="11" t="str">
        <f t="shared" si="9"/>
        <v>Pierce AB</v>
      </c>
      <c r="BE50" s="11" t="str">
        <f t="shared" si="10"/>
        <v>Retail</v>
      </c>
      <c r="BF50" s="11" t="str">
        <f t="shared" si="11"/>
        <v>TREK</v>
      </c>
      <c r="BG50" s="11" t="s">
        <v>5451</v>
      </c>
      <c r="BH50" s="11" t="str">
        <f t="shared" si="12"/>
        <v>https://fs.amplifi.io//file?id=14913a6c-be9e-4a8b-9a64-24be34a05614&amp;variant=thumb&amp;extension=png</v>
      </c>
      <c r="BI50" s="11" t="s">
        <v>5451</v>
      </c>
      <c r="BJ50" s="11"/>
      <c r="BK50" s="11"/>
      <c r="BL50" s="11"/>
      <c r="BM50" s="11"/>
      <c r="BN50" s="11"/>
      <c r="BO50" s="11"/>
      <c r="BP50" s="11"/>
      <c r="BQ50" s="11"/>
      <c r="BR50" s="11"/>
      <c r="BS50" s="11"/>
    </row>
    <row r="51" spans="1:71" x14ac:dyDescent="0.2">
      <c r="A51" s="16">
        <f t="shared" si="13"/>
        <v>50</v>
      </c>
      <c r="B51" s="11" t="str">
        <f t="shared" si="15"/>
        <v>10011-00005</v>
      </c>
      <c r="C51" s="11" t="str">
        <f t="shared" si="15"/>
        <v>10011-00005</v>
      </c>
      <c r="D51" s="7" t="s">
        <v>149</v>
      </c>
      <c r="E51" s="6" t="s">
        <v>139</v>
      </c>
      <c r="F51" s="11" t="s">
        <v>8991</v>
      </c>
      <c r="G51" s="17" t="str">
        <f>INDEX(Data!G:G,MATCH($D51,Data!$D:$D,0))</f>
        <v>RIDECAMP</v>
      </c>
      <c r="H51" s="17" t="str">
        <f>INDEX(Data!H:H,MATCH($D51,Data!$D:$D,0))</f>
        <v>Gloves</v>
      </c>
      <c r="I51" s="6" t="s">
        <v>34</v>
      </c>
      <c r="J51" s="6" t="s">
        <v>5329</v>
      </c>
      <c r="K51" s="6" t="s">
        <v>5333</v>
      </c>
      <c r="L51" s="6" t="s">
        <v>8992</v>
      </c>
      <c r="M51" s="6" t="s">
        <v>34</v>
      </c>
      <c r="N51" s="6" t="s">
        <v>5359</v>
      </c>
      <c r="O51" s="11"/>
      <c r="P51" s="11"/>
      <c r="Q51" s="6" t="s">
        <v>88</v>
      </c>
      <c r="R51" s="9" t="b">
        <v>1</v>
      </c>
      <c r="S51" s="9" t="b">
        <v>1</v>
      </c>
      <c r="T51" s="6" t="s">
        <v>149</v>
      </c>
      <c r="U51" s="17" t="str">
        <f>INDEX(Data!U:U,MATCH($D51,Data!$D:$D,0))</f>
        <v>10011-00005</v>
      </c>
      <c r="V51" s="17" t="str">
        <f>INDEX(Data!V:V,MATCH($D51,Data!$D:$D,0))</f>
        <v>10011-00006</v>
      </c>
      <c r="W51" s="17" t="str">
        <f>INDEX(Data!W:W,MATCH($D51,Data!$D:$D,0))</f>
        <v>10011-00007</v>
      </c>
      <c r="X51" s="17" t="str">
        <f>INDEX(Data!X:X,MATCH($D51,Data!$D:$D,0))</f>
        <v>10011-00008</v>
      </c>
      <c r="Y51" s="17" t="str">
        <f>INDEX(Data!Y:Y,MATCH($D51,Data!$D:$D,0))</f>
        <v>10011-00009</v>
      </c>
      <c r="Z51" s="17" t="str">
        <f>INDEX(Data!Z:Z,MATCH($D51,Data!$D:$D,0))</f>
        <v/>
      </c>
      <c r="AA51" s="17" t="str">
        <f>INDEX(Data!AA:AA,MATCH($D51,Data!$D:$D,0))</f>
        <v/>
      </c>
      <c r="AB51" s="17" t="str">
        <f>INDEX(Data!AB:AB,MATCH($D51,Data!$D:$D,0))</f>
        <v/>
      </c>
      <c r="AC51" s="17" t="str">
        <f>INDEX(Data!AC:AC,MATCH($D51,Data!$D:$D,0))</f>
        <v>S</v>
      </c>
      <c r="AD51" s="17" t="str">
        <f>INDEX(Data!AD:AD,MATCH($D51,Data!$D:$D,0))</f>
        <v>M</v>
      </c>
      <c r="AE51" s="17" t="str">
        <f>INDEX(Data!AE:AE,MATCH($D51,Data!$D:$D,0))</f>
        <v>L</v>
      </c>
      <c r="AF51" s="17" t="str">
        <f>INDEX(Data!AF:AF,MATCH($D51,Data!$D:$D,0))</f>
        <v>XL</v>
      </c>
      <c r="AG51" s="17" t="str">
        <f>INDEX(Data!AG:AG,MATCH($D51,Data!$D:$D,0))</f>
        <v>2XL</v>
      </c>
      <c r="AH51" s="17" t="str">
        <f>INDEX(Data!AH:AH,MATCH($D51,Data!$D:$D,0))</f>
        <v/>
      </c>
      <c r="AI51" s="17" t="str">
        <f>INDEX(Data!AI:AI,MATCH($D51,Data!$D:$D,0))</f>
        <v/>
      </c>
      <c r="AJ51" s="17" t="str">
        <f>INDEX(Data!AJ:AJ,MATCH($D51,Data!$D:$D,0))</f>
        <v/>
      </c>
      <c r="AK51" s="10">
        <v>24.5</v>
      </c>
      <c r="AL51" s="10">
        <v>26.5</v>
      </c>
      <c r="AM51" s="6" t="s">
        <v>45</v>
      </c>
      <c r="AN51" s="6" t="s">
        <v>146</v>
      </c>
      <c r="AO51" s="6" t="s">
        <v>9268</v>
      </c>
      <c r="AP51" s="6" t="s">
        <v>9317</v>
      </c>
      <c r="AQ51" s="18" t="s">
        <v>9465</v>
      </c>
      <c r="AR51" s="11" t="str">
        <f t="shared" si="1"/>
        <v>2W Distributor Bike</v>
      </c>
      <c r="AS51" s="11" t="str">
        <f t="shared" si="2"/>
        <v>2W Distributor - Moto</v>
      </c>
      <c r="AT51" s="11" t="str">
        <f t="shared" si="3"/>
        <v>2W Distributor</v>
      </c>
      <c r="AU51" s="11" t="str">
        <f t="shared" si="4"/>
        <v>H2</v>
      </c>
      <c r="AV51" s="11" t="str">
        <f t="shared" si="4"/>
        <v>International - Bike</v>
      </c>
      <c r="AW51" s="11" t="str">
        <f t="shared" si="5"/>
        <v>International - Moto</v>
      </c>
      <c r="AX51" s="11" t="str">
        <f t="shared" si="6"/>
        <v>International - AS</v>
      </c>
      <c r="AY51" s="11" t="str">
        <f t="shared" si="6"/>
        <v>International</v>
      </c>
      <c r="AZ51" s="11" t="str">
        <f t="shared" si="6"/>
        <v>International - New</v>
      </c>
      <c r="BA51" s="11" t="str">
        <f t="shared" si="7"/>
        <v>Mecanic Sport</v>
      </c>
      <c r="BB51" s="11" t="str">
        <f t="shared" si="8"/>
        <v>Moto Dealers</v>
      </c>
      <c r="BC51" s="11" t="str">
        <f t="shared" si="8"/>
        <v>Motonet</v>
      </c>
      <c r="BD51" s="11" t="str">
        <f t="shared" si="9"/>
        <v>Pierce AB</v>
      </c>
      <c r="BE51" s="11" t="str">
        <f t="shared" si="10"/>
        <v>Retail</v>
      </c>
      <c r="BF51" s="11" t="str">
        <f t="shared" si="11"/>
        <v>TREK</v>
      </c>
      <c r="BG51" s="11" t="s">
        <v>5454</v>
      </c>
      <c r="BH51" s="11" t="str">
        <f t="shared" si="12"/>
        <v>https://fs.amplifi.io//file?id=5305d797-9411-4619-a647-e6944ed44eb2&amp;variant=thumb&amp;extension=png</v>
      </c>
      <c r="BI51" s="11" t="s">
        <v>5963</v>
      </c>
      <c r="BJ51" s="11" t="s">
        <v>5454</v>
      </c>
      <c r="BK51" s="11"/>
      <c r="BL51" s="11"/>
      <c r="BM51" s="11"/>
      <c r="BN51" s="11"/>
      <c r="BO51" s="11"/>
      <c r="BP51" s="11"/>
      <c r="BQ51" s="11"/>
      <c r="BR51" s="11"/>
      <c r="BS51" s="11"/>
    </row>
    <row r="52" spans="1:71" x14ac:dyDescent="0.2">
      <c r="A52" s="16">
        <f t="shared" si="13"/>
        <v>51</v>
      </c>
      <c r="B52" s="11" t="str">
        <f t="shared" si="15"/>
        <v>10011-00010</v>
      </c>
      <c r="C52" s="11" t="str">
        <f t="shared" si="15"/>
        <v>10011-00010</v>
      </c>
      <c r="D52" s="7" t="s">
        <v>154</v>
      </c>
      <c r="E52" s="6" t="s">
        <v>139</v>
      </c>
      <c r="F52" s="11" t="s">
        <v>8991</v>
      </c>
      <c r="G52" s="17" t="str">
        <f>INDEX(Data!G:G,MATCH($D52,Data!$D:$D,0))</f>
        <v>RIDECAMP</v>
      </c>
      <c r="H52" s="17" t="str">
        <f>INDEX(Data!H:H,MATCH($D52,Data!$D:$D,0))</f>
        <v>Gloves</v>
      </c>
      <c r="I52" s="6" t="s">
        <v>34</v>
      </c>
      <c r="J52" s="6" t="s">
        <v>5329</v>
      </c>
      <c r="K52" s="6" t="s">
        <v>5333</v>
      </c>
      <c r="L52" s="6" t="s">
        <v>8992</v>
      </c>
      <c r="M52" s="6" t="s">
        <v>34</v>
      </c>
      <c r="N52" s="6" t="s">
        <v>5359</v>
      </c>
      <c r="O52" s="11"/>
      <c r="P52" s="11"/>
      <c r="Q52" s="6" t="s">
        <v>97</v>
      </c>
      <c r="R52" s="9" t="b">
        <v>1</v>
      </c>
      <c r="S52" s="9" t="b">
        <v>1</v>
      </c>
      <c r="T52" s="6" t="s">
        <v>154</v>
      </c>
      <c r="U52" s="17" t="str">
        <f>INDEX(Data!U:U,MATCH($D52,Data!$D:$D,0))</f>
        <v>10011-00010</v>
      </c>
      <c r="V52" s="17" t="str">
        <f>INDEX(Data!V:V,MATCH($D52,Data!$D:$D,0))</f>
        <v>10011-00011</v>
      </c>
      <c r="W52" s="17" t="str">
        <f>INDEX(Data!W:W,MATCH($D52,Data!$D:$D,0))</f>
        <v>10011-00012</v>
      </c>
      <c r="X52" s="17" t="str">
        <f>INDEX(Data!X:X,MATCH($D52,Data!$D:$D,0))</f>
        <v>10011-00013</v>
      </c>
      <c r="Y52" s="17" t="str">
        <f>INDEX(Data!Y:Y,MATCH($D52,Data!$D:$D,0))</f>
        <v>10011-00014</v>
      </c>
      <c r="Z52" s="17" t="str">
        <f>INDEX(Data!Z:Z,MATCH($D52,Data!$D:$D,0))</f>
        <v/>
      </c>
      <c r="AA52" s="17" t="str">
        <f>INDEX(Data!AA:AA,MATCH($D52,Data!$D:$D,0))</f>
        <v/>
      </c>
      <c r="AB52" s="17" t="str">
        <f>INDEX(Data!AB:AB,MATCH($D52,Data!$D:$D,0))</f>
        <v/>
      </c>
      <c r="AC52" s="17" t="str">
        <f>INDEX(Data!AC:AC,MATCH($D52,Data!$D:$D,0))</f>
        <v>S</v>
      </c>
      <c r="AD52" s="17" t="str">
        <f>INDEX(Data!AD:AD,MATCH($D52,Data!$D:$D,0))</f>
        <v>M</v>
      </c>
      <c r="AE52" s="17" t="str">
        <f>INDEX(Data!AE:AE,MATCH($D52,Data!$D:$D,0))</f>
        <v>L</v>
      </c>
      <c r="AF52" s="17" t="str">
        <f>INDEX(Data!AF:AF,MATCH($D52,Data!$D:$D,0))</f>
        <v>XL</v>
      </c>
      <c r="AG52" s="17" t="str">
        <f>INDEX(Data!AG:AG,MATCH($D52,Data!$D:$D,0))</f>
        <v>2XL</v>
      </c>
      <c r="AH52" s="17" t="str">
        <f>INDEX(Data!AH:AH,MATCH($D52,Data!$D:$D,0))</f>
        <v/>
      </c>
      <c r="AI52" s="17" t="str">
        <f>INDEX(Data!AI:AI,MATCH($D52,Data!$D:$D,0))</f>
        <v/>
      </c>
      <c r="AJ52" s="17" t="str">
        <f>INDEX(Data!AJ:AJ,MATCH($D52,Data!$D:$D,0))</f>
        <v/>
      </c>
      <c r="AK52" s="10">
        <v>24.5</v>
      </c>
      <c r="AL52" s="10">
        <v>26.5</v>
      </c>
      <c r="AM52" s="6" t="s">
        <v>45</v>
      </c>
      <c r="AN52" s="6" t="s">
        <v>146</v>
      </c>
      <c r="AO52" s="6" t="s">
        <v>9268</v>
      </c>
      <c r="AP52" s="6" t="s">
        <v>9317</v>
      </c>
      <c r="AQ52" s="18" t="s">
        <v>9465</v>
      </c>
      <c r="AR52" s="11" t="str">
        <f t="shared" si="1"/>
        <v>2W Distributor Bike</v>
      </c>
      <c r="AS52" s="11" t="str">
        <f t="shared" si="2"/>
        <v>2W Distributor - Moto</v>
      </c>
      <c r="AT52" s="11" t="str">
        <f t="shared" si="3"/>
        <v>2W Distributor</v>
      </c>
      <c r="AU52" s="11" t="str">
        <f t="shared" si="4"/>
        <v>H2</v>
      </c>
      <c r="AV52" s="11" t="str">
        <f t="shared" si="4"/>
        <v>International - Bike</v>
      </c>
      <c r="AW52" s="11" t="str">
        <f t="shared" si="5"/>
        <v>International - Moto</v>
      </c>
      <c r="AX52" s="11" t="str">
        <f t="shared" si="6"/>
        <v>International - AS</v>
      </c>
      <c r="AY52" s="11" t="str">
        <f t="shared" si="6"/>
        <v>International</v>
      </c>
      <c r="AZ52" s="11" t="str">
        <f t="shared" si="6"/>
        <v>International - New</v>
      </c>
      <c r="BA52" s="11" t="str">
        <f t="shared" si="7"/>
        <v>Mecanic Sport</v>
      </c>
      <c r="BB52" s="11" t="str">
        <f t="shared" si="8"/>
        <v>Moto Dealers</v>
      </c>
      <c r="BC52" s="11" t="str">
        <f t="shared" si="8"/>
        <v>Motonet</v>
      </c>
      <c r="BD52" s="11" t="str">
        <f t="shared" si="9"/>
        <v>Pierce AB</v>
      </c>
      <c r="BE52" s="11" t="str">
        <f t="shared" si="10"/>
        <v>Retail</v>
      </c>
      <c r="BF52" s="11" t="str">
        <f t="shared" si="11"/>
        <v>TREK</v>
      </c>
      <c r="BG52" s="11" t="s">
        <v>5455</v>
      </c>
      <c r="BH52" s="11" t="str">
        <f t="shared" si="12"/>
        <v>https://fs.amplifi.io//file?id=3480ee8a-95e2-4a52-9fcd-2df8fa0771fe&amp;variant=thumb&amp;extension=png</v>
      </c>
      <c r="BI52" s="11" t="s">
        <v>5964</v>
      </c>
      <c r="BJ52" s="11" t="s">
        <v>5455</v>
      </c>
      <c r="BK52" s="11" t="s">
        <v>5965</v>
      </c>
      <c r="BL52" s="11"/>
      <c r="BM52" s="11"/>
      <c r="BN52" s="11"/>
      <c r="BO52" s="11"/>
      <c r="BP52" s="11"/>
      <c r="BQ52" s="11"/>
      <c r="BR52" s="11"/>
      <c r="BS52" s="11"/>
    </row>
    <row r="53" spans="1:71" x14ac:dyDescent="0.2">
      <c r="A53" s="16">
        <f t="shared" si="13"/>
        <v>52</v>
      </c>
      <c r="B53" s="11" t="str">
        <f t="shared" si="15"/>
        <v>10011-00015</v>
      </c>
      <c r="C53" s="11" t="str">
        <f t="shared" si="15"/>
        <v>10011-00015</v>
      </c>
      <c r="D53" s="7" t="s">
        <v>159</v>
      </c>
      <c r="E53" s="6" t="s">
        <v>139</v>
      </c>
      <c r="F53" s="11" t="s">
        <v>8991</v>
      </c>
      <c r="G53" s="17" t="str">
        <f>INDEX(Data!G:G,MATCH($D53,Data!$D:$D,0))</f>
        <v>RIDECAMP</v>
      </c>
      <c r="H53" s="17" t="str">
        <f>INDEX(Data!H:H,MATCH($D53,Data!$D:$D,0))</f>
        <v>Gloves</v>
      </c>
      <c r="I53" s="6" t="s">
        <v>34</v>
      </c>
      <c r="J53" s="6" t="s">
        <v>5329</v>
      </c>
      <c r="K53" s="6" t="s">
        <v>5333</v>
      </c>
      <c r="L53" s="6" t="s">
        <v>8992</v>
      </c>
      <c r="M53" s="6" t="s">
        <v>34</v>
      </c>
      <c r="N53" s="6" t="s">
        <v>5359</v>
      </c>
      <c r="O53" s="11"/>
      <c r="P53" s="11"/>
      <c r="Q53" s="6" t="s">
        <v>160</v>
      </c>
      <c r="R53" s="9" t="b">
        <v>1</v>
      </c>
      <c r="S53" s="9" t="b">
        <v>1</v>
      </c>
      <c r="T53" s="6" t="s">
        <v>159</v>
      </c>
      <c r="U53" s="17" t="str">
        <f>INDEX(Data!U:U,MATCH($D53,Data!$D:$D,0))</f>
        <v>10011-00015</v>
      </c>
      <c r="V53" s="17" t="str">
        <f>INDEX(Data!V:V,MATCH($D53,Data!$D:$D,0))</f>
        <v>10011-00016</v>
      </c>
      <c r="W53" s="17" t="str">
        <f>INDEX(Data!W:W,MATCH($D53,Data!$D:$D,0))</f>
        <v>10011-00017</v>
      </c>
      <c r="X53" s="17" t="str">
        <f>INDEX(Data!X:X,MATCH($D53,Data!$D:$D,0))</f>
        <v>10011-00018</v>
      </c>
      <c r="Y53" s="17" t="str">
        <f>INDEX(Data!Y:Y,MATCH($D53,Data!$D:$D,0))</f>
        <v>10011-00019</v>
      </c>
      <c r="Z53" s="17" t="str">
        <f>INDEX(Data!Z:Z,MATCH($D53,Data!$D:$D,0))</f>
        <v/>
      </c>
      <c r="AA53" s="17" t="str">
        <f>INDEX(Data!AA:AA,MATCH($D53,Data!$D:$D,0))</f>
        <v/>
      </c>
      <c r="AB53" s="17" t="str">
        <f>INDEX(Data!AB:AB,MATCH($D53,Data!$D:$D,0))</f>
        <v/>
      </c>
      <c r="AC53" s="17" t="str">
        <f>INDEX(Data!AC:AC,MATCH($D53,Data!$D:$D,0))</f>
        <v>S</v>
      </c>
      <c r="AD53" s="17" t="str">
        <f>INDEX(Data!AD:AD,MATCH($D53,Data!$D:$D,0))</f>
        <v>M</v>
      </c>
      <c r="AE53" s="17" t="str">
        <f>INDEX(Data!AE:AE,MATCH($D53,Data!$D:$D,0))</f>
        <v>L</v>
      </c>
      <c r="AF53" s="17" t="str">
        <f>INDEX(Data!AF:AF,MATCH($D53,Data!$D:$D,0))</f>
        <v>XL</v>
      </c>
      <c r="AG53" s="17" t="str">
        <f>INDEX(Data!AG:AG,MATCH($D53,Data!$D:$D,0))</f>
        <v>2XL</v>
      </c>
      <c r="AH53" s="17" t="str">
        <f>INDEX(Data!AH:AH,MATCH($D53,Data!$D:$D,0))</f>
        <v/>
      </c>
      <c r="AI53" s="17" t="str">
        <f>INDEX(Data!AI:AI,MATCH($D53,Data!$D:$D,0))</f>
        <v/>
      </c>
      <c r="AJ53" s="17" t="str">
        <f>INDEX(Data!AJ:AJ,MATCH($D53,Data!$D:$D,0))</f>
        <v/>
      </c>
      <c r="AK53" s="10">
        <v>24.5</v>
      </c>
      <c r="AL53" s="10">
        <v>26.5</v>
      </c>
      <c r="AM53" s="6" t="s">
        <v>45</v>
      </c>
      <c r="AN53" s="6" t="s">
        <v>146</v>
      </c>
      <c r="AO53" s="6" t="s">
        <v>9268</v>
      </c>
      <c r="AP53" s="6" t="s">
        <v>9317</v>
      </c>
      <c r="AQ53" s="18" t="s">
        <v>9465</v>
      </c>
      <c r="AR53" s="11" t="str">
        <f t="shared" si="1"/>
        <v>2W Distributor Bike</v>
      </c>
      <c r="AS53" s="11" t="str">
        <f t="shared" si="2"/>
        <v>2W Distributor - Moto</v>
      </c>
      <c r="AT53" s="11" t="str">
        <f t="shared" si="3"/>
        <v>2W Distributor</v>
      </c>
      <c r="AU53" s="11" t="str">
        <f t="shared" si="4"/>
        <v>H2</v>
      </c>
      <c r="AV53" s="11" t="str">
        <f t="shared" si="4"/>
        <v>International - Bike</v>
      </c>
      <c r="AW53" s="11" t="str">
        <f t="shared" si="5"/>
        <v>International - Moto</v>
      </c>
      <c r="AX53" s="11" t="str">
        <f t="shared" si="6"/>
        <v>International - AS</v>
      </c>
      <c r="AY53" s="11" t="str">
        <f t="shared" si="6"/>
        <v>International</v>
      </c>
      <c r="AZ53" s="11" t="str">
        <f t="shared" si="6"/>
        <v>International - New</v>
      </c>
      <c r="BA53" s="11" t="str">
        <f t="shared" si="7"/>
        <v>Mecanic Sport</v>
      </c>
      <c r="BB53" s="11" t="str">
        <f t="shared" si="8"/>
        <v>Moto Dealers</v>
      </c>
      <c r="BC53" s="11" t="str">
        <f t="shared" si="8"/>
        <v>Motonet</v>
      </c>
      <c r="BD53" s="11" t="str">
        <f t="shared" si="9"/>
        <v>Pierce AB</v>
      </c>
      <c r="BE53" s="11" t="str">
        <f t="shared" si="10"/>
        <v>Retail</v>
      </c>
      <c r="BF53" s="11" t="str">
        <f t="shared" si="11"/>
        <v>TREK</v>
      </c>
      <c r="BG53" s="11" t="s">
        <v>5456</v>
      </c>
      <c r="BH53" s="11" t="str">
        <f t="shared" si="12"/>
        <v>https://fs.amplifi.io//file?id=a17f9a18-13c9-4fc0-a3a7-cdce8ee659eb&amp;variant=thumb&amp;extension=png</v>
      </c>
      <c r="BI53" s="11" t="s">
        <v>5966</v>
      </c>
      <c r="BJ53" s="11" t="s">
        <v>5456</v>
      </c>
      <c r="BK53" s="11"/>
      <c r="BL53" s="11"/>
      <c r="BM53" s="11"/>
      <c r="BN53" s="11"/>
      <c r="BO53" s="11"/>
      <c r="BP53" s="11"/>
      <c r="BQ53" s="11"/>
      <c r="BR53" s="11"/>
      <c r="BS53" s="11"/>
    </row>
    <row r="54" spans="1:71" x14ac:dyDescent="0.2">
      <c r="A54" s="16">
        <f t="shared" si="13"/>
        <v>53</v>
      </c>
      <c r="B54" s="11" t="str">
        <f t="shared" si="15"/>
        <v>10011-00020</v>
      </c>
      <c r="C54" s="11" t="str">
        <f t="shared" si="15"/>
        <v>10011-00020</v>
      </c>
      <c r="D54" s="7" t="s">
        <v>165</v>
      </c>
      <c r="E54" s="6" t="s">
        <v>139</v>
      </c>
      <c r="F54" s="11" t="s">
        <v>8991</v>
      </c>
      <c r="G54" s="17" t="str">
        <f>INDEX(Data!G:G,MATCH($D54,Data!$D:$D,0))</f>
        <v>RIDECAMP</v>
      </c>
      <c r="H54" s="17" t="str">
        <f>INDEX(Data!H:H,MATCH($D54,Data!$D:$D,0))</f>
        <v>Gloves</v>
      </c>
      <c r="I54" s="6" t="s">
        <v>34</v>
      </c>
      <c r="J54" s="6" t="s">
        <v>5329</v>
      </c>
      <c r="K54" s="6" t="s">
        <v>5333</v>
      </c>
      <c r="L54" s="6" t="s">
        <v>8992</v>
      </c>
      <c r="M54" s="6" t="s">
        <v>34</v>
      </c>
      <c r="N54" s="6" t="s">
        <v>5359</v>
      </c>
      <c r="O54" s="11"/>
      <c r="P54" s="11"/>
      <c r="Q54" s="6" t="s">
        <v>103</v>
      </c>
      <c r="R54" s="9" t="b">
        <v>1</v>
      </c>
      <c r="S54" s="9" t="b">
        <v>1</v>
      </c>
      <c r="T54" s="6" t="s">
        <v>165</v>
      </c>
      <c r="U54" s="17" t="str">
        <f>INDEX(Data!U:U,MATCH($D54,Data!$D:$D,0))</f>
        <v>10011-00020</v>
      </c>
      <c r="V54" s="17" t="str">
        <f>INDEX(Data!V:V,MATCH($D54,Data!$D:$D,0))</f>
        <v>10011-00021</v>
      </c>
      <c r="W54" s="17" t="str">
        <f>INDEX(Data!W:W,MATCH($D54,Data!$D:$D,0))</f>
        <v>10011-00022</v>
      </c>
      <c r="X54" s="17" t="str">
        <f>INDEX(Data!X:X,MATCH($D54,Data!$D:$D,0))</f>
        <v>10011-00023</v>
      </c>
      <c r="Y54" s="17" t="str">
        <f>INDEX(Data!Y:Y,MATCH($D54,Data!$D:$D,0))</f>
        <v>10011-00024</v>
      </c>
      <c r="Z54" s="17" t="str">
        <f>INDEX(Data!Z:Z,MATCH($D54,Data!$D:$D,0))</f>
        <v/>
      </c>
      <c r="AA54" s="17" t="str">
        <f>INDEX(Data!AA:AA,MATCH($D54,Data!$D:$D,0))</f>
        <v/>
      </c>
      <c r="AB54" s="17" t="str">
        <f>INDEX(Data!AB:AB,MATCH($D54,Data!$D:$D,0))</f>
        <v/>
      </c>
      <c r="AC54" s="17" t="str">
        <f>INDEX(Data!AC:AC,MATCH($D54,Data!$D:$D,0))</f>
        <v>S</v>
      </c>
      <c r="AD54" s="17" t="str">
        <f>INDEX(Data!AD:AD,MATCH($D54,Data!$D:$D,0))</f>
        <v>M</v>
      </c>
      <c r="AE54" s="17" t="str">
        <f>INDEX(Data!AE:AE,MATCH($D54,Data!$D:$D,0))</f>
        <v>L</v>
      </c>
      <c r="AF54" s="17" t="str">
        <f>INDEX(Data!AF:AF,MATCH($D54,Data!$D:$D,0))</f>
        <v>XL</v>
      </c>
      <c r="AG54" s="17" t="str">
        <f>INDEX(Data!AG:AG,MATCH($D54,Data!$D:$D,0))</f>
        <v>2XL</v>
      </c>
      <c r="AH54" s="17" t="str">
        <f>INDEX(Data!AH:AH,MATCH($D54,Data!$D:$D,0))</f>
        <v/>
      </c>
      <c r="AI54" s="17" t="str">
        <f>INDEX(Data!AI:AI,MATCH($D54,Data!$D:$D,0))</f>
        <v/>
      </c>
      <c r="AJ54" s="17" t="str">
        <f>INDEX(Data!AJ:AJ,MATCH($D54,Data!$D:$D,0))</f>
        <v/>
      </c>
      <c r="AK54" s="10">
        <v>24.5</v>
      </c>
      <c r="AL54" s="10">
        <v>26.5</v>
      </c>
      <c r="AM54" s="6" t="s">
        <v>45</v>
      </c>
      <c r="AN54" s="6" t="s">
        <v>146</v>
      </c>
      <c r="AO54" s="6" t="s">
        <v>9268</v>
      </c>
      <c r="AP54" s="6" t="s">
        <v>9317</v>
      </c>
      <c r="AQ54" s="18" t="s">
        <v>9465</v>
      </c>
      <c r="AR54" s="11" t="str">
        <f t="shared" si="1"/>
        <v>2W Distributor Bike</v>
      </c>
      <c r="AS54" s="11" t="str">
        <f t="shared" si="2"/>
        <v>2W Distributor - Moto</v>
      </c>
      <c r="AT54" s="11" t="str">
        <f t="shared" si="3"/>
        <v>2W Distributor</v>
      </c>
      <c r="AU54" s="11" t="str">
        <f t="shared" si="4"/>
        <v>H2</v>
      </c>
      <c r="AV54" s="11" t="str">
        <f t="shared" si="4"/>
        <v>International - Bike</v>
      </c>
      <c r="AW54" s="11" t="str">
        <f t="shared" si="5"/>
        <v>International - Moto</v>
      </c>
      <c r="AX54" s="11" t="str">
        <f t="shared" si="6"/>
        <v>International - AS</v>
      </c>
      <c r="AY54" s="11" t="str">
        <f t="shared" si="6"/>
        <v>International</v>
      </c>
      <c r="AZ54" s="11" t="str">
        <f t="shared" si="6"/>
        <v>International - New</v>
      </c>
      <c r="BA54" s="11" t="str">
        <f t="shared" si="7"/>
        <v>Mecanic Sport</v>
      </c>
      <c r="BB54" s="11" t="str">
        <f t="shared" si="8"/>
        <v>Moto Dealers</v>
      </c>
      <c r="BC54" s="11" t="str">
        <f t="shared" si="8"/>
        <v>Motonet</v>
      </c>
      <c r="BD54" s="11" t="str">
        <f t="shared" si="9"/>
        <v>Pierce AB</v>
      </c>
      <c r="BE54" s="11" t="str">
        <f t="shared" si="10"/>
        <v>Retail</v>
      </c>
      <c r="BF54" s="11" t="str">
        <f t="shared" si="11"/>
        <v>TREK</v>
      </c>
      <c r="BG54" s="11" t="s">
        <v>5452</v>
      </c>
      <c r="BH54" s="11" t="str">
        <f t="shared" si="12"/>
        <v>https://fs.amplifi.io//file?id=641b4873-73b8-4b20-8252-3e39247d26ee&amp;variant=thumb&amp;extension=png</v>
      </c>
      <c r="BI54" s="11" t="s">
        <v>5452</v>
      </c>
      <c r="BJ54" s="11"/>
      <c r="BK54" s="11"/>
      <c r="BL54" s="11"/>
      <c r="BM54" s="11"/>
      <c r="BN54" s="11"/>
      <c r="BO54" s="11"/>
      <c r="BP54" s="11"/>
      <c r="BQ54" s="11"/>
      <c r="BR54" s="11"/>
      <c r="BS54" s="11"/>
    </row>
    <row r="55" spans="1:71" x14ac:dyDescent="0.2">
      <c r="A55" s="16">
        <f t="shared" si="13"/>
        <v>54</v>
      </c>
      <c r="B55" s="11" t="str">
        <f t="shared" si="15"/>
        <v>10012-00000</v>
      </c>
      <c r="C55" s="11" t="str">
        <f t="shared" si="15"/>
        <v>10012-00000</v>
      </c>
      <c r="D55" s="7" t="s">
        <v>170</v>
      </c>
      <c r="E55" s="6" t="s">
        <v>139</v>
      </c>
      <c r="F55" s="11" t="s">
        <v>8991</v>
      </c>
      <c r="G55" s="17" t="str">
        <f>INDEX(Data!G:G,MATCH($D55,Data!$D:$D,0))</f>
        <v>RIDECAMP</v>
      </c>
      <c r="H55" s="17" t="str">
        <f>INDEX(Data!H:H,MATCH($D55,Data!$D:$D,0))</f>
        <v>Youth Gloves</v>
      </c>
      <c r="I55" s="6" t="s">
        <v>34</v>
      </c>
      <c r="J55" s="6" t="s">
        <v>5329</v>
      </c>
      <c r="K55" s="6" t="s">
        <v>5333</v>
      </c>
      <c r="L55" s="6" t="s">
        <v>8992</v>
      </c>
      <c r="M55" s="6" t="s">
        <v>34</v>
      </c>
      <c r="N55" s="6" t="s">
        <v>5359</v>
      </c>
      <c r="O55" s="11"/>
      <c r="P55" s="11"/>
      <c r="Q55" s="6" t="s">
        <v>88</v>
      </c>
      <c r="R55" s="9" t="b">
        <v>1</v>
      </c>
      <c r="S55" s="9" t="b">
        <v>1</v>
      </c>
      <c r="T55" s="6" t="s">
        <v>170</v>
      </c>
      <c r="U55" s="17" t="str">
        <f>INDEX(Data!U:U,MATCH($D55,Data!$D:$D,0))</f>
        <v>10012-00000</v>
      </c>
      <c r="V55" s="17" t="str">
        <f>INDEX(Data!V:V,MATCH($D55,Data!$D:$D,0))</f>
        <v>10012-00001</v>
      </c>
      <c r="W55" s="17" t="str">
        <f>INDEX(Data!W:W,MATCH($D55,Data!$D:$D,0))</f>
        <v>10012-00002</v>
      </c>
      <c r="X55" s="17" t="str">
        <f>INDEX(Data!X:X,MATCH($D55,Data!$D:$D,0))</f>
        <v>10012-00003</v>
      </c>
      <c r="Y55" s="17" t="str">
        <f>INDEX(Data!Y:Y,MATCH($D55,Data!$D:$D,0))</f>
        <v/>
      </c>
      <c r="Z55" s="17" t="str">
        <f>INDEX(Data!Z:Z,MATCH($D55,Data!$D:$D,0))</f>
        <v/>
      </c>
      <c r="AA55" s="17" t="str">
        <f>INDEX(Data!AA:AA,MATCH($D55,Data!$D:$D,0))</f>
        <v/>
      </c>
      <c r="AB55" s="17" t="str">
        <f>INDEX(Data!AB:AB,MATCH($D55,Data!$D:$D,0))</f>
        <v/>
      </c>
      <c r="AC55" s="17" t="str">
        <f>INDEX(Data!AC:AC,MATCH($D55,Data!$D:$D,0))</f>
        <v>S</v>
      </c>
      <c r="AD55" s="17" t="str">
        <f>INDEX(Data!AD:AD,MATCH($D55,Data!$D:$D,0))</f>
        <v>M</v>
      </c>
      <c r="AE55" s="17" t="str">
        <f>INDEX(Data!AE:AE,MATCH($D55,Data!$D:$D,0))</f>
        <v>L</v>
      </c>
      <c r="AF55" s="17" t="str">
        <f>INDEX(Data!AF:AF,MATCH($D55,Data!$D:$D,0))</f>
        <v>XL</v>
      </c>
      <c r="AG55" s="17" t="str">
        <f>INDEX(Data!AG:AG,MATCH($D55,Data!$D:$D,0))</f>
        <v/>
      </c>
      <c r="AH55" s="17" t="str">
        <f>INDEX(Data!AH:AH,MATCH($D55,Data!$D:$D,0))</f>
        <v/>
      </c>
      <c r="AI55" s="17" t="str">
        <f>INDEX(Data!AI:AI,MATCH($D55,Data!$D:$D,0))</f>
        <v/>
      </c>
      <c r="AJ55" s="17" t="str">
        <f>INDEX(Data!AJ:AJ,MATCH($D55,Data!$D:$D,0))</f>
        <v/>
      </c>
      <c r="AK55" s="10">
        <v>24.5</v>
      </c>
      <c r="AL55" s="10">
        <v>26.5</v>
      </c>
      <c r="AM55" s="6" t="s">
        <v>45</v>
      </c>
      <c r="AN55" s="6" t="s">
        <v>146</v>
      </c>
      <c r="AO55" s="6" t="s">
        <v>9269</v>
      </c>
      <c r="AP55" s="6" t="s">
        <v>9318</v>
      </c>
      <c r="AQ55" s="18" t="s">
        <v>9465</v>
      </c>
      <c r="AR55" s="11" t="str">
        <f t="shared" si="1"/>
        <v>2W Distributor Bike</v>
      </c>
      <c r="AS55" s="11" t="str">
        <f t="shared" si="2"/>
        <v>2W Distributor - Moto</v>
      </c>
      <c r="AT55" s="11" t="str">
        <f t="shared" si="3"/>
        <v>2W Distributor</v>
      </c>
      <c r="AU55" s="11" t="str">
        <f t="shared" si="4"/>
        <v>H2</v>
      </c>
      <c r="AV55" s="11" t="str">
        <f t="shared" si="4"/>
        <v>International - Bike</v>
      </c>
      <c r="AW55" s="11" t="str">
        <f t="shared" si="5"/>
        <v>International - Moto</v>
      </c>
      <c r="AX55" s="11" t="str">
        <f t="shared" si="6"/>
        <v>International - AS</v>
      </c>
      <c r="AY55" s="11" t="str">
        <f t="shared" si="6"/>
        <v>International</v>
      </c>
      <c r="AZ55" s="11" t="str">
        <f t="shared" si="6"/>
        <v>International - New</v>
      </c>
      <c r="BA55" s="11" t="str">
        <f t="shared" si="7"/>
        <v>Mecanic Sport</v>
      </c>
      <c r="BB55" s="11" t="str">
        <f t="shared" si="8"/>
        <v>Moto Dealers</v>
      </c>
      <c r="BC55" s="11" t="str">
        <f t="shared" si="8"/>
        <v>Motonet</v>
      </c>
      <c r="BD55" s="11" t="str">
        <f t="shared" si="9"/>
        <v>Pierce AB</v>
      </c>
      <c r="BE55" s="11" t="str">
        <f t="shared" si="10"/>
        <v>Retail</v>
      </c>
      <c r="BF55" s="11" t="str">
        <f t="shared" si="11"/>
        <v>TREK</v>
      </c>
      <c r="BG55" s="11" t="s">
        <v>5457</v>
      </c>
      <c r="BH55" s="11" t="str">
        <f t="shared" si="12"/>
        <v>https://fs.amplifi.io//file?id=9d08a2f3-e9a6-48a6-836a-cef13a4e2845&amp;variant=thumb&amp;extension=png</v>
      </c>
      <c r="BI55" s="11" t="s">
        <v>5967</v>
      </c>
      <c r="BJ55" s="11" t="s">
        <v>5457</v>
      </c>
      <c r="BK55" s="11" t="s">
        <v>5968</v>
      </c>
      <c r="BL55" s="11"/>
      <c r="BM55" s="11"/>
      <c r="BN55" s="11"/>
      <c r="BO55" s="11"/>
      <c r="BP55" s="11"/>
      <c r="BQ55" s="11"/>
      <c r="BR55" s="11"/>
      <c r="BS55" s="11"/>
    </row>
    <row r="56" spans="1:71" x14ac:dyDescent="0.2">
      <c r="A56" s="16">
        <f t="shared" si="13"/>
        <v>55</v>
      </c>
      <c r="B56" s="11" t="str">
        <f t="shared" si="15"/>
        <v>10012-00004</v>
      </c>
      <c r="C56" s="11" t="str">
        <f t="shared" si="15"/>
        <v>10012-00004</v>
      </c>
      <c r="D56" s="7" t="s">
        <v>175</v>
      </c>
      <c r="E56" s="6" t="s">
        <v>139</v>
      </c>
      <c r="F56" s="11" t="s">
        <v>8991</v>
      </c>
      <c r="G56" s="17" t="str">
        <f>INDEX(Data!G:G,MATCH($D56,Data!$D:$D,0))</f>
        <v>RIDECAMP</v>
      </c>
      <c r="H56" s="17" t="str">
        <f>INDEX(Data!H:H,MATCH($D56,Data!$D:$D,0))</f>
        <v>Youth Gloves</v>
      </c>
      <c r="I56" s="6" t="s">
        <v>34</v>
      </c>
      <c r="J56" s="6" t="s">
        <v>5329</v>
      </c>
      <c r="K56" s="6" t="s">
        <v>5333</v>
      </c>
      <c r="L56" s="6" t="s">
        <v>8992</v>
      </c>
      <c r="M56" s="6" t="s">
        <v>34</v>
      </c>
      <c r="N56" s="6" t="s">
        <v>5359</v>
      </c>
      <c r="O56" s="11"/>
      <c r="P56" s="11"/>
      <c r="Q56" s="6" t="s">
        <v>103</v>
      </c>
      <c r="R56" s="9" t="b">
        <v>1</v>
      </c>
      <c r="S56" s="9" t="b">
        <v>1</v>
      </c>
      <c r="T56" s="6" t="s">
        <v>175</v>
      </c>
      <c r="U56" s="17" t="str">
        <f>INDEX(Data!U:U,MATCH($D56,Data!$D:$D,0))</f>
        <v>10012-00004</v>
      </c>
      <c r="V56" s="17" t="str">
        <f>INDEX(Data!V:V,MATCH($D56,Data!$D:$D,0))</f>
        <v>10012-00005</v>
      </c>
      <c r="W56" s="17" t="str">
        <f>INDEX(Data!W:W,MATCH($D56,Data!$D:$D,0))</f>
        <v>10012-00006</v>
      </c>
      <c r="X56" s="17" t="str">
        <f>INDEX(Data!X:X,MATCH($D56,Data!$D:$D,0))</f>
        <v>10012-00007</v>
      </c>
      <c r="Y56" s="17" t="str">
        <f>INDEX(Data!Y:Y,MATCH($D56,Data!$D:$D,0))</f>
        <v/>
      </c>
      <c r="Z56" s="17" t="str">
        <f>INDEX(Data!Z:Z,MATCH($D56,Data!$D:$D,0))</f>
        <v/>
      </c>
      <c r="AA56" s="17" t="str">
        <f>INDEX(Data!AA:AA,MATCH($D56,Data!$D:$D,0))</f>
        <v/>
      </c>
      <c r="AB56" s="17" t="str">
        <f>INDEX(Data!AB:AB,MATCH($D56,Data!$D:$D,0))</f>
        <v/>
      </c>
      <c r="AC56" s="17" t="str">
        <f>INDEX(Data!AC:AC,MATCH($D56,Data!$D:$D,0))</f>
        <v>S</v>
      </c>
      <c r="AD56" s="17" t="str">
        <f>INDEX(Data!AD:AD,MATCH($D56,Data!$D:$D,0))</f>
        <v>M</v>
      </c>
      <c r="AE56" s="17" t="str">
        <f>INDEX(Data!AE:AE,MATCH($D56,Data!$D:$D,0))</f>
        <v>L</v>
      </c>
      <c r="AF56" s="17" t="str">
        <f>INDEX(Data!AF:AF,MATCH($D56,Data!$D:$D,0))</f>
        <v>XL</v>
      </c>
      <c r="AG56" s="17" t="str">
        <f>INDEX(Data!AG:AG,MATCH($D56,Data!$D:$D,0))</f>
        <v/>
      </c>
      <c r="AH56" s="17" t="str">
        <f>INDEX(Data!AH:AH,MATCH($D56,Data!$D:$D,0))</f>
        <v/>
      </c>
      <c r="AI56" s="17" t="str">
        <f>INDEX(Data!AI:AI,MATCH($D56,Data!$D:$D,0))</f>
        <v/>
      </c>
      <c r="AJ56" s="17" t="str">
        <f>INDEX(Data!AJ:AJ,MATCH($D56,Data!$D:$D,0))</f>
        <v/>
      </c>
      <c r="AK56" s="10">
        <v>24.5</v>
      </c>
      <c r="AL56" s="10">
        <v>26.5</v>
      </c>
      <c r="AM56" s="6" t="s">
        <v>45</v>
      </c>
      <c r="AN56" s="6" t="s">
        <v>146</v>
      </c>
      <c r="AO56" s="6" t="s">
        <v>9269</v>
      </c>
      <c r="AP56" s="6" t="s">
        <v>9318</v>
      </c>
      <c r="AQ56" s="18" t="s">
        <v>9465</v>
      </c>
      <c r="AR56" s="11" t="str">
        <f t="shared" si="1"/>
        <v>2W Distributor Bike</v>
      </c>
      <c r="AS56" s="11" t="str">
        <f t="shared" si="2"/>
        <v>2W Distributor - Moto</v>
      </c>
      <c r="AT56" s="11" t="str">
        <f t="shared" si="3"/>
        <v>2W Distributor</v>
      </c>
      <c r="AU56" s="11" t="str">
        <f t="shared" si="4"/>
        <v>H2</v>
      </c>
      <c r="AV56" s="11" t="str">
        <f t="shared" si="4"/>
        <v>International - Bike</v>
      </c>
      <c r="AW56" s="11" t="str">
        <f t="shared" si="5"/>
        <v>International - Moto</v>
      </c>
      <c r="AX56" s="11" t="str">
        <f t="shared" si="6"/>
        <v>International - AS</v>
      </c>
      <c r="AY56" s="11" t="str">
        <f t="shared" si="6"/>
        <v>International</v>
      </c>
      <c r="AZ56" s="11" t="str">
        <f t="shared" si="6"/>
        <v>International - New</v>
      </c>
      <c r="BA56" s="11" t="str">
        <f t="shared" si="7"/>
        <v>Mecanic Sport</v>
      </c>
      <c r="BB56" s="11" t="str">
        <f t="shared" si="8"/>
        <v>Moto Dealers</v>
      </c>
      <c r="BC56" s="11" t="str">
        <f t="shared" si="8"/>
        <v>Motonet</v>
      </c>
      <c r="BD56" s="11" t="str">
        <f t="shared" si="9"/>
        <v>Pierce AB</v>
      </c>
      <c r="BE56" s="11" t="str">
        <f t="shared" si="10"/>
        <v>Retail</v>
      </c>
      <c r="BF56" s="11" t="str">
        <f t="shared" si="11"/>
        <v>TREK</v>
      </c>
      <c r="BG56" s="11" t="s">
        <v>5453</v>
      </c>
      <c r="BH56" s="11" t="str">
        <f t="shared" si="12"/>
        <v>https://fs.amplifi.io//file?id=1980fbd0-7360-49bd-b37a-49b2fb18c9ca&amp;variant=thumb&amp;extension=png</v>
      </c>
      <c r="BI56" s="11" t="s">
        <v>5453</v>
      </c>
      <c r="BJ56" s="11"/>
      <c r="BK56" s="11"/>
      <c r="BL56" s="11"/>
      <c r="BM56" s="11"/>
      <c r="BN56" s="11"/>
      <c r="BO56" s="11"/>
      <c r="BP56" s="11"/>
      <c r="BQ56" s="11"/>
      <c r="BR56" s="11"/>
      <c r="BS56" s="11"/>
    </row>
    <row r="57" spans="1:71" x14ac:dyDescent="0.2">
      <c r="A57" s="16">
        <f t="shared" si="13"/>
        <v>56</v>
      </c>
      <c r="B57" s="11" t="str">
        <f t="shared" si="15"/>
        <v>10012-00008</v>
      </c>
      <c r="C57" s="11" t="str">
        <f t="shared" si="15"/>
        <v>10012-00008</v>
      </c>
      <c r="D57" s="7" t="s">
        <v>8172</v>
      </c>
      <c r="E57" s="6" t="s">
        <v>139</v>
      </c>
      <c r="F57" s="11" t="s">
        <v>8991</v>
      </c>
      <c r="G57" s="17" t="str">
        <f>INDEX(Data!G:G,MATCH($D57,Data!$D:$D,0))</f>
        <v>RIDECAMP</v>
      </c>
      <c r="H57" s="17" t="str">
        <f>INDEX(Data!H:H,MATCH($D57,Data!$D:$D,0))</f>
        <v>Youth Gloves</v>
      </c>
      <c r="I57" s="6" t="s">
        <v>34</v>
      </c>
      <c r="J57" s="6" t="s">
        <v>5329</v>
      </c>
      <c r="K57" s="6" t="s">
        <v>8991</v>
      </c>
      <c r="L57" s="6" t="s">
        <v>8991</v>
      </c>
      <c r="M57" s="6" t="s">
        <v>34</v>
      </c>
      <c r="N57" s="6" t="s">
        <v>5359</v>
      </c>
      <c r="O57" s="11"/>
      <c r="P57" s="11"/>
      <c r="Q57" s="6" t="s">
        <v>50</v>
      </c>
      <c r="R57" s="9" t="b">
        <v>0</v>
      </c>
      <c r="S57" s="9" t="b">
        <v>0</v>
      </c>
      <c r="T57" s="6" t="s">
        <v>8172</v>
      </c>
      <c r="U57" s="17" t="str">
        <f>INDEX(Data!U:U,MATCH($D57,Data!$D:$D,0))</f>
        <v>10012-00008</v>
      </c>
      <c r="V57" s="17" t="str">
        <f>INDEX(Data!V:V,MATCH($D57,Data!$D:$D,0))</f>
        <v>10012-00009</v>
      </c>
      <c r="W57" s="17" t="str">
        <f>INDEX(Data!W:W,MATCH($D57,Data!$D:$D,0))</f>
        <v>10012-00010</v>
      </c>
      <c r="X57" s="17" t="str">
        <f>INDEX(Data!X:X,MATCH($D57,Data!$D:$D,0))</f>
        <v>10012-00011</v>
      </c>
      <c r="Y57" s="17" t="str">
        <f>INDEX(Data!Y:Y,MATCH($D57,Data!$D:$D,0))</f>
        <v/>
      </c>
      <c r="Z57" s="17" t="str">
        <f>INDEX(Data!Z:Z,MATCH($D57,Data!$D:$D,0))</f>
        <v/>
      </c>
      <c r="AA57" s="17" t="str">
        <f>INDEX(Data!AA:AA,MATCH($D57,Data!$D:$D,0))</f>
        <v/>
      </c>
      <c r="AB57" s="17" t="str">
        <f>INDEX(Data!AB:AB,MATCH($D57,Data!$D:$D,0))</f>
        <v/>
      </c>
      <c r="AC57" s="17" t="str">
        <f>INDEX(Data!AC:AC,MATCH($D57,Data!$D:$D,0))</f>
        <v>S</v>
      </c>
      <c r="AD57" s="17" t="str">
        <f>INDEX(Data!AD:AD,MATCH($D57,Data!$D:$D,0))</f>
        <v>M</v>
      </c>
      <c r="AE57" s="17" t="str">
        <f>INDEX(Data!AE:AE,MATCH($D57,Data!$D:$D,0))</f>
        <v>L</v>
      </c>
      <c r="AF57" s="17" t="str">
        <f>INDEX(Data!AF:AF,MATCH($D57,Data!$D:$D,0))</f>
        <v>XL</v>
      </c>
      <c r="AG57" s="17" t="str">
        <f>INDEX(Data!AG:AG,MATCH($D57,Data!$D:$D,0))</f>
        <v/>
      </c>
      <c r="AH57" s="17" t="str">
        <f>INDEX(Data!AH:AH,MATCH($D57,Data!$D:$D,0))</f>
        <v/>
      </c>
      <c r="AI57" s="17" t="str">
        <f>INDEX(Data!AI:AI,MATCH($D57,Data!$D:$D,0))</f>
        <v/>
      </c>
      <c r="AJ57" s="17" t="str">
        <f>INDEX(Data!AJ:AJ,MATCH($D57,Data!$D:$D,0))</f>
        <v/>
      </c>
      <c r="AK57" s="10">
        <v>24.5</v>
      </c>
      <c r="AL57" s="10">
        <v>26.5</v>
      </c>
      <c r="AM57" s="6" t="s">
        <v>45</v>
      </c>
      <c r="AN57" s="6" t="s">
        <v>146</v>
      </c>
      <c r="AO57" s="6" t="s">
        <v>9269</v>
      </c>
      <c r="AP57" s="6" t="s">
        <v>9318</v>
      </c>
      <c r="AQ57" s="18" t="s">
        <v>9465</v>
      </c>
      <c r="AR57" s="11" t="str">
        <f t="shared" si="1"/>
        <v>2W Distributor Bike</v>
      </c>
      <c r="AS57" s="11" t="str">
        <f t="shared" si="2"/>
        <v>2W Distributor - Moto</v>
      </c>
      <c r="AT57" s="11" t="str">
        <f t="shared" si="3"/>
        <v>2W Distributor</v>
      </c>
      <c r="AU57" s="11" t="str">
        <f t="shared" si="4"/>
        <v>H2</v>
      </c>
      <c r="AV57" s="11" t="str">
        <f t="shared" si="4"/>
        <v>International - Bike</v>
      </c>
      <c r="AW57" s="11" t="str">
        <f t="shared" si="5"/>
        <v>International - Moto</v>
      </c>
      <c r="AX57" s="11" t="str">
        <f t="shared" si="6"/>
        <v>International - AS</v>
      </c>
      <c r="AY57" s="11" t="str">
        <f t="shared" si="6"/>
        <v>International</v>
      </c>
      <c r="AZ57" s="11" t="str">
        <f t="shared" si="6"/>
        <v>International - New</v>
      </c>
      <c r="BA57" s="11" t="str">
        <f t="shared" si="7"/>
        <v>Mecanic Sport</v>
      </c>
      <c r="BB57" s="11" t="str">
        <f t="shared" si="8"/>
        <v>Moto Dealers</v>
      </c>
      <c r="BC57" s="11" t="str">
        <f t="shared" si="8"/>
        <v>Motonet</v>
      </c>
      <c r="BD57" s="11" t="str">
        <f t="shared" si="9"/>
        <v>Pierce AB</v>
      </c>
      <c r="BE57" s="11" t="str">
        <f t="shared" si="10"/>
        <v>Retail</v>
      </c>
      <c r="BF57" s="11" t="str">
        <f t="shared" si="11"/>
        <v>TREK</v>
      </c>
      <c r="BG57" s="11" t="e">
        <v>#N/A</v>
      </c>
      <c r="BH57" s="11" t="e">
        <f t="shared" si="12"/>
        <v>#N/A</v>
      </c>
      <c r="BI57" s="11"/>
      <c r="BJ57" s="11"/>
      <c r="BK57" s="11"/>
      <c r="BL57" s="11"/>
      <c r="BM57" s="11"/>
      <c r="BN57" s="11"/>
      <c r="BO57" s="11"/>
      <c r="BP57" s="11"/>
      <c r="BQ57" s="11"/>
      <c r="BR57" s="11"/>
      <c r="BS57" s="11"/>
    </row>
    <row r="58" spans="1:71" x14ac:dyDescent="0.2">
      <c r="A58" s="16">
        <f t="shared" si="13"/>
        <v>57</v>
      </c>
      <c r="B58" s="11" t="str">
        <f t="shared" si="15"/>
        <v>10013-00001</v>
      </c>
      <c r="C58" s="11" t="str">
        <f t="shared" si="15"/>
        <v>10013-00001</v>
      </c>
      <c r="D58" s="7" t="s">
        <v>8176</v>
      </c>
      <c r="E58" s="6" t="s">
        <v>139</v>
      </c>
      <c r="F58" s="11" t="s">
        <v>8991</v>
      </c>
      <c r="G58" s="17" t="str">
        <f>INDEX(Data!G:G,MATCH($D58,Data!$D:$D,0))</f>
        <v>RIDECAMP</v>
      </c>
      <c r="H58" s="17" t="str">
        <f>INDEX(Data!H:H,MATCH($D58,Data!$D:$D,0))</f>
        <v>Women's Gloves</v>
      </c>
      <c r="I58" s="6" t="s">
        <v>34</v>
      </c>
      <c r="J58" s="6" t="s">
        <v>5329</v>
      </c>
      <c r="K58" s="6" t="s">
        <v>5333</v>
      </c>
      <c r="L58" s="6" t="s">
        <v>8992</v>
      </c>
      <c r="M58" s="6" t="s">
        <v>34</v>
      </c>
      <c r="N58" s="6" t="s">
        <v>5359</v>
      </c>
      <c r="O58" s="11"/>
      <c r="P58" s="11"/>
      <c r="Q58" s="6" t="s">
        <v>88</v>
      </c>
      <c r="R58" s="9" t="b">
        <v>1</v>
      </c>
      <c r="S58" s="9" t="b">
        <v>1</v>
      </c>
      <c r="T58" s="6" t="s">
        <v>8176</v>
      </c>
      <c r="U58" s="17" t="str">
        <f>INDEX(Data!U:U,MATCH($D58,Data!$D:$D,0))</f>
        <v>10013-00001</v>
      </c>
      <c r="V58" s="17" t="str">
        <f>INDEX(Data!V:V,MATCH($D58,Data!$D:$D,0))</f>
        <v>10013-00002</v>
      </c>
      <c r="W58" s="17" t="str">
        <f>INDEX(Data!W:W,MATCH($D58,Data!$D:$D,0))</f>
        <v>10013-00003</v>
      </c>
      <c r="X58" s="17" t="str">
        <f>INDEX(Data!X:X,MATCH($D58,Data!$D:$D,0))</f>
        <v>10013-00004</v>
      </c>
      <c r="Y58" s="17" t="str">
        <f>INDEX(Data!Y:Y,MATCH($D58,Data!$D:$D,0))</f>
        <v/>
      </c>
      <c r="Z58" s="17" t="str">
        <f>INDEX(Data!Z:Z,MATCH($D58,Data!$D:$D,0))</f>
        <v/>
      </c>
      <c r="AA58" s="17" t="str">
        <f>INDEX(Data!AA:AA,MATCH($D58,Data!$D:$D,0))</f>
        <v/>
      </c>
      <c r="AB58" s="17" t="str">
        <f>INDEX(Data!AB:AB,MATCH($D58,Data!$D:$D,0))</f>
        <v/>
      </c>
      <c r="AC58" s="17" t="str">
        <f>INDEX(Data!AC:AC,MATCH($D58,Data!$D:$D,0))</f>
        <v>S</v>
      </c>
      <c r="AD58" s="17" t="str">
        <f>INDEX(Data!AD:AD,MATCH($D58,Data!$D:$D,0))</f>
        <v>M</v>
      </c>
      <c r="AE58" s="17" t="str">
        <f>INDEX(Data!AE:AE,MATCH($D58,Data!$D:$D,0))</f>
        <v>L</v>
      </c>
      <c r="AF58" s="17" t="str">
        <f>INDEX(Data!AF:AF,MATCH($D58,Data!$D:$D,0))</f>
        <v>XL</v>
      </c>
      <c r="AG58" s="17" t="str">
        <f>INDEX(Data!AG:AG,MATCH($D58,Data!$D:$D,0))</f>
        <v/>
      </c>
      <c r="AH58" s="17" t="str">
        <f>INDEX(Data!AH:AH,MATCH($D58,Data!$D:$D,0))</f>
        <v/>
      </c>
      <c r="AI58" s="17" t="str">
        <f>INDEX(Data!AI:AI,MATCH($D58,Data!$D:$D,0))</f>
        <v/>
      </c>
      <c r="AJ58" s="17" t="str">
        <f>INDEX(Data!AJ:AJ,MATCH($D58,Data!$D:$D,0))</f>
        <v/>
      </c>
      <c r="AK58" s="10">
        <v>24.5</v>
      </c>
      <c r="AL58" s="10">
        <v>26.5</v>
      </c>
      <c r="AM58" s="6" t="s">
        <v>45</v>
      </c>
      <c r="AN58" s="6" t="s">
        <v>146</v>
      </c>
      <c r="AO58" s="6" t="s">
        <v>9270</v>
      </c>
      <c r="AP58" s="6" t="s">
        <v>9319</v>
      </c>
      <c r="AQ58" s="18" t="s">
        <v>9465</v>
      </c>
      <c r="AR58" s="11" t="str">
        <f t="shared" si="1"/>
        <v>2W Distributor Bike</v>
      </c>
      <c r="AS58" s="11" t="str">
        <f t="shared" si="2"/>
        <v>2W Distributor - Moto</v>
      </c>
      <c r="AT58" s="11" t="str">
        <f t="shared" si="3"/>
        <v>2W Distributor</v>
      </c>
      <c r="AU58" s="11" t="str">
        <f t="shared" si="4"/>
        <v>H2</v>
      </c>
      <c r="AV58" s="11" t="str">
        <f t="shared" si="4"/>
        <v>International - Bike</v>
      </c>
      <c r="AW58" s="11" t="str">
        <f t="shared" si="5"/>
        <v>International - Moto</v>
      </c>
      <c r="AX58" s="11" t="str">
        <f t="shared" si="6"/>
        <v>International - AS</v>
      </c>
      <c r="AY58" s="11" t="str">
        <f t="shared" si="6"/>
        <v>International</v>
      </c>
      <c r="AZ58" s="11" t="str">
        <f t="shared" si="6"/>
        <v>International - New</v>
      </c>
      <c r="BA58" s="11" t="str">
        <f t="shared" si="7"/>
        <v>Mecanic Sport</v>
      </c>
      <c r="BB58" s="11" t="str">
        <f t="shared" si="8"/>
        <v>Moto Dealers</v>
      </c>
      <c r="BC58" s="11" t="str">
        <f t="shared" si="8"/>
        <v>Motonet</v>
      </c>
      <c r="BD58" s="11" t="str">
        <f t="shared" si="9"/>
        <v>Pierce AB</v>
      </c>
      <c r="BE58" s="11" t="str">
        <f t="shared" si="10"/>
        <v>Retail</v>
      </c>
      <c r="BF58" s="11" t="str">
        <f t="shared" si="11"/>
        <v>TREK</v>
      </c>
      <c r="BG58" s="11" t="s">
        <v>9448</v>
      </c>
      <c r="BH58" s="11" t="str">
        <f t="shared" si="12"/>
        <v>https://fs.amplifi.io//file?id=3811efab-944b-4b00-b50a-2ac0ff08b18e&amp;variant=thumb&amp;extension=png</v>
      </c>
      <c r="BI58" s="11" t="e">
        <v>#N/A</v>
      </c>
      <c r="BJ58" s="11" t="e">
        <v>#N/A</v>
      </c>
      <c r="BK58" s="11" t="e">
        <v>#N/A</v>
      </c>
      <c r="BL58" s="11" t="e">
        <v>#N/A</v>
      </c>
      <c r="BM58" s="11" t="e">
        <v>#N/A</v>
      </c>
      <c r="BN58" s="11" t="e">
        <v>#N/A</v>
      </c>
      <c r="BO58" s="11" t="e">
        <v>#N/A</v>
      </c>
      <c r="BP58" s="11" t="e">
        <v>#N/A</v>
      </c>
      <c r="BQ58" s="11" t="e">
        <v>#N/A</v>
      </c>
      <c r="BR58" s="11" t="e">
        <v>#N/A</v>
      </c>
      <c r="BS58" s="11" t="e">
        <v>#N/A</v>
      </c>
    </row>
    <row r="59" spans="1:71" x14ac:dyDescent="0.2">
      <c r="A59" s="16">
        <f t="shared" si="13"/>
        <v>58</v>
      </c>
      <c r="B59" s="11" t="str">
        <f t="shared" si="15"/>
        <v>10013-00006</v>
      </c>
      <c r="C59" s="11" t="str">
        <f t="shared" si="15"/>
        <v>10013-00006</v>
      </c>
      <c r="D59" s="7" t="s">
        <v>8180</v>
      </c>
      <c r="E59" s="6" t="s">
        <v>139</v>
      </c>
      <c r="F59" s="11" t="s">
        <v>8991</v>
      </c>
      <c r="G59" s="17" t="str">
        <f>INDEX(Data!G:G,MATCH($D59,Data!$D:$D,0))</f>
        <v>RIDECAMP</v>
      </c>
      <c r="H59" s="17" t="str">
        <f>INDEX(Data!H:H,MATCH($D59,Data!$D:$D,0))</f>
        <v>Women's Gloves</v>
      </c>
      <c r="I59" s="6" t="s">
        <v>34</v>
      </c>
      <c r="J59" s="6" t="s">
        <v>5329</v>
      </c>
      <c r="K59" s="6" t="s">
        <v>5333</v>
      </c>
      <c r="L59" s="6" t="s">
        <v>8992</v>
      </c>
      <c r="M59" s="6" t="s">
        <v>34</v>
      </c>
      <c r="N59" s="6" t="s">
        <v>5359</v>
      </c>
      <c r="O59" s="11"/>
      <c r="P59" s="11"/>
      <c r="Q59" s="6" t="s">
        <v>56</v>
      </c>
      <c r="R59" s="9" t="b">
        <v>1</v>
      </c>
      <c r="S59" s="9" t="b">
        <v>1</v>
      </c>
      <c r="T59" s="6" t="s">
        <v>8180</v>
      </c>
      <c r="U59" s="17" t="str">
        <f>INDEX(Data!U:U,MATCH($D59,Data!$D:$D,0))</f>
        <v>10013-00006</v>
      </c>
      <c r="V59" s="17" t="str">
        <f>INDEX(Data!V:V,MATCH($D59,Data!$D:$D,0))</f>
        <v>10013-00007</v>
      </c>
      <c r="W59" s="17" t="str">
        <f>INDEX(Data!W:W,MATCH($D59,Data!$D:$D,0))</f>
        <v>10013-00008</v>
      </c>
      <c r="X59" s="17" t="str">
        <f>INDEX(Data!X:X,MATCH($D59,Data!$D:$D,0))</f>
        <v>10013-00009</v>
      </c>
      <c r="Y59" s="17" t="str">
        <f>INDEX(Data!Y:Y,MATCH($D59,Data!$D:$D,0))</f>
        <v/>
      </c>
      <c r="Z59" s="17" t="str">
        <f>INDEX(Data!Z:Z,MATCH($D59,Data!$D:$D,0))</f>
        <v/>
      </c>
      <c r="AA59" s="17" t="str">
        <f>INDEX(Data!AA:AA,MATCH($D59,Data!$D:$D,0))</f>
        <v/>
      </c>
      <c r="AB59" s="17" t="str">
        <f>INDEX(Data!AB:AB,MATCH($D59,Data!$D:$D,0))</f>
        <v/>
      </c>
      <c r="AC59" s="17" t="str">
        <f>INDEX(Data!AC:AC,MATCH($D59,Data!$D:$D,0))</f>
        <v>S</v>
      </c>
      <c r="AD59" s="17" t="str">
        <f>INDEX(Data!AD:AD,MATCH($D59,Data!$D:$D,0))</f>
        <v>M</v>
      </c>
      <c r="AE59" s="17" t="str">
        <f>INDEX(Data!AE:AE,MATCH($D59,Data!$D:$D,0))</f>
        <v>L</v>
      </c>
      <c r="AF59" s="17" t="str">
        <f>INDEX(Data!AF:AF,MATCH($D59,Data!$D:$D,0))</f>
        <v>XL</v>
      </c>
      <c r="AG59" s="17" t="str">
        <f>INDEX(Data!AG:AG,MATCH($D59,Data!$D:$D,0))</f>
        <v/>
      </c>
      <c r="AH59" s="17" t="str">
        <f>INDEX(Data!AH:AH,MATCH($D59,Data!$D:$D,0))</f>
        <v/>
      </c>
      <c r="AI59" s="17" t="str">
        <f>INDEX(Data!AI:AI,MATCH($D59,Data!$D:$D,0))</f>
        <v/>
      </c>
      <c r="AJ59" s="17" t="str">
        <f>INDEX(Data!AJ:AJ,MATCH($D59,Data!$D:$D,0))</f>
        <v/>
      </c>
      <c r="AK59" s="10">
        <v>24.5</v>
      </c>
      <c r="AL59" s="10">
        <v>26.5</v>
      </c>
      <c r="AM59" s="6" t="s">
        <v>45</v>
      </c>
      <c r="AN59" s="6" t="s">
        <v>146</v>
      </c>
      <c r="AO59" s="6" t="s">
        <v>9270</v>
      </c>
      <c r="AP59" s="6" t="s">
        <v>9319</v>
      </c>
      <c r="AQ59" s="18" t="s">
        <v>9465</v>
      </c>
      <c r="AR59" s="11" t="str">
        <f t="shared" si="1"/>
        <v>2W Distributor Bike</v>
      </c>
      <c r="AS59" s="11" t="str">
        <f t="shared" si="2"/>
        <v>2W Distributor - Moto</v>
      </c>
      <c r="AT59" s="11" t="str">
        <f t="shared" si="3"/>
        <v>2W Distributor</v>
      </c>
      <c r="AU59" s="11" t="str">
        <f t="shared" si="4"/>
        <v>H2</v>
      </c>
      <c r="AV59" s="11" t="str">
        <f t="shared" si="4"/>
        <v>International - Bike</v>
      </c>
      <c r="AW59" s="11" t="str">
        <f t="shared" si="5"/>
        <v>International - Moto</v>
      </c>
      <c r="AX59" s="11" t="str">
        <f t="shared" si="6"/>
        <v>International - AS</v>
      </c>
      <c r="AY59" s="11" t="str">
        <f t="shared" si="6"/>
        <v>International</v>
      </c>
      <c r="AZ59" s="11" t="str">
        <f t="shared" si="6"/>
        <v>International - New</v>
      </c>
      <c r="BA59" s="11" t="str">
        <f t="shared" si="7"/>
        <v>Mecanic Sport</v>
      </c>
      <c r="BB59" s="11" t="str">
        <f t="shared" si="8"/>
        <v>Moto Dealers</v>
      </c>
      <c r="BC59" s="11" t="str">
        <f t="shared" si="8"/>
        <v>Motonet</v>
      </c>
      <c r="BD59" s="11" t="str">
        <f t="shared" si="9"/>
        <v>Pierce AB</v>
      </c>
      <c r="BE59" s="11" t="str">
        <f t="shared" si="10"/>
        <v>Retail</v>
      </c>
      <c r="BF59" s="11" t="str">
        <f t="shared" si="11"/>
        <v>TREK</v>
      </c>
      <c r="BG59" s="11" t="s">
        <v>9449</v>
      </c>
      <c r="BH59" s="11" t="str">
        <f t="shared" si="12"/>
        <v>https://fs.amplifi.io//file?id=929b5697-d578-4db8-9fc2-ab1e61f2e966&amp;variant=thumb&amp;extension=png</v>
      </c>
      <c r="BI59" s="11" t="e">
        <v>#N/A</v>
      </c>
      <c r="BJ59" s="11" t="e">
        <v>#N/A</v>
      </c>
      <c r="BK59" s="11" t="e">
        <v>#N/A</v>
      </c>
      <c r="BL59" s="11" t="e">
        <v>#N/A</v>
      </c>
      <c r="BM59" s="11" t="e">
        <v>#N/A</v>
      </c>
      <c r="BN59" s="11" t="e">
        <v>#N/A</v>
      </c>
      <c r="BO59" s="11" t="e">
        <v>#N/A</v>
      </c>
      <c r="BP59" s="11" t="e">
        <v>#N/A</v>
      </c>
      <c r="BQ59" s="11" t="e">
        <v>#N/A</v>
      </c>
      <c r="BR59" s="11" t="e">
        <v>#N/A</v>
      </c>
      <c r="BS59" s="11" t="e">
        <v>#N/A</v>
      </c>
    </row>
    <row r="60" spans="1:71" x14ac:dyDescent="0.2">
      <c r="A60" s="16">
        <f t="shared" si="13"/>
        <v>59</v>
      </c>
      <c r="B60" s="11" t="str">
        <f t="shared" si="15"/>
        <v>10013-00020</v>
      </c>
      <c r="C60" s="11" t="str">
        <f t="shared" si="15"/>
        <v>10013-00020</v>
      </c>
      <c r="D60" s="7" t="s">
        <v>8184</v>
      </c>
      <c r="E60" s="6" t="s">
        <v>139</v>
      </c>
      <c r="F60" s="11" t="s">
        <v>8991</v>
      </c>
      <c r="G60" s="17" t="str">
        <f>INDEX(Data!G:G,MATCH($D60,Data!$D:$D,0))</f>
        <v>RIDECAMP</v>
      </c>
      <c r="H60" s="17" t="str">
        <f>INDEX(Data!H:H,MATCH($D60,Data!$D:$D,0))</f>
        <v>Women's Gloves</v>
      </c>
      <c r="I60" s="6" t="s">
        <v>34</v>
      </c>
      <c r="J60" s="6" t="s">
        <v>5329</v>
      </c>
      <c r="K60" s="6" t="s">
        <v>8991</v>
      </c>
      <c r="L60" s="6" t="s">
        <v>8991</v>
      </c>
      <c r="M60" s="6" t="s">
        <v>34</v>
      </c>
      <c r="N60" s="6" t="s">
        <v>5359</v>
      </c>
      <c r="O60" s="11"/>
      <c r="P60" s="11"/>
      <c r="Q60" s="6" t="s">
        <v>9071</v>
      </c>
      <c r="R60" s="9" t="b">
        <v>0</v>
      </c>
      <c r="S60" s="9" t="b">
        <v>0</v>
      </c>
      <c r="T60" s="6" t="s">
        <v>8184</v>
      </c>
      <c r="U60" s="17" t="str">
        <f>INDEX(Data!U:U,MATCH($D60,Data!$D:$D,0))</f>
        <v>10013-00020</v>
      </c>
      <c r="V60" s="17" t="str">
        <f>INDEX(Data!V:V,MATCH($D60,Data!$D:$D,0))</f>
        <v>10013-00021</v>
      </c>
      <c r="W60" s="17" t="str">
        <f>INDEX(Data!W:W,MATCH($D60,Data!$D:$D,0))</f>
        <v>10013-00022</v>
      </c>
      <c r="X60" s="17" t="str">
        <f>INDEX(Data!X:X,MATCH($D60,Data!$D:$D,0))</f>
        <v>10013-00023</v>
      </c>
      <c r="Y60" s="17" t="str">
        <f>INDEX(Data!Y:Y,MATCH($D60,Data!$D:$D,0))</f>
        <v/>
      </c>
      <c r="Z60" s="17" t="str">
        <f>INDEX(Data!Z:Z,MATCH($D60,Data!$D:$D,0))</f>
        <v/>
      </c>
      <c r="AA60" s="17" t="str">
        <f>INDEX(Data!AA:AA,MATCH($D60,Data!$D:$D,0))</f>
        <v/>
      </c>
      <c r="AB60" s="17" t="str">
        <f>INDEX(Data!AB:AB,MATCH($D60,Data!$D:$D,0))</f>
        <v/>
      </c>
      <c r="AC60" s="17" t="str">
        <f>INDEX(Data!AC:AC,MATCH($D60,Data!$D:$D,0))</f>
        <v>S</v>
      </c>
      <c r="AD60" s="17" t="str">
        <f>INDEX(Data!AD:AD,MATCH($D60,Data!$D:$D,0))</f>
        <v>M</v>
      </c>
      <c r="AE60" s="17" t="str">
        <f>INDEX(Data!AE:AE,MATCH($D60,Data!$D:$D,0))</f>
        <v>L</v>
      </c>
      <c r="AF60" s="17" t="str">
        <f>INDEX(Data!AF:AF,MATCH($D60,Data!$D:$D,0))</f>
        <v>XL</v>
      </c>
      <c r="AG60" s="17" t="str">
        <f>INDEX(Data!AG:AG,MATCH($D60,Data!$D:$D,0))</f>
        <v/>
      </c>
      <c r="AH60" s="17" t="str">
        <f>INDEX(Data!AH:AH,MATCH($D60,Data!$D:$D,0))</f>
        <v/>
      </c>
      <c r="AI60" s="17" t="str">
        <f>INDEX(Data!AI:AI,MATCH($D60,Data!$D:$D,0))</f>
        <v/>
      </c>
      <c r="AJ60" s="17" t="str">
        <f>INDEX(Data!AJ:AJ,MATCH($D60,Data!$D:$D,0))</f>
        <v/>
      </c>
      <c r="AK60" s="10">
        <v>24.5</v>
      </c>
      <c r="AL60" s="10">
        <v>26.5</v>
      </c>
      <c r="AM60" s="6" t="s">
        <v>45</v>
      </c>
      <c r="AN60" s="6" t="s">
        <v>146</v>
      </c>
      <c r="AO60" s="6" t="s">
        <v>9270</v>
      </c>
      <c r="AP60" s="6" t="s">
        <v>9319</v>
      </c>
      <c r="AQ60" s="18" t="s">
        <v>9465</v>
      </c>
      <c r="AR60" s="11" t="str">
        <f t="shared" si="1"/>
        <v>2W Distributor Bike</v>
      </c>
      <c r="AS60" s="11" t="str">
        <f t="shared" si="2"/>
        <v>2W Distributor - Moto</v>
      </c>
      <c r="AT60" s="11" t="str">
        <f t="shared" si="3"/>
        <v>2W Distributor</v>
      </c>
      <c r="AU60" s="11" t="str">
        <f t="shared" si="4"/>
        <v>H2</v>
      </c>
      <c r="AV60" s="11" t="str">
        <f t="shared" si="4"/>
        <v>International - Bike</v>
      </c>
      <c r="AW60" s="11" t="str">
        <f t="shared" si="5"/>
        <v>International - Moto</v>
      </c>
      <c r="AX60" s="11" t="str">
        <f t="shared" si="6"/>
        <v>International - AS</v>
      </c>
      <c r="AY60" s="11" t="str">
        <f t="shared" si="6"/>
        <v>International</v>
      </c>
      <c r="AZ60" s="11" t="str">
        <f t="shared" si="6"/>
        <v>International - New</v>
      </c>
      <c r="BA60" s="11" t="str">
        <f t="shared" si="7"/>
        <v>Mecanic Sport</v>
      </c>
      <c r="BB60" s="11" t="str">
        <f t="shared" si="8"/>
        <v>Moto Dealers</v>
      </c>
      <c r="BC60" s="11" t="str">
        <f t="shared" si="8"/>
        <v>Motonet</v>
      </c>
      <c r="BD60" s="11" t="str">
        <f t="shared" si="9"/>
        <v>Pierce AB</v>
      </c>
      <c r="BE60" s="11" t="str">
        <f t="shared" si="10"/>
        <v>Retail</v>
      </c>
      <c r="BF60" s="11" t="str">
        <f t="shared" si="11"/>
        <v>TREK</v>
      </c>
      <c r="BG60" s="11" t="e">
        <v>#N/A</v>
      </c>
      <c r="BH60" s="11" t="e">
        <f t="shared" si="12"/>
        <v>#N/A</v>
      </c>
      <c r="BI60" s="11"/>
      <c r="BJ60" s="11"/>
      <c r="BK60" s="11"/>
      <c r="BL60" s="11"/>
      <c r="BM60" s="11"/>
      <c r="BN60" s="11"/>
      <c r="BO60" s="11"/>
      <c r="BP60" s="11"/>
      <c r="BQ60" s="11"/>
      <c r="BR60" s="11"/>
      <c r="BS60" s="11"/>
    </row>
    <row r="61" spans="1:71" x14ac:dyDescent="0.2">
      <c r="A61" s="16">
        <f t="shared" si="13"/>
        <v>60</v>
      </c>
      <c r="B61" s="11" t="str">
        <f t="shared" si="15"/>
        <v>10013-00024</v>
      </c>
      <c r="C61" s="11" t="str">
        <f t="shared" si="15"/>
        <v>10013-00024</v>
      </c>
      <c r="D61" s="7" t="s">
        <v>8188</v>
      </c>
      <c r="E61" s="6" t="s">
        <v>139</v>
      </c>
      <c r="F61" s="11" t="s">
        <v>8991</v>
      </c>
      <c r="G61" s="17" t="str">
        <f>INDEX(Data!G:G,MATCH($D61,Data!$D:$D,0))</f>
        <v>RIDECAMP</v>
      </c>
      <c r="H61" s="17" t="str">
        <f>INDEX(Data!H:H,MATCH($D61,Data!$D:$D,0))</f>
        <v>Women's Gloves</v>
      </c>
      <c r="I61" s="6" t="s">
        <v>34</v>
      </c>
      <c r="J61" s="6" t="s">
        <v>5329</v>
      </c>
      <c r="K61" s="6" t="s">
        <v>8991</v>
      </c>
      <c r="L61" s="6" t="s">
        <v>8991</v>
      </c>
      <c r="M61" s="6" t="s">
        <v>34</v>
      </c>
      <c r="N61" s="6" t="s">
        <v>5359</v>
      </c>
      <c r="O61" s="11"/>
      <c r="P61" s="11"/>
      <c r="Q61" s="6" t="s">
        <v>9072</v>
      </c>
      <c r="R61" s="9" t="b">
        <v>0</v>
      </c>
      <c r="S61" s="9" t="b">
        <v>0</v>
      </c>
      <c r="T61" s="6" t="s">
        <v>8188</v>
      </c>
      <c r="U61" s="17" t="str">
        <f>INDEX(Data!U:U,MATCH($D61,Data!$D:$D,0))</f>
        <v>10013-00024</v>
      </c>
      <c r="V61" s="17" t="str">
        <f>INDEX(Data!V:V,MATCH($D61,Data!$D:$D,0))</f>
        <v>10013-00025</v>
      </c>
      <c r="W61" s="17" t="str">
        <f>INDEX(Data!W:W,MATCH($D61,Data!$D:$D,0))</f>
        <v>10013-00026</v>
      </c>
      <c r="X61" s="17" t="str">
        <f>INDEX(Data!X:X,MATCH($D61,Data!$D:$D,0))</f>
        <v>10013-00027</v>
      </c>
      <c r="Y61" s="17" t="str">
        <f>INDEX(Data!Y:Y,MATCH($D61,Data!$D:$D,0))</f>
        <v/>
      </c>
      <c r="Z61" s="17" t="str">
        <f>INDEX(Data!Z:Z,MATCH($D61,Data!$D:$D,0))</f>
        <v/>
      </c>
      <c r="AA61" s="17" t="str">
        <f>INDEX(Data!AA:AA,MATCH($D61,Data!$D:$D,0))</f>
        <v/>
      </c>
      <c r="AB61" s="17" t="str">
        <f>INDEX(Data!AB:AB,MATCH($D61,Data!$D:$D,0))</f>
        <v/>
      </c>
      <c r="AC61" s="17" t="str">
        <f>INDEX(Data!AC:AC,MATCH($D61,Data!$D:$D,0))</f>
        <v>S</v>
      </c>
      <c r="AD61" s="17" t="str">
        <f>INDEX(Data!AD:AD,MATCH($D61,Data!$D:$D,0))</f>
        <v>M</v>
      </c>
      <c r="AE61" s="17" t="str">
        <f>INDEX(Data!AE:AE,MATCH($D61,Data!$D:$D,0))</f>
        <v>L</v>
      </c>
      <c r="AF61" s="17" t="str">
        <f>INDEX(Data!AF:AF,MATCH($D61,Data!$D:$D,0))</f>
        <v>XL</v>
      </c>
      <c r="AG61" s="17" t="str">
        <f>INDEX(Data!AG:AG,MATCH($D61,Data!$D:$D,0))</f>
        <v/>
      </c>
      <c r="AH61" s="17" t="str">
        <f>INDEX(Data!AH:AH,MATCH($D61,Data!$D:$D,0))</f>
        <v/>
      </c>
      <c r="AI61" s="17" t="str">
        <f>INDEX(Data!AI:AI,MATCH($D61,Data!$D:$D,0))</f>
        <v/>
      </c>
      <c r="AJ61" s="17" t="str">
        <f>INDEX(Data!AJ:AJ,MATCH($D61,Data!$D:$D,0))</f>
        <v/>
      </c>
      <c r="AK61" s="10">
        <v>24.5</v>
      </c>
      <c r="AL61" s="10">
        <v>26.5</v>
      </c>
      <c r="AM61" s="6" t="s">
        <v>45</v>
      </c>
      <c r="AN61" s="6" t="s">
        <v>146</v>
      </c>
      <c r="AO61" s="6" t="s">
        <v>9270</v>
      </c>
      <c r="AP61" s="6" t="s">
        <v>9319</v>
      </c>
      <c r="AQ61" s="18" t="s">
        <v>9465</v>
      </c>
      <c r="AR61" s="11" t="str">
        <f t="shared" si="1"/>
        <v>2W Distributor Bike</v>
      </c>
      <c r="AS61" s="11" t="str">
        <f t="shared" si="2"/>
        <v>2W Distributor - Moto</v>
      </c>
      <c r="AT61" s="11" t="str">
        <f t="shared" si="3"/>
        <v>2W Distributor</v>
      </c>
      <c r="AU61" s="11" t="str">
        <f t="shared" si="4"/>
        <v>H2</v>
      </c>
      <c r="AV61" s="11" t="str">
        <f t="shared" si="4"/>
        <v>International - Bike</v>
      </c>
      <c r="AW61" s="11" t="str">
        <f t="shared" si="5"/>
        <v>International - Moto</v>
      </c>
      <c r="AX61" s="11" t="str">
        <f t="shared" si="6"/>
        <v>International - AS</v>
      </c>
      <c r="AY61" s="11" t="str">
        <f t="shared" si="6"/>
        <v>International</v>
      </c>
      <c r="AZ61" s="11" t="str">
        <f t="shared" si="6"/>
        <v>International - New</v>
      </c>
      <c r="BA61" s="11" t="str">
        <f t="shared" si="7"/>
        <v>Mecanic Sport</v>
      </c>
      <c r="BB61" s="11" t="str">
        <f t="shared" si="8"/>
        <v>Moto Dealers</v>
      </c>
      <c r="BC61" s="11" t="str">
        <f t="shared" si="8"/>
        <v>Motonet</v>
      </c>
      <c r="BD61" s="11" t="str">
        <f t="shared" si="9"/>
        <v>Pierce AB</v>
      </c>
      <c r="BE61" s="11" t="str">
        <f t="shared" si="10"/>
        <v>Retail</v>
      </c>
      <c r="BF61" s="11" t="str">
        <f t="shared" si="11"/>
        <v>TREK</v>
      </c>
      <c r="BG61" s="11" t="e">
        <v>#N/A</v>
      </c>
      <c r="BH61" s="11" t="e">
        <f t="shared" si="12"/>
        <v>#N/A</v>
      </c>
      <c r="BI61" s="11"/>
      <c r="BJ61" s="11"/>
      <c r="BK61" s="11"/>
      <c r="BL61" s="11"/>
      <c r="BM61" s="11"/>
      <c r="BN61" s="11"/>
      <c r="BO61" s="11"/>
      <c r="BP61" s="11"/>
      <c r="BQ61" s="11"/>
      <c r="BR61" s="11"/>
      <c r="BS61" s="11"/>
    </row>
    <row r="62" spans="1:71" x14ac:dyDescent="0.2">
      <c r="A62" s="16">
        <f t="shared" si="13"/>
        <v>61</v>
      </c>
      <c r="B62" s="11" t="str">
        <f t="shared" ref="B62:C81" si="16">C62</f>
        <v>10014-00025</v>
      </c>
      <c r="C62" s="11" t="str">
        <f t="shared" si="16"/>
        <v>10014-00025</v>
      </c>
      <c r="D62" s="7" t="s">
        <v>8192</v>
      </c>
      <c r="E62" s="6" t="s">
        <v>139</v>
      </c>
      <c r="F62" s="11" t="s">
        <v>8991</v>
      </c>
      <c r="G62" s="17" t="str">
        <f>INDEX(Data!G:G,MATCH($D62,Data!$D:$D,0))</f>
        <v>COGNITO SMART SHOCK</v>
      </c>
      <c r="H62" s="17" t="str">
        <f>INDEX(Data!H:H,MATCH($D62,Data!$D:$D,0))</f>
        <v>Gloves</v>
      </c>
      <c r="I62" s="6" t="s">
        <v>34</v>
      </c>
      <c r="J62" s="6" t="s">
        <v>5329</v>
      </c>
      <c r="K62" s="6" t="s">
        <v>5340</v>
      </c>
      <c r="L62" s="6" t="s">
        <v>8994</v>
      </c>
      <c r="M62" s="6" t="s">
        <v>34</v>
      </c>
      <c r="N62" s="6" t="s">
        <v>5359</v>
      </c>
      <c r="O62" s="11"/>
      <c r="P62" s="11"/>
      <c r="Q62" s="6" t="s">
        <v>9062</v>
      </c>
      <c r="R62" s="9" t="b">
        <v>1</v>
      </c>
      <c r="S62" s="9" t="b">
        <v>1</v>
      </c>
      <c r="T62" s="6" t="s">
        <v>8192</v>
      </c>
      <c r="U62" s="17" t="str">
        <f>INDEX(Data!U:U,MATCH($D62,Data!$D:$D,0))</f>
        <v>10014-00025</v>
      </c>
      <c r="V62" s="17" t="str">
        <f>INDEX(Data!V:V,MATCH($D62,Data!$D:$D,0))</f>
        <v>10014-00026</v>
      </c>
      <c r="W62" s="17" t="str">
        <f>INDEX(Data!W:W,MATCH($D62,Data!$D:$D,0))</f>
        <v>10014-00027</v>
      </c>
      <c r="X62" s="17" t="str">
        <f>INDEX(Data!X:X,MATCH($D62,Data!$D:$D,0))</f>
        <v>10014-00028</v>
      </c>
      <c r="Y62" s="17" t="str">
        <f>INDEX(Data!Y:Y,MATCH($D62,Data!$D:$D,0))</f>
        <v>10014-00029</v>
      </c>
      <c r="Z62" s="17" t="str">
        <f>INDEX(Data!Z:Z,MATCH($D62,Data!$D:$D,0))</f>
        <v/>
      </c>
      <c r="AA62" s="17" t="str">
        <f>INDEX(Data!AA:AA,MATCH($D62,Data!$D:$D,0))</f>
        <v/>
      </c>
      <c r="AB62" s="17" t="str">
        <f>INDEX(Data!AB:AB,MATCH($D62,Data!$D:$D,0))</f>
        <v/>
      </c>
      <c r="AC62" s="17" t="str">
        <f>INDEX(Data!AC:AC,MATCH($D62,Data!$D:$D,0))</f>
        <v>S</v>
      </c>
      <c r="AD62" s="17" t="str">
        <f>INDEX(Data!AD:AD,MATCH($D62,Data!$D:$D,0))</f>
        <v>M</v>
      </c>
      <c r="AE62" s="17" t="str">
        <f>INDEX(Data!AE:AE,MATCH($D62,Data!$D:$D,0))</f>
        <v>L</v>
      </c>
      <c r="AF62" s="17" t="str">
        <f>INDEX(Data!AF:AF,MATCH($D62,Data!$D:$D,0))</f>
        <v>XL</v>
      </c>
      <c r="AG62" s="17" t="str">
        <f>INDEX(Data!AG:AG,MATCH($D62,Data!$D:$D,0))</f>
        <v>2XL</v>
      </c>
      <c r="AH62" s="17" t="str">
        <f>INDEX(Data!AH:AH,MATCH($D62,Data!$D:$D,0))</f>
        <v/>
      </c>
      <c r="AI62" s="17" t="str">
        <f>INDEX(Data!AI:AI,MATCH($D62,Data!$D:$D,0))</f>
        <v/>
      </c>
      <c r="AJ62" s="17" t="str">
        <f>INDEX(Data!AJ:AJ,MATCH($D62,Data!$D:$D,0))</f>
        <v/>
      </c>
      <c r="AK62" s="10">
        <v>39.5</v>
      </c>
      <c r="AL62" s="10">
        <v>41.5</v>
      </c>
      <c r="AM62" s="6" t="s">
        <v>45</v>
      </c>
      <c r="AN62" s="6" t="s">
        <v>1363</v>
      </c>
      <c r="AO62" s="6" t="s">
        <v>9271</v>
      </c>
      <c r="AP62" s="6" t="s">
        <v>9320</v>
      </c>
      <c r="AQ62" s="18" t="s">
        <v>9465</v>
      </c>
      <c r="AR62" s="11" t="str">
        <f t="shared" si="1"/>
        <v>2W Distributor Bike</v>
      </c>
      <c r="AS62" s="11" t="str">
        <f t="shared" si="2"/>
        <v>2W Distributor - Moto</v>
      </c>
      <c r="AT62" s="11" t="str">
        <f t="shared" si="3"/>
        <v>2W Distributor</v>
      </c>
      <c r="AU62" s="11" t="str">
        <f t="shared" si="4"/>
        <v>H2</v>
      </c>
      <c r="AV62" s="11" t="str">
        <f t="shared" si="4"/>
        <v>International - Bike</v>
      </c>
      <c r="AW62" s="11" t="str">
        <f t="shared" si="5"/>
        <v>International - Moto</v>
      </c>
      <c r="AX62" s="11" t="str">
        <f t="shared" si="6"/>
        <v>International - AS</v>
      </c>
      <c r="AY62" s="11" t="str">
        <f t="shared" si="6"/>
        <v>International</v>
      </c>
      <c r="AZ62" s="11" t="str">
        <f t="shared" si="6"/>
        <v>International - New</v>
      </c>
      <c r="BA62" s="11" t="str">
        <f t="shared" si="7"/>
        <v>Mecanic Sport</v>
      </c>
      <c r="BB62" s="11" t="str">
        <f t="shared" si="8"/>
        <v>Moto Dealers</v>
      </c>
      <c r="BC62" s="11" t="str">
        <f t="shared" si="8"/>
        <v>Motonet</v>
      </c>
      <c r="BD62" s="11" t="str">
        <f t="shared" si="9"/>
        <v>Pierce AB</v>
      </c>
      <c r="BE62" s="11" t="str">
        <f t="shared" si="10"/>
        <v>Retail</v>
      </c>
      <c r="BF62" s="11" t="str">
        <f t="shared" si="11"/>
        <v>TREK</v>
      </c>
      <c r="BG62" s="11" t="e">
        <v>#N/A</v>
      </c>
      <c r="BH62" s="11" t="e">
        <f t="shared" si="12"/>
        <v>#N/A</v>
      </c>
      <c r="BI62" s="11"/>
      <c r="BJ62" s="11"/>
      <c r="BK62" s="11"/>
      <c r="BL62" s="11"/>
      <c r="BM62" s="11"/>
      <c r="BN62" s="11"/>
      <c r="BO62" s="11"/>
      <c r="BP62" s="11"/>
      <c r="BQ62" s="11"/>
      <c r="BR62" s="11"/>
      <c r="BS62" s="11"/>
    </row>
    <row r="63" spans="1:71" x14ac:dyDescent="0.2">
      <c r="A63" s="16">
        <f t="shared" si="13"/>
        <v>62</v>
      </c>
      <c r="B63" s="11" t="str">
        <f t="shared" si="16"/>
        <v>10014-00030</v>
      </c>
      <c r="C63" s="11" t="str">
        <f t="shared" si="16"/>
        <v>10014-00030</v>
      </c>
      <c r="D63" s="7" t="s">
        <v>8197</v>
      </c>
      <c r="E63" s="6" t="s">
        <v>139</v>
      </c>
      <c r="F63" s="11" t="s">
        <v>8991</v>
      </c>
      <c r="G63" s="17" t="str">
        <f>INDEX(Data!G:G,MATCH($D63,Data!$D:$D,0))</f>
        <v>COGNITO SMART SHOCK</v>
      </c>
      <c r="H63" s="17" t="str">
        <f>INDEX(Data!H:H,MATCH($D63,Data!$D:$D,0))</f>
        <v>Gloves</v>
      </c>
      <c r="I63" s="6" t="s">
        <v>34</v>
      </c>
      <c r="J63" s="6" t="s">
        <v>5329</v>
      </c>
      <c r="K63" s="6" t="s">
        <v>5340</v>
      </c>
      <c r="L63" s="6" t="s">
        <v>8994</v>
      </c>
      <c r="M63" s="6" t="s">
        <v>34</v>
      </c>
      <c r="N63" s="6" t="s">
        <v>5359</v>
      </c>
      <c r="O63" s="11"/>
      <c r="P63" s="11"/>
      <c r="Q63" s="6" t="s">
        <v>88</v>
      </c>
      <c r="R63" s="9" t="b">
        <v>1</v>
      </c>
      <c r="S63" s="9" t="b">
        <v>1</v>
      </c>
      <c r="T63" s="6" t="s">
        <v>8197</v>
      </c>
      <c r="U63" s="17" t="str">
        <f>INDEX(Data!U:U,MATCH($D63,Data!$D:$D,0))</f>
        <v>10014-00030</v>
      </c>
      <c r="V63" s="17" t="str">
        <f>INDEX(Data!V:V,MATCH($D63,Data!$D:$D,0))</f>
        <v>10014-00031</v>
      </c>
      <c r="W63" s="17" t="str">
        <f>INDEX(Data!W:W,MATCH($D63,Data!$D:$D,0))</f>
        <v>10014-00032</v>
      </c>
      <c r="X63" s="17" t="str">
        <f>INDEX(Data!X:X,MATCH($D63,Data!$D:$D,0))</f>
        <v>10014-00033</v>
      </c>
      <c r="Y63" s="17" t="str">
        <f>INDEX(Data!Y:Y,MATCH($D63,Data!$D:$D,0))</f>
        <v>10014-00034</v>
      </c>
      <c r="Z63" s="17" t="str">
        <f>INDEX(Data!Z:Z,MATCH($D63,Data!$D:$D,0))</f>
        <v/>
      </c>
      <c r="AA63" s="17" t="str">
        <f>INDEX(Data!AA:AA,MATCH($D63,Data!$D:$D,0))</f>
        <v/>
      </c>
      <c r="AB63" s="17" t="str">
        <f>INDEX(Data!AB:AB,MATCH($D63,Data!$D:$D,0))</f>
        <v/>
      </c>
      <c r="AC63" s="17" t="str">
        <f>INDEX(Data!AC:AC,MATCH($D63,Data!$D:$D,0))</f>
        <v>S</v>
      </c>
      <c r="AD63" s="17" t="str">
        <f>INDEX(Data!AD:AD,MATCH($D63,Data!$D:$D,0))</f>
        <v>M</v>
      </c>
      <c r="AE63" s="17" t="str">
        <f>INDEX(Data!AE:AE,MATCH($D63,Data!$D:$D,0))</f>
        <v>L</v>
      </c>
      <c r="AF63" s="17" t="str">
        <f>INDEX(Data!AF:AF,MATCH($D63,Data!$D:$D,0))</f>
        <v>XL</v>
      </c>
      <c r="AG63" s="17" t="str">
        <f>INDEX(Data!AG:AG,MATCH($D63,Data!$D:$D,0))</f>
        <v>2XL</v>
      </c>
      <c r="AH63" s="17" t="str">
        <f>INDEX(Data!AH:AH,MATCH($D63,Data!$D:$D,0))</f>
        <v/>
      </c>
      <c r="AI63" s="17" t="str">
        <f>INDEX(Data!AI:AI,MATCH($D63,Data!$D:$D,0))</f>
        <v/>
      </c>
      <c r="AJ63" s="17" t="str">
        <f>INDEX(Data!AJ:AJ,MATCH($D63,Data!$D:$D,0))</f>
        <v/>
      </c>
      <c r="AK63" s="10">
        <v>39.5</v>
      </c>
      <c r="AL63" s="10">
        <v>41.5</v>
      </c>
      <c r="AM63" s="6" t="s">
        <v>45</v>
      </c>
      <c r="AN63" s="6" t="s">
        <v>1363</v>
      </c>
      <c r="AO63" s="6" t="s">
        <v>9271</v>
      </c>
      <c r="AP63" s="6" t="s">
        <v>9320</v>
      </c>
      <c r="AQ63" s="18" t="s">
        <v>9465</v>
      </c>
      <c r="AR63" s="11" t="str">
        <f t="shared" si="1"/>
        <v>2W Distributor Bike</v>
      </c>
      <c r="AS63" s="11" t="str">
        <f t="shared" si="2"/>
        <v>2W Distributor - Moto</v>
      </c>
      <c r="AT63" s="11" t="str">
        <f t="shared" si="3"/>
        <v>2W Distributor</v>
      </c>
      <c r="AU63" s="11" t="str">
        <f t="shared" si="4"/>
        <v>H2</v>
      </c>
      <c r="AV63" s="11" t="str">
        <f t="shared" si="4"/>
        <v>International - Bike</v>
      </c>
      <c r="AW63" s="11" t="str">
        <f t="shared" si="5"/>
        <v>International - Moto</v>
      </c>
      <c r="AX63" s="11" t="str">
        <f t="shared" si="6"/>
        <v>International - AS</v>
      </c>
      <c r="AY63" s="11" t="str">
        <f t="shared" si="6"/>
        <v>International</v>
      </c>
      <c r="AZ63" s="11" t="str">
        <f t="shared" si="6"/>
        <v>International - New</v>
      </c>
      <c r="BA63" s="11" t="str">
        <f t="shared" si="7"/>
        <v>Mecanic Sport</v>
      </c>
      <c r="BB63" s="11" t="str">
        <f t="shared" si="8"/>
        <v>Moto Dealers</v>
      </c>
      <c r="BC63" s="11" t="str">
        <f t="shared" si="8"/>
        <v>Motonet</v>
      </c>
      <c r="BD63" s="11" t="str">
        <f t="shared" si="9"/>
        <v>Pierce AB</v>
      </c>
      <c r="BE63" s="11" t="str">
        <f t="shared" si="10"/>
        <v>Retail</v>
      </c>
      <c r="BF63" s="11" t="str">
        <f t="shared" si="11"/>
        <v>TREK</v>
      </c>
      <c r="BG63" s="11" t="e">
        <v>#N/A</v>
      </c>
      <c r="BH63" s="11" t="e">
        <f t="shared" si="12"/>
        <v>#N/A</v>
      </c>
      <c r="BI63" s="11"/>
      <c r="BJ63" s="11"/>
      <c r="BK63" s="11"/>
      <c r="BL63" s="11"/>
      <c r="BM63" s="11"/>
      <c r="BN63" s="11"/>
      <c r="BO63" s="11"/>
      <c r="BP63" s="11"/>
      <c r="BQ63" s="11"/>
      <c r="BR63" s="11"/>
      <c r="BS63" s="11"/>
    </row>
    <row r="64" spans="1:71" x14ac:dyDescent="0.2">
      <c r="A64" s="16">
        <f t="shared" si="13"/>
        <v>63</v>
      </c>
      <c r="B64" s="11" t="str">
        <f t="shared" si="16"/>
        <v>10014-00035</v>
      </c>
      <c r="C64" s="11" t="str">
        <f t="shared" si="16"/>
        <v>10014-00035</v>
      </c>
      <c r="D64" s="7" t="s">
        <v>8202</v>
      </c>
      <c r="E64" s="6" t="s">
        <v>139</v>
      </c>
      <c r="F64" s="11" t="s">
        <v>8991</v>
      </c>
      <c r="G64" s="17" t="str">
        <f>INDEX(Data!G:G,MATCH($D64,Data!$D:$D,0))</f>
        <v>COGNITO SMART SHOCK</v>
      </c>
      <c r="H64" s="17" t="str">
        <f>INDEX(Data!H:H,MATCH($D64,Data!$D:$D,0))</f>
        <v>Gloves</v>
      </c>
      <c r="I64" s="6" t="s">
        <v>34</v>
      </c>
      <c r="J64" s="6" t="s">
        <v>5329</v>
      </c>
      <c r="K64" s="6" t="s">
        <v>5340</v>
      </c>
      <c r="L64" s="6" t="s">
        <v>8994</v>
      </c>
      <c r="M64" s="6" t="s">
        <v>34</v>
      </c>
      <c r="N64" s="6" t="s">
        <v>5359</v>
      </c>
      <c r="O64" s="11"/>
      <c r="P64" s="11"/>
      <c r="Q64" s="6" t="s">
        <v>127</v>
      </c>
      <c r="R64" s="9" t="b">
        <v>1</v>
      </c>
      <c r="S64" s="9" t="b">
        <v>1</v>
      </c>
      <c r="T64" s="6" t="s">
        <v>8202</v>
      </c>
      <c r="U64" s="17" t="str">
        <f>INDEX(Data!U:U,MATCH($D64,Data!$D:$D,0))</f>
        <v>10014-00035</v>
      </c>
      <c r="V64" s="17" t="str">
        <f>INDEX(Data!V:V,MATCH($D64,Data!$D:$D,0))</f>
        <v>10014-00036</v>
      </c>
      <c r="W64" s="17" t="str">
        <f>INDEX(Data!W:W,MATCH($D64,Data!$D:$D,0))</f>
        <v>10014-00037</v>
      </c>
      <c r="X64" s="17" t="str">
        <f>INDEX(Data!X:X,MATCH($D64,Data!$D:$D,0))</f>
        <v>10014-00038</v>
      </c>
      <c r="Y64" s="17" t="str">
        <f>INDEX(Data!Y:Y,MATCH($D64,Data!$D:$D,0))</f>
        <v>10014-00039</v>
      </c>
      <c r="Z64" s="17" t="str">
        <f>INDEX(Data!Z:Z,MATCH($D64,Data!$D:$D,0))</f>
        <v/>
      </c>
      <c r="AA64" s="17" t="str">
        <f>INDEX(Data!AA:AA,MATCH($D64,Data!$D:$D,0))</f>
        <v/>
      </c>
      <c r="AB64" s="17" t="str">
        <f>INDEX(Data!AB:AB,MATCH($D64,Data!$D:$D,0))</f>
        <v/>
      </c>
      <c r="AC64" s="17" t="str">
        <f>INDEX(Data!AC:AC,MATCH($D64,Data!$D:$D,0))</f>
        <v>S</v>
      </c>
      <c r="AD64" s="17" t="str">
        <f>INDEX(Data!AD:AD,MATCH($D64,Data!$D:$D,0))</f>
        <v>M</v>
      </c>
      <c r="AE64" s="17" t="str">
        <f>INDEX(Data!AE:AE,MATCH($D64,Data!$D:$D,0))</f>
        <v>L</v>
      </c>
      <c r="AF64" s="17" t="str">
        <f>INDEX(Data!AF:AF,MATCH($D64,Data!$D:$D,0))</f>
        <v>XL</v>
      </c>
      <c r="AG64" s="17" t="str">
        <f>INDEX(Data!AG:AG,MATCH($D64,Data!$D:$D,0))</f>
        <v>2XL</v>
      </c>
      <c r="AH64" s="17" t="str">
        <f>INDEX(Data!AH:AH,MATCH($D64,Data!$D:$D,0))</f>
        <v/>
      </c>
      <c r="AI64" s="17" t="str">
        <f>INDEX(Data!AI:AI,MATCH($D64,Data!$D:$D,0))</f>
        <v/>
      </c>
      <c r="AJ64" s="17" t="str">
        <f>INDEX(Data!AJ:AJ,MATCH($D64,Data!$D:$D,0))</f>
        <v/>
      </c>
      <c r="AK64" s="10">
        <v>39.5</v>
      </c>
      <c r="AL64" s="10">
        <v>41.5</v>
      </c>
      <c r="AM64" s="6" t="s">
        <v>45</v>
      </c>
      <c r="AN64" s="6" t="s">
        <v>1363</v>
      </c>
      <c r="AO64" s="6" t="s">
        <v>9271</v>
      </c>
      <c r="AP64" s="6" t="s">
        <v>9320</v>
      </c>
      <c r="AQ64" s="18" t="s">
        <v>9465</v>
      </c>
      <c r="AR64" s="11" t="str">
        <f t="shared" si="1"/>
        <v>2W Distributor Bike</v>
      </c>
      <c r="AS64" s="11" t="str">
        <f t="shared" si="2"/>
        <v>2W Distributor - Moto</v>
      </c>
      <c r="AT64" s="11" t="str">
        <f t="shared" si="3"/>
        <v>2W Distributor</v>
      </c>
      <c r="AU64" s="11" t="str">
        <f t="shared" si="4"/>
        <v>H2</v>
      </c>
      <c r="AV64" s="11" t="str">
        <f t="shared" si="4"/>
        <v>International - Bike</v>
      </c>
      <c r="AW64" s="11" t="str">
        <f t="shared" si="5"/>
        <v>International - Moto</v>
      </c>
      <c r="AX64" s="11" t="str">
        <f t="shared" si="6"/>
        <v>International - AS</v>
      </c>
      <c r="AY64" s="11" t="str">
        <f t="shared" si="6"/>
        <v>International</v>
      </c>
      <c r="AZ64" s="11" t="str">
        <f t="shared" si="6"/>
        <v>International - New</v>
      </c>
      <c r="BA64" s="11" t="str">
        <f t="shared" si="7"/>
        <v>Mecanic Sport</v>
      </c>
      <c r="BB64" s="11" t="str">
        <f t="shared" si="8"/>
        <v>Moto Dealers</v>
      </c>
      <c r="BC64" s="11" t="str">
        <f t="shared" si="8"/>
        <v>Motonet</v>
      </c>
      <c r="BD64" s="11" t="str">
        <f t="shared" si="9"/>
        <v>Pierce AB</v>
      </c>
      <c r="BE64" s="11" t="str">
        <f t="shared" si="10"/>
        <v>Retail</v>
      </c>
      <c r="BF64" s="11" t="str">
        <f t="shared" si="11"/>
        <v>TREK</v>
      </c>
      <c r="BG64" s="11" t="e">
        <v>#N/A</v>
      </c>
      <c r="BH64" s="11" t="e">
        <f t="shared" si="12"/>
        <v>#N/A</v>
      </c>
      <c r="BI64" s="11"/>
      <c r="BJ64" s="11"/>
      <c r="BK64" s="11"/>
      <c r="BL64" s="11"/>
      <c r="BM64" s="11"/>
      <c r="BN64" s="11"/>
      <c r="BO64" s="11"/>
      <c r="BP64" s="11"/>
      <c r="BQ64" s="11"/>
      <c r="BR64" s="11"/>
      <c r="BS64" s="11"/>
    </row>
    <row r="65" spans="1:71" x14ac:dyDescent="0.2">
      <c r="A65" s="16">
        <f t="shared" si="13"/>
        <v>64</v>
      </c>
      <c r="B65" s="11" t="str">
        <f t="shared" si="16"/>
        <v>10014-00040</v>
      </c>
      <c r="C65" s="11" t="str">
        <f t="shared" si="16"/>
        <v>10014-00040</v>
      </c>
      <c r="D65" s="7" t="s">
        <v>8207</v>
      </c>
      <c r="E65" s="6" t="s">
        <v>139</v>
      </c>
      <c r="F65" s="11" t="s">
        <v>8991</v>
      </c>
      <c r="G65" s="17" t="str">
        <f>INDEX(Data!G:G,MATCH($D65,Data!$D:$D,0))</f>
        <v>COGNITO SMART SHOCK</v>
      </c>
      <c r="H65" s="17" t="str">
        <f>INDEX(Data!H:H,MATCH($D65,Data!$D:$D,0))</f>
        <v>Gloves</v>
      </c>
      <c r="I65" s="6" t="s">
        <v>34</v>
      </c>
      <c r="J65" s="6" t="s">
        <v>5329</v>
      </c>
      <c r="K65" s="6" t="s">
        <v>5340</v>
      </c>
      <c r="L65" s="6" t="s">
        <v>8994</v>
      </c>
      <c r="M65" s="6" t="s">
        <v>34</v>
      </c>
      <c r="N65" s="6" t="s">
        <v>5359</v>
      </c>
      <c r="O65" s="11"/>
      <c r="P65" s="11"/>
      <c r="Q65" s="6" t="s">
        <v>97</v>
      </c>
      <c r="R65" s="9" t="b">
        <v>1</v>
      </c>
      <c r="S65" s="9" t="b">
        <v>1</v>
      </c>
      <c r="T65" s="6" t="s">
        <v>8207</v>
      </c>
      <c r="U65" s="17" t="str">
        <f>INDEX(Data!U:U,MATCH($D65,Data!$D:$D,0))</f>
        <v>10014-00040</v>
      </c>
      <c r="V65" s="17" t="str">
        <f>INDEX(Data!V:V,MATCH($D65,Data!$D:$D,0))</f>
        <v>10014-00041</v>
      </c>
      <c r="W65" s="17" t="str">
        <f>INDEX(Data!W:W,MATCH($D65,Data!$D:$D,0))</f>
        <v>10014-00042</v>
      </c>
      <c r="X65" s="17" t="str">
        <f>INDEX(Data!X:X,MATCH($D65,Data!$D:$D,0))</f>
        <v>10014-00043</v>
      </c>
      <c r="Y65" s="17" t="str">
        <f>INDEX(Data!Y:Y,MATCH($D65,Data!$D:$D,0))</f>
        <v>10014-00044</v>
      </c>
      <c r="Z65" s="17" t="str">
        <f>INDEX(Data!Z:Z,MATCH($D65,Data!$D:$D,0))</f>
        <v/>
      </c>
      <c r="AA65" s="17" t="str">
        <f>INDEX(Data!AA:AA,MATCH($D65,Data!$D:$D,0))</f>
        <v/>
      </c>
      <c r="AB65" s="17" t="str">
        <f>INDEX(Data!AB:AB,MATCH($D65,Data!$D:$D,0))</f>
        <v/>
      </c>
      <c r="AC65" s="17" t="str">
        <f>INDEX(Data!AC:AC,MATCH($D65,Data!$D:$D,0))</f>
        <v>S</v>
      </c>
      <c r="AD65" s="17" t="str">
        <f>INDEX(Data!AD:AD,MATCH($D65,Data!$D:$D,0))</f>
        <v>M</v>
      </c>
      <c r="AE65" s="17" t="str">
        <f>INDEX(Data!AE:AE,MATCH($D65,Data!$D:$D,0))</f>
        <v>L</v>
      </c>
      <c r="AF65" s="17" t="str">
        <f>INDEX(Data!AF:AF,MATCH($D65,Data!$D:$D,0))</f>
        <v>XL</v>
      </c>
      <c r="AG65" s="17" t="str">
        <f>INDEX(Data!AG:AG,MATCH($D65,Data!$D:$D,0))</f>
        <v>2XL</v>
      </c>
      <c r="AH65" s="17" t="str">
        <f>INDEX(Data!AH:AH,MATCH($D65,Data!$D:$D,0))</f>
        <v/>
      </c>
      <c r="AI65" s="17" t="str">
        <f>INDEX(Data!AI:AI,MATCH($D65,Data!$D:$D,0))</f>
        <v/>
      </c>
      <c r="AJ65" s="17" t="str">
        <f>INDEX(Data!AJ:AJ,MATCH($D65,Data!$D:$D,0))</f>
        <v/>
      </c>
      <c r="AK65" s="10">
        <v>39.5</v>
      </c>
      <c r="AL65" s="10">
        <v>41.5</v>
      </c>
      <c r="AM65" s="6" t="s">
        <v>45</v>
      </c>
      <c r="AN65" s="6" t="s">
        <v>1363</v>
      </c>
      <c r="AO65" s="6" t="s">
        <v>9271</v>
      </c>
      <c r="AP65" s="6" t="s">
        <v>9320</v>
      </c>
      <c r="AQ65" s="18" t="s">
        <v>9465</v>
      </c>
      <c r="AR65" s="11" t="str">
        <f t="shared" si="1"/>
        <v>2W Distributor Bike</v>
      </c>
      <c r="AS65" s="11" t="str">
        <f t="shared" si="2"/>
        <v>2W Distributor - Moto</v>
      </c>
      <c r="AT65" s="11" t="str">
        <f t="shared" si="3"/>
        <v>2W Distributor</v>
      </c>
      <c r="AU65" s="11" t="str">
        <f t="shared" si="4"/>
        <v>H2</v>
      </c>
      <c r="AV65" s="11" t="str">
        <f t="shared" si="4"/>
        <v>International - Bike</v>
      </c>
      <c r="AW65" s="11" t="str">
        <f t="shared" si="5"/>
        <v>International - Moto</v>
      </c>
      <c r="AX65" s="11" t="str">
        <f t="shared" si="6"/>
        <v>International - AS</v>
      </c>
      <c r="AY65" s="11" t="str">
        <f t="shared" si="6"/>
        <v>International</v>
      </c>
      <c r="AZ65" s="11" t="str">
        <f t="shared" si="6"/>
        <v>International - New</v>
      </c>
      <c r="BA65" s="11" t="str">
        <f t="shared" si="7"/>
        <v>Mecanic Sport</v>
      </c>
      <c r="BB65" s="11" t="str">
        <f t="shared" si="8"/>
        <v>Moto Dealers</v>
      </c>
      <c r="BC65" s="11" t="str">
        <f t="shared" si="8"/>
        <v>Motonet</v>
      </c>
      <c r="BD65" s="11" t="str">
        <f t="shared" si="9"/>
        <v>Pierce AB</v>
      </c>
      <c r="BE65" s="11" t="str">
        <f t="shared" si="10"/>
        <v>Retail</v>
      </c>
      <c r="BF65" s="11" t="str">
        <f t="shared" si="11"/>
        <v>TREK</v>
      </c>
      <c r="BG65" s="11" t="e">
        <v>#N/A</v>
      </c>
      <c r="BH65" s="11" t="e">
        <f t="shared" si="12"/>
        <v>#N/A</v>
      </c>
      <c r="BI65" s="11"/>
      <c r="BJ65" s="11"/>
      <c r="BK65" s="11"/>
      <c r="BL65" s="11"/>
      <c r="BM65" s="11"/>
      <c r="BN65" s="11"/>
      <c r="BO65" s="11"/>
      <c r="BP65" s="11"/>
      <c r="BQ65" s="11"/>
      <c r="BR65" s="11"/>
      <c r="BS65" s="11"/>
    </row>
    <row r="66" spans="1:71" x14ac:dyDescent="0.2">
      <c r="A66" s="16">
        <f t="shared" si="13"/>
        <v>65</v>
      </c>
      <c r="B66" s="11" t="str">
        <f t="shared" si="16"/>
        <v>10014-00045</v>
      </c>
      <c r="C66" s="11" t="str">
        <f t="shared" si="16"/>
        <v>10014-00045</v>
      </c>
      <c r="D66" s="7" t="s">
        <v>8212</v>
      </c>
      <c r="E66" s="6" t="s">
        <v>139</v>
      </c>
      <c r="F66" s="11" t="s">
        <v>8991</v>
      </c>
      <c r="G66" s="17" t="str">
        <f>INDEX(Data!G:G,MATCH($D66,Data!$D:$D,0))</f>
        <v>COGNITO SMART SHOCK</v>
      </c>
      <c r="H66" s="17" t="str">
        <f>INDEX(Data!H:H,MATCH($D66,Data!$D:$D,0))</f>
        <v>Gloves</v>
      </c>
      <c r="I66" s="6" t="s">
        <v>34</v>
      </c>
      <c r="J66" s="6" t="s">
        <v>5329</v>
      </c>
      <c r="K66" s="6" t="s">
        <v>5340</v>
      </c>
      <c r="L66" s="6" t="s">
        <v>8994</v>
      </c>
      <c r="M66" s="6" t="s">
        <v>34</v>
      </c>
      <c r="N66" s="6" t="s">
        <v>5359</v>
      </c>
      <c r="O66" s="11"/>
      <c r="P66" s="11"/>
      <c r="Q66" s="6" t="s">
        <v>103</v>
      </c>
      <c r="R66" s="9" t="b">
        <v>1</v>
      </c>
      <c r="S66" s="9" t="b">
        <v>1</v>
      </c>
      <c r="T66" s="6" t="s">
        <v>8212</v>
      </c>
      <c r="U66" s="17" t="str">
        <f>INDEX(Data!U:U,MATCH($D66,Data!$D:$D,0))</f>
        <v>10014-00045</v>
      </c>
      <c r="V66" s="17" t="str">
        <f>INDEX(Data!V:V,MATCH($D66,Data!$D:$D,0))</f>
        <v>10014-00046</v>
      </c>
      <c r="W66" s="17" t="str">
        <f>INDEX(Data!W:W,MATCH($D66,Data!$D:$D,0))</f>
        <v>10014-00047</v>
      </c>
      <c r="X66" s="17" t="str">
        <f>INDEX(Data!X:X,MATCH($D66,Data!$D:$D,0))</f>
        <v>10014-00048</v>
      </c>
      <c r="Y66" s="17" t="str">
        <f>INDEX(Data!Y:Y,MATCH($D66,Data!$D:$D,0))</f>
        <v>10014-00049</v>
      </c>
      <c r="Z66" s="17" t="str">
        <f>INDEX(Data!Z:Z,MATCH($D66,Data!$D:$D,0))</f>
        <v/>
      </c>
      <c r="AA66" s="17" t="str">
        <f>INDEX(Data!AA:AA,MATCH($D66,Data!$D:$D,0))</f>
        <v/>
      </c>
      <c r="AB66" s="17" t="str">
        <f>INDEX(Data!AB:AB,MATCH($D66,Data!$D:$D,0))</f>
        <v/>
      </c>
      <c r="AC66" s="17" t="str">
        <f>INDEX(Data!AC:AC,MATCH($D66,Data!$D:$D,0))</f>
        <v>S</v>
      </c>
      <c r="AD66" s="17" t="str">
        <f>INDEX(Data!AD:AD,MATCH($D66,Data!$D:$D,0))</f>
        <v>M</v>
      </c>
      <c r="AE66" s="17" t="str">
        <f>INDEX(Data!AE:AE,MATCH($D66,Data!$D:$D,0))</f>
        <v>L</v>
      </c>
      <c r="AF66" s="17" t="str">
        <f>INDEX(Data!AF:AF,MATCH($D66,Data!$D:$D,0))</f>
        <v>XL</v>
      </c>
      <c r="AG66" s="17" t="str">
        <f>INDEX(Data!AG:AG,MATCH($D66,Data!$D:$D,0))</f>
        <v>2XL</v>
      </c>
      <c r="AH66" s="17" t="str">
        <f>INDEX(Data!AH:AH,MATCH($D66,Data!$D:$D,0))</f>
        <v/>
      </c>
      <c r="AI66" s="17" t="str">
        <f>INDEX(Data!AI:AI,MATCH($D66,Data!$D:$D,0))</f>
        <v/>
      </c>
      <c r="AJ66" s="17" t="str">
        <f>INDEX(Data!AJ:AJ,MATCH($D66,Data!$D:$D,0))</f>
        <v/>
      </c>
      <c r="AK66" s="10">
        <v>39.5</v>
      </c>
      <c r="AL66" s="10">
        <v>41.5</v>
      </c>
      <c r="AM66" s="6" t="s">
        <v>45</v>
      </c>
      <c r="AN66" s="6" t="s">
        <v>1363</v>
      </c>
      <c r="AO66" s="6" t="s">
        <v>9271</v>
      </c>
      <c r="AP66" s="6" t="s">
        <v>9320</v>
      </c>
      <c r="AQ66" s="18" t="s">
        <v>9465</v>
      </c>
      <c r="AR66" s="11" t="str">
        <f t="shared" si="1"/>
        <v>2W Distributor Bike</v>
      </c>
      <c r="AS66" s="11" t="str">
        <f t="shared" si="2"/>
        <v>2W Distributor - Moto</v>
      </c>
      <c r="AT66" s="11" t="str">
        <f t="shared" si="3"/>
        <v>2W Distributor</v>
      </c>
      <c r="AU66" s="11" t="str">
        <f t="shared" si="4"/>
        <v>H2</v>
      </c>
      <c r="AV66" s="11" t="str">
        <f t="shared" si="4"/>
        <v>International - Bike</v>
      </c>
      <c r="AW66" s="11" t="str">
        <f t="shared" si="5"/>
        <v>International - Moto</v>
      </c>
      <c r="AX66" s="11" t="str">
        <f t="shared" si="6"/>
        <v>International - AS</v>
      </c>
      <c r="AY66" s="11" t="str">
        <f t="shared" si="6"/>
        <v>International</v>
      </c>
      <c r="AZ66" s="11" t="str">
        <f t="shared" si="6"/>
        <v>International - New</v>
      </c>
      <c r="BA66" s="11" t="str">
        <f t="shared" si="7"/>
        <v>Mecanic Sport</v>
      </c>
      <c r="BB66" s="11" t="str">
        <f t="shared" si="8"/>
        <v>Moto Dealers</v>
      </c>
      <c r="BC66" s="11" t="str">
        <f t="shared" si="8"/>
        <v>Motonet</v>
      </c>
      <c r="BD66" s="11" t="str">
        <f t="shared" si="9"/>
        <v>Pierce AB</v>
      </c>
      <c r="BE66" s="11" t="str">
        <f t="shared" si="10"/>
        <v>Retail</v>
      </c>
      <c r="BF66" s="11" t="str">
        <f t="shared" si="11"/>
        <v>TREK</v>
      </c>
      <c r="BG66" s="11" t="e">
        <v>#N/A</v>
      </c>
      <c r="BH66" s="11" t="e">
        <f t="shared" si="12"/>
        <v>#N/A</v>
      </c>
      <c r="BI66" s="11"/>
      <c r="BJ66" s="11"/>
      <c r="BK66" s="11"/>
      <c r="BL66" s="11"/>
      <c r="BM66" s="11"/>
      <c r="BN66" s="11"/>
      <c r="BO66" s="11"/>
      <c r="BP66" s="11"/>
      <c r="BQ66" s="11"/>
      <c r="BR66" s="11"/>
      <c r="BS66" s="11"/>
    </row>
    <row r="67" spans="1:71" x14ac:dyDescent="0.2">
      <c r="A67" s="16">
        <f t="shared" si="13"/>
        <v>66</v>
      </c>
      <c r="B67" s="11" t="str">
        <f t="shared" si="16"/>
        <v>10017-00000</v>
      </c>
      <c r="C67" s="11" t="str">
        <f t="shared" si="16"/>
        <v>10017-00000</v>
      </c>
      <c r="D67" s="7" t="s">
        <v>179</v>
      </c>
      <c r="E67" s="6" t="s">
        <v>139</v>
      </c>
      <c r="F67" s="11" t="s">
        <v>8991</v>
      </c>
      <c r="G67" s="17" t="str">
        <f>INDEX(Data!G:G,MATCH($D67,Data!$D:$D,0))</f>
        <v>HYDROMATIC</v>
      </c>
      <c r="H67" s="17" t="str">
        <f>INDEX(Data!H:H,MATCH($D67,Data!$D:$D,0))</f>
        <v>Gloves</v>
      </c>
      <c r="I67" s="6" t="s">
        <v>34</v>
      </c>
      <c r="J67" s="6" t="s">
        <v>5329</v>
      </c>
      <c r="K67" s="6" t="s">
        <v>5333</v>
      </c>
      <c r="L67" s="6" t="s">
        <v>8992</v>
      </c>
      <c r="M67" s="6" t="s">
        <v>34</v>
      </c>
      <c r="N67" s="6" t="s">
        <v>5360</v>
      </c>
      <c r="O67" s="11"/>
      <c r="P67" s="11"/>
      <c r="Q67" s="6" t="s">
        <v>88</v>
      </c>
      <c r="R67" s="9" t="b">
        <v>1</v>
      </c>
      <c r="S67" s="9" t="b">
        <v>1</v>
      </c>
      <c r="T67" s="6" t="s">
        <v>179</v>
      </c>
      <c r="U67" s="17" t="str">
        <f>INDEX(Data!U:U,MATCH($D67,Data!$D:$D,0))</f>
        <v>10017-00000</v>
      </c>
      <c r="V67" s="17" t="str">
        <f>INDEX(Data!V:V,MATCH($D67,Data!$D:$D,0))</f>
        <v>10017-00001</v>
      </c>
      <c r="W67" s="17" t="str">
        <f>INDEX(Data!W:W,MATCH($D67,Data!$D:$D,0))</f>
        <v>10017-00002</v>
      </c>
      <c r="X67" s="17" t="str">
        <f>INDEX(Data!X:X,MATCH($D67,Data!$D:$D,0))</f>
        <v>10017-00003</v>
      </c>
      <c r="Y67" s="17" t="str">
        <f>INDEX(Data!Y:Y,MATCH($D67,Data!$D:$D,0))</f>
        <v>10017-00004</v>
      </c>
      <c r="Z67" s="17" t="str">
        <f>INDEX(Data!Z:Z,MATCH($D67,Data!$D:$D,0))</f>
        <v/>
      </c>
      <c r="AA67" s="17" t="str">
        <f>INDEX(Data!AA:AA,MATCH($D67,Data!$D:$D,0))</f>
        <v/>
      </c>
      <c r="AB67" s="17" t="str">
        <f>INDEX(Data!AB:AB,MATCH($D67,Data!$D:$D,0))</f>
        <v/>
      </c>
      <c r="AC67" s="17" t="str">
        <f>INDEX(Data!AC:AC,MATCH($D67,Data!$D:$D,0))</f>
        <v>S</v>
      </c>
      <c r="AD67" s="17" t="str">
        <f>INDEX(Data!AD:AD,MATCH($D67,Data!$D:$D,0))</f>
        <v>M</v>
      </c>
      <c r="AE67" s="17" t="str">
        <f>INDEX(Data!AE:AE,MATCH($D67,Data!$D:$D,0))</f>
        <v>L</v>
      </c>
      <c r="AF67" s="17" t="str">
        <f>INDEX(Data!AF:AF,MATCH($D67,Data!$D:$D,0))</f>
        <v>XL</v>
      </c>
      <c r="AG67" s="17" t="str">
        <f>INDEX(Data!AG:AG,MATCH($D67,Data!$D:$D,0))</f>
        <v>2XL</v>
      </c>
      <c r="AH67" s="17" t="str">
        <f>INDEX(Data!AH:AH,MATCH($D67,Data!$D:$D,0))</f>
        <v/>
      </c>
      <c r="AI67" s="17" t="str">
        <f>INDEX(Data!AI:AI,MATCH($D67,Data!$D:$D,0))</f>
        <v/>
      </c>
      <c r="AJ67" s="17" t="str">
        <f>INDEX(Data!AJ:AJ,MATCH($D67,Data!$D:$D,0))</f>
        <v/>
      </c>
      <c r="AK67" s="10">
        <v>39.5</v>
      </c>
      <c r="AL67" s="10">
        <v>41.5</v>
      </c>
      <c r="AM67" s="6" t="s">
        <v>45</v>
      </c>
      <c r="AN67" s="6" t="s">
        <v>185</v>
      </c>
      <c r="AO67" s="6" t="s">
        <v>186</v>
      </c>
      <c r="AP67" s="6" t="s">
        <v>9321</v>
      </c>
      <c r="AQ67" s="18" t="s">
        <v>9465</v>
      </c>
      <c r="AR67" s="11" t="str">
        <f t="shared" ref="AR67:AR130" si="17">IF($E67="Moto","",IF($E67="Snowboard","",IF($E67="Snowmobile","",AR$1)))</f>
        <v>2W Distributor Bike</v>
      </c>
      <c r="AS67" s="11" t="str">
        <f t="shared" ref="AS67:AS130" si="18">IF($E67="Bike","",IF($E67="Snowboard","",AS$1))</f>
        <v>2W Distributor - Moto</v>
      </c>
      <c r="AT67" s="11" t="str">
        <f t="shared" ref="AT67:AT130" si="19">IF($E67="Snowboard","",AT$1)</f>
        <v>2W Distributor</v>
      </c>
      <c r="AU67" s="11" t="str">
        <f t="shared" ref="AU67:AV130" si="20">IF($E67="Moto","",IF($E67="Snowboard","",IF($E67="Snowmobile","",AU$1)))</f>
        <v>H2</v>
      </c>
      <c r="AV67" s="11" t="str">
        <f t="shared" si="20"/>
        <v>International - Bike</v>
      </c>
      <c r="AW67" s="11" t="str">
        <f t="shared" ref="AW67:AW130" si="21">IF($E67="Bike","",IF($E67="Snowboard","",AW$1))</f>
        <v>International - Moto</v>
      </c>
      <c r="AX67" s="11" t="str">
        <f t="shared" ref="AX67:AZ130" si="22">IF($E67="Snowboard","",AX$1)</f>
        <v>International - AS</v>
      </c>
      <c r="AY67" s="11" t="str">
        <f t="shared" si="22"/>
        <v>International</v>
      </c>
      <c r="AZ67" s="11" t="str">
        <f t="shared" si="22"/>
        <v>International - New</v>
      </c>
      <c r="BA67" s="11" t="str">
        <f t="shared" ref="BA67:BA130" si="23">IF($E67="Bike","",IF($E67="Snowboard","",BA$1))</f>
        <v>Mecanic Sport</v>
      </c>
      <c r="BB67" s="11" t="str">
        <f t="shared" ref="BB67:BC130" si="24">IF($E67="Snowboard","",BB$1)</f>
        <v>Moto Dealers</v>
      </c>
      <c r="BC67" s="11" t="str">
        <f t="shared" si="24"/>
        <v>Motonet</v>
      </c>
      <c r="BD67" s="11" t="str">
        <f t="shared" ref="BD67:BD130" si="25">IF($E67="Bike","",IF($E67="Snowboard","",BD$1))</f>
        <v>Pierce AB</v>
      </c>
      <c r="BE67" s="11" t="str">
        <f t="shared" ref="BE67:BE130" si="26">IF($E67="Snowboard","",BE$1)</f>
        <v>Retail</v>
      </c>
      <c r="BF67" s="11" t="str">
        <f t="shared" ref="BF67:BF130" si="27">IF($E67="Moto","",IF($E67="Snowboard","",IF($E67="Snowmobile","",BF$1)))</f>
        <v>TREK</v>
      </c>
      <c r="BG67" s="11" t="s">
        <v>5131</v>
      </c>
      <c r="BH67" s="11" t="str">
        <f t="shared" ref="BH67:BH130" si="28">IF(BG67="","",BG67&amp;"&amp;variant=thumb&amp;extension=png")</f>
        <v>https://fs.amplifi.io//file?id=3c570780-d89f-4410-8101-0e224f123dfb&amp;variant=thumb&amp;extension=png</v>
      </c>
      <c r="BI67" s="11" t="s">
        <v>5131</v>
      </c>
      <c r="BJ67" s="11"/>
      <c r="BK67" s="11"/>
      <c r="BL67" s="11"/>
      <c r="BM67" s="11"/>
      <c r="BN67" s="11"/>
      <c r="BO67" s="11"/>
      <c r="BP67" s="11"/>
      <c r="BQ67" s="11"/>
      <c r="BR67" s="11"/>
      <c r="BS67" s="11"/>
    </row>
    <row r="68" spans="1:71" x14ac:dyDescent="0.2">
      <c r="A68" s="16">
        <f t="shared" ref="A68:A131" si="29">A67+1</f>
        <v>67</v>
      </c>
      <c r="B68" s="11" t="str">
        <f t="shared" si="16"/>
        <v>10017-00005</v>
      </c>
      <c r="C68" s="11" t="str">
        <f t="shared" si="16"/>
        <v>10017-00005</v>
      </c>
      <c r="D68" s="7" t="s">
        <v>188</v>
      </c>
      <c r="E68" s="6" t="s">
        <v>139</v>
      </c>
      <c r="F68" s="11" t="s">
        <v>8991</v>
      </c>
      <c r="G68" s="17" t="str">
        <f>INDEX(Data!G:G,MATCH($D68,Data!$D:$D,0))</f>
        <v>HYDROMATIC</v>
      </c>
      <c r="H68" s="17" t="str">
        <f>INDEX(Data!H:H,MATCH($D68,Data!$D:$D,0))</f>
        <v>Gloves</v>
      </c>
      <c r="I68" s="6" t="s">
        <v>34</v>
      </c>
      <c r="J68" s="6" t="s">
        <v>5329</v>
      </c>
      <c r="K68" s="6" t="s">
        <v>5333</v>
      </c>
      <c r="L68" s="6" t="s">
        <v>8992</v>
      </c>
      <c r="M68" s="6" t="s">
        <v>34</v>
      </c>
      <c r="N68" s="6" t="s">
        <v>5360</v>
      </c>
      <c r="O68" s="11"/>
      <c r="P68" s="11"/>
      <c r="Q68" s="6" t="s">
        <v>97</v>
      </c>
      <c r="R68" s="9" t="b">
        <v>1</v>
      </c>
      <c r="S68" s="9" t="b">
        <v>1</v>
      </c>
      <c r="T68" s="6" t="s">
        <v>188</v>
      </c>
      <c r="U68" s="17" t="str">
        <f>INDEX(Data!U:U,MATCH($D68,Data!$D:$D,0))</f>
        <v>10017-00005</v>
      </c>
      <c r="V68" s="17" t="str">
        <f>INDEX(Data!V:V,MATCH($D68,Data!$D:$D,0))</f>
        <v>10017-00006</v>
      </c>
      <c r="W68" s="17" t="str">
        <f>INDEX(Data!W:W,MATCH($D68,Data!$D:$D,0))</f>
        <v>10017-00007</v>
      </c>
      <c r="X68" s="17" t="str">
        <f>INDEX(Data!X:X,MATCH($D68,Data!$D:$D,0))</f>
        <v>10017-00008</v>
      </c>
      <c r="Y68" s="17" t="str">
        <f>INDEX(Data!Y:Y,MATCH($D68,Data!$D:$D,0))</f>
        <v>10017-00009</v>
      </c>
      <c r="Z68" s="17" t="str">
        <f>INDEX(Data!Z:Z,MATCH($D68,Data!$D:$D,0))</f>
        <v/>
      </c>
      <c r="AA68" s="17" t="str">
        <f>INDEX(Data!AA:AA,MATCH($D68,Data!$D:$D,0))</f>
        <v/>
      </c>
      <c r="AB68" s="17" t="str">
        <f>INDEX(Data!AB:AB,MATCH($D68,Data!$D:$D,0))</f>
        <v/>
      </c>
      <c r="AC68" s="17" t="str">
        <f>INDEX(Data!AC:AC,MATCH($D68,Data!$D:$D,0))</f>
        <v>S</v>
      </c>
      <c r="AD68" s="17" t="str">
        <f>INDEX(Data!AD:AD,MATCH($D68,Data!$D:$D,0))</f>
        <v>M</v>
      </c>
      <c r="AE68" s="17" t="str">
        <f>INDEX(Data!AE:AE,MATCH($D68,Data!$D:$D,0))</f>
        <v>L</v>
      </c>
      <c r="AF68" s="17" t="str">
        <f>INDEX(Data!AF:AF,MATCH($D68,Data!$D:$D,0))</f>
        <v>XL</v>
      </c>
      <c r="AG68" s="17" t="str">
        <f>INDEX(Data!AG:AG,MATCH($D68,Data!$D:$D,0))</f>
        <v>2XL</v>
      </c>
      <c r="AH68" s="17" t="str">
        <f>INDEX(Data!AH:AH,MATCH($D68,Data!$D:$D,0))</f>
        <v/>
      </c>
      <c r="AI68" s="17" t="str">
        <f>INDEX(Data!AI:AI,MATCH($D68,Data!$D:$D,0))</f>
        <v/>
      </c>
      <c r="AJ68" s="17" t="str">
        <f>INDEX(Data!AJ:AJ,MATCH($D68,Data!$D:$D,0))</f>
        <v/>
      </c>
      <c r="AK68" s="10">
        <v>39.5</v>
      </c>
      <c r="AL68" s="10">
        <v>41.5</v>
      </c>
      <c r="AM68" s="6" t="s">
        <v>45</v>
      </c>
      <c r="AN68" s="6" t="s">
        <v>185</v>
      </c>
      <c r="AO68" s="6" t="s">
        <v>186</v>
      </c>
      <c r="AP68" s="6" t="s">
        <v>9321</v>
      </c>
      <c r="AQ68" s="18" t="s">
        <v>9465</v>
      </c>
      <c r="AR68" s="11" t="str">
        <f t="shared" si="17"/>
        <v>2W Distributor Bike</v>
      </c>
      <c r="AS68" s="11" t="str">
        <f t="shared" si="18"/>
        <v>2W Distributor - Moto</v>
      </c>
      <c r="AT68" s="11" t="str">
        <f t="shared" si="19"/>
        <v>2W Distributor</v>
      </c>
      <c r="AU68" s="11" t="str">
        <f t="shared" si="20"/>
        <v>H2</v>
      </c>
      <c r="AV68" s="11" t="str">
        <f t="shared" si="20"/>
        <v>International - Bike</v>
      </c>
      <c r="AW68" s="11" t="str">
        <f t="shared" si="21"/>
        <v>International - Moto</v>
      </c>
      <c r="AX68" s="11" t="str">
        <f t="shared" si="22"/>
        <v>International - AS</v>
      </c>
      <c r="AY68" s="11" t="str">
        <f t="shared" si="22"/>
        <v>International</v>
      </c>
      <c r="AZ68" s="11" t="str">
        <f t="shared" si="22"/>
        <v>International - New</v>
      </c>
      <c r="BA68" s="11" t="str">
        <f t="shared" si="23"/>
        <v>Mecanic Sport</v>
      </c>
      <c r="BB68" s="11" t="str">
        <f t="shared" si="24"/>
        <v>Moto Dealers</v>
      </c>
      <c r="BC68" s="11" t="str">
        <f t="shared" si="24"/>
        <v>Motonet</v>
      </c>
      <c r="BD68" s="11" t="str">
        <f t="shared" si="25"/>
        <v>Pierce AB</v>
      </c>
      <c r="BE68" s="11" t="str">
        <f t="shared" si="26"/>
        <v>Retail</v>
      </c>
      <c r="BF68" s="11" t="str">
        <f t="shared" si="27"/>
        <v>TREK</v>
      </c>
      <c r="BG68" s="11" t="s">
        <v>5132</v>
      </c>
      <c r="BH68" s="11" t="str">
        <f t="shared" si="28"/>
        <v>https://fs.amplifi.io//file?id=c03eeb20-c4be-4ba8-9693-ab2824e36755&amp;variant=thumb&amp;extension=png</v>
      </c>
      <c r="BI68" s="11" t="s">
        <v>5132</v>
      </c>
      <c r="BJ68" s="11"/>
      <c r="BK68" s="11"/>
      <c r="BL68" s="11"/>
      <c r="BM68" s="11"/>
      <c r="BN68" s="11"/>
      <c r="BO68" s="11"/>
      <c r="BP68" s="11"/>
      <c r="BQ68" s="11"/>
      <c r="BR68" s="11"/>
      <c r="BS68" s="11"/>
    </row>
    <row r="69" spans="1:71" x14ac:dyDescent="0.2">
      <c r="A69" s="16">
        <f t="shared" si="29"/>
        <v>68</v>
      </c>
      <c r="B69" s="11" t="str">
        <f t="shared" si="16"/>
        <v>10018-00000</v>
      </c>
      <c r="C69" s="11" t="str">
        <f t="shared" si="16"/>
        <v>10018-00000</v>
      </c>
      <c r="D69" s="7" t="s">
        <v>193</v>
      </c>
      <c r="E69" s="6" t="s">
        <v>139</v>
      </c>
      <c r="F69" s="11" t="s">
        <v>8991</v>
      </c>
      <c r="G69" s="17" t="str">
        <f>INDEX(Data!G:G,MATCH($D69,Data!$D:$D,0))</f>
        <v>HYDROMATIC BRISKER</v>
      </c>
      <c r="H69" s="17" t="str">
        <f>INDEX(Data!H:H,MATCH($D69,Data!$D:$D,0))</f>
        <v>Gloves</v>
      </c>
      <c r="I69" s="6" t="s">
        <v>34</v>
      </c>
      <c r="J69" s="6" t="s">
        <v>5329</v>
      </c>
      <c r="K69" s="6" t="s">
        <v>5333</v>
      </c>
      <c r="L69" s="6" t="s">
        <v>8992</v>
      </c>
      <c r="M69" s="6" t="s">
        <v>34</v>
      </c>
      <c r="N69" s="6" t="s">
        <v>5360</v>
      </c>
      <c r="O69" s="11"/>
      <c r="P69" s="11"/>
      <c r="Q69" s="6" t="s">
        <v>88</v>
      </c>
      <c r="R69" s="9" t="b">
        <v>1</v>
      </c>
      <c r="S69" s="9" t="b">
        <v>1</v>
      </c>
      <c r="T69" s="6" t="s">
        <v>193</v>
      </c>
      <c r="U69" s="17" t="str">
        <f>INDEX(Data!U:U,MATCH($D69,Data!$D:$D,0))</f>
        <v>10018-00000</v>
      </c>
      <c r="V69" s="17" t="str">
        <f>INDEX(Data!V:V,MATCH($D69,Data!$D:$D,0))</f>
        <v>10018-00001</v>
      </c>
      <c r="W69" s="17" t="str">
        <f>INDEX(Data!W:W,MATCH($D69,Data!$D:$D,0))</f>
        <v>10018-00002</v>
      </c>
      <c r="X69" s="17" t="str">
        <f>INDEX(Data!X:X,MATCH($D69,Data!$D:$D,0))</f>
        <v>10018-00003</v>
      </c>
      <c r="Y69" s="17" t="str">
        <f>INDEX(Data!Y:Y,MATCH($D69,Data!$D:$D,0))</f>
        <v>10018-00004</v>
      </c>
      <c r="Z69" s="17" t="str">
        <f>INDEX(Data!Z:Z,MATCH($D69,Data!$D:$D,0))</f>
        <v/>
      </c>
      <c r="AA69" s="17" t="str">
        <f>INDEX(Data!AA:AA,MATCH($D69,Data!$D:$D,0))</f>
        <v/>
      </c>
      <c r="AB69" s="17" t="str">
        <f>INDEX(Data!AB:AB,MATCH($D69,Data!$D:$D,0))</f>
        <v/>
      </c>
      <c r="AC69" s="17" t="str">
        <f>INDEX(Data!AC:AC,MATCH($D69,Data!$D:$D,0))</f>
        <v>S</v>
      </c>
      <c r="AD69" s="17" t="str">
        <f>INDEX(Data!AD:AD,MATCH($D69,Data!$D:$D,0))</f>
        <v>M</v>
      </c>
      <c r="AE69" s="17" t="str">
        <f>INDEX(Data!AE:AE,MATCH($D69,Data!$D:$D,0))</f>
        <v>L</v>
      </c>
      <c r="AF69" s="17" t="str">
        <f>INDEX(Data!AF:AF,MATCH($D69,Data!$D:$D,0))</f>
        <v>XL</v>
      </c>
      <c r="AG69" s="17" t="str">
        <f>INDEX(Data!AG:AG,MATCH($D69,Data!$D:$D,0))</f>
        <v>2XL</v>
      </c>
      <c r="AH69" s="17" t="str">
        <f>INDEX(Data!AH:AH,MATCH($D69,Data!$D:$D,0))</f>
        <v/>
      </c>
      <c r="AI69" s="17" t="str">
        <f>INDEX(Data!AI:AI,MATCH($D69,Data!$D:$D,0))</f>
        <v/>
      </c>
      <c r="AJ69" s="17" t="str">
        <f>INDEX(Data!AJ:AJ,MATCH($D69,Data!$D:$D,0))</f>
        <v/>
      </c>
      <c r="AK69" s="10">
        <v>44.5</v>
      </c>
      <c r="AL69" s="10">
        <v>46.5</v>
      </c>
      <c r="AM69" s="6" t="s">
        <v>45</v>
      </c>
      <c r="AN69" s="6" t="s">
        <v>199</v>
      </c>
      <c r="AO69" s="6" t="s">
        <v>200</v>
      </c>
      <c r="AP69" s="6" t="s">
        <v>9322</v>
      </c>
      <c r="AQ69" s="18" t="s">
        <v>9465</v>
      </c>
      <c r="AR69" s="11" t="str">
        <f t="shared" si="17"/>
        <v>2W Distributor Bike</v>
      </c>
      <c r="AS69" s="11" t="str">
        <f t="shared" si="18"/>
        <v>2W Distributor - Moto</v>
      </c>
      <c r="AT69" s="11" t="str">
        <f t="shared" si="19"/>
        <v>2W Distributor</v>
      </c>
      <c r="AU69" s="11" t="str">
        <f t="shared" si="20"/>
        <v>H2</v>
      </c>
      <c r="AV69" s="11" t="str">
        <f t="shared" si="20"/>
        <v>International - Bike</v>
      </c>
      <c r="AW69" s="11" t="str">
        <f t="shared" si="21"/>
        <v>International - Moto</v>
      </c>
      <c r="AX69" s="11" t="str">
        <f t="shared" si="22"/>
        <v>International - AS</v>
      </c>
      <c r="AY69" s="11" t="str">
        <f t="shared" si="22"/>
        <v>International</v>
      </c>
      <c r="AZ69" s="11" t="str">
        <f t="shared" si="22"/>
        <v>International - New</v>
      </c>
      <c r="BA69" s="11" t="str">
        <f t="shared" si="23"/>
        <v>Mecanic Sport</v>
      </c>
      <c r="BB69" s="11" t="str">
        <f t="shared" si="24"/>
        <v>Moto Dealers</v>
      </c>
      <c r="BC69" s="11" t="str">
        <f t="shared" si="24"/>
        <v>Motonet</v>
      </c>
      <c r="BD69" s="11" t="str">
        <f t="shared" si="25"/>
        <v>Pierce AB</v>
      </c>
      <c r="BE69" s="11" t="str">
        <f t="shared" si="26"/>
        <v>Retail</v>
      </c>
      <c r="BF69" s="11" t="str">
        <f t="shared" si="27"/>
        <v>TREK</v>
      </c>
      <c r="BG69" s="11" t="s">
        <v>5133</v>
      </c>
      <c r="BH69" s="11" t="str">
        <f t="shared" si="28"/>
        <v>https://fs.amplifi.io//file?id=78d7d038-9f2b-4b0c-a5ed-210de2a26549&amp;variant=thumb&amp;extension=png</v>
      </c>
      <c r="BI69" s="11" t="s">
        <v>5133</v>
      </c>
      <c r="BJ69" s="11"/>
      <c r="BK69" s="11"/>
      <c r="BL69" s="11"/>
      <c r="BM69" s="11"/>
      <c r="BN69" s="11"/>
      <c r="BO69" s="11"/>
      <c r="BP69" s="11"/>
      <c r="BQ69" s="11"/>
      <c r="BR69" s="11"/>
      <c r="BS69" s="11"/>
    </row>
    <row r="70" spans="1:71" x14ac:dyDescent="0.2">
      <c r="A70" s="16">
        <f t="shared" si="29"/>
        <v>69</v>
      </c>
      <c r="B70" s="11" t="str">
        <f t="shared" si="16"/>
        <v>10018-00005</v>
      </c>
      <c r="C70" s="11" t="str">
        <f t="shared" si="16"/>
        <v>10018-00005</v>
      </c>
      <c r="D70" s="7" t="s">
        <v>202</v>
      </c>
      <c r="E70" s="6" t="s">
        <v>139</v>
      </c>
      <c r="F70" s="11" t="s">
        <v>8991</v>
      </c>
      <c r="G70" s="17" t="str">
        <f>INDEX(Data!G:G,MATCH($D70,Data!$D:$D,0))</f>
        <v>HYDROMATIC BRISKER</v>
      </c>
      <c r="H70" s="17" t="str">
        <f>INDEX(Data!H:H,MATCH($D70,Data!$D:$D,0))</f>
        <v>Gloves</v>
      </c>
      <c r="I70" s="6" t="s">
        <v>34</v>
      </c>
      <c r="J70" s="6" t="s">
        <v>5329</v>
      </c>
      <c r="K70" s="6" t="s">
        <v>5333</v>
      </c>
      <c r="L70" s="6" t="s">
        <v>8992</v>
      </c>
      <c r="M70" s="6" t="s">
        <v>34</v>
      </c>
      <c r="N70" s="6" t="s">
        <v>5360</v>
      </c>
      <c r="O70" s="11"/>
      <c r="P70" s="11"/>
      <c r="Q70" s="6" t="s">
        <v>50</v>
      </c>
      <c r="R70" s="9" t="b">
        <v>1</v>
      </c>
      <c r="S70" s="9" t="b">
        <v>1</v>
      </c>
      <c r="T70" s="6" t="s">
        <v>202</v>
      </c>
      <c r="U70" s="17" t="str">
        <f>INDEX(Data!U:U,MATCH($D70,Data!$D:$D,0))</f>
        <v>10018-00005</v>
      </c>
      <c r="V70" s="17" t="str">
        <f>INDEX(Data!V:V,MATCH($D70,Data!$D:$D,0))</f>
        <v>10018-00006</v>
      </c>
      <c r="W70" s="17" t="str">
        <f>INDEX(Data!W:W,MATCH($D70,Data!$D:$D,0))</f>
        <v>10018-00007</v>
      </c>
      <c r="X70" s="17" t="str">
        <f>INDEX(Data!X:X,MATCH($D70,Data!$D:$D,0))</f>
        <v>10018-00008</v>
      </c>
      <c r="Y70" s="17" t="str">
        <f>INDEX(Data!Y:Y,MATCH($D70,Data!$D:$D,0))</f>
        <v>10018-00009</v>
      </c>
      <c r="Z70" s="17" t="str">
        <f>INDEX(Data!Z:Z,MATCH($D70,Data!$D:$D,0))</f>
        <v/>
      </c>
      <c r="AA70" s="17" t="str">
        <f>INDEX(Data!AA:AA,MATCH($D70,Data!$D:$D,0))</f>
        <v/>
      </c>
      <c r="AB70" s="17" t="str">
        <f>INDEX(Data!AB:AB,MATCH($D70,Data!$D:$D,0))</f>
        <v/>
      </c>
      <c r="AC70" s="17" t="str">
        <f>INDEX(Data!AC:AC,MATCH($D70,Data!$D:$D,0))</f>
        <v>S</v>
      </c>
      <c r="AD70" s="17" t="str">
        <f>INDEX(Data!AD:AD,MATCH($D70,Data!$D:$D,0))</f>
        <v>M</v>
      </c>
      <c r="AE70" s="17" t="str">
        <f>INDEX(Data!AE:AE,MATCH($D70,Data!$D:$D,0))</f>
        <v>L</v>
      </c>
      <c r="AF70" s="17" t="str">
        <f>INDEX(Data!AF:AF,MATCH($D70,Data!$D:$D,0))</f>
        <v>XL</v>
      </c>
      <c r="AG70" s="17" t="str">
        <f>INDEX(Data!AG:AG,MATCH($D70,Data!$D:$D,0))</f>
        <v>2XL</v>
      </c>
      <c r="AH70" s="17" t="str">
        <f>INDEX(Data!AH:AH,MATCH($D70,Data!$D:$D,0))</f>
        <v/>
      </c>
      <c r="AI70" s="17" t="str">
        <f>INDEX(Data!AI:AI,MATCH($D70,Data!$D:$D,0))</f>
        <v/>
      </c>
      <c r="AJ70" s="17" t="str">
        <f>INDEX(Data!AJ:AJ,MATCH($D70,Data!$D:$D,0))</f>
        <v/>
      </c>
      <c r="AK70" s="10">
        <v>44.5</v>
      </c>
      <c r="AL70" s="10">
        <v>46.5</v>
      </c>
      <c r="AM70" s="6" t="s">
        <v>45</v>
      </c>
      <c r="AN70" s="6" t="s">
        <v>199</v>
      </c>
      <c r="AO70" s="6" t="s">
        <v>200</v>
      </c>
      <c r="AP70" s="6" t="s">
        <v>9322</v>
      </c>
      <c r="AQ70" s="18" t="s">
        <v>9465</v>
      </c>
      <c r="AR70" s="11" t="str">
        <f t="shared" si="17"/>
        <v>2W Distributor Bike</v>
      </c>
      <c r="AS70" s="11" t="str">
        <f t="shared" si="18"/>
        <v>2W Distributor - Moto</v>
      </c>
      <c r="AT70" s="11" t="str">
        <f t="shared" si="19"/>
        <v>2W Distributor</v>
      </c>
      <c r="AU70" s="11" t="str">
        <f t="shared" si="20"/>
        <v>H2</v>
      </c>
      <c r="AV70" s="11" t="str">
        <f t="shared" si="20"/>
        <v>International - Bike</v>
      </c>
      <c r="AW70" s="11" t="str">
        <f t="shared" si="21"/>
        <v>International - Moto</v>
      </c>
      <c r="AX70" s="11" t="str">
        <f t="shared" si="22"/>
        <v>International - AS</v>
      </c>
      <c r="AY70" s="11" t="str">
        <f t="shared" si="22"/>
        <v>International</v>
      </c>
      <c r="AZ70" s="11" t="str">
        <f t="shared" si="22"/>
        <v>International - New</v>
      </c>
      <c r="BA70" s="11" t="str">
        <f t="shared" si="23"/>
        <v>Mecanic Sport</v>
      </c>
      <c r="BB70" s="11" t="str">
        <f t="shared" si="24"/>
        <v>Moto Dealers</v>
      </c>
      <c r="BC70" s="11" t="str">
        <f t="shared" si="24"/>
        <v>Motonet</v>
      </c>
      <c r="BD70" s="11" t="str">
        <f t="shared" si="25"/>
        <v>Pierce AB</v>
      </c>
      <c r="BE70" s="11" t="str">
        <f t="shared" si="26"/>
        <v>Retail</v>
      </c>
      <c r="BF70" s="11" t="str">
        <f t="shared" si="27"/>
        <v>TREK</v>
      </c>
      <c r="BG70" s="11" t="s">
        <v>5134</v>
      </c>
      <c r="BH70" s="11" t="str">
        <f t="shared" si="28"/>
        <v>https://fs.amplifi.io//file?id=dcad5eea-be6f-489e-a5c0-1cb8d08538a0&amp;variant=thumb&amp;extension=png</v>
      </c>
      <c r="BI70" s="11" t="s">
        <v>5134</v>
      </c>
      <c r="BJ70" s="11"/>
      <c r="BK70" s="11"/>
      <c r="BL70" s="11"/>
      <c r="BM70" s="11"/>
      <c r="BN70" s="11"/>
      <c r="BO70" s="11"/>
      <c r="BP70" s="11"/>
      <c r="BQ70" s="11"/>
      <c r="BR70" s="11"/>
      <c r="BS70" s="11"/>
    </row>
    <row r="71" spans="1:71" x14ac:dyDescent="0.2">
      <c r="A71" s="16">
        <f t="shared" si="29"/>
        <v>70</v>
      </c>
      <c r="B71" s="11" t="str">
        <f t="shared" si="16"/>
        <v>10019-00000</v>
      </c>
      <c r="C71" s="11" t="str">
        <f t="shared" si="16"/>
        <v>10019-00000</v>
      </c>
      <c r="D71" s="7" t="s">
        <v>207</v>
      </c>
      <c r="E71" s="6" t="s">
        <v>208</v>
      </c>
      <c r="F71" s="11" t="s">
        <v>8991</v>
      </c>
      <c r="G71" s="17" t="str">
        <f>INDEX(Data!G:G,MATCH($D71,Data!$D:$D,0))</f>
        <v>SLING</v>
      </c>
      <c r="H71" s="17" t="str">
        <f>INDEX(Data!H:H,MATCH($D71,Data!$D:$D,0))</f>
        <v>Bike Gloves</v>
      </c>
      <c r="I71" s="6" t="s">
        <v>34</v>
      </c>
      <c r="J71" s="6" t="s">
        <v>5329</v>
      </c>
      <c r="K71" s="6" t="s">
        <v>5333</v>
      </c>
      <c r="L71" s="6" t="s">
        <v>8992</v>
      </c>
      <c r="M71" s="6" t="s">
        <v>34</v>
      </c>
      <c r="N71" s="6" t="s">
        <v>5359</v>
      </c>
      <c r="O71" s="11"/>
      <c r="P71" s="11"/>
      <c r="Q71" s="6" t="s">
        <v>88</v>
      </c>
      <c r="R71" s="9" t="b">
        <v>1</v>
      </c>
      <c r="S71" s="9" t="b">
        <v>1</v>
      </c>
      <c r="T71" s="6" t="s">
        <v>207</v>
      </c>
      <c r="U71" s="17" t="str">
        <f>INDEX(Data!U:U,MATCH($D71,Data!$D:$D,0))</f>
        <v>10019-00000</v>
      </c>
      <c r="V71" s="17" t="str">
        <f>INDEX(Data!V:V,MATCH($D71,Data!$D:$D,0))</f>
        <v>10019-00001</v>
      </c>
      <c r="W71" s="17" t="str">
        <f>INDEX(Data!W:W,MATCH($D71,Data!$D:$D,0))</f>
        <v>10019-00002</v>
      </c>
      <c r="X71" s="17" t="str">
        <f>INDEX(Data!X:X,MATCH($D71,Data!$D:$D,0))</f>
        <v>10019-00003</v>
      </c>
      <c r="Y71" s="17" t="str">
        <f>INDEX(Data!Y:Y,MATCH($D71,Data!$D:$D,0))</f>
        <v>10019-00004</v>
      </c>
      <c r="Z71" s="17" t="str">
        <f>INDEX(Data!Z:Z,MATCH($D71,Data!$D:$D,0))</f>
        <v/>
      </c>
      <c r="AA71" s="17" t="str">
        <f>INDEX(Data!AA:AA,MATCH($D71,Data!$D:$D,0))</f>
        <v/>
      </c>
      <c r="AB71" s="17" t="str">
        <f>INDEX(Data!AB:AB,MATCH($D71,Data!$D:$D,0))</f>
        <v/>
      </c>
      <c r="AC71" s="17" t="str">
        <f>INDEX(Data!AC:AC,MATCH($D71,Data!$D:$D,0))</f>
        <v>S</v>
      </c>
      <c r="AD71" s="17" t="str">
        <f>INDEX(Data!AD:AD,MATCH($D71,Data!$D:$D,0))</f>
        <v>M</v>
      </c>
      <c r="AE71" s="17" t="str">
        <f>INDEX(Data!AE:AE,MATCH($D71,Data!$D:$D,0))</f>
        <v>L</v>
      </c>
      <c r="AF71" s="17" t="str">
        <f>INDEX(Data!AF:AF,MATCH($D71,Data!$D:$D,0))</f>
        <v>XL</v>
      </c>
      <c r="AG71" s="17" t="str">
        <f>INDEX(Data!AG:AG,MATCH($D71,Data!$D:$D,0))</f>
        <v>2XL</v>
      </c>
      <c r="AH71" s="17" t="str">
        <f>INDEX(Data!AH:AH,MATCH($D71,Data!$D:$D,0))</f>
        <v/>
      </c>
      <c r="AI71" s="17" t="str">
        <f>INDEX(Data!AI:AI,MATCH($D71,Data!$D:$D,0))</f>
        <v/>
      </c>
      <c r="AJ71" s="17" t="str">
        <f>INDEX(Data!AJ:AJ,MATCH($D71,Data!$D:$D,0))</f>
        <v/>
      </c>
      <c r="AK71" s="10">
        <v>39.5</v>
      </c>
      <c r="AL71" s="10">
        <v>41.5</v>
      </c>
      <c r="AM71" s="6" t="s">
        <v>45</v>
      </c>
      <c r="AN71" s="6" t="s">
        <v>215</v>
      </c>
      <c r="AO71" s="6" t="s">
        <v>216</v>
      </c>
      <c r="AP71" s="6" t="s">
        <v>9323</v>
      </c>
      <c r="AQ71" s="18" t="s">
        <v>9465</v>
      </c>
      <c r="AR71" s="11" t="str">
        <f t="shared" si="17"/>
        <v>2W Distributor Bike</v>
      </c>
      <c r="AS71" s="11" t="str">
        <f t="shared" si="18"/>
        <v/>
      </c>
      <c r="AT71" s="11" t="str">
        <f t="shared" si="19"/>
        <v>2W Distributor</v>
      </c>
      <c r="AU71" s="11" t="str">
        <f t="shared" si="20"/>
        <v>H2</v>
      </c>
      <c r="AV71" s="11" t="str">
        <f t="shared" si="20"/>
        <v>International - Bike</v>
      </c>
      <c r="AW71" s="11" t="str">
        <f t="shared" si="21"/>
        <v/>
      </c>
      <c r="AX71" s="11" t="str">
        <f t="shared" si="22"/>
        <v>International - AS</v>
      </c>
      <c r="AY71" s="11" t="str">
        <f t="shared" si="22"/>
        <v>International</v>
      </c>
      <c r="AZ71" s="11" t="str">
        <f t="shared" si="22"/>
        <v>International - New</v>
      </c>
      <c r="BA71" s="11" t="str">
        <f t="shared" si="23"/>
        <v/>
      </c>
      <c r="BB71" s="11" t="str">
        <f t="shared" si="24"/>
        <v>Moto Dealers</v>
      </c>
      <c r="BC71" s="11" t="str">
        <f t="shared" si="24"/>
        <v>Motonet</v>
      </c>
      <c r="BD71" s="11" t="str">
        <f t="shared" si="25"/>
        <v/>
      </c>
      <c r="BE71" s="11" t="str">
        <f t="shared" si="26"/>
        <v>Retail</v>
      </c>
      <c r="BF71" s="11" t="str">
        <f t="shared" si="27"/>
        <v>TREK</v>
      </c>
      <c r="BG71" s="11" t="s">
        <v>5458</v>
      </c>
      <c r="BH71" s="11" t="str">
        <f t="shared" si="28"/>
        <v>https://fs.amplifi.io//file?id=59da8e01-d7bd-4027-9b77-945584921448&amp;variant=thumb&amp;extension=png</v>
      </c>
      <c r="BI71" s="11" t="s">
        <v>5969</v>
      </c>
      <c r="BJ71" s="11" t="s">
        <v>5970</v>
      </c>
      <c r="BK71" s="11" t="s">
        <v>5458</v>
      </c>
      <c r="BL71" s="11" t="s">
        <v>5971</v>
      </c>
      <c r="BM71" s="11"/>
      <c r="BN71" s="11"/>
      <c r="BO71" s="11"/>
      <c r="BP71" s="11"/>
      <c r="BQ71" s="11"/>
      <c r="BR71" s="11"/>
      <c r="BS71" s="11"/>
    </row>
    <row r="72" spans="1:71" x14ac:dyDescent="0.2">
      <c r="A72" s="16">
        <f t="shared" si="29"/>
        <v>71</v>
      </c>
      <c r="B72" s="11" t="str">
        <f t="shared" si="16"/>
        <v>10019-00005</v>
      </c>
      <c r="C72" s="11" t="str">
        <f t="shared" si="16"/>
        <v>10019-00005</v>
      </c>
      <c r="D72" s="7" t="s">
        <v>218</v>
      </c>
      <c r="E72" s="6" t="s">
        <v>208</v>
      </c>
      <c r="F72" s="11" t="s">
        <v>8991</v>
      </c>
      <c r="G72" s="17" t="str">
        <f>INDEX(Data!G:G,MATCH($D72,Data!$D:$D,0))</f>
        <v>SLING</v>
      </c>
      <c r="H72" s="17" t="str">
        <f>INDEX(Data!H:H,MATCH($D72,Data!$D:$D,0))</f>
        <v>Bike Gloves</v>
      </c>
      <c r="I72" s="6" t="s">
        <v>34</v>
      </c>
      <c r="J72" s="6" t="s">
        <v>5329</v>
      </c>
      <c r="K72" s="6" t="s">
        <v>5333</v>
      </c>
      <c r="L72" s="6" t="s">
        <v>8992</v>
      </c>
      <c r="M72" s="6" t="s">
        <v>34</v>
      </c>
      <c r="N72" s="6" t="s">
        <v>5359</v>
      </c>
      <c r="O72" s="11"/>
      <c r="P72" s="11"/>
      <c r="Q72" s="6" t="s">
        <v>219</v>
      </c>
      <c r="R72" s="9" t="b">
        <v>1</v>
      </c>
      <c r="S72" s="9" t="b">
        <v>1</v>
      </c>
      <c r="T72" s="6" t="s">
        <v>218</v>
      </c>
      <c r="U72" s="17" t="str">
        <f>INDEX(Data!U:U,MATCH($D72,Data!$D:$D,0))</f>
        <v>10019-00005</v>
      </c>
      <c r="V72" s="17" t="str">
        <f>INDEX(Data!V:V,MATCH($D72,Data!$D:$D,0))</f>
        <v>10019-00006</v>
      </c>
      <c r="W72" s="17" t="str">
        <f>INDEX(Data!W:W,MATCH($D72,Data!$D:$D,0))</f>
        <v>10019-00007</v>
      </c>
      <c r="X72" s="17" t="str">
        <f>INDEX(Data!X:X,MATCH($D72,Data!$D:$D,0))</f>
        <v>10019-00008</v>
      </c>
      <c r="Y72" s="17" t="str">
        <f>INDEX(Data!Y:Y,MATCH($D72,Data!$D:$D,0))</f>
        <v>10019-00009</v>
      </c>
      <c r="Z72" s="17" t="str">
        <f>INDEX(Data!Z:Z,MATCH($D72,Data!$D:$D,0))</f>
        <v/>
      </c>
      <c r="AA72" s="17" t="str">
        <f>INDEX(Data!AA:AA,MATCH($D72,Data!$D:$D,0))</f>
        <v/>
      </c>
      <c r="AB72" s="17" t="str">
        <f>INDEX(Data!AB:AB,MATCH($D72,Data!$D:$D,0))</f>
        <v/>
      </c>
      <c r="AC72" s="17" t="str">
        <f>INDEX(Data!AC:AC,MATCH($D72,Data!$D:$D,0))</f>
        <v>S</v>
      </c>
      <c r="AD72" s="17" t="str">
        <f>INDEX(Data!AD:AD,MATCH($D72,Data!$D:$D,0))</f>
        <v>M</v>
      </c>
      <c r="AE72" s="17" t="str">
        <f>INDEX(Data!AE:AE,MATCH($D72,Data!$D:$D,0))</f>
        <v>L</v>
      </c>
      <c r="AF72" s="17" t="str">
        <f>INDEX(Data!AF:AF,MATCH($D72,Data!$D:$D,0))</f>
        <v>XL</v>
      </c>
      <c r="AG72" s="17" t="str">
        <f>INDEX(Data!AG:AG,MATCH($D72,Data!$D:$D,0))</f>
        <v>2XL</v>
      </c>
      <c r="AH72" s="17" t="str">
        <f>INDEX(Data!AH:AH,MATCH($D72,Data!$D:$D,0))</f>
        <v/>
      </c>
      <c r="AI72" s="17" t="str">
        <f>INDEX(Data!AI:AI,MATCH($D72,Data!$D:$D,0))</f>
        <v/>
      </c>
      <c r="AJ72" s="17" t="str">
        <f>INDEX(Data!AJ:AJ,MATCH($D72,Data!$D:$D,0))</f>
        <v/>
      </c>
      <c r="AK72" s="10">
        <v>39.5</v>
      </c>
      <c r="AL72" s="10">
        <v>41.5</v>
      </c>
      <c r="AM72" s="6" t="s">
        <v>45</v>
      </c>
      <c r="AN72" s="6" t="s">
        <v>215</v>
      </c>
      <c r="AO72" s="6" t="s">
        <v>216</v>
      </c>
      <c r="AP72" s="6" t="s">
        <v>9323</v>
      </c>
      <c r="AQ72" s="18" t="s">
        <v>9465</v>
      </c>
      <c r="AR72" s="11" t="str">
        <f t="shared" si="17"/>
        <v>2W Distributor Bike</v>
      </c>
      <c r="AS72" s="11" t="str">
        <f t="shared" si="18"/>
        <v/>
      </c>
      <c r="AT72" s="11" t="str">
        <f t="shared" si="19"/>
        <v>2W Distributor</v>
      </c>
      <c r="AU72" s="11" t="str">
        <f t="shared" si="20"/>
        <v>H2</v>
      </c>
      <c r="AV72" s="11" t="str">
        <f t="shared" si="20"/>
        <v>International - Bike</v>
      </c>
      <c r="AW72" s="11" t="str">
        <f t="shared" si="21"/>
        <v/>
      </c>
      <c r="AX72" s="11" t="str">
        <f t="shared" si="22"/>
        <v>International - AS</v>
      </c>
      <c r="AY72" s="11" t="str">
        <f t="shared" si="22"/>
        <v>International</v>
      </c>
      <c r="AZ72" s="11" t="str">
        <f t="shared" si="22"/>
        <v>International - New</v>
      </c>
      <c r="BA72" s="11" t="str">
        <f t="shared" si="23"/>
        <v/>
      </c>
      <c r="BB72" s="11" t="str">
        <f t="shared" si="24"/>
        <v>Moto Dealers</v>
      </c>
      <c r="BC72" s="11" t="str">
        <f t="shared" si="24"/>
        <v>Motonet</v>
      </c>
      <c r="BD72" s="11" t="str">
        <f t="shared" si="25"/>
        <v/>
      </c>
      <c r="BE72" s="11" t="str">
        <f t="shared" si="26"/>
        <v>Retail</v>
      </c>
      <c r="BF72" s="11" t="str">
        <f t="shared" si="27"/>
        <v>TREK</v>
      </c>
      <c r="BG72" s="11" t="s">
        <v>5459</v>
      </c>
      <c r="BH72" s="11" t="str">
        <f t="shared" si="28"/>
        <v>https://fs.amplifi.io//file?id=7b4e93ed-ac52-43ac-8eba-5e970dd6460a&amp;variant=thumb&amp;extension=png</v>
      </c>
      <c r="BI72" s="11" t="s">
        <v>5972</v>
      </c>
      <c r="BJ72" s="11" t="s">
        <v>5459</v>
      </c>
      <c r="BK72" s="11"/>
      <c r="BL72" s="11"/>
      <c r="BM72" s="11"/>
      <c r="BN72" s="11"/>
      <c r="BO72" s="11"/>
      <c r="BP72" s="11"/>
      <c r="BQ72" s="11"/>
      <c r="BR72" s="11"/>
      <c r="BS72" s="11"/>
    </row>
    <row r="73" spans="1:71" x14ac:dyDescent="0.2">
      <c r="A73" s="16">
        <f t="shared" si="29"/>
        <v>72</v>
      </c>
      <c r="B73" s="11" t="str">
        <f t="shared" si="16"/>
        <v>10019-00010</v>
      </c>
      <c r="C73" s="11" t="str">
        <f t="shared" si="16"/>
        <v>10019-00010</v>
      </c>
      <c r="D73" s="7" t="s">
        <v>224</v>
      </c>
      <c r="E73" s="6" t="s">
        <v>208</v>
      </c>
      <c r="F73" s="11" t="s">
        <v>8991</v>
      </c>
      <c r="G73" s="17" t="str">
        <f>INDEX(Data!G:G,MATCH($D73,Data!$D:$D,0))</f>
        <v>SLING</v>
      </c>
      <c r="H73" s="17" t="str">
        <f>INDEX(Data!H:H,MATCH($D73,Data!$D:$D,0))</f>
        <v>Bike Gloves</v>
      </c>
      <c r="I73" s="6" t="s">
        <v>34</v>
      </c>
      <c r="J73" s="6" t="s">
        <v>5329</v>
      </c>
      <c r="K73" s="6" t="s">
        <v>5333</v>
      </c>
      <c r="L73" s="6" t="s">
        <v>8992</v>
      </c>
      <c r="M73" s="6" t="s">
        <v>34</v>
      </c>
      <c r="N73" s="6" t="s">
        <v>5359</v>
      </c>
      <c r="O73" s="11"/>
      <c r="P73" s="11"/>
      <c r="Q73" s="6" t="s">
        <v>133</v>
      </c>
      <c r="R73" s="9" t="b">
        <v>1</v>
      </c>
      <c r="S73" s="9" t="b">
        <v>1</v>
      </c>
      <c r="T73" s="6" t="s">
        <v>224</v>
      </c>
      <c r="U73" s="17" t="str">
        <f>INDEX(Data!U:U,MATCH($D73,Data!$D:$D,0))</f>
        <v>10019-00010</v>
      </c>
      <c r="V73" s="17" t="str">
        <f>INDEX(Data!V:V,MATCH($D73,Data!$D:$D,0))</f>
        <v>10019-00011</v>
      </c>
      <c r="W73" s="17" t="str">
        <f>INDEX(Data!W:W,MATCH($D73,Data!$D:$D,0))</f>
        <v>10019-00012</v>
      </c>
      <c r="X73" s="17" t="str">
        <f>INDEX(Data!X:X,MATCH($D73,Data!$D:$D,0))</f>
        <v>10019-00013</v>
      </c>
      <c r="Y73" s="17" t="str">
        <f>INDEX(Data!Y:Y,MATCH($D73,Data!$D:$D,0))</f>
        <v>10019-00014</v>
      </c>
      <c r="Z73" s="17" t="str">
        <f>INDEX(Data!Z:Z,MATCH($D73,Data!$D:$D,0))</f>
        <v/>
      </c>
      <c r="AA73" s="17" t="str">
        <f>INDEX(Data!AA:AA,MATCH($D73,Data!$D:$D,0))</f>
        <v/>
      </c>
      <c r="AB73" s="17" t="str">
        <f>INDEX(Data!AB:AB,MATCH($D73,Data!$D:$D,0))</f>
        <v/>
      </c>
      <c r="AC73" s="17" t="str">
        <f>INDEX(Data!AC:AC,MATCH($D73,Data!$D:$D,0))</f>
        <v>S</v>
      </c>
      <c r="AD73" s="17" t="str">
        <f>INDEX(Data!AD:AD,MATCH($D73,Data!$D:$D,0))</f>
        <v>M</v>
      </c>
      <c r="AE73" s="17" t="str">
        <f>INDEX(Data!AE:AE,MATCH($D73,Data!$D:$D,0))</f>
        <v>L</v>
      </c>
      <c r="AF73" s="17" t="str">
        <f>INDEX(Data!AF:AF,MATCH($D73,Data!$D:$D,0))</f>
        <v>XL</v>
      </c>
      <c r="AG73" s="17" t="str">
        <f>INDEX(Data!AG:AG,MATCH($D73,Data!$D:$D,0))</f>
        <v>2XL</v>
      </c>
      <c r="AH73" s="17" t="str">
        <f>INDEX(Data!AH:AH,MATCH($D73,Data!$D:$D,0))</f>
        <v/>
      </c>
      <c r="AI73" s="17" t="str">
        <f>INDEX(Data!AI:AI,MATCH($D73,Data!$D:$D,0))</f>
        <v/>
      </c>
      <c r="AJ73" s="17" t="str">
        <f>INDEX(Data!AJ:AJ,MATCH($D73,Data!$D:$D,0))</f>
        <v/>
      </c>
      <c r="AK73" s="10">
        <v>39.5</v>
      </c>
      <c r="AL73" s="10">
        <v>41.5</v>
      </c>
      <c r="AM73" s="6" t="s">
        <v>45</v>
      </c>
      <c r="AN73" s="6" t="s">
        <v>215</v>
      </c>
      <c r="AO73" s="6" t="s">
        <v>216</v>
      </c>
      <c r="AP73" s="6" t="s">
        <v>9323</v>
      </c>
      <c r="AQ73" s="18" t="s">
        <v>9465</v>
      </c>
      <c r="AR73" s="11" t="str">
        <f t="shared" si="17"/>
        <v>2W Distributor Bike</v>
      </c>
      <c r="AS73" s="11" t="str">
        <f t="shared" si="18"/>
        <v/>
      </c>
      <c r="AT73" s="11" t="str">
        <f t="shared" si="19"/>
        <v>2W Distributor</v>
      </c>
      <c r="AU73" s="11" t="str">
        <f t="shared" si="20"/>
        <v>H2</v>
      </c>
      <c r="AV73" s="11" t="str">
        <f t="shared" si="20"/>
        <v>International - Bike</v>
      </c>
      <c r="AW73" s="11" t="str">
        <f t="shared" si="21"/>
        <v/>
      </c>
      <c r="AX73" s="11" t="str">
        <f t="shared" si="22"/>
        <v>International - AS</v>
      </c>
      <c r="AY73" s="11" t="str">
        <f t="shared" si="22"/>
        <v>International</v>
      </c>
      <c r="AZ73" s="11" t="str">
        <f t="shared" si="22"/>
        <v>International - New</v>
      </c>
      <c r="BA73" s="11" t="str">
        <f t="shared" si="23"/>
        <v/>
      </c>
      <c r="BB73" s="11" t="str">
        <f t="shared" si="24"/>
        <v>Moto Dealers</v>
      </c>
      <c r="BC73" s="11" t="str">
        <f t="shared" si="24"/>
        <v>Motonet</v>
      </c>
      <c r="BD73" s="11" t="str">
        <f t="shared" si="25"/>
        <v/>
      </c>
      <c r="BE73" s="11" t="str">
        <f t="shared" si="26"/>
        <v>Retail</v>
      </c>
      <c r="BF73" s="11" t="str">
        <f t="shared" si="27"/>
        <v>TREK</v>
      </c>
      <c r="BG73" s="11" t="s">
        <v>5460</v>
      </c>
      <c r="BH73" s="11" t="str">
        <f t="shared" si="28"/>
        <v>https://fs.amplifi.io//file?id=066c04e8-451a-4f13-8fb1-5f7e3fbe5bb3&amp;variant=thumb&amp;extension=png</v>
      </c>
      <c r="BI73" s="11" t="s">
        <v>5973</v>
      </c>
      <c r="BJ73" s="11" t="s">
        <v>5460</v>
      </c>
      <c r="BK73" s="11"/>
      <c r="BL73" s="11"/>
      <c r="BM73" s="11"/>
      <c r="BN73" s="11"/>
      <c r="BO73" s="11"/>
      <c r="BP73" s="11"/>
      <c r="BQ73" s="11"/>
      <c r="BR73" s="11"/>
      <c r="BS73" s="11"/>
    </row>
    <row r="74" spans="1:71" x14ac:dyDescent="0.2">
      <c r="A74" s="16">
        <f t="shared" si="29"/>
        <v>73</v>
      </c>
      <c r="B74" s="11" t="str">
        <f t="shared" si="16"/>
        <v>10020-00001</v>
      </c>
      <c r="C74" s="11" t="str">
        <f t="shared" si="16"/>
        <v>10020-00001</v>
      </c>
      <c r="D74" s="7" t="s">
        <v>8217</v>
      </c>
      <c r="E74" s="6" t="s">
        <v>208</v>
      </c>
      <c r="F74" s="11" t="s">
        <v>8991</v>
      </c>
      <c r="G74" s="17" t="str">
        <f>INDEX(Data!G:G,MATCH($D74,Data!$D:$D,0))</f>
        <v>SLING</v>
      </c>
      <c r="H74" s="17" t="str">
        <f>INDEX(Data!H:H,MATCH($D74,Data!$D:$D,0))</f>
        <v>Women's Bike Gloves</v>
      </c>
      <c r="I74" s="6" t="s">
        <v>34</v>
      </c>
      <c r="J74" s="6" t="s">
        <v>5329</v>
      </c>
      <c r="K74" s="6" t="s">
        <v>5333</v>
      </c>
      <c r="L74" s="6" t="s">
        <v>8992</v>
      </c>
      <c r="M74" s="6" t="s">
        <v>34</v>
      </c>
      <c r="N74" s="6" t="s">
        <v>5359</v>
      </c>
      <c r="O74" s="11"/>
      <c r="P74" s="11"/>
      <c r="Q74" s="6" t="s">
        <v>88</v>
      </c>
      <c r="R74" s="9" t="b">
        <v>1</v>
      </c>
      <c r="S74" s="9" t="b">
        <v>1</v>
      </c>
      <c r="T74" s="6" t="s">
        <v>8217</v>
      </c>
      <c r="U74" s="17" t="str">
        <f>INDEX(Data!U:U,MATCH($D74,Data!$D:$D,0))</f>
        <v>10020-00001</v>
      </c>
      <c r="V74" s="17" t="str">
        <f>INDEX(Data!V:V,MATCH($D74,Data!$D:$D,0))</f>
        <v>10020-00002</v>
      </c>
      <c r="W74" s="17" t="str">
        <f>INDEX(Data!W:W,MATCH($D74,Data!$D:$D,0))</f>
        <v>10020-00003</v>
      </c>
      <c r="X74" s="17" t="str">
        <f>INDEX(Data!X:X,MATCH($D74,Data!$D:$D,0))</f>
        <v>10020-00004</v>
      </c>
      <c r="Y74" s="17" t="str">
        <f>INDEX(Data!Y:Y,MATCH($D74,Data!$D:$D,0))</f>
        <v/>
      </c>
      <c r="Z74" s="17" t="str">
        <f>INDEX(Data!Z:Z,MATCH($D74,Data!$D:$D,0))</f>
        <v/>
      </c>
      <c r="AA74" s="17" t="str">
        <f>INDEX(Data!AA:AA,MATCH($D74,Data!$D:$D,0))</f>
        <v/>
      </c>
      <c r="AB74" s="17" t="str">
        <f>INDEX(Data!AB:AB,MATCH($D74,Data!$D:$D,0))</f>
        <v/>
      </c>
      <c r="AC74" s="17" t="str">
        <f>INDEX(Data!AC:AC,MATCH($D74,Data!$D:$D,0))</f>
        <v>S</v>
      </c>
      <c r="AD74" s="17" t="str">
        <f>INDEX(Data!AD:AD,MATCH($D74,Data!$D:$D,0))</f>
        <v>M</v>
      </c>
      <c r="AE74" s="17" t="str">
        <f>INDEX(Data!AE:AE,MATCH($D74,Data!$D:$D,0))</f>
        <v>L</v>
      </c>
      <c r="AF74" s="17" t="str">
        <f>INDEX(Data!AF:AF,MATCH($D74,Data!$D:$D,0))</f>
        <v>XL</v>
      </c>
      <c r="AG74" s="17" t="str">
        <f>INDEX(Data!AG:AG,MATCH($D74,Data!$D:$D,0))</f>
        <v/>
      </c>
      <c r="AH74" s="17" t="str">
        <f>INDEX(Data!AH:AH,MATCH($D74,Data!$D:$D,0))</f>
        <v/>
      </c>
      <c r="AI74" s="17" t="str">
        <f>INDEX(Data!AI:AI,MATCH($D74,Data!$D:$D,0))</f>
        <v/>
      </c>
      <c r="AJ74" s="17" t="str">
        <f>INDEX(Data!AJ:AJ,MATCH($D74,Data!$D:$D,0))</f>
        <v/>
      </c>
      <c r="AK74" s="10">
        <v>39.5</v>
      </c>
      <c r="AL74" s="10">
        <v>41.5</v>
      </c>
      <c r="AM74" s="6" t="s">
        <v>45</v>
      </c>
      <c r="AN74" s="6" t="s">
        <v>215</v>
      </c>
      <c r="AO74" s="6" t="s">
        <v>216</v>
      </c>
      <c r="AP74" s="6" t="s">
        <v>9323</v>
      </c>
      <c r="AQ74" s="18" t="s">
        <v>9465</v>
      </c>
      <c r="AR74" s="11" t="str">
        <f t="shared" si="17"/>
        <v>2W Distributor Bike</v>
      </c>
      <c r="AS74" s="11" t="str">
        <f t="shared" si="18"/>
        <v/>
      </c>
      <c r="AT74" s="11" t="str">
        <f t="shared" si="19"/>
        <v>2W Distributor</v>
      </c>
      <c r="AU74" s="11" t="str">
        <f t="shared" si="20"/>
        <v>H2</v>
      </c>
      <c r="AV74" s="11" t="str">
        <f t="shared" si="20"/>
        <v>International - Bike</v>
      </c>
      <c r="AW74" s="11" t="str">
        <f t="shared" si="21"/>
        <v/>
      </c>
      <c r="AX74" s="11" t="str">
        <f t="shared" si="22"/>
        <v>International - AS</v>
      </c>
      <c r="AY74" s="11" t="str">
        <f t="shared" si="22"/>
        <v>International</v>
      </c>
      <c r="AZ74" s="11" t="str">
        <f t="shared" si="22"/>
        <v>International - New</v>
      </c>
      <c r="BA74" s="11" t="str">
        <f t="shared" si="23"/>
        <v/>
      </c>
      <c r="BB74" s="11" t="str">
        <f t="shared" si="24"/>
        <v>Moto Dealers</v>
      </c>
      <c r="BC74" s="11" t="str">
        <f t="shared" si="24"/>
        <v>Motonet</v>
      </c>
      <c r="BD74" s="11" t="str">
        <f t="shared" si="25"/>
        <v/>
      </c>
      <c r="BE74" s="11" t="str">
        <f t="shared" si="26"/>
        <v>Retail</v>
      </c>
      <c r="BF74" s="11" t="str">
        <f t="shared" si="27"/>
        <v>TREK</v>
      </c>
      <c r="BG74" s="11" t="s">
        <v>5969</v>
      </c>
      <c r="BH74" s="11" t="str">
        <f t="shared" si="28"/>
        <v>https://fs.amplifi.io//file?id=99b22904-3bb8-419e-aae4-a0a330a1c533&amp;variant=thumb&amp;extension=png</v>
      </c>
      <c r="BI74" s="11" t="e">
        <v>#N/A</v>
      </c>
      <c r="BJ74" s="11" t="e">
        <v>#N/A</v>
      </c>
      <c r="BK74" s="11" t="e">
        <v>#N/A</v>
      </c>
      <c r="BL74" s="11" t="e">
        <v>#N/A</v>
      </c>
      <c r="BM74" s="11" t="e">
        <v>#N/A</v>
      </c>
      <c r="BN74" s="11" t="e">
        <v>#N/A</v>
      </c>
      <c r="BO74" s="11" t="e">
        <v>#N/A</v>
      </c>
      <c r="BP74" s="11" t="e">
        <v>#N/A</v>
      </c>
      <c r="BQ74" s="11" t="e">
        <v>#N/A</v>
      </c>
      <c r="BR74" s="11" t="e">
        <v>#N/A</v>
      </c>
      <c r="BS74" s="11" t="e">
        <v>#N/A</v>
      </c>
    </row>
    <row r="75" spans="1:71" x14ac:dyDescent="0.2">
      <c r="A75" s="16">
        <f t="shared" si="29"/>
        <v>74</v>
      </c>
      <c r="B75" s="11" t="str">
        <f t="shared" si="16"/>
        <v>10020-00006</v>
      </c>
      <c r="C75" s="11" t="str">
        <f t="shared" si="16"/>
        <v>10020-00006</v>
      </c>
      <c r="D75" s="7" t="s">
        <v>8221</v>
      </c>
      <c r="E75" s="6" t="s">
        <v>208</v>
      </c>
      <c r="F75" s="11" t="s">
        <v>8991</v>
      </c>
      <c r="G75" s="17" t="str">
        <f>INDEX(Data!G:G,MATCH($D75,Data!$D:$D,0))</f>
        <v>SLING</v>
      </c>
      <c r="H75" s="17" t="str">
        <f>INDEX(Data!H:H,MATCH($D75,Data!$D:$D,0))</f>
        <v>Women's Bike Gloves</v>
      </c>
      <c r="I75" s="6" t="s">
        <v>34</v>
      </c>
      <c r="J75" s="6" t="s">
        <v>5329</v>
      </c>
      <c r="K75" s="6" t="s">
        <v>5333</v>
      </c>
      <c r="L75" s="6" t="s">
        <v>8992</v>
      </c>
      <c r="M75" s="6" t="s">
        <v>34</v>
      </c>
      <c r="N75" s="6" t="s">
        <v>5359</v>
      </c>
      <c r="O75" s="11"/>
      <c r="P75" s="11"/>
      <c r="Q75" s="6" t="s">
        <v>219</v>
      </c>
      <c r="R75" s="9" t="b">
        <v>1</v>
      </c>
      <c r="S75" s="9" t="b">
        <v>1</v>
      </c>
      <c r="T75" s="6" t="s">
        <v>8221</v>
      </c>
      <c r="U75" s="17" t="str">
        <f>INDEX(Data!U:U,MATCH($D75,Data!$D:$D,0))</f>
        <v>10020-00006</v>
      </c>
      <c r="V75" s="17" t="str">
        <f>INDEX(Data!V:V,MATCH($D75,Data!$D:$D,0))</f>
        <v>10020-00007</v>
      </c>
      <c r="W75" s="17" t="str">
        <f>INDEX(Data!W:W,MATCH($D75,Data!$D:$D,0))</f>
        <v>10020-00008</v>
      </c>
      <c r="X75" s="17" t="str">
        <f>INDEX(Data!X:X,MATCH($D75,Data!$D:$D,0))</f>
        <v>10020-00009</v>
      </c>
      <c r="Y75" s="17" t="str">
        <f>INDEX(Data!Y:Y,MATCH($D75,Data!$D:$D,0))</f>
        <v/>
      </c>
      <c r="Z75" s="17" t="str">
        <f>INDEX(Data!Z:Z,MATCH($D75,Data!$D:$D,0))</f>
        <v/>
      </c>
      <c r="AA75" s="17" t="str">
        <f>INDEX(Data!AA:AA,MATCH($D75,Data!$D:$D,0))</f>
        <v/>
      </c>
      <c r="AB75" s="17" t="str">
        <f>INDEX(Data!AB:AB,MATCH($D75,Data!$D:$D,0))</f>
        <v/>
      </c>
      <c r="AC75" s="17" t="str">
        <f>INDEX(Data!AC:AC,MATCH($D75,Data!$D:$D,0))</f>
        <v>S</v>
      </c>
      <c r="AD75" s="17" t="str">
        <f>INDEX(Data!AD:AD,MATCH($D75,Data!$D:$D,0))</f>
        <v>M</v>
      </c>
      <c r="AE75" s="17" t="str">
        <f>INDEX(Data!AE:AE,MATCH($D75,Data!$D:$D,0))</f>
        <v>L</v>
      </c>
      <c r="AF75" s="17" t="str">
        <f>INDEX(Data!AF:AF,MATCH($D75,Data!$D:$D,0))</f>
        <v>XL</v>
      </c>
      <c r="AG75" s="17" t="str">
        <f>INDEX(Data!AG:AG,MATCH($D75,Data!$D:$D,0))</f>
        <v/>
      </c>
      <c r="AH75" s="17" t="str">
        <f>INDEX(Data!AH:AH,MATCH($D75,Data!$D:$D,0))</f>
        <v/>
      </c>
      <c r="AI75" s="17" t="str">
        <f>INDEX(Data!AI:AI,MATCH($D75,Data!$D:$D,0))</f>
        <v/>
      </c>
      <c r="AJ75" s="17" t="str">
        <f>INDEX(Data!AJ:AJ,MATCH($D75,Data!$D:$D,0))</f>
        <v/>
      </c>
      <c r="AK75" s="10">
        <v>39.5</v>
      </c>
      <c r="AL75" s="10">
        <v>41.5</v>
      </c>
      <c r="AM75" s="6" t="s">
        <v>45</v>
      </c>
      <c r="AN75" s="6" t="s">
        <v>215</v>
      </c>
      <c r="AO75" s="6" t="s">
        <v>216</v>
      </c>
      <c r="AP75" s="6" t="s">
        <v>9323</v>
      </c>
      <c r="AQ75" s="18" t="s">
        <v>9465</v>
      </c>
      <c r="AR75" s="11" t="str">
        <f t="shared" si="17"/>
        <v>2W Distributor Bike</v>
      </c>
      <c r="AS75" s="11" t="str">
        <f t="shared" si="18"/>
        <v/>
      </c>
      <c r="AT75" s="11" t="str">
        <f t="shared" si="19"/>
        <v>2W Distributor</v>
      </c>
      <c r="AU75" s="11" t="str">
        <f t="shared" si="20"/>
        <v>H2</v>
      </c>
      <c r="AV75" s="11" t="str">
        <f t="shared" si="20"/>
        <v>International - Bike</v>
      </c>
      <c r="AW75" s="11" t="str">
        <f t="shared" si="21"/>
        <v/>
      </c>
      <c r="AX75" s="11" t="str">
        <f t="shared" si="22"/>
        <v>International - AS</v>
      </c>
      <c r="AY75" s="11" t="str">
        <f t="shared" si="22"/>
        <v>International</v>
      </c>
      <c r="AZ75" s="11" t="str">
        <f t="shared" si="22"/>
        <v>International - New</v>
      </c>
      <c r="BA75" s="11" t="str">
        <f t="shared" si="23"/>
        <v/>
      </c>
      <c r="BB75" s="11" t="str">
        <f t="shared" si="24"/>
        <v>Moto Dealers</v>
      </c>
      <c r="BC75" s="11" t="str">
        <f t="shared" si="24"/>
        <v>Motonet</v>
      </c>
      <c r="BD75" s="11" t="str">
        <f t="shared" si="25"/>
        <v/>
      </c>
      <c r="BE75" s="11" t="str">
        <f t="shared" si="26"/>
        <v>Retail</v>
      </c>
      <c r="BF75" s="11" t="str">
        <f t="shared" si="27"/>
        <v>TREK</v>
      </c>
      <c r="BG75" s="11" t="s">
        <v>5972</v>
      </c>
      <c r="BH75" s="11" t="str">
        <f t="shared" si="28"/>
        <v>https://fs.amplifi.io//file?id=d5a9befb-588c-4828-9881-b4a2795a4dd9&amp;variant=thumb&amp;extension=png</v>
      </c>
      <c r="BI75" s="11" t="e">
        <v>#N/A</v>
      </c>
      <c r="BJ75" s="11" t="e">
        <v>#N/A</v>
      </c>
      <c r="BK75" s="11" t="e">
        <v>#N/A</v>
      </c>
      <c r="BL75" s="11" t="e">
        <v>#N/A</v>
      </c>
      <c r="BM75" s="11" t="e">
        <v>#N/A</v>
      </c>
      <c r="BN75" s="11" t="e">
        <v>#N/A</v>
      </c>
      <c r="BO75" s="11" t="e">
        <v>#N/A</v>
      </c>
      <c r="BP75" s="11" t="e">
        <v>#N/A</v>
      </c>
      <c r="BQ75" s="11" t="e">
        <v>#N/A</v>
      </c>
      <c r="BR75" s="11" t="e">
        <v>#N/A</v>
      </c>
      <c r="BS75" s="11" t="e">
        <v>#N/A</v>
      </c>
    </row>
    <row r="76" spans="1:71" x14ac:dyDescent="0.2">
      <c r="A76" s="16">
        <f t="shared" si="29"/>
        <v>75</v>
      </c>
      <c r="B76" s="11" t="str">
        <f t="shared" si="16"/>
        <v>10020-00011</v>
      </c>
      <c r="C76" s="11" t="str">
        <f t="shared" si="16"/>
        <v>10020-00011</v>
      </c>
      <c r="D76" s="7" t="s">
        <v>8225</v>
      </c>
      <c r="E76" s="6" t="s">
        <v>208</v>
      </c>
      <c r="F76" s="11" t="s">
        <v>8991</v>
      </c>
      <c r="G76" s="17" t="str">
        <f>INDEX(Data!G:G,MATCH($D76,Data!$D:$D,0))</f>
        <v>SLING</v>
      </c>
      <c r="H76" s="17" t="str">
        <f>INDEX(Data!H:H,MATCH($D76,Data!$D:$D,0))</f>
        <v>Women's Bike Gloves</v>
      </c>
      <c r="I76" s="6" t="s">
        <v>34</v>
      </c>
      <c r="J76" s="6" t="s">
        <v>5329</v>
      </c>
      <c r="K76" s="6" t="s">
        <v>5333</v>
      </c>
      <c r="L76" s="6" t="s">
        <v>8992</v>
      </c>
      <c r="M76" s="6" t="s">
        <v>34</v>
      </c>
      <c r="N76" s="6" t="s">
        <v>5359</v>
      </c>
      <c r="O76" s="11"/>
      <c r="P76" s="11"/>
      <c r="Q76" s="6" t="s">
        <v>133</v>
      </c>
      <c r="R76" s="9" t="b">
        <v>1</v>
      </c>
      <c r="S76" s="9" t="b">
        <v>1</v>
      </c>
      <c r="T76" s="6" t="s">
        <v>8225</v>
      </c>
      <c r="U76" s="17" t="str">
        <f>INDEX(Data!U:U,MATCH($D76,Data!$D:$D,0))</f>
        <v>10020-00011</v>
      </c>
      <c r="V76" s="17" t="str">
        <f>INDEX(Data!V:V,MATCH($D76,Data!$D:$D,0))</f>
        <v>10020-00012</v>
      </c>
      <c r="W76" s="17" t="str">
        <f>INDEX(Data!W:W,MATCH($D76,Data!$D:$D,0))</f>
        <v>10020-00013</v>
      </c>
      <c r="X76" s="17" t="str">
        <f>INDEX(Data!X:X,MATCH($D76,Data!$D:$D,0))</f>
        <v>10020-00014</v>
      </c>
      <c r="Y76" s="17" t="str">
        <f>INDEX(Data!Y:Y,MATCH($D76,Data!$D:$D,0))</f>
        <v/>
      </c>
      <c r="Z76" s="17" t="str">
        <f>INDEX(Data!Z:Z,MATCH($D76,Data!$D:$D,0))</f>
        <v/>
      </c>
      <c r="AA76" s="17" t="str">
        <f>INDEX(Data!AA:AA,MATCH($D76,Data!$D:$D,0))</f>
        <v/>
      </c>
      <c r="AB76" s="17" t="str">
        <f>INDEX(Data!AB:AB,MATCH($D76,Data!$D:$D,0))</f>
        <v/>
      </c>
      <c r="AC76" s="17" t="str">
        <f>INDEX(Data!AC:AC,MATCH($D76,Data!$D:$D,0))</f>
        <v>S</v>
      </c>
      <c r="AD76" s="17" t="str">
        <f>INDEX(Data!AD:AD,MATCH($D76,Data!$D:$D,0))</f>
        <v>M</v>
      </c>
      <c r="AE76" s="17" t="str">
        <f>INDEX(Data!AE:AE,MATCH($D76,Data!$D:$D,0))</f>
        <v>L</v>
      </c>
      <c r="AF76" s="17" t="str">
        <f>INDEX(Data!AF:AF,MATCH($D76,Data!$D:$D,0))</f>
        <v>XL</v>
      </c>
      <c r="AG76" s="17" t="str">
        <f>INDEX(Data!AG:AG,MATCH($D76,Data!$D:$D,0))</f>
        <v/>
      </c>
      <c r="AH76" s="17" t="str">
        <f>INDEX(Data!AH:AH,MATCH($D76,Data!$D:$D,0))</f>
        <v/>
      </c>
      <c r="AI76" s="17" t="str">
        <f>INDEX(Data!AI:AI,MATCH($D76,Data!$D:$D,0))</f>
        <v/>
      </c>
      <c r="AJ76" s="17" t="str">
        <f>INDEX(Data!AJ:AJ,MATCH($D76,Data!$D:$D,0))</f>
        <v/>
      </c>
      <c r="AK76" s="10">
        <v>39.5</v>
      </c>
      <c r="AL76" s="10">
        <v>41.5</v>
      </c>
      <c r="AM76" s="6" t="s">
        <v>45</v>
      </c>
      <c r="AN76" s="6" t="s">
        <v>215</v>
      </c>
      <c r="AO76" s="6" t="s">
        <v>216</v>
      </c>
      <c r="AP76" s="6" t="s">
        <v>9323</v>
      </c>
      <c r="AQ76" s="18" t="s">
        <v>9465</v>
      </c>
      <c r="AR76" s="11" t="str">
        <f t="shared" si="17"/>
        <v>2W Distributor Bike</v>
      </c>
      <c r="AS76" s="11" t="str">
        <f t="shared" si="18"/>
        <v/>
      </c>
      <c r="AT76" s="11" t="str">
        <f t="shared" si="19"/>
        <v>2W Distributor</v>
      </c>
      <c r="AU76" s="11" t="str">
        <f t="shared" si="20"/>
        <v>H2</v>
      </c>
      <c r="AV76" s="11" t="str">
        <f t="shared" si="20"/>
        <v>International - Bike</v>
      </c>
      <c r="AW76" s="11" t="str">
        <f t="shared" si="21"/>
        <v/>
      </c>
      <c r="AX76" s="11" t="str">
        <f t="shared" si="22"/>
        <v>International - AS</v>
      </c>
      <c r="AY76" s="11" t="str">
        <f t="shared" si="22"/>
        <v>International</v>
      </c>
      <c r="AZ76" s="11" t="str">
        <f t="shared" si="22"/>
        <v>International - New</v>
      </c>
      <c r="BA76" s="11" t="str">
        <f t="shared" si="23"/>
        <v/>
      </c>
      <c r="BB76" s="11" t="str">
        <f t="shared" si="24"/>
        <v>Moto Dealers</v>
      </c>
      <c r="BC76" s="11" t="str">
        <f t="shared" si="24"/>
        <v>Motonet</v>
      </c>
      <c r="BD76" s="11" t="str">
        <f t="shared" si="25"/>
        <v/>
      </c>
      <c r="BE76" s="11" t="str">
        <f t="shared" si="26"/>
        <v>Retail</v>
      </c>
      <c r="BF76" s="11" t="str">
        <f t="shared" si="27"/>
        <v>TREK</v>
      </c>
      <c r="BG76" s="11" t="s">
        <v>5973</v>
      </c>
      <c r="BH76" s="11" t="str">
        <f t="shared" si="28"/>
        <v>https://fs.amplifi.io//file?id=656bca39-4453-4899-a680-2f2dff1df27f&amp;variant=thumb&amp;extension=png</v>
      </c>
      <c r="BI76" s="11" t="e">
        <v>#N/A</v>
      </c>
      <c r="BJ76" s="11" t="e">
        <v>#N/A</v>
      </c>
      <c r="BK76" s="11" t="e">
        <v>#N/A</v>
      </c>
      <c r="BL76" s="11" t="e">
        <v>#N/A</v>
      </c>
      <c r="BM76" s="11" t="e">
        <v>#N/A</v>
      </c>
      <c r="BN76" s="11" t="e">
        <v>#N/A</v>
      </c>
      <c r="BO76" s="11" t="e">
        <v>#N/A</v>
      </c>
      <c r="BP76" s="11" t="e">
        <v>#N/A</v>
      </c>
      <c r="BQ76" s="11" t="e">
        <v>#N/A</v>
      </c>
      <c r="BR76" s="11" t="e">
        <v>#N/A</v>
      </c>
      <c r="BS76" s="11" t="e">
        <v>#N/A</v>
      </c>
    </row>
    <row r="77" spans="1:71" x14ac:dyDescent="0.2">
      <c r="A77" s="16">
        <f t="shared" si="29"/>
        <v>76</v>
      </c>
      <c r="B77" s="11" t="str">
        <f t="shared" si="16"/>
        <v>10021-00000</v>
      </c>
      <c r="C77" s="11" t="str">
        <f t="shared" si="16"/>
        <v>10021-00000</v>
      </c>
      <c r="D77" s="7" t="s">
        <v>229</v>
      </c>
      <c r="E77" s="6" t="s">
        <v>208</v>
      </c>
      <c r="F77" s="11" t="s">
        <v>8991</v>
      </c>
      <c r="G77" s="17" t="str">
        <f>INDEX(Data!G:G,MATCH($D77,Data!$D:$D,0))</f>
        <v>SLING</v>
      </c>
      <c r="H77" s="17" t="str">
        <f>INDEX(Data!H:H,MATCH($D77,Data!$D:$D,0))</f>
        <v>Bike Short Finger Gloves</v>
      </c>
      <c r="I77" s="6" t="s">
        <v>34</v>
      </c>
      <c r="J77" s="6" t="s">
        <v>5329</v>
      </c>
      <c r="K77" s="6" t="s">
        <v>5333</v>
      </c>
      <c r="L77" s="6" t="s">
        <v>8992</v>
      </c>
      <c r="M77" s="6" t="s">
        <v>34</v>
      </c>
      <c r="N77" s="6" t="s">
        <v>5361</v>
      </c>
      <c r="O77" s="11"/>
      <c r="P77" s="11"/>
      <c r="Q77" s="6" t="s">
        <v>88</v>
      </c>
      <c r="R77" s="9" t="b">
        <v>1</v>
      </c>
      <c r="S77" s="9" t="b">
        <v>1</v>
      </c>
      <c r="T77" s="6" t="s">
        <v>229</v>
      </c>
      <c r="U77" s="17" t="str">
        <f>INDEX(Data!U:U,MATCH($D77,Data!$D:$D,0))</f>
        <v>10021-00000</v>
      </c>
      <c r="V77" s="17" t="str">
        <f>INDEX(Data!V:V,MATCH($D77,Data!$D:$D,0))</f>
        <v>10021-00001</v>
      </c>
      <c r="W77" s="17" t="str">
        <f>INDEX(Data!W:W,MATCH($D77,Data!$D:$D,0))</f>
        <v>10021-00002</v>
      </c>
      <c r="X77" s="17" t="str">
        <f>INDEX(Data!X:X,MATCH($D77,Data!$D:$D,0))</f>
        <v>10021-00003</v>
      </c>
      <c r="Y77" s="17" t="str">
        <f>INDEX(Data!Y:Y,MATCH($D77,Data!$D:$D,0))</f>
        <v>10021-00004</v>
      </c>
      <c r="Z77" s="17" t="str">
        <f>INDEX(Data!Z:Z,MATCH($D77,Data!$D:$D,0))</f>
        <v/>
      </c>
      <c r="AA77" s="17" t="str">
        <f>INDEX(Data!AA:AA,MATCH($D77,Data!$D:$D,0))</f>
        <v/>
      </c>
      <c r="AB77" s="17" t="str">
        <f>INDEX(Data!AB:AB,MATCH($D77,Data!$D:$D,0))</f>
        <v/>
      </c>
      <c r="AC77" s="17" t="str">
        <f>INDEX(Data!AC:AC,MATCH($D77,Data!$D:$D,0))</f>
        <v>S</v>
      </c>
      <c r="AD77" s="17" t="str">
        <f>INDEX(Data!AD:AD,MATCH($D77,Data!$D:$D,0))</f>
        <v>M</v>
      </c>
      <c r="AE77" s="17" t="str">
        <f>INDEX(Data!AE:AE,MATCH($D77,Data!$D:$D,0))</f>
        <v>L</v>
      </c>
      <c r="AF77" s="17" t="str">
        <f>INDEX(Data!AF:AF,MATCH($D77,Data!$D:$D,0))</f>
        <v>XL</v>
      </c>
      <c r="AG77" s="17" t="str">
        <f>INDEX(Data!AG:AG,MATCH($D77,Data!$D:$D,0))</f>
        <v>2XL</v>
      </c>
      <c r="AH77" s="17" t="str">
        <f>INDEX(Data!AH:AH,MATCH($D77,Data!$D:$D,0))</f>
        <v/>
      </c>
      <c r="AI77" s="17" t="str">
        <f>INDEX(Data!AI:AI,MATCH($D77,Data!$D:$D,0))</f>
        <v/>
      </c>
      <c r="AJ77" s="17" t="str">
        <f>INDEX(Data!AJ:AJ,MATCH($D77,Data!$D:$D,0))</f>
        <v/>
      </c>
      <c r="AK77" s="10">
        <v>36.5</v>
      </c>
      <c r="AL77" s="10">
        <v>38.5</v>
      </c>
      <c r="AM77" s="6" t="s">
        <v>45</v>
      </c>
      <c r="AN77" s="6" t="s">
        <v>215</v>
      </c>
      <c r="AO77" s="6" t="s">
        <v>216</v>
      </c>
      <c r="AP77" s="6" t="s">
        <v>9324</v>
      </c>
      <c r="AQ77" s="18" t="s">
        <v>9465</v>
      </c>
      <c r="AR77" s="11" t="str">
        <f t="shared" si="17"/>
        <v>2W Distributor Bike</v>
      </c>
      <c r="AS77" s="11" t="str">
        <f t="shared" si="18"/>
        <v/>
      </c>
      <c r="AT77" s="11" t="str">
        <f t="shared" si="19"/>
        <v>2W Distributor</v>
      </c>
      <c r="AU77" s="11" t="str">
        <f t="shared" si="20"/>
        <v>H2</v>
      </c>
      <c r="AV77" s="11" t="str">
        <f t="shared" si="20"/>
        <v>International - Bike</v>
      </c>
      <c r="AW77" s="11" t="str">
        <f t="shared" si="21"/>
        <v/>
      </c>
      <c r="AX77" s="11" t="str">
        <f t="shared" si="22"/>
        <v>International - AS</v>
      </c>
      <c r="AY77" s="11" t="str">
        <f t="shared" si="22"/>
        <v>International</v>
      </c>
      <c r="AZ77" s="11" t="str">
        <f t="shared" si="22"/>
        <v>International - New</v>
      </c>
      <c r="BA77" s="11" t="str">
        <f t="shared" si="23"/>
        <v/>
      </c>
      <c r="BB77" s="11" t="str">
        <f t="shared" si="24"/>
        <v>Moto Dealers</v>
      </c>
      <c r="BC77" s="11" t="str">
        <f t="shared" si="24"/>
        <v>Motonet</v>
      </c>
      <c r="BD77" s="11" t="str">
        <f t="shared" si="25"/>
        <v/>
      </c>
      <c r="BE77" s="11" t="str">
        <f t="shared" si="26"/>
        <v>Retail</v>
      </c>
      <c r="BF77" s="11" t="str">
        <f t="shared" si="27"/>
        <v>TREK</v>
      </c>
      <c r="BG77" s="11" t="s">
        <v>5135</v>
      </c>
      <c r="BH77" s="11" t="str">
        <f t="shared" si="28"/>
        <v>https://fs.amplifi.io//file?id=a8fd26f8-e4e9-4cb4-996b-af42fde910ab&amp;variant=thumb&amp;extension=png</v>
      </c>
      <c r="BI77" s="11" t="s">
        <v>5135</v>
      </c>
      <c r="BJ77" s="11" t="s">
        <v>5974</v>
      </c>
      <c r="BK77" s="11"/>
      <c r="BL77" s="11"/>
      <c r="BM77" s="11"/>
      <c r="BN77" s="11"/>
      <c r="BO77" s="11"/>
      <c r="BP77" s="11"/>
      <c r="BQ77" s="11"/>
      <c r="BR77" s="11"/>
      <c r="BS77" s="11"/>
    </row>
    <row r="78" spans="1:71" x14ac:dyDescent="0.2">
      <c r="A78" s="16">
        <f t="shared" si="29"/>
        <v>77</v>
      </c>
      <c r="B78" s="11" t="str">
        <f t="shared" si="16"/>
        <v>10021-00005</v>
      </c>
      <c r="C78" s="11" t="str">
        <f t="shared" si="16"/>
        <v>10021-00005</v>
      </c>
      <c r="D78" s="7" t="s">
        <v>236</v>
      </c>
      <c r="E78" s="6" t="s">
        <v>208</v>
      </c>
      <c r="F78" s="11" t="s">
        <v>8991</v>
      </c>
      <c r="G78" s="17" t="str">
        <f>INDEX(Data!G:G,MATCH($D78,Data!$D:$D,0))</f>
        <v>SLING</v>
      </c>
      <c r="H78" s="17" t="str">
        <f>INDEX(Data!H:H,MATCH($D78,Data!$D:$D,0))</f>
        <v>Bike Short Finger Gloves</v>
      </c>
      <c r="I78" s="6" t="s">
        <v>34</v>
      </c>
      <c r="J78" s="6" t="s">
        <v>5329</v>
      </c>
      <c r="K78" s="6" t="s">
        <v>5333</v>
      </c>
      <c r="L78" s="6" t="s">
        <v>8992</v>
      </c>
      <c r="M78" s="6" t="s">
        <v>34</v>
      </c>
      <c r="N78" s="6" t="s">
        <v>5361</v>
      </c>
      <c r="O78" s="11"/>
      <c r="P78" s="11"/>
      <c r="Q78" s="6" t="s">
        <v>219</v>
      </c>
      <c r="R78" s="9" t="b">
        <v>1</v>
      </c>
      <c r="S78" s="9" t="b">
        <v>1</v>
      </c>
      <c r="T78" s="6" t="s">
        <v>236</v>
      </c>
      <c r="U78" s="17" t="str">
        <f>INDEX(Data!U:U,MATCH($D78,Data!$D:$D,0))</f>
        <v>10021-00005</v>
      </c>
      <c r="V78" s="17" t="str">
        <f>INDEX(Data!V:V,MATCH($D78,Data!$D:$D,0))</f>
        <v>10021-00006</v>
      </c>
      <c r="W78" s="17" t="str">
        <f>INDEX(Data!W:W,MATCH($D78,Data!$D:$D,0))</f>
        <v>10021-00007</v>
      </c>
      <c r="X78" s="17" t="str">
        <f>INDEX(Data!X:X,MATCH($D78,Data!$D:$D,0))</f>
        <v>10021-00008</v>
      </c>
      <c r="Y78" s="17" t="str">
        <f>INDEX(Data!Y:Y,MATCH($D78,Data!$D:$D,0))</f>
        <v>10021-00009</v>
      </c>
      <c r="Z78" s="17" t="str">
        <f>INDEX(Data!Z:Z,MATCH($D78,Data!$D:$D,0))</f>
        <v/>
      </c>
      <c r="AA78" s="17" t="str">
        <f>INDEX(Data!AA:AA,MATCH($D78,Data!$D:$D,0))</f>
        <v/>
      </c>
      <c r="AB78" s="17" t="str">
        <f>INDEX(Data!AB:AB,MATCH($D78,Data!$D:$D,0))</f>
        <v/>
      </c>
      <c r="AC78" s="17" t="str">
        <f>INDEX(Data!AC:AC,MATCH($D78,Data!$D:$D,0))</f>
        <v>S</v>
      </c>
      <c r="AD78" s="17" t="str">
        <f>INDEX(Data!AD:AD,MATCH($D78,Data!$D:$D,0))</f>
        <v>M</v>
      </c>
      <c r="AE78" s="17" t="str">
        <f>INDEX(Data!AE:AE,MATCH($D78,Data!$D:$D,0))</f>
        <v>L</v>
      </c>
      <c r="AF78" s="17" t="str">
        <f>INDEX(Data!AF:AF,MATCH($D78,Data!$D:$D,0))</f>
        <v>XL</v>
      </c>
      <c r="AG78" s="17" t="str">
        <f>INDEX(Data!AG:AG,MATCH($D78,Data!$D:$D,0))</f>
        <v>2XL</v>
      </c>
      <c r="AH78" s="17" t="str">
        <f>INDEX(Data!AH:AH,MATCH($D78,Data!$D:$D,0))</f>
        <v/>
      </c>
      <c r="AI78" s="17" t="str">
        <f>INDEX(Data!AI:AI,MATCH($D78,Data!$D:$D,0))</f>
        <v/>
      </c>
      <c r="AJ78" s="17" t="str">
        <f>INDEX(Data!AJ:AJ,MATCH($D78,Data!$D:$D,0))</f>
        <v/>
      </c>
      <c r="AK78" s="10">
        <v>36.5</v>
      </c>
      <c r="AL78" s="10">
        <v>38.5</v>
      </c>
      <c r="AM78" s="6" t="s">
        <v>45</v>
      </c>
      <c r="AN78" s="6" t="s">
        <v>215</v>
      </c>
      <c r="AO78" s="6" t="s">
        <v>216</v>
      </c>
      <c r="AP78" s="6" t="s">
        <v>9324</v>
      </c>
      <c r="AQ78" s="18" t="s">
        <v>9465</v>
      </c>
      <c r="AR78" s="11" t="str">
        <f t="shared" si="17"/>
        <v>2W Distributor Bike</v>
      </c>
      <c r="AS78" s="11" t="str">
        <f t="shared" si="18"/>
        <v/>
      </c>
      <c r="AT78" s="11" t="str">
        <f t="shared" si="19"/>
        <v>2W Distributor</v>
      </c>
      <c r="AU78" s="11" t="str">
        <f t="shared" si="20"/>
        <v>H2</v>
      </c>
      <c r="AV78" s="11" t="str">
        <f t="shared" si="20"/>
        <v>International - Bike</v>
      </c>
      <c r="AW78" s="11" t="str">
        <f t="shared" si="21"/>
        <v/>
      </c>
      <c r="AX78" s="11" t="str">
        <f t="shared" si="22"/>
        <v>International - AS</v>
      </c>
      <c r="AY78" s="11" t="str">
        <f t="shared" si="22"/>
        <v>International</v>
      </c>
      <c r="AZ78" s="11" t="str">
        <f t="shared" si="22"/>
        <v>International - New</v>
      </c>
      <c r="BA78" s="11" t="str">
        <f t="shared" si="23"/>
        <v/>
      </c>
      <c r="BB78" s="11" t="str">
        <f t="shared" si="24"/>
        <v>Moto Dealers</v>
      </c>
      <c r="BC78" s="11" t="str">
        <f t="shared" si="24"/>
        <v>Motonet</v>
      </c>
      <c r="BD78" s="11" t="str">
        <f t="shared" si="25"/>
        <v/>
      </c>
      <c r="BE78" s="11" t="str">
        <f t="shared" si="26"/>
        <v>Retail</v>
      </c>
      <c r="BF78" s="11" t="str">
        <f t="shared" si="27"/>
        <v>TREK</v>
      </c>
      <c r="BG78" s="11" t="s">
        <v>5461</v>
      </c>
      <c r="BH78" s="11" t="str">
        <f t="shared" si="28"/>
        <v>https://fs.amplifi.io//file?id=662e698b-991b-4f1e-8491-69576e07e67b&amp;variant=thumb&amp;extension=png</v>
      </c>
      <c r="BI78" s="11" t="s">
        <v>5975</v>
      </c>
      <c r="BJ78" s="11" t="s">
        <v>5461</v>
      </c>
      <c r="BK78" s="11"/>
      <c r="BL78" s="11"/>
      <c r="BM78" s="11"/>
      <c r="BN78" s="11"/>
      <c r="BO78" s="11"/>
      <c r="BP78" s="11"/>
      <c r="BQ78" s="11"/>
      <c r="BR78" s="11"/>
      <c r="BS78" s="11"/>
    </row>
    <row r="79" spans="1:71" x14ac:dyDescent="0.2">
      <c r="A79" s="16">
        <f t="shared" si="29"/>
        <v>78</v>
      </c>
      <c r="B79" s="11" t="str">
        <f t="shared" si="16"/>
        <v>10021-00010</v>
      </c>
      <c r="C79" s="11" t="str">
        <f t="shared" si="16"/>
        <v>10021-00010</v>
      </c>
      <c r="D79" s="7" t="s">
        <v>241</v>
      </c>
      <c r="E79" s="6" t="s">
        <v>208</v>
      </c>
      <c r="F79" s="11" t="s">
        <v>8991</v>
      </c>
      <c r="G79" s="17" t="str">
        <f>INDEX(Data!G:G,MATCH($D79,Data!$D:$D,0))</f>
        <v>SLING</v>
      </c>
      <c r="H79" s="17" t="str">
        <f>INDEX(Data!H:H,MATCH($D79,Data!$D:$D,0))</f>
        <v>Bike Short Finger Gloves</v>
      </c>
      <c r="I79" s="6" t="s">
        <v>34</v>
      </c>
      <c r="J79" s="6" t="s">
        <v>5329</v>
      </c>
      <c r="K79" s="6" t="s">
        <v>5333</v>
      </c>
      <c r="L79" s="6" t="s">
        <v>8992</v>
      </c>
      <c r="M79" s="6" t="s">
        <v>34</v>
      </c>
      <c r="N79" s="6" t="s">
        <v>5361</v>
      </c>
      <c r="O79" s="11"/>
      <c r="P79" s="11"/>
      <c r="Q79" s="6" t="s">
        <v>133</v>
      </c>
      <c r="R79" s="9" t="b">
        <v>1</v>
      </c>
      <c r="S79" s="9" t="b">
        <v>1</v>
      </c>
      <c r="T79" s="6" t="s">
        <v>241</v>
      </c>
      <c r="U79" s="17" t="str">
        <f>INDEX(Data!U:U,MATCH($D79,Data!$D:$D,0))</f>
        <v>10021-00010</v>
      </c>
      <c r="V79" s="17" t="str">
        <f>INDEX(Data!V:V,MATCH($D79,Data!$D:$D,0))</f>
        <v>10021-00011</v>
      </c>
      <c r="W79" s="17" t="str">
        <f>INDEX(Data!W:W,MATCH($D79,Data!$D:$D,0))</f>
        <v>10021-00012</v>
      </c>
      <c r="X79" s="17" t="str">
        <f>INDEX(Data!X:X,MATCH($D79,Data!$D:$D,0))</f>
        <v>10021-00013</v>
      </c>
      <c r="Y79" s="17" t="str">
        <f>INDEX(Data!Y:Y,MATCH($D79,Data!$D:$D,0))</f>
        <v>10021-00014</v>
      </c>
      <c r="Z79" s="17" t="str">
        <f>INDEX(Data!Z:Z,MATCH($D79,Data!$D:$D,0))</f>
        <v/>
      </c>
      <c r="AA79" s="17" t="str">
        <f>INDEX(Data!AA:AA,MATCH($D79,Data!$D:$D,0))</f>
        <v/>
      </c>
      <c r="AB79" s="17" t="str">
        <f>INDEX(Data!AB:AB,MATCH($D79,Data!$D:$D,0))</f>
        <v/>
      </c>
      <c r="AC79" s="17" t="str">
        <f>INDEX(Data!AC:AC,MATCH($D79,Data!$D:$D,0))</f>
        <v>S</v>
      </c>
      <c r="AD79" s="17" t="str">
        <f>INDEX(Data!AD:AD,MATCH($D79,Data!$D:$D,0))</f>
        <v>M</v>
      </c>
      <c r="AE79" s="17" t="str">
        <f>INDEX(Data!AE:AE,MATCH($D79,Data!$D:$D,0))</f>
        <v>L</v>
      </c>
      <c r="AF79" s="17" t="str">
        <f>INDEX(Data!AF:AF,MATCH($D79,Data!$D:$D,0))</f>
        <v>XL</v>
      </c>
      <c r="AG79" s="17" t="str">
        <f>INDEX(Data!AG:AG,MATCH($D79,Data!$D:$D,0))</f>
        <v>2XL</v>
      </c>
      <c r="AH79" s="17" t="str">
        <f>INDEX(Data!AH:AH,MATCH($D79,Data!$D:$D,0))</f>
        <v/>
      </c>
      <c r="AI79" s="17" t="str">
        <f>INDEX(Data!AI:AI,MATCH($D79,Data!$D:$D,0))</f>
        <v/>
      </c>
      <c r="AJ79" s="17" t="str">
        <f>INDEX(Data!AJ:AJ,MATCH($D79,Data!$D:$D,0))</f>
        <v/>
      </c>
      <c r="AK79" s="10">
        <v>36.5</v>
      </c>
      <c r="AL79" s="10">
        <v>38.5</v>
      </c>
      <c r="AM79" s="6" t="s">
        <v>45</v>
      </c>
      <c r="AN79" s="6" t="s">
        <v>215</v>
      </c>
      <c r="AO79" s="6" t="s">
        <v>216</v>
      </c>
      <c r="AP79" s="6" t="s">
        <v>9324</v>
      </c>
      <c r="AQ79" s="18" t="s">
        <v>9465</v>
      </c>
      <c r="AR79" s="11" t="str">
        <f t="shared" si="17"/>
        <v>2W Distributor Bike</v>
      </c>
      <c r="AS79" s="11" t="str">
        <f t="shared" si="18"/>
        <v/>
      </c>
      <c r="AT79" s="11" t="str">
        <f t="shared" si="19"/>
        <v>2W Distributor</v>
      </c>
      <c r="AU79" s="11" t="str">
        <f t="shared" si="20"/>
        <v>H2</v>
      </c>
      <c r="AV79" s="11" t="str">
        <f t="shared" si="20"/>
        <v>International - Bike</v>
      </c>
      <c r="AW79" s="11" t="str">
        <f t="shared" si="21"/>
        <v/>
      </c>
      <c r="AX79" s="11" t="str">
        <f t="shared" si="22"/>
        <v>International - AS</v>
      </c>
      <c r="AY79" s="11" t="str">
        <f t="shared" si="22"/>
        <v>International</v>
      </c>
      <c r="AZ79" s="11" t="str">
        <f t="shared" si="22"/>
        <v>International - New</v>
      </c>
      <c r="BA79" s="11" t="str">
        <f t="shared" si="23"/>
        <v/>
      </c>
      <c r="BB79" s="11" t="str">
        <f t="shared" si="24"/>
        <v>Moto Dealers</v>
      </c>
      <c r="BC79" s="11" t="str">
        <f t="shared" si="24"/>
        <v>Motonet</v>
      </c>
      <c r="BD79" s="11" t="str">
        <f t="shared" si="25"/>
        <v/>
      </c>
      <c r="BE79" s="11" t="str">
        <f t="shared" si="26"/>
        <v>Retail</v>
      </c>
      <c r="BF79" s="11" t="str">
        <f t="shared" si="27"/>
        <v>TREK</v>
      </c>
      <c r="BG79" s="11" t="s">
        <v>5462</v>
      </c>
      <c r="BH79" s="11" t="str">
        <f t="shared" si="28"/>
        <v>https://fs.amplifi.io//file?id=608a5ce3-451d-4e2c-9447-dd0fbec67cf4&amp;variant=thumb&amp;extension=png</v>
      </c>
      <c r="BI79" s="11" t="s">
        <v>5462</v>
      </c>
      <c r="BJ79" s="11" t="s">
        <v>5976</v>
      </c>
      <c r="BK79" s="11"/>
      <c r="BL79" s="11"/>
      <c r="BM79" s="11"/>
      <c r="BN79" s="11"/>
      <c r="BO79" s="11"/>
      <c r="BP79" s="11"/>
      <c r="BQ79" s="11"/>
      <c r="BR79" s="11"/>
      <c r="BS79" s="11"/>
    </row>
    <row r="80" spans="1:71" x14ac:dyDescent="0.2">
      <c r="A80" s="16">
        <f t="shared" si="29"/>
        <v>79</v>
      </c>
      <c r="B80" s="11" t="str">
        <f t="shared" si="16"/>
        <v>10022-00001</v>
      </c>
      <c r="C80" s="11" t="str">
        <f t="shared" si="16"/>
        <v>10022-00001</v>
      </c>
      <c r="D80" s="7" t="s">
        <v>8229</v>
      </c>
      <c r="E80" s="6" t="s">
        <v>208</v>
      </c>
      <c r="F80" s="11" t="s">
        <v>8991</v>
      </c>
      <c r="G80" s="17" t="str">
        <f>INDEX(Data!G:G,MATCH($D80,Data!$D:$D,0))</f>
        <v>SLING</v>
      </c>
      <c r="H80" s="17" t="str">
        <f>INDEX(Data!H:H,MATCH($D80,Data!$D:$D,0))</f>
        <v>Women's Bike Short Finger Gloves</v>
      </c>
      <c r="I80" s="6" t="s">
        <v>34</v>
      </c>
      <c r="J80" s="6" t="s">
        <v>5329</v>
      </c>
      <c r="K80" s="6" t="s">
        <v>5333</v>
      </c>
      <c r="L80" s="6" t="s">
        <v>8992</v>
      </c>
      <c r="M80" s="6" t="s">
        <v>34</v>
      </c>
      <c r="N80" s="6" t="s">
        <v>5361</v>
      </c>
      <c r="O80" s="11"/>
      <c r="P80" s="11"/>
      <c r="Q80" s="6" t="s">
        <v>88</v>
      </c>
      <c r="R80" s="9" t="b">
        <v>1</v>
      </c>
      <c r="S80" s="9" t="b">
        <v>1</v>
      </c>
      <c r="T80" s="6" t="s">
        <v>8229</v>
      </c>
      <c r="U80" s="17" t="str">
        <f>INDEX(Data!U:U,MATCH($D80,Data!$D:$D,0))</f>
        <v>10022-00001</v>
      </c>
      <c r="V80" s="17" t="str">
        <f>INDEX(Data!V:V,MATCH($D80,Data!$D:$D,0))</f>
        <v>10022-00002</v>
      </c>
      <c r="W80" s="17" t="str">
        <f>INDEX(Data!W:W,MATCH($D80,Data!$D:$D,0))</f>
        <v>10022-00003</v>
      </c>
      <c r="X80" s="17" t="str">
        <f>INDEX(Data!X:X,MATCH($D80,Data!$D:$D,0))</f>
        <v>10022-00004</v>
      </c>
      <c r="Y80" s="17" t="str">
        <f>INDEX(Data!Y:Y,MATCH($D80,Data!$D:$D,0))</f>
        <v/>
      </c>
      <c r="Z80" s="17" t="str">
        <f>INDEX(Data!Z:Z,MATCH($D80,Data!$D:$D,0))</f>
        <v/>
      </c>
      <c r="AA80" s="17" t="str">
        <f>INDEX(Data!AA:AA,MATCH($D80,Data!$D:$D,0))</f>
        <v/>
      </c>
      <c r="AB80" s="17" t="str">
        <f>INDEX(Data!AB:AB,MATCH($D80,Data!$D:$D,0))</f>
        <v/>
      </c>
      <c r="AC80" s="17" t="str">
        <f>INDEX(Data!AC:AC,MATCH($D80,Data!$D:$D,0))</f>
        <v>S</v>
      </c>
      <c r="AD80" s="17" t="str">
        <f>INDEX(Data!AD:AD,MATCH($D80,Data!$D:$D,0))</f>
        <v>M</v>
      </c>
      <c r="AE80" s="17" t="str">
        <f>INDEX(Data!AE:AE,MATCH($D80,Data!$D:$D,0))</f>
        <v>L</v>
      </c>
      <c r="AF80" s="17" t="str">
        <f>INDEX(Data!AF:AF,MATCH($D80,Data!$D:$D,0))</f>
        <v>XL</v>
      </c>
      <c r="AG80" s="17" t="str">
        <f>INDEX(Data!AG:AG,MATCH($D80,Data!$D:$D,0))</f>
        <v/>
      </c>
      <c r="AH80" s="17" t="str">
        <f>INDEX(Data!AH:AH,MATCH($D80,Data!$D:$D,0))</f>
        <v/>
      </c>
      <c r="AI80" s="17" t="str">
        <f>INDEX(Data!AI:AI,MATCH($D80,Data!$D:$D,0))</f>
        <v/>
      </c>
      <c r="AJ80" s="17" t="str">
        <f>INDEX(Data!AJ:AJ,MATCH($D80,Data!$D:$D,0))</f>
        <v/>
      </c>
      <c r="AK80" s="10">
        <v>36.5</v>
      </c>
      <c r="AL80" s="10">
        <v>38.5</v>
      </c>
      <c r="AM80" s="6" t="s">
        <v>45</v>
      </c>
      <c r="AN80" s="6" t="s">
        <v>215</v>
      </c>
      <c r="AO80" s="6" t="s">
        <v>216</v>
      </c>
      <c r="AP80" s="6" t="s">
        <v>9324</v>
      </c>
      <c r="AQ80" s="18" t="s">
        <v>9465</v>
      </c>
      <c r="AR80" s="11" t="str">
        <f t="shared" si="17"/>
        <v>2W Distributor Bike</v>
      </c>
      <c r="AS80" s="11" t="str">
        <f t="shared" si="18"/>
        <v/>
      </c>
      <c r="AT80" s="11" t="str">
        <f t="shared" si="19"/>
        <v>2W Distributor</v>
      </c>
      <c r="AU80" s="11" t="str">
        <f t="shared" si="20"/>
        <v>H2</v>
      </c>
      <c r="AV80" s="11" t="str">
        <f t="shared" si="20"/>
        <v>International - Bike</v>
      </c>
      <c r="AW80" s="11" t="str">
        <f t="shared" si="21"/>
        <v/>
      </c>
      <c r="AX80" s="11" t="str">
        <f t="shared" si="22"/>
        <v>International - AS</v>
      </c>
      <c r="AY80" s="11" t="str">
        <f t="shared" si="22"/>
        <v>International</v>
      </c>
      <c r="AZ80" s="11" t="str">
        <f t="shared" si="22"/>
        <v>International - New</v>
      </c>
      <c r="BA80" s="11" t="str">
        <f t="shared" si="23"/>
        <v/>
      </c>
      <c r="BB80" s="11" t="str">
        <f t="shared" si="24"/>
        <v>Moto Dealers</v>
      </c>
      <c r="BC80" s="11" t="str">
        <f t="shared" si="24"/>
        <v>Motonet</v>
      </c>
      <c r="BD80" s="11" t="str">
        <f t="shared" si="25"/>
        <v/>
      </c>
      <c r="BE80" s="11" t="str">
        <f t="shared" si="26"/>
        <v>Retail</v>
      </c>
      <c r="BF80" s="11" t="str">
        <f t="shared" si="27"/>
        <v>TREK</v>
      </c>
      <c r="BG80" s="11" t="s">
        <v>9450</v>
      </c>
      <c r="BH80" s="11" t="str">
        <f t="shared" si="28"/>
        <v>https://fs.amplifi.io//file?id=ccb8b3e4-e686-47f2-879d-b34d9d0e2aa1&amp;variant=thumb&amp;extension=png</v>
      </c>
      <c r="BI80" s="11" t="e">
        <v>#N/A</v>
      </c>
      <c r="BJ80" s="11" t="e">
        <v>#N/A</v>
      </c>
      <c r="BK80" s="11" t="e">
        <v>#N/A</v>
      </c>
      <c r="BL80" s="11" t="e">
        <v>#N/A</v>
      </c>
      <c r="BM80" s="11" t="e">
        <v>#N/A</v>
      </c>
      <c r="BN80" s="11" t="e">
        <v>#N/A</v>
      </c>
      <c r="BO80" s="11" t="e">
        <v>#N/A</v>
      </c>
      <c r="BP80" s="11" t="e">
        <v>#N/A</v>
      </c>
      <c r="BQ80" s="11" t="e">
        <v>#N/A</v>
      </c>
      <c r="BR80" s="11" t="e">
        <v>#N/A</v>
      </c>
      <c r="BS80" s="11" t="e">
        <v>#N/A</v>
      </c>
    </row>
    <row r="81" spans="1:71" x14ac:dyDescent="0.2">
      <c r="A81" s="16">
        <f t="shared" si="29"/>
        <v>80</v>
      </c>
      <c r="B81" s="11" t="str">
        <f t="shared" si="16"/>
        <v>10022-00006</v>
      </c>
      <c r="C81" s="11" t="str">
        <f t="shared" si="16"/>
        <v>10022-00006</v>
      </c>
      <c r="D81" s="7" t="s">
        <v>8233</v>
      </c>
      <c r="E81" s="6" t="s">
        <v>208</v>
      </c>
      <c r="F81" s="11" t="s">
        <v>8991</v>
      </c>
      <c r="G81" s="17" t="str">
        <f>INDEX(Data!G:G,MATCH($D81,Data!$D:$D,0))</f>
        <v>SLING</v>
      </c>
      <c r="H81" s="17" t="str">
        <f>INDEX(Data!H:H,MATCH($D81,Data!$D:$D,0))</f>
        <v>Women's Bike Short Finger Gloves</v>
      </c>
      <c r="I81" s="6" t="s">
        <v>34</v>
      </c>
      <c r="J81" s="6" t="s">
        <v>5329</v>
      </c>
      <c r="K81" s="6" t="s">
        <v>5333</v>
      </c>
      <c r="L81" s="6" t="s">
        <v>8992</v>
      </c>
      <c r="M81" s="6" t="s">
        <v>34</v>
      </c>
      <c r="N81" s="6" t="s">
        <v>5361</v>
      </c>
      <c r="O81" s="11"/>
      <c r="P81" s="11"/>
      <c r="Q81" s="6" t="s">
        <v>219</v>
      </c>
      <c r="R81" s="9" t="b">
        <v>1</v>
      </c>
      <c r="S81" s="9" t="b">
        <v>1</v>
      </c>
      <c r="T81" s="6" t="s">
        <v>8233</v>
      </c>
      <c r="U81" s="17" t="str">
        <f>INDEX(Data!U:U,MATCH($D81,Data!$D:$D,0))</f>
        <v>10022-00006</v>
      </c>
      <c r="V81" s="17" t="str">
        <f>INDEX(Data!V:V,MATCH($D81,Data!$D:$D,0))</f>
        <v>10022-00007</v>
      </c>
      <c r="W81" s="17" t="str">
        <f>INDEX(Data!W:W,MATCH($D81,Data!$D:$D,0))</f>
        <v>10022-00008</v>
      </c>
      <c r="X81" s="17" t="str">
        <f>INDEX(Data!X:X,MATCH($D81,Data!$D:$D,0))</f>
        <v>10022-00009</v>
      </c>
      <c r="Y81" s="17" t="str">
        <f>INDEX(Data!Y:Y,MATCH($D81,Data!$D:$D,0))</f>
        <v/>
      </c>
      <c r="Z81" s="17" t="str">
        <f>INDEX(Data!Z:Z,MATCH($D81,Data!$D:$D,0))</f>
        <v/>
      </c>
      <c r="AA81" s="17" t="str">
        <f>INDEX(Data!AA:AA,MATCH($D81,Data!$D:$D,0))</f>
        <v/>
      </c>
      <c r="AB81" s="17" t="str">
        <f>INDEX(Data!AB:AB,MATCH($D81,Data!$D:$D,0))</f>
        <v/>
      </c>
      <c r="AC81" s="17" t="str">
        <f>INDEX(Data!AC:AC,MATCH($D81,Data!$D:$D,0))</f>
        <v>S</v>
      </c>
      <c r="AD81" s="17" t="str">
        <f>INDEX(Data!AD:AD,MATCH($D81,Data!$D:$D,0))</f>
        <v>M</v>
      </c>
      <c r="AE81" s="17" t="str">
        <f>INDEX(Data!AE:AE,MATCH($D81,Data!$D:$D,0))</f>
        <v>L</v>
      </c>
      <c r="AF81" s="17" t="str">
        <f>INDEX(Data!AF:AF,MATCH($D81,Data!$D:$D,0))</f>
        <v>XL</v>
      </c>
      <c r="AG81" s="17" t="str">
        <f>INDEX(Data!AG:AG,MATCH($D81,Data!$D:$D,0))</f>
        <v/>
      </c>
      <c r="AH81" s="17" t="str">
        <f>INDEX(Data!AH:AH,MATCH($D81,Data!$D:$D,0))</f>
        <v/>
      </c>
      <c r="AI81" s="17" t="str">
        <f>INDEX(Data!AI:AI,MATCH($D81,Data!$D:$D,0))</f>
        <v/>
      </c>
      <c r="AJ81" s="17" t="str">
        <f>INDEX(Data!AJ:AJ,MATCH($D81,Data!$D:$D,0))</f>
        <v/>
      </c>
      <c r="AK81" s="10">
        <v>36.5</v>
      </c>
      <c r="AL81" s="10">
        <v>38.5</v>
      </c>
      <c r="AM81" s="6" t="s">
        <v>45</v>
      </c>
      <c r="AN81" s="6" t="s">
        <v>215</v>
      </c>
      <c r="AO81" s="6" t="s">
        <v>216</v>
      </c>
      <c r="AP81" s="6" t="s">
        <v>9324</v>
      </c>
      <c r="AQ81" s="18" t="s">
        <v>9465</v>
      </c>
      <c r="AR81" s="11" t="str">
        <f t="shared" si="17"/>
        <v>2W Distributor Bike</v>
      </c>
      <c r="AS81" s="11" t="str">
        <f t="shared" si="18"/>
        <v/>
      </c>
      <c r="AT81" s="11" t="str">
        <f t="shared" si="19"/>
        <v>2W Distributor</v>
      </c>
      <c r="AU81" s="11" t="str">
        <f t="shared" si="20"/>
        <v>H2</v>
      </c>
      <c r="AV81" s="11" t="str">
        <f t="shared" si="20"/>
        <v>International - Bike</v>
      </c>
      <c r="AW81" s="11" t="str">
        <f t="shared" si="21"/>
        <v/>
      </c>
      <c r="AX81" s="11" t="str">
        <f t="shared" si="22"/>
        <v>International - AS</v>
      </c>
      <c r="AY81" s="11" t="str">
        <f t="shared" si="22"/>
        <v>International</v>
      </c>
      <c r="AZ81" s="11" t="str">
        <f t="shared" si="22"/>
        <v>International - New</v>
      </c>
      <c r="BA81" s="11" t="str">
        <f t="shared" si="23"/>
        <v/>
      </c>
      <c r="BB81" s="11" t="str">
        <f t="shared" si="24"/>
        <v>Moto Dealers</v>
      </c>
      <c r="BC81" s="11" t="str">
        <f t="shared" si="24"/>
        <v>Motonet</v>
      </c>
      <c r="BD81" s="11" t="str">
        <f t="shared" si="25"/>
        <v/>
      </c>
      <c r="BE81" s="11" t="str">
        <f t="shared" si="26"/>
        <v>Retail</v>
      </c>
      <c r="BF81" s="11" t="str">
        <f t="shared" si="27"/>
        <v>TREK</v>
      </c>
      <c r="BG81" s="11" t="s">
        <v>9451</v>
      </c>
      <c r="BH81" s="11" t="str">
        <f t="shared" si="28"/>
        <v>https://fs.amplifi.io//file?id=d43a7477-7882-4421-a8ba-b3e667bd243d&amp;variant=thumb&amp;extension=png</v>
      </c>
      <c r="BI81" s="11" t="e">
        <v>#N/A</v>
      </c>
      <c r="BJ81" s="11" t="e">
        <v>#N/A</v>
      </c>
      <c r="BK81" s="11" t="e">
        <v>#N/A</v>
      </c>
      <c r="BL81" s="11" t="e">
        <v>#N/A</v>
      </c>
      <c r="BM81" s="11" t="e">
        <v>#N/A</v>
      </c>
      <c r="BN81" s="11" t="e">
        <v>#N/A</v>
      </c>
      <c r="BO81" s="11" t="e">
        <v>#N/A</v>
      </c>
      <c r="BP81" s="11" t="e">
        <v>#N/A</v>
      </c>
      <c r="BQ81" s="11" t="e">
        <v>#N/A</v>
      </c>
      <c r="BR81" s="11" t="e">
        <v>#N/A</v>
      </c>
      <c r="BS81" s="11" t="e">
        <v>#N/A</v>
      </c>
    </row>
    <row r="82" spans="1:71" x14ac:dyDescent="0.2">
      <c r="A82" s="16">
        <f t="shared" si="29"/>
        <v>81</v>
      </c>
      <c r="B82" s="11" t="str">
        <f t="shared" ref="B82:C101" si="30">C82</f>
        <v>10022-00011</v>
      </c>
      <c r="C82" s="11" t="str">
        <f t="shared" si="30"/>
        <v>10022-00011</v>
      </c>
      <c r="D82" s="7" t="s">
        <v>8237</v>
      </c>
      <c r="E82" s="6" t="s">
        <v>208</v>
      </c>
      <c r="F82" s="11" t="s">
        <v>8991</v>
      </c>
      <c r="G82" s="17" t="str">
        <f>INDEX(Data!G:G,MATCH($D82,Data!$D:$D,0))</f>
        <v>SLING</v>
      </c>
      <c r="H82" s="17" t="str">
        <f>INDEX(Data!H:H,MATCH($D82,Data!$D:$D,0))</f>
        <v>Women's Bike Short Finger Gloves</v>
      </c>
      <c r="I82" s="6" t="s">
        <v>34</v>
      </c>
      <c r="J82" s="6" t="s">
        <v>5329</v>
      </c>
      <c r="K82" s="6" t="s">
        <v>5333</v>
      </c>
      <c r="L82" s="6" t="s">
        <v>8992</v>
      </c>
      <c r="M82" s="6" t="s">
        <v>34</v>
      </c>
      <c r="N82" s="6" t="s">
        <v>5361</v>
      </c>
      <c r="O82" s="11"/>
      <c r="P82" s="11"/>
      <c r="Q82" s="6" t="s">
        <v>133</v>
      </c>
      <c r="R82" s="9" t="b">
        <v>1</v>
      </c>
      <c r="S82" s="9" t="b">
        <v>1</v>
      </c>
      <c r="T82" s="6" t="s">
        <v>8237</v>
      </c>
      <c r="U82" s="17" t="str">
        <f>INDEX(Data!U:U,MATCH($D82,Data!$D:$D,0))</f>
        <v>10022-00011</v>
      </c>
      <c r="V82" s="17" t="str">
        <f>INDEX(Data!V:V,MATCH($D82,Data!$D:$D,0))</f>
        <v>10022-00012</v>
      </c>
      <c r="W82" s="17" t="str">
        <f>INDEX(Data!W:W,MATCH($D82,Data!$D:$D,0))</f>
        <v>10022-00013</v>
      </c>
      <c r="X82" s="17" t="str">
        <f>INDEX(Data!X:X,MATCH($D82,Data!$D:$D,0))</f>
        <v>10022-00014</v>
      </c>
      <c r="Y82" s="17" t="str">
        <f>INDEX(Data!Y:Y,MATCH($D82,Data!$D:$D,0))</f>
        <v/>
      </c>
      <c r="Z82" s="17" t="str">
        <f>INDEX(Data!Z:Z,MATCH($D82,Data!$D:$D,0))</f>
        <v/>
      </c>
      <c r="AA82" s="17" t="str">
        <f>INDEX(Data!AA:AA,MATCH($D82,Data!$D:$D,0))</f>
        <v/>
      </c>
      <c r="AB82" s="17" t="str">
        <f>INDEX(Data!AB:AB,MATCH($D82,Data!$D:$D,0))</f>
        <v/>
      </c>
      <c r="AC82" s="17" t="str">
        <f>INDEX(Data!AC:AC,MATCH($D82,Data!$D:$D,0))</f>
        <v>S</v>
      </c>
      <c r="AD82" s="17" t="str">
        <f>INDEX(Data!AD:AD,MATCH($D82,Data!$D:$D,0))</f>
        <v>M</v>
      </c>
      <c r="AE82" s="17" t="str">
        <f>INDEX(Data!AE:AE,MATCH($D82,Data!$D:$D,0))</f>
        <v>L</v>
      </c>
      <c r="AF82" s="17" t="str">
        <f>INDEX(Data!AF:AF,MATCH($D82,Data!$D:$D,0))</f>
        <v>XL</v>
      </c>
      <c r="AG82" s="17" t="str">
        <f>INDEX(Data!AG:AG,MATCH($D82,Data!$D:$D,0))</f>
        <v/>
      </c>
      <c r="AH82" s="17" t="str">
        <f>INDEX(Data!AH:AH,MATCH($D82,Data!$D:$D,0))</f>
        <v/>
      </c>
      <c r="AI82" s="17" t="str">
        <f>INDEX(Data!AI:AI,MATCH($D82,Data!$D:$D,0))</f>
        <v/>
      </c>
      <c r="AJ82" s="17" t="str">
        <f>INDEX(Data!AJ:AJ,MATCH($D82,Data!$D:$D,0))</f>
        <v/>
      </c>
      <c r="AK82" s="10">
        <v>36.5</v>
      </c>
      <c r="AL82" s="10">
        <v>38.5</v>
      </c>
      <c r="AM82" s="6" t="s">
        <v>45</v>
      </c>
      <c r="AN82" s="6" t="s">
        <v>215</v>
      </c>
      <c r="AO82" s="6" t="s">
        <v>216</v>
      </c>
      <c r="AP82" s="6" t="s">
        <v>9324</v>
      </c>
      <c r="AQ82" s="18" t="s">
        <v>9465</v>
      </c>
      <c r="AR82" s="11" t="str">
        <f t="shared" si="17"/>
        <v>2W Distributor Bike</v>
      </c>
      <c r="AS82" s="11" t="str">
        <f t="shared" si="18"/>
        <v/>
      </c>
      <c r="AT82" s="11" t="str">
        <f t="shared" si="19"/>
        <v>2W Distributor</v>
      </c>
      <c r="AU82" s="11" t="str">
        <f t="shared" si="20"/>
        <v>H2</v>
      </c>
      <c r="AV82" s="11" t="str">
        <f t="shared" si="20"/>
        <v>International - Bike</v>
      </c>
      <c r="AW82" s="11" t="str">
        <f t="shared" si="21"/>
        <v/>
      </c>
      <c r="AX82" s="11" t="str">
        <f t="shared" si="22"/>
        <v>International - AS</v>
      </c>
      <c r="AY82" s="11" t="str">
        <f t="shared" si="22"/>
        <v>International</v>
      </c>
      <c r="AZ82" s="11" t="str">
        <f t="shared" si="22"/>
        <v>International - New</v>
      </c>
      <c r="BA82" s="11" t="str">
        <f t="shared" si="23"/>
        <v/>
      </c>
      <c r="BB82" s="11" t="str">
        <f t="shared" si="24"/>
        <v>Moto Dealers</v>
      </c>
      <c r="BC82" s="11" t="str">
        <f t="shared" si="24"/>
        <v>Motonet</v>
      </c>
      <c r="BD82" s="11" t="str">
        <f t="shared" si="25"/>
        <v/>
      </c>
      <c r="BE82" s="11" t="str">
        <f t="shared" si="26"/>
        <v>Retail</v>
      </c>
      <c r="BF82" s="11" t="str">
        <f t="shared" si="27"/>
        <v>TREK</v>
      </c>
      <c r="BG82" s="11" t="s">
        <v>9452</v>
      </c>
      <c r="BH82" s="11" t="str">
        <f t="shared" si="28"/>
        <v>https://fs.amplifi.io//file?id=59124ec1-102e-4704-b137-53baf08233d8&amp;variant=thumb&amp;extension=png</v>
      </c>
      <c r="BI82" s="11" t="e">
        <v>#N/A</v>
      </c>
      <c r="BJ82" s="11" t="e">
        <v>#N/A</v>
      </c>
      <c r="BK82" s="11" t="e">
        <v>#N/A</v>
      </c>
      <c r="BL82" s="11" t="e">
        <v>#N/A</v>
      </c>
      <c r="BM82" s="11" t="e">
        <v>#N/A</v>
      </c>
      <c r="BN82" s="11" t="e">
        <v>#N/A</v>
      </c>
      <c r="BO82" s="11" t="e">
        <v>#N/A</v>
      </c>
      <c r="BP82" s="11" t="e">
        <v>#N/A</v>
      </c>
      <c r="BQ82" s="11" t="e">
        <v>#N/A</v>
      </c>
      <c r="BR82" s="11" t="e">
        <v>#N/A</v>
      </c>
      <c r="BS82" s="11" t="e">
        <v>#N/A</v>
      </c>
    </row>
    <row r="83" spans="1:71" x14ac:dyDescent="0.2">
      <c r="A83" s="16">
        <f t="shared" si="29"/>
        <v>82</v>
      </c>
      <c r="B83" s="11" t="str">
        <f t="shared" si="30"/>
        <v>10023-00000</v>
      </c>
      <c r="C83" s="11" t="str">
        <f t="shared" si="30"/>
        <v>10023-00000</v>
      </c>
      <c r="D83" s="7" t="s">
        <v>246</v>
      </c>
      <c r="E83" s="6" t="s">
        <v>32</v>
      </c>
      <c r="F83" s="11" t="s">
        <v>8991</v>
      </c>
      <c r="G83" s="17" t="str">
        <f>INDEX(Data!G:G,MATCH($D83,Data!$D:$D,0))</f>
        <v>SLING MX</v>
      </c>
      <c r="H83" s="17" t="str">
        <f>INDEX(Data!H:H,MATCH($D83,Data!$D:$D,0))</f>
        <v>Gloves</v>
      </c>
      <c r="I83" s="6" t="s">
        <v>34</v>
      </c>
      <c r="J83" s="6" t="s">
        <v>5329</v>
      </c>
      <c r="K83" s="6" t="s">
        <v>5333</v>
      </c>
      <c r="L83" s="6" t="s">
        <v>8992</v>
      </c>
      <c r="M83" s="6" t="s">
        <v>34</v>
      </c>
      <c r="N83" s="6" t="s">
        <v>5359</v>
      </c>
      <c r="O83" s="11"/>
      <c r="P83" s="11"/>
      <c r="Q83" s="6" t="s">
        <v>88</v>
      </c>
      <c r="R83" s="9" t="b">
        <v>1</v>
      </c>
      <c r="S83" s="9" t="b">
        <v>1</v>
      </c>
      <c r="T83" s="6" t="s">
        <v>246</v>
      </c>
      <c r="U83" s="17" t="str">
        <f>INDEX(Data!U:U,MATCH($D83,Data!$D:$D,0))</f>
        <v>10023-00000</v>
      </c>
      <c r="V83" s="17" t="str">
        <f>INDEX(Data!V:V,MATCH($D83,Data!$D:$D,0))</f>
        <v>10023-00001</v>
      </c>
      <c r="W83" s="17" t="str">
        <f>INDEX(Data!W:W,MATCH($D83,Data!$D:$D,0))</f>
        <v>10023-00002</v>
      </c>
      <c r="X83" s="17" t="str">
        <f>INDEX(Data!X:X,MATCH($D83,Data!$D:$D,0))</f>
        <v>10023-00003</v>
      </c>
      <c r="Y83" s="17" t="str">
        <f>INDEX(Data!Y:Y,MATCH($D83,Data!$D:$D,0))</f>
        <v>10023-00004</v>
      </c>
      <c r="Z83" s="17" t="str">
        <f>INDEX(Data!Z:Z,MATCH($D83,Data!$D:$D,0))</f>
        <v/>
      </c>
      <c r="AA83" s="17" t="str">
        <f>INDEX(Data!AA:AA,MATCH($D83,Data!$D:$D,0))</f>
        <v/>
      </c>
      <c r="AB83" s="17" t="str">
        <f>INDEX(Data!AB:AB,MATCH($D83,Data!$D:$D,0))</f>
        <v/>
      </c>
      <c r="AC83" s="17" t="str">
        <f>INDEX(Data!AC:AC,MATCH($D83,Data!$D:$D,0))</f>
        <v>S</v>
      </c>
      <c r="AD83" s="17" t="str">
        <f>INDEX(Data!AD:AD,MATCH($D83,Data!$D:$D,0))</f>
        <v>M</v>
      </c>
      <c r="AE83" s="17" t="str">
        <f>INDEX(Data!AE:AE,MATCH($D83,Data!$D:$D,0))</f>
        <v>L</v>
      </c>
      <c r="AF83" s="17" t="str">
        <f>INDEX(Data!AF:AF,MATCH($D83,Data!$D:$D,0))</f>
        <v>XL</v>
      </c>
      <c r="AG83" s="17" t="str">
        <f>INDEX(Data!AG:AG,MATCH($D83,Data!$D:$D,0))</f>
        <v>2XL</v>
      </c>
      <c r="AH83" s="17" t="str">
        <f>INDEX(Data!AH:AH,MATCH($D83,Data!$D:$D,0))</f>
        <v/>
      </c>
      <c r="AI83" s="17" t="str">
        <f>INDEX(Data!AI:AI,MATCH($D83,Data!$D:$D,0))</f>
        <v/>
      </c>
      <c r="AJ83" s="17" t="str">
        <f>INDEX(Data!AJ:AJ,MATCH($D83,Data!$D:$D,0))</f>
        <v/>
      </c>
      <c r="AK83" s="10">
        <v>36.5</v>
      </c>
      <c r="AL83" s="10">
        <v>38.5</v>
      </c>
      <c r="AM83" s="6" t="s">
        <v>45</v>
      </c>
      <c r="AN83" s="6" t="s">
        <v>252</v>
      </c>
      <c r="AO83" s="6" t="s">
        <v>216</v>
      </c>
      <c r="AP83" s="6" t="s">
        <v>9325</v>
      </c>
      <c r="AQ83" s="18" t="s">
        <v>9465</v>
      </c>
      <c r="AR83" s="11" t="str">
        <f t="shared" si="17"/>
        <v/>
      </c>
      <c r="AS83" s="11" t="str">
        <f t="shared" si="18"/>
        <v>2W Distributor - Moto</v>
      </c>
      <c r="AT83" s="11" t="str">
        <f t="shared" si="19"/>
        <v>2W Distributor</v>
      </c>
      <c r="AU83" s="11" t="str">
        <f t="shared" si="20"/>
        <v/>
      </c>
      <c r="AV83" s="11" t="str">
        <f t="shared" si="20"/>
        <v/>
      </c>
      <c r="AW83" s="11" t="str">
        <f t="shared" si="21"/>
        <v>International - Moto</v>
      </c>
      <c r="AX83" s="11" t="str">
        <f t="shared" si="22"/>
        <v>International - AS</v>
      </c>
      <c r="AY83" s="11" t="str">
        <f t="shared" si="22"/>
        <v>International</v>
      </c>
      <c r="AZ83" s="11" t="str">
        <f t="shared" si="22"/>
        <v>International - New</v>
      </c>
      <c r="BA83" s="11" t="str">
        <f t="shared" si="23"/>
        <v>Mecanic Sport</v>
      </c>
      <c r="BB83" s="11" t="str">
        <f t="shared" si="24"/>
        <v>Moto Dealers</v>
      </c>
      <c r="BC83" s="11" t="str">
        <f t="shared" si="24"/>
        <v>Motonet</v>
      </c>
      <c r="BD83" s="11" t="str">
        <f t="shared" si="25"/>
        <v>Pierce AB</v>
      </c>
      <c r="BE83" s="11" t="str">
        <f t="shared" si="26"/>
        <v>Retail</v>
      </c>
      <c r="BF83" s="11" t="str">
        <f t="shared" si="27"/>
        <v/>
      </c>
      <c r="BG83" s="11" t="s">
        <v>5136</v>
      </c>
      <c r="BH83" s="11" t="str">
        <f t="shared" si="28"/>
        <v>https://fs.amplifi.io//file?id=286f060f-c2e5-466a-ae0e-be565a8df7e9&amp;variant=thumb&amp;extension=png</v>
      </c>
      <c r="BI83" s="11" t="s">
        <v>5136</v>
      </c>
      <c r="BJ83" s="11"/>
      <c r="BK83" s="11"/>
      <c r="BL83" s="11"/>
      <c r="BM83" s="11"/>
      <c r="BN83" s="11"/>
      <c r="BO83" s="11"/>
      <c r="BP83" s="11"/>
      <c r="BQ83" s="11"/>
      <c r="BR83" s="11"/>
      <c r="BS83" s="11"/>
    </row>
    <row r="84" spans="1:71" x14ac:dyDescent="0.2">
      <c r="A84" s="16">
        <f t="shared" si="29"/>
        <v>83</v>
      </c>
      <c r="B84" s="11" t="str">
        <f t="shared" si="30"/>
        <v>10023-00005</v>
      </c>
      <c r="C84" s="11" t="str">
        <f t="shared" si="30"/>
        <v>10023-00005</v>
      </c>
      <c r="D84" s="7" t="s">
        <v>254</v>
      </c>
      <c r="E84" s="6" t="s">
        <v>32</v>
      </c>
      <c r="F84" s="11" t="s">
        <v>8991</v>
      </c>
      <c r="G84" s="17" t="str">
        <f>INDEX(Data!G:G,MATCH($D84,Data!$D:$D,0))</f>
        <v>SLING MX</v>
      </c>
      <c r="H84" s="17" t="str">
        <f>INDEX(Data!H:H,MATCH($D84,Data!$D:$D,0))</f>
        <v>Gloves</v>
      </c>
      <c r="I84" s="6" t="s">
        <v>34</v>
      </c>
      <c r="J84" s="6" t="s">
        <v>5329</v>
      </c>
      <c r="K84" s="6" t="s">
        <v>5333</v>
      </c>
      <c r="L84" s="6" t="s">
        <v>8992</v>
      </c>
      <c r="M84" s="6" t="s">
        <v>34</v>
      </c>
      <c r="N84" s="6" t="s">
        <v>5359</v>
      </c>
      <c r="O84" s="11"/>
      <c r="P84" s="11"/>
      <c r="Q84" s="6" t="s">
        <v>97</v>
      </c>
      <c r="R84" s="9" t="b">
        <v>1</v>
      </c>
      <c r="S84" s="9" t="b">
        <v>1</v>
      </c>
      <c r="T84" s="6" t="s">
        <v>254</v>
      </c>
      <c r="U84" s="17" t="str">
        <f>INDEX(Data!U:U,MATCH($D84,Data!$D:$D,0))</f>
        <v>10023-00005</v>
      </c>
      <c r="V84" s="17" t="str">
        <f>INDEX(Data!V:V,MATCH($D84,Data!$D:$D,0))</f>
        <v>10023-00006</v>
      </c>
      <c r="W84" s="17" t="str">
        <f>INDEX(Data!W:W,MATCH($D84,Data!$D:$D,0))</f>
        <v>10023-00007</v>
      </c>
      <c r="X84" s="17" t="str">
        <f>INDEX(Data!X:X,MATCH($D84,Data!$D:$D,0))</f>
        <v>10023-00008</v>
      </c>
      <c r="Y84" s="17" t="str">
        <f>INDEX(Data!Y:Y,MATCH($D84,Data!$D:$D,0))</f>
        <v>10023-00009</v>
      </c>
      <c r="Z84" s="17" t="str">
        <f>INDEX(Data!Z:Z,MATCH($D84,Data!$D:$D,0))</f>
        <v/>
      </c>
      <c r="AA84" s="17" t="str">
        <f>INDEX(Data!AA:AA,MATCH($D84,Data!$D:$D,0))</f>
        <v/>
      </c>
      <c r="AB84" s="17" t="str">
        <f>INDEX(Data!AB:AB,MATCH($D84,Data!$D:$D,0))</f>
        <v/>
      </c>
      <c r="AC84" s="17" t="str">
        <f>INDEX(Data!AC:AC,MATCH($D84,Data!$D:$D,0))</f>
        <v>S</v>
      </c>
      <c r="AD84" s="17" t="str">
        <f>INDEX(Data!AD:AD,MATCH($D84,Data!$D:$D,0))</f>
        <v>M</v>
      </c>
      <c r="AE84" s="17" t="str">
        <f>INDEX(Data!AE:AE,MATCH($D84,Data!$D:$D,0))</f>
        <v>L</v>
      </c>
      <c r="AF84" s="17" t="str">
        <f>INDEX(Data!AF:AF,MATCH($D84,Data!$D:$D,0))</f>
        <v>XL</v>
      </c>
      <c r="AG84" s="17" t="str">
        <f>INDEX(Data!AG:AG,MATCH($D84,Data!$D:$D,0))</f>
        <v>2XL</v>
      </c>
      <c r="AH84" s="17" t="str">
        <f>INDEX(Data!AH:AH,MATCH($D84,Data!$D:$D,0))</f>
        <v/>
      </c>
      <c r="AI84" s="17" t="str">
        <f>INDEX(Data!AI:AI,MATCH($D84,Data!$D:$D,0))</f>
        <v/>
      </c>
      <c r="AJ84" s="17" t="str">
        <f>INDEX(Data!AJ:AJ,MATCH($D84,Data!$D:$D,0))</f>
        <v/>
      </c>
      <c r="AK84" s="10">
        <v>36.5</v>
      </c>
      <c r="AL84" s="10">
        <v>38.5</v>
      </c>
      <c r="AM84" s="6" t="s">
        <v>45</v>
      </c>
      <c r="AN84" s="6" t="s">
        <v>252</v>
      </c>
      <c r="AO84" s="6" t="s">
        <v>216</v>
      </c>
      <c r="AP84" s="6" t="s">
        <v>9325</v>
      </c>
      <c r="AQ84" s="18" t="s">
        <v>9465</v>
      </c>
      <c r="AR84" s="11" t="str">
        <f t="shared" si="17"/>
        <v/>
      </c>
      <c r="AS84" s="11" t="str">
        <f t="shared" si="18"/>
        <v>2W Distributor - Moto</v>
      </c>
      <c r="AT84" s="11" t="str">
        <f t="shared" si="19"/>
        <v>2W Distributor</v>
      </c>
      <c r="AU84" s="11" t="str">
        <f t="shared" si="20"/>
        <v/>
      </c>
      <c r="AV84" s="11" t="str">
        <f t="shared" si="20"/>
        <v/>
      </c>
      <c r="AW84" s="11" t="str">
        <f t="shared" si="21"/>
        <v>International - Moto</v>
      </c>
      <c r="AX84" s="11" t="str">
        <f t="shared" si="22"/>
        <v>International - AS</v>
      </c>
      <c r="AY84" s="11" t="str">
        <f t="shared" si="22"/>
        <v>International</v>
      </c>
      <c r="AZ84" s="11" t="str">
        <f t="shared" si="22"/>
        <v>International - New</v>
      </c>
      <c r="BA84" s="11" t="str">
        <f t="shared" si="23"/>
        <v>Mecanic Sport</v>
      </c>
      <c r="BB84" s="11" t="str">
        <f t="shared" si="24"/>
        <v>Moto Dealers</v>
      </c>
      <c r="BC84" s="11" t="str">
        <f t="shared" si="24"/>
        <v>Motonet</v>
      </c>
      <c r="BD84" s="11" t="str">
        <f t="shared" si="25"/>
        <v>Pierce AB</v>
      </c>
      <c r="BE84" s="11" t="str">
        <f t="shared" si="26"/>
        <v>Retail</v>
      </c>
      <c r="BF84" s="11" t="str">
        <f t="shared" si="27"/>
        <v/>
      </c>
      <c r="BG84" s="11" t="s">
        <v>5137</v>
      </c>
      <c r="BH84" s="11" t="str">
        <f t="shared" si="28"/>
        <v>https://fs.amplifi.io//file?id=aa580512-1e22-4126-a4fe-b6395f926668&amp;variant=thumb&amp;extension=png</v>
      </c>
      <c r="BI84" s="11" t="s">
        <v>5137</v>
      </c>
      <c r="BJ84" s="11" t="s">
        <v>5977</v>
      </c>
      <c r="BK84" s="11"/>
      <c r="BL84" s="11"/>
      <c r="BM84" s="11"/>
      <c r="BN84" s="11"/>
      <c r="BO84" s="11"/>
      <c r="BP84" s="11"/>
      <c r="BQ84" s="11"/>
      <c r="BR84" s="11"/>
      <c r="BS84" s="11"/>
    </row>
    <row r="85" spans="1:71" x14ac:dyDescent="0.2">
      <c r="A85" s="16">
        <f t="shared" si="29"/>
        <v>84</v>
      </c>
      <c r="B85" s="11" t="str">
        <f t="shared" si="30"/>
        <v>10023-00010</v>
      </c>
      <c r="C85" s="11" t="str">
        <f t="shared" si="30"/>
        <v>10023-00010</v>
      </c>
      <c r="D85" s="7" t="s">
        <v>259</v>
      </c>
      <c r="E85" s="6" t="s">
        <v>32</v>
      </c>
      <c r="F85" s="11" t="s">
        <v>8991</v>
      </c>
      <c r="G85" s="17" t="str">
        <f>INDEX(Data!G:G,MATCH($D85,Data!$D:$D,0))</f>
        <v>SLING MX</v>
      </c>
      <c r="H85" s="17" t="str">
        <f>INDEX(Data!H:H,MATCH($D85,Data!$D:$D,0))</f>
        <v>Gloves</v>
      </c>
      <c r="I85" s="6" t="s">
        <v>34</v>
      </c>
      <c r="J85" s="6" t="s">
        <v>5329</v>
      </c>
      <c r="K85" s="6" t="s">
        <v>5333</v>
      </c>
      <c r="L85" s="6" t="s">
        <v>8992</v>
      </c>
      <c r="M85" s="6" t="s">
        <v>34</v>
      </c>
      <c r="N85" s="6" t="s">
        <v>5359</v>
      </c>
      <c r="O85" s="11"/>
      <c r="P85" s="11"/>
      <c r="Q85" s="6" t="s">
        <v>133</v>
      </c>
      <c r="R85" s="9" t="b">
        <v>1</v>
      </c>
      <c r="S85" s="9" t="b">
        <v>1</v>
      </c>
      <c r="T85" s="6" t="s">
        <v>259</v>
      </c>
      <c r="U85" s="17" t="str">
        <f>INDEX(Data!U:U,MATCH($D85,Data!$D:$D,0))</f>
        <v>10023-00010</v>
      </c>
      <c r="V85" s="17" t="str">
        <f>INDEX(Data!V:V,MATCH($D85,Data!$D:$D,0))</f>
        <v>10023-00011</v>
      </c>
      <c r="W85" s="17" t="str">
        <f>INDEX(Data!W:W,MATCH($D85,Data!$D:$D,0))</f>
        <v>10023-00012</v>
      </c>
      <c r="X85" s="17" t="str">
        <f>INDEX(Data!X:X,MATCH($D85,Data!$D:$D,0))</f>
        <v>10023-00013</v>
      </c>
      <c r="Y85" s="17" t="str">
        <f>INDEX(Data!Y:Y,MATCH($D85,Data!$D:$D,0))</f>
        <v>10023-00014</v>
      </c>
      <c r="Z85" s="17" t="str">
        <f>INDEX(Data!Z:Z,MATCH($D85,Data!$D:$D,0))</f>
        <v/>
      </c>
      <c r="AA85" s="17" t="str">
        <f>INDEX(Data!AA:AA,MATCH($D85,Data!$D:$D,0))</f>
        <v/>
      </c>
      <c r="AB85" s="17" t="str">
        <f>INDEX(Data!AB:AB,MATCH($D85,Data!$D:$D,0))</f>
        <v/>
      </c>
      <c r="AC85" s="17" t="str">
        <f>INDEX(Data!AC:AC,MATCH($D85,Data!$D:$D,0))</f>
        <v>S</v>
      </c>
      <c r="AD85" s="17" t="str">
        <f>INDEX(Data!AD:AD,MATCH($D85,Data!$D:$D,0))</f>
        <v>M</v>
      </c>
      <c r="AE85" s="17" t="str">
        <f>INDEX(Data!AE:AE,MATCH($D85,Data!$D:$D,0))</f>
        <v>L</v>
      </c>
      <c r="AF85" s="17" t="str">
        <f>INDEX(Data!AF:AF,MATCH($D85,Data!$D:$D,0))</f>
        <v>XL</v>
      </c>
      <c r="AG85" s="17" t="str">
        <f>INDEX(Data!AG:AG,MATCH($D85,Data!$D:$D,0))</f>
        <v>2XL</v>
      </c>
      <c r="AH85" s="17" t="str">
        <f>INDEX(Data!AH:AH,MATCH($D85,Data!$D:$D,0))</f>
        <v/>
      </c>
      <c r="AI85" s="17" t="str">
        <f>INDEX(Data!AI:AI,MATCH($D85,Data!$D:$D,0))</f>
        <v/>
      </c>
      <c r="AJ85" s="17" t="str">
        <f>INDEX(Data!AJ:AJ,MATCH($D85,Data!$D:$D,0))</f>
        <v/>
      </c>
      <c r="AK85" s="10">
        <v>36.5</v>
      </c>
      <c r="AL85" s="10">
        <v>38.5</v>
      </c>
      <c r="AM85" s="6" t="s">
        <v>45</v>
      </c>
      <c r="AN85" s="6" t="s">
        <v>252</v>
      </c>
      <c r="AO85" s="6" t="s">
        <v>216</v>
      </c>
      <c r="AP85" s="6" t="s">
        <v>9325</v>
      </c>
      <c r="AQ85" s="18" t="s">
        <v>9465</v>
      </c>
      <c r="AR85" s="11" t="str">
        <f t="shared" si="17"/>
        <v/>
      </c>
      <c r="AS85" s="11" t="str">
        <f t="shared" si="18"/>
        <v>2W Distributor - Moto</v>
      </c>
      <c r="AT85" s="11" t="str">
        <f t="shared" si="19"/>
        <v>2W Distributor</v>
      </c>
      <c r="AU85" s="11" t="str">
        <f t="shared" si="20"/>
        <v/>
      </c>
      <c r="AV85" s="11" t="str">
        <f t="shared" si="20"/>
        <v/>
      </c>
      <c r="AW85" s="11" t="str">
        <f t="shared" si="21"/>
        <v>International - Moto</v>
      </c>
      <c r="AX85" s="11" t="str">
        <f t="shared" si="22"/>
        <v>International - AS</v>
      </c>
      <c r="AY85" s="11" t="str">
        <f t="shared" si="22"/>
        <v>International</v>
      </c>
      <c r="AZ85" s="11" t="str">
        <f t="shared" si="22"/>
        <v>International - New</v>
      </c>
      <c r="BA85" s="11" t="str">
        <f t="shared" si="23"/>
        <v>Mecanic Sport</v>
      </c>
      <c r="BB85" s="11" t="str">
        <f t="shared" si="24"/>
        <v>Moto Dealers</v>
      </c>
      <c r="BC85" s="11" t="str">
        <f t="shared" si="24"/>
        <v>Motonet</v>
      </c>
      <c r="BD85" s="11" t="str">
        <f t="shared" si="25"/>
        <v>Pierce AB</v>
      </c>
      <c r="BE85" s="11" t="str">
        <f t="shared" si="26"/>
        <v>Retail</v>
      </c>
      <c r="BF85" s="11" t="str">
        <f t="shared" si="27"/>
        <v/>
      </c>
      <c r="BG85" s="11" t="s">
        <v>5138</v>
      </c>
      <c r="BH85" s="11" t="str">
        <f t="shared" si="28"/>
        <v>https://fs.amplifi.io//file?id=b71b3cca-3a40-40be-a85b-ebe6394e22a1&amp;variant=thumb&amp;extension=png</v>
      </c>
      <c r="BI85" s="11" t="s">
        <v>5138</v>
      </c>
      <c r="BJ85" s="11"/>
      <c r="BK85" s="11"/>
      <c r="BL85" s="11"/>
      <c r="BM85" s="11"/>
      <c r="BN85" s="11"/>
      <c r="BO85" s="11"/>
      <c r="BP85" s="11"/>
      <c r="BQ85" s="11"/>
      <c r="BR85" s="11"/>
      <c r="BS85" s="11"/>
    </row>
    <row r="86" spans="1:71" x14ac:dyDescent="0.2">
      <c r="A86" s="16">
        <f t="shared" si="29"/>
        <v>85</v>
      </c>
      <c r="B86" s="11" t="str">
        <f t="shared" si="30"/>
        <v>10023-00015</v>
      </c>
      <c r="C86" s="11" t="str">
        <f t="shared" si="30"/>
        <v>10023-00015</v>
      </c>
      <c r="D86" s="7" t="s">
        <v>264</v>
      </c>
      <c r="E86" s="6" t="s">
        <v>32</v>
      </c>
      <c r="F86" s="11" t="s">
        <v>8991</v>
      </c>
      <c r="G86" s="17" t="str">
        <f>INDEX(Data!G:G,MATCH($D86,Data!$D:$D,0))</f>
        <v>SLING MX</v>
      </c>
      <c r="H86" s="17" t="str">
        <f>INDEX(Data!H:H,MATCH($D86,Data!$D:$D,0))</f>
        <v>Gloves</v>
      </c>
      <c r="I86" s="6" t="s">
        <v>34</v>
      </c>
      <c r="J86" s="6" t="s">
        <v>5329</v>
      </c>
      <c r="K86" s="6" t="s">
        <v>5333</v>
      </c>
      <c r="L86" s="6" t="s">
        <v>8992</v>
      </c>
      <c r="M86" s="6" t="s">
        <v>34</v>
      </c>
      <c r="N86" s="6" t="s">
        <v>5359</v>
      </c>
      <c r="O86" s="11"/>
      <c r="P86" s="11"/>
      <c r="Q86" s="6" t="s">
        <v>219</v>
      </c>
      <c r="R86" s="9" t="b">
        <v>1</v>
      </c>
      <c r="S86" s="9" t="b">
        <v>1</v>
      </c>
      <c r="T86" s="6" t="s">
        <v>264</v>
      </c>
      <c r="U86" s="17" t="str">
        <f>INDEX(Data!U:U,MATCH($D86,Data!$D:$D,0))</f>
        <v>10023-00015</v>
      </c>
      <c r="V86" s="17" t="str">
        <f>INDEX(Data!V:V,MATCH($D86,Data!$D:$D,0))</f>
        <v>10023-00016</v>
      </c>
      <c r="W86" s="17" t="str">
        <f>INDEX(Data!W:W,MATCH($D86,Data!$D:$D,0))</f>
        <v>10023-00017</v>
      </c>
      <c r="X86" s="17" t="str">
        <f>INDEX(Data!X:X,MATCH($D86,Data!$D:$D,0))</f>
        <v>10023-00018</v>
      </c>
      <c r="Y86" s="17" t="str">
        <f>INDEX(Data!Y:Y,MATCH($D86,Data!$D:$D,0))</f>
        <v>10023-00019</v>
      </c>
      <c r="Z86" s="17" t="str">
        <f>INDEX(Data!Z:Z,MATCH($D86,Data!$D:$D,0))</f>
        <v/>
      </c>
      <c r="AA86" s="17" t="str">
        <f>INDEX(Data!AA:AA,MATCH($D86,Data!$D:$D,0))</f>
        <v/>
      </c>
      <c r="AB86" s="17" t="str">
        <f>INDEX(Data!AB:AB,MATCH($D86,Data!$D:$D,0))</f>
        <v/>
      </c>
      <c r="AC86" s="17" t="str">
        <f>INDEX(Data!AC:AC,MATCH($D86,Data!$D:$D,0))</f>
        <v>S</v>
      </c>
      <c r="AD86" s="17" t="str">
        <f>INDEX(Data!AD:AD,MATCH($D86,Data!$D:$D,0))</f>
        <v>M</v>
      </c>
      <c r="AE86" s="17" t="str">
        <f>INDEX(Data!AE:AE,MATCH($D86,Data!$D:$D,0))</f>
        <v>L</v>
      </c>
      <c r="AF86" s="17" t="str">
        <f>INDEX(Data!AF:AF,MATCH($D86,Data!$D:$D,0))</f>
        <v>XL</v>
      </c>
      <c r="AG86" s="17" t="str">
        <f>INDEX(Data!AG:AG,MATCH($D86,Data!$D:$D,0))</f>
        <v>2XL</v>
      </c>
      <c r="AH86" s="17" t="str">
        <f>INDEX(Data!AH:AH,MATCH($D86,Data!$D:$D,0))</f>
        <v/>
      </c>
      <c r="AI86" s="17" t="str">
        <f>INDEX(Data!AI:AI,MATCH($D86,Data!$D:$D,0))</f>
        <v/>
      </c>
      <c r="AJ86" s="17" t="str">
        <f>INDEX(Data!AJ:AJ,MATCH($D86,Data!$D:$D,0))</f>
        <v/>
      </c>
      <c r="AK86" s="10">
        <v>36.5</v>
      </c>
      <c r="AL86" s="10">
        <v>38.5</v>
      </c>
      <c r="AM86" s="6" t="s">
        <v>45</v>
      </c>
      <c r="AN86" s="6" t="s">
        <v>252</v>
      </c>
      <c r="AO86" s="6" t="s">
        <v>216</v>
      </c>
      <c r="AP86" s="6" t="s">
        <v>9325</v>
      </c>
      <c r="AQ86" s="18" t="s">
        <v>9465</v>
      </c>
      <c r="AR86" s="11" t="str">
        <f t="shared" si="17"/>
        <v/>
      </c>
      <c r="AS86" s="11" t="str">
        <f t="shared" si="18"/>
        <v>2W Distributor - Moto</v>
      </c>
      <c r="AT86" s="11" t="str">
        <f t="shared" si="19"/>
        <v>2W Distributor</v>
      </c>
      <c r="AU86" s="11" t="str">
        <f t="shared" si="20"/>
        <v/>
      </c>
      <c r="AV86" s="11" t="str">
        <f t="shared" si="20"/>
        <v/>
      </c>
      <c r="AW86" s="11" t="str">
        <f t="shared" si="21"/>
        <v>International - Moto</v>
      </c>
      <c r="AX86" s="11" t="str">
        <f t="shared" si="22"/>
        <v>International - AS</v>
      </c>
      <c r="AY86" s="11" t="str">
        <f t="shared" si="22"/>
        <v>International</v>
      </c>
      <c r="AZ86" s="11" t="str">
        <f t="shared" si="22"/>
        <v>International - New</v>
      </c>
      <c r="BA86" s="11" t="str">
        <f t="shared" si="23"/>
        <v>Mecanic Sport</v>
      </c>
      <c r="BB86" s="11" t="str">
        <f t="shared" si="24"/>
        <v>Moto Dealers</v>
      </c>
      <c r="BC86" s="11" t="str">
        <f t="shared" si="24"/>
        <v>Motonet</v>
      </c>
      <c r="BD86" s="11" t="str">
        <f t="shared" si="25"/>
        <v>Pierce AB</v>
      </c>
      <c r="BE86" s="11" t="str">
        <f t="shared" si="26"/>
        <v>Retail</v>
      </c>
      <c r="BF86" s="11" t="str">
        <f t="shared" si="27"/>
        <v/>
      </c>
      <c r="BG86" s="11" t="s">
        <v>5139</v>
      </c>
      <c r="BH86" s="11" t="str">
        <f t="shared" si="28"/>
        <v>https://fs.amplifi.io//file?id=0bc4de64-6e19-4fb2-8363-752729b528d8&amp;variant=thumb&amp;extension=png</v>
      </c>
      <c r="BI86" s="11" t="s">
        <v>5139</v>
      </c>
      <c r="BJ86" s="11"/>
      <c r="BK86" s="11"/>
      <c r="BL86" s="11"/>
      <c r="BM86" s="11"/>
      <c r="BN86" s="11"/>
      <c r="BO86" s="11"/>
      <c r="BP86" s="11"/>
      <c r="BQ86" s="11"/>
      <c r="BR86" s="11"/>
      <c r="BS86" s="11"/>
    </row>
    <row r="87" spans="1:71" x14ac:dyDescent="0.2">
      <c r="A87" s="16">
        <f t="shared" si="29"/>
        <v>86</v>
      </c>
      <c r="B87" s="11" t="str">
        <f t="shared" si="30"/>
        <v>10024-00000</v>
      </c>
      <c r="C87" s="11" t="str">
        <f t="shared" si="30"/>
        <v>10024-00000</v>
      </c>
      <c r="D87" s="7" t="s">
        <v>269</v>
      </c>
      <c r="E87" s="6" t="s">
        <v>208</v>
      </c>
      <c r="F87" s="11" t="s">
        <v>8991</v>
      </c>
      <c r="G87" s="17" t="str">
        <f>INDEX(Data!G:G,MATCH($D87,Data!$D:$D,0))</f>
        <v>EXCEEDA</v>
      </c>
      <c r="H87" s="17" t="str">
        <f>INDEX(Data!H:H,MATCH($D87,Data!$D:$D,0))</f>
        <v>Gel Short Finger Gloves</v>
      </c>
      <c r="I87" s="6" t="s">
        <v>34</v>
      </c>
      <c r="J87" s="6" t="s">
        <v>5329</v>
      </c>
      <c r="K87" s="6" t="s">
        <v>5333</v>
      </c>
      <c r="L87" s="6" t="s">
        <v>8992</v>
      </c>
      <c r="M87" s="6" t="s">
        <v>34</v>
      </c>
      <c r="N87" s="6" t="s">
        <v>5361</v>
      </c>
      <c r="O87" s="11"/>
      <c r="P87" s="11"/>
      <c r="Q87" s="6" t="s">
        <v>88</v>
      </c>
      <c r="R87" s="9" t="b">
        <v>1</v>
      </c>
      <c r="S87" s="9" t="b">
        <v>1</v>
      </c>
      <c r="T87" s="6" t="s">
        <v>269</v>
      </c>
      <c r="U87" s="17" t="str">
        <f>INDEX(Data!U:U,MATCH($D87,Data!$D:$D,0))</f>
        <v>10024-00000</v>
      </c>
      <c r="V87" s="17" t="str">
        <f>INDEX(Data!V:V,MATCH($D87,Data!$D:$D,0))</f>
        <v>10024-00001</v>
      </c>
      <c r="W87" s="17" t="str">
        <f>INDEX(Data!W:W,MATCH($D87,Data!$D:$D,0))</f>
        <v>10024-00002</v>
      </c>
      <c r="X87" s="17" t="str">
        <f>INDEX(Data!X:X,MATCH($D87,Data!$D:$D,0))</f>
        <v>10024-00003</v>
      </c>
      <c r="Y87" s="17" t="str">
        <f>INDEX(Data!Y:Y,MATCH($D87,Data!$D:$D,0))</f>
        <v/>
      </c>
      <c r="Z87" s="17" t="str">
        <f>INDEX(Data!Z:Z,MATCH($D87,Data!$D:$D,0))</f>
        <v/>
      </c>
      <c r="AA87" s="17" t="str">
        <f>INDEX(Data!AA:AA,MATCH($D87,Data!$D:$D,0))</f>
        <v/>
      </c>
      <c r="AB87" s="17" t="str">
        <f>INDEX(Data!AB:AB,MATCH($D87,Data!$D:$D,0))</f>
        <v/>
      </c>
      <c r="AC87" s="17" t="str">
        <f>INDEX(Data!AC:AC,MATCH($D87,Data!$D:$D,0))</f>
        <v>S</v>
      </c>
      <c r="AD87" s="17" t="str">
        <f>INDEX(Data!AD:AD,MATCH($D87,Data!$D:$D,0))</f>
        <v>M</v>
      </c>
      <c r="AE87" s="17" t="str">
        <f>INDEX(Data!AE:AE,MATCH($D87,Data!$D:$D,0))</f>
        <v>L</v>
      </c>
      <c r="AF87" s="17" t="str">
        <f>INDEX(Data!AF:AF,MATCH($D87,Data!$D:$D,0))</f>
        <v>XL</v>
      </c>
      <c r="AG87" s="17" t="str">
        <f>INDEX(Data!AG:AG,MATCH($D87,Data!$D:$D,0))</f>
        <v/>
      </c>
      <c r="AH87" s="17" t="str">
        <f>INDEX(Data!AH:AH,MATCH($D87,Data!$D:$D,0))</f>
        <v/>
      </c>
      <c r="AI87" s="17" t="str">
        <f>INDEX(Data!AI:AI,MATCH($D87,Data!$D:$D,0))</f>
        <v/>
      </c>
      <c r="AJ87" s="17" t="str">
        <f>INDEX(Data!AJ:AJ,MATCH($D87,Data!$D:$D,0))</f>
        <v/>
      </c>
      <c r="AK87" s="10">
        <v>29.5</v>
      </c>
      <c r="AL87" s="10">
        <v>31.5</v>
      </c>
      <c r="AM87" s="6" t="s">
        <v>45</v>
      </c>
      <c r="AN87" s="6" t="s">
        <v>276</v>
      </c>
      <c r="AO87" s="6" t="s">
        <v>277</v>
      </c>
      <c r="AP87" s="6" t="s">
        <v>9326</v>
      </c>
      <c r="AQ87" s="18" t="s">
        <v>9465</v>
      </c>
      <c r="AR87" s="11" t="str">
        <f t="shared" si="17"/>
        <v>2W Distributor Bike</v>
      </c>
      <c r="AS87" s="11" t="str">
        <f t="shared" si="18"/>
        <v/>
      </c>
      <c r="AT87" s="11" t="str">
        <f t="shared" si="19"/>
        <v>2W Distributor</v>
      </c>
      <c r="AU87" s="11" t="str">
        <f t="shared" si="20"/>
        <v>H2</v>
      </c>
      <c r="AV87" s="11" t="str">
        <f t="shared" si="20"/>
        <v>International - Bike</v>
      </c>
      <c r="AW87" s="11" t="str">
        <f t="shared" si="21"/>
        <v/>
      </c>
      <c r="AX87" s="11" t="str">
        <f t="shared" si="22"/>
        <v>International - AS</v>
      </c>
      <c r="AY87" s="11" t="str">
        <f t="shared" si="22"/>
        <v>International</v>
      </c>
      <c r="AZ87" s="11" t="str">
        <f t="shared" si="22"/>
        <v>International - New</v>
      </c>
      <c r="BA87" s="11" t="str">
        <f t="shared" si="23"/>
        <v/>
      </c>
      <c r="BB87" s="11" t="str">
        <f t="shared" si="24"/>
        <v>Moto Dealers</v>
      </c>
      <c r="BC87" s="11" t="str">
        <f t="shared" si="24"/>
        <v>Motonet</v>
      </c>
      <c r="BD87" s="11" t="str">
        <f t="shared" si="25"/>
        <v/>
      </c>
      <c r="BE87" s="11" t="str">
        <f t="shared" si="26"/>
        <v>Retail</v>
      </c>
      <c r="BF87" s="11" t="str">
        <f t="shared" si="27"/>
        <v>TREK</v>
      </c>
      <c r="BG87" s="11" t="s">
        <v>5140</v>
      </c>
      <c r="BH87" s="11" t="str">
        <f t="shared" si="28"/>
        <v>https://fs.amplifi.io//file?id=298b72f2-c46f-4364-9100-de0307fa7503&amp;variant=thumb&amp;extension=png</v>
      </c>
      <c r="BI87" s="11" t="s">
        <v>5140</v>
      </c>
      <c r="BJ87" s="11"/>
      <c r="BK87" s="11"/>
      <c r="BL87" s="11"/>
      <c r="BM87" s="11"/>
      <c r="BN87" s="11"/>
      <c r="BO87" s="11"/>
      <c r="BP87" s="11"/>
      <c r="BQ87" s="11"/>
      <c r="BR87" s="11"/>
      <c r="BS87" s="11"/>
    </row>
    <row r="88" spans="1:71" x14ac:dyDescent="0.2">
      <c r="A88" s="16">
        <f t="shared" si="29"/>
        <v>87</v>
      </c>
      <c r="B88" s="11" t="str">
        <f t="shared" si="30"/>
        <v>10024-00005</v>
      </c>
      <c r="C88" s="11" t="str">
        <f t="shared" si="30"/>
        <v>10024-00005</v>
      </c>
      <c r="D88" s="7" t="s">
        <v>279</v>
      </c>
      <c r="E88" s="6" t="s">
        <v>208</v>
      </c>
      <c r="F88" s="11" t="s">
        <v>8991</v>
      </c>
      <c r="G88" s="17" t="str">
        <f>INDEX(Data!G:G,MATCH($D88,Data!$D:$D,0))</f>
        <v>EXCEEDA</v>
      </c>
      <c r="H88" s="17" t="str">
        <f>INDEX(Data!H:H,MATCH($D88,Data!$D:$D,0))</f>
        <v>Gel Short Finger Gloves</v>
      </c>
      <c r="I88" s="6" t="s">
        <v>34</v>
      </c>
      <c r="J88" s="6" t="s">
        <v>5329</v>
      </c>
      <c r="K88" s="6" t="s">
        <v>5333</v>
      </c>
      <c r="L88" s="6" t="s">
        <v>8992</v>
      </c>
      <c r="M88" s="6" t="s">
        <v>34</v>
      </c>
      <c r="N88" s="6" t="s">
        <v>5361</v>
      </c>
      <c r="O88" s="11"/>
      <c r="P88" s="11"/>
      <c r="Q88" s="6" t="s">
        <v>97</v>
      </c>
      <c r="R88" s="9" t="b">
        <v>1</v>
      </c>
      <c r="S88" s="9" t="b">
        <v>1</v>
      </c>
      <c r="T88" s="6" t="s">
        <v>279</v>
      </c>
      <c r="U88" s="17" t="str">
        <f>INDEX(Data!U:U,MATCH($D88,Data!$D:$D,0))</f>
        <v>10024-00005</v>
      </c>
      <c r="V88" s="17" t="str">
        <f>INDEX(Data!V:V,MATCH($D88,Data!$D:$D,0))</f>
        <v>10024-00006</v>
      </c>
      <c r="W88" s="17" t="str">
        <f>INDEX(Data!W:W,MATCH($D88,Data!$D:$D,0))</f>
        <v>10024-00007</v>
      </c>
      <c r="X88" s="17" t="str">
        <f>INDEX(Data!X:X,MATCH($D88,Data!$D:$D,0))</f>
        <v>10024-00008</v>
      </c>
      <c r="Y88" s="17" t="str">
        <f>INDEX(Data!Y:Y,MATCH($D88,Data!$D:$D,0))</f>
        <v/>
      </c>
      <c r="Z88" s="17" t="str">
        <f>INDEX(Data!Z:Z,MATCH($D88,Data!$D:$D,0))</f>
        <v/>
      </c>
      <c r="AA88" s="17" t="str">
        <f>INDEX(Data!AA:AA,MATCH($D88,Data!$D:$D,0))</f>
        <v/>
      </c>
      <c r="AB88" s="17" t="str">
        <f>INDEX(Data!AB:AB,MATCH($D88,Data!$D:$D,0))</f>
        <v/>
      </c>
      <c r="AC88" s="17" t="str">
        <f>INDEX(Data!AC:AC,MATCH($D88,Data!$D:$D,0))</f>
        <v>S</v>
      </c>
      <c r="AD88" s="17" t="str">
        <f>INDEX(Data!AD:AD,MATCH($D88,Data!$D:$D,0))</f>
        <v>M</v>
      </c>
      <c r="AE88" s="17" t="str">
        <f>INDEX(Data!AE:AE,MATCH($D88,Data!$D:$D,0))</f>
        <v>L</v>
      </c>
      <c r="AF88" s="17" t="str">
        <f>INDEX(Data!AF:AF,MATCH($D88,Data!$D:$D,0))</f>
        <v>XL</v>
      </c>
      <c r="AG88" s="17" t="str">
        <f>INDEX(Data!AG:AG,MATCH($D88,Data!$D:$D,0))</f>
        <v/>
      </c>
      <c r="AH88" s="17" t="str">
        <f>INDEX(Data!AH:AH,MATCH($D88,Data!$D:$D,0))</f>
        <v/>
      </c>
      <c r="AI88" s="17" t="str">
        <f>INDEX(Data!AI:AI,MATCH($D88,Data!$D:$D,0))</f>
        <v/>
      </c>
      <c r="AJ88" s="17" t="str">
        <f>INDEX(Data!AJ:AJ,MATCH($D88,Data!$D:$D,0))</f>
        <v/>
      </c>
      <c r="AK88" s="10">
        <v>29.5</v>
      </c>
      <c r="AL88" s="10">
        <v>31.5</v>
      </c>
      <c r="AM88" s="6" t="s">
        <v>45</v>
      </c>
      <c r="AN88" s="6" t="s">
        <v>276</v>
      </c>
      <c r="AO88" s="6" t="s">
        <v>277</v>
      </c>
      <c r="AP88" s="6" t="s">
        <v>9326</v>
      </c>
      <c r="AQ88" s="18" t="s">
        <v>9465</v>
      </c>
      <c r="AR88" s="11" t="str">
        <f t="shared" si="17"/>
        <v>2W Distributor Bike</v>
      </c>
      <c r="AS88" s="11" t="str">
        <f t="shared" si="18"/>
        <v/>
      </c>
      <c r="AT88" s="11" t="str">
        <f t="shared" si="19"/>
        <v>2W Distributor</v>
      </c>
      <c r="AU88" s="11" t="str">
        <f t="shared" si="20"/>
        <v>H2</v>
      </c>
      <c r="AV88" s="11" t="str">
        <f t="shared" si="20"/>
        <v>International - Bike</v>
      </c>
      <c r="AW88" s="11" t="str">
        <f t="shared" si="21"/>
        <v/>
      </c>
      <c r="AX88" s="11" t="str">
        <f t="shared" si="22"/>
        <v>International - AS</v>
      </c>
      <c r="AY88" s="11" t="str">
        <f t="shared" si="22"/>
        <v>International</v>
      </c>
      <c r="AZ88" s="11" t="str">
        <f t="shared" si="22"/>
        <v>International - New</v>
      </c>
      <c r="BA88" s="11" t="str">
        <f t="shared" si="23"/>
        <v/>
      </c>
      <c r="BB88" s="11" t="str">
        <f t="shared" si="24"/>
        <v>Moto Dealers</v>
      </c>
      <c r="BC88" s="11" t="str">
        <f t="shared" si="24"/>
        <v>Motonet</v>
      </c>
      <c r="BD88" s="11" t="str">
        <f t="shared" si="25"/>
        <v/>
      </c>
      <c r="BE88" s="11" t="str">
        <f t="shared" si="26"/>
        <v>Retail</v>
      </c>
      <c r="BF88" s="11" t="str">
        <f t="shared" si="27"/>
        <v>TREK</v>
      </c>
      <c r="BG88" s="11" t="s">
        <v>5141</v>
      </c>
      <c r="BH88" s="11" t="str">
        <f t="shared" si="28"/>
        <v>https://fs.amplifi.io//file?id=426dab87-271c-4eee-b876-ba495f47d526&amp;variant=thumb&amp;extension=png</v>
      </c>
      <c r="BI88" s="11" t="s">
        <v>5141</v>
      </c>
      <c r="BJ88" s="11"/>
      <c r="BK88" s="11"/>
      <c r="BL88" s="11"/>
      <c r="BM88" s="11"/>
      <c r="BN88" s="11"/>
      <c r="BO88" s="11"/>
      <c r="BP88" s="11"/>
      <c r="BQ88" s="11"/>
      <c r="BR88" s="11"/>
      <c r="BS88" s="11"/>
    </row>
    <row r="89" spans="1:71" x14ac:dyDescent="0.2">
      <c r="A89" s="16">
        <f t="shared" si="29"/>
        <v>88</v>
      </c>
      <c r="B89" s="11" t="str">
        <f t="shared" si="30"/>
        <v>10025-00001</v>
      </c>
      <c r="C89" s="11" t="str">
        <f t="shared" si="30"/>
        <v>10025-00001</v>
      </c>
      <c r="D89" s="7" t="s">
        <v>8241</v>
      </c>
      <c r="E89" s="6" t="s">
        <v>208</v>
      </c>
      <c r="F89" s="11" t="s">
        <v>8991</v>
      </c>
      <c r="G89" s="17" t="str">
        <f>INDEX(Data!G:G,MATCH($D89,Data!$D:$D,0))</f>
        <v>EXCEEDA</v>
      </c>
      <c r="H89" s="17" t="str">
        <f>INDEX(Data!H:H,MATCH($D89,Data!$D:$D,0))</f>
        <v>Women's Gel Short Finger Gloves</v>
      </c>
      <c r="I89" s="6" t="s">
        <v>34</v>
      </c>
      <c r="J89" s="6" t="s">
        <v>5329</v>
      </c>
      <c r="K89" s="6" t="s">
        <v>5333</v>
      </c>
      <c r="L89" s="6" t="s">
        <v>8992</v>
      </c>
      <c r="M89" s="6" t="s">
        <v>34</v>
      </c>
      <c r="N89" s="6" t="s">
        <v>5361</v>
      </c>
      <c r="O89" s="11"/>
      <c r="P89" s="11"/>
      <c r="Q89" s="6" t="s">
        <v>88</v>
      </c>
      <c r="R89" s="9" t="b">
        <v>1</v>
      </c>
      <c r="S89" s="9" t="b">
        <v>1</v>
      </c>
      <c r="T89" s="6" t="s">
        <v>8241</v>
      </c>
      <c r="U89" s="17" t="str">
        <f>INDEX(Data!U:U,MATCH($D89,Data!$D:$D,0))</f>
        <v>10025-00001</v>
      </c>
      <c r="V89" s="17" t="str">
        <f>INDEX(Data!V:V,MATCH($D89,Data!$D:$D,0))</f>
        <v>10025-00002</v>
      </c>
      <c r="W89" s="17" t="str">
        <f>INDEX(Data!W:W,MATCH($D89,Data!$D:$D,0))</f>
        <v>10025-00003</v>
      </c>
      <c r="X89" s="17" t="str">
        <f>INDEX(Data!X:X,MATCH($D89,Data!$D:$D,0))</f>
        <v>10025-00004</v>
      </c>
      <c r="Y89" s="17" t="str">
        <f>INDEX(Data!Y:Y,MATCH($D89,Data!$D:$D,0))</f>
        <v/>
      </c>
      <c r="Z89" s="17" t="str">
        <f>INDEX(Data!Z:Z,MATCH($D89,Data!$D:$D,0))</f>
        <v/>
      </c>
      <c r="AA89" s="17" t="str">
        <f>INDEX(Data!AA:AA,MATCH($D89,Data!$D:$D,0))</f>
        <v/>
      </c>
      <c r="AB89" s="17" t="str">
        <f>INDEX(Data!AB:AB,MATCH($D89,Data!$D:$D,0))</f>
        <v/>
      </c>
      <c r="AC89" s="17" t="str">
        <f>INDEX(Data!AC:AC,MATCH($D89,Data!$D:$D,0))</f>
        <v>S</v>
      </c>
      <c r="AD89" s="17" t="str">
        <f>INDEX(Data!AD:AD,MATCH($D89,Data!$D:$D,0))</f>
        <v>M</v>
      </c>
      <c r="AE89" s="17" t="str">
        <f>INDEX(Data!AE:AE,MATCH($D89,Data!$D:$D,0))</f>
        <v>L</v>
      </c>
      <c r="AF89" s="17" t="str">
        <f>INDEX(Data!AF:AF,MATCH($D89,Data!$D:$D,0))</f>
        <v>XL</v>
      </c>
      <c r="AG89" s="17" t="str">
        <f>INDEX(Data!AG:AG,MATCH($D89,Data!$D:$D,0))</f>
        <v/>
      </c>
      <c r="AH89" s="17" t="str">
        <f>INDEX(Data!AH:AH,MATCH($D89,Data!$D:$D,0))</f>
        <v/>
      </c>
      <c r="AI89" s="17" t="str">
        <f>INDEX(Data!AI:AI,MATCH($D89,Data!$D:$D,0))</f>
        <v/>
      </c>
      <c r="AJ89" s="17" t="str">
        <f>INDEX(Data!AJ:AJ,MATCH($D89,Data!$D:$D,0))</f>
        <v/>
      </c>
      <c r="AK89" s="10">
        <v>29.5</v>
      </c>
      <c r="AL89" s="10">
        <v>31.5</v>
      </c>
      <c r="AM89" s="6" t="s">
        <v>45</v>
      </c>
      <c r="AN89" s="6" t="s">
        <v>276</v>
      </c>
      <c r="AO89" s="6" t="s">
        <v>277</v>
      </c>
      <c r="AP89" s="6" t="s">
        <v>9326</v>
      </c>
      <c r="AQ89" s="18" t="s">
        <v>9465</v>
      </c>
      <c r="AR89" s="11" t="str">
        <f t="shared" si="17"/>
        <v>2W Distributor Bike</v>
      </c>
      <c r="AS89" s="11" t="str">
        <f t="shared" si="18"/>
        <v/>
      </c>
      <c r="AT89" s="11" t="str">
        <f t="shared" si="19"/>
        <v>2W Distributor</v>
      </c>
      <c r="AU89" s="11" t="str">
        <f t="shared" si="20"/>
        <v>H2</v>
      </c>
      <c r="AV89" s="11" t="str">
        <f t="shared" si="20"/>
        <v>International - Bike</v>
      </c>
      <c r="AW89" s="11" t="str">
        <f t="shared" si="21"/>
        <v/>
      </c>
      <c r="AX89" s="11" t="str">
        <f t="shared" si="22"/>
        <v>International - AS</v>
      </c>
      <c r="AY89" s="11" t="str">
        <f t="shared" si="22"/>
        <v>International</v>
      </c>
      <c r="AZ89" s="11" t="str">
        <f t="shared" si="22"/>
        <v>International - New</v>
      </c>
      <c r="BA89" s="11" t="str">
        <f t="shared" si="23"/>
        <v/>
      </c>
      <c r="BB89" s="11" t="str">
        <f t="shared" si="24"/>
        <v>Moto Dealers</v>
      </c>
      <c r="BC89" s="11" t="str">
        <f t="shared" si="24"/>
        <v>Motonet</v>
      </c>
      <c r="BD89" s="11" t="str">
        <f t="shared" si="25"/>
        <v/>
      </c>
      <c r="BE89" s="11" t="str">
        <f t="shared" si="26"/>
        <v>Retail</v>
      </c>
      <c r="BF89" s="11" t="str">
        <f t="shared" si="27"/>
        <v>TREK</v>
      </c>
      <c r="BG89" s="11" t="s">
        <v>9453</v>
      </c>
      <c r="BH89" s="11" t="str">
        <f t="shared" si="28"/>
        <v>https://fs.amplifi.io//file?id=3817167d-7bb0-40e4-b2fd-6feb7022131f&amp;variant=thumb&amp;extension=png</v>
      </c>
      <c r="BI89" s="11" t="e">
        <v>#N/A</v>
      </c>
      <c r="BJ89" s="11" t="e">
        <v>#N/A</v>
      </c>
      <c r="BK89" s="11" t="e">
        <v>#N/A</v>
      </c>
      <c r="BL89" s="11" t="e">
        <v>#N/A</v>
      </c>
      <c r="BM89" s="11" t="e">
        <v>#N/A</v>
      </c>
      <c r="BN89" s="11" t="e">
        <v>#N/A</v>
      </c>
      <c r="BO89" s="11" t="e">
        <v>#N/A</v>
      </c>
      <c r="BP89" s="11" t="e">
        <v>#N/A</v>
      </c>
      <c r="BQ89" s="11" t="e">
        <v>#N/A</v>
      </c>
      <c r="BR89" s="11" t="e">
        <v>#N/A</v>
      </c>
      <c r="BS89" s="11" t="e">
        <v>#N/A</v>
      </c>
    </row>
    <row r="90" spans="1:71" x14ac:dyDescent="0.2">
      <c r="A90" s="16">
        <f t="shared" si="29"/>
        <v>89</v>
      </c>
      <c r="B90" s="11" t="str">
        <f t="shared" si="30"/>
        <v>10025-00006</v>
      </c>
      <c r="C90" s="11" t="str">
        <f t="shared" si="30"/>
        <v>10025-00006</v>
      </c>
      <c r="D90" s="7" t="s">
        <v>8245</v>
      </c>
      <c r="E90" s="6" t="s">
        <v>208</v>
      </c>
      <c r="F90" s="11" t="s">
        <v>8991</v>
      </c>
      <c r="G90" s="17" t="str">
        <f>INDEX(Data!G:G,MATCH($D90,Data!$D:$D,0))</f>
        <v>EXCEEDA</v>
      </c>
      <c r="H90" s="17" t="str">
        <f>INDEX(Data!H:H,MATCH($D90,Data!$D:$D,0))</f>
        <v>Women's Gel Short Finger Gloves</v>
      </c>
      <c r="I90" s="6" t="s">
        <v>34</v>
      </c>
      <c r="J90" s="6" t="s">
        <v>5329</v>
      </c>
      <c r="K90" s="6" t="s">
        <v>5333</v>
      </c>
      <c r="L90" s="6" t="s">
        <v>8992</v>
      </c>
      <c r="M90" s="6" t="s">
        <v>34</v>
      </c>
      <c r="N90" s="6" t="s">
        <v>5361</v>
      </c>
      <c r="O90" s="11"/>
      <c r="P90" s="11"/>
      <c r="Q90" s="6" t="s">
        <v>97</v>
      </c>
      <c r="R90" s="9" t="b">
        <v>1</v>
      </c>
      <c r="S90" s="9" t="b">
        <v>1</v>
      </c>
      <c r="T90" s="6" t="s">
        <v>8245</v>
      </c>
      <c r="U90" s="17" t="str">
        <f>INDEX(Data!U:U,MATCH($D90,Data!$D:$D,0))</f>
        <v>10025-00006</v>
      </c>
      <c r="V90" s="17" t="str">
        <f>INDEX(Data!V:V,MATCH($D90,Data!$D:$D,0))</f>
        <v>10025-00007</v>
      </c>
      <c r="W90" s="17" t="str">
        <f>INDEX(Data!W:W,MATCH($D90,Data!$D:$D,0))</f>
        <v>10025-00008</v>
      </c>
      <c r="X90" s="17" t="str">
        <f>INDEX(Data!X:X,MATCH($D90,Data!$D:$D,0))</f>
        <v>10025-00009</v>
      </c>
      <c r="Y90" s="17" t="str">
        <f>INDEX(Data!Y:Y,MATCH($D90,Data!$D:$D,0))</f>
        <v/>
      </c>
      <c r="Z90" s="17" t="str">
        <f>INDEX(Data!Z:Z,MATCH($D90,Data!$D:$D,0))</f>
        <v/>
      </c>
      <c r="AA90" s="17" t="str">
        <f>INDEX(Data!AA:AA,MATCH($D90,Data!$D:$D,0))</f>
        <v/>
      </c>
      <c r="AB90" s="17" t="str">
        <f>INDEX(Data!AB:AB,MATCH($D90,Data!$D:$D,0))</f>
        <v/>
      </c>
      <c r="AC90" s="17" t="str">
        <f>INDEX(Data!AC:AC,MATCH($D90,Data!$D:$D,0))</f>
        <v>S</v>
      </c>
      <c r="AD90" s="17" t="str">
        <f>INDEX(Data!AD:AD,MATCH($D90,Data!$D:$D,0))</f>
        <v>M</v>
      </c>
      <c r="AE90" s="17" t="str">
        <f>INDEX(Data!AE:AE,MATCH($D90,Data!$D:$D,0))</f>
        <v>L</v>
      </c>
      <c r="AF90" s="17" t="str">
        <f>INDEX(Data!AF:AF,MATCH($D90,Data!$D:$D,0))</f>
        <v>XL</v>
      </c>
      <c r="AG90" s="17" t="str">
        <f>INDEX(Data!AG:AG,MATCH($D90,Data!$D:$D,0))</f>
        <v/>
      </c>
      <c r="AH90" s="17" t="str">
        <f>INDEX(Data!AH:AH,MATCH($D90,Data!$D:$D,0))</f>
        <v/>
      </c>
      <c r="AI90" s="17" t="str">
        <f>INDEX(Data!AI:AI,MATCH($D90,Data!$D:$D,0))</f>
        <v/>
      </c>
      <c r="AJ90" s="17" t="str">
        <f>INDEX(Data!AJ:AJ,MATCH($D90,Data!$D:$D,0))</f>
        <v/>
      </c>
      <c r="AK90" s="10">
        <v>29.5</v>
      </c>
      <c r="AL90" s="10">
        <v>31.5</v>
      </c>
      <c r="AM90" s="6" t="s">
        <v>45</v>
      </c>
      <c r="AN90" s="6" t="s">
        <v>276</v>
      </c>
      <c r="AO90" s="6" t="s">
        <v>277</v>
      </c>
      <c r="AP90" s="6" t="s">
        <v>9326</v>
      </c>
      <c r="AQ90" s="18" t="s">
        <v>9465</v>
      </c>
      <c r="AR90" s="11" t="str">
        <f t="shared" si="17"/>
        <v>2W Distributor Bike</v>
      </c>
      <c r="AS90" s="11" t="str">
        <f t="shared" si="18"/>
        <v/>
      </c>
      <c r="AT90" s="11" t="str">
        <f t="shared" si="19"/>
        <v>2W Distributor</v>
      </c>
      <c r="AU90" s="11" t="str">
        <f t="shared" si="20"/>
        <v>H2</v>
      </c>
      <c r="AV90" s="11" t="str">
        <f t="shared" si="20"/>
        <v>International - Bike</v>
      </c>
      <c r="AW90" s="11" t="str">
        <f t="shared" si="21"/>
        <v/>
      </c>
      <c r="AX90" s="11" t="str">
        <f t="shared" si="22"/>
        <v>International - AS</v>
      </c>
      <c r="AY90" s="11" t="str">
        <f t="shared" si="22"/>
        <v>International</v>
      </c>
      <c r="AZ90" s="11" t="str">
        <f t="shared" si="22"/>
        <v>International - New</v>
      </c>
      <c r="BA90" s="11" t="str">
        <f t="shared" si="23"/>
        <v/>
      </c>
      <c r="BB90" s="11" t="str">
        <f t="shared" si="24"/>
        <v>Moto Dealers</v>
      </c>
      <c r="BC90" s="11" t="str">
        <f t="shared" si="24"/>
        <v>Motonet</v>
      </c>
      <c r="BD90" s="11" t="str">
        <f t="shared" si="25"/>
        <v/>
      </c>
      <c r="BE90" s="11" t="str">
        <f t="shared" si="26"/>
        <v>Retail</v>
      </c>
      <c r="BF90" s="11" t="str">
        <f t="shared" si="27"/>
        <v>TREK</v>
      </c>
      <c r="BG90" s="11" t="s">
        <v>9454</v>
      </c>
      <c r="BH90" s="11" t="str">
        <f t="shared" si="28"/>
        <v>https://fs.amplifi.io//file?id=8a2653d7-97eb-4ac1-b7c2-a5dfeac3aa74&amp;variant=thumb&amp;extension=png</v>
      </c>
      <c r="BI90" s="11" t="e">
        <v>#N/A</v>
      </c>
      <c r="BJ90" s="11" t="e">
        <v>#N/A</v>
      </c>
      <c r="BK90" s="11" t="e">
        <v>#N/A</v>
      </c>
      <c r="BL90" s="11" t="e">
        <v>#N/A</v>
      </c>
      <c r="BM90" s="11" t="e">
        <v>#N/A</v>
      </c>
      <c r="BN90" s="11" t="e">
        <v>#N/A</v>
      </c>
      <c r="BO90" s="11" t="e">
        <v>#N/A</v>
      </c>
      <c r="BP90" s="11" t="e">
        <v>#N/A</v>
      </c>
      <c r="BQ90" s="11" t="e">
        <v>#N/A</v>
      </c>
      <c r="BR90" s="11" t="e">
        <v>#N/A</v>
      </c>
      <c r="BS90" s="11" t="e">
        <v>#N/A</v>
      </c>
    </row>
    <row r="91" spans="1:71" x14ac:dyDescent="0.2">
      <c r="A91" s="16">
        <f t="shared" si="29"/>
        <v>90</v>
      </c>
      <c r="B91" s="11" t="str">
        <f t="shared" si="30"/>
        <v>10026-00000</v>
      </c>
      <c r="C91" s="11" t="str">
        <f t="shared" si="30"/>
        <v>10026-00000</v>
      </c>
      <c r="D91" s="7" t="s">
        <v>284</v>
      </c>
      <c r="E91" s="6" t="s">
        <v>208</v>
      </c>
      <c r="F91" s="11" t="s">
        <v>8991</v>
      </c>
      <c r="G91" s="17" t="str">
        <f>INDEX(Data!G:G,MATCH($D91,Data!$D:$D,0))</f>
        <v>GEOMATIC</v>
      </c>
      <c r="H91" s="17" t="str">
        <f>INDEX(Data!H:H,MATCH($D91,Data!$D:$D,0))</f>
        <v>Gloves</v>
      </c>
      <c r="I91" s="6" t="s">
        <v>34</v>
      </c>
      <c r="J91" s="6" t="s">
        <v>5329</v>
      </c>
      <c r="K91" s="6" t="s">
        <v>5333</v>
      </c>
      <c r="L91" s="6" t="s">
        <v>8992</v>
      </c>
      <c r="M91" s="6" t="s">
        <v>34</v>
      </c>
      <c r="N91" s="6" t="s">
        <v>5359</v>
      </c>
      <c r="O91" s="11"/>
      <c r="P91" s="11"/>
      <c r="Q91" s="6" t="s">
        <v>35</v>
      </c>
      <c r="R91" s="9" t="b">
        <v>1</v>
      </c>
      <c r="S91" s="9" t="b">
        <v>1</v>
      </c>
      <c r="T91" s="6" t="s">
        <v>284</v>
      </c>
      <c r="U91" s="17" t="str">
        <f>INDEX(Data!U:U,MATCH($D91,Data!$D:$D,0))</f>
        <v>10026-00000</v>
      </c>
      <c r="V91" s="17" t="str">
        <f>INDEX(Data!V:V,MATCH($D91,Data!$D:$D,0))</f>
        <v>10026-00001</v>
      </c>
      <c r="W91" s="17" t="str">
        <f>INDEX(Data!W:W,MATCH($D91,Data!$D:$D,0))</f>
        <v>10026-00002</v>
      </c>
      <c r="X91" s="17" t="str">
        <f>INDEX(Data!X:X,MATCH($D91,Data!$D:$D,0))</f>
        <v>10026-00003</v>
      </c>
      <c r="Y91" s="17" t="str">
        <f>INDEX(Data!Y:Y,MATCH($D91,Data!$D:$D,0))</f>
        <v>10026-00004</v>
      </c>
      <c r="Z91" s="17" t="str">
        <f>INDEX(Data!Z:Z,MATCH($D91,Data!$D:$D,0))</f>
        <v/>
      </c>
      <c r="AA91" s="17" t="str">
        <f>INDEX(Data!AA:AA,MATCH($D91,Data!$D:$D,0))</f>
        <v/>
      </c>
      <c r="AB91" s="17" t="str">
        <f>INDEX(Data!AB:AB,MATCH($D91,Data!$D:$D,0))</f>
        <v/>
      </c>
      <c r="AC91" s="17" t="str">
        <f>INDEX(Data!AC:AC,MATCH($D91,Data!$D:$D,0))</f>
        <v>S</v>
      </c>
      <c r="AD91" s="17" t="str">
        <f>INDEX(Data!AD:AD,MATCH($D91,Data!$D:$D,0))</f>
        <v>M</v>
      </c>
      <c r="AE91" s="17" t="str">
        <f>INDEX(Data!AE:AE,MATCH($D91,Data!$D:$D,0))</f>
        <v>L</v>
      </c>
      <c r="AF91" s="17" t="str">
        <f>INDEX(Data!AF:AF,MATCH($D91,Data!$D:$D,0))</f>
        <v>XL</v>
      </c>
      <c r="AG91" s="17" t="str">
        <f>INDEX(Data!AG:AG,MATCH($D91,Data!$D:$D,0))</f>
        <v>2XL</v>
      </c>
      <c r="AH91" s="17" t="str">
        <f>INDEX(Data!AH:AH,MATCH($D91,Data!$D:$D,0))</f>
        <v/>
      </c>
      <c r="AI91" s="17" t="str">
        <f>INDEX(Data!AI:AI,MATCH($D91,Data!$D:$D,0))</f>
        <v/>
      </c>
      <c r="AJ91" s="17" t="str">
        <f>INDEX(Data!AJ:AJ,MATCH($D91,Data!$D:$D,0))</f>
        <v/>
      </c>
      <c r="AK91" s="10">
        <v>34.5</v>
      </c>
      <c r="AL91" s="10">
        <v>36.5</v>
      </c>
      <c r="AM91" s="6" t="s">
        <v>45</v>
      </c>
      <c r="AN91" s="6" t="s">
        <v>290</v>
      </c>
      <c r="AO91" s="6" t="s">
        <v>291</v>
      </c>
      <c r="AP91" s="6" t="s">
        <v>9327</v>
      </c>
      <c r="AQ91" s="18" t="s">
        <v>9465</v>
      </c>
      <c r="AR91" s="11" t="str">
        <f t="shared" si="17"/>
        <v>2W Distributor Bike</v>
      </c>
      <c r="AS91" s="11" t="str">
        <f t="shared" si="18"/>
        <v/>
      </c>
      <c r="AT91" s="11" t="str">
        <f t="shared" si="19"/>
        <v>2W Distributor</v>
      </c>
      <c r="AU91" s="11" t="str">
        <f t="shared" si="20"/>
        <v>H2</v>
      </c>
      <c r="AV91" s="11" t="str">
        <f t="shared" si="20"/>
        <v>International - Bike</v>
      </c>
      <c r="AW91" s="11" t="str">
        <f t="shared" si="21"/>
        <v/>
      </c>
      <c r="AX91" s="11" t="str">
        <f t="shared" si="22"/>
        <v>International - AS</v>
      </c>
      <c r="AY91" s="11" t="str">
        <f t="shared" si="22"/>
        <v>International</v>
      </c>
      <c r="AZ91" s="11" t="str">
        <f t="shared" si="22"/>
        <v>International - New</v>
      </c>
      <c r="BA91" s="11" t="str">
        <f t="shared" si="23"/>
        <v/>
      </c>
      <c r="BB91" s="11" t="str">
        <f t="shared" si="24"/>
        <v>Moto Dealers</v>
      </c>
      <c r="BC91" s="11" t="str">
        <f t="shared" si="24"/>
        <v>Motonet</v>
      </c>
      <c r="BD91" s="11" t="str">
        <f t="shared" si="25"/>
        <v/>
      </c>
      <c r="BE91" s="11" t="str">
        <f t="shared" si="26"/>
        <v>Retail</v>
      </c>
      <c r="BF91" s="11" t="str">
        <f t="shared" si="27"/>
        <v>TREK</v>
      </c>
      <c r="BG91" s="11" t="s">
        <v>5463</v>
      </c>
      <c r="BH91" s="11" t="str">
        <f t="shared" si="28"/>
        <v>https://fs.amplifi.io//file?id=678b0e29-598a-42eb-baab-7ee60d670528&amp;variant=thumb&amp;extension=png</v>
      </c>
      <c r="BI91" s="11" t="s">
        <v>5978</v>
      </c>
      <c r="BJ91" s="11" t="s">
        <v>5979</v>
      </c>
      <c r="BK91" s="11" t="s">
        <v>5980</v>
      </c>
      <c r="BL91" s="11" t="s">
        <v>5463</v>
      </c>
      <c r="BM91" s="11"/>
      <c r="BN91" s="11"/>
      <c r="BO91" s="11"/>
      <c r="BP91" s="11"/>
      <c r="BQ91" s="11"/>
      <c r="BR91" s="11"/>
      <c r="BS91" s="11"/>
    </row>
    <row r="92" spans="1:71" x14ac:dyDescent="0.2">
      <c r="A92" s="16">
        <f t="shared" si="29"/>
        <v>91</v>
      </c>
      <c r="B92" s="11" t="str">
        <f t="shared" si="30"/>
        <v>10026-00005</v>
      </c>
      <c r="C92" s="11" t="str">
        <f t="shared" si="30"/>
        <v>10026-00005</v>
      </c>
      <c r="D92" s="7" t="s">
        <v>293</v>
      </c>
      <c r="E92" s="6" t="s">
        <v>208</v>
      </c>
      <c r="F92" s="11" t="s">
        <v>8991</v>
      </c>
      <c r="G92" s="17" t="str">
        <f>INDEX(Data!G:G,MATCH($D92,Data!$D:$D,0))</f>
        <v>GEOMATIC</v>
      </c>
      <c r="H92" s="17" t="str">
        <f>INDEX(Data!H:H,MATCH($D92,Data!$D:$D,0))</f>
        <v>Gloves</v>
      </c>
      <c r="I92" s="6" t="s">
        <v>34</v>
      </c>
      <c r="J92" s="6" t="s">
        <v>5329</v>
      </c>
      <c r="K92" s="6" t="s">
        <v>5333</v>
      </c>
      <c r="L92" s="6" t="s">
        <v>8992</v>
      </c>
      <c r="M92" s="6" t="s">
        <v>34</v>
      </c>
      <c r="N92" s="6" t="s">
        <v>5359</v>
      </c>
      <c r="O92" s="11"/>
      <c r="P92" s="11"/>
      <c r="Q92" s="6" t="s">
        <v>97</v>
      </c>
      <c r="R92" s="9" t="b">
        <v>1</v>
      </c>
      <c r="S92" s="9" t="b">
        <v>1</v>
      </c>
      <c r="T92" s="6" t="s">
        <v>293</v>
      </c>
      <c r="U92" s="17" t="str">
        <f>INDEX(Data!U:U,MATCH($D92,Data!$D:$D,0))</f>
        <v>10026-00005</v>
      </c>
      <c r="V92" s="17" t="str">
        <f>INDEX(Data!V:V,MATCH($D92,Data!$D:$D,0))</f>
        <v>10026-00006</v>
      </c>
      <c r="W92" s="17" t="str">
        <f>INDEX(Data!W:W,MATCH($D92,Data!$D:$D,0))</f>
        <v>10026-00007</v>
      </c>
      <c r="X92" s="17" t="str">
        <f>INDEX(Data!X:X,MATCH($D92,Data!$D:$D,0))</f>
        <v>10026-00008</v>
      </c>
      <c r="Y92" s="17" t="str">
        <f>INDEX(Data!Y:Y,MATCH($D92,Data!$D:$D,0))</f>
        <v>10026-00009</v>
      </c>
      <c r="Z92" s="17" t="str">
        <f>INDEX(Data!Z:Z,MATCH($D92,Data!$D:$D,0))</f>
        <v/>
      </c>
      <c r="AA92" s="17" t="str">
        <f>INDEX(Data!AA:AA,MATCH($D92,Data!$D:$D,0))</f>
        <v/>
      </c>
      <c r="AB92" s="17" t="str">
        <f>INDEX(Data!AB:AB,MATCH($D92,Data!$D:$D,0))</f>
        <v/>
      </c>
      <c r="AC92" s="17" t="str">
        <f>INDEX(Data!AC:AC,MATCH($D92,Data!$D:$D,0))</f>
        <v>S</v>
      </c>
      <c r="AD92" s="17" t="str">
        <f>INDEX(Data!AD:AD,MATCH($D92,Data!$D:$D,0))</f>
        <v>M</v>
      </c>
      <c r="AE92" s="17" t="str">
        <f>INDEX(Data!AE:AE,MATCH($D92,Data!$D:$D,0))</f>
        <v>L</v>
      </c>
      <c r="AF92" s="17" t="str">
        <f>INDEX(Data!AF:AF,MATCH($D92,Data!$D:$D,0))</f>
        <v>XL</v>
      </c>
      <c r="AG92" s="17" t="str">
        <f>INDEX(Data!AG:AG,MATCH($D92,Data!$D:$D,0))</f>
        <v>2XL</v>
      </c>
      <c r="AH92" s="17" t="str">
        <f>INDEX(Data!AH:AH,MATCH($D92,Data!$D:$D,0))</f>
        <v/>
      </c>
      <c r="AI92" s="17" t="str">
        <f>INDEX(Data!AI:AI,MATCH($D92,Data!$D:$D,0))</f>
        <v/>
      </c>
      <c r="AJ92" s="17" t="str">
        <f>INDEX(Data!AJ:AJ,MATCH($D92,Data!$D:$D,0))</f>
        <v/>
      </c>
      <c r="AK92" s="10">
        <v>34.5</v>
      </c>
      <c r="AL92" s="10">
        <v>36.5</v>
      </c>
      <c r="AM92" s="6" t="s">
        <v>45</v>
      </c>
      <c r="AN92" s="6" t="s">
        <v>290</v>
      </c>
      <c r="AO92" s="6" t="s">
        <v>291</v>
      </c>
      <c r="AP92" s="6" t="s">
        <v>9327</v>
      </c>
      <c r="AQ92" s="18" t="s">
        <v>9465</v>
      </c>
      <c r="AR92" s="11" t="str">
        <f t="shared" si="17"/>
        <v>2W Distributor Bike</v>
      </c>
      <c r="AS92" s="11" t="str">
        <f t="shared" si="18"/>
        <v/>
      </c>
      <c r="AT92" s="11" t="str">
        <f t="shared" si="19"/>
        <v>2W Distributor</v>
      </c>
      <c r="AU92" s="11" t="str">
        <f t="shared" si="20"/>
        <v>H2</v>
      </c>
      <c r="AV92" s="11" t="str">
        <f t="shared" si="20"/>
        <v>International - Bike</v>
      </c>
      <c r="AW92" s="11" t="str">
        <f t="shared" si="21"/>
        <v/>
      </c>
      <c r="AX92" s="11" t="str">
        <f t="shared" si="22"/>
        <v>International - AS</v>
      </c>
      <c r="AY92" s="11" t="str">
        <f t="shared" si="22"/>
        <v>International</v>
      </c>
      <c r="AZ92" s="11" t="str">
        <f t="shared" si="22"/>
        <v>International - New</v>
      </c>
      <c r="BA92" s="11" t="str">
        <f t="shared" si="23"/>
        <v/>
      </c>
      <c r="BB92" s="11" t="str">
        <f t="shared" si="24"/>
        <v>Moto Dealers</v>
      </c>
      <c r="BC92" s="11" t="str">
        <f t="shared" si="24"/>
        <v>Motonet</v>
      </c>
      <c r="BD92" s="11" t="str">
        <f t="shared" si="25"/>
        <v/>
      </c>
      <c r="BE92" s="11" t="str">
        <f t="shared" si="26"/>
        <v>Retail</v>
      </c>
      <c r="BF92" s="11" t="str">
        <f t="shared" si="27"/>
        <v>TREK</v>
      </c>
      <c r="BG92" s="11" t="s">
        <v>5464</v>
      </c>
      <c r="BH92" s="11" t="str">
        <f t="shared" si="28"/>
        <v>https://fs.amplifi.io//file?id=38ec5dd6-df4f-4c49-9cbe-8f8f3e69baba&amp;variant=thumb&amp;extension=png</v>
      </c>
      <c r="BI92" s="11" t="s">
        <v>5981</v>
      </c>
      <c r="BJ92" s="11" t="s">
        <v>5982</v>
      </c>
      <c r="BK92" s="11" t="s">
        <v>5464</v>
      </c>
      <c r="BL92" s="11" t="s">
        <v>5983</v>
      </c>
      <c r="BM92" s="11"/>
      <c r="BN92" s="11"/>
      <c r="BO92" s="11"/>
      <c r="BP92" s="11"/>
      <c r="BQ92" s="11"/>
      <c r="BR92" s="11"/>
      <c r="BS92" s="11"/>
    </row>
    <row r="93" spans="1:71" x14ac:dyDescent="0.2">
      <c r="A93" s="16">
        <f t="shared" si="29"/>
        <v>92</v>
      </c>
      <c r="B93" s="11" t="str">
        <f t="shared" si="30"/>
        <v>10026-00015</v>
      </c>
      <c r="C93" s="11" t="str">
        <f t="shared" si="30"/>
        <v>10026-00015</v>
      </c>
      <c r="D93" s="7" t="s">
        <v>298</v>
      </c>
      <c r="E93" s="6" t="s">
        <v>208</v>
      </c>
      <c r="F93" s="11" t="s">
        <v>8991</v>
      </c>
      <c r="G93" s="17" t="str">
        <f>INDEX(Data!G:G,MATCH($D93,Data!$D:$D,0))</f>
        <v>GEOMATIC</v>
      </c>
      <c r="H93" s="17" t="str">
        <f>INDEX(Data!H:H,MATCH($D93,Data!$D:$D,0))</f>
        <v>Gloves</v>
      </c>
      <c r="I93" s="6" t="s">
        <v>34</v>
      </c>
      <c r="J93" s="6" t="s">
        <v>5329</v>
      </c>
      <c r="K93" s="6" t="s">
        <v>5333</v>
      </c>
      <c r="L93" s="6" t="s">
        <v>8992</v>
      </c>
      <c r="M93" s="6" t="s">
        <v>34</v>
      </c>
      <c r="N93" s="6" t="s">
        <v>5359</v>
      </c>
      <c r="O93" s="11"/>
      <c r="P93" s="11"/>
      <c r="Q93" s="6" t="s">
        <v>103</v>
      </c>
      <c r="R93" s="9" t="b">
        <v>1</v>
      </c>
      <c r="S93" s="9" t="b">
        <v>1</v>
      </c>
      <c r="T93" s="6" t="s">
        <v>298</v>
      </c>
      <c r="U93" s="17" t="str">
        <f>INDEX(Data!U:U,MATCH($D93,Data!$D:$D,0))</f>
        <v>10026-00015</v>
      </c>
      <c r="V93" s="17" t="str">
        <f>INDEX(Data!V:V,MATCH($D93,Data!$D:$D,0))</f>
        <v>10026-00016</v>
      </c>
      <c r="W93" s="17" t="str">
        <f>INDEX(Data!W:W,MATCH($D93,Data!$D:$D,0))</f>
        <v>10026-00017</v>
      </c>
      <c r="X93" s="17" t="str">
        <f>INDEX(Data!X:X,MATCH($D93,Data!$D:$D,0))</f>
        <v>10026-00018</v>
      </c>
      <c r="Y93" s="17" t="str">
        <f>INDEX(Data!Y:Y,MATCH($D93,Data!$D:$D,0))</f>
        <v>10026-00019</v>
      </c>
      <c r="Z93" s="17" t="str">
        <f>INDEX(Data!Z:Z,MATCH($D93,Data!$D:$D,0))</f>
        <v/>
      </c>
      <c r="AA93" s="17" t="str">
        <f>INDEX(Data!AA:AA,MATCH($D93,Data!$D:$D,0))</f>
        <v/>
      </c>
      <c r="AB93" s="17" t="str">
        <f>INDEX(Data!AB:AB,MATCH($D93,Data!$D:$D,0))</f>
        <v/>
      </c>
      <c r="AC93" s="17" t="str">
        <f>INDEX(Data!AC:AC,MATCH($D93,Data!$D:$D,0))</f>
        <v>S</v>
      </c>
      <c r="AD93" s="17" t="str">
        <f>INDEX(Data!AD:AD,MATCH($D93,Data!$D:$D,0))</f>
        <v>M</v>
      </c>
      <c r="AE93" s="17" t="str">
        <f>INDEX(Data!AE:AE,MATCH($D93,Data!$D:$D,0))</f>
        <v>L</v>
      </c>
      <c r="AF93" s="17" t="str">
        <f>INDEX(Data!AF:AF,MATCH($D93,Data!$D:$D,0))</f>
        <v>XL</v>
      </c>
      <c r="AG93" s="17" t="str">
        <f>INDEX(Data!AG:AG,MATCH($D93,Data!$D:$D,0))</f>
        <v>2XL</v>
      </c>
      <c r="AH93" s="17" t="str">
        <f>INDEX(Data!AH:AH,MATCH($D93,Data!$D:$D,0))</f>
        <v/>
      </c>
      <c r="AI93" s="17" t="str">
        <f>INDEX(Data!AI:AI,MATCH($D93,Data!$D:$D,0))</f>
        <v/>
      </c>
      <c r="AJ93" s="17" t="str">
        <f>INDEX(Data!AJ:AJ,MATCH($D93,Data!$D:$D,0))</f>
        <v/>
      </c>
      <c r="AK93" s="10">
        <v>34.5</v>
      </c>
      <c r="AL93" s="10">
        <v>36.5</v>
      </c>
      <c r="AM93" s="6" t="s">
        <v>45</v>
      </c>
      <c r="AN93" s="6" t="s">
        <v>290</v>
      </c>
      <c r="AO93" s="6" t="s">
        <v>291</v>
      </c>
      <c r="AP93" s="6" t="s">
        <v>9327</v>
      </c>
      <c r="AQ93" s="18" t="s">
        <v>9465</v>
      </c>
      <c r="AR93" s="11" t="str">
        <f t="shared" si="17"/>
        <v>2W Distributor Bike</v>
      </c>
      <c r="AS93" s="11" t="str">
        <f t="shared" si="18"/>
        <v/>
      </c>
      <c r="AT93" s="11" t="str">
        <f t="shared" si="19"/>
        <v>2W Distributor</v>
      </c>
      <c r="AU93" s="11" t="str">
        <f t="shared" si="20"/>
        <v>H2</v>
      </c>
      <c r="AV93" s="11" t="str">
        <f t="shared" si="20"/>
        <v>International - Bike</v>
      </c>
      <c r="AW93" s="11" t="str">
        <f t="shared" si="21"/>
        <v/>
      </c>
      <c r="AX93" s="11" t="str">
        <f t="shared" si="22"/>
        <v>International - AS</v>
      </c>
      <c r="AY93" s="11" t="str">
        <f t="shared" si="22"/>
        <v>International</v>
      </c>
      <c r="AZ93" s="11" t="str">
        <f t="shared" si="22"/>
        <v>International - New</v>
      </c>
      <c r="BA93" s="11" t="str">
        <f t="shared" si="23"/>
        <v/>
      </c>
      <c r="BB93" s="11" t="str">
        <f t="shared" si="24"/>
        <v>Moto Dealers</v>
      </c>
      <c r="BC93" s="11" t="str">
        <f t="shared" si="24"/>
        <v>Motonet</v>
      </c>
      <c r="BD93" s="11" t="str">
        <f t="shared" si="25"/>
        <v/>
      </c>
      <c r="BE93" s="11" t="str">
        <f t="shared" si="26"/>
        <v>Retail</v>
      </c>
      <c r="BF93" s="11" t="str">
        <f t="shared" si="27"/>
        <v>TREK</v>
      </c>
      <c r="BG93" s="11" t="s">
        <v>5142</v>
      </c>
      <c r="BH93" s="11" t="str">
        <f t="shared" si="28"/>
        <v>https://fs.amplifi.io//file?id=a64d73d4-03dc-4690-8699-7617946699b1&amp;variant=thumb&amp;extension=png</v>
      </c>
      <c r="BI93" s="11" t="s">
        <v>5142</v>
      </c>
      <c r="BJ93" s="11" t="s">
        <v>5984</v>
      </c>
      <c r="BK93" s="11"/>
      <c r="BL93" s="11"/>
      <c r="BM93" s="11"/>
      <c r="BN93" s="11"/>
      <c r="BO93" s="11"/>
      <c r="BP93" s="11"/>
      <c r="BQ93" s="11"/>
      <c r="BR93" s="11"/>
      <c r="BS93" s="11"/>
    </row>
    <row r="94" spans="1:71" x14ac:dyDescent="0.2">
      <c r="A94" s="16">
        <f t="shared" si="29"/>
        <v>93</v>
      </c>
      <c r="B94" s="11" t="str">
        <f t="shared" si="30"/>
        <v>10026-00025</v>
      </c>
      <c r="C94" s="11" t="str">
        <f t="shared" si="30"/>
        <v>10026-00025</v>
      </c>
      <c r="D94" s="7" t="s">
        <v>8249</v>
      </c>
      <c r="E94" s="6" t="s">
        <v>208</v>
      </c>
      <c r="F94" s="11" t="s">
        <v>8991</v>
      </c>
      <c r="G94" s="17" t="str">
        <f>INDEX(Data!G:G,MATCH($D94,Data!$D:$D,0))</f>
        <v>GEOMATIC</v>
      </c>
      <c r="H94" s="17" t="str">
        <f>INDEX(Data!H:H,MATCH($D94,Data!$D:$D,0))</f>
        <v>Gloves</v>
      </c>
      <c r="I94" s="6" t="s">
        <v>34</v>
      </c>
      <c r="J94" s="6" t="s">
        <v>5329</v>
      </c>
      <c r="K94" s="6" t="s">
        <v>8991</v>
      </c>
      <c r="L94" s="6" t="s">
        <v>8991</v>
      </c>
      <c r="M94" s="6" t="s">
        <v>34</v>
      </c>
      <c r="N94" s="6" t="s">
        <v>5359</v>
      </c>
      <c r="O94" s="11"/>
      <c r="P94" s="11"/>
      <c r="Q94" s="6" t="s">
        <v>9073</v>
      </c>
      <c r="R94" s="9" t="b">
        <v>0</v>
      </c>
      <c r="S94" s="9" t="b">
        <v>0</v>
      </c>
      <c r="T94" s="6" t="s">
        <v>8249</v>
      </c>
      <c r="U94" s="17" t="str">
        <f>INDEX(Data!U:U,MATCH($D94,Data!$D:$D,0))</f>
        <v>10026-00025</v>
      </c>
      <c r="V94" s="17" t="str">
        <f>INDEX(Data!V:V,MATCH($D94,Data!$D:$D,0))</f>
        <v>10026-00026</v>
      </c>
      <c r="W94" s="17" t="str">
        <f>INDEX(Data!W:W,MATCH($D94,Data!$D:$D,0))</f>
        <v>10026-00027</v>
      </c>
      <c r="X94" s="17" t="str">
        <f>INDEX(Data!X:X,MATCH($D94,Data!$D:$D,0))</f>
        <v>10026-00028</v>
      </c>
      <c r="Y94" s="17" t="str">
        <f>INDEX(Data!Y:Y,MATCH($D94,Data!$D:$D,0))</f>
        <v/>
      </c>
      <c r="Z94" s="17" t="str">
        <f>INDEX(Data!Z:Z,MATCH($D94,Data!$D:$D,0))</f>
        <v/>
      </c>
      <c r="AA94" s="17" t="str">
        <f>INDEX(Data!AA:AA,MATCH($D94,Data!$D:$D,0))</f>
        <v/>
      </c>
      <c r="AB94" s="17" t="str">
        <f>INDEX(Data!AB:AB,MATCH($D94,Data!$D:$D,0))</f>
        <v/>
      </c>
      <c r="AC94" s="17" t="str">
        <f>INDEX(Data!AC:AC,MATCH($D94,Data!$D:$D,0))</f>
        <v>S</v>
      </c>
      <c r="AD94" s="17" t="str">
        <f>INDEX(Data!AD:AD,MATCH($D94,Data!$D:$D,0))</f>
        <v>M</v>
      </c>
      <c r="AE94" s="17" t="str">
        <f>INDEX(Data!AE:AE,MATCH($D94,Data!$D:$D,0))</f>
        <v>L</v>
      </c>
      <c r="AF94" s="17" t="str">
        <f>INDEX(Data!AF:AF,MATCH($D94,Data!$D:$D,0))</f>
        <v>XL</v>
      </c>
      <c r="AG94" s="17" t="str">
        <f>INDEX(Data!AG:AG,MATCH($D94,Data!$D:$D,0))</f>
        <v/>
      </c>
      <c r="AH94" s="17" t="str">
        <f>INDEX(Data!AH:AH,MATCH($D94,Data!$D:$D,0))</f>
        <v/>
      </c>
      <c r="AI94" s="17" t="str">
        <f>INDEX(Data!AI:AI,MATCH($D94,Data!$D:$D,0))</f>
        <v/>
      </c>
      <c r="AJ94" s="17" t="str">
        <f>INDEX(Data!AJ:AJ,MATCH($D94,Data!$D:$D,0))</f>
        <v/>
      </c>
      <c r="AK94" s="10">
        <v>34.5</v>
      </c>
      <c r="AL94" s="10">
        <v>36.5</v>
      </c>
      <c r="AM94" s="6" t="s">
        <v>45</v>
      </c>
      <c r="AN94" s="6" t="s">
        <v>290</v>
      </c>
      <c r="AO94" s="6" t="s">
        <v>291</v>
      </c>
      <c r="AP94" s="6" t="s">
        <v>9327</v>
      </c>
      <c r="AQ94" s="18" t="s">
        <v>9465</v>
      </c>
      <c r="AR94" s="11" t="str">
        <f t="shared" si="17"/>
        <v>2W Distributor Bike</v>
      </c>
      <c r="AS94" s="11" t="str">
        <f t="shared" si="18"/>
        <v/>
      </c>
      <c r="AT94" s="11" t="str">
        <f t="shared" si="19"/>
        <v>2W Distributor</v>
      </c>
      <c r="AU94" s="11" t="str">
        <f t="shared" si="20"/>
        <v>H2</v>
      </c>
      <c r="AV94" s="11" t="str">
        <f t="shared" si="20"/>
        <v>International - Bike</v>
      </c>
      <c r="AW94" s="11" t="str">
        <f t="shared" si="21"/>
        <v/>
      </c>
      <c r="AX94" s="11" t="str">
        <f t="shared" si="22"/>
        <v>International - AS</v>
      </c>
      <c r="AY94" s="11" t="str">
        <f t="shared" si="22"/>
        <v>International</v>
      </c>
      <c r="AZ94" s="11" t="str">
        <f t="shared" si="22"/>
        <v>International - New</v>
      </c>
      <c r="BA94" s="11" t="str">
        <f t="shared" si="23"/>
        <v/>
      </c>
      <c r="BB94" s="11" t="str">
        <f t="shared" si="24"/>
        <v>Moto Dealers</v>
      </c>
      <c r="BC94" s="11" t="str">
        <f t="shared" si="24"/>
        <v>Motonet</v>
      </c>
      <c r="BD94" s="11" t="str">
        <f t="shared" si="25"/>
        <v/>
      </c>
      <c r="BE94" s="11" t="str">
        <f t="shared" si="26"/>
        <v>Retail</v>
      </c>
      <c r="BF94" s="11" t="str">
        <f t="shared" si="27"/>
        <v>TREK</v>
      </c>
      <c r="BG94" s="11" t="e">
        <v>#N/A</v>
      </c>
      <c r="BH94" s="11" t="e">
        <f t="shared" si="28"/>
        <v>#N/A</v>
      </c>
      <c r="BI94" s="11"/>
      <c r="BJ94" s="11"/>
      <c r="BK94" s="11"/>
      <c r="BL94" s="11"/>
      <c r="BM94" s="11"/>
      <c r="BN94" s="11"/>
      <c r="BO94" s="11"/>
      <c r="BP94" s="11"/>
      <c r="BQ94" s="11"/>
      <c r="BR94" s="11"/>
      <c r="BS94" s="11"/>
    </row>
    <row r="95" spans="1:71" x14ac:dyDescent="0.2">
      <c r="A95" s="16">
        <f t="shared" si="29"/>
        <v>94</v>
      </c>
      <c r="B95" s="11" t="str">
        <f t="shared" si="30"/>
        <v>10026-00030</v>
      </c>
      <c r="C95" s="11" t="str">
        <f t="shared" si="30"/>
        <v>10026-00030</v>
      </c>
      <c r="D95" s="7" t="s">
        <v>8253</v>
      </c>
      <c r="E95" s="6" t="s">
        <v>208</v>
      </c>
      <c r="F95" s="11" t="s">
        <v>8991</v>
      </c>
      <c r="G95" s="17" t="str">
        <f>INDEX(Data!G:G,MATCH($D95,Data!$D:$D,0))</f>
        <v>GEOMATIC</v>
      </c>
      <c r="H95" s="17" t="str">
        <f>INDEX(Data!H:H,MATCH($D95,Data!$D:$D,0))</f>
        <v>Gloves</v>
      </c>
      <c r="I95" s="6" t="s">
        <v>34</v>
      </c>
      <c r="J95" s="6" t="s">
        <v>5329</v>
      </c>
      <c r="K95" s="6" t="s">
        <v>8991</v>
      </c>
      <c r="L95" s="6" t="s">
        <v>8991</v>
      </c>
      <c r="M95" s="6" t="s">
        <v>34</v>
      </c>
      <c r="N95" s="6" t="s">
        <v>5359</v>
      </c>
      <c r="O95" s="11"/>
      <c r="P95" s="11"/>
      <c r="Q95" s="6" t="s">
        <v>9074</v>
      </c>
      <c r="R95" s="9" t="b">
        <v>0</v>
      </c>
      <c r="S95" s="9" t="b">
        <v>0</v>
      </c>
      <c r="T95" s="6" t="s">
        <v>8253</v>
      </c>
      <c r="U95" s="17" t="str">
        <f>INDEX(Data!U:U,MATCH($D95,Data!$D:$D,0))</f>
        <v>10026-00030</v>
      </c>
      <c r="V95" s="17" t="str">
        <f>INDEX(Data!V:V,MATCH($D95,Data!$D:$D,0))</f>
        <v>10026-00031</v>
      </c>
      <c r="W95" s="17" t="str">
        <f>INDEX(Data!W:W,MATCH($D95,Data!$D:$D,0))</f>
        <v>10026-00032</v>
      </c>
      <c r="X95" s="17" t="str">
        <f>INDEX(Data!X:X,MATCH($D95,Data!$D:$D,0))</f>
        <v>10026-00033</v>
      </c>
      <c r="Y95" s="17" t="str">
        <f>INDEX(Data!Y:Y,MATCH($D95,Data!$D:$D,0))</f>
        <v/>
      </c>
      <c r="Z95" s="17" t="str">
        <f>INDEX(Data!Z:Z,MATCH($D95,Data!$D:$D,0))</f>
        <v/>
      </c>
      <c r="AA95" s="17" t="str">
        <f>INDEX(Data!AA:AA,MATCH($D95,Data!$D:$D,0))</f>
        <v/>
      </c>
      <c r="AB95" s="17" t="str">
        <f>INDEX(Data!AB:AB,MATCH($D95,Data!$D:$D,0))</f>
        <v/>
      </c>
      <c r="AC95" s="17" t="str">
        <f>INDEX(Data!AC:AC,MATCH($D95,Data!$D:$D,0))</f>
        <v>S</v>
      </c>
      <c r="AD95" s="17" t="str">
        <f>INDEX(Data!AD:AD,MATCH($D95,Data!$D:$D,0))</f>
        <v>M</v>
      </c>
      <c r="AE95" s="17" t="str">
        <f>INDEX(Data!AE:AE,MATCH($D95,Data!$D:$D,0))</f>
        <v>L</v>
      </c>
      <c r="AF95" s="17" t="str">
        <f>INDEX(Data!AF:AF,MATCH($D95,Data!$D:$D,0))</f>
        <v>XL</v>
      </c>
      <c r="AG95" s="17" t="str">
        <f>INDEX(Data!AG:AG,MATCH($D95,Data!$D:$D,0))</f>
        <v/>
      </c>
      <c r="AH95" s="17" t="str">
        <f>INDEX(Data!AH:AH,MATCH($D95,Data!$D:$D,0))</f>
        <v/>
      </c>
      <c r="AI95" s="17" t="str">
        <f>INDEX(Data!AI:AI,MATCH($D95,Data!$D:$D,0))</f>
        <v/>
      </c>
      <c r="AJ95" s="17" t="str">
        <f>INDEX(Data!AJ:AJ,MATCH($D95,Data!$D:$D,0))</f>
        <v/>
      </c>
      <c r="AK95" s="10">
        <v>34.5</v>
      </c>
      <c r="AL95" s="10">
        <v>36.5</v>
      </c>
      <c r="AM95" s="6" t="s">
        <v>45</v>
      </c>
      <c r="AN95" s="6" t="s">
        <v>290</v>
      </c>
      <c r="AO95" s="6" t="s">
        <v>291</v>
      </c>
      <c r="AP95" s="6" t="s">
        <v>9327</v>
      </c>
      <c r="AQ95" s="18" t="s">
        <v>9465</v>
      </c>
      <c r="AR95" s="11" t="str">
        <f t="shared" si="17"/>
        <v>2W Distributor Bike</v>
      </c>
      <c r="AS95" s="11" t="str">
        <f t="shared" si="18"/>
        <v/>
      </c>
      <c r="AT95" s="11" t="str">
        <f t="shared" si="19"/>
        <v>2W Distributor</v>
      </c>
      <c r="AU95" s="11" t="str">
        <f t="shared" si="20"/>
        <v>H2</v>
      </c>
      <c r="AV95" s="11" t="str">
        <f t="shared" si="20"/>
        <v>International - Bike</v>
      </c>
      <c r="AW95" s="11" t="str">
        <f t="shared" si="21"/>
        <v/>
      </c>
      <c r="AX95" s="11" t="str">
        <f t="shared" si="22"/>
        <v>International - AS</v>
      </c>
      <c r="AY95" s="11" t="str">
        <f t="shared" si="22"/>
        <v>International</v>
      </c>
      <c r="AZ95" s="11" t="str">
        <f t="shared" si="22"/>
        <v>International - New</v>
      </c>
      <c r="BA95" s="11" t="str">
        <f t="shared" si="23"/>
        <v/>
      </c>
      <c r="BB95" s="11" t="str">
        <f t="shared" si="24"/>
        <v>Moto Dealers</v>
      </c>
      <c r="BC95" s="11" t="str">
        <f t="shared" si="24"/>
        <v>Motonet</v>
      </c>
      <c r="BD95" s="11" t="str">
        <f t="shared" si="25"/>
        <v/>
      </c>
      <c r="BE95" s="11" t="str">
        <f t="shared" si="26"/>
        <v>Retail</v>
      </c>
      <c r="BF95" s="11" t="str">
        <f t="shared" si="27"/>
        <v>TREK</v>
      </c>
      <c r="BG95" s="11" t="e">
        <v>#N/A</v>
      </c>
      <c r="BH95" s="11" t="e">
        <f t="shared" si="28"/>
        <v>#N/A</v>
      </c>
      <c r="BI95" s="11"/>
      <c r="BJ95" s="11"/>
      <c r="BK95" s="11"/>
      <c r="BL95" s="11"/>
      <c r="BM95" s="11"/>
      <c r="BN95" s="11"/>
      <c r="BO95" s="11"/>
      <c r="BP95" s="11"/>
      <c r="BQ95" s="11"/>
      <c r="BR95" s="11"/>
      <c r="BS95" s="11"/>
    </row>
    <row r="96" spans="1:71" x14ac:dyDescent="0.2">
      <c r="A96" s="16">
        <f t="shared" si="29"/>
        <v>95</v>
      </c>
      <c r="B96" s="11" t="str">
        <f t="shared" si="30"/>
        <v>10027-00000</v>
      </c>
      <c r="C96" s="11" t="str">
        <f t="shared" si="30"/>
        <v>10027-00000</v>
      </c>
      <c r="D96" s="7" t="s">
        <v>303</v>
      </c>
      <c r="E96" s="6" t="s">
        <v>208</v>
      </c>
      <c r="F96" s="11" t="s">
        <v>8991</v>
      </c>
      <c r="G96" s="17" t="str">
        <f>INDEX(Data!G:G,MATCH($D96,Data!$D:$D,0))</f>
        <v>R-CORE</v>
      </c>
      <c r="H96" s="17" t="str">
        <f>INDEX(Data!H:H,MATCH($D96,Data!$D:$D,0))</f>
        <v>Gloves</v>
      </c>
      <c r="I96" s="6" t="s">
        <v>34</v>
      </c>
      <c r="J96" s="6" t="s">
        <v>5329</v>
      </c>
      <c r="K96" s="6" t="s">
        <v>5333</v>
      </c>
      <c r="L96" s="6" t="s">
        <v>8992</v>
      </c>
      <c r="M96" s="6" t="s">
        <v>34</v>
      </c>
      <c r="N96" s="6" t="s">
        <v>5359</v>
      </c>
      <c r="O96" s="11"/>
      <c r="P96" s="11"/>
      <c r="Q96" s="6" t="s">
        <v>88</v>
      </c>
      <c r="R96" s="9" t="b">
        <v>1</v>
      </c>
      <c r="S96" s="9" t="b">
        <v>1</v>
      </c>
      <c r="T96" s="6" t="s">
        <v>303</v>
      </c>
      <c r="U96" s="17" t="str">
        <f>INDEX(Data!U:U,MATCH($D96,Data!$D:$D,0))</f>
        <v>10027-00000</v>
      </c>
      <c r="V96" s="17" t="str">
        <f>INDEX(Data!V:V,MATCH($D96,Data!$D:$D,0))</f>
        <v>10027-00001</v>
      </c>
      <c r="W96" s="17" t="str">
        <f>INDEX(Data!W:W,MATCH($D96,Data!$D:$D,0))</f>
        <v>10027-00002</v>
      </c>
      <c r="X96" s="17" t="str">
        <f>INDEX(Data!X:X,MATCH($D96,Data!$D:$D,0))</f>
        <v>10027-00003</v>
      </c>
      <c r="Y96" s="17" t="str">
        <f>INDEX(Data!Y:Y,MATCH($D96,Data!$D:$D,0))</f>
        <v>10027-00004</v>
      </c>
      <c r="Z96" s="17" t="str">
        <f>INDEX(Data!Z:Z,MATCH($D96,Data!$D:$D,0))</f>
        <v/>
      </c>
      <c r="AA96" s="17" t="str">
        <f>INDEX(Data!AA:AA,MATCH($D96,Data!$D:$D,0))</f>
        <v/>
      </c>
      <c r="AB96" s="17" t="str">
        <f>INDEX(Data!AB:AB,MATCH($D96,Data!$D:$D,0))</f>
        <v/>
      </c>
      <c r="AC96" s="17" t="str">
        <f>INDEX(Data!AC:AC,MATCH($D96,Data!$D:$D,0))</f>
        <v>S</v>
      </c>
      <c r="AD96" s="17" t="str">
        <f>INDEX(Data!AD:AD,MATCH($D96,Data!$D:$D,0))</f>
        <v>M</v>
      </c>
      <c r="AE96" s="17" t="str">
        <f>INDEX(Data!AE:AE,MATCH($D96,Data!$D:$D,0))</f>
        <v>L</v>
      </c>
      <c r="AF96" s="17" t="str">
        <f>INDEX(Data!AF:AF,MATCH($D96,Data!$D:$D,0))</f>
        <v>XL</v>
      </c>
      <c r="AG96" s="17" t="str">
        <f>INDEX(Data!AG:AG,MATCH($D96,Data!$D:$D,0))</f>
        <v>2XL</v>
      </c>
      <c r="AH96" s="17" t="str">
        <f>INDEX(Data!AH:AH,MATCH($D96,Data!$D:$D,0))</f>
        <v/>
      </c>
      <c r="AI96" s="17" t="str">
        <f>INDEX(Data!AI:AI,MATCH($D96,Data!$D:$D,0))</f>
        <v/>
      </c>
      <c r="AJ96" s="17" t="str">
        <f>INDEX(Data!AJ:AJ,MATCH($D96,Data!$D:$D,0))</f>
        <v/>
      </c>
      <c r="AK96" s="10">
        <v>36.5</v>
      </c>
      <c r="AL96" s="10">
        <v>38.5</v>
      </c>
      <c r="AM96" s="6" t="s">
        <v>45</v>
      </c>
      <c r="AN96" s="6" t="s">
        <v>309</v>
      </c>
      <c r="AO96" s="6" t="s">
        <v>310</v>
      </c>
      <c r="AP96" s="6" t="s">
        <v>9328</v>
      </c>
      <c r="AQ96" s="18" t="s">
        <v>9465</v>
      </c>
      <c r="AR96" s="11" t="str">
        <f t="shared" si="17"/>
        <v>2W Distributor Bike</v>
      </c>
      <c r="AS96" s="11" t="str">
        <f t="shared" si="18"/>
        <v/>
      </c>
      <c r="AT96" s="11" t="str">
        <f t="shared" si="19"/>
        <v>2W Distributor</v>
      </c>
      <c r="AU96" s="11" t="str">
        <f t="shared" si="20"/>
        <v>H2</v>
      </c>
      <c r="AV96" s="11" t="str">
        <f t="shared" si="20"/>
        <v>International - Bike</v>
      </c>
      <c r="AW96" s="11" t="str">
        <f t="shared" si="21"/>
        <v/>
      </c>
      <c r="AX96" s="11" t="str">
        <f t="shared" si="22"/>
        <v>International - AS</v>
      </c>
      <c r="AY96" s="11" t="str">
        <f t="shared" si="22"/>
        <v>International</v>
      </c>
      <c r="AZ96" s="11" t="str">
        <f t="shared" si="22"/>
        <v>International - New</v>
      </c>
      <c r="BA96" s="11" t="str">
        <f t="shared" si="23"/>
        <v/>
      </c>
      <c r="BB96" s="11" t="str">
        <f t="shared" si="24"/>
        <v>Moto Dealers</v>
      </c>
      <c r="BC96" s="11" t="str">
        <f t="shared" si="24"/>
        <v>Motonet</v>
      </c>
      <c r="BD96" s="11" t="str">
        <f t="shared" si="25"/>
        <v/>
      </c>
      <c r="BE96" s="11" t="str">
        <f t="shared" si="26"/>
        <v>Retail</v>
      </c>
      <c r="BF96" s="11" t="str">
        <f t="shared" si="27"/>
        <v>TREK</v>
      </c>
      <c r="BG96" s="11" t="s">
        <v>5465</v>
      </c>
      <c r="BH96" s="11" t="str">
        <f t="shared" si="28"/>
        <v>https://fs.amplifi.io//file?id=45359ac0-96a2-4ceb-a87b-4cc7ecab6950&amp;variant=thumb&amp;extension=png</v>
      </c>
      <c r="BI96" s="11" t="s">
        <v>5465</v>
      </c>
      <c r="BJ96" s="11" t="s">
        <v>5985</v>
      </c>
      <c r="BK96" s="11" t="s">
        <v>5986</v>
      </c>
      <c r="BL96" s="11" t="s">
        <v>5987</v>
      </c>
      <c r="BM96" s="11"/>
      <c r="BN96" s="11"/>
      <c r="BO96" s="11"/>
      <c r="BP96" s="11"/>
      <c r="BQ96" s="11"/>
      <c r="BR96" s="11"/>
      <c r="BS96" s="11"/>
    </row>
    <row r="97" spans="1:71" x14ac:dyDescent="0.2">
      <c r="A97" s="16">
        <f t="shared" si="29"/>
        <v>96</v>
      </c>
      <c r="B97" s="11" t="str">
        <f t="shared" si="30"/>
        <v>10027-00010</v>
      </c>
      <c r="C97" s="11" t="str">
        <f t="shared" si="30"/>
        <v>10027-00010</v>
      </c>
      <c r="D97" s="7" t="s">
        <v>312</v>
      </c>
      <c r="E97" s="6" t="s">
        <v>208</v>
      </c>
      <c r="F97" s="11" t="s">
        <v>8991</v>
      </c>
      <c r="G97" s="17" t="str">
        <f>INDEX(Data!G:G,MATCH($D97,Data!$D:$D,0))</f>
        <v>R-CORE</v>
      </c>
      <c r="H97" s="17" t="str">
        <f>INDEX(Data!H:H,MATCH($D97,Data!$D:$D,0))</f>
        <v>Gloves</v>
      </c>
      <c r="I97" s="6" t="s">
        <v>34</v>
      </c>
      <c r="J97" s="6" t="s">
        <v>5329</v>
      </c>
      <c r="K97" s="6" t="s">
        <v>5333</v>
      </c>
      <c r="L97" s="6" t="s">
        <v>8992</v>
      </c>
      <c r="M97" s="6" t="s">
        <v>34</v>
      </c>
      <c r="N97" s="6" t="s">
        <v>5359</v>
      </c>
      <c r="O97" s="11"/>
      <c r="P97" s="11"/>
      <c r="Q97" s="6" t="s">
        <v>97</v>
      </c>
      <c r="R97" s="9" t="b">
        <v>1</v>
      </c>
      <c r="S97" s="9" t="b">
        <v>1</v>
      </c>
      <c r="T97" s="6" t="s">
        <v>312</v>
      </c>
      <c r="U97" s="17" t="str">
        <f>INDEX(Data!U:U,MATCH($D97,Data!$D:$D,0))</f>
        <v>10027-00010</v>
      </c>
      <c r="V97" s="17" t="str">
        <f>INDEX(Data!V:V,MATCH($D97,Data!$D:$D,0))</f>
        <v>10027-00011</v>
      </c>
      <c r="W97" s="17" t="str">
        <f>INDEX(Data!W:W,MATCH($D97,Data!$D:$D,0))</f>
        <v>10027-00012</v>
      </c>
      <c r="X97" s="17" t="str">
        <f>INDEX(Data!X:X,MATCH($D97,Data!$D:$D,0))</f>
        <v>10027-00013</v>
      </c>
      <c r="Y97" s="17" t="str">
        <f>INDEX(Data!Y:Y,MATCH($D97,Data!$D:$D,0))</f>
        <v>10027-00014</v>
      </c>
      <c r="Z97" s="17" t="str">
        <f>INDEX(Data!Z:Z,MATCH($D97,Data!$D:$D,0))</f>
        <v/>
      </c>
      <c r="AA97" s="17" t="str">
        <f>INDEX(Data!AA:AA,MATCH($D97,Data!$D:$D,0))</f>
        <v/>
      </c>
      <c r="AB97" s="17" t="str">
        <f>INDEX(Data!AB:AB,MATCH($D97,Data!$D:$D,0))</f>
        <v/>
      </c>
      <c r="AC97" s="17" t="str">
        <f>INDEX(Data!AC:AC,MATCH($D97,Data!$D:$D,0))</f>
        <v>S</v>
      </c>
      <c r="AD97" s="17" t="str">
        <f>INDEX(Data!AD:AD,MATCH($D97,Data!$D:$D,0))</f>
        <v>M</v>
      </c>
      <c r="AE97" s="17" t="str">
        <f>INDEX(Data!AE:AE,MATCH($D97,Data!$D:$D,0))</f>
        <v>L</v>
      </c>
      <c r="AF97" s="17" t="str">
        <f>INDEX(Data!AF:AF,MATCH($D97,Data!$D:$D,0))</f>
        <v>XL</v>
      </c>
      <c r="AG97" s="17" t="str">
        <f>INDEX(Data!AG:AG,MATCH($D97,Data!$D:$D,0))</f>
        <v>2XL</v>
      </c>
      <c r="AH97" s="17" t="str">
        <f>INDEX(Data!AH:AH,MATCH($D97,Data!$D:$D,0))</f>
        <v/>
      </c>
      <c r="AI97" s="17" t="str">
        <f>INDEX(Data!AI:AI,MATCH($D97,Data!$D:$D,0))</f>
        <v/>
      </c>
      <c r="AJ97" s="17" t="str">
        <f>INDEX(Data!AJ:AJ,MATCH($D97,Data!$D:$D,0))</f>
        <v/>
      </c>
      <c r="AK97" s="10">
        <v>36.5</v>
      </c>
      <c r="AL97" s="10">
        <v>38.5</v>
      </c>
      <c r="AM97" s="6" t="s">
        <v>45</v>
      </c>
      <c r="AN97" s="6" t="s">
        <v>309</v>
      </c>
      <c r="AO97" s="6" t="s">
        <v>310</v>
      </c>
      <c r="AP97" s="6" t="s">
        <v>9328</v>
      </c>
      <c r="AQ97" s="18" t="s">
        <v>9465</v>
      </c>
      <c r="AR97" s="11" t="str">
        <f t="shared" si="17"/>
        <v>2W Distributor Bike</v>
      </c>
      <c r="AS97" s="11" t="str">
        <f t="shared" si="18"/>
        <v/>
      </c>
      <c r="AT97" s="11" t="str">
        <f t="shared" si="19"/>
        <v>2W Distributor</v>
      </c>
      <c r="AU97" s="11" t="str">
        <f t="shared" si="20"/>
        <v>H2</v>
      </c>
      <c r="AV97" s="11" t="str">
        <f t="shared" si="20"/>
        <v>International - Bike</v>
      </c>
      <c r="AW97" s="11" t="str">
        <f t="shared" si="21"/>
        <v/>
      </c>
      <c r="AX97" s="11" t="str">
        <f t="shared" si="22"/>
        <v>International - AS</v>
      </c>
      <c r="AY97" s="11" t="str">
        <f t="shared" si="22"/>
        <v>International</v>
      </c>
      <c r="AZ97" s="11" t="str">
        <f t="shared" si="22"/>
        <v>International - New</v>
      </c>
      <c r="BA97" s="11" t="str">
        <f t="shared" si="23"/>
        <v/>
      </c>
      <c r="BB97" s="11" t="str">
        <f t="shared" si="24"/>
        <v>Moto Dealers</v>
      </c>
      <c r="BC97" s="11" t="str">
        <f t="shared" si="24"/>
        <v>Motonet</v>
      </c>
      <c r="BD97" s="11" t="str">
        <f t="shared" si="25"/>
        <v/>
      </c>
      <c r="BE97" s="11" t="str">
        <f t="shared" si="26"/>
        <v>Retail</v>
      </c>
      <c r="BF97" s="11" t="str">
        <f t="shared" si="27"/>
        <v>TREK</v>
      </c>
      <c r="BG97" s="11" t="s">
        <v>5143</v>
      </c>
      <c r="BH97" s="11" t="str">
        <f t="shared" si="28"/>
        <v>https://fs.amplifi.io//file?id=31e46e93-c39e-4168-87ce-5b564a192e9f&amp;variant=thumb&amp;extension=png</v>
      </c>
      <c r="BI97" s="11" t="s">
        <v>5143</v>
      </c>
      <c r="BJ97" s="11"/>
      <c r="BK97" s="11"/>
      <c r="BL97" s="11"/>
      <c r="BM97" s="11"/>
      <c r="BN97" s="11"/>
      <c r="BO97" s="11"/>
      <c r="BP97" s="11"/>
      <c r="BQ97" s="11"/>
      <c r="BR97" s="11"/>
      <c r="BS97" s="11"/>
    </row>
    <row r="98" spans="1:71" x14ac:dyDescent="0.2">
      <c r="A98" s="16">
        <f t="shared" si="29"/>
        <v>97</v>
      </c>
      <c r="B98" s="11" t="str">
        <f t="shared" si="30"/>
        <v>10027-00015</v>
      </c>
      <c r="C98" s="11" t="str">
        <f t="shared" si="30"/>
        <v>10027-00015</v>
      </c>
      <c r="D98" s="7" t="s">
        <v>317</v>
      </c>
      <c r="E98" s="6" t="s">
        <v>208</v>
      </c>
      <c r="F98" s="11" t="s">
        <v>8991</v>
      </c>
      <c r="G98" s="17" t="str">
        <f>INDEX(Data!G:G,MATCH($D98,Data!$D:$D,0))</f>
        <v>R-CORE</v>
      </c>
      <c r="H98" s="17" t="str">
        <f>INDEX(Data!H:H,MATCH($D98,Data!$D:$D,0))</f>
        <v>Gloves</v>
      </c>
      <c r="I98" s="6" t="s">
        <v>34</v>
      </c>
      <c r="J98" s="6" t="s">
        <v>5329</v>
      </c>
      <c r="K98" s="6" t="s">
        <v>5333</v>
      </c>
      <c r="L98" s="6" t="s">
        <v>8992</v>
      </c>
      <c r="M98" s="6" t="s">
        <v>34</v>
      </c>
      <c r="N98" s="6" t="s">
        <v>5359</v>
      </c>
      <c r="O98" s="11"/>
      <c r="P98" s="11"/>
      <c r="Q98" s="6" t="s">
        <v>318</v>
      </c>
      <c r="R98" s="9" t="b">
        <v>1</v>
      </c>
      <c r="S98" s="9" t="b">
        <v>1</v>
      </c>
      <c r="T98" s="6" t="s">
        <v>317</v>
      </c>
      <c r="U98" s="17" t="str">
        <f>INDEX(Data!U:U,MATCH($D98,Data!$D:$D,0))</f>
        <v>10027-00015</v>
      </c>
      <c r="V98" s="17" t="str">
        <f>INDEX(Data!V:V,MATCH($D98,Data!$D:$D,0))</f>
        <v>10027-00016</v>
      </c>
      <c r="W98" s="17" t="str">
        <f>INDEX(Data!W:W,MATCH($D98,Data!$D:$D,0))</f>
        <v>10027-00017</v>
      </c>
      <c r="X98" s="17" t="str">
        <f>INDEX(Data!X:X,MATCH($D98,Data!$D:$D,0))</f>
        <v>10027-00018</v>
      </c>
      <c r="Y98" s="17" t="str">
        <f>INDEX(Data!Y:Y,MATCH($D98,Data!$D:$D,0))</f>
        <v>10027-00019</v>
      </c>
      <c r="Z98" s="17" t="str">
        <f>INDEX(Data!Z:Z,MATCH($D98,Data!$D:$D,0))</f>
        <v/>
      </c>
      <c r="AA98" s="17" t="str">
        <f>INDEX(Data!AA:AA,MATCH($D98,Data!$D:$D,0))</f>
        <v/>
      </c>
      <c r="AB98" s="17" t="str">
        <f>INDEX(Data!AB:AB,MATCH($D98,Data!$D:$D,0))</f>
        <v/>
      </c>
      <c r="AC98" s="17" t="str">
        <f>INDEX(Data!AC:AC,MATCH($D98,Data!$D:$D,0))</f>
        <v>S</v>
      </c>
      <c r="AD98" s="17" t="str">
        <f>INDEX(Data!AD:AD,MATCH($D98,Data!$D:$D,0))</f>
        <v>M</v>
      </c>
      <c r="AE98" s="17" t="str">
        <f>INDEX(Data!AE:AE,MATCH($D98,Data!$D:$D,0))</f>
        <v>L</v>
      </c>
      <c r="AF98" s="17" t="str">
        <f>INDEX(Data!AF:AF,MATCH($D98,Data!$D:$D,0))</f>
        <v>XL</v>
      </c>
      <c r="AG98" s="17" t="str">
        <f>INDEX(Data!AG:AG,MATCH($D98,Data!$D:$D,0))</f>
        <v>2XL</v>
      </c>
      <c r="AH98" s="17" t="str">
        <f>INDEX(Data!AH:AH,MATCH($D98,Data!$D:$D,0))</f>
        <v/>
      </c>
      <c r="AI98" s="17" t="str">
        <f>INDEX(Data!AI:AI,MATCH($D98,Data!$D:$D,0))</f>
        <v/>
      </c>
      <c r="AJ98" s="17" t="str">
        <f>INDEX(Data!AJ:AJ,MATCH($D98,Data!$D:$D,0))</f>
        <v/>
      </c>
      <c r="AK98" s="10">
        <v>36.5</v>
      </c>
      <c r="AL98" s="10">
        <v>38.5</v>
      </c>
      <c r="AM98" s="6" t="s">
        <v>45</v>
      </c>
      <c r="AN98" s="6" t="s">
        <v>309</v>
      </c>
      <c r="AO98" s="6" t="s">
        <v>310</v>
      </c>
      <c r="AP98" s="6" t="s">
        <v>9328</v>
      </c>
      <c r="AQ98" s="18" t="s">
        <v>9465</v>
      </c>
      <c r="AR98" s="11" t="str">
        <f t="shared" si="17"/>
        <v>2W Distributor Bike</v>
      </c>
      <c r="AS98" s="11" t="str">
        <f t="shared" si="18"/>
        <v/>
      </c>
      <c r="AT98" s="11" t="str">
        <f t="shared" si="19"/>
        <v>2W Distributor</v>
      </c>
      <c r="AU98" s="11" t="str">
        <f t="shared" si="20"/>
        <v>H2</v>
      </c>
      <c r="AV98" s="11" t="str">
        <f t="shared" si="20"/>
        <v>International - Bike</v>
      </c>
      <c r="AW98" s="11" t="str">
        <f t="shared" si="21"/>
        <v/>
      </c>
      <c r="AX98" s="11" t="str">
        <f t="shared" si="22"/>
        <v>International - AS</v>
      </c>
      <c r="AY98" s="11" t="str">
        <f t="shared" si="22"/>
        <v>International</v>
      </c>
      <c r="AZ98" s="11" t="str">
        <f t="shared" si="22"/>
        <v>International - New</v>
      </c>
      <c r="BA98" s="11" t="str">
        <f t="shared" si="23"/>
        <v/>
      </c>
      <c r="BB98" s="11" t="str">
        <f t="shared" si="24"/>
        <v>Moto Dealers</v>
      </c>
      <c r="BC98" s="11" t="str">
        <f t="shared" si="24"/>
        <v>Motonet</v>
      </c>
      <c r="BD98" s="11" t="str">
        <f t="shared" si="25"/>
        <v/>
      </c>
      <c r="BE98" s="11" t="str">
        <f t="shared" si="26"/>
        <v>Retail</v>
      </c>
      <c r="BF98" s="11" t="str">
        <f t="shared" si="27"/>
        <v>TREK</v>
      </c>
      <c r="BG98" s="11" t="s">
        <v>5144</v>
      </c>
      <c r="BH98" s="11" t="str">
        <f t="shared" si="28"/>
        <v>https://fs.amplifi.io//file?id=62fb5c74-b4ed-491d-89d6-bf97612d6262&amp;variant=thumb&amp;extension=png</v>
      </c>
      <c r="BI98" s="11" t="s">
        <v>5144</v>
      </c>
      <c r="BJ98" s="11" t="s">
        <v>5988</v>
      </c>
      <c r="BK98" s="11"/>
      <c r="BL98" s="11"/>
      <c r="BM98" s="11"/>
      <c r="BN98" s="11"/>
      <c r="BO98" s="11"/>
      <c r="BP98" s="11"/>
      <c r="BQ98" s="11"/>
      <c r="BR98" s="11"/>
      <c r="BS98" s="11"/>
    </row>
    <row r="99" spans="1:71" x14ac:dyDescent="0.2">
      <c r="A99" s="16">
        <f t="shared" si="29"/>
        <v>98</v>
      </c>
      <c r="B99" s="11" t="str">
        <f t="shared" si="30"/>
        <v>10027-00033</v>
      </c>
      <c r="C99" s="11" t="str">
        <f t="shared" si="30"/>
        <v>10027-00033</v>
      </c>
      <c r="D99" s="7" t="s">
        <v>8257</v>
      </c>
      <c r="E99" s="6" t="s">
        <v>208</v>
      </c>
      <c r="F99" s="11" t="s">
        <v>8991</v>
      </c>
      <c r="G99" s="17" t="str">
        <f>INDEX(Data!G:G,MATCH($D99,Data!$D:$D,0))</f>
        <v>R-CORE</v>
      </c>
      <c r="H99" s="17" t="str">
        <f>INDEX(Data!H:H,MATCH($D99,Data!$D:$D,0))</f>
        <v>Gloves</v>
      </c>
      <c r="I99" s="6" t="s">
        <v>34</v>
      </c>
      <c r="J99" s="6" t="s">
        <v>5329</v>
      </c>
      <c r="K99" s="6" t="s">
        <v>8991</v>
      </c>
      <c r="L99" s="6" t="s">
        <v>8991</v>
      </c>
      <c r="M99" s="6" t="s">
        <v>34</v>
      </c>
      <c r="N99" s="6" t="s">
        <v>5359</v>
      </c>
      <c r="O99" s="11"/>
      <c r="P99" s="11"/>
      <c r="Q99" s="6" t="s">
        <v>9074</v>
      </c>
      <c r="R99" s="9" t="b">
        <v>0</v>
      </c>
      <c r="S99" s="9" t="b">
        <v>0</v>
      </c>
      <c r="T99" s="6" t="s">
        <v>8257</v>
      </c>
      <c r="U99" s="17" t="str">
        <f>INDEX(Data!U:U,MATCH($D99,Data!$D:$D,0))</f>
        <v>10027-00033</v>
      </c>
      <c r="V99" s="17" t="str">
        <f>INDEX(Data!V:V,MATCH($D99,Data!$D:$D,0))</f>
        <v>10027-00034</v>
      </c>
      <c r="W99" s="17" t="str">
        <f>INDEX(Data!W:W,MATCH($D99,Data!$D:$D,0))</f>
        <v>10027-00035</v>
      </c>
      <c r="X99" s="17" t="str">
        <f>INDEX(Data!X:X,MATCH($D99,Data!$D:$D,0))</f>
        <v>10027-00036</v>
      </c>
      <c r="Y99" s="17" t="str">
        <f>INDEX(Data!Y:Y,MATCH($D99,Data!$D:$D,0))</f>
        <v/>
      </c>
      <c r="Z99" s="17" t="str">
        <f>INDEX(Data!Z:Z,MATCH($D99,Data!$D:$D,0))</f>
        <v/>
      </c>
      <c r="AA99" s="17" t="str">
        <f>INDEX(Data!AA:AA,MATCH($D99,Data!$D:$D,0))</f>
        <v/>
      </c>
      <c r="AB99" s="17" t="str">
        <f>INDEX(Data!AB:AB,MATCH($D99,Data!$D:$D,0))</f>
        <v/>
      </c>
      <c r="AC99" s="17" t="str">
        <f>INDEX(Data!AC:AC,MATCH($D99,Data!$D:$D,0))</f>
        <v>S</v>
      </c>
      <c r="AD99" s="17" t="str">
        <f>INDEX(Data!AD:AD,MATCH($D99,Data!$D:$D,0))</f>
        <v>M</v>
      </c>
      <c r="AE99" s="17" t="str">
        <f>INDEX(Data!AE:AE,MATCH($D99,Data!$D:$D,0))</f>
        <v>L</v>
      </c>
      <c r="AF99" s="17" t="str">
        <f>INDEX(Data!AF:AF,MATCH($D99,Data!$D:$D,0))</f>
        <v>XL</v>
      </c>
      <c r="AG99" s="17" t="str">
        <f>INDEX(Data!AG:AG,MATCH($D99,Data!$D:$D,0))</f>
        <v/>
      </c>
      <c r="AH99" s="17" t="str">
        <f>INDEX(Data!AH:AH,MATCH($D99,Data!$D:$D,0))</f>
        <v/>
      </c>
      <c r="AI99" s="17" t="str">
        <f>INDEX(Data!AI:AI,MATCH($D99,Data!$D:$D,0))</f>
        <v/>
      </c>
      <c r="AJ99" s="17" t="str">
        <f>INDEX(Data!AJ:AJ,MATCH($D99,Data!$D:$D,0))</f>
        <v/>
      </c>
      <c r="AK99" s="10">
        <v>36.5</v>
      </c>
      <c r="AL99" s="10">
        <v>38.5</v>
      </c>
      <c r="AM99" s="6" t="s">
        <v>45</v>
      </c>
      <c r="AN99" s="6" t="s">
        <v>309</v>
      </c>
      <c r="AO99" s="6" t="s">
        <v>310</v>
      </c>
      <c r="AP99" s="6" t="s">
        <v>9328</v>
      </c>
      <c r="AQ99" s="18" t="s">
        <v>9465</v>
      </c>
      <c r="AR99" s="11" t="str">
        <f t="shared" si="17"/>
        <v>2W Distributor Bike</v>
      </c>
      <c r="AS99" s="11" t="str">
        <f t="shared" si="18"/>
        <v/>
      </c>
      <c r="AT99" s="11" t="str">
        <f t="shared" si="19"/>
        <v>2W Distributor</v>
      </c>
      <c r="AU99" s="11" t="str">
        <f t="shared" si="20"/>
        <v>H2</v>
      </c>
      <c r="AV99" s="11" t="str">
        <f t="shared" si="20"/>
        <v>International - Bike</v>
      </c>
      <c r="AW99" s="11" t="str">
        <f t="shared" si="21"/>
        <v/>
      </c>
      <c r="AX99" s="11" t="str">
        <f t="shared" si="22"/>
        <v>International - AS</v>
      </c>
      <c r="AY99" s="11" t="str">
        <f t="shared" si="22"/>
        <v>International</v>
      </c>
      <c r="AZ99" s="11" t="str">
        <f t="shared" si="22"/>
        <v>International - New</v>
      </c>
      <c r="BA99" s="11" t="str">
        <f t="shared" si="23"/>
        <v/>
      </c>
      <c r="BB99" s="11" t="str">
        <f t="shared" si="24"/>
        <v>Moto Dealers</v>
      </c>
      <c r="BC99" s="11" t="str">
        <f t="shared" si="24"/>
        <v>Motonet</v>
      </c>
      <c r="BD99" s="11" t="str">
        <f t="shared" si="25"/>
        <v/>
      </c>
      <c r="BE99" s="11" t="str">
        <f t="shared" si="26"/>
        <v>Retail</v>
      </c>
      <c r="BF99" s="11" t="str">
        <f t="shared" si="27"/>
        <v>TREK</v>
      </c>
      <c r="BG99" s="11" t="e">
        <v>#N/A</v>
      </c>
      <c r="BH99" s="11" t="e">
        <f t="shared" si="28"/>
        <v>#N/A</v>
      </c>
      <c r="BI99" s="11"/>
      <c r="BJ99" s="11"/>
      <c r="BK99" s="11"/>
      <c r="BL99" s="11"/>
      <c r="BM99" s="11"/>
      <c r="BN99" s="11"/>
      <c r="BO99" s="11"/>
      <c r="BP99" s="11"/>
      <c r="BQ99" s="11"/>
      <c r="BR99" s="11"/>
      <c r="BS99" s="11"/>
    </row>
    <row r="100" spans="1:71" x14ac:dyDescent="0.2">
      <c r="A100" s="16">
        <f t="shared" si="29"/>
        <v>99</v>
      </c>
      <c r="B100" s="11" t="str">
        <f t="shared" si="30"/>
        <v>10027-00037</v>
      </c>
      <c r="C100" s="11" t="str">
        <f t="shared" si="30"/>
        <v>10027-00037</v>
      </c>
      <c r="D100" s="7" t="s">
        <v>8261</v>
      </c>
      <c r="E100" s="6" t="s">
        <v>208</v>
      </c>
      <c r="F100" s="11" t="s">
        <v>8991</v>
      </c>
      <c r="G100" s="17" t="str">
        <f>INDEX(Data!G:G,MATCH($D100,Data!$D:$D,0))</f>
        <v>R-CORE</v>
      </c>
      <c r="H100" s="17" t="str">
        <f>INDEX(Data!H:H,MATCH($D100,Data!$D:$D,0))</f>
        <v>Gloves</v>
      </c>
      <c r="I100" s="6" t="s">
        <v>34</v>
      </c>
      <c r="J100" s="6" t="s">
        <v>5329</v>
      </c>
      <c r="K100" s="6" t="s">
        <v>8991</v>
      </c>
      <c r="L100" s="6" t="s">
        <v>8991</v>
      </c>
      <c r="M100" s="6" t="s">
        <v>34</v>
      </c>
      <c r="N100" s="6" t="s">
        <v>5359</v>
      </c>
      <c r="O100" s="11"/>
      <c r="P100" s="11"/>
      <c r="Q100" s="6" t="s">
        <v>9075</v>
      </c>
      <c r="R100" s="9" t="b">
        <v>0</v>
      </c>
      <c r="S100" s="9" t="b">
        <v>0</v>
      </c>
      <c r="T100" s="6" t="s">
        <v>8261</v>
      </c>
      <c r="U100" s="17" t="str">
        <f>INDEX(Data!U:U,MATCH($D100,Data!$D:$D,0))</f>
        <v>10027-00037</v>
      </c>
      <c r="V100" s="17" t="str">
        <f>INDEX(Data!V:V,MATCH($D100,Data!$D:$D,0))</f>
        <v>10027-00038</v>
      </c>
      <c r="W100" s="17" t="str">
        <f>INDEX(Data!W:W,MATCH($D100,Data!$D:$D,0))</f>
        <v>10027-00039</v>
      </c>
      <c r="X100" s="17" t="str">
        <f>INDEX(Data!X:X,MATCH($D100,Data!$D:$D,0))</f>
        <v>10027-00040</v>
      </c>
      <c r="Y100" s="17" t="str">
        <f>INDEX(Data!Y:Y,MATCH($D100,Data!$D:$D,0))</f>
        <v/>
      </c>
      <c r="Z100" s="17" t="str">
        <f>INDEX(Data!Z:Z,MATCH($D100,Data!$D:$D,0))</f>
        <v/>
      </c>
      <c r="AA100" s="17" t="str">
        <f>INDEX(Data!AA:AA,MATCH($D100,Data!$D:$D,0))</f>
        <v/>
      </c>
      <c r="AB100" s="17" t="str">
        <f>INDEX(Data!AB:AB,MATCH($D100,Data!$D:$D,0))</f>
        <v/>
      </c>
      <c r="AC100" s="17" t="str">
        <f>INDEX(Data!AC:AC,MATCH($D100,Data!$D:$D,0))</f>
        <v>S</v>
      </c>
      <c r="AD100" s="17" t="str">
        <f>INDEX(Data!AD:AD,MATCH($D100,Data!$D:$D,0))</f>
        <v>M</v>
      </c>
      <c r="AE100" s="17" t="str">
        <f>INDEX(Data!AE:AE,MATCH($D100,Data!$D:$D,0))</f>
        <v>L</v>
      </c>
      <c r="AF100" s="17" t="str">
        <f>INDEX(Data!AF:AF,MATCH($D100,Data!$D:$D,0))</f>
        <v>XL</v>
      </c>
      <c r="AG100" s="17" t="str">
        <f>INDEX(Data!AG:AG,MATCH($D100,Data!$D:$D,0))</f>
        <v/>
      </c>
      <c r="AH100" s="17" t="str">
        <f>INDEX(Data!AH:AH,MATCH($D100,Data!$D:$D,0))</f>
        <v/>
      </c>
      <c r="AI100" s="17" t="str">
        <f>INDEX(Data!AI:AI,MATCH($D100,Data!$D:$D,0))</f>
        <v/>
      </c>
      <c r="AJ100" s="17" t="str">
        <f>INDEX(Data!AJ:AJ,MATCH($D100,Data!$D:$D,0))</f>
        <v/>
      </c>
      <c r="AK100" s="10">
        <v>36.5</v>
      </c>
      <c r="AL100" s="10">
        <v>38.5</v>
      </c>
      <c r="AM100" s="6" t="s">
        <v>45</v>
      </c>
      <c r="AN100" s="6" t="s">
        <v>309</v>
      </c>
      <c r="AO100" s="6" t="s">
        <v>310</v>
      </c>
      <c r="AP100" s="6" t="s">
        <v>9328</v>
      </c>
      <c r="AQ100" s="18" t="s">
        <v>9465</v>
      </c>
      <c r="AR100" s="11" t="str">
        <f t="shared" si="17"/>
        <v>2W Distributor Bike</v>
      </c>
      <c r="AS100" s="11" t="str">
        <f t="shared" si="18"/>
        <v/>
      </c>
      <c r="AT100" s="11" t="str">
        <f t="shared" si="19"/>
        <v>2W Distributor</v>
      </c>
      <c r="AU100" s="11" t="str">
        <f t="shared" si="20"/>
        <v>H2</v>
      </c>
      <c r="AV100" s="11" t="str">
        <f t="shared" si="20"/>
        <v>International - Bike</v>
      </c>
      <c r="AW100" s="11" t="str">
        <f t="shared" si="21"/>
        <v/>
      </c>
      <c r="AX100" s="11" t="str">
        <f t="shared" si="22"/>
        <v>International - AS</v>
      </c>
      <c r="AY100" s="11" t="str">
        <f t="shared" si="22"/>
        <v>International</v>
      </c>
      <c r="AZ100" s="11" t="str">
        <f t="shared" si="22"/>
        <v>International - New</v>
      </c>
      <c r="BA100" s="11" t="str">
        <f t="shared" si="23"/>
        <v/>
      </c>
      <c r="BB100" s="11" t="str">
        <f t="shared" si="24"/>
        <v>Moto Dealers</v>
      </c>
      <c r="BC100" s="11" t="str">
        <f t="shared" si="24"/>
        <v>Motonet</v>
      </c>
      <c r="BD100" s="11" t="str">
        <f t="shared" si="25"/>
        <v/>
      </c>
      <c r="BE100" s="11" t="str">
        <f t="shared" si="26"/>
        <v>Retail</v>
      </c>
      <c r="BF100" s="11" t="str">
        <f t="shared" si="27"/>
        <v>TREK</v>
      </c>
      <c r="BG100" s="11" t="e">
        <v>#N/A</v>
      </c>
      <c r="BH100" s="11" t="e">
        <f t="shared" si="28"/>
        <v>#N/A</v>
      </c>
      <c r="BI100" s="11"/>
      <c r="BJ100" s="11"/>
      <c r="BK100" s="11"/>
      <c r="BL100" s="11"/>
      <c r="BM100" s="11"/>
      <c r="BN100" s="11"/>
      <c r="BO100" s="11"/>
      <c r="BP100" s="11"/>
      <c r="BQ100" s="11"/>
      <c r="BR100" s="11"/>
      <c r="BS100" s="11"/>
    </row>
    <row r="101" spans="1:71" x14ac:dyDescent="0.2">
      <c r="A101" s="16">
        <f t="shared" si="29"/>
        <v>100</v>
      </c>
      <c r="B101" s="11" t="str">
        <f t="shared" si="30"/>
        <v>10034-00001</v>
      </c>
      <c r="C101" s="11" t="str">
        <f t="shared" si="30"/>
        <v>10034-00001</v>
      </c>
      <c r="D101" s="7" t="s">
        <v>8265</v>
      </c>
      <c r="E101" s="6" t="s">
        <v>208</v>
      </c>
      <c r="F101" s="11" t="s">
        <v>8991</v>
      </c>
      <c r="G101" s="17" t="str">
        <f>INDEX(Data!G:G,MATCH($D101,Data!$D:$D,0))</f>
        <v>RIDECAMP GEL</v>
      </c>
      <c r="H101" s="17" t="str">
        <f>INDEX(Data!H:H,MATCH($D101,Data!$D:$D,0))</f>
        <v>Gloves</v>
      </c>
      <c r="I101" s="6" t="s">
        <v>34</v>
      </c>
      <c r="J101" s="6" t="s">
        <v>5329</v>
      </c>
      <c r="K101" s="6" t="s">
        <v>8991</v>
      </c>
      <c r="L101" s="6" t="s">
        <v>8991</v>
      </c>
      <c r="M101" s="6" t="s">
        <v>34</v>
      </c>
      <c r="N101" s="6" t="s">
        <v>5359</v>
      </c>
      <c r="O101" s="11"/>
      <c r="P101" s="11"/>
      <c r="Q101" s="6" t="s">
        <v>88</v>
      </c>
      <c r="R101" s="9" t="b">
        <v>0</v>
      </c>
      <c r="S101" s="9" t="b">
        <v>1</v>
      </c>
      <c r="T101" s="6" t="s">
        <v>8265</v>
      </c>
      <c r="U101" s="17" t="str">
        <f>INDEX(Data!U:U,MATCH($D101,Data!$D:$D,0))</f>
        <v>10034-00001</v>
      </c>
      <c r="V101" s="17" t="str">
        <f>INDEX(Data!V:V,MATCH($D101,Data!$D:$D,0))</f>
        <v>10034-00002</v>
      </c>
      <c r="W101" s="17" t="str">
        <f>INDEX(Data!W:W,MATCH($D101,Data!$D:$D,0))</f>
        <v>10034-00003</v>
      </c>
      <c r="X101" s="17" t="str">
        <f>INDEX(Data!X:X,MATCH($D101,Data!$D:$D,0))</f>
        <v>10034-00004</v>
      </c>
      <c r="Y101" s="17" t="str">
        <f>INDEX(Data!Y:Y,MATCH($D101,Data!$D:$D,0))</f>
        <v>10034-00005</v>
      </c>
      <c r="Z101" s="17" t="str">
        <f>INDEX(Data!Z:Z,MATCH($D101,Data!$D:$D,0))</f>
        <v/>
      </c>
      <c r="AA101" s="17" t="str">
        <f>INDEX(Data!AA:AA,MATCH($D101,Data!$D:$D,0))</f>
        <v/>
      </c>
      <c r="AB101" s="17" t="str">
        <f>INDEX(Data!AB:AB,MATCH($D101,Data!$D:$D,0))</f>
        <v/>
      </c>
      <c r="AC101" s="17" t="str">
        <f>INDEX(Data!AC:AC,MATCH($D101,Data!$D:$D,0))</f>
        <v>S</v>
      </c>
      <c r="AD101" s="17" t="str">
        <f>INDEX(Data!AD:AD,MATCH($D101,Data!$D:$D,0))</f>
        <v>M</v>
      </c>
      <c r="AE101" s="17" t="str">
        <f>INDEX(Data!AE:AE,MATCH($D101,Data!$D:$D,0))</f>
        <v>L</v>
      </c>
      <c r="AF101" s="17" t="str">
        <f>INDEX(Data!AF:AF,MATCH($D101,Data!$D:$D,0))</f>
        <v>XL</v>
      </c>
      <c r="AG101" s="17" t="str">
        <f>INDEX(Data!AG:AG,MATCH($D101,Data!$D:$D,0))</f>
        <v>2XL</v>
      </c>
      <c r="AH101" s="17" t="str">
        <f>INDEX(Data!AH:AH,MATCH($D101,Data!$D:$D,0))</f>
        <v/>
      </c>
      <c r="AI101" s="17" t="str">
        <f>INDEX(Data!AI:AI,MATCH($D101,Data!$D:$D,0))</f>
        <v/>
      </c>
      <c r="AJ101" s="17" t="str">
        <f>INDEX(Data!AJ:AJ,MATCH($D101,Data!$D:$D,0))</f>
        <v/>
      </c>
      <c r="AK101" s="10">
        <v>30.5</v>
      </c>
      <c r="AL101" s="10">
        <v>32.5</v>
      </c>
      <c r="AM101" s="6" t="s">
        <v>45</v>
      </c>
      <c r="AN101" s="6" t="s">
        <v>146</v>
      </c>
      <c r="AO101" s="6" t="s">
        <v>9268</v>
      </c>
      <c r="AP101" s="6" t="s">
        <v>9329</v>
      </c>
      <c r="AQ101" s="18" t="s">
        <v>9465</v>
      </c>
      <c r="AR101" s="11" t="str">
        <f t="shared" si="17"/>
        <v>2W Distributor Bike</v>
      </c>
      <c r="AS101" s="11" t="str">
        <f t="shared" si="18"/>
        <v/>
      </c>
      <c r="AT101" s="11" t="str">
        <f t="shared" si="19"/>
        <v>2W Distributor</v>
      </c>
      <c r="AU101" s="11" t="str">
        <f t="shared" si="20"/>
        <v>H2</v>
      </c>
      <c r="AV101" s="11" t="str">
        <f t="shared" si="20"/>
        <v>International - Bike</v>
      </c>
      <c r="AW101" s="11" t="str">
        <f t="shared" si="21"/>
        <v/>
      </c>
      <c r="AX101" s="11" t="str">
        <f t="shared" si="22"/>
        <v>International - AS</v>
      </c>
      <c r="AY101" s="11" t="str">
        <f t="shared" si="22"/>
        <v>International</v>
      </c>
      <c r="AZ101" s="11" t="str">
        <f t="shared" si="22"/>
        <v>International - New</v>
      </c>
      <c r="BA101" s="11" t="str">
        <f t="shared" si="23"/>
        <v/>
      </c>
      <c r="BB101" s="11" t="str">
        <f t="shared" si="24"/>
        <v>Moto Dealers</v>
      </c>
      <c r="BC101" s="11" t="str">
        <f t="shared" si="24"/>
        <v>Motonet</v>
      </c>
      <c r="BD101" s="11" t="str">
        <f t="shared" si="25"/>
        <v/>
      </c>
      <c r="BE101" s="11" t="str">
        <f t="shared" si="26"/>
        <v>Retail</v>
      </c>
      <c r="BF101" s="11" t="str">
        <f t="shared" si="27"/>
        <v>TREK</v>
      </c>
      <c r="BG101" s="11" t="e">
        <v>#N/A</v>
      </c>
      <c r="BH101" s="11" t="e">
        <f t="shared" si="28"/>
        <v>#N/A</v>
      </c>
      <c r="BI101" s="11"/>
      <c r="BJ101" s="11"/>
      <c r="BK101" s="11"/>
      <c r="BL101" s="11"/>
      <c r="BM101" s="11"/>
      <c r="BN101" s="11"/>
      <c r="BO101" s="11"/>
      <c r="BP101" s="11"/>
      <c r="BQ101" s="11"/>
      <c r="BR101" s="11"/>
      <c r="BS101" s="11"/>
    </row>
    <row r="102" spans="1:71" x14ac:dyDescent="0.2">
      <c r="A102" s="16">
        <f t="shared" si="29"/>
        <v>101</v>
      </c>
      <c r="B102" s="11" t="str">
        <f t="shared" ref="B102:C121" si="31">C102</f>
        <v>10034-00006</v>
      </c>
      <c r="C102" s="11" t="str">
        <f t="shared" si="31"/>
        <v>10034-00006</v>
      </c>
      <c r="D102" s="7" t="s">
        <v>8270</v>
      </c>
      <c r="E102" s="6" t="s">
        <v>208</v>
      </c>
      <c r="F102" s="11" t="s">
        <v>8991</v>
      </c>
      <c r="G102" s="17" t="str">
        <f>INDEX(Data!G:G,MATCH($D102,Data!$D:$D,0))</f>
        <v>RIDECAMP GEL</v>
      </c>
      <c r="H102" s="17" t="str">
        <f>INDEX(Data!H:H,MATCH($D102,Data!$D:$D,0))</f>
        <v>Gloves</v>
      </c>
      <c r="I102" s="6" t="s">
        <v>34</v>
      </c>
      <c r="J102" s="6" t="s">
        <v>5329</v>
      </c>
      <c r="K102" s="6" t="s">
        <v>8991</v>
      </c>
      <c r="L102" s="6" t="s">
        <v>8991</v>
      </c>
      <c r="M102" s="6" t="s">
        <v>34</v>
      </c>
      <c r="N102" s="6" t="s">
        <v>5359</v>
      </c>
      <c r="O102" s="11"/>
      <c r="P102" s="11"/>
      <c r="Q102" s="6" t="s">
        <v>97</v>
      </c>
      <c r="R102" s="9" t="b">
        <v>0</v>
      </c>
      <c r="S102" s="9" t="b">
        <v>1</v>
      </c>
      <c r="T102" s="6" t="s">
        <v>8270</v>
      </c>
      <c r="U102" s="17" t="str">
        <f>INDEX(Data!U:U,MATCH($D102,Data!$D:$D,0))</f>
        <v>10034-00006</v>
      </c>
      <c r="V102" s="17" t="str">
        <f>INDEX(Data!V:V,MATCH($D102,Data!$D:$D,0))</f>
        <v>10034-00007</v>
      </c>
      <c r="W102" s="17" t="str">
        <f>INDEX(Data!W:W,MATCH($D102,Data!$D:$D,0))</f>
        <v>10034-00008</v>
      </c>
      <c r="X102" s="17" t="str">
        <f>INDEX(Data!X:X,MATCH($D102,Data!$D:$D,0))</f>
        <v>10034-00009</v>
      </c>
      <c r="Y102" s="17" t="str">
        <f>INDEX(Data!Y:Y,MATCH($D102,Data!$D:$D,0))</f>
        <v>10034-00010</v>
      </c>
      <c r="Z102" s="17" t="str">
        <f>INDEX(Data!Z:Z,MATCH($D102,Data!$D:$D,0))</f>
        <v/>
      </c>
      <c r="AA102" s="17" t="str">
        <f>INDEX(Data!AA:AA,MATCH($D102,Data!$D:$D,0))</f>
        <v/>
      </c>
      <c r="AB102" s="17" t="str">
        <f>INDEX(Data!AB:AB,MATCH($D102,Data!$D:$D,0))</f>
        <v/>
      </c>
      <c r="AC102" s="17" t="str">
        <f>INDEX(Data!AC:AC,MATCH($D102,Data!$D:$D,0))</f>
        <v>S</v>
      </c>
      <c r="AD102" s="17" t="str">
        <f>INDEX(Data!AD:AD,MATCH($D102,Data!$D:$D,0))</f>
        <v>M</v>
      </c>
      <c r="AE102" s="17" t="str">
        <f>INDEX(Data!AE:AE,MATCH($D102,Data!$D:$D,0))</f>
        <v>L</v>
      </c>
      <c r="AF102" s="17" t="str">
        <f>INDEX(Data!AF:AF,MATCH($D102,Data!$D:$D,0))</f>
        <v>XL</v>
      </c>
      <c r="AG102" s="17" t="str">
        <f>INDEX(Data!AG:AG,MATCH($D102,Data!$D:$D,0))</f>
        <v>2XL</v>
      </c>
      <c r="AH102" s="17" t="str">
        <f>INDEX(Data!AH:AH,MATCH($D102,Data!$D:$D,0))</f>
        <v/>
      </c>
      <c r="AI102" s="17" t="str">
        <f>INDEX(Data!AI:AI,MATCH($D102,Data!$D:$D,0))</f>
        <v/>
      </c>
      <c r="AJ102" s="17" t="str">
        <f>INDEX(Data!AJ:AJ,MATCH($D102,Data!$D:$D,0))</f>
        <v/>
      </c>
      <c r="AK102" s="10">
        <v>30.5</v>
      </c>
      <c r="AL102" s="10">
        <v>32.5</v>
      </c>
      <c r="AM102" s="6" t="s">
        <v>45</v>
      </c>
      <c r="AN102" s="6" t="s">
        <v>146</v>
      </c>
      <c r="AO102" s="6" t="s">
        <v>9268</v>
      </c>
      <c r="AP102" s="6" t="s">
        <v>9329</v>
      </c>
      <c r="AQ102" s="18" t="s">
        <v>9465</v>
      </c>
      <c r="AR102" s="11" t="str">
        <f t="shared" si="17"/>
        <v>2W Distributor Bike</v>
      </c>
      <c r="AS102" s="11" t="str">
        <f t="shared" si="18"/>
        <v/>
      </c>
      <c r="AT102" s="11" t="str">
        <f t="shared" si="19"/>
        <v>2W Distributor</v>
      </c>
      <c r="AU102" s="11" t="str">
        <f t="shared" si="20"/>
        <v>H2</v>
      </c>
      <c r="AV102" s="11" t="str">
        <f t="shared" si="20"/>
        <v>International - Bike</v>
      </c>
      <c r="AW102" s="11" t="str">
        <f t="shared" si="21"/>
        <v/>
      </c>
      <c r="AX102" s="11" t="str">
        <f t="shared" si="22"/>
        <v>International - AS</v>
      </c>
      <c r="AY102" s="11" t="str">
        <f t="shared" si="22"/>
        <v>International</v>
      </c>
      <c r="AZ102" s="11" t="str">
        <f t="shared" si="22"/>
        <v>International - New</v>
      </c>
      <c r="BA102" s="11" t="str">
        <f t="shared" si="23"/>
        <v/>
      </c>
      <c r="BB102" s="11" t="str">
        <f t="shared" si="24"/>
        <v>Moto Dealers</v>
      </c>
      <c r="BC102" s="11" t="str">
        <f t="shared" si="24"/>
        <v>Motonet</v>
      </c>
      <c r="BD102" s="11" t="str">
        <f t="shared" si="25"/>
        <v/>
      </c>
      <c r="BE102" s="11" t="str">
        <f t="shared" si="26"/>
        <v>Retail</v>
      </c>
      <c r="BF102" s="11" t="str">
        <f t="shared" si="27"/>
        <v>TREK</v>
      </c>
      <c r="BG102" s="11" t="e">
        <v>#N/A</v>
      </c>
      <c r="BH102" s="11" t="e">
        <f t="shared" si="28"/>
        <v>#N/A</v>
      </c>
      <c r="BI102" s="11"/>
      <c r="BJ102" s="11"/>
      <c r="BK102" s="11"/>
      <c r="BL102" s="11"/>
      <c r="BM102" s="11"/>
      <c r="BN102" s="11"/>
      <c r="BO102" s="11"/>
      <c r="BP102" s="11"/>
      <c r="BQ102" s="11"/>
      <c r="BR102" s="11"/>
      <c r="BS102" s="11"/>
    </row>
    <row r="103" spans="1:71" x14ac:dyDescent="0.2">
      <c r="A103" s="16">
        <f t="shared" si="29"/>
        <v>102</v>
      </c>
      <c r="B103" s="11" t="str">
        <f t="shared" si="31"/>
        <v>10034-00011</v>
      </c>
      <c r="C103" s="11" t="str">
        <f t="shared" si="31"/>
        <v>10034-00011</v>
      </c>
      <c r="D103" s="7" t="s">
        <v>8275</v>
      </c>
      <c r="E103" s="6" t="s">
        <v>208</v>
      </c>
      <c r="F103" s="11" t="s">
        <v>8991</v>
      </c>
      <c r="G103" s="17" t="str">
        <f>INDEX(Data!G:G,MATCH($D103,Data!$D:$D,0))</f>
        <v>RIDECAMP GEL</v>
      </c>
      <c r="H103" s="17" t="str">
        <f>INDEX(Data!H:H,MATCH($D103,Data!$D:$D,0))</f>
        <v>Gloves</v>
      </c>
      <c r="I103" s="6" t="s">
        <v>34</v>
      </c>
      <c r="J103" s="6" t="s">
        <v>5329</v>
      </c>
      <c r="K103" s="6" t="s">
        <v>8991</v>
      </c>
      <c r="L103" s="6" t="s">
        <v>8991</v>
      </c>
      <c r="M103" s="6" t="s">
        <v>34</v>
      </c>
      <c r="N103" s="6" t="s">
        <v>5359</v>
      </c>
      <c r="O103" s="11"/>
      <c r="P103" s="11"/>
      <c r="Q103" s="6" t="s">
        <v>103</v>
      </c>
      <c r="R103" s="9" t="b">
        <v>0</v>
      </c>
      <c r="S103" s="9" t="b">
        <v>1</v>
      </c>
      <c r="T103" s="6" t="s">
        <v>8275</v>
      </c>
      <c r="U103" s="17" t="str">
        <f>INDEX(Data!U:U,MATCH($D103,Data!$D:$D,0))</f>
        <v>10034-00011</v>
      </c>
      <c r="V103" s="17" t="str">
        <f>INDEX(Data!V:V,MATCH($D103,Data!$D:$D,0))</f>
        <v>10034-00012</v>
      </c>
      <c r="W103" s="17" t="str">
        <f>INDEX(Data!W:W,MATCH($D103,Data!$D:$D,0))</f>
        <v>10034-00013</v>
      </c>
      <c r="X103" s="17" t="str">
        <f>INDEX(Data!X:X,MATCH($D103,Data!$D:$D,0))</f>
        <v>10034-00014</v>
      </c>
      <c r="Y103" s="17" t="str">
        <f>INDEX(Data!Y:Y,MATCH($D103,Data!$D:$D,0))</f>
        <v>10034-00015</v>
      </c>
      <c r="Z103" s="17" t="str">
        <f>INDEX(Data!Z:Z,MATCH($D103,Data!$D:$D,0))</f>
        <v/>
      </c>
      <c r="AA103" s="17" t="str">
        <f>INDEX(Data!AA:AA,MATCH($D103,Data!$D:$D,0))</f>
        <v/>
      </c>
      <c r="AB103" s="17" t="str">
        <f>INDEX(Data!AB:AB,MATCH($D103,Data!$D:$D,0))</f>
        <v/>
      </c>
      <c r="AC103" s="17" t="str">
        <f>INDEX(Data!AC:AC,MATCH($D103,Data!$D:$D,0))</f>
        <v>S</v>
      </c>
      <c r="AD103" s="17" t="str">
        <f>INDEX(Data!AD:AD,MATCH($D103,Data!$D:$D,0))</f>
        <v>M</v>
      </c>
      <c r="AE103" s="17" t="str">
        <f>INDEX(Data!AE:AE,MATCH($D103,Data!$D:$D,0))</f>
        <v>L</v>
      </c>
      <c r="AF103" s="17" t="str">
        <f>INDEX(Data!AF:AF,MATCH($D103,Data!$D:$D,0))</f>
        <v>XL</v>
      </c>
      <c r="AG103" s="17" t="str">
        <f>INDEX(Data!AG:AG,MATCH($D103,Data!$D:$D,0))</f>
        <v>2XL</v>
      </c>
      <c r="AH103" s="17" t="str">
        <f>INDEX(Data!AH:AH,MATCH($D103,Data!$D:$D,0))</f>
        <v/>
      </c>
      <c r="AI103" s="17" t="str">
        <f>INDEX(Data!AI:AI,MATCH($D103,Data!$D:$D,0))</f>
        <v/>
      </c>
      <c r="AJ103" s="17" t="str">
        <f>INDEX(Data!AJ:AJ,MATCH($D103,Data!$D:$D,0))</f>
        <v/>
      </c>
      <c r="AK103" s="10">
        <v>30.5</v>
      </c>
      <c r="AL103" s="10">
        <v>32.5</v>
      </c>
      <c r="AM103" s="6" t="s">
        <v>45</v>
      </c>
      <c r="AN103" s="6" t="s">
        <v>146</v>
      </c>
      <c r="AO103" s="6" t="s">
        <v>9268</v>
      </c>
      <c r="AP103" s="6" t="s">
        <v>9329</v>
      </c>
      <c r="AQ103" s="18" t="s">
        <v>9465</v>
      </c>
      <c r="AR103" s="11" t="str">
        <f t="shared" si="17"/>
        <v>2W Distributor Bike</v>
      </c>
      <c r="AS103" s="11" t="str">
        <f t="shared" si="18"/>
        <v/>
      </c>
      <c r="AT103" s="11" t="str">
        <f t="shared" si="19"/>
        <v>2W Distributor</v>
      </c>
      <c r="AU103" s="11" t="str">
        <f t="shared" si="20"/>
        <v>H2</v>
      </c>
      <c r="AV103" s="11" t="str">
        <f t="shared" si="20"/>
        <v>International - Bike</v>
      </c>
      <c r="AW103" s="11" t="str">
        <f t="shared" si="21"/>
        <v/>
      </c>
      <c r="AX103" s="11" t="str">
        <f t="shared" si="22"/>
        <v>International - AS</v>
      </c>
      <c r="AY103" s="11" t="str">
        <f t="shared" si="22"/>
        <v>International</v>
      </c>
      <c r="AZ103" s="11" t="str">
        <f t="shared" si="22"/>
        <v>International - New</v>
      </c>
      <c r="BA103" s="11" t="str">
        <f t="shared" si="23"/>
        <v/>
      </c>
      <c r="BB103" s="11" t="str">
        <f t="shared" si="24"/>
        <v>Moto Dealers</v>
      </c>
      <c r="BC103" s="11" t="str">
        <f t="shared" si="24"/>
        <v>Motonet</v>
      </c>
      <c r="BD103" s="11" t="str">
        <f t="shared" si="25"/>
        <v/>
      </c>
      <c r="BE103" s="11" t="str">
        <f t="shared" si="26"/>
        <v>Retail</v>
      </c>
      <c r="BF103" s="11" t="str">
        <f t="shared" si="27"/>
        <v>TREK</v>
      </c>
      <c r="BG103" s="11" t="e">
        <v>#N/A</v>
      </c>
      <c r="BH103" s="11" t="e">
        <f t="shared" si="28"/>
        <v>#N/A</v>
      </c>
      <c r="BI103" s="11"/>
      <c r="BJ103" s="11"/>
      <c r="BK103" s="11"/>
      <c r="BL103" s="11"/>
      <c r="BM103" s="11"/>
      <c r="BN103" s="11"/>
      <c r="BO103" s="11"/>
      <c r="BP103" s="11"/>
      <c r="BQ103" s="11"/>
      <c r="BR103" s="11"/>
      <c r="BS103" s="11"/>
    </row>
    <row r="104" spans="1:71" x14ac:dyDescent="0.2">
      <c r="A104" s="16">
        <f t="shared" si="29"/>
        <v>103</v>
      </c>
      <c r="B104" s="11" t="str">
        <f t="shared" si="31"/>
        <v>10035-00001</v>
      </c>
      <c r="C104" s="11" t="str">
        <f t="shared" si="31"/>
        <v>10035-00001</v>
      </c>
      <c r="D104" s="7" t="s">
        <v>8280</v>
      </c>
      <c r="E104" s="6" t="s">
        <v>208</v>
      </c>
      <c r="F104" s="11" t="s">
        <v>8991</v>
      </c>
      <c r="G104" s="17" t="str">
        <f>INDEX(Data!G:G,MATCH($D104,Data!$D:$D,0))</f>
        <v>RIDECAMP GEL</v>
      </c>
      <c r="H104" s="17" t="str">
        <f>INDEX(Data!H:H,MATCH($D104,Data!$D:$D,0))</f>
        <v>Women's Gloves</v>
      </c>
      <c r="I104" s="6" t="s">
        <v>34</v>
      </c>
      <c r="J104" s="6" t="s">
        <v>5329</v>
      </c>
      <c r="K104" s="6" t="s">
        <v>8991</v>
      </c>
      <c r="L104" s="6" t="s">
        <v>8991</v>
      </c>
      <c r="M104" s="6" t="s">
        <v>34</v>
      </c>
      <c r="N104" s="6" t="s">
        <v>5359</v>
      </c>
      <c r="O104" s="11"/>
      <c r="P104" s="11"/>
      <c r="Q104" s="6" t="s">
        <v>88</v>
      </c>
      <c r="R104" s="9" t="b">
        <v>0</v>
      </c>
      <c r="S104" s="9" t="b">
        <v>1</v>
      </c>
      <c r="T104" s="6" t="s">
        <v>8280</v>
      </c>
      <c r="U104" s="17" t="str">
        <f>INDEX(Data!U:U,MATCH($D104,Data!$D:$D,0))</f>
        <v>10035-00001</v>
      </c>
      <c r="V104" s="17" t="str">
        <f>INDEX(Data!V:V,MATCH($D104,Data!$D:$D,0))</f>
        <v>10035-00002</v>
      </c>
      <c r="W104" s="17" t="str">
        <f>INDEX(Data!W:W,MATCH($D104,Data!$D:$D,0))</f>
        <v>10035-00003</v>
      </c>
      <c r="X104" s="17" t="str">
        <f>INDEX(Data!X:X,MATCH($D104,Data!$D:$D,0))</f>
        <v>10035-00004</v>
      </c>
      <c r="Y104" s="17" t="str">
        <f>INDEX(Data!Y:Y,MATCH($D104,Data!$D:$D,0))</f>
        <v/>
      </c>
      <c r="Z104" s="17" t="str">
        <f>INDEX(Data!Z:Z,MATCH($D104,Data!$D:$D,0))</f>
        <v/>
      </c>
      <c r="AA104" s="17" t="str">
        <f>INDEX(Data!AA:AA,MATCH($D104,Data!$D:$D,0))</f>
        <v/>
      </c>
      <c r="AB104" s="17" t="str">
        <f>INDEX(Data!AB:AB,MATCH($D104,Data!$D:$D,0))</f>
        <v/>
      </c>
      <c r="AC104" s="17" t="str">
        <f>INDEX(Data!AC:AC,MATCH($D104,Data!$D:$D,0))</f>
        <v>S</v>
      </c>
      <c r="AD104" s="17" t="str">
        <f>INDEX(Data!AD:AD,MATCH($D104,Data!$D:$D,0))</f>
        <v>M</v>
      </c>
      <c r="AE104" s="17" t="str">
        <f>INDEX(Data!AE:AE,MATCH($D104,Data!$D:$D,0))</f>
        <v>L</v>
      </c>
      <c r="AF104" s="17" t="str">
        <f>INDEX(Data!AF:AF,MATCH($D104,Data!$D:$D,0))</f>
        <v>XL</v>
      </c>
      <c r="AG104" s="17" t="str">
        <f>INDEX(Data!AG:AG,MATCH($D104,Data!$D:$D,0))</f>
        <v/>
      </c>
      <c r="AH104" s="17" t="str">
        <f>INDEX(Data!AH:AH,MATCH($D104,Data!$D:$D,0))</f>
        <v/>
      </c>
      <c r="AI104" s="17" t="str">
        <f>INDEX(Data!AI:AI,MATCH($D104,Data!$D:$D,0))</f>
        <v/>
      </c>
      <c r="AJ104" s="17" t="str">
        <f>INDEX(Data!AJ:AJ,MATCH($D104,Data!$D:$D,0))</f>
        <v/>
      </c>
      <c r="AK104" s="10">
        <v>30.5</v>
      </c>
      <c r="AL104" s="10">
        <v>32.5</v>
      </c>
      <c r="AM104" s="6" t="s">
        <v>45</v>
      </c>
      <c r="AN104" s="6" t="s">
        <v>146</v>
      </c>
      <c r="AO104" s="6" t="s">
        <v>9272</v>
      </c>
      <c r="AP104" s="6" t="s">
        <v>9330</v>
      </c>
      <c r="AQ104" s="18" t="s">
        <v>9465</v>
      </c>
      <c r="AR104" s="11" t="str">
        <f t="shared" si="17"/>
        <v>2W Distributor Bike</v>
      </c>
      <c r="AS104" s="11" t="str">
        <f t="shared" si="18"/>
        <v/>
      </c>
      <c r="AT104" s="11" t="str">
        <f t="shared" si="19"/>
        <v>2W Distributor</v>
      </c>
      <c r="AU104" s="11" t="str">
        <f t="shared" si="20"/>
        <v>H2</v>
      </c>
      <c r="AV104" s="11" t="str">
        <f t="shared" si="20"/>
        <v>International - Bike</v>
      </c>
      <c r="AW104" s="11" t="str">
        <f t="shared" si="21"/>
        <v/>
      </c>
      <c r="AX104" s="11" t="str">
        <f t="shared" si="22"/>
        <v>International - AS</v>
      </c>
      <c r="AY104" s="11" t="str">
        <f t="shared" si="22"/>
        <v>International</v>
      </c>
      <c r="AZ104" s="11" t="str">
        <f t="shared" si="22"/>
        <v>International - New</v>
      </c>
      <c r="BA104" s="11" t="str">
        <f t="shared" si="23"/>
        <v/>
      </c>
      <c r="BB104" s="11" t="str">
        <f t="shared" si="24"/>
        <v>Moto Dealers</v>
      </c>
      <c r="BC104" s="11" t="str">
        <f t="shared" si="24"/>
        <v>Motonet</v>
      </c>
      <c r="BD104" s="11" t="str">
        <f t="shared" si="25"/>
        <v/>
      </c>
      <c r="BE104" s="11" t="str">
        <f t="shared" si="26"/>
        <v>Retail</v>
      </c>
      <c r="BF104" s="11" t="str">
        <f t="shared" si="27"/>
        <v>TREK</v>
      </c>
      <c r="BG104" s="11" t="e">
        <v>#N/A</v>
      </c>
      <c r="BH104" s="11" t="e">
        <f t="shared" si="28"/>
        <v>#N/A</v>
      </c>
      <c r="BI104" s="11"/>
      <c r="BJ104" s="11"/>
      <c r="BK104" s="11"/>
      <c r="BL104" s="11"/>
      <c r="BM104" s="11"/>
      <c r="BN104" s="11"/>
      <c r="BO104" s="11"/>
      <c r="BP104" s="11"/>
      <c r="BQ104" s="11"/>
      <c r="BR104" s="11"/>
      <c r="BS104" s="11"/>
    </row>
    <row r="105" spans="1:71" x14ac:dyDescent="0.2">
      <c r="A105" s="16">
        <f t="shared" si="29"/>
        <v>104</v>
      </c>
      <c r="B105" s="11" t="str">
        <f t="shared" si="31"/>
        <v>10035-00005</v>
      </c>
      <c r="C105" s="11" t="str">
        <f t="shared" si="31"/>
        <v>10035-00005</v>
      </c>
      <c r="D105" s="7" t="s">
        <v>8284</v>
      </c>
      <c r="E105" s="6" t="s">
        <v>208</v>
      </c>
      <c r="F105" s="11" t="s">
        <v>8991</v>
      </c>
      <c r="G105" s="17" t="str">
        <f>INDEX(Data!G:G,MATCH($D105,Data!$D:$D,0))</f>
        <v>RIDECAMP GEL</v>
      </c>
      <c r="H105" s="17" t="str">
        <f>INDEX(Data!H:H,MATCH($D105,Data!$D:$D,0))</f>
        <v>Women's Gloves</v>
      </c>
      <c r="I105" s="6" t="s">
        <v>34</v>
      </c>
      <c r="J105" s="6" t="s">
        <v>5329</v>
      </c>
      <c r="K105" s="6" t="s">
        <v>8991</v>
      </c>
      <c r="L105" s="6" t="s">
        <v>8991</v>
      </c>
      <c r="M105" s="6" t="s">
        <v>34</v>
      </c>
      <c r="N105" s="6" t="s">
        <v>5359</v>
      </c>
      <c r="O105" s="11"/>
      <c r="P105" s="11"/>
      <c r="Q105" s="6" t="s">
        <v>9071</v>
      </c>
      <c r="R105" s="9" t="b">
        <v>0</v>
      </c>
      <c r="S105" s="9" t="b">
        <v>0</v>
      </c>
      <c r="T105" s="6" t="s">
        <v>8284</v>
      </c>
      <c r="U105" s="17" t="str">
        <f>INDEX(Data!U:U,MATCH($D105,Data!$D:$D,0))</f>
        <v>10035-00005</v>
      </c>
      <c r="V105" s="17" t="str">
        <f>INDEX(Data!V:V,MATCH($D105,Data!$D:$D,0))</f>
        <v>10035-00006</v>
      </c>
      <c r="W105" s="17" t="str">
        <f>INDEX(Data!W:W,MATCH($D105,Data!$D:$D,0))</f>
        <v>10035-00007</v>
      </c>
      <c r="X105" s="17" t="str">
        <f>INDEX(Data!X:X,MATCH($D105,Data!$D:$D,0))</f>
        <v>10035-00008</v>
      </c>
      <c r="Y105" s="17" t="str">
        <f>INDEX(Data!Y:Y,MATCH($D105,Data!$D:$D,0))</f>
        <v/>
      </c>
      <c r="Z105" s="17" t="str">
        <f>INDEX(Data!Z:Z,MATCH($D105,Data!$D:$D,0))</f>
        <v/>
      </c>
      <c r="AA105" s="17" t="str">
        <f>INDEX(Data!AA:AA,MATCH($D105,Data!$D:$D,0))</f>
        <v/>
      </c>
      <c r="AB105" s="17" t="str">
        <f>INDEX(Data!AB:AB,MATCH($D105,Data!$D:$D,0))</f>
        <v/>
      </c>
      <c r="AC105" s="17" t="str">
        <f>INDEX(Data!AC:AC,MATCH($D105,Data!$D:$D,0))</f>
        <v>S</v>
      </c>
      <c r="AD105" s="17" t="str">
        <f>INDEX(Data!AD:AD,MATCH($D105,Data!$D:$D,0))</f>
        <v>M</v>
      </c>
      <c r="AE105" s="17" t="str">
        <f>INDEX(Data!AE:AE,MATCH($D105,Data!$D:$D,0))</f>
        <v>L</v>
      </c>
      <c r="AF105" s="17" t="str">
        <f>INDEX(Data!AF:AF,MATCH($D105,Data!$D:$D,0))</f>
        <v>XL</v>
      </c>
      <c r="AG105" s="17" t="str">
        <f>INDEX(Data!AG:AG,MATCH($D105,Data!$D:$D,0))</f>
        <v/>
      </c>
      <c r="AH105" s="17" t="str">
        <f>INDEX(Data!AH:AH,MATCH($D105,Data!$D:$D,0))</f>
        <v/>
      </c>
      <c r="AI105" s="17" t="str">
        <f>INDEX(Data!AI:AI,MATCH($D105,Data!$D:$D,0))</f>
        <v/>
      </c>
      <c r="AJ105" s="17" t="str">
        <f>INDEX(Data!AJ:AJ,MATCH($D105,Data!$D:$D,0))</f>
        <v/>
      </c>
      <c r="AK105" s="10">
        <v>30.5</v>
      </c>
      <c r="AL105" s="10">
        <v>32.5</v>
      </c>
      <c r="AM105" s="6" t="s">
        <v>45</v>
      </c>
      <c r="AN105" s="6" t="s">
        <v>146</v>
      </c>
      <c r="AO105" s="6" t="s">
        <v>9272</v>
      </c>
      <c r="AP105" s="6" t="s">
        <v>9330</v>
      </c>
      <c r="AQ105" s="18" t="s">
        <v>9465</v>
      </c>
      <c r="AR105" s="11" t="str">
        <f t="shared" si="17"/>
        <v>2W Distributor Bike</v>
      </c>
      <c r="AS105" s="11" t="str">
        <f t="shared" si="18"/>
        <v/>
      </c>
      <c r="AT105" s="11" t="str">
        <f t="shared" si="19"/>
        <v>2W Distributor</v>
      </c>
      <c r="AU105" s="11" t="str">
        <f t="shared" si="20"/>
        <v>H2</v>
      </c>
      <c r="AV105" s="11" t="str">
        <f t="shared" si="20"/>
        <v>International - Bike</v>
      </c>
      <c r="AW105" s="11" t="str">
        <f t="shared" si="21"/>
        <v/>
      </c>
      <c r="AX105" s="11" t="str">
        <f t="shared" si="22"/>
        <v>International - AS</v>
      </c>
      <c r="AY105" s="11" t="str">
        <f t="shared" si="22"/>
        <v>International</v>
      </c>
      <c r="AZ105" s="11" t="str">
        <f t="shared" si="22"/>
        <v>International - New</v>
      </c>
      <c r="BA105" s="11" t="str">
        <f t="shared" si="23"/>
        <v/>
      </c>
      <c r="BB105" s="11" t="str">
        <f t="shared" si="24"/>
        <v>Moto Dealers</v>
      </c>
      <c r="BC105" s="11" t="str">
        <f t="shared" si="24"/>
        <v>Motonet</v>
      </c>
      <c r="BD105" s="11" t="str">
        <f t="shared" si="25"/>
        <v/>
      </c>
      <c r="BE105" s="11" t="str">
        <f t="shared" si="26"/>
        <v>Retail</v>
      </c>
      <c r="BF105" s="11" t="str">
        <f t="shared" si="27"/>
        <v>TREK</v>
      </c>
      <c r="BG105" s="11" t="e">
        <v>#N/A</v>
      </c>
      <c r="BH105" s="11" t="e">
        <f t="shared" si="28"/>
        <v>#N/A</v>
      </c>
      <c r="BI105" s="11"/>
      <c r="BJ105" s="11"/>
      <c r="BK105" s="11"/>
      <c r="BL105" s="11"/>
      <c r="BM105" s="11"/>
      <c r="BN105" s="11"/>
      <c r="BO105" s="11"/>
      <c r="BP105" s="11"/>
      <c r="BQ105" s="11"/>
      <c r="BR105" s="11"/>
      <c r="BS105" s="11"/>
    </row>
    <row r="106" spans="1:71" x14ac:dyDescent="0.2">
      <c r="A106" s="16">
        <f t="shared" si="29"/>
        <v>105</v>
      </c>
      <c r="B106" s="11" t="str">
        <f t="shared" si="31"/>
        <v>10035-00009</v>
      </c>
      <c r="C106" s="11" t="str">
        <f t="shared" si="31"/>
        <v>10035-00009</v>
      </c>
      <c r="D106" s="7" t="s">
        <v>8288</v>
      </c>
      <c r="E106" s="6" t="s">
        <v>208</v>
      </c>
      <c r="F106" s="11" t="s">
        <v>8991</v>
      </c>
      <c r="G106" s="17" t="str">
        <f>INDEX(Data!G:G,MATCH($D106,Data!$D:$D,0))</f>
        <v>RIDECAMP GEL</v>
      </c>
      <c r="H106" s="17" t="str">
        <f>INDEX(Data!H:H,MATCH($D106,Data!$D:$D,0))</f>
        <v>Women's Gloves</v>
      </c>
      <c r="I106" s="6" t="s">
        <v>34</v>
      </c>
      <c r="J106" s="6" t="s">
        <v>5329</v>
      </c>
      <c r="K106" s="6" t="s">
        <v>8991</v>
      </c>
      <c r="L106" s="6" t="s">
        <v>8991</v>
      </c>
      <c r="M106" s="6" t="s">
        <v>34</v>
      </c>
      <c r="N106" s="6" t="s">
        <v>5359</v>
      </c>
      <c r="O106" s="11"/>
      <c r="P106" s="11"/>
      <c r="Q106" s="6" t="s">
        <v>9072</v>
      </c>
      <c r="R106" s="9" t="b">
        <v>0</v>
      </c>
      <c r="S106" s="9" t="b">
        <v>0</v>
      </c>
      <c r="T106" s="6" t="s">
        <v>8288</v>
      </c>
      <c r="U106" s="17" t="str">
        <f>INDEX(Data!U:U,MATCH($D106,Data!$D:$D,0))</f>
        <v>10035-00009</v>
      </c>
      <c r="V106" s="17" t="str">
        <f>INDEX(Data!V:V,MATCH($D106,Data!$D:$D,0))</f>
        <v>10035-00010</v>
      </c>
      <c r="W106" s="17" t="str">
        <f>INDEX(Data!W:W,MATCH($D106,Data!$D:$D,0))</f>
        <v>10035-00011</v>
      </c>
      <c r="X106" s="17" t="str">
        <f>INDEX(Data!X:X,MATCH($D106,Data!$D:$D,0))</f>
        <v>10035-00012</v>
      </c>
      <c r="Y106" s="17" t="str">
        <f>INDEX(Data!Y:Y,MATCH($D106,Data!$D:$D,0))</f>
        <v/>
      </c>
      <c r="Z106" s="17" t="str">
        <f>INDEX(Data!Z:Z,MATCH($D106,Data!$D:$D,0))</f>
        <v/>
      </c>
      <c r="AA106" s="17" t="str">
        <f>INDEX(Data!AA:AA,MATCH($D106,Data!$D:$D,0))</f>
        <v/>
      </c>
      <c r="AB106" s="17" t="str">
        <f>INDEX(Data!AB:AB,MATCH($D106,Data!$D:$D,0))</f>
        <v/>
      </c>
      <c r="AC106" s="17" t="str">
        <f>INDEX(Data!AC:AC,MATCH($D106,Data!$D:$D,0))</f>
        <v>S</v>
      </c>
      <c r="AD106" s="17" t="str">
        <f>INDEX(Data!AD:AD,MATCH($D106,Data!$D:$D,0))</f>
        <v>M</v>
      </c>
      <c r="AE106" s="17" t="str">
        <f>INDEX(Data!AE:AE,MATCH($D106,Data!$D:$D,0))</f>
        <v>L</v>
      </c>
      <c r="AF106" s="17" t="str">
        <f>INDEX(Data!AF:AF,MATCH($D106,Data!$D:$D,0))</f>
        <v>XL</v>
      </c>
      <c r="AG106" s="17" t="str">
        <f>INDEX(Data!AG:AG,MATCH($D106,Data!$D:$D,0))</f>
        <v/>
      </c>
      <c r="AH106" s="17" t="str">
        <f>INDEX(Data!AH:AH,MATCH($D106,Data!$D:$D,0))</f>
        <v/>
      </c>
      <c r="AI106" s="17" t="str">
        <f>INDEX(Data!AI:AI,MATCH($D106,Data!$D:$D,0))</f>
        <v/>
      </c>
      <c r="AJ106" s="17" t="str">
        <f>INDEX(Data!AJ:AJ,MATCH($D106,Data!$D:$D,0))</f>
        <v/>
      </c>
      <c r="AK106" s="10">
        <v>30.5</v>
      </c>
      <c r="AL106" s="10">
        <v>32.5</v>
      </c>
      <c r="AM106" s="6" t="s">
        <v>45</v>
      </c>
      <c r="AN106" s="6" t="s">
        <v>146</v>
      </c>
      <c r="AO106" s="6" t="s">
        <v>9272</v>
      </c>
      <c r="AP106" s="6" t="s">
        <v>9330</v>
      </c>
      <c r="AQ106" s="18" t="s">
        <v>9465</v>
      </c>
      <c r="AR106" s="11" t="str">
        <f t="shared" si="17"/>
        <v>2W Distributor Bike</v>
      </c>
      <c r="AS106" s="11" t="str">
        <f t="shared" si="18"/>
        <v/>
      </c>
      <c r="AT106" s="11" t="str">
        <f t="shared" si="19"/>
        <v>2W Distributor</v>
      </c>
      <c r="AU106" s="11" t="str">
        <f t="shared" si="20"/>
        <v>H2</v>
      </c>
      <c r="AV106" s="11" t="str">
        <f t="shared" si="20"/>
        <v>International - Bike</v>
      </c>
      <c r="AW106" s="11" t="str">
        <f t="shared" si="21"/>
        <v/>
      </c>
      <c r="AX106" s="11" t="str">
        <f t="shared" si="22"/>
        <v>International - AS</v>
      </c>
      <c r="AY106" s="11" t="str">
        <f t="shared" si="22"/>
        <v>International</v>
      </c>
      <c r="AZ106" s="11" t="str">
        <f t="shared" si="22"/>
        <v>International - New</v>
      </c>
      <c r="BA106" s="11" t="str">
        <f t="shared" si="23"/>
        <v/>
      </c>
      <c r="BB106" s="11" t="str">
        <f t="shared" si="24"/>
        <v>Moto Dealers</v>
      </c>
      <c r="BC106" s="11" t="str">
        <f t="shared" si="24"/>
        <v>Motonet</v>
      </c>
      <c r="BD106" s="11" t="str">
        <f t="shared" si="25"/>
        <v/>
      </c>
      <c r="BE106" s="11" t="str">
        <f t="shared" si="26"/>
        <v>Retail</v>
      </c>
      <c r="BF106" s="11" t="str">
        <f t="shared" si="27"/>
        <v>TREK</v>
      </c>
      <c r="BG106" s="11" t="e">
        <v>#N/A</v>
      </c>
      <c r="BH106" s="11" t="e">
        <f t="shared" si="28"/>
        <v>#N/A</v>
      </c>
      <c r="BI106" s="11"/>
      <c r="BJ106" s="11"/>
      <c r="BK106" s="11"/>
      <c r="BL106" s="11"/>
      <c r="BM106" s="11"/>
      <c r="BN106" s="11"/>
      <c r="BO106" s="11"/>
      <c r="BP106" s="11"/>
      <c r="BQ106" s="11"/>
      <c r="BR106" s="11"/>
      <c r="BS106" s="11"/>
    </row>
    <row r="107" spans="1:71" x14ac:dyDescent="0.2">
      <c r="A107" s="16">
        <f t="shared" si="29"/>
        <v>106</v>
      </c>
      <c r="B107" s="11" t="str">
        <f t="shared" si="31"/>
        <v>10036-00001</v>
      </c>
      <c r="C107" s="11" t="str">
        <f t="shared" si="31"/>
        <v>10036-00001</v>
      </c>
      <c r="D107" s="7" t="s">
        <v>8292</v>
      </c>
      <c r="E107" s="6" t="s">
        <v>208</v>
      </c>
      <c r="F107" s="11" t="s">
        <v>8991</v>
      </c>
      <c r="G107" s="17" t="str">
        <f>INDEX(Data!G:G,MATCH($D107,Data!$D:$D,0))</f>
        <v>RIDECAMP</v>
      </c>
      <c r="H107" s="17" t="str">
        <f>INDEX(Data!H:H,MATCH($D107,Data!$D:$D,0))</f>
        <v>GEL Short Finger Gloves</v>
      </c>
      <c r="I107" s="6" t="s">
        <v>34</v>
      </c>
      <c r="J107" s="6" t="s">
        <v>5329</v>
      </c>
      <c r="K107" s="6" t="s">
        <v>8991</v>
      </c>
      <c r="L107" s="6" t="s">
        <v>8991</v>
      </c>
      <c r="M107" s="6" t="s">
        <v>34</v>
      </c>
      <c r="N107" s="6" t="s">
        <v>5361</v>
      </c>
      <c r="O107" s="11"/>
      <c r="P107" s="11"/>
      <c r="Q107" s="6" t="s">
        <v>88</v>
      </c>
      <c r="R107" s="9" t="b">
        <v>0</v>
      </c>
      <c r="S107" s="9" t="b">
        <v>1</v>
      </c>
      <c r="T107" s="6" t="s">
        <v>8292</v>
      </c>
      <c r="U107" s="17" t="str">
        <f>INDEX(Data!U:U,MATCH($D107,Data!$D:$D,0))</f>
        <v>10036-00001</v>
      </c>
      <c r="V107" s="17" t="str">
        <f>INDEX(Data!V:V,MATCH($D107,Data!$D:$D,0))</f>
        <v>10036-00002</v>
      </c>
      <c r="W107" s="17" t="str">
        <f>INDEX(Data!W:W,MATCH($D107,Data!$D:$D,0))</f>
        <v>10036-00003</v>
      </c>
      <c r="X107" s="17" t="str">
        <f>INDEX(Data!X:X,MATCH($D107,Data!$D:$D,0))</f>
        <v>10036-00004</v>
      </c>
      <c r="Y107" s="17" t="str">
        <f>INDEX(Data!Y:Y,MATCH($D107,Data!$D:$D,0))</f>
        <v>10036-00005</v>
      </c>
      <c r="Z107" s="17" t="str">
        <f>INDEX(Data!Z:Z,MATCH($D107,Data!$D:$D,0))</f>
        <v/>
      </c>
      <c r="AA107" s="17" t="str">
        <f>INDEX(Data!AA:AA,MATCH($D107,Data!$D:$D,0))</f>
        <v/>
      </c>
      <c r="AB107" s="17" t="str">
        <f>INDEX(Data!AB:AB,MATCH($D107,Data!$D:$D,0))</f>
        <v/>
      </c>
      <c r="AC107" s="17" t="str">
        <f>INDEX(Data!AC:AC,MATCH($D107,Data!$D:$D,0))</f>
        <v>S</v>
      </c>
      <c r="AD107" s="17" t="str">
        <f>INDEX(Data!AD:AD,MATCH($D107,Data!$D:$D,0))</f>
        <v>M</v>
      </c>
      <c r="AE107" s="17" t="str">
        <f>INDEX(Data!AE:AE,MATCH($D107,Data!$D:$D,0))</f>
        <v>L</v>
      </c>
      <c r="AF107" s="17" t="str">
        <f>INDEX(Data!AF:AF,MATCH($D107,Data!$D:$D,0))</f>
        <v>XL</v>
      </c>
      <c r="AG107" s="17" t="str">
        <f>INDEX(Data!AG:AG,MATCH($D107,Data!$D:$D,0))</f>
        <v>2XL</v>
      </c>
      <c r="AH107" s="17" t="str">
        <f>INDEX(Data!AH:AH,MATCH($D107,Data!$D:$D,0))</f>
        <v/>
      </c>
      <c r="AI107" s="17" t="str">
        <f>INDEX(Data!AI:AI,MATCH($D107,Data!$D:$D,0))</f>
        <v/>
      </c>
      <c r="AJ107" s="17" t="str">
        <f>INDEX(Data!AJ:AJ,MATCH($D107,Data!$D:$D,0))</f>
        <v/>
      </c>
      <c r="AK107" s="10">
        <v>27.5</v>
      </c>
      <c r="AL107" s="10">
        <v>29.5</v>
      </c>
      <c r="AM107" s="6" t="s">
        <v>45</v>
      </c>
      <c r="AN107" s="6" t="s">
        <v>146</v>
      </c>
      <c r="AO107" s="6" t="s">
        <v>9273</v>
      </c>
      <c r="AP107" s="6" t="s">
        <v>9331</v>
      </c>
      <c r="AQ107" s="18" t="s">
        <v>9465</v>
      </c>
      <c r="AR107" s="11" t="str">
        <f t="shared" si="17"/>
        <v>2W Distributor Bike</v>
      </c>
      <c r="AS107" s="11" t="str">
        <f t="shared" si="18"/>
        <v/>
      </c>
      <c r="AT107" s="11" t="str">
        <f t="shared" si="19"/>
        <v>2W Distributor</v>
      </c>
      <c r="AU107" s="11" t="str">
        <f t="shared" si="20"/>
        <v>H2</v>
      </c>
      <c r="AV107" s="11" t="str">
        <f t="shared" si="20"/>
        <v>International - Bike</v>
      </c>
      <c r="AW107" s="11" t="str">
        <f t="shared" si="21"/>
        <v/>
      </c>
      <c r="AX107" s="11" t="str">
        <f t="shared" si="22"/>
        <v>International - AS</v>
      </c>
      <c r="AY107" s="11" t="str">
        <f t="shared" si="22"/>
        <v>International</v>
      </c>
      <c r="AZ107" s="11" t="str">
        <f t="shared" si="22"/>
        <v>International - New</v>
      </c>
      <c r="BA107" s="11" t="str">
        <f t="shared" si="23"/>
        <v/>
      </c>
      <c r="BB107" s="11" t="str">
        <f t="shared" si="24"/>
        <v>Moto Dealers</v>
      </c>
      <c r="BC107" s="11" t="str">
        <f t="shared" si="24"/>
        <v>Motonet</v>
      </c>
      <c r="BD107" s="11" t="str">
        <f t="shared" si="25"/>
        <v/>
      </c>
      <c r="BE107" s="11" t="str">
        <f t="shared" si="26"/>
        <v>Retail</v>
      </c>
      <c r="BF107" s="11" t="str">
        <f t="shared" si="27"/>
        <v>TREK</v>
      </c>
      <c r="BG107" s="11" t="e">
        <v>#N/A</v>
      </c>
      <c r="BH107" s="11" t="e">
        <f t="shared" si="28"/>
        <v>#N/A</v>
      </c>
      <c r="BI107" s="11"/>
      <c r="BJ107" s="11"/>
      <c r="BK107" s="11"/>
      <c r="BL107" s="11"/>
      <c r="BM107" s="11"/>
      <c r="BN107" s="11"/>
      <c r="BO107" s="11"/>
      <c r="BP107" s="11"/>
      <c r="BQ107" s="11"/>
      <c r="BR107" s="11"/>
      <c r="BS107" s="11"/>
    </row>
    <row r="108" spans="1:71" x14ac:dyDescent="0.2">
      <c r="A108" s="16">
        <f t="shared" si="29"/>
        <v>107</v>
      </c>
      <c r="B108" s="11" t="str">
        <f t="shared" si="31"/>
        <v>10036-00006</v>
      </c>
      <c r="C108" s="11" t="str">
        <f t="shared" si="31"/>
        <v>10036-00006</v>
      </c>
      <c r="D108" s="7" t="s">
        <v>8297</v>
      </c>
      <c r="E108" s="6" t="s">
        <v>208</v>
      </c>
      <c r="F108" s="11" t="s">
        <v>8991</v>
      </c>
      <c r="G108" s="17" t="str">
        <f>INDEX(Data!G:G,MATCH($D108,Data!$D:$D,0))</f>
        <v>RIDECAMP</v>
      </c>
      <c r="H108" s="17" t="str">
        <f>INDEX(Data!H:H,MATCH($D108,Data!$D:$D,0))</f>
        <v>GEL Short Finger Gloves</v>
      </c>
      <c r="I108" s="6" t="s">
        <v>34</v>
      </c>
      <c r="J108" s="6" t="s">
        <v>5329</v>
      </c>
      <c r="K108" s="6" t="s">
        <v>8991</v>
      </c>
      <c r="L108" s="6" t="s">
        <v>8991</v>
      </c>
      <c r="M108" s="6" t="s">
        <v>34</v>
      </c>
      <c r="N108" s="6" t="s">
        <v>5361</v>
      </c>
      <c r="O108" s="11"/>
      <c r="P108" s="11"/>
      <c r="Q108" s="6" t="s">
        <v>97</v>
      </c>
      <c r="R108" s="9" t="b">
        <v>0</v>
      </c>
      <c r="S108" s="9" t="b">
        <v>1</v>
      </c>
      <c r="T108" s="6" t="s">
        <v>8297</v>
      </c>
      <c r="U108" s="17" t="str">
        <f>INDEX(Data!U:U,MATCH($D108,Data!$D:$D,0))</f>
        <v>10036-00006</v>
      </c>
      <c r="V108" s="17" t="str">
        <f>INDEX(Data!V:V,MATCH($D108,Data!$D:$D,0))</f>
        <v>10036-00007</v>
      </c>
      <c r="W108" s="17" t="str">
        <f>INDEX(Data!W:W,MATCH($D108,Data!$D:$D,0))</f>
        <v>10036-00008</v>
      </c>
      <c r="X108" s="17" t="str">
        <f>INDEX(Data!X:X,MATCH($D108,Data!$D:$D,0))</f>
        <v>10036-00009</v>
      </c>
      <c r="Y108" s="17" t="str">
        <f>INDEX(Data!Y:Y,MATCH($D108,Data!$D:$D,0))</f>
        <v>10036-00010</v>
      </c>
      <c r="Z108" s="17" t="str">
        <f>INDEX(Data!Z:Z,MATCH($D108,Data!$D:$D,0))</f>
        <v/>
      </c>
      <c r="AA108" s="17" t="str">
        <f>INDEX(Data!AA:AA,MATCH($D108,Data!$D:$D,0))</f>
        <v/>
      </c>
      <c r="AB108" s="17" t="str">
        <f>INDEX(Data!AB:AB,MATCH($D108,Data!$D:$D,0))</f>
        <v/>
      </c>
      <c r="AC108" s="17" t="str">
        <f>INDEX(Data!AC:AC,MATCH($D108,Data!$D:$D,0))</f>
        <v>S</v>
      </c>
      <c r="AD108" s="17" t="str">
        <f>INDEX(Data!AD:AD,MATCH($D108,Data!$D:$D,0))</f>
        <v>M</v>
      </c>
      <c r="AE108" s="17" t="str">
        <f>INDEX(Data!AE:AE,MATCH($D108,Data!$D:$D,0))</f>
        <v>L</v>
      </c>
      <c r="AF108" s="17" t="str">
        <f>INDEX(Data!AF:AF,MATCH($D108,Data!$D:$D,0))</f>
        <v>XL</v>
      </c>
      <c r="AG108" s="17" t="str">
        <f>INDEX(Data!AG:AG,MATCH($D108,Data!$D:$D,0))</f>
        <v>2XL</v>
      </c>
      <c r="AH108" s="17" t="str">
        <f>INDEX(Data!AH:AH,MATCH($D108,Data!$D:$D,0))</f>
        <v/>
      </c>
      <c r="AI108" s="17" t="str">
        <f>INDEX(Data!AI:AI,MATCH($D108,Data!$D:$D,0))</f>
        <v/>
      </c>
      <c r="AJ108" s="17" t="str">
        <f>INDEX(Data!AJ:AJ,MATCH($D108,Data!$D:$D,0))</f>
        <v/>
      </c>
      <c r="AK108" s="10">
        <v>27.5</v>
      </c>
      <c r="AL108" s="10">
        <v>29.5</v>
      </c>
      <c r="AM108" s="6" t="s">
        <v>45</v>
      </c>
      <c r="AN108" s="6" t="s">
        <v>146</v>
      </c>
      <c r="AO108" s="6" t="s">
        <v>9273</v>
      </c>
      <c r="AP108" s="6" t="s">
        <v>9331</v>
      </c>
      <c r="AQ108" s="18" t="s">
        <v>9465</v>
      </c>
      <c r="AR108" s="11" t="str">
        <f t="shared" si="17"/>
        <v>2W Distributor Bike</v>
      </c>
      <c r="AS108" s="11" t="str">
        <f t="shared" si="18"/>
        <v/>
      </c>
      <c r="AT108" s="11" t="str">
        <f t="shared" si="19"/>
        <v>2W Distributor</v>
      </c>
      <c r="AU108" s="11" t="str">
        <f t="shared" si="20"/>
        <v>H2</v>
      </c>
      <c r="AV108" s="11" t="str">
        <f t="shared" si="20"/>
        <v>International - Bike</v>
      </c>
      <c r="AW108" s="11" t="str">
        <f t="shared" si="21"/>
        <v/>
      </c>
      <c r="AX108" s="11" t="str">
        <f t="shared" si="22"/>
        <v>International - AS</v>
      </c>
      <c r="AY108" s="11" t="str">
        <f t="shared" si="22"/>
        <v>International</v>
      </c>
      <c r="AZ108" s="11" t="str">
        <f t="shared" si="22"/>
        <v>International - New</v>
      </c>
      <c r="BA108" s="11" t="str">
        <f t="shared" si="23"/>
        <v/>
      </c>
      <c r="BB108" s="11" t="str">
        <f t="shared" si="24"/>
        <v>Moto Dealers</v>
      </c>
      <c r="BC108" s="11" t="str">
        <f t="shared" si="24"/>
        <v>Motonet</v>
      </c>
      <c r="BD108" s="11" t="str">
        <f t="shared" si="25"/>
        <v/>
      </c>
      <c r="BE108" s="11" t="str">
        <f t="shared" si="26"/>
        <v>Retail</v>
      </c>
      <c r="BF108" s="11" t="str">
        <f t="shared" si="27"/>
        <v>TREK</v>
      </c>
      <c r="BG108" s="11" t="e">
        <v>#N/A</v>
      </c>
      <c r="BH108" s="11" t="e">
        <f t="shared" si="28"/>
        <v>#N/A</v>
      </c>
      <c r="BI108" s="11"/>
      <c r="BJ108" s="11"/>
      <c r="BK108" s="11"/>
      <c r="BL108" s="11"/>
      <c r="BM108" s="11"/>
      <c r="BN108" s="11"/>
      <c r="BO108" s="11"/>
      <c r="BP108" s="11"/>
      <c r="BQ108" s="11"/>
      <c r="BR108" s="11"/>
      <c r="BS108" s="11"/>
    </row>
    <row r="109" spans="1:71" x14ac:dyDescent="0.2">
      <c r="A109" s="16">
        <f t="shared" si="29"/>
        <v>108</v>
      </c>
      <c r="B109" s="11" t="str">
        <f t="shared" si="31"/>
        <v>10037-00001</v>
      </c>
      <c r="C109" s="11" t="str">
        <f t="shared" si="31"/>
        <v>10037-00001</v>
      </c>
      <c r="D109" s="7" t="s">
        <v>8302</v>
      </c>
      <c r="E109" s="6" t="s">
        <v>208</v>
      </c>
      <c r="F109" s="11" t="s">
        <v>8991</v>
      </c>
      <c r="G109" s="17" t="str">
        <f>INDEX(Data!G:G,MATCH($D109,Data!$D:$D,0))</f>
        <v>RIDECAMP GEL</v>
      </c>
      <c r="H109" s="17" t="str">
        <f>INDEX(Data!H:H,MATCH($D109,Data!$D:$D,0))</f>
        <v>Women's Short Finger Gloves</v>
      </c>
      <c r="I109" s="6" t="s">
        <v>34</v>
      </c>
      <c r="J109" s="6" t="s">
        <v>5329</v>
      </c>
      <c r="K109" s="6" t="s">
        <v>8991</v>
      </c>
      <c r="L109" s="6" t="s">
        <v>8991</v>
      </c>
      <c r="M109" s="6" t="s">
        <v>34</v>
      </c>
      <c r="N109" s="6" t="s">
        <v>5361</v>
      </c>
      <c r="O109" s="11"/>
      <c r="P109" s="11"/>
      <c r="Q109" s="6" t="s">
        <v>88</v>
      </c>
      <c r="R109" s="9" t="b">
        <v>0</v>
      </c>
      <c r="S109" s="9" t="b">
        <v>1</v>
      </c>
      <c r="T109" s="6" t="s">
        <v>8302</v>
      </c>
      <c r="U109" s="17" t="str">
        <f>INDEX(Data!U:U,MATCH($D109,Data!$D:$D,0))</f>
        <v>10037-00001</v>
      </c>
      <c r="V109" s="17" t="str">
        <f>INDEX(Data!V:V,MATCH($D109,Data!$D:$D,0))</f>
        <v>10037-00002</v>
      </c>
      <c r="W109" s="17" t="str">
        <f>INDEX(Data!W:W,MATCH($D109,Data!$D:$D,0))</f>
        <v>10037-00003</v>
      </c>
      <c r="X109" s="17" t="str">
        <f>INDEX(Data!X:X,MATCH($D109,Data!$D:$D,0))</f>
        <v>10037-00004</v>
      </c>
      <c r="Y109" s="17" t="str">
        <f>INDEX(Data!Y:Y,MATCH($D109,Data!$D:$D,0))</f>
        <v/>
      </c>
      <c r="Z109" s="17" t="str">
        <f>INDEX(Data!Z:Z,MATCH($D109,Data!$D:$D,0))</f>
        <v/>
      </c>
      <c r="AA109" s="17" t="str">
        <f>INDEX(Data!AA:AA,MATCH($D109,Data!$D:$D,0))</f>
        <v/>
      </c>
      <c r="AB109" s="17" t="str">
        <f>INDEX(Data!AB:AB,MATCH($D109,Data!$D:$D,0))</f>
        <v/>
      </c>
      <c r="AC109" s="17" t="str">
        <f>INDEX(Data!AC:AC,MATCH($D109,Data!$D:$D,0))</f>
        <v>S</v>
      </c>
      <c r="AD109" s="17" t="str">
        <f>INDEX(Data!AD:AD,MATCH($D109,Data!$D:$D,0))</f>
        <v>M</v>
      </c>
      <c r="AE109" s="17" t="str">
        <f>INDEX(Data!AE:AE,MATCH($D109,Data!$D:$D,0))</f>
        <v>L</v>
      </c>
      <c r="AF109" s="17" t="str">
        <f>INDEX(Data!AF:AF,MATCH($D109,Data!$D:$D,0))</f>
        <v>XL</v>
      </c>
      <c r="AG109" s="17" t="str">
        <f>INDEX(Data!AG:AG,MATCH($D109,Data!$D:$D,0))</f>
        <v/>
      </c>
      <c r="AH109" s="17" t="str">
        <f>INDEX(Data!AH:AH,MATCH($D109,Data!$D:$D,0))</f>
        <v/>
      </c>
      <c r="AI109" s="17" t="str">
        <f>INDEX(Data!AI:AI,MATCH($D109,Data!$D:$D,0))</f>
        <v/>
      </c>
      <c r="AJ109" s="17" t="str">
        <f>INDEX(Data!AJ:AJ,MATCH($D109,Data!$D:$D,0))</f>
        <v/>
      </c>
      <c r="AK109" s="10">
        <v>27.5</v>
      </c>
      <c r="AL109" s="10">
        <v>29.5</v>
      </c>
      <c r="AM109" s="6" t="s">
        <v>45</v>
      </c>
      <c r="AN109" s="6" t="s">
        <v>146</v>
      </c>
      <c r="AO109" s="6" t="s">
        <v>9274</v>
      </c>
      <c r="AP109" s="6" t="s">
        <v>9331</v>
      </c>
      <c r="AQ109" s="18" t="s">
        <v>9465</v>
      </c>
      <c r="AR109" s="11" t="str">
        <f t="shared" si="17"/>
        <v>2W Distributor Bike</v>
      </c>
      <c r="AS109" s="11" t="str">
        <f t="shared" si="18"/>
        <v/>
      </c>
      <c r="AT109" s="11" t="str">
        <f t="shared" si="19"/>
        <v>2W Distributor</v>
      </c>
      <c r="AU109" s="11" t="str">
        <f t="shared" si="20"/>
        <v>H2</v>
      </c>
      <c r="AV109" s="11" t="str">
        <f t="shared" si="20"/>
        <v>International - Bike</v>
      </c>
      <c r="AW109" s="11" t="str">
        <f t="shared" si="21"/>
        <v/>
      </c>
      <c r="AX109" s="11" t="str">
        <f t="shared" si="22"/>
        <v>International - AS</v>
      </c>
      <c r="AY109" s="11" t="str">
        <f t="shared" si="22"/>
        <v>International</v>
      </c>
      <c r="AZ109" s="11" t="str">
        <f t="shared" si="22"/>
        <v>International - New</v>
      </c>
      <c r="BA109" s="11" t="str">
        <f t="shared" si="23"/>
        <v/>
      </c>
      <c r="BB109" s="11" t="str">
        <f t="shared" si="24"/>
        <v>Moto Dealers</v>
      </c>
      <c r="BC109" s="11" t="str">
        <f t="shared" si="24"/>
        <v>Motonet</v>
      </c>
      <c r="BD109" s="11" t="str">
        <f t="shared" si="25"/>
        <v/>
      </c>
      <c r="BE109" s="11" t="str">
        <f t="shared" si="26"/>
        <v>Retail</v>
      </c>
      <c r="BF109" s="11" t="str">
        <f t="shared" si="27"/>
        <v>TREK</v>
      </c>
      <c r="BG109" s="11" t="e">
        <v>#N/A</v>
      </c>
      <c r="BH109" s="11" t="e">
        <f t="shared" si="28"/>
        <v>#N/A</v>
      </c>
      <c r="BI109" s="11"/>
      <c r="BJ109" s="11"/>
      <c r="BK109" s="11"/>
      <c r="BL109" s="11"/>
      <c r="BM109" s="11"/>
      <c r="BN109" s="11"/>
      <c r="BO109" s="11"/>
      <c r="BP109" s="11"/>
      <c r="BQ109" s="11"/>
      <c r="BR109" s="11"/>
      <c r="BS109" s="11"/>
    </row>
    <row r="110" spans="1:71" x14ac:dyDescent="0.2">
      <c r="A110" s="16">
        <f t="shared" si="29"/>
        <v>109</v>
      </c>
      <c r="B110" s="11" t="str">
        <f t="shared" si="31"/>
        <v>10037-00005</v>
      </c>
      <c r="C110" s="11" t="str">
        <f t="shared" si="31"/>
        <v>10037-00005</v>
      </c>
      <c r="D110" s="7" t="s">
        <v>8306</v>
      </c>
      <c r="E110" s="6" t="s">
        <v>208</v>
      </c>
      <c r="F110" s="11" t="s">
        <v>8991</v>
      </c>
      <c r="G110" s="17" t="str">
        <f>INDEX(Data!G:G,MATCH($D110,Data!$D:$D,0))</f>
        <v>RIDECAMP GEL</v>
      </c>
      <c r="H110" s="17" t="str">
        <f>INDEX(Data!H:H,MATCH($D110,Data!$D:$D,0))</f>
        <v>Women's Short Finger Gloves</v>
      </c>
      <c r="I110" s="6" t="s">
        <v>34</v>
      </c>
      <c r="J110" s="6" t="s">
        <v>5329</v>
      </c>
      <c r="K110" s="6" t="s">
        <v>8991</v>
      </c>
      <c r="L110" s="6" t="s">
        <v>8991</v>
      </c>
      <c r="M110" s="6" t="s">
        <v>34</v>
      </c>
      <c r="N110" s="6" t="s">
        <v>5361</v>
      </c>
      <c r="O110" s="11"/>
      <c r="P110" s="11"/>
      <c r="Q110" s="6" t="s">
        <v>9071</v>
      </c>
      <c r="R110" s="9" t="b">
        <v>0</v>
      </c>
      <c r="S110" s="9" t="b">
        <v>0</v>
      </c>
      <c r="T110" s="6" t="s">
        <v>8306</v>
      </c>
      <c r="U110" s="17" t="str">
        <f>INDEX(Data!U:U,MATCH($D110,Data!$D:$D,0))</f>
        <v>10037-00005</v>
      </c>
      <c r="V110" s="17" t="str">
        <f>INDEX(Data!V:V,MATCH($D110,Data!$D:$D,0))</f>
        <v>10037-00006</v>
      </c>
      <c r="W110" s="17" t="str">
        <f>INDEX(Data!W:W,MATCH($D110,Data!$D:$D,0))</f>
        <v>10037-00007</v>
      </c>
      <c r="X110" s="17" t="str">
        <f>INDEX(Data!X:X,MATCH($D110,Data!$D:$D,0))</f>
        <v>10037-00008</v>
      </c>
      <c r="Y110" s="17" t="str">
        <f>INDEX(Data!Y:Y,MATCH($D110,Data!$D:$D,0))</f>
        <v/>
      </c>
      <c r="Z110" s="17" t="str">
        <f>INDEX(Data!Z:Z,MATCH($D110,Data!$D:$D,0))</f>
        <v/>
      </c>
      <c r="AA110" s="17" t="str">
        <f>INDEX(Data!AA:AA,MATCH($D110,Data!$D:$D,0))</f>
        <v/>
      </c>
      <c r="AB110" s="17" t="str">
        <f>INDEX(Data!AB:AB,MATCH($D110,Data!$D:$D,0))</f>
        <v/>
      </c>
      <c r="AC110" s="17" t="str">
        <f>INDEX(Data!AC:AC,MATCH($D110,Data!$D:$D,0))</f>
        <v>S</v>
      </c>
      <c r="AD110" s="17" t="str">
        <f>INDEX(Data!AD:AD,MATCH($D110,Data!$D:$D,0))</f>
        <v>M</v>
      </c>
      <c r="AE110" s="17" t="str">
        <f>INDEX(Data!AE:AE,MATCH($D110,Data!$D:$D,0))</f>
        <v>L</v>
      </c>
      <c r="AF110" s="17" t="str">
        <f>INDEX(Data!AF:AF,MATCH($D110,Data!$D:$D,0))</f>
        <v>XL</v>
      </c>
      <c r="AG110" s="17" t="str">
        <f>INDEX(Data!AG:AG,MATCH($D110,Data!$D:$D,0))</f>
        <v/>
      </c>
      <c r="AH110" s="17" t="str">
        <f>INDEX(Data!AH:AH,MATCH($D110,Data!$D:$D,0))</f>
        <v/>
      </c>
      <c r="AI110" s="17" t="str">
        <f>INDEX(Data!AI:AI,MATCH($D110,Data!$D:$D,0))</f>
        <v/>
      </c>
      <c r="AJ110" s="17" t="str">
        <f>INDEX(Data!AJ:AJ,MATCH($D110,Data!$D:$D,0))</f>
        <v/>
      </c>
      <c r="AK110" s="10">
        <v>27.5</v>
      </c>
      <c r="AL110" s="10">
        <v>29.5</v>
      </c>
      <c r="AM110" s="6" t="s">
        <v>45</v>
      </c>
      <c r="AN110" s="6" t="s">
        <v>146</v>
      </c>
      <c r="AO110" s="6" t="s">
        <v>9274</v>
      </c>
      <c r="AP110" s="6" t="s">
        <v>9331</v>
      </c>
      <c r="AQ110" s="18" t="s">
        <v>9465</v>
      </c>
      <c r="AR110" s="11" t="str">
        <f t="shared" si="17"/>
        <v>2W Distributor Bike</v>
      </c>
      <c r="AS110" s="11" t="str">
        <f t="shared" si="18"/>
        <v/>
      </c>
      <c r="AT110" s="11" t="str">
        <f t="shared" si="19"/>
        <v>2W Distributor</v>
      </c>
      <c r="AU110" s="11" t="str">
        <f t="shared" si="20"/>
        <v>H2</v>
      </c>
      <c r="AV110" s="11" t="str">
        <f t="shared" si="20"/>
        <v>International - Bike</v>
      </c>
      <c r="AW110" s="11" t="str">
        <f t="shared" si="21"/>
        <v/>
      </c>
      <c r="AX110" s="11" t="str">
        <f t="shared" si="22"/>
        <v>International - AS</v>
      </c>
      <c r="AY110" s="11" t="str">
        <f t="shared" si="22"/>
        <v>International</v>
      </c>
      <c r="AZ110" s="11" t="str">
        <f t="shared" si="22"/>
        <v>International - New</v>
      </c>
      <c r="BA110" s="11" t="str">
        <f t="shared" si="23"/>
        <v/>
      </c>
      <c r="BB110" s="11" t="str">
        <f t="shared" si="24"/>
        <v>Moto Dealers</v>
      </c>
      <c r="BC110" s="11" t="str">
        <f t="shared" si="24"/>
        <v>Motonet</v>
      </c>
      <c r="BD110" s="11" t="str">
        <f t="shared" si="25"/>
        <v/>
      </c>
      <c r="BE110" s="11" t="str">
        <f t="shared" si="26"/>
        <v>Retail</v>
      </c>
      <c r="BF110" s="11" t="str">
        <f t="shared" si="27"/>
        <v>TREK</v>
      </c>
      <c r="BG110" s="11" t="e">
        <v>#N/A</v>
      </c>
      <c r="BH110" s="11" t="e">
        <f t="shared" si="28"/>
        <v>#N/A</v>
      </c>
      <c r="BI110" s="11"/>
      <c r="BJ110" s="11"/>
      <c r="BK110" s="11"/>
      <c r="BL110" s="11"/>
      <c r="BM110" s="11"/>
      <c r="BN110" s="11"/>
      <c r="BO110" s="11"/>
      <c r="BP110" s="11"/>
      <c r="BQ110" s="11"/>
      <c r="BR110" s="11"/>
      <c r="BS110" s="11"/>
    </row>
    <row r="111" spans="1:71" x14ac:dyDescent="0.2">
      <c r="A111" s="16">
        <f t="shared" si="29"/>
        <v>110</v>
      </c>
      <c r="B111" s="11" t="str">
        <f t="shared" si="31"/>
        <v>20000-00000</v>
      </c>
      <c r="C111" s="11" t="str">
        <f t="shared" si="31"/>
        <v>20000-00000</v>
      </c>
      <c r="D111" s="7" t="s">
        <v>323</v>
      </c>
      <c r="E111" s="6" t="s">
        <v>139</v>
      </c>
      <c r="F111" s="11" t="s">
        <v>8991</v>
      </c>
      <c r="G111" s="17" t="str">
        <f>INDEX(Data!G:G,MATCH($D111,Data!$D:$D,0))</f>
        <v>CLASSIC</v>
      </c>
      <c r="H111" s="17" t="str">
        <f>INDEX(Data!H:H,MATCH($D111,Data!$D:$D,0))</f>
        <v>Short Sleeve Tee</v>
      </c>
      <c r="I111" s="6" t="s">
        <v>326</v>
      </c>
      <c r="J111" s="6" t="s">
        <v>5329</v>
      </c>
      <c r="K111" s="6" t="s">
        <v>5333</v>
      </c>
      <c r="L111" s="6" t="s">
        <v>8992</v>
      </c>
      <c r="M111" s="6" t="s">
        <v>5334</v>
      </c>
      <c r="N111" s="6" t="s">
        <v>5359</v>
      </c>
      <c r="O111" s="11"/>
      <c r="P111" s="11"/>
      <c r="Q111" s="6" t="s">
        <v>88</v>
      </c>
      <c r="R111" s="9" t="b">
        <v>1</v>
      </c>
      <c r="S111" s="9" t="b">
        <v>1</v>
      </c>
      <c r="T111" s="6" t="s">
        <v>323</v>
      </c>
      <c r="U111" s="17" t="str">
        <f>INDEX(Data!U:U,MATCH($D111,Data!$D:$D,0))</f>
        <v>20000-00000</v>
      </c>
      <c r="V111" s="17" t="str">
        <f>INDEX(Data!V:V,MATCH($D111,Data!$D:$D,0))</f>
        <v>20000-00001</v>
      </c>
      <c r="W111" s="17" t="str">
        <f>INDEX(Data!W:W,MATCH($D111,Data!$D:$D,0))</f>
        <v>20000-00002</v>
      </c>
      <c r="X111" s="17" t="str">
        <f>INDEX(Data!X:X,MATCH($D111,Data!$D:$D,0))</f>
        <v>20000-00003</v>
      </c>
      <c r="Y111" s="17" t="str">
        <f>INDEX(Data!Y:Y,MATCH($D111,Data!$D:$D,0))</f>
        <v>20000-00004</v>
      </c>
      <c r="Z111" s="17" t="str">
        <f>INDEX(Data!Z:Z,MATCH($D111,Data!$D:$D,0))</f>
        <v/>
      </c>
      <c r="AA111" s="17" t="str">
        <f>INDEX(Data!AA:AA,MATCH($D111,Data!$D:$D,0))</f>
        <v/>
      </c>
      <c r="AB111" s="17" t="str">
        <f>INDEX(Data!AB:AB,MATCH($D111,Data!$D:$D,0))</f>
        <v/>
      </c>
      <c r="AC111" s="17" t="str">
        <f>INDEX(Data!AC:AC,MATCH($D111,Data!$D:$D,0))</f>
        <v>S</v>
      </c>
      <c r="AD111" s="17" t="str">
        <f>INDEX(Data!AD:AD,MATCH($D111,Data!$D:$D,0))</f>
        <v>M</v>
      </c>
      <c r="AE111" s="17" t="str">
        <f>INDEX(Data!AE:AE,MATCH($D111,Data!$D:$D,0))</f>
        <v>L</v>
      </c>
      <c r="AF111" s="17" t="str">
        <f>INDEX(Data!AF:AF,MATCH($D111,Data!$D:$D,0))</f>
        <v>XL</v>
      </c>
      <c r="AG111" s="17" t="str">
        <f>INDEX(Data!AG:AG,MATCH($D111,Data!$D:$D,0))</f>
        <v>2XL</v>
      </c>
      <c r="AH111" s="17" t="str">
        <f>INDEX(Data!AH:AH,MATCH($D111,Data!$D:$D,0))</f>
        <v/>
      </c>
      <c r="AI111" s="17" t="str">
        <f>INDEX(Data!AI:AI,MATCH($D111,Data!$D:$D,0))</f>
        <v/>
      </c>
      <c r="AJ111" s="17" t="str">
        <f>INDEX(Data!AJ:AJ,MATCH($D111,Data!$D:$D,0))</f>
        <v/>
      </c>
      <c r="AK111" s="10">
        <v>25</v>
      </c>
      <c r="AL111" s="10">
        <v>27</v>
      </c>
      <c r="AM111" s="6" t="s">
        <v>331</v>
      </c>
      <c r="AN111" s="6" t="s">
        <v>1616</v>
      </c>
      <c r="AO111" s="6" t="s">
        <v>333</v>
      </c>
      <c r="AP111" s="6" t="s">
        <v>9332</v>
      </c>
      <c r="AQ111" s="18" t="s">
        <v>9465</v>
      </c>
      <c r="AR111" s="11" t="str">
        <f t="shared" si="17"/>
        <v>2W Distributor Bike</v>
      </c>
      <c r="AS111" s="11" t="str">
        <f t="shared" si="18"/>
        <v>2W Distributor - Moto</v>
      </c>
      <c r="AT111" s="11" t="str">
        <f t="shared" si="19"/>
        <v>2W Distributor</v>
      </c>
      <c r="AU111" s="11" t="str">
        <f t="shared" si="20"/>
        <v>H2</v>
      </c>
      <c r="AV111" s="11" t="str">
        <f t="shared" si="20"/>
        <v>International - Bike</v>
      </c>
      <c r="AW111" s="11" t="str">
        <f t="shared" si="21"/>
        <v>International - Moto</v>
      </c>
      <c r="AX111" s="11" t="str">
        <f t="shared" si="22"/>
        <v>International - AS</v>
      </c>
      <c r="AY111" s="11" t="str">
        <f t="shared" si="22"/>
        <v>International</v>
      </c>
      <c r="AZ111" s="11" t="str">
        <f t="shared" si="22"/>
        <v>International - New</v>
      </c>
      <c r="BA111" s="11" t="str">
        <f t="shared" si="23"/>
        <v>Mecanic Sport</v>
      </c>
      <c r="BB111" s="11" t="str">
        <f t="shared" si="24"/>
        <v>Moto Dealers</v>
      </c>
      <c r="BC111" s="11" t="str">
        <f t="shared" si="24"/>
        <v>Motonet</v>
      </c>
      <c r="BD111" s="11" t="str">
        <f t="shared" si="25"/>
        <v>Pierce AB</v>
      </c>
      <c r="BE111" s="11" t="str">
        <f t="shared" si="26"/>
        <v>Retail</v>
      </c>
      <c r="BF111" s="11" t="str">
        <f t="shared" si="27"/>
        <v>TREK</v>
      </c>
      <c r="BG111" s="11" t="s">
        <v>5466</v>
      </c>
      <c r="BH111" s="11" t="str">
        <f t="shared" si="28"/>
        <v>https://fs.amplifi.io//file?id=d1531584-ff42-4337-9d72-f235301efde2&amp;variant=thumb&amp;extension=png</v>
      </c>
      <c r="BI111" s="11" t="s">
        <v>5989</v>
      </c>
      <c r="BJ111" s="11" t="s">
        <v>5466</v>
      </c>
      <c r="BK111" s="11"/>
      <c r="BL111" s="11"/>
      <c r="BM111" s="11"/>
      <c r="BN111" s="11"/>
      <c r="BO111" s="11"/>
      <c r="BP111" s="11"/>
      <c r="BQ111" s="11"/>
      <c r="BR111" s="11"/>
      <c r="BS111" s="11"/>
    </row>
    <row r="112" spans="1:71" x14ac:dyDescent="0.2">
      <c r="A112" s="16">
        <f t="shared" si="29"/>
        <v>111</v>
      </c>
      <c r="B112" s="11" t="str">
        <f t="shared" si="31"/>
        <v>20000-00005</v>
      </c>
      <c r="C112" s="11" t="str">
        <f t="shared" si="31"/>
        <v>20000-00005</v>
      </c>
      <c r="D112" s="7" t="s">
        <v>335</v>
      </c>
      <c r="E112" s="6" t="s">
        <v>139</v>
      </c>
      <c r="F112" s="11" t="s">
        <v>8991</v>
      </c>
      <c r="G112" s="17" t="str">
        <f>INDEX(Data!G:G,MATCH($D112,Data!$D:$D,0))</f>
        <v>OFFICIAL</v>
      </c>
      <c r="H112" s="17" t="str">
        <f>INDEX(Data!H:H,MATCH($D112,Data!$D:$D,0))</f>
        <v>Short Sleeve Tee</v>
      </c>
      <c r="I112" s="6" t="s">
        <v>326</v>
      </c>
      <c r="J112" s="6" t="s">
        <v>5329</v>
      </c>
      <c r="K112" s="6" t="s">
        <v>5333</v>
      </c>
      <c r="L112" s="6" t="s">
        <v>8992</v>
      </c>
      <c r="M112" s="6" t="s">
        <v>5334</v>
      </c>
      <c r="N112" s="6" t="s">
        <v>5359</v>
      </c>
      <c r="O112" s="11"/>
      <c r="P112" s="11"/>
      <c r="Q112" s="6" t="s">
        <v>88</v>
      </c>
      <c r="R112" s="9" t="b">
        <v>1</v>
      </c>
      <c r="S112" s="9" t="b">
        <v>1</v>
      </c>
      <c r="T112" s="6" t="s">
        <v>335</v>
      </c>
      <c r="U112" s="17" t="str">
        <f>INDEX(Data!U:U,MATCH($D112,Data!$D:$D,0))</f>
        <v>20000-00005</v>
      </c>
      <c r="V112" s="17" t="str">
        <f>INDEX(Data!V:V,MATCH($D112,Data!$D:$D,0))</f>
        <v>20000-00006</v>
      </c>
      <c r="W112" s="17" t="str">
        <f>INDEX(Data!W:W,MATCH($D112,Data!$D:$D,0))</f>
        <v>20000-00007</v>
      </c>
      <c r="X112" s="17" t="str">
        <f>INDEX(Data!X:X,MATCH($D112,Data!$D:$D,0))</f>
        <v>20000-00008</v>
      </c>
      <c r="Y112" s="17" t="str">
        <f>INDEX(Data!Y:Y,MATCH($D112,Data!$D:$D,0))</f>
        <v>20000-00009</v>
      </c>
      <c r="Z112" s="17" t="str">
        <f>INDEX(Data!Z:Z,MATCH($D112,Data!$D:$D,0))</f>
        <v/>
      </c>
      <c r="AA112" s="17" t="str">
        <f>INDEX(Data!AA:AA,MATCH($D112,Data!$D:$D,0))</f>
        <v/>
      </c>
      <c r="AB112" s="17" t="str">
        <f>INDEX(Data!AB:AB,MATCH($D112,Data!$D:$D,0))</f>
        <v/>
      </c>
      <c r="AC112" s="17" t="str">
        <f>INDEX(Data!AC:AC,MATCH($D112,Data!$D:$D,0))</f>
        <v>S</v>
      </c>
      <c r="AD112" s="17" t="str">
        <f>INDEX(Data!AD:AD,MATCH($D112,Data!$D:$D,0))</f>
        <v>M</v>
      </c>
      <c r="AE112" s="17" t="str">
        <f>INDEX(Data!AE:AE,MATCH($D112,Data!$D:$D,0))</f>
        <v>L</v>
      </c>
      <c r="AF112" s="17" t="str">
        <f>INDEX(Data!AF:AF,MATCH($D112,Data!$D:$D,0))</f>
        <v>XL</v>
      </c>
      <c r="AG112" s="17" t="str">
        <f>INDEX(Data!AG:AG,MATCH($D112,Data!$D:$D,0))</f>
        <v>2XL</v>
      </c>
      <c r="AH112" s="17" t="str">
        <f>INDEX(Data!AH:AH,MATCH($D112,Data!$D:$D,0))</f>
        <v/>
      </c>
      <c r="AI112" s="17" t="str">
        <f>INDEX(Data!AI:AI,MATCH($D112,Data!$D:$D,0))</f>
        <v/>
      </c>
      <c r="AJ112" s="17" t="str">
        <f>INDEX(Data!AJ:AJ,MATCH($D112,Data!$D:$D,0))</f>
        <v/>
      </c>
      <c r="AK112" s="10">
        <v>25</v>
      </c>
      <c r="AL112" s="10">
        <v>27</v>
      </c>
      <c r="AM112" s="6" t="s">
        <v>331</v>
      </c>
      <c r="AN112" s="6" t="s">
        <v>1616</v>
      </c>
      <c r="AO112" s="6" t="s">
        <v>333</v>
      </c>
      <c r="AP112" s="6" t="s">
        <v>9332</v>
      </c>
      <c r="AQ112" s="18" t="s">
        <v>9465</v>
      </c>
      <c r="AR112" s="11" t="str">
        <f t="shared" si="17"/>
        <v>2W Distributor Bike</v>
      </c>
      <c r="AS112" s="11" t="str">
        <f t="shared" si="18"/>
        <v>2W Distributor - Moto</v>
      </c>
      <c r="AT112" s="11" t="str">
        <f t="shared" si="19"/>
        <v>2W Distributor</v>
      </c>
      <c r="AU112" s="11" t="str">
        <f t="shared" si="20"/>
        <v>H2</v>
      </c>
      <c r="AV112" s="11" t="str">
        <f t="shared" si="20"/>
        <v>International - Bike</v>
      </c>
      <c r="AW112" s="11" t="str">
        <f t="shared" si="21"/>
        <v>International - Moto</v>
      </c>
      <c r="AX112" s="11" t="str">
        <f t="shared" si="22"/>
        <v>International - AS</v>
      </c>
      <c r="AY112" s="11" t="str">
        <f t="shared" si="22"/>
        <v>International</v>
      </c>
      <c r="AZ112" s="11" t="str">
        <f t="shared" si="22"/>
        <v>International - New</v>
      </c>
      <c r="BA112" s="11" t="str">
        <f t="shared" si="23"/>
        <v>Mecanic Sport</v>
      </c>
      <c r="BB112" s="11" t="str">
        <f t="shared" si="24"/>
        <v>Moto Dealers</v>
      </c>
      <c r="BC112" s="11" t="str">
        <f t="shared" si="24"/>
        <v>Motonet</v>
      </c>
      <c r="BD112" s="11" t="str">
        <f t="shared" si="25"/>
        <v>Pierce AB</v>
      </c>
      <c r="BE112" s="11" t="str">
        <f t="shared" si="26"/>
        <v>Retail</v>
      </c>
      <c r="BF112" s="11" t="str">
        <f t="shared" si="27"/>
        <v>TREK</v>
      </c>
      <c r="BG112" s="11" t="s">
        <v>5145</v>
      </c>
      <c r="BH112" s="11" t="str">
        <f t="shared" si="28"/>
        <v>https://fs.amplifi.io//file?id=f2320d8a-2300-43d6-864f-ee4e83496f3f&amp;variant=thumb&amp;extension=png</v>
      </c>
      <c r="BI112" s="11" t="s">
        <v>5145</v>
      </c>
      <c r="BJ112" s="11" t="s">
        <v>5990</v>
      </c>
      <c r="BK112" s="11"/>
      <c r="BL112" s="11"/>
      <c r="BM112" s="11"/>
      <c r="BN112" s="11"/>
      <c r="BO112" s="11"/>
      <c r="BP112" s="11"/>
      <c r="BQ112" s="11"/>
      <c r="BR112" s="11"/>
      <c r="BS112" s="11"/>
    </row>
    <row r="113" spans="1:71" x14ac:dyDescent="0.2">
      <c r="A113" s="16">
        <f t="shared" si="29"/>
        <v>112</v>
      </c>
      <c r="B113" s="11" t="str">
        <f t="shared" si="31"/>
        <v>20000-00010</v>
      </c>
      <c r="C113" s="11" t="str">
        <f t="shared" si="31"/>
        <v>20000-00010</v>
      </c>
      <c r="D113" s="7" t="s">
        <v>341</v>
      </c>
      <c r="E113" s="6" t="s">
        <v>139</v>
      </c>
      <c r="F113" s="11" t="s">
        <v>8991</v>
      </c>
      <c r="G113" s="17" t="str">
        <f>INDEX(Data!G:G,MATCH($D113,Data!$D:$D,0))</f>
        <v>OFFICIAL</v>
      </c>
      <c r="H113" s="17" t="str">
        <f>INDEX(Data!H:H,MATCH($D113,Data!$D:$D,0))</f>
        <v>Short Sleeve Tee</v>
      </c>
      <c r="I113" s="6" t="s">
        <v>326</v>
      </c>
      <c r="J113" s="6" t="s">
        <v>5329</v>
      </c>
      <c r="K113" s="6" t="s">
        <v>5333</v>
      </c>
      <c r="L113" s="6" t="s">
        <v>8992</v>
      </c>
      <c r="M113" s="6" t="s">
        <v>5334</v>
      </c>
      <c r="N113" s="6" t="s">
        <v>5359</v>
      </c>
      <c r="O113" s="11"/>
      <c r="P113" s="11"/>
      <c r="Q113" s="6" t="s">
        <v>103</v>
      </c>
      <c r="R113" s="9" t="b">
        <v>1</v>
      </c>
      <c r="S113" s="9" t="b">
        <v>1</v>
      </c>
      <c r="T113" s="6" t="s">
        <v>341</v>
      </c>
      <c r="U113" s="17" t="str">
        <f>INDEX(Data!U:U,MATCH($D113,Data!$D:$D,0))</f>
        <v>20000-00010</v>
      </c>
      <c r="V113" s="17" t="str">
        <f>INDEX(Data!V:V,MATCH($D113,Data!$D:$D,0))</f>
        <v>20000-00011</v>
      </c>
      <c r="W113" s="17" t="str">
        <f>INDEX(Data!W:W,MATCH($D113,Data!$D:$D,0))</f>
        <v>20000-00012</v>
      </c>
      <c r="X113" s="17" t="str">
        <f>INDEX(Data!X:X,MATCH($D113,Data!$D:$D,0))</f>
        <v>20000-00013</v>
      </c>
      <c r="Y113" s="17" t="str">
        <f>INDEX(Data!Y:Y,MATCH($D113,Data!$D:$D,0))</f>
        <v>20000-00014</v>
      </c>
      <c r="Z113" s="17" t="str">
        <f>INDEX(Data!Z:Z,MATCH($D113,Data!$D:$D,0))</f>
        <v/>
      </c>
      <c r="AA113" s="17" t="str">
        <f>INDEX(Data!AA:AA,MATCH($D113,Data!$D:$D,0))</f>
        <v/>
      </c>
      <c r="AB113" s="17" t="str">
        <f>INDEX(Data!AB:AB,MATCH($D113,Data!$D:$D,0))</f>
        <v/>
      </c>
      <c r="AC113" s="17" t="str">
        <f>INDEX(Data!AC:AC,MATCH($D113,Data!$D:$D,0))</f>
        <v>S</v>
      </c>
      <c r="AD113" s="17" t="str">
        <f>INDEX(Data!AD:AD,MATCH($D113,Data!$D:$D,0))</f>
        <v>M</v>
      </c>
      <c r="AE113" s="17" t="str">
        <f>INDEX(Data!AE:AE,MATCH($D113,Data!$D:$D,0))</f>
        <v>L</v>
      </c>
      <c r="AF113" s="17" t="str">
        <f>INDEX(Data!AF:AF,MATCH($D113,Data!$D:$D,0))</f>
        <v>XL</v>
      </c>
      <c r="AG113" s="17" t="str">
        <f>INDEX(Data!AG:AG,MATCH($D113,Data!$D:$D,0))</f>
        <v>2XL</v>
      </c>
      <c r="AH113" s="17" t="str">
        <f>INDEX(Data!AH:AH,MATCH($D113,Data!$D:$D,0))</f>
        <v/>
      </c>
      <c r="AI113" s="17" t="str">
        <f>INDEX(Data!AI:AI,MATCH($D113,Data!$D:$D,0))</f>
        <v/>
      </c>
      <c r="AJ113" s="17" t="str">
        <f>INDEX(Data!AJ:AJ,MATCH($D113,Data!$D:$D,0))</f>
        <v/>
      </c>
      <c r="AK113" s="10">
        <v>25</v>
      </c>
      <c r="AL113" s="10">
        <v>27</v>
      </c>
      <c r="AM113" s="6" t="s">
        <v>331</v>
      </c>
      <c r="AN113" s="6" t="s">
        <v>1616</v>
      </c>
      <c r="AO113" s="6" t="s">
        <v>333</v>
      </c>
      <c r="AP113" s="6" t="s">
        <v>9332</v>
      </c>
      <c r="AQ113" s="18" t="s">
        <v>9465</v>
      </c>
      <c r="AR113" s="11" t="str">
        <f t="shared" si="17"/>
        <v>2W Distributor Bike</v>
      </c>
      <c r="AS113" s="11" t="str">
        <f t="shared" si="18"/>
        <v>2W Distributor - Moto</v>
      </c>
      <c r="AT113" s="11" t="str">
        <f t="shared" si="19"/>
        <v>2W Distributor</v>
      </c>
      <c r="AU113" s="11" t="str">
        <f t="shared" si="20"/>
        <v>H2</v>
      </c>
      <c r="AV113" s="11" t="str">
        <f t="shared" si="20"/>
        <v>International - Bike</v>
      </c>
      <c r="AW113" s="11" t="str">
        <f t="shared" si="21"/>
        <v>International - Moto</v>
      </c>
      <c r="AX113" s="11" t="str">
        <f t="shared" si="22"/>
        <v>International - AS</v>
      </c>
      <c r="AY113" s="11" t="str">
        <f t="shared" si="22"/>
        <v>International</v>
      </c>
      <c r="AZ113" s="11" t="str">
        <f t="shared" si="22"/>
        <v>International - New</v>
      </c>
      <c r="BA113" s="11" t="str">
        <f t="shared" si="23"/>
        <v>Mecanic Sport</v>
      </c>
      <c r="BB113" s="11" t="str">
        <f t="shared" si="24"/>
        <v>Moto Dealers</v>
      </c>
      <c r="BC113" s="11" t="str">
        <f t="shared" si="24"/>
        <v>Motonet</v>
      </c>
      <c r="BD113" s="11" t="str">
        <f t="shared" si="25"/>
        <v>Pierce AB</v>
      </c>
      <c r="BE113" s="11" t="str">
        <f t="shared" si="26"/>
        <v>Retail</v>
      </c>
      <c r="BF113" s="11" t="str">
        <f t="shared" si="27"/>
        <v>TREK</v>
      </c>
      <c r="BG113" s="11" t="s">
        <v>5467</v>
      </c>
      <c r="BH113" s="11" t="str">
        <f t="shared" si="28"/>
        <v>https://fs.amplifi.io//file?id=628cdaf9-d048-4bec-bd0f-c3b5c05fa91b&amp;variant=thumb&amp;extension=png</v>
      </c>
      <c r="BI113" s="11" t="s">
        <v>5991</v>
      </c>
      <c r="BJ113" s="11" t="s">
        <v>5467</v>
      </c>
      <c r="BK113" s="11" t="s">
        <v>5992</v>
      </c>
      <c r="BL113" s="11" t="s">
        <v>5993</v>
      </c>
      <c r="BM113" s="11" t="s">
        <v>5994</v>
      </c>
      <c r="BN113" s="11" t="s">
        <v>5995</v>
      </c>
      <c r="BO113" s="11"/>
      <c r="BP113" s="11"/>
      <c r="BQ113" s="11"/>
      <c r="BR113" s="11"/>
      <c r="BS113" s="11"/>
    </row>
    <row r="114" spans="1:71" x14ac:dyDescent="0.2">
      <c r="A114" s="16">
        <f t="shared" si="29"/>
        <v>113</v>
      </c>
      <c r="B114" s="11" t="str">
        <f t="shared" si="31"/>
        <v>20000-00015</v>
      </c>
      <c r="C114" s="11" t="str">
        <f t="shared" si="31"/>
        <v>20000-00015</v>
      </c>
      <c r="D114" s="7" t="s">
        <v>346</v>
      </c>
      <c r="E114" s="6" t="s">
        <v>139</v>
      </c>
      <c r="F114" s="11" t="s">
        <v>8991</v>
      </c>
      <c r="G114" s="17" t="str">
        <f>INDEX(Data!G:G,MATCH($D114,Data!$D:$D,0))</f>
        <v>OFFICIAL</v>
      </c>
      <c r="H114" s="17" t="str">
        <f>INDEX(Data!H:H,MATCH($D114,Data!$D:$D,0))</f>
        <v>Short Sleeve Tee</v>
      </c>
      <c r="I114" s="6" t="s">
        <v>326</v>
      </c>
      <c r="J114" s="6" t="s">
        <v>5329</v>
      </c>
      <c r="K114" s="6" t="s">
        <v>5333</v>
      </c>
      <c r="L114" s="6" t="s">
        <v>8992</v>
      </c>
      <c r="M114" s="6" t="s">
        <v>5334</v>
      </c>
      <c r="N114" s="6" t="s">
        <v>5359</v>
      </c>
      <c r="O114" s="11"/>
      <c r="P114" s="11"/>
      <c r="Q114" s="6" t="s">
        <v>347</v>
      </c>
      <c r="R114" s="9" t="b">
        <v>1</v>
      </c>
      <c r="S114" s="9" t="b">
        <v>1</v>
      </c>
      <c r="T114" s="6" t="s">
        <v>346</v>
      </c>
      <c r="U114" s="17" t="str">
        <f>INDEX(Data!U:U,MATCH($D114,Data!$D:$D,0))</f>
        <v>20000-00015</v>
      </c>
      <c r="V114" s="17" t="str">
        <f>INDEX(Data!V:V,MATCH($D114,Data!$D:$D,0))</f>
        <v>20000-00016</v>
      </c>
      <c r="W114" s="17" t="str">
        <f>INDEX(Data!W:W,MATCH($D114,Data!$D:$D,0))</f>
        <v>20000-00017</v>
      </c>
      <c r="X114" s="17" t="str">
        <f>INDEX(Data!X:X,MATCH($D114,Data!$D:$D,0))</f>
        <v>20000-00018</v>
      </c>
      <c r="Y114" s="17" t="str">
        <f>INDEX(Data!Y:Y,MATCH($D114,Data!$D:$D,0))</f>
        <v>20000-00019</v>
      </c>
      <c r="Z114" s="17" t="str">
        <f>INDEX(Data!Z:Z,MATCH($D114,Data!$D:$D,0))</f>
        <v/>
      </c>
      <c r="AA114" s="17" t="str">
        <f>INDEX(Data!AA:AA,MATCH($D114,Data!$D:$D,0))</f>
        <v/>
      </c>
      <c r="AB114" s="17" t="str">
        <f>INDEX(Data!AB:AB,MATCH($D114,Data!$D:$D,0))</f>
        <v/>
      </c>
      <c r="AC114" s="17" t="str">
        <f>INDEX(Data!AC:AC,MATCH($D114,Data!$D:$D,0))</f>
        <v>S</v>
      </c>
      <c r="AD114" s="17" t="str">
        <f>INDEX(Data!AD:AD,MATCH($D114,Data!$D:$D,0))</f>
        <v>M</v>
      </c>
      <c r="AE114" s="17" t="str">
        <f>INDEX(Data!AE:AE,MATCH($D114,Data!$D:$D,0))</f>
        <v>L</v>
      </c>
      <c r="AF114" s="17" t="str">
        <f>INDEX(Data!AF:AF,MATCH($D114,Data!$D:$D,0))</f>
        <v>XL</v>
      </c>
      <c r="AG114" s="17" t="str">
        <f>INDEX(Data!AG:AG,MATCH($D114,Data!$D:$D,0))</f>
        <v>2XL</v>
      </c>
      <c r="AH114" s="17" t="str">
        <f>INDEX(Data!AH:AH,MATCH($D114,Data!$D:$D,0))</f>
        <v/>
      </c>
      <c r="AI114" s="17" t="str">
        <f>INDEX(Data!AI:AI,MATCH($D114,Data!$D:$D,0))</f>
        <v/>
      </c>
      <c r="AJ114" s="17" t="str">
        <f>INDEX(Data!AJ:AJ,MATCH($D114,Data!$D:$D,0))</f>
        <v/>
      </c>
      <c r="AK114" s="10">
        <v>25</v>
      </c>
      <c r="AL114" s="10">
        <v>27</v>
      </c>
      <c r="AM114" s="6" t="s">
        <v>331</v>
      </c>
      <c r="AN114" s="6" t="s">
        <v>1616</v>
      </c>
      <c r="AO114" s="6" t="s">
        <v>333</v>
      </c>
      <c r="AP114" s="6" t="s">
        <v>9332</v>
      </c>
      <c r="AQ114" s="18" t="s">
        <v>9465</v>
      </c>
      <c r="AR114" s="11" t="str">
        <f t="shared" si="17"/>
        <v>2W Distributor Bike</v>
      </c>
      <c r="AS114" s="11" t="str">
        <f t="shared" si="18"/>
        <v>2W Distributor - Moto</v>
      </c>
      <c r="AT114" s="11" t="str">
        <f t="shared" si="19"/>
        <v>2W Distributor</v>
      </c>
      <c r="AU114" s="11" t="str">
        <f t="shared" si="20"/>
        <v>H2</v>
      </c>
      <c r="AV114" s="11" t="str">
        <f t="shared" si="20"/>
        <v>International - Bike</v>
      </c>
      <c r="AW114" s="11" t="str">
        <f t="shared" si="21"/>
        <v>International - Moto</v>
      </c>
      <c r="AX114" s="11" t="str">
        <f t="shared" si="22"/>
        <v>International - AS</v>
      </c>
      <c r="AY114" s="11" t="str">
        <f t="shared" si="22"/>
        <v>International</v>
      </c>
      <c r="AZ114" s="11" t="str">
        <f t="shared" si="22"/>
        <v>International - New</v>
      </c>
      <c r="BA114" s="11" t="str">
        <f t="shared" si="23"/>
        <v>Mecanic Sport</v>
      </c>
      <c r="BB114" s="11" t="str">
        <f t="shared" si="24"/>
        <v>Moto Dealers</v>
      </c>
      <c r="BC114" s="11" t="str">
        <f t="shared" si="24"/>
        <v>Motonet</v>
      </c>
      <c r="BD114" s="11" t="str">
        <f t="shared" si="25"/>
        <v>Pierce AB</v>
      </c>
      <c r="BE114" s="11" t="str">
        <f t="shared" si="26"/>
        <v>Retail</v>
      </c>
      <c r="BF114" s="11" t="str">
        <f t="shared" si="27"/>
        <v>TREK</v>
      </c>
      <c r="BG114" s="11" t="s">
        <v>5146</v>
      </c>
      <c r="BH114" s="11" t="str">
        <f t="shared" si="28"/>
        <v>https://fs.amplifi.io//file?id=c080add4-0f9e-4915-ab0e-96ed68a62c6d&amp;variant=thumb&amp;extension=png</v>
      </c>
      <c r="BI114" s="11" t="s">
        <v>5146</v>
      </c>
      <c r="BJ114" s="11" t="s">
        <v>5996</v>
      </c>
      <c r="BK114" s="11" t="s">
        <v>5997</v>
      </c>
      <c r="BL114" s="11" t="s">
        <v>5998</v>
      </c>
      <c r="BM114" s="11" t="s">
        <v>5999</v>
      </c>
      <c r="BN114" s="11" t="s">
        <v>6000</v>
      </c>
      <c r="BO114" s="11"/>
      <c r="BP114" s="11"/>
      <c r="BQ114" s="11"/>
      <c r="BR114" s="11"/>
      <c r="BS114" s="11"/>
    </row>
    <row r="115" spans="1:71" x14ac:dyDescent="0.2">
      <c r="A115" s="16">
        <f t="shared" si="29"/>
        <v>114</v>
      </c>
      <c r="B115" s="11" t="str">
        <f t="shared" si="31"/>
        <v>20000-00020</v>
      </c>
      <c r="C115" s="11" t="str">
        <f t="shared" si="31"/>
        <v>20000-00020</v>
      </c>
      <c r="D115" s="7" t="s">
        <v>352</v>
      </c>
      <c r="E115" s="6" t="s">
        <v>139</v>
      </c>
      <c r="F115" s="11" t="s">
        <v>8991</v>
      </c>
      <c r="G115" s="17" t="str">
        <f>INDEX(Data!G:G,MATCH($D115,Data!$D:$D,0))</f>
        <v>ICON</v>
      </c>
      <c r="H115" s="17" t="str">
        <f>INDEX(Data!H:H,MATCH($D115,Data!$D:$D,0))</f>
        <v>Short Sleeve Tee</v>
      </c>
      <c r="I115" s="6" t="s">
        <v>326</v>
      </c>
      <c r="J115" s="6" t="s">
        <v>5329</v>
      </c>
      <c r="K115" s="6" t="s">
        <v>5333</v>
      </c>
      <c r="L115" s="6" t="s">
        <v>8992</v>
      </c>
      <c r="M115" s="6" t="s">
        <v>5334</v>
      </c>
      <c r="N115" s="6" t="s">
        <v>5359</v>
      </c>
      <c r="O115" s="11"/>
      <c r="P115" s="11"/>
      <c r="Q115" s="6" t="s">
        <v>88</v>
      </c>
      <c r="R115" s="9" t="b">
        <v>1</v>
      </c>
      <c r="S115" s="9" t="b">
        <v>1</v>
      </c>
      <c r="T115" s="6" t="s">
        <v>352</v>
      </c>
      <c r="U115" s="17" t="str">
        <f>INDEX(Data!U:U,MATCH($D115,Data!$D:$D,0))</f>
        <v>20000-00020</v>
      </c>
      <c r="V115" s="17" t="str">
        <f>INDEX(Data!V:V,MATCH($D115,Data!$D:$D,0))</f>
        <v>20000-00021</v>
      </c>
      <c r="W115" s="17" t="str">
        <f>INDEX(Data!W:W,MATCH($D115,Data!$D:$D,0))</f>
        <v>20000-00022</v>
      </c>
      <c r="X115" s="17" t="str">
        <f>INDEX(Data!X:X,MATCH($D115,Data!$D:$D,0))</f>
        <v>20000-00023</v>
      </c>
      <c r="Y115" s="17" t="str">
        <f>INDEX(Data!Y:Y,MATCH($D115,Data!$D:$D,0))</f>
        <v>20000-00024</v>
      </c>
      <c r="Z115" s="17" t="str">
        <f>INDEX(Data!Z:Z,MATCH($D115,Data!$D:$D,0))</f>
        <v/>
      </c>
      <c r="AA115" s="17" t="str">
        <f>INDEX(Data!AA:AA,MATCH($D115,Data!$D:$D,0))</f>
        <v/>
      </c>
      <c r="AB115" s="17" t="str">
        <f>INDEX(Data!AB:AB,MATCH($D115,Data!$D:$D,0))</f>
        <v/>
      </c>
      <c r="AC115" s="17" t="str">
        <f>INDEX(Data!AC:AC,MATCH($D115,Data!$D:$D,0))</f>
        <v>S</v>
      </c>
      <c r="AD115" s="17" t="str">
        <f>INDEX(Data!AD:AD,MATCH($D115,Data!$D:$D,0))</f>
        <v>M</v>
      </c>
      <c r="AE115" s="17" t="str">
        <f>INDEX(Data!AE:AE,MATCH($D115,Data!$D:$D,0))</f>
        <v>L</v>
      </c>
      <c r="AF115" s="17" t="str">
        <f>INDEX(Data!AF:AF,MATCH($D115,Data!$D:$D,0))</f>
        <v>XL</v>
      </c>
      <c r="AG115" s="17" t="str">
        <f>INDEX(Data!AG:AG,MATCH($D115,Data!$D:$D,0))</f>
        <v>2XL</v>
      </c>
      <c r="AH115" s="17" t="str">
        <f>INDEX(Data!AH:AH,MATCH($D115,Data!$D:$D,0))</f>
        <v/>
      </c>
      <c r="AI115" s="17" t="str">
        <f>INDEX(Data!AI:AI,MATCH($D115,Data!$D:$D,0))</f>
        <v/>
      </c>
      <c r="AJ115" s="17" t="str">
        <f>INDEX(Data!AJ:AJ,MATCH($D115,Data!$D:$D,0))</f>
        <v/>
      </c>
      <c r="AK115" s="10">
        <v>25</v>
      </c>
      <c r="AL115" s="10">
        <v>27</v>
      </c>
      <c r="AM115" s="6" t="s">
        <v>331</v>
      </c>
      <c r="AN115" s="6" t="s">
        <v>1616</v>
      </c>
      <c r="AO115" s="6" t="s">
        <v>333</v>
      </c>
      <c r="AP115" s="6" t="s">
        <v>9332</v>
      </c>
      <c r="AQ115" s="18" t="s">
        <v>9465</v>
      </c>
      <c r="AR115" s="11" t="str">
        <f t="shared" si="17"/>
        <v>2W Distributor Bike</v>
      </c>
      <c r="AS115" s="11" t="str">
        <f t="shared" si="18"/>
        <v>2W Distributor - Moto</v>
      </c>
      <c r="AT115" s="11" t="str">
        <f t="shared" si="19"/>
        <v>2W Distributor</v>
      </c>
      <c r="AU115" s="11" t="str">
        <f t="shared" si="20"/>
        <v>H2</v>
      </c>
      <c r="AV115" s="11" t="str">
        <f t="shared" si="20"/>
        <v>International - Bike</v>
      </c>
      <c r="AW115" s="11" t="str">
        <f t="shared" si="21"/>
        <v>International - Moto</v>
      </c>
      <c r="AX115" s="11" t="str">
        <f t="shared" si="22"/>
        <v>International - AS</v>
      </c>
      <c r="AY115" s="11" t="str">
        <f t="shared" si="22"/>
        <v>International</v>
      </c>
      <c r="AZ115" s="11" t="str">
        <f t="shared" si="22"/>
        <v>International - New</v>
      </c>
      <c r="BA115" s="11" t="str">
        <f t="shared" si="23"/>
        <v>Mecanic Sport</v>
      </c>
      <c r="BB115" s="11" t="str">
        <f t="shared" si="24"/>
        <v>Moto Dealers</v>
      </c>
      <c r="BC115" s="11" t="str">
        <f t="shared" si="24"/>
        <v>Motonet</v>
      </c>
      <c r="BD115" s="11" t="str">
        <f t="shared" si="25"/>
        <v>Pierce AB</v>
      </c>
      <c r="BE115" s="11" t="str">
        <f t="shared" si="26"/>
        <v>Retail</v>
      </c>
      <c r="BF115" s="11" t="str">
        <f t="shared" si="27"/>
        <v>TREK</v>
      </c>
      <c r="BG115" s="11" t="s">
        <v>5147</v>
      </c>
      <c r="BH115" s="11" t="str">
        <f t="shared" si="28"/>
        <v>https://fs.amplifi.io//file?id=a7e193e9-690f-4954-9d64-406065abb35a&amp;variant=thumb&amp;extension=png</v>
      </c>
      <c r="BI115" s="11" t="s">
        <v>5147</v>
      </c>
      <c r="BJ115" s="11" t="s">
        <v>6001</v>
      </c>
      <c r="BK115" s="11"/>
      <c r="BL115" s="11"/>
      <c r="BM115" s="11"/>
      <c r="BN115" s="11"/>
      <c r="BO115" s="11"/>
      <c r="BP115" s="11"/>
      <c r="BQ115" s="11"/>
      <c r="BR115" s="11"/>
      <c r="BS115" s="11"/>
    </row>
    <row r="116" spans="1:71" x14ac:dyDescent="0.2">
      <c r="A116" s="16">
        <f t="shared" si="29"/>
        <v>115</v>
      </c>
      <c r="B116" s="11" t="str">
        <f t="shared" si="31"/>
        <v>20000-00025</v>
      </c>
      <c r="C116" s="11" t="str">
        <f t="shared" si="31"/>
        <v>20000-00025</v>
      </c>
      <c r="D116" s="7" t="s">
        <v>358</v>
      </c>
      <c r="E116" s="6" t="s">
        <v>139</v>
      </c>
      <c r="F116" s="11" t="s">
        <v>8991</v>
      </c>
      <c r="G116" s="17" t="str">
        <f>INDEX(Data!G:G,MATCH($D116,Data!$D:$D,0))</f>
        <v>ICON</v>
      </c>
      <c r="H116" s="17" t="str">
        <f>INDEX(Data!H:H,MATCH($D116,Data!$D:$D,0))</f>
        <v>Short Sleeve Tee</v>
      </c>
      <c r="I116" s="6" t="s">
        <v>326</v>
      </c>
      <c r="J116" s="6" t="s">
        <v>5329</v>
      </c>
      <c r="K116" s="6" t="s">
        <v>5333</v>
      </c>
      <c r="L116" s="6" t="s">
        <v>8992</v>
      </c>
      <c r="M116" s="6" t="s">
        <v>5334</v>
      </c>
      <c r="N116" s="6" t="s">
        <v>5359</v>
      </c>
      <c r="O116" s="11"/>
      <c r="P116" s="11"/>
      <c r="Q116" s="6" t="s">
        <v>359</v>
      </c>
      <c r="R116" s="9" t="b">
        <v>1</v>
      </c>
      <c r="S116" s="9" t="b">
        <v>1</v>
      </c>
      <c r="T116" s="6" t="s">
        <v>358</v>
      </c>
      <c r="U116" s="17" t="str">
        <f>INDEX(Data!U:U,MATCH($D116,Data!$D:$D,0))</f>
        <v>20000-00025</v>
      </c>
      <c r="V116" s="17" t="str">
        <f>INDEX(Data!V:V,MATCH($D116,Data!$D:$D,0))</f>
        <v>20000-00026</v>
      </c>
      <c r="W116" s="17" t="str">
        <f>INDEX(Data!W:W,MATCH($D116,Data!$D:$D,0))</f>
        <v>20000-00027</v>
      </c>
      <c r="X116" s="17" t="str">
        <f>INDEX(Data!X:X,MATCH($D116,Data!$D:$D,0))</f>
        <v>20000-00028</v>
      </c>
      <c r="Y116" s="17" t="str">
        <f>INDEX(Data!Y:Y,MATCH($D116,Data!$D:$D,0))</f>
        <v>20000-00029</v>
      </c>
      <c r="Z116" s="17" t="str">
        <f>INDEX(Data!Z:Z,MATCH($D116,Data!$D:$D,0))</f>
        <v/>
      </c>
      <c r="AA116" s="17" t="str">
        <f>INDEX(Data!AA:AA,MATCH($D116,Data!$D:$D,0))</f>
        <v/>
      </c>
      <c r="AB116" s="17" t="str">
        <f>INDEX(Data!AB:AB,MATCH($D116,Data!$D:$D,0))</f>
        <v/>
      </c>
      <c r="AC116" s="17" t="str">
        <f>INDEX(Data!AC:AC,MATCH($D116,Data!$D:$D,0))</f>
        <v>S</v>
      </c>
      <c r="AD116" s="17" t="str">
        <f>INDEX(Data!AD:AD,MATCH($D116,Data!$D:$D,0))</f>
        <v>M</v>
      </c>
      <c r="AE116" s="17" t="str">
        <f>INDEX(Data!AE:AE,MATCH($D116,Data!$D:$D,0))</f>
        <v>L</v>
      </c>
      <c r="AF116" s="17" t="str">
        <f>INDEX(Data!AF:AF,MATCH($D116,Data!$D:$D,0))</f>
        <v>XL</v>
      </c>
      <c r="AG116" s="17" t="str">
        <f>INDEX(Data!AG:AG,MATCH($D116,Data!$D:$D,0))</f>
        <v>2XL</v>
      </c>
      <c r="AH116" s="17" t="str">
        <f>INDEX(Data!AH:AH,MATCH($D116,Data!$D:$D,0))</f>
        <v/>
      </c>
      <c r="AI116" s="17" t="str">
        <f>INDEX(Data!AI:AI,MATCH($D116,Data!$D:$D,0))</f>
        <v/>
      </c>
      <c r="AJ116" s="17" t="str">
        <f>INDEX(Data!AJ:AJ,MATCH($D116,Data!$D:$D,0))</f>
        <v/>
      </c>
      <c r="AK116" s="10">
        <v>25</v>
      </c>
      <c r="AL116" s="10">
        <v>27</v>
      </c>
      <c r="AM116" s="6" t="s">
        <v>331</v>
      </c>
      <c r="AN116" s="6" t="s">
        <v>1616</v>
      </c>
      <c r="AO116" s="6" t="s">
        <v>333</v>
      </c>
      <c r="AP116" s="6" t="s">
        <v>9332</v>
      </c>
      <c r="AQ116" s="18" t="s">
        <v>9465</v>
      </c>
      <c r="AR116" s="11" t="str">
        <f t="shared" si="17"/>
        <v>2W Distributor Bike</v>
      </c>
      <c r="AS116" s="11" t="str">
        <f t="shared" si="18"/>
        <v>2W Distributor - Moto</v>
      </c>
      <c r="AT116" s="11" t="str">
        <f t="shared" si="19"/>
        <v>2W Distributor</v>
      </c>
      <c r="AU116" s="11" t="str">
        <f t="shared" si="20"/>
        <v>H2</v>
      </c>
      <c r="AV116" s="11" t="str">
        <f t="shared" si="20"/>
        <v>International - Bike</v>
      </c>
      <c r="AW116" s="11" t="str">
        <f t="shared" si="21"/>
        <v>International - Moto</v>
      </c>
      <c r="AX116" s="11" t="str">
        <f t="shared" si="22"/>
        <v>International - AS</v>
      </c>
      <c r="AY116" s="11" t="str">
        <f t="shared" si="22"/>
        <v>International</v>
      </c>
      <c r="AZ116" s="11" t="str">
        <f t="shared" si="22"/>
        <v>International - New</v>
      </c>
      <c r="BA116" s="11" t="str">
        <f t="shared" si="23"/>
        <v>Mecanic Sport</v>
      </c>
      <c r="BB116" s="11" t="str">
        <f t="shared" si="24"/>
        <v>Moto Dealers</v>
      </c>
      <c r="BC116" s="11" t="str">
        <f t="shared" si="24"/>
        <v>Motonet</v>
      </c>
      <c r="BD116" s="11" t="str">
        <f t="shared" si="25"/>
        <v>Pierce AB</v>
      </c>
      <c r="BE116" s="11" t="str">
        <f t="shared" si="26"/>
        <v>Retail</v>
      </c>
      <c r="BF116" s="11" t="str">
        <f t="shared" si="27"/>
        <v>TREK</v>
      </c>
      <c r="BG116" s="11" t="s">
        <v>5148</v>
      </c>
      <c r="BH116" s="11" t="str">
        <f t="shared" si="28"/>
        <v>https://fs.amplifi.io//file?id=8d5f98b5-a96a-40f3-9c31-d4ca64a4c6a4&amp;variant=thumb&amp;extension=png</v>
      </c>
      <c r="BI116" s="11" t="s">
        <v>5148</v>
      </c>
      <c r="BJ116" s="11" t="s">
        <v>6002</v>
      </c>
      <c r="BK116" s="11"/>
      <c r="BL116" s="11"/>
      <c r="BM116" s="11"/>
      <c r="BN116" s="11"/>
      <c r="BO116" s="11"/>
      <c r="BP116" s="11"/>
      <c r="BQ116" s="11"/>
      <c r="BR116" s="11"/>
      <c r="BS116" s="11"/>
    </row>
    <row r="117" spans="1:71" x14ac:dyDescent="0.2">
      <c r="A117" s="16">
        <f t="shared" si="29"/>
        <v>116</v>
      </c>
      <c r="B117" s="11" t="str">
        <f t="shared" si="31"/>
        <v>20000-00030</v>
      </c>
      <c r="C117" s="11" t="str">
        <f t="shared" si="31"/>
        <v>20000-00030</v>
      </c>
      <c r="D117" s="7" t="s">
        <v>364</v>
      </c>
      <c r="E117" s="6" t="s">
        <v>139</v>
      </c>
      <c r="F117" s="11" t="s">
        <v>8991</v>
      </c>
      <c r="G117" s="17" t="str">
        <f>INDEX(Data!G:G,MATCH($D117,Data!$D:$D,0))</f>
        <v>ICON</v>
      </c>
      <c r="H117" s="17" t="str">
        <f>INDEX(Data!H:H,MATCH($D117,Data!$D:$D,0))</f>
        <v>Short Sleeve Tee</v>
      </c>
      <c r="I117" s="6" t="s">
        <v>326</v>
      </c>
      <c r="J117" s="6" t="s">
        <v>5329</v>
      </c>
      <c r="K117" s="6" t="s">
        <v>5333</v>
      </c>
      <c r="L117" s="6" t="s">
        <v>8992</v>
      </c>
      <c r="M117" s="6" t="s">
        <v>5334</v>
      </c>
      <c r="N117" s="6" t="s">
        <v>5359</v>
      </c>
      <c r="O117" s="11"/>
      <c r="P117" s="11"/>
      <c r="Q117" s="6" t="s">
        <v>365</v>
      </c>
      <c r="R117" s="9" t="b">
        <v>1</v>
      </c>
      <c r="S117" s="9" t="b">
        <v>1</v>
      </c>
      <c r="T117" s="6" t="s">
        <v>364</v>
      </c>
      <c r="U117" s="17" t="str">
        <f>INDEX(Data!U:U,MATCH($D117,Data!$D:$D,0))</f>
        <v>20000-00030</v>
      </c>
      <c r="V117" s="17" t="str">
        <f>INDEX(Data!V:V,MATCH($D117,Data!$D:$D,0))</f>
        <v>20000-00031</v>
      </c>
      <c r="W117" s="17" t="str">
        <f>INDEX(Data!W:W,MATCH($D117,Data!$D:$D,0))</f>
        <v>20000-00032</v>
      </c>
      <c r="X117" s="17" t="str">
        <f>INDEX(Data!X:X,MATCH($D117,Data!$D:$D,0))</f>
        <v>20000-00033</v>
      </c>
      <c r="Y117" s="17" t="str">
        <f>INDEX(Data!Y:Y,MATCH($D117,Data!$D:$D,0))</f>
        <v>20000-00034</v>
      </c>
      <c r="Z117" s="17" t="str">
        <f>INDEX(Data!Z:Z,MATCH($D117,Data!$D:$D,0))</f>
        <v/>
      </c>
      <c r="AA117" s="17" t="str">
        <f>INDEX(Data!AA:AA,MATCH($D117,Data!$D:$D,0))</f>
        <v/>
      </c>
      <c r="AB117" s="17" t="str">
        <f>INDEX(Data!AB:AB,MATCH($D117,Data!$D:$D,0))</f>
        <v/>
      </c>
      <c r="AC117" s="17" t="str">
        <f>INDEX(Data!AC:AC,MATCH($D117,Data!$D:$D,0))</f>
        <v>S</v>
      </c>
      <c r="AD117" s="17" t="str">
        <f>INDEX(Data!AD:AD,MATCH($D117,Data!$D:$D,0))</f>
        <v>M</v>
      </c>
      <c r="AE117" s="17" t="str">
        <f>INDEX(Data!AE:AE,MATCH($D117,Data!$D:$D,0))</f>
        <v>L</v>
      </c>
      <c r="AF117" s="17" t="str">
        <f>INDEX(Data!AF:AF,MATCH($D117,Data!$D:$D,0))</f>
        <v>XL</v>
      </c>
      <c r="AG117" s="17" t="str">
        <f>INDEX(Data!AG:AG,MATCH($D117,Data!$D:$D,0))</f>
        <v>2XL</v>
      </c>
      <c r="AH117" s="17" t="str">
        <f>INDEX(Data!AH:AH,MATCH($D117,Data!$D:$D,0))</f>
        <v/>
      </c>
      <c r="AI117" s="17" t="str">
        <f>INDEX(Data!AI:AI,MATCH($D117,Data!$D:$D,0))</f>
        <v/>
      </c>
      <c r="AJ117" s="17" t="str">
        <f>INDEX(Data!AJ:AJ,MATCH($D117,Data!$D:$D,0))</f>
        <v/>
      </c>
      <c r="AK117" s="10">
        <v>25</v>
      </c>
      <c r="AL117" s="10">
        <v>27</v>
      </c>
      <c r="AM117" s="6" t="s">
        <v>331</v>
      </c>
      <c r="AN117" s="6" t="s">
        <v>1616</v>
      </c>
      <c r="AO117" s="6" t="s">
        <v>333</v>
      </c>
      <c r="AP117" s="6" t="s">
        <v>9332</v>
      </c>
      <c r="AQ117" s="18" t="s">
        <v>9465</v>
      </c>
      <c r="AR117" s="11" t="str">
        <f t="shared" si="17"/>
        <v>2W Distributor Bike</v>
      </c>
      <c r="AS117" s="11" t="str">
        <f t="shared" si="18"/>
        <v>2W Distributor - Moto</v>
      </c>
      <c r="AT117" s="11" t="str">
        <f t="shared" si="19"/>
        <v>2W Distributor</v>
      </c>
      <c r="AU117" s="11" t="str">
        <f t="shared" si="20"/>
        <v>H2</v>
      </c>
      <c r="AV117" s="11" t="str">
        <f t="shared" si="20"/>
        <v>International - Bike</v>
      </c>
      <c r="AW117" s="11" t="str">
        <f t="shared" si="21"/>
        <v>International - Moto</v>
      </c>
      <c r="AX117" s="11" t="str">
        <f t="shared" si="22"/>
        <v>International - AS</v>
      </c>
      <c r="AY117" s="11" t="str">
        <f t="shared" si="22"/>
        <v>International</v>
      </c>
      <c r="AZ117" s="11" t="str">
        <f t="shared" si="22"/>
        <v>International - New</v>
      </c>
      <c r="BA117" s="11" t="str">
        <f t="shared" si="23"/>
        <v>Mecanic Sport</v>
      </c>
      <c r="BB117" s="11" t="str">
        <f t="shared" si="24"/>
        <v>Moto Dealers</v>
      </c>
      <c r="BC117" s="11" t="str">
        <f t="shared" si="24"/>
        <v>Motonet</v>
      </c>
      <c r="BD117" s="11" t="str">
        <f t="shared" si="25"/>
        <v>Pierce AB</v>
      </c>
      <c r="BE117" s="11" t="str">
        <f t="shared" si="26"/>
        <v>Retail</v>
      </c>
      <c r="BF117" s="11" t="str">
        <f t="shared" si="27"/>
        <v>TREK</v>
      </c>
      <c r="BG117" s="11" t="s">
        <v>5468</v>
      </c>
      <c r="BH117" s="11" t="str">
        <f t="shared" si="28"/>
        <v>https://fs.amplifi.io//file?id=52d44919-f46d-4b11-8733-26e960b5efa4&amp;variant=thumb&amp;extension=png</v>
      </c>
      <c r="BI117" s="11" t="s">
        <v>6003</v>
      </c>
      <c r="BJ117" s="11" t="s">
        <v>6004</v>
      </c>
      <c r="BK117" s="11" t="s">
        <v>6005</v>
      </c>
      <c r="BL117" s="11" t="s">
        <v>6006</v>
      </c>
      <c r="BM117" s="11" t="s">
        <v>6007</v>
      </c>
      <c r="BN117" s="11" t="s">
        <v>5468</v>
      </c>
      <c r="BO117" s="11"/>
      <c r="BP117" s="11"/>
      <c r="BQ117" s="11"/>
      <c r="BR117" s="11"/>
      <c r="BS117" s="11"/>
    </row>
    <row r="118" spans="1:71" x14ac:dyDescent="0.2">
      <c r="A118" s="16">
        <f t="shared" si="29"/>
        <v>117</v>
      </c>
      <c r="B118" s="11" t="str">
        <f t="shared" si="31"/>
        <v>20000-00035</v>
      </c>
      <c r="C118" s="11" t="str">
        <f t="shared" si="31"/>
        <v>20000-00035</v>
      </c>
      <c r="D118" s="7" t="s">
        <v>370</v>
      </c>
      <c r="E118" s="6" t="s">
        <v>139</v>
      </c>
      <c r="F118" s="11" t="s">
        <v>8991</v>
      </c>
      <c r="G118" s="17" t="str">
        <f>INDEX(Data!G:G,MATCH($D118,Data!$D:$D,0))</f>
        <v>ICON</v>
      </c>
      <c r="H118" s="17" t="str">
        <f>INDEX(Data!H:H,MATCH($D118,Data!$D:$D,0))</f>
        <v>Short Sleeve Tee</v>
      </c>
      <c r="I118" s="6" t="s">
        <v>326</v>
      </c>
      <c r="J118" s="6" t="s">
        <v>5329</v>
      </c>
      <c r="K118" s="6" t="s">
        <v>5333</v>
      </c>
      <c r="L118" s="6" t="s">
        <v>8992</v>
      </c>
      <c r="M118" s="6" t="s">
        <v>5334</v>
      </c>
      <c r="N118" s="6" t="s">
        <v>5359</v>
      </c>
      <c r="O118" s="11"/>
      <c r="P118" s="11"/>
      <c r="Q118" s="6" t="s">
        <v>371</v>
      </c>
      <c r="R118" s="9" t="b">
        <v>1</v>
      </c>
      <c r="S118" s="9" t="b">
        <v>1</v>
      </c>
      <c r="T118" s="6" t="s">
        <v>370</v>
      </c>
      <c r="U118" s="17" t="str">
        <f>INDEX(Data!U:U,MATCH($D118,Data!$D:$D,0))</f>
        <v>20000-00035</v>
      </c>
      <c r="V118" s="17" t="str">
        <f>INDEX(Data!V:V,MATCH($D118,Data!$D:$D,0))</f>
        <v>20000-00036</v>
      </c>
      <c r="W118" s="17" t="str">
        <f>INDEX(Data!W:W,MATCH($D118,Data!$D:$D,0))</f>
        <v>20000-00037</v>
      </c>
      <c r="X118" s="17" t="str">
        <f>INDEX(Data!X:X,MATCH($D118,Data!$D:$D,0))</f>
        <v>20000-00038</v>
      </c>
      <c r="Y118" s="17" t="str">
        <f>INDEX(Data!Y:Y,MATCH($D118,Data!$D:$D,0))</f>
        <v>20000-00039</v>
      </c>
      <c r="Z118" s="17" t="str">
        <f>INDEX(Data!Z:Z,MATCH($D118,Data!$D:$D,0))</f>
        <v/>
      </c>
      <c r="AA118" s="17" t="str">
        <f>INDEX(Data!AA:AA,MATCH($D118,Data!$D:$D,0))</f>
        <v/>
      </c>
      <c r="AB118" s="17" t="str">
        <f>INDEX(Data!AB:AB,MATCH($D118,Data!$D:$D,0))</f>
        <v/>
      </c>
      <c r="AC118" s="17" t="str">
        <f>INDEX(Data!AC:AC,MATCH($D118,Data!$D:$D,0))</f>
        <v>S</v>
      </c>
      <c r="AD118" s="17" t="str">
        <f>INDEX(Data!AD:AD,MATCH($D118,Data!$D:$D,0))</f>
        <v>M</v>
      </c>
      <c r="AE118" s="17" t="str">
        <f>INDEX(Data!AE:AE,MATCH($D118,Data!$D:$D,0))</f>
        <v>L</v>
      </c>
      <c r="AF118" s="17" t="str">
        <f>INDEX(Data!AF:AF,MATCH($D118,Data!$D:$D,0))</f>
        <v>XL</v>
      </c>
      <c r="AG118" s="17" t="str">
        <f>INDEX(Data!AG:AG,MATCH($D118,Data!$D:$D,0))</f>
        <v>2XL</v>
      </c>
      <c r="AH118" s="17" t="str">
        <f>INDEX(Data!AH:AH,MATCH($D118,Data!$D:$D,0))</f>
        <v/>
      </c>
      <c r="AI118" s="17" t="str">
        <f>INDEX(Data!AI:AI,MATCH($D118,Data!$D:$D,0))</f>
        <v/>
      </c>
      <c r="AJ118" s="17" t="str">
        <f>INDEX(Data!AJ:AJ,MATCH($D118,Data!$D:$D,0))</f>
        <v/>
      </c>
      <c r="AK118" s="10">
        <v>25</v>
      </c>
      <c r="AL118" s="10">
        <v>27</v>
      </c>
      <c r="AM118" s="6" t="s">
        <v>331</v>
      </c>
      <c r="AN118" s="6" t="s">
        <v>1616</v>
      </c>
      <c r="AO118" s="6" t="s">
        <v>333</v>
      </c>
      <c r="AP118" s="6" t="s">
        <v>9332</v>
      </c>
      <c r="AQ118" s="18" t="s">
        <v>9465</v>
      </c>
      <c r="AR118" s="11" t="str">
        <f t="shared" si="17"/>
        <v>2W Distributor Bike</v>
      </c>
      <c r="AS118" s="11" t="str">
        <f t="shared" si="18"/>
        <v>2W Distributor - Moto</v>
      </c>
      <c r="AT118" s="11" t="str">
        <f t="shared" si="19"/>
        <v>2W Distributor</v>
      </c>
      <c r="AU118" s="11" t="str">
        <f t="shared" si="20"/>
        <v>H2</v>
      </c>
      <c r="AV118" s="11" t="str">
        <f t="shared" si="20"/>
        <v>International - Bike</v>
      </c>
      <c r="AW118" s="11" t="str">
        <f t="shared" si="21"/>
        <v>International - Moto</v>
      </c>
      <c r="AX118" s="11" t="str">
        <f t="shared" si="22"/>
        <v>International - AS</v>
      </c>
      <c r="AY118" s="11" t="str">
        <f t="shared" si="22"/>
        <v>International</v>
      </c>
      <c r="AZ118" s="11" t="str">
        <f t="shared" si="22"/>
        <v>International - New</v>
      </c>
      <c r="BA118" s="11" t="str">
        <f t="shared" si="23"/>
        <v>Mecanic Sport</v>
      </c>
      <c r="BB118" s="11" t="str">
        <f t="shared" si="24"/>
        <v>Moto Dealers</v>
      </c>
      <c r="BC118" s="11" t="str">
        <f t="shared" si="24"/>
        <v>Motonet</v>
      </c>
      <c r="BD118" s="11" t="str">
        <f t="shared" si="25"/>
        <v>Pierce AB</v>
      </c>
      <c r="BE118" s="11" t="str">
        <f t="shared" si="26"/>
        <v>Retail</v>
      </c>
      <c r="BF118" s="11" t="str">
        <f t="shared" si="27"/>
        <v>TREK</v>
      </c>
      <c r="BG118" s="11" t="s">
        <v>5469</v>
      </c>
      <c r="BH118" s="11" t="str">
        <f t="shared" si="28"/>
        <v>https://fs.amplifi.io//file?id=a14d6b89-cadc-4516-ab09-8b02b9fdba6a&amp;variant=thumb&amp;extension=png</v>
      </c>
      <c r="BI118" s="11" t="s">
        <v>6008</v>
      </c>
      <c r="BJ118" s="11" t="s">
        <v>6009</v>
      </c>
      <c r="BK118" s="11" t="s">
        <v>5469</v>
      </c>
      <c r="BL118" s="11" t="s">
        <v>6010</v>
      </c>
      <c r="BM118" s="11" t="s">
        <v>6011</v>
      </c>
      <c r="BN118" s="11" t="s">
        <v>6012</v>
      </c>
      <c r="BO118" s="11"/>
      <c r="BP118" s="11"/>
      <c r="BQ118" s="11"/>
      <c r="BR118" s="11"/>
      <c r="BS118" s="11"/>
    </row>
    <row r="119" spans="1:71" x14ac:dyDescent="0.2">
      <c r="A119" s="16">
        <f t="shared" si="29"/>
        <v>118</v>
      </c>
      <c r="B119" s="11" t="str">
        <f t="shared" si="31"/>
        <v>20000-00040</v>
      </c>
      <c r="C119" s="11" t="str">
        <f t="shared" si="31"/>
        <v>20000-00040</v>
      </c>
      <c r="D119" s="7" t="s">
        <v>376</v>
      </c>
      <c r="E119" s="6" t="s">
        <v>139</v>
      </c>
      <c r="F119" s="11" t="s">
        <v>8991</v>
      </c>
      <c r="G119" s="17" t="str">
        <f>INDEX(Data!G:G,MATCH($D119,Data!$D:$D,0))</f>
        <v>ICON</v>
      </c>
      <c r="H119" s="17" t="str">
        <f>INDEX(Data!H:H,MATCH($D119,Data!$D:$D,0))</f>
        <v>Short Sleeve Tee</v>
      </c>
      <c r="I119" s="6" t="s">
        <v>326</v>
      </c>
      <c r="J119" s="6" t="s">
        <v>5329</v>
      </c>
      <c r="K119" s="6" t="s">
        <v>5333</v>
      </c>
      <c r="L119" s="6" t="s">
        <v>8992</v>
      </c>
      <c r="M119" s="6" t="s">
        <v>5334</v>
      </c>
      <c r="N119" s="6" t="s">
        <v>5359</v>
      </c>
      <c r="O119" s="11"/>
      <c r="P119" s="11"/>
      <c r="Q119" s="6" t="s">
        <v>377</v>
      </c>
      <c r="R119" s="9" t="b">
        <v>1</v>
      </c>
      <c r="S119" s="9" t="b">
        <v>1</v>
      </c>
      <c r="T119" s="6" t="s">
        <v>376</v>
      </c>
      <c r="U119" s="17" t="str">
        <f>INDEX(Data!U:U,MATCH($D119,Data!$D:$D,0))</f>
        <v>20000-00040</v>
      </c>
      <c r="V119" s="17" t="str">
        <f>INDEX(Data!V:V,MATCH($D119,Data!$D:$D,0))</f>
        <v>20000-00041</v>
      </c>
      <c r="W119" s="17" t="str">
        <f>INDEX(Data!W:W,MATCH($D119,Data!$D:$D,0))</f>
        <v>20000-00042</v>
      </c>
      <c r="X119" s="17" t="str">
        <f>INDEX(Data!X:X,MATCH($D119,Data!$D:$D,0))</f>
        <v>20000-00043</v>
      </c>
      <c r="Y119" s="17" t="str">
        <f>INDEX(Data!Y:Y,MATCH($D119,Data!$D:$D,0))</f>
        <v>20000-00044</v>
      </c>
      <c r="Z119" s="17" t="str">
        <f>INDEX(Data!Z:Z,MATCH($D119,Data!$D:$D,0))</f>
        <v/>
      </c>
      <c r="AA119" s="17" t="str">
        <f>INDEX(Data!AA:AA,MATCH($D119,Data!$D:$D,0))</f>
        <v/>
      </c>
      <c r="AB119" s="17" t="str">
        <f>INDEX(Data!AB:AB,MATCH($D119,Data!$D:$D,0))</f>
        <v/>
      </c>
      <c r="AC119" s="17" t="str">
        <f>INDEX(Data!AC:AC,MATCH($D119,Data!$D:$D,0))</f>
        <v>S</v>
      </c>
      <c r="AD119" s="17" t="str">
        <f>INDEX(Data!AD:AD,MATCH($D119,Data!$D:$D,0))</f>
        <v>M</v>
      </c>
      <c r="AE119" s="17" t="str">
        <f>INDEX(Data!AE:AE,MATCH($D119,Data!$D:$D,0))</f>
        <v>L</v>
      </c>
      <c r="AF119" s="17" t="str">
        <f>INDEX(Data!AF:AF,MATCH($D119,Data!$D:$D,0))</f>
        <v>XL</v>
      </c>
      <c r="AG119" s="17" t="str">
        <f>INDEX(Data!AG:AG,MATCH($D119,Data!$D:$D,0))</f>
        <v>2XL</v>
      </c>
      <c r="AH119" s="17" t="str">
        <f>INDEX(Data!AH:AH,MATCH($D119,Data!$D:$D,0))</f>
        <v/>
      </c>
      <c r="AI119" s="17" t="str">
        <f>INDEX(Data!AI:AI,MATCH($D119,Data!$D:$D,0))</f>
        <v/>
      </c>
      <c r="AJ119" s="17" t="str">
        <f>INDEX(Data!AJ:AJ,MATCH($D119,Data!$D:$D,0))</f>
        <v/>
      </c>
      <c r="AK119" s="10">
        <v>25</v>
      </c>
      <c r="AL119" s="10">
        <v>27</v>
      </c>
      <c r="AM119" s="6" t="s">
        <v>331</v>
      </c>
      <c r="AN119" s="6" t="s">
        <v>1616</v>
      </c>
      <c r="AO119" s="6" t="s">
        <v>333</v>
      </c>
      <c r="AP119" s="6" t="s">
        <v>9332</v>
      </c>
      <c r="AQ119" s="18" t="s">
        <v>9465</v>
      </c>
      <c r="AR119" s="11" t="str">
        <f t="shared" si="17"/>
        <v>2W Distributor Bike</v>
      </c>
      <c r="AS119" s="11" t="str">
        <f t="shared" si="18"/>
        <v>2W Distributor - Moto</v>
      </c>
      <c r="AT119" s="11" t="str">
        <f t="shared" si="19"/>
        <v>2W Distributor</v>
      </c>
      <c r="AU119" s="11" t="str">
        <f t="shared" si="20"/>
        <v>H2</v>
      </c>
      <c r="AV119" s="11" t="str">
        <f t="shared" si="20"/>
        <v>International - Bike</v>
      </c>
      <c r="AW119" s="11" t="str">
        <f t="shared" si="21"/>
        <v>International - Moto</v>
      </c>
      <c r="AX119" s="11" t="str">
        <f t="shared" si="22"/>
        <v>International - AS</v>
      </c>
      <c r="AY119" s="11" t="str">
        <f t="shared" si="22"/>
        <v>International</v>
      </c>
      <c r="AZ119" s="11" t="str">
        <f t="shared" si="22"/>
        <v>International - New</v>
      </c>
      <c r="BA119" s="11" t="str">
        <f t="shared" si="23"/>
        <v>Mecanic Sport</v>
      </c>
      <c r="BB119" s="11" t="str">
        <f t="shared" si="24"/>
        <v>Moto Dealers</v>
      </c>
      <c r="BC119" s="11" t="str">
        <f t="shared" si="24"/>
        <v>Motonet</v>
      </c>
      <c r="BD119" s="11" t="str">
        <f t="shared" si="25"/>
        <v>Pierce AB</v>
      </c>
      <c r="BE119" s="11" t="str">
        <f t="shared" si="26"/>
        <v>Retail</v>
      </c>
      <c r="BF119" s="11" t="str">
        <f t="shared" si="27"/>
        <v>TREK</v>
      </c>
      <c r="BG119" s="11" t="s">
        <v>5470</v>
      </c>
      <c r="BH119" s="11" t="str">
        <f t="shared" si="28"/>
        <v>https://fs.amplifi.io//file?id=48d8404a-dfac-47f5-9a7d-46076b0df59e&amp;variant=thumb&amp;extension=png</v>
      </c>
      <c r="BI119" s="11" t="s">
        <v>6013</v>
      </c>
      <c r="BJ119" s="11" t="s">
        <v>6014</v>
      </c>
      <c r="BK119" s="11" t="s">
        <v>5470</v>
      </c>
      <c r="BL119" s="11" t="s">
        <v>6015</v>
      </c>
      <c r="BM119" s="11"/>
      <c r="BN119" s="11"/>
      <c r="BO119" s="11"/>
      <c r="BP119" s="11"/>
      <c r="BQ119" s="11"/>
      <c r="BR119" s="11"/>
      <c r="BS119" s="11"/>
    </row>
    <row r="120" spans="1:71" x14ac:dyDescent="0.2">
      <c r="A120" s="16">
        <f t="shared" si="29"/>
        <v>119</v>
      </c>
      <c r="B120" s="11" t="str">
        <f t="shared" si="31"/>
        <v>20000-00045</v>
      </c>
      <c r="C120" s="11" t="str">
        <f t="shared" si="31"/>
        <v>20000-00045</v>
      </c>
      <c r="D120" s="7" t="s">
        <v>382</v>
      </c>
      <c r="E120" s="6" t="s">
        <v>139</v>
      </c>
      <c r="F120" s="11" t="s">
        <v>8991</v>
      </c>
      <c r="G120" s="17" t="str">
        <f>INDEX(Data!G:G,MATCH($D120,Data!$D:$D,0))</f>
        <v>ICON</v>
      </c>
      <c r="H120" s="17" t="str">
        <f>INDEX(Data!H:H,MATCH($D120,Data!$D:$D,0))</f>
        <v>Short Sleeve Tee</v>
      </c>
      <c r="I120" s="6" t="s">
        <v>326</v>
      </c>
      <c r="J120" s="6" t="s">
        <v>5329</v>
      </c>
      <c r="K120" s="6" t="s">
        <v>5333</v>
      </c>
      <c r="L120" s="6" t="s">
        <v>8992</v>
      </c>
      <c r="M120" s="6" t="s">
        <v>5334</v>
      </c>
      <c r="N120" s="6" t="s">
        <v>5359</v>
      </c>
      <c r="O120" s="11"/>
      <c r="P120" s="11"/>
      <c r="Q120" s="6" t="s">
        <v>133</v>
      </c>
      <c r="R120" s="9" t="b">
        <v>1</v>
      </c>
      <c r="S120" s="9" t="b">
        <v>1</v>
      </c>
      <c r="T120" s="6" t="s">
        <v>382</v>
      </c>
      <c r="U120" s="17" t="str">
        <f>INDEX(Data!U:U,MATCH($D120,Data!$D:$D,0))</f>
        <v>20000-00045</v>
      </c>
      <c r="V120" s="17" t="str">
        <f>INDEX(Data!V:V,MATCH($D120,Data!$D:$D,0))</f>
        <v>20000-00046</v>
      </c>
      <c r="W120" s="17" t="str">
        <f>INDEX(Data!W:W,MATCH($D120,Data!$D:$D,0))</f>
        <v>20000-00047</v>
      </c>
      <c r="X120" s="17" t="str">
        <f>INDEX(Data!X:X,MATCH($D120,Data!$D:$D,0))</f>
        <v>20000-00048</v>
      </c>
      <c r="Y120" s="17" t="str">
        <f>INDEX(Data!Y:Y,MATCH($D120,Data!$D:$D,0))</f>
        <v>20000-00049</v>
      </c>
      <c r="Z120" s="17" t="str">
        <f>INDEX(Data!Z:Z,MATCH($D120,Data!$D:$D,0))</f>
        <v/>
      </c>
      <c r="AA120" s="17" t="str">
        <f>INDEX(Data!AA:AA,MATCH($D120,Data!$D:$D,0))</f>
        <v/>
      </c>
      <c r="AB120" s="17" t="str">
        <f>INDEX(Data!AB:AB,MATCH($D120,Data!$D:$D,0))</f>
        <v/>
      </c>
      <c r="AC120" s="17" t="str">
        <f>INDEX(Data!AC:AC,MATCH($D120,Data!$D:$D,0))</f>
        <v>S</v>
      </c>
      <c r="AD120" s="17" t="str">
        <f>INDEX(Data!AD:AD,MATCH($D120,Data!$D:$D,0))</f>
        <v>M</v>
      </c>
      <c r="AE120" s="17" t="str">
        <f>INDEX(Data!AE:AE,MATCH($D120,Data!$D:$D,0))</f>
        <v>L</v>
      </c>
      <c r="AF120" s="17" t="str">
        <f>INDEX(Data!AF:AF,MATCH($D120,Data!$D:$D,0))</f>
        <v>XL</v>
      </c>
      <c r="AG120" s="17" t="str">
        <f>INDEX(Data!AG:AG,MATCH($D120,Data!$D:$D,0))</f>
        <v>2XL</v>
      </c>
      <c r="AH120" s="17" t="str">
        <f>INDEX(Data!AH:AH,MATCH($D120,Data!$D:$D,0))</f>
        <v/>
      </c>
      <c r="AI120" s="17" t="str">
        <f>INDEX(Data!AI:AI,MATCH($D120,Data!$D:$D,0))</f>
        <v/>
      </c>
      <c r="AJ120" s="17" t="str">
        <f>INDEX(Data!AJ:AJ,MATCH($D120,Data!$D:$D,0))</f>
        <v/>
      </c>
      <c r="AK120" s="10">
        <v>25</v>
      </c>
      <c r="AL120" s="10">
        <v>27</v>
      </c>
      <c r="AM120" s="6" t="s">
        <v>331</v>
      </c>
      <c r="AN120" s="6" t="s">
        <v>1616</v>
      </c>
      <c r="AO120" s="6" t="s">
        <v>333</v>
      </c>
      <c r="AP120" s="6" t="s">
        <v>9332</v>
      </c>
      <c r="AQ120" s="18" t="s">
        <v>9465</v>
      </c>
      <c r="AR120" s="11" t="str">
        <f t="shared" si="17"/>
        <v>2W Distributor Bike</v>
      </c>
      <c r="AS120" s="11" t="str">
        <f t="shared" si="18"/>
        <v>2W Distributor - Moto</v>
      </c>
      <c r="AT120" s="11" t="str">
        <f t="shared" si="19"/>
        <v>2W Distributor</v>
      </c>
      <c r="AU120" s="11" t="str">
        <f t="shared" si="20"/>
        <v>H2</v>
      </c>
      <c r="AV120" s="11" t="str">
        <f t="shared" si="20"/>
        <v>International - Bike</v>
      </c>
      <c r="AW120" s="11" t="str">
        <f t="shared" si="21"/>
        <v>International - Moto</v>
      </c>
      <c r="AX120" s="11" t="str">
        <f t="shared" si="22"/>
        <v>International - AS</v>
      </c>
      <c r="AY120" s="11" t="str">
        <f t="shared" si="22"/>
        <v>International</v>
      </c>
      <c r="AZ120" s="11" t="str">
        <f t="shared" si="22"/>
        <v>International - New</v>
      </c>
      <c r="BA120" s="11" t="str">
        <f t="shared" si="23"/>
        <v>Mecanic Sport</v>
      </c>
      <c r="BB120" s="11" t="str">
        <f t="shared" si="24"/>
        <v>Moto Dealers</v>
      </c>
      <c r="BC120" s="11" t="str">
        <f t="shared" si="24"/>
        <v>Motonet</v>
      </c>
      <c r="BD120" s="11" t="str">
        <f t="shared" si="25"/>
        <v>Pierce AB</v>
      </c>
      <c r="BE120" s="11" t="str">
        <f t="shared" si="26"/>
        <v>Retail</v>
      </c>
      <c r="BF120" s="11" t="str">
        <f t="shared" si="27"/>
        <v>TREK</v>
      </c>
      <c r="BG120" s="11" t="s">
        <v>5471</v>
      </c>
      <c r="BH120" s="11" t="str">
        <f t="shared" si="28"/>
        <v>https://fs.amplifi.io//file?id=e34b2007-4398-4033-a9ee-7dd620dcf1c3&amp;variant=thumb&amp;extension=png</v>
      </c>
      <c r="BI120" s="11" t="s">
        <v>6016</v>
      </c>
      <c r="BJ120" s="11" t="s">
        <v>5471</v>
      </c>
      <c r="BK120" s="11" t="s">
        <v>6017</v>
      </c>
      <c r="BL120" s="11" t="s">
        <v>6018</v>
      </c>
      <c r="BM120" s="11"/>
      <c r="BN120" s="11"/>
      <c r="BO120" s="11"/>
      <c r="BP120" s="11"/>
      <c r="BQ120" s="11"/>
      <c r="BR120" s="11"/>
      <c r="BS120" s="11"/>
    </row>
    <row r="121" spans="1:71" x14ac:dyDescent="0.2">
      <c r="A121" s="16">
        <f t="shared" si="29"/>
        <v>120</v>
      </c>
      <c r="B121" s="11" t="str">
        <f t="shared" si="31"/>
        <v>20000-00050</v>
      </c>
      <c r="C121" s="11" t="str">
        <f t="shared" si="31"/>
        <v>20000-00050</v>
      </c>
      <c r="D121" s="7" t="s">
        <v>388</v>
      </c>
      <c r="E121" s="6" t="s">
        <v>139</v>
      </c>
      <c r="F121" s="11" t="s">
        <v>8991</v>
      </c>
      <c r="G121" s="17" t="str">
        <f>INDEX(Data!G:G,MATCH($D121,Data!$D:$D,0))</f>
        <v>ICON</v>
      </c>
      <c r="H121" s="17" t="str">
        <f>INDEX(Data!H:H,MATCH($D121,Data!$D:$D,0))</f>
        <v>Short Sleeve Tee</v>
      </c>
      <c r="I121" s="6" t="s">
        <v>326</v>
      </c>
      <c r="J121" s="6" t="s">
        <v>5329</v>
      </c>
      <c r="K121" s="6" t="s">
        <v>5333</v>
      </c>
      <c r="L121" s="6" t="s">
        <v>8992</v>
      </c>
      <c r="M121" s="6" t="s">
        <v>5334</v>
      </c>
      <c r="N121" s="6" t="s">
        <v>5359</v>
      </c>
      <c r="O121" s="11"/>
      <c r="P121" s="11"/>
      <c r="Q121" s="6" t="s">
        <v>389</v>
      </c>
      <c r="R121" s="9" t="b">
        <v>1</v>
      </c>
      <c r="S121" s="9" t="b">
        <v>1</v>
      </c>
      <c r="T121" s="6" t="s">
        <v>388</v>
      </c>
      <c r="U121" s="17" t="str">
        <f>INDEX(Data!U:U,MATCH($D121,Data!$D:$D,0))</f>
        <v>20000-00050</v>
      </c>
      <c r="V121" s="17" t="str">
        <f>INDEX(Data!V:V,MATCH($D121,Data!$D:$D,0))</f>
        <v>20000-00051</v>
      </c>
      <c r="W121" s="17" t="str">
        <f>INDEX(Data!W:W,MATCH($D121,Data!$D:$D,0))</f>
        <v>20000-00052</v>
      </c>
      <c r="X121" s="17" t="str">
        <f>INDEX(Data!X:X,MATCH($D121,Data!$D:$D,0))</f>
        <v>20000-00053</v>
      </c>
      <c r="Y121" s="17" t="str">
        <f>INDEX(Data!Y:Y,MATCH($D121,Data!$D:$D,0))</f>
        <v>20000-00054</v>
      </c>
      <c r="Z121" s="17" t="str">
        <f>INDEX(Data!Z:Z,MATCH($D121,Data!$D:$D,0))</f>
        <v/>
      </c>
      <c r="AA121" s="17" t="str">
        <f>INDEX(Data!AA:AA,MATCH($D121,Data!$D:$D,0))</f>
        <v/>
      </c>
      <c r="AB121" s="17" t="str">
        <f>INDEX(Data!AB:AB,MATCH($D121,Data!$D:$D,0))</f>
        <v/>
      </c>
      <c r="AC121" s="17" t="str">
        <f>INDEX(Data!AC:AC,MATCH($D121,Data!$D:$D,0))</f>
        <v>S</v>
      </c>
      <c r="AD121" s="17" t="str">
        <f>INDEX(Data!AD:AD,MATCH($D121,Data!$D:$D,0))</f>
        <v>M</v>
      </c>
      <c r="AE121" s="17" t="str">
        <f>INDEX(Data!AE:AE,MATCH($D121,Data!$D:$D,0))</f>
        <v>L</v>
      </c>
      <c r="AF121" s="17" t="str">
        <f>INDEX(Data!AF:AF,MATCH($D121,Data!$D:$D,0))</f>
        <v>XL</v>
      </c>
      <c r="AG121" s="17" t="str">
        <f>INDEX(Data!AG:AG,MATCH($D121,Data!$D:$D,0))</f>
        <v>2XL</v>
      </c>
      <c r="AH121" s="17" t="str">
        <f>INDEX(Data!AH:AH,MATCH($D121,Data!$D:$D,0))</f>
        <v/>
      </c>
      <c r="AI121" s="17" t="str">
        <f>INDEX(Data!AI:AI,MATCH($D121,Data!$D:$D,0))</f>
        <v/>
      </c>
      <c r="AJ121" s="17" t="str">
        <f>INDEX(Data!AJ:AJ,MATCH($D121,Data!$D:$D,0))</f>
        <v/>
      </c>
      <c r="AK121" s="10">
        <v>25</v>
      </c>
      <c r="AL121" s="10">
        <v>27</v>
      </c>
      <c r="AM121" s="6" t="s">
        <v>331</v>
      </c>
      <c r="AN121" s="6" t="s">
        <v>1616</v>
      </c>
      <c r="AO121" s="6" t="s">
        <v>333</v>
      </c>
      <c r="AP121" s="6" t="s">
        <v>9332</v>
      </c>
      <c r="AQ121" s="18" t="s">
        <v>9465</v>
      </c>
      <c r="AR121" s="11" t="str">
        <f t="shared" si="17"/>
        <v>2W Distributor Bike</v>
      </c>
      <c r="AS121" s="11" t="str">
        <f t="shared" si="18"/>
        <v>2W Distributor - Moto</v>
      </c>
      <c r="AT121" s="11" t="str">
        <f t="shared" si="19"/>
        <v>2W Distributor</v>
      </c>
      <c r="AU121" s="11" t="str">
        <f t="shared" si="20"/>
        <v>H2</v>
      </c>
      <c r="AV121" s="11" t="str">
        <f t="shared" si="20"/>
        <v>International - Bike</v>
      </c>
      <c r="AW121" s="11" t="str">
        <f t="shared" si="21"/>
        <v>International - Moto</v>
      </c>
      <c r="AX121" s="11" t="str">
        <f t="shared" si="22"/>
        <v>International - AS</v>
      </c>
      <c r="AY121" s="11" t="str">
        <f t="shared" si="22"/>
        <v>International</v>
      </c>
      <c r="AZ121" s="11" t="str">
        <f t="shared" si="22"/>
        <v>International - New</v>
      </c>
      <c r="BA121" s="11" t="str">
        <f t="shared" si="23"/>
        <v>Mecanic Sport</v>
      </c>
      <c r="BB121" s="11" t="str">
        <f t="shared" si="24"/>
        <v>Moto Dealers</v>
      </c>
      <c r="BC121" s="11" t="str">
        <f t="shared" si="24"/>
        <v>Motonet</v>
      </c>
      <c r="BD121" s="11" t="str">
        <f t="shared" si="25"/>
        <v>Pierce AB</v>
      </c>
      <c r="BE121" s="11" t="str">
        <f t="shared" si="26"/>
        <v>Retail</v>
      </c>
      <c r="BF121" s="11" t="str">
        <f t="shared" si="27"/>
        <v>TREK</v>
      </c>
      <c r="BG121" s="11" t="s">
        <v>5149</v>
      </c>
      <c r="BH121" s="11" t="str">
        <f t="shared" si="28"/>
        <v>https://fs.amplifi.io//file?id=b156be7d-8e9a-4bbc-8a8b-3fb0491a119c&amp;variant=thumb&amp;extension=png</v>
      </c>
      <c r="BI121" s="11" t="s">
        <v>5149</v>
      </c>
      <c r="BJ121" s="11" t="s">
        <v>6019</v>
      </c>
      <c r="BK121" s="11"/>
      <c r="BL121" s="11"/>
      <c r="BM121" s="11"/>
      <c r="BN121" s="11"/>
      <c r="BO121" s="11"/>
      <c r="BP121" s="11"/>
      <c r="BQ121" s="11"/>
      <c r="BR121" s="11"/>
      <c r="BS121" s="11"/>
    </row>
    <row r="122" spans="1:71" x14ac:dyDescent="0.2">
      <c r="A122" s="16">
        <f t="shared" si="29"/>
        <v>121</v>
      </c>
      <c r="B122" s="11" t="str">
        <f t="shared" ref="B122:C141" si="32">C122</f>
        <v>20000-00055</v>
      </c>
      <c r="C122" s="11" t="str">
        <f t="shared" si="32"/>
        <v>20000-00055</v>
      </c>
      <c r="D122" s="7" t="s">
        <v>1501</v>
      </c>
      <c r="E122" s="6" t="s">
        <v>139</v>
      </c>
      <c r="F122" s="11" t="s">
        <v>8991</v>
      </c>
      <c r="G122" s="17" t="str">
        <f>INDEX(Data!G:G,MATCH($D122,Data!$D:$D,0))</f>
        <v>GLOBAL</v>
      </c>
      <c r="H122" s="17" t="str">
        <f>INDEX(Data!H:H,MATCH($D122,Data!$D:$D,0))</f>
        <v>Short Sleeve Tee</v>
      </c>
      <c r="I122" s="6" t="s">
        <v>326</v>
      </c>
      <c r="J122" s="6" t="s">
        <v>5329</v>
      </c>
      <c r="K122" s="6" t="s">
        <v>5333</v>
      </c>
      <c r="L122" s="6" t="s">
        <v>8992</v>
      </c>
      <c r="M122" s="6" t="s">
        <v>5334</v>
      </c>
      <c r="N122" s="6" t="s">
        <v>5359</v>
      </c>
      <c r="O122" s="11"/>
      <c r="P122" s="11"/>
      <c r="Q122" s="6" t="s">
        <v>359</v>
      </c>
      <c r="R122" s="9" t="b">
        <v>1</v>
      </c>
      <c r="S122" s="9" t="b">
        <v>0</v>
      </c>
      <c r="T122" s="6" t="s">
        <v>1501</v>
      </c>
      <c r="U122" s="17" t="str">
        <f>INDEX(Data!U:U,MATCH($D122,Data!$D:$D,0))</f>
        <v>20000-00055</v>
      </c>
      <c r="V122" s="17" t="str">
        <f>INDEX(Data!V:V,MATCH($D122,Data!$D:$D,0))</f>
        <v>20000-00056</v>
      </c>
      <c r="W122" s="17" t="str">
        <f>INDEX(Data!W:W,MATCH($D122,Data!$D:$D,0))</f>
        <v>20000-00057</v>
      </c>
      <c r="X122" s="17" t="str">
        <f>INDEX(Data!X:X,MATCH($D122,Data!$D:$D,0))</f>
        <v>20000-00058</v>
      </c>
      <c r="Y122" s="17" t="str">
        <f>INDEX(Data!Y:Y,MATCH($D122,Data!$D:$D,0))</f>
        <v>20000-00059</v>
      </c>
      <c r="Z122" s="17" t="str">
        <f>INDEX(Data!Z:Z,MATCH($D122,Data!$D:$D,0))</f>
        <v/>
      </c>
      <c r="AA122" s="17" t="str">
        <f>INDEX(Data!AA:AA,MATCH($D122,Data!$D:$D,0))</f>
        <v/>
      </c>
      <c r="AB122" s="17" t="str">
        <f>INDEX(Data!AB:AB,MATCH($D122,Data!$D:$D,0))</f>
        <v/>
      </c>
      <c r="AC122" s="17" t="str">
        <f>INDEX(Data!AC:AC,MATCH($D122,Data!$D:$D,0))</f>
        <v>S</v>
      </c>
      <c r="AD122" s="17" t="str">
        <f>INDEX(Data!AD:AD,MATCH($D122,Data!$D:$D,0))</f>
        <v>M</v>
      </c>
      <c r="AE122" s="17" t="str">
        <f>INDEX(Data!AE:AE,MATCH($D122,Data!$D:$D,0))</f>
        <v>L</v>
      </c>
      <c r="AF122" s="17" t="str">
        <f>INDEX(Data!AF:AF,MATCH($D122,Data!$D:$D,0))</f>
        <v>XL</v>
      </c>
      <c r="AG122" s="17" t="str">
        <f>INDEX(Data!AG:AG,MATCH($D122,Data!$D:$D,0))</f>
        <v>2XL</v>
      </c>
      <c r="AH122" s="17" t="str">
        <f>INDEX(Data!AH:AH,MATCH($D122,Data!$D:$D,0))</f>
        <v/>
      </c>
      <c r="AI122" s="17" t="str">
        <f>INDEX(Data!AI:AI,MATCH($D122,Data!$D:$D,0))</f>
        <v/>
      </c>
      <c r="AJ122" s="17" t="str">
        <f>INDEX(Data!AJ:AJ,MATCH($D122,Data!$D:$D,0))</f>
        <v/>
      </c>
      <c r="AK122" s="10">
        <v>25</v>
      </c>
      <c r="AL122" s="10">
        <v>27</v>
      </c>
      <c r="AM122" s="6" t="s">
        <v>331</v>
      </c>
      <c r="AN122" s="6" t="s">
        <v>1616</v>
      </c>
      <c r="AO122" s="6" t="s">
        <v>333</v>
      </c>
      <c r="AP122" s="6" t="s">
        <v>9332</v>
      </c>
      <c r="AQ122" s="18" t="s">
        <v>9465</v>
      </c>
      <c r="AR122" s="11" t="str">
        <f t="shared" si="17"/>
        <v>2W Distributor Bike</v>
      </c>
      <c r="AS122" s="11" t="str">
        <f t="shared" si="18"/>
        <v>2W Distributor - Moto</v>
      </c>
      <c r="AT122" s="11" t="str">
        <f t="shared" si="19"/>
        <v>2W Distributor</v>
      </c>
      <c r="AU122" s="11" t="str">
        <f t="shared" si="20"/>
        <v>H2</v>
      </c>
      <c r="AV122" s="11" t="str">
        <f t="shared" si="20"/>
        <v>International - Bike</v>
      </c>
      <c r="AW122" s="11" t="str">
        <f t="shared" si="21"/>
        <v>International - Moto</v>
      </c>
      <c r="AX122" s="11" t="str">
        <f t="shared" si="22"/>
        <v>International - AS</v>
      </c>
      <c r="AY122" s="11" t="str">
        <f t="shared" si="22"/>
        <v>International</v>
      </c>
      <c r="AZ122" s="11" t="str">
        <f t="shared" si="22"/>
        <v>International - New</v>
      </c>
      <c r="BA122" s="11" t="str">
        <f t="shared" si="23"/>
        <v>Mecanic Sport</v>
      </c>
      <c r="BB122" s="11" t="str">
        <f t="shared" si="24"/>
        <v>Moto Dealers</v>
      </c>
      <c r="BC122" s="11" t="str">
        <f t="shared" si="24"/>
        <v>Motonet</v>
      </c>
      <c r="BD122" s="11" t="str">
        <f t="shared" si="25"/>
        <v>Pierce AB</v>
      </c>
      <c r="BE122" s="11" t="str">
        <f t="shared" si="26"/>
        <v>Retail</v>
      </c>
      <c r="BF122" s="11" t="str">
        <f t="shared" si="27"/>
        <v>TREK</v>
      </c>
      <c r="BG122" s="11" t="s">
        <v>5550</v>
      </c>
      <c r="BH122" s="11" t="str">
        <f t="shared" si="28"/>
        <v>https://fs.amplifi.io//file?id=4929e10d-081d-4942-a0a5-42dfeb39b4af&amp;variant=thumb&amp;extension=png</v>
      </c>
      <c r="BI122" s="11" t="e">
        <v>#N/A</v>
      </c>
      <c r="BJ122" s="11" t="e">
        <v>#N/A</v>
      </c>
      <c r="BK122" s="11" t="e">
        <v>#N/A</v>
      </c>
      <c r="BL122" s="11" t="e">
        <v>#N/A</v>
      </c>
      <c r="BM122" s="11" t="e">
        <v>#N/A</v>
      </c>
      <c r="BN122" s="11" t="e">
        <v>#N/A</v>
      </c>
      <c r="BO122" s="11" t="e">
        <v>#N/A</v>
      </c>
      <c r="BP122" s="11" t="e">
        <v>#N/A</v>
      </c>
      <c r="BQ122" s="11" t="e">
        <v>#N/A</v>
      </c>
      <c r="BR122" s="11" t="e">
        <v>#N/A</v>
      </c>
      <c r="BS122" s="11" t="e">
        <v>#N/A</v>
      </c>
    </row>
    <row r="123" spans="1:71" x14ac:dyDescent="0.2">
      <c r="A123" s="16">
        <f t="shared" si="29"/>
        <v>122</v>
      </c>
      <c r="B123" s="11" t="str">
        <f t="shared" si="32"/>
        <v>20000-00060</v>
      </c>
      <c r="C123" s="11" t="str">
        <f t="shared" si="32"/>
        <v>20000-00060</v>
      </c>
      <c r="D123" s="7" t="s">
        <v>1509</v>
      </c>
      <c r="E123" s="6" t="s">
        <v>139</v>
      </c>
      <c r="F123" s="11" t="s">
        <v>8991</v>
      </c>
      <c r="G123" s="17" t="str">
        <f>INDEX(Data!G:G,MATCH($D123,Data!$D:$D,0))</f>
        <v>ASTRA</v>
      </c>
      <c r="H123" s="17" t="str">
        <f>INDEX(Data!H:H,MATCH($D123,Data!$D:$D,0))</f>
        <v>Short Sleeve Tee</v>
      </c>
      <c r="I123" s="6" t="s">
        <v>326</v>
      </c>
      <c r="J123" s="6" t="s">
        <v>5329</v>
      </c>
      <c r="K123" s="6" t="s">
        <v>5333</v>
      </c>
      <c r="L123" s="6" t="s">
        <v>8992</v>
      </c>
      <c r="M123" s="6" t="s">
        <v>5334</v>
      </c>
      <c r="N123" s="6" t="s">
        <v>5359</v>
      </c>
      <c r="O123" s="11"/>
      <c r="P123" s="11"/>
      <c r="Q123" s="6" t="s">
        <v>1508</v>
      </c>
      <c r="R123" s="9" t="b">
        <v>1</v>
      </c>
      <c r="S123" s="9" t="b">
        <v>0</v>
      </c>
      <c r="T123" s="6" t="s">
        <v>1509</v>
      </c>
      <c r="U123" s="17" t="str">
        <f>INDEX(Data!U:U,MATCH($D123,Data!$D:$D,0))</f>
        <v>20000-00060</v>
      </c>
      <c r="V123" s="17" t="str">
        <f>INDEX(Data!V:V,MATCH($D123,Data!$D:$D,0))</f>
        <v>20000-00061</v>
      </c>
      <c r="W123" s="17" t="str">
        <f>INDEX(Data!W:W,MATCH($D123,Data!$D:$D,0))</f>
        <v>20000-00062</v>
      </c>
      <c r="X123" s="17" t="str">
        <f>INDEX(Data!X:X,MATCH($D123,Data!$D:$D,0))</f>
        <v>20000-00063</v>
      </c>
      <c r="Y123" s="17" t="str">
        <f>INDEX(Data!Y:Y,MATCH($D123,Data!$D:$D,0))</f>
        <v>20000-00064</v>
      </c>
      <c r="Z123" s="17" t="str">
        <f>INDEX(Data!Z:Z,MATCH($D123,Data!$D:$D,0))</f>
        <v/>
      </c>
      <c r="AA123" s="17" t="str">
        <f>INDEX(Data!AA:AA,MATCH($D123,Data!$D:$D,0))</f>
        <v/>
      </c>
      <c r="AB123" s="17" t="str">
        <f>INDEX(Data!AB:AB,MATCH($D123,Data!$D:$D,0))</f>
        <v/>
      </c>
      <c r="AC123" s="17" t="str">
        <f>INDEX(Data!AC:AC,MATCH($D123,Data!$D:$D,0))</f>
        <v>S</v>
      </c>
      <c r="AD123" s="17" t="str">
        <f>INDEX(Data!AD:AD,MATCH($D123,Data!$D:$D,0))</f>
        <v>M</v>
      </c>
      <c r="AE123" s="17" t="str">
        <f>INDEX(Data!AE:AE,MATCH($D123,Data!$D:$D,0))</f>
        <v>L</v>
      </c>
      <c r="AF123" s="17" t="str">
        <f>INDEX(Data!AF:AF,MATCH($D123,Data!$D:$D,0))</f>
        <v>XL</v>
      </c>
      <c r="AG123" s="17" t="str">
        <f>INDEX(Data!AG:AG,MATCH($D123,Data!$D:$D,0))</f>
        <v>2XL</v>
      </c>
      <c r="AH123" s="17" t="str">
        <f>INDEX(Data!AH:AH,MATCH($D123,Data!$D:$D,0))</f>
        <v/>
      </c>
      <c r="AI123" s="17" t="str">
        <f>INDEX(Data!AI:AI,MATCH($D123,Data!$D:$D,0))</f>
        <v/>
      </c>
      <c r="AJ123" s="17" t="str">
        <f>INDEX(Data!AJ:AJ,MATCH($D123,Data!$D:$D,0))</f>
        <v/>
      </c>
      <c r="AK123" s="10">
        <v>25</v>
      </c>
      <c r="AL123" s="10">
        <v>27</v>
      </c>
      <c r="AM123" s="6" t="s">
        <v>331</v>
      </c>
      <c r="AN123" s="6" t="s">
        <v>1616</v>
      </c>
      <c r="AO123" s="6" t="s">
        <v>333</v>
      </c>
      <c r="AP123" s="6" t="s">
        <v>9332</v>
      </c>
      <c r="AQ123" s="18" t="s">
        <v>9465</v>
      </c>
      <c r="AR123" s="11" t="str">
        <f t="shared" si="17"/>
        <v>2W Distributor Bike</v>
      </c>
      <c r="AS123" s="11" t="str">
        <f t="shared" si="18"/>
        <v>2W Distributor - Moto</v>
      </c>
      <c r="AT123" s="11" t="str">
        <f t="shared" si="19"/>
        <v>2W Distributor</v>
      </c>
      <c r="AU123" s="11" t="str">
        <f t="shared" si="20"/>
        <v>H2</v>
      </c>
      <c r="AV123" s="11" t="str">
        <f t="shared" si="20"/>
        <v>International - Bike</v>
      </c>
      <c r="AW123" s="11" t="str">
        <f t="shared" si="21"/>
        <v>International - Moto</v>
      </c>
      <c r="AX123" s="11" t="str">
        <f t="shared" si="22"/>
        <v>International - AS</v>
      </c>
      <c r="AY123" s="11" t="str">
        <f t="shared" si="22"/>
        <v>International</v>
      </c>
      <c r="AZ123" s="11" t="str">
        <f t="shared" si="22"/>
        <v>International - New</v>
      </c>
      <c r="BA123" s="11" t="str">
        <f t="shared" si="23"/>
        <v>Mecanic Sport</v>
      </c>
      <c r="BB123" s="11" t="str">
        <f t="shared" si="24"/>
        <v>Moto Dealers</v>
      </c>
      <c r="BC123" s="11" t="str">
        <f t="shared" si="24"/>
        <v>Motonet</v>
      </c>
      <c r="BD123" s="11" t="str">
        <f t="shared" si="25"/>
        <v>Pierce AB</v>
      </c>
      <c r="BE123" s="11" t="str">
        <f t="shared" si="26"/>
        <v>Retail</v>
      </c>
      <c r="BF123" s="11" t="str">
        <f t="shared" si="27"/>
        <v>TREK</v>
      </c>
      <c r="BG123" s="11" t="s">
        <v>5551</v>
      </c>
      <c r="BH123" s="11" t="str">
        <f t="shared" si="28"/>
        <v>https://fs.amplifi.io//file?id=231c297a-d27b-4869-95e0-2004c8208026&amp;variant=thumb&amp;extension=png</v>
      </c>
      <c r="BI123" s="11" t="e">
        <v>#N/A</v>
      </c>
      <c r="BJ123" s="11" t="e">
        <v>#N/A</v>
      </c>
      <c r="BK123" s="11" t="e">
        <v>#N/A</v>
      </c>
      <c r="BL123" s="11" t="e">
        <v>#N/A</v>
      </c>
      <c r="BM123" s="11" t="e">
        <v>#N/A</v>
      </c>
      <c r="BN123" s="11" t="e">
        <v>#N/A</v>
      </c>
      <c r="BO123" s="11" t="e">
        <v>#N/A</v>
      </c>
      <c r="BP123" s="11" t="e">
        <v>#N/A</v>
      </c>
      <c r="BQ123" s="11" t="e">
        <v>#N/A</v>
      </c>
      <c r="BR123" s="11" t="e">
        <v>#N/A</v>
      </c>
      <c r="BS123" s="11" t="e">
        <v>#N/A</v>
      </c>
    </row>
    <row r="124" spans="1:71" x14ac:dyDescent="0.2">
      <c r="A124" s="16">
        <f t="shared" si="29"/>
        <v>123</v>
      </c>
      <c r="B124" s="11" t="str">
        <f t="shared" si="32"/>
        <v>20000-00065</v>
      </c>
      <c r="C124" s="11" t="str">
        <f t="shared" si="32"/>
        <v>20000-00065</v>
      </c>
      <c r="D124" s="7" t="s">
        <v>1517</v>
      </c>
      <c r="E124" s="6" t="s">
        <v>139</v>
      </c>
      <c r="F124" s="11" t="s">
        <v>8991</v>
      </c>
      <c r="G124" s="17" t="str">
        <f>INDEX(Data!G:G,MATCH($D124,Data!$D:$D,0))</f>
        <v>DONUT</v>
      </c>
      <c r="H124" s="17" t="str">
        <f>INDEX(Data!H:H,MATCH($D124,Data!$D:$D,0))</f>
        <v>Short Sleeve Tee</v>
      </c>
      <c r="I124" s="6" t="s">
        <v>326</v>
      </c>
      <c r="J124" s="6" t="s">
        <v>5329</v>
      </c>
      <c r="K124" s="6" t="s">
        <v>5333</v>
      </c>
      <c r="L124" s="6" t="s">
        <v>8992</v>
      </c>
      <c r="M124" s="6" t="s">
        <v>5334</v>
      </c>
      <c r="N124" s="6" t="s">
        <v>5359</v>
      </c>
      <c r="O124" s="11"/>
      <c r="P124" s="11"/>
      <c r="Q124" s="6" t="s">
        <v>1516</v>
      </c>
      <c r="R124" s="9" t="b">
        <v>1</v>
      </c>
      <c r="S124" s="9" t="b">
        <v>0</v>
      </c>
      <c r="T124" s="6" t="s">
        <v>1517</v>
      </c>
      <c r="U124" s="17" t="str">
        <f>INDEX(Data!U:U,MATCH($D124,Data!$D:$D,0))</f>
        <v>20000-00065</v>
      </c>
      <c r="V124" s="17" t="str">
        <f>INDEX(Data!V:V,MATCH($D124,Data!$D:$D,0))</f>
        <v>20000-00066</v>
      </c>
      <c r="W124" s="17" t="str">
        <f>INDEX(Data!W:W,MATCH($D124,Data!$D:$D,0))</f>
        <v>20000-00067</v>
      </c>
      <c r="X124" s="17" t="str">
        <f>INDEX(Data!X:X,MATCH($D124,Data!$D:$D,0))</f>
        <v>20000-00068</v>
      </c>
      <c r="Y124" s="17" t="str">
        <f>INDEX(Data!Y:Y,MATCH($D124,Data!$D:$D,0))</f>
        <v>20000-00069</v>
      </c>
      <c r="Z124" s="17" t="str">
        <f>INDEX(Data!Z:Z,MATCH($D124,Data!$D:$D,0))</f>
        <v/>
      </c>
      <c r="AA124" s="17" t="str">
        <f>INDEX(Data!AA:AA,MATCH($D124,Data!$D:$D,0))</f>
        <v/>
      </c>
      <c r="AB124" s="17" t="str">
        <f>INDEX(Data!AB:AB,MATCH($D124,Data!$D:$D,0))</f>
        <v/>
      </c>
      <c r="AC124" s="17" t="str">
        <f>INDEX(Data!AC:AC,MATCH($D124,Data!$D:$D,0))</f>
        <v>S</v>
      </c>
      <c r="AD124" s="17" t="str">
        <f>INDEX(Data!AD:AD,MATCH($D124,Data!$D:$D,0))</f>
        <v>M</v>
      </c>
      <c r="AE124" s="17" t="str">
        <f>INDEX(Data!AE:AE,MATCH($D124,Data!$D:$D,0))</f>
        <v>L</v>
      </c>
      <c r="AF124" s="17" t="str">
        <f>INDEX(Data!AF:AF,MATCH($D124,Data!$D:$D,0))</f>
        <v>XL</v>
      </c>
      <c r="AG124" s="17" t="str">
        <f>INDEX(Data!AG:AG,MATCH($D124,Data!$D:$D,0))</f>
        <v>2XL</v>
      </c>
      <c r="AH124" s="17" t="str">
        <f>INDEX(Data!AH:AH,MATCH($D124,Data!$D:$D,0))</f>
        <v/>
      </c>
      <c r="AI124" s="17" t="str">
        <f>INDEX(Data!AI:AI,MATCH($D124,Data!$D:$D,0))</f>
        <v/>
      </c>
      <c r="AJ124" s="17" t="str">
        <f>INDEX(Data!AJ:AJ,MATCH($D124,Data!$D:$D,0))</f>
        <v/>
      </c>
      <c r="AK124" s="10">
        <v>25</v>
      </c>
      <c r="AL124" s="10">
        <v>27</v>
      </c>
      <c r="AM124" s="6" t="s">
        <v>331</v>
      </c>
      <c r="AN124" s="6" t="s">
        <v>1616</v>
      </c>
      <c r="AO124" s="6" t="s">
        <v>333</v>
      </c>
      <c r="AP124" s="6" t="s">
        <v>9332</v>
      </c>
      <c r="AQ124" s="18" t="s">
        <v>9465</v>
      </c>
      <c r="AR124" s="11" t="str">
        <f t="shared" si="17"/>
        <v>2W Distributor Bike</v>
      </c>
      <c r="AS124" s="11" t="str">
        <f t="shared" si="18"/>
        <v>2W Distributor - Moto</v>
      </c>
      <c r="AT124" s="11" t="str">
        <f t="shared" si="19"/>
        <v>2W Distributor</v>
      </c>
      <c r="AU124" s="11" t="str">
        <f t="shared" si="20"/>
        <v>H2</v>
      </c>
      <c r="AV124" s="11" t="str">
        <f t="shared" si="20"/>
        <v>International - Bike</v>
      </c>
      <c r="AW124" s="11" t="str">
        <f t="shared" si="21"/>
        <v>International - Moto</v>
      </c>
      <c r="AX124" s="11" t="str">
        <f t="shared" si="22"/>
        <v>International - AS</v>
      </c>
      <c r="AY124" s="11" t="str">
        <f t="shared" si="22"/>
        <v>International</v>
      </c>
      <c r="AZ124" s="11" t="str">
        <f t="shared" si="22"/>
        <v>International - New</v>
      </c>
      <c r="BA124" s="11" t="str">
        <f t="shared" si="23"/>
        <v>Mecanic Sport</v>
      </c>
      <c r="BB124" s="11" t="str">
        <f t="shared" si="24"/>
        <v>Moto Dealers</v>
      </c>
      <c r="BC124" s="11" t="str">
        <f t="shared" si="24"/>
        <v>Motonet</v>
      </c>
      <c r="BD124" s="11" t="str">
        <f t="shared" si="25"/>
        <v>Pierce AB</v>
      </c>
      <c r="BE124" s="11" t="str">
        <f t="shared" si="26"/>
        <v>Retail</v>
      </c>
      <c r="BF124" s="11" t="str">
        <f t="shared" si="27"/>
        <v>TREK</v>
      </c>
      <c r="BG124" s="11" t="s">
        <v>5552</v>
      </c>
      <c r="BH124" s="11" t="str">
        <f t="shared" si="28"/>
        <v>https://fs.amplifi.io//file?id=174d50b9-99b6-462c-821b-09e68c10bafa&amp;variant=thumb&amp;extension=png</v>
      </c>
      <c r="BI124" s="11" t="e">
        <v>#N/A</v>
      </c>
      <c r="BJ124" s="11" t="e">
        <v>#N/A</v>
      </c>
      <c r="BK124" s="11" t="e">
        <v>#N/A</v>
      </c>
      <c r="BL124" s="11" t="e">
        <v>#N/A</v>
      </c>
      <c r="BM124" s="11" t="e">
        <v>#N/A</v>
      </c>
      <c r="BN124" s="11" t="e">
        <v>#N/A</v>
      </c>
      <c r="BO124" s="11" t="e">
        <v>#N/A</v>
      </c>
      <c r="BP124" s="11" t="e">
        <v>#N/A</v>
      </c>
      <c r="BQ124" s="11" t="e">
        <v>#N/A</v>
      </c>
      <c r="BR124" s="11" t="e">
        <v>#N/A</v>
      </c>
      <c r="BS124" s="11" t="e">
        <v>#N/A</v>
      </c>
    </row>
    <row r="125" spans="1:71" x14ac:dyDescent="0.2">
      <c r="A125" s="16">
        <f t="shared" si="29"/>
        <v>124</v>
      </c>
      <c r="B125" s="11" t="str">
        <f t="shared" si="32"/>
        <v>20000-00070</v>
      </c>
      <c r="C125" s="11" t="str">
        <f t="shared" si="32"/>
        <v>20000-00070</v>
      </c>
      <c r="D125" s="7" t="s">
        <v>1524</v>
      </c>
      <c r="E125" s="6" t="s">
        <v>139</v>
      </c>
      <c r="F125" s="11" t="s">
        <v>8991</v>
      </c>
      <c r="G125" s="17" t="str">
        <f>INDEX(Data!G:G,MATCH($D125,Data!$D:$D,0))</f>
        <v>SERPICO</v>
      </c>
      <c r="H125" s="17" t="str">
        <f>INDEX(Data!H:H,MATCH($D125,Data!$D:$D,0))</f>
        <v>Short Sleeve Tee</v>
      </c>
      <c r="I125" s="6" t="s">
        <v>326</v>
      </c>
      <c r="J125" s="6" t="s">
        <v>5329</v>
      </c>
      <c r="K125" s="6" t="s">
        <v>5333</v>
      </c>
      <c r="L125" s="6" t="s">
        <v>8992</v>
      </c>
      <c r="M125" s="6" t="s">
        <v>5334</v>
      </c>
      <c r="N125" s="6" t="s">
        <v>5359</v>
      </c>
      <c r="O125" s="11"/>
      <c r="P125" s="11"/>
      <c r="Q125" s="6" t="s">
        <v>88</v>
      </c>
      <c r="R125" s="9" t="b">
        <v>1</v>
      </c>
      <c r="S125" s="9" t="b">
        <v>0</v>
      </c>
      <c r="T125" s="6" t="s">
        <v>1524</v>
      </c>
      <c r="U125" s="17" t="str">
        <f>INDEX(Data!U:U,MATCH($D125,Data!$D:$D,0))</f>
        <v>20000-00070</v>
      </c>
      <c r="V125" s="17" t="str">
        <f>INDEX(Data!V:V,MATCH($D125,Data!$D:$D,0))</f>
        <v>20000-00071</v>
      </c>
      <c r="W125" s="17" t="str">
        <f>INDEX(Data!W:W,MATCH($D125,Data!$D:$D,0))</f>
        <v>20000-00072</v>
      </c>
      <c r="X125" s="17" t="str">
        <f>INDEX(Data!X:X,MATCH($D125,Data!$D:$D,0))</f>
        <v>20000-00073</v>
      </c>
      <c r="Y125" s="17" t="str">
        <f>INDEX(Data!Y:Y,MATCH($D125,Data!$D:$D,0))</f>
        <v>20000-00074</v>
      </c>
      <c r="Z125" s="17" t="str">
        <f>INDEX(Data!Z:Z,MATCH($D125,Data!$D:$D,0))</f>
        <v/>
      </c>
      <c r="AA125" s="17" t="str">
        <f>INDEX(Data!AA:AA,MATCH($D125,Data!$D:$D,0))</f>
        <v/>
      </c>
      <c r="AB125" s="17" t="str">
        <f>INDEX(Data!AB:AB,MATCH($D125,Data!$D:$D,0))</f>
        <v/>
      </c>
      <c r="AC125" s="17" t="str">
        <f>INDEX(Data!AC:AC,MATCH($D125,Data!$D:$D,0))</f>
        <v>S</v>
      </c>
      <c r="AD125" s="17" t="str">
        <f>INDEX(Data!AD:AD,MATCH($D125,Data!$D:$D,0))</f>
        <v>M</v>
      </c>
      <c r="AE125" s="17" t="str">
        <f>INDEX(Data!AE:AE,MATCH($D125,Data!$D:$D,0))</f>
        <v>L</v>
      </c>
      <c r="AF125" s="17" t="str">
        <f>INDEX(Data!AF:AF,MATCH($D125,Data!$D:$D,0))</f>
        <v>XL</v>
      </c>
      <c r="AG125" s="17" t="str">
        <f>INDEX(Data!AG:AG,MATCH($D125,Data!$D:$D,0))</f>
        <v>2XL</v>
      </c>
      <c r="AH125" s="17" t="str">
        <f>INDEX(Data!AH:AH,MATCH($D125,Data!$D:$D,0))</f>
        <v/>
      </c>
      <c r="AI125" s="17" t="str">
        <f>INDEX(Data!AI:AI,MATCH($D125,Data!$D:$D,0))</f>
        <v/>
      </c>
      <c r="AJ125" s="17" t="str">
        <f>INDEX(Data!AJ:AJ,MATCH($D125,Data!$D:$D,0))</f>
        <v/>
      </c>
      <c r="AK125" s="10">
        <v>25</v>
      </c>
      <c r="AL125" s="10">
        <v>27</v>
      </c>
      <c r="AM125" s="6" t="s">
        <v>331</v>
      </c>
      <c r="AN125" s="6" t="s">
        <v>1616</v>
      </c>
      <c r="AO125" s="6" t="s">
        <v>333</v>
      </c>
      <c r="AP125" s="6" t="s">
        <v>9332</v>
      </c>
      <c r="AQ125" s="18" t="s">
        <v>9465</v>
      </c>
      <c r="AR125" s="11" t="str">
        <f t="shared" si="17"/>
        <v>2W Distributor Bike</v>
      </c>
      <c r="AS125" s="11" t="str">
        <f t="shared" si="18"/>
        <v>2W Distributor - Moto</v>
      </c>
      <c r="AT125" s="11" t="str">
        <f t="shared" si="19"/>
        <v>2W Distributor</v>
      </c>
      <c r="AU125" s="11" t="str">
        <f t="shared" si="20"/>
        <v>H2</v>
      </c>
      <c r="AV125" s="11" t="str">
        <f t="shared" si="20"/>
        <v>International - Bike</v>
      </c>
      <c r="AW125" s="11" t="str">
        <f t="shared" si="21"/>
        <v>International - Moto</v>
      </c>
      <c r="AX125" s="11" t="str">
        <f t="shared" si="22"/>
        <v>International - AS</v>
      </c>
      <c r="AY125" s="11" t="str">
        <f t="shared" si="22"/>
        <v>International</v>
      </c>
      <c r="AZ125" s="11" t="str">
        <f t="shared" si="22"/>
        <v>International - New</v>
      </c>
      <c r="BA125" s="11" t="str">
        <f t="shared" si="23"/>
        <v>Mecanic Sport</v>
      </c>
      <c r="BB125" s="11" t="str">
        <f t="shared" si="24"/>
        <v>Moto Dealers</v>
      </c>
      <c r="BC125" s="11" t="str">
        <f t="shared" si="24"/>
        <v>Motonet</v>
      </c>
      <c r="BD125" s="11" t="str">
        <f t="shared" si="25"/>
        <v>Pierce AB</v>
      </c>
      <c r="BE125" s="11" t="str">
        <f t="shared" si="26"/>
        <v>Retail</v>
      </c>
      <c r="BF125" s="11" t="str">
        <f t="shared" si="27"/>
        <v>TREK</v>
      </c>
      <c r="BG125" s="11" t="s">
        <v>5231</v>
      </c>
      <c r="BH125" s="11" t="str">
        <f t="shared" si="28"/>
        <v>https://fs.amplifi.io//file?id=f4f0eeee-55bf-4980-b238-08e3638e8ce0&amp;variant=thumb&amp;extension=png</v>
      </c>
      <c r="BI125" s="11" t="e">
        <v>#N/A</v>
      </c>
      <c r="BJ125" s="11" t="e">
        <v>#N/A</v>
      </c>
      <c r="BK125" s="11" t="e">
        <v>#N/A</v>
      </c>
      <c r="BL125" s="11" t="e">
        <v>#N/A</v>
      </c>
      <c r="BM125" s="11" t="e">
        <v>#N/A</v>
      </c>
      <c r="BN125" s="11" t="e">
        <v>#N/A</v>
      </c>
      <c r="BO125" s="11" t="e">
        <v>#N/A</v>
      </c>
      <c r="BP125" s="11" t="e">
        <v>#N/A</v>
      </c>
      <c r="BQ125" s="11" t="e">
        <v>#N/A</v>
      </c>
      <c r="BR125" s="11" t="e">
        <v>#N/A</v>
      </c>
      <c r="BS125" s="11" t="e">
        <v>#N/A</v>
      </c>
    </row>
    <row r="126" spans="1:71" x14ac:dyDescent="0.2">
      <c r="A126" s="16">
        <f t="shared" si="29"/>
        <v>125</v>
      </c>
      <c r="B126" s="11" t="str">
        <f t="shared" si="32"/>
        <v>20000-00075</v>
      </c>
      <c r="C126" s="11" t="str">
        <f t="shared" si="32"/>
        <v>20000-00075</v>
      </c>
      <c r="D126" s="7" t="s">
        <v>1531</v>
      </c>
      <c r="E126" s="6" t="s">
        <v>139</v>
      </c>
      <c r="F126" s="11" t="s">
        <v>8991</v>
      </c>
      <c r="G126" s="17" t="str">
        <f>INDEX(Data!G:G,MATCH($D126,Data!$D:$D,0))</f>
        <v>SMASH</v>
      </c>
      <c r="H126" s="17" t="str">
        <f>INDEX(Data!H:H,MATCH($D126,Data!$D:$D,0))</f>
        <v>Short Sleeve Tee</v>
      </c>
      <c r="I126" s="6" t="s">
        <v>326</v>
      </c>
      <c r="J126" s="6" t="s">
        <v>5329</v>
      </c>
      <c r="K126" s="6" t="s">
        <v>5333</v>
      </c>
      <c r="L126" s="6" t="s">
        <v>8992</v>
      </c>
      <c r="M126" s="6" t="s">
        <v>5334</v>
      </c>
      <c r="N126" s="6" t="s">
        <v>5359</v>
      </c>
      <c r="O126" s="11"/>
      <c r="P126" s="11"/>
      <c r="Q126" s="6" t="s">
        <v>377</v>
      </c>
      <c r="R126" s="9" t="b">
        <v>1</v>
      </c>
      <c r="S126" s="9" t="b">
        <v>0</v>
      </c>
      <c r="T126" s="6" t="s">
        <v>1531</v>
      </c>
      <c r="U126" s="17" t="str">
        <f>INDEX(Data!U:U,MATCH($D126,Data!$D:$D,0))</f>
        <v>20000-00075</v>
      </c>
      <c r="V126" s="17" t="str">
        <f>INDEX(Data!V:V,MATCH($D126,Data!$D:$D,0))</f>
        <v>20000-00076</v>
      </c>
      <c r="W126" s="17" t="str">
        <f>INDEX(Data!W:W,MATCH($D126,Data!$D:$D,0))</f>
        <v>20000-00077</v>
      </c>
      <c r="X126" s="17" t="str">
        <f>INDEX(Data!X:X,MATCH($D126,Data!$D:$D,0))</f>
        <v>20000-00078</v>
      </c>
      <c r="Y126" s="17" t="str">
        <f>INDEX(Data!Y:Y,MATCH($D126,Data!$D:$D,0))</f>
        <v>20000-00079</v>
      </c>
      <c r="Z126" s="17" t="str">
        <f>INDEX(Data!Z:Z,MATCH($D126,Data!$D:$D,0))</f>
        <v/>
      </c>
      <c r="AA126" s="17" t="str">
        <f>INDEX(Data!AA:AA,MATCH($D126,Data!$D:$D,0))</f>
        <v/>
      </c>
      <c r="AB126" s="17" t="str">
        <f>INDEX(Data!AB:AB,MATCH($D126,Data!$D:$D,0))</f>
        <v/>
      </c>
      <c r="AC126" s="17" t="str">
        <f>INDEX(Data!AC:AC,MATCH($D126,Data!$D:$D,0))</f>
        <v>S</v>
      </c>
      <c r="AD126" s="17" t="str">
        <f>INDEX(Data!AD:AD,MATCH($D126,Data!$D:$D,0))</f>
        <v>M</v>
      </c>
      <c r="AE126" s="17" t="str">
        <f>INDEX(Data!AE:AE,MATCH($D126,Data!$D:$D,0))</f>
        <v>L</v>
      </c>
      <c r="AF126" s="17" t="str">
        <f>INDEX(Data!AF:AF,MATCH($D126,Data!$D:$D,0))</f>
        <v>XL</v>
      </c>
      <c r="AG126" s="17" t="str">
        <f>INDEX(Data!AG:AG,MATCH($D126,Data!$D:$D,0))</f>
        <v>2XL</v>
      </c>
      <c r="AH126" s="17" t="str">
        <f>INDEX(Data!AH:AH,MATCH($D126,Data!$D:$D,0))</f>
        <v/>
      </c>
      <c r="AI126" s="17" t="str">
        <f>INDEX(Data!AI:AI,MATCH($D126,Data!$D:$D,0))</f>
        <v/>
      </c>
      <c r="AJ126" s="17" t="str">
        <f>INDEX(Data!AJ:AJ,MATCH($D126,Data!$D:$D,0))</f>
        <v/>
      </c>
      <c r="AK126" s="10">
        <v>25</v>
      </c>
      <c r="AL126" s="10">
        <v>27</v>
      </c>
      <c r="AM126" s="6" t="s">
        <v>331</v>
      </c>
      <c r="AN126" s="6" t="s">
        <v>1616</v>
      </c>
      <c r="AO126" s="6" t="s">
        <v>333</v>
      </c>
      <c r="AP126" s="6" t="s">
        <v>9332</v>
      </c>
      <c r="AQ126" s="18" t="s">
        <v>9465</v>
      </c>
      <c r="AR126" s="11" t="str">
        <f t="shared" si="17"/>
        <v>2W Distributor Bike</v>
      </c>
      <c r="AS126" s="11" t="str">
        <f t="shared" si="18"/>
        <v>2W Distributor - Moto</v>
      </c>
      <c r="AT126" s="11" t="str">
        <f t="shared" si="19"/>
        <v>2W Distributor</v>
      </c>
      <c r="AU126" s="11" t="str">
        <f t="shared" si="20"/>
        <v>H2</v>
      </c>
      <c r="AV126" s="11" t="str">
        <f t="shared" si="20"/>
        <v>International - Bike</v>
      </c>
      <c r="AW126" s="11" t="str">
        <f t="shared" si="21"/>
        <v>International - Moto</v>
      </c>
      <c r="AX126" s="11" t="str">
        <f t="shared" si="22"/>
        <v>International - AS</v>
      </c>
      <c r="AY126" s="11" t="str">
        <f t="shared" si="22"/>
        <v>International</v>
      </c>
      <c r="AZ126" s="11" t="str">
        <f t="shared" si="22"/>
        <v>International - New</v>
      </c>
      <c r="BA126" s="11" t="str">
        <f t="shared" si="23"/>
        <v>Mecanic Sport</v>
      </c>
      <c r="BB126" s="11" t="str">
        <f t="shared" si="24"/>
        <v>Moto Dealers</v>
      </c>
      <c r="BC126" s="11" t="str">
        <f t="shared" si="24"/>
        <v>Motonet</v>
      </c>
      <c r="BD126" s="11" t="str">
        <f t="shared" si="25"/>
        <v>Pierce AB</v>
      </c>
      <c r="BE126" s="11" t="str">
        <f t="shared" si="26"/>
        <v>Retail</v>
      </c>
      <c r="BF126" s="11" t="str">
        <f t="shared" si="27"/>
        <v>TREK</v>
      </c>
      <c r="BG126" s="11" t="s">
        <v>5553</v>
      </c>
      <c r="BH126" s="11" t="str">
        <f t="shared" si="28"/>
        <v>https://fs.amplifi.io//file?id=92185ffd-c80d-4f9d-8f8f-55d6c48ca845&amp;variant=thumb&amp;extension=png</v>
      </c>
      <c r="BI126" s="11" t="e">
        <v>#N/A</v>
      </c>
      <c r="BJ126" s="11" t="e">
        <v>#N/A</v>
      </c>
      <c r="BK126" s="11" t="e">
        <v>#N/A</v>
      </c>
      <c r="BL126" s="11" t="e">
        <v>#N/A</v>
      </c>
      <c r="BM126" s="11" t="e">
        <v>#N/A</v>
      </c>
      <c r="BN126" s="11" t="e">
        <v>#N/A</v>
      </c>
      <c r="BO126" s="11" t="e">
        <v>#N/A</v>
      </c>
      <c r="BP126" s="11" t="e">
        <v>#N/A</v>
      </c>
      <c r="BQ126" s="11" t="e">
        <v>#N/A</v>
      </c>
      <c r="BR126" s="11" t="e">
        <v>#N/A</v>
      </c>
      <c r="BS126" s="11" t="e">
        <v>#N/A</v>
      </c>
    </row>
    <row r="127" spans="1:71" x14ac:dyDescent="0.2">
      <c r="A127" s="16">
        <f t="shared" si="29"/>
        <v>126</v>
      </c>
      <c r="B127" s="11" t="str">
        <f t="shared" si="32"/>
        <v>20000-00080</v>
      </c>
      <c r="C127" s="11" t="str">
        <f t="shared" si="32"/>
        <v>20000-00080</v>
      </c>
      <c r="D127" s="7" t="s">
        <v>1538</v>
      </c>
      <c r="E127" s="6" t="s">
        <v>139</v>
      </c>
      <c r="F127" s="11" t="s">
        <v>8991</v>
      </c>
      <c r="G127" s="17" t="str">
        <f>INDEX(Data!G:G,MATCH($D127,Data!$D:$D,0))</f>
        <v>INFINITEE</v>
      </c>
      <c r="H127" s="17" t="str">
        <f>INDEX(Data!H:H,MATCH($D127,Data!$D:$D,0))</f>
        <v>Short Sleeve Tee</v>
      </c>
      <c r="I127" s="6" t="s">
        <v>326</v>
      </c>
      <c r="J127" s="6" t="s">
        <v>5329</v>
      </c>
      <c r="K127" s="6" t="s">
        <v>5333</v>
      </c>
      <c r="L127" s="6" t="s">
        <v>8992</v>
      </c>
      <c r="M127" s="6" t="s">
        <v>5334</v>
      </c>
      <c r="N127" s="6" t="s">
        <v>5359</v>
      </c>
      <c r="O127" s="11"/>
      <c r="P127" s="11"/>
      <c r="Q127" s="6" t="s">
        <v>371</v>
      </c>
      <c r="R127" s="9" t="b">
        <v>1</v>
      </c>
      <c r="S127" s="9" t="b">
        <v>0</v>
      </c>
      <c r="T127" s="6" t="s">
        <v>1538</v>
      </c>
      <c r="U127" s="17" t="str">
        <f>INDEX(Data!U:U,MATCH($D127,Data!$D:$D,0))</f>
        <v>20000-00080</v>
      </c>
      <c r="V127" s="17" t="str">
        <f>INDEX(Data!V:V,MATCH($D127,Data!$D:$D,0))</f>
        <v>20000-00081</v>
      </c>
      <c r="W127" s="17" t="str">
        <f>INDEX(Data!W:W,MATCH($D127,Data!$D:$D,0))</f>
        <v>20000-00082</v>
      </c>
      <c r="X127" s="17" t="str">
        <f>INDEX(Data!X:X,MATCH($D127,Data!$D:$D,0))</f>
        <v>20000-00083</v>
      </c>
      <c r="Y127" s="17" t="str">
        <f>INDEX(Data!Y:Y,MATCH($D127,Data!$D:$D,0))</f>
        <v>20000-00084</v>
      </c>
      <c r="Z127" s="17" t="str">
        <f>INDEX(Data!Z:Z,MATCH($D127,Data!$D:$D,0))</f>
        <v/>
      </c>
      <c r="AA127" s="17" t="str">
        <f>INDEX(Data!AA:AA,MATCH($D127,Data!$D:$D,0))</f>
        <v/>
      </c>
      <c r="AB127" s="17" t="str">
        <f>INDEX(Data!AB:AB,MATCH($D127,Data!$D:$D,0))</f>
        <v/>
      </c>
      <c r="AC127" s="17" t="str">
        <f>INDEX(Data!AC:AC,MATCH($D127,Data!$D:$D,0))</f>
        <v>S</v>
      </c>
      <c r="AD127" s="17" t="str">
        <f>INDEX(Data!AD:AD,MATCH($D127,Data!$D:$D,0))</f>
        <v>M</v>
      </c>
      <c r="AE127" s="17" t="str">
        <f>INDEX(Data!AE:AE,MATCH($D127,Data!$D:$D,0))</f>
        <v>L</v>
      </c>
      <c r="AF127" s="17" t="str">
        <f>INDEX(Data!AF:AF,MATCH($D127,Data!$D:$D,0))</f>
        <v>XL</v>
      </c>
      <c r="AG127" s="17" t="str">
        <f>INDEX(Data!AG:AG,MATCH($D127,Data!$D:$D,0))</f>
        <v>2XL</v>
      </c>
      <c r="AH127" s="17" t="str">
        <f>INDEX(Data!AH:AH,MATCH($D127,Data!$D:$D,0))</f>
        <v/>
      </c>
      <c r="AI127" s="17" t="str">
        <f>INDEX(Data!AI:AI,MATCH($D127,Data!$D:$D,0))</f>
        <v/>
      </c>
      <c r="AJ127" s="17" t="str">
        <f>INDEX(Data!AJ:AJ,MATCH($D127,Data!$D:$D,0))</f>
        <v/>
      </c>
      <c r="AK127" s="10">
        <v>25</v>
      </c>
      <c r="AL127" s="10">
        <v>27</v>
      </c>
      <c r="AM127" s="6" t="s">
        <v>331</v>
      </c>
      <c r="AN127" s="6" t="s">
        <v>1616</v>
      </c>
      <c r="AO127" s="6" t="s">
        <v>333</v>
      </c>
      <c r="AP127" s="6" t="s">
        <v>9332</v>
      </c>
      <c r="AQ127" s="18" t="s">
        <v>9465</v>
      </c>
      <c r="AR127" s="11" t="str">
        <f t="shared" si="17"/>
        <v>2W Distributor Bike</v>
      </c>
      <c r="AS127" s="11" t="str">
        <f t="shared" si="18"/>
        <v>2W Distributor - Moto</v>
      </c>
      <c r="AT127" s="11" t="str">
        <f t="shared" si="19"/>
        <v>2W Distributor</v>
      </c>
      <c r="AU127" s="11" t="str">
        <f t="shared" si="20"/>
        <v>H2</v>
      </c>
      <c r="AV127" s="11" t="str">
        <f t="shared" si="20"/>
        <v>International - Bike</v>
      </c>
      <c r="AW127" s="11" t="str">
        <f t="shared" si="21"/>
        <v>International - Moto</v>
      </c>
      <c r="AX127" s="11" t="str">
        <f t="shared" si="22"/>
        <v>International - AS</v>
      </c>
      <c r="AY127" s="11" t="str">
        <f t="shared" si="22"/>
        <v>International</v>
      </c>
      <c r="AZ127" s="11" t="str">
        <f t="shared" si="22"/>
        <v>International - New</v>
      </c>
      <c r="BA127" s="11" t="str">
        <f t="shared" si="23"/>
        <v>Mecanic Sport</v>
      </c>
      <c r="BB127" s="11" t="str">
        <f t="shared" si="24"/>
        <v>Moto Dealers</v>
      </c>
      <c r="BC127" s="11" t="str">
        <f t="shared" si="24"/>
        <v>Motonet</v>
      </c>
      <c r="BD127" s="11" t="str">
        <f t="shared" si="25"/>
        <v>Pierce AB</v>
      </c>
      <c r="BE127" s="11" t="str">
        <f t="shared" si="26"/>
        <v>Retail</v>
      </c>
      <c r="BF127" s="11" t="str">
        <f t="shared" si="27"/>
        <v>TREK</v>
      </c>
      <c r="BG127" s="11" t="s">
        <v>5554</v>
      </c>
      <c r="BH127" s="11" t="str">
        <f t="shared" si="28"/>
        <v>https://fs.amplifi.io//file?id=d8c00ff8-87ea-4c23-88c6-fa82112d7165&amp;variant=thumb&amp;extension=png</v>
      </c>
      <c r="BI127" s="11" t="e">
        <v>#N/A</v>
      </c>
      <c r="BJ127" s="11" t="e">
        <v>#N/A</v>
      </c>
      <c r="BK127" s="11" t="e">
        <v>#N/A</v>
      </c>
      <c r="BL127" s="11" t="e">
        <v>#N/A</v>
      </c>
      <c r="BM127" s="11" t="e">
        <v>#N/A</v>
      </c>
      <c r="BN127" s="11" t="e">
        <v>#N/A</v>
      </c>
      <c r="BO127" s="11" t="e">
        <v>#N/A</v>
      </c>
      <c r="BP127" s="11" t="e">
        <v>#N/A</v>
      </c>
      <c r="BQ127" s="11" t="e">
        <v>#N/A</v>
      </c>
      <c r="BR127" s="11" t="e">
        <v>#N/A</v>
      </c>
      <c r="BS127" s="11" t="e">
        <v>#N/A</v>
      </c>
    </row>
    <row r="128" spans="1:71" x14ac:dyDescent="0.2">
      <c r="A128" s="16">
        <f t="shared" si="29"/>
        <v>127</v>
      </c>
      <c r="B128" s="11" t="str">
        <f t="shared" si="32"/>
        <v>20001-00000</v>
      </c>
      <c r="C128" s="11" t="str">
        <f t="shared" si="32"/>
        <v>20001-00000</v>
      </c>
      <c r="D128" s="7" t="s">
        <v>394</v>
      </c>
      <c r="E128" s="6" t="s">
        <v>139</v>
      </c>
      <c r="F128" s="11" t="s">
        <v>8991</v>
      </c>
      <c r="G128" s="17" t="str">
        <f>INDEX(Data!G:G,MATCH($D128,Data!$D:$D,0))</f>
        <v>OFFICIAL</v>
      </c>
      <c r="H128" s="17" t="str">
        <f>INDEX(Data!H:H,MATCH($D128,Data!$D:$D,0))</f>
        <v>Youth Short Sleeve Tee</v>
      </c>
      <c r="I128" s="6" t="s">
        <v>326</v>
      </c>
      <c r="J128" s="6" t="s">
        <v>5329</v>
      </c>
      <c r="K128" s="6" t="s">
        <v>5333</v>
      </c>
      <c r="L128" s="6" t="s">
        <v>8992</v>
      </c>
      <c r="M128" s="6" t="s">
        <v>5334</v>
      </c>
      <c r="N128" s="6" t="s">
        <v>5359</v>
      </c>
      <c r="O128" s="11"/>
      <c r="P128" s="11"/>
      <c r="Q128" s="6" t="s">
        <v>88</v>
      </c>
      <c r="R128" s="9" t="b">
        <v>1</v>
      </c>
      <c r="S128" s="9" t="b">
        <v>1</v>
      </c>
      <c r="T128" s="6" t="s">
        <v>394</v>
      </c>
      <c r="U128" s="17" t="str">
        <f>INDEX(Data!U:U,MATCH($D128,Data!$D:$D,0))</f>
        <v>20001-00000</v>
      </c>
      <c r="V128" s="17" t="str">
        <f>INDEX(Data!V:V,MATCH($D128,Data!$D:$D,0))</f>
        <v>20001-00001</v>
      </c>
      <c r="W128" s="17" t="str">
        <f>INDEX(Data!W:W,MATCH($D128,Data!$D:$D,0))</f>
        <v>20001-00002</v>
      </c>
      <c r="X128" s="17" t="str">
        <f>INDEX(Data!X:X,MATCH($D128,Data!$D:$D,0))</f>
        <v>20001-00003</v>
      </c>
      <c r="Y128" s="17" t="str">
        <f>INDEX(Data!Y:Y,MATCH($D128,Data!$D:$D,0))</f>
        <v/>
      </c>
      <c r="Z128" s="17" t="str">
        <f>INDEX(Data!Z:Z,MATCH($D128,Data!$D:$D,0))</f>
        <v/>
      </c>
      <c r="AA128" s="17" t="str">
        <f>INDEX(Data!AA:AA,MATCH($D128,Data!$D:$D,0))</f>
        <v/>
      </c>
      <c r="AB128" s="17" t="str">
        <f>INDEX(Data!AB:AB,MATCH($D128,Data!$D:$D,0))</f>
        <v/>
      </c>
      <c r="AC128" s="17" t="str">
        <f>INDEX(Data!AC:AC,MATCH($D128,Data!$D:$D,0))</f>
        <v>S</v>
      </c>
      <c r="AD128" s="17" t="str">
        <f>INDEX(Data!AD:AD,MATCH($D128,Data!$D:$D,0))</f>
        <v>M</v>
      </c>
      <c r="AE128" s="17" t="str">
        <f>INDEX(Data!AE:AE,MATCH($D128,Data!$D:$D,0))</f>
        <v>L</v>
      </c>
      <c r="AF128" s="17" t="str">
        <f>INDEX(Data!AF:AF,MATCH($D128,Data!$D:$D,0))</f>
        <v>XL</v>
      </c>
      <c r="AG128" s="17" t="str">
        <f>INDEX(Data!AG:AG,MATCH($D128,Data!$D:$D,0))</f>
        <v/>
      </c>
      <c r="AH128" s="17" t="str">
        <f>INDEX(Data!AH:AH,MATCH($D128,Data!$D:$D,0))</f>
        <v/>
      </c>
      <c r="AI128" s="17" t="str">
        <f>INDEX(Data!AI:AI,MATCH($D128,Data!$D:$D,0))</f>
        <v/>
      </c>
      <c r="AJ128" s="17" t="str">
        <f>INDEX(Data!AJ:AJ,MATCH($D128,Data!$D:$D,0))</f>
        <v/>
      </c>
      <c r="AK128" s="10">
        <v>22</v>
      </c>
      <c r="AL128" s="10">
        <v>24</v>
      </c>
      <c r="AM128" s="6" t="s">
        <v>331</v>
      </c>
      <c r="AN128" s="6" t="s">
        <v>399</v>
      </c>
      <c r="AO128" s="6" t="s">
        <v>333</v>
      </c>
      <c r="AP128" s="6" t="s">
        <v>9332</v>
      </c>
      <c r="AQ128" s="18" t="s">
        <v>9465</v>
      </c>
      <c r="AR128" s="11" t="str">
        <f t="shared" si="17"/>
        <v>2W Distributor Bike</v>
      </c>
      <c r="AS128" s="11" t="str">
        <f t="shared" si="18"/>
        <v>2W Distributor - Moto</v>
      </c>
      <c r="AT128" s="11" t="str">
        <f t="shared" si="19"/>
        <v>2W Distributor</v>
      </c>
      <c r="AU128" s="11" t="str">
        <f t="shared" si="20"/>
        <v>H2</v>
      </c>
      <c r="AV128" s="11" t="str">
        <f t="shared" si="20"/>
        <v>International - Bike</v>
      </c>
      <c r="AW128" s="11" t="str">
        <f t="shared" si="21"/>
        <v>International - Moto</v>
      </c>
      <c r="AX128" s="11" t="str">
        <f t="shared" si="22"/>
        <v>International - AS</v>
      </c>
      <c r="AY128" s="11" t="str">
        <f t="shared" si="22"/>
        <v>International</v>
      </c>
      <c r="AZ128" s="11" t="str">
        <f t="shared" si="22"/>
        <v>International - New</v>
      </c>
      <c r="BA128" s="11" t="str">
        <f t="shared" si="23"/>
        <v>Mecanic Sport</v>
      </c>
      <c r="BB128" s="11" t="str">
        <f t="shared" si="24"/>
        <v>Moto Dealers</v>
      </c>
      <c r="BC128" s="11" t="str">
        <f t="shared" si="24"/>
        <v>Motonet</v>
      </c>
      <c r="BD128" s="11" t="str">
        <f t="shared" si="25"/>
        <v>Pierce AB</v>
      </c>
      <c r="BE128" s="11" t="str">
        <f t="shared" si="26"/>
        <v>Retail</v>
      </c>
      <c r="BF128" s="11" t="str">
        <f t="shared" si="27"/>
        <v>TREK</v>
      </c>
      <c r="BG128" s="11" t="s">
        <v>5150</v>
      </c>
      <c r="BH128" s="11" t="str">
        <f t="shared" si="28"/>
        <v>https://fs.amplifi.io//file?id=d92ecc30-c0e9-49a8-9426-809178d680eb&amp;variant=thumb&amp;extension=png</v>
      </c>
      <c r="BI128" s="11" t="s">
        <v>5150</v>
      </c>
      <c r="BJ128" s="11"/>
      <c r="BK128" s="11"/>
      <c r="BL128" s="11"/>
      <c r="BM128" s="11"/>
      <c r="BN128" s="11"/>
      <c r="BO128" s="11"/>
      <c r="BP128" s="11"/>
      <c r="BQ128" s="11"/>
      <c r="BR128" s="11"/>
      <c r="BS128" s="11"/>
    </row>
    <row r="129" spans="1:71" x14ac:dyDescent="0.2">
      <c r="A129" s="16">
        <f t="shared" si="29"/>
        <v>128</v>
      </c>
      <c r="B129" s="11" t="str">
        <f t="shared" si="32"/>
        <v>20001-00004</v>
      </c>
      <c r="C129" s="11" t="str">
        <f t="shared" si="32"/>
        <v>20001-00004</v>
      </c>
      <c r="D129" s="7" t="s">
        <v>400</v>
      </c>
      <c r="E129" s="6" t="s">
        <v>139</v>
      </c>
      <c r="F129" s="11" t="s">
        <v>8991</v>
      </c>
      <c r="G129" s="17" t="str">
        <f>INDEX(Data!G:G,MATCH($D129,Data!$D:$D,0))</f>
        <v>ICON</v>
      </c>
      <c r="H129" s="17" t="str">
        <f>INDEX(Data!H:H,MATCH($D129,Data!$D:$D,0))</f>
        <v>Youth Short Sleeve Tee</v>
      </c>
      <c r="I129" s="6" t="s">
        <v>326</v>
      </c>
      <c r="J129" s="6" t="s">
        <v>5329</v>
      </c>
      <c r="K129" s="6" t="s">
        <v>5333</v>
      </c>
      <c r="L129" s="6" t="s">
        <v>8992</v>
      </c>
      <c r="M129" s="6" t="s">
        <v>5334</v>
      </c>
      <c r="N129" s="6" t="s">
        <v>5359</v>
      </c>
      <c r="O129" s="11"/>
      <c r="P129" s="11"/>
      <c r="Q129" s="6" t="s">
        <v>88</v>
      </c>
      <c r="R129" s="9" t="b">
        <v>1</v>
      </c>
      <c r="S129" s="9" t="b">
        <v>1</v>
      </c>
      <c r="T129" s="6" t="s">
        <v>400</v>
      </c>
      <c r="U129" s="17" t="str">
        <f>INDEX(Data!U:U,MATCH($D129,Data!$D:$D,0))</f>
        <v>20001-00004</v>
      </c>
      <c r="V129" s="17" t="str">
        <f>INDEX(Data!V:V,MATCH($D129,Data!$D:$D,0))</f>
        <v>20001-00005</v>
      </c>
      <c r="W129" s="17" t="str">
        <f>INDEX(Data!W:W,MATCH($D129,Data!$D:$D,0))</f>
        <v>20001-00006</v>
      </c>
      <c r="X129" s="17" t="str">
        <f>INDEX(Data!X:X,MATCH($D129,Data!$D:$D,0))</f>
        <v>20001-00007</v>
      </c>
      <c r="Y129" s="17" t="str">
        <f>INDEX(Data!Y:Y,MATCH($D129,Data!$D:$D,0))</f>
        <v/>
      </c>
      <c r="Z129" s="17" t="str">
        <f>INDEX(Data!Z:Z,MATCH($D129,Data!$D:$D,0))</f>
        <v/>
      </c>
      <c r="AA129" s="17" t="str">
        <f>INDEX(Data!AA:AA,MATCH($D129,Data!$D:$D,0))</f>
        <v/>
      </c>
      <c r="AB129" s="17" t="str">
        <f>INDEX(Data!AB:AB,MATCH($D129,Data!$D:$D,0))</f>
        <v/>
      </c>
      <c r="AC129" s="17" t="str">
        <f>INDEX(Data!AC:AC,MATCH($D129,Data!$D:$D,0))</f>
        <v>S</v>
      </c>
      <c r="AD129" s="17" t="str">
        <f>INDEX(Data!AD:AD,MATCH($D129,Data!$D:$D,0))</f>
        <v>M</v>
      </c>
      <c r="AE129" s="17" t="str">
        <f>INDEX(Data!AE:AE,MATCH($D129,Data!$D:$D,0))</f>
        <v>L</v>
      </c>
      <c r="AF129" s="17" t="str">
        <f>INDEX(Data!AF:AF,MATCH($D129,Data!$D:$D,0))</f>
        <v>XL</v>
      </c>
      <c r="AG129" s="17" t="str">
        <f>INDEX(Data!AG:AG,MATCH($D129,Data!$D:$D,0))</f>
        <v/>
      </c>
      <c r="AH129" s="17" t="str">
        <f>INDEX(Data!AH:AH,MATCH($D129,Data!$D:$D,0))</f>
        <v/>
      </c>
      <c r="AI129" s="17" t="str">
        <f>INDEX(Data!AI:AI,MATCH($D129,Data!$D:$D,0))</f>
        <v/>
      </c>
      <c r="AJ129" s="17" t="str">
        <f>INDEX(Data!AJ:AJ,MATCH($D129,Data!$D:$D,0))</f>
        <v/>
      </c>
      <c r="AK129" s="10">
        <v>22</v>
      </c>
      <c r="AL129" s="10">
        <v>24</v>
      </c>
      <c r="AM129" s="6" t="s">
        <v>331</v>
      </c>
      <c r="AN129" s="6" t="s">
        <v>399</v>
      </c>
      <c r="AO129" s="6" t="s">
        <v>333</v>
      </c>
      <c r="AP129" s="6" t="s">
        <v>9332</v>
      </c>
      <c r="AQ129" s="18" t="s">
        <v>9465</v>
      </c>
      <c r="AR129" s="11" t="str">
        <f t="shared" si="17"/>
        <v>2W Distributor Bike</v>
      </c>
      <c r="AS129" s="11" t="str">
        <f t="shared" si="18"/>
        <v>2W Distributor - Moto</v>
      </c>
      <c r="AT129" s="11" t="str">
        <f t="shared" si="19"/>
        <v>2W Distributor</v>
      </c>
      <c r="AU129" s="11" t="str">
        <f t="shared" si="20"/>
        <v>H2</v>
      </c>
      <c r="AV129" s="11" t="str">
        <f t="shared" si="20"/>
        <v>International - Bike</v>
      </c>
      <c r="AW129" s="11" t="str">
        <f t="shared" si="21"/>
        <v>International - Moto</v>
      </c>
      <c r="AX129" s="11" t="str">
        <f t="shared" si="22"/>
        <v>International - AS</v>
      </c>
      <c r="AY129" s="11" t="str">
        <f t="shared" si="22"/>
        <v>International</v>
      </c>
      <c r="AZ129" s="11" t="str">
        <f t="shared" si="22"/>
        <v>International - New</v>
      </c>
      <c r="BA129" s="11" t="str">
        <f t="shared" si="23"/>
        <v>Mecanic Sport</v>
      </c>
      <c r="BB129" s="11" t="str">
        <f t="shared" si="24"/>
        <v>Moto Dealers</v>
      </c>
      <c r="BC129" s="11" t="str">
        <f t="shared" si="24"/>
        <v>Motonet</v>
      </c>
      <c r="BD129" s="11" t="str">
        <f t="shared" si="25"/>
        <v>Pierce AB</v>
      </c>
      <c r="BE129" s="11" t="str">
        <f t="shared" si="26"/>
        <v>Retail</v>
      </c>
      <c r="BF129" s="11" t="str">
        <f t="shared" si="27"/>
        <v>TREK</v>
      </c>
      <c r="BG129" s="11" t="s">
        <v>5151</v>
      </c>
      <c r="BH129" s="11" t="str">
        <f t="shared" si="28"/>
        <v>https://fs.amplifi.io//file?id=9a3445d5-09db-41e7-9de9-ace16a622bba&amp;variant=thumb&amp;extension=png</v>
      </c>
      <c r="BI129" s="11" t="s">
        <v>5151</v>
      </c>
      <c r="BJ129" s="11"/>
      <c r="BK129" s="11"/>
      <c r="BL129" s="11"/>
      <c r="BM129" s="11"/>
      <c r="BN129" s="11"/>
      <c r="BO129" s="11"/>
      <c r="BP129" s="11"/>
      <c r="BQ129" s="11"/>
      <c r="BR129" s="11"/>
      <c r="BS129" s="11"/>
    </row>
    <row r="130" spans="1:71" x14ac:dyDescent="0.2">
      <c r="A130" s="16">
        <f t="shared" si="29"/>
        <v>129</v>
      </c>
      <c r="B130" s="11" t="str">
        <f t="shared" si="32"/>
        <v>20001-00008</v>
      </c>
      <c r="C130" s="11" t="str">
        <f t="shared" si="32"/>
        <v>20001-00008</v>
      </c>
      <c r="D130" s="7" t="s">
        <v>404</v>
      </c>
      <c r="E130" s="6" t="s">
        <v>139</v>
      </c>
      <c r="F130" s="11" t="s">
        <v>8991</v>
      </c>
      <c r="G130" s="17" t="str">
        <f>INDEX(Data!G:G,MATCH($D130,Data!$D:$D,0))</f>
        <v>ICON</v>
      </c>
      <c r="H130" s="17" t="str">
        <f>INDEX(Data!H:H,MATCH($D130,Data!$D:$D,0))</f>
        <v>Youth Short Sleeve Tee</v>
      </c>
      <c r="I130" s="6" t="s">
        <v>326</v>
      </c>
      <c r="J130" s="6" t="s">
        <v>5329</v>
      </c>
      <c r="K130" s="6" t="s">
        <v>5333</v>
      </c>
      <c r="L130" s="6" t="s">
        <v>8992</v>
      </c>
      <c r="M130" s="6" t="s">
        <v>5334</v>
      </c>
      <c r="N130" s="6" t="s">
        <v>5359</v>
      </c>
      <c r="O130" s="11"/>
      <c r="P130" s="11"/>
      <c r="Q130" s="6" t="s">
        <v>359</v>
      </c>
      <c r="R130" s="9" t="b">
        <v>1</v>
      </c>
      <c r="S130" s="9" t="b">
        <v>1</v>
      </c>
      <c r="T130" s="6" t="s">
        <v>404</v>
      </c>
      <c r="U130" s="17" t="str">
        <f>INDEX(Data!U:U,MATCH($D130,Data!$D:$D,0))</f>
        <v>20001-00008</v>
      </c>
      <c r="V130" s="17" t="str">
        <f>INDEX(Data!V:V,MATCH($D130,Data!$D:$D,0))</f>
        <v>20001-00009</v>
      </c>
      <c r="W130" s="17" t="str">
        <f>INDEX(Data!W:W,MATCH($D130,Data!$D:$D,0))</f>
        <v>20001-00010</v>
      </c>
      <c r="X130" s="17" t="str">
        <f>INDEX(Data!X:X,MATCH($D130,Data!$D:$D,0))</f>
        <v>20001-00011</v>
      </c>
      <c r="Y130" s="17" t="str">
        <f>INDEX(Data!Y:Y,MATCH($D130,Data!$D:$D,0))</f>
        <v/>
      </c>
      <c r="Z130" s="17" t="str">
        <f>INDEX(Data!Z:Z,MATCH($D130,Data!$D:$D,0))</f>
        <v/>
      </c>
      <c r="AA130" s="17" t="str">
        <f>INDEX(Data!AA:AA,MATCH($D130,Data!$D:$D,0))</f>
        <v/>
      </c>
      <c r="AB130" s="17" t="str">
        <f>INDEX(Data!AB:AB,MATCH($D130,Data!$D:$D,0))</f>
        <v/>
      </c>
      <c r="AC130" s="17" t="str">
        <f>INDEX(Data!AC:AC,MATCH($D130,Data!$D:$D,0))</f>
        <v>S</v>
      </c>
      <c r="AD130" s="17" t="str">
        <f>INDEX(Data!AD:AD,MATCH($D130,Data!$D:$D,0))</f>
        <v>M</v>
      </c>
      <c r="AE130" s="17" t="str">
        <f>INDEX(Data!AE:AE,MATCH($D130,Data!$D:$D,0))</f>
        <v>L</v>
      </c>
      <c r="AF130" s="17" t="str">
        <f>INDEX(Data!AF:AF,MATCH($D130,Data!$D:$D,0))</f>
        <v>XL</v>
      </c>
      <c r="AG130" s="17" t="str">
        <f>INDEX(Data!AG:AG,MATCH($D130,Data!$D:$D,0))</f>
        <v/>
      </c>
      <c r="AH130" s="17" t="str">
        <f>INDEX(Data!AH:AH,MATCH($D130,Data!$D:$D,0))</f>
        <v/>
      </c>
      <c r="AI130" s="17" t="str">
        <f>INDEX(Data!AI:AI,MATCH($D130,Data!$D:$D,0))</f>
        <v/>
      </c>
      <c r="AJ130" s="17" t="str">
        <f>INDEX(Data!AJ:AJ,MATCH($D130,Data!$D:$D,0))</f>
        <v/>
      </c>
      <c r="AK130" s="10">
        <v>22</v>
      </c>
      <c r="AL130" s="10">
        <v>24</v>
      </c>
      <c r="AM130" s="6" t="s">
        <v>331</v>
      </c>
      <c r="AN130" s="6" t="s">
        <v>399</v>
      </c>
      <c r="AO130" s="6" t="s">
        <v>333</v>
      </c>
      <c r="AP130" s="6" t="s">
        <v>9332</v>
      </c>
      <c r="AQ130" s="18" t="s">
        <v>9465</v>
      </c>
      <c r="AR130" s="11" t="str">
        <f t="shared" si="17"/>
        <v>2W Distributor Bike</v>
      </c>
      <c r="AS130" s="11" t="str">
        <f t="shared" si="18"/>
        <v>2W Distributor - Moto</v>
      </c>
      <c r="AT130" s="11" t="str">
        <f t="shared" si="19"/>
        <v>2W Distributor</v>
      </c>
      <c r="AU130" s="11" t="str">
        <f t="shared" si="20"/>
        <v>H2</v>
      </c>
      <c r="AV130" s="11" t="str">
        <f t="shared" si="20"/>
        <v>International - Bike</v>
      </c>
      <c r="AW130" s="11" t="str">
        <f t="shared" si="21"/>
        <v>International - Moto</v>
      </c>
      <c r="AX130" s="11" t="str">
        <f t="shared" si="22"/>
        <v>International - AS</v>
      </c>
      <c r="AY130" s="11" t="str">
        <f t="shared" si="22"/>
        <v>International</v>
      </c>
      <c r="AZ130" s="11" t="str">
        <f t="shared" si="22"/>
        <v>International - New</v>
      </c>
      <c r="BA130" s="11" t="str">
        <f t="shared" si="23"/>
        <v>Mecanic Sport</v>
      </c>
      <c r="BB130" s="11" t="str">
        <f t="shared" si="24"/>
        <v>Moto Dealers</v>
      </c>
      <c r="BC130" s="11" t="str">
        <f t="shared" si="24"/>
        <v>Motonet</v>
      </c>
      <c r="BD130" s="11" t="str">
        <f t="shared" si="25"/>
        <v>Pierce AB</v>
      </c>
      <c r="BE130" s="11" t="str">
        <f t="shared" si="26"/>
        <v>Retail</v>
      </c>
      <c r="BF130" s="11" t="str">
        <f t="shared" si="27"/>
        <v>TREK</v>
      </c>
      <c r="BG130" s="11" t="s">
        <v>5152</v>
      </c>
      <c r="BH130" s="11" t="str">
        <f t="shared" si="28"/>
        <v>https://fs.amplifi.io//file?id=c6f94434-a5e7-4f34-8744-8a713396fac2&amp;variant=thumb&amp;extension=png</v>
      </c>
      <c r="BI130" s="11" t="s">
        <v>5152</v>
      </c>
      <c r="BJ130" s="11" t="s">
        <v>6020</v>
      </c>
      <c r="BK130" s="11" t="s">
        <v>6021</v>
      </c>
      <c r="BL130" s="11" t="s">
        <v>6022</v>
      </c>
      <c r="BM130" s="11"/>
      <c r="BN130" s="11"/>
      <c r="BO130" s="11"/>
      <c r="BP130" s="11"/>
      <c r="BQ130" s="11"/>
      <c r="BR130" s="11"/>
      <c r="BS130" s="11"/>
    </row>
    <row r="131" spans="1:71" x14ac:dyDescent="0.2">
      <c r="A131" s="16">
        <f t="shared" si="29"/>
        <v>130</v>
      </c>
      <c r="B131" s="11" t="str">
        <f t="shared" si="32"/>
        <v>20001-00012</v>
      </c>
      <c r="C131" s="11" t="str">
        <f t="shared" si="32"/>
        <v>20001-00012</v>
      </c>
      <c r="D131" s="7" t="s">
        <v>408</v>
      </c>
      <c r="E131" s="6" t="s">
        <v>139</v>
      </c>
      <c r="F131" s="11" t="s">
        <v>8991</v>
      </c>
      <c r="G131" s="17" t="str">
        <f>INDEX(Data!G:G,MATCH($D131,Data!$D:$D,0))</f>
        <v>ICON</v>
      </c>
      <c r="H131" s="17" t="str">
        <f>INDEX(Data!H:H,MATCH($D131,Data!$D:$D,0))</f>
        <v>Youth Short Sleeve Tee</v>
      </c>
      <c r="I131" s="6" t="s">
        <v>326</v>
      </c>
      <c r="J131" s="6" t="s">
        <v>5329</v>
      </c>
      <c r="K131" s="6" t="s">
        <v>5333</v>
      </c>
      <c r="L131" s="6" t="s">
        <v>8992</v>
      </c>
      <c r="M131" s="6" t="s">
        <v>5334</v>
      </c>
      <c r="N131" s="6" t="s">
        <v>5359</v>
      </c>
      <c r="O131" s="11"/>
      <c r="P131" s="11"/>
      <c r="Q131" s="6" t="s">
        <v>133</v>
      </c>
      <c r="R131" s="9" t="b">
        <v>1</v>
      </c>
      <c r="S131" s="9" t="b">
        <v>1</v>
      </c>
      <c r="T131" s="6" t="s">
        <v>408</v>
      </c>
      <c r="U131" s="17" t="str">
        <f>INDEX(Data!U:U,MATCH($D131,Data!$D:$D,0))</f>
        <v>20001-00012</v>
      </c>
      <c r="V131" s="17" t="str">
        <f>INDEX(Data!V:V,MATCH($D131,Data!$D:$D,0))</f>
        <v>20001-00013</v>
      </c>
      <c r="W131" s="17" t="str">
        <f>INDEX(Data!W:W,MATCH($D131,Data!$D:$D,0))</f>
        <v>20001-00014</v>
      </c>
      <c r="X131" s="17" t="str">
        <f>INDEX(Data!X:X,MATCH($D131,Data!$D:$D,0))</f>
        <v>20001-00015</v>
      </c>
      <c r="Y131" s="17" t="str">
        <f>INDEX(Data!Y:Y,MATCH($D131,Data!$D:$D,0))</f>
        <v/>
      </c>
      <c r="Z131" s="17" t="str">
        <f>INDEX(Data!Z:Z,MATCH($D131,Data!$D:$D,0))</f>
        <v/>
      </c>
      <c r="AA131" s="17" t="str">
        <f>INDEX(Data!AA:AA,MATCH($D131,Data!$D:$D,0))</f>
        <v/>
      </c>
      <c r="AB131" s="17" t="str">
        <f>INDEX(Data!AB:AB,MATCH($D131,Data!$D:$D,0))</f>
        <v/>
      </c>
      <c r="AC131" s="17" t="str">
        <f>INDEX(Data!AC:AC,MATCH($D131,Data!$D:$D,0))</f>
        <v>S</v>
      </c>
      <c r="AD131" s="17" t="str">
        <f>INDEX(Data!AD:AD,MATCH($D131,Data!$D:$D,0))</f>
        <v>M</v>
      </c>
      <c r="AE131" s="17" t="str">
        <f>INDEX(Data!AE:AE,MATCH($D131,Data!$D:$D,0))</f>
        <v>L</v>
      </c>
      <c r="AF131" s="17" t="str">
        <f>INDEX(Data!AF:AF,MATCH($D131,Data!$D:$D,0))</f>
        <v>XL</v>
      </c>
      <c r="AG131" s="17" t="str">
        <f>INDEX(Data!AG:AG,MATCH($D131,Data!$D:$D,0))</f>
        <v/>
      </c>
      <c r="AH131" s="17" t="str">
        <f>INDEX(Data!AH:AH,MATCH($D131,Data!$D:$D,0))</f>
        <v/>
      </c>
      <c r="AI131" s="17" t="str">
        <f>INDEX(Data!AI:AI,MATCH($D131,Data!$D:$D,0))</f>
        <v/>
      </c>
      <c r="AJ131" s="17" t="str">
        <f>INDEX(Data!AJ:AJ,MATCH($D131,Data!$D:$D,0))</f>
        <v/>
      </c>
      <c r="AK131" s="10">
        <v>22</v>
      </c>
      <c r="AL131" s="10">
        <v>24</v>
      </c>
      <c r="AM131" s="6" t="s">
        <v>331</v>
      </c>
      <c r="AN131" s="6" t="s">
        <v>399</v>
      </c>
      <c r="AO131" s="6" t="s">
        <v>333</v>
      </c>
      <c r="AP131" s="6" t="s">
        <v>9332</v>
      </c>
      <c r="AQ131" s="18" t="s">
        <v>9465</v>
      </c>
      <c r="AR131" s="11" t="str">
        <f t="shared" ref="AR131:AR194" si="33">IF($E131="Moto","",IF($E131="Snowboard","",IF($E131="Snowmobile","",AR$1)))</f>
        <v>2W Distributor Bike</v>
      </c>
      <c r="AS131" s="11" t="str">
        <f t="shared" ref="AS131:AS194" si="34">IF($E131="Bike","",IF($E131="Snowboard","",AS$1))</f>
        <v>2W Distributor - Moto</v>
      </c>
      <c r="AT131" s="11" t="str">
        <f t="shared" ref="AT131:AT194" si="35">IF($E131="Snowboard","",AT$1)</f>
        <v>2W Distributor</v>
      </c>
      <c r="AU131" s="11" t="str">
        <f t="shared" ref="AU131:AV194" si="36">IF($E131="Moto","",IF($E131="Snowboard","",IF($E131="Snowmobile","",AU$1)))</f>
        <v>H2</v>
      </c>
      <c r="AV131" s="11" t="str">
        <f t="shared" si="36"/>
        <v>International - Bike</v>
      </c>
      <c r="AW131" s="11" t="str">
        <f t="shared" ref="AW131:AW194" si="37">IF($E131="Bike","",IF($E131="Snowboard","",AW$1))</f>
        <v>International - Moto</v>
      </c>
      <c r="AX131" s="11" t="str">
        <f t="shared" ref="AX131:AZ194" si="38">IF($E131="Snowboard","",AX$1)</f>
        <v>International - AS</v>
      </c>
      <c r="AY131" s="11" t="str">
        <f t="shared" si="38"/>
        <v>International</v>
      </c>
      <c r="AZ131" s="11" t="str">
        <f t="shared" si="38"/>
        <v>International - New</v>
      </c>
      <c r="BA131" s="11" t="str">
        <f t="shared" ref="BA131:BA194" si="39">IF($E131="Bike","",IF($E131="Snowboard","",BA$1))</f>
        <v>Mecanic Sport</v>
      </c>
      <c r="BB131" s="11" t="str">
        <f t="shared" ref="BB131:BC194" si="40">IF($E131="Snowboard","",BB$1)</f>
        <v>Moto Dealers</v>
      </c>
      <c r="BC131" s="11" t="str">
        <f t="shared" si="40"/>
        <v>Motonet</v>
      </c>
      <c r="BD131" s="11" t="str">
        <f t="shared" ref="BD131:BD194" si="41">IF($E131="Bike","",IF($E131="Snowboard","",BD$1))</f>
        <v>Pierce AB</v>
      </c>
      <c r="BE131" s="11" t="str">
        <f t="shared" ref="BE131:BE194" si="42">IF($E131="Snowboard","",BE$1)</f>
        <v>Retail</v>
      </c>
      <c r="BF131" s="11" t="str">
        <f t="shared" ref="BF131:BF194" si="43">IF($E131="Moto","",IF($E131="Snowboard","",IF($E131="Snowmobile","",BF$1)))</f>
        <v>TREK</v>
      </c>
      <c r="BG131" s="11" t="s">
        <v>5472</v>
      </c>
      <c r="BH131" s="11" t="str">
        <f t="shared" ref="BH131:BH194" si="44">IF(BG131="","",BG131&amp;"&amp;variant=thumb&amp;extension=png")</f>
        <v>https://fs.amplifi.io//file?id=8981886d-b74d-4905-a7a9-afb82a385b04&amp;variant=thumb&amp;extension=png</v>
      </c>
      <c r="BI131" s="11" t="s">
        <v>6023</v>
      </c>
      <c r="BJ131" s="11" t="s">
        <v>6024</v>
      </c>
      <c r="BK131" s="11" t="s">
        <v>6025</v>
      </c>
      <c r="BL131" s="11" t="s">
        <v>5472</v>
      </c>
      <c r="BM131" s="11"/>
      <c r="BN131" s="11"/>
      <c r="BO131" s="11"/>
      <c r="BP131" s="11"/>
      <c r="BQ131" s="11"/>
      <c r="BR131" s="11"/>
      <c r="BS131" s="11"/>
    </row>
    <row r="132" spans="1:71" x14ac:dyDescent="0.2">
      <c r="A132" s="16">
        <f t="shared" ref="A132:A195" si="45">A131+1</f>
        <v>131</v>
      </c>
      <c r="B132" s="11" t="str">
        <f t="shared" si="32"/>
        <v>20001-00020</v>
      </c>
      <c r="C132" s="11" t="str">
        <f t="shared" si="32"/>
        <v>20001-00020</v>
      </c>
      <c r="D132" s="7" t="s">
        <v>1559</v>
      </c>
      <c r="E132" s="6" t="s">
        <v>139</v>
      </c>
      <c r="F132" s="11" t="s">
        <v>8991</v>
      </c>
      <c r="G132" s="17" t="str">
        <f>INDEX(Data!G:G,MATCH($D132,Data!$D:$D,0))</f>
        <v>MANIFESTO</v>
      </c>
      <c r="H132" s="17" t="str">
        <f>INDEX(Data!H:H,MATCH($D132,Data!$D:$D,0))</f>
        <v>Youth Short Sleeve Tee</v>
      </c>
      <c r="I132" s="6" t="s">
        <v>326</v>
      </c>
      <c r="J132" s="6" t="s">
        <v>5329</v>
      </c>
      <c r="K132" s="6" t="s">
        <v>5333</v>
      </c>
      <c r="L132" s="6" t="s">
        <v>8992</v>
      </c>
      <c r="M132" s="6" t="s">
        <v>5334</v>
      </c>
      <c r="N132" s="6" t="s">
        <v>5359</v>
      </c>
      <c r="O132" s="11"/>
      <c r="P132" s="11"/>
      <c r="Q132" s="6" t="s">
        <v>359</v>
      </c>
      <c r="R132" s="9" t="b">
        <v>1</v>
      </c>
      <c r="S132" s="9" t="b">
        <v>0</v>
      </c>
      <c r="T132" s="6" t="s">
        <v>1559</v>
      </c>
      <c r="U132" s="17" t="str">
        <f>INDEX(Data!U:U,MATCH($D132,Data!$D:$D,0))</f>
        <v>20001-00020</v>
      </c>
      <c r="V132" s="17" t="str">
        <f>INDEX(Data!V:V,MATCH($D132,Data!$D:$D,0))</f>
        <v>20001-00021</v>
      </c>
      <c r="W132" s="17" t="str">
        <f>INDEX(Data!W:W,MATCH($D132,Data!$D:$D,0))</f>
        <v>20001-00022</v>
      </c>
      <c r="X132" s="17" t="str">
        <f>INDEX(Data!X:X,MATCH($D132,Data!$D:$D,0))</f>
        <v>20001-00023</v>
      </c>
      <c r="Y132" s="17" t="str">
        <f>INDEX(Data!Y:Y,MATCH($D132,Data!$D:$D,0))</f>
        <v/>
      </c>
      <c r="Z132" s="17" t="str">
        <f>INDEX(Data!Z:Z,MATCH($D132,Data!$D:$D,0))</f>
        <v/>
      </c>
      <c r="AA132" s="17" t="str">
        <f>INDEX(Data!AA:AA,MATCH($D132,Data!$D:$D,0))</f>
        <v/>
      </c>
      <c r="AB132" s="17" t="str">
        <f>INDEX(Data!AB:AB,MATCH($D132,Data!$D:$D,0))</f>
        <v/>
      </c>
      <c r="AC132" s="17" t="str">
        <f>INDEX(Data!AC:AC,MATCH($D132,Data!$D:$D,0))</f>
        <v>S</v>
      </c>
      <c r="AD132" s="17" t="str">
        <f>INDEX(Data!AD:AD,MATCH($D132,Data!$D:$D,0))</f>
        <v>M</v>
      </c>
      <c r="AE132" s="17" t="str">
        <f>INDEX(Data!AE:AE,MATCH($D132,Data!$D:$D,0))</f>
        <v>L</v>
      </c>
      <c r="AF132" s="17" t="str">
        <f>INDEX(Data!AF:AF,MATCH($D132,Data!$D:$D,0))</f>
        <v>XL</v>
      </c>
      <c r="AG132" s="17" t="str">
        <f>INDEX(Data!AG:AG,MATCH($D132,Data!$D:$D,0))</f>
        <v/>
      </c>
      <c r="AH132" s="17" t="str">
        <f>INDEX(Data!AH:AH,MATCH($D132,Data!$D:$D,0))</f>
        <v/>
      </c>
      <c r="AI132" s="17" t="str">
        <f>INDEX(Data!AI:AI,MATCH($D132,Data!$D:$D,0))</f>
        <v/>
      </c>
      <c r="AJ132" s="17" t="str">
        <f>INDEX(Data!AJ:AJ,MATCH($D132,Data!$D:$D,0))</f>
        <v/>
      </c>
      <c r="AK132" s="10">
        <v>22</v>
      </c>
      <c r="AL132" s="10">
        <v>24</v>
      </c>
      <c r="AM132" s="6" t="s">
        <v>331</v>
      </c>
      <c r="AN132" s="6" t="s">
        <v>399</v>
      </c>
      <c r="AO132" s="6" t="s">
        <v>333</v>
      </c>
      <c r="AP132" s="6" t="s">
        <v>9332</v>
      </c>
      <c r="AQ132" s="18" t="s">
        <v>9465</v>
      </c>
      <c r="AR132" s="11" t="str">
        <f t="shared" si="33"/>
        <v>2W Distributor Bike</v>
      </c>
      <c r="AS132" s="11" t="str">
        <f t="shared" si="34"/>
        <v>2W Distributor - Moto</v>
      </c>
      <c r="AT132" s="11" t="str">
        <f t="shared" si="35"/>
        <v>2W Distributor</v>
      </c>
      <c r="AU132" s="11" t="str">
        <f t="shared" si="36"/>
        <v>H2</v>
      </c>
      <c r="AV132" s="11" t="str">
        <f t="shared" si="36"/>
        <v>International - Bike</v>
      </c>
      <c r="AW132" s="11" t="str">
        <f t="shared" si="37"/>
        <v>International - Moto</v>
      </c>
      <c r="AX132" s="11" t="str">
        <f t="shared" si="38"/>
        <v>International - AS</v>
      </c>
      <c r="AY132" s="11" t="str">
        <f t="shared" si="38"/>
        <v>International</v>
      </c>
      <c r="AZ132" s="11" t="str">
        <f t="shared" si="38"/>
        <v>International - New</v>
      </c>
      <c r="BA132" s="11" t="str">
        <f t="shared" si="39"/>
        <v>Mecanic Sport</v>
      </c>
      <c r="BB132" s="11" t="str">
        <f t="shared" si="40"/>
        <v>Moto Dealers</v>
      </c>
      <c r="BC132" s="11" t="str">
        <f t="shared" si="40"/>
        <v>Motonet</v>
      </c>
      <c r="BD132" s="11" t="str">
        <f t="shared" si="41"/>
        <v>Pierce AB</v>
      </c>
      <c r="BE132" s="11" t="str">
        <f t="shared" si="42"/>
        <v>Retail</v>
      </c>
      <c r="BF132" s="11" t="str">
        <f t="shared" si="43"/>
        <v>TREK</v>
      </c>
      <c r="BG132" s="11" t="s">
        <v>5555</v>
      </c>
      <c r="BH132" s="11" t="str">
        <f t="shared" si="44"/>
        <v>https://fs.amplifi.io//file?id=90ebf30c-b843-49c4-a6ae-f74b55e9a1a3&amp;variant=thumb&amp;extension=png</v>
      </c>
      <c r="BI132" s="11" t="e">
        <v>#N/A</v>
      </c>
      <c r="BJ132" s="11" t="e">
        <v>#N/A</v>
      </c>
      <c r="BK132" s="11" t="e">
        <v>#N/A</v>
      </c>
      <c r="BL132" s="11" t="e">
        <v>#N/A</v>
      </c>
      <c r="BM132" s="11" t="e">
        <v>#N/A</v>
      </c>
      <c r="BN132" s="11" t="e">
        <v>#N/A</v>
      </c>
      <c r="BO132" s="11" t="e">
        <v>#N/A</v>
      </c>
      <c r="BP132" s="11" t="e">
        <v>#N/A</v>
      </c>
      <c r="BQ132" s="11" t="e">
        <v>#N/A</v>
      </c>
      <c r="BR132" s="11" t="e">
        <v>#N/A</v>
      </c>
      <c r="BS132" s="11" t="e">
        <v>#N/A</v>
      </c>
    </row>
    <row r="133" spans="1:71" x14ac:dyDescent="0.2">
      <c r="A133" s="16">
        <f t="shared" si="45"/>
        <v>132</v>
      </c>
      <c r="B133" s="11" t="str">
        <f t="shared" si="32"/>
        <v>20001-00024</v>
      </c>
      <c r="C133" s="11" t="str">
        <f t="shared" si="32"/>
        <v>20001-00024</v>
      </c>
      <c r="D133" s="7" t="s">
        <v>1564</v>
      </c>
      <c r="E133" s="6" t="s">
        <v>139</v>
      </c>
      <c r="F133" s="11" t="s">
        <v>8991</v>
      </c>
      <c r="G133" s="17" t="str">
        <f>INDEX(Data!G:G,MATCH($D133,Data!$D:$D,0))</f>
        <v>SMASH</v>
      </c>
      <c r="H133" s="17" t="str">
        <f>INDEX(Data!H:H,MATCH($D133,Data!$D:$D,0))</f>
        <v>Youth Short Sleeve Tee</v>
      </c>
      <c r="I133" s="6" t="s">
        <v>326</v>
      </c>
      <c r="J133" s="6" t="s">
        <v>5329</v>
      </c>
      <c r="K133" s="6" t="s">
        <v>5333</v>
      </c>
      <c r="L133" s="6" t="s">
        <v>8992</v>
      </c>
      <c r="M133" s="6" t="s">
        <v>5334</v>
      </c>
      <c r="N133" s="6" t="s">
        <v>5359</v>
      </c>
      <c r="O133" s="11"/>
      <c r="P133" s="11"/>
      <c r="Q133" s="6" t="s">
        <v>377</v>
      </c>
      <c r="R133" s="9" t="b">
        <v>1</v>
      </c>
      <c r="S133" s="9" t="b">
        <v>0</v>
      </c>
      <c r="T133" s="6" t="s">
        <v>1564</v>
      </c>
      <c r="U133" s="17" t="str">
        <f>INDEX(Data!U:U,MATCH($D133,Data!$D:$D,0))</f>
        <v>20001-00024</v>
      </c>
      <c r="V133" s="17" t="str">
        <f>INDEX(Data!V:V,MATCH($D133,Data!$D:$D,0))</f>
        <v>20001-00025</v>
      </c>
      <c r="W133" s="17" t="str">
        <f>INDEX(Data!W:W,MATCH($D133,Data!$D:$D,0))</f>
        <v>20001-00026</v>
      </c>
      <c r="X133" s="17" t="str">
        <f>INDEX(Data!X:X,MATCH($D133,Data!$D:$D,0))</f>
        <v>20001-00027</v>
      </c>
      <c r="Y133" s="17" t="str">
        <f>INDEX(Data!Y:Y,MATCH($D133,Data!$D:$D,0))</f>
        <v/>
      </c>
      <c r="Z133" s="17" t="str">
        <f>INDEX(Data!Z:Z,MATCH($D133,Data!$D:$D,0))</f>
        <v/>
      </c>
      <c r="AA133" s="17" t="str">
        <f>INDEX(Data!AA:AA,MATCH($D133,Data!$D:$D,0))</f>
        <v/>
      </c>
      <c r="AB133" s="17" t="str">
        <f>INDEX(Data!AB:AB,MATCH($D133,Data!$D:$D,0))</f>
        <v/>
      </c>
      <c r="AC133" s="17" t="str">
        <f>INDEX(Data!AC:AC,MATCH($D133,Data!$D:$D,0))</f>
        <v>S</v>
      </c>
      <c r="AD133" s="17" t="str">
        <f>INDEX(Data!AD:AD,MATCH($D133,Data!$D:$D,0))</f>
        <v>M</v>
      </c>
      <c r="AE133" s="17" t="str">
        <f>INDEX(Data!AE:AE,MATCH($D133,Data!$D:$D,0))</f>
        <v>L</v>
      </c>
      <c r="AF133" s="17" t="str">
        <f>INDEX(Data!AF:AF,MATCH($D133,Data!$D:$D,0))</f>
        <v>XL</v>
      </c>
      <c r="AG133" s="17" t="str">
        <f>INDEX(Data!AG:AG,MATCH($D133,Data!$D:$D,0))</f>
        <v/>
      </c>
      <c r="AH133" s="17" t="str">
        <f>INDEX(Data!AH:AH,MATCH($D133,Data!$D:$D,0))</f>
        <v/>
      </c>
      <c r="AI133" s="17" t="str">
        <f>INDEX(Data!AI:AI,MATCH($D133,Data!$D:$D,0))</f>
        <v/>
      </c>
      <c r="AJ133" s="17" t="str">
        <f>INDEX(Data!AJ:AJ,MATCH($D133,Data!$D:$D,0))</f>
        <v/>
      </c>
      <c r="AK133" s="10">
        <v>22</v>
      </c>
      <c r="AL133" s="10">
        <v>24</v>
      </c>
      <c r="AM133" s="6" t="s">
        <v>331</v>
      </c>
      <c r="AN133" s="6" t="s">
        <v>399</v>
      </c>
      <c r="AO133" s="6" t="s">
        <v>333</v>
      </c>
      <c r="AP133" s="6" t="s">
        <v>9332</v>
      </c>
      <c r="AQ133" s="18" t="s">
        <v>9465</v>
      </c>
      <c r="AR133" s="11" t="str">
        <f t="shared" si="33"/>
        <v>2W Distributor Bike</v>
      </c>
      <c r="AS133" s="11" t="str">
        <f t="shared" si="34"/>
        <v>2W Distributor - Moto</v>
      </c>
      <c r="AT133" s="11" t="str">
        <f t="shared" si="35"/>
        <v>2W Distributor</v>
      </c>
      <c r="AU133" s="11" t="str">
        <f t="shared" si="36"/>
        <v>H2</v>
      </c>
      <c r="AV133" s="11" t="str">
        <f t="shared" si="36"/>
        <v>International - Bike</v>
      </c>
      <c r="AW133" s="11" t="str">
        <f t="shared" si="37"/>
        <v>International - Moto</v>
      </c>
      <c r="AX133" s="11" t="str">
        <f t="shared" si="38"/>
        <v>International - AS</v>
      </c>
      <c r="AY133" s="11" t="str">
        <f t="shared" si="38"/>
        <v>International</v>
      </c>
      <c r="AZ133" s="11" t="str">
        <f t="shared" si="38"/>
        <v>International - New</v>
      </c>
      <c r="BA133" s="11" t="str">
        <f t="shared" si="39"/>
        <v>Mecanic Sport</v>
      </c>
      <c r="BB133" s="11" t="str">
        <f t="shared" si="40"/>
        <v>Moto Dealers</v>
      </c>
      <c r="BC133" s="11" t="str">
        <f t="shared" si="40"/>
        <v>Motonet</v>
      </c>
      <c r="BD133" s="11" t="str">
        <f t="shared" si="41"/>
        <v>Pierce AB</v>
      </c>
      <c r="BE133" s="11" t="str">
        <f t="shared" si="42"/>
        <v>Retail</v>
      </c>
      <c r="BF133" s="11" t="str">
        <f t="shared" si="43"/>
        <v>TREK</v>
      </c>
      <c r="BG133" s="11" t="s">
        <v>5232</v>
      </c>
      <c r="BH133" s="11" t="str">
        <f t="shared" si="44"/>
        <v>https://fs.amplifi.io//file?id=5a6fc9bb-15d4-4187-a5d6-80a31957c74d&amp;variant=thumb&amp;extension=png</v>
      </c>
      <c r="BI133" s="11" t="e">
        <v>#N/A</v>
      </c>
      <c r="BJ133" s="11" t="e">
        <v>#N/A</v>
      </c>
      <c r="BK133" s="11" t="e">
        <v>#N/A</v>
      </c>
      <c r="BL133" s="11" t="e">
        <v>#N/A</v>
      </c>
      <c r="BM133" s="11" t="e">
        <v>#N/A</v>
      </c>
      <c r="BN133" s="11" t="e">
        <v>#N/A</v>
      </c>
      <c r="BO133" s="11" t="e">
        <v>#N/A</v>
      </c>
      <c r="BP133" s="11" t="e">
        <v>#N/A</v>
      </c>
      <c r="BQ133" s="11" t="e">
        <v>#N/A</v>
      </c>
      <c r="BR133" s="11" t="e">
        <v>#N/A</v>
      </c>
      <c r="BS133" s="11" t="e">
        <v>#N/A</v>
      </c>
    </row>
    <row r="134" spans="1:71" x14ac:dyDescent="0.2">
      <c r="A134" s="16">
        <f t="shared" si="45"/>
        <v>133</v>
      </c>
      <c r="B134" s="11" t="str">
        <f t="shared" si="32"/>
        <v>20002-00000</v>
      </c>
      <c r="C134" s="11" t="str">
        <f t="shared" si="32"/>
        <v>20002-00000</v>
      </c>
      <c r="D134" s="7" t="s">
        <v>412</v>
      </c>
      <c r="E134" s="6" t="s">
        <v>139</v>
      </c>
      <c r="F134" s="11" t="s">
        <v>8991</v>
      </c>
      <c r="G134" s="17" t="str">
        <f>INDEX(Data!G:G,MATCH($D134,Data!$D:$D,0))</f>
        <v>ICON</v>
      </c>
      <c r="H134" s="17" t="str">
        <f>INDEX(Data!H:H,MATCH($D134,Data!$D:$D,0))</f>
        <v>Women's Short Sleeve Tee</v>
      </c>
      <c r="I134" s="6" t="s">
        <v>326</v>
      </c>
      <c r="J134" s="6" t="s">
        <v>5329</v>
      </c>
      <c r="K134" s="6" t="s">
        <v>5333</v>
      </c>
      <c r="L134" s="6" t="s">
        <v>8992</v>
      </c>
      <c r="M134" s="6" t="s">
        <v>5334</v>
      </c>
      <c r="N134" s="6" t="s">
        <v>5359</v>
      </c>
      <c r="O134" s="11"/>
      <c r="P134" s="11"/>
      <c r="Q134" s="6" t="s">
        <v>88</v>
      </c>
      <c r="R134" s="9" t="b">
        <v>1</v>
      </c>
      <c r="S134" s="9" t="b">
        <v>1</v>
      </c>
      <c r="T134" s="6" t="s">
        <v>412</v>
      </c>
      <c r="U134" s="17" t="str">
        <f>INDEX(Data!U:U,MATCH($D134,Data!$D:$D,0))</f>
        <v>20002-00000</v>
      </c>
      <c r="V134" s="17" t="str">
        <f>INDEX(Data!V:V,MATCH($D134,Data!$D:$D,0))</f>
        <v>20002-00001</v>
      </c>
      <c r="W134" s="17" t="str">
        <f>INDEX(Data!W:W,MATCH($D134,Data!$D:$D,0))</f>
        <v>20002-00002</v>
      </c>
      <c r="X134" s="17" t="str">
        <f>INDEX(Data!X:X,MATCH($D134,Data!$D:$D,0))</f>
        <v>20002-00003</v>
      </c>
      <c r="Y134" s="17" t="str">
        <f>INDEX(Data!Y:Y,MATCH($D134,Data!$D:$D,0))</f>
        <v/>
      </c>
      <c r="Z134" s="17" t="str">
        <f>INDEX(Data!Z:Z,MATCH($D134,Data!$D:$D,0))</f>
        <v/>
      </c>
      <c r="AA134" s="17" t="str">
        <f>INDEX(Data!AA:AA,MATCH($D134,Data!$D:$D,0))</f>
        <v/>
      </c>
      <c r="AB134" s="17" t="str">
        <f>INDEX(Data!AB:AB,MATCH($D134,Data!$D:$D,0))</f>
        <v/>
      </c>
      <c r="AC134" s="17" t="str">
        <f>INDEX(Data!AC:AC,MATCH($D134,Data!$D:$D,0))</f>
        <v>S</v>
      </c>
      <c r="AD134" s="17" t="str">
        <f>INDEX(Data!AD:AD,MATCH($D134,Data!$D:$D,0))</f>
        <v>M</v>
      </c>
      <c r="AE134" s="17" t="str">
        <f>INDEX(Data!AE:AE,MATCH($D134,Data!$D:$D,0))</f>
        <v>L</v>
      </c>
      <c r="AF134" s="17" t="str">
        <f>INDEX(Data!AF:AF,MATCH($D134,Data!$D:$D,0))</f>
        <v>XL</v>
      </c>
      <c r="AG134" s="17" t="str">
        <f>INDEX(Data!AG:AG,MATCH($D134,Data!$D:$D,0))</f>
        <v/>
      </c>
      <c r="AH134" s="17" t="str">
        <f>INDEX(Data!AH:AH,MATCH($D134,Data!$D:$D,0))</f>
        <v/>
      </c>
      <c r="AI134" s="17" t="str">
        <f>INDEX(Data!AI:AI,MATCH($D134,Data!$D:$D,0))</f>
        <v/>
      </c>
      <c r="AJ134" s="17" t="str">
        <f>INDEX(Data!AJ:AJ,MATCH($D134,Data!$D:$D,0))</f>
        <v/>
      </c>
      <c r="AK134" s="10">
        <v>25</v>
      </c>
      <c r="AL134" s="10">
        <v>27</v>
      </c>
      <c r="AM134" s="6" t="s">
        <v>331</v>
      </c>
      <c r="AN134" s="6" t="s">
        <v>399</v>
      </c>
      <c r="AO134" s="6" t="s">
        <v>417</v>
      </c>
      <c r="AP134" s="6" t="s">
        <v>9332</v>
      </c>
      <c r="AQ134" s="18" t="s">
        <v>9465</v>
      </c>
      <c r="AR134" s="11" t="str">
        <f t="shared" si="33"/>
        <v>2W Distributor Bike</v>
      </c>
      <c r="AS134" s="11" t="str">
        <f t="shared" si="34"/>
        <v>2W Distributor - Moto</v>
      </c>
      <c r="AT134" s="11" t="str">
        <f t="shared" si="35"/>
        <v>2W Distributor</v>
      </c>
      <c r="AU134" s="11" t="str">
        <f t="shared" si="36"/>
        <v>H2</v>
      </c>
      <c r="AV134" s="11" t="str">
        <f t="shared" si="36"/>
        <v>International - Bike</v>
      </c>
      <c r="AW134" s="11" t="str">
        <f t="shared" si="37"/>
        <v>International - Moto</v>
      </c>
      <c r="AX134" s="11" t="str">
        <f t="shared" si="38"/>
        <v>International - AS</v>
      </c>
      <c r="AY134" s="11" t="str">
        <f t="shared" si="38"/>
        <v>International</v>
      </c>
      <c r="AZ134" s="11" t="str">
        <f t="shared" si="38"/>
        <v>International - New</v>
      </c>
      <c r="BA134" s="11" t="str">
        <f t="shared" si="39"/>
        <v>Mecanic Sport</v>
      </c>
      <c r="BB134" s="11" t="str">
        <f t="shared" si="40"/>
        <v>Moto Dealers</v>
      </c>
      <c r="BC134" s="11" t="str">
        <f t="shared" si="40"/>
        <v>Motonet</v>
      </c>
      <c r="BD134" s="11" t="str">
        <f t="shared" si="41"/>
        <v>Pierce AB</v>
      </c>
      <c r="BE134" s="11" t="str">
        <f t="shared" si="42"/>
        <v>Retail</v>
      </c>
      <c r="BF134" s="11" t="str">
        <f t="shared" si="43"/>
        <v>TREK</v>
      </c>
      <c r="BG134" s="11" t="s">
        <v>5153</v>
      </c>
      <c r="BH134" s="11" t="str">
        <f t="shared" si="44"/>
        <v>https://fs.amplifi.io//file?id=39fa4a48-fd4b-41b6-ab6f-157f25be0a4e&amp;variant=thumb&amp;extension=png</v>
      </c>
      <c r="BI134" s="11" t="s">
        <v>5153</v>
      </c>
      <c r="BJ134" s="11"/>
      <c r="BK134" s="11"/>
      <c r="BL134" s="11"/>
      <c r="BM134" s="11"/>
      <c r="BN134" s="11"/>
      <c r="BO134" s="11"/>
      <c r="BP134" s="11"/>
      <c r="BQ134" s="11"/>
      <c r="BR134" s="11"/>
      <c r="BS134" s="11"/>
    </row>
    <row r="135" spans="1:71" x14ac:dyDescent="0.2">
      <c r="A135" s="16">
        <f t="shared" si="45"/>
        <v>134</v>
      </c>
      <c r="B135" s="11" t="str">
        <f t="shared" si="32"/>
        <v>20002-00004</v>
      </c>
      <c r="C135" s="11" t="str">
        <f t="shared" si="32"/>
        <v>20002-00004</v>
      </c>
      <c r="D135" s="7" t="s">
        <v>418</v>
      </c>
      <c r="E135" s="6" t="s">
        <v>139</v>
      </c>
      <c r="F135" s="11" t="s">
        <v>8991</v>
      </c>
      <c r="G135" s="17" t="str">
        <f>INDEX(Data!G:G,MATCH($D135,Data!$D:$D,0))</f>
        <v>ICON</v>
      </c>
      <c r="H135" s="17" t="str">
        <f>INDEX(Data!H:H,MATCH($D135,Data!$D:$D,0))</f>
        <v>Women's Short Sleeve Tee</v>
      </c>
      <c r="I135" s="6" t="s">
        <v>326</v>
      </c>
      <c r="J135" s="6" t="s">
        <v>5329</v>
      </c>
      <c r="K135" s="6" t="s">
        <v>5333</v>
      </c>
      <c r="L135" s="6" t="s">
        <v>8992</v>
      </c>
      <c r="M135" s="6" t="s">
        <v>5334</v>
      </c>
      <c r="N135" s="6" t="s">
        <v>5359</v>
      </c>
      <c r="O135" s="11"/>
      <c r="P135" s="11"/>
      <c r="Q135" s="6" t="s">
        <v>359</v>
      </c>
      <c r="R135" s="9" t="b">
        <v>1</v>
      </c>
      <c r="S135" s="9" t="b">
        <v>1</v>
      </c>
      <c r="T135" s="6" t="s">
        <v>418</v>
      </c>
      <c r="U135" s="17" t="str">
        <f>INDEX(Data!U:U,MATCH($D135,Data!$D:$D,0))</f>
        <v>20002-00004</v>
      </c>
      <c r="V135" s="17" t="str">
        <f>INDEX(Data!V:V,MATCH($D135,Data!$D:$D,0))</f>
        <v>20002-00005</v>
      </c>
      <c r="W135" s="17" t="str">
        <f>INDEX(Data!W:W,MATCH($D135,Data!$D:$D,0))</f>
        <v>20002-00006</v>
      </c>
      <c r="X135" s="17" t="str">
        <f>INDEX(Data!X:X,MATCH($D135,Data!$D:$D,0))</f>
        <v>20002-00007</v>
      </c>
      <c r="Y135" s="17" t="str">
        <f>INDEX(Data!Y:Y,MATCH($D135,Data!$D:$D,0))</f>
        <v/>
      </c>
      <c r="Z135" s="17" t="str">
        <f>INDEX(Data!Z:Z,MATCH($D135,Data!$D:$D,0))</f>
        <v/>
      </c>
      <c r="AA135" s="17" t="str">
        <f>INDEX(Data!AA:AA,MATCH($D135,Data!$D:$D,0))</f>
        <v/>
      </c>
      <c r="AB135" s="17" t="str">
        <f>INDEX(Data!AB:AB,MATCH($D135,Data!$D:$D,0))</f>
        <v/>
      </c>
      <c r="AC135" s="17" t="str">
        <f>INDEX(Data!AC:AC,MATCH($D135,Data!$D:$D,0))</f>
        <v>S</v>
      </c>
      <c r="AD135" s="17" t="str">
        <f>INDEX(Data!AD:AD,MATCH($D135,Data!$D:$D,0))</f>
        <v>M</v>
      </c>
      <c r="AE135" s="17" t="str">
        <f>INDEX(Data!AE:AE,MATCH($D135,Data!$D:$D,0))</f>
        <v>L</v>
      </c>
      <c r="AF135" s="17" t="str">
        <f>INDEX(Data!AF:AF,MATCH($D135,Data!$D:$D,0))</f>
        <v>XL</v>
      </c>
      <c r="AG135" s="17" t="str">
        <f>INDEX(Data!AG:AG,MATCH($D135,Data!$D:$D,0))</f>
        <v/>
      </c>
      <c r="AH135" s="17" t="str">
        <f>INDEX(Data!AH:AH,MATCH($D135,Data!$D:$D,0))</f>
        <v/>
      </c>
      <c r="AI135" s="17" t="str">
        <f>INDEX(Data!AI:AI,MATCH($D135,Data!$D:$D,0))</f>
        <v/>
      </c>
      <c r="AJ135" s="17" t="str">
        <f>INDEX(Data!AJ:AJ,MATCH($D135,Data!$D:$D,0))</f>
        <v/>
      </c>
      <c r="AK135" s="10">
        <v>25</v>
      </c>
      <c r="AL135" s="10">
        <v>27</v>
      </c>
      <c r="AM135" s="6" t="s">
        <v>331</v>
      </c>
      <c r="AN135" s="6" t="s">
        <v>399</v>
      </c>
      <c r="AO135" s="6" t="s">
        <v>417</v>
      </c>
      <c r="AP135" s="6" t="s">
        <v>9332</v>
      </c>
      <c r="AQ135" s="18" t="s">
        <v>9465</v>
      </c>
      <c r="AR135" s="11" t="str">
        <f t="shared" si="33"/>
        <v>2W Distributor Bike</v>
      </c>
      <c r="AS135" s="11" t="str">
        <f t="shared" si="34"/>
        <v>2W Distributor - Moto</v>
      </c>
      <c r="AT135" s="11" t="str">
        <f t="shared" si="35"/>
        <v>2W Distributor</v>
      </c>
      <c r="AU135" s="11" t="str">
        <f t="shared" si="36"/>
        <v>H2</v>
      </c>
      <c r="AV135" s="11" t="str">
        <f t="shared" si="36"/>
        <v>International - Bike</v>
      </c>
      <c r="AW135" s="11" t="str">
        <f t="shared" si="37"/>
        <v>International - Moto</v>
      </c>
      <c r="AX135" s="11" t="str">
        <f t="shared" si="38"/>
        <v>International - AS</v>
      </c>
      <c r="AY135" s="11" t="str">
        <f t="shared" si="38"/>
        <v>International</v>
      </c>
      <c r="AZ135" s="11" t="str">
        <f t="shared" si="38"/>
        <v>International - New</v>
      </c>
      <c r="BA135" s="11" t="str">
        <f t="shared" si="39"/>
        <v>Mecanic Sport</v>
      </c>
      <c r="BB135" s="11" t="str">
        <f t="shared" si="40"/>
        <v>Moto Dealers</v>
      </c>
      <c r="BC135" s="11" t="str">
        <f t="shared" si="40"/>
        <v>Motonet</v>
      </c>
      <c r="BD135" s="11" t="str">
        <f t="shared" si="41"/>
        <v>Pierce AB</v>
      </c>
      <c r="BE135" s="11" t="str">
        <f t="shared" si="42"/>
        <v>Retail</v>
      </c>
      <c r="BF135" s="11" t="str">
        <f t="shared" si="43"/>
        <v>TREK</v>
      </c>
      <c r="BG135" s="11" t="s">
        <v>5473</v>
      </c>
      <c r="BH135" s="11" t="str">
        <f t="shared" si="44"/>
        <v>https://fs.amplifi.io//file?id=00e4724f-b809-4842-a33e-ec6b9e1aec68&amp;variant=thumb&amp;extension=png</v>
      </c>
      <c r="BI135" s="11" t="s">
        <v>6026</v>
      </c>
      <c r="BJ135" s="11" t="s">
        <v>5473</v>
      </c>
      <c r="BK135" s="11"/>
      <c r="BL135" s="11"/>
      <c r="BM135" s="11"/>
      <c r="BN135" s="11"/>
      <c r="BO135" s="11"/>
      <c r="BP135" s="11"/>
      <c r="BQ135" s="11"/>
      <c r="BR135" s="11"/>
      <c r="BS135" s="11"/>
    </row>
    <row r="136" spans="1:71" x14ac:dyDescent="0.2">
      <c r="A136" s="16">
        <f t="shared" si="45"/>
        <v>135</v>
      </c>
      <c r="B136" s="11" t="str">
        <f t="shared" si="32"/>
        <v>20002-00008</v>
      </c>
      <c r="C136" s="11" t="str">
        <f t="shared" si="32"/>
        <v>20002-00008</v>
      </c>
      <c r="D136" s="7" t="s">
        <v>1569</v>
      </c>
      <c r="E136" s="6" t="s">
        <v>139</v>
      </c>
      <c r="F136" s="11" t="s">
        <v>8991</v>
      </c>
      <c r="G136" s="17" t="str">
        <f>INDEX(Data!G:G,MATCH($D136,Data!$D:$D,0))</f>
        <v>AVALANCHE</v>
      </c>
      <c r="H136" s="17" t="str">
        <f>INDEX(Data!H:H,MATCH($D136,Data!$D:$D,0))</f>
        <v>Women's Short Sleeve Tee</v>
      </c>
      <c r="I136" s="6" t="s">
        <v>326</v>
      </c>
      <c r="J136" s="6" t="s">
        <v>5329</v>
      </c>
      <c r="K136" s="6" t="s">
        <v>5333</v>
      </c>
      <c r="L136" s="6" t="s">
        <v>8992</v>
      </c>
      <c r="M136" s="6" t="s">
        <v>5334</v>
      </c>
      <c r="N136" s="6" t="s">
        <v>5359</v>
      </c>
      <c r="O136" s="11"/>
      <c r="P136" s="11"/>
      <c r="Q136" s="6" t="s">
        <v>389</v>
      </c>
      <c r="R136" s="9" t="b">
        <v>1</v>
      </c>
      <c r="S136" s="9" t="b">
        <v>0</v>
      </c>
      <c r="T136" s="6" t="s">
        <v>1569</v>
      </c>
      <c r="U136" s="17" t="str">
        <f>INDEX(Data!U:U,MATCH($D136,Data!$D:$D,0))</f>
        <v>20002-00008</v>
      </c>
      <c r="V136" s="17" t="str">
        <f>INDEX(Data!V:V,MATCH($D136,Data!$D:$D,0))</f>
        <v>20002-00009</v>
      </c>
      <c r="W136" s="17" t="str">
        <f>INDEX(Data!W:W,MATCH($D136,Data!$D:$D,0))</f>
        <v>20002-00010</v>
      </c>
      <c r="X136" s="17" t="str">
        <f>INDEX(Data!X:X,MATCH($D136,Data!$D:$D,0))</f>
        <v>20002-00011</v>
      </c>
      <c r="Y136" s="17" t="str">
        <f>INDEX(Data!Y:Y,MATCH($D136,Data!$D:$D,0))</f>
        <v/>
      </c>
      <c r="Z136" s="17" t="str">
        <f>INDEX(Data!Z:Z,MATCH($D136,Data!$D:$D,0))</f>
        <v/>
      </c>
      <c r="AA136" s="17" t="str">
        <f>INDEX(Data!AA:AA,MATCH($D136,Data!$D:$D,0))</f>
        <v/>
      </c>
      <c r="AB136" s="17" t="str">
        <f>INDEX(Data!AB:AB,MATCH($D136,Data!$D:$D,0))</f>
        <v/>
      </c>
      <c r="AC136" s="17" t="str">
        <f>INDEX(Data!AC:AC,MATCH($D136,Data!$D:$D,0))</f>
        <v>S</v>
      </c>
      <c r="AD136" s="17" t="str">
        <f>INDEX(Data!AD:AD,MATCH($D136,Data!$D:$D,0))</f>
        <v>M</v>
      </c>
      <c r="AE136" s="17" t="str">
        <f>INDEX(Data!AE:AE,MATCH($D136,Data!$D:$D,0))</f>
        <v>L</v>
      </c>
      <c r="AF136" s="17" t="str">
        <f>INDEX(Data!AF:AF,MATCH($D136,Data!$D:$D,0))</f>
        <v>XL</v>
      </c>
      <c r="AG136" s="17" t="str">
        <f>INDEX(Data!AG:AG,MATCH($D136,Data!$D:$D,0))</f>
        <v/>
      </c>
      <c r="AH136" s="17" t="str">
        <f>INDEX(Data!AH:AH,MATCH($D136,Data!$D:$D,0))</f>
        <v/>
      </c>
      <c r="AI136" s="17" t="str">
        <f>INDEX(Data!AI:AI,MATCH($D136,Data!$D:$D,0))</f>
        <v/>
      </c>
      <c r="AJ136" s="17" t="str">
        <f>INDEX(Data!AJ:AJ,MATCH($D136,Data!$D:$D,0))</f>
        <v/>
      </c>
      <c r="AK136" s="10">
        <v>25</v>
      </c>
      <c r="AL136" s="10">
        <v>27</v>
      </c>
      <c r="AM136" s="6" t="s">
        <v>331</v>
      </c>
      <c r="AN136" s="6" t="s">
        <v>399</v>
      </c>
      <c r="AO136" s="6" t="s">
        <v>417</v>
      </c>
      <c r="AP136" s="6" t="s">
        <v>9332</v>
      </c>
      <c r="AQ136" s="18" t="s">
        <v>9465</v>
      </c>
      <c r="AR136" s="11" t="str">
        <f t="shared" si="33"/>
        <v>2W Distributor Bike</v>
      </c>
      <c r="AS136" s="11" t="str">
        <f t="shared" si="34"/>
        <v>2W Distributor - Moto</v>
      </c>
      <c r="AT136" s="11" t="str">
        <f t="shared" si="35"/>
        <v>2W Distributor</v>
      </c>
      <c r="AU136" s="11" t="str">
        <f t="shared" si="36"/>
        <v>H2</v>
      </c>
      <c r="AV136" s="11" t="str">
        <f t="shared" si="36"/>
        <v>International - Bike</v>
      </c>
      <c r="AW136" s="11" t="str">
        <f t="shared" si="37"/>
        <v>International - Moto</v>
      </c>
      <c r="AX136" s="11" t="str">
        <f t="shared" si="38"/>
        <v>International - AS</v>
      </c>
      <c r="AY136" s="11" t="str">
        <f t="shared" si="38"/>
        <v>International</v>
      </c>
      <c r="AZ136" s="11" t="str">
        <f t="shared" si="38"/>
        <v>International - New</v>
      </c>
      <c r="BA136" s="11" t="str">
        <f t="shared" si="39"/>
        <v>Mecanic Sport</v>
      </c>
      <c r="BB136" s="11" t="str">
        <f t="shared" si="40"/>
        <v>Moto Dealers</v>
      </c>
      <c r="BC136" s="11" t="str">
        <f t="shared" si="40"/>
        <v>Motonet</v>
      </c>
      <c r="BD136" s="11" t="str">
        <f t="shared" si="41"/>
        <v>Pierce AB</v>
      </c>
      <c r="BE136" s="11" t="str">
        <f t="shared" si="42"/>
        <v>Retail</v>
      </c>
      <c r="BF136" s="11" t="str">
        <f t="shared" si="43"/>
        <v>TREK</v>
      </c>
      <c r="BG136" s="11" t="s">
        <v>5233</v>
      </c>
      <c r="BH136" s="11" t="str">
        <f t="shared" si="44"/>
        <v>https://fs.amplifi.io//file?id=f2eebd45-0ffd-46a2-9605-c9375e138c77&amp;variant=thumb&amp;extension=png</v>
      </c>
      <c r="BI136" s="11" t="e">
        <v>#N/A</v>
      </c>
      <c r="BJ136" s="11" t="e">
        <v>#N/A</v>
      </c>
      <c r="BK136" s="11" t="e">
        <v>#N/A</v>
      </c>
      <c r="BL136" s="11" t="e">
        <v>#N/A</v>
      </c>
      <c r="BM136" s="11" t="e">
        <v>#N/A</v>
      </c>
      <c r="BN136" s="11" t="e">
        <v>#N/A</v>
      </c>
      <c r="BO136" s="11" t="e">
        <v>#N/A</v>
      </c>
      <c r="BP136" s="11" t="e">
        <v>#N/A</v>
      </c>
      <c r="BQ136" s="11" t="e">
        <v>#N/A</v>
      </c>
      <c r="BR136" s="11" t="e">
        <v>#N/A</v>
      </c>
      <c r="BS136" s="11" t="e">
        <v>#N/A</v>
      </c>
    </row>
    <row r="137" spans="1:71" x14ac:dyDescent="0.2">
      <c r="A137" s="16">
        <f t="shared" si="45"/>
        <v>136</v>
      </c>
      <c r="B137" s="11" t="str">
        <f t="shared" si="32"/>
        <v>20002-00012</v>
      </c>
      <c r="C137" s="11" t="str">
        <f t="shared" si="32"/>
        <v>20002-00012</v>
      </c>
      <c r="D137" s="7" t="s">
        <v>1575</v>
      </c>
      <c r="E137" s="6" t="s">
        <v>139</v>
      </c>
      <c r="F137" s="11" t="s">
        <v>8991</v>
      </c>
      <c r="G137" s="17" t="str">
        <f>INDEX(Data!G:G,MATCH($D137,Data!$D:$D,0))</f>
        <v>SD</v>
      </c>
      <c r="H137" s="17" t="str">
        <f>INDEX(Data!H:H,MATCH($D137,Data!$D:$D,0))</f>
        <v>Women's Short Sleeve Tee</v>
      </c>
      <c r="I137" s="6" t="s">
        <v>326</v>
      </c>
      <c r="J137" s="6" t="s">
        <v>5329</v>
      </c>
      <c r="K137" s="6" t="s">
        <v>5333</v>
      </c>
      <c r="L137" s="6" t="s">
        <v>8992</v>
      </c>
      <c r="M137" s="6" t="s">
        <v>5334</v>
      </c>
      <c r="N137" s="6" t="s">
        <v>5359</v>
      </c>
      <c r="O137" s="11"/>
      <c r="P137" s="11"/>
      <c r="Q137" s="6" t="s">
        <v>133</v>
      </c>
      <c r="R137" s="9" t="b">
        <v>1</v>
      </c>
      <c r="S137" s="9" t="b">
        <v>0</v>
      </c>
      <c r="T137" s="6" t="s">
        <v>1575</v>
      </c>
      <c r="U137" s="17" t="str">
        <f>INDEX(Data!U:U,MATCH($D137,Data!$D:$D,0))</f>
        <v>20002-00012</v>
      </c>
      <c r="V137" s="17" t="str">
        <f>INDEX(Data!V:V,MATCH($D137,Data!$D:$D,0))</f>
        <v>20002-00013</v>
      </c>
      <c r="W137" s="17" t="str">
        <f>INDEX(Data!W:W,MATCH($D137,Data!$D:$D,0))</f>
        <v>20002-00014</v>
      </c>
      <c r="X137" s="17" t="str">
        <f>INDEX(Data!X:X,MATCH($D137,Data!$D:$D,0))</f>
        <v>20002-00015</v>
      </c>
      <c r="Y137" s="17" t="str">
        <f>INDEX(Data!Y:Y,MATCH($D137,Data!$D:$D,0))</f>
        <v/>
      </c>
      <c r="Z137" s="17" t="str">
        <f>INDEX(Data!Z:Z,MATCH($D137,Data!$D:$D,0))</f>
        <v/>
      </c>
      <c r="AA137" s="17" t="str">
        <f>INDEX(Data!AA:AA,MATCH($D137,Data!$D:$D,0))</f>
        <v/>
      </c>
      <c r="AB137" s="17" t="str">
        <f>INDEX(Data!AB:AB,MATCH($D137,Data!$D:$D,0))</f>
        <v/>
      </c>
      <c r="AC137" s="17" t="str">
        <f>INDEX(Data!AC:AC,MATCH($D137,Data!$D:$D,0))</f>
        <v>S</v>
      </c>
      <c r="AD137" s="17" t="str">
        <f>INDEX(Data!AD:AD,MATCH($D137,Data!$D:$D,0))</f>
        <v>M</v>
      </c>
      <c r="AE137" s="17" t="str">
        <f>INDEX(Data!AE:AE,MATCH($D137,Data!$D:$D,0))</f>
        <v>L</v>
      </c>
      <c r="AF137" s="17" t="str">
        <f>INDEX(Data!AF:AF,MATCH($D137,Data!$D:$D,0))</f>
        <v>XL</v>
      </c>
      <c r="AG137" s="17" t="str">
        <f>INDEX(Data!AG:AG,MATCH($D137,Data!$D:$D,0))</f>
        <v/>
      </c>
      <c r="AH137" s="17" t="str">
        <f>INDEX(Data!AH:AH,MATCH($D137,Data!$D:$D,0))</f>
        <v/>
      </c>
      <c r="AI137" s="17" t="str">
        <f>INDEX(Data!AI:AI,MATCH($D137,Data!$D:$D,0))</f>
        <v/>
      </c>
      <c r="AJ137" s="17" t="str">
        <f>INDEX(Data!AJ:AJ,MATCH($D137,Data!$D:$D,0))</f>
        <v/>
      </c>
      <c r="AK137" s="10">
        <v>25</v>
      </c>
      <c r="AL137" s="10">
        <v>27</v>
      </c>
      <c r="AM137" s="6" t="s">
        <v>331</v>
      </c>
      <c r="AN137" s="6" t="s">
        <v>399</v>
      </c>
      <c r="AO137" s="6" t="s">
        <v>417</v>
      </c>
      <c r="AP137" s="6" t="s">
        <v>9332</v>
      </c>
      <c r="AQ137" s="18" t="s">
        <v>9465</v>
      </c>
      <c r="AR137" s="11" t="str">
        <f t="shared" si="33"/>
        <v>2W Distributor Bike</v>
      </c>
      <c r="AS137" s="11" t="str">
        <f t="shared" si="34"/>
        <v>2W Distributor - Moto</v>
      </c>
      <c r="AT137" s="11" t="str">
        <f t="shared" si="35"/>
        <v>2W Distributor</v>
      </c>
      <c r="AU137" s="11" t="str">
        <f t="shared" si="36"/>
        <v>H2</v>
      </c>
      <c r="AV137" s="11" t="str">
        <f t="shared" si="36"/>
        <v>International - Bike</v>
      </c>
      <c r="AW137" s="11" t="str">
        <f t="shared" si="37"/>
        <v>International - Moto</v>
      </c>
      <c r="AX137" s="11" t="str">
        <f t="shared" si="38"/>
        <v>International - AS</v>
      </c>
      <c r="AY137" s="11" t="str">
        <f t="shared" si="38"/>
        <v>International</v>
      </c>
      <c r="AZ137" s="11" t="str">
        <f t="shared" si="38"/>
        <v>International - New</v>
      </c>
      <c r="BA137" s="11" t="str">
        <f t="shared" si="39"/>
        <v>Mecanic Sport</v>
      </c>
      <c r="BB137" s="11" t="str">
        <f t="shared" si="40"/>
        <v>Moto Dealers</v>
      </c>
      <c r="BC137" s="11" t="str">
        <f t="shared" si="40"/>
        <v>Motonet</v>
      </c>
      <c r="BD137" s="11" t="str">
        <f t="shared" si="41"/>
        <v>Pierce AB</v>
      </c>
      <c r="BE137" s="11" t="str">
        <f t="shared" si="42"/>
        <v>Retail</v>
      </c>
      <c r="BF137" s="11" t="str">
        <f t="shared" si="43"/>
        <v>TREK</v>
      </c>
      <c r="BG137" s="11" t="s">
        <v>5556</v>
      </c>
      <c r="BH137" s="11" t="str">
        <f t="shared" si="44"/>
        <v>https://fs.amplifi.io//file?id=b7eb781b-890c-4c4d-9b4a-dc949f1181f4&amp;variant=thumb&amp;extension=png</v>
      </c>
      <c r="BI137" s="11" t="e">
        <v>#N/A</v>
      </c>
      <c r="BJ137" s="11" t="e">
        <v>#N/A</v>
      </c>
      <c r="BK137" s="11" t="e">
        <v>#N/A</v>
      </c>
      <c r="BL137" s="11" t="e">
        <v>#N/A</v>
      </c>
      <c r="BM137" s="11" t="e">
        <v>#N/A</v>
      </c>
      <c r="BN137" s="11" t="e">
        <v>#N/A</v>
      </c>
      <c r="BO137" s="11" t="e">
        <v>#N/A</v>
      </c>
      <c r="BP137" s="11" t="e">
        <v>#N/A</v>
      </c>
      <c r="BQ137" s="11" t="e">
        <v>#N/A</v>
      </c>
      <c r="BR137" s="11" t="e">
        <v>#N/A</v>
      </c>
      <c r="BS137" s="11" t="e">
        <v>#N/A</v>
      </c>
    </row>
    <row r="138" spans="1:71" x14ac:dyDescent="0.2">
      <c r="A138" s="16">
        <f t="shared" si="45"/>
        <v>137</v>
      </c>
      <c r="B138" s="11" t="str">
        <f t="shared" si="32"/>
        <v>20006-00000</v>
      </c>
      <c r="C138" s="11" t="str">
        <f t="shared" si="32"/>
        <v>20006-00000</v>
      </c>
      <c r="D138" s="7" t="s">
        <v>423</v>
      </c>
      <c r="E138" s="6" t="s">
        <v>139</v>
      </c>
      <c r="F138" s="11" t="s">
        <v>8991</v>
      </c>
      <c r="G138" s="17" t="str">
        <f>INDEX(Data!G:G,MATCH($D138,Data!$D:$D,0))</f>
        <v>BILTO</v>
      </c>
      <c r="H138" s="17" t="str">
        <f>INDEX(Data!H:H,MATCH($D138,Data!$D:$D,0))</f>
        <v>Long Sleeve Tee</v>
      </c>
      <c r="I138" s="6" t="s">
        <v>326</v>
      </c>
      <c r="J138" s="6" t="s">
        <v>5329</v>
      </c>
      <c r="K138" s="6" t="s">
        <v>5333</v>
      </c>
      <c r="L138" s="6" t="s">
        <v>8992</v>
      </c>
      <c r="M138" s="6" t="s">
        <v>5334</v>
      </c>
      <c r="N138" s="6" t="s">
        <v>5359</v>
      </c>
      <c r="O138" s="11"/>
      <c r="P138" s="11"/>
      <c r="Q138" s="6" t="s">
        <v>9076</v>
      </c>
      <c r="R138" s="9" t="b">
        <v>1</v>
      </c>
      <c r="S138" s="9" t="b">
        <v>1</v>
      </c>
      <c r="T138" s="6" t="s">
        <v>423</v>
      </c>
      <c r="U138" s="17" t="str">
        <f>INDEX(Data!U:U,MATCH($D138,Data!$D:$D,0))</f>
        <v>20006-00000</v>
      </c>
      <c r="V138" s="17" t="str">
        <f>INDEX(Data!V:V,MATCH($D138,Data!$D:$D,0))</f>
        <v>20006-00001</v>
      </c>
      <c r="W138" s="17" t="str">
        <f>INDEX(Data!W:W,MATCH($D138,Data!$D:$D,0))</f>
        <v>20006-00002</v>
      </c>
      <c r="X138" s="17" t="str">
        <f>INDEX(Data!X:X,MATCH($D138,Data!$D:$D,0))</f>
        <v>20006-00003</v>
      </c>
      <c r="Y138" s="17" t="str">
        <f>INDEX(Data!Y:Y,MATCH($D138,Data!$D:$D,0))</f>
        <v>20006-00004</v>
      </c>
      <c r="Z138" s="17" t="str">
        <f>INDEX(Data!Z:Z,MATCH($D138,Data!$D:$D,0))</f>
        <v/>
      </c>
      <c r="AA138" s="17" t="str">
        <f>INDEX(Data!AA:AA,MATCH($D138,Data!$D:$D,0))</f>
        <v/>
      </c>
      <c r="AB138" s="17" t="str">
        <f>INDEX(Data!AB:AB,MATCH($D138,Data!$D:$D,0))</f>
        <v/>
      </c>
      <c r="AC138" s="17" t="str">
        <f>INDEX(Data!AC:AC,MATCH($D138,Data!$D:$D,0))</f>
        <v>S</v>
      </c>
      <c r="AD138" s="17" t="str">
        <f>INDEX(Data!AD:AD,MATCH($D138,Data!$D:$D,0))</f>
        <v>M</v>
      </c>
      <c r="AE138" s="17" t="str">
        <f>INDEX(Data!AE:AE,MATCH($D138,Data!$D:$D,0))</f>
        <v>L</v>
      </c>
      <c r="AF138" s="17" t="str">
        <f>INDEX(Data!AF:AF,MATCH($D138,Data!$D:$D,0))</f>
        <v>XL</v>
      </c>
      <c r="AG138" s="17" t="str">
        <f>INDEX(Data!AG:AG,MATCH($D138,Data!$D:$D,0))</f>
        <v>2XL</v>
      </c>
      <c r="AH138" s="17" t="str">
        <f>INDEX(Data!AH:AH,MATCH($D138,Data!$D:$D,0))</f>
        <v/>
      </c>
      <c r="AI138" s="17" t="str">
        <f>INDEX(Data!AI:AI,MATCH($D138,Data!$D:$D,0))</f>
        <v/>
      </c>
      <c r="AJ138" s="17" t="str">
        <f>INDEX(Data!AJ:AJ,MATCH($D138,Data!$D:$D,0))</f>
        <v/>
      </c>
      <c r="AK138" s="10">
        <v>32</v>
      </c>
      <c r="AL138" s="10">
        <v>34</v>
      </c>
      <c r="AM138" s="6" t="s">
        <v>331</v>
      </c>
      <c r="AN138" s="6" t="s">
        <v>399</v>
      </c>
      <c r="AO138" s="6" t="s">
        <v>417</v>
      </c>
      <c r="AP138" s="6" t="s">
        <v>9333</v>
      </c>
      <c r="AQ138" s="18" t="s">
        <v>9465</v>
      </c>
      <c r="AR138" s="11" t="str">
        <f t="shared" si="33"/>
        <v>2W Distributor Bike</v>
      </c>
      <c r="AS138" s="11" t="str">
        <f t="shared" si="34"/>
        <v>2W Distributor - Moto</v>
      </c>
      <c r="AT138" s="11" t="str">
        <f t="shared" si="35"/>
        <v>2W Distributor</v>
      </c>
      <c r="AU138" s="11" t="str">
        <f t="shared" si="36"/>
        <v>H2</v>
      </c>
      <c r="AV138" s="11" t="str">
        <f t="shared" si="36"/>
        <v>International - Bike</v>
      </c>
      <c r="AW138" s="11" t="str">
        <f t="shared" si="37"/>
        <v>International - Moto</v>
      </c>
      <c r="AX138" s="11" t="str">
        <f t="shared" si="38"/>
        <v>International - AS</v>
      </c>
      <c r="AY138" s="11" t="str">
        <f t="shared" si="38"/>
        <v>International</v>
      </c>
      <c r="AZ138" s="11" t="str">
        <f t="shared" si="38"/>
        <v>International - New</v>
      </c>
      <c r="BA138" s="11" t="str">
        <f t="shared" si="39"/>
        <v>Mecanic Sport</v>
      </c>
      <c r="BB138" s="11" t="str">
        <f t="shared" si="40"/>
        <v>Moto Dealers</v>
      </c>
      <c r="BC138" s="11" t="str">
        <f t="shared" si="40"/>
        <v>Motonet</v>
      </c>
      <c r="BD138" s="11" t="str">
        <f t="shared" si="41"/>
        <v>Pierce AB</v>
      </c>
      <c r="BE138" s="11" t="str">
        <f t="shared" si="42"/>
        <v>Retail</v>
      </c>
      <c r="BF138" s="11" t="str">
        <f t="shared" si="43"/>
        <v>TREK</v>
      </c>
      <c r="BG138" s="11" t="s">
        <v>5474</v>
      </c>
      <c r="BH138" s="11" t="str">
        <f t="shared" si="44"/>
        <v>https://fs.amplifi.io//file?id=9cd3cdf9-3717-4d55-90f2-832b2a821e9d&amp;variant=thumb&amp;extension=png</v>
      </c>
      <c r="BI138" s="11" t="s">
        <v>6027</v>
      </c>
      <c r="BJ138" s="11" t="s">
        <v>5474</v>
      </c>
      <c r="BK138" s="11" t="s">
        <v>6028</v>
      </c>
      <c r="BL138" s="11" t="s">
        <v>6029</v>
      </c>
      <c r="BM138" s="11" t="s">
        <v>6030</v>
      </c>
      <c r="BN138" s="11" t="s">
        <v>6031</v>
      </c>
      <c r="BO138" s="11"/>
      <c r="BP138" s="11"/>
      <c r="BQ138" s="11"/>
      <c r="BR138" s="11"/>
      <c r="BS138" s="11"/>
    </row>
    <row r="139" spans="1:71" x14ac:dyDescent="0.2">
      <c r="A139" s="16">
        <f t="shared" si="45"/>
        <v>138</v>
      </c>
      <c r="B139" s="11" t="str">
        <f t="shared" si="32"/>
        <v>20009-00000</v>
      </c>
      <c r="C139" s="11" t="str">
        <f t="shared" si="32"/>
        <v>20009-00000</v>
      </c>
      <c r="D139" s="7" t="s">
        <v>8310</v>
      </c>
      <c r="E139" s="6" t="s">
        <v>139</v>
      </c>
      <c r="F139" s="11" t="s">
        <v>8991</v>
      </c>
      <c r="G139" s="17" t="str">
        <f>INDEX(Data!G:G,MATCH($D139,Data!$D:$D,0))</f>
        <v>ICON</v>
      </c>
      <c r="H139" s="17" t="str">
        <f>INDEX(Data!H:H,MATCH($D139,Data!$D:$D,0))</f>
        <v>Short Sleeve Tech Tee</v>
      </c>
      <c r="I139" s="6" t="s">
        <v>326</v>
      </c>
      <c r="J139" s="6" t="s">
        <v>5329</v>
      </c>
      <c r="K139" s="6" t="s">
        <v>5333</v>
      </c>
      <c r="L139" s="6" t="s">
        <v>8992</v>
      </c>
      <c r="M139" s="6" t="s">
        <v>5334</v>
      </c>
      <c r="N139" s="6" t="s">
        <v>5362</v>
      </c>
      <c r="O139" s="11"/>
      <c r="P139" s="11"/>
      <c r="Q139" s="6" t="s">
        <v>88</v>
      </c>
      <c r="R139" s="9" t="b">
        <v>1</v>
      </c>
      <c r="S139" s="9" t="b">
        <v>1</v>
      </c>
      <c r="T139" s="6" t="s">
        <v>8310</v>
      </c>
      <c r="U139" s="17" t="str">
        <f>INDEX(Data!U:U,MATCH($D139,Data!$D:$D,0))</f>
        <v>20009-00000</v>
      </c>
      <c r="V139" s="17" t="str">
        <f>INDEX(Data!V:V,MATCH($D139,Data!$D:$D,0))</f>
        <v>20009-00001</v>
      </c>
      <c r="W139" s="17" t="str">
        <f>INDEX(Data!W:W,MATCH($D139,Data!$D:$D,0))</f>
        <v>20009-00002</v>
      </c>
      <c r="X139" s="17" t="str">
        <f>INDEX(Data!X:X,MATCH($D139,Data!$D:$D,0))</f>
        <v>20009-00003</v>
      </c>
      <c r="Y139" s="17" t="str">
        <f>INDEX(Data!Y:Y,MATCH($D139,Data!$D:$D,0))</f>
        <v>20009-00004</v>
      </c>
      <c r="Z139" s="17" t="str">
        <f>INDEX(Data!Z:Z,MATCH($D139,Data!$D:$D,0))</f>
        <v/>
      </c>
      <c r="AA139" s="17" t="str">
        <f>INDEX(Data!AA:AA,MATCH($D139,Data!$D:$D,0))</f>
        <v/>
      </c>
      <c r="AB139" s="17" t="str">
        <f>INDEX(Data!AB:AB,MATCH($D139,Data!$D:$D,0))</f>
        <v/>
      </c>
      <c r="AC139" s="17" t="str">
        <f>INDEX(Data!AC:AC,MATCH($D139,Data!$D:$D,0))</f>
        <v>S</v>
      </c>
      <c r="AD139" s="17" t="str">
        <f>INDEX(Data!AD:AD,MATCH($D139,Data!$D:$D,0))</f>
        <v>M</v>
      </c>
      <c r="AE139" s="17" t="str">
        <f>INDEX(Data!AE:AE,MATCH($D139,Data!$D:$D,0))</f>
        <v>L</v>
      </c>
      <c r="AF139" s="17" t="str">
        <f>INDEX(Data!AF:AF,MATCH($D139,Data!$D:$D,0))</f>
        <v>XL</v>
      </c>
      <c r="AG139" s="17" t="str">
        <f>INDEX(Data!AG:AG,MATCH($D139,Data!$D:$D,0))</f>
        <v>2XL</v>
      </c>
      <c r="AH139" s="17" t="str">
        <f>INDEX(Data!AH:AH,MATCH($D139,Data!$D:$D,0))</f>
        <v/>
      </c>
      <c r="AI139" s="17" t="str">
        <f>INDEX(Data!AI:AI,MATCH($D139,Data!$D:$D,0))</f>
        <v/>
      </c>
      <c r="AJ139" s="17" t="str">
        <f>INDEX(Data!AJ:AJ,MATCH($D139,Data!$D:$D,0))</f>
        <v/>
      </c>
      <c r="AK139" s="10">
        <v>35</v>
      </c>
      <c r="AL139" s="10">
        <v>37</v>
      </c>
      <c r="AM139" s="6" t="s">
        <v>437</v>
      </c>
      <c r="AN139" s="6" t="s">
        <v>609</v>
      </c>
      <c r="AO139" s="6" t="s">
        <v>1832</v>
      </c>
      <c r="AP139" s="6" t="s">
        <v>9334</v>
      </c>
      <c r="AQ139" s="18" t="s">
        <v>9465</v>
      </c>
      <c r="AR139" s="11" t="str">
        <f t="shared" si="33"/>
        <v>2W Distributor Bike</v>
      </c>
      <c r="AS139" s="11" t="str">
        <f t="shared" si="34"/>
        <v>2W Distributor - Moto</v>
      </c>
      <c r="AT139" s="11" t="str">
        <f t="shared" si="35"/>
        <v>2W Distributor</v>
      </c>
      <c r="AU139" s="11" t="str">
        <f t="shared" si="36"/>
        <v>H2</v>
      </c>
      <c r="AV139" s="11" t="str">
        <f t="shared" si="36"/>
        <v>International - Bike</v>
      </c>
      <c r="AW139" s="11" t="str">
        <f t="shared" si="37"/>
        <v>International - Moto</v>
      </c>
      <c r="AX139" s="11" t="str">
        <f t="shared" si="38"/>
        <v>International - AS</v>
      </c>
      <c r="AY139" s="11" t="str">
        <f t="shared" si="38"/>
        <v>International</v>
      </c>
      <c r="AZ139" s="11" t="str">
        <f t="shared" si="38"/>
        <v>International - New</v>
      </c>
      <c r="BA139" s="11" t="str">
        <f t="shared" si="39"/>
        <v>Mecanic Sport</v>
      </c>
      <c r="BB139" s="11" t="str">
        <f t="shared" si="40"/>
        <v>Moto Dealers</v>
      </c>
      <c r="BC139" s="11" t="str">
        <f t="shared" si="40"/>
        <v>Motonet</v>
      </c>
      <c r="BD139" s="11" t="str">
        <f t="shared" si="41"/>
        <v>Pierce AB</v>
      </c>
      <c r="BE139" s="11" t="str">
        <f t="shared" si="42"/>
        <v>Retail</v>
      </c>
      <c r="BF139" s="11" t="str">
        <f t="shared" si="43"/>
        <v>TREK</v>
      </c>
      <c r="BG139" s="11" t="e">
        <v>#N/A</v>
      </c>
      <c r="BH139" s="11" t="e">
        <f t="shared" si="44"/>
        <v>#N/A</v>
      </c>
      <c r="BI139" s="11"/>
      <c r="BJ139" s="11"/>
      <c r="BK139" s="11"/>
      <c r="BL139" s="11"/>
      <c r="BM139" s="11"/>
      <c r="BN139" s="11"/>
      <c r="BO139" s="11"/>
      <c r="BP139" s="11"/>
      <c r="BQ139" s="11"/>
      <c r="BR139" s="11"/>
      <c r="BS139" s="11"/>
    </row>
    <row r="140" spans="1:71" x14ac:dyDescent="0.2">
      <c r="A140" s="16">
        <f t="shared" si="45"/>
        <v>139</v>
      </c>
      <c r="B140" s="11" t="str">
        <f t="shared" si="32"/>
        <v>20009-00010</v>
      </c>
      <c r="C140" s="11" t="str">
        <f t="shared" si="32"/>
        <v>20009-00010</v>
      </c>
      <c r="D140" s="7" t="s">
        <v>8315</v>
      </c>
      <c r="E140" s="6" t="s">
        <v>139</v>
      </c>
      <c r="F140" s="11" t="s">
        <v>8991</v>
      </c>
      <c r="G140" s="17" t="str">
        <f>INDEX(Data!G:G,MATCH($D140,Data!$D:$D,0))</f>
        <v>ICON</v>
      </c>
      <c r="H140" s="17" t="str">
        <f>INDEX(Data!H:H,MATCH($D140,Data!$D:$D,0))</f>
        <v>Short Sleeve Tech Tee</v>
      </c>
      <c r="I140" s="6" t="s">
        <v>326</v>
      </c>
      <c r="J140" s="6" t="s">
        <v>5329</v>
      </c>
      <c r="K140" s="6" t="s">
        <v>5340</v>
      </c>
      <c r="L140" s="6" t="s">
        <v>8994</v>
      </c>
      <c r="M140" s="6" t="s">
        <v>5334</v>
      </c>
      <c r="N140" s="6" t="s">
        <v>5362</v>
      </c>
      <c r="O140" s="11"/>
      <c r="P140" s="11"/>
      <c r="Q140" s="6" t="s">
        <v>359</v>
      </c>
      <c r="R140" s="9" t="b">
        <v>1</v>
      </c>
      <c r="S140" s="9" t="b">
        <v>1</v>
      </c>
      <c r="T140" s="6" t="s">
        <v>8315</v>
      </c>
      <c r="U140" s="17" t="str">
        <f>INDEX(Data!U:U,MATCH($D140,Data!$D:$D,0))</f>
        <v>20009-00010</v>
      </c>
      <c r="V140" s="17" t="str">
        <f>INDEX(Data!V:V,MATCH($D140,Data!$D:$D,0))</f>
        <v>20009-00011</v>
      </c>
      <c r="W140" s="17" t="str">
        <f>INDEX(Data!W:W,MATCH($D140,Data!$D:$D,0))</f>
        <v>20009-00012</v>
      </c>
      <c r="X140" s="17" t="str">
        <f>INDEX(Data!X:X,MATCH($D140,Data!$D:$D,0))</f>
        <v>20009-00013</v>
      </c>
      <c r="Y140" s="17" t="str">
        <f>INDEX(Data!Y:Y,MATCH($D140,Data!$D:$D,0))</f>
        <v>20009-00014</v>
      </c>
      <c r="Z140" s="17" t="str">
        <f>INDEX(Data!Z:Z,MATCH($D140,Data!$D:$D,0))</f>
        <v/>
      </c>
      <c r="AA140" s="17" t="str">
        <f>INDEX(Data!AA:AA,MATCH($D140,Data!$D:$D,0))</f>
        <v/>
      </c>
      <c r="AB140" s="17" t="str">
        <f>INDEX(Data!AB:AB,MATCH($D140,Data!$D:$D,0))</f>
        <v/>
      </c>
      <c r="AC140" s="17" t="str">
        <f>INDEX(Data!AC:AC,MATCH($D140,Data!$D:$D,0))</f>
        <v>S</v>
      </c>
      <c r="AD140" s="17" t="str">
        <f>INDEX(Data!AD:AD,MATCH($D140,Data!$D:$D,0))</f>
        <v>M</v>
      </c>
      <c r="AE140" s="17" t="str">
        <f>INDEX(Data!AE:AE,MATCH($D140,Data!$D:$D,0))</f>
        <v>L</v>
      </c>
      <c r="AF140" s="17" t="str">
        <f>INDEX(Data!AF:AF,MATCH($D140,Data!$D:$D,0))</f>
        <v>XL</v>
      </c>
      <c r="AG140" s="17" t="str">
        <f>INDEX(Data!AG:AG,MATCH($D140,Data!$D:$D,0))</f>
        <v>2XL</v>
      </c>
      <c r="AH140" s="17" t="str">
        <f>INDEX(Data!AH:AH,MATCH($D140,Data!$D:$D,0))</f>
        <v/>
      </c>
      <c r="AI140" s="17" t="str">
        <f>INDEX(Data!AI:AI,MATCH($D140,Data!$D:$D,0))</f>
        <v/>
      </c>
      <c r="AJ140" s="17" t="str">
        <f>INDEX(Data!AJ:AJ,MATCH($D140,Data!$D:$D,0))</f>
        <v/>
      </c>
      <c r="AK140" s="10">
        <v>35</v>
      </c>
      <c r="AL140" s="10">
        <v>37</v>
      </c>
      <c r="AM140" s="6" t="s">
        <v>437</v>
      </c>
      <c r="AN140" s="6" t="s">
        <v>609</v>
      </c>
      <c r="AO140" s="6" t="s">
        <v>1832</v>
      </c>
      <c r="AP140" s="6" t="s">
        <v>9334</v>
      </c>
      <c r="AQ140" s="18" t="s">
        <v>9465</v>
      </c>
      <c r="AR140" s="11" t="s">
        <v>9461</v>
      </c>
      <c r="AS140" s="11" t="s">
        <v>9461</v>
      </c>
      <c r="AT140" s="11" t="s">
        <v>9461</v>
      </c>
      <c r="AU140" s="11" t="s">
        <v>9461</v>
      </c>
      <c r="AV140" s="11" t="s">
        <v>9461</v>
      </c>
      <c r="AW140" s="11" t="s">
        <v>9461</v>
      </c>
      <c r="AX140" s="11" t="s">
        <v>9461</v>
      </c>
      <c r="AY140" s="11" t="s">
        <v>9461</v>
      </c>
      <c r="AZ140" s="11" t="s">
        <v>9461</v>
      </c>
      <c r="BA140" s="11" t="s">
        <v>9461</v>
      </c>
      <c r="BB140" s="11" t="s">
        <v>9461</v>
      </c>
      <c r="BC140" s="11" t="s">
        <v>9461</v>
      </c>
      <c r="BD140" s="11" t="s">
        <v>9461</v>
      </c>
      <c r="BE140" s="11" t="s">
        <v>9461</v>
      </c>
      <c r="BF140" s="11" t="s">
        <v>9461</v>
      </c>
      <c r="BG140" s="11" t="e">
        <v>#N/A</v>
      </c>
      <c r="BH140" s="11" t="e">
        <f t="shared" si="44"/>
        <v>#N/A</v>
      </c>
      <c r="BI140" s="11"/>
      <c r="BJ140" s="11"/>
      <c r="BK140" s="11"/>
      <c r="BL140" s="11"/>
      <c r="BM140" s="11"/>
      <c r="BN140" s="11"/>
      <c r="BO140" s="11"/>
      <c r="BP140" s="11"/>
      <c r="BQ140" s="11"/>
      <c r="BR140" s="11"/>
      <c r="BS140" s="11"/>
    </row>
    <row r="141" spans="1:71" x14ac:dyDescent="0.2">
      <c r="A141" s="16">
        <f t="shared" si="45"/>
        <v>140</v>
      </c>
      <c r="B141" s="11" t="str">
        <f t="shared" si="32"/>
        <v>20012-00000</v>
      </c>
      <c r="C141" s="11" t="str">
        <f t="shared" si="32"/>
        <v>20012-00000</v>
      </c>
      <c r="D141" s="7" t="s">
        <v>430</v>
      </c>
      <c r="E141" s="6" t="s">
        <v>139</v>
      </c>
      <c r="F141" s="11" t="s">
        <v>8991</v>
      </c>
      <c r="G141" s="17" t="str">
        <f>INDEX(Data!G:G,MATCH($D141,Data!$D:$D,0))</f>
        <v>ICON</v>
      </c>
      <c r="H141" s="17" t="str">
        <f>INDEX(Data!H:H,MATCH($D141,Data!$D:$D,0))</f>
        <v>3/4 Sleeve Tech Tee</v>
      </c>
      <c r="I141" s="6" t="s">
        <v>326</v>
      </c>
      <c r="J141" s="6" t="s">
        <v>5329</v>
      </c>
      <c r="K141" s="6" t="s">
        <v>5333</v>
      </c>
      <c r="L141" s="6" t="s">
        <v>8992</v>
      </c>
      <c r="M141" s="6" t="s">
        <v>5334</v>
      </c>
      <c r="N141" s="6" t="s">
        <v>5362</v>
      </c>
      <c r="O141" s="11"/>
      <c r="P141" s="11"/>
      <c r="Q141" s="6" t="s">
        <v>432</v>
      </c>
      <c r="R141" s="9" t="b">
        <v>1</v>
      </c>
      <c r="S141" s="9" t="b">
        <v>1</v>
      </c>
      <c r="T141" s="6" t="s">
        <v>430</v>
      </c>
      <c r="U141" s="17" t="str">
        <f>INDEX(Data!U:U,MATCH($D141,Data!$D:$D,0))</f>
        <v>20012-00000</v>
      </c>
      <c r="V141" s="17" t="str">
        <f>INDEX(Data!V:V,MATCH($D141,Data!$D:$D,0))</f>
        <v>20012-00001</v>
      </c>
      <c r="W141" s="17" t="str">
        <f>INDEX(Data!W:W,MATCH($D141,Data!$D:$D,0))</f>
        <v>20012-00002</v>
      </c>
      <c r="X141" s="17" t="str">
        <f>INDEX(Data!X:X,MATCH($D141,Data!$D:$D,0))</f>
        <v>20012-00003</v>
      </c>
      <c r="Y141" s="17" t="str">
        <f>INDEX(Data!Y:Y,MATCH($D141,Data!$D:$D,0))</f>
        <v>20012-00004</v>
      </c>
      <c r="Z141" s="17" t="str">
        <f>INDEX(Data!Z:Z,MATCH($D141,Data!$D:$D,0))</f>
        <v/>
      </c>
      <c r="AA141" s="17" t="str">
        <f>INDEX(Data!AA:AA,MATCH($D141,Data!$D:$D,0))</f>
        <v/>
      </c>
      <c r="AB141" s="17" t="str">
        <f>INDEX(Data!AB:AB,MATCH($D141,Data!$D:$D,0))</f>
        <v/>
      </c>
      <c r="AC141" s="17" t="str">
        <f>INDEX(Data!AC:AC,MATCH($D141,Data!$D:$D,0))</f>
        <v>S</v>
      </c>
      <c r="AD141" s="17" t="str">
        <f>INDEX(Data!AD:AD,MATCH($D141,Data!$D:$D,0))</f>
        <v>M</v>
      </c>
      <c r="AE141" s="17" t="str">
        <f>INDEX(Data!AE:AE,MATCH($D141,Data!$D:$D,0))</f>
        <v>L</v>
      </c>
      <c r="AF141" s="17" t="str">
        <f>INDEX(Data!AF:AF,MATCH($D141,Data!$D:$D,0))</f>
        <v>XL</v>
      </c>
      <c r="AG141" s="17" t="str">
        <f>INDEX(Data!AG:AG,MATCH($D141,Data!$D:$D,0))</f>
        <v>2XL</v>
      </c>
      <c r="AH141" s="17" t="str">
        <f>INDEX(Data!AH:AH,MATCH($D141,Data!$D:$D,0))</f>
        <v/>
      </c>
      <c r="AI141" s="17" t="str">
        <f>INDEX(Data!AI:AI,MATCH($D141,Data!$D:$D,0))</f>
        <v/>
      </c>
      <c r="AJ141" s="17" t="str">
        <f>INDEX(Data!AJ:AJ,MATCH($D141,Data!$D:$D,0))</f>
        <v/>
      </c>
      <c r="AK141" s="10">
        <v>39</v>
      </c>
      <c r="AL141" s="10">
        <v>41</v>
      </c>
      <c r="AM141" s="6" t="s">
        <v>437</v>
      </c>
      <c r="AN141" s="6" t="s">
        <v>609</v>
      </c>
      <c r="AO141" s="6" t="s">
        <v>439</v>
      </c>
      <c r="AP141" s="6" t="s">
        <v>9335</v>
      </c>
      <c r="AQ141" s="18" t="s">
        <v>9465</v>
      </c>
      <c r="AR141" s="11" t="str">
        <f t="shared" si="33"/>
        <v>2W Distributor Bike</v>
      </c>
      <c r="AS141" s="11" t="str">
        <f t="shared" si="34"/>
        <v>2W Distributor - Moto</v>
      </c>
      <c r="AT141" s="11" t="str">
        <f t="shared" si="35"/>
        <v>2W Distributor</v>
      </c>
      <c r="AU141" s="11" t="str">
        <f t="shared" si="36"/>
        <v>H2</v>
      </c>
      <c r="AV141" s="11" t="str">
        <f t="shared" si="36"/>
        <v>International - Bike</v>
      </c>
      <c r="AW141" s="11" t="str">
        <f t="shared" si="37"/>
        <v>International - Moto</v>
      </c>
      <c r="AX141" s="11" t="str">
        <f t="shared" si="38"/>
        <v>International - AS</v>
      </c>
      <c r="AY141" s="11" t="str">
        <f t="shared" si="38"/>
        <v>International</v>
      </c>
      <c r="AZ141" s="11" t="str">
        <f t="shared" si="38"/>
        <v>International - New</v>
      </c>
      <c r="BA141" s="11" t="str">
        <f t="shared" si="39"/>
        <v>Mecanic Sport</v>
      </c>
      <c r="BB141" s="11" t="str">
        <f t="shared" si="40"/>
        <v>Moto Dealers</v>
      </c>
      <c r="BC141" s="11" t="str">
        <f t="shared" si="40"/>
        <v>Motonet</v>
      </c>
      <c r="BD141" s="11" t="str">
        <f t="shared" si="41"/>
        <v>Pierce AB</v>
      </c>
      <c r="BE141" s="11" t="str">
        <f t="shared" si="42"/>
        <v>Retail</v>
      </c>
      <c r="BF141" s="11" t="str">
        <f t="shared" si="43"/>
        <v>TREK</v>
      </c>
      <c r="BG141" s="11" t="s">
        <v>5154</v>
      </c>
      <c r="BH141" s="11" t="str">
        <f t="shared" si="44"/>
        <v>https://fs.amplifi.io//file?id=1c189235-d331-47d6-b6fa-2dc702591334&amp;variant=thumb&amp;extension=png</v>
      </c>
      <c r="BI141" s="11" t="s">
        <v>5154</v>
      </c>
      <c r="BJ141" s="11" t="s">
        <v>6032</v>
      </c>
      <c r="BK141" s="11"/>
      <c r="BL141" s="11"/>
      <c r="BM141" s="11"/>
      <c r="BN141" s="11"/>
      <c r="BO141" s="11"/>
      <c r="BP141" s="11"/>
      <c r="BQ141" s="11"/>
      <c r="BR141" s="11"/>
      <c r="BS141" s="11"/>
    </row>
    <row r="142" spans="1:71" x14ac:dyDescent="0.2">
      <c r="A142" s="16">
        <f t="shared" si="45"/>
        <v>141</v>
      </c>
      <c r="B142" s="11" t="str">
        <f t="shared" ref="B142:C161" si="46">C142</f>
        <v>20014-00000</v>
      </c>
      <c r="C142" s="11" t="str">
        <f t="shared" si="46"/>
        <v>20014-00000</v>
      </c>
      <c r="D142" s="7" t="s">
        <v>441</v>
      </c>
      <c r="E142" s="6" t="s">
        <v>139</v>
      </c>
      <c r="F142" s="11" t="s">
        <v>8991</v>
      </c>
      <c r="G142" s="17" t="str">
        <f>INDEX(Data!G:G,MATCH($D142,Data!$D:$D,0))</f>
        <v>MISSION</v>
      </c>
      <c r="H142" s="17" t="str">
        <f>INDEX(Data!H:H,MATCH($D142,Data!$D:$D,0))</f>
        <v>Athletic Short Sleeve Tee</v>
      </c>
      <c r="I142" s="6" t="s">
        <v>326</v>
      </c>
      <c r="J142" s="6" t="s">
        <v>5329</v>
      </c>
      <c r="K142" s="6" t="s">
        <v>5333</v>
      </c>
      <c r="L142" s="6" t="s">
        <v>8992</v>
      </c>
      <c r="M142" s="6" t="s">
        <v>5334</v>
      </c>
      <c r="N142" s="6" t="s">
        <v>5363</v>
      </c>
      <c r="O142" s="11"/>
      <c r="P142" s="11"/>
      <c r="Q142" s="6" t="s">
        <v>88</v>
      </c>
      <c r="R142" s="9" t="b">
        <v>1</v>
      </c>
      <c r="S142" s="9" t="b">
        <v>1</v>
      </c>
      <c r="T142" s="6" t="s">
        <v>441</v>
      </c>
      <c r="U142" s="17" t="str">
        <f>INDEX(Data!U:U,MATCH($D142,Data!$D:$D,0))</f>
        <v>20014-00000</v>
      </c>
      <c r="V142" s="17" t="str">
        <f>INDEX(Data!V:V,MATCH($D142,Data!$D:$D,0))</f>
        <v>20014-00001</v>
      </c>
      <c r="W142" s="17" t="str">
        <f>INDEX(Data!W:W,MATCH($D142,Data!$D:$D,0))</f>
        <v>20014-00002</v>
      </c>
      <c r="X142" s="17" t="str">
        <f>INDEX(Data!X:X,MATCH($D142,Data!$D:$D,0))</f>
        <v>20014-00003</v>
      </c>
      <c r="Y142" s="17" t="str">
        <f>INDEX(Data!Y:Y,MATCH($D142,Data!$D:$D,0))</f>
        <v>20014-00004</v>
      </c>
      <c r="Z142" s="17" t="str">
        <f>INDEX(Data!Z:Z,MATCH($D142,Data!$D:$D,0))</f>
        <v/>
      </c>
      <c r="AA142" s="17" t="str">
        <f>INDEX(Data!AA:AA,MATCH($D142,Data!$D:$D,0))</f>
        <v/>
      </c>
      <c r="AB142" s="17" t="str">
        <f>INDEX(Data!AB:AB,MATCH($D142,Data!$D:$D,0))</f>
        <v/>
      </c>
      <c r="AC142" s="17" t="str">
        <f>INDEX(Data!AC:AC,MATCH($D142,Data!$D:$D,0))</f>
        <v>S</v>
      </c>
      <c r="AD142" s="17" t="str">
        <f>INDEX(Data!AD:AD,MATCH($D142,Data!$D:$D,0))</f>
        <v>M</v>
      </c>
      <c r="AE142" s="17" t="str">
        <f>INDEX(Data!AE:AE,MATCH($D142,Data!$D:$D,0))</f>
        <v>L</v>
      </c>
      <c r="AF142" s="17" t="str">
        <f>INDEX(Data!AF:AF,MATCH($D142,Data!$D:$D,0))</f>
        <v>XL</v>
      </c>
      <c r="AG142" s="17" t="str">
        <f>INDEX(Data!AG:AG,MATCH($D142,Data!$D:$D,0))</f>
        <v>2XL</v>
      </c>
      <c r="AH142" s="17" t="str">
        <f>INDEX(Data!AH:AH,MATCH($D142,Data!$D:$D,0))</f>
        <v/>
      </c>
      <c r="AI142" s="17" t="str">
        <f>INDEX(Data!AI:AI,MATCH($D142,Data!$D:$D,0))</f>
        <v/>
      </c>
      <c r="AJ142" s="17" t="str">
        <f>INDEX(Data!AJ:AJ,MATCH($D142,Data!$D:$D,0))</f>
        <v/>
      </c>
      <c r="AK142" s="10">
        <v>39</v>
      </c>
      <c r="AL142" s="10">
        <v>44</v>
      </c>
      <c r="AM142" s="6" t="s">
        <v>448</v>
      </c>
      <c r="AN142" s="6" t="s">
        <v>449</v>
      </c>
      <c r="AO142" s="6" t="s">
        <v>9275</v>
      </c>
      <c r="AP142" s="6" t="s">
        <v>9336</v>
      </c>
      <c r="AQ142" s="18" t="s">
        <v>9465</v>
      </c>
      <c r="AR142" s="11" t="str">
        <f t="shared" si="33"/>
        <v>2W Distributor Bike</v>
      </c>
      <c r="AS142" s="11" t="str">
        <f t="shared" si="34"/>
        <v>2W Distributor - Moto</v>
      </c>
      <c r="AT142" s="11" t="str">
        <f t="shared" si="35"/>
        <v>2W Distributor</v>
      </c>
      <c r="AU142" s="11" t="str">
        <f t="shared" si="36"/>
        <v>H2</v>
      </c>
      <c r="AV142" s="11" t="str">
        <f t="shared" si="36"/>
        <v>International - Bike</v>
      </c>
      <c r="AW142" s="11" t="str">
        <f t="shared" si="37"/>
        <v>International - Moto</v>
      </c>
      <c r="AX142" s="11" t="str">
        <f t="shared" si="38"/>
        <v>International - AS</v>
      </c>
      <c r="AY142" s="11" t="str">
        <f t="shared" si="38"/>
        <v>International</v>
      </c>
      <c r="AZ142" s="11" t="str">
        <f t="shared" si="38"/>
        <v>International - New</v>
      </c>
      <c r="BA142" s="11" t="str">
        <f t="shared" si="39"/>
        <v>Mecanic Sport</v>
      </c>
      <c r="BB142" s="11" t="str">
        <f t="shared" si="40"/>
        <v>Moto Dealers</v>
      </c>
      <c r="BC142" s="11" t="str">
        <f t="shared" si="40"/>
        <v>Motonet</v>
      </c>
      <c r="BD142" s="11" t="str">
        <f t="shared" si="41"/>
        <v>Pierce AB</v>
      </c>
      <c r="BE142" s="11" t="str">
        <f t="shared" si="42"/>
        <v>Retail</v>
      </c>
      <c r="BF142" s="11" t="str">
        <f t="shared" si="43"/>
        <v>TREK</v>
      </c>
      <c r="BG142" s="11" t="s">
        <v>5475</v>
      </c>
      <c r="BH142" s="11" t="str">
        <f t="shared" si="44"/>
        <v>https://fs.amplifi.io//file?id=e0feb616-3601-42cd-a8a7-0db4eb0f272f&amp;variant=thumb&amp;extension=png</v>
      </c>
      <c r="BI142" s="11" t="s">
        <v>6033</v>
      </c>
      <c r="BJ142" s="11" t="s">
        <v>6034</v>
      </c>
      <c r="BK142" s="11" t="s">
        <v>6035</v>
      </c>
      <c r="BL142" s="11" t="s">
        <v>5475</v>
      </c>
      <c r="BM142" s="11" t="s">
        <v>6036</v>
      </c>
      <c r="BN142" s="11" t="s">
        <v>6037</v>
      </c>
      <c r="BO142" s="11"/>
      <c r="BP142" s="11"/>
      <c r="BQ142" s="11"/>
      <c r="BR142" s="11"/>
      <c r="BS142" s="11"/>
    </row>
    <row r="143" spans="1:71" x14ac:dyDescent="0.2">
      <c r="A143" s="16">
        <f t="shared" si="45"/>
        <v>142</v>
      </c>
      <c r="B143" s="11" t="str">
        <f t="shared" si="46"/>
        <v>20014-00005</v>
      </c>
      <c r="C143" s="11" t="str">
        <f t="shared" si="46"/>
        <v>20014-00005</v>
      </c>
      <c r="D143" s="7" t="s">
        <v>452</v>
      </c>
      <c r="E143" s="6" t="s">
        <v>139</v>
      </c>
      <c r="F143" s="11" t="s">
        <v>8991</v>
      </c>
      <c r="G143" s="17" t="str">
        <f>INDEX(Data!G:G,MATCH($D143,Data!$D:$D,0))</f>
        <v>MISSION</v>
      </c>
      <c r="H143" s="17" t="str">
        <f>INDEX(Data!H:H,MATCH($D143,Data!$D:$D,0))</f>
        <v>Athletic Short Sleeve Tee</v>
      </c>
      <c r="I143" s="6" t="s">
        <v>326</v>
      </c>
      <c r="J143" s="6" t="s">
        <v>5329</v>
      </c>
      <c r="K143" s="6" t="s">
        <v>5333</v>
      </c>
      <c r="L143" s="6" t="s">
        <v>8992</v>
      </c>
      <c r="M143" s="6" t="s">
        <v>5334</v>
      </c>
      <c r="N143" s="6" t="s">
        <v>5363</v>
      </c>
      <c r="O143" s="11"/>
      <c r="P143" s="11"/>
      <c r="Q143" s="6" t="s">
        <v>359</v>
      </c>
      <c r="R143" s="9" t="b">
        <v>1</v>
      </c>
      <c r="S143" s="9" t="b">
        <v>1</v>
      </c>
      <c r="T143" s="6" t="s">
        <v>452</v>
      </c>
      <c r="U143" s="17" t="str">
        <f>INDEX(Data!U:U,MATCH($D143,Data!$D:$D,0))</f>
        <v>20014-00005</v>
      </c>
      <c r="V143" s="17" t="str">
        <f>INDEX(Data!V:V,MATCH($D143,Data!$D:$D,0))</f>
        <v>20014-00006</v>
      </c>
      <c r="W143" s="17" t="str">
        <f>INDEX(Data!W:W,MATCH($D143,Data!$D:$D,0))</f>
        <v>20014-00007</v>
      </c>
      <c r="X143" s="17" t="str">
        <f>INDEX(Data!X:X,MATCH($D143,Data!$D:$D,0))</f>
        <v>20014-00008</v>
      </c>
      <c r="Y143" s="17" t="str">
        <f>INDEX(Data!Y:Y,MATCH($D143,Data!$D:$D,0))</f>
        <v>20014-00009</v>
      </c>
      <c r="Z143" s="17" t="str">
        <f>INDEX(Data!Z:Z,MATCH($D143,Data!$D:$D,0))</f>
        <v/>
      </c>
      <c r="AA143" s="17" t="str">
        <f>INDEX(Data!AA:AA,MATCH($D143,Data!$D:$D,0))</f>
        <v/>
      </c>
      <c r="AB143" s="17" t="str">
        <f>INDEX(Data!AB:AB,MATCH($D143,Data!$D:$D,0))</f>
        <v/>
      </c>
      <c r="AC143" s="17" t="str">
        <f>INDEX(Data!AC:AC,MATCH($D143,Data!$D:$D,0))</f>
        <v>S</v>
      </c>
      <c r="AD143" s="17" t="str">
        <f>INDEX(Data!AD:AD,MATCH($D143,Data!$D:$D,0))</f>
        <v>M</v>
      </c>
      <c r="AE143" s="17" t="str">
        <f>INDEX(Data!AE:AE,MATCH($D143,Data!$D:$D,0))</f>
        <v>L</v>
      </c>
      <c r="AF143" s="17" t="str">
        <f>INDEX(Data!AF:AF,MATCH($D143,Data!$D:$D,0))</f>
        <v>XL</v>
      </c>
      <c r="AG143" s="17" t="str">
        <f>INDEX(Data!AG:AG,MATCH($D143,Data!$D:$D,0))</f>
        <v>2XL</v>
      </c>
      <c r="AH143" s="17" t="str">
        <f>INDEX(Data!AH:AH,MATCH($D143,Data!$D:$D,0))</f>
        <v/>
      </c>
      <c r="AI143" s="17" t="str">
        <f>INDEX(Data!AI:AI,MATCH($D143,Data!$D:$D,0))</f>
        <v/>
      </c>
      <c r="AJ143" s="17" t="str">
        <f>INDEX(Data!AJ:AJ,MATCH($D143,Data!$D:$D,0))</f>
        <v/>
      </c>
      <c r="AK143" s="10">
        <v>39</v>
      </c>
      <c r="AL143" s="10">
        <v>44</v>
      </c>
      <c r="AM143" s="6" t="s">
        <v>448</v>
      </c>
      <c r="AN143" s="6" t="s">
        <v>449</v>
      </c>
      <c r="AO143" s="6" t="s">
        <v>9275</v>
      </c>
      <c r="AP143" s="6" t="s">
        <v>9336</v>
      </c>
      <c r="AQ143" s="18" t="s">
        <v>9465</v>
      </c>
      <c r="AR143" s="11" t="str">
        <f t="shared" si="33"/>
        <v>2W Distributor Bike</v>
      </c>
      <c r="AS143" s="11" t="str">
        <f t="shared" si="34"/>
        <v>2W Distributor - Moto</v>
      </c>
      <c r="AT143" s="11" t="str">
        <f t="shared" si="35"/>
        <v>2W Distributor</v>
      </c>
      <c r="AU143" s="11" t="str">
        <f t="shared" si="36"/>
        <v>H2</v>
      </c>
      <c r="AV143" s="11" t="str">
        <f t="shared" si="36"/>
        <v>International - Bike</v>
      </c>
      <c r="AW143" s="11" t="str">
        <f t="shared" si="37"/>
        <v>International - Moto</v>
      </c>
      <c r="AX143" s="11" t="str">
        <f t="shared" si="38"/>
        <v>International - AS</v>
      </c>
      <c r="AY143" s="11" t="str">
        <f t="shared" si="38"/>
        <v>International</v>
      </c>
      <c r="AZ143" s="11" t="str">
        <f t="shared" si="38"/>
        <v>International - New</v>
      </c>
      <c r="BA143" s="11" t="str">
        <f t="shared" si="39"/>
        <v>Mecanic Sport</v>
      </c>
      <c r="BB143" s="11" t="str">
        <f t="shared" si="40"/>
        <v>Moto Dealers</v>
      </c>
      <c r="BC143" s="11" t="str">
        <f t="shared" si="40"/>
        <v>Motonet</v>
      </c>
      <c r="BD143" s="11" t="str">
        <f t="shared" si="41"/>
        <v>Pierce AB</v>
      </c>
      <c r="BE143" s="11" t="str">
        <f t="shared" si="42"/>
        <v>Retail</v>
      </c>
      <c r="BF143" s="11" t="str">
        <f t="shared" si="43"/>
        <v>TREK</v>
      </c>
      <c r="BG143" s="11" t="s">
        <v>5476</v>
      </c>
      <c r="BH143" s="11" t="str">
        <f t="shared" si="44"/>
        <v>https://fs.amplifi.io//file?id=e8472c9c-16fb-44f4-be13-12a3cd2e5bf9&amp;variant=thumb&amp;extension=png</v>
      </c>
      <c r="BI143" s="11" t="s">
        <v>6038</v>
      </c>
      <c r="BJ143" s="11" t="s">
        <v>6039</v>
      </c>
      <c r="BK143" s="11" t="s">
        <v>6040</v>
      </c>
      <c r="BL143" s="11" t="s">
        <v>6041</v>
      </c>
      <c r="BM143" s="11" t="s">
        <v>6042</v>
      </c>
      <c r="BN143" s="11" t="s">
        <v>5476</v>
      </c>
      <c r="BO143" s="11"/>
      <c r="BP143" s="11"/>
      <c r="BQ143" s="11"/>
      <c r="BR143" s="11"/>
      <c r="BS143" s="11"/>
    </row>
    <row r="144" spans="1:71" x14ac:dyDescent="0.2">
      <c r="A144" s="16">
        <f t="shared" si="45"/>
        <v>143</v>
      </c>
      <c r="B144" s="11" t="str">
        <f t="shared" si="46"/>
        <v>20014-00010</v>
      </c>
      <c r="C144" s="11" t="str">
        <f t="shared" si="46"/>
        <v>20014-00010</v>
      </c>
      <c r="D144" s="7" t="s">
        <v>457</v>
      </c>
      <c r="E144" s="6" t="s">
        <v>139</v>
      </c>
      <c r="F144" s="11" t="s">
        <v>8991</v>
      </c>
      <c r="G144" s="17" t="str">
        <f>INDEX(Data!G:G,MATCH($D144,Data!$D:$D,0))</f>
        <v>MISSION</v>
      </c>
      <c r="H144" s="17" t="str">
        <f>INDEX(Data!H:H,MATCH($D144,Data!$D:$D,0))</f>
        <v>Athletic Short Sleeve Tee</v>
      </c>
      <c r="I144" s="6" t="s">
        <v>326</v>
      </c>
      <c r="J144" s="6" t="s">
        <v>5329</v>
      </c>
      <c r="K144" s="6" t="s">
        <v>5333</v>
      </c>
      <c r="L144" s="6" t="s">
        <v>8992</v>
      </c>
      <c r="M144" s="6" t="s">
        <v>5334</v>
      </c>
      <c r="N144" s="6" t="s">
        <v>5363</v>
      </c>
      <c r="O144" s="11"/>
      <c r="P144" s="11"/>
      <c r="Q144" s="6" t="s">
        <v>458</v>
      </c>
      <c r="R144" s="9" t="b">
        <v>1</v>
      </c>
      <c r="S144" s="9" t="b">
        <v>1</v>
      </c>
      <c r="T144" s="6" t="s">
        <v>457</v>
      </c>
      <c r="U144" s="17" t="str">
        <f>INDEX(Data!U:U,MATCH($D144,Data!$D:$D,0))</f>
        <v>20014-00010</v>
      </c>
      <c r="V144" s="17" t="str">
        <f>INDEX(Data!V:V,MATCH($D144,Data!$D:$D,0))</f>
        <v>20014-00011</v>
      </c>
      <c r="W144" s="17" t="str">
        <f>INDEX(Data!W:W,MATCH($D144,Data!$D:$D,0))</f>
        <v>20014-00012</v>
      </c>
      <c r="X144" s="17" t="str">
        <f>INDEX(Data!X:X,MATCH($D144,Data!$D:$D,0))</f>
        <v>20014-00013</v>
      </c>
      <c r="Y144" s="17" t="str">
        <f>INDEX(Data!Y:Y,MATCH($D144,Data!$D:$D,0))</f>
        <v>20014-00014</v>
      </c>
      <c r="Z144" s="17" t="str">
        <f>INDEX(Data!Z:Z,MATCH($D144,Data!$D:$D,0))</f>
        <v/>
      </c>
      <c r="AA144" s="17" t="str">
        <f>INDEX(Data!AA:AA,MATCH($D144,Data!$D:$D,0))</f>
        <v/>
      </c>
      <c r="AB144" s="17" t="str">
        <f>INDEX(Data!AB:AB,MATCH($D144,Data!$D:$D,0))</f>
        <v/>
      </c>
      <c r="AC144" s="17" t="str">
        <f>INDEX(Data!AC:AC,MATCH($D144,Data!$D:$D,0))</f>
        <v>S</v>
      </c>
      <c r="AD144" s="17" t="str">
        <f>INDEX(Data!AD:AD,MATCH($D144,Data!$D:$D,0))</f>
        <v>M</v>
      </c>
      <c r="AE144" s="17" t="str">
        <f>INDEX(Data!AE:AE,MATCH($D144,Data!$D:$D,0))</f>
        <v>L</v>
      </c>
      <c r="AF144" s="17" t="str">
        <f>INDEX(Data!AF:AF,MATCH($D144,Data!$D:$D,0))</f>
        <v>XL</v>
      </c>
      <c r="AG144" s="17" t="str">
        <f>INDEX(Data!AG:AG,MATCH($D144,Data!$D:$D,0))</f>
        <v>2XL</v>
      </c>
      <c r="AH144" s="17" t="str">
        <f>INDEX(Data!AH:AH,MATCH($D144,Data!$D:$D,0))</f>
        <v/>
      </c>
      <c r="AI144" s="17" t="str">
        <f>INDEX(Data!AI:AI,MATCH($D144,Data!$D:$D,0))</f>
        <v/>
      </c>
      <c r="AJ144" s="17" t="str">
        <f>INDEX(Data!AJ:AJ,MATCH($D144,Data!$D:$D,0))</f>
        <v/>
      </c>
      <c r="AK144" s="10">
        <v>39</v>
      </c>
      <c r="AL144" s="10">
        <v>44</v>
      </c>
      <c r="AM144" s="6" t="s">
        <v>448</v>
      </c>
      <c r="AN144" s="6" t="s">
        <v>449</v>
      </c>
      <c r="AO144" s="6" t="s">
        <v>9275</v>
      </c>
      <c r="AP144" s="6" t="s">
        <v>9336</v>
      </c>
      <c r="AQ144" s="18" t="s">
        <v>9465</v>
      </c>
      <c r="AR144" s="11" t="str">
        <f t="shared" si="33"/>
        <v>2W Distributor Bike</v>
      </c>
      <c r="AS144" s="11" t="str">
        <f t="shared" si="34"/>
        <v>2W Distributor - Moto</v>
      </c>
      <c r="AT144" s="11" t="str">
        <f t="shared" si="35"/>
        <v>2W Distributor</v>
      </c>
      <c r="AU144" s="11" t="str">
        <f t="shared" si="36"/>
        <v>H2</v>
      </c>
      <c r="AV144" s="11" t="str">
        <f t="shared" si="36"/>
        <v>International - Bike</v>
      </c>
      <c r="AW144" s="11" t="str">
        <f t="shared" si="37"/>
        <v>International - Moto</v>
      </c>
      <c r="AX144" s="11" t="str">
        <f t="shared" si="38"/>
        <v>International - AS</v>
      </c>
      <c r="AY144" s="11" t="str">
        <f t="shared" si="38"/>
        <v>International</v>
      </c>
      <c r="AZ144" s="11" t="str">
        <f t="shared" si="38"/>
        <v>International - New</v>
      </c>
      <c r="BA144" s="11" t="str">
        <f t="shared" si="39"/>
        <v>Mecanic Sport</v>
      </c>
      <c r="BB144" s="11" t="str">
        <f t="shared" si="40"/>
        <v>Moto Dealers</v>
      </c>
      <c r="BC144" s="11" t="str">
        <f t="shared" si="40"/>
        <v>Motonet</v>
      </c>
      <c r="BD144" s="11" t="str">
        <f t="shared" si="41"/>
        <v>Pierce AB</v>
      </c>
      <c r="BE144" s="11" t="str">
        <f t="shared" si="42"/>
        <v>Retail</v>
      </c>
      <c r="BF144" s="11" t="str">
        <f t="shared" si="43"/>
        <v>TREK</v>
      </c>
      <c r="BG144" s="11" t="s">
        <v>5477</v>
      </c>
      <c r="BH144" s="11" t="str">
        <f t="shared" si="44"/>
        <v>https://fs.amplifi.io//file?id=0bc769d2-386a-4426-b9af-b2e91fc8a5e1&amp;variant=thumb&amp;extension=png</v>
      </c>
      <c r="BI144" s="11" t="s">
        <v>6043</v>
      </c>
      <c r="BJ144" s="11" t="s">
        <v>6044</v>
      </c>
      <c r="BK144" s="11" t="s">
        <v>6045</v>
      </c>
      <c r="BL144" s="11" t="s">
        <v>5477</v>
      </c>
      <c r="BM144" s="11" t="s">
        <v>6046</v>
      </c>
      <c r="BN144" s="11" t="s">
        <v>6047</v>
      </c>
      <c r="BO144" s="11"/>
      <c r="BP144" s="11"/>
      <c r="BQ144" s="11"/>
      <c r="BR144" s="11"/>
      <c r="BS144" s="11"/>
    </row>
    <row r="145" spans="1:71" x14ac:dyDescent="0.2">
      <c r="A145" s="16">
        <f t="shared" si="45"/>
        <v>144</v>
      </c>
      <c r="B145" s="11" t="str">
        <f t="shared" si="46"/>
        <v>20014-00015</v>
      </c>
      <c r="C145" s="11" t="str">
        <f t="shared" si="46"/>
        <v>20014-00015</v>
      </c>
      <c r="D145" s="7" t="s">
        <v>463</v>
      </c>
      <c r="E145" s="6" t="s">
        <v>139</v>
      </c>
      <c r="F145" s="11" t="s">
        <v>8991</v>
      </c>
      <c r="G145" s="17" t="str">
        <f>INDEX(Data!G:G,MATCH($D145,Data!$D:$D,0))</f>
        <v>MISSION</v>
      </c>
      <c r="H145" s="17" t="str">
        <f>INDEX(Data!H:H,MATCH($D145,Data!$D:$D,0))</f>
        <v>Athletic Short Sleeve Tee</v>
      </c>
      <c r="I145" s="6" t="s">
        <v>326</v>
      </c>
      <c r="J145" s="6" t="s">
        <v>5329</v>
      </c>
      <c r="K145" s="6" t="s">
        <v>5333</v>
      </c>
      <c r="L145" s="6" t="s">
        <v>8992</v>
      </c>
      <c r="M145" s="6" t="s">
        <v>5334</v>
      </c>
      <c r="N145" s="6" t="s">
        <v>5363</v>
      </c>
      <c r="O145" s="11"/>
      <c r="P145" s="11"/>
      <c r="Q145" s="6" t="s">
        <v>464</v>
      </c>
      <c r="R145" s="9" t="b">
        <v>1</v>
      </c>
      <c r="S145" s="9" t="b">
        <v>1</v>
      </c>
      <c r="T145" s="6" t="s">
        <v>463</v>
      </c>
      <c r="U145" s="17" t="str">
        <f>INDEX(Data!U:U,MATCH($D145,Data!$D:$D,0))</f>
        <v>20014-00015</v>
      </c>
      <c r="V145" s="17" t="str">
        <f>INDEX(Data!V:V,MATCH($D145,Data!$D:$D,0))</f>
        <v>20014-00016</v>
      </c>
      <c r="W145" s="17" t="str">
        <f>INDEX(Data!W:W,MATCH($D145,Data!$D:$D,0))</f>
        <v>20014-00017</v>
      </c>
      <c r="X145" s="17" t="str">
        <f>INDEX(Data!X:X,MATCH($D145,Data!$D:$D,0))</f>
        <v>20014-00018</v>
      </c>
      <c r="Y145" s="17" t="str">
        <f>INDEX(Data!Y:Y,MATCH($D145,Data!$D:$D,0))</f>
        <v>20014-00019</v>
      </c>
      <c r="Z145" s="17" t="str">
        <f>INDEX(Data!Z:Z,MATCH($D145,Data!$D:$D,0))</f>
        <v/>
      </c>
      <c r="AA145" s="17" t="str">
        <f>INDEX(Data!AA:AA,MATCH($D145,Data!$D:$D,0))</f>
        <v/>
      </c>
      <c r="AB145" s="17" t="str">
        <f>INDEX(Data!AB:AB,MATCH($D145,Data!$D:$D,0))</f>
        <v/>
      </c>
      <c r="AC145" s="17" t="str">
        <f>INDEX(Data!AC:AC,MATCH($D145,Data!$D:$D,0))</f>
        <v>S</v>
      </c>
      <c r="AD145" s="17" t="str">
        <f>INDEX(Data!AD:AD,MATCH($D145,Data!$D:$D,0))</f>
        <v>M</v>
      </c>
      <c r="AE145" s="17" t="str">
        <f>INDEX(Data!AE:AE,MATCH($D145,Data!$D:$D,0))</f>
        <v>L</v>
      </c>
      <c r="AF145" s="17" t="str">
        <f>INDEX(Data!AF:AF,MATCH($D145,Data!$D:$D,0))</f>
        <v>XL</v>
      </c>
      <c r="AG145" s="17" t="str">
        <f>INDEX(Data!AG:AG,MATCH($D145,Data!$D:$D,0))</f>
        <v>2XL</v>
      </c>
      <c r="AH145" s="17" t="str">
        <f>INDEX(Data!AH:AH,MATCH($D145,Data!$D:$D,0))</f>
        <v/>
      </c>
      <c r="AI145" s="17" t="str">
        <f>INDEX(Data!AI:AI,MATCH($D145,Data!$D:$D,0))</f>
        <v/>
      </c>
      <c r="AJ145" s="17" t="str">
        <f>INDEX(Data!AJ:AJ,MATCH($D145,Data!$D:$D,0))</f>
        <v/>
      </c>
      <c r="AK145" s="10">
        <v>39</v>
      </c>
      <c r="AL145" s="10">
        <v>44</v>
      </c>
      <c r="AM145" s="6" t="s">
        <v>448</v>
      </c>
      <c r="AN145" s="6" t="s">
        <v>449</v>
      </c>
      <c r="AO145" s="6" t="s">
        <v>9275</v>
      </c>
      <c r="AP145" s="6" t="s">
        <v>9336</v>
      </c>
      <c r="AQ145" s="18" t="s">
        <v>9465</v>
      </c>
      <c r="AR145" s="11" t="str">
        <f t="shared" si="33"/>
        <v>2W Distributor Bike</v>
      </c>
      <c r="AS145" s="11" t="str">
        <f t="shared" si="34"/>
        <v>2W Distributor - Moto</v>
      </c>
      <c r="AT145" s="11" t="str">
        <f t="shared" si="35"/>
        <v>2W Distributor</v>
      </c>
      <c r="AU145" s="11" t="str">
        <f t="shared" si="36"/>
        <v>H2</v>
      </c>
      <c r="AV145" s="11" t="str">
        <f t="shared" si="36"/>
        <v>International - Bike</v>
      </c>
      <c r="AW145" s="11" t="str">
        <f t="shared" si="37"/>
        <v>International - Moto</v>
      </c>
      <c r="AX145" s="11" t="str">
        <f t="shared" si="38"/>
        <v>International - AS</v>
      </c>
      <c r="AY145" s="11" t="str">
        <f t="shared" si="38"/>
        <v>International</v>
      </c>
      <c r="AZ145" s="11" t="str">
        <f t="shared" si="38"/>
        <v>International - New</v>
      </c>
      <c r="BA145" s="11" t="str">
        <f t="shared" si="39"/>
        <v>Mecanic Sport</v>
      </c>
      <c r="BB145" s="11" t="str">
        <f t="shared" si="40"/>
        <v>Moto Dealers</v>
      </c>
      <c r="BC145" s="11" t="str">
        <f t="shared" si="40"/>
        <v>Motonet</v>
      </c>
      <c r="BD145" s="11" t="str">
        <f t="shared" si="41"/>
        <v>Pierce AB</v>
      </c>
      <c r="BE145" s="11" t="str">
        <f t="shared" si="42"/>
        <v>Retail</v>
      </c>
      <c r="BF145" s="11" t="str">
        <f t="shared" si="43"/>
        <v>TREK</v>
      </c>
      <c r="BG145" s="11" t="s">
        <v>5478</v>
      </c>
      <c r="BH145" s="11" t="str">
        <f t="shared" si="44"/>
        <v>https://fs.amplifi.io//file?id=5605277e-78c6-4e07-9335-5999ea14a1c0&amp;variant=thumb&amp;extension=png</v>
      </c>
      <c r="BI145" s="11" t="s">
        <v>6048</v>
      </c>
      <c r="BJ145" s="11" t="s">
        <v>6049</v>
      </c>
      <c r="BK145" s="11" t="s">
        <v>6050</v>
      </c>
      <c r="BL145" s="11" t="s">
        <v>5478</v>
      </c>
      <c r="BM145" s="11" t="s">
        <v>6051</v>
      </c>
      <c r="BN145" s="11" t="s">
        <v>6052</v>
      </c>
      <c r="BO145" s="11"/>
      <c r="BP145" s="11"/>
      <c r="BQ145" s="11"/>
      <c r="BR145" s="11"/>
      <c r="BS145" s="11"/>
    </row>
    <row r="146" spans="1:71" x14ac:dyDescent="0.2">
      <c r="A146" s="16">
        <f t="shared" si="45"/>
        <v>145</v>
      </c>
      <c r="B146" s="11" t="str">
        <f t="shared" si="46"/>
        <v>20026-00000</v>
      </c>
      <c r="C146" s="11" t="str">
        <f t="shared" si="46"/>
        <v>20026-00000</v>
      </c>
      <c r="D146" s="7" t="s">
        <v>469</v>
      </c>
      <c r="E146" s="6" t="s">
        <v>139</v>
      </c>
      <c r="F146" s="11" t="s">
        <v>8991</v>
      </c>
      <c r="G146" s="17" t="str">
        <f>INDEX(Data!G:G,MATCH($D146,Data!$D:$D,0))</f>
        <v>ICON</v>
      </c>
      <c r="H146" s="17" t="str">
        <f>INDEX(Data!H:H,MATCH($D146,Data!$D:$D,0))</f>
        <v>Pullover Crewneck Fleece</v>
      </c>
      <c r="I146" s="6" t="s">
        <v>326</v>
      </c>
      <c r="J146" s="6" t="s">
        <v>5329</v>
      </c>
      <c r="K146" s="6" t="s">
        <v>5333</v>
      </c>
      <c r="L146" s="6" t="s">
        <v>8992</v>
      </c>
      <c r="M146" s="6" t="s">
        <v>5335</v>
      </c>
      <c r="N146" s="6" t="s">
        <v>5359</v>
      </c>
      <c r="O146" s="11"/>
      <c r="P146" s="11"/>
      <c r="Q146" s="6" t="s">
        <v>88</v>
      </c>
      <c r="R146" s="9" t="b">
        <v>1</v>
      </c>
      <c r="S146" s="9" t="b">
        <v>1</v>
      </c>
      <c r="T146" s="6" t="s">
        <v>469</v>
      </c>
      <c r="U146" s="17" t="str">
        <f>INDEX(Data!U:U,MATCH($D146,Data!$D:$D,0))</f>
        <v>20026-00000</v>
      </c>
      <c r="V146" s="17" t="str">
        <f>INDEX(Data!V:V,MATCH($D146,Data!$D:$D,0))</f>
        <v>20026-00001</v>
      </c>
      <c r="W146" s="17" t="str">
        <f>INDEX(Data!W:W,MATCH($D146,Data!$D:$D,0))</f>
        <v>20026-00002</v>
      </c>
      <c r="X146" s="17" t="str">
        <f>INDEX(Data!X:X,MATCH($D146,Data!$D:$D,0))</f>
        <v>20026-00003</v>
      </c>
      <c r="Y146" s="17" t="str">
        <f>INDEX(Data!Y:Y,MATCH($D146,Data!$D:$D,0))</f>
        <v>20026-00004</v>
      </c>
      <c r="Z146" s="17" t="str">
        <f>INDEX(Data!Z:Z,MATCH($D146,Data!$D:$D,0))</f>
        <v/>
      </c>
      <c r="AA146" s="17" t="str">
        <f>INDEX(Data!AA:AA,MATCH($D146,Data!$D:$D,0))</f>
        <v/>
      </c>
      <c r="AB146" s="17" t="str">
        <f>INDEX(Data!AB:AB,MATCH($D146,Data!$D:$D,0))</f>
        <v/>
      </c>
      <c r="AC146" s="17" t="str">
        <f>INDEX(Data!AC:AC,MATCH($D146,Data!$D:$D,0))</f>
        <v>S</v>
      </c>
      <c r="AD146" s="17" t="str">
        <f>INDEX(Data!AD:AD,MATCH($D146,Data!$D:$D,0))</f>
        <v>M</v>
      </c>
      <c r="AE146" s="17" t="str">
        <f>INDEX(Data!AE:AE,MATCH($D146,Data!$D:$D,0))</f>
        <v>L</v>
      </c>
      <c r="AF146" s="17" t="str">
        <f>INDEX(Data!AF:AF,MATCH($D146,Data!$D:$D,0))</f>
        <v>XL</v>
      </c>
      <c r="AG146" s="17" t="str">
        <f>INDEX(Data!AG:AG,MATCH($D146,Data!$D:$D,0))</f>
        <v>2XL</v>
      </c>
      <c r="AH146" s="17" t="str">
        <f>INDEX(Data!AH:AH,MATCH($D146,Data!$D:$D,0))</f>
        <v/>
      </c>
      <c r="AI146" s="17" t="str">
        <f>INDEX(Data!AI:AI,MATCH($D146,Data!$D:$D,0))</f>
        <v/>
      </c>
      <c r="AJ146" s="17" t="str">
        <f>INDEX(Data!AJ:AJ,MATCH($D146,Data!$D:$D,0))</f>
        <v/>
      </c>
      <c r="AK146" s="10">
        <v>55</v>
      </c>
      <c r="AL146" s="10">
        <v>60</v>
      </c>
      <c r="AM146" s="6" t="s">
        <v>475</v>
      </c>
      <c r="AN146" s="6" t="s">
        <v>509</v>
      </c>
      <c r="AO146" s="6" t="s">
        <v>477</v>
      </c>
      <c r="AP146" s="6" t="s">
        <v>9337</v>
      </c>
      <c r="AQ146" s="18" t="s">
        <v>9465</v>
      </c>
      <c r="AR146" s="11" t="str">
        <f t="shared" si="33"/>
        <v>2W Distributor Bike</v>
      </c>
      <c r="AS146" s="11" t="str">
        <f t="shared" si="34"/>
        <v>2W Distributor - Moto</v>
      </c>
      <c r="AT146" s="11" t="str">
        <f t="shared" si="35"/>
        <v>2W Distributor</v>
      </c>
      <c r="AU146" s="11" t="str">
        <f t="shared" si="36"/>
        <v>H2</v>
      </c>
      <c r="AV146" s="11" t="str">
        <f t="shared" si="36"/>
        <v>International - Bike</v>
      </c>
      <c r="AW146" s="11" t="str">
        <f t="shared" si="37"/>
        <v>International - Moto</v>
      </c>
      <c r="AX146" s="11" t="str">
        <f t="shared" si="38"/>
        <v>International - AS</v>
      </c>
      <c r="AY146" s="11" t="str">
        <f t="shared" si="38"/>
        <v>International</v>
      </c>
      <c r="AZ146" s="11" t="str">
        <f t="shared" si="38"/>
        <v>International - New</v>
      </c>
      <c r="BA146" s="11" t="str">
        <f t="shared" si="39"/>
        <v>Mecanic Sport</v>
      </c>
      <c r="BB146" s="11" t="str">
        <f t="shared" si="40"/>
        <v>Moto Dealers</v>
      </c>
      <c r="BC146" s="11" t="str">
        <f t="shared" si="40"/>
        <v>Motonet</v>
      </c>
      <c r="BD146" s="11" t="str">
        <f t="shared" si="41"/>
        <v>Pierce AB</v>
      </c>
      <c r="BE146" s="11" t="str">
        <f t="shared" si="42"/>
        <v>Retail</v>
      </c>
      <c r="BF146" s="11" t="str">
        <f t="shared" si="43"/>
        <v>TREK</v>
      </c>
      <c r="BG146" s="11" t="s">
        <v>5479</v>
      </c>
      <c r="BH146" s="11" t="str">
        <f t="shared" si="44"/>
        <v>https://fs.amplifi.io//file?id=19e24462-298d-4a6a-b0c0-5e7fe79fc706&amp;variant=thumb&amp;extension=png</v>
      </c>
      <c r="BI146" s="11" t="s">
        <v>6053</v>
      </c>
      <c r="BJ146" s="11" t="s">
        <v>6054</v>
      </c>
      <c r="BK146" s="11" t="s">
        <v>6055</v>
      </c>
      <c r="BL146" s="11" t="s">
        <v>6056</v>
      </c>
      <c r="BM146" s="11" t="s">
        <v>6057</v>
      </c>
      <c r="BN146" s="11" t="s">
        <v>5479</v>
      </c>
      <c r="BO146" s="11"/>
      <c r="BP146" s="11"/>
      <c r="BQ146" s="11"/>
      <c r="BR146" s="11"/>
      <c r="BS146" s="11"/>
    </row>
    <row r="147" spans="1:71" x14ac:dyDescent="0.2">
      <c r="A147" s="16">
        <f t="shared" si="45"/>
        <v>146</v>
      </c>
      <c r="B147" s="11" t="str">
        <f t="shared" si="46"/>
        <v>20026-00010</v>
      </c>
      <c r="C147" s="11" t="str">
        <f t="shared" si="46"/>
        <v>20026-00010</v>
      </c>
      <c r="D147" s="7" t="s">
        <v>485</v>
      </c>
      <c r="E147" s="6" t="s">
        <v>139</v>
      </c>
      <c r="F147" s="11" t="s">
        <v>8991</v>
      </c>
      <c r="G147" s="17" t="str">
        <f>INDEX(Data!G:G,MATCH($D147,Data!$D:$D,0))</f>
        <v>ICON</v>
      </c>
      <c r="H147" s="17" t="str">
        <f>INDEX(Data!H:H,MATCH($D147,Data!$D:$D,0))</f>
        <v>Pullover Crewneck Fleece</v>
      </c>
      <c r="I147" s="6" t="s">
        <v>326</v>
      </c>
      <c r="J147" s="6" t="s">
        <v>5329</v>
      </c>
      <c r="K147" s="6" t="s">
        <v>5333</v>
      </c>
      <c r="L147" s="6" t="s">
        <v>8992</v>
      </c>
      <c r="M147" s="6" t="s">
        <v>5335</v>
      </c>
      <c r="N147" s="6" t="s">
        <v>5359</v>
      </c>
      <c r="O147" s="11"/>
      <c r="P147" s="11"/>
      <c r="Q147" s="6" t="s">
        <v>486</v>
      </c>
      <c r="R147" s="9" t="b">
        <v>1</v>
      </c>
      <c r="S147" s="9" t="b">
        <v>1</v>
      </c>
      <c r="T147" s="6" t="s">
        <v>485</v>
      </c>
      <c r="U147" s="17" t="str">
        <f>INDEX(Data!U:U,MATCH($D147,Data!$D:$D,0))</f>
        <v>20026-00010</v>
      </c>
      <c r="V147" s="17" t="str">
        <f>INDEX(Data!V:V,MATCH($D147,Data!$D:$D,0))</f>
        <v>20026-00011</v>
      </c>
      <c r="W147" s="17" t="str">
        <f>INDEX(Data!W:W,MATCH($D147,Data!$D:$D,0))</f>
        <v>20026-00012</v>
      </c>
      <c r="X147" s="17" t="str">
        <f>INDEX(Data!X:X,MATCH($D147,Data!$D:$D,0))</f>
        <v>20026-00013</v>
      </c>
      <c r="Y147" s="17" t="str">
        <f>INDEX(Data!Y:Y,MATCH($D147,Data!$D:$D,0))</f>
        <v>20026-00014</v>
      </c>
      <c r="Z147" s="17" t="str">
        <f>INDEX(Data!Z:Z,MATCH($D147,Data!$D:$D,0))</f>
        <v/>
      </c>
      <c r="AA147" s="17" t="str">
        <f>INDEX(Data!AA:AA,MATCH($D147,Data!$D:$D,0))</f>
        <v/>
      </c>
      <c r="AB147" s="17" t="str">
        <f>INDEX(Data!AB:AB,MATCH($D147,Data!$D:$D,0))</f>
        <v/>
      </c>
      <c r="AC147" s="17" t="str">
        <f>INDEX(Data!AC:AC,MATCH($D147,Data!$D:$D,0))</f>
        <v>S</v>
      </c>
      <c r="AD147" s="17" t="str">
        <f>INDEX(Data!AD:AD,MATCH($D147,Data!$D:$D,0))</f>
        <v>M</v>
      </c>
      <c r="AE147" s="17" t="str">
        <f>INDEX(Data!AE:AE,MATCH($D147,Data!$D:$D,0))</f>
        <v>L</v>
      </c>
      <c r="AF147" s="17" t="str">
        <f>INDEX(Data!AF:AF,MATCH($D147,Data!$D:$D,0))</f>
        <v>XL</v>
      </c>
      <c r="AG147" s="17" t="str">
        <f>INDEX(Data!AG:AG,MATCH($D147,Data!$D:$D,0))</f>
        <v>2XL</v>
      </c>
      <c r="AH147" s="17" t="str">
        <f>INDEX(Data!AH:AH,MATCH($D147,Data!$D:$D,0))</f>
        <v/>
      </c>
      <c r="AI147" s="17" t="str">
        <f>INDEX(Data!AI:AI,MATCH($D147,Data!$D:$D,0))</f>
        <v/>
      </c>
      <c r="AJ147" s="17" t="str">
        <f>INDEX(Data!AJ:AJ,MATCH($D147,Data!$D:$D,0))</f>
        <v/>
      </c>
      <c r="AK147" s="10">
        <v>55</v>
      </c>
      <c r="AL147" s="10">
        <v>60</v>
      </c>
      <c r="AM147" s="6" t="s">
        <v>475</v>
      </c>
      <c r="AN147" s="6" t="s">
        <v>509</v>
      </c>
      <c r="AO147" s="6" t="s">
        <v>477</v>
      </c>
      <c r="AP147" s="6" t="s">
        <v>9337</v>
      </c>
      <c r="AQ147" s="18" t="s">
        <v>9465</v>
      </c>
      <c r="AR147" s="11" t="str">
        <f t="shared" si="33"/>
        <v>2W Distributor Bike</v>
      </c>
      <c r="AS147" s="11" t="str">
        <f t="shared" si="34"/>
        <v>2W Distributor - Moto</v>
      </c>
      <c r="AT147" s="11" t="str">
        <f t="shared" si="35"/>
        <v>2W Distributor</v>
      </c>
      <c r="AU147" s="11" t="str">
        <f t="shared" si="36"/>
        <v>H2</v>
      </c>
      <c r="AV147" s="11" t="str">
        <f t="shared" si="36"/>
        <v>International - Bike</v>
      </c>
      <c r="AW147" s="11" t="str">
        <f t="shared" si="37"/>
        <v>International - Moto</v>
      </c>
      <c r="AX147" s="11" t="str">
        <f t="shared" si="38"/>
        <v>International - AS</v>
      </c>
      <c r="AY147" s="11" t="str">
        <f t="shared" si="38"/>
        <v>International</v>
      </c>
      <c r="AZ147" s="11" t="str">
        <f t="shared" si="38"/>
        <v>International - New</v>
      </c>
      <c r="BA147" s="11" t="str">
        <f t="shared" si="39"/>
        <v>Mecanic Sport</v>
      </c>
      <c r="BB147" s="11" t="str">
        <f t="shared" si="40"/>
        <v>Moto Dealers</v>
      </c>
      <c r="BC147" s="11" t="str">
        <f t="shared" si="40"/>
        <v>Motonet</v>
      </c>
      <c r="BD147" s="11" t="str">
        <f t="shared" si="41"/>
        <v>Pierce AB</v>
      </c>
      <c r="BE147" s="11" t="str">
        <f t="shared" si="42"/>
        <v>Retail</v>
      </c>
      <c r="BF147" s="11" t="str">
        <f t="shared" si="43"/>
        <v>TREK</v>
      </c>
      <c r="BG147" s="11" t="s">
        <v>5421</v>
      </c>
      <c r="BH147" s="11" t="str">
        <f t="shared" si="44"/>
        <v>https://fs.amplifi.io//file?id=ffac579a-1865-42f8-884b-52c7c77ab6f8&amp;variant=thumb&amp;extension=png</v>
      </c>
      <c r="BI147" s="11" t="s">
        <v>6065</v>
      </c>
      <c r="BJ147" s="11" t="s">
        <v>6066</v>
      </c>
      <c r="BK147" s="11" t="s">
        <v>6067</v>
      </c>
      <c r="BL147" s="11" t="s">
        <v>5421</v>
      </c>
      <c r="BM147" s="11" t="s">
        <v>6068</v>
      </c>
      <c r="BN147" s="11" t="s">
        <v>6069</v>
      </c>
      <c r="BO147" s="11"/>
      <c r="BP147" s="11"/>
      <c r="BQ147" s="11"/>
      <c r="BR147" s="11"/>
      <c r="BS147" s="11"/>
    </row>
    <row r="148" spans="1:71" x14ac:dyDescent="0.2">
      <c r="A148" s="16">
        <f t="shared" si="45"/>
        <v>147</v>
      </c>
      <c r="B148" s="11" t="str">
        <f t="shared" si="46"/>
        <v>20026-00015</v>
      </c>
      <c r="C148" s="11" t="str">
        <f t="shared" si="46"/>
        <v>20026-00015</v>
      </c>
      <c r="D148" s="7" t="s">
        <v>491</v>
      </c>
      <c r="E148" s="6" t="s">
        <v>139</v>
      </c>
      <c r="F148" s="11" t="s">
        <v>8991</v>
      </c>
      <c r="G148" s="17" t="str">
        <f>INDEX(Data!G:G,MATCH($D148,Data!$D:$D,0))</f>
        <v>ICON</v>
      </c>
      <c r="H148" s="17" t="str">
        <f>INDEX(Data!H:H,MATCH($D148,Data!$D:$D,0))</f>
        <v>Pullover Crewneck Fleece</v>
      </c>
      <c r="I148" s="6" t="s">
        <v>326</v>
      </c>
      <c r="J148" s="6" t="s">
        <v>5329</v>
      </c>
      <c r="K148" s="6" t="s">
        <v>5333</v>
      </c>
      <c r="L148" s="6" t="s">
        <v>8992</v>
      </c>
      <c r="M148" s="6" t="s">
        <v>5335</v>
      </c>
      <c r="N148" s="6" t="s">
        <v>5359</v>
      </c>
      <c r="O148" s="11"/>
      <c r="P148" s="11"/>
      <c r="Q148" s="6" t="s">
        <v>133</v>
      </c>
      <c r="R148" s="9" t="b">
        <v>1</v>
      </c>
      <c r="S148" s="9" t="b">
        <v>1</v>
      </c>
      <c r="T148" s="6" t="s">
        <v>491</v>
      </c>
      <c r="U148" s="17" t="str">
        <f>INDEX(Data!U:U,MATCH($D148,Data!$D:$D,0))</f>
        <v>20026-00015</v>
      </c>
      <c r="V148" s="17" t="str">
        <f>INDEX(Data!V:V,MATCH($D148,Data!$D:$D,0))</f>
        <v>20026-00016</v>
      </c>
      <c r="W148" s="17" t="str">
        <f>INDEX(Data!W:W,MATCH($D148,Data!$D:$D,0))</f>
        <v>20026-00017</v>
      </c>
      <c r="X148" s="17" t="str">
        <f>INDEX(Data!X:X,MATCH($D148,Data!$D:$D,0))</f>
        <v>20026-00018</v>
      </c>
      <c r="Y148" s="17" t="str">
        <f>INDEX(Data!Y:Y,MATCH($D148,Data!$D:$D,0))</f>
        <v>20026-00019</v>
      </c>
      <c r="Z148" s="17" t="str">
        <f>INDEX(Data!Z:Z,MATCH($D148,Data!$D:$D,0))</f>
        <v/>
      </c>
      <c r="AA148" s="17" t="str">
        <f>INDEX(Data!AA:AA,MATCH($D148,Data!$D:$D,0))</f>
        <v/>
      </c>
      <c r="AB148" s="17" t="str">
        <f>INDEX(Data!AB:AB,MATCH($D148,Data!$D:$D,0))</f>
        <v/>
      </c>
      <c r="AC148" s="17" t="str">
        <f>INDEX(Data!AC:AC,MATCH($D148,Data!$D:$D,0))</f>
        <v>S</v>
      </c>
      <c r="AD148" s="17" t="str">
        <f>INDEX(Data!AD:AD,MATCH($D148,Data!$D:$D,0))</f>
        <v>M</v>
      </c>
      <c r="AE148" s="17" t="str">
        <f>INDEX(Data!AE:AE,MATCH($D148,Data!$D:$D,0))</f>
        <v>L</v>
      </c>
      <c r="AF148" s="17" t="str">
        <f>INDEX(Data!AF:AF,MATCH($D148,Data!$D:$D,0))</f>
        <v>XL</v>
      </c>
      <c r="AG148" s="17" t="str">
        <f>INDEX(Data!AG:AG,MATCH($D148,Data!$D:$D,0))</f>
        <v>2XL</v>
      </c>
      <c r="AH148" s="17" t="str">
        <f>INDEX(Data!AH:AH,MATCH($D148,Data!$D:$D,0))</f>
        <v/>
      </c>
      <c r="AI148" s="17" t="str">
        <f>INDEX(Data!AI:AI,MATCH($D148,Data!$D:$D,0))</f>
        <v/>
      </c>
      <c r="AJ148" s="17" t="str">
        <f>INDEX(Data!AJ:AJ,MATCH($D148,Data!$D:$D,0))</f>
        <v/>
      </c>
      <c r="AK148" s="10">
        <v>50</v>
      </c>
      <c r="AL148" s="10">
        <v>55</v>
      </c>
      <c r="AM148" s="6" t="s">
        <v>475</v>
      </c>
      <c r="AN148" s="6" t="s">
        <v>509</v>
      </c>
      <c r="AO148" s="6" t="s">
        <v>477</v>
      </c>
      <c r="AP148" s="6" t="s">
        <v>9337</v>
      </c>
      <c r="AQ148" s="18" t="s">
        <v>9465</v>
      </c>
      <c r="AR148" s="11" t="str">
        <f t="shared" si="33"/>
        <v>2W Distributor Bike</v>
      </c>
      <c r="AS148" s="11" t="str">
        <f t="shared" si="34"/>
        <v>2W Distributor - Moto</v>
      </c>
      <c r="AT148" s="11" t="str">
        <f t="shared" si="35"/>
        <v>2W Distributor</v>
      </c>
      <c r="AU148" s="11" t="str">
        <f t="shared" si="36"/>
        <v>H2</v>
      </c>
      <c r="AV148" s="11" t="str">
        <f t="shared" si="36"/>
        <v>International - Bike</v>
      </c>
      <c r="AW148" s="11" t="str">
        <f t="shared" si="37"/>
        <v>International - Moto</v>
      </c>
      <c r="AX148" s="11" t="str">
        <f t="shared" si="38"/>
        <v>International - AS</v>
      </c>
      <c r="AY148" s="11" t="str">
        <f t="shared" si="38"/>
        <v>International</v>
      </c>
      <c r="AZ148" s="11" t="str">
        <f t="shared" si="38"/>
        <v>International - New</v>
      </c>
      <c r="BA148" s="11" t="str">
        <f t="shared" si="39"/>
        <v>Mecanic Sport</v>
      </c>
      <c r="BB148" s="11" t="str">
        <f t="shared" si="40"/>
        <v>Moto Dealers</v>
      </c>
      <c r="BC148" s="11" t="str">
        <f t="shared" si="40"/>
        <v>Motonet</v>
      </c>
      <c r="BD148" s="11" t="str">
        <f t="shared" si="41"/>
        <v>Pierce AB</v>
      </c>
      <c r="BE148" s="11" t="str">
        <f t="shared" si="42"/>
        <v>Retail</v>
      </c>
      <c r="BF148" s="11" t="str">
        <f t="shared" si="43"/>
        <v>TREK</v>
      </c>
      <c r="BG148" s="11" t="s">
        <v>5481</v>
      </c>
      <c r="BH148" s="11" t="str">
        <f t="shared" si="44"/>
        <v>https://fs.amplifi.io//file?id=bda6e9be-3b0b-46e5-a8c8-facb627fe274&amp;variant=thumb&amp;extension=png</v>
      </c>
      <c r="BI148" s="11" t="s">
        <v>6070</v>
      </c>
      <c r="BJ148" s="11" t="s">
        <v>6071</v>
      </c>
      <c r="BK148" s="11" t="s">
        <v>6072</v>
      </c>
      <c r="BL148" s="11" t="s">
        <v>5481</v>
      </c>
      <c r="BM148" s="11"/>
      <c r="BN148" s="11"/>
      <c r="BO148" s="11"/>
      <c r="BP148" s="11"/>
      <c r="BQ148" s="11"/>
      <c r="BR148" s="11"/>
      <c r="BS148" s="11"/>
    </row>
    <row r="149" spans="1:71" x14ac:dyDescent="0.2">
      <c r="A149" s="16">
        <f t="shared" si="45"/>
        <v>148</v>
      </c>
      <c r="B149" s="11" t="str">
        <f t="shared" si="46"/>
        <v>20029-00000</v>
      </c>
      <c r="C149" s="11" t="str">
        <f t="shared" si="46"/>
        <v>20029-00000</v>
      </c>
      <c r="D149" s="7" t="s">
        <v>503</v>
      </c>
      <c r="E149" s="6" t="s">
        <v>139</v>
      </c>
      <c r="F149" s="11" t="s">
        <v>8991</v>
      </c>
      <c r="G149" s="17" t="str">
        <f>INDEX(Data!G:G,MATCH($D149,Data!$D:$D,0))</f>
        <v>ICON</v>
      </c>
      <c r="H149" s="17" t="str">
        <f>INDEX(Data!H:H,MATCH($D149,Data!$D:$D,0))</f>
        <v>Pullover Hoodie Fleece</v>
      </c>
      <c r="I149" s="6" t="s">
        <v>326</v>
      </c>
      <c r="J149" s="6" t="s">
        <v>5329</v>
      </c>
      <c r="K149" s="6" t="s">
        <v>5333</v>
      </c>
      <c r="L149" s="6" t="s">
        <v>8992</v>
      </c>
      <c r="M149" s="6" t="s">
        <v>5335</v>
      </c>
      <c r="N149" s="6" t="s">
        <v>5359</v>
      </c>
      <c r="O149" s="11"/>
      <c r="P149" s="11"/>
      <c r="Q149" s="6" t="s">
        <v>88</v>
      </c>
      <c r="R149" s="9" t="b">
        <v>1</v>
      </c>
      <c r="S149" s="9" t="b">
        <v>1</v>
      </c>
      <c r="T149" s="6" t="s">
        <v>503</v>
      </c>
      <c r="U149" s="17" t="str">
        <f>INDEX(Data!U:U,MATCH($D149,Data!$D:$D,0))</f>
        <v>20029-00000</v>
      </c>
      <c r="V149" s="17" t="str">
        <f>INDEX(Data!V:V,MATCH($D149,Data!$D:$D,0))</f>
        <v>20029-00001</v>
      </c>
      <c r="W149" s="17" t="str">
        <f>INDEX(Data!W:W,MATCH($D149,Data!$D:$D,0))</f>
        <v>20029-00002</v>
      </c>
      <c r="X149" s="17" t="str">
        <f>INDEX(Data!X:X,MATCH($D149,Data!$D:$D,0))</f>
        <v>20029-00003</v>
      </c>
      <c r="Y149" s="17" t="str">
        <f>INDEX(Data!Y:Y,MATCH($D149,Data!$D:$D,0))</f>
        <v>20029-00004</v>
      </c>
      <c r="Z149" s="17" t="str">
        <f>INDEX(Data!Z:Z,MATCH($D149,Data!$D:$D,0))</f>
        <v/>
      </c>
      <c r="AA149" s="17" t="str">
        <f>INDEX(Data!AA:AA,MATCH($D149,Data!$D:$D,0))</f>
        <v/>
      </c>
      <c r="AB149" s="17" t="str">
        <f>INDEX(Data!AB:AB,MATCH($D149,Data!$D:$D,0))</f>
        <v/>
      </c>
      <c r="AC149" s="17" t="str">
        <f>INDEX(Data!AC:AC,MATCH($D149,Data!$D:$D,0))</f>
        <v>S</v>
      </c>
      <c r="AD149" s="17" t="str">
        <f>INDEX(Data!AD:AD,MATCH($D149,Data!$D:$D,0))</f>
        <v>M</v>
      </c>
      <c r="AE149" s="17" t="str">
        <f>INDEX(Data!AE:AE,MATCH($D149,Data!$D:$D,0))</f>
        <v>L</v>
      </c>
      <c r="AF149" s="17" t="str">
        <f>INDEX(Data!AF:AF,MATCH($D149,Data!$D:$D,0))</f>
        <v>XL</v>
      </c>
      <c r="AG149" s="17" t="str">
        <f>INDEX(Data!AG:AG,MATCH($D149,Data!$D:$D,0))</f>
        <v>2XL</v>
      </c>
      <c r="AH149" s="17" t="str">
        <f>INDEX(Data!AH:AH,MATCH($D149,Data!$D:$D,0))</f>
        <v/>
      </c>
      <c r="AI149" s="17" t="str">
        <f>INDEX(Data!AI:AI,MATCH($D149,Data!$D:$D,0))</f>
        <v/>
      </c>
      <c r="AJ149" s="17" t="str">
        <f>INDEX(Data!AJ:AJ,MATCH($D149,Data!$D:$D,0))</f>
        <v/>
      </c>
      <c r="AK149" s="10">
        <v>55</v>
      </c>
      <c r="AL149" s="10">
        <v>60</v>
      </c>
      <c r="AM149" s="6" t="s">
        <v>475</v>
      </c>
      <c r="AN149" s="6" t="s">
        <v>509</v>
      </c>
      <c r="AO149" s="6" t="s">
        <v>9276</v>
      </c>
      <c r="AP149" s="6" t="s">
        <v>9338</v>
      </c>
      <c r="AQ149" s="18" t="s">
        <v>9465</v>
      </c>
      <c r="AR149" s="11" t="str">
        <f t="shared" si="33"/>
        <v>2W Distributor Bike</v>
      </c>
      <c r="AS149" s="11" t="str">
        <f t="shared" si="34"/>
        <v>2W Distributor - Moto</v>
      </c>
      <c r="AT149" s="11" t="str">
        <f t="shared" si="35"/>
        <v>2W Distributor</v>
      </c>
      <c r="AU149" s="11" t="str">
        <f t="shared" si="36"/>
        <v>H2</v>
      </c>
      <c r="AV149" s="11" t="str">
        <f t="shared" si="36"/>
        <v>International - Bike</v>
      </c>
      <c r="AW149" s="11" t="str">
        <f t="shared" si="37"/>
        <v>International - Moto</v>
      </c>
      <c r="AX149" s="11" t="str">
        <f t="shared" si="38"/>
        <v>International - AS</v>
      </c>
      <c r="AY149" s="11" t="str">
        <f t="shared" si="38"/>
        <v>International</v>
      </c>
      <c r="AZ149" s="11" t="str">
        <f t="shared" si="38"/>
        <v>International - New</v>
      </c>
      <c r="BA149" s="11" t="str">
        <f t="shared" si="39"/>
        <v>Mecanic Sport</v>
      </c>
      <c r="BB149" s="11" t="str">
        <f t="shared" si="40"/>
        <v>Moto Dealers</v>
      </c>
      <c r="BC149" s="11" t="str">
        <f t="shared" si="40"/>
        <v>Motonet</v>
      </c>
      <c r="BD149" s="11" t="str">
        <f t="shared" si="41"/>
        <v>Pierce AB</v>
      </c>
      <c r="BE149" s="11" t="str">
        <f t="shared" si="42"/>
        <v>Retail</v>
      </c>
      <c r="BF149" s="11" t="str">
        <f t="shared" si="43"/>
        <v>TREK</v>
      </c>
      <c r="BG149" s="11" t="s">
        <v>5155</v>
      </c>
      <c r="BH149" s="11" t="str">
        <f t="shared" si="44"/>
        <v>https://fs.amplifi.io//file?id=46049f72-cc88-48b5-b221-b46b10925fac&amp;variant=thumb&amp;extension=png</v>
      </c>
      <c r="BI149" s="11" t="s">
        <v>5155</v>
      </c>
      <c r="BJ149" s="11" t="s">
        <v>6078</v>
      </c>
      <c r="BK149" s="11"/>
      <c r="BL149" s="11"/>
      <c r="BM149" s="11"/>
      <c r="BN149" s="11"/>
      <c r="BO149" s="11"/>
      <c r="BP149" s="11"/>
      <c r="BQ149" s="11"/>
      <c r="BR149" s="11"/>
      <c r="BS149" s="11"/>
    </row>
    <row r="150" spans="1:71" x14ac:dyDescent="0.2">
      <c r="A150" s="16">
        <f t="shared" si="45"/>
        <v>149</v>
      </c>
      <c r="B150" s="11" t="str">
        <f t="shared" si="46"/>
        <v>20029-00005</v>
      </c>
      <c r="C150" s="11" t="str">
        <f t="shared" si="46"/>
        <v>20029-00005</v>
      </c>
      <c r="D150" s="7" t="s">
        <v>512</v>
      </c>
      <c r="E150" s="6" t="s">
        <v>139</v>
      </c>
      <c r="F150" s="11" t="s">
        <v>8991</v>
      </c>
      <c r="G150" s="17" t="str">
        <f>INDEX(Data!G:G,MATCH($D150,Data!$D:$D,0))</f>
        <v>ICON</v>
      </c>
      <c r="H150" s="17" t="str">
        <f>INDEX(Data!H:H,MATCH($D150,Data!$D:$D,0))</f>
        <v>Pullover Hoodie Fleece</v>
      </c>
      <c r="I150" s="6" t="s">
        <v>326</v>
      </c>
      <c r="J150" s="6" t="s">
        <v>5329</v>
      </c>
      <c r="K150" s="6" t="s">
        <v>5333</v>
      </c>
      <c r="L150" s="6" t="s">
        <v>8992</v>
      </c>
      <c r="M150" s="6" t="s">
        <v>5335</v>
      </c>
      <c r="N150" s="6" t="s">
        <v>5359</v>
      </c>
      <c r="O150" s="11"/>
      <c r="P150" s="11"/>
      <c r="Q150" s="6" t="s">
        <v>480</v>
      </c>
      <c r="R150" s="9" t="b">
        <v>1</v>
      </c>
      <c r="S150" s="9" t="b">
        <v>1</v>
      </c>
      <c r="T150" s="6" t="s">
        <v>512</v>
      </c>
      <c r="U150" s="17" t="str">
        <f>INDEX(Data!U:U,MATCH($D150,Data!$D:$D,0))</f>
        <v>20029-00005</v>
      </c>
      <c r="V150" s="17" t="str">
        <f>INDEX(Data!V:V,MATCH($D150,Data!$D:$D,0))</f>
        <v>20029-00006</v>
      </c>
      <c r="W150" s="17" t="str">
        <f>INDEX(Data!W:W,MATCH($D150,Data!$D:$D,0))</f>
        <v>20029-00007</v>
      </c>
      <c r="X150" s="17" t="str">
        <f>INDEX(Data!X:X,MATCH($D150,Data!$D:$D,0))</f>
        <v>20029-00008</v>
      </c>
      <c r="Y150" s="17" t="str">
        <f>INDEX(Data!Y:Y,MATCH($D150,Data!$D:$D,0))</f>
        <v>20029-00009</v>
      </c>
      <c r="Z150" s="17" t="str">
        <f>INDEX(Data!Z:Z,MATCH($D150,Data!$D:$D,0))</f>
        <v/>
      </c>
      <c r="AA150" s="17" t="str">
        <f>INDEX(Data!AA:AA,MATCH($D150,Data!$D:$D,0))</f>
        <v/>
      </c>
      <c r="AB150" s="17" t="str">
        <f>INDEX(Data!AB:AB,MATCH($D150,Data!$D:$D,0))</f>
        <v/>
      </c>
      <c r="AC150" s="17" t="str">
        <f>INDEX(Data!AC:AC,MATCH($D150,Data!$D:$D,0))</f>
        <v>S</v>
      </c>
      <c r="AD150" s="17" t="str">
        <f>INDEX(Data!AD:AD,MATCH($D150,Data!$D:$D,0))</f>
        <v>M</v>
      </c>
      <c r="AE150" s="17" t="str">
        <f>INDEX(Data!AE:AE,MATCH($D150,Data!$D:$D,0))</f>
        <v>L</v>
      </c>
      <c r="AF150" s="17" t="str">
        <f>INDEX(Data!AF:AF,MATCH($D150,Data!$D:$D,0))</f>
        <v>XL</v>
      </c>
      <c r="AG150" s="17" t="str">
        <f>INDEX(Data!AG:AG,MATCH($D150,Data!$D:$D,0))</f>
        <v>2XL</v>
      </c>
      <c r="AH150" s="17" t="str">
        <f>INDEX(Data!AH:AH,MATCH($D150,Data!$D:$D,0))</f>
        <v/>
      </c>
      <c r="AI150" s="17" t="str">
        <f>INDEX(Data!AI:AI,MATCH($D150,Data!$D:$D,0))</f>
        <v/>
      </c>
      <c r="AJ150" s="17" t="str">
        <f>INDEX(Data!AJ:AJ,MATCH($D150,Data!$D:$D,0))</f>
        <v/>
      </c>
      <c r="AK150" s="10">
        <v>55</v>
      </c>
      <c r="AL150" s="10">
        <v>60</v>
      </c>
      <c r="AM150" s="6" t="s">
        <v>475</v>
      </c>
      <c r="AN150" s="6" t="s">
        <v>509</v>
      </c>
      <c r="AO150" s="6" t="s">
        <v>9276</v>
      </c>
      <c r="AP150" s="6" t="s">
        <v>9338</v>
      </c>
      <c r="AQ150" s="18" t="s">
        <v>9465</v>
      </c>
      <c r="AR150" s="11" t="str">
        <f t="shared" si="33"/>
        <v>2W Distributor Bike</v>
      </c>
      <c r="AS150" s="11" t="str">
        <f t="shared" si="34"/>
        <v>2W Distributor - Moto</v>
      </c>
      <c r="AT150" s="11" t="str">
        <f t="shared" si="35"/>
        <v>2W Distributor</v>
      </c>
      <c r="AU150" s="11" t="str">
        <f t="shared" si="36"/>
        <v>H2</v>
      </c>
      <c r="AV150" s="11" t="str">
        <f t="shared" si="36"/>
        <v>International - Bike</v>
      </c>
      <c r="AW150" s="11" t="str">
        <f t="shared" si="37"/>
        <v>International - Moto</v>
      </c>
      <c r="AX150" s="11" t="str">
        <f t="shared" si="38"/>
        <v>International - AS</v>
      </c>
      <c r="AY150" s="11" t="str">
        <f t="shared" si="38"/>
        <v>International</v>
      </c>
      <c r="AZ150" s="11" t="str">
        <f t="shared" si="38"/>
        <v>International - New</v>
      </c>
      <c r="BA150" s="11" t="str">
        <f t="shared" si="39"/>
        <v>Mecanic Sport</v>
      </c>
      <c r="BB150" s="11" t="str">
        <f t="shared" si="40"/>
        <v>Moto Dealers</v>
      </c>
      <c r="BC150" s="11" t="str">
        <f t="shared" si="40"/>
        <v>Motonet</v>
      </c>
      <c r="BD150" s="11" t="str">
        <f t="shared" si="41"/>
        <v>Pierce AB</v>
      </c>
      <c r="BE150" s="11" t="str">
        <f t="shared" si="42"/>
        <v>Retail</v>
      </c>
      <c r="BF150" s="11" t="str">
        <f t="shared" si="43"/>
        <v>TREK</v>
      </c>
      <c r="BG150" s="11" t="s">
        <v>5483</v>
      </c>
      <c r="BH150" s="11" t="str">
        <f t="shared" si="44"/>
        <v>https://fs.amplifi.io//file?id=988db29c-5cef-4b2a-9753-6ed850cb6362&amp;variant=thumb&amp;extension=png</v>
      </c>
      <c r="BI150" s="11" t="s">
        <v>6079</v>
      </c>
      <c r="BJ150" s="11" t="s">
        <v>6080</v>
      </c>
      <c r="BK150" s="11" t="s">
        <v>6081</v>
      </c>
      <c r="BL150" s="11" t="s">
        <v>6082</v>
      </c>
      <c r="BM150" s="11" t="s">
        <v>6083</v>
      </c>
      <c r="BN150" s="11" t="s">
        <v>6084</v>
      </c>
      <c r="BO150" s="11" t="s">
        <v>6085</v>
      </c>
      <c r="BP150" s="11" t="s">
        <v>5483</v>
      </c>
      <c r="BQ150" s="11"/>
      <c r="BR150" s="11"/>
      <c r="BS150" s="11"/>
    </row>
    <row r="151" spans="1:71" x14ac:dyDescent="0.2">
      <c r="A151" s="16">
        <f t="shared" si="45"/>
        <v>150</v>
      </c>
      <c r="B151" s="11" t="str">
        <f t="shared" si="46"/>
        <v>20029-00010</v>
      </c>
      <c r="C151" s="11" t="str">
        <f t="shared" si="46"/>
        <v>20029-00010</v>
      </c>
      <c r="D151" s="7" t="s">
        <v>517</v>
      </c>
      <c r="E151" s="6" t="s">
        <v>139</v>
      </c>
      <c r="F151" s="11" t="s">
        <v>8991</v>
      </c>
      <c r="G151" s="17" t="str">
        <f>INDEX(Data!G:G,MATCH($D151,Data!$D:$D,0))</f>
        <v>ICON</v>
      </c>
      <c r="H151" s="17" t="str">
        <f>INDEX(Data!H:H,MATCH($D151,Data!$D:$D,0))</f>
        <v>Pullover Hoodie Fleece</v>
      </c>
      <c r="I151" s="6" t="s">
        <v>326</v>
      </c>
      <c r="J151" s="6" t="s">
        <v>5329</v>
      </c>
      <c r="K151" s="6" t="s">
        <v>5333</v>
      </c>
      <c r="L151" s="6" t="s">
        <v>8992</v>
      </c>
      <c r="M151" s="6" t="s">
        <v>5335</v>
      </c>
      <c r="N151" s="6" t="s">
        <v>5359</v>
      </c>
      <c r="O151" s="11"/>
      <c r="P151" s="11"/>
      <c r="Q151" s="6" t="s">
        <v>486</v>
      </c>
      <c r="R151" s="9" t="b">
        <v>1</v>
      </c>
      <c r="S151" s="9" t="b">
        <v>1</v>
      </c>
      <c r="T151" s="6" t="s">
        <v>517</v>
      </c>
      <c r="U151" s="17" t="str">
        <f>INDEX(Data!U:U,MATCH($D151,Data!$D:$D,0))</f>
        <v>20029-00010</v>
      </c>
      <c r="V151" s="17" t="str">
        <f>INDEX(Data!V:V,MATCH($D151,Data!$D:$D,0))</f>
        <v>20029-00011</v>
      </c>
      <c r="W151" s="17" t="str">
        <f>INDEX(Data!W:W,MATCH($D151,Data!$D:$D,0))</f>
        <v>20029-00012</v>
      </c>
      <c r="X151" s="17" t="str">
        <f>INDEX(Data!X:X,MATCH($D151,Data!$D:$D,0))</f>
        <v>20029-00013</v>
      </c>
      <c r="Y151" s="17" t="str">
        <f>INDEX(Data!Y:Y,MATCH($D151,Data!$D:$D,0))</f>
        <v>20029-00014</v>
      </c>
      <c r="Z151" s="17" t="str">
        <f>INDEX(Data!Z:Z,MATCH($D151,Data!$D:$D,0))</f>
        <v/>
      </c>
      <c r="AA151" s="17" t="str">
        <f>INDEX(Data!AA:AA,MATCH($D151,Data!$D:$D,0))</f>
        <v/>
      </c>
      <c r="AB151" s="17" t="str">
        <f>INDEX(Data!AB:AB,MATCH($D151,Data!$D:$D,0))</f>
        <v/>
      </c>
      <c r="AC151" s="17" t="str">
        <f>INDEX(Data!AC:AC,MATCH($D151,Data!$D:$D,0))</f>
        <v>S</v>
      </c>
      <c r="AD151" s="17" t="str">
        <f>INDEX(Data!AD:AD,MATCH($D151,Data!$D:$D,0))</f>
        <v>M</v>
      </c>
      <c r="AE151" s="17" t="str">
        <f>INDEX(Data!AE:AE,MATCH($D151,Data!$D:$D,0))</f>
        <v>L</v>
      </c>
      <c r="AF151" s="17" t="str">
        <f>INDEX(Data!AF:AF,MATCH($D151,Data!$D:$D,0))</f>
        <v>XL</v>
      </c>
      <c r="AG151" s="17" t="str">
        <f>INDEX(Data!AG:AG,MATCH($D151,Data!$D:$D,0))</f>
        <v>2XL</v>
      </c>
      <c r="AH151" s="17" t="str">
        <f>INDEX(Data!AH:AH,MATCH($D151,Data!$D:$D,0))</f>
        <v/>
      </c>
      <c r="AI151" s="17" t="str">
        <f>INDEX(Data!AI:AI,MATCH($D151,Data!$D:$D,0))</f>
        <v/>
      </c>
      <c r="AJ151" s="17" t="str">
        <f>INDEX(Data!AJ:AJ,MATCH($D151,Data!$D:$D,0))</f>
        <v/>
      </c>
      <c r="AK151" s="10">
        <v>55</v>
      </c>
      <c r="AL151" s="10">
        <v>60</v>
      </c>
      <c r="AM151" s="6" t="s">
        <v>475</v>
      </c>
      <c r="AN151" s="6" t="s">
        <v>509</v>
      </c>
      <c r="AO151" s="6" t="s">
        <v>9276</v>
      </c>
      <c r="AP151" s="6" t="s">
        <v>9338</v>
      </c>
      <c r="AQ151" s="18" t="s">
        <v>9465</v>
      </c>
      <c r="AR151" s="11" t="str">
        <f t="shared" si="33"/>
        <v>2W Distributor Bike</v>
      </c>
      <c r="AS151" s="11" t="str">
        <f t="shared" si="34"/>
        <v>2W Distributor - Moto</v>
      </c>
      <c r="AT151" s="11" t="str">
        <f t="shared" si="35"/>
        <v>2W Distributor</v>
      </c>
      <c r="AU151" s="11" t="str">
        <f t="shared" si="36"/>
        <v>H2</v>
      </c>
      <c r="AV151" s="11" t="str">
        <f t="shared" si="36"/>
        <v>International - Bike</v>
      </c>
      <c r="AW151" s="11" t="str">
        <f t="shared" si="37"/>
        <v>International - Moto</v>
      </c>
      <c r="AX151" s="11" t="str">
        <f t="shared" si="38"/>
        <v>International - AS</v>
      </c>
      <c r="AY151" s="11" t="str">
        <f t="shared" si="38"/>
        <v>International</v>
      </c>
      <c r="AZ151" s="11" t="str">
        <f t="shared" si="38"/>
        <v>International - New</v>
      </c>
      <c r="BA151" s="11" t="str">
        <f t="shared" si="39"/>
        <v>Mecanic Sport</v>
      </c>
      <c r="BB151" s="11" t="str">
        <f t="shared" si="40"/>
        <v>Moto Dealers</v>
      </c>
      <c r="BC151" s="11" t="str">
        <f t="shared" si="40"/>
        <v>Motonet</v>
      </c>
      <c r="BD151" s="11" t="str">
        <f t="shared" si="41"/>
        <v>Pierce AB</v>
      </c>
      <c r="BE151" s="11" t="str">
        <f t="shared" si="42"/>
        <v>Retail</v>
      </c>
      <c r="BF151" s="11" t="str">
        <f t="shared" si="43"/>
        <v>TREK</v>
      </c>
      <c r="BG151" s="11" t="s">
        <v>5484</v>
      </c>
      <c r="BH151" s="11" t="str">
        <f t="shared" si="44"/>
        <v>https://fs.amplifi.io//file?id=7662f64d-e30c-4364-8828-38c6173a1403&amp;variant=thumb&amp;extension=png</v>
      </c>
      <c r="BI151" s="11" t="s">
        <v>6086</v>
      </c>
      <c r="BJ151" s="11" t="s">
        <v>6087</v>
      </c>
      <c r="BK151" s="11" t="s">
        <v>6088</v>
      </c>
      <c r="BL151" s="11" t="s">
        <v>6089</v>
      </c>
      <c r="BM151" s="11" t="s">
        <v>6090</v>
      </c>
      <c r="BN151" s="11" t="s">
        <v>5484</v>
      </c>
      <c r="BO151" s="11"/>
      <c r="BP151" s="11"/>
      <c r="BQ151" s="11"/>
      <c r="BR151" s="11"/>
      <c r="BS151" s="11"/>
    </row>
    <row r="152" spans="1:71" x14ac:dyDescent="0.2">
      <c r="A152" s="16">
        <f t="shared" si="45"/>
        <v>151</v>
      </c>
      <c r="B152" s="11" t="str">
        <f t="shared" si="46"/>
        <v>20029-00015</v>
      </c>
      <c r="C152" s="11" t="str">
        <f t="shared" si="46"/>
        <v>20029-00015</v>
      </c>
      <c r="D152" s="7" t="s">
        <v>522</v>
      </c>
      <c r="E152" s="6" t="s">
        <v>139</v>
      </c>
      <c r="F152" s="11" t="s">
        <v>8991</v>
      </c>
      <c r="G152" s="17" t="str">
        <f>INDEX(Data!G:G,MATCH($D152,Data!$D:$D,0))</f>
        <v>ICON</v>
      </c>
      <c r="H152" s="17" t="str">
        <f>INDEX(Data!H:H,MATCH($D152,Data!$D:$D,0))</f>
        <v>Pullover Hoodie Fleece</v>
      </c>
      <c r="I152" s="6" t="s">
        <v>326</v>
      </c>
      <c r="J152" s="6" t="s">
        <v>5329</v>
      </c>
      <c r="K152" s="6" t="s">
        <v>5333</v>
      </c>
      <c r="L152" s="6" t="s">
        <v>8992</v>
      </c>
      <c r="M152" s="6" t="s">
        <v>5335</v>
      </c>
      <c r="N152" s="6" t="s">
        <v>5359</v>
      </c>
      <c r="O152" s="11"/>
      <c r="P152" s="11"/>
      <c r="Q152" s="6" t="s">
        <v>359</v>
      </c>
      <c r="R152" s="9" t="b">
        <v>1</v>
      </c>
      <c r="S152" s="9" t="b">
        <v>1</v>
      </c>
      <c r="T152" s="6" t="s">
        <v>522</v>
      </c>
      <c r="U152" s="17" t="str">
        <f>INDEX(Data!U:U,MATCH($D152,Data!$D:$D,0))</f>
        <v>20029-00015</v>
      </c>
      <c r="V152" s="17" t="str">
        <f>INDEX(Data!V:V,MATCH($D152,Data!$D:$D,0))</f>
        <v>20029-00016</v>
      </c>
      <c r="W152" s="17" t="str">
        <f>INDEX(Data!W:W,MATCH($D152,Data!$D:$D,0))</f>
        <v>20029-00017</v>
      </c>
      <c r="X152" s="17" t="str">
        <f>INDEX(Data!X:X,MATCH($D152,Data!$D:$D,0))</f>
        <v>20029-00018</v>
      </c>
      <c r="Y152" s="17" t="str">
        <f>INDEX(Data!Y:Y,MATCH($D152,Data!$D:$D,0))</f>
        <v>20029-00019</v>
      </c>
      <c r="Z152" s="17" t="str">
        <f>INDEX(Data!Z:Z,MATCH($D152,Data!$D:$D,0))</f>
        <v/>
      </c>
      <c r="AA152" s="17" t="str">
        <f>INDEX(Data!AA:AA,MATCH($D152,Data!$D:$D,0))</f>
        <v/>
      </c>
      <c r="AB152" s="17" t="str">
        <f>INDEX(Data!AB:AB,MATCH($D152,Data!$D:$D,0))</f>
        <v/>
      </c>
      <c r="AC152" s="17" t="str">
        <f>INDEX(Data!AC:AC,MATCH($D152,Data!$D:$D,0))</f>
        <v>S</v>
      </c>
      <c r="AD152" s="17" t="str">
        <f>INDEX(Data!AD:AD,MATCH($D152,Data!$D:$D,0))</f>
        <v>M</v>
      </c>
      <c r="AE152" s="17" t="str">
        <f>INDEX(Data!AE:AE,MATCH($D152,Data!$D:$D,0))</f>
        <v>L</v>
      </c>
      <c r="AF152" s="17" t="str">
        <f>INDEX(Data!AF:AF,MATCH($D152,Data!$D:$D,0))</f>
        <v>XL</v>
      </c>
      <c r="AG152" s="17" t="str">
        <f>INDEX(Data!AG:AG,MATCH($D152,Data!$D:$D,0))</f>
        <v>2XL</v>
      </c>
      <c r="AH152" s="17" t="str">
        <f>INDEX(Data!AH:AH,MATCH($D152,Data!$D:$D,0))</f>
        <v/>
      </c>
      <c r="AI152" s="17" t="str">
        <f>INDEX(Data!AI:AI,MATCH($D152,Data!$D:$D,0))</f>
        <v/>
      </c>
      <c r="AJ152" s="17" t="str">
        <f>INDEX(Data!AJ:AJ,MATCH($D152,Data!$D:$D,0))</f>
        <v/>
      </c>
      <c r="AK152" s="10">
        <v>55</v>
      </c>
      <c r="AL152" s="10">
        <v>60</v>
      </c>
      <c r="AM152" s="6" t="s">
        <v>475</v>
      </c>
      <c r="AN152" s="6" t="s">
        <v>509</v>
      </c>
      <c r="AO152" s="6" t="s">
        <v>9276</v>
      </c>
      <c r="AP152" s="6" t="s">
        <v>9338</v>
      </c>
      <c r="AQ152" s="18" t="s">
        <v>9465</v>
      </c>
      <c r="AR152" s="11" t="str">
        <f t="shared" si="33"/>
        <v>2W Distributor Bike</v>
      </c>
      <c r="AS152" s="11" t="str">
        <f t="shared" si="34"/>
        <v>2W Distributor - Moto</v>
      </c>
      <c r="AT152" s="11" t="str">
        <f t="shared" si="35"/>
        <v>2W Distributor</v>
      </c>
      <c r="AU152" s="11" t="str">
        <f t="shared" si="36"/>
        <v>H2</v>
      </c>
      <c r="AV152" s="11" t="str">
        <f t="shared" si="36"/>
        <v>International - Bike</v>
      </c>
      <c r="AW152" s="11" t="str">
        <f t="shared" si="37"/>
        <v>International - Moto</v>
      </c>
      <c r="AX152" s="11" t="str">
        <f t="shared" si="38"/>
        <v>International - AS</v>
      </c>
      <c r="AY152" s="11" t="str">
        <f t="shared" si="38"/>
        <v>International</v>
      </c>
      <c r="AZ152" s="11" t="str">
        <f t="shared" si="38"/>
        <v>International - New</v>
      </c>
      <c r="BA152" s="11" t="str">
        <f t="shared" si="39"/>
        <v>Mecanic Sport</v>
      </c>
      <c r="BB152" s="11" t="str">
        <f t="shared" si="40"/>
        <v>Moto Dealers</v>
      </c>
      <c r="BC152" s="11" t="str">
        <f t="shared" si="40"/>
        <v>Motonet</v>
      </c>
      <c r="BD152" s="11" t="str">
        <f t="shared" si="41"/>
        <v>Pierce AB</v>
      </c>
      <c r="BE152" s="11" t="str">
        <f t="shared" si="42"/>
        <v>Retail</v>
      </c>
      <c r="BF152" s="11" t="str">
        <f t="shared" si="43"/>
        <v>TREK</v>
      </c>
      <c r="BG152" s="11" t="s">
        <v>5485</v>
      </c>
      <c r="BH152" s="11" t="str">
        <f t="shared" si="44"/>
        <v>https://fs.amplifi.io//file?id=c9cf5a3c-3d3e-410e-8090-3766bd2192e1&amp;variant=thumb&amp;extension=png</v>
      </c>
      <c r="BI152" s="11" t="s">
        <v>6091</v>
      </c>
      <c r="BJ152" s="11" t="s">
        <v>5485</v>
      </c>
      <c r="BK152" s="11" t="s">
        <v>6092</v>
      </c>
      <c r="BL152" s="11" t="s">
        <v>6093</v>
      </c>
      <c r="BM152" s="11"/>
      <c r="BN152" s="11"/>
      <c r="BO152" s="11"/>
      <c r="BP152" s="11"/>
      <c r="BQ152" s="11"/>
      <c r="BR152" s="11"/>
      <c r="BS152" s="11"/>
    </row>
    <row r="153" spans="1:71" x14ac:dyDescent="0.2">
      <c r="A153" s="16">
        <f t="shared" si="45"/>
        <v>152</v>
      </c>
      <c r="B153" s="11" t="str">
        <f t="shared" si="46"/>
        <v>20029-00025</v>
      </c>
      <c r="C153" s="11" t="str">
        <f t="shared" si="46"/>
        <v>20029-00025</v>
      </c>
      <c r="D153" s="7" t="s">
        <v>532</v>
      </c>
      <c r="E153" s="6" t="s">
        <v>139</v>
      </c>
      <c r="F153" s="11" t="s">
        <v>8991</v>
      </c>
      <c r="G153" s="17" t="str">
        <f>INDEX(Data!G:G,MATCH($D153,Data!$D:$D,0))</f>
        <v>ICON</v>
      </c>
      <c r="H153" s="17" t="str">
        <f>INDEX(Data!H:H,MATCH($D153,Data!$D:$D,0))</f>
        <v>Pullover Hoodie Fleece</v>
      </c>
      <c r="I153" s="6" t="s">
        <v>326</v>
      </c>
      <c r="J153" s="6" t="s">
        <v>5329</v>
      </c>
      <c r="K153" s="6" t="s">
        <v>5333</v>
      </c>
      <c r="L153" s="6" t="s">
        <v>8992</v>
      </c>
      <c r="M153" s="6" t="s">
        <v>5335</v>
      </c>
      <c r="N153" s="6" t="s">
        <v>5359</v>
      </c>
      <c r="O153" s="11"/>
      <c r="P153" s="11"/>
      <c r="Q153" s="6" t="s">
        <v>133</v>
      </c>
      <c r="R153" s="9" t="b">
        <v>1</v>
      </c>
      <c r="S153" s="9" t="b">
        <v>1</v>
      </c>
      <c r="T153" s="6" t="s">
        <v>532</v>
      </c>
      <c r="U153" s="17" t="str">
        <f>INDEX(Data!U:U,MATCH($D153,Data!$D:$D,0))</f>
        <v>20029-00025</v>
      </c>
      <c r="V153" s="17" t="str">
        <f>INDEX(Data!V:V,MATCH($D153,Data!$D:$D,0))</f>
        <v>20029-00026</v>
      </c>
      <c r="W153" s="17" t="str">
        <f>INDEX(Data!W:W,MATCH($D153,Data!$D:$D,0))</f>
        <v>20029-00027</v>
      </c>
      <c r="X153" s="17" t="str">
        <f>INDEX(Data!X:X,MATCH($D153,Data!$D:$D,0))</f>
        <v>20029-00028</v>
      </c>
      <c r="Y153" s="17" t="str">
        <f>INDEX(Data!Y:Y,MATCH($D153,Data!$D:$D,0))</f>
        <v>20029-00029</v>
      </c>
      <c r="Z153" s="17" t="str">
        <f>INDEX(Data!Z:Z,MATCH($D153,Data!$D:$D,0))</f>
        <v/>
      </c>
      <c r="AA153" s="17" t="str">
        <f>INDEX(Data!AA:AA,MATCH($D153,Data!$D:$D,0))</f>
        <v/>
      </c>
      <c r="AB153" s="17" t="str">
        <f>INDEX(Data!AB:AB,MATCH($D153,Data!$D:$D,0))</f>
        <v/>
      </c>
      <c r="AC153" s="17" t="str">
        <f>INDEX(Data!AC:AC,MATCH($D153,Data!$D:$D,0))</f>
        <v>S</v>
      </c>
      <c r="AD153" s="17" t="str">
        <f>INDEX(Data!AD:AD,MATCH($D153,Data!$D:$D,0))</f>
        <v>M</v>
      </c>
      <c r="AE153" s="17" t="str">
        <f>INDEX(Data!AE:AE,MATCH($D153,Data!$D:$D,0))</f>
        <v>L</v>
      </c>
      <c r="AF153" s="17" t="str">
        <f>INDEX(Data!AF:AF,MATCH($D153,Data!$D:$D,0))</f>
        <v>XL</v>
      </c>
      <c r="AG153" s="17" t="str">
        <f>INDEX(Data!AG:AG,MATCH($D153,Data!$D:$D,0))</f>
        <v>2XL</v>
      </c>
      <c r="AH153" s="17" t="str">
        <f>INDEX(Data!AH:AH,MATCH($D153,Data!$D:$D,0))</f>
        <v/>
      </c>
      <c r="AI153" s="17" t="str">
        <f>INDEX(Data!AI:AI,MATCH($D153,Data!$D:$D,0))</f>
        <v/>
      </c>
      <c r="AJ153" s="17" t="str">
        <f>INDEX(Data!AJ:AJ,MATCH($D153,Data!$D:$D,0))</f>
        <v/>
      </c>
      <c r="AK153" s="10">
        <v>55</v>
      </c>
      <c r="AL153" s="10">
        <v>60</v>
      </c>
      <c r="AM153" s="6" t="s">
        <v>475</v>
      </c>
      <c r="AN153" s="6" t="s">
        <v>509</v>
      </c>
      <c r="AO153" s="6" t="s">
        <v>9276</v>
      </c>
      <c r="AP153" s="6" t="s">
        <v>9338</v>
      </c>
      <c r="AQ153" s="18" t="s">
        <v>9465</v>
      </c>
      <c r="AR153" s="11" t="str">
        <f t="shared" si="33"/>
        <v>2W Distributor Bike</v>
      </c>
      <c r="AS153" s="11" t="str">
        <f t="shared" si="34"/>
        <v>2W Distributor - Moto</v>
      </c>
      <c r="AT153" s="11" t="str">
        <f t="shared" si="35"/>
        <v>2W Distributor</v>
      </c>
      <c r="AU153" s="11" t="str">
        <f t="shared" si="36"/>
        <v>H2</v>
      </c>
      <c r="AV153" s="11" t="str">
        <f t="shared" si="36"/>
        <v>International - Bike</v>
      </c>
      <c r="AW153" s="11" t="str">
        <f t="shared" si="37"/>
        <v>International - Moto</v>
      </c>
      <c r="AX153" s="11" t="str">
        <f t="shared" si="38"/>
        <v>International - AS</v>
      </c>
      <c r="AY153" s="11" t="str">
        <f t="shared" si="38"/>
        <v>International</v>
      </c>
      <c r="AZ153" s="11" t="str">
        <f t="shared" si="38"/>
        <v>International - New</v>
      </c>
      <c r="BA153" s="11" t="str">
        <f t="shared" si="39"/>
        <v>Mecanic Sport</v>
      </c>
      <c r="BB153" s="11" t="str">
        <f t="shared" si="40"/>
        <v>Moto Dealers</v>
      </c>
      <c r="BC153" s="11" t="str">
        <f t="shared" si="40"/>
        <v>Motonet</v>
      </c>
      <c r="BD153" s="11" t="str">
        <f t="shared" si="41"/>
        <v>Pierce AB</v>
      </c>
      <c r="BE153" s="11" t="str">
        <f t="shared" si="42"/>
        <v>Retail</v>
      </c>
      <c r="BF153" s="11" t="str">
        <f t="shared" si="43"/>
        <v>TREK</v>
      </c>
      <c r="BG153" s="11" t="s">
        <v>5487</v>
      </c>
      <c r="BH153" s="11" t="str">
        <f t="shared" si="44"/>
        <v>https://fs.amplifi.io//file?id=d0510bf4-6ea9-40ff-93ee-4c4baeedcc7c&amp;variant=thumb&amp;extension=png</v>
      </c>
      <c r="BI153" s="11" t="s">
        <v>6100</v>
      </c>
      <c r="BJ153" s="11" t="s">
        <v>6101</v>
      </c>
      <c r="BK153" s="11" t="s">
        <v>6102</v>
      </c>
      <c r="BL153" s="11" t="s">
        <v>5487</v>
      </c>
      <c r="BM153" s="11"/>
      <c r="BN153" s="11"/>
      <c r="BO153" s="11"/>
      <c r="BP153" s="11"/>
      <c r="BQ153" s="11"/>
      <c r="BR153" s="11"/>
      <c r="BS153" s="11"/>
    </row>
    <row r="154" spans="1:71" x14ac:dyDescent="0.2">
      <c r="A154" s="16">
        <f t="shared" si="45"/>
        <v>153</v>
      </c>
      <c r="B154" s="11" t="str">
        <f t="shared" si="46"/>
        <v>20029-00030</v>
      </c>
      <c r="C154" s="11" t="str">
        <f t="shared" si="46"/>
        <v>20029-00030</v>
      </c>
      <c r="D154" s="7" t="s">
        <v>537</v>
      </c>
      <c r="E154" s="6" t="s">
        <v>139</v>
      </c>
      <c r="F154" s="11" t="s">
        <v>8991</v>
      </c>
      <c r="G154" s="17" t="str">
        <f>INDEX(Data!G:G,MATCH($D154,Data!$D:$D,0))</f>
        <v>CLASSIC</v>
      </c>
      <c r="H154" s="17" t="str">
        <f>INDEX(Data!H:H,MATCH($D154,Data!$D:$D,0))</f>
        <v>Pullover Hoodie Fleece</v>
      </c>
      <c r="I154" s="6" t="s">
        <v>326</v>
      </c>
      <c r="J154" s="6" t="s">
        <v>5329</v>
      </c>
      <c r="K154" s="6" t="s">
        <v>5333</v>
      </c>
      <c r="L154" s="6" t="s">
        <v>8992</v>
      </c>
      <c r="M154" s="6" t="s">
        <v>5335</v>
      </c>
      <c r="N154" s="6" t="s">
        <v>5359</v>
      </c>
      <c r="O154" s="11"/>
      <c r="P154" s="11"/>
      <c r="Q154" s="6" t="s">
        <v>88</v>
      </c>
      <c r="R154" s="9" t="b">
        <v>1</v>
      </c>
      <c r="S154" s="9" t="b">
        <v>1</v>
      </c>
      <c r="T154" s="6" t="s">
        <v>537</v>
      </c>
      <c r="U154" s="17" t="str">
        <f>INDEX(Data!U:U,MATCH($D154,Data!$D:$D,0))</f>
        <v>20029-00030</v>
      </c>
      <c r="V154" s="17" t="str">
        <f>INDEX(Data!V:V,MATCH($D154,Data!$D:$D,0))</f>
        <v>20029-00031</v>
      </c>
      <c r="W154" s="17" t="str">
        <f>INDEX(Data!W:W,MATCH($D154,Data!$D:$D,0))</f>
        <v>20029-00032</v>
      </c>
      <c r="X154" s="17" t="str">
        <f>INDEX(Data!X:X,MATCH($D154,Data!$D:$D,0))</f>
        <v>20029-00033</v>
      </c>
      <c r="Y154" s="17" t="str">
        <f>INDEX(Data!Y:Y,MATCH($D154,Data!$D:$D,0))</f>
        <v>20029-00034</v>
      </c>
      <c r="Z154" s="17" t="str">
        <f>INDEX(Data!Z:Z,MATCH($D154,Data!$D:$D,0))</f>
        <v/>
      </c>
      <c r="AA154" s="17" t="str">
        <f>INDEX(Data!AA:AA,MATCH($D154,Data!$D:$D,0))</f>
        <v/>
      </c>
      <c r="AB154" s="17" t="str">
        <f>INDEX(Data!AB:AB,MATCH($D154,Data!$D:$D,0))</f>
        <v/>
      </c>
      <c r="AC154" s="17" t="str">
        <f>INDEX(Data!AC:AC,MATCH($D154,Data!$D:$D,0))</f>
        <v>S</v>
      </c>
      <c r="AD154" s="17" t="str">
        <f>INDEX(Data!AD:AD,MATCH($D154,Data!$D:$D,0))</f>
        <v>M</v>
      </c>
      <c r="AE154" s="17" t="str">
        <f>INDEX(Data!AE:AE,MATCH($D154,Data!$D:$D,0))</f>
        <v>L</v>
      </c>
      <c r="AF154" s="17" t="str">
        <f>INDEX(Data!AF:AF,MATCH($D154,Data!$D:$D,0))</f>
        <v>XL</v>
      </c>
      <c r="AG154" s="17" t="str">
        <f>INDEX(Data!AG:AG,MATCH($D154,Data!$D:$D,0))</f>
        <v>2XL</v>
      </c>
      <c r="AH154" s="17" t="str">
        <f>INDEX(Data!AH:AH,MATCH($D154,Data!$D:$D,0))</f>
        <v/>
      </c>
      <c r="AI154" s="17" t="str">
        <f>INDEX(Data!AI:AI,MATCH($D154,Data!$D:$D,0))</f>
        <v/>
      </c>
      <c r="AJ154" s="17" t="str">
        <f>INDEX(Data!AJ:AJ,MATCH($D154,Data!$D:$D,0))</f>
        <v/>
      </c>
      <c r="AK154" s="10">
        <v>55</v>
      </c>
      <c r="AL154" s="10">
        <v>60</v>
      </c>
      <c r="AM154" s="6" t="s">
        <v>475</v>
      </c>
      <c r="AN154" s="6" t="s">
        <v>509</v>
      </c>
      <c r="AO154" s="6" t="s">
        <v>9276</v>
      </c>
      <c r="AP154" s="6" t="s">
        <v>9338</v>
      </c>
      <c r="AQ154" s="18" t="s">
        <v>9465</v>
      </c>
      <c r="AR154" s="11" t="str">
        <f t="shared" si="33"/>
        <v>2W Distributor Bike</v>
      </c>
      <c r="AS154" s="11" t="str">
        <f t="shared" si="34"/>
        <v>2W Distributor - Moto</v>
      </c>
      <c r="AT154" s="11" t="str">
        <f t="shared" si="35"/>
        <v>2W Distributor</v>
      </c>
      <c r="AU154" s="11" t="str">
        <f t="shared" si="36"/>
        <v>H2</v>
      </c>
      <c r="AV154" s="11" t="str">
        <f t="shared" si="36"/>
        <v>International - Bike</v>
      </c>
      <c r="AW154" s="11" t="str">
        <f t="shared" si="37"/>
        <v>International - Moto</v>
      </c>
      <c r="AX154" s="11" t="str">
        <f t="shared" si="38"/>
        <v>International - AS</v>
      </c>
      <c r="AY154" s="11" t="str">
        <f t="shared" si="38"/>
        <v>International</v>
      </c>
      <c r="AZ154" s="11" t="str">
        <f t="shared" si="38"/>
        <v>International - New</v>
      </c>
      <c r="BA154" s="11" t="str">
        <f t="shared" si="39"/>
        <v>Mecanic Sport</v>
      </c>
      <c r="BB154" s="11" t="str">
        <f t="shared" si="40"/>
        <v>Moto Dealers</v>
      </c>
      <c r="BC154" s="11" t="str">
        <f t="shared" si="40"/>
        <v>Motonet</v>
      </c>
      <c r="BD154" s="11" t="str">
        <f t="shared" si="41"/>
        <v>Pierce AB</v>
      </c>
      <c r="BE154" s="11" t="str">
        <f t="shared" si="42"/>
        <v>Retail</v>
      </c>
      <c r="BF154" s="11" t="str">
        <f t="shared" si="43"/>
        <v>TREK</v>
      </c>
      <c r="BG154" s="11" t="s">
        <v>5156</v>
      </c>
      <c r="BH154" s="11" t="str">
        <f t="shared" si="44"/>
        <v>https://fs.amplifi.io//file?id=64e65871-c251-4594-aa44-37125b6047e8&amp;variant=thumb&amp;extension=png</v>
      </c>
      <c r="BI154" s="11" t="s">
        <v>5156</v>
      </c>
      <c r="BJ154" s="11" t="s">
        <v>6103</v>
      </c>
      <c r="BK154" s="11"/>
      <c r="BL154" s="11"/>
      <c r="BM154" s="11"/>
      <c r="BN154" s="11"/>
      <c r="BO154" s="11"/>
      <c r="BP154" s="11"/>
      <c r="BQ154" s="11"/>
      <c r="BR154" s="11"/>
      <c r="BS154" s="11"/>
    </row>
    <row r="155" spans="1:71" x14ac:dyDescent="0.2">
      <c r="A155" s="16">
        <f t="shared" si="45"/>
        <v>154</v>
      </c>
      <c r="B155" s="11" t="str">
        <f t="shared" si="46"/>
        <v>20030-00000</v>
      </c>
      <c r="C155" s="11" t="str">
        <f t="shared" si="46"/>
        <v>20030-00000</v>
      </c>
      <c r="D155" s="7" t="s">
        <v>542</v>
      </c>
      <c r="E155" s="6" t="s">
        <v>139</v>
      </c>
      <c r="F155" s="11" t="s">
        <v>8991</v>
      </c>
      <c r="G155" s="17" t="str">
        <f>INDEX(Data!G:G,MATCH($D155,Data!$D:$D,0))</f>
        <v>ICON</v>
      </c>
      <c r="H155" s="17" t="str">
        <f>INDEX(Data!H:H,MATCH($D155,Data!$D:$D,0))</f>
        <v>Youth Pullover Hoodie Fleece</v>
      </c>
      <c r="I155" s="6" t="s">
        <v>326</v>
      </c>
      <c r="J155" s="6" t="s">
        <v>5329</v>
      </c>
      <c r="K155" s="6" t="s">
        <v>5333</v>
      </c>
      <c r="L155" s="6" t="s">
        <v>8992</v>
      </c>
      <c r="M155" s="6" t="s">
        <v>5335</v>
      </c>
      <c r="N155" s="6" t="s">
        <v>5359</v>
      </c>
      <c r="O155" s="11"/>
      <c r="P155" s="11"/>
      <c r="Q155" s="6" t="s">
        <v>88</v>
      </c>
      <c r="R155" s="9" t="b">
        <v>1</v>
      </c>
      <c r="S155" s="9" t="b">
        <v>1</v>
      </c>
      <c r="T155" s="6" t="s">
        <v>542</v>
      </c>
      <c r="U155" s="17" t="str">
        <f>INDEX(Data!U:U,MATCH($D155,Data!$D:$D,0))</f>
        <v>20030-00000</v>
      </c>
      <c r="V155" s="17" t="str">
        <f>INDEX(Data!V:V,MATCH($D155,Data!$D:$D,0))</f>
        <v>20030-00001</v>
      </c>
      <c r="W155" s="17" t="str">
        <f>INDEX(Data!W:W,MATCH($D155,Data!$D:$D,0))</f>
        <v>20030-00002</v>
      </c>
      <c r="X155" s="17" t="str">
        <f>INDEX(Data!X:X,MATCH($D155,Data!$D:$D,0))</f>
        <v>20030-00003</v>
      </c>
      <c r="Y155" s="17" t="str">
        <f>INDEX(Data!Y:Y,MATCH($D155,Data!$D:$D,0))</f>
        <v/>
      </c>
      <c r="Z155" s="17" t="str">
        <f>INDEX(Data!Z:Z,MATCH($D155,Data!$D:$D,0))</f>
        <v/>
      </c>
      <c r="AA155" s="17" t="str">
        <f>INDEX(Data!AA:AA,MATCH($D155,Data!$D:$D,0))</f>
        <v/>
      </c>
      <c r="AB155" s="17" t="str">
        <f>INDEX(Data!AB:AB,MATCH($D155,Data!$D:$D,0))</f>
        <v/>
      </c>
      <c r="AC155" s="17" t="str">
        <f>INDEX(Data!AC:AC,MATCH($D155,Data!$D:$D,0))</f>
        <v>S</v>
      </c>
      <c r="AD155" s="17" t="str">
        <f>INDEX(Data!AD:AD,MATCH($D155,Data!$D:$D,0))</f>
        <v>M</v>
      </c>
      <c r="AE155" s="17" t="str">
        <f>INDEX(Data!AE:AE,MATCH($D155,Data!$D:$D,0))</f>
        <v>L</v>
      </c>
      <c r="AF155" s="17" t="str">
        <f>INDEX(Data!AF:AF,MATCH($D155,Data!$D:$D,0))</f>
        <v>XL</v>
      </c>
      <c r="AG155" s="17" t="str">
        <f>INDEX(Data!AG:AG,MATCH($D155,Data!$D:$D,0))</f>
        <v/>
      </c>
      <c r="AH155" s="17" t="str">
        <f>INDEX(Data!AH:AH,MATCH($D155,Data!$D:$D,0))</f>
        <v/>
      </c>
      <c r="AI155" s="17" t="str">
        <f>INDEX(Data!AI:AI,MATCH($D155,Data!$D:$D,0))</f>
        <v/>
      </c>
      <c r="AJ155" s="17" t="str">
        <f>INDEX(Data!AJ:AJ,MATCH($D155,Data!$D:$D,0))</f>
        <v/>
      </c>
      <c r="AK155" s="10">
        <v>45</v>
      </c>
      <c r="AL155" s="10">
        <v>50</v>
      </c>
      <c r="AM155" s="6" t="s">
        <v>475</v>
      </c>
      <c r="AN155" s="6" t="s">
        <v>509</v>
      </c>
      <c r="AO155" s="6" t="s">
        <v>510</v>
      </c>
      <c r="AP155" s="6" t="s">
        <v>9339</v>
      </c>
      <c r="AQ155" s="18" t="s">
        <v>9465</v>
      </c>
      <c r="AR155" s="11" t="str">
        <f t="shared" si="33"/>
        <v>2W Distributor Bike</v>
      </c>
      <c r="AS155" s="11" t="str">
        <f t="shared" si="34"/>
        <v>2W Distributor - Moto</v>
      </c>
      <c r="AT155" s="11" t="str">
        <f t="shared" si="35"/>
        <v>2W Distributor</v>
      </c>
      <c r="AU155" s="11" t="str">
        <f t="shared" si="36"/>
        <v>H2</v>
      </c>
      <c r="AV155" s="11" t="str">
        <f t="shared" si="36"/>
        <v>International - Bike</v>
      </c>
      <c r="AW155" s="11" t="str">
        <f t="shared" si="37"/>
        <v>International - Moto</v>
      </c>
      <c r="AX155" s="11" t="str">
        <f t="shared" si="38"/>
        <v>International - AS</v>
      </c>
      <c r="AY155" s="11" t="str">
        <f t="shared" si="38"/>
        <v>International</v>
      </c>
      <c r="AZ155" s="11" t="str">
        <f t="shared" si="38"/>
        <v>International - New</v>
      </c>
      <c r="BA155" s="11" t="str">
        <f t="shared" si="39"/>
        <v>Mecanic Sport</v>
      </c>
      <c r="BB155" s="11" t="str">
        <f t="shared" si="40"/>
        <v>Moto Dealers</v>
      </c>
      <c r="BC155" s="11" t="str">
        <f t="shared" si="40"/>
        <v>Motonet</v>
      </c>
      <c r="BD155" s="11" t="str">
        <f t="shared" si="41"/>
        <v>Pierce AB</v>
      </c>
      <c r="BE155" s="11" t="str">
        <f t="shared" si="42"/>
        <v>Retail</v>
      </c>
      <c r="BF155" s="11" t="str">
        <f t="shared" si="43"/>
        <v>TREK</v>
      </c>
      <c r="BG155" s="11" t="s">
        <v>5488</v>
      </c>
      <c r="BH155" s="11" t="str">
        <f t="shared" si="44"/>
        <v>https://fs.amplifi.io//file?id=ec7c4961-03ad-4fff-b45e-bae6d15e634e&amp;variant=thumb&amp;extension=png</v>
      </c>
      <c r="BI155" s="11" t="s">
        <v>6104</v>
      </c>
      <c r="BJ155" s="11" t="s">
        <v>6105</v>
      </c>
      <c r="BK155" s="11" t="s">
        <v>6106</v>
      </c>
      <c r="BL155" s="11" t="s">
        <v>5488</v>
      </c>
      <c r="BM155" s="11"/>
      <c r="BN155" s="11"/>
      <c r="BO155" s="11"/>
      <c r="BP155" s="11"/>
      <c r="BQ155" s="11"/>
      <c r="BR155" s="11"/>
      <c r="BS155" s="11"/>
    </row>
    <row r="156" spans="1:71" x14ac:dyDescent="0.2">
      <c r="A156" s="16">
        <f t="shared" si="45"/>
        <v>155</v>
      </c>
      <c r="B156" s="11" t="str">
        <f t="shared" si="46"/>
        <v>20030-00004</v>
      </c>
      <c r="C156" s="11" t="str">
        <f t="shared" si="46"/>
        <v>20030-00004</v>
      </c>
      <c r="D156" s="7" t="s">
        <v>549</v>
      </c>
      <c r="E156" s="6" t="s">
        <v>139</v>
      </c>
      <c r="F156" s="11" t="s">
        <v>8991</v>
      </c>
      <c r="G156" s="17" t="str">
        <f>INDEX(Data!G:G,MATCH($D156,Data!$D:$D,0))</f>
        <v>ICON</v>
      </c>
      <c r="H156" s="17" t="str">
        <f>INDEX(Data!H:H,MATCH($D156,Data!$D:$D,0))</f>
        <v>Youth Pullover Hoodie Fleece</v>
      </c>
      <c r="I156" s="6" t="s">
        <v>326</v>
      </c>
      <c r="J156" s="6" t="s">
        <v>5329</v>
      </c>
      <c r="K156" s="6" t="s">
        <v>5333</v>
      </c>
      <c r="L156" s="6" t="s">
        <v>8992</v>
      </c>
      <c r="M156" s="6" t="s">
        <v>5335</v>
      </c>
      <c r="N156" s="6" t="s">
        <v>5359</v>
      </c>
      <c r="O156" s="11"/>
      <c r="P156" s="11"/>
      <c r="Q156" s="6" t="s">
        <v>359</v>
      </c>
      <c r="R156" s="9" t="b">
        <v>1</v>
      </c>
      <c r="S156" s="9" t="b">
        <v>1</v>
      </c>
      <c r="T156" s="6" t="s">
        <v>549</v>
      </c>
      <c r="U156" s="17" t="str">
        <f>INDEX(Data!U:U,MATCH($D156,Data!$D:$D,0))</f>
        <v>20030-00004</v>
      </c>
      <c r="V156" s="17" t="str">
        <f>INDEX(Data!V:V,MATCH($D156,Data!$D:$D,0))</f>
        <v>20030-00005</v>
      </c>
      <c r="W156" s="17" t="str">
        <f>INDEX(Data!W:W,MATCH($D156,Data!$D:$D,0))</f>
        <v>20030-00006</v>
      </c>
      <c r="X156" s="17" t="str">
        <f>INDEX(Data!X:X,MATCH($D156,Data!$D:$D,0))</f>
        <v>20030-00007</v>
      </c>
      <c r="Y156" s="17" t="str">
        <f>INDEX(Data!Y:Y,MATCH($D156,Data!$D:$D,0))</f>
        <v/>
      </c>
      <c r="Z156" s="17" t="str">
        <f>INDEX(Data!Z:Z,MATCH($D156,Data!$D:$D,0))</f>
        <v/>
      </c>
      <c r="AA156" s="17" t="str">
        <f>INDEX(Data!AA:AA,MATCH($D156,Data!$D:$D,0))</f>
        <v/>
      </c>
      <c r="AB156" s="17" t="str">
        <f>INDEX(Data!AB:AB,MATCH($D156,Data!$D:$D,0))</f>
        <v/>
      </c>
      <c r="AC156" s="17" t="str">
        <f>INDEX(Data!AC:AC,MATCH($D156,Data!$D:$D,0))</f>
        <v>S</v>
      </c>
      <c r="AD156" s="17" t="str">
        <f>INDEX(Data!AD:AD,MATCH($D156,Data!$D:$D,0))</f>
        <v>M</v>
      </c>
      <c r="AE156" s="17" t="str">
        <f>INDEX(Data!AE:AE,MATCH($D156,Data!$D:$D,0))</f>
        <v>L</v>
      </c>
      <c r="AF156" s="17" t="str">
        <f>INDEX(Data!AF:AF,MATCH($D156,Data!$D:$D,0))</f>
        <v>XL</v>
      </c>
      <c r="AG156" s="17" t="str">
        <f>INDEX(Data!AG:AG,MATCH($D156,Data!$D:$D,0))</f>
        <v/>
      </c>
      <c r="AH156" s="17" t="str">
        <f>INDEX(Data!AH:AH,MATCH($D156,Data!$D:$D,0))</f>
        <v/>
      </c>
      <c r="AI156" s="17" t="str">
        <f>INDEX(Data!AI:AI,MATCH($D156,Data!$D:$D,0))</f>
        <v/>
      </c>
      <c r="AJ156" s="17" t="str">
        <f>INDEX(Data!AJ:AJ,MATCH($D156,Data!$D:$D,0))</f>
        <v/>
      </c>
      <c r="AK156" s="10">
        <v>45</v>
      </c>
      <c r="AL156" s="10">
        <v>50</v>
      </c>
      <c r="AM156" s="6" t="s">
        <v>475</v>
      </c>
      <c r="AN156" s="6" t="s">
        <v>509</v>
      </c>
      <c r="AO156" s="6" t="s">
        <v>510</v>
      </c>
      <c r="AP156" s="6" t="s">
        <v>9339</v>
      </c>
      <c r="AQ156" s="18" t="s">
        <v>9465</v>
      </c>
      <c r="AR156" s="11" t="str">
        <f t="shared" si="33"/>
        <v>2W Distributor Bike</v>
      </c>
      <c r="AS156" s="11" t="str">
        <f t="shared" si="34"/>
        <v>2W Distributor - Moto</v>
      </c>
      <c r="AT156" s="11" t="str">
        <f t="shared" si="35"/>
        <v>2W Distributor</v>
      </c>
      <c r="AU156" s="11" t="str">
        <f t="shared" si="36"/>
        <v>H2</v>
      </c>
      <c r="AV156" s="11" t="str">
        <f t="shared" si="36"/>
        <v>International - Bike</v>
      </c>
      <c r="AW156" s="11" t="str">
        <f t="shared" si="37"/>
        <v>International - Moto</v>
      </c>
      <c r="AX156" s="11" t="str">
        <f t="shared" si="38"/>
        <v>International - AS</v>
      </c>
      <c r="AY156" s="11" t="str">
        <f t="shared" si="38"/>
        <v>International</v>
      </c>
      <c r="AZ156" s="11" t="str">
        <f t="shared" si="38"/>
        <v>International - New</v>
      </c>
      <c r="BA156" s="11" t="str">
        <f t="shared" si="39"/>
        <v>Mecanic Sport</v>
      </c>
      <c r="BB156" s="11" t="str">
        <f t="shared" si="40"/>
        <v>Moto Dealers</v>
      </c>
      <c r="BC156" s="11" t="str">
        <f t="shared" si="40"/>
        <v>Motonet</v>
      </c>
      <c r="BD156" s="11" t="str">
        <f t="shared" si="41"/>
        <v>Pierce AB</v>
      </c>
      <c r="BE156" s="11" t="str">
        <f t="shared" si="42"/>
        <v>Retail</v>
      </c>
      <c r="BF156" s="11" t="str">
        <f t="shared" si="43"/>
        <v>TREK</v>
      </c>
      <c r="BG156" s="11" t="s">
        <v>5157</v>
      </c>
      <c r="BH156" s="11" t="str">
        <f t="shared" si="44"/>
        <v>https://fs.amplifi.io//file?id=e2159e31-5ef6-4122-9c2c-bef351710ed7&amp;variant=thumb&amp;extension=png</v>
      </c>
      <c r="BI156" s="11" t="s">
        <v>5157</v>
      </c>
      <c r="BJ156" s="11" t="s">
        <v>6107</v>
      </c>
      <c r="BK156" s="11" t="s">
        <v>6108</v>
      </c>
      <c r="BL156" s="11" t="s">
        <v>6109</v>
      </c>
      <c r="BM156" s="11"/>
      <c r="BN156" s="11"/>
      <c r="BO156" s="11"/>
      <c r="BP156" s="11"/>
      <c r="BQ156" s="11"/>
      <c r="BR156" s="11"/>
      <c r="BS156" s="11"/>
    </row>
    <row r="157" spans="1:71" x14ac:dyDescent="0.2">
      <c r="A157" s="16">
        <f t="shared" si="45"/>
        <v>156</v>
      </c>
      <c r="B157" s="11" t="str">
        <f t="shared" si="46"/>
        <v>20030-00008</v>
      </c>
      <c r="C157" s="11" t="str">
        <f t="shared" si="46"/>
        <v>20030-00008</v>
      </c>
      <c r="D157" s="7" t="s">
        <v>1589</v>
      </c>
      <c r="E157" s="6" t="s">
        <v>139</v>
      </c>
      <c r="F157" s="11" t="s">
        <v>8991</v>
      </c>
      <c r="G157" s="17" t="str">
        <f>INDEX(Data!G:G,MATCH($D157,Data!$D:$D,0))</f>
        <v>ICON</v>
      </c>
      <c r="H157" s="17" t="str">
        <f>INDEX(Data!H:H,MATCH($D157,Data!$D:$D,0))</f>
        <v>Youth Pullover Hoodie Fleece</v>
      </c>
      <c r="I157" s="6" t="s">
        <v>326</v>
      </c>
      <c r="J157" s="6" t="s">
        <v>5329</v>
      </c>
      <c r="K157" s="6" t="s">
        <v>5333</v>
      </c>
      <c r="L157" s="6" t="s">
        <v>8992</v>
      </c>
      <c r="M157" s="6" t="s">
        <v>5335</v>
      </c>
      <c r="N157" s="6" t="s">
        <v>5359</v>
      </c>
      <c r="O157" s="11"/>
      <c r="P157" s="11"/>
      <c r="Q157" s="6" t="s">
        <v>1588</v>
      </c>
      <c r="R157" s="9" t="b">
        <v>1</v>
      </c>
      <c r="S157" s="9" t="b">
        <v>0</v>
      </c>
      <c r="T157" s="6" t="s">
        <v>1589</v>
      </c>
      <c r="U157" s="17" t="str">
        <f>INDEX(Data!U:U,MATCH($D157,Data!$D:$D,0))</f>
        <v>20030-00008</v>
      </c>
      <c r="V157" s="17" t="str">
        <f>INDEX(Data!V:V,MATCH($D157,Data!$D:$D,0))</f>
        <v>20030-00009</v>
      </c>
      <c r="W157" s="17" t="str">
        <f>INDEX(Data!W:W,MATCH($D157,Data!$D:$D,0))</f>
        <v>20030-00010</v>
      </c>
      <c r="X157" s="17" t="str">
        <f>INDEX(Data!X:X,MATCH($D157,Data!$D:$D,0))</f>
        <v>20030-00011</v>
      </c>
      <c r="Y157" s="17" t="str">
        <f>INDEX(Data!Y:Y,MATCH($D157,Data!$D:$D,0))</f>
        <v/>
      </c>
      <c r="Z157" s="17" t="str">
        <f>INDEX(Data!Z:Z,MATCH($D157,Data!$D:$D,0))</f>
        <v/>
      </c>
      <c r="AA157" s="17" t="str">
        <f>INDEX(Data!AA:AA,MATCH($D157,Data!$D:$D,0))</f>
        <v/>
      </c>
      <c r="AB157" s="17" t="str">
        <f>INDEX(Data!AB:AB,MATCH($D157,Data!$D:$D,0))</f>
        <v/>
      </c>
      <c r="AC157" s="17" t="str">
        <f>INDEX(Data!AC:AC,MATCH($D157,Data!$D:$D,0))</f>
        <v>S</v>
      </c>
      <c r="AD157" s="17" t="str">
        <f>INDEX(Data!AD:AD,MATCH($D157,Data!$D:$D,0))</f>
        <v>M</v>
      </c>
      <c r="AE157" s="17" t="str">
        <f>INDEX(Data!AE:AE,MATCH($D157,Data!$D:$D,0))</f>
        <v>L</v>
      </c>
      <c r="AF157" s="17" t="str">
        <f>INDEX(Data!AF:AF,MATCH($D157,Data!$D:$D,0))</f>
        <v>XL</v>
      </c>
      <c r="AG157" s="17" t="str">
        <f>INDEX(Data!AG:AG,MATCH($D157,Data!$D:$D,0))</f>
        <v/>
      </c>
      <c r="AH157" s="17" t="str">
        <f>INDEX(Data!AH:AH,MATCH($D157,Data!$D:$D,0))</f>
        <v/>
      </c>
      <c r="AI157" s="17" t="str">
        <f>INDEX(Data!AI:AI,MATCH($D157,Data!$D:$D,0))</f>
        <v/>
      </c>
      <c r="AJ157" s="17" t="str">
        <f>INDEX(Data!AJ:AJ,MATCH($D157,Data!$D:$D,0))</f>
        <v/>
      </c>
      <c r="AK157" s="10">
        <v>45</v>
      </c>
      <c r="AL157" s="10">
        <v>50</v>
      </c>
      <c r="AM157" s="6" t="s">
        <v>475</v>
      </c>
      <c r="AN157" s="6" t="s">
        <v>509</v>
      </c>
      <c r="AO157" s="6" t="s">
        <v>510</v>
      </c>
      <c r="AP157" s="6" t="s">
        <v>9339</v>
      </c>
      <c r="AQ157" s="18" t="s">
        <v>9465</v>
      </c>
      <c r="AR157" s="11" t="str">
        <f t="shared" si="33"/>
        <v>2W Distributor Bike</v>
      </c>
      <c r="AS157" s="11" t="str">
        <f t="shared" si="34"/>
        <v>2W Distributor - Moto</v>
      </c>
      <c r="AT157" s="11" t="str">
        <f t="shared" si="35"/>
        <v>2W Distributor</v>
      </c>
      <c r="AU157" s="11" t="str">
        <f t="shared" si="36"/>
        <v>H2</v>
      </c>
      <c r="AV157" s="11" t="str">
        <f t="shared" si="36"/>
        <v>International - Bike</v>
      </c>
      <c r="AW157" s="11" t="str">
        <f t="shared" si="37"/>
        <v>International - Moto</v>
      </c>
      <c r="AX157" s="11" t="str">
        <f t="shared" si="38"/>
        <v>International - AS</v>
      </c>
      <c r="AY157" s="11" t="str">
        <f t="shared" si="38"/>
        <v>International</v>
      </c>
      <c r="AZ157" s="11" t="str">
        <f t="shared" si="38"/>
        <v>International - New</v>
      </c>
      <c r="BA157" s="11" t="str">
        <f t="shared" si="39"/>
        <v>Mecanic Sport</v>
      </c>
      <c r="BB157" s="11" t="str">
        <f t="shared" si="40"/>
        <v>Moto Dealers</v>
      </c>
      <c r="BC157" s="11" t="str">
        <f t="shared" si="40"/>
        <v>Motonet</v>
      </c>
      <c r="BD157" s="11" t="str">
        <f t="shared" si="41"/>
        <v>Pierce AB</v>
      </c>
      <c r="BE157" s="11" t="str">
        <f t="shared" si="42"/>
        <v>Retail</v>
      </c>
      <c r="BF157" s="11" t="str">
        <f t="shared" si="43"/>
        <v>TREK</v>
      </c>
      <c r="BG157" s="11" t="s">
        <v>5234</v>
      </c>
      <c r="BH157" s="11" t="str">
        <f t="shared" si="44"/>
        <v>https://fs.amplifi.io//file?id=c2a6b4d1-b696-4eb7-83e1-0138044a4aba&amp;variant=thumb&amp;extension=png</v>
      </c>
      <c r="BI157" s="11" t="e">
        <v>#N/A</v>
      </c>
      <c r="BJ157" s="11" t="e">
        <v>#N/A</v>
      </c>
      <c r="BK157" s="11" t="e">
        <v>#N/A</v>
      </c>
      <c r="BL157" s="11" t="e">
        <v>#N/A</v>
      </c>
      <c r="BM157" s="11" t="e">
        <v>#N/A</v>
      </c>
      <c r="BN157" s="11" t="e">
        <v>#N/A</v>
      </c>
      <c r="BO157" s="11" t="e">
        <v>#N/A</v>
      </c>
      <c r="BP157" s="11" t="e">
        <v>#N/A</v>
      </c>
      <c r="BQ157" s="11" t="e">
        <v>#N/A</v>
      </c>
      <c r="BR157" s="11" t="e">
        <v>#N/A</v>
      </c>
      <c r="BS157" s="11" t="e">
        <v>#N/A</v>
      </c>
    </row>
    <row r="158" spans="1:71" x14ac:dyDescent="0.2">
      <c r="A158" s="16">
        <f t="shared" si="45"/>
        <v>157</v>
      </c>
      <c r="B158" s="11" t="str">
        <f t="shared" si="46"/>
        <v>20031-00000</v>
      </c>
      <c r="C158" s="11" t="str">
        <f t="shared" si="46"/>
        <v>20031-00000</v>
      </c>
      <c r="D158" s="7" t="s">
        <v>553</v>
      </c>
      <c r="E158" s="6" t="s">
        <v>139</v>
      </c>
      <c r="F158" s="11" t="s">
        <v>8991</v>
      </c>
      <c r="G158" s="17" t="str">
        <f>INDEX(Data!G:G,MATCH($D158,Data!$D:$D,0))</f>
        <v>ICON</v>
      </c>
      <c r="H158" s="17" t="str">
        <f>INDEX(Data!H:H,MATCH($D158,Data!$D:$D,0))</f>
        <v>Women's Pullover Hoodie Fleece</v>
      </c>
      <c r="I158" s="6" t="s">
        <v>326</v>
      </c>
      <c r="J158" s="6" t="s">
        <v>5329</v>
      </c>
      <c r="K158" s="6" t="s">
        <v>5333</v>
      </c>
      <c r="L158" s="6" t="s">
        <v>8992</v>
      </c>
      <c r="M158" s="6" t="s">
        <v>5335</v>
      </c>
      <c r="N158" s="6" t="s">
        <v>5359</v>
      </c>
      <c r="O158" s="11"/>
      <c r="P158" s="11"/>
      <c r="Q158" s="6" t="s">
        <v>88</v>
      </c>
      <c r="R158" s="9" t="b">
        <v>1</v>
      </c>
      <c r="S158" s="9" t="b">
        <v>1</v>
      </c>
      <c r="T158" s="6" t="s">
        <v>553</v>
      </c>
      <c r="U158" s="17" t="str">
        <f>INDEX(Data!U:U,MATCH($D158,Data!$D:$D,0))</f>
        <v>20031-00000</v>
      </c>
      <c r="V158" s="17" t="str">
        <f>INDEX(Data!V:V,MATCH($D158,Data!$D:$D,0))</f>
        <v>20031-00001</v>
      </c>
      <c r="W158" s="17" t="str">
        <f>INDEX(Data!W:W,MATCH($D158,Data!$D:$D,0))</f>
        <v>20031-00002</v>
      </c>
      <c r="X158" s="17" t="str">
        <f>INDEX(Data!X:X,MATCH($D158,Data!$D:$D,0))</f>
        <v>20031-00003</v>
      </c>
      <c r="Y158" s="17" t="str">
        <f>INDEX(Data!Y:Y,MATCH($D158,Data!$D:$D,0))</f>
        <v/>
      </c>
      <c r="Z158" s="17" t="str">
        <f>INDEX(Data!Z:Z,MATCH($D158,Data!$D:$D,0))</f>
        <v/>
      </c>
      <c r="AA158" s="17" t="str">
        <f>INDEX(Data!AA:AA,MATCH($D158,Data!$D:$D,0))</f>
        <v/>
      </c>
      <c r="AB158" s="17" t="str">
        <f>INDEX(Data!AB:AB,MATCH($D158,Data!$D:$D,0))</f>
        <v/>
      </c>
      <c r="AC158" s="17" t="str">
        <f>INDEX(Data!AC:AC,MATCH($D158,Data!$D:$D,0))</f>
        <v>S</v>
      </c>
      <c r="AD158" s="17" t="str">
        <f>INDEX(Data!AD:AD,MATCH($D158,Data!$D:$D,0))</f>
        <v>M</v>
      </c>
      <c r="AE158" s="17" t="str">
        <f>INDEX(Data!AE:AE,MATCH($D158,Data!$D:$D,0))</f>
        <v>L</v>
      </c>
      <c r="AF158" s="17" t="str">
        <f>INDEX(Data!AF:AF,MATCH($D158,Data!$D:$D,0))</f>
        <v>XL</v>
      </c>
      <c r="AG158" s="17" t="str">
        <f>INDEX(Data!AG:AG,MATCH($D158,Data!$D:$D,0))</f>
        <v/>
      </c>
      <c r="AH158" s="17" t="str">
        <f>INDEX(Data!AH:AH,MATCH($D158,Data!$D:$D,0))</f>
        <v/>
      </c>
      <c r="AI158" s="17" t="str">
        <f>INDEX(Data!AI:AI,MATCH($D158,Data!$D:$D,0))</f>
        <v/>
      </c>
      <c r="AJ158" s="17" t="str">
        <f>INDEX(Data!AJ:AJ,MATCH($D158,Data!$D:$D,0))</f>
        <v/>
      </c>
      <c r="AK158" s="10">
        <v>50</v>
      </c>
      <c r="AL158" s="10">
        <v>55</v>
      </c>
      <c r="AM158" s="6" t="s">
        <v>475</v>
      </c>
      <c r="AN158" s="6" t="s">
        <v>509</v>
      </c>
      <c r="AO158" s="6" t="s">
        <v>9277</v>
      </c>
      <c r="AP158" s="6" t="s">
        <v>9340</v>
      </c>
      <c r="AQ158" s="18" t="s">
        <v>9465</v>
      </c>
      <c r="AR158" s="11" t="str">
        <f t="shared" si="33"/>
        <v>2W Distributor Bike</v>
      </c>
      <c r="AS158" s="11" t="str">
        <f t="shared" si="34"/>
        <v>2W Distributor - Moto</v>
      </c>
      <c r="AT158" s="11" t="str">
        <f t="shared" si="35"/>
        <v>2W Distributor</v>
      </c>
      <c r="AU158" s="11" t="str">
        <f t="shared" si="36"/>
        <v>H2</v>
      </c>
      <c r="AV158" s="11" t="str">
        <f t="shared" si="36"/>
        <v>International - Bike</v>
      </c>
      <c r="AW158" s="11" t="str">
        <f t="shared" si="37"/>
        <v>International - Moto</v>
      </c>
      <c r="AX158" s="11" t="str">
        <f t="shared" si="38"/>
        <v>International - AS</v>
      </c>
      <c r="AY158" s="11" t="str">
        <f t="shared" si="38"/>
        <v>International</v>
      </c>
      <c r="AZ158" s="11" t="str">
        <f t="shared" si="38"/>
        <v>International - New</v>
      </c>
      <c r="BA158" s="11" t="str">
        <f t="shared" si="39"/>
        <v>Mecanic Sport</v>
      </c>
      <c r="BB158" s="11" t="str">
        <f t="shared" si="40"/>
        <v>Moto Dealers</v>
      </c>
      <c r="BC158" s="11" t="str">
        <f t="shared" si="40"/>
        <v>Motonet</v>
      </c>
      <c r="BD158" s="11" t="str">
        <f t="shared" si="41"/>
        <v>Pierce AB</v>
      </c>
      <c r="BE158" s="11" t="str">
        <f t="shared" si="42"/>
        <v>Retail</v>
      </c>
      <c r="BF158" s="11" t="str">
        <f t="shared" si="43"/>
        <v>TREK</v>
      </c>
      <c r="BG158" s="11" t="s">
        <v>5158</v>
      </c>
      <c r="BH158" s="11" t="str">
        <f t="shared" si="44"/>
        <v>https://fs.amplifi.io//file?id=74699a70-3291-49e2-99ed-da758491addd&amp;variant=thumb&amp;extension=png</v>
      </c>
      <c r="BI158" s="11" t="s">
        <v>5158</v>
      </c>
      <c r="BJ158" s="11" t="s">
        <v>6110</v>
      </c>
      <c r="BK158" s="11"/>
      <c r="BL158" s="11"/>
      <c r="BM158" s="11"/>
      <c r="BN158" s="11"/>
      <c r="BO158" s="11"/>
      <c r="BP158" s="11"/>
      <c r="BQ158" s="11"/>
      <c r="BR158" s="11"/>
      <c r="BS158" s="11"/>
    </row>
    <row r="159" spans="1:71" x14ac:dyDescent="0.2">
      <c r="A159" s="16">
        <f t="shared" si="45"/>
        <v>158</v>
      </c>
      <c r="B159" s="11" t="str">
        <f t="shared" si="46"/>
        <v>20031-00004</v>
      </c>
      <c r="C159" s="11" t="str">
        <f t="shared" si="46"/>
        <v>20031-00004</v>
      </c>
      <c r="D159" s="7" t="s">
        <v>560</v>
      </c>
      <c r="E159" s="6" t="s">
        <v>139</v>
      </c>
      <c r="F159" s="11" t="s">
        <v>8991</v>
      </c>
      <c r="G159" s="17" t="str">
        <f>INDEX(Data!G:G,MATCH($D159,Data!$D:$D,0))</f>
        <v>ICON</v>
      </c>
      <c r="H159" s="17" t="str">
        <f>INDEX(Data!H:H,MATCH($D159,Data!$D:$D,0))</f>
        <v>Women's Pullover Hoodie Fleece</v>
      </c>
      <c r="I159" s="6" t="s">
        <v>326</v>
      </c>
      <c r="J159" s="6" t="s">
        <v>5329</v>
      </c>
      <c r="K159" s="6" t="s">
        <v>5333</v>
      </c>
      <c r="L159" s="6" t="s">
        <v>8992</v>
      </c>
      <c r="M159" s="6" t="s">
        <v>5335</v>
      </c>
      <c r="N159" s="6" t="s">
        <v>5359</v>
      </c>
      <c r="O159" s="11"/>
      <c r="P159" s="11"/>
      <c r="Q159" s="6" t="s">
        <v>359</v>
      </c>
      <c r="R159" s="9" t="b">
        <v>1</v>
      </c>
      <c r="S159" s="9" t="b">
        <v>1</v>
      </c>
      <c r="T159" s="6" t="s">
        <v>560</v>
      </c>
      <c r="U159" s="17" t="str">
        <f>INDEX(Data!U:U,MATCH($D159,Data!$D:$D,0))</f>
        <v>20031-00004</v>
      </c>
      <c r="V159" s="17" t="str">
        <f>INDEX(Data!V:V,MATCH($D159,Data!$D:$D,0))</f>
        <v>20031-00005</v>
      </c>
      <c r="W159" s="17" t="str">
        <f>INDEX(Data!W:W,MATCH($D159,Data!$D:$D,0))</f>
        <v>20031-00006</v>
      </c>
      <c r="X159" s="17" t="str">
        <f>INDEX(Data!X:X,MATCH($D159,Data!$D:$D,0))</f>
        <v>20031-00007</v>
      </c>
      <c r="Y159" s="17" t="str">
        <f>INDEX(Data!Y:Y,MATCH($D159,Data!$D:$D,0))</f>
        <v/>
      </c>
      <c r="Z159" s="17" t="str">
        <f>INDEX(Data!Z:Z,MATCH($D159,Data!$D:$D,0))</f>
        <v/>
      </c>
      <c r="AA159" s="17" t="str">
        <f>INDEX(Data!AA:AA,MATCH($D159,Data!$D:$D,0))</f>
        <v/>
      </c>
      <c r="AB159" s="17" t="str">
        <f>INDEX(Data!AB:AB,MATCH($D159,Data!$D:$D,0))</f>
        <v/>
      </c>
      <c r="AC159" s="17" t="str">
        <f>INDEX(Data!AC:AC,MATCH($D159,Data!$D:$D,0))</f>
        <v>S</v>
      </c>
      <c r="AD159" s="17" t="str">
        <f>INDEX(Data!AD:AD,MATCH($D159,Data!$D:$D,0))</f>
        <v>M</v>
      </c>
      <c r="AE159" s="17" t="str">
        <f>INDEX(Data!AE:AE,MATCH($D159,Data!$D:$D,0))</f>
        <v>L</v>
      </c>
      <c r="AF159" s="17" t="str">
        <f>INDEX(Data!AF:AF,MATCH($D159,Data!$D:$D,0))</f>
        <v>XL</v>
      </c>
      <c r="AG159" s="17" t="str">
        <f>INDEX(Data!AG:AG,MATCH($D159,Data!$D:$D,0))</f>
        <v/>
      </c>
      <c r="AH159" s="17" t="str">
        <f>INDEX(Data!AH:AH,MATCH($D159,Data!$D:$D,0))</f>
        <v/>
      </c>
      <c r="AI159" s="17" t="str">
        <f>INDEX(Data!AI:AI,MATCH($D159,Data!$D:$D,0))</f>
        <v/>
      </c>
      <c r="AJ159" s="17" t="str">
        <f>INDEX(Data!AJ:AJ,MATCH($D159,Data!$D:$D,0))</f>
        <v/>
      </c>
      <c r="AK159" s="10">
        <v>50</v>
      </c>
      <c r="AL159" s="10">
        <v>55</v>
      </c>
      <c r="AM159" s="6" t="s">
        <v>475</v>
      </c>
      <c r="AN159" s="6" t="s">
        <v>509</v>
      </c>
      <c r="AO159" s="6" t="s">
        <v>9277</v>
      </c>
      <c r="AP159" s="6" t="s">
        <v>9340</v>
      </c>
      <c r="AQ159" s="18" t="s">
        <v>9465</v>
      </c>
      <c r="AR159" s="11" t="str">
        <f t="shared" si="33"/>
        <v>2W Distributor Bike</v>
      </c>
      <c r="AS159" s="11" t="str">
        <f t="shared" si="34"/>
        <v>2W Distributor - Moto</v>
      </c>
      <c r="AT159" s="11" t="str">
        <f t="shared" si="35"/>
        <v>2W Distributor</v>
      </c>
      <c r="AU159" s="11" t="str">
        <f t="shared" si="36"/>
        <v>H2</v>
      </c>
      <c r="AV159" s="11" t="str">
        <f t="shared" si="36"/>
        <v>International - Bike</v>
      </c>
      <c r="AW159" s="11" t="str">
        <f t="shared" si="37"/>
        <v>International - Moto</v>
      </c>
      <c r="AX159" s="11" t="str">
        <f t="shared" si="38"/>
        <v>International - AS</v>
      </c>
      <c r="AY159" s="11" t="str">
        <f t="shared" si="38"/>
        <v>International</v>
      </c>
      <c r="AZ159" s="11" t="str">
        <f t="shared" si="38"/>
        <v>International - New</v>
      </c>
      <c r="BA159" s="11" t="str">
        <f t="shared" si="39"/>
        <v>Mecanic Sport</v>
      </c>
      <c r="BB159" s="11" t="str">
        <f t="shared" si="40"/>
        <v>Moto Dealers</v>
      </c>
      <c r="BC159" s="11" t="str">
        <f t="shared" si="40"/>
        <v>Motonet</v>
      </c>
      <c r="BD159" s="11" t="str">
        <f t="shared" si="41"/>
        <v>Pierce AB</v>
      </c>
      <c r="BE159" s="11" t="str">
        <f t="shared" si="42"/>
        <v>Retail</v>
      </c>
      <c r="BF159" s="11" t="str">
        <f t="shared" si="43"/>
        <v>TREK</v>
      </c>
      <c r="BG159" s="11" t="s">
        <v>5489</v>
      </c>
      <c r="BH159" s="11" t="str">
        <f t="shared" si="44"/>
        <v>https://fs.amplifi.io//file?id=5114247f-5ae9-4b42-8135-4bdeb9ef11a1&amp;variant=thumb&amp;extension=png</v>
      </c>
      <c r="BI159" s="11" t="s">
        <v>5489</v>
      </c>
      <c r="BJ159" s="11" t="s">
        <v>6111</v>
      </c>
      <c r="BK159" s="11"/>
      <c r="BL159" s="11"/>
      <c r="BM159" s="11"/>
      <c r="BN159" s="11"/>
      <c r="BO159" s="11"/>
      <c r="BP159" s="11"/>
      <c r="BQ159" s="11"/>
      <c r="BR159" s="11"/>
      <c r="BS159" s="11"/>
    </row>
    <row r="160" spans="1:71" x14ac:dyDescent="0.2">
      <c r="A160" s="16">
        <f t="shared" si="45"/>
        <v>159</v>
      </c>
      <c r="B160" s="11" t="str">
        <f t="shared" si="46"/>
        <v>20031-00008</v>
      </c>
      <c r="C160" s="11" t="str">
        <f t="shared" si="46"/>
        <v>20031-00008</v>
      </c>
      <c r="D160" s="7" t="s">
        <v>1594</v>
      </c>
      <c r="E160" s="6" t="s">
        <v>139</v>
      </c>
      <c r="F160" s="11" t="s">
        <v>8991</v>
      </c>
      <c r="G160" s="17" t="str">
        <f>INDEX(Data!G:G,MATCH($D160,Data!$D:$D,0))</f>
        <v>AVALANCHE</v>
      </c>
      <c r="H160" s="17" t="str">
        <f>INDEX(Data!H:H,MATCH($D160,Data!$D:$D,0))</f>
        <v>Women's Pullover Hoodie Fleece</v>
      </c>
      <c r="I160" s="6" t="s">
        <v>326</v>
      </c>
      <c r="J160" s="6" t="s">
        <v>5329</v>
      </c>
      <c r="K160" s="6" t="s">
        <v>5333</v>
      </c>
      <c r="L160" s="6" t="s">
        <v>8992</v>
      </c>
      <c r="M160" s="6" t="s">
        <v>5335</v>
      </c>
      <c r="N160" s="6" t="s">
        <v>5359</v>
      </c>
      <c r="O160" s="11"/>
      <c r="P160" s="11"/>
      <c r="Q160" s="6" t="s">
        <v>498</v>
      </c>
      <c r="R160" s="9" t="b">
        <v>1</v>
      </c>
      <c r="S160" s="9" t="b">
        <v>0</v>
      </c>
      <c r="T160" s="6" t="s">
        <v>1594</v>
      </c>
      <c r="U160" s="17" t="str">
        <f>INDEX(Data!U:U,MATCH($D160,Data!$D:$D,0))</f>
        <v>20031-00008</v>
      </c>
      <c r="V160" s="17" t="str">
        <f>INDEX(Data!V:V,MATCH($D160,Data!$D:$D,0))</f>
        <v>20031-00009</v>
      </c>
      <c r="W160" s="17" t="str">
        <f>INDEX(Data!W:W,MATCH($D160,Data!$D:$D,0))</f>
        <v>20031-00010</v>
      </c>
      <c r="X160" s="17" t="str">
        <f>INDEX(Data!X:X,MATCH($D160,Data!$D:$D,0))</f>
        <v>20031-00011</v>
      </c>
      <c r="Y160" s="17" t="str">
        <f>INDEX(Data!Y:Y,MATCH($D160,Data!$D:$D,0))</f>
        <v/>
      </c>
      <c r="Z160" s="17" t="str">
        <f>INDEX(Data!Z:Z,MATCH($D160,Data!$D:$D,0))</f>
        <v/>
      </c>
      <c r="AA160" s="17" t="str">
        <f>INDEX(Data!AA:AA,MATCH($D160,Data!$D:$D,0))</f>
        <v/>
      </c>
      <c r="AB160" s="17" t="str">
        <f>INDEX(Data!AB:AB,MATCH($D160,Data!$D:$D,0))</f>
        <v/>
      </c>
      <c r="AC160" s="17" t="str">
        <f>INDEX(Data!AC:AC,MATCH($D160,Data!$D:$D,0))</f>
        <v>S</v>
      </c>
      <c r="AD160" s="17" t="str">
        <f>INDEX(Data!AD:AD,MATCH($D160,Data!$D:$D,0))</f>
        <v>M</v>
      </c>
      <c r="AE160" s="17" t="str">
        <f>INDEX(Data!AE:AE,MATCH($D160,Data!$D:$D,0))</f>
        <v>L</v>
      </c>
      <c r="AF160" s="17" t="str">
        <f>INDEX(Data!AF:AF,MATCH($D160,Data!$D:$D,0))</f>
        <v>XL</v>
      </c>
      <c r="AG160" s="17" t="str">
        <f>INDEX(Data!AG:AG,MATCH($D160,Data!$D:$D,0))</f>
        <v/>
      </c>
      <c r="AH160" s="17" t="str">
        <f>INDEX(Data!AH:AH,MATCH($D160,Data!$D:$D,0))</f>
        <v/>
      </c>
      <c r="AI160" s="17" t="str">
        <f>INDEX(Data!AI:AI,MATCH($D160,Data!$D:$D,0))</f>
        <v/>
      </c>
      <c r="AJ160" s="17" t="str">
        <f>INDEX(Data!AJ:AJ,MATCH($D160,Data!$D:$D,0))</f>
        <v/>
      </c>
      <c r="AK160" s="10">
        <v>55</v>
      </c>
      <c r="AL160" s="10">
        <v>60</v>
      </c>
      <c r="AM160" s="6" t="s">
        <v>475</v>
      </c>
      <c r="AN160" s="6" t="s">
        <v>509</v>
      </c>
      <c r="AO160" s="6" t="s">
        <v>9277</v>
      </c>
      <c r="AP160" s="6" t="s">
        <v>9340</v>
      </c>
      <c r="AQ160" s="18" t="s">
        <v>9465</v>
      </c>
      <c r="AR160" s="11" t="str">
        <f t="shared" si="33"/>
        <v>2W Distributor Bike</v>
      </c>
      <c r="AS160" s="11" t="str">
        <f t="shared" si="34"/>
        <v>2W Distributor - Moto</v>
      </c>
      <c r="AT160" s="11" t="str">
        <f t="shared" si="35"/>
        <v>2W Distributor</v>
      </c>
      <c r="AU160" s="11" t="str">
        <f t="shared" si="36"/>
        <v>H2</v>
      </c>
      <c r="AV160" s="11" t="str">
        <f t="shared" si="36"/>
        <v>International - Bike</v>
      </c>
      <c r="AW160" s="11" t="str">
        <f t="shared" si="37"/>
        <v>International - Moto</v>
      </c>
      <c r="AX160" s="11" t="str">
        <f t="shared" si="38"/>
        <v>International - AS</v>
      </c>
      <c r="AY160" s="11" t="str">
        <f t="shared" si="38"/>
        <v>International</v>
      </c>
      <c r="AZ160" s="11" t="str">
        <f t="shared" si="38"/>
        <v>International - New</v>
      </c>
      <c r="BA160" s="11" t="str">
        <f t="shared" si="39"/>
        <v>Mecanic Sport</v>
      </c>
      <c r="BB160" s="11" t="str">
        <f t="shared" si="40"/>
        <v>Moto Dealers</v>
      </c>
      <c r="BC160" s="11" t="str">
        <f t="shared" si="40"/>
        <v>Motonet</v>
      </c>
      <c r="BD160" s="11" t="str">
        <f t="shared" si="41"/>
        <v>Pierce AB</v>
      </c>
      <c r="BE160" s="11" t="str">
        <f t="shared" si="42"/>
        <v>Retail</v>
      </c>
      <c r="BF160" s="11" t="str">
        <f t="shared" si="43"/>
        <v>TREK</v>
      </c>
      <c r="BG160" s="11" t="s">
        <v>5558</v>
      </c>
      <c r="BH160" s="11" t="str">
        <f t="shared" si="44"/>
        <v>https://fs.amplifi.io//file?id=bf856ba7-3a51-493f-8dfe-15e57bcee6dc&amp;variant=thumb&amp;extension=png</v>
      </c>
      <c r="BI160" s="11" t="e">
        <v>#N/A</v>
      </c>
      <c r="BJ160" s="11" t="e">
        <v>#N/A</v>
      </c>
      <c r="BK160" s="11" t="e">
        <v>#N/A</v>
      </c>
      <c r="BL160" s="11" t="e">
        <v>#N/A</v>
      </c>
      <c r="BM160" s="11" t="e">
        <v>#N/A</v>
      </c>
      <c r="BN160" s="11" t="e">
        <v>#N/A</v>
      </c>
      <c r="BO160" s="11" t="e">
        <v>#N/A</v>
      </c>
      <c r="BP160" s="11" t="e">
        <v>#N/A</v>
      </c>
      <c r="BQ160" s="11" t="e">
        <v>#N/A</v>
      </c>
      <c r="BR160" s="11" t="e">
        <v>#N/A</v>
      </c>
      <c r="BS160" s="11" t="e">
        <v>#N/A</v>
      </c>
    </row>
    <row r="161" spans="1:71" x14ac:dyDescent="0.2">
      <c r="A161" s="16">
        <f t="shared" si="45"/>
        <v>160</v>
      </c>
      <c r="B161" s="11" t="str">
        <f t="shared" si="46"/>
        <v>20031-00012</v>
      </c>
      <c r="C161" s="11" t="str">
        <f t="shared" si="46"/>
        <v>20031-00012</v>
      </c>
      <c r="D161" s="7" t="s">
        <v>8320</v>
      </c>
      <c r="E161" s="6" t="s">
        <v>139</v>
      </c>
      <c r="F161" s="11" t="s">
        <v>8991</v>
      </c>
      <c r="G161" s="17" t="str">
        <f>INDEX(Data!G:G,MATCH($D161,Data!$D:$D,0))</f>
        <v>VARSITY</v>
      </c>
      <c r="H161" s="17" t="str">
        <f>INDEX(Data!H:H,MATCH($D161,Data!$D:$D,0))</f>
        <v>Women's Pullover Hoodie Fleece</v>
      </c>
      <c r="I161" s="6" t="s">
        <v>326</v>
      </c>
      <c r="J161" s="6" t="s">
        <v>5329</v>
      </c>
      <c r="K161" s="6" t="s">
        <v>5340</v>
      </c>
      <c r="L161" s="6" t="s">
        <v>8994</v>
      </c>
      <c r="M161" s="6" t="s">
        <v>5335</v>
      </c>
      <c r="N161" s="6" t="s">
        <v>5359</v>
      </c>
      <c r="O161" s="11"/>
      <c r="P161" s="11"/>
      <c r="Q161" s="6" t="s">
        <v>9077</v>
      </c>
      <c r="R161" s="9" t="b">
        <v>1</v>
      </c>
      <c r="S161" s="9" t="b">
        <v>0</v>
      </c>
      <c r="T161" s="6" t="s">
        <v>8320</v>
      </c>
      <c r="U161" s="17" t="str">
        <f>INDEX(Data!U:U,MATCH($D161,Data!$D:$D,0))</f>
        <v>20031-00012</v>
      </c>
      <c r="V161" s="17" t="str">
        <f>INDEX(Data!V:V,MATCH($D161,Data!$D:$D,0))</f>
        <v>20031-00013</v>
      </c>
      <c r="W161" s="17" t="str">
        <f>INDEX(Data!W:W,MATCH($D161,Data!$D:$D,0))</f>
        <v>20031-00014</v>
      </c>
      <c r="X161" s="17" t="str">
        <f>INDEX(Data!X:X,MATCH($D161,Data!$D:$D,0))</f>
        <v>20031-00015</v>
      </c>
      <c r="Y161" s="17" t="str">
        <f>INDEX(Data!Y:Y,MATCH($D161,Data!$D:$D,0))</f>
        <v/>
      </c>
      <c r="Z161" s="17" t="str">
        <f>INDEX(Data!Z:Z,MATCH($D161,Data!$D:$D,0))</f>
        <v/>
      </c>
      <c r="AA161" s="17" t="str">
        <f>INDEX(Data!AA:AA,MATCH($D161,Data!$D:$D,0))</f>
        <v/>
      </c>
      <c r="AB161" s="17" t="str">
        <f>INDEX(Data!AB:AB,MATCH($D161,Data!$D:$D,0))</f>
        <v/>
      </c>
      <c r="AC161" s="17" t="str">
        <f>INDEX(Data!AC:AC,MATCH($D161,Data!$D:$D,0))</f>
        <v>S</v>
      </c>
      <c r="AD161" s="17" t="str">
        <f>INDEX(Data!AD:AD,MATCH($D161,Data!$D:$D,0))</f>
        <v>M</v>
      </c>
      <c r="AE161" s="17" t="str">
        <f>INDEX(Data!AE:AE,MATCH($D161,Data!$D:$D,0))</f>
        <v>L</v>
      </c>
      <c r="AF161" s="17" t="str">
        <f>INDEX(Data!AF:AF,MATCH($D161,Data!$D:$D,0))</f>
        <v>XL</v>
      </c>
      <c r="AG161" s="17" t="str">
        <f>INDEX(Data!AG:AG,MATCH($D161,Data!$D:$D,0))</f>
        <v/>
      </c>
      <c r="AH161" s="17" t="str">
        <f>INDEX(Data!AH:AH,MATCH($D161,Data!$D:$D,0))</f>
        <v/>
      </c>
      <c r="AI161" s="17" t="str">
        <f>INDEX(Data!AI:AI,MATCH($D161,Data!$D:$D,0))</f>
        <v/>
      </c>
      <c r="AJ161" s="17" t="str">
        <f>INDEX(Data!AJ:AJ,MATCH($D161,Data!$D:$D,0))</f>
        <v/>
      </c>
      <c r="AK161" s="10">
        <v>55</v>
      </c>
      <c r="AL161" s="10">
        <v>60</v>
      </c>
      <c r="AM161" s="6" t="s">
        <v>475</v>
      </c>
      <c r="AN161" s="6" t="s">
        <v>509</v>
      </c>
      <c r="AO161" s="6" t="s">
        <v>9277</v>
      </c>
      <c r="AP161" s="6" t="s">
        <v>9340</v>
      </c>
      <c r="AQ161" s="18" t="s">
        <v>9465</v>
      </c>
      <c r="AR161" s="11" t="str">
        <f t="shared" si="33"/>
        <v>2W Distributor Bike</v>
      </c>
      <c r="AS161" s="11" t="str">
        <f t="shared" si="34"/>
        <v>2W Distributor - Moto</v>
      </c>
      <c r="AT161" s="11" t="str">
        <f t="shared" si="35"/>
        <v>2W Distributor</v>
      </c>
      <c r="AU161" s="11" t="str">
        <f t="shared" si="36"/>
        <v>H2</v>
      </c>
      <c r="AV161" s="11" t="str">
        <f t="shared" si="36"/>
        <v>International - Bike</v>
      </c>
      <c r="AW161" s="11" t="str">
        <f t="shared" si="37"/>
        <v>International - Moto</v>
      </c>
      <c r="AX161" s="11" t="str">
        <f t="shared" si="38"/>
        <v>International - AS</v>
      </c>
      <c r="AY161" s="11" t="str">
        <f t="shared" si="38"/>
        <v>International</v>
      </c>
      <c r="AZ161" s="11" t="str">
        <f t="shared" si="38"/>
        <v>International - New</v>
      </c>
      <c r="BA161" s="11" t="str">
        <f t="shared" si="39"/>
        <v>Mecanic Sport</v>
      </c>
      <c r="BB161" s="11" t="str">
        <f t="shared" si="40"/>
        <v>Moto Dealers</v>
      </c>
      <c r="BC161" s="11" t="str">
        <f t="shared" si="40"/>
        <v>Motonet</v>
      </c>
      <c r="BD161" s="11" t="str">
        <f t="shared" si="41"/>
        <v>Pierce AB</v>
      </c>
      <c r="BE161" s="11" t="str">
        <f t="shared" si="42"/>
        <v>Retail</v>
      </c>
      <c r="BF161" s="11" t="str">
        <f t="shared" si="43"/>
        <v>TREK</v>
      </c>
      <c r="BG161" s="11" t="e">
        <v>#N/A</v>
      </c>
      <c r="BH161" s="11" t="e">
        <f t="shared" si="44"/>
        <v>#N/A</v>
      </c>
      <c r="BI161" s="11"/>
      <c r="BJ161" s="11"/>
      <c r="BK161" s="11"/>
      <c r="BL161" s="11"/>
      <c r="BM161" s="11"/>
      <c r="BN161" s="11"/>
      <c r="BO161" s="11"/>
      <c r="BP161" s="11"/>
      <c r="BQ161" s="11"/>
      <c r="BR161" s="11"/>
      <c r="BS161" s="11"/>
    </row>
    <row r="162" spans="1:71" x14ac:dyDescent="0.2">
      <c r="A162" s="16">
        <f t="shared" si="45"/>
        <v>161</v>
      </c>
      <c r="B162" s="11" t="str">
        <f t="shared" ref="B162:C181" si="47">C162</f>
        <v>20032-00000</v>
      </c>
      <c r="C162" s="11" t="str">
        <f t="shared" si="47"/>
        <v>20032-00000</v>
      </c>
      <c r="D162" s="7" t="s">
        <v>564</v>
      </c>
      <c r="E162" s="6" t="s">
        <v>139</v>
      </c>
      <c r="F162" s="11" t="s">
        <v>8991</v>
      </c>
      <c r="G162" s="17" t="str">
        <f>INDEX(Data!G:G,MATCH($D162,Data!$D:$D,0))</f>
        <v>SYNDICATE</v>
      </c>
      <c r="H162" s="17" t="str">
        <f>INDEX(Data!H:H,MATCH($D162,Data!$D:$D,0))</f>
        <v>Zip Hoodie Fleece</v>
      </c>
      <c r="I162" s="6" t="s">
        <v>326</v>
      </c>
      <c r="J162" s="6" t="s">
        <v>5329</v>
      </c>
      <c r="K162" s="6" t="s">
        <v>5333</v>
      </c>
      <c r="L162" s="6" t="s">
        <v>8992</v>
      </c>
      <c r="M162" s="6" t="s">
        <v>5335</v>
      </c>
      <c r="N162" s="6" t="s">
        <v>5359</v>
      </c>
      <c r="O162" s="11"/>
      <c r="P162" s="11"/>
      <c r="Q162" s="6" t="s">
        <v>88</v>
      </c>
      <c r="R162" s="9" t="b">
        <v>1</v>
      </c>
      <c r="S162" s="9" t="b">
        <v>1</v>
      </c>
      <c r="T162" s="6" t="s">
        <v>564</v>
      </c>
      <c r="U162" s="17" t="str">
        <f>INDEX(Data!U:U,MATCH($D162,Data!$D:$D,0))</f>
        <v>20032-00000</v>
      </c>
      <c r="V162" s="17" t="str">
        <f>INDEX(Data!V:V,MATCH($D162,Data!$D:$D,0))</f>
        <v>20032-00001</v>
      </c>
      <c r="W162" s="17" t="str">
        <f>INDEX(Data!W:W,MATCH($D162,Data!$D:$D,0))</f>
        <v>20032-00002</v>
      </c>
      <c r="X162" s="17" t="str">
        <f>INDEX(Data!X:X,MATCH($D162,Data!$D:$D,0))</f>
        <v>20032-00003</v>
      </c>
      <c r="Y162" s="17" t="str">
        <f>INDEX(Data!Y:Y,MATCH($D162,Data!$D:$D,0))</f>
        <v>20032-00004</v>
      </c>
      <c r="Z162" s="17" t="str">
        <f>INDEX(Data!Z:Z,MATCH($D162,Data!$D:$D,0))</f>
        <v/>
      </c>
      <c r="AA162" s="17" t="str">
        <f>INDEX(Data!AA:AA,MATCH($D162,Data!$D:$D,0))</f>
        <v/>
      </c>
      <c r="AB162" s="17" t="str">
        <f>INDEX(Data!AB:AB,MATCH($D162,Data!$D:$D,0))</f>
        <v/>
      </c>
      <c r="AC162" s="17" t="str">
        <f>INDEX(Data!AC:AC,MATCH($D162,Data!$D:$D,0))</f>
        <v>S</v>
      </c>
      <c r="AD162" s="17" t="str">
        <f>INDEX(Data!AD:AD,MATCH($D162,Data!$D:$D,0))</f>
        <v>M</v>
      </c>
      <c r="AE162" s="17" t="str">
        <f>INDEX(Data!AE:AE,MATCH($D162,Data!$D:$D,0))</f>
        <v>L</v>
      </c>
      <c r="AF162" s="17" t="str">
        <f>INDEX(Data!AF:AF,MATCH($D162,Data!$D:$D,0))</f>
        <v>XL</v>
      </c>
      <c r="AG162" s="17" t="str">
        <f>INDEX(Data!AG:AG,MATCH($D162,Data!$D:$D,0))</f>
        <v>2XL</v>
      </c>
      <c r="AH162" s="17" t="str">
        <f>INDEX(Data!AH:AH,MATCH($D162,Data!$D:$D,0))</f>
        <v/>
      </c>
      <c r="AI162" s="17" t="str">
        <f>INDEX(Data!AI:AI,MATCH($D162,Data!$D:$D,0))</f>
        <v/>
      </c>
      <c r="AJ162" s="17" t="str">
        <f>INDEX(Data!AJ:AJ,MATCH($D162,Data!$D:$D,0))</f>
        <v/>
      </c>
      <c r="AK162" s="10">
        <v>80</v>
      </c>
      <c r="AL162" s="10">
        <v>85</v>
      </c>
      <c r="AM162" s="6" t="s">
        <v>475</v>
      </c>
      <c r="AN162" s="6" t="s">
        <v>9224</v>
      </c>
      <c r="AO162" s="6" t="s">
        <v>572</v>
      </c>
      <c r="AP162" s="6" t="s">
        <v>9341</v>
      </c>
      <c r="AQ162" s="18" t="s">
        <v>9465</v>
      </c>
      <c r="AR162" s="11" t="str">
        <f t="shared" si="33"/>
        <v>2W Distributor Bike</v>
      </c>
      <c r="AS162" s="11" t="str">
        <f t="shared" si="34"/>
        <v>2W Distributor - Moto</v>
      </c>
      <c r="AT162" s="11" t="str">
        <f t="shared" si="35"/>
        <v>2W Distributor</v>
      </c>
      <c r="AU162" s="11" t="str">
        <f t="shared" si="36"/>
        <v>H2</v>
      </c>
      <c r="AV162" s="11" t="str">
        <f t="shared" si="36"/>
        <v>International - Bike</v>
      </c>
      <c r="AW162" s="11" t="str">
        <f t="shared" si="37"/>
        <v>International - Moto</v>
      </c>
      <c r="AX162" s="11" t="str">
        <f t="shared" si="38"/>
        <v>International - AS</v>
      </c>
      <c r="AY162" s="11" t="str">
        <f t="shared" si="38"/>
        <v>International</v>
      </c>
      <c r="AZ162" s="11" t="str">
        <f t="shared" si="38"/>
        <v>International - New</v>
      </c>
      <c r="BA162" s="11" t="str">
        <f t="shared" si="39"/>
        <v>Mecanic Sport</v>
      </c>
      <c r="BB162" s="11" t="str">
        <f t="shared" si="40"/>
        <v>Moto Dealers</v>
      </c>
      <c r="BC162" s="11" t="str">
        <f t="shared" si="40"/>
        <v>Motonet</v>
      </c>
      <c r="BD162" s="11" t="str">
        <f t="shared" si="41"/>
        <v>Pierce AB</v>
      </c>
      <c r="BE162" s="11" t="str">
        <f t="shared" si="42"/>
        <v>Retail</v>
      </c>
      <c r="BF162" s="11" t="str">
        <f t="shared" si="43"/>
        <v>TREK</v>
      </c>
      <c r="BG162" s="11" t="s">
        <v>5490</v>
      </c>
      <c r="BH162" s="11" t="str">
        <f t="shared" si="44"/>
        <v>https://fs.amplifi.io//file?id=84bc68b6-15d4-4b6b-9af9-1d14c34510e5&amp;variant=thumb&amp;extension=png</v>
      </c>
      <c r="BI162" s="11" t="s">
        <v>6112</v>
      </c>
      <c r="BJ162" s="11" t="s">
        <v>5490</v>
      </c>
      <c r="BK162" s="11"/>
      <c r="BL162" s="11"/>
      <c r="BM162" s="11"/>
      <c r="BN162" s="11"/>
      <c r="BO162" s="11"/>
      <c r="BP162" s="11"/>
      <c r="BQ162" s="11"/>
      <c r="BR162" s="11"/>
      <c r="BS162" s="11"/>
    </row>
    <row r="163" spans="1:71" x14ac:dyDescent="0.2">
      <c r="A163" s="16">
        <f t="shared" si="45"/>
        <v>162</v>
      </c>
      <c r="B163" s="11" t="str">
        <f t="shared" si="47"/>
        <v>20032-00005</v>
      </c>
      <c r="C163" s="11" t="str">
        <f t="shared" si="47"/>
        <v>20032-00005</v>
      </c>
      <c r="D163" s="7" t="s">
        <v>574</v>
      </c>
      <c r="E163" s="6" t="s">
        <v>139</v>
      </c>
      <c r="F163" s="11" t="s">
        <v>8991</v>
      </c>
      <c r="G163" s="17" t="str">
        <f>INDEX(Data!G:G,MATCH($D163,Data!$D:$D,0))</f>
        <v>SYNDICATE</v>
      </c>
      <c r="H163" s="17" t="str">
        <f>INDEX(Data!H:H,MATCH($D163,Data!$D:$D,0))</f>
        <v>Zip Hoodie Fleece</v>
      </c>
      <c r="I163" s="6" t="s">
        <v>326</v>
      </c>
      <c r="J163" s="6" t="s">
        <v>5329</v>
      </c>
      <c r="K163" s="6" t="s">
        <v>5333</v>
      </c>
      <c r="L163" s="6" t="s">
        <v>8992</v>
      </c>
      <c r="M163" s="6" t="s">
        <v>5335</v>
      </c>
      <c r="N163" s="6" t="s">
        <v>5359</v>
      </c>
      <c r="O163" s="11"/>
      <c r="P163" s="11"/>
      <c r="Q163" s="6" t="s">
        <v>575</v>
      </c>
      <c r="R163" s="9" t="b">
        <v>1</v>
      </c>
      <c r="S163" s="9" t="b">
        <v>1</v>
      </c>
      <c r="T163" s="6" t="s">
        <v>574</v>
      </c>
      <c r="U163" s="17" t="str">
        <f>INDEX(Data!U:U,MATCH($D163,Data!$D:$D,0))</f>
        <v>20032-00005</v>
      </c>
      <c r="V163" s="17" t="str">
        <f>INDEX(Data!V:V,MATCH($D163,Data!$D:$D,0))</f>
        <v>20032-00006</v>
      </c>
      <c r="W163" s="17" t="str">
        <f>INDEX(Data!W:W,MATCH($D163,Data!$D:$D,0))</f>
        <v>20032-00007</v>
      </c>
      <c r="X163" s="17" t="str">
        <f>INDEX(Data!X:X,MATCH($D163,Data!$D:$D,0))</f>
        <v>20032-00008</v>
      </c>
      <c r="Y163" s="17" t="str">
        <f>INDEX(Data!Y:Y,MATCH($D163,Data!$D:$D,0))</f>
        <v>20032-00009</v>
      </c>
      <c r="Z163" s="17" t="str">
        <f>INDEX(Data!Z:Z,MATCH($D163,Data!$D:$D,0))</f>
        <v/>
      </c>
      <c r="AA163" s="17" t="str">
        <f>INDEX(Data!AA:AA,MATCH($D163,Data!$D:$D,0))</f>
        <v/>
      </c>
      <c r="AB163" s="17" t="str">
        <f>INDEX(Data!AB:AB,MATCH($D163,Data!$D:$D,0))</f>
        <v/>
      </c>
      <c r="AC163" s="17" t="str">
        <f>INDEX(Data!AC:AC,MATCH($D163,Data!$D:$D,0))</f>
        <v>S</v>
      </c>
      <c r="AD163" s="17" t="str">
        <f>INDEX(Data!AD:AD,MATCH($D163,Data!$D:$D,0))</f>
        <v>M</v>
      </c>
      <c r="AE163" s="17" t="str">
        <f>INDEX(Data!AE:AE,MATCH($D163,Data!$D:$D,0))</f>
        <v>L</v>
      </c>
      <c r="AF163" s="17" t="str">
        <f>INDEX(Data!AF:AF,MATCH($D163,Data!$D:$D,0))</f>
        <v>XL</v>
      </c>
      <c r="AG163" s="17" t="str">
        <f>INDEX(Data!AG:AG,MATCH($D163,Data!$D:$D,0))</f>
        <v>2XL</v>
      </c>
      <c r="AH163" s="17" t="str">
        <f>INDEX(Data!AH:AH,MATCH($D163,Data!$D:$D,0))</f>
        <v/>
      </c>
      <c r="AI163" s="17" t="str">
        <f>INDEX(Data!AI:AI,MATCH($D163,Data!$D:$D,0))</f>
        <v/>
      </c>
      <c r="AJ163" s="17" t="str">
        <f>INDEX(Data!AJ:AJ,MATCH($D163,Data!$D:$D,0))</f>
        <v/>
      </c>
      <c r="AK163" s="10">
        <v>80</v>
      </c>
      <c r="AL163" s="10">
        <v>85</v>
      </c>
      <c r="AM163" s="6" t="s">
        <v>475</v>
      </c>
      <c r="AN163" s="6" t="s">
        <v>9224</v>
      </c>
      <c r="AO163" s="6" t="s">
        <v>572</v>
      </c>
      <c r="AP163" s="6" t="s">
        <v>9341</v>
      </c>
      <c r="AQ163" s="18" t="s">
        <v>9465</v>
      </c>
      <c r="AR163" s="11" t="str">
        <f t="shared" si="33"/>
        <v>2W Distributor Bike</v>
      </c>
      <c r="AS163" s="11" t="str">
        <f t="shared" si="34"/>
        <v>2W Distributor - Moto</v>
      </c>
      <c r="AT163" s="11" t="str">
        <f t="shared" si="35"/>
        <v>2W Distributor</v>
      </c>
      <c r="AU163" s="11" t="str">
        <f t="shared" si="36"/>
        <v>H2</v>
      </c>
      <c r="AV163" s="11" t="str">
        <f t="shared" si="36"/>
        <v>International - Bike</v>
      </c>
      <c r="AW163" s="11" t="str">
        <f t="shared" si="37"/>
        <v>International - Moto</v>
      </c>
      <c r="AX163" s="11" t="str">
        <f t="shared" si="38"/>
        <v>International - AS</v>
      </c>
      <c r="AY163" s="11" t="str">
        <f t="shared" si="38"/>
        <v>International</v>
      </c>
      <c r="AZ163" s="11" t="str">
        <f t="shared" si="38"/>
        <v>International - New</v>
      </c>
      <c r="BA163" s="11" t="str">
        <f t="shared" si="39"/>
        <v>Mecanic Sport</v>
      </c>
      <c r="BB163" s="11" t="str">
        <f t="shared" si="40"/>
        <v>Moto Dealers</v>
      </c>
      <c r="BC163" s="11" t="str">
        <f t="shared" si="40"/>
        <v>Motonet</v>
      </c>
      <c r="BD163" s="11" t="str">
        <f t="shared" si="41"/>
        <v>Pierce AB</v>
      </c>
      <c r="BE163" s="11" t="str">
        <f t="shared" si="42"/>
        <v>Retail</v>
      </c>
      <c r="BF163" s="11" t="str">
        <f t="shared" si="43"/>
        <v>TREK</v>
      </c>
      <c r="BG163" s="11" t="s">
        <v>5491</v>
      </c>
      <c r="BH163" s="11" t="str">
        <f t="shared" si="44"/>
        <v>https://fs.amplifi.io//file?id=80dbcf94-30b3-42a4-831b-adf6c76e391f&amp;variant=thumb&amp;extension=png</v>
      </c>
      <c r="BI163" s="11" t="s">
        <v>6113</v>
      </c>
      <c r="BJ163" s="11" t="s">
        <v>6114</v>
      </c>
      <c r="BK163" s="11" t="s">
        <v>5491</v>
      </c>
      <c r="BL163" s="11" t="s">
        <v>6115</v>
      </c>
      <c r="BM163" s="11" t="s">
        <v>6116</v>
      </c>
      <c r="BN163" s="11" t="s">
        <v>6117</v>
      </c>
      <c r="BO163" s="11" t="s">
        <v>6118</v>
      </c>
      <c r="BP163" s="11" t="s">
        <v>6119</v>
      </c>
      <c r="BQ163" s="11"/>
      <c r="BR163" s="11"/>
      <c r="BS163" s="11"/>
    </row>
    <row r="164" spans="1:71" x14ac:dyDescent="0.2">
      <c r="A164" s="16">
        <f t="shared" si="45"/>
        <v>163</v>
      </c>
      <c r="B164" s="11" t="str">
        <f t="shared" si="47"/>
        <v>20032-00010</v>
      </c>
      <c r="C164" s="11" t="str">
        <f t="shared" si="47"/>
        <v>20032-00010</v>
      </c>
      <c r="D164" s="7" t="s">
        <v>580</v>
      </c>
      <c r="E164" s="6" t="s">
        <v>139</v>
      </c>
      <c r="F164" s="11" t="s">
        <v>8991</v>
      </c>
      <c r="G164" s="17" t="str">
        <f>INDEX(Data!G:G,MATCH($D164,Data!$D:$D,0))</f>
        <v>OFFICIAL</v>
      </c>
      <c r="H164" s="17" t="str">
        <f>INDEX(Data!H:H,MATCH($D164,Data!$D:$D,0))</f>
        <v>Zip Hoodie Fleece</v>
      </c>
      <c r="I164" s="6" t="s">
        <v>326</v>
      </c>
      <c r="J164" s="6" t="s">
        <v>5329</v>
      </c>
      <c r="K164" s="6" t="s">
        <v>5333</v>
      </c>
      <c r="L164" s="6" t="s">
        <v>8992</v>
      </c>
      <c r="M164" s="6" t="s">
        <v>5335</v>
      </c>
      <c r="N164" s="6" t="s">
        <v>5359</v>
      </c>
      <c r="O164" s="11"/>
      <c r="P164" s="11"/>
      <c r="Q164" s="6" t="s">
        <v>88</v>
      </c>
      <c r="R164" s="9" t="b">
        <v>1</v>
      </c>
      <c r="S164" s="9" t="b">
        <v>1</v>
      </c>
      <c r="T164" s="6" t="s">
        <v>580</v>
      </c>
      <c r="U164" s="17" t="str">
        <f>INDEX(Data!U:U,MATCH($D164,Data!$D:$D,0))</f>
        <v>20032-00010</v>
      </c>
      <c r="V164" s="17" t="str">
        <f>INDEX(Data!V:V,MATCH($D164,Data!$D:$D,0))</f>
        <v>20032-00011</v>
      </c>
      <c r="W164" s="17" t="str">
        <f>INDEX(Data!W:W,MATCH($D164,Data!$D:$D,0))</f>
        <v>20032-00012</v>
      </c>
      <c r="X164" s="17" t="str">
        <f>INDEX(Data!X:X,MATCH($D164,Data!$D:$D,0))</f>
        <v>20032-00013</v>
      </c>
      <c r="Y164" s="17" t="str">
        <f>INDEX(Data!Y:Y,MATCH($D164,Data!$D:$D,0))</f>
        <v>20032-00014</v>
      </c>
      <c r="Z164" s="17" t="str">
        <f>INDEX(Data!Z:Z,MATCH($D164,Data!$D:$D,0))</f>
        <v/>
      </c>
      <c r="AA164" s="17" t="str">
        <f>INDEX(Data!AA:AA,MATCH($D164,Data!$D:$D,0))</f>
        <v/>
      </c>
      <c r="AB164" s="17" t="str">
        <f>INDEX(Data!AB:AB,MATCH($D164,Data!$D:$D,0))</f>
        <v/>
      </c>
      <c r="AC164" s="17" t="str">
        <f>INDEX(Data!AC:AC,MATCH($D164,Data!$D:$D,0))</f>
        <v>S</v>
      </c>
      <c r="AD164" s="17" t="str">
        <f>INDEX(Data!AD:AD,MATCH($D164,Data!$D:$D,0))</f>
        <v>M</v>
      </c>
      <c r="AE164" s="17" t="str">
        <f>INDEX(Data!AE:AE,MATCH($D164,Data!$D:$D,0))</f>
        <v>L</v>
      </c>
      <c r="AF164" s="17" t="str">
        <f>INDEX(Data!AF:AF,MATCH($D164,Data!$D:$D,0))</f>
        <v>XL</v>
      </c>
      <c r="AG164" s="17" t="str">
        <f>INDEX(Data!AG:AG,MATCH($D164,Data!$D:$D,0))</f>
        <v>2XL</v>
      </c>
      <c r="AH164" s="17" t="str">
        <f>INDEX(Data!AH:AH,MATCH($D164,Data!$D:$D,0))</f>
        <v/>
      </c>
      <c r="AI164" s="17" t="str">
        <f>INDEX(Data!AI:AI,MATCH($D164,Data!$D:$D,0))</f>
        <v/>
      </c>
      <c r="AJ164" s="17" t="str">
        <f>INDEX(Data!AJ:AJ,MATCH($D164,Data!$D:$D,0))</f>
        <v/>
      </c>
      <c r="AK164" s="10">
        <v>70</v>
      </c>
      <c r="AL164" s="10">
        <v>75</v>
      </c>
      <c r="AM164" s="6" t="s">
        <v>475</v>
      </c>
      <c r="AN164" s="6" t="s">
        <v>9224</v>
      </c>
      <c r="AO164" s="6" t="s">
        <v>572</v>
      </c>
      <c r="AP164" s="6" t="s">
        <v>9341</v>
      </c>
      <c r="AQ164" s="18" t="s">
        <v>9465</v>
      </c>
      <c r="AR164" s="11" t="str">
        <f t="shared" si="33"/>
        <v>2W Distributor Bike</v>
      </c>
      <c r="AS164" s="11" t="str">
        <f t="shared" si="34"/>
        <v>2W Distributor - Moto</v>
      </c>
      <c r="AT164" s="11" t="str">
        <f t="shared" si="35"/>
        <v>2W Distributor</v>
      </c>
      <c r="AU164" s="11" t="str">
        <f t="shared" si="36"/>
        <v>H2</v>
      </c>
      <c r="AV164" s="11" t="str">
        <f t="shared" si="36"/>
        <v>International - Bike</v>
      </c>
      <c r="AW164" s="11" t="str">
        <f t="shared" si="37"/>
        <v>International - Moto</v>
      </c>
      <c r="AX164" s="11" t="str">
        <f t="shared" si="38"/>
        <v>International - AS</v>
      </c>
      <c r="AY164" s="11" t="str">
        <f t="shared" si="38"/>
        <v>International</v>
      </c>
      <c r="AZ164" s="11" t="str">
        <f t="shared" si="38"/>
        <v>International - New</v>
      </c>
      <c r="BA164" s="11" t="str">
        <f t="shared" si="39"/>
        <v>Mecanic Sport</v>
      </c>
      <c r="BB164" s="11" t="str">
        <f t="shared" si="40"/>
        <v>Moto Dealers</v>
      </c>
      <c r="BC164" s="11" t="str">
        <f t="shared" si="40"/>
        <v>Motonet</v>
      </c>
      <c r="BD164" s="11" t="str">
        <f t="shared" si="41"/>
        <v>Pierce AB</v>
      </c>
      <c r="BE164" s="11" t="str">
        <f t="shared" si="42"/>
        <v>Retail</v>
      </c>
      <c r="BF164" s="11" t="str">
        <f t="shared" si="43"/>
        <v>TREK</v>
      </c>
      <c r="BG164" s="11" t="s">
        <v>5159</v>
      </c>
      <c r="BH164" s="11" t="str">
        <f t="shared" si="44"/>
        <v>https://fs.amplifi.io//file?id=e9f11d1c-0fd5-46ba-8bc3-fb3e7ee945aa&amp;variant=thumb&amp;extension=png</v>
      </c>
      <c r="BI164" s="11" t="s">
        <v>5159</v>
      </c>
      <c r="BJ164" s="11" t="s">
        <v>6120</v>
      </c>
      <c r="BK164" s="11"/>
      <c r="BL164" s="11"/>
      <c r="BM164" s="11"/>
      <c r="BN164" s="11"/>
      <c r="BO164" s="11"/>
      <c r="BP164" s="11"/>
      <c r="BQ164" s="11"/>
      <c r="BR164" s="11"/>
      <c r="BS164" s="11"/>
    </row>
    <row r="165" spans="1:71" x14ac:dyDescent="0.2">
      <c r="A165" s="16">
        <f t="shared" si="45"/>
        <v>164</v>
      </c>
      <c r="B165" s="11" t="str">
        <f t="shared" si="47"/>
        <v>20032-00015</v>
      </c>
      <c r="C165" s="11" t="str">
        <f t="shared" si="47"/>
        <v>20032-00015</v>
      </c>
      <c r="D165" s="7" t="s">
        <v>585</v>
      </c>
      <c r="E165" s="6" t="s">
        <v>139</v>
      </c>
      <c r="F165" s="11" t="s">
        <v>8991</v>
      </c>
      <c r="G165" s="17" t="str">
        <f>INDEX(Data!G:G,MATCH($D165,Data!$D:$D,0))</f>
        <v>OFFICIAL</v>
      </c>
      <c r="H165" s="17" t="str">
        <f>INDEX(Data!H:H,MATCH($D165,Data!$D:$D,0))</f>
        <v>Zip Hoodie Fleece</v>
      </c>
      <c r="I165" s="6" t="s">
        <v>326</v>
      </c>
      <c r="J165" s="6" t="s">
        <v>5329</v>
      </c>
      <c r="K165" s="6" t="s">
        <v>5333</v>
      </c>
      <c r="L165" s="6" t="s">
        <v>8992</v>
      </c>
      <c r="M165" s="6" t="s">
        <v>5335</v>
      </c>
      <c r="N165" s="6" t="s">
        <v>5359</v>
      </c>
      <c r="O165" s="11"/>
      <c r="P165" s="11"/>
      <c r="Q165" s="6" t="s">
        <v>103</v>
      </c>
      <c r="R165" s="9" t="b">
        <v>1</v>
      </c>
      <c r="S165" s="9" t="b">
        <v>1</v>
      </c>
      <c r="T165" s="6" t="s">
        <v>585</v>
      </c>
      <c r="U165" s="17" t="str">
        <f>INDEX(Data!U:U,MATCH($D165,Data!$D:$D,0))</f>
        <v>20032-00015</v>
      </c>
      <c r="V165" s="17" t="str">
        <f>INDEX(Data!V:V,MATCH($D165,Data!$D:$D,0))</f>
        <v>20032-00016</v>
      </c>
      <c r="W165" s="17" t="str">
        <f>INDEX(Data!W:W,MATCH($D165,Data!$D:$D,0))</f>
        <v>20032-00017</v>
      </c>
      <c r="X165" s="17" t="str">
        <f>INDEX(Data!X:X,MATCH($D165,Data!$D:$D,0))</f>
        <v>20032-00018</v>
      </c>
      <c r="Y165" s="17" t="str">
        <f>INDEX(Data!Y:Y,MATCH($D165,Data!$D:$D,0))</f>
        <v>20032-00019</v>
      </c>
      <c r="Z165" s="17" t="str">
        <f>INDEX(Data!Z:Z,MATCH($D165,Data!$D:$D,0))</f>
        <v/>
      </c>
      <c r="AA165" s="17" t="str">
        <f>INDEX(Data!AA:AA,MATCH($D165,Data!$D:$D,0))</f>
        <v/>
      </c>
      <c r="AB165" s="17" t="str">
        <f>INDEX(Data!AB:AB,MATCH($D165,Data!$D:$D,0))</f>
        <v/>
      </c>
      <c r="AC165" s="17" t="str">
        <f>INDEX(Data!AC:AC,MATCH($D165,Data!$D:$D,0))</f>
        <v>S</v>
      </c>
      <c r="AD165" s="17" t="str">
        <f>INDEX(Data!AD:AD,MATCH($D165,Data!$D:$D,0))</f>
        <v>M</v>
      </c>
      <c r="AE165" s="17" t="str">
        <f>INDEX(Data!AE:AE,MATCH($D165,Data!$D:$D,0))</f>
        <v>L</v>
      </c>
      <c r="AF165" s="17" t="str">
        <f>INDEX(Data!AF:AF,MATCH($D165,Data!$D:$D,0))</f>
        <v>XL</v>
      </c>
      <c r="AG165" s="17" t="str">
        <f>INDEX(Data!AG:AG,MATCH($D165,Data!$D:$D,0))</f>
        <v>2XL</v>
      </c>
      <c r="AH165" s="17" t="str">
        <f>INDEX(Data!AH:AH,MATCH($D165,Data!$D:$D,0))</f>
        <v/>
      </c>
      <c r="AI165" s="17" t="str">
        <f>INDEX(Data!AI:AI,MATCH($D165,Data!$D:$D,0))</f>
        <v/>
      </c>
      <c r="AJ165" s="17" t="str">
        <f>INDEX(Data!AJ:AJ,MATCH($D165,Data!$D:$D,0))</f>
        <v/>
      </c>
      <c r="AK165" s="10">
        <v>70</v>
      </c>
      <c r="AL165" s="10">
        <v>75</v>
      </c>
      <c r="AM165" s="6" t="s">
        <v>475</v>
      </c>
      <c r="AN165" s="6" t="s">
        <v>9224</v>
      </c>
      <c r="AO165" s="6" t="s">
        <v>572</v>
      </c>
      <c r="AP165" s="6" t="s">
        <v>9341</v>
      </c>
      <c r="AQ165" s="18" t="s">
        <v>9465</v>
      </c>
      <c r="AR165" s="11" t="str">
        <f t="shared" si="33"/>
        <v>2W Distributor Bike</v>
      </c>
      <c r="AS165" s="11" t="str">
        <f t="shared" si="34"/>
        <v>2W Distributor - Moto</v>
      </c>
      <c r="AT165" s="11" t="str">
        <f t="shared" si="35"/>
        <v>2W Distributor</v>
      </c>
      <c r="AU165" s="11" t="str">
        <f t="shared" si="36"/>
        <v>H2</v>
      </c>
      <c r="AV165" s="11" t="str">
        <f t="shared" si="36"/>
        <v>International - Bike</v>
      </c>
      <c r="AW165" s="11" t="str">
        <f t="shared" si="37"/>
        <v>International - Moto</v>
      </c>
      <c r="AX165" s="11" t="str">
        <f t="shared" si="38"/>
        <v>International - AS</v>
      </c>
      <c r="AY165" s="11" t="str">
        <f t="shared" si="38"/>
        <v>International</v>
      </c>
      <c r="AZ165" s="11" t="str">
        <f t="shared" si="38"/>
        <v>International - New</v>
      </c>
      <c r="BA165" s="11" t="str">
        <f t="shared" si="39"/>
        <v>Mecanic Sport</v>
      </c>
      <c r="BB165" s="11" t="str">
        <f t="shared" si="40"/>
        <v>Moto Dealers</v>
      </c>
      <c r="BC165" s="11" t="str">
        <f t="shared" si="40"/>
        <v>Motonet</v>
      </c>
      <c r="BD165" s="11" t="str">
        <f t="shared" si="41"/>
        <v>Pierce AB</v>
      </c>
      <c r="BE165" s="11" t="str">
        <f t="shared" si="42"/>
        <v>Retail</v>
      </c>
      <c r="BF165" s="11" t="str">
        <f t="shared" si="43"/>
        <v>TREK</v>
      </c>
      <c r="BG165" s="11" t="s">
        <v>5492</v>
      </c>
      <c r="BH165" s="11" t="str">
        <f t="shared" si="44"/>
        <v>https://fs.amplifi.io//file?id=409f29f3-8532-4db9-9163-90ad908b8c45&amp;variant=thumb&amp;extension=png</v>
      </c>
      <c r="BI165" s="11" t="s">
        <v>6121</v>
      </c>
      <c r="BJ165" s="11" t="s">
        <v>6122</v>
      </c>
      <c r="BK165" s="11" t="s">
        <v>6123</v>
      </c>
      <c r="BL165" s="11" t="s">
        <v>5492</v>
      </c>
      <c r="BM165" s="11" t="s">
        <v>6124</v>
      </c>
      <c r="BN165" s="11" t="s">
        <v>6125</v>
      </c>
      <c r="BO165" s="11"/>
      <c r="BP165" s="11"/>
      <c r="BQ165" s="11"/>
      <c r="BR165" s="11"/>
      <c r="BS165" s="11"/>
    </row>
    <row r="166" spans="1:71" x14ac:dyDescent="0.2">
      <c r="A166" s="16">
        <f t="shared" si="45"/>
        <v>165</v>
      </c>
      <c r="B166" s="11" t="str">
        <f t="shared" si="47"/>
        <v>20032-00020</v>
      </c>
      <c r="C166" s="11" t="str">
        <f t="shared" si="47"/>
        <v>20032-00020</v>
      </c>
      <c r="D166" s="7" t="s">
        <v>590</v>
      </c>
      <c r="E166" s="6" t="s">
        <v>139</v>
      </c>
      <c r="F166" s="11" t="s">
        <v>8991</v>
      </c>
      <c r="G166" s="17" t="str">
        <f>INDEX(Data!G:G,MATCH($D166,Data!$D:$D,0))</f>
        <v>OFFICIAL</v>
      </c>
      <c r="H166" s="17" t="str">
        <f>INDEX(Data!H:H,MATCH($D166,Data!$D:$D,0))</f>
        <v>Zip Hoodie Fleece</v>
      </c>
      <c r="I166" s="6" t="s">
        <v>326</v>
      </c>
      <c r="J166" s="6" t="s">
        <v>5329</v>
      </c>
      <c r="K166" s="6" t="s">
        <v>5333</v>
      </c>
      <c r="L166" s="6" t="s">
        <v>8992</v>
      </c>
      <c r="M166" s="6" t="s">
        <v>5335</v>
      </c>
      <c r="N166" s="6" t="s">
        <v>5359</v>
      </c>
      <c r="O166" s="11"/>
      <c r="P166" s="11"/>
      <c r="Q166" s="6" t="s">
        <v>347</v>
      </c>
      <c r="R166" s="9" t="b">
        <v>1</v>
      </c>
      <c r="S166" s="9" t="b">
        <v>1</v>
      </c>
      <c r="T166" s="6" t="s">
        <v>590</v>
      </c>
      <c r="U166" s="17" t="str">
        <f>INDEX(Data!U:U,MATCH($D166,Data!$D:$D,0))</f>
        <v>20032-00020</v>
      </c>
      <c r="V166" s="17" t="str">
        <f>INDEX(Data!V:V,MATCH($D166,Data!$D:$D,0))</f>
        <v>20032-00021</v>
      </c>
      <c r="W166" s="17" t="str">
        <f>INDEX(Data!W:W,MATCH($D166,Data!$D:$D,0))</f>
        <v>20032-00022</v>
      </c>
      <c r="X166" s="17" t="str">
        <f>INDEX(Data!X:X,MATCH($D166,Data!$D:$D,0))</f>
        <v>20032-00023</v>
      </c>
      <c r="Y166" s="17" t="str">
        <f>INDEX(Data!Y:Y,MATCH($D166,Data!$D:$D,0))</f>
        <v>20032-00024</v>
      </c>
      <c r="Z166" s="17" t="str">
        <f>INDEX(Data!Z:Z,MATCH($D166,Data!$D:$D,0))</f>
        <v/>
      </c>
      <c r="AA166" s="17" t="str">
        <f>INDEX(Data!AA:AA,MATCH($D166,Data!$D:$D,0))</f>
        <v/>
      </c>
      <c r="AB166" s="17" t="str">
        <f>INDEX(Data!AB:AB,MATCH($D166,Data!$D:$D,0))</f>
        <v/>
      </c>
      <c r="AC166" s="17" t="str">
        <f>INDEX(Data!AC:AC,MATCH($D166,Data!$D:$D,0))</f>
        <v>S</v>
      </c>
      <c r="AD166" s="17" t="str">
        <f>INDEX(Data!AD:AD,MATCH($D166,Data!$D:$D,0))</f>
        <v>M</v>
      </c>
      <c r="AE166" s="17" t="str">
        <f>INDEX(Data!AE:AE,MATCH($D166,Data!$D:$D,0))</f>
        <v>L</v>
      </c>
      <c r="AF166" s="17" t="str">
        <f>INDEX(Data!AF:AF,MATCH($D166,Data!$D:$D,0))</f>
        <v>XL</v>
      </c>
      <c r="AG166" s="17" t="str">
        <f>INDEX(Data!AG:AG,MATCH($D166,Data!$D:$D,0))</f>
        <v>2XL</v>
      </c>
      <c r="AH166" s="17" t="str">
        <f>INDEX(Data!AH:AH,MATCH($D166,Data!$D:$D,0))</f>
        <v/>
      </c>
      <c r="AI166" s="17" t="str">
        <f>INDEX(Data!AI:AI,MATCH($D166,Data!$D:$D,0))</f>
        <v/>
      </c>
      <c r="AJ166" s="17" t="str">
        <f>INDEX(Data!AJ:AJ,MATCH($D166,Data!$D:$D,0))</f>
        <v/>
      </c>
      <c r="AK166" s="10">
        <v>70</v>
      </c>
      <c r="AL166" s="10">
        <v>75</v>
      </c>
      <c r="AM166" s="6" t="s">
        <v>475</v>
      </c>
      <c r="AN166" s="6" t="s">
        <v>9224</v>
      </c>
      <c r="AO166" s="6" t="s">
        <v>572</v>
      </c>
      <c r="AP166" s="6" t="s">
        <v>9341</v>
      </c>
      <c r="AQ166" s="18" t="s">
        <v>9465</v>
      </c>
      <c r="AR166" s="11" t="str">
        <f t="shared" si="33"/>
        <v>2W Distributor Bike</v>
      </c>
      <c r="AS166" s="11" t="str">
        <f t="shared" si="34"/>
        <v>2W Distributor - Moto</v>
      </c>
      <c r="AT166" s="11" t="str">
        <f t="shared" si="35"/>
        <v>2W Distributor</v>
      </c>
      <c r="AU166" s="11" t="str">
        <f t="shared" si="36"/>
        <v>H2</v>
      </c>
      <c r="AV166" s="11" t="str">
        <f t="shared" si="36"/>
        <v>International - Bike</v>
      </c>
      <c r="AW166" s="11" t="str">
        <f t="shared" si="37"/>
        <v>International - Moto</v>
      </c>
      <c r="AX166" s="11" t="str">
        <f t="shared" si="38"/>
        <v>International - AS</v>
      </c>
      <c r="AY166" s="11" t="str">
        <f t="shared" si="38"/>
        <v>International</v>
      </c>
      <c r="AZ166" s="11" t="str">
        <f t="shared" si="38"/>
        <v>International - New</v>
      </c>
      <c r="BA166" s="11" t="str">
        <f t="shared" si="39"/>
        <v>Mecanic Sport</v>
      </c>
      <c r="BB166" s="11" t="str">
        <f t="shared" si="40"/>
        <v>Moto Dealers</v>
      </c>
      <c r="BC166" s="11" t="str">
        <f t="shared" si="40"/>
        <v>Motonet</v>
      </c>
      <c r="BD166" s="11" t="str">
        <f t="shared" si="41"/>
        <v>Pierce AB</v>
      </c>
      <c r="BE166" s="11" t="str">
        <f t="shared" si="42"/>
        <v>Retail</v>
      </c>
      <c r="BF166" s="11" t="str">
        <f t="shared" si="43"/>
        <v>TREK</v>
      </c>
      <c r="BG166" s="11" t="s">
        <v>5493</v>
      </c>
      <c r="BH166" s="11" t="str">
        <f t="shared" si="44"/>
        <v>https://fs.amplifi.io//file?id=202c7631-aeda-4a65-a01d-ec66d318e55d&amp;variant=thumb&amp;extension=png</v>
      </c>
      <c r="BI166" s="11" t="s">
        <v>6126</v>
      </c>
      <c r="BJ166" s="11" t="s">
        <v>6127</v>
      </c>
      <c r="BK166" s="11" t="s">
        <v>6128</v>
      </c>
      <c r="BL166" s="11" t="s">
        <v>6129</v>
      </c>
      <c r="BM166" s="11" t="s">
        <v>6130</v>
      </c>
      <c r="BN166" s="11" t="s">
        <v>6131</v>
      </c>
      <c r="BO166" s="11" t="s">
        <v>5493</v>
      </c>
      <c r="BP166" s="11" t="s">
        <v>6132</v>
      </c>
      <c r="BQ166" s="11"/>
      <c r="BR166" s="11"/>
      <c r="BS166" s="11"/>
    </row>
    <row r="167" spans="1:71" x14ac:dyDescent="0.2">
      <c r="A167" s="16">
        <f t="shared" si="45"/>
        <v>166</v>
      </c>
      <c r="B167" s="11" t="str">
        <f t="shared" si="47"/>
        <v>20033-00000</v>
      </c>
      <c r="C167" s="11" t="str">
        <f t="shared" si="47"/>
        <v>20033-00000</v>
      </c>
      <c r="D167" s="7" t="s">
        <v>595</v>
      </c>
      <c r="E167" s="6" t="s">
        <v>139</v>
      </c>
      <c r="F167" s="11" t="s">
        <v>8991</v>
      </c>
      <c r="G167" s="17" t="str">
        <f>INDEX(Data!G:G,MATCH($D167,Data!$D:$D,0))</f>
        <v>OFFICIAL</v>
      </c>
      <c r="H167" s="17" t="str">
        <f>INDEX(Data!H:H,MATCH($D167,Data!$D:$D,0))</f>
        <v>Youth Zip Hoodie Fleece 280g</v>
      </c>
      <c r="I167" s="6" t="s">
        <v>326</v>
      </c>
      <c r="J167" s="6" t="s">
        <v>5329</v>
      </c>
      <c r="K167" s="6" t="s">
        <v>5333</v>
      </c>
      <c r="L167" s="6" t="s">
        <v>8992</v>
      </c>
      <c r="M167" s="6" t="s">
        <v>5335</v>
      </c>
      <c r="N167" s="6" t="s">
        <v>5359</v>
      </c>
      <c r="O167" s="11"/>
      <c r="P167" s="11"/>
      <c r="Q167" s="6" t="s">
        <v>88</v>
      </c>
      <c r="R167" s="9" t="b">
        <v>1</v>
      </c>
      <c r="S167" s="9" t="b">
        <v>1</v>
      </c>
      <c r="T167" s="6" t="s">
        <v>595</v>
      </c>
      <c r="U167" s="17" t="str">
        <f>INDEX(Data!U:U,MATCH($D167,Data!$D:$D,0))</f>
        <v>20033-00000</v>
      </c>
      <c r="V167" s="17" t="str">
        <f>INDEX(Data!V:V,MATCH($D167,Data!$D:$D,0))</f>
        <v>20033-00001</v>
      </c>
      <c r="W167" s="17" t="str">
        <f>INDEX(Data!W:W,MATCH($D167,Data!$D:$D,0))</f>
        <v>20033-00002</v>
      </c>
      <c r="X167" s="17" t="str">
        <f>INDEX(Data!X:X,MATCH($D167,Data!$D:$D,0))</f>
        <v>20033-00003</v>
      </c>
      <c r="Y167" s="17" t="str">
        <f>INDEX(Data!Y:Y,MATCH($D167,Data!$D:$D,0))</f>
        <v/>
      </c>
      <c r="Z167" s="17" t="str">
        <f>INDEX(Data!Z:Z,MATCH($D167,Data!$D:$D,0))</f>
        <v/>
      </c>
      <c r="AA167" s="17" t="str">
        <f>INDEX(Data!AA:AA,MATCH($D167,Data!$D:$D,0))</f>
        <v/>
      </c>
      <c r="AB167" s="17" t="str">
        <f>INDEX(Data!AB:AB,MATCH($D167,Data!$D:$D,0))</f>
        <v/>
      </c>
      <c r="AC167" s="17" t="str">
        <f>INDEX(Data!AC:AC,MATCH($D167,Data!$D:$D,0))</f>
        <v>S</v>
      </c>
      <c r="AD167" s="17" t="str">
        <f>INDEX(Data!AD:AD,MATCH($D167,Data!$D:$D,0))</f>
        <v>M</v>
      </c>
      <c r="AE167" s="17" t="str">
        <f>INDEX(Data!AE:AE,MATCH($D167,Data!$D:$D,0))</f>
        <v>L</v>
      </c>
      <c r="AF167" s="17" t="str">
        <f>INDEX(Data!AF:AF,MATCH($D167,Data!$D:$D,0))</f>
        <v>XL</v>
      </c>
      <c r="AG167" s="17" t="str">
        <f>INDEX(Data!AG:AG,MATCH($D167,Data!$D:$D,0))</f>
        <v/>
      </c>
      <c r="AH167" s="17" t="str">
        <f>INDEX(Data!AH:AH,MATCH($D167,Data!$D:$D,0))</f>
        <v/>
      </c>
      <c r="AI167" s="17" t="str">
        <f>INDEX(Data!AI:AI,MATCH($D167,Data!$D:$D,0))</f>
        <v/>
      </c>
      <c r="AJ167" s="17" t="str">
        <f>INDEX(Data!AJ:AJ,MATCH($D167,Data!$D:$D,0))</f>
        <v/>
      </c>
      <c r="AK167" s="10">
        <v>55</v>
      </c>
      <c r="AL167" s="10">
        <v>60</v>
      </c>
      <c r="AM167" s="6" t="s">
        <v>475</v>
      </c>
      <c r="AN167" s="6" t="s">
        <v>509</v>
      </c>
      <c r="AO167" s="6" t="s">
        <v>600</v>
      </c>
      <c r="AP167" s="6" t="s">
        <v>9342</v>
      </c>
      <c r="AQ167" s="18" t="s">
        <v>9465</v>
      </c>
      <c r="AR167" s="11" t="str">
        <f t="shared" si="33"/>
        <v>2W Distributor Bike</v>
      </c>
      <c r="AS167" s="11" t="str">
        <f t="shared" si="34"/>
        <v>2W Distributor - Moto</v>
      </c>
      <c r="AT167" s="11" t="str">
        <f t="shared" si="35"/>
        <v>2W Distributor</v>
      </c>
      <c r="AU167" s="11" t="str">
        <f t="shared" si="36"/>
        <v>H2</v>
      </c>
      <c r="AV167" s="11" t="str">
        <f t="shared" si="36"/>
        <v>International - Bike</v>
      </c>
      <c r="AW167" s="11" t="str">
        <f t="shared" si="37"/>
        <v>International - Moto</v>
      </c>
      <c r="AX167" s="11" t="str">
        <f t="shared" si="38"/>
        <v>International - AS</v>
      </c>
      <c r="AY167" s="11" t="str">
        <f t="shared" si="38"/>
        <v>International</v>
      </c>
      <c r="AZ167" s="11" t="str">
        <f t="shared" si="38"/>
        <v>International - New</v>
      </c>
      <c r="BA167" s="11" t="str">
        <f t="shared" si="39"/>
        <v>Mecanic Sport</v>
      </c>
      <c r="BB167" s="11" t="str">
        <f t="shared" si="40"/>
        <v>Moto Dealers</v>
      </c>
      <c r="BC167" s="11" t="str">
        <f t="shared" si="40"/>
        <v>Motonet</v>
      </c>
      <c r="BD167" s="11" t="str">
        <f t="shared" si="41"/>
        <v>Pierce AB</v>
      </c>
      <c r="BE167" s="11" t="str">
        <f t="shared" si="42"/>
        <v>Retail</v>
      </c>
      <c r="BF167" s="11" t="str">
        <f t="shared" si="43"/>
        <v>TREK</v>
      </c>
      <c r="BG167" s="11" t="s">
        <v>5494</v>
      </c>
      <c r="BH167" s="11" t="str">
        <f t="shared" si="44"/>
        <v>https://fs.amplifi.io//file?id=9497df73-8ac5-49a3-84a8-7a098df66780&amp;variant=thumb&amp;extension=png</v>
      </c>
      <c r="BI167" s="11" t="s">
        <v>6133</v>
      </c>
      <c r="BJ167" s="11" t="s">
        <v>6134</v>
      </c>
      <c r="BK167" s="11" t="s">
        <v>5494</v>
      </c>
      <c r="BL167" s="11" t="s">
        <v>6135</v>
      </c>
      <c r="BM167" s="11"/>
      <c r="BN167" s="11"/>
      <c r="BO167" s="11"/>
      <c r="BP167" s="11"/>
      <c r="BQ167" s="11"/>
      <c r="BR167" s="11"/>
      <c r="BS167" s="11"/>
    </row>
    <row r="168" spans="1:71" x14ac:dyDescent="0.2">
      <c r="A168" s="16">
        <f t="shared" si="45"/>
        <v>167</v>
      </c>
      <c r="B168" s="11" t="str">
        <f t="shared" si="47"/>
        <v>20037-00000</v>
      </c>
      <c r="C168" s="11" t="str">
        <f t="shared" si="47"/>
        <v>20037-00000</v>
      </c>
      <c r="D168" s="7" t="s">
        <v>602</v>
      </c>
      <c r="E168" s="6" t="s">
        <v>139</v>
      </c>
      <c r="F168" s="11" t="s">
        <v>8991</v>
      </c>
      <c r="G168" s="17" t="str">
        <f>INDEX(Data!G:G,MATCH($D168,Data!$D:$D,0))</f>
        <v>VICEROY</v>
      </c>
      <c r="H168" s="17" t="str">
        <f>INDEX(Data!H:H,MATCH($D168,Data!$D:$D,0))</f>
        <v>Tech Zip Hoodie</v>
      </c>
      <c r="I168" s="6" t="s">
        <v>326</v>
      </c>
      <c r="J168" s="6" t="s">
        <v>5329</v>
      </c>
      <c r="K168" s="6" t="s">
        <v>5333</v>
      </c>
      <c r="L168" s="6" t="s">
        <v>8992</v>
      </c>
      <c r="M168" s="6" t="s">
        <v>5335</v>
      </c>
      <c r="N168" s="6" t="s">
        <v>5362</v>
      </c>
      <c r="O168" s="11"/>
      <c r="P168" s="11"/>
      <c r="Q168" s="6" t="s">
        <v>88</v>
      </c>
      <c r="R168" s="9" t="b">
        <v>1</v>
      </c>
      <c r="S168" s="9" t="b">
        <v>1</v>
      </c>
      <c r="T168" s="6" t="s">
        <v>602</v>
      </c>
      <c r="U168" s="17" t="str">
        <f>INDEX(Data!U:U,MATCH($D168,Data!$D:$D,0))</f>
        <v>20037-00000</v>
      </c>
      <c r="V168" s="17" t="str">
        <f>INDEX(Data!V:V,MATCH($D168,Data!$D:$D,0))</f>
        <v>20037-00001</v>
      </c>
      <c r="W168" s="17" t="str">
        <f>INDEX(Data!W:W,MATCH($D168,Data!$D:$D,0))</f>
        <v>20037-00002</v>
      </c>
      <c r="X168" s="17" t="str">
        <f>INDEX(Data!X:X,MATCH($D168,Data!$D:$D,0))</f>
        <v>20037-00003</v>
      </c>
      <c r="Y168" s="17" t="str">
        <f>INDEX(Data!Y:Y,MATCH($D168,Data!$D:$D,0))</f>
        <v/>
      </c>
      <c r="Z168" s="17" t="str">
        <f>INDEX(Data!Z:Z,MATCH($D168,Data!$D:$D,0))</f>
        <v/>
      </c>
      <c r="AA168" s="17" t="str">
        <f>INDEX(Data!AA:AA,MATCH($D168,Data!$D:$D,0))</f>
        <v/>
      </c>
      <c r="AB168" s="17" t="str">
        <f>INDEX(Data!AB:AB,MATCH($D168,Data!$D:$D,0))</f>
        <v/>
      </c>
      <c r="AC168" s="17" t="str">
        <f>INDEX(Data!AC:AC,MATCH($D168,Data!$D:$D,0))</f>
        <v>S</v>
      </c>
      <c r="AD168" s="17" t="str">
        <f>INDEX(Data!AD:AD,MATCH($D168,Data!$D:$D,0))</f>
        <v>M</v>
      </c>
      <c r="AE168" s="17" t="str">
        <f>INDEX(Data!AE:AE,MATCH($D168,Data!$D:$D,0))</f>
        <v>L</v>
      </c>
      <c r="AF168" s="17" t="str">
        <f>INDEX(Data!AF:AF,MATCH($D168,Data!$D:$D,0))</f>
        <v>XL</v>
      </c>
      <c r="AG168" s="17" t="str">
        <f>INDEX(Data!AG:AG,MATCH($D168,Data!$D:$D,0))</f>
        <v/>
      </c>
      <c r="AH168" s="17" t="str">
        <f>INDEX(Data!AH:AH,MATCH($D168,Data!$D:$D,0))</f>
        <v/>
      </c>
      <c r="AI168" s="17" t="str">
        <f>INDEX(Data!AI:AI,MATCH($D168,Data!$D:$D,0))</f>
        <v/>
      </c>
      <c r="AJ168" s="17" t="str">
        <f>INDEX(Data!AJ:AJ,MATCH($D168,Data!$D:$D,0))</f>
        <v/>
      </c>
      <c r="AK168" s="10">
        <v>85</v>
      </c>
      <c r="AL168" s="10">
        <v>90</v>
      </c>
      <c r="AM168" s="6" t="s">
        <v>475</v>
      </c>
      <c r="AN168" s="6" t="s">
        <v>609</v>
      </c>
      <c r="AO168" s="6" t="s">
        <v>610</v>
      </c>
      <c r="AP168" s="6" t="s">
        <v>9343</v>
      </c>
      <c r="AQ168" s="18" t="s">
        <v>9465</v>
      </c>
      <c r="AR168" s="11" t="str">
        <f t="shared" si="33"/>
        <v>2W Distributor Bike</v>
      </c>
      <c r="AS168" s="11" t="str">
        <f t="shared" si="34"/>
        <v>2W Distributor - Moto</v>
      </c>
      <c r="AT168" s="11" t="str">
        <f t="shared" si="35"/>
        <v>2W Distributor</v>
      </c>
      <c r="AU168" s="11" t="str">
        <f t="shared" si="36"/>
        <v>H2</v>
      </c>
      <c r="AV168" s="11" t="str">
        <f t="shared" si="36"/>
        <v>International - Bike</v>
      </c>
      <c r="AW168" s="11" t="str">
        <f t="shared" si="37"/>
        <v>International - Moto</v>
      </c>
      <c r="AX168" s="11" t="str">
        <f t="shared" si="38"/>
        <v>International - AS</v>
      </c>
      <c r="AY168" s="11" t="str">
        <f t="shared" si="38"/>
        <v>International</v>
      </c>
      <c r="AZ168" s="11" t="str">
        <f t="shared" si="38"/>
        <v>International - New</v>
      </c>
      <c r="BA168" s="11" t="str">
        <f t="shared" si="39"/>
        <v>Mecanic Sport</v>
      </c>
      <c r="BB168" s="11" t="str">
        <f t="shared" si="40"/>
        <v>Moto Dealers</v>
      </c>
      <c r="BC168" s="11" t="str">
        <f t="shared" si="40"/>
        <v>Motonet</v>
      </c>
      <c r="BD168" s="11" t="str">
        <f t="shared" si="41"/>
        <v>Pierce AB</v>
      </c>
      <c r="BE168" s="11" t="str">
        <f t="shared" si="42"/>
        <v>Retail</v>
      </c>
      <c r="BF168" s="11" t="str">
        <f t="shared" si="43"/>
        <v>TREK</v>
      </c>
      <c r="BG168" s="11" t="s">
        <v>5495</v>
      </c>
      <c r="BH168" s="11" t="str">
        <f t="shared" si="44"/>
        <v>https://fs.amplifi.io//file?id=5049a0da-fb3f-4e7c-a7e9-1782a53e2c24&amp;variant=thumb&amp;extension=png</v>
      </c>
      <c r="BI168" s="11" t="s">
        <v>6136</v>
      </c>
      <c r="BJ168" s="11" t="s">
        <v>6137</v>
      </c>
      <c r="BK168" s="11" t="s">
        <v>6138</v>
      </c>
      <c r="BL168" s="11" t="s">
        <v>5495</v>
      </c>
      <c r="BM168" s="11"/>
      <c r="BN168" s="11"/>
      <c r="BO168" s="11"/>
      <c r="BP168" s="11"/>
      <c r="BQ168" s="11"/>
      <c r="BR168" s="11"/>
      <c r="BS168" s="11"/>
    </row>
    <row r="169" spans="1:71" x14ac:dyDescent="0.2">
      <c r="A169" s="16">
        <f t="shared" si="45"/>
        <v>168</v>
      </c>
      <c r="B169" s="11" t="str">
        <f t="shared" si="47"/>
        <v>20038-00000</v>
      </c>
      <c r="C169" s="11" t="str">
        <f t="shared" si="47"/>
        <v>20038-00000</v>
      </c>
      <c r="D169" s="7" t="s">
        <v>612</v>
      </c>
      <c r="E169" s="6" t="s">
        <v>139</v>
      </c>
      <c r="F169" s="11" t="s">
        <v>8991</v>
      </c>
      <c r="G169" s="17" t="str">
        <f>INDEX(Data!G:G,MATCH($D169,Data!$D:$D,0))</f>
        <v>TEMPUS</v>
      </c>
      <c r="H169" s="17" t="str">
        <f>INDEX(Data!H:H,MATCH($D169,Data!$D:$D,0))</f>
        <v>Jacket</v>
      </c>
      <c r="I169" s="6" t="s">
        <v>326</v>
      </c>
      <c r="J169" s="6" t="s">
        <v>5329</v>
      </c>
      <c r="K169" s="6" t="s">
        <v>5333</v>
      </c>
      <c r="L169" s="6" t="s">
        <v>8992</v>
      </c>
      <c r="M169" s="6" t="s">
        <v>5336</v>
      </c>
      <c r="N169" s="6" t="s">
        <v>5364</v>
      </c>
      <c r="O169" s="11"/>
      <c r="P169" s="11"/>
      <c r="Q169" s="6" t="s">
        <v>88</v>
      </c>
      <c r="R169" s="9" t="b">
        <v>1</v>
      </c>
      <c r="S169" s="9" t="b">
        <v>1</v>
      </c>
      <c r="T169" s="6" t="s">
        <v>612</v>
      </c>
      <c r="U169" s="17" t="str">
        <f>INDEX(Data!U:U,MATCH($D169,Data!$D:$D,0))</f>
        <v>20038-00000</v>
      </c>
      <c r="V169" s="17" t="str">
        <f>INDEX(Data!V:V,MATCH($D169,Data!$D:$D,0))</f>
        <v>20038-00001</v>
      </c>
      <c r="W169" s="17" t="str">
        <f>INDEX(Data!W:W,MATCH($D169,Data!$D:$D,0))</f>
        <v>20038-00002</v>
      </c>
      <c r="X169" s="17" t="str">
        <f>INDEX(Data!X:X,MATCH($D169,Data!$D:$D,0))</f>
        <v>20038-00003</v>
      </c>
      <c r="Y169" s="17" t="str">
        <f>INDEX(Data!Y:Y,MATCH($D169,Data!$D:$D,0))</f>
        <v/>
      </c>
      <c r="Z169" s="17" t="str">
        <f>INDEX(Data!Z:Z,MATCH($D169,Data!$D:$D,0))</f>
        <v/>
      </c>
      <c r="AA169" s="17" t="str">
        <f>INDEX(Data!AA:AA,MATCH($D169,Data!$D:$D,0))</f>
        <v/>
      </c>
      <c r="AB169" s="17" t="str">
        <f>INDEX(Data!AB:AB,MATCH($D169,Data!$D:$D,0))</f>
        <v/>
      </c>
      <c r="AC169" s="17" t="str">
        <f>INDEX(Data!AC:AC,MATCH($D169,Data!$D:$D,0))</f>
        <v>S</v>
      </c>
      <c r="AD169" s="17" t="str">
        <f>INDEX(Data!AD:AD,MATCH($D169,Data!$D:$D,0))</f>
        <v>M</v>
      </c>
      <c r="AE169" s="17" t="str">
        <f>INDEX(Data!AE:AE,MATCH($D169,Data!$D:$D,0))</f>
        <v>L</v>
      </c>
      <c r="AF169" s="17" t="str">
        <f>INDEX(Data!AF:AF,MATCH($D169,Data!$D:$D,0))</f>
        <v>XL</v>
      </c>
      <c r="AG169" s="17" t="str">
        <f>INDEX(Data!AG:AG,MATCH($D169,Data!$D:$D,0))</f>
        <v/>
      </c>
      <c r="AH169" s="17" t="str">
        <f>INDEX(Data!AH:AH,MATCH($D169,Data!$D:$D,0))</f>
        <v/>
      </c>
      <c r="AI169" s="17" t="str">
        <f>INDEX(Data!AI:AI,MATCH($D169,Data!$D:$D,0))</f>
        <v/>
      </c>
      <c r="AJ169" s="17" t="str">
        <f>INDEX(Data!AJ:AJ,MATCH($D169,Data!$D:$D,0))</f>
        <v/>
      </c>
      <c r="AK169" s="10">
        <v>70</v>
      </c>
      <c r="AL169" s="10">
        <v>75</v>
      </c>
      <c r="AM169" s="6" t="s">
        <v>475</v>
      </c>
      <c r="AN169" s="6" t="s">
        <v>619</v>
      </c>
      <c r="AO169" s="6" t="s">
        <v>9278</v>
      </c>
      <c r="AP169" s="6" t="s">
        <v>9344</v>
      </c>
      <c r="AQ169" s="18" t="s">
        <v>9465</v>
      </c>
      <c r="AR169" s="11" t="str">
        <f t="shared" si="33"/>
        <v>2W Distributor Bike</v>
      </c>
      <c r="AS169" s="11" t="str">
        <f t="shared" si="34"/>
        <v>2W Distributor - Moto</v>
      </c>
      <c r="AT169" s="11" t="str">
        <f t="shared" si="35"/>
        <v>2W Distributor</v>
      </c>
      <c r="AU169" s="11" t="str">
        <f t="shared" si="36"/>
        <v>H2</v>
      </c>
      <c r="AV169" s="11" t="str">
        <f t="shared" si="36"/>
        <v>International - Bike</v>
      </c>
      <c r="AW169" s="11" t="str">
        <f t="shared" si="37"/>
        <v>International - Moto</v>
      </c>
      <c r="AX169" s="11" t="str">
        <f t="shared" si="38"/>
        <v>International - AS</v>
      </c>
      <c r="AY169" s="11" t="str">
        <f t="shared" si="38"/>
        <v>International</v>
      </c>
      <c r="AZ169" s="11" t="str">
        <f t="shared" si="38"/>
        <v>International - New</v>
      </c>
      <c r="BA169" s="11" t="str">
        <f t="shared" si="39"/>
        <v>Mecanic Sport</v>
      </c>
      <c r="BB169" s="11" t="str">
        <f t="shared" si="40"/>
        <v>Moto Dealers</v>
      </c>
      <c r="BC169" s="11" t="str">
        <f t="shared" si="40"/>
        <v>Motonet</v>
      </c>
      <c r="BD169" s="11" t="str">
        <f t="shared" si="41"/>
        <v>Pierce AB</v>
      </c>
      <c r="BE169" s="11" t="str">
        <f t="shared" si="42"/>
        <v>Retail</v>
      </c>
      <c r="BF169" s="11" t="str">
        <f t="shared" si="43"/>
        <v>TREK</v>
      </c>
      <c r="BG169" s="11" t="s">
        <v>5160</v>
      </c>
      <c r="BH169" s="11" t="str">
        <f t="shared" si="44"/>
        <v>https://fs.amplifi.io//file?id=d097824b-ae8d-4d09-b22b-3e4686b35432&amp;variant=thumb&amp;extension=png</v>
      </c>
      <c r="BI169" s="11" t="s">
        <v>5160</v>
      </c>
      <c r="BJ169" s="11" t="s">
        <v>6139</v>
      </c>
      <c r="BK169" s="11"/>
      <c r="BL169" s="11"/>
      <c r="BM169" s="11"/>
      <c r="BN169" s="11"/>
      <c r="BO169" s="11"/>
      <c r="BP169" s="11"/>
      <c r="BQ169" s="11"/>
      <c r="BR169" s="11"/>
      <c r="BS169" s="11"/>
    </row>
    <row r="170" spans="1:71" x14ac:dyDescent="0.2">
      <c r="A170" s="16">
        <f t="shared" si="45"/>
        <v>169</v>
      </c>
      <c r="B170" s="11" t="str">
        <f t="shared" si="47"/>
        <v>20040-00000</v>
      </c>
      <c r="C170" s="11" t="str">
        <f t="shared" si="47"/>
        <v>20040-00000</v>
      </c>
      <c r="D170" s="7" t="s">
        <v>622</v>
      </c>
      <c r="E170" s="6" t="s">
        <v>139</v>
      </c>
      <c r="F170" s="11" t="s">
        <v>8991</v>
      </c>
      <c r="G170" s="17" t="str">
        <f>INDEX(Data!G:G,MATCH($D170,Data!$D:$D,0))</f>
        <v>TORRENT</v>
      </c>
      <c r="H170" s="17" t="str">
        <f>INDEX(Data!H:H,MATCH($D170,Data!$D:$D,0))</f>
        <v>Rain Jacket</v>
      </c>
      <c r="I170" s="6" t="s">
        <v>326</v>
      </c>
      <c r="J170" s="6" t="s">
        <v>5329</v>
      </c>
      <c r="K170" s="6" t="s">
        <v>5333</v>
      </c>
      <c r="L170" s="6" t="s">
        <v>8992</v>
      </c>
      <c r="M170" s="6" t="s">
        <v>5336</v>
      </c>
      <c r="N170" s="6" t="s">
        <v>5360</v>
      </c>
      <c r="O170" s="11"/>
      <c r="P170" s="11"/>
      <c r="Q170" s="6" t="s">
        <v>88</v>
      </c>
      <c r="R170" s="9" t="b">
        <v>1</v>
      </c>
      <c r="S170" s="9" t="b">
        <v>1</v>
      </c>
      <c r="T170" s="6" t="s">
        <v>622</v>
      </c>
      <c r="U170" s="17" t="str">
        <f>INDEX(Data!U:U,MATCH($D170,Data!$D:$D,0))</f>
        <v>20040-00000</v>
      </c>
      <c r="V170" s="17" t="str">
        <f>INDEX(Data!V:V,MATCH($D170,Data!$D:$D,0))</f>
        <v>20040-00001</v>
      </c>
      <c r="W170" s="17" t="str">
        <f>INDEX(Data!W:W,MATCH($D170,Data!$D:$D,0))</f>
        <v>20040-00002</v>
      </c>
      <c r="X170" s="17" t="str">
        <f>INDEX(Data!X:X,MATCH($D170,Data!$D:$D,0))</f>
        <v>20040-00003</v>
      </c>
      <c r="Y170" s="17" t="str">
        <f>INDEX(Data!Y:Y,MATCH($D170,Data!$D:$D,0))</f>
        <v>20040-00004</v>
      </c>
      <c r="Z170" s="17" t="str">
        <f>INDEX(Data!Z:Z,MATCH($D170,Data!$D:$D,0))</f>
        <v/>
      </c>
      <c r="AA170" s="17" t="str">
        <f>INDEX(Data!AA:AA,MATCH($D170,Data!$D:$D,0))</f>
        <v/>
      </c>
      <c r="AB170" s="17" t="str">
        <f>INDEX(Data!AB:AB,MATCH($D170,Data!$D:$D,0))</f>
        <v/>
      </c>
      <c r="AC170" s="17" t="str">
        <f>INDEX(Data!AC:AC,MATCH($D170,Data!$D:$D,0))</f>
        <v>S</v>
      </c>
      <c r="AD170" s="17" t="str">
        <f>INDEX(Data!AD:AD,MATCH($D170,Data!$D:$D,0))</f>
        <v>M</v>
      </c>
      <c r="AE170" s="17" t="str">
        <f>INDEX(Data!AE:AE,MATCH($D170,Data!$D:$D,0))</f>
        <v>L</v>
      </c>
      <c r="AF170" s="17" t="str">
        <f>INDEX(Data!AF:AF,MATCH($D170,Data!$D:$D,0))</f>
        <v>XL</v>
      </c>
      <c r="AG170" s="17" t="str">
        <f>INDEX(Data!AG:AG,MATCH($D170,Data!$D:$D,0))</f>
        <v>2XL</v>
      </c>
      <c r="AH170" s="17" t="str">
        <f>INDEX(Data!AH:AH,MATCH($D170,Data!$D:$D,0))</f>
        <v/>
      </c>
      <c r="AI170" s="17" t="str">
        <f>INDEX(Data!AI:AI,MATCH($D170,Data!$D:$D,0))</f>
        <v/>
      </c>
      <c r="AJ170" s="17" t="str">
        <f>INDEX(Data!AJ:AJ,MATCH($D170,Data!$D:$D,0))</f>
        <v/>
      </c>
      <c r="AK170" s="10">
        <v>29.5</v>
      </c>
      <c r="AL170" s="10">
        <v>34.5</v>
      </c>
      <c r="AM170" s="6" t="s">
        <v>475</v>
      </c>
      <c r="AN170" s="6" t="s">
        <v>628</v>
      </c>
      <c r="AO170" s="6" t="s">
        <v>629</v>
      </c>
      <c r="AP170" s="6" t="s">
        <v>9345</v>
      </c>
      <c r="AQ170" s="18" t="s">
        <v>9465</v>
      </c>
      <c r="AR170" s="11" t="str">
        <f t="shared" si="33"/>
        <v>2W Distributor Bike</v>
      </c>
      <c r="AS170" s="11" t="str">
        <f t="shared" si="34"/>
        <v>2W Distributor - Moto</v>
      </c>
      <c r="AT170" s="11" t="str">
        <f t="shared" si="35"/>
        <v>2W Distributor</v>
      </c>
      <c r="AU170" s="11" t="str">
        <f t="shared" si="36"/>
        <v>H2</v>
      </c>
      <c r="AV170" s="11" t="str">
        <f t="shared" si="36"/>
        <v>International - Bike</v>
      </c>
      <c r="AW170" s="11" t="str">
        <f t="shared" si="37"/>
        <v>International - Moto</v>
      </c>
      <c r="AX170" s="11" t="str">
        <f t="shared" si="38"/>
        <v>International - AS</v>
      </c>
      <c r="AY170" s="11" t="str">
        <f t="shared" si="38"/>
        <v>International</v>
      </c>
      <c r="AZ170" s="11" t="str">
        <f t="shared" si="38"/>
        <v>International - New</v>
      </c>
      <c r="BA170" s="11" t="str">
        <f t="shared" si="39"/>
        <v>Mecanic Sport</v>
      </c>
      <c r="BB170" s="11" t="str">
        <f t="shared" si="40"/>
        <v>Moto Dealers</v>
      </c>
      <c r="BC170" s="11" t="str">
        <f t="shared" si="40"/>
        <v>Motonet</v>
      </c>
      <c r="BD170" s="11" t="str">
        <f t="shared" si="41"/>
        <v>Pierce AB</v>
      </c>
      <c r="BE170" s="11" t="str">
        <f t="shared" si="42"/>
        <v>Retail</v>
      </c>
      <c r="BF170" s="11" t="str">
        <f t="shared" si="43"/>
        <v>TREK</v>
      </c>
      <c r="BG170" s="11" t="s">
        <v>5161</v>
      </c>
      <c r="BH170" s="11" t="str">
        <f t="shared" si="44"/>
        <v>https://fs.amplifi.io//file?id=0d6d0ad7-5e8b-46cd-8d43-6f608c2341b6&amp;variant=thumb&amp;extension=png</v>
      </c>
      <c r="BI170" s="11" t="s">
        <v>5161</v>
      </c>
      <c r="BJ170" s="11" t="s">
        <v>6140</v>
      </c>
      <c r="BK170" s="11"/>
      <c r="BL170" s="11"/>
      <c r="BM170" s="11"/>
      <c r="BN170" s="11"/>
      <c r="BO170" s="11"/>
      <c r="BP170" s="11"/>
      <c r="BQ170" s="11"/>
      <c r="BR170" s="11"/>
      <c r="BS170" s="11"/>
    </row>
    <row r="171" spans="1:71" x14ac:dyDescent="0.2">
      <c r="A171" s="16">
        <f t="shared" si="45"/>
        <v>170</v>
      </c>
      <c r="B171" s="11" t="str">
        <f t="shared" si="47"/>
        <v>20040-00005</v>
      </c>
      <c r="C171" s="11" t="str">
        <f t="shared" si="47"/>
        <v>20040-00005</v>
      </c>
      <c r="D171" s="7" t="s">
        <v>631</v>
      </c>
      <c r="E171" s="6" t="s">
        <v>139</v>
      </c>
      <c r="F171" s="11" t="s">
        <v>8991</v>
      </c>
      <c r="G171" s="17" t="str">
        <f>INDEX(Data!G:G,MATCH($D171,Data!$D:$D,0))</f>
        <v>TORRENT</v>
      </c>
      <c r="H171" s="17" t="str">
        <f>INDEX(Data!H:H,MATCH($D171,Data!$D:$D,0))</f>
        <v>Rain Jacket</v>
      </c>
      <c r="I171" s="6" t="s">
        <v>326</v>
      </c>
      <c r="J171" s="6" t="s">
        <v>5329</v>
      </c>
      <c r="K171" s="6" t="s">
        <v>5333</v>
      </c>
      <c r="L171" s="6" t="s">
        <v>8992</v>
      </c>
      <c r="M171" s="6" t="s">
        <v>5336</v>
      </c>
      <c r="N171" s="6" t="s">
        <v>5360</v>
      </c>
      <c r="O171" s="11"/>
      <c r="P171" s="11"/>
      <c r="Q171" s="6" t="s">
        <v>632</v>
      </c>
      <c r="R171" s="9" t="b">
        <v>1</v>
      </c>
      <c r="S171" s="9" t="b">
        <v>1</v>
      </c>
      <c r="T171" s="6" t="s">
        <v>631</v>
      </c>
      <c r="U171" s="17" t="str">
        <f>INDEX(Data!U:U,MATCH($D171,Data!$D:$D,0))</f>
        <v>20040-00005</v>
      </c>
      <c r="V171" s="17" t="str">
        <f>INDEX(Data!V:V,MATCH($D171,Data!$D:$D,0))</f>
        <v>20040-00006</v>
      </c>
      <c r="W171" s="17" t="str">
        <f>INDEX(Data!W:W,MATCH($D171,Data!$D:$D,0))</f>
        <v>20040-00007</v>
      </c>
      <c r="X171" s="17" t="str">
        <f>INDEX(Data!X:X,MATCH($D171,Data!$D:$D,0))</f>
        <v>20040-00008</v>
      </c>
      <c r="Y171" s="17" t="str">
        <f>INDEX(Data!Y:Y,MATCH($D171,Data!$D:$D,0))</f>
        <v>20040-00009</v>
      </c>
      <c r="Z171" s="17" t="str">
        <f>INDEX(Data!Z:Z,MATCH($D171,Data!$D:$D,0))</f>
        <v/>
      </c>
      <c r="AA171" s="17" t="str">
        <f>INDEX(Data!AA:AA,MATCH($D171,Data!$D:$D,0))</f>
        <v/>
      </c>
      <c r="AB171" s="17" t="str">
        <f>INDEX(Data!AB:AB,MATCH($D171,Data!$D:$D,0))</f>
        <v/>
      </c>
      <c r="AC171" s="17" t="str">
        <f>INDEX(Data!AC:AC,MATCH($D171,Data!$D:$D,0))</f>
        <v>S</v>
      </c>
      <c r="AD171" s="17" t="str">
        <f>INDEX(Data!AD:AD,MATCH($D171,Data!$D:$D,0))</f>
        <v>M</v>
      </c>
      <c r="AE171" s="17" t="str">
        <f>INDEX(Data!AE:AE,MATCH($D171,Data!$D:$D,0))</f>
        <v>L</v>
      </c>
      <c r="AF171" s="17" t="str">
        <f>INDEX(Data!AF:AF,MATCH($D171,Data!$D:$D,0))</f>
        <v>XL</v>
      </c>
      <c r="AG171" s="17" t="str">
        <f>INDEX(Data!AG:AG,MATCH($D171,Data!$D:$D,0))</f>
        <v>2XL</v>
      </c>
      <c r="AH171" s="17" t="str">
        <f>INDEX(Data!AH:AH,MATCH($D171,Data!$D:$D,0))</f>
        <v/>
      </c>
      <c r="AI171" s="17" t="str">
        <f>INDEX(Data!AI:AI,MATCH($D171,Data!$D:$D,0))</f>
        <v/>
      </c>
      <c r="AJ171" s="17" t="str">
        <f>INDEX(Data!AJ:AJ,MATCH($D171,Data!$D:$D,0))</f>
        <v/>
      </c>
      <c r="AK171" s="10">
        <v>29.5</v>
      </c>
      <c r="AL171" s="10">
        <v>34.5</v>
      </c>
      <c r="AM171" s="6" t="s">
        <v>475</v>
      </c>
      <c r="AN171" s="6" t="s">
        <v>628</v>
      </c>
      <c r="AO171" s="6" t="s">
        <v>629</v>
      </c>
      <c r="AP171" s="6" t="s">
        <v>9345</v>
      </c>
      <c r="AQ171" s="18" t="s">
        <v>9465</v>
      </c>
      <c r="AR171" s="11" t="str">
        <f t="shared" si="33"/>
        <v>2W Distributor Bike</v>
      </c>
      <c r="AS171" s="11" t="str">
        <f t="shared" si="34"/>
        <v>2W Distributor - Moto</v>
      </c>
      <c r="AT171" s="11" t="str">
        <f t="shared" si="35"/>
        <v>2W Distributor</v>
      </c>
      <c r="AU171" s="11" t="str">
        <f t="shared" si="36"/>
        <v>H2</v>
      </c>
      <c r="AV171" s="11" t="str">
        <f t="shared" si="36"/>
        <v>International - Bike</v>
      </c>
      <c r="AW171" s="11" t="str">
        <f t="shared" si="37"/>
        <v>International - Moto</v>
      </c>
      <c r="AX171" s="11" t="str">
        <f t="shared" si="38"/>
        <v>International - AS</v>
      </c>
      <c r="AY171" s="11" t="str">
        <f t="shared" si="38"/>
        <v>International</v>
      </c>
      <c r="AZ171" s="11" t="str">
        <f t="shared" si="38"/>
        <v>International - New</v>
      </c>
      <c r="BA171" s="11" t="str">
        <f t="shared" si="39"/>
        <v>Mecanic Sport</v>
      </c>
      <c r="BB171" s="11" t="str">
        <f t="shared" si="40"/>
        <v>Moto Dealers</v>
      </c>
      <c r="BC171" s="11" t="str">
        <f t="shared" si="40"/>
        <v>Motonet</v>
      </c>
      <c r="BD171" s="11" t="str">
        <f t="shared" si="41"/>
        <v>Pierce AB</v>
      </c>
      <c r="BE171" s="11" t="str">
        <f t="shared" si="42"/>
        <v>Retail</v>
      </c>
      <c r="BF171" s="11" t="str">
        <f t="shared" si="43"/>
        <v>TREK</v>
      </c>
      <c r="BG171" s="11" t="s">
        <v>5496</v>
      </c>
      <c r="BH171" s="11" t="str">
        <f t="shared" si="44"/>
        <v>https://fs.amplifi.io//file?id=1d41098d-7bcf-4cbf-bfb0-123f2cb7fd7c&amp;variant=thumb&amp;extension=png</v>
      </c>
      <c r="BI171" s="11" t="s">
        <v>6141</v>
      </c>
      <c r="BJ171" s="11" t="s">
        <v>5496</v>
      </c>
      <c r="BK171" s="11"/>
      <c r="BL171" s="11"/>
      <c r="BM171" s="11"/>
      <c r="BN171" s="11"/>
      <c r="BO171" s="11"/>
      <c r="BP171" s="11"/>
      <c r="BQ171" s="11"/>
      <c r="BR171" s="11"/>
      <c r="BS171" s="11"/>
    </row>
    <row r="172" spans="1:71" x14ac:dyDescent="0.2">
      <c r="A172" s="16">
        <f t="shared" si="45"/>
        <v>171</v>
      </c>
      <c r="B172" s="11" t="str">
        <f t="shared" si="47"/>
        <v>20040-00010</v>
      </c>
      <c r="C172" s="11" t="str">
        <f t="shared" si="47"/>
        <v>20040-00010</v>
      </c>
      <c r="D172" s="7" t="s">
        <v>637</v>
      </c>
      <c r="E172" s="6" t="s">
        <v>139</v>
      </c>
      <c r="F172" s="11" t="s">
        <v>8991</v>
      </c>
      <c r="G172" s="17" t="str">
        <f>INDEX(Data!G:G,MATCH($D172,Data!$D:$D,0))</f>
        <v>TORRENT</v>
      </c>
      <c r="H172" s="17" t="str">
        <f>INDEX(Data!H:H,MATCH($D172,Data!$D:$D,0))</f>
        <v>Rain Jacket</v>
      </c>
      <c r="I172" s="6" t="s">
        <v>326</v>
      </c>
      <c r="J172" s="6" t="s">
        <v>5329</v>
      </c>
      <c r="K172" s="6" t="s">
        <v>5333</v>
      </c>
      <c r="L172" s="6" t="s">
        <v>8992</v>
      </c>
      <c r="M172" s="6" t="s">
        <v>5336</v>
      </c>
      <c r="N172" s="6" t="s">
        <v>5360</v>
      </c>
      <c r="O172" s="11"/>
      <c r="P172" s="11"/>
      <c r="Q172" s="6" t="s">
        <v>638</v>
      </c>
      <c r="R172" s="9" t="b">
        <v>1</v>
      </c>
      <c r="S172" s="9" t="b">
        <v>1</v>
      </c>
      <c r="T172" s="6" t="s">
        <v>637</v>
      </c>
      <c r="U172" s="17" t="str">
        <f>INDEX(Data!U:U,MATCH($D172,Data!$D:$D,0))</f>
        <v>20040-00010</v>
      </c>
      <c r="V172" s="17" t="str">
        <f>INDEX(Data!V:V,MATCH($D172,Data!$D:$D,0))</f>
        <v>20040-00011</v>
      </c>
      <c r="W172" s="17" t="str">
        <f>INDEX(Data!W:W,MATCH($D172,Data!$D:$D,0))</f>
        <v>20040-00012</v>
      </c>
      <c r="X172" s="17" t="str">
        <f>INDEX(Data!X:X,MATCH($D172,Data!$D:$D,0))</f>
        <v>20040-00013</v>
      </c>
      <c r="Y172" s="17" t="str">
        <f>INDEX(Data!Y:Y,MATCH($D172,Data!$D:$D,0))</f>
        <v>20040-00014</v>
      </c>
      <c r="Z172" s="17" t="str">
        <f>INDEX(Data!Z:Z,MATCH($D172,Data!$D:$D,0))</f>
        <v/>
      </c>
      <c r="AA172" s="17" t="str">
        <f>INDEX(Data!AA:AA,MATCH($D172,Data!$D:$D,0))</f>
        <v/>
      </c>
      <c r="AB172" s="17" t="str">
        <f>INDEX(Data!AB:AB,MATCH($D172,Data!$D:$D,0))</f>
        <v/>
      </c>
      <c r="AC172" s="17" t="str">
        <f>INDEX(Data!AC:AC,MATCH($D172,Data!$D:$D,0))</f>
        <v>S</v>
      </c>
      <c r="AD172" s="17" t="str">
        <f>INDEX(Data!AD:AD,MATCH($D172,Data!$D:$D,0))</f>
        <v>M</v>
      </c>
      <c r="AE172" s="17" t="str">
        <f>INDEX(Data!AE:AE,MATCH($D172,Data!$D:$D,0))</f>
        <v>L</v>
      </c>
      <c r="AF172" s="17" t="str">
        <f>INDEX(Data!AF:AF,MATCH($D172,Data!$D:$D,0))</f>
        <v>XL</v>
      </c>
      <c r="AG172" s="17" t="str">
        <f>INDEX(Data!AG:AG,MATCH($D172,Data!$D:$D,0))</f>
        <v>2XL</v>
      </c>
      <c r="AH172" s="17" t="str">
        <f>INDEX(Data!AH:AH,MATCH($D172,Data!$D:$D,0))</f>
        <v/>
      </c>
      <c r="AI172" s="17" t="str">
        <f>INDEX(Data!AI:AI,MATCH($D172,Data!$D:$D,0))</f>
        <v/>
      </c>
      <c r="AJ172" s="17" t="str">
        <f>INDEX(Data!AJ:AJ,MATCH($D172,Data!$D:$D,0))</f>
        <v/>
      </c>
      <c r="AK172" s="10">
        <v>29.5</v>
      </c>
      <c r="AL172" s="10">
        <v>34.5</v>
      </c>
      <c r="AM172" s="6" t="s">
        <v>475</v>
      </c>
      <c r="AN172" s="6" t="s">
        <v>628</v>
      </c>
      <c r="AO172" s="6" t="s">
        <v>629</v>
      </c>
      <c r="AP172" s="6" t="s">
        <v>9345</v>
      </c>
      <c r="AQ172" s="18" t="s">
        <v>9465</v>
      </c>
      <c r="AR172" s="11" t="str">
        <f t="shared" si="33"/>
        <v>2W Distributor Bike</v>
      </c>
      <c r="AS172" s="11" t="str">
        <f t="shared" si="34"/>
        <v>2W Distributor - Moto</v>
      </c>
      <c r="AT172" s="11" t="str">
        <f t="shared" si="35"/>
        <v>2W Distributor</v>
      </c>
      <c r="AU172" s="11" t="str">
        <f t="shared" si="36"/>
        <v>H2</v>
      </c>
      <c r="AV172" s="11" t="str">
        <f t="shared" si="36"/>
        <v>International - Bike</v>
      </c>
      <c r="AW172" s="11" t="str">
        <f t="shared" si="37"/>
        <v>International - Moto</v>
      </c>
      <c r="AX172" s="11" t="str">
        <f t="shared" si="38"/>
        <v>International - AS</v>
      </c>
      <c r="AY172" s="11" t="str">
        <f t="shared" si="38"/>
        <v>International</v>
      </c>
      <c r="AZ172" s="11" t="str">
        <f t="shared" si="38"/>
        <v>International - New</v>
      </c>
      <c r="BA172" s="11" t="str">
        <f t="shared" si="39"/>
        <v>Mecanic Sport</v>
      </c>
      <c r="BB172" s="11" t="str">
        <f t="shared" si="40"/>
        <v>Moto Dealers</v>
      </c>
      <c r="BC172" s="11" t="str">
        <f t="shared" si="40"/>
        <v>Motonet</v>
      </c>
      <c r="BD172" s="11" t="str">
        <f t="shared" si="41"/>
        <v>Pierce AB</v>
      </c>
      <c r="BE172" s="11" t="str">
        <f t="shared" si="42"/>
        <v>Retail</v>
      </c>
      <c r="BF172" s="11" t="str">
        <f t="shared" si="43"/>
        <v>TREK</v>
      </c>
      <c r="BG172" s="11" t="s">
        <v>5162</v>
      </c>
      <c r="BH172" s="11" t="str">
        <f t="shared" si="44"/>
        <v>https://fs.amplifi.io//file?id=9429654d-8afc-45e3-99b0-4335c657ee04&amp;variant=thumb&amp;extension=png</v>
      </c>
      <c r="BI172" s="11" t="s">
        <v>5162</v>
      </c>
      <c r="BJ172" s="11" t="s">
        <v>6142</v>
      </c>
      <c r="BK172" s="11"/>
      <c r="BL172" s="11"/>
      <c r="BM172" s="11"/>
      <c r="BN172" s="11"/>
      <c r="BO172" s="11"/>
      <c r="BP172" s="11"/>
      <c r="BQ172" s="11"/>
      <c r="BR172" s="11"/>
      <c r="BS172" s="11"/>
    </row>
    <row r="173" spans="1:71" x14ac:dyDescent="0.2">
      <c r="A173" s="16">
        <f t="shared" si="45"/>
        <v>172</v>
      </c>
      <c r="B173" s="11" t="str">
        <f t="shared" si="47"/>
        <v>20041-00000</v>
      </c>
      <c r="C173" s="11" t="str">
        <f t="shared" si="47"/>
        <v>20041-00000</v>
      </c>
      <c r="D173" s="7" t="s">
        <v>8324</v>
      </c>
      <c r="E173" s="6" t="s">
        <v>139</v>
      </c>
      <c r="F173" s="11" t="s">
        <v>8991</v>
      </c>
      <c r="G173" s="17" t="str">
        <f>INDEX(Data!G:G,MATCH($D173,Data!$D:$D,0))</f>
        <v>KLUTCH</v>
      </c>
      <c r="H173" s="17" t="str">
        <f>INDEX(Data!H:H,MATCH($D173,Data!$D:$D,0))</f>
        <v>Windbreaker</v>
      </c>
      <c r="I173" s="6" t="s">
        <v>326</v>
      </c>
      <c r="J173" s="6" t="s">
        <v>5329</v>
      </c>
      <c r="K173" s="6" t="s">
        <v>5340</v>
      </c>
      <c r="L173" s="6" t="s">
        <v>8994</v>
      </c>
      <c r="M173" s="6" t="s">
        <v>5336</v>
      </c>
      <c r="N173" s="6" t="s">
        <v>5373</v>
      </c>
      <c r="O173" s="11"/>
      <c r="P173" s="11"/>
      <c r="Q173" s="6" t="s">
        <v>88</v>
      </c>
      <c r="R173" s="9" t="b">
        <v>1</v>
      </c>
      <c r="S173" s="9" t="b">
        <v>1</v>
      </c>
      <c r="T173" s="6" t="s">
        <v>8324</v>
      </c>
      <c r="U173" s="17" t="str">
        <f>INDEX(Data!U:U,MATCH($D173,Data!$D:$D,0))</f>
        <v>20041-00000</v>
      </c>
      <c r="V173" s="17" t="str">
        <f>INDEX(Data!V:V,MATCH($D173,Data!$D:$D,0))</f>
        <v>20041-00001</v>
      </c>
      <c r="W173" s="17" t="str">
        <f>INDEX(Data!W:W,MATCH($D173,Data!$D:$D,0))</f>
        <v>20041-00002</v>
      </c>
      <c r="X173" s="17" t="str">
        <f>INDEX(Data!X:X,MATCH($D173,Data!$D:$D,0))</f>
        <v>20041-00003</v>
      </c>
      <c r="Y173" s="17" t="str">
        <f>INDEX(Data!Y:Y,MATCH($D173,Data!$D:$D,0))</f>
        <v>20041-00004</v>
      </c>
      <c r="Z173" s="17" t="str">
        <f>INDEX(Data!Z:Z,MATCH($D173,Data!$D:$D,0))</f>
        <v/>
      </c>
      <c r="AA173" s="17" t="str">
        <f>INDEX(Data!AA:AA,MATCH($D173,Data!$D:$D,0))</f>
        <v/>
      </c>
      <c r="AB173" s="17" t="str">
        <f>INDEX(Data!AB:AB,MATCH($D173,Data!$D:$D,0))</f>
        <v/>
      </c>
      <c r="AC173" s="17" t="str">
        <f>INDEX(Data!AC:AC,MATCH($D173,Data!$D:$D,0))</f>
        <v>S</v>
      </c>
      <c r="AD173" s="17" t="str">
        <f>INDEX(Data!AD:AD,MATCH($D173,Data!$D:$D,0))</f>
        <v>M</v>
      </c>
      <c r="AE173" s="17" t="str">
        <f>INDEX(Data!AE:AE,MATCH($D173,Data!$D:$D,0))</f>
        <v>L</v>
      </c>
      <c r="AF173" s="17" t="str">
        <f>INDEX(Data!AF:AF,MATCH($D173,Data!$D:$D,0))</f>
        <v>XL</v>
      </c>
      <c r="AG173" s="17" t="str">
        <f>INDEX(Data!AG:AG,MATCH($D173,Data!$D:$D,0))</f>
        <v>2XL</v>
      </c>
      <c r="AH173" s="17" t="str">
        <f>INDEX(Data!AH:AH,MATCH($D173,Data!$D:$D,0))</f>
        <v/>
      </c>
      <c r="AI173" s="17" t="str">
        <f>INDEX(Data!AI:AI,MATCH($D173,Data!$D:$D,0))</f>
        <v/>
      </c>
      <c r="AJ173" s="17" t="str">
        <f>INDEX(Data!AJ:AJ,MATCH($D173,Data!$D:$D,0))</f>
        <v/>
      </c>
      <c r="AK173" s="10">
        <v>120</v>
      </c>
      <c r="AL173" s="10">
        <v>125</v>
      </c>
      <c r="AM173" s="6" t="s">
        <v>475</v>
      </c>
      <c r="AN173" s="6" t="s">
        <v>760</v>
      </c>
      <c r="AO173" s="6" t="s">
        <v>9279</v>
      </c>
      <c r="AP173" s="6" t="s">
        <v>9346</v>
      </c>
      <c r="AQ173" s="18" t="s">
        <v>9465</v>
      </c>
      <c r="AR173" s="11" t="str">
        <f t="shared" si="33"/>
        <v>2W Distributor Bike</v>
      </c>
      <c r="AS173" s="11" t="str">
        <f t="shared" si="34"/>
        <v>2W Distributor - Moto</v>
      </c>
      <c r="AT173" s="11" t="str">
        <f t="shared" si="35"/>
        <v>2W Distributor</v>
      </c>
      <c r="AU173" s="11" t="str">
        <f t="shared" si="36"/>
        <v>H2</v>
      </c>
      <c r="AV173" s="11" t="str">
        <f t="shared" si="36"/>
        <v>International - Bike</v>
      </c>
      <c r="AW173" s="11" t="str">
        <f t="shared" si="37"/>
        <v>International - Moto</v>
      </c>
      <c r="AX173" s="11" t="str">
        <f t="shared" si="38"/>
        <v>International - AS</v>
      </c>
      <c r="AY173" s="11" t="str">
        <f t="shared" si="38"/>
        <v>International</v>
      </c>
      <c r="AZ173" s="11" t="str">
        <f t="shared" si="38"/>
        <v>International - New</v>
      </c>
      <c r="BA173" s="11" t="str">
        <f t="shared" si="39"/>
        <v>Mecanic Sport</v>
      </c>
      <c r="BB173" s="11" t="str">
        <f t="shared" si="40"/>
        <v>Moto Dealers</v>
      </c>
      <c r="BC173" s="11" t="str">
        <f t="shared" si="40"/>
        <v>Motonet</v>
      </c>
      <c r="BD173" s="11" t="str">
        <f t="shared" si="41"/>
        <v>Pierce AB</v>
      </c>
      <c r="BE173" s="11" t="str">
        <f t="shared" si="42"/>
        <v>Retail</v>
      </c>
      <c r="BF173" s="11" t="str">
        <f t="shared" si="43"/>
        <v>TREK</v>
      </c>
      <c r="BG173" s="11" t="e">
        <v>#N/A</v>
      </c>
      <c r="BH173" s="11" t="e">
        <f t="shared" si="44"/>
        <v>#N/A</v>
      </c>
      <c r="BI173" s="11"/>
      <c r="BJ173" s="11"/>
      <c r="BK173" s="11"/>
      <c r="BL173" s="11"/>
      <c r="BM173" s="11"/>
      <c r="BN173" s="11"/>
      <c r="BO173" s="11"/>
      <c r="BP173" s="11"/>
      <c r="BQ173" s="11"/>
      <c r="BR173" s="11"/>
      <c r="BS173" s="11"/>
    </row>
    <row r="174" spans="1:71" x14ac:dyDescent="0.2">
      <c r="A174" s="16">
        <f t="shared" si="45"/>
        <v>173</v>
      </c>
      <c r="B174" s="11" t="str">
        <f t="shared" si="47"/>
        <v>20041-00005</v>
      </c>
      <c r="C174" s="11" t="str">
        <f t="shared" si="47"/>
        <v>20041-00005</v>
      </c>
      <c r="D174" s="7" t="s">
        <v>8329</v>
      </c>
      <c r="E174" s="6" t="s">
        <v>139</v>
      </c>
      <c r="F174" s="11" t="s">
        <v>8991</v>
      </c>
      <c r="G174" s="17" t="str">
        <f>INDEX(Data!G:G,MATCH($D174,Data!$D:$D,0))</f>
        <v>KLUTCH</v>
      </c>
      <c r="H174" s="17" t="str">
        <f>INDEX(Data!H:H,MATCH($D174,Data!$D:$D,0))</f>
        <v>Windbreaker</v>
      </c>
      <c r="I174" s="6" t="s">
        <v>326</v>
      </c>
      <c r="J174" s="6" t="s">
        <v>5329</v>
      </c>
      <c r="K174" s="6" t="s">
        <v>5340</v>
      </c>
      <c r="L174" s="6" t="s">
        <v>8994</v>
      </c>
      <c r="M174" s="6" t="s">
        <v>5336</v>
      </c>
      <c r="N174" s="6" t="s">
        <v>5373</v>
      </c>
      <c r="O174" s="11"/>
      <c r="P174" s="11"/>
      <c r="Q174" s="6" t="s">
        <v>219</v>
      </c>
      <c r="R174" s="9" t="b">
        <v>1</v>
      </c>
      <c r="S174" s="9" t="b">
        <v>0</v>
      </c>
      <c r="T174" s="6" t="s">
        <v>8329</v>
      </c>
      <c r="U174" s="17" t="str">
        <f>INDEX(Data!U:U,MATCH($D174,Data!$D:$D,0))</f>
        <v>20041-00005</v>
      </c>
      <c r="V174" s="17" t="str">
        <f>INDEX(Data!V:V,MATCH($D174,Data!$D:$D,0))</f>
        <v>20041-00006</v>
      </c>
      <c r="W174" s="17" t="str">
        <f>INDEX(Data!W:W,MATCH($D174,Data!$D:$D,0))</f>
        <v>20041-00007</v>
      </c>
      <c r="X174" s="17" t="str">
        <f>INDEX(Data!X:X,MATCH($D174,Data!$D:$D,0))</f>
        <v>20041-00008</v>
      </c>
      <c r="Y174" s="17" t="str">
        <f>INDEX(Data!Y:Y,MATCH($D174,Data!$D:$D,0))</f>
        <v/>
      </c>
      <c r="Z174" s="17" t="str">
        <f>INDEX(Data!Z:Z,MATCH($D174,Data!$D:$D,0))</f>
        <v/>
      </c>
      <c r="AA174" s="17" t="str">
        <f>INDEX(Data!AA:AA,MATCH($D174,Data!$D:$D,0))</f>
        <v/>
      </c>
      <c r="AB174" s="17" t="str">
        <f>INDEX(Data!AB:AB,MATCH($D174,Data!$D:$D,0))</f>
        <v/>
      </c>
      <c r="AC174" s="17" t="str">
        <f>INDEX(Data!AC:AC,MATCH($D174,Data!$D:$D,0))</f>
        <v>S</v>
      </c>
      <c r="AD174" s="17" t="str">
        <f>INDEX(Data!AD:AD,MATCH($D174,Data!$D:$D,0))</f>
        <v>M</v>
      </c>
      <c r="AE174" s="17" t="str">
        <f>INDEX(Data!AE:AE,MATCH($D174,Data!$D:$D,0))</f>
        <v>L</v>
      </c>
      <c r="AF174" s="17" t="str">
        <f>INDEX(Data!AF:AF,MATCH($D174,Data!$D:$D,0))</f>
        <v>XL</v>
      </c>
      <c r="AG174" s="17" t="str">
        <f>INDEX(Data!AG:AG,MATCH($D174,Data!$D:$D,0))</f>
        <v/>
      </c>
      <c r="AH174" s="17" t="str">
        <f>INDEX(Data!AH:AH,MATCH($D174,Data!$D:$D,0))</f>
        <v/>
      </c>
      <c r="AI174" s="17" t="str">
        <f>INDEX(Data!AI:AI,MATCH($D174,Data!$D:$D,0))</f>
        <v/>
      </c>
      <c r="AJ174" s="17" t="str">
        <f>INDEX(Data!AJ:AJ,MATCH($D174,Data!$D:$D,0))</f>
        <v/>
      </c>
      <c r="AK174" s="10">
        <v>120</v>
      </c>
      <c r="AL174" s="10">
        <v>125</v>
      </c>
      <c r="AM174" s="6" t="s">
        <v>475</v>
      </c>
      <c r="AN174" s="6" t="s">
        <v>760</v>
      </c>
      <c r="AO174" s="6" t="s">
        <v>9279</v>
      </c>
      <c r="AP174" s="6" t="s">
        <v>9346</v>
      </c>
      <c r="AQ174" s="18" t="s">
        <v>9465</v>
      </c>
      <c r="AR174" s="11" t="str">
        <f t="shared" si="33"/>
        <v>2W Distributor Bike</v>
      </c>
      <c r="AS174" s="11" t="str">
        <f t="shared" si="34"/>
        <v>2W Distributor - Moto</v>
      </c>
      <c r="AT174" s="11" t="str">
        <f t="shared" si="35"/>
        <v>2W Distributor</v>
      </c>
      <c r="AU174" s="11" t="str">
        <f t="shared" si="36"/>
        <v>H2</v>
      </c>
      <c r="AV174" s="11" t="str">
        <f t="shared" si="36"/>
        <v>International - Bike</v>
      </c>
      <c r="AW174" s="11" t="str">
        <f t="shared" si="37"/>
        <v>International - Moto</v>
      </c>
      <c r="AX174" s="11" t="str">
        <f t="shared" si="38"/>
        <v>International - AS</v>
      </c>
      <c r="AY174" s="11" t="str">
        <f t="shared" si="38"/>
        <v>International</v>
      </c>
      <c r="AZ174" s="11" t="str">
        <f t="shared" si="38"/>
        <v>International - New</v>
      </c>
      <c r="BA174" s="11" t="str">
        <f t="shared" si="39"/>
        <v>Mecanic Sport</v>
      </c>
      <c r="BB174" s="11" t="str">
        <f t="shared" si="40"/>
        <v>Moto Dealers</v>
      </c>
      <c r="BC174" s="11" t="str">
        <f t="shared" si="40"/>
        <v>Motonet</v>
      </c>
      <c r="BD174" s="11" t="str">
        <f t="shared" si="41"/>
        <v>Pierce AB</v>
      </c>
      <c r="BE174" s="11" t="str">
        <f t="shared" si="42"/>
        <v>Retail</v>
      </c>
      <c r="BF174" s="11" t="str">
        <f t="shared" si="43"/>
        <v>TREK</v>
      </c>
      <c r="BG174" s="11" t="e">
        <v>#N/A</v>
      </c>
      <c r="BH174" s="11" t="e">
        <f t="shared" si="44"/>
        <v>#N/A</v>
      </c>
      <c r="BI174" s="11"/>
      <c r="BJ174" s="11"/>
      <c r="BK174" s="11"/>
      <c r="BL174" s="11"/>
      <c r="BM174" s="11"/>
      <c r="BN174" s="11"/>
      <c r="BO174" s="11"/>
      <c r="BP174" s="11"/>
      <c r="BQ174" s="11"/>
      <c r="BR174" s="11"/>
      <c r="BS174" s="11"/>
    </row>
    <row r="175" spans="1:71" x14ac:dyDescent="0.2">
      <c r="A175" s="16">
        <f t="shared" si="45"/>
        <v>174</v>
      </c>
      <c r="B175" s="11" t="str">
        <f t="shared" si="47"/>
        <v>20043-00000</v>
      </c>
      <c r="C175" s="11" t="str">
        <f t="shared" si="47"/>
        <v>20043-00000</v>
      </c>
      <c r="D175" s="7" t="s">
        <v>643</v>
      </c>
      <c r="E175" s="6" t="s">
        <v>139</v>
      </c>
      <c r="F175" s="11" t="s">
        <v>8991</v>
      </c>
      <c r="G175" s="17" t="str">
        <f>INDEX(Data!G:G,MATCH($D175,Data!$D:$D,0))</f>
        <v>CLASSIC</v>
      </c>
      <c r="H175" s="17" t="str">
        <f>INDEX(Data!H:H,MATCH($D175,Data!$D:$D,0))</f>
        <v>Flexfit Cap</v>
      </c>
      <c r="I175" s="6" t="s">
        <v>326</v>
      </c>
      <c r="J175" s="6" t="s">
        <v>5329</v>
      </c>
      <c r="K175" s="6" t="s">
        <v>5333</v>
      </c>
      <c r="L175" s="6" t="s">
        <v>8992</v>
      </c>
      <c r="M175" s="6" t="s">
        <v>5337</v>
      </c>
      <c r="N175" s="6" t="s">
        <v>5365</v>
      </c>
      <c r="O175" s="11"/>
      <c r="P175" s="11"/>
      <c r="Q175" s="6" t="s">
        <v>88</v>
      </c>
      <c r="R175" s="9" t="b">
        <v>1</v>
      </c>
      <c r="S175" s="9" t="b">
        <v>1</v>
      </c>
      <c r="T175" s="6" t="s">
        <v>643</v>
      </c>
      <c r="U175" s="17" t="str">
        <f>INDEX(Data!U:U,MATCH($D175,Data!$D:$D,0))</f>
        <v>20043-00000</v>
      </c>
      <c r="V175" s="17" t="str">
        <f>INDEX(Data!V:V,MATCH($D175,Data!$D:$D,0))</f>
        <v>20043-00001</v>
      </c>
      <c r="W175" s="17" t="str">
        <f>INDEX(Data!W:W,MATCH($D175,Data!$D:$D,0))</f>
        <v/>
      </c>
      <c r="X175" s="17" t="str">
        <f>INDEX(Data!X:X,MATCH($D175,Data!$D:$D,0))</f>
        <v/>
      </c>
      <c r="Y175" s="17" t="str">
        <f>INDEX(Data!Y:Y,MATCH($D175,Data!$D:$D,0))</f>
        <v/>
      </c>
      <c r="Z175" s="17" t="str">
        <f>INDEX(Data!Z:Z,MATCH($D175,Data!$D:$D,0))</f>
        <v/>
      </c>
      <c r="AA175" s="17" t="str">
        <f>INDEX(Data!AA:AA,MATCH($D175,Data!$D:$D,0))</f>
        <v/>
      </c>
      <c r="AB175" s="17" t="str">
        <f>INDEX(Data!AB:AB,MATCH($D175,Data!$D:$D,0))</f>
        <v/>
      </c>
      <c r="AC175" s="17" t="str">
        <f>INDEX(Data!AC:AC,MATCH($D175,Data!$D:$D,0))</f>
        <v>S/M</v>
      </c>
      <c r="AD175" s="17" t="str">
        <f>INDEX(Data!AD:AD,MATCH($D175,Data!$D:$D,0))</f>
        <v>L/XL</v>
      </c>
      <c r="AE175" s="17" t="str">
        <f>INDEX(Data!AE:AE,MATCH($D175,Data!$D:$D,0))</f>
        <v/>
      </c>
      <c r="AF175" s="17" t="str">
        <f>INDEX(Data!AF:AF,MATCH($D175,Data!$D:$D,0))</f>
        <v/>
      </c>
      <c r="AG175" s="17" t="str">
        <f>INDEX(Data!AG:AG,MATCH($D175,Data!$D:$D,0))</f>
        <v/>
      </c>
      <c r="AH175" s="17" t="str">
        <f>INDEX(Data!AH:AH,MATCH($D175,Data!$D:$D,0))</f>
        <v/>
      </c>
      <c r="AI175" s="17" t="str">
        <f>INDEX(Data!AI:AI,MATCH($D175,Data!$D:$D,0))</f>
        <v/>
      </c>
      <c r="AJ175" s="17" t="str">
        <f>INDEX(Data!AJ:AJ,MATCH($D175,Data!$D:$D,0))</f>
        <v/>
      </c>
      <c r="AK175" s="10">
        <v>28</v>
      </c>
      <c r="AL175" s="10">
        <v>30</v>
      </c>
      <c r="AM175" s="6" t="s">
        <v>648</v>
      </c>
      <c r="AN175" s="6" t="s">
        <v>9225</v>
      </c>
      <c r="AO175" s="6" t="s">
        <v>9280</v>
      </c>
      <c r="AP175" s="6" t="s">
        <v>9347</v>
      </c>
      <c r="AQ175" s="18" t="s">
        <v>9465</v>
      </c>
      <c r="AR175" s="11" t="str">
        <f t="shared" si="33"/>
        <v>2W Distributor Bike</v>
      </c>
      <c r="AS175" s="11" t="str">
        <f t="shared" si="34"/>
        <v>2W Distributor - Moto</v>
      </c>
      <c r="AT175" s="11" t="str">
        <f t="shared" si="35"/>
        <v>2W Distributor</v>
      </c>
      <c r="AU175" s="11" t="str">
        <f t="shared" si="36"/>
        <v>H2</v>
      </c>
      <c r="AV175" s="11" t="str">
        <f t="shared" si="36"/>
        <v>International - Bike</v>
      </c>
      <c r="AW175" s="11" t="str">
        <f t="shared" si="37"/>
        <v>International - Moto</v>
      </c>
      <c r="AX175" s="11" t="str">
        <f t="shared" si="38"/>
        <v>International - AS</v>
      </c>
      <c r="AY175" s="11" t="str">
        <f t="shared" si="38"/>
        <v>International</v>
      </c>
      <c r="AZ175" s="11" t="str">
        <f t="shared" si="38"/>
        <v>International - New</v>
      </c>
      <c r="BA175" s="11" t="str">
        <f t="shared" si="39"/>
        <v>Mecanic Sport</v>
      </c>
      <c r="BB175" s="11" t="str">
        <f t="shared" si="40"/>
        <v>Moto Dealers</v>
      </c>
      <c r="BC175" s="11" t="str">
        <f t="shared" si="40"/>
        <v>Motonet</v>
      </c>
      <c r="BD175" s="11" t="str">
        <f t="shared" si="41"/>
        <v>Pierce AB</v>
      </c>
      <c r="BE175" s="11" t="str">
        <f t="shared" si="42"/>
        <v>Retail</v>
      </c>
      <c r="BF175" s="11" t="str">
        <f t="shared" si="43"/>
        <v>TREK</v>
      </c>
      <c r="BG175" s="11" t="s">
        <v>5497</v>
      </c>
      <c r="BH175" s="11" t="str">
        <f t="shared" si="44"/>
        <v>https://fs.amplifi.io//file?id=dc41d9e6-e038-4c24-b63c-2c2f2e13b9be&amp;variant=thumb&amp;extension=png</v>
      </c>
      <c r="BI175" s="11" t="s">
        <v>5497</v>
      </c>
      <c r="BJ175" s="11"/>
      <c r="BK175" s="11"/>
      <c r="BL175" s="11"/>
      <c r="BM175" s="11"/>
      <c r="BN175" s="11"/>
      <c r="BO175" s="11"/>
      <c r="BP175" s="11"/>
      <c r="BQ175" s="11"/>
      <c r="BR175" s="11"/>
      <c r="BS175" s="11"/>
    </row>
    <row r="176" spans="1:71" x14ac:dyDescent="0.2">
      <c r="A176" s="16">
        <f t="shared" si="45"/>
        <v>175</v>
      </c>
      <c r="B176" s="11" t="str">
        <f t="shared" si="47"/>
        <v>20043-00002</v>
      </c>
      <c r="C176" s="11" t="str">
        <f t="shared" si="47"/>
        <v>20043-00002</v>
      </c>
      <c r="D176" s="7" t="s">
        <v>652</v>
      </c>
      <c r="E176" s="6" t="s">
        <v>139</v>
      </c>
      <c r="F176" s="11" t="s">
        <v>8991</v>
      </c>
      <c r="G176" s="17" t="str">
        <f>INDEX(Data!G:G,MATCH($D176,Data!$D:$D,0))</f>
        <v>OFFICIAL</v>
      </c>
      <c r="H176" s="17" t="str">
        <f>INDEX(Data!H:H,MATCH($D176,Data!$D:$D,0))</f>
        <v>Flexfit Cap</v>
      </c>
      <c r="I176" s="6" t="s">
        <v>326</v>
      </c>
      <c r="J176" s="6" t="s">
        <v>5329</v>
      </c>
      <c r="K176" s="6" t="s">
        <v>5333</v>
      </c>
      <c r="L176" s="6" t="s">
        <v>8992</v>
      </c>
      <c r="M176" s="6" t="s">
        <v>5337</v>
      </c>
      <c r="N176" s="6" t="s">
        <v>5365</v>
      </c>
      <c r="O176" s="11"/>
      <c r="P176" s="11"/>
      <c r="Q176" s="6" t="s">
        <v>88</v>
      </c>
      <c r="R176" s="9" t="b">
        <v>1</v>
      </c>
      <c r="S176" s="9" t="b">
        <v>1</v>
      </c>
      <c r="T176" s="6" t="s">
        <v>652</v>
      </c>
      <c r="U176" s="17" t="str">
        <f>INDEX(Data!U:U,MATCH($D176,Data!$D:$D,0))</f>
        <v>20043-00002</v>
      </c>
      <c r="V176" s="17" t="str">
        <f>INDEX(Data!V:V,MATCH($D176,Data!$D:$D,0))</f>
        <v>20043-00003</v>
      </c>
      <c r="W176" s="17" t="str">
        <f>INDEX(Data!W:W,MATCH($D176,Data!$D:$D,0))</f>
        <v/>
      </c>
      <c r="X176" s="17" t="str">
        <f>INDEX(Data!X:X,MATCH($D176,Data!$D:$D,0))</f>
        <v/>
      </c>
      <c r="Y176" s="17" t="str">
        <f>INDEX(Data!Y:Y,MATCH($D176,Data!$D:$D,0))</f>
        <v/>
      </c>
      <c r="Z176" s="17" t="str">
        <f>INDEX(Data!Z:Z,MATCH($D176,Data!$D:$D,0))</f>
        <v/>
      </c>
      <c r="AA176" s="17" t="str">
        <f>INDEX(Data!AA:AA,MATCH($D176,Data!$D:$D,0))</f>
        <v/>
      </c>
      <c r="AB176" s="17" t="str">
        <f>INDEX(Data!AB:AB,MATCH($D176,Data!$D:$D,0))</f>
        <v/>
      </c>
      <c r="AC176" s="17" t="str">
        <f>INDEX(Data!AC:AC,MATCH($D176,Data!$D:$D,0))</f>
        <v>S/M</v>
      </c>
      <c r="AD176" s="17" t="str">
        <f>INDEX(Data!AD:AD,MATCH($D176,Data!$D:$D,0))</f>
        <v>L/XL</v>
      </c>
      <c r="AE176" s="17" t="str">
        <f>INDEX(Data!AE:AE,MATCH($D176,Data!$D:$D,0))</f>
        <v/>
      </c>
      <c r="AF176" s="17" t="str">
        <f>INDEX(Data!AF:AF,MATCH($D176,Data!$D:$D,0))</f>
        <v/>
      </c>
      <c r="AG176" s="17" t="str">
        <f>INDEX(Data!AG:AG,MATCH($D176,Data!$D:$D,0))</f>
        <v/>
      </c>
      <c r="AH176" s="17" t="str">
        <f>INDEX(Data!AH:AH,MATCH($D176,Data!$D:$D,0))</f>
        <v/>
      </c>
      <c r="AI176" s="17" t="str">
        <f>INDEX(Data!AI:AI,MATCH($D176,Data!$D:$D,0))</f>
        <v/>
      </c>
      <c r="AJ176" s="17" t="str">
        <f>INDEX(Data!AJ:AJ,MATCH($D176,Data!$D:$D,0))</f>
        <v/>
      </c>
      <c r="AK176" s="10">
        <v>26</v>
      </c>
      <c r="AL176" s="10">
        <v>28</v>
      </c>
      <c r="AM176" s="6" t="s">
        <v>648</v>
      </c>
      <c r="AN176" s="6" t="s">
        <v>9225</v>
      </c>
      <c r="AO176" s="6" t="s">
        <v>9280</v>
      </c>
      <c r="AP176" s="6" t="s">
        <v>9347</v>
      </c>
      <c r="AQ176" s="18" t="s">
        <v>9465</v>
      </c>
      <c r="AR176" s="11" t="str">
        <f t="shared" si="33"/>
        <v>2W Distributor Bike</v>
      </c>
      <c r="AS176" s="11" t="str">
        <f t="shared" si="34"/>
        <v>2W Distributor - Moto</v>
      </c>
      <c r="AT176" s="11" t="str">
        <f t="shared" si="35"/>
        <v>2W Distributor</v>
      </c>
      <c r="AU176" s="11" t="str">
        <f t="shared" si="36"/>
        <v>H2</v>
      </c>
      <c r="AV176" s="11" t="str">
        <f t="shared" si="36"/>
        <v>International - Bike</v>
      </c>
      <c r="AW176" s="11" t="str">
        <f t="shared" si="37"/>
        <v>International - Moto</v>
      </c>
      <c r="AX176" s="11" t="str">
        <f t="shared" si="38"/>
        <v>International - AS</v>
      </c>
      <c r="AY176" s="11" t="str">
        <f t="shared" si="38"/>
        <v>International</v>
      </c>
      <c r="AZ176" s="11" t="str">
        <f t="shared" si="38"/>
        <v>International - New</v>
      </c>
      <c r="BA176" s="11" t="str">
        <f t="shared" si="39"/>
        <v>Mecanic Sport</v>
      </c>
      <c r="BB176" s="11" t="str">
        <f t="shared" si="40"/>
        <v>Moto Dealers</v>
      </c>
      <c r="BC176" s="11" t="str">
        <f t="shared" si="40"/>
        <v>Motonet</v>
      </c>
      <c r="BD176" s="11" t="str">
        <f t="shared" si="41"/>
        <v>Pierce AB</v>
      </c>
      <c r="BE176" s="11" t="str">
        <f t="shared" si="42"/>
        <v>Retail</v>
      </c>
      <c r="BF176" s="11" t="str">
        <f t="shared" si="43"/>
        <v>TREK</v>
      </c>
      <c r="BG176" s="11" t="s">
        <v>5498</v>
      </c>
      <c r="BH176" s="11" t="str">
        <f t="shared" si="44"/>
        <v>https://fs.amplifi.io//file?id=55c3fcae-17e5-486d-a6af-f8eec26e54eb&amp;variant=thumb&amp;extension=png</v>
      </c>
      <c r="BI176" s="11" t="s">
        <v>5498</v>
      </c>
      <c r="BJ176" s="11"/>
      <c r="BK176" s="11"/>
      <c r="BL176" s="11"/>
      <c r="BM176" s="11"/>
      <c r="BN176" s="11"/>
      <c r="BO176" s="11"/>
      <c r="BP176" s="11"/>
      <c r="BQ176" s="11"/>
      <c r="BR176" s="11"/>
      <c r="BS176" s="11"/>
    </row>
    <row r="177" spans="1:71" x14ac:dyDescent="0.2">
      <c r="A177" s="16">
        <f t="shared" si="45"/>
        <v>176</v>
      </c>
      <c r="B177" s="11" t="str">
        <f t="shared" si="47"/>
        <v>20043-00004</v>
      </c>
      <c r="C177" s="11" t="str">
        <f t="shared" si="47"/>
        <v>20043-00004</v>
      </c>
      <c r="D177" s="7" t="s">
        <v>654</v>
      </c>
      <c r="E177" s="6" t="s">
        <v>139</v>
      </c>
      <c r="F177" s="11" t="s">
        <v>8991</v>
      </c>
      <c r="G177" s="17" t="str">
        <f>INDEX(Data!G:G,MATCH($D177,Data!$D:$D,0))</f>
        <v>OFFICIAL</v>
      </c>
      <c r="H177" s="17" t="str">
        <f>INDEX(Data!H:H,MATCH($D177,Data!$D:$D,0))</f>
        <v>Flexfit Cap</v>
      </c>
      <c r="I177" s="6" t="s">
        <v>326</v>
      </c>
      <c r="J177" s="6" t="s">
        <v>5329</v>
      </c>
      <c r="K177" s="6" t="s">
        <v>5333</v>
      </c>
      <c r="L177" s="6" t="s">
        <v>8992</v>
      </c>
      <c r="M177" s="6" t="s">
        <v>5337</v>
      </c>
      <c r="N177" s="6" t="s">
        <v>5365</v>
      </c>
      <c r="O177" s="11"/>
      <c r="P177" s="11"/>
      <c r="Q177" s="6" t="s">
        <v>103</v>
      </c>
      <c r="R177" s="9" t="b">
        <v>1</v>
      </c>
      <c r="S177" s="9" t="b">
        <v>1</v>
      </c>
      <c r="T177" s="6" t="s">
        <v>654</v>
      </c>
      <c r="U177" s="17" t="str">
        <f>INDEX(Data!U:U,MATCH($D177,Data!$D:$D,0))</f>
        <v>20043-00004</v>
      </c>
      <c r="V177" s="17" t="str">
        <f>INDEX(Data!V:V,MATCH($D177,Data!$D:$D,0))</f>
        <v>20043-00005</v>
      </c>
      <c r="W177" s="17" t="str">
        <f>INDEX(Data!W:W,MATCH($D177,Data!$D:$D,0))</f>
        <v/>
      </c>
      <c r="X177" s="17" t="str">
        <f>INDEX(Data!X:X,MATCH($D177,Data!$D:$D,0))</f>
        <v/>
      </c>
      <c r="Y177" s="17" t="str">
        <f>INDEX(Data!Y:Y,MATCH($D177,Data!$D:$D,0))</f>
        <v/>
      </c>
      <c r="Z177" s="17" t="str">
        <f>INDEX(Data!Z:Z,MATCH($D177,Data!$D:$D,0))</f>
        <v/>
      </c>
      <c r="AA177" s="17" t="str">
        <f>INDEX(Data!AA:AA,MATCH($D177,Data!$D:$D,0))</f>
        <v/>
      </c>
      <c r="AB177" s="17" t="str">
        <f>INDEX(Data!AB:AB,MATCH($D177,Data!$D:$D,0))</f>
        <v/>
      </c>
      <c r="AC177" s="17" t="str">
        <f>INDEX(Data!AC:AC,MATCH($D177,Data!$D:$D,0))</f>
        <v>S/M</v>
      </c>
      <c r="AD177" s="17" t="str">
        <f>INDEX(Data!AD:AD,MATCH($D177,Data!$D:$D,0))</f>
        <v>L/XL</v>
      </c>
      <c r="AE177" s="17" t="str">
        <f>INDEX(Data!AE:AE,MATCH($D177,Data!$D:$D,0))</f>
        <v/>
      </c>
      <c r="AF177" s="17" t="str">
        <f>INDEX(Data!AF:AF,MATCH($D177,Data!$D:$D,0))</f>
        <v/>
      </c>
      <c r="AG177" s="17" t="str">
        <f>INDEX(Data!AG:AG,MATCH($D177,Data!$D:$D,0))</f>
        <v/>
      </c>
      <c r="AH177" s="17" t="str">
        <f>INDEX(Data!AH:AH,MATCH($D177,Data!$D:$D,0))</f>
        <v/>
      </c>
      <c r="AI177" s="17" t="str">
        <f>INDEX(Data!AI:AI,MATCH($D177,Data!$D:$D,0))</f>
        <v/>
      </c>
      <c r="AJ177" s="17" t="str">
        <f>INDEX(Data!AJ:AJ,MATCH($D177,Data!$D:$D,0))</f>
        <v/>
      </c>
      <c r="AK177" s="10">
        <v>26</v>
      </c>
      <c r="AL177" s="10">
        <v>28</v>
      </c>
      <c r="AM177" s="6" t="s">
        <v>648</v>
      </c>
      <c r="AN177" s="6" t="s">
        <v>9225</v>
      </c>
      <c r="AO177" s="6" t="s">
        <v>9280</v>
      </c>
      <c r="AP177" s="6" t="s">
        <v>9347</v>
      </c>
      <c r="AQ177" s="18" t="s">
        <v>9465</v>
      </c>
      <c r="AR177" s="11" t="str">
        <f t="shared" si="33"/>
        <v>2W Distributor Bike</v>
      </c>
      <c r="AS177" s="11" t="str">
        <f t="shared" si="34"/>
        <v>2W Distributor - Moto</v>
      </c>
      <c r="AT177" s="11" t="str">
        <f t="shared" si="35"/>
        <v>2W Distributor</v>
      </c>
      <c r="AU177" s="11" t="str">
        <f t="shared" si="36"/>
        <v>H2</v>
      </c>
      <c r="AV177" s="11" t="str">
        <f t="shared" si="36"/>
        <v>International - Bike</v>
      </c>
      <c r="AW177" s="11" t="str">
        <f t="shared" si="37"/>
        <v>International - Moto</v>
      </c>
      <c r="AX177" s="11" t="str">
        <f t="shared" si="38"/>
        <v>International - AS</v>
      </c>
      <c r="AY177" s="11" t="str">
        <f t="shared" si="38"/>
        <v>International</v>
      </c>
      <c r="AZ177" s="11" t="str">
        <f t="shared" si="38"/>
        <v>International - New</v>
      </c>
      <c r="BA177" s="11" t="str">
        <f t="shared" si="39"/>
        <v>Mecanic Sport</v>
      </c>
      <c r="BB177" s="11" t="str">
        <f t="shared" si="40"/>
        <v>Moto Dealers</v>
      </c>
      <c r="BC177" s="11" t="str">
        <f t="shared" si="40"/>
        <v>Motonet</v>
      </c>
      <c r="BD177" s="11" t="str">
        <f t="shared" si="41"/>
        <v>Pierce AB</v>
      </c>
      <c r="BE177" s="11" t="str">
        <f t="shared" si="42"/>
        <v>Retail</v>
      </c>
      <c r="BF177" s="11" t="str">
        <f t="shared" si="43"/>
        <v>TREK</v>
      </c>
      <c r="BG177" s="11" t="s">
        <v>5499</v>
      </c>
      <c r="BH177" s="11" t="str">
        <f t="shared" si="44"/>
        <v>https://fs.amplifi.io//file?id=afbf92d0-9929-4d9b-8326-e99ec75dfb9c&amp;variant=thumb&amp;extension=png</v>
      </c>
      <c r="BI177" s="11" t="s">
        <v>5499</v>
      </c>
      <c r="BJ177" s="11"/>
      <c r="BK177" s="11"/>
      <c r="BL177" s="11"/>
      <c r="BM177" s="11"/>
      <c r="BN177" s="11"/>
      <c r="BO177" s="11"/>
      <c r="BP177" s="11"/>
      <c r="BQ177" s="11"/>
      <c r="BR177" s="11"/>
      <c r="BS177" s="11"/>
    </row>
    <row r="178" spans="1:71" x14ac:dyDescent="0.2">
      <c r="A178" s="16">
        <f t="shared" si="45"/>
        <v>177</v>
      </c>
      <c r="B178" s="11" t="str">
        <f t="shared" si="47"/>
        <v>20043-00006</v>
      </c>
      <c r="C178" s="11" t="str">
        <f t="shared" si="47"/>
        <v>20043-00006</v>
      </c>
      <c r="D178" s="7" t="s">
        <v>656</v>
      </c>
      <c r="E178" s="6" t="s">
        <v>139</v>
      </c>
      <c r="F178" s="11" t="s">
        <v>8991</v>
      </c>
      <c r="G178" s="17" t="str">
        <f>INDEX(Data!G:G,MATCH($D178,Data!$D:$D,0))</f>
        <v>OFFICIAL</v>
      </c>
      <c r="H178" s="17" t="str">
        <f>INDEX(Data!H:H,MATCH($D178,Data!$D:$D,0))</f>
        <v>Flexfit Cap</v>
      </c>
      <c r="I178" s="6" t="s">
        <v>326</v>
      </c>
      <c r="J178" s="6" t="s">
        <v>5329</v>
      </c>
      <c r="K178" s="6" t="s">
        <v>5333</v>
      </c>
      <c r="L178" s="6" t="s">
        <v>8992</v>
      </c>
      <c r="M178" s="6" t="s">
        <v>5337</v>
      </c>
      <c r="N178" s="6" t="s">
        <v>5365</v>
      </c>
      <c r="O178" s="11"/>
      <c r="P178" s="11"/>
      <c r="Q178" s="6" t="s">
        <v>347</v>
      </c>
      <c r="R178" s="9" t="b">
        <v>1</v>
      </c>
      <c r="S178" s="9" t="b">
        <v>1</v>
      </c>
      <c r="T178" s="6" t="s">
        <v>656</v>
      </c>
      <c r="U178" s="17" t="str">
        <f>INDEX(Data!U:U,MATCH($D178,Data!$D:$D,0))</f>
        <v>20043-00006</v>
      </c>
      <c r="V178" s="17" t="str">
        <f>INDEX(Data!V:V,MATCH($D178,Data!$D:$D,0))</f>
        <v>20043-00007</v>
      </c>
      <c r="W178" s="17" t="str">
        <f>INDEX(Data!W:W,MATCH($D178,Data!$D:$D,0))</f>
        <v/>
      </c>
      <c r="X178" s="17" t="str">
        <f>INDEX(Data!X:X,MATCH($D178,Data!$D:$D,0))</f>
        <v/>
      </c>
      <c r="Y178" s="17" t="str">
        <f>INDEX(Data!Y:Y,MATCH($D178,Data!$D:$D,0))</f>
        <v/>
      </c>
      <c r="Z178" s="17" t="str">
        <f>INDEX(Data!Z:Z,MATCH($D178,Data!$D:$D,0))</f>
        <v/>
      </c>
      <c r="AA178" s="17" t="str">
        <f>INDEX(Data!AA:AA,MATCH($D178,Data!$D:$D,0))</f>
        <v/>
      </c>
      <c r="AB178" s="17" t="str">
        <f>INDEX(Data!AB:AB,MATCH($D178,Data!$D:$D,0))</f>
        <v/>
      </c>
      <c r="AC178" s="17" t="str">
        <f>INDEX(Data!AC:AC,MATCH($D178,Data!$D:$D,0))</f>
        <v>S/M</v>
      </c>
      <c r="AD178" s="17" t="str">
        <f>INDEX(Data!AD:AD,MATCH($D178,Data!$D:$D,0))</f>
        <v>L/XL</v>
      </c>
      <c r="AE178" s="17" t="str">
        <f>INDEX(Data!AE:AE,MATCH($D178,Data!$D:$D,0))</f>
        <v/>
      </c>
      <c r="AF178" s="17" t="str">
        <f>INDEX(Data!AF:AF,MATCH($D178,Data!$D:$D,0))</f>
        <v/>
      </c>
      <c r="AG178" s="17" t="str">
        <f>INDEX(Data!AG:AG,MATCH($D178,Data!$D:$D,0))</f>
        <v/>
      </c>
      <c r="AH178" s="17" t="str">
        <f>INDEX(Data!AH:AH,MATCH($D178,Data!$D:$D,0))</f>
        <v/>
      </c>
      <c r="AI178" s="17" t="str">
        <f>INDEX(Data!AI:AI,MATCH($D178,Data!$D:$D,0))</f>
        <v/>
      </c>
      <c r="AJ178" s="17" t="str">
        <f>INDEX(Data!AJ:AJ,MATCH($D178,Data!$D:$D,0))</f>
        <v/>
      </c>
      <c r="AK178" s="10">
        <v>26</v>
      </c>
      <c r="AL178" s="10">
        <v>28</v>
      </c>
      <c r="AM178" s="6" t="s">
        <v>648</v>
      </c>
      <c r="AN178" s="6" t="s">
        <v>9225</v>
      </c>
      <c r="AO178" s="6" t="s">
        <v>9280</v>
      </c>
      <c r="AP178" s="6" t="s">
        <v>9347</v>
      </c>
      <c r="AQ178" s="18" t="s">
        <v>9465</v>
      </c>
      <c r="AR178" s="11" t="str">
        <f t="shared" si="33"/>
        <v>2W Distributor Bike</v>
      </c>
      <c r="AS178" s="11" t="str">
        <f t="shared" si="34"/>
        <v>2W Distributor - Moto</v>
      </c>
      <c r="AT178" s="11" t="str">
        <f t="shared" si="35"/>
        <v>2W Distributor</v>
      </c>
      <c r="AU178" s="11" t="str">
        <f t="shared" si="36"/>
        <v>H2</v>
      </c>
      <c r="AV178" s="11" t="str">
        <f t="shared" si="36"/>
        <v>International - Bike</v>
      </c>
      <c r="AW178" s="11" t="str">
        <f t="shared" si="37"/>
        <v>International - Moto</v>
      </c>
      <c r="AX178" s="11" t="str">
        <f t="shared" si="38"/>
        <v>International - AS</v>
      </c>
      <c r="AY178" s="11" t="str">
        <f t="shared" si="38"/>
        <v>International</v>
      </c>
      <c r="AZ178" s="11" t="str">
        <f t="shared" si="38"/>
        <v>International - New</v>
      </c>
      <c r="BA178" s="11" t="str">
        <f t="shared" si="39"/>
        <v>Mecanic Sport</v>
      </c>
      <c r="BB178" s="11" t="str">
        <f t="shared" si="40"/>
        <v>Moto Dealers</v>
      </c>
      <c r="BC178" s="11" t="str">
        <f t="shared" si="40"/>
        <v>Motonet</v>
      </c>
      <c r="BD178" s="11" t="str">
        <f t="shared" si="41"/>
        <v>Pierce AB</v>
      </c>
      <c r="BE178" s="11" t="str">
        <f t="shared" si="42"/>
        <v>Retail</v>
      </c>
      <c r="BF178" s="11" t="str">
        <f t="shared" si="43"/>
        <v>TREK</v>
      </c>
      <c r="BG178" s="11" t="s">
        <v>5500</v>
      </c>
      <c r="BH178" s="11" t="str">
        <f t="shared" si="44"/>
        <v>https://fs.amplifi.io//file?id=38db0b4b-8099-4424-8950-6ba4d32634be&amp;variant=thumb&amp;extension=png</v>
      </c>
      <c r="BI178" s="11" t="s">
        <v>5500</v>
      </c>
      <c r="BJ178" s="11"/>
      <c r="BK178" s="11"/>
      <c r="BL178" s="11"/>
      <c r="BM178" s="11"/>
      <c r="BN178" s="11"/>
      <c r="BO178" s="11"/>
      <c r="BP178" s="11"/>
      <c r="BQ178" s="11"/>
      <c r="BR178" s="11"/>
      <c r="BS178" s="11"/>
    </row>
    <row r="179" spans="1:71" x14ac:dyDescent="0.2">
      <c r="A179" s="16">
        <f t="shared" si="45"/>
        <v>178</v>
      </c>
      <c r="B179" s="11" t="str">
        <f t="shared" si="47"/>
        <v>20043-00008</v>
      </c>
      <c r="C179" s="11" t="str">
        <f t="shared" si="47"/>
        <v>20043-00008</v>
      </c>
      <c r="D179" s="7" t="s">
        <v>658</v>
      </c>
      <c r="E179" s="6" t="s">
        <v>139</v>
      </c>
      <c r="F179" s="11" t="s">
        <v>8991</v>
      </c>
      <c r="G179" s="17" t="str">
        <f>INDEX(Data!G:G,MATCH($D179,Data!$D:$D,0))</f>
        <v>SHADOW</v>
      </c>
      <c r="H179" s="17" t="str">
        <f>INDEX(Data!H:H,MATCH($D179,Data!$D:$D,0))</f>
        <v>Flexfit Cap</v>
      </c>
      <c r="I179" s="6" t="s">
        <v>326</v>
      </c>
      <c r="J179" s="6" t="s">
        <v>5329</v>
      </c>
      <c r="K179" s="6" t="s">
        <v>5333</v>
      </c>
      <c r="L179" s="6" t="s">
        <v>8992</v>
      </c>
      <c r="M179" s="6" t="s">
        <v>5337</v>
      </c>
      <c r="N179" s="6" t="s">
        <v>5365</v>
      </c>
      <c r="O179" s="11"/>
      <c r="P179" s="11"/>
      <c r="Q179" s="6" t="s">
        <v>88</v>
      </c>
      <c r="R179" s="9" t="b">
        <v>1</v>
      </c>
      <c r="S179" s="9" t="b">
        <v>1</v>
      </c>
      <c r="T179" s="6" t="s">
        <v>658</v>
      </c>
      <c r="U179" s="17" t="str">
        <f>INDEX(Data!U:U,MATCH($D179,Data!$D:$D,0))</f>
        <v>20043-00008</v>
      </c>
      <c r="V179" s="17" t="str">
        <f>INDEX(Data!V:V,MATCH($D179,Data!$D:$D,0))</f>
        <v>20043-00009</v>
      </c>
      <c r="W179" s="17" t="str">
        <f>INDEX(Data!W:W,MATCH($D179,Data!$D:$D,0))</f>
        <v/>
      </c>
      <c r="X179" s="17" t="str">
        <f>INDEX(Data!X:X,MATCH($D179,Data!$D:$D,0))</f>
        <v/>
      </c>
      <c r="Y179" s="17" t="str">
        <f>INDEX(Data!Y:Y,MATCH($D179,Data!$D:$D,0))</f>
        <v/>
      </c>
      <c r="Z179" s="17" t="str">
        <f>INDEX(Data!Z:Z,MATCH($D179,Data!$D:$D,0))</f>
        <v/>
      </c>
      <c r="AA179" s="17" t="str">
        <f>INDEX(Data!AA:AA,MATCH($D179,Data!$D:$D,0))</f>
        <v/>
      </c>
      <c r="AB179" s="17" t="str">
        <f>INDEX(Data!AB:AB,MATCH($D179,Data!$D:$D,0))</f>
        <v/>
      </c>
      <c r="AC179" s="17" t="str">
        <f>INDEX(Data!AC:AC,MATCH($D179,Data!$D:$D,0))</f>
        <v>S/M</v>
      </c>
      <c r="AD179" s="17" t="str">
        <f>INDEX(Data!AD:AD,MATCH($D179,Data!$D:$D,0))</f>
        <v>L/XL</v>
      </c>
      <c r="AE179" s="17" t="str">
        <f>INDEX(Data!AE:AE,MATCH($D179,Data!$D:$D,0))</f>
        <v/>
      </c>
      <c r="AF179" s="17" t="str">
        <f>INDEX(Data!AF:AF,MATCH($D179,Data!$D:$D,0))</f>
        <v/>
      </c>
      <c r="AG179" s="17" t="str">
        <f>INDEX(Data!AG:AG,MATCH($D179,Data!$D:$D,0))</f>
        <v/>
      </c>
      <c r="AH179" s="17" t="str">
        <f>INDEX(Data!AH:AH,MATCH($D179,Data!$D:$D,0))</f>
        <v/>
      </c>
      <c r="AI179" s="17" t="str">
        <f>INDEX(Data!AI:AI,MATCH($D179,Data!$D:$D,0))</f>
        <v/>
      </c>
      <c r="AJ179" s="17" t="str">
        <f>INDEX(Data!AJ:AJ,MATCH($D179,Data!$D:$D,0))</f>
        <v/>
      </c>
      <c r="AK179" s="10">
        <v>32</v>
      </c>
      <c r="AL179" s="10">
        <v>34</v>
      </c>
      <c r="AM179" s="6" t="s">
        <v>648</v>
      </c>
      <c r="AN179" s="6" t="s">
        <v>9225</v>
      </c>
      <c r="AO179" s="6" t="s">
        <v>9280</v>
      </c>
      <c r="AP179" s="6" t="s">
        <v>9347</v>
      </c>
      <c r="AQ179" s="18" t="s">
        <v>9465</v>
      </c>
      <c r="AR179" s="11" t="str">
        <f t="shared" si="33"/>
        <v>2W Distributor Bike</v>
      </c>
      <c r="AS179" s="11" t="str">
        <f t="shared" si="34"/>
        <v>2W Distributor - Moto</v>
      </c>
      <c r="AT179" s="11" t="str">
        <f t="shared" si="35"/>
        <v>2W Distributor</v>
      </c>
      <c r="AU179" s="11" t="str">
        <f t="shared" si="36"/>
        <v>H2</v>
      </c>
      <c r="AV179" s="11" t="str">
        <f t="shared" si="36"/>
        <v>International - Bike</v>
      </c>
      <c r="AW179" s="11" t="str">
        <f t="shared" si="37"/>
        <v>International - Moto</v>
      </c>
      <c r="AX179" s="11" t="str">
        <f t="shared" si="38"/>
        <v>International - AS</v>
      </c>
      <c r="AY179" s="11" t="str">
        <f t="shared" si="38"/>
        <v>International</v>
      </c>
      <c r="AZ179" s="11" t="str">
        <f t="shared" si="38"/>
        <v>International - New</v>
      </c>
      <c r="BA179" s="11" t="str">
        <f t="shared" si="39"/>
        <v>Mecanic Sport</v>
      </c>
      <c r="BB179" s="11" t="str">
        <f t="shared" si="40"/>
        <v>Moto Dealers</v>
      </c>
      <c r="BC179" s="11" t="str">
        <f t="shared" si="40"/>
        <v>Motonet</v>
      </c>
      <c r="BD179" s="11" t="str">
        <f t="shared" si="41"/>
        <v>Pierce AB</v>
      </c>
      <c r="BE179" s="11" t="str">
        <f t="shared" si="42"/>
        <v>Retail</v>
      </c>
      <c r="BF179" s="11" t="str">
        <f t="shared" si="43"/>
        <v>TREK</v>
      </c>
      <c r="BG179" s="11" t="s">
        <v>5163</v>
      </c>
      <c r="BH179" s="11" t="str">
        <f t="shared" si="44"/>
        <v>https://fs.amplifi.io//file?id=7e046cba-4fe6-4497-90c9-adb5af5005d4&amp;variant=thumb&amp;extension=png</v>
      </c>
      <c r="BI179" s="11" t="s">
        <v>5163</v>
      </c>
      <c r="BJ179" s="11"/>
      <c r="BK179" s="11"/>
      <c r="BL179" s="11"/>
      <c r="BM179" s="11"/>
      <c r="BN179" s="11"/>
      <c r="BO179" s="11"/>
      <c r="BP179" s="11"/>
      <c r="BQ179" s="11"/>
      <c r="BR179" s="11"/>
      <c r="BS179" s="11"/>
    </row>
    <row r="180" spans="1:71" x14ac:dyDescent="0.2">
      <c r="A180" s="16">
        <f t="shared" si="45"/>
        <v>179</v>
      </c>
      <c r="B180" s="11" t="str">
        <f t="shared" si="47"/>
        <v>20043-00010</v>
      </c>
      <c r="C180" s="11" t="str">
        <f t="shared" si="47"/>
        <v>20043-00010</v>
      </c>
      <c r="D180" s="7" t="s">
        <v>661</v>
      </c>
      <c r="E180" s="6" t="s">
        <v>139</v>
      </c>
      <c r="F180" s="11" t="s">
        <v>8991</v>
      </c>
      <c r="G180" s="17" t="str">
        <f>INDEX(Data!G:G,MATCH($D180,Data!$D:$D,0))</f>
        <v>SHADOW</v>
      </c>
      <c r="H180" s="17" t="str">
        <f>INDEX(Data!H:H,MATCH($D180,Data!$D:$D,0))</f>
        <v>Flexfit Cap</v>
      </c>
      <c r="I180" s="6" t="s">
        <v>326</v>
      </c>
      <c r="J180" s="6" t="s">
        <v>5329</v>
      </c>
      <c r="K180" s="6" t="s">
        <v>5333</v>
      </c>
      <c r="L180" s="6" t="s">
        <v>8992</v>
      </c>
      <c r="M180" s="6" t="s">
        <v>5337</v>
      </c>
      <c r="N180" s="6" t="s">
        <v>5365</v>
      </c>
      <c r="O180" s="11"/>
      <c r="P180" s="11"/>
      <c r="Q180" s="6" t="s">
        <v>103</v>
      </c>
      <c r="R180" s="9" t="b">
        <v>1</v>
      </c>
      <c r="S180" s="9" t="b">
        <v>1</v>
      </c>
      <c r="T180" s="6" t="s">
        <v>661</v>
      </c>
      <c r="U180" s="17" t="str">
        <f>INDEX(Data!U:U,MATCH($D180,Data!$D:$D,0))</f>
        <v>20043-00010</v>
      </c>
      <c r="V180" s="17" t="str">
        <f>INDEX(Data!V:V,MATCH($D180,Data!$D:$D,0))</f>
        <v>20043-00011</v>
      </c>
      <c r="W180" s="17" t="str">
        <f>INDEX(Data!W:W,MATCH($D180,Data!$D:$D,0))</f>
        <v/>
      </c>
      <c r="X180" s="17" t="str">
        <f>INDEX(Data!X:X,MATCH($D180,Data!$D:$D,0))</f>
        <v/>
      </c>
      <c r="Y180" s="17" t="str">
        <f>INDEX(Data!Y:Y,MATCH($D180,Data!$D:$D,0))</f>
        <v/>
      </c>
      <c r="Z180" s="17" t="str">
        <f>INDEX(Data!Z:Z,MATCH($D180,Data!$D:$D,0))</f>
        <v/>
      </c>
      <c r="AA180" s="17" t="str">
        <f>INDEX(Data!AA:AA,MATCH($D180,Data!$D:$D,0))</f>
        <v/>
      </c>
      <c r="AB180" s="17" t="str">
        <f>INDEX(Data!AB:AB,MATCH($D180,Data!$D:$D,0))</f>
        <v/>
      </c>
      <c r="AC180" s="17" t="str">
        <f>INDEX(Data!AC:AC,MATCH($D180,Data!$D:$D,0))</f>
        <v>S/M</v>
      </c>
      <c r="AD180" s="17" t="str">
        <f>INDEX(Data!AD:AD,MATCH($D180,Data!$D:$D,0))</f>
        <v>L/XL</v>
      </c>
      <c r="AE180" s="17" t="str">
        <f>INDEX(Data!AE:AE,MATCH($D180,Data!$D:$D,0))</f>
        <v/>
      </c>
      <c r="AF180" s="17" t="str">
        <f>INDEX(Data!AF:AF,MATCH($D180,Data!$D:$D,0))</f>
        <v/>
      </c>
      <c r="AG180" s="17" t="str">
        <f>INDEX(Data!AG:AG,MATCH($D180,Data!$D:$D,0))</f>
        <v/>
      </c>
      <c r="AH180" s="17" t="str">
        <f>INDEX(Data!AH:AH,MATCH($D180,Data!$D:$D,0))</f>
        <v/>
      </c>
      <c r="AI180" s="17" t="str">
        <f>INDEX(Data!AI:AI,MATCH($D180,Data!$D:$D,0))</f>
        <v/>
      </c>
      <c r="AJ180" s="17" t="str">
        <f>INDEX(Data!AJ:AJ,MATCH($D180,Data!$D:$D,0))</f>
        <v/>
      </c>
      <c r="AK180" s="10">
        <v>32</v>
      </c>
      <c r="AL180" s="10">
        <v>34</v>
      </c>
      <c r="AM180" s="6" t="s">
        <v>648</v>
      </c>
      <c r="AN180" s="6" t="s">
        <v>9225</v>
      </c>
      <c r="AO180" s="6" t="s">
        <v>9280</v>
      </c>
      <c r="AP180" s="6" t="s">
        <v>9347</v>
      </c>
      <c r="AQ180" s="18" t="s">
        <v>9465</v>
      </c>
      <c r="AR180" s="11" t="str">
        <f t="shared" si="33"/>
        <v>2W Distributor Bike</v>
      </c>
      <c r="AS180" s="11" t="str">
        <f t="shared" si="34"/>
        <v>2W Distributor - Moto</v>
      </c>
      <c r="AT180" s="11" t="str">
        <f t="shared" si="35"/>
        <v>2W Distributor</v>
      </c>
      <c r="AU180" s="11" t="str">
        <f t="shared" si="36"/>
        <v>H2</v>
      </c>
      <c r="AV180" s="11" t="str">
        <f t="shared" si="36"/>
        <v>International - Bike</v>
      </c>
      <c r="AW180" s="11" t="str">
        <f t="shared" si="37"/>
        <v>International - Moto</v>
      </c>
      <c r="AX180" s="11" t="str">
        <f t="shared" si="38"/>
        <v>International - AS</v>
      </c>
      <c r="AY180" s="11" t="str">
        <f t="shared" si="38"/>
        <v>International</v>
      </c>
      <c r="AZ180" s="11" t="str">
        <f t="shared" si="38"/>
        <v>International - New</v>
      </c>
      <c r="BA180" s="11" t="str">
        <f t="shared" si="39"/>
        <v>Mecanic Sport</v>
      </c>
      <c r="BB180" s="11" t="str">
        <f t="shared" si="40"/>
        <v>Moto Dealers</v>
      </c>
      <c r="BC180" s="11" t="str">
        <f t="shared" si="40"/>
        <v>Motonet</v>
      </c>
      <c r="BD180" s="11" t="str">
        <f t="shared" si="41"/>
        <v>Pierce AB</v>
      </c>
      <c r="BE180" s="11" t="str">
        <f t="shared" si="42"/>
        <v>Retail</v>
      </c>
      <c r="BF180" s="11" t="str">
        <f t="shared" si="43"/>
        <v>TREK</v>
      </c>
      <c r="BG180" s="11" t="s">
        <v>5501</v>
      </c>
      <c r="BH180" s="11" t="str">
        <f t="shared" si="44"/>
        <v>https://fs.amplifi.io//file?id=ddb6d617-1e75-4138-860d-e9bb1bec3ca0&amp;variant=thumb&amp;extension=png</v>
      </c>
      <c r="BI180" s="11" t="s">
        <v>6143</v>
      </c>
      <c r="BJ180" s="11" t="s">
        <v>5501</v>
      </c>
      <c r="BK180" s="11"/>
      <c r="BL180" s="11"/>
      <c r="BM180" s="11"/>
      <c r="BN180" s="11"/>
      <c r="BO180" s="11"/>
      <c r="BP180" s="11"/>
      <c r="BQ180" s="11"/>
      <c r="BR180" s="11"/>
      <c r="BS180" s="11"/>
    </row>
    <row r="181" spans="1:71" x14ac:dyDescent="0.2">
      <c r="A181" s="16">
        <f t="shared" si="45"/>
        <v>180</v>
      </c>
      <c r="B181" s="11" t="str">
        <f t="shared" si="47"/>
        <v>20043-00012</v>
      </c>
      <c r="C181" s="11" t="str">
        <f t="shared" si="47"/>
        <v>20043-00012</v>
      </c>
      <c r="D181" s="7" t="s">
        <v>663</v>
      </c>
      <c r="E181" s="6" t="s">
        <v>139</v>
      </c>
      <c r="F181" s="11" t="s">
        <v>8991</v>
      </c>
      <c r="G181" s="17" t="str">
        <f>INDEX(Data!G:G,MATCH($D181,Data!$D:$D,0))</f>
        <v>SHADOW</v>
      </c>
      <c r="H181" s="17" t="str">
        <f>INDEX(Data!H:H,MATCH($D181,Data!$D:$D,0))</f>
        <v>Flexfit Cap</v>
      </c>
      <c r="I181" s="6" t="s">
        <v>326</v>
      </c>
      <c r="J181" s="6" t="s">
        <v>5329</v>
      </c>
      <c r="K181" s="6" t="s">
        <v>5333</v>
      </c>
      <c r="L181" s="6" t="s">
        <v>8992</v>
      </c>
      <c r="M181" s="6" t="s">
        <v>5337</v>
      </c>
      <c r="N181" s="6" t="s">
        <v>5365</v>
      </c>
      <c r="O181" s="11"/>
      <c r="P181" s="11"/>
      <c r="Q181" s="6" t="s">
        <v>133</v>
      </c>
      <c r="R181" s="9" t="b">
        <v>1</v>
      </c>
      <c r="S181" s="9" t="b">
        <v>1</v>
      </c>
      <c r="T181" s="6" t="s">
        <v>663</v>
      </c>
      <c r="U181" s="17" t="str">
        <f>INDEX(Data!U:U,MATCH($D181,Data!$D:$D,0))</f>
        <v>20043-00012</v>
      </c>
      <c r="V181" s="17" t="str">
        <f>INDEX(Data!V:V,MATCH($D181,Data!$D:$D,0))</f>
        <v>20043-00013</v>
      </c>
      <c r="W181" s="17" t="str">
        <f>INDEX(Data!W:W,MATCH($D181,Data!$D:$D,0))</f>
        <v/>
      </c>
      <c r="X181" s="17" t="str">
        <f>INDEX(Data!X:X,MATCH($D181,Data!$D:$D,0))</f>
        <v/>
      </c>
      <c r="Y181" s="17" t="str">
        <f>INDEX(Data!Y:Y,MATCH($D181,Data!$D:$D,0))</f>
        <v/>
      </c>
      <c r="Z181" s="17" t="str">
        <f>INDEX(Data!Z:Z,MATCH($D181,Data!$D:$D,0))</f>
        <v/>
      </c>
      <c r="AA181" s="17" t="str">
        <f>INDEX(Data!AA:AA,MATCH($D181,Data!$D:$D,0))</f>
        <v/>
      </c>
      <c r="AB181" s="17" t="str">
        <f>INDEX(Data!AB:AB,MATCH($D181,Data!$D:$D,0))</f>
        <v/>
      </c>
      <c r="AC181" s="17" t="str">
        <f>INDEX(Data!AC:AC,MATCH($D181,Data!$D:$D,0))</f>
        <v>S/M</v>
      </c>
      <c r="AD181" s="17" t="str">
        <f>INDEX(Data!AD:AD,MATCH($D181,Data!$D:$D,0))</f>
        <v>L/XL</v>
      </c>
      <c r="AE181" s="17" t="str">
        <f>INDEX(Data!AE:AE,MATCH($D181,Data!$D:$D,0))</f>
        <v/>
      </c>
      <c r="AF181" s="17" t="str">
        <f>INDEX(Data!AF:AF,MATCH($D181,Data!$D:$D,0))</f>
        <v/>
      </c>
      <c r="AG181" s="17" t="str">
        <f>INDEX(Data!AG:AG,MATCH($D181,Data!$D:$D,0))</f>
        <v/>
      </c>
      <c r="AH181" s="17" t="str">
        <f>INDEX(Data!AH:AH,MATCH($D181,Data!$D:$D,0))</f>
        <v/>
      </c>
      <c r="AI181" s="17" t="str">
        <f>INDEX(Data!AI:AI,MATCH($D181,Data!$D:$D,0))</f>
        <v/>
      </c>
      <c r="AJ181" s="17" t="str">
        <f>INDEX(Data!AJ:AJ,MATCH($D181,Data!$D:$D,0))</f>
        <v/>
      </c>
      <c r="AK181" s="10">
        <v>32</v>
      </c>
      <c r="AL181" s="10">
        <v>34</v>
      </c>
      <c r="AM181" s="6" t="s">
        <v>648</v>
      </c>
      <c r="AN181" s="6" t="s">
        <v>9225</v>
      </c>
      <c r="AO181" s="6" t="s">
        <v>9280</v>
      </c>
      <c r="AP181" s="6" t="s">
        <v>9347</v>
      </c>
      <c r="AQ181" s="18" t="s">
        <v>9465</v>
      </c>
      <c r="AR181" s="11" t="str">
        <f t="shared" si="33"/>
        <v>2W Distributor Bike</v>
      </c>
      <c r="AS181" s="11" t="str">
        <f t="shared" si="34"/>
        <v>2W Distributor - Moto</v>
      </c>
      <c r="AT181" s="11" t="str">
        <f t="shared" si="35"/>
        <v>2W Distributor</v>
      </c>
      <c r="AU181" s="11" t="str">
        <f t="shared" si="36"/>
        <v>H2</v>
      </c>
      <c r="AV181" s="11" t="str">
        <f t="shared" si="36"/>
        <v>International - Bike</v>
      </c>
      <c r="AW181" s="11" t="str">
        <f t="shared" si="37"/>
        <v>International - Moto</v>
      </c>
      <c r="AX181" s="11" t="str">
        <f t="shared" si="38"/>
        <v>International - AS</v>
      </c>
      <c r="AY181" s="11" t="str">
        <f t="shared" si="38"/>
        <v>International</v>
      </c>
      <c r="AZ181" s="11" t="str">
        <f t="shared" si="38"/>
        <v>International - New</v>
      </c>
      <c r="BA181" s="11" t="str">
        <f t="shared" si="39"/>
        <v>Mecanic Sport</v>
      </c>
      <c r="BB181" s="11" t="str">
        <f t="shared" si="40"/>
        <v>Moto Dealers</v>
      </c>
      <c r="BC181" s="11" t="str">
        <f t="shared" si="40"/>
        <v>Motonet</v>
      </c>
      <c r="BD181" s="11" t="str">
        <f t="shared" si="41"/>
        <v>Pierce AB</v>
      </c>
      <c r="BE181" s="11" t="str">
        <f t="shared" si="42"/>
        <v>Retail</v>
      </c>
      <c r="BF181" s="11" t="str">
        <f t="shared" si="43"/>
        <v>TREK</v>
      </c>
      <c r="BG181" s="11" t="s">
        <v>5502</v>
      </c>
      <c r="BH181" s="11" t="str">
        <f t="shared" si="44"/>
        <v>https://fs.amplifi.io//file?id=891902d3-274d-4d82-9244-5bc62c183e9e&amp;variant=thumb&amp;extension=png</v>
      </c>
      <c r="BI181" s="11" t="s">
        <v>6144</v>
      </c>
      <c r="BJ181" s="11" t="s">
        <v>5502</v>
      </c>
      <c r="BK181" s="11"/>
      <c r="BL181" s="11"/>
      <c r="BM181" s="11"/>
      <c r="BN181" s="11"/>
      <c r="BO181" s="11"/>
      <c r="BP181" s="11"/>
      <c r="BQ181" s="11"/>
      <c r="BR181" s="11"/>
      <c r="BS181" s="11"/>
    </row>
    <row r="182" spans="1:71" x14ac:dyDescent="0.2">
      <c r="A182" s="16">
        <f t="shared" si="45"/>
        <v>181</v>
      </c>
      <c r="B182" s="11" t="str">
        <f t="shared" ref="B182:C201" si="48">C182</f>
        <v>20044-00000</v>
      </c>
      <c r="C182" s="11" t="str">
        <f t="shared" si="48"/>
        <v>20044-00000</v>
      </c>
      <c r="D182" s="7" t="s">
        <v>665</v>
      </c>
      <c r="E182" s="6" t="s">
        <v>139</v>
      </c>
      <c r="F182" s="11" t="s">
        <v>8991</v>
      </c>
      <c r="G182" s="17" t="str">
        <f>INDEX(Data!G:G,MATCH($D182,Data!$D:$D,0))</f>
        <v>ICON</v>
      </c>
      <c r="H182" s="17" t="str">
        <f>INDEX(Data!H:H,MATCH($D182,Data!$D:$D,0))</f>
        <v>Snapback Cap</v>
      </c>
      <c r="I182" s="6" t="s">
        <v>326</v>
      </c>
      <c r="J182" s="6" t="s">
        <v>5329</v>
      </c>
      <c r="K182" s="6" t="s">
        <v>5333</v>
      </c>
      <c r="L182" s="6" t="s">
        <v>8992</v>
      </c>
      <c r="M182" s="6" t="s">
        <v>5337</v>
      </c>
      <c r="N182" s="6" t="s">
        <v>5366</v>
      </c>
      <c r="O182" s="11"/>
      <c r="P182" s="11"/>
      <c r="Q182" s="6" t="s">
        <v>88</v>
      </c>
      <c r="R182" s="9" t="b">
        <v>1</v>
      </c>
      <c r="S182" s="9" t="b">
        <v>1</v>
      </c>
      <c r="T182" s="6" t="s">
        <v>665</v>
      </c>
      <c r="U182" s="17" t="str">
        <f>INDEX(Data!U:U,MATCH($D182,Data!$D:$D,0))</f>
        <v>20044-00000</v>
      </c>
      <c r="V182" s="17" t="str">
        <f>INDEX(Data!V:V,MATCH($D182,Data!$D:$D,0))</f>
        <v/>
      </c>
      <c r="W182" s="17" t="str">
        <f>INDEX(Data!W:W,MATCH($D182,Data!$D:$D,0))</f>
        <v/>
      </c>
      <c r="X182" s="17" t="str">
        <f>INDEX(Data!X:X,MATCH($D182,Data!$D:$D,0))</f>
        <v/>
      </c>
      <c r="Y182" s="17" t="str">
        <f>INDEX(Data!Y:Y,MATCH($D182,Data!$D:$D,0))</f>
        <v/>
      </c>
      <c r="Z182" s="17" t="str">
        <f>INDEX(Data!Z:Z,MATCH($D182,Data!$D:$D,0))</f>
        <v/>
      </c>
      <c r="AA182" s="17" t="str">
        <f>INDEX(Data!AA:AA,MATCH($D182,Data!$D:$D,0))</f>
        <v/>
      </c>
      <c r="AB182" s="17" t="str">
        <f>INDEX(Data!AB:AB,MATCH($D182,Data!$D:$D,0))</f>
        <v/>
      </c>
      <c r="AC182" s="17" t="str">
        <f>INDEX(Data!AC:AC,MATCH($D182,Data!$D:$D,0))</f>
        <v>OS</v>
      </c>
      <c r="AD182" s="17" t="str">
        <f>INDEX(Data!AD:AD,MATCH($D182,Data!$D:$D,0))</f>
        <v/>
      </c>
      <c r="AE182" s="17" t="str">
        <f>INDEX(Data!AE:AE,MATCH($D182,Data!$D:$D,0))</f>
        <v/>
      </c>
      <c r="AF182" s="17" t="str">
        <f>INDEX(Data!AF:AF,MATCH($D182,Data!$D:$D,0))</f>
        <v/>
      </c>
      <c r="AG182" s="17" t="str">
        <f>INDEX(Data!AG:AG,MATCH($D182,Data!$D:$D,0))</f>
        <v/>
      </c>
      <c r="AH182" s="17" t="str">
        <f>INDEX(Data!AH:AH,MATCH($D182,Data!$D:$D,0))</f>
        <v/>
      </c>
      <c r="AI182" s="17" t="str">
        <f>INDEX(Data!AI:AI,MATCH($D182,Data!$D:$D,0))</f>
        <v/>
      </c>
      <c r="AJ182" s="17" t="str">
        <f>INDEX(Data!AJ:AJ,MATCH($D182,Data!$D:$D,0))</f>
        <v/>
      </c>
      <c r="AK182" s="10">
        <v>24</v>
      </c>
      <c r="AL182" s="10">
        <v>26</v>
      </c>
      <c r="AM182" s="6" t="s">
        <v>648</v>
      </c>
      <c r="AN182" s="6" t="s">
        <v>689</v>
      </c>
      <c r="AO182" s="6" t="s">
        <v>9281</v>
      </c>
      <c r="AP182" s="6" t="s">
        <v>9348</v>
      </c>
      <c r="AQ182" s="18" t="s">
        <v>9465</v>
      </c>
      <c r="AR182" s="11" t="str">
        <f t="shared" si="33"/>
        <v>2W Distributor Bike</v>
      </c>
      <c r="AS182" s="11" t="str">
        <f t="shared" si="34"/>
        <v>2W Distributor - Moto</v>
      </c>
      <c r="AT182" s="11" t="str">
        <f t="shared" si="35"/>
        <v>2W Distributor</v>
      </c>
      <c r="AU182" s="11" t="str">
        <f t="shared" si="36"/>
        <v>H2</v>
      </c>
      <c r="AV182" s="11" t="str">
        <f t="shared" si="36"/>
        <v>International - Bike</v>
      </c>
      <c r="AW182" s="11" t="str">
        <f t="shared" si="37"/>
        <v>International - Moto</v>
      </c>
      <c r="AX182" s="11" t="str">
        <f t="shared" si="38"/>
        <v>International - AS</v>
      </c>
      <c r="AY182" s="11" t="str">
        <f t="shared" si="38"/>
        <v>International</v>
      </c>
      <c r="AZ182" s="11" t="str">
        <f t="shared" si="38"/>
        <v>International - New</v>
      </c>
      <c r="BA182" s="11" t="str">
        <f t="shared" si="39"/>
        <v>Mecanic Sport</v>
      </c>
      <c r="BB182" s="11" t="str">
        <f t="shared" si="40"/>
        <v>Moto Dealers</v>
      </c>
      <c r="BC182" s="11" t="str">
        <f t="shared" si="40"/>
        <v>Motonet</v>
      </c>
      <c r="BD182" s="11" t="str">
        <f t="shared" si="41"/>
        <v>Pierce AB</v>
      </c>
      <c r="BE182" s="11" t="str">
        <f t="shared" si="42"/>
        <v>Retail</v>
      </c>
      <c r="BF182" s="11" t="str">
        <f t="shared" si="43"/>
        <v>TREK</v>
      </c>
      <c r="BG182" s="11" t="s">
        <v>5503</v>
      </c>
      <c r="BH182" s="11" t="str">
        <f t="shared" si="44"/>
        <v>https://fs.amplifi.io//file?id=4a8be047-8b38-456c-8370-34b3c615f8bd&amp;variant=thumb&amp;extension=png</v>
      </c>
      <c r="BI182" s="11" t="s">
        <v>5503</v>
      </c>
      <c r="BJ182" s="11"/>
      <c r="BK182" s="11"/>
      <c r="BL182" s="11"/>
      <c r="BM182" s="11"/>
      <c r="BN182" s="11"/>
      <c r="BO182" s="11"/>
      <c r="BP182" s="11"/>
      <c r="BQ182" s="11"/>
      <c r="BR182" s="11"/>
      <c r="BS182" s="11"/>
    </row>
    <row r="183" spans="1:71" x14ac:dyDescent="0.2">
      <c r="A183" s="16">
        <f t="shared" si="45"/>
        <v>182</v>
      </c>
      <c r="B183" s="11" t="str">
        <f t="shared" si="48"/>
        <v>20044-00001</v>
      </c>
      <c r="C183" s="11" t="str">
        <f t="shared" si="48"/>
        <v>20044-00001</v>
      </c>
      <c r="D183" s="7" t="s">
        <v>671</v>
      </c>
      <c r="E183" s="6" t="s">
        <v>139</v>
      </c>
      <c r="F183" s="11" t="s">
        <v>8991</v>
      </c>
      <c r="G183" s="17" t="str">
        <f>INDEX(Data!G:G,MATCH($D183,Data!$D:$D,0))</f>
        <v>ICON</v>
      </c>
      <c r="H183" s="17" t="str">
        <f>INDEX(Data!H:H,MATCH($D183,Data!$D:$D,0))</f>
        <v>Snapback Cap</v>
      </c>
      <c r="I183" s="6" t="s">
        <v>326</v>
      </c>
      <c r="J183" s="6" t="s">
        <v>5329</v>
      </c>
      <c r="K183" s="6" t="s">
        <v>5333</v>
      </c>
      <c r="L183" s="6" t="s">
        <v>8992</v>
      </c>
      <c r="M183" s="6" t="s">
        <v>5337</v>
      </c>
      <c r="N183" s="6" t="s">
        <v>5366</v>
      </c>
      <c r="O183" s="11"/>
      <c r="P183" s="11"/>
      <c r="Q183" s="6" t="s">
        <v>672</v>
      </c>
      <c r="R183" s="9" t="b">
        <v>1</v>
      </c>
      <c r="S183" s="9" t="b">
        <v>1</v>
      </c>
      <c r="T183" s="6" t="s">
        <v>671</v>
      </c>
      <c r="U183" s="17" t="str">
        <f>INDEX(Data!U:U,MATCH($D183,Data!$D:$D,0))</f>
        <v>20044-00001</v>
      </c>
      <c r="V183" s="17" t="str">
        <f>INDEX(Data!V:V,MATCH($D183,Data!$D:$D,0))</f>
        <v/>
      </c>
      <c r="W183" s="17" t="str">
        <f>INDEX(Data!W:W,MATCH($D183,Data!$D:$D,0))</f>
        <v/>
      </c>
      <c r="X183" s="17" t="str">
        <f>INDEX(Data!X:X,MATCH($D183,Data!$D:$D,0))</f>
        <v/>
      </c>
      <c r="Y183" s="17" t="str">
        <f>INDEX(Data!Y:Y,MATCH($D183,Data!$D:$D,0))</f>
        <v/>
      </c>
      <c r="Z183" s="17" t="str">
        <f>INDEX(Data!Z:Z,MATCH($D183,Data!$D:$D,0))</f>
        <v/>
      </c>
      <c r="AA183" s="17" t="str">
        <f>INDEX(Data!AA:AA,MATCH($D183,Data!$D:$D,0))</f>
        <v/>
      </c>
      <c r="AB183" s="17" t="str">
        <f>INDEX(Data!AB:AB,MATCH($D183,Data!$D:$D,0))</f>
        <v/>
      </c>
      <c r="AC183" s="17" t="str">
        <f>INDEX(Data!AC:AC,MATCH($D183,Data!$D:$D,0))</f>
        <v>OS</v>
      </c>
      <c r="AD183" s="17" t="str">
        <f>INDEX(Data!AD:AD,MATCH($D183,Data!$D:$D,0))</f>
        <v/>
      </c>
      <c r="AE183" s="17" t="str">
        <f>INDEX(Data!AE:AE,MATCH($D183,Data!$D:$D,0))</f>
        <v/>
      </c>
      <c r="AF183" s="17" t="str">
        <f>INDEX(Data!AF:AF,MATCH($D183,Data!$D:$D,0))</f>
        <v/>
      </c>
      <c r="AG183" s="17" t="str">
        <f>INDEX(Data!AG:AG,MATCH($D183,Data!$D:$D,0))</f>
        <v/>
      </c>
      <c r="AH183" s="17" t="str">
        <f>INDEX(Data!AH:AH,MATCH($D183,Data!$D:$D,0))</f>
        <v/>
      </c>
      <c r="AI183" s="17" t="str">
        <f>INDEX(Data!AI:AI,MATCH($D183,Data!$D:$D,0))</f>
        <v/>
      </c>
      <c r="AJ183" s="17" t="str">
        <f>INDEX(Data!AJ:AJ,MATCH($D183,Data!$D:$D,0))</f>
        <v/>
      </c>
      <c r="AK183" s="10">
        <v>24</v>
      </c>
      <c r="AL183" s="10">
        <v>26</v>
      </c>
      <c r="AM183" s="6" t="s">
        <v>648</v>
      </c>
      <c r="AN183" s="6" t="s">
        <v>689</v>
      </c>
      <c r="AO183" s="6" t="s">
        <v>9281</v>
      </c>
      <c r="AP183" s="6" t="s">
        <v>9348</v>
      </c>
      <c r="AQ183" s="18" t="s">
        <v>9465</v>
      </c>
      <c r="AR183" s="11" t="str">
        <f t="shared" si="33"/>
        <v>2W Distributor Bike</v>
      </c>
      <c r="AS183" s="11" t="str">
        <f t="shared" si="34"/>
        <v>2W Distributor - Moto</v>
      </c>
      <c r="AT183" s="11" t="str">
        <f t="shared" si="35"/>
        <v>2W Distributor</v>
      </c>
      <c r="AU183" s="11" t="str">
        <f t="shared" si="36"/>
        <v>H2</v>
      </c>
      <c r="AV183" s="11" t="str">
        <f t="shared" si="36"/>
        <v>International - Bike</v>
      </c>
      <c r="AW183" s="11" t="str">
        <f t="shared" si="37"/>
        <v>International - Moto</v>
      </c>
      <c r="AX183" s="11" t="str">
        <f t="shared" si="38"/>
        <v>International - AS</v>
      </c>
      <c r="AY183" s="11" t="str">
        <f t="shared" si="38"/>
        <v>International</v>
      </c>
      <c r="AZ183" s="11" t="str">
        <f t="shared" si="38"/>
        <v>International - New</v>
      </c>
      <c r="BA183" s="11" t="str">
        <f t="shared" si="39"/>
        <v>Mecanic Sport</v>
      </c>
      <c r="BB183" s="11" t="str">
        <f t="shared" si="40"/>
        <v>Moto Dealers</v>
      </c>
      <c r="BC183" s="11" t="str">
        <f t="shared" si="40"/>
        <v>Motonet</v>
      </c>
      <c r="BD183" s="11" t="str">
        <f t="shared" si="41"/>
        <v>Pierce AB</v>
      </c>
      <c r="BE183" s="11" t="str">
        <f t="shared" si="42"/>
        <v>Retail</v>
      </c>
      <c r="BF183" s="11" t="str">
        <f t="shared" si="43"/>
        <v>TREK</v>
      </c>
      <c r="BG183" s="11" t="s">
        <v>5504</v>
      </c>
      <c r="BH183" s="11" t="str">
        <f t="shared" si="44"/>
        <v>https://fs.amplifi.io//file?id=b1b11513-50f3-4aad-b319-a3bdaf43ee8d&amp;variant=thumb&amp;extension=png</v>
      </c>
      <c r="BI183" s="11" t="s">
        <v>6145</v>
      </c>
      <c r="BJ183" s="11" t="s">
        <v>5504</v>
      </c>
      <c r="BK183" s="11"/>
      <c r="BL183" s="11"/>
      <c r="BM183" s="11"/>
      <c r="BN183" s="11"/>
      <c r="BO183" s="11"/>
      <c r="BP183" s="11"/>
      <c r="BQ183" s="11"/>
      <c r="BR183" s="11"/>
      <c r="BS183" s="11"/>
    </row>
    <row r="184" spans="1:71" x14ac:dyDescent="0.2">
      <c r="A184" s="16">
        <f t="shared" si="45"/>
        <v>183</v>
      </c>
      <c r="B184" s="11" t="str">
        <f t="shared" si="48"/>
        <v>20044-00002</v>
      </c>
      <c r="C184" s="11" t="str">
        <f t="shared" si="48"/>
        <v>20044-00002</v>
      </c>
      <c r="D184" s="7" t="s">
        <v>673</v>
      </c>
      <c r="E184" s="6" t="s">
        <v>139</v>
      </c>
      <c r="F184" s="11" t="s">
        <v>8991</v>
      </c>
      <c r="G184" s="17" t="str">
        <f>INDEX(Data!G:G,MATCH($D184,Data!$D:$D,0))</f>
        <v>ICON</v>
      </c>
      <c r="H184" s="17" t="str">
        <f>INDEX(Data!H:H,MATCH($D184,Data!$D:$D,0))</f>
        <v>Snapback Cap</v>
      </c>
      <c r="I184" s="6" t="s">
        <v>326</v>
      </c>
      <c r="J184" s="6" t="s">
        <v>5329</v>
      </c>
      <c r="K184" s="6" t="s">
        <v>5333</v>
      </c>
      <c r="L184" s="6" t="s">
        <v>8992</v>
      </c>
      <c r="M184" s="6" t="s">
        <v>5337</v>
      </c>
      <c r="N184" s="6" t="s">
        <v>5366</v>
      </c>
      <c r="O184" s="11"/>
      <c r="P184" s="11"/>
      <c r="Q184" s="6" t="s">
        <v>674</v>
      </c>
      <c r="R184" s="9" t="b">
        <v>1</v>
      </c>
      <c r="S184" s="9" t="b">
        <v>1</v>
      </c>
      <c r="T184" s="6" t="s">
        <v>673</v>
      </c>
      <c r="U184" s="17" t="str">
        <f>INDEX(Data!U:U,MATCH($D184,Data!$D:$D,0))</f>
        <v>20044-00002</v>
      </c>
      <c r="V184" s="17" t="str">
        <f>INDEX(Data!V:V,MATCH($D184,Data!$D:$D,0))</f>
        <v/>
      </c>
      <c r="W184" s="17" t="str">
        <f>INDEX(Data!W:W,MATCH($D184,Data!$D:$D,0))</f>
        <v/>
      </c>
      <c r="X184" s="17" t="str">
        <f>INDEX(Data!X:X,MATCH($D184,Data!$D:$D,0))</f>
        <v/>
      </c>
      <c r="Y184" s="17" t="str">
        <f>INDEX(Data!Y:Y,MATCH($D184,Data!$D:$D,0))</f>
        <v/>
      </c>
      <c r="Z184" s="17" t="str">
        <f>INDEX(Data!Z:Z,MATCH($D184,Data!$D:$D,0))</f>
        <v/>
      </c>
      <c r="AA184" s="17" t="str">
        <f>INDEX(Data!AA:AA,MATCH($D184,Data!$D:$D,0))</f>
        <v/>
      </c>
      <c r="AB184" s="17" t="str">
        <f>INDEX(Data!AB:AB,MATCH($D184,Data!$D:$D,0))</f>
        <v/>
      </c>
      <c r="AC184" s="17" t="str">
        <f>INDEX(Data!AC:AC,MATCH($D184,Data!$D:$D,0))</f>
        <v>OS</v>
      </c>
      <c r="AD184" s="17" t="str">
        <f>INDEX(Data!AD:AD,MATCH($D184,Data!$D:$D,0))</f>
        <v/>
      </c>
      <c r="AE184" s="17" t="str">
        <f>INDEX(Data!AE:AE,MATCH($D184,Data!$D:$D,0))</f>
        <v/>
      </c>
      <c r="AF184" s="17" t="str">
        <f>INDEX(Data!AF:AF,MATCH($D184,Data!$D:$D,0))</f>
        <v/>
      </c>
      <c r="AG184" s="17" t="str">
        <f>INDEX(Data!AG:AG,MATCH($D184,Data!$D:$D,0))</f>
        <v/>
      </c>
      <c r="AH184" s="17" t="str">
        <f>INDEX(Data!AH:AH,MATCH($D184,Data!$D:$D,0))</f>
        <v/>
      </c>
      <c r="AI184" s="17" t="str">
        <f>INDEX(Data!AI:AI,MATCH($D184,Data!$D:$D,0))</f>
        <v/>
      </c>
      <c r="AJ184" s="17" t="str">
        <f>INDEX(Data!AJ:AJ,MATCH($D184,Data!$D:$D,0))</f>
        <v/>
      </c>
      <c r="AK184" s="10">
        <v>24</v>
      </c>
      <c r="AL184" s="10">
        <v>26</v>
      </c>
      <c r="AM184" s="6" t="s">
        <v>648</v>
      </c>
      <c r="AN184" s="6" t="s">
        <v>689</v>
      </c>
      <c r="AO184" s="6" t="s">
        <v>9281</v>
      </c>
      <c r="AP184" s="6" t="s">
        <v>9348</v>
      </c>
      <c r="AQ184" s="18" t="s">
        <v>9465</v>
      </c>
      <c r="AR184" s="11" t="str">
        <f t="shared" si="33"/>
        <v>2W Distributor Bike</v>
      </c>
      <c r="AS184" s="11" t="str">
        <f t="shared" si="34"/>
        <v>2W Distributor - Moto</v>
      </c>
      <c r="AT184" s="11" t="str">
        <f t="shared" si="35"/>
        <v>2W Distributor</v>
      </c>
      <c r="AU184" s="11" t="str">
        <f t="shared" si="36"/>
        <v>H2</v>
      </c>
      <c r="AV184" s="11" t="str">
        <f t="shared" si="36"/>
        <v>International - Bike</v>
      </c>
      <c r="AW184" s="11" t="str">
        <f t="shared" si="37"/>
        <v>International - Moto</v>
      </c>
      <c r="AX184" s="11" t="str">
        <f t="shared" si="38"/>
        <v>International - AS</v>
      </c>
      <c r="AY184" s="11" t="str">
        <f t="shared" si="38"/>
        <v>International</v>
      </c>
      <c r="AZ184" s="11" t="str">
        <f t="shared" si="38"/>
        <v>International - New</v>
      </c>
      <c r="BA184" s="11" t="str">
        <f t="shared" si="39"/>
        <v>Mecanic Sport</v>
      </c>
      <c r="BB184" s="11" t="str">
        <f t="shared" si="40"/>
        <v>Moto Dealers</v>
      </c>
      <c r="BC184" s="11" t="str">
        <f t="shared" si="40"/>
        <v>Motonet</v>
      </c>
      <c r="BD184" s="11" t="str">
        <f t="shared" si="41"/>
        <v>Pierce AB</v>
      </c>
      <c r="BE184" s="11" t="str">
        <f t="shared" si="42"/>
        <v>Retail</v>
      </c>
      <c r="BF184" s="11" t="str">
        <f t="shared" si="43"/>
        <v>TREK</v>
      </c>
      <c r="BG184" s="11" t="s">
        <v>5505</v>
      </c>
      <c r="BH184" s="11" t="str">
        <f t="shared" si="44"/>
        <v>https://fs.amplifi.io//file?id=dbbce0fa-cbd0-448f-bd52-8671eda55bf6&amp;variant=thumb&amp;extension=png</v>
      </c>
      <c r="BI184" s="11" t="s">
        <v>6146</v>
      </c>
      <c r="BJ184" s="11" t="s">
        <v>5505</v>
      </c>
      <c r="BK184" s="11"/>
      <c r="BL184" s="11"/>
      <c r="BM184" s="11"/>
      <c r="BN184" s="11"/>
      <c r="BO184" s="11"/>
      <c r="BP184" s="11"/>
      <c r="BQ184" s="11"/>
      <c r="BR184" s="11"/>
      <c r="BS184" s="11"/>
    </row>
    <row r="185" spans="1:71" x14ac:dyDescent="0.2">
      <c r="A185" s="16">
        <f t="shared" si="45"/>
        <v>184</v>
      </c>
      <c r="B185" s="11" t="str">
        <f t="shared" si="48"/>
        <v>20044-00003</v>
      </c>
      <c r="C185" s="11" t="str">
        <f t="shared" si="48"/>
        <v>20044-00003</v>
      </c>
      <c r="D185" s="7" t="s">
        <v>675</v>
      </c>
      <c r="E185" s="6" t="s">
        <v>139</v>
      </c>
      <c r="F185" s="11" t="s">
        <v>8991</v>
      </c>
      <c r="G185" s="17" t="str">
        <f>INDEX(Data!G:G,MATCH($D185,Data!$D:$D,0))</f>
        <v>ICON</v>
      </c>
      <c r="H185" s="17" t="str">
        <f>INDEX(Data!H:H,MATCH($D185,Data!$D:$D,0))</f>
        <v>Snapback Cap</v>
      </c>
      <c r="I185" s="6" t="s">
        <v>326</v>
      </c>
      <c r="J185" s="6" t="s">
        <v>5329</v>
      </c>
      <c r="K185" s="6" t="s">
        <v>5333</v>
      </c>
      <c r="L185" s="6" t="s">
        <v>8992</v>
      </c>
      <c r="M185" s="6" t="s">
        <v>5337</v>
      </c>
      <c r="N185" s="6" t="s">
        <v>5366</v>
      </c>
      <c r="O185" s="11"/>
      <c r="P185" s="11"/>
      <c r="Q185" s="6" t="s">
        <v>458</v>
      </c>
      <c r="R185" s="9" t="b">
        <v>1</v>
      </c>
      <c r="S185" s="9" t="b">
        <v>1</v>
      </c>
      <c r="T185" s="6" t="s">
        <v>675</v>
      </c>
      <c r="U185" s="17" t="str">
        <f>INDEX(Data!U:U,MATCH($D185,Data!$D:$D,0))</f>
        <v>20044-00003</v>
      </c>
      <c r="V185" s="17" t="str">
        <f>INDEX(Data!V:V,MATCH($D185,Data!$D:$D,0))</f>
        <v/>
      </c>
      <c r="W185" s="17" t="str">
        <f>INDEX(Data!W:W,MATCH($D185,Data!$D:$D,0))</f>
        <v/>
      </c>
      <c r="X185" s="17" t="str">
        <f>INDEX(Data!X:X,MATCH($D185,Data!$D:$D,0))</f>
        <v/>
      </c>
      <c r="Y185" s="17" t="str">
        <f>INDEX(Data!Y:Y,MATCH($D185,Data!$D:$D,0))</f>
        <v/>
      </c>
      <c r="Z185" s="17" t="str">
        <f>INDEX(Data!Z:Z,MATCH($D185,Data!$D:$D,0))</f>
        <v/>
      </c>
      <c r="AA185" s="17" t="str">
        <f>INDEX(Data!AA:AA,MATCH($D185,Data!$D:$D,0))</f>
        <v/>
      </c>
      <c r="AB185" s="17" t="str">
        <f>INDEX(Data!AB:AB,MATCH($D185,Data!$D:$D,0))</f>
        <v/>
      </c>
      <c r="AC185" s="17" t="str">
        <f>INDEX(Data!AC:AC,MATCH($D185,Data!$D:$D,0))</f>
        <v>OS</v>
      </c>
      <c r="AD185" s="17" t="str">
        <f>INDEX(Data!AD:AD,MATCH($D185,Data!$D:$D,0))</f>
        <v/>
      </c>
      <c r="AE185" s="17" t="str">
        <f>INDEX(Data!AE:AE,MATCH($D185,Data!$D:$D,0))</f>
        <v/>
      </c>
      <c r="AF185" s="17" t="str">
        <f>INDEX(Data!AF:AF,MATCH($D185,Data!$D:$D,0))</f>
        <v/>
      </c>
      <c r="AG185" s="17" t="str">
        <f>INDEX(Data!AG:AG,MATCH($D185,Data!$D:$D,0))</f>
        <v/>
      </c>
      <c r="AH185" s="17" t="str">
        <f>INDEX(Data!AH:AH,MATCH($D185,Data!$D:$D,0))</f>
        <v/>
      </c>
      <c r="AI185" s="17" t="str">
        <f>INDEX(Data!AI:AI,MATCH($D185,Data!$D:$D,0))</f>
        <v/>
      </c>
      <c r="AJ185" s="17" t="str">
        <f>INDEX(Data!AJ:AJ,MATCH($D185,Data!$D:$D,0))</f>
        <v/>
      </c>
      <c r="AK185" s="10">
        <v>24</v>
      </c>
      <c r="AL185" s="10">
        <v>26</v>
      </c>
      <c r="AM185" s="6" t="s">
        <v>648</v>
      </c>
      <c r="AN185" s="6" t="s">
        <v>689</v>
      </c>
      <c r="AO185" s="6" t="s">
        <v>9281</v>
      </c>
      <c r="AP185" s="6" t="s">
        <v>9348</v>
      </c>
      <c r="AQ185" s="18" t="s">
        <v>9465</v>
      </c>
      <c r="AR185" s="11" t="str">
        <f t="shared" si="33"/>
        <v>2W Distributor Bike</v>
      </c>
      <c r="AS185" s="11" t="str">
        <f t="shared" si="34"/>
        <v>2W Distributor - Moto</v>
      </c>
      <c r="AT185" s="11" t="str">
        <f t="shared" si="35"/>
        <v>2W Distributor</v>
      </c>
      <c r="AU185" s="11" t="str">
        <f t="shared" si="36"/>
        <v>H2</v>
      </c>
      <c r="AV185" s="11" t="str">
        <f t="shared" si="36"/>
        <v>International - Bike</v>
      </c>
      <c r="AW185" s="11" t="str">
        <f t="shared" si="37"/>
        <v>International - Moto</v>
      </c>
      <c r="AX185" s="11" t="str">
        <f t="shared" si="38"/>
        <v>International - AS</v>
      </c>
      <c r="AY185" s="11" t="str">
        <f t="shared" si="38"/>
        <v>International</v>
      </c>
      <c r="AZ185" s="11" t="str">
        <f t="shared" si="38"/>
        <v>International - New</v>
      </c>
      <c r="BA185" s="11" t="str">
        <f t="shared" si="39"/>
        <v>Mecanic Sport</v>
      </c>
      <c r="BB185" s="11" t="str">
        <f t="shared" si="40"/>
        <v>Moto Dealers</v>
      </c>
      <c r="BC185" s="11" t="str">
        <f t="shared" si="40"/>
        <v>Motonet</v>
      </c>
      <c r="BD185" s="11" t="str">
        <f t="shared" si="41"/>
        <v>Pierce AB</v>
      </c>
      <c r="BE185" s="11" t="str">
        <f t="shared" si="42"/>
        <v>Retail</v>
      </c>
      <c r="BF185" s="11" t="str">
        <f t="shared" si="43"/>
        <v>TREK</v>
      </c>
      <c r="BG185" s="11" t="s">
        <v>5506</v>
      </c>
      <c r="BH185" s="11" t="str">
        <f t="shared" si="44"/>
        <v>https://fs.amplifi.io//file?id=0b5a82eb-a5a7-4c60-acb6-7e80621c79a3&amp;variant=thumb&amp;extension=png</v>
      </c>
      <c r="BI185" s="11" t="s">
        <v>6147</v>
      </c>
      <c r="BJ185" s="11" t="s">
        <v>5506</v>
      </c>
      <c r="BK185" s="11"/>
      <c r="BL185" s="11"/>
      <c r="BM185" s="11"/>
      <c r="BN185" s="11"/>
      <c r="BO185" s="11"/>
      <c r="BP185" s="11"/>
      <c r="BQ185" s="11"/>
      <c r="BR185" s="11"/>
      <c r="BS185" s="11"/>
    </row>
    <row r="186" spans="1:71" x14ac:dyDescent="0.2">
      <c r="A186" s="16">
        <f t="shared" si="45"/>
        <v>185</v>
      </c>
      <c r="B186" s="11" t="str">
        <f t="shared" si="48"/>
        <v>20044-00004</v>
      </c>
      <c r="C186" s="11" t="str">
        <f t="shared" si="48"/>
        <v>20044-00004</v>
      </c>
      <c r="D186" s="7" t="s">
        <v>676</v>
      </c>
      <c r="E186" s="6" t="s">
        <v>139</v>
      </c>
      <c r="F186" s="11" t="s">
        <v>8991</v>
      </c>
      <c r="G186" s="17" t="str">
        <f>INDEX(Data!G:G,MATCH($D186,Data!$D:$D,0))</f>
        <v>ICON</v>
      </c>
      <c r="H186" s="17" t="str">
        <f>INDEX(Data!H:H,MATCH($D186,Data!$D:$D,0))</f>
        <v>Snapback Cap</v>
      </c>
      <c r="I186" s="6" t="s">
        <v>326</v>
      </c>
      <c r="J186" s="6" t="s">
        <v>5329</v>
      </c>
      <c r="K186" s="6" t="s">
        <v>5333</v>
      </c>
      <c r="L186" s="6" t="s">
        <v>8992</v>
      </c>
      <c r="M186" s="6" t="s">
        <v>5337</v>
      </c>
      <c r="N186" s="6" t="s">
        <v>5366</v>
      </c>
      <c r="O186" s="11"/>
      <c r="P186" s="11"/>
      <c r="Q186" s="6" t="s">
        <v>377</v>
      </c>
      <c r="R186" s="9" t="b">
        <v>1</v>
      </c>
      <c r="S186" s="9" t="b">
        <v>1</v>
      </c>
      <c r="T186" s="6" t="s">
        <v>676</v>
      </c>
      <c r="U186" s="17" t="str">
        <f>INDEX(Data!U:U,MATCH($D186,Data!$D:$D,0))</f>
        <v>20044-00004</v>
      </c>
      <c r="V186" s="17" t="str">
        <f>INDEX(Data!V:V,MATCH($D186,Data!$D:$D,0))</f>
        <v/>
      </c>
      <c r="W186" s="17" t="str">
        <f>INDEX(Data!W:W,MATCH($D186,Data!$D:$D,0))</f>
        <v/>
      </c>
      <c r="X186" s="17" t="str">
        <f>INDEX(Data!X:X,MATCH($D186,Data!$D:$D,0))</f>
        <v/>
      </c>
      <c r="Y186" s="17" t="str">
        <f>INDEX(Data!Y:Y,MATCH($D186,Data!$D:$D,0))</f>
        <v/>
      </c>
      <c r="Z186" s="17" t="str">
        <f>INDEX(Data!Z:Z,MATCH($D186,Data!$D:$D,0))</f>
        <v/>
      </c>
      <c r="AA186" s="17" t="str">
        <f>INDEX(Data!AA:AA,MATCH($D186,Data!$D:$D,0))</f>
        <v/>
      </c>
      <c r="AB186" s="17" t="str">
        <f>INDEX(Data!AB:AB,MATCH($D186,Data!$D:$D,0))</f>
        <v/>
      </c>
      <c r="AC186" s="17" t="str">
        <f>INDEX(Data!AC:AC,MATCH($D186,Data!$D:$D,0))</f>
        <v>OS</v>
      </c>
      <c r="AD186" s="17" t="str">
        <f>INDEX(Data!AD:AD,MATCH($D186,Data!$D:$D,0))</f>
        <v/>
      </c>
      <c r="AE186" s="17" t="str">
        <f>INDEX(Data!AE:AE,MATCH($D186,Data!$D:$D,0))</f>
        <v/>
      </c>
      <c r="AF186" s="17" t="str">
        <f>INDEX(Data!AF:AF,MATCH($D186,Data!$D:$D,0))</f>
        <v/>
      </c>
      <c r="AG186" s="17" t="str">
        <f>INDEX(Data!AG:AG,MATCH($D186,Data!$D:$D,0))</f>
        <v/>
      </c>
      <c r="AH186" s="17" t="str">
        <f>INDEX(Data!AH:AH,MATCH($D186,Data!$D:$D,0))</f>
        <v/>
      </c>
      <c r="AI186" s="17" t="str">
        <f>INDEX(Data!AI:AI,MATCH($D186,Data!$D:$D,0))</f>
        <v/>
      </c>
      <c r="AJ186" s="17" t="str">
        <f>INDEX(Data!AJ:AJ,MATCH($D186,Data!$D:$D,0))</f>
        <v/>
      </c>
      <c r="AK186" s="10">
        <v>24</v>
      </c>
      <c r="AL186" s="10">
        <v>26</v>
      </c>
      <c r="AM186" s="6" t="s">
        <v>648</v>
      </c>
      <c r="AN186" s="6" t="s">
        <v>689</v>
      </c>
      <c r="AO186" s="6" t="s">
        <v>9281</v>
      </c>
      <c r="AP186" s="6" t="s">
        <v>9348</v>
      </c>
      <c r="AQ186" s="18" t="s">
        <v>9465</v>
      </c>
      <c r="AR186" s="11" t="str">
        <f t="shared" si="33"/>
        <v>2W Distributor Bike</v>
      </c>
      <c r="AS186" s="11" t="str">
        <f t="shared" si="34"/>
        <v>2W Distributor - Moto</v>
      </c>
      <c r="AT186" s="11" t="str">
        <f t="shared" si="35"/>
        <v>2W Distributor</v>
      </c>
      <c r="AU186" s="11" t="str">
        <f t="shared" si="36"/>
        <v>H2</v>
      </c>
      <c r="AV186" s="11" t="str">
        <f t="shared" si="36"/>
        <v>International - Bike</v>
      </c>
      <c r="AW186" s="11" t="str">
        <f t="shared" si="37"/>
        <v>International - Moto</v>
      </c>
      <c r="AX186" s="11" t="str">
        <f t="shared" si="38"/>
        <v>International - AS</v>
      </c>
      <c r="AY186" s="11" t="str">
        <f t="shared" si="38"/>
        <v>International</v>
      </c>
      <c r="AZ186" s="11" t="str">
        <f t="shared" si="38"/>
        <v>International - New</v>
      </c>
      <c r="BA186" s="11" t="str">
        <f t="shared" si="39"/>
        <v>Mecanic Sport</v>
      </c>
      <c r="BB186" s="11" t="str">
        <f t="shared" si="40"/>
        <v>Moto Dealers</v>
      </c>
      <c r="BC186" s="11" t="str">
        <f t="shared" si="40"/>
        <v>Motonet</v>
      </c>
      <c r="BD186" s="11" t="str">
        <f t="shared" si="41"/>
        <v>Pierce AB</v>
      </c>
      <c r="BE186" s="11" t="str">
        <f t="shared" si="42"/>
        <v>Retail</v>
      </c>
      <c r="BF186" s="11" t="str">
        <f t="shared" si="43"/>
        <v>TREK</v>
      </c>
      <c r="BG186" s="11" t="s">
        <v>677</v>
      </c>
      <c r="BH186" s="11" t="str">
        <f t="shared" si="44"/>
        <v>https://fs.amplifi.io//file?id=47cfe8a9-2e57-4ef6-bf8b-f8eb762e69dd&amp;variant=thumb&amp;extension=png</v>
      </c>
      <c r="BI186" s="11" t="s">
        <v>677</v>
      </c>
      <c r="BJ186" s="11" t="s">
        <v>6148</v>
      </c>
      <c r="BK186" s="11"/>
      <c r="BL186" s="11"/>
      <c r="BM186" s="11"/>
      <c r="BN186" s="11"/>
      <c r="BO186" s="11"/>
      <c r="BP186" s="11"/>
      <c r="BQ186" s="11"/>
      <c r="BR186" s="11"/>
      <c r="BS186" s="11"/>
    </row>
    <row r="187" spans="1:71" x14ac:dyDescent="0.2">
      <c r="A187" s="16">
        <f t="shared" si="45"/>
        <v>186</v>
      </c>
      <c r="B187" s="11" t="str">
        <f t="shared" si="48"/>
        <v>20044-00005</v>
      </c>
      <c r="C187" s="11" t="str">
        <f t="shared" si="48"/>
        <v>20044-00005</v>
      </c>
      <c r="D187" s="7" t="s">
        <v>678</v>
      </c>
      <c r="E187" s="6" t="s">
        <v>139</v>
      </c>
      <c r="F187" s="11" t="s">
        <v>8991</v>
      </c>
      <c r="G187" s="17" t="str">
        <f>INDEX(Data!G:G,MATCH($D187,Data!$D:$D,0))</f>
        <v>ICON</v>
      </c>
      <c r="H187" s="17" t="str">
        <f>INDEX(Data!H:H,MATCH($D187,Data!$D:$D,0))</f>
        <v>Snapback Cap</v>
      </c>
      <c r="I187" s="6" t="s">
        <v>326</v>
      </c>
      <c r="J187" s="6" t="s">
        <v>5329</v>
      </c>
      <c r="K187" s="6" t="s">
        <v>5333</v>
      </c>
      <c r="L187" s="6" t="s">
        <v>8992</v>
      </c>
      <c r="M187" s="6" t="s">
        <v>5337</v>
      </c>
      <c r="N187" s="6" t="s">
        <v>5366</v>
      </c>
      <c r="O187" s="11"/>
      <c r="P187" s="11"/>
      <c r="Q187" s="6" t="s">
        <v>133</v>
      </c>
      <c r="R187" s="9" t="b">
        <v>1</v>
      </c>
      <c r="S187" s="9" t="b">
        <v>1</v>
      </c>
      <c r="T187" s="6" t="s">
        <v>678</v>
      </c>
      <c r="U187" s="17" t="str">
        <f>INDEX(Data!U:U,MATCH($D187,Data!$D:$D,0))</f>
        <v>20044-00005</v>
      </c>
      <c r="V187" s="17" t="str">
        <f>INDEX(Data!V:V,MATCH($D187,Data!$D:$D,0))</f>
        <v/>
      </c>
      <c r="W187" s="17" t="str">
        <f>INDEX(Data!W:W,MATCH($D187,Data!$D:$D,0))</f>
        <v/>
      </c>
      <c r="X187" s="17" t="str">
        <f>INDEX(Data!X:X,MATCH($D187,Data!$D:$D,0))</f>
        <v/>
      </c>
      <c r="Y187" s="17" t="str">
        <f>INDEX(Data!Y:Y,MATCH($D187,Data!$D:$D,0))</f>
        <v/>
      </c>
      <c r="Z187" s="17" t="str">
        <f>INDEX(Data!Z:Z,MATCH($D187,Data!$D:$D,0))</f>
        <v/>
      </c>
      <c r="AA187" s="17" t="str">
        <f>INDEX(Data!AA:AA,MATCH($D187,Data!$D:$D,0))</f>
        <v/>
      </c>
      <c r="AB187" s="17" t="str">
        <f>INDEX(Data!AB:AB,MATCH($D187,Data!$D:$D,0))</f>
        <v/>
      </c>
      <c r="AC187" s="17" t="str">
        <f>INDEX(Data!AC:AC,MATCH($D187,Data!$D:$D,0))</f>
        <v>OS</v>
      </c>
      <c r="AD187" s="17" t="str">
        <f>INDEX(Data!AD:AD,MATCH($D187,Data!$D:$D,0))</f>
        <v/>
      </c>
      <c r="AE187" s="17" t="str">
        <f>INDEX(Data!AE:AE,MATCH($D187,Data!$D:$D,0))</f>
        <v/>
      </c>
      <c r="AF187" s="17" t="str">
        <f>INDEX(Data!AF:AF,MATCH($D187,Data!$D:$D,0))</f>
        <v/>
      </c>
      <c r="AG187" s="17" t="str">
        <f>INDEX(Data!AG:AG,MATCH($D187,Data!$D:$D,0))</f>
        <v/>
      </c>
      <c r="AH187" s="17" t="str">
        <f>INDEX(Data!AH:AH,MATCH($D187,Data!$D:$D,0))</f>
        <v/>
      </c>
      <c r="AI187" s="17" t="str">
        <f>INDEX(Data!AI:AI,MATCH($D187,Data!$D:$D,0))</f>
        <v/>
      </c>
      <c r="AJ187" s="17" t="str">
        <f>INDEX(Data!AJ:AJ,MATCH($D187,Data!$D:$D,0))</f>
        <v/>
      </c>
      <c r="AK187" s="10">
        <v>24</v>
      </c>
      <c r="AL187" s="10">
        <v>26</v>
      </c>
      <c r="AM187" s="6" t="s">
        <v>648</v>
      </c>
      <c r="AN187" s="6" t="s">
        <v>689</v>
      </c>
      <c r="AO187" s="6" t="s">
        <v>9281</v>
      </c>
      <c r="AP187" s="6" t="s">
        <v>9348</v>
      </c>
      <c r="AQ187" s="18" t="s">
        <v>9465</v>
      </c>
      <c r="AR187" s="11" t="str">
        <f t="shared" si="33"/>
        <v>2W Distributor Bike</v>
      </c>
      <c r="AS187" s="11" t="str">
        <f t="shared" si="34"/>
        <v>2W Distributor - Moto</v>
      </c>
      <c r="AT187" s="11" t="str">
        <f t="shared" si="35"/>
        <v>2W Distributor</v>
      </c>
      <c r="AU187" s="11" t="str">
        <f t="shared" si="36"/>
        <v>H2</v>
      </c>
      <c r="AV187" s="11" t="str">
        <f t="shared" si="36"/>
        <v>International - Bike</v>
      </c>
      <c r="AW187" s="11" t="str">
        <f t="shared" si="37"/>
        <v>International - Moto</v>
      </c>
      <c r="AX187" s="11" t="str">
        <f t="shared" si="38"/>
        <v>International - AS</v>
      </c>
      <c r="AY187" s="11" t="str">
        <f t="shared" si="38"/>
        <v>International</v>
      </c>
      <c r="AZ187" s="11" t="str">
        <f t="shared" si="38"/>
        <v>International - New</v>
      </c>
      <c r="BA187" s="11" t="str">
        <f t="shared" si="39"/>
        <v>Mecanic Sport</v>
      </c>
      <c r="BB187" s="11" t="str">
        <f t="shared" si="40"/>
        <v>Moto Dealers</v>
      </c>
      <c r="BC187" s="11" t="str">
        <f t="shared" si="40"/>
        <v>Motonet</v>
      </c>
      <c r="BD187" s="11" t="str">
        <f t="shared" si="41"/>
        <v>Pierce AB</v>
      </c>
      <c r="BE187" s="11" t="str">
        <f t="shared" si="42"/>
        <v>Retail</v>
      </c>
      <c r="BF187" s="11" t="str">
        <f t="shared" si="43"/>
        <v>TREK</v>
      </c>
      <c r="BG187" s="11" t="s">
        <v>679</v>
      </c>
      <c r="BH187" s="11" t="str">
        <f t="shared" si="44"/>
        <v>https://fs.amplifi.io//file?id=d6609bdd-c667-4e2c-af27-fc67c42701b9&amp;variant=thumb&amp;extension=png</v>
      </c>
      <c r="BI187" s="11" t="s">
        <v>679</v>
      </c>
      <c r="BJ187" s="11" t="s">
        <v>6149</v>
      </c>
      <c r="BK187" s="11"/>
      <c r="BL187" s="11"/>
      <c r="BM187" s="11"/>
      <c r="BN187" s="11"/>
      <c r="BO187" s="11"/>
      <c r="BP187" s="11"/>
      <c r="BQ187" s="11"/>
      <c r="BR187" s="11"/>
      <c r="BS187" s="11"/>
    </row>
    <row r="188" spans="1:71" x14ac:dyDescent="0.2">
      <c r="A188" s="16">
        <f t="shared" si="45"/>
        <v>187</v>
      </c>
      <c r="B188" s="11" t="str">
        <f t="shared" si="48"/>
        <v>20044-00006</v>
      </c>
      <c r="C188" s="11" t="str">
        <f t="shared" si="48"/>
        <v>20044-00006</v>
      </c>
      <c r="D188" s="7" t="s">
        <v>680</v>
      </c>
      <c r="E188" s="6" t="s">
        <v>139</v>
      </c>
      <c r="F188" s="11" t="s">
        <v>8991</v>
      </c>
      <c r="G188" s="17" t="str">
        <f>INDEX(Data!G:G,MATCH($D188,Data!$D:$D,0))</f>
        <v>ICON</v>
      </c>
      <c r="H188" s="17" t="str">
        <f>INDEX(Data!H:H,MATCH($D188,Data!$D:$D,0))</f>
        <v>Snapback Cap</v>
      </c>
      <c r="I188" s="6" t="s">
        <v>326</v>
      </c>
      <c r="J188" s="6" t="s">
        <v>5329</v>
      </c>
      <c r="K188" s="6" t="s">
        <v>5333</v>
      </c>
      <c r="L188" s="6" t="s">
        <v>8992</v>
      </c>
      <c r="M188" s="6" t="s">
        <v>5337</v>
      </c>
      <c r="N188" s="6" t="s">
        <v>5366</v>
      </c>
      <c r="O188" s="11"/>
      <c r="P188" s="11"/>
      <c r="Q188" s="6" t="s">
        <v>681</v>
      </c>
      <c r="R188" s="9" t="b">
        <v>1</v>
      </c>
      <c r="S188" s="9" t="b">
        <v>1</v>
      </c>
      <c r="T188" s="6" t="s">
        <v>680</v>
      </c>
      <c r="U188" s="17" t="str">
        <f>INDEX(Data!U:U,MATCH($D188,Data!$D:$D,0))</f>
        <v>20044-00006</v>
      </c>
      <c r="V188" s="17" t="str">
        <f>INDEX(Data!V:V,MATCH($D188,Data!$D:$D,0))</f>
        <v/>
      </c>
      <c r="W188" s="17" t="str">
        <f>INDEX(Data!W:W,MATCH($D188,Data!$D:$D,0))</f>
        <v/>
      </c>
      <c r="X188" s="17" t="str">
        <f>INDEX(Data!X:X,MATCH($D188,Data!$D:$D,0))</f>
        <v/>
      </c>
      <c r="Y188" s="17" t="str">
        <f>INDEX(Data!Y:Y,MATCH($D188,Data!$D:$D,0))</f>
        <v/>
      </c>
      <c r="Z188" s="17" t="str">
        <f>INDEX(Data!Z:Z,MATCH($D188,Data!$D:$D,0))</f>
        <v/>
      </c>
      <c r="AA188" s="17" t="str">
        <f>INDEX(Data!AA:AA,MATCH($D188,Data!$D:$D,0))</f>
        <v/>
      </c>
      <c r="AB188" s="17" t="str">
        <f>INDEX(Data!AB:AB,MATCH($D188,Data!$D:$D,0))</f>
        <v/>
      </c>
      <c r="AC188" s="17" t="str">
        <f>INDEX(Data!AC:AC,MATCH($D188,Data!$D:$D,0))</f>
        <v>OS</v>
      </c>
      <c r="AD188" s="17" t="str">
        <f>INDEX(Data!AD:AD,MATCH($D188,Data!$D:$D,0))</f>
        <v/>
      </c>
      <c r="AE188" s="17" t="str">
        <f>INDEX(Data!AE:AE,MATCH($D188,Data!$D:$D,0))</f>
        <v/>
      </c>
      <c r="AF188" s="17" t="str">
        <f>INDEX(Data!AF:AF,MATCH($D188,Data!$D:$D,0))</f>
        <v/>
      </c>
      <c r="AG188" s="17" t="str">
        <f>INDEX(Data!AG:AG,MATCH($D188,Data!$D:$D,0))</f>
        <v/>
      </c>
      <c r="AH188" s="17" t="str">
        <f>INDEX(Data!AH:AH,MATCH($D188,Data!$D:$D,0))</f>
        <v/>
      </c>
      <c r="AI188" s="17" t="str">
        <f>INDEX(Data!AI:AI,MATCH($D188,Data!$D:$D,0))</f>
        <v/>
      </c>
      <c r="AJ188" s="17" t="str">
        <f>INDEX(Data!AJ:AJ,MATCH($D188,Data!$D:$D,0))</f>
        <v/>
      </c>
      <c r="AK188" s="10">
        <v>24</v>
      </c>
      <c r="AL188" s="10">
        <v>26</v>
      </c>
      <c r="AM188" s="6" t="s">
        <v>648</v>
      </c>
      <c r="AN188" s="6" t="s">
        <v>689</v>
      </c>
      <c r="AO188" s="6" t="s">
        <v>9281</v>
      </c>
      <c r="AP188" s="6" t="s">
        <v>9348</v>
      </c>
      <c r="AQ188" s="18" t="s">
        <v>9465</v>
      </c>
      <c r="AR188" s="11" t="str">
        <f t="shared" si="33"/>
        <v>2W Distributor Bike</v>
      </c>
      <c r="AS188" s="11" t="str">
        <f t="shared" si="34"/>
        <v>2W Distributor - Moto</v>
      </c>
      <c r="AT188" s="11" t="str">
        <f t="shared" si="35"/>
        <v>2W Distributor</v>
      </c>
      <c r="AU188" s="11" t="str">
        <f t="shared" si="36"/>
        <v>H2</v>
      </c>
      <c r="AV188" s="11" t="str">
        <f t="shared" si="36"/>
        <v>International - Bike</v>
      </c>
      <c r="AW188" s="11" t="str">
        <f t="shared" si="37"/>
        <v>International - Moto</v>
      </c>
      <c r="AX188" s="11" t="str">
        <f t="shared" si="38"/>
        <v>International - AS</v>
      </c>
      <c r="AY188" s="11" t="str">
        <f t="shared" si="38"/>
        <v>International</v>
      </c>
      <c r="AZ188" s="11" t="str">
        <f t="shared" si="38"/>
        <v>International - New</v>
      </c>
      <c r="BA188" s="11" t="str">
        <f t="shared" si="39"/>
        <v>Mecanic Sport</v>
      </c>
      <c r="BB188" s="11" t="str">
        <f t="shared" si="40"/>
        <v>Moto Dealers</v>
      </c>
      <c r="BC188" s="11" t="str">
        <f t="shared" si="40"/>
        <v>Motonet</v>
      </c>
      <c r="BD188" s="11" t="str">
        <f t="shared" si="41"/>
        <v>Pierce AB</v>
      </c>
      <c r="BE188" s="11" t="str">
        <f t="shared" si="42"/>
        <v>Retail</v>
      </c>
      <c r="BF188" s="11" t="str">
        <f t="shared" si="43"/>
        <v>TREK</v>
      </c>
      <c r="BG188" s="11" t="s">
        <v>682</v>
      </c>
      <c r="BH188" s="11" t="str">
        <f t="shared" si="44"/>
        <v>https://fs.amplifi.io//file?id=ee171a45-b1a1-4deb-a3d7-91c916906e25&amp;variant=thumb&amp;extension=png</v>
      </c>
      <c r="BI188" s="11" t="s">
        <v>682</v>
      </c>
      <c r="BJ188" s="11" t="s">
        <v>6150</v>
      </c>
      <c r="BK188" s="11"/>
      <c r="BL188" s="11"/>
      <c r="BM188" s="11"/>
      <c r="BN188" s="11"/>
      <c r="BO188" s="11"/>
      <c r="BP188" s="11"/>
      <c r="BQ188" s="11"/>
      <c r="BR188" s="11"/>
      <c r="BS188" s="11"/>
    </row>
    <row r="189" spans="1:71" x14ac:dyDescent="0.2">
      <c r="A189" s="16">
        <f t="shared" si="45"/>
        <v>188</v>
      </c>
      <c r="B189" s="11" t="str">
        <f t="shared" si="48"/>
        <v>20044-00007</v>
      </c>
      <c r="C189" s="11" t="str">
        <f t="shared" si="48"/>
        <v>20044-00007</v>
      </c>
      <c r="D189" s="7" t="s">
        <v>683</v>
      </c>
      <c r="E189" s="6" t="s">
        <v>139</v>
      </c>
      <c r="F189" s="11" t="s">
        <v>8991</v>
      </c>
      <c r="G189" s="17" t="str">
        <f>INDEX(Data!G:G,MATCH($D189,Data!$D:$D,0))</f>
        <v>ICON</v>
      </c>
      <c r="H189" s="17" t="str">
        <f>INDEX(Data!H:H,MATCH($D189,Data!$D:$D,0))</f>
        <v>Snapback Cap</v>
      </c>
      <c r="I189" s="6" t="s">
        <v>326</v>
      </c>
      <c r="J189" s="6" t="s">
        <v>5329</v>
      </c>
      <c r="K189" s="6" t="s">
        <v>5333</v>
      </c>
      <c r="L189" s="6" t="s">
        <v>8992</v>
      </c>
      <c r="M189" s="6" t="s">
        <v>5337</v>
      </c>
      <c r="N189" s="6" t="s">
        <v>5366</v>
      </c>
      <c r="O189" s="11"/>
      <c r="P189" s="11"/>
      <c r="Q189" s="6" t="s">
        <v>389</v>
      </c>
      <c r="R189" s="9" t="b">
        <v>1</v>
      </c>
      <c r="S189" s="9" t="b">
        <v>1</v>
      </c>
      <c r="T189" s="6" t="s">
        <v>683</v>
      </c>
      <c r="U189" s="17" t="str">
        <f>INDEX(Data!U:U,MATCH($D189,Data!$D:$D,0))</f>
        <v>20044-00007</v>
      </c>
      <c r="V189" s="17" t="str">
        <f>INDEX(Data!V:V,MATCH($D189,Data!$D:$D,0))</f>
        <v/>
      </c>
      <c r="W189" s="17" t="str">
        <f>INDEX(Data!W:W,MATCH($D189,Data!$D:$D,0))</f>
        <v/>
      </c>
      <c r="X189" s="17" t="str">
        <f>INDEX(Data!X:X,MATCH($D189,Data!$D:$D,0))</f>
        <v/>
      </c>
      <c r="Y189" s="17" t="str">
        <f>INDEX(Data!Y:Y,MATCH($D189,Data!$D:$D,0))</f>
        <v/>
      </c>
      <c r="Z189" s="17" t="str">
        <f>INDEX(Data!Z:Z,MATCH($D189,Data!$D:$D,0))</f>
        <v/>
      </c>
      <c r="AA189" s="17" t="str">
        <f>INDEX(Data!AA:AA,MATCH($D189,Data!$D:$D,0))</f>
        <v/>
      </c>
      <c r="AB189" s="17" t="str">
        <f>INDEX(Data!AB:AB,MATCH($D189,Data!$D:$D,0))</f>
        <v/>
      </c>
      <c r="AC189" s="17" t="str">
        <f>INDEX(Data!AC:AC,MATCH($D189,Data!$D:$D,0))</f>
        <v>OS</v>
      </c>
      <c r="AD189" s="17" t="str">
        <f>INDEX(Data!AD:AD,MATCH($D189,Data!$D:$D,0))</f>
        <v/>
      </c>
      <c r="AE189" s="17" t="str">
        <f>INDEX(Data!AE:AE,MATCH($D189,Data!$D:$D,0))</f>
        <v/>
      </c>
      <c r="AF189" s="17" t="str">
        <f>INDEX(Data!AF:AF,MATCH($D189,Data!$D:$D,0))</f>
        <v/>
      </c>
      <c r="AG189" s="17" t="str">
        <f>INDEX(Data!AG:AG,MATCH($D189,Data!$D:$D,0))</f>
        <v/>
      </c>
      <c r="AH189" s="17" t="str">
        <f>INDEX(Data!AH:AH,MATCH($D189,Data!$D:$D,0))</f>
        <v/>
      </c>
      <c r="AI189" s="17" t="str">
        <f>INDEX(Data!AI:AI,MATCH($D189,Data!$D:$D,0))</f>
        <v/>
      </c>
      <c r="AJ189" s="17" t="str">
        <f>INDEX(Data!AJ:AJ,MATCH($D189,Data!$D:$D,0))</f>
        <v/>
      </c>
      <c r="AK189" s="10">
        <v>24</v>
      </c>
      <c r="AL189" s="10">
        <v>26</v>
      </c>
      <c r="AM189" s="6" t="s">
        <v>648</v>
      </c>
      <c r="AN189" s="6" t="s">
        <v>689</v>
      </c>
      <c r="AO189" s="6" t="s">
        <v>9281</v>
      </c>
      <c r="AP189" s="6" t="s">
        <v>9348</v>
      </c>
      <c r="AQ189" s="18" t="s">
        <v>9465</v>
      </c>
      <c r="AR189" s="11" t="str">
        <f t="shared" si="33"/>
        <v>2W Distributor Bike</v>
      </c>
      <c r="AS189" s="11" t="str">
        <f t="shared" si="34"/>
        <v>2W Distributor - Moto</v>
      </c>
      <c r="AT189" s="11" t="str">
        <f t="shared" si="35"/>
        <v>2W Distributor</v>
      </c>
      <c r="AU189" s="11" t="str">
        <f t="shared" si="36"/>
        <v>H2</v>
      </c>
      <c r="AV189" s="11" t="str">
        <f t="shared" si="36"/>
        <v>International - Bike</v>
      </c>
      <c r="AW189" s="11" t="str">
        <f t="shared" si="37"/>
        <v>International - Moto</v>
      </c>
      <c r="AX189" s="11" t="str">
        <f t="shared" si="38"/>
        <v>International - AS</v>
      </c>
      <c r="AY189" s="11" t="str">
        <f t="shared" si="38"/>
        <v>International</v>
      </c>
      <c r="AZ189" s="11" t="str">
        <f t="shared" si="38"/>
        <v>International - New</v>
      </c>
      <c r="BA189" s="11" t="str">
        <f t="shared" si="39"/>
        <v>Mecanic Sport</v>
      </c>
      <c r="BB189" s="11" t="str">
        <f t="shared" si="40"/>
        <v>Moto Dealers</v>
      </c>
      <c r="BC189" s="11" t="str">
        <f t="shared" si="40"/>
        <v>Motonet</v>
      </c>
      <c r="BD189" s="11" t="str">
        <f t="shared" si="41"/>
        <v>Pierce AB</v>
      </c>
      <c r="BE189" s="11" t="str">
        <f t="shared" si="42"/>
        <v>Retail</v>
      </c>
      <c r="BF189" s="11" t="str">
        <f t="shared" si="43"/>
        <v>TREK</v>
      </c>
      <c r="BG189" s="11" t="s">
        <v>684</v>
      </c>
      <c r="BH189" s="11" t="str">
        <f t="shared" si="44"/>
        <v>https://fs.amplifi.io//file?id=1f20b608-a4dd-45ff-bb2e-efa0a2b6275f&amp;variant=thumb&amp;extension=png</v>
      </c>
      <c r="BI189" s="11" t="s">
        <v>684</v>
      </c>
      <c r="BJ189" s="11" t="s">
        <v>6151</v>
      </c>
      <c r="BK189" s="11"/>
      <c r="BL189" s="11"/>
      <c r="BM189" s="11"/>
      <c r="BN189" s="11"/>
      <c r="BO189" s="11"/>
      <c r="BP189" s="11"/>
      <c r="BQ189" s="11"/>
      <c r="BR189" s="11"/>
      <c r="BS189" s="11"/>
    </row>
    <row r="190" spans="1:71" x14ac:dyDescent="0.2">
      <c r="A190" s="16">
        <f t="shared" si="45"/>
        <v>189</v>
      </c>
      <c r="B190" s="11" t="str">
        <f t="shared" si="48"/>
        <v>20044-00008</v>
      </c>
      <c r="C190" s="11" t="str">
        <f t="shared" si="48"/>
        <v>20044-00008</v>
      </c>
      <c r="D190" s="7" t="s">
        <v>685</v>
      </c>
      <c r="E190" s="6" t="s">
        <v>139</v>
      </c>
      <c r="F190" s="11" t="s">
        <v>8991</v>
      </c>
      <c r="G190" s="17" t="str">
        <f>INDEX(Data!G:G,MATCH($D190,Data!$D:$D,0))</f>
        <v>MACHINE</v>
      </c>
      <c r="H190" s="17" t="str">
        <f>INDEX(Data!H:H,MATCH($D190,Data!$D:$D,0))</f>
        <v>Snapback Cap</v>
      </c>
      <c r="I190" s="6" t="s">
        <v>326</v>
      </c>
      <c r="J190" s="6" t="s">
        <v>5329</v>
      </c>
      <c r="K190" s="6" t="s">
        <v>5333</v>
      </c>
      <c r="L190" s="6" t="s">
        <v>8992</v>
      </c>
      <c r="M190" s="6" t="s">
        <v>5337</v>
      </c>
      <c r="N190" s="6" t="s">
        <v>5366</v>
      </c>
      <c r="O190" s="11"/>
      <c r="P190" s="11"/>
      <c r="Q190" s="6" t="s">
        <v>575</v>
      </c>
      <c r="R190" s="9" t="b">
        <v>1</v>
      </c>
      <c r="S190" s="9" t="b">
        <v>1</v>
      </c>
      <c r="T190" s="6" t="s">
        <v>685</v>
      </c>
      <c r="U190" s="17" t="str">
        <f>INDEX(Data!U:U,MATCH($D190,Data!$D:$D,0))</f>
        <v>20044-00008</v>
      </c>
      <c r="V190" s="17" t="str">
        <f>INDEX(Data!V:V,MATCH($D190,Data!$D:$D,0))</f>
        <v/>
      </c>
      <c r="W190" s="17" t="str">
        <f>INDEX(Data!W:W,MATCH($D190,Data!$D:$D,0))</f>
        <v/>
      </c>
      <c r="X190" s="17" t="str">
        <f>INDEX(Data!X:X,MATCH($D190,Data!$D:$D,0))</f>
        <v/>
      </c>
      <c r="Y190" s="17" t="str">
        <f>INDEX(Data!Y:Y,MATCH($D190,Data!$D:$D,0))</f>
        <v/>
      </c>
      <c r="Z190" s="17" t="str">
        <f>INDEX(Data!Z:Z,MATCH($D190,Data!$D:$D,0))</f>
        <v/>
      </c>
      <c r="AA190" s="17" t="str">
        <f>INDEX(Data!AA:AA,MATCH($D190,Data!$D:$D,0))</f>
        <v/>
      </c>
      <c r="AB190" s="17" t="str">
        <f>INDEX(Data!AB:AB,MATCH($D190,Data!$D:$D,0))</f>
        <v/>
      </c>
      <c r="AC190" s="17" t="str">
        <f>INDEX(Data!AC:AC,MATCH($D190,Data!$D:$D,0))</f>
        <v>OS</v>
      </c>
      <c r="AD190" s="17" t="str">
        <f>INDEX(Data!AD:AD,MATCH($D190,Data!$D:$D,0))</f>
        <v/>
      </c>
      <c r="AE190" s="17" t="str">
        <f>INDEX(Data!AE:AE,MATCH($D190,Data!$D:$D,0))</f>
        <v/>
      </c>
      <c r="AF190" s="17" t="str">
        <f>INDEX(Data!AF:AF,MATCH($D190,Data!$D:$D,0))</f>
        <v/>
      </c>
      <c r="AG190" s="17" t="str">
        <f>INDEX(Data!AG:AG,MATCH($D190,Data!$D:$D,0))</f>
        <v/>
      </c>
      <c r="AH190" s="17" t="str">
        <f>INDEX(Data!AH:AH,MATCH($D190,Data!$D:$D,0))</f>
        <v/>
      </c>
      <c r="AI190" s="17" t="str">
        <f>INDEX(Data!AI:AI,MATCH($D190,Data!$D:$D,0))</f>
        <v/>
      </c>
      <c r="AJ190" s="17" t="str">
        <f>INDEX(Data!AJ:AJ,MATCH($D190,Data!$D:$D,0))</f>
        <v/>
      </c>
      <c r="AK190" s="10">
        <v>26</v>
      </c>
      <c r="AL190" s="10">
        <v>28</v>
      </c>
      <c r="AM190" s="6" t="s">
        <v>648</v>
      </c>
      <c r="AN190" s="6" t="s">
        <v>689</v>
      </c>
      <c r="AO190" s="6" t="s">
        <v>9281</v>
      </c>
      <c r="AP190" s="6" t="s">
        <v>9348</v>
      </c>
      <c r="AQ190" s="18" t="s">
        <v>9465</v>
      </c>
      <c r="AR190" s="11" t="str">
        <f t="shared" si="33"/>
        <v>2W Distributor Bike</v>
      </c>
      <c r="AS190" s="11" t="str">
        <f t="shared" si="34"/>
        <v>2W Distributor - Moto</v>
      </c>
      <c r="AT190" s="11" t="str">
        <f t="shared" si="35"/>
        <v>2W Distributor</v>
      </c>
      <c r="AU190" s="11" t="str">
        <f t="shared" si="36"/>
        <v>H2</v>
      </c>
      <c r="AV190" s="11" t="str">
        <f t="shared" si="36"/>
        <v>International - Bike</v>
      </c>
      <c r="AW190" s="11" t="str">
        <f t="shared" si="37"/>
        <v>International - Moto</v>
      </c>
      <c r="AX190" s="11" t="str">
        <f t="shared" si="38"/>
        <v>International - AS</v>
      </c>
      <c r="AY190" s="11" t="str">
        <f t="shared" si="38"/>
        <v>International</v>
      </c>
      <c r="AZ190" s="11" t="str">
        <f t="shared" si="38"/>
        <v>International - New</v>
      </c>
      <c r="BA190" s="11" t="str">
        <f t="shared" si="39"/>
        <v>Mecanic Sport</v>
      </c>
      <c r="BB190" s="11" t="str">
        <f t="shared" si="40"/>
        <v>Moto Dealers</v>
      </c>
      <c r="BC190" s="11" t="str">
        <f t="shared" si="40"/>
        <v>Motonet</v>
      </c>
      <c r="BD190" s="11" t="str">
        <f t="shared" si="41"/>
        <v>Pierce AB</v>
      </c>
      <c r="BE190" s="11" t="str">
        <f t="shared" si="42"/>
        <v>Retail</v>
      </c>
      <c r="BF190" s="11" t="str">
        <f t="shared" si="43"/>
        <v>TREK</v>
      </c>
      <c r="BG190" s="11" t="s">
        <v>5507</v>
      </c>
      <c r="BH190" s="11" t="str">
        <f t="shared" si="44"/>
        <v>https://fs.amplifi.io//file?id=c2d36bc6-8ce1-4700-aae8-b12fd1b1508a&amp;variant=thumb&amp;extension=png</v>
      </c>
      <c r="BI190" s="11" t="s">
        <v>5507</v>
      </c>
      <c r="BJ190" s="11"/>
      <c r="BK190" s="11"/>
      <c r="BL190" s="11"/>
      <c r="BM190" s="11"/>
      <c r="BN190" s="11"/>
      <c r="BO190" s="11"/>
      <c r="BP190" s="11"/>
      <c r="BQ190" s="11"/>
      <c r="BR190" s="11"/>
      <c r="BS190" s="11"/>
    </row>
    <row r="191" spans="1:71" x14ac:dyDescent="0.2">
      <c r="A191" s="16">
        <f t="shared" si="45"/>
        <v>190</v>
      </c>
      <c r="B191" s="11" t="str">
        <f t="shared" si="48"/>
        <v>20044-00009</v>
      </c>
      <c r="C191" s="11" t="str">
        <f t="shared" si="48"/>
        <v>20044-00009</v>
      </c>
      <c r="D191" s="7" t="s">
        <v>1598</v>
      </c>
      <c r="E191" s="6" t="s">
        <v>139</v>
      </c>
      <c r="F191" s="11" t="s">
        <v>8991</v>
      </c>
      <c r="G191" s="17" t="str">
        <f>INDEX(Data!G:G,MATCH($D191,Data!$D:$D,0))</f>
        <v>MANIFESTO</v>
      </c>
      <c r="H191" s="17" t="str">
        <f>INDEX(Data!H:H,MATCH($D191,Data!$D:$D,0))</f>
        <v>Snapback Cap</v>
      </c>
      <c r="I191" s="6" t="s">
        <v>326</v>
      </c>
      <c r="J191" s="6" t="s">
        <v>5329</v>
      </c>
      <c r="K191" s="6" t="s">
        <v>5333</v>
      </c>
      <c r="L191" s="6" t="s">
        <v>8992</v>
      </c>
      <c r="M191" s="6" t="s">
        <v>5337</v>
      </c>
      <c r="N191" s="6" t="s">
        <v>5366</v>
      </c>
      <c r="O191" s="11"/>
      <c r="P191" s="11"/>
      <c r="Q191" s="6" t="s">
        <v>88</v>
      </c>
      <c r="R191" s="9" t="b">
        <v>1</v>
      </c>
      <c r="S191" s="9" t="b">
        <v>0</v>
      </c>
      <c r="T191" s="6" t="s">
        <v>1598</v>
      </c>
      <c r="U191" s="17" t="str">
        <f>INDEX(Data!U:U,MATCH($D191,Data!$D:$D,0))</f>
        <v>20044-00009</v>
      </c>
      <c r="V191" s="17" t="str">
        <f>INDEX(Data!V:V,MATCH($D191,Data!$D:$D,0))</f>
        <v/>
      </c>
      <c r="W191" s="17" t="str">
        <f>INDEX(Data!W:W,MATCH($D191,Data!$D:$D,0))</f>
        <v/>
      </c>
      <c r="X191" s="17" t="str">
        <f>INDEX(Data!X:X,MATCH($D191,Data!$D:$D,0))</f>
        <v/>
      </c>
      <c r="Y191" s="17" t="str">
        <f>INDEX(Data!Y:Y,MATCH($D191,Data!$D:$D,0))</f>
        <v/>
      </c>
      <c r="Z191" s="17" t="str">
        <f>INDEX(Data!Z:Z,MATCH($D191,Data!$D:$D,0))</f>
        <v/>
      </c>
      <c r="AA191" s="17" t="str">
        <f>INDEX(Data!AA:AA,MATCH($D191,Data!$D:$D,0))</f>
        <v/>
      </c>
      <c r="AB191" s="17" t="str">
        <f>INDEX(Data!AB:AB,MATCH($D191,Data!$D:$D,0))</f>
        <v/>
      </c>
      <c r="AC191" s="17" t="str">
        <f>INDEX(Data!AC:AC,MATCH($D191,Data!$D:$D,0))</f>
        <v>OS</v>
      </c>
      <c r="AD191" s="17" t="str">
        <f>INDEX(Data!AD:AD,MATCH($D191,Data!$D:$D,0))</f>
        <v/>
      </c>
      <c r="AE191" s="17" t="str">
        <f>INDEX(Data!AE:AE,MATCH($D191,Data!$D:$D,0))</f>
        <v/>
      </c>
      <c r="AF191" s="17" t="str">
        <f>INDEX(Data!AF:AF,MATCH($D191,Data!$D:$D,0))</f>
        <v/>
      </c>
      <c r="AG191" s="17" t="str">
        <f>INDEX(Data!AG:AG,MATCH($D191,Data!$D:$D,0))</f>
        <v/>
      </c>
      <c r="AH191" s="17" t="str">
        <f>INDEX(Data!AH:AH,MATCH($D191,Data!$D:$D,0))</f>
        <v/>
      </c>
      <c r="AI191" s="17" t="str">
        <f>INDEX(Data!AI:AI,MATCH($D191,Data!$D:$D,0))</f>
        <v/>
      </c>
      <c r="AJ191" s="17" t="str">
        <f>INDEX(Data!AJ:AJ,MATCH($D191,Data!$D:$D,0))</f>
        <v/>
      </c>
      <c r="AK191" s="10">
        <v>26</v>
      </c>
      <c r="AL191" s="10">
        <v>28</v>
      </c>
      <c r="AM191" s="6" t="s">
        <v>648</v>
      </c>
      <c r="AN191" s="6" t="s">
        <v>689</v>
      </c>
      <c r="AO191" s="6" t="s">
        <v>9281</v>
      </c>
      <c r="AP191" s="6" t="s">
        <v>9348</v>
      </c>
      <c r="AQ191" s="18" t="s">
        <v>9465</v>
      </c>
      <c r="AR191" s="11" t="str">
        <f t="shared" si="33"/>
        <v>2W Distributor Bike</v>
      </c>
      <c r="AS191" s="11" t="str">
        <f t="shared" si="34"/>
        <v>2W Distributor - Moto</v>
      </c>
      <c r="AT191" s="11" t="str">
        <f t="shared" si="35"/>
        <v>2W Distributor</v>
      </c>
      <c r="AU191" s="11" t="str">
        <f t="shared" si="36"/>
        <v>H2</v>
      </c>
      <c r="AV191" s="11" t="str">
        <f t="shared" si="36"/>
        <v>International - Bike</v>
      </c>
      <c r="AW191" s="11" t="str">
        <f t="shared" si="37"/>
        <v>International - Moto</v>
      </c>
      <c r="AX191" s="11" t="str">
        <f t="shared" si="38"/>
        <v>International - AS</v>
      </c>
      <c r="AY191" s="11" t="str">
        <f t="shared" si="38"/>
        <v>International</v>
      </c>
      <c r="AZ191" s="11" t="str">
        <f t="shared" si="38"/>
        <v>International - New</v>
      </c>
      <c r="BA191" s="11" t="str">
        <f t="shared" si="39"/>
        <v>Mecanic Sport</v>
      </c>
      <c r="BB191" s="11" t="str">
        <f t="shared" si="40"/>
        <v>Moto Dealers</v>
      </c>
      <c r="BC191" s="11" t="str">
        <f t="shared" si="40"/>
        <v>Motonet</v>
      </c>
      <c r="BD191" s="11" t="str">
        <f t="shared" si="41"/>
        <v>Pierce AB</v>
      </c>
      <c r="BE191" s="11" t="str">
        <f t="shared" si="42"/>
        <v>Retail</v>
      </c>
      <c r="BF191" s="11" t="str">
        <f t="shared" si="43"/>
        <v>TREK</v>
      </c>
      <c r="BG191" s="11" t="s">
        <v>1599</v>
      </c>
      <c r="BH191" s="11" t="str">
        <f t="shared" si="44"/>
        <v>https://fs.amplifi.io//file?id=8f149430-a6b5-42ba-bc3f-99bdad048811&amp;variant=thumb&amp;extension=png</v>
      </c>
      <c r="BI191" s="11" t="s">
        <v>1599</v>
      </c>
      <c r="BJ191" s="11" t="s">
        <v>6329</v>
      </c>
      <c r="BK191" s="11"/>
      <c r="BL191" s="11"/>
      <c r="BM191" s="11"/>
      <c r="BN191" s="11"/>
      <c r="BO191" s="11"/>
      <c r="BP191" s="11"/>
      <c r="BQ191" s="11"/>
      <c r="BR191" s="11"/>
      <c r="BS191" s="11"/>
    </row>
    <row r="192" spans="1:71" x14ac:dyDescent="0.2">
      <c r="A192" s="16">
        <f t="shared" si="45"/>
        <v>191</v>
      </c>
      <c r="B192" s="11" t="str">
        <f t="shared" si="48"/>
        <v>20044-00010</v>
      </c>
      <c r="C192" s="11" t="str">
        <f t="shared" si="48"/>
        <v>20044-00010</v>
      </c>
      <c r="D192" s="7" t="s">
        <v>1600</v>
      </c>
      <c r="E192" s="6" t="s">
        <v>139</v>
      </c>
      <c r="F192" s="11" t="s">
        <v>8991</v>
      </c>
      <c r="G192" s="17" t="str">
        <f>INDEX(Data!G:G,MATCH($D192,Data!$D:$D,0))</f>
        <v>MANIFESTO</v>
      </c>
      <c r="H192" s="17" t="str">
        <f>INDEX(Data!H:H,MATCH($D192,Data!$D:$D,0))</f>
        <v>Snapback Cap</v>
      </c>
      <c r="I192" s="6" t="s">
        <v>326</v>
      </c>
      <c r="J192" s="6" t="s">
        <v>5329</v>
      </c>
      <c r="K192" s="6" t="s">
        <v>5333</v>
      </c>
      <c r="L192" s="6" t="s">
        <v>8992</v>
      </c>
      <c r="M192" s="6" t="s">
        <v>5337</v>
      </c>
      <c r="N192" s="6" t="s">
        <v>5366</v>
      </c>
      <c r="O192" s="11"/>
      <c r="P192" s="11"/>
      <c r="Q192" s="6" t="s">
        <v>1601</v>
      </c>
      <c r="R192" s="9" t="b">
        <v>1</v>
      </c>
      <c r="S192" s="9" t="b">
        <v>0</v>
      </c>
      <c r="T192" s="6" t="s">
        <v>1600</v>
      </c>
      <c r="U192" s="17" t="str">
        <f>INDEX(Data!U:U,MATCH($D192,Data!$D:$D,0))</f>
        <v>20044-00010</v>
      </c>
      <c r="V192" s="17" t="str">
        <f>INDEX(Data!V:V,MATCH($D192,Data!$D:$D,0))</f>
        <v/>
      </c>
      <c r="W192" s="17" t="str">
        <f>INDEX(Data!W:W,MATCH($D192,Data!$D:$D,0))</f>
        <v/>
      </c>
      <c r="X192" s="17" t="str">
        <f>INDEX(Data!X:X,MATCH($D192,Data!$D:$D,0))</f>
        <v/>
      </c>
      <c r="Y192" s="17" t="str">
        <f>INDEX(Data!Y:Y,MATCH($D192,Data!$D:$D,0))</f>
        <v/>
      </c>
      <c r="Z192" s="17" t="str">
        <f>INDEX(Data!Z:Z,MATCH($D192,Data!$D:$D,0))</f>
        <v/>
      </c>
      <c r="AA192" s="17" t="str">
        <f>INDEX(Data!AA:AA,MATCH($D192,Data!$D:$D,0))</f>
        <v/>
      </c>
      <c r="AB192" s="17" t="str">
        <f>INDEX(Data!AB:AB,MATCH($D192,Data!$D:$D,0))</f>
        <v/>
      </c>
      <c r="AC192" s="17" t="str">
        <f>INDEX(Data!AC:AC,MATCH($D192,Data!$D:$D,0))</f>
        <v>OS</v>
      </c>
      <c r="AD192" s="17" t="str">
        <f>INDEX(Data!AD:AD,MATCH($D192,Data!$D:$D,0))</f>
        <v/>
      </c>
      <c r="AE192" s="17" t="str">
        <f>INDEX(Data!AE:AE,MATCH($D192,Data!$D:$D,0))</f>
        <v/>
      </c>
      <c r="AF192" s="17" t="str">
        <f>INDEX(Data!AF:AF,MATCH($D192,Data!$D:$D,0))</f>
        <v/>
      </c>
      <c r="AG192" s="17" t="str">
        <f>INDEX(Data!AG:AG,MATCH($D192,Data!$D:$D,0))</f>
        <v/>
      </c>
      <c r="AH192" s="17" t="str">
        <f>INDEX(Data!AH:AH,MATCH($D192,Data!$D:$D,0))</f>
        <v/>
      </c>
      <c r="AI192" s="17" t="str">
        <f>INDEX(Data!AI:AI,MATCH($D192,Data!$D:$D,0))</f>
        <v/>
      </c>
      <c r="AJ192" s="17" t="str">
        <f>INDEX(Data!AJ:AJ,MATCH($D192,Data!$D:$D,0))</f>
        <v/>
      </c>
      <c r="AK192" s="10">
        <v>26</v>
      </c>
      <c r="AL192" s="10">
        <v>28</v>
      </c>
      <c r="AM192" s="6" t="s">
        <v>648</v>
      </c>
      <c r="AN192" s="6" t="s">
        <v>689</v>
      </c>
      <c r="AO192" s="6" t="s">
        <v>9281</v>
      </c>
      <c r="AP192" s="6" t="s">
        <v>9348</v>
      </c>
      <c r="AQ192" s="18" t="s">
        <v>9465</v>
      </c>
      <c r="AR192" s="11" t="str">
        <f t="shared" si="33"/>
        <v>2W Distributor Bike</v>
      </c>
      <c r="AS192" s="11" t="str">
        <f t="shared" si="34"/>
        <v>2W Distributor - Moto</v>
      </c>
      <c r="AT192" s="11" t="str">
        <f t="shared" si="35"/>
        <v>2W Distributor</v>
      </c>
      <c r="AU192" s="11" t="str">
        <f t="shared" si="36"/>
        <v>H2</v>
      </c>
      <c r="AV192" s="11" t="str">
        <f t="shared" si="36"/>
        <v>International - Bike</v>
      </c>
      <c r="AW192" s="11" t="str">
        <f t="shared" si="37"/>
        <v>International - Moto</v>
      </c>
      <c r="AX192" s="11" t="str">
        <f t="shared" si="38"/>
        <v>International - AS</v>
      </c>
      <c r="AY192" s="11" t="str">
        <f t="shared" si="38"/>
        <v>International</v>
      </c>
      <c r="AZ192" s="11" t="str">
        <f t="shared" si="38"/>
        <v>International - New</v>
      </c>
      <c r="BA192" s="11" t="str">
        <f t="shared" si="39"/>
        <v>Mecanic Sport</v>
      </c>
      <c r="BB192" s="11" t="str">
        <f t="shared" si="40"/>
        <v>Moto Dealers</v>
      </c>
      <c r="BC192" s="11" t="str">
        <f t="shared" si="40"/>
        <v>Motonet</v>
      </c>
      <c r="BD192" s="11" t="str">
        <f t="shared" si="41"/>
        <v>Pierce AB</v>
      </c>
      <c r="BE192" s="11" t="str">
        <f t="shared" si="42"/>
        <v>Retail</v>
      </c>
      <c r="BF192" s="11" t="str">
        <f t="shared" si="43"/>
        <v>TREK</v>
      </c>
      <c r="BG192" s="11" t="s">
        <v>5559</v>
      </c>
      <c r="BH192" s="11" t="str">
        <f t="shared" si="44"/>
        <v>https://fs.amplifi.io//file?id=622d11f5-3115-4337-99fc-a26841569005&amp;variant=thumb&amp;extension=png</v>
      </c>
      <c r="BI192" s="11" t="s">
        <v>6330</v>
      </c>
      <c r="BJ192" s="11" t="s">
        <v>5559</v>
      </c>
      <c r="BK192" s="11"/>
      <c r="BL192" s="11"/>
      <c r="BM192" s="11"/>
      <c r="BN192" s="11"/>
      <c r="BO192" s="11"/>
      <c r="BP192" s="11"/>
      <c r="BQ192" s="11"/>
      <c r="BR192" s="11"/>
      <c r="BS192" s="11"/>
    </row>
    <row r="193" spans="1:71" x14ac:dyDescent="0.2">
      <c r="A193" s="16">
        <f t="shared" si="45"/>
        <v>192</v>
      </c>
      <c r="B193" s="11" t="str">
        <f t="shared" si="48"/>
        <v>20044-00011</v>
      </c>
      <c r="C193" s="11" t="str">
        <f t="shared" si="48"/>
        <v>20044-00011</v>
      </c>
      <c r="D193" s="7" t="s">
        <v>1602</v>
      </c>
      <c r="E193" s="6" t="s">
        <v>139</v>
      </c>
      <c r="F193" s="11" t="s">
        <v>8991</v>
      </c>
      <c r="G193" s="17" t="str">
        <f>INDEX(Data!G:G,MATCH($D193,Data!$D:$D,0))</f>
        <v>MANIFESTO</v>
      </c>
      <c r="H193" s="17" t="str">
        <f>INDEX(Data!H:H,MATCH($D193,Data!$D:$D,0))</f>
        <v>Snapback Cap</v>
      </c>
      <c r="I193" s="6" t="s">
        <v>326</v>
      </c>
      <c r="J193" s="6" t="s">
        <v>5329</v>
      </c>
      <c r="K193" s="6" t="s">
        <v>5333</v>
      </c>
      <c r="L193" s="6" t="s">
        <v>8992</v>
      </c>
      <c r="M193" s="6" t="s">
        <v>5337</v>
      </c>
      <c r="N193" s="6" t="s">
        <v>5366</v>
      </c>
      <c r="O193" s="11"/>
      <c r="P193" s="11"/>
      <c r="Q193" s="6" t="s">
        <v>458</v>
      </c>
      <c r="R193" s="9" t="b">
        <v>1</v>
      </c>
      <c r="S193" s="9" t="b">
        <v>0</v>
      </c>
      <c r="T193" s="6" t="s">
        <v>1602</v>
      </c>
      <c r="U193" s="17" t="str">
        <f>INDEX(Data!U:U,MATCH($D193,Data!$D:$D,0))</f>
        <v>20044-00011</v>
      </c>
      <c r="V193" s="17" t="str">
        <f>INDEX(Data!V:V,MATCH($D193,Data!$D:$D,0))</f>
        <v/>
      </c>
      <c r="W193" s="17" t="str">
        <f>INDEX(Data!W:W,MATCH($D193,Data!$D:$D,0))</f>
        <v/>
      </c>
      <c r="X193" s="17" t="str">
        <f>INDEX(Data!X:X,MATCH($D193,Data!$D:$D,0))</f>
        <v/>
      </c>
      <c r="Y193" s="17" t="str">
        <f>INDEX(Data!Y:Y,MATCH($D193,Data!$D:$D,0))</f>
        <v/>
      </c>
      <c r="Z193" s="17" t="str">
        <f>INDEX(Data!Z:Z,MATCH($D193,Data!$D:$D,0))</f>
        <v/>
      </c>
      <c r="AA193" s="17" t="str">
        <f>INDEX(Data!AA:AA,MATCH($D193,Data!$D:$D,0))</f>
        <v/>
      </c>
      <c r="AB193" s="17" t="str">
        <f>INDEX(Data!AB:AB,MATCH($D193,Data!$D:$D,0))</f>
        <v/>
      </c>
      <c r="AC193" s="17" t="str">
        <f>INDEX(Data!AC:AC,MATCH($D193,Data!$D:$D,0))</f>
        <v>OS</v>
      </c>
      <c r="AD193" s="17" t="str">
        <f>INDEX(Data!AD:AD,MATCH($D193,Data!$D:$D,0))</f>
        <v/>
      </c>
      <c r="AE193" s="17" t="str">
        <f>INDEX(Data!AE:AE,MATCH($D193,Data!$D:$D,0))</f>
        <v/>
      </c>
      <c r="AF193" s="17" t="str">
        <f>INDEX(Data!AF:AF,MATCH($D193,Data!$D:$D,0))</f>
        <v/>
      </c>
      <c r="AG193" s="17" t="str">
        <f>INDEX(Data!AG:AG,MATCH($D193,Data!$D:$D,0))</f>
        <v/>
      </c>
      <c r="AH193" s="17" t="str">
        <f>INDEX(Data!AH:AH,MATCH($D193,Data!$D:$D,0))</f>
        <v/>
      </c>
      <c r="AI193" s="17" t="str">
        <f>INDEX(Data!AI:AI,MATCH($D193,Data!$D:$D,0))</f>
        <v/>
      </c>
      <c r="AJ193" s="17" t="str">
        <f>INDEX(Data!AJ:AJ,MATCH($D193,Data!$D:$D,0))</f>
        <v/>
      </c>
      <c r="AK193" s="10">
        <v>26</v>
      </c>
      <c r="AL193" s="10">
        <v>28</v>
      </c>
      <c r="AM193" s="6" t="s">
        <v>648</v>
      </c>
      <c r="AN193" s="6" t="s">
        <v>689</v>
      </c>
      <c r="AO193" s="6" t="s">
        <v>9281</v>
      </c>
      <c r="AP193" s="6" t="s">
        <v>9348</v>
      </c>
      <c r="AQ193" s="18" t="s">
        <v>9465</v>
      </c>
      <c r="AR193" s="11" t="str">
        <f t="shared" si="33"/>
        <v>2W Distributor Bike</v>
      </c>
      <c r="AS193" s="11" t="str">
        <f t="shared" si="34"/>
        <v>2W Distributor - Moto</v>
      </c>
      <c r="AT193" s="11" t="str">
        <f t="shared" si="35"/>
        <v>2W Distributor</v>
      </c>
      <c r="AU193" s="11" t="str">
        <f t="shared" si="36"/>
        <v>H2</v>
      </c>
      <c r="AV193" s="11" t="str">
        <f t="shared" si="36"/>
        <v>International - Bike</v>
      </c>
      <c r="AW193" s="11" t="str">
        <f t="shared" si="37"/>
        <v>International - Moto</v>
      </c>
      <c r="AX193" s="11" t="str">
        <f t="shared" si="38"/>
        <v>International - AS</v>
      </c>
      <c r="AY193" s="11" t="str">
        <f t="shared" si="38"/>
        <v>International</v>
      </c>
      <c r="AZ193" s="11" t="str">
        <f t="shared" si="38"/>
        <v>International - New</v>
      </c>
      <c r="BA193" s="11" t="str">
        <f t="shared" si="39"/>
        <v>Mecanic Sport</v>
      </c>
      <c r="BB193" s="11" t="str">
        <f t="shared" si="40"/>
        <v>Moto Dealers</v>
      </c>
      <c r="BC193" s="11" t="str">
        <f t="shared" si="40"/>
        <v>Motonet</v>
      </c>
      <c r="BD193" s="11" t="str">
        <f t="shared" si="41"/>
        <v>Pierce AB</v>
      </c>
      <c r="BE193" s="11" t="str">
        <f t="shared" si="42"/>
        <v>Retail</v>
      </c>
      <c r="BF193" s="11" t="str">
        <f t="shared" si="43"/>
        <v>TREK</v>
      </c>
      <c r="BG193" s="11" t="s">
        <v>5560</v>
      </c>
      <c r="BH193" s="11" t="str">
        <f t="shared" si="44"/>
        <v>https://fs.amplifi.io//file?id=5dfcef03-cf67-4b9a-9652-6f00d49416e7&amp;variant=thumb&amp;extension=png</v>
      </c>
      <c r="BI193" s="11" t="s">
        <v>6331</v>
      </c>
      <c r="BJ193" s="11" t="s">
        <v>5560</v>
      </c>
      <c r="BK193" s="11"/>
      <c r="BL193" s="11"/>
      <c r="BM193" s="11"/>
      <c r="BN193" s="11"/>
      <c r="BO193" s="11"/>
      <c r="BP193" s="11"/>
      <c r="BQ193" s="11"/>
      <c r="BR193" s="11"/>
      <c r="BS193" s="11"/>
    </row>
    <row r="194" spans="1:71" x14ac:dyDescent="0.2">
      <c r="A194" s="16">
        <f t="shared" si="45"/>
        <v>193</v>
      </c>
      <c r="B194" s="11" t="str">
        <f t="shared" si="48"/>
        <v>20044-00012</v>
      </c>
      <c r="C194" s="11" t="str">
        <f t="shared" si="48"/>
        <v>20044-00012</v>
      </c>
      <c r="D194" s="7" t="s">
        <v>1603</v>
      </c>
      <c r="E194" s="6" t="s">
        <v>139</v>
      </c>
      <c r="F194" s="11" t="s">
        <v>8991</v>
      </c>
      <c r="G194" s="17" t="str">
        <f>INDEX(Data!G:G,MATCH($D194,Data!$D:$D,0))</f>
        <v>SERPICO</v>
      </c>
      <c r="H194" s="17" t="str">
        <f>INDEX(Data!H:H,MATCH($D194,Data!$D:$D,0))</f>
        <v>Snapback Cap</v>
      </c>
      <c r="I194" s="6" t="s">
        <v>326</v>
      </c>
      <c r="J194" s="6" t="s">
        <v>5329</v>
      </c>
      <c r="K194" s="6" t="s">
        <v>5333</v>
      </c>
      <c r="L194" s="6" t="s">
        <v>8992</v>
      </c>
      <c r="M194" s="6" t="s">
        <v>5337</v>
      </c>
      <c r="N194" s="6" t="s">
        <v>5366</v>
      </c>
      <c r="O194" s="11"/>
      <c r="P194" s="11"/>
      <c r="Q194" s="6" t="s">
        <v>674</v>
      </c>
      <c r="R194" s="9" t="b">
        <v>1</v>
      </c>
      <c r="S194" s="9" t="b">
        <v>0</v>
      </c>
      <c r="T194" s="6" t="s">
        <v>1603</v>
      </c>
      <c r="U194" s="17" t="str">
        <f>INDEX(Data!U:U,MATCH($D194,Data!$D:$D,0))</f>
        <v>20044-00012</v>
      </c>
      <c r="V194" s="17" t="str">
        <f>INDEX(Data!V:V,MATCH($D194,Data!$D:$D,0))</f>
        <v/>
      </c>
      <c r="W194" s="17" t="str">
        <f>INDEX(Data!W:W,MATCH($D194,Data!$D:$D,0))</f>
        <v/>
      </c>
      <c r="X194" s="17" t="str">
        <f>INDEX(Data!X:X,MATCH($D194,Data!$D:$D,0))</f>
        <v/>
      </c>
      <c r="Y194" s="17" t="str">
        <f>INDEX(Data!Y:Y,MATCH($D194,Data!$D:$D,0))</f>
        <v/>
      </c>
      <c r="Z194" s="17" t="str">
        <f>INDEX(Data!Z:Z,MATCH($D194,Data!$D:$D,0))</f>
        <v/>
      </c>
      <c r="AA194" s="17" t="str">
        <f>INDEX(Data!AA:AA,MATCH($D194,Data!$D:$D,0))</f>
        <v/>
      </c>
      <c r="AB194" s="17" t="str">
        <f>INDEX(Data!AB:AB,MATCH($D194,Data!$D:$D,0))</f>
        <v/>
      </c>
      <c r="AC194" s="17" t="str">
        <f>INDEX(Data!AC:AC,MATCH($D194,Data!$D:$D,0))</f>
        <v>OS</v>
      </c>
      <c r="AD194" s="17" t="str">
        <f>INDEX(Data!AD:AD,MATCH($D194,Data!$D:$D,0))</f>
        <v/>
      </c>
      <c r="AE194" s="17" t="str">
        <f>INDEX(Data!AE:AE,MATCH($D194,Data!$D:$D,0))</f>
        <v/>
      </c>
      <c r="AF194" s="17" t="str">
        <f>INDEX(Data!AF:AF,MATCH($D194,Data!$D:$D,0))</f>
        <v/>
      </c>
      <c r="AG194" s="17" t="str">
        <f>INDEX(Data!AG:AG,MATCH($D194,Data!$D:$D,0))</f>
        <v/>
      </c>
      <c r="AH194" s="17" t="str">
        <f>INDEX(Data!AH:AH,MATCH($D194,Data!$D:$D,0))</f>
        <v/>
      </c>
      <c r="AI194" s="17" t="str">
        <f>INDEX(Data!AI:AI,MATCH($D194,Data!$D:$D,0))</f>
        <v/>
      </c>
      <c r="AJ194" s="17" t="str">
        <f>INDEX(Data!AJ:AJ,MATCH($D194,Data!$D:$D,0))</f>
        <v/>
      </c>
      <c r="AK194" s="10">
        <v>26</v>
      </c>
      <c r="AL194" s="10">
        <v>28</v>
      </c>
      <c r="AM194" s="6" t="s">
        <v>648</v>
      </c>
      <c r="AN194" s="6" t="s">
        <v>689</v>
      </c>
      <c r="AO194" s="6" t="s">
        <v>9281</v>
      </c>
      <c r="AP194" s="6" t="s">
        <v>9348</v>
      </c>
      <c r="AQ194" s="18" t="s">
        <v>9465</v>
      </c>
      <c r="AR194" s="11" t="str">
        <f t="shared" si="33"/>
        <v>2W Distributor Bike</v>
      </c>
      <c r="AS194" s="11" t="str">
        <f t="shared" si="34"/>
        <v>2W Distributor - Moto</v>
      </c>
      <c r="AT194" s="11" t="str">
        <f t="shared" si="35"/>
        <v>2W Distributor</v>
      </c>
      <c r="AU194" s="11" t="str">
        <f t="shared" si="36"/>
        <v>H2</v>
      </c>
      <c r="AV194" s="11" t="str">
        <f t="shared" si="36"/>
        <v>International - Bike</v>
      </c>
      <c r="AW194" s="11" t="str">
        <f t="shared" si="37"/>
        <v>International - Moto</v>
      </c>
      <c r="AX194" s="11" t="str">
        <f t="shared" si="38"/>
        <v>International - AS</v>
      </c>
      <c r="AY194" s="11" t="str">
        <f t="shared" si="38"/>
        <v>International</v>
      </c>
      <c r="AZ194" s="11" t="str">
        <f t="shared" si="38"/>
        <v>International - New</v>
      </c>
      <c r="BA194" s="11" t="str">
        <f t="shared" si="39"/>
        <v>Mecanic Sport</v>
      </c>
      <c r="BB194" s="11" t="str">
        <f t="shared" si="40"/>
        <v>Moto Dealers</v>
      </c>
      <c r="BC194" s="11" t="str">
        <f t="shared" si="40"/>
        <v>Motonet</v>
      </c>
      <c r="BD194" s="11" t="str">
        <f t="shared" si="41"/>
        <v>Pierce AB</v>
      </c>
      <c r="BE194" s="11" t="str">
        <f t="shared" si="42"/>
        <v>Retail</v>
      </c>
      <c r="BF194" s="11" t="str">
        <f t="shared" si="43"/>
        <v>TREK</v>
      </c>
      <c r="BG194" s="11" t="s">
        <v>1604</v>
      </c>
      <c r="BH194" s="11" t="str">
        <f t="shared" si="44"/>
        <v>https://fs.amplifi.io//file?id=9330edda-870e-407c-a12a-4ea1b2cdd59c&amp;variant=thumb&amp;extension=png</v>
      </c>
      <c r="BI194" s="11" t="s">
        <v>6332</v>
      </c>
      <c r="BJ194" s="11" t="s">
        <v>1604</v>
      </c>
      <c r="BK194" s="11"/>
      <c r="BL194" s="11"/>
      <c r="BM194" s="11"/>
      <c r="BN194" s="11"/>
      <c r="BO194" s="11"/>
      <c r="BP194" s="11"/>
      <c r="BQ194" s="11"/>
      <c r="BR194" s="11"/>
      <c r="BS194" s="11"/>
    </row>
    <row r="195" spans="1:71" x14ac:dyDescent="0.2">
      <c r="A195" s="16">
        <f t="shared" si="45"/>
        <v>194</v>
      </c>
      <c r="B195" s="11" t="str">
        <f t="shared" si="48"/>
        <v>20044-00013</v>
      </c>
      <c r="C195" s="11" t="str">
        <f t="shared" si="48"/>
        <v>20044-00013</v>
      </c>
      <c r="D195" s="7" t="s">
        <v>1605</v>
      </c>
      <c r="E195" s="6" t="s">
        <v>139</v>
      </c>
      <c r="F195" s="11" t="s">
        <v>8991</v>
      </c>
      <c r="G195" s="17" t="str">
        <f>INDEX(Data!G:G,MATCH($D195,Data!$D:$D,0))</f>
        <v>DONUT</v>
      </c>
      <c r="H195" s="17" t="str">
        <f>INDEX(Data!H:H,MATCH($D195,Data!$D:$D,0))</f>
        <v>Snapback Cap</v>
      </c>
      <c r="I195" s="6" t="s">
        <v>326</v>
      </c>
      <c r="J195" s="6" t="s">
        <v>5329</v>
      </c>
      <c r="K195" s="6" t="s">
        <v>5333</v>
      </c>
      <c r="L195" s="6" t="s">
        <v>8992</v>
      </c>
      <c r="M195" s="6" t="s">
        <v>5337</v>
      </c>
      <c r="N195" s="6" t="s">
        <v>5366</v>
      </c>
      <c r="O195" s="11"/>
      <c r="P195" s="11"/>
      <c r="Q195" s="6" t="s">
        <v>219</v>
      </c>
      <c r="R195" s="9" t="b">
        <v>1</v>
      </c>
      <c r="S195" s="9" t="b">
        <v>0</v>
      </c>
      <c r="T195" s="6" t="s">
        <v>1605</v>
      </c>
      <c r="U195" s="17" t="str">
        <f>INDEX(Data!U:U,MATCH($D195,Data!$D:$D,0))</f>
        <v>20044-00013</v>
      </c>
      <c r="V195" s="17" t="str">
        <f>INDEX(Data!V:V,MATCH($D195,Data!$D:$D,0))</f>
        <v/>
      </c>
      <c r="W195" s="17" t="str">
        <f>INDEX(Data!W:W,MATCH($D195,Data!$D:$D,0))</f>
        <v/>
      </c>
      <c r="X195" s="17" t="str">
        <f>INDEX(Data!X:X,MATCH($D195,Data!$D:$D,0))</f>
        <v/>
      </c>
      <c r="Y195" s="17" t="str">
        <f>INDEX(Data!Y:Y,MATCH($D195,Data!$D:$D,0))</f>
        <v/>
      </c>
      <c r="Z195" s="17" t="str">
        <f>INDEX(Data!Z:Z,MATCH($D195,Data!$D:$D,0))</f>
        <v/>
      </c>
      <c r="AA195" s="17" t="str">
        <f>INDEX(Data!AA:AA,MATCH($D195,Data!$D:$D,0))</f>
        <v/>
      </c>
      <c r="AB195" s="17" t="str">
        <f>INDEX(Data!AB:AB,MATCH($D195,Data!$D:$D,0))</f>
        <v/>
      </c>
      <c r="AC195" s="17" t="str">
        <f>INDEX(Data!AC:AC,MATCH($D195,Data!$D:$D,0))</f>
        <v>OS</v>
      </c>
      <c r="AD195" s="17" t="str">
        <f>INDEX(Data!AD:AD,MATCH($D195,Data!$D:$D,0))</f>
        <v/>
      </c>
      <c r="AE195" s="17" t="str">
        <f>INDEX(Data!AE:AE,MATCH($D195,Data!$D:$D,0))</f>
        <v/>
      </c>
      <c r="AF195" s="17" t="str">
        <f>INDEX(Data!AF:AF,MATCH($D195,Data!$D:$D,0))</f>
        <v/>
      </c>
      <c r="AG195" s="17" t="str">
        <f>INDEX(Data!AG:AG,MATCH($D195,Data!$D:$D,0))</f>
        <v/>
      </c>
      <c r="AH195" s="17" t="str">
        <f>INDEX(Data!AH:AH,MATCH($D195,Data!$D:$D,0))</f>
        <v/>
      </c>
      <c r="AI195" s="17" t="str">
        <f>INDEX(Data!AI:AI,MATCH($D195,Data!$D:$D,0))</f>
        <v/>
      </c>
      <c r="AJ195" s="17" t="str">
        <f>INDEX(Data!AJ:AJ,MATCH($D195,Data!$D:$D,0))</f>
        <v/>
      </c>
      <c r="AK195" s="10">
        <v>26</v>
      </c>
      <c r="AL195" s="10">
        <v>28</v>
      </c>
      <c r="AM195" s="6" t="s">
        <v>648</v>
      </c>
      <c r="AN195" s="6" t="s">
        <v>689</v>
      </c>
      <c r="AO195" s="6" t="s">
        <v>9281</v>
      </c>
      <c r="AP195" s="6" t="s">
        <v>9348</v>
      </c>
      <c r="AQ195" s="18" t="s">
        <v>9465</v>
      </c>
      <c r="AR195" s="11" t="str">
        <f t="shared" ref="AR195:AR258" si="49">IF($E195="Moto","",IF($E195="Snowboard","",IF($E195="Snowmobile","",AR$1)))</f>
        <v>2W Distributor Bike</v>
      </c>
      <c r="AS195" s="11" t="str">
        <f t="shared" ref="AS195:AS258" si="50">IF($E195="Bike","",IF($E195="Snowboard","",AS$1))</f>
        <v>2W Distributor - Moto</v>
      </c>
      <c r="AT195" s="11" t="str">
        <f t="shared" ref="AT195:AT258" si="51">IF($E195="Snowboard","",AT$1)</f>
        <v>2W Distributor</v>
      </c>
      <c r="AU195" s="11" t="str">
        <f t="shared" ref="AU195:AV258" si="52">IF($E195="Moto","",IF($E195="Snowboard","",IF($E195="Snowmobile","",AU$1)))</f>
        <v>H2</v>
      </c>
      <c r="AV195" s="11" t="str">
        <f t="shared" si="52"/>
        <v>International - Bike</v>
      </c>
      <c r="AW195" s="11" t="str">
        <f t="shared" ref="AW195:AW258" si="53">IF($E195="Bike","",IF($E195="Snowboard","",AW$1))</f>
        <v>International - Moto</v>
      </c>
      <c r="AX195" s="11" t="str">
        <f t="shared" ref="AX195:AZ258" si="54">IF($E195="Snowboard","",AX$1)</f>
        <v>International - AS</v>
      </c>
      <c r="AY195" s="11" t="str">
        <f t="shared" si="54"/>
        <v>International</v>
      </c>
      <c r="AZ195" s="11" t="str">
        <f t="shared" si="54"/>
        <v>International - New</v>
      </c>
      <c r="BA195" s="11" t="str">
        <f t="shared" ref="BA195:BA258" si="55">IF($E195="Bike","",IF($E195="Snowboard","",BA$1))</f>
        <v>Mecanic Sport</v>
      </c>
      <c r="BB195" s="11" t="str">
        <f t="shared" ref="BB195:BC258" si="56">IF($E195="Snowboard","",BB$1)</f>
        <v>Moto Dealers</v>
      </c>
      <c r="BC195" s="11" t="str">
        <f t="shared" si="56"/>
        <v>Motonet</v>
      </c>
      <c r="BD195" s="11" t="str">
        <f t="shared" ref="BD195:BD258" si="57">IF($E195="Bike","",IF($E195="Snowboard","",BD$1))</f>
        <v>Pierce AB</v>
      </c>
      <c r="BE195" s="11" t="str">
        <f t="shared" ref="BE195:BE258" si="58">IF($E195="Snowboard","",BE$1)</f>
        <v>Retail</v>
      </c>
      <c r="BF195" s="11" t="str">
        <f t="shared" ref="BF195:BF258" si="59">IF($E195="Moto","",IF($E195="Snowboard","",IF($E195="Snowmobile","",BF$1)))</f>
        <v>TREK</v>
      </c>
      <c r="BG195" s="11" t="s">
        <v>1606</v>
      </c>
      <c r="BH195" s="11" t="str">
        <f t="shared" ref="BH195:BH258" si="60">IF(BG195="","",BG195&amp;"&amp;variant=thumb&amp;extension=png")</f>
        <v>https://fs.amplifi.io//file?id=a2e836f0-28e9-4f63-9f2d-b2baf6ffb73a&amp;variant=thumb&amp;extension=png</v>
      </c>
      <c r="BI195" s="11" t="s">
        <v>1606</v>
      </c>
      <c r="BJ195" s="11"/>
      <c r="BK195" s="11"/>
      <c r="BL195" s="11"/>
      <c r="BM195" s="11"/>
      <c r="BN195" s="11"/>
      <c r="BO195" s="11"/>
      <c r="BP195" s="11"/>
      <c r="BQ195" s="11"/>
      <c r="BR195" s="11"/>
      <c r="BS195" s="11"/>
    </row>
    <row r="196" spans="1:71" x14ac:dyDescent="0.2">
      <c r="A196" s="16">
        <f t="shared" ref="A196:A259" si="61">A195+1</f>
        <v>195</v>
      </c>
      <c r="B196" s="11" t="str">
        <f t="shared" si="48"/>
        <v>20044-00014</v>
      </c>
      <c r="C196" s="11" t="str">
        <f t="shared" si="48"/>
        <v>20044-00014</v>
      </c>
      <c r="D196" s="7" t="s">
        <v>1607</v>
      </c>
      <c r="E196" s="6" t="s">
        <v>139</v>
      </c>
      <c r="F196" s="11" t="s">
        <v>8991</v>
      </c>
      <c r="G196" s="17" t="str">
        <f>INDEX(Data!G:G,MATCH($D196,Data!$D:$D,0))</f>
        <v>FORWARD</v>
      </c>
      <c r="H196" s="17" t="str">
        <f>INDEX(Data!H:H,MATCH($D196,Data!$D:$D,0))</f>
        <v>Snapback Cap</v>
      </c>
      <c r="I196" s="6" t="s">
        <v>326</v>
      </c>
      <c r="J196" s="6" t="s">
        <v>5329</v>
      </c>
      <c r="K196" s="6" t="s">
        <v>5333</v>
      </c>
      <c r="L196" s="6" t="s">
        <v>8992</v>
      </c>
      <c r="M196" s="6" t="s">
        <v>5337</v>
      </c>
      <c r="N196" s="6" t="s">
        <v>5366</v>
      </c>
      <c r="O196" s="11"/>
      <c r="P196" s="11"/>
      <c r="Q196" s="6" t="s">
        <v>88</v>
      </c>
      <c r="R196" s="9" t="b">
        <v>1</v>
      </c>
      <c r="S196" s="9" t="b">
        <v>0</v>
      </c>
      <c r="T196" s="6" t="s">
        <v>1607</v>
      </c>
      <c r="U196" s="17" t="str">
        <f>INDEX(Data!U:U,MATCH($D196,Data!$D:$D,0))</f>
        <v>20044-00014</v>
      </c>
      <c r="V196" s="17" t="str">
        <f>INDEX(Data!V:V,MATCH($D196,Data!$D:$D,0))</f>
        <v/>
      </c>
      <c r="W196" s="17" t="str">
        <f>INDEX(Data!W:W,MATCH($D196,Data!$D:$D,0))</f>
        <v/>
      </c>
      <c r="X196" s="17" t="str">
        <f>INDEX(Data!X:X,MATCH($D196,Data!$D:$D,0))</f>
        <v/>
      </c>
      <c r="Y196" s="17" t="str">
        <f>INDEX(Data!Y:Y,MATCH($D196,Data!$D:$D,0))</f>
        <v/>
      </c>
      <c r="Z196" s="17" t="str">
        <f>INDEX(Data!Z:Z,MATCH($D196,Data!$D:$D,0))</f>
        <v/>
      </c>
      <c r="AA196" s="17" t="str">
        <f>INDEX(Data!AA:AA,MATCH($D196,Data!$D:$D,0))</f>
        <v/>
      </c>
      <c r="AB196" s="17" t="str">
        <f>INDEX(Data!AB:AB,MATCH($D196,Data!$D:$D,0))</f>
        <v/>
      </c>
      <c r="AC196" s="17" t="str">
        <f>INDEX(Data!AC:AC,MATCH($D196,Data!$D:$D,0))</f>
        <v>OS</v>
      </c>
      <c r="AD196" s="17" t="str">
        <f>INDEX(Data!AD:AD,MATCH($D196,Data!$D:$D,0))</f>
        <v/>
      </c>
      <c r="AE196" s="17" t="str">
        <f>INDEX(Data!AE:AE,MATCH($D196,Data!$D:$D,0))</f>
        <v/>
      </c>
      <c r="AF196" s="17" t="str">
        <f>INDEX(Data!AF:AF,MATCH($D196,Data!$D:$D,0))</f>
        <v/>
      </c>
      <c r="AG196" s="17" t="str">
        <f>INDEX(Data!AG:AG,MATCH($D196,Data!$D:$D,0))</f>
        <v/>
      </c>
      <c r="AH196" s="17" t="str">
        <f>INDEX(Data!AH:AH,MATCH($D196,Data!$D:$D,0))</f>
        <v/>
      </c>
      <c r="AI196" s="17" t="str">
        <f>INDEX(Data!AI:AI,MATCH($D196,Data!$D:$D,0))</f>
        <v/>
      </c>
      <c r="AJ196" s="17" t="str">
        <f>INDEX(Data!AJ:AJ,MATCH($D196,Data!$D:$D,0))</f>
        <v/>
      </c>
      <c r="AK196" s="10">
        <v>26</v>
      </c>
      <c r="AL196" s="10">
        <v>28</v>
      </c>
      <c r="AM196" s="6" t="s">
        <v>648</v>
      </c>
      <c r="AN196" s="6" t="s">
        <v>689</v>
      </c>
      <c r="AO196" s="6" t="s">
        <v>9281</v>
      </c>
      <c r="AP196" s="6" t="s">
        <v>9348</v>
      </c>
      <c r="AQ196" s="18" t="s">
        <v>9465</v>
      </c>
      <c r="AR196" s="11" t="str">
        <f t="shared" si="49"/>
        <v>2W Distributor Bike</v>
      </c>
      <c r="AS196" s="11" t="str">
        <f t="shared" si="50"/>
        <v>2W Distributor - Moto</v>
      </c>
      <c r="AT196" s="11" t="str">
        <f t="shared" si="51"/>
        <v>2W Distributor</v>
      </c>
      <c r="AU196" s="11" t="str">
        <f t="shared" si="52"/>
        <v>H2</v>
      </c>
      <c r="AV196" s="11" t="str">
        <f t="shared" si="52"/>
        <v>International - Bike</v>
      </c>
      <c r="AW196" s="11" t="str">
        <f t="shared" si="53"/>
        <v>International - Moto</v>
      </c>
      <c r="AX196" s="11" t="str">
        <f t="shared" si="54"/>
        <v>International - AS</v>
      </c>
      <c r="AY196" s="11" t="str">
        <f t="shared" si="54"/>
        <v>International</v>
      </c>
      <c r="AZ196" s="11" t="str">
        <f t="shared" si="54"/>
        <v>International - New</v>
      </c>
      <c r="BA196" s="11" t="str">
        <f t="shared" si="55"/>
        <v>Mecanic Sport</v>
      </c>
      <c r="BB196" s="11" t="str">
        <f t="shared" si="56"/>
        <v>Moto Dealers</v>
      </c>
      <c r="BC196" s="11" t="str">
        <f t="shared" si="56"/>
        <v>Motonet</v>
      </c>
      <c r="BD196" s="11" t="str">
        <f t="shared" si="57"/>
        <v>Pierce AB</v>
      </c>
      <c r="BE196" s="11" t="str">
        <f t="shared" si="58"/>
        <v>Retail</v>
      </c>
      <c r="BF196" s="11" t="str">
        <f t="shared" si="59"/>
        <v>TREK</v>
      </c>
      <c r="BG196" s="11" t="s">
        <v>5561</v>
      </c>
      <c r="BH196" s="11" t="str">
        <f t="shared" si="60"/>
        <v>https://fs.amplifi.io//file?id=9a893d00-fcc5-4638-94be-d115ac1e0c6e&amp;variant=thumb&amp;extension=png</v>
      </c>
      <c r="BI196" s="11" t="s">
        <v>6333</v>
      </c>
      <c r="BJ196" s="11" t="s">
        <v>5561</v>
      </c>
      <c r="BK196" s="11"/>
      <c r="BL196" s="11"/>
      <c r="BM196" s="11"/>
      <c r="BN196" s="11"/>
      <c r="BO196" s="11"/>
      <c r="BP196" s="11"/>
      <c r="BQ196" s="11"/>
      <c r="BR196" s="11"/>
      <c r="BS196" s="11"/>
    </row>
    <row r="197" spans="1:71" x14ac:dyDescent="0.2">
      <c r="A197" s="16">
        <f t="shared" si="61"/>
        <v>196</v>
      </c>
      <c r="B197" s="11" t="str">
        <f t="shared" si="48"/>
        <v>20044-00015</v>
      </c>
      <c r="C197" s="11" t="str">
        <f t="shared" si="48"/>
        <v>20044-00015</v>
      </c>
      <c r="D197" s="7" t="s">
        <v>1609</v>
      </c>
      <c r="E197" s="6" t="s">
        <v>139</v>
      </c>
      <c r="F197" s="11" t="s">
        <v>8991</v>
      </c>
      <c r="G197" s="17" t="str">
        <f>INDEX(Data!G:G,MATCH($D197,Data!$D:$D,0))</f>
        <v>FORWARD</v>
      </c>
      <c r="H197" s="17" t="str">
        <f>INDEX(Data!H:H,MATCH($D197,Data!$D:$D,0))</f>
        <v>Snapback Cap</v>
      </c>
      <c r="I197" s="6" t="s">
        <v>326</v>
      </c>
      <c r="J197" s="6" t="s">
        <v>5329</v>
      </c>
      <c r="K197" s="6" t="s">
        <v>5333</v>
      </c>
      <c r="L197" s="6" t="s">
        <v>8992</v>
      </c>
      <c r="M197" s="6" t="s">
        <v>5337</v>
      </c>
      <c r="N197" s="6" t="s">
        <v>5366</v>
      </c>
      <c r="O197" s="11"/>
      <c r="P197" s="11"/>
      <c r="Q197" s="6" t="s">
        <v>1610</v>
      </c>
      <c r="R197" s="9" t="b">
        <v>1</v>
      </c>
      <c r="S197" s="9" t="b">
        <v>0</v>
      </c>
      <c r="T197" s="6" t="s">
        <v>1609</v>
      </c>
      <c r="U197" s="17" t="str">
        <f>INDEX(Data!U:U,MATCH($D197,Data!$D:$D,0))</f>
        <v>20044-00015</v>
      </c>
      <c r="V197" s="17" t="str">
        <f>INDEX(Data!V:V,MATCH($D197,Data!$D:$D,0))</f>
        <v/>
      </c>
      <c r="W197" s="17" t="str">
        <f>INDEX(Data!W:W,MATCH($D197,Data!$D:$D,0))</f>
        <v/>
      </c>
      <c r="X197" s="17" t="str">
        <f>INDEX(Data!X:X,MATCH($D197,Data!$D:$D,0))</f>
        <v/>
      </c>
      <c r="Y197" s="17" t="str">
        <f>INDEX(Data!Y:Y,MATCH($D197,Data!$D:$D,0))</f>
        <v/>
      </c>
      <c r="Z197" s="17" t="str">
        <f>INDEX(Data!Z:Z,MATCH($D197,Data!$D:$D,0))</f>
        <v/>
      </c>
      <c r="AA197" s="17" t="str">
        <f>INDEX(Data!AA:AA,MATCH($D197,Data!$D:$D,0))</f>
        <v/>
      </c>
      <c r="AB197" s="17" t="str">
        <f>INDEX(Data!AB:AB,MATCH($D197,Data!$D:$D,0))</f>
        <v/>
      </c>
      <c r="AC197" s="17" t="str">
        <f>INDEX(Data!AC:AC,MATCH($D197,Data!$D:$D,0))</f>
        <v>OS</v>
      </c>
      <c r="AD197" s="17" t="str">
        <f>INDEX(Data!AD:AD,MATCH($D197,Data!$D:$D,0))</f>
        <v/>
      </c>
      <c r="AE197" s="17" t="str">
        <f>INDEX(Data!AE:AE,MATCH($D197,Data!$D:$D,0))</f>
        <v/>
      </c>
      <c r="AF197" s="17" t="str">
        <f>INDEX(Data!AF:AF,MATCH($D197,Data!$D:$D,0))</f>
        <v/>
      </c>
      <c r="AG197" s="17" t="str">
        <f>INDEX(Data!AG:AG,MATCH($D197,Data!$D:$D,0))</f>
        <v/>
      </c>
      <c r="AH197" s="17" t="str">
        <f>INDEX(Data!AH:AH,MATCH($D197,Data!$D:$D,0))</f>
        <v/>
      </c>
      <c r="AI197" s="17" t="str">
        <f>INDEX(Data!AI:AI,MATCH($D197,Data!$D:$D,0))</f>
        <v/>
      </c>
      <c r="AJ197" s="17" t="str">
        <f>INDEX(Data!AJ:AJ,MATCH($D197,Data!$D:$D,0))</f>
        <v/>
      </c>
      <c r="AK197" s="10">
        <v>26</v>
      </c>
      <c r="AL197" s="10">
        <v>28</v>
      </c>
      <c r="AM197" s="6" t="s">
        <v>648</v>
      </c>
      <c r="AN197" s="6" t="s">
        <v>689</v>
      </c>
      <c r="AO197" s="6" t="s">
        <v>9281</v>
      </c>
      <c r="AP197" s="6" t="s">
        <v>9348</v>
      </c>
      <c r="AQ197" s="18" t="s">
        <v>9465</v>
      </c>
      <c r="AR197" s="11" t="str">
        <f t="shared" si="49"/>
        <v>2W Distributor Bike</v>
      </c>
      <c r="AS197" s="11" t="str">
        <f t="shared" si="50"/>
        <v>2W Distributor - Moto</v>
      </c>
      <c r="AT197" s="11" t="str">
        <f t="shared" si="51"/>
        <v>2W Distributor</v>
      </c>
      <c r="AU197" s="11" t="str">
        <f t="shared" si="52"/>
        <v>H2</v>
      </c>
      <c r="AV197" s="11" t="str">
        <f t="shared" si="52"/>
        <v>International - Bike</v>
      </c>
      <c r="AW197" s="11" t="str">
        <f t="shared" si="53"/>
        <v>International - Moto</v>
      </c>
      <c r="AX197" s="11" t="str">
        <f t="shared" si="54"/>
        <v>International - AS</v>
      </c>
      <c r="AY197" s="11" t="str">
        <f t="shared" si="54"/>
        <v>International</v>
      </c>
      <c r="AZ197" s="11" t="str">
        <f t="shared" si="54"/>
        <v>International - New</v>
      </c>
      <c r="BA197" s="11" t="str">
        <f t="shared" si="55"/>
        <v>Mecanic Sport</v>
      </c>
      <c r="BB197" s="11" t="str">
        <f t="shared" si="56"/>
        <v>Moto Dealers</v>
      </c>
      <c r="BC197" s="11" t="str">
        <f t="shared" si="56"/>
        <v>Motonet</v>
      </c>
      <c r="BD197" s="11" t="str">
        <f t="shared" si="57"/>
        <v>Pierce AB</v>
      </c>
      <c r="BE197" s="11" t="str">
        <f t="shared" si="58"/>
        <v>Retail</v>
      </c>
      <c r="BF197" s="11" t="str">
        <f t="shared" si="59"/>
        <v>TREK</v>
      </c>
      <c r="BG197" s="11" t="s">
        <v>5562</v>
      </c>
      <c r="BH197" s="11" t="str">
        <f t="shared" si="60"/>
        <v>https://fs.amplifi.io//file?id=8bb620ee-4756-4f6b-8282-f88fdb6f659c&amp;variant=thumb&amp;extension=png</v>
      </c>
      <c r="BI197" s="11" t="s">
        <v>6334</v>
      </c>
      <c r="BJ197" s="11" t="s">
        <v>5562</v>
      </c>
      <c r="BK197" s="11"/>
      <c r="BL197" s="11"/>
      <c r="BM197" s="11"/>
      <c r="BN197" s="11"/>
      <c r="BO197" s="11"/>
      <c r="BP197" s="11"/>
      <c r="BQ197" s="11"/>
      <c r="BR197" s="11"/>
      <c r="BS197" s="11"/>
    </row>
    <row r="198" spans="1:71" x14ac:dyDescent="0.2">
      <c r="A198" s="16">
        <f t="shared" si="61"/>
        <v>197</v>
      </c>
      <c r="B198" s="11" t="str">
        <f t="shared" si="48"/>
        <v>20044-00016</v>
      </c>
      <c r="C198" s="11" t="str">
        <f t="shared" si="48"/>
        <v>20044-00016</v>
      </c>
      <c r="D198" s="7" t="s">
        <v>8333</v>
      </c>
      <c r="E198" s="6" t="s">
        <v>139</v>
      </c>
      <c r="F198" s="11" t="s">
        <v>8991</v>
      </c>
      <c r="G198" s="17" t="str">
        <f>INDEX(Data!G:G,MATCH($D198,Data!$D:$D,0))</f>
        <v>PRCNT</v>
      </c>
      <c r="H198" s="17" t="str">
        <f>INDEX(Data!H:H,MATCH($D198,Data!$D:$D,0))</f>
        <v>Snapback Cap</v>
      </c>
      <c r="I198" s="6" t="s">
        <v>326</v>
      </c>
      <c r="J198" s="6" t="s">
        <v>5329</v>
      </c>
      <c r="K198" s="6" t="s">
        <v>5340</v>
      </c>
      <c r="L198" s="6" t="s">
        <v>8994</v>
      </c>
      <c r="M198" s="6" t="s">
        <v>5337</v>
      </c>
      <c r="N198" s="6" t="s">
        <v>5366</v>
      </c>
      <c r="O198" s="11"/>
      <c r="P198" s="11"/>
      <c r="Q198" s="6" t="s">
        <v>9078</v>
      </c>
      <c r="R198" s="9" t="b">
        <v>1</v>
      </c>
      <c r="S198" s="9" t="b">
        <v>0</v>
      </c>
      <c r="T198" s="6" t="s">
        <v>8333</v>
      </c>
      <c r="U198" s="17" t="str">
        <f>INDEX(Data!U:U,MATCH($D198,Data!$D:$D,0))</f>
        <v>20044-00016</v>
      </c>
      <c r="V198" s="17" t="str">
        <f>INDEX(Data!V:V,MATCH($D198,Data!$D:$D,0))</f>
        <v/>
      </c>
      <c r="W198" s="17" t="str">
        <f>INDEX(Data!W:W,MATCH($D198,Data!$D:$D,0))</f>
        <v/>
      </c>
      <c r="X198" s="17" t="str">
        <f>INDEX(Data!X:X,MATCH($D198,Data!$D:$D,0))</f>
        <v/>
      </c>
      <c r="Y198" s="17" t="str">
        <f>INDEX(Data!Y:Y,MATCH($D198,Data!$D:$D,0))</f>
        <v/>
      </c>
      <c r="Z198" s="17" t="str">
        <f>INDEX(Data!Z:Z,MATCH($D198,Data!$D:$D,0))</f>
        <v/>
      </c>
      <c r="AA198" s="17" t="str">
        <f>INDEX(Data!AA:AA,MATCH($D198,Data!$D:$D,0))</f>
        <v/>
      </c>
      <c r="AB198" s="17" t="str">
        <f>INDEX(Data!AB:AB,MATCH($D198,Data!$D:$D,0))</f>
        <v/>
      </c>
      <c r="AC198" s="17" t="str">
        <f>INDEX(Data!AC:AC,MATCH($D198,Data!$D:$D,0))</f>
        <v>OS</v>
      </c>
      <c r="AD198" s="17" t="str">
        <f>INDEX(Data!AD:AD,MATCH($D198,Data!$D:$D,0))</f>
        <v/>
      </c>
      <c r="AE198" s="17" t="str">
        <f>INDEX(Data!AE:AE,MATCH($D198,Data!$D:$D,0))</f>
        <v/>
      </c>
      <c r="AF198" s="17" t="str">
        <f>INDEX(Data!AF:AF,MATCH($D198,Data!$D:$D,0))</f>
        <v/>
      </c>
      <c r="AG198" s="17" t="str">
        <f>INDEX(Data!AG:AG,MATCH($D198,Data!$D:$D,0))</f>
        <v/>
      </c>
      <c r="AH198" s="17" t="str">
        <f>INDEX(Data!AH:AH,MATCH($D198,Data!$D:$D,0))</f>
        <v/>
      </c>
      <c r="AI198" s="17" t="str">
        <f>INDEX(Data!AI:AI,MATCH($D198,Data!$D:$D,0))</f>
        <v/>
      </c>
      <c r="AJ198" s="17" t="str">
        <f>INDEX(Data!AJ:AJ,MATCH($D198,Data!$D:$D,0))</f>
        <v/>
      </c>
      <c r="AK198" s="10">
        <v>28</v>
      </c>
      <c r="AL198" s="10">
        <v>30</v>
      </c>
      <c r="AM198" s="6" t="s">
        <v>648</v>
      </c>
      <c r="AN198" s="6" t="s">
        <v>689</v>
      </c>
      <c r="AO198" s="6" t="s">
        <v>9281</v>
      </c>
      <c r="AP198" s="6" t="s">
        <v>9348</v>
      </c>
      <c r="AQ198" s="18" t="s">
        <v>9465</v>
      </c>
      <c r="AR198" s="11" t="str">
        <f t="shared" si="49"/>
        <v>2W Distributor Bike</v>
      </c>
      <c r="AS198" s="11" t="str">
        <f t="shared" si="50"/>
        <v>2W Distributor - Moto</v>
      </c>
      <c r="AT198" s="11" t="str">
        <f t="shared" si="51"/>
        <v>2W Distributor</v>
      </c>
      <c r="AU198" s="11" t="str">
        <f t="shared" si="52"/>
        <v>H2</v>
      </c>
      <c r="AV198" s="11" t="str">
        <f t="shared" si="52"/>
        <v>International - Bike</v>
      </c>
      <c r="AW198" s="11" t="str">
        <f t="shared" si="53"/>
        <v>International - Moto</v>
      </c>
      <c r="AX198" s="11" t="str">
        <f t="shared" si="54"/>
        <v>International - AS</v>
      </c>
      <c r="AY198" s="11" t="str">
        <f t="shared" si="54"/>
        <v>International</v>
      </c>
      <c r="AZ198" s="11" t="str">
        <f t="shared" si="54"/>
        <v>International - New</v>
      </c>
      <c r="BA198" s="11" t="str">
        <f t="shared" si="55"/>
        <v>Mecanic Sport</v>
      </c>
      <c r="BB198" s="11" t="str">
        <f t="shared" si="56"/>
        <v>Moto Dealers</v>
      </c>
      <c r="BC198" s="11" t="str">
        <f t="shared" si="56"/>
        <v>Motonet</v>
      </c>
      <c r="BD198" s="11" t="str">
        <f t="shared" si="57"/>
        <v>Pierce AB</v>
      </c>
      <c r="BE198" s="11" t="str">
        <f t="shared" si="58"/>
        <v>Retail</v>
      </c>
      <c r="BF198" s="11" t="str">
        <f t="shared" si="59"/>
        <v>TREK</v>
      </c>
      <c r="BG198" s="11" t="e">
        <v>#N/A</v>
      </c>
      <c r="BH198" s="11" t="e">
        <f t="shared" si="60"/>
        <v>#N/A</v>
      </c>
      <c r="BI198" s="11"/>
      <c r="BJ198" s="11"/>
      <c r="BK198" s="11"/>
      <c r="BL198" s="11"/>
      <c r="BM198" s="11"/>
      <c r="BN198" s="11"/>
      <c r="BO198" s="11"/>
      <c r="BP198" s="11"/>
      <c r="BQ198" s="11"/>
      <c r="BR198" s="11"/>
      <c r="BS198" s="11"/>
    </row>
    <row r="199" spans="1:71" x14ac:dyDescent="0.2">
      <c r="A199" s="16">
        <f t="shared" si="61"/>
        <v>198</v>
      </c>
      <c r="B199" s="11" t="str">
        <f t="shared" si="48"/>
        <v>20044-00017</v>
      </c>
      <c r="C199" s="11" t="str">
        <f t="shared" si="48"/>
        <v>20044-00017</v>
      </c>
      <c r="D199" s="7" t="s">
        <v>8334</v>
      </c>
      <c r="E199" s="6" t="s">
        <v>139</v>
      </c>
      <c r="F199" s="11" t="s">
        <v>8991</v>
      </c>
      <c r="G199" s="17" t="str">
        <f>INDEX(Data!G:G,MATCH($D199,Data!$D:$D,0))</f>
        <v>VARSITY</v>
      </c>
      <c r="H199" s="17" t="str">
        <f>INDEX(Data!H:H,MATCH($D199,Data!$D:$D,0))</f>
        <v>Snapback Cap</v>
      </c>
      <c r="I199" s="6" t="s">
        <v>326</v>
      </c>
      <c r="J199" s="6" t="s">
        <v>5329</v>
      </c>
      <c r="K199" s="6" t="s">
        <v>5340</v>
      </c>
      <c r="L199" s="6" t="s">
        <v>8994</v>
      </c>
      <c r="M199" s="6" t="s">
        <v>5337</v>
      </c>
      <c r="N199" s="6" t="s">
        <v>5366</v>
      </c>
      <c r="O199" s="11"/>
      <c r="P199" s="11"/>
      <c r="Q199" s="6" t="s">
        <v>88</v>
      </c>
      <c r="R199" s="9" t="b">
        <v>1</v>
      </c>
      <c r="S199" s="9" t="b">
        <v>0</v>
      </c>
      <c r="T199" s="6" t="s">
        <v>8334</v>
      </c>
      <c r="U199" s="17" t="str">
        <f>INDEX(Data!U:U,MATCH($D199,Data!$D:$D,0))</f>
        <v>20044-00017</v>
      </c>
      <c r="V199" s="17" t="str">
        <f>INDEX(Data!V:V,MATCH($D199,Data!$D:$D,0))</f>
        <v/>
      </c>
      <c r="W199" s="17" t="str">
        <f>INDEX(Data!W:W,MATCH($D199,Data!$D:$D,0))</f>
        <v/>
      </c>
      <c r="X199" s="17" t="str">
        <f>INDEX(Data!X:X,MATCH($D199,Data!$D:$D,0))</f>
        <v/>
      </c>
      <c r="Y199" s="17" t="str">
        <f>INDEX(Data!Y:Y,MATCH($D199,Data!$D:$D,0))</f>
        <v/>
      </c>
      <c r="Z199" s="17" t="str">
        <f>INDEX(Data!Z:Z,MATCH($D199,Data!$D:$D,0))</f>
        <v/>
      </c>
      <c r="AA199" s="17" t="str">
        <f>INDEX(Data!AA:AA,MATCH($D199,Data!$D:$D,0))</f>
        <v/>
      </c>
      <c r="AB199" s="17" t="str">
        <f>INDEX(Data!AB:AB,MATCH($D199,Data!$D:$D,0))</f>
        <v/>
      </c>
      <c r="AC199" s="17" t="str">
        <f>INDEX(Data!AC:AC,MATCH($D199,Data!$D:$D,0))</f>
        <v>OS</v>
      </c>
      <c r="AD199" s="17" t="str">
        <f>INDEX(Data!AD:AD,MATCH($D199,Data!$D:$D,0))</f>
        <v/>
      </c>
      <c r="AE199" s="17" t="str">
        <f>INDEX(Data!AE:AE,MATCH($D199,Data!$D:$D,0))</f>
        <v/>
      </c>
      <c r="AF199" s="17" t="str">
        <f>INDEX(Data!AF:AF,MATCH($D199,Data!$D:$D,0))</f>
        <v/>
      </c>
      <c r="AG199" s="17" t="str">
        <f>INDEX(Data!AG:AG,MATCH($D199,Data!$D:$D,0))</f>
        <v/>
      </c>
      <c r="AH199" s="17" t="str">
        <f>INDEX(Data!AH:AH,MATCH($D199,Data!$D:$D,0))</f>
        <v/>
      </c>
      <c r="AI199" s="17" t="str">
        <f>INDEX(Data!AI:AI,MATCH($D199,Data!$D:$D,0))</f>
        <v/>
      </c>
      <c r="AJ199" s="17" t="str">
        <f>INDEX(Data!AJ:AJ,MATCH($D199,Data!$D:$D,0))</f>
        <v/>
      </c>
      <c r="AK199" s="10">
        <v>28</v>
      </c>
      <c r="AL199" s="10">
        <v>30</v>
      </c>
      <c r="AM199" s="6" t="s">
        <v>648</v>
      </c>
      <c r="AN199" s="6" t="s">
        <v>689</v>
      </c>
      <c r="AO199" s="6" t="s">
        <v>9281</v>
      </c>
      <c r="AP199" s="6" t="s">
        <v>9348</v>
      </c>
      <c r="AQ199" s="18" t="s">
        <v>9465</v>
      </c>
      <c r="AR199" s="11" t="str">
        <f t="shared" si="49"/>
        <v>2W Distributor Bike</v>
      </c>
      <c r="AS199" s="11" t="str">
        <f t="shared" si="50"/>
        <v>2W Distributor - Moto</v>
      </c>
      <c r="AT199" s="11" t="str">
        <f t="shared" si="51"/>
        <v>2W Distributor</v>
      </c>
      <c r="AU199" s="11" t="str">
        <f t="shared" si="52"/>
        <v>H2</v>
      </c>
      <c r="AV199" s="11" t="str">
        <f t="shared" si="52"/>
        <v>International - Bike</v>
      </c>
      <c r="AW199" s="11" t="str">
        <f t="shared" si="53"/>
        <v>International - Moto</v>
      </c>
      <c r="AX199" s="11" t="str">
        <f t="shared" si="54"/>
        <v>International - AS</v>
      </c>
      <c r="AY199" s="11" t="str">
        <f t="shared" si="54"/>
        <v>International</v>
      </c>
      <c r="AZ199" s="11" t="str">
        <f t="shared" si="54"/>
        <v>International - New</v>
      </c>
      <c r="BA199" s="11" t="str">
        <f t="shared" si="55"/>
        <v>Mecanic Sport</v>
      </c>
      <c r="BB199" s="11" t="str">
        <f t="shared" si="56"/>
        <v>Moto Dealers</v>
      </c>
      <c r="BC199" s="11" t="str">
        <f t="shared" si="56"/>
        <v>Motonet</v>
      </c>
      <c r="BD199" s="11" t="str">
        <f t="shared" si="57"/>
        <v>Pierce AB</v>
      </c>
      <c r="BE199" s="11" t="str">
        <f t="shared" si="58"/>
        <v>Retail</v>
      </c>
      <c r="BF199" s="11" t="str">
        <f t="shared" si="59"/>
        <v>TREK</v>
      </c>
      <c r="BG199" s="11" t="e">
        <v>#N/A</v>
      </c>
      <c r="BH199" s="11" t="e">
        <f t="shared" si="60"/>
        <v>#N/A</v>
      </c>
      <c r="BI199" s="11"/>
      <c r="BJ199" s="11"/>
      <c r="BK199" s="11"/>
      <c r="BL199" s="11"/>
      <c r="BM199" s="11"/>
      <c r="BN199" s="11"/>
      <c r="BO199" s="11"/>
      <c r="BP199" s="11"/>
      <c r="BQ199" s="11"/>
      <c r="BR199" s="11"/>
      <c r="BS199" s="11"/>
    </row>
    <row r="200" spans="1:71" x14ac:dyDescent="0.2">
      <c r="A200" s="16">
        <f t="shared" si="61"/>
        <v>199</v>
      </c>
      <c r="B200" s="11" t="str">
        <f t="shared" si="48"/>
        <v>20044-00018</v>
      </c>
      <c r="C200" s="11" t="str">
        <f t="shared" si="48"/>
        <v>20044-00018</v>
      </c>
      <c r="D200" s="7" t="s">
        <v>8335</v>
      </c>
      <c r="E200" s="6" t="s">
        <v>139</v>
      </c>
      <c r="F200" s="11" t="s">
        <v>8991</v>
      </c>
      <c r="G200" s="17" t="str">
        <f>INDEX(Data!G:G,MATCH($D200,Data!$D:$D,0))</f>
        <v>SD</v>
      </c>
      <c r="H200" s="17" t="str">
        <f>INDEX(Data!H:H,MATCH($D200,Data!$D:$D,0))</f>
        <v>Snapback Cap</v>
      </c>
      <c r="I200" s="6" t="s">
        <v>326</v>
      </c>
      <c r="J200" s="6" t="s">
        <v>5329</v>
      </c>
      <c r="K200" s="6" t="s">
        <v>5340</v>
      </c>
      <c r="L200" s="6" t="s">
        <v>8994</v>
      </c>
      <c r="M200" s="6" t="s">
        <v>5337</v>
      </c>
      <c r="N200" s="6" t="s">
        <v>5366</v>
      </c>
      <c r="O200" s="11"/>
      <c r="P200" s="11"/>
      <c r="Q200" s="6" t="s">
        <v>88</v>
      </c>
      <c r="R200" s="9" t="b">
        <v>1</v>
      </c>
      <c r="S200" s="9" t="b">
        <v>0</v>
      </c>
      <c r="T200" s="6" t="s">
        <v>8335</v>
      </c>
      <c r="U200" s="17" t="str">
        <f>INDEX(Data!U:U,MATCH($D200,Data!$D:$D,0))</f>
        <v>20044-00018</v>
      </c>
      <c r="V200" s="17" t="str">
        <f>INDEX(Data!V:V,MATCH($D200,Data!$D:$D,0))</f>
        <v/>
      </c>
      <c r="W200" s="17" t="str">
        <f>INDEX(Data!W:W,MATCH($D200,Data!$D:$D,0))</f>
        <v/>
      </c>
      <c r="X200" s="17" t="str">
        <f>INDEX(Data!X:X,MATCH($D200,Data!$D:$D,0))</f>
        <v/>
      </c>
      <c r="Y200" s="17" t="str">
        <f>INDEX(Data!Y:Y,MATCH($D200,Data!$D:$D,0))</f>
        <v/>
      </c>
      <c r="Z200" s="17" t="str">
        <f>INDEX(Data!Z:Z,MATCH($D200,Data!$D:$D,0))</f>
        <v/>
      </c>
      <c r="AA200" s="17" t="str">
        <f>INDEX(Data!AA:AA,MATCH($D200,Data!$D:$D,0))</f>
        <v/>
      </c>
      <c r="AB200" s="17" t="str">
        <f>INDEX(Data!AB:AB,MATCH($D200,Data!$D:$D,0))</f>
        <v/>
      </c>
      <c r="AC200" s="17" t="str">
        <f>INDEX(Data!AC:AC,MATCH($D200,Data!$D:$D,0))</f>
        <v>OS</v>
      </c>
      <c r="AD200" s="17" t="str">
        <f>INDEX(Data!AD:AD,MATCH($D200,Data!$D:$D,0))</f>
        <v/>
      </c>
      <c r="AE200" s="17" t="str">
        <f>INDEX(Data!AE:AE,MATCH($D200,Data!$D:$D,0))</f>
        <v/>
      </c>
      <c r="AF200" s="17" t="str">
        <f>INDEX(Data!AF:AF,MATCH($D200,Data!$D:$D,0))</f>
        <v/>
      </c>
      <c r="AG200" s="17" t="str">
        <f>INDEX(Data!AG:AG,MATCH($D200,Data!$D:$D,0))</f>
        <v/>
      </c>
      <c r="AH200" s="17" t="str">
        <f>INDEX(Data!AH:AH,MATCH($D200,Data!$D:$D,0))</f>
        <v/>
      </c>
      <c r="AI200" s="17" t="str">
        <f>INDEX(Data!AI:AI,MATCH($D200,Data!$D:$D,0))</f>
        <v/>
      </c>
      <c r="AJ200" s="17" t="str">
        <f>INDEX(Data!AJ:AJ,MATCH($D200,Data!$D:$D,0))</f>
        <v/>
      </c>
      <c r="AK200" s="10">
        <v>28</v>
      </c>
      <c r="AL200" s="10">
        <v>30</v>
      </c>
      <c r="AM200" s="6" t="s">
        <v>648</v>
      </c>
      <c r="AN200" s="6" t="s">
        <v>689</v>
      </c>
      <c r="AO200" s="6" t="s">
        <v>9281</v>
      </c>
      <c r="AP200" s="6" t="s">
        <v>9348</v>
      </c>
      <c r="AQ200" s="18" t="s">
        <v>9465</v>
      </c>
      <c r="AR200" s="11" t="str">
        <f t="shared" si="49"/>
        <v>2W Distributor Bike</v>
      </c>
      <c r="AS200" s="11" t="str">
        <f t="shared" si="50"/>
        <v>2W Distributor - Moto</v>
      </c>
      <c r="AT200" s="11" t="str">
        <f t="shared" si="51"/>
        <v>2W Distributor</v>
      </c>
      <c r="AU200" s="11" t="str">
        <f t="shared" si="52"/>
        <v>H2</v>
      </c>
      <c r="AV200" s="11" t="str">
        <f t="shared" si="52"/>
        <v>International - Bike</v>
      </c>
      <c r="AW200" s="11" t="str">
        <f t="shared" si="53"/>
        <v>International - Moto</v>
      </c>
      <c r="AX200" s="11" t="str">
        <f t="shared" si="54"/>
        <v>International - AS</v>
      </c>
      <c r="AY200" s="11" t="str">
        <f t="shared" si="54"/>
        <v>International</v>
      </c>
      <c r="AZ200" s="11" t="str">
        <f t="shared" si="54"/>
        <v>International - New</v>
      </c>
      <c r="BA200" s="11" t="str">
        <f t="shared" si="55"/>
        <v>Mecanic Sport</v>
      </c>
      <c r="BB200" s="11" t="str">
        <f t="shared" si="56"/>
        <v>Moto Dealers</v>
      </c>
      <c r="BC200" s="11" t="str">
        <f t="shared" si="56"/>
        <v>Motonet</v>
      </c>
      <c r="BD200" s="11" t="str">
        <f t="shared" si="57"/>
        <v>Pierce AB</v>
      </c>
      <c r="BE200" s="11" t="str">
        <f t="shared" si="58"/>
        <v>Retail</v>
      </c>
      <c r="BF200" s="11" t="str">
        <f t="shared" si="59"/>
        <v>TREK</v>
      </c>
      <c r="BG200" s="11" t="e">
        <v>#N/A</v>
      </c>
      <c r="BH200" s="11" t="e">
        <f t="shared" si="60"/>
        <v>#N/A</v>
      </c>
      <c r="BI200" s="11"/>
      <c r="BJ200" s="11"/>
      <c r="BK200" s="11"/>
      <c r="BL200" s="11"/>
      <c r="BM200" s="11"/>
      <c r="BN200" s="11"/>
      <c r="BO200" s="11"/>
      <c r="BP200" s="11"/>
      <c r="BQ200" s="11"/>
      <c r="BR200" s="11"/>
      <c r="BS200" s="11"/>
    </row>
    <row r="201" spans="1:71" x14ac:dyDescent="0.2">
      <c r="A201" s="16">
        <f t="shared" si="61"/>
        <v>200</v>
      </c>
      <c r="B201" s="11" t="str">
        <f t="shared" si="48"/>
        <v>20044-00019</v>
      </c>
      <c r="C201" s="11" t="str">
        <f t="shared" si="48"/>
        <v>20044-00019</v>
      </c>
      <c r="D201" s="7" t="s">
        <v>8336</v>
      </c>
      <c r="E201" s="6" t="s">
        <v>139</v>
      </c>
      <c r="F201" s="11" t="s">
        <v>8991</v>
      </c>
      <c r="G201" s="17" t="str">
        <f>INDEX(Data!G:G,MATCH($D201,Data!$D:$D,0))</f>
        <v>PRCNT</v>
      </c>
      <c r="H201" s="17" t="str">
        <f>INDEX(Data!H:H,MATCH($D201,Data!$D:$D,0))</f>
        <v>Snapback Cap</v>
      </c>
      <c r="I201" s="6" t="s">
        <v>326</v>
      </c>
      <c r="J201" s="6" t="s">
        <v>5329</v>
      </c>
      <c r="K201" s="6" t="s">
        <v>5340</v>
      </c>
      <c r="L201" s="6" t="s">
        <v>8994</v>
      </c>
      <c r="M201" s="6" t="s">
        <v>5337</v>
      </c>
      <c r="N201" s="6" t="s">
        <v>5366</v>
      </c>
      <c r="O201" s="11"/>
      <c r="P201" s="11"/>
      <c r="Q201" s="6" t="s">
        <v>575</v>
      </c>
      <c r="R201" s="9" t="b">
        <v>1</v>
      </c>
      <c r="S201" s="9" t="b">
        <v>0</v>
      </c>
      <c r="T201" s="6" t="s">
        <v>8336</v>
      </c>
      <c r="U201" s="17" t="str">
        <f>INDEX(Data!U:U,MATCH($D201,Data!$D:$D,0))</f>
        <v>20044-00019</v>
      </c>
      <c r="V201" s="17" t="str">
        <f>INDEX(Data!V:V,MATCH($D201,Data!$D:$D,0))</f>
        <v/>
      </c>
      <c r="W201" s="17" t="str">
        <f>INDEX(Data!W:W,MATCH($D201,Data!$D:$D,0))</f>
        <v/>
      </c>
      <c r="X201" s="17" t="str">
        <f>INDEX(Data!X:X,MATCH($D201,Data!$D:$D,0))</f>
        <v/>
      </c>
      <c r="Y201" s="17" t="str">
        <f>INDEX(Data!Y:Y,MATCH($D201,Data!$D:$D,0))</f>
        <v/>
      </c>
      <c r="Z201" s="17" t="str">
        <f>INDEX(Data!Z:Z,MATCH($D201,Data!$D:$D,0))</f>
        <v/>
      </c>
      <c r="AA201" s="17" t="str">
        <f>INDEX(Data!AA:AA,MATCH($D201,Data!$D:$D,0))</f>
        <v/>
      </c>
      <c r="AB201" s="17" t="str">
        <f>INDEX(Data!AB:AB,MATCH($D201,Data!$D:$D,0))</f>
        <v/>
      </c>
      <c r="AC201" s="17" t="str">
        <f>INDEX(Data!AC:AC,MATCH($D201,Data!$D:$D,0))</f>
        <v>OS</v>
      </c>
      <c r="AD201" s="17" t="str">
        <f>INDEX(Data!AD:AD,MATCH($D201,Data!$D:$D,0))</f>
        <v/>
      </c>
      <c r="AE201" s="17" t="str">
        <f>INDEX(Data!AE:AE,MATCH($D201,Data!$D:$D,0))</f>
        <v/>
      </c>
      <c r="AF201" s="17" t="str">
        <f>INDEX(Data!AF:AF,MATCH($D201,Data!$D:$D,0))</f>
        <v/>
      </c>
      <c r="AG201" s="17" t="str">
        <f>INDEX(Data!AG:AG,MATCH($D201,Data!$D:$D,0))</f>
        <v/>
      </c>
      <c r="AH201" s="17" t="str">
        <f>INDEX(Data!AH:AH,MATCH($D201,Data!$D:$D,0))</f>
        <v/>
      </c>
      <c r="AI201" s="17" t="str">
        <f>INDEX(Data!AI:AI,MATCH($D201,Data!$D:$D,0))</f>
        <v/>
      </c>
      <c r="AJ201" s="17" t="str">
        <f>INDEX(Data!AJ:AJ,MATCH($D201,Data!$D:$D,0))</f>
        <v/>
      </c>
      <c r="AK201" s="10">
        <v>32</v>
      </c>
      <c r="AL201" s="10">
        <v>34</v>
      </c>
      <c r="AM201" s="6" t="s">
        <v>648</v>
      </c>
      <c r="AN201" s="6" t="s">
        <v>689</v>
      </c>
      <c r="AO201" s="6" t="s">
        <v>9281</v>
      </c>
      <c r="AP201" s="6" t="s">
        <v>9348</v>
      </c>
      <c r="AQ201" s="18" t="s">
        <v>9465</v>
      </c>
      <c r="AR201" s="11" t="str">
        <f t="shared" si="49"/>
        <v>2W Distributor Bike</v>
      </c>
      <c r="AS201" s="11" t="str">
        <f t="shared" si="50"/>
        <v>2W Distributor - Moto</v>
      </c>
      <c r="AT201" s="11" t="str">
        <f t="shared" si="51"/>
        <v>2W Distributor</v>
      </c>
      <c r="AU201" s="11" t="str">
        <f t="shared" si="52"/>
        <v>H2</v>
      </c>
      <c r="AV201" s="11" t="str">
        <f t="shared" si="52"/>
        <v>International - Bike</v>
      </c>
      <c r="AW201" s="11" t="str">
        <f t="shared" si="53"/>
        <v>International - Moto</v>
      </c>
      <c r="AX201" s="11" t="str">
        <f t="shared" si="54"/>
        <v>International - AS</v>
      </c>
      <c r="AY201" s="11" t="str">
        <f t="shared" si="54"/>
        <v>International</v>
      </c>
      <c r="AZ201" s="11" t="str">
        <f t="shared" si="54"/>
        <v>International - New</v>
      </c>
      <c r="BA201" s="11" t="str">
        <f t="shared" si="55"/>
        <v>Mecanic Sport</v>
      </c>
      <c r="BB201" s="11" t="str">
        <f t="shared" si="56"/>
        <v>Moto Dealers</v>
      </c>
      <c r="BC201" s="11" t="str">
        <f t="shared" si="56"/>
        <v>Motonet</v>
      </c>
      <c r="BD201" s="11" t="str">
        <f t="shared" si="57"/>
        <v>Pierce AB</v>
      </c>
      <c r="BE201" s="11" t="str">
        <f t="shared" si="58"/>
        <v>Retail</v>
      </c>
      <c r="BF201" s="11" t="str">
        <f t="shared" si="59"/>
        <v>TREK</v>
      </c>
      <c r="BG201" s="11" t="e">
        <v>#N/A</v>
      </c>
      <c r="BH201" s="11" t="e">
        <f t="shared" si="60"/>
        <v>#N/A</v>
      </c>
      <c r="BI201" s="11"/>
      <c r="BJ201" s="11"/>
      <c r="BK201" s="11"/>
      <c r="BL201" s="11"/>
      <c r="BM201" s="11"/>
      <c r="BN201" s="11"/>
      <c r="BO201" s="11"/>
      <c r="BP201" s="11"/>
      <c r="BQ201" s="11"/>
      <c r="BR201" s="11"/>
      <c r="BS201" s="11"/>
    </row>
    <row r="202" spans="1:71" x14ac:dyDescent="0.2">
      <c r="A202" s="16">
        <f t="shared" si="61"/>
        <v>201</v>
      </c>
      <c r="B202" s="11" t="str">
        <f t="shared" ref="B202:C221" si="62">C202</f>
        <v>20044-00020</v>
      </c>
      <c r="C202" s="11" t="str">
        <f t="shared" si="62"/>
        <v>20044-00020</v>
      </c>
      <c r="D202" s="7" t="s">
        <v>8337</v>
      </c>
      <c r="E202" s="6" t="s">
        <v>139</v>
      </c>
      <c r="F202" s="11" t="s">
        <v>8991</v>
      </c>
      <c r="G202" s="17" t="str">
        <f>INDEX(Data!G:G,MATCH($D202,Data!$D:$D,0))</f>
        <v>BLINDS</v>
      </c>
      <c r="H202" s="17" t="str">
        <f>INDEX(Data!H:H,MATCH($D202,Data!$D:$D,0))</f>
        <v>Snapback Cap</v>
      </c>
      <c r="I202" s="6" t="s">
        <v>326</v>
      </c>
      <c r="J202" s="6" t="s">
        <v>5329</v>
      </c>
      <c r="K202" s="6" t="s">
        <v>5340</v>
      </c>
      <c r="L202" s="6" t="s">
        <v>8994</v>
      </c>
      <c r="M202" s="6" t="s">
        <v>5337</v>
      </c>
      <c r="N202" s="6" t="s">
        <v>5366</v>
      </c>
      <c r="O202" s="11"/>
      <c r="P202" s="11"/>
      <c r="Q202" s="6" t="s">
        <v>133</v>
      </c>
      <c r="R202" s="9" t="b">
        <v>1</v>
      </c>
      <c r="S202" s="9" t="b">
        <v>0</v>
      </c>
      <c r="T202" s="6" t="s">
        <v>8337</v>
      </c>
      <c r="U202" s="17" t="str">
        <f>INDEX(Data!U:U,MATCH($D202,Data!$D:$D,0))</f>
        <v>20044-00020</v>
      </c>
      <c r="V202" s="17" t="str">
        <f>INDEX(Data!V:V,MATCH($D202,Data!$D:$D,0))</f>
        <v/>
      </c>
      <c r="W202" s="17" t="str">
        <f>INDEX(Data!W:W,MATCH($D202,Data!$D:$D,0))</f>
        <v/>
      </c>
      <c r="X202" s="17" t="str">
        <f>INDEX(Data!X:X,MATCH($D202,Data!$D:$D,0))</f>
        <v/>
      </c>
      <c r="Y202" s="17" t="str">
        <f>INDEX(Data!Y:Y,MATCH($D202,Data!$D:$D,0))</f>
        <v/>
      </c>
      <c r="Z202" s="17" t="str">
        <f>INDEX(Data!Z:Z,MATCH($D202,Data!$D:$D,0))</f>
        <v/>
      </c>
      <c r="AA202" s="17" t="str">
        <f>INDEX(Data!AA:AA,MATCH($D202,Data!$D:$D,0))</f>
        <v/>
      </c>
      <c r="AB202" s="17" t="str">
        <f>INDEX(Data!AB:AB,MATCH($D202,Data!$D:$D,0))</f>
        <v/>
      </c>
      <c r="AC202" s="17" t="str">
        <f>INDEX(Data!AC:AC,MATCH($D202,Data!$D:$D,0))</f>
        <v>OS</v>
      </c>
      <c r="AD202" s="17" t="str">
        <f>INDEX(Data!AD:AD,MATCH($D202,Data!$D:$D,0))</f>
        <v/>
      </c>
      <c r="AE202" s="17" t="str">
        <f>INDEX(Data!AE:AE,MATCH($D202,Data!$D:$D,0))</f>
        <v/>
      </c>
      <c r="AF202" s="17" t="str">
        <f>INDEX(Data!AF:AF,MATCH($D202,Data!$D:$D,0))</f>
        <v/>
      </c>
      <c r="AG202" s="17" t="str">
        <f>INDEX(Data!AG:AG,MATCH($D202,Data!$D:$D,0))</f>
        <v/>
      </c>
      <c r="AH202" s="17" t="str">
        <f>INDEX(Data!AH:AH,MATCH($D202,Data!$D:$D,0))</f>
        <v/>
      </c>
      <c r="AI202" s="17" t="str">
        <f>INDEX(Data!AI:AI,MATCH($D202,Data!$D:$D,0))</f>
        <v/>
      </c>
      <c r="AJ202" s="17" t="str">
        <f>INDEX(Data!AJ:AJ,MATCH($D202,Data!$D:$D,0))</f>
        <v/>
      </c>
      <c r="AK202" s="10">
        <v>28</v>
      </c>
      <c r="AL202" s="10">
        <v>30</v>
      </c>
      <c r="AM202" s="6" t="s">
        <v>648</v>
      </c>
      <c r="AN202" s="6" t="s">
        <v>689</v>
      </c>
      <c r="AO202" s="6" t="s">
        <v>9281</v>
      </c>
      <c r="AP202" s="6" t="s">
        <v>9348</v>
      </c>
      <c r="AQ202" s="18" t="s">
        <v>9465</v>
      </c>
      <c r="AR202" s="11" t="str">
        <f t="shared" si="49"/>
        <v>2W Distributor Bike</v>
      </c>
      <c r="AS202" s="11" t="str">
        <f t="shared" si="50"/>
        <v>2W Distributor - Moto</v>
      </c>
      <c r="AT202" s="11" t="str">
        <f t="shared" si="51"/>
        <v>2W Distributor</v>
      </c>
      <c r="AU202" s="11" t="str">
        <f t="shared" si="52"/>
        <v>H2</v>
      </c>
      <c r="AV202" s="11" t="str">
        <f t="shared" si="52"/>
        <v>International - Bike</v>
      </c>
      <c r="AW202" s="11" t="str">
        <f t="shared" si="53"/>
        <v>International - Moto</v>
      </c>
      <c r="AX202" s="11" t="str">
        <f t="shared" si="54"/>
        <v>International - AS</v>
      </c>
      <c r="AY202" s="11" t="str">
        <f t="shared" si="54"/>
        <v>International</v>
      </c>
      <c r="AZ202" s="11" t="str">
        <f t="shared" si="54"/>
        <v>International - New</v>
      </c>
      <c r="BA202" s="11" t="str">
        <f t="shared" si="55"/>
        <v>Mecanic Sport</v>
      </c>
      <c r="BB202" s="11" t="str">
        <f t="shared" si="56"/>
        <v>Moto Dealers</v>
      </c>
      <c r="BC202" s="11" t="str">
        <f t="shared" si="56"/>
        <v>Motonet</v>
      </c>
      <c r="BD202" s="11" t="str">
        <f t="shared" si="57"/>
        <v>Pierce AB</v>
      </c>
      <c r="BE202" s="11" t="str">
        <f t="shared" si="58"/>
        <v>Retail</v>
      </c>
      <c r="BF202" s="11" t="str">
        <f t="shared" si="59"/>
        <v>TREK</v>
      </c>
      <c r="BG202" s="11" t="e">
        <v>#N/A</v>
      </c>
      <c r="BH202" s="11" t="e">
        <f t="shared" si="60"/>
        <v>#N/A</v>
      </c>
      <c r="BI202" s="11"/>
      <c r="BJ202" s="11"/>
      <c r="BK202" s="11"/>
      <c r="BL202" s="11"/>
      <c r="BM202" s="11"/>
      <c r="BN202" s="11"/>
      <c r="BO202" s="11"/>
      <c r="BP202" s="11"/>
      <c r="BQ202" s="11"/>
      <c r="BR202" s="11"/>
      <c r="BS202" s="11"/>
    </row>
    <row r="203" spans="1:71" x14ac:dyDescent="0.2">
      <c r="A203" s="16">
        <f t="shared" si="61"/>
        <v>202</v>
      </c>
      <c r="B203" s="11" t="str">
        <f t="shared" si="62"/>
        <v>20044-00022</v>
      </c>
      <c r="C203" s="11" t="str">
        <f t="shared" si="62"/>
        <v>20044-00022</v>
      </c>
      <c r="D203" s="7" t="s">
        <v>8338</v>
      </c>
      <c r="E203" s="6" t="s">
        <v>139</v>
      </c>
      <c r="F203" s="11" t="s">
        <v>8991</v>
      </c>
      <c r="G203" s="17" t="str">
        <f>INDEX(Data!G:G,MATCH($D203,Data!$D:$D,0))</f>
        <v>BLINDS</v>
      </c>
      <c r="H203" s="17" t="str">
        <f>INDEX(Data!H:H,MATCH($D203,Data!$D:$D,0))</f>
        <v>Snapback Cap</v>
      </c>
      <c r="I203" s="6" t="s">
        <v>326</v>
      </c>
      <c r="J203" s="6" t="s">
        <v>5329</v>
      </c>
      <c r="K203" s="6" t="s">
        <v>5340</v>
      </c>
      <c r="L203" s="6" t="s">
        <v>8994</v>
      </c>
      <c r="M203" s="6" t="s">
        <v>5337</v>
      </c>
      <c r="N203" s="6" t="s">
        <v>5366</v>
      </c>
      <c r="O203" s="11"/>
      <c r="P203" s="11"/>
      <c r="Q203" s="6" t="s">
        <v>389</v>
      </c>
      <c r="R203" s="9" t="b">
        <v>1</v>
      </c>
      <c r="S203" s="9" t="b">
        <v>0</v>
      </c>
      <c r="T203" s="6" t="s">
        <v>8338</v>
      </c>
      <c r="U203" s="17" t="str">
        <f>INDEX(Data!U:U,MATCH($D203,Data!$D:$D,0))</f>
        <v>20044-00022</v>
      </c>
      <c r="V203" s="17" t="str">
        <f>INDEX(Data!V:V,MATCH($D203,Data!$D:$D,0))</f>
        <v/>
      </c>
      <c r="W203" s="17" t="str">
        <f>INDEX(Data!W:W,MATCH($D203,Data!$D:$D,0))</f>
        <v/>
      </c>
      <c r="X203" s="17" t="str">
        <f>INDEX(Data!X:X,MATCH($D203,Data!$D:$D,0))</f>
        <v/>
      </c>
      <c r="Y203" s="17" t="str">
        <f>INDEX(Data!Y:Y,MATCH($D203,Data!$D:$D,0))</f>
        <v/>
      </c>
      <c r="Z203" s="17" t="str">
        <f>INDEX(Data!Z:Z,MATCH($D203,Data!$D:$D,0))</f>
        <v/>
      </c>
      <c r="AA203" s="17" t="str">
        <f>INDEX(Data!AA:AA,MATCH($D203,Data!$D:$D,0))</f>
        <v/>
      </c>
      <c r="AB203" s="17" t="str">
        <f>INDEX(Data!AB:AB,MATCH($D203,Data!$D:$D,0))</f>
        <v/>
      </c>
      <c r="AC203" s="17" t="str">
        <f>INDEX(Data!AC:AC,MATCH($D203,Data!$D:$D,0))</f>
        <v>OS</v>
      </c>
      <c r="AD203" s="17" t="str">
        <f>INDEX(Data!AD:AD,MATCH($D203,Data!$D:$D,0))</f>
        <v/>
      </c>
      <c r="AE203" s="17" t="str">
        <f>INDEX(Data!AE:AE,MATCH($D203,Data!$D:$D,0))</f>
        <v/>
      </c>
      <c r="AF203" s="17" t="str">
        <f>INDEX(Data!AF:AF,MATCH($D203,Data!$D:$D,0))</f>
        <v/>
      </c>
      <c r="AG203" s="17" t="str">
        <f>INDEX(Data!AG:AG,MATCH($D203,Data!$D:$D,0))</f>
        <v/>
      </c>
      <c r="AH203" s="17" t="str">
        <f>INDEX(Data!AH:AH,MATCH($D203,Data!$D:$D,0))</f>
        <v/>
      </c>
      <c r="AI203" s="17" t="str">
        <f>INDEX(Data!AI:AI,MATCH($D203,Data!$D:$D,0))</f>
        <v/>
      </c>
      <c r="AJ203" s="17" t="str">
        <f>INDEX(Data!AJ:AJ,MATCH($D203,Data!$D:$D,0))</f>
        <v/>
      </c>
      <c r="AK203" s="10">
        <v>28</v>
      </c>
      <c r="AL203" s="10">
        <v>30</v>
      </c>
      <c r="AM203" s="6" t="s">
        <v>648</v>
      </c>
      <c r="AN203" s="6" t="s">
        <v>689</v>
      </c>
      <c r="AO203" s="6" t="s">
        <v>9281</v>
      </c>
      <c r="AP203" s="6" t="s">
        <v>9348</v>
      </c>
      <c r="AQ203" s="18" t="s">
        <v>9465</v>
      </c>
      <c r="AR203" s="11" t="str">
        <f t="shared" si="49"/>
        <v>2W Distributor Bike</v>
      </c>
      <c r="AS203" s="11" t="str">
        <f t="shared" si="50"/>
        <v>2W Distributor - Moto</v>
      </c>
      <c r="AT203" s="11" t="str">
        <f t="shared" si="51"/>
        <v>2W Distributor</v>
      </c>
      <c r="AU203" s="11" t="str">
        <f t="shared" si="52"/>
        <v>H2</v>
      </c>
      <c r="AV203" s="11" t="str">
        <f t="shared" si="52"/>
        <v>International - Bike</v>
      </c>
      <c r="AW203" s="11" t="str">
        <f t="shared" si="53"/>
        <v>International - Moto</v>
      </c>
      <c r="AX203" s="11" t="str">
        <f t="shared" si="54"/>
        <v>International - AS</v>
      </c>
      <c r="AY203" s="11" t="str">
        <f t="shared" si="54"/>
        <v>International</v>
      </c>
      <c r="AZ203" s="11" t="str">
        <f t="shared" si="54"/>
        <v>International - New</v>
      </c>
      <c r="BA203" s="11" t="str">
        <f t="shared" si="55"/>
        <v>Mecanic Sport</v>
      </c>
      <c r="BB203" s="11" t="str">
        <f t="shared" si="56"/>
        <v>Moto Dealers</v>
      </c>
      <c r="BC203" s="11" t="str">
        <f t="shared" si="56"/>
        <v>Motonet</v>
      </c>
      <c r="BD203" s="11" t="str">
        <f t="shared" si="57"/>
        <v>Pierce AB</v>
      </c>
      <c r="BE203" s="11" t="str">
        <f t="shared" si="58"/>
        <v>Retail</v>
      </c>
      <c r="BF203" s="11" t="str">
        <f t="shared" si="59"/>
        <v>TREK</v>
      </c>
      <c r="BG203" s="11" t="e">
        <v>#N/A</v>
      </c>
      <c r="BH203" s="11" t="e">
        <f t="shared" si="60"/>
        <v>#N/A</v>
      </c>
      <c r="BI203" s="11"/>
      <c r="BJ203" s="11"/>
      <c r="BK203" s="11"/>
      <c r="BL203" s="11"/>
      <c r="BM203" s="11"/>
      <c r="BN203" s="11"/>
      <c r="BO203" s="11"/>
      <c r="BP203" s="11"/>
      <c r="BQ203" s="11"/>
      <c r="BR203" s="11"/>
      <c r="BS203" s="11"/>
    </row>
    <row r="204" spans="1:71" x14ac:dyDescent="0.2">
      <c r="A204" s="16">
        <f t="shared" si="61"/>
        <v>203</v>
      </c>
      <c r="B204" s="11" t="str">
        <f t="shared" si="62"/>
        <v>20045-00000</v>
      </c>
      <c r="C204" s="11" t="str">
        <f t="shared" si="62"/>
        <v>20045-00000</v>
      </c>
      <c r="D204" s="7" t="s">
        <v>687</v>
      </c>
      <c r="E204" s="6" t="s">
        <v>139</v>
      </c>
      <c r="F204" s="11" t="s">
        <v>8991</v>
      </c>
      <c r="G204" s="17" t="str">
        <f>INDEX(Data!G:G,MATCH($D204,Data!$D:$D,0))</f>
        <v>CORNERSTONE X-FIT</v>
      </c>
      <c r="H204" s="17" t="str">
        <f>INDEX(Data!H:H,MATCH($D204,Data!$D:$D,0))</f>
        <v>Trucker Cap</v>
      </c>
      <c r="I204" s="6" t="s">
        <v>326</v>
      </c>
      <c r="J204" s="6" t="s">
        <v>5329</v>
      </c>
      <c r="K204" s="6" t="s">
        <v>5333</v>
      </c>
      <c r="L204" s="6" t="s">
        <v>8992</v>
      </c>
      <c r="M204" s="6" t="s">
        <v>5337</v>
      </c>
      <c r="N204" s="6" t="s">
        <v>5367</v>
      </c>
      <c r="O204" s="11"/>
      <c r="P204" s="11"/>
      <c r="Q204" s="6" t="s">
        <v>88</v>
      </c>
      <c r="R204" s="9" t="b">
        <v>1</v>
      </c>
      <c r="S204" s="9" t="b">
        <v>1</v>
      </c>
      <c r="T204" s="6" t="s">
        <v>687</v>
      </c>
      <c r="U204" s="17" t="str">
        <f>INDEX(Data!U:U,MATCH($D204,Data!$D:$D,0))</f>
        <v>20045-00000</v>
      </c>
      <c r="V204" s="17" t="str">
        <f>INDEX(Data!V:V,MATCH($D204,Data!$D:$D,0))</f>
        <v/>
      </c>
      <c r="W204" s="17" t="str">
        <f>INDEX(Data!W:W,MATCH($D204,Data!$D:$D,0))</f>
        <v/>
      </c>
      <c r="X204" s="17" t="str">
        <f>INDEX(Data!X:X,MATCH($D204,Data!$D:$D,0))</f>
        <v/>
      </c>
      <c r="Y204" s="17" t="str">
        <f>INDEX(Data!Y:Y,MATCH($D204,Data!$D:$D,0))</f>
        <v/>
      </c>
      <c r="Z204" s="17" t="str">
        <f>INDEX(Data!Z:Z,MATCH($D204,Data!$D:$D,0))</f>
        <v/>
      </c>
      <c r="AA204" s="17" t="str">
        <f>INDEX(Data!AA:AA,MATCH($D204,Data!$D:$D,0))</f>
        <v/>
      </c>
      <c r="AB204" s="17" t="str">
        <f>INDEX(Data!AB:AB,MATCH($D204,Data!$D:$D,0))</f>
        <v/>
      </c>
      <c r="AC204" s="17" t="str">
        <f>INDEX(Data!AC:AC,MATCH($D204,Data!$D:$D,0))</f>
        <v>OS</v>
      </c>
      <c r="AD204" s="17" t="str">
        <f>INDEX(Data!AD:AD,MATCH($D204,Data!$D:$D,0))</f>
        <v/>
      </c>
      <c r="AE204" s="17" t="str">
        <f>INDEX(Data!AE:AE,MATCH($D204,Data!$D:$D,0))</f>
        <v/>
      </c>
      <c r="AF204" s="17" t="str">
        <f>INDEX(Data!AF:AF,MATCH($D204,Data!$D:$D,0))</f>
        <v/>
      </c>
      <c r="AG204" s="17" t="str">
        <f>INDEX(Data!AG:AG,MATCH($D204,Data!$D:$D,0))</f>
        <v/>
      </c>
      <c r="AH204" s="17" t="str">
        <f>INDEX(Data!AH:AH,MATCH($D204,Data!$D:$D,0))</f>
        <v/>
      </c>
      <c r="AI204" s="17" t="str">
        <f>INDEX(Data!AI:AI,MATCH($D204,Data!$D:$D,0))</f>
        <v/>
      </c>
      <c r="AJ204" s="17" t="str">
        <f>INDEX(Data!AJ:AJ,MATCH($D204,Data!$D:$D,0))</f>
        <v/>
      </c>
      <c r="AK204" s="10">
        <v>26</v>
      </c>
      <c r="AL204" s="10">
        <v>28</v>
      </c>
      <c r="AM204" s="6" t="s">
        <v>648</v>
      </c>
      <c r="AN204" s="6" t="s">
        <v>689</v>
      </c>
      <c r="AO204" s="6" t="s">
        <v>9282</v>
      </c>
      <c r="AP204" s="6" t="s">
        <v>9349</v>
      </c>
      <c r="AQ204" s="18" t="s">
        <v>9465</v>
      </c>
      <c r="AR204" s="11" t="str">
        <f t="shared" si="49"/>
        <v>2W Distributor Bike</v>
      </c>
      <c r="AS204" s="11" t="str">
        <f t="shared" si="50"/>
        <v>2W Distributor - Moto</v>
      </c>
      <c r="AT204" s="11" t="str">
        <f t="shared" si="51"/>
        <v>2W Distributor</v>
      </c>
      <c r="AU204" s="11" t="str">
        <f t="shared" si="52"/>
        <v>H2</v>
      </c>
      <c r="AV204" s="11" t="str">
        <f t="shared" si="52"/>
        <v>International - Bike</v>
      </c>
      <c r="AW204" s="11" t="str">
        <f t="shared" si="53"/>
        <v>International - Moto</v>
      </c>
      <c r="AX204" s="11" t="str">
        <f t="shared" si="54"/>
        <v>International - AS</v>
      </c>
      <c r="AY204" s="11" t="str">
        <f t="shared" si="54"/>
        <v>International</v>
      </c>
      <c r="AZ204" s="11" t="str">
        <f t="shared" si="54"/>
        <v>International - New</v>
      </c>
      <c r="BA204" s="11" t="str">
        <f t="shared" si="55"/>
        <v>Mecanic Sport</v>
      </c>
      <c r="BB204" s="11" t="str">
        <f t="shared" si="56"/>
        <v>Moto Dealers</v>
      </c>
      <c r="BC204" s="11" t="str">
        <f t="shared" si="56"/>
        <v>Motonet</v>
      </c>
      <c r="BD204" s="11" t="str">
        <f t="shared" si="57"/>
        <v>Pierce AB</v>
      </c>
      <c r="BE204" s="11" t="str">
        <f t="shared" si="58"/>
        <v>Retail</v>
      </c>
      <c r="BF204" s="11" t="str">
        <f t="shared" si="59"/>
        <v>TREK</v>
      </c>
      <c r="BG204" s="11" t="s">
        <v>692</v>
      </c>
      <c r="BH204" s="11" t="str">
        <f t="shared" si="60"/>
        <v>https://fs.amplifi.io//file?id=90c028d7-aac7-4066-bba6-b4370eeb372f&amp;variant=thumb&amp;extension=png</v>
      </c>
      <c r="BI204" s="11" t="s">
        <v>692</v>
      </c>
      <c r="BJ204" s="11"/>
      <c r="BK204" s="11"/>
      <c r="BL204" s="11"/>
      <c r="BM204" s="11"/>
      <c r="BN204" s="11"/>
      <c r="BO204" s="11"/>
      <c r="BP204" s="11"/>
      <c r="BQ204" s="11"/>
      <c r="BR204" s="11"/>
      <c r="BS204" s="11"/>
    </row>
    <row r="205" spans="1:71" x14ac:dyDescent="0.2">
      <c r="A205" s="16">
        <f t="shared" si="61"/>
        <v>204</v>
      </c>
      <c r="B205" s="11" t="str">
        <f t="shared" si="62"/>
        <v>20045-00001</v>
      </c>
      <c r="C205" s="11" t="str">
        <f t="shared" si="62"/>
        <v>20045-00001</v>
      </c>
      <c r="D205" s="7" t="s">
        <v>693</v>
      </c>
      <c r="E205" s="6" t="s">
        <v>139</v>
      </c>
      <c r="F205" s="11" t="s">
        <v>8991</v>
      </c>
      <c r="G205" s="17" t="str">
        <f>INDEX(Data!G:G,MATCH($D205,Data!$D:$D,0))</f>
        <v>CORNERSTONE</v>
      </c>
      <c r="H205" s="17" t="str">
        <f>INDEX(Data!H:H,MATCH($D205,Data!$D:$D,0))</f>
        <v>AJ FIT Trucker Cap</v>
      </c>
      <c r="I205" s="6" t="s">
        <v>326</v>
      </c>
      <c r="J205" s="6" t="s">
        <v>5329</v>
      </c>
      <c r="K205" s="6" t="s">
        <v>5333</v>
      </c>
      <c r="L205" s="6" t="s">
        <v>8992</v>
      </c>
      <c r="M205" s="6" t="s">
        <v>5337</v>
      </c>
      <c r="N205" s="6" t="s">
        <v>5367</v>
      </c>
      <c r="O205" s="11"/>
      <c r="P205" s="11"/>
      <c r="Q205" s="6" t="s">
        <v>88</v>
      </c>
      <c r="R205" s="9" t="b">
        <v>1</v>
      </c>
      <c r="S205" s="9" t="b">
        <v>1</v>
      </c>
      <c r="T205" s="6" t="s">
        <v>693</v>
      </c>
      <c r="U205" s="17" t="str">
        <f>INDEX(Data!U:U,MATCH($D205,Data!$D:$D,0))</f>
        <v>20045-00001</v>
      </c>
      <c r="V205" s="17" t="str">
        <f>INDEX(Data!V:V,MATCH($D205,Data!$D:$D,0))</f>
        <v/>
      </c>
      <c r="W205" s="17" t="str">
        <f>INDEX(Data!W:W,MATCH($D205,Data!$D:$D,0))</f>
        <v/>
      </c>
      <c r="X205" s="17" t="str">
        <f>INDEX(Data!X:X,MATCH($D205,Data!$D:$D,0))</f>
        <v/>
      </c>
      <c r="Y205" s="17" t="str">
        <f>INDEX(Data!Y:Y,MATCH($D205,Data!$D:$D,0))</f>
        <v/>
      </c>
      <c r="Z205" s="17" t="str">
        <f>INDEX(Data!Z:Z,MATCH($D205,Data!$D:$D,0))</f>
        <v/>
      </c>
      <c r="AA205" s="17" t="str">
        <f>INDEX(Data!AA:AA,MATCH($D205,Data!$D:$D,0))</f>
        <v/>
      </c>
      <c r="AB205" s="17" t="str">
        <f>INDEX(Data!AB:AB,MATCH($D205,Data!$D:$D,0))</f>
        <v/>
      </c>
      <c r="AC205" s="17" t="str">
        <f>INDEX(Data!AC:AC,MATCH($D205,Data!$D:$D,0))</f>
        <v>OS</v>
      </c>
      <c r="AD205" s="17" t="str">
        <f>INDEX(Data!AD:AD,MATCH($D205,Data!$D:$D,0))</f>
        <v/>
      </c>
      <c r="AE205" s="17" t="str">
        <f>INDEX(Data!AE:AE,MATCH($D205,Data!$D:$D,0))</f>
        <v/>
      </c>
      <c r="AF205" s="17" t="str">
        <f>INDEX(Data!AF:AF,MATCH($D205,Data!$D:$D,0))</f>
        <v/>
      </c>
      <c r="AG205" s="17" t="str">
        <f>INDEX(Data!AG:AG,MATCH($D205,Data!$D:$D,0))</f>
        <v/>
      </c>
      <c r="AH205" s="17" t="str">
        <f>INDEX(Data!AH:AH,MATCH($D205,Data!$D:$D,0))</f>
        <v/>
      </c>
      <c r="AI205" s="17" t="str">
        <f>INDEX(Data!AI:AI,MATCH($D205,Data!$D:$D,0))</f>
        <v/>
      </c>
      <c r="AJ205" s="17" t="str">
        <f>INDEX(Data!AJ:AJ,MATCH($D205,Data!$D:$D,0))</f>
        <v/>
      </c>
      <c r="AK205" s="10">
        <v>26</v>
      </c>
      <c r="AL205" s="10">
        <v>28</v>
      </c>
      <c r="AM205" s="6" t="s">
        <v>648</v>
      </c>
      <c r="AN205" s="6" t="s">
        <v>689</v>
      </c>
      <c r="AO205" s="6" t="s">
        <v>9282</v>
      </c>
      <c r="AP205" s="6" t="s">
        <v>9349</v>
      </c>
      <c r="AQ205" s="18" t="s">
        <v>9465</v>
      </c>
      <c r="AR205" s="11" t="str">
        <f t="shared" si="49"/>
        <v>2W Distributor Bike</v>
      </c>
      <c r="AS205" s="11" t="str">
        <f t="shared" si="50"/>
        <v>2W Distributor - Moto</v>
      </c>
      <c r="AT205" s="11" t="str">
        <f t="shared" si="51"/>
        <v>2W Distributor</v>
      </c>
      <c r="AU205" s="11" t="str">
        <f t="shared" si="52"/>
        <v>H2</v>
      </c>
      <c r="AV205" s="11" t="str">
        <f t="shared" si="52"/>
        <v>International - Bike</v>
      </c>
      <c r="AW205" s="11" t="str">
        <f t="shared" si="53"/>
        <v>International - Moto</v>
      </c>
      <c r="AX205" s="11" t="str">
        <f t="shared" si="54"/>
        <v>International - AS</v>
      </c>
      <c r="AY205" s="11" t="str">
        <f t="shared" si="54"/>
        <v>International</v>
      </c>
      <c r="AZ205" s="11" t="str">
        <f t="shared" si="54"/>
        <v>International - New</v>
      </c>
      <c r="BA205" s="11" t="str">
        <f t="shared" si="55"/>
        <v>Mecanic Sport</v>
      </c>
      <c r="BB205" s="11" t="str">
        <f t="shared" si="56"/>
        <v>Moto Dealers</v>
      </c>
      <c r="BC205" s="11" t="str">
        <f t="shared" si="56"/>
        <v>Motonet</v>
      </c>
      <c r="BD205" s="11" t="str">
        <f t="shared" si="57"/>
        <v>Pierce AB</v>
      </c>
      <c r="BE205" s="11" t="str">
        <f t="shared" si="58"/>
        <v>Retail</v>
      </c>
      <c r="BF205" s="11" t="str">
        <f t="shared" si="59"/>
        <v>TREK</v>
      </c>
      <c r="BG205" s="11" t="s">
        <v>695</v>
      </c>
      <c r="BH205" s="11" t="str">
        <f t="shared" si="60"/>
        <v>https://fs.amplifi.io//file?id=6c075847-9cfc-43f3-aa15-63bb4bcf9f8c&amp;variant=thumb&amp;extension=png</v>
      </c>
      <c r="BI205" s="11" t="s">
        <v>695</v>
      </c>
      <c r="BJ205" s="11"/>
      <c r="BK205" s="11"/>
      <c r="BL205" s="11"/>
      <c r="BM205" s="11"/>
      <c r="BN205" s="11"/>
      <c r="BO205" s="11"/>
      <c r="BP205" s="11"/>
      <c r="BQ205" s="11"/>
      <c r="BR205" s="11"/>
      <c r="BS205" s="11"/>
    </row>
    <row r="206" spans="1:71" x14ac:dyDescent="0.2">
      <c r="A206" s="16">
        <f t="shared" si="61"/>
        <v>205</v>
      </c>
      <c r="B206" s="11" t="str">
        <f t="shared" si="62"/>
        <v>20045-00002</v>
      </c>
      <c r="C206" s="11" t="str">
        <f t="shared" si="62"/>
        <v>20045-00002</v>
      </c>
      <c r="D206" s="7" t="s">
        <v>8339</v>
      </c>
      <c r="E206" s="6" t="s">
        <v>139</v>
      </c>
      <c r="F206" s="11" t="s">
        <v>8991</v>
      </c>
      <c r="G206" s="17" t="str">
        <f>INDEX(Data!G:G,MATCH($D206,Data!$D:$D,0))</f>
        <v>MACK</v>
      </c>
      <c r="H206" s="17" t="str">
        <f>INDEX(Data!H:H,MATCH($D206,Data!$D:$D,0))</f>
        <v>Trucker Cap</v>
      </c>
      <c r="I206" s="6" t="s">
        <v>326</v>
      </c>
      <c r="J206" s="6" t="s">
        <v>5329</v>
      </c>
      <c r="K206" s="6" t="s">
        <v>5340</v>
      </c>
      <c r="L206" s="6" t="s">
        <v>8994</v>
      </c>
      <c r="M206" s="6" t="s">
        <v>5337</v>
      </c>
      <c r="N206" s="6" t="s">
        <v>5367</v>
      </c>
      <c r="O206" s="11"/>
      <c r="P206" s="11"/>
      <c r="Q206" s="6" t="s">
        <v>88</v>
      </c>
      <c r="R206" s="9" t="b">
        <v>1</v>
      </c>
      <c r="S206" s="9" t="b">
        <v>0</v>
      </c>
      <c r="T206" s="6" t="s">
        <v>8339</v>
      </c>
      <c r="U206" s="17" t="str">
        <f>INDEX(Data!U:U,MATCH($D206,Data!$D:$D,0))</f>
        <v>20045-00002</v>
      </c>
      <c r="V206" s="17" t="str">
        <f>INDEX(Data!V:V,MATCH($D206,Data!$D:$D,0))</f>
        <v/>
      </c>
      <c r="W206" s="17" t="str">
        <f>INDEX(Data!W:W,MATCH($D206,Data!$D:$D,0))</f>
        <v/>
      </c>
      <c r="X206" s="17" t="str">
        <f>INDEX(Data!X:X,MATCH($D206,Data!$D:$D,0))</f>
        <v/>
      </c>
      <c r="Y206" s="17" t="str">
        <f>INDEX(Data!Y:Y,MATCH($D206,Data!$D:$D,0))</f>
        <v/>
      </c>
      <c r="Z206" s="17" t="str">
        <f>INDEX(Data!Z:Z,MATCH($D206,Data!$D:$D,0))</f>
        <v/>
      </c>
      <c r="AA206" s="17" t="str">
        <f>INDEX(Data!AA:AA,MATCH($D206,Data!$D:$D,0))</f>
        <v/>
      </c>
      <c r="AB206" s="17" t="str">
        <f>INDEX(Data!AB:AB,MATCH($D206,Data!$D:$D,0))</f>
        <v/>
      </c>
      <c r="AC206" s="17" t="str">
        <f>INDEX(Data!AC:AC,MATCH($D206,Data!$D:$D,0))</f>
        <v>OS</v>
      </c>
      <c r="AD206" s="17" t="str">
        <f>INDEX(Data!AD:AD,MATCH($D206,Data!$D:$D,0))</f>
        <v/>
      </c>
      <c r="AE206" s="17" t="str">
        <f>INDEX(Data!AE:AE,MATCH($D206,Data!$D:$D,0))</f>
        <v/>
      </c>
      <c r="AF206" s="17" t="str">
        <f>INDEX(Data!AF:AF,MATCH($D206,Data!$D:$D,0))</f>
        <v/>
      </c>
      <c r="AG206" s="17" t="str">
        <f>INDEX(Data!AG:AG,MATCH($D206,Data!$D:$D,0))</f>
        <v/>
      </c>
      <c r="AH206" s="17" t="str">
        <f>INDEX(Data!AH:AH,MATCH($D206,Data!$D:$D,0))</f>
        <v/>
      </c>
      <c r="AI206" s="17" t="str">
        <f>INDEX(Data!AI:AI,MATCH($D206,Data!$D:$D,0))</f>
        <v/>
      </c>
      <c r="AJ206" s="17" t="str">
        <f>INDEX(Data!AJ:AJ,MATCH($D206,Data!$D:$D,0))</f>
        <v/>
      </c>
      <c r="AK206" s="10">
        <v>26</v>
      </c>
      <c r="AL206" s="10">
        <v>28</v>
      </c>
      <c r="AM206" s="6" t="s">
        <v>648</v>
      </c>
      <c r="AN206" s="6" t="s">
        <v>689</v>
      </c>
      <c r="AO206" s="6" t="s">
        <v>9282</v>
      </c>
      <c r="AP206" s="6" t="s">
        <v>9349</v>
      </c>
      <c r="AQ206" s="18" t="s">
        <v>9465</v>
      </c>
      <c r="AR206" s="11" t="str">
        <f t="shared" si="49"/>
        <v>2W Distributor Bike</v>
      </c>
      <c r="AS206" s="11" t="str">
        <f t="shared" si="50"/>
        <v>2W Distributor - Moto</v>
      </c>
      <c r="AT206" s="11" t="str">
        <f t="shared" si="51"/>
        <v>2W Distributor</v>
      </c>
      <c r="AU206" s="11" t="str">
        <f t="shared" si="52"/>
        <v>H2</v>
      </c>
      <c r="AV206" s="11" t="str">
        <f t="shared" si="52"/>
        <v>International - Bike</v>
      </c>
      <c r="AW206" s="11" t="str">
        <f t="shared" si="53"/>
        <v>International - Moto</v>
      </c>
      <c r="AX206" s="11" t="str">
        <f t="shared" si="54"/>
        <v>International - AS</v>
      </c>
      <c r="AY206" s="11" t="str">
        <f t="shared" si="54"/>
        <v>International</v>
      </c>
      <c r="AZ206" s="11" t="str">
        <f t="shared" si="54"/>
        <v>International - New</v>
      </c>
      <c r="BA206" s="11" t="str">
        <f t="shared" si="55"/>
        <v>Mecanic Sport</v>
      </c>
      <c r="BB206" s="11" t="str">
        <f t="shared" si="56"/>
        <v>Moto Dealers</v>
      </c>
      <c r="BC206" s="11" t="str">
        <f t="shared" si="56"/>
        <v>Motonet</v>
      </c>
      <c r="BD206" s="11" t="str">
        <f t="shared" si="57"/>
        <v>Pierce AB</v>
      </c>
      <c r="BE206" s="11" t="str">
        <f t="shared" si="58"/>
        <v>Retail</v>
      </c>
      <c r="BF206" s="11" t="str">
        <f t="shared" si="59"/>
        <v>TREK</v>
      </c>
      <c r="BG206" s="11" t="e">
        <v>#N/A</v>
      </c>
      <c r="BH206" s="11" t="e">
        <f t="shared" si="60"/>
        <v>#N/A</v>
      </c>
      <c r="BI206" s="11"/>
      <c r="BJ206" s="11"/>
      <c r="BK206" s="11"/>
      <c r="BL206" s="11"/>
      <c r="BM206" s="11"/>
      <c r="BN206" s="11"/>
      <c r="BO206" s="11"/>
      <c r="BP206" s="11"/>
      <c r="BQ206" s="11"/>
      <c r="BR206" s="11"/>
      <c r="BS206" s="11"/>
    </row>
    <row r="207" spans="1:71" x14ac:dyDescent="0.2">
      <c r="A207" s="16">
        <f t="shared" si="61"/>
        <v>206</v>
      </c>
      <c r="B207" s="11" t="str">
        <f t="shared" si="62"/>
        <v>20046-00001</v>
      </c>
      <c r="C207" s="11" t="str">
        <f t="shared" si="62"/>
        <v>20046-00001</v>
      </c>
      <c r="D207" s="7" t="s">
        <v>8340</v>
      </c>
      <c r="E207" s="6" t="s">
        <v>139</v>
      </c>
      <c r="F207" s="11" t="s">
        <v>8991</v>
      </c>
      <c r="G207" s="17" t="str">
        <f>INDEX(Data!G:G,MATCH($D207,Data!$D:$D,0))</f>
        <v>THOMAS</v>
      </c>
      <c r="H207" s="17" t="str">
        <f>INDEX(Data!H:H,MATCH($D207,Data!$D:$D,0))</f>
        <v>Camper Cap</v>
      </c>
      <c r="I207" s="6" t="s">
        <v>326</v>
      </c>
      <c r="J207" s="6" t="s">
        <v>5329</v>
      </c>
      <c r="K207" s="6" t="s">
        <v>5340</v>
      </c>
      <c r="L207" s="6" t="s">
        <v>8994</v>
      </c>
      <c r="M207" s="6" t="s">
        <v>5337</v>
      </c>
      <c r="N207" s="6" t="s">
        <v>5376</v>
      </c>
      <c r="O207" s="11"/>
      <c r="P207" s="11"/>
      <c r="Q207" s="6" t="s">
        <v>9079</v>
      </c>
      <c r="R207" s="9" t="b">
        <v>1</v>
      </c>
      <c r="S207" s="9" t="b">
        <v>0</v>
      </c>
      <c r="T207" s="6" t="s">
        <v>8340</v>
      </c>
      <c r="U207" s="17" t="str">
        <f>INDEX(Data!U:U,MATCH($D207,Data!$D:$D,0))</f>
        <v>20046-00001</v>
      </c>
      <c r="V207" s="17" t="str">
        <f>INDEX(Data!V:V,MATCH($D207,Data!$D:$D,0))</f>
        <v/>
      </c>
      <c r="W207" s="17" t="str">
        <f>INDEX(Data!W:W,MATCH($D207,Data!$D:$D,0))</f>
        <v/>
      </c>
      <c r="X207" s="17" t="str">
        <f>INDEX(Data!X:X,MATCH($D207,Data!$D:$D,0))</f>
        <v/>
      </c>
      <c r="Y207" s="17" t="str">
        <f>INDEX(Data!Y:Y,MATCH($D207,Data!$D:$D,0))</f>
        <v/>
      </c>
      <c r="Z207" s="17" t="str">
        <f>INDEX(Data!Z:Z,MATCH($D207,Data!$D:$D,0))</f>
        <v/>
      </c>
      <c r="AA207" s="17" t="str">
        <f>INDEX(Data!AA:AA,MATCH($D207,Data!$D:$D,0))</f>
        <v/>
      </c>
      <c r="AB207" s="17" t="str">
        <f>INDEX(Data!AB:AB,MATCH($D207,Data!$D:$D,0))</f>
        <v/>
      </c>
      <c r="AC207" s="17" t="str">
        <f>INDEX(Data!AC:AC,MATCH($D207,Data!$D:$D,0))</f>
        <v>OS</v>
      </c>
      <c r="AD207" s="17" t="str">
        <f>INDEX(Data!AD:AD,MATCH($D207,Data!$D:$D,0))</f>
        <v/>
      </c>
      <c r="AE207" s="17" t="str">
        <f>INDEX(Data!AE:AE,MATCH($D207,Data!$D:$D,0))</f>
        <v/>
      </c>
      <c r="AF207" s="17" t="str">
        <f>INDEX(Data!AF:AF,MATCH($D207,Data!$D:$D,0))</f>
        <v/>
      </c>
      <c r="AG207" s="17" t="str">
        <f>INDEX(Data!AG:AG,MATCH($D207,Data!$D:$D,0))</f>
        <v/>
      </c>
      <c r="AH207" s="17" t="str">
        <f>INDEX(Data!AH:AH,MATCH($D207,Data!$D:$D,0))</f>
        <v/>
      </c>
      <c r="AI207" s="17" t="str">
        <f>INDEX(Data!AI:AI,MATCH($D207,Data!$D:$D,0))</f>
        <v/>
      </c>
      <c r="AJ207" s="17" t="str">
        <f>INDEX(Data!AJ:AJ,MATCH($D207,Data!$D:$D,0))</f>
        <v/>
      </c>
      <c r="AK207" s="10">
        <v>30</v>
      </c>
      <c r="AL207" s="10">
        <v>32</v>
      </c>
      <c r="AM207" s="6" t="s">
        <v>648</v>
      </c>
      <c r="AN207" s="6" t="s">
        <v>1649</v>
      </c>
      <c r="AO207" s="6" t="s">
        <v>9283</v>
      </c>
      <c r="AP207" s="6" t="s">
        <v>9350</v>
      </c>
      <c r="AQ207" s="18" t="s">
        <v>9465</v>
      </c>
      <c r="AR207" s="11" t="str">
        <f t="shared" si="49"/>
        <v>2W Distributor Bike</v>
      </c>
      <c r="AS207" s="11" t="str">
        <f t="shared" si="50"/>
        <v>2W Distributor - Moto</v>
      </c>
      <c r="AT207" s="11" t="str">
        <f t="shared" si="51"/>
        <v>2W Distributor</v>
      </c>
      <c r="AU207" s="11" t="str">
        <f t="shared" si="52"/>
        <v>H2</v>
      </c>
      <c r="AV207" s="11" t="str">
        <f t="shared" si="52"/>
        <v>International - Bike</v>
      </c>
      <c r="AW207" s="11" t="str">
        <f t="shared" si="53"/>
        <v>International - Moto</v>
      </c>
      <c r="AX207" s="11" t="str">
        <f t="shared" si="54"/>
        <v>International - AS</v>
      </c>
      <c r="AY207" s="11" t="str">
        <f t="shared" si="54"/>
        <v>International</v>
      </c>
      <c r="AZ207" s="11" t="str">
        <f t="shared" si="54"/>
        <v>International - New</v>
      </c>
      <c r="BA207" s="11" t="str">
        <f t="shared" si="55"/>
        <v>Mecanic Sport</v>
      </c>
      <c r="BB207" s="11" t="str">
        <f t="shared" si="56"/>
        <v>Moto Dealers</v>
      </c>
      <c r="BC207" s="11" t="str">
        <f t="shared" si="56"/>
        <v>Motonet</v>
      </c>
      <c r="BD207" s="11" t="str">
        <f t="shared" si="57"/>
        <v>Pierce AB</v>
      </c>
      <c r="BE207" s="11" t="str">
        <f t="shared" si="58"/>
        <v>Retail</v>
      </c>
      <c r="BF207" s="11" t="str">
        <f t="shared" si="59"/>
        <v>TREK</v>
      </c>
      <c r="BG207" s="11" t="e">
        <v>#N/A</v>
      </c>
      <c r="BH207" s="11" t="e">
        <f t="shared" si="60"/>
        <v>#N/A</v>
      </c>
      <c r="BI207" s="11"/>
      <c r="BJ207" s="11"/>
      <c r="BK207" s="11"/>
      <c r="BL207" s="11"/>
      <c r="BM207" s="11"/>
      <c r="BN207" s="11"/>
      <c r="BO207" s="11"/>
      <c r="BP207" s="11"/>
      <c r="BQ207" s="11"/>
      <c r="BR207" s="11"/>
      <c r="BS207" s="11"/>
    </row>
    <row r="208" spans="1:71" x14ac:dyDescent="0.2">
      <c r="A208" s="16">
        <f t="shared" si="61"/>
        <v>207</v>
      </c>
      <c r="B208" s="11" t="str">
        <f t="shared" si="62"/>
        <v>20047-00000</v>
      </c>
      <c r="C208" s="11" t="str">
        <f t="shared" si="62"/>
        <v>20047-00000</v>
      </c>
      <c r="D208" s="7" t="s">
        <v>696</v>
      </c>
      <c r="E208" s="6" t="s">
        <v>139</v>
      </c>
      <c r="F208" s="11" t="s">
        <v>8991</v>
      </c>
      <c r="G208" s="17" t="str">
        <f>INDEX(Data!G:G,MATCH($D208,Data!$D:$D,0))</f>
        <v>ICON</v>
      </c>
      <c r="H208" s="17" t="str">
        <f>INDEX(Data!H:H,MATCH($D208,Data!$D:$D,0))</f>
        <v>Youth Snapback Cap</v>
      </c>
      <c r="I208" s="6" t="s">
        <v>326</v>
      </c>
      <c r="J208" s="6" t="s">
        <v>5329</v>
      </c>
      <c r="K208" s="6" t="s">
        <v>5333</v>
      </c>
      <c r="L208" s="6" t="s">
        <v>8992</v>
      </c>
      <c r="M208" s="6" t="s">
        <v>5337</v>
      </c>
      <c r="N208" s="6" t="s">
        <v>5366</v>
      </c>
      <c r="O208" s="11"/>
      <c r="P208" s="11"/>
      <c r="Q208" s="6" t="s">
        <v>88</v>
      </c>
      <c r="R208" s="9" t="b">
        <v>1</v>
      </c>
      <c r="S208" s="9" t="b">
        <v>1</v>
      </c>
      <c r="T208" s="6" t="s">
        <v>696</v>
      </c>
      <c r="U208" s="17" t="str">
        <f>INDEX(Data!U:U,MATCH($D208,Data!$D:$D,0))</f>
        <v>20047-00000</v>
      </c>
      <c r="V208" s="17" t="str">
        <f>INDEX(Data!V:V,MATCH($D208,Data!$D:$D,0))</f>
        <v/>
      </c>
      <c r="W208" s="17" t="str">
        <f>INDEX(Data!W:W,MATCH($D208,Data!$D:$D,0))</f>
        <v/>
      </c>
      <c r="X208" s="17" t="str">
        <f>INDEX(Data!X:X,MATCH($D208,Data!$D:$D,0))</f>
        <v/>
      </c>
      <c r="Y208" s="17" t="str">
        <f>INDEX(Data!Y:Y,MATCH($D208,Data!$D:$D,0))</f>
        <v/>
      </c>
      <c r="Z208" s="17" t="str">
        <f>INDEX(Data!Z:Z,MATCH($D208,Data!$D:$D,0))</f>
        <v/>
      </c>
      <c r="AA208" s="17" t="str">
        <f>INDEX(Data!AA:AA,MATCH($D208,Data!$D:$D,0))</f>
        <v/>
      </c>
      <c r="AB208" s="17" t="str">
        <f>INDEX(Data!AB:AB,MATCH($D208,Data!$D:$D,0))</f>
        <v/>
      </c>
      <c r="AC208" s="17" t="str">
        <f>INDEX(Data!AC:AC,MATCH($D208,Data!$D:$D,0))</f>
        <v>OS</v>
      </c>
      <c r="AD208" s="17" t="str">
        <f>INDEX(Data!AD:AD,MATCH($D208,Data!$D:$D,0))</f>
        <v/>
      </c>
      <c r="AE208" s="17" t="str">
        <f>INDEX(Data!AE:AE,MATCH($D208,Data!$D:$D,0))</f>
        <v/>
      </c>
      <c r="AF208" s="17" t="str">
        <f>INDEX(Data!AF:AF,MATCH($D208,Data!$D:$D,0))</f>
        <v/>
      </c>
      <c r="AG208" s="17" t="str">
        <f>INDEX(Data!AG:AG,MATCH($D208,Data!$D:$D,0))</f>
        <v/>
      </c>
      <c r="AH208" s="17" t="str">
        <f>INDEX(Data!AH:AH,MATCH($D208,Data!$D:$D,0))</f>
        <v/>
      </c>
      <c r="AI208" s="17" t="str">
        <f>INDEX(Data!AI:AI,MATCH($D208,Data!$D:$D,0))</f>
        <v/>
      </c>
      <c r="AJ208" s="17" t="str">
        <f>INDEX(Data!AJ:AJ,MATCH($D208,Data!$D:$D,0))</f>
        <v/>
      </c>
      <c r="AK208" s="10">
        <v>22</v>
      </c>
      <c r="AL208" s="10">
        <v>24</v>
      </c>
      <c r="AM208" s="6" t="s">
        <v>648</v>
      </c>
      <c r="AN208" s="6" t="s">
        <v>689</v>
      </c>
      <c r="AO208" s="6" t="s">
        <v>9284</v>
      </c>
      <c r="AP208" s="6" t="s">
        <v>9348</v>
      </c>
      <c r="AQ208" s="18" t="s">
        <v>9465</v>
      </c>
      <c r="AR208" s="11" t="str">
        <f t="shared" si="49"/>
        <v>2W Distributor Bike</v>
      </c>
      <c r="AS208" s="11" t="str">
        <f t="shared" si="50"/>
        <v>2W Distributor - Moto</v>
      </c>
      <c r="AT208" s="11" t="str">
        <f t="shared" si="51"/>
        <v>2W Distributor</v>
      </c>
      <c r="AU208" s="11" t="str">
        <f t="shared" si="52"/>
        <v>H2</v>
      </c>
      <c r="AV208" s="11" t="str">
        <f t="shared" si="52"/>
        <v>International - Bike</v>
      </c>
      <c r="AW208" s="11" t="str">
        <f t="shared" si="53"/>
        <v>International - Moto</v>
      </c>
      <c r="AX208" s="11" t="str">
        <f t="shared" si="54"/>
        <v>International - AS</v>
      </c>
      <c r="AY208" s="11" t="str">
        <f t="shared" si="54"/>
        <v>International</v>
      </c>
      <c r="AZ208" s="11" t="str">
        <f t="shared" si="54"/>
        <v>International - New</v>
      </c>
      <c r="BA208" s="11" t="str">
        <f t="shared" si="55"/>
        <v>Mecanic Sport</v>
      </c>
      <c r="BB208" s="11" t="str">
        <f t="shared" si="56"/>
        <v>Moto Dealers</v>
      </c>
      <c r="BC208" s="11" t="str">
        <f t="shared" si="56"/>
        <v>Motonet</v>
      </c>
      <c r="BD208" s="11" t="str">
        <f t="shared" si="57"/>
        <v>Pierce AB</v>
      </c>
      <c r="BE208" s="11" t="str">
        <f t="shared" si="58"/>
        <v>Retail</v>
      </c>
      <c r="BF208" s="11" t="str">
        <f t="shared" si="59"/>
        <v>TREK</v>
      </c>
      <c r="BG208" s="11" t="s">
        <v>5508</v>
      </c>
      <c r="BH208" s="11" t="str">
        <f t="shared" si="60"/>
        <v>https://fs.amplifi.io//file?id=541c5753-6a4b-49be-807c-844219a04a8a&amp;variant=thumb&amp;extension=png</v>
      </c>
      <c r="BI208" s="11" t="s">
        <v>5508</v>
      </c>
      <c r="BJ208" s="11"/>
      <c r="BK208" s="11"/>
      <c r="BL208" s="11"/>
      <c r="BM208" s="11"/>
      <c r="BN208" s="11"/>
      <c r="BO208" s="11"/>
      <c r="BP208" s="11"/>
      <c r="BQ208" s="11"/>
      <c r="BR208" s="11"/>
      <c r="BS208" s="11"/>
    </row>
    <row r="209" spans="1:71" x14ac:dyDescent="0.2">
      <c r="A209" s="16">
        <f t="shared" si="61"/>
        <v>208</v>
      </c>
      <c r="B209" s="11" t="str">
        <f t="shared" si="62"/>
        <v>20047-00001</v>
      </c>
      <c r="C209" s="11" t="str">
        <f t="shared" si="62"/>
        <v>20047-00001</v>
      </c>
      <c r="D209" s="7" t="s">
        <v>701</v>
      </c>
      <c r="E209" s="6" t="s">
        <v>139</v>
      </c>
      <c r="F209" s="11" t="s">
        <v>8991</v>
      </c>
      <c r="G209" s="17" t="str">
        <f>INDEX(Data!G:G,MATCH($D209,Data!$D:$D,0))</f>
        <v>ICON</v>
      </c>
      <c r="H209" s="17" t="str">
        <f>INDEX(Data!H:H,MATCH($D209,Data!$D:$D,0))</f>
        <v>Youth Snapback Cap</v>
      </c>
      <c r="I209" s="6" t="s">
        <v>326</v>
      </c>
      <c r="J209" s="6" t="s">
        <v>5329</v>
      </c>
      <c r="K209" s="6" t="s">
        <v>5333</v>
      </c>
      <c r="L209" s="6" t="s">
        <v>8992</v>
      </c>
      <c r="M209" s="6" t="s">
        <v>5337</v>
      </c>
      <c r="N209" s="6" t="s">
        <v>5366</v>
      </c>
      <c r="O209" s="11"/>
      <c r="P209" s="11"/>
      <c r="Q209" s="6" t="s">
        <v>458</v>
      </c>
      <c r="R209" s="9" t="b">
        <v>1</v>
      </c>
      <c r="S209" s="9" t="b">
        <v>1</v>
      </c>
      <c r="T209" s="6" t="s">
        <v>701</v>
      </c>
      <c r="U209" s="17" t="str">
        <f>INDEX(Data!U:U,MATCH($D209,Data!$D:$D,0))</f>
        <v>20047-00001</v>
      </c>
      <c r="V209" s="17" t="str">
        <f>INDEX(Data!V:V,MATCH($D209,Data!$D:$D,0))</f>
        <v/>
      </c>
      <c r="W209" s="17" t="str">
        <f>INDEX(Data!W:W,MATCH($D209,Data!$D:$D,0))</f>
        <v/>
      </c>
      <c r="X209" s="17" t="str">
        <f>INDEX(Data!X:X,MATCH($D209,Data!$D:$D,0))</f>
        <v/>
      </c>
      <c r="Y209" s="17" t="str">
        <f>INDEX(Data!Y:Y,MATCH($D209,Data!$D:$D,0))</f>
        <v/>
      </c>
      <c r="Z209" s="17" t="str">
        <f>INDEX(Data!Z:Z,MATCH($D209,Data!$D:$D,0))</f>
        <v/>
      </c>
      <c r="AA209" s="17" t="str">
        <f>INDEX(Data!AA:AA,MATCH($D209,Data!$D:$D,0))</f>
        <v/>
      </c>
      <c r="AB209" s="17" t="str">
        <f>INDEX(Data!AB:AB,MATCH($D209,Data!$D:$D,0))</f>
        <v/>
      </c>
      <c r="AC209" s="17" t="str">
        <f>INDEX(Data!AC:AC,MATCH($D209,Data!$D:$D,0))</f>
        <v>OS</v>
      </c>
      <c r="AD209" s="17" t="str">
        <f>INDEX(Data!AD:AD,MATCH($D209,Data!$D:$D,0))</f>
        <v/>
      </c>
      <c r="AE209" s="17" t="str">
        <f>INDEX(Data!AE:AE,MATCH($D209,Data!$D:$D,0))</f>
        <v/>
      </c>
      <c r="AF209" s="17" t="str">
        <f>INDEX(Data!AF:AF,MATCH($D209,Data!$D:$D,0))</f>
        <v/>
      </c>
      <c r="AG209" s="17" t="str">
        <f>INDEX(Data!AG:AG,MATCH($D209,Data!$D:$D,0))</f>
        <v/>
      </c>
      <c r="AH209" s="17" t="str">
        <f>INDEX(Data!AH:AH,MATCH($D209,Data!$D:$D,0))</f>
        <v/>
      </c>
      <c r="AI209" s="17" t="str">
        <f>INDEX(Data!AI:AI,MATCH($D209,Data!$D:$D,0))</f>
        <v/>
      </c>
      <c r="AJ209" s="17" t="str">
        <f>INDEX(Data!AJ:AJ,MATCH($D209,Data!$D:$D,0))</f>
        <v/>
      </c>
      <c r="AK209" s="10">
        <v>22</v>
      </c>
      <c r="AL209" s="10">
        <v>24</v>
      </c>
      <c r="AM209" s="6" t="s">
        <v>648</v>
      </c>
      <c r="AN209" s="6" t="s">
        <v>689</v>
      </c>
      <c r="AO209" s="6" t="s">
        <v>9284</v>
      </c>
      <c r="AP209" s="6" t="s">
        <v>9348</v>
      </c>
      <c r="AQ209" s="18" t="s">
        <v>9465</v>
      </c>
      <c r="AR209" s="11" t="str">
        <f t="shared" si="49"/>
        <v>2W Distributor Bike</v>
      </c>
      <c r="AS209" s="11" t="str">
        <f t="shared" si="50"/>
        <v>2W Distributor - Moto</v>
      </c>
      <c r="AT209" s="11" t="str">
        <f t="shared" si="51"/>
        <v>2W Distributor</v>
      </c>
      <c r="AU209" s="11" t="str">
        <f t="shared" si="52"/>
        <v>H2</v>
      </c>
      <c r="AV209" s="11" t="str">
        <f t="shared" si="52"/>
        <v>International - Bike</v>
      </c>
      <c r="AW209" s="11" t="str">
        <f t="shared" si="53"/>
        <v>International - Moto</v>
      </c>
      <c r="AX209" s="11" t="str">
        <f t="shared" si="54"/>
        <v>International - AS</v>
      </c>
      <c r="AY209" s="11" t="str">
        <f t="shared" si="54"/>
        <v>International</v>
      </c>
      <c r="AZ209" s="11" t="str">
        <f t="shared" si="54"/>
        <v>International - New</v>
      </c>
      <c r="BA209" s="11" t="str">
        <f t="shared" si="55"/>
        <v>Mecanic Sport</v>
      </c>
      <c r="BB209" s="11" t="str">
        <f t="shared" si="56"/>
        <v>Moto Dealers</v>
      </c>
      <c r="BC209" s="11" t="str">
        <f t="shared" si="56"/>
        <v>Motonet</v>
      </c>
      <c r="BD209" s="11" t="str">
        <f t="shared" si="57"/>
        <v>Pierce AB</v>
      </c>
      <c r="BE209" s="11" t="str">
        <f t="shared" si="58"/>
        <v>Retail</v>
      </c>
      <c r="BF209" s="11" t="str">
        <f t="shared" si="59"/>
        <v>TREK</v>
      </c>
      <c r="BG209" s="11" t="s">
        <v>5509</v>
      </c>
      <c r="BH209" s="11" t="str">
        <f t="shared" si="60"/>
        <v>https://fs.amplifi.io//file?id=6f3344b4-670d-4582-9877-d214d22175b6&amp;variant=thumb&amp;extension=png</v>
      </c>
      <c r="BI209" s="11" t="s">
        <v>6152</v>
      </c>
      <c r="BJ209" s="11" t="s">
        <v>5509</v>
      </c>
      <c r="BK209" s="11"/>
      <c r="BL209" s="11"/>
      <c r="BM209" s="11"/>
      <c r="BN209" s="11"/>
      <c r="BO209" s="11"/>
      <c r="BP209" s="11"/>
      <c r="BQ209" s="11"/>
      <c r="BR209" s="11"/>
      <c r="BS209" s="11"/>
    </row>
    <row r="210" spans="1:71" x14ac:dyDescent="0.2">
      <c r="A210" s="16">
        <f t="shared" si="61"/>
        <v>209</v>
      </c>
      <c r="B210" s="11" t="str">
        <f t="shared" si="62"/>
        <v>20047-00002</v>
      </c>
      <c r="C210" s="11" t="str">
        <f t="shared" si="62"/>
        <v>20047-00002</v>
      </c>
      <c r="D210" s="7" t="s">
        <v>702</v>
      </c>
      <c r="E210" s="6" t="s">
        <v>139</v>
      </c>
      <c r="F210" s="11" t="s">
        <v>8991</v>
      </c>
      <c r="G210" s="17" t="str">
        <f>INDEX(Data!G:G,MATCH($D210,Data!$D:$D,0))</f>
        <v>ICON</v>
      </c>
      <c r="H210" s="17" t="str">
        <f>INDEX(Data!H:H,MATCH($D210,Data!$D:$D,0))</f>
        <v>Youth Snapback Cap</v>
      </c>
      <c r="I210" s="6" t="s">
        <v>326</v>
      </c>
      <c r="J210" s="6" t="s">
        <v>5329</v>
      </c>
      <c r="K210" s="6" t="s">
        <v>5333</v>
      </c>
      <c r="L210" s="6" t="s">
        <v>8992</v>
      </c>
      <c r="M210" s="6" t="s">
        <v>5337</v>
      </c>
      <c r="N210" s="6" t="s">
        <v>5366</v>
      </c>
      <c r="O210" s="11"/>
      <c r="P210" s="11"/>
      <c r="Q210" s="6" t="s">
        <v>377</v>
      </c>
      <c r="R210" s="9" t="b">
        <v>1</v>
      </c>
      <c r="S210" s="9" t="b">
        <v>1</v>
      </c>
      <c r="T210" s="6" t="s">
        <v>702</v>
      </c>
      <c r="U210" s="17" t="str">
        <f>INDEX(Data!U:U,MATCH($D210,Data!$D:$D,0))</f>
        <v>20047-00002</v>
      </c>
      <c r="V210" s="17" t="str">
        <f>INDEX(Data!V:V,MATCH($D210,Data!$D:$D,0))</f>
        <v/>
      </c>
      <c r="W210" s="17" t="str">
        <f>INDEX(Data!W:W,MATCH($D210,Data!$D:$D,0))</f>
        <v/>
      </c>
      <c r="X210" s="17" t="str">
        <f>INDEX(Data!X:X,MATCH($D210,Data!$D:$D,0))</f>
        <v/>
      </c>
      <c r="Y210" s="17" t="str">
        <f>INDEX(Data!Y:Y,MATCH($D210,Data!$D:$D,0))</f>
        <v/>
      </c>
      <c r="Z210" s="17" t="str">
        <f>INDEX(Data!Z:Z,MATCH($D210,Data!$D:$D,0))</f>
        <v/>
      </c>
      <c r="AA210" s="17" t="str">
        <f>INDEX(Data!AA:AA,MATCH($D210,Data!$D:$D,0))</f>
        <v/>
      </c>
      <c r="AB210" s="17" t="str">
        <f>INDEX(Data!AB:AB,MATCH($D210,Data!$D:$D,0))</f>
        <v/>
      </c>
      <c r="AC210" s="17" t="str">
        <f>INDEX(Data!AC:AC,MATCH($D210,Data!$D:$D,0))</f>
        <v>OS</v>
      </c>
      <c r="AD210" s="17" t="str">
        <f>INDEX(Data!AD:AD,MATCH($D210,Data!$D:$D,0))</f>
        <v/>
      </c>
      <c r="AE210" s="17" t="str">
        <f>INDEX(Data!AE:AE,MATCH($D210,Data!$D:$D,0))</f>
        <v/>
      </c>
      <c r="AF210" s="17" t="str">
        <f>INDEX(Data!AF:AF,MATCH($D210,Data!$D:$D,0))</f>
        <v/>
      </c>
      <c r="AG210" s="17" t="str">
        <f>INDEX(Data!AG:AG,MATCH($D210,Data!$D:$D,0))</f>
        <v/>
      </c>
      <c r="AH210" s="17" t="str">
        <f>INDEX(Data!AH:AH,MATCH($D210,Data!$D:$D,0))</f>
        <v/>
      </c>
      <c r="AI210" s="17" t="str">
        <f>INDEX(Data!AI:AI,MATCH($D210,Data!$D:$D,0))</f>
        <v/>
      </c>
      <c r="AJ210" s="17" t="str">
        <f>INDEX(Data!AJ:AJ,MATCH($D210,Data!$D:$D,0))</f>
        <v/>
      </c>
      <c r="AK210" s="10">
        <v>22</v>
      </c>
      <c r="AL210" s="10">
        <v>24</v>
      </c>
      <c r="AM210" s="6" t="s">
        <v>648</v>
      </c>
      <c r="AN210" s="6" t="s">
        <v>689</v>
      </c>
      <c r="AO210" s="6" t="s">
        <v>9284</v>
      </c>
      <c r="AP210" s="6" t="s">
        <v>9348</v>
      </c>
      <c r="AQ210" s="18" t="s">
        <v>9465</v>
      </c>
      <c r="AR210" s="11" t="str">
        <f t="shared" si="49"/>
        <v>2W Distributor Bike</v>
      </c>
      <c r="AS210" s="11" t="str">
        <f t="shared" si="50"/>
        <v>2W Distributor - Moto</v>
      </c>
      <c r="AT210" s="11" t="str">
        <f t="shared" si="51"/>
        <v>2W Distributor</v>
      </c>
      <c r="AU210" s="11" t="str">
        <f t="shared" si="52"/>
        <v>H2</v>
      </c>
      <c r="AV210" s="11" t="str">
        <f t="shared" si="52"/>
        <v>International - Bike</v>
      </c>
      <c r="AW210" s="11" t="str">
        <f t="shared" si="53"/>
        <v>International - Moto</v>
      </c>
      <c r="AX210" s="11" t="str">
        <f t="shared" si="54"/>
        <v>International - AS</v>
      </c>
      <c r="AY210" s="11" t="str">
        <f t="shared" si="54"/>
        <v>International</v>
      </c>
      <c r="AZ210" s="11" t="str">
        <f t="shared" si="54"/>
        <v>International - New</v>
      </c>
      <c r="BA210" s="11" t="str">
        <f t="shared" si="55"/>
        <v>Mecanic Sport</v>
      </c>
      <c r="BB210" s="11" t="str">
        <f t="shared" si="56"/>
        <v>Moto Dealers</v>
      </c>
      <c r="BC210" s="11" t="str">
        <f t="shared" si="56"/>
        <v>Motonet</v>
      </c>
      <c r="BD210" s="11" t="str">
        <f t="shared" si="57"/>
        <v>Pierce AB</v>
      </c>
      <c r="BE210" s="11" t="str">
        <f t="shared" si="58"/>
        <v>Retail</v>
      </c>
      <c r="BF210" s="11" t="str">
        <f t="shared" si="59"/>
        <v>TREK</v>
      </c>
      <c r="BG210" s="11" t="s">
        <v>703</v>
      </c>
      <c r="BH210" s="11" t="str">
        <f t="shared" si="60"/>
        <v>https://fs.amplifi.io//file?id=2cfab082-346b-429c-b6b6-4ea1f4575b7c&amp;variant=thumb&amp;extension=png</v>
      </c>
      <c r="BI210" s="11" t="s">
        <v>703</v>
      </c>
      <c r="BJ210" s="11" t="s">
        <v>6153</v>
      </c>
      <c r="BK210" s="11"/>
      <c r="BL210" s="11"/>
      <c r="BM210" s="11"/>
      <c r="BN210" s="11"/>
      <c r="BO210" s="11"/>
      <c r="BP210" s="11"/>
      <c r="BQ210" s="11"/>
      <c r="BR210" s="11"/>
      <c r="BS210" s="11"/>
    </row>
    <row r="211" spans="1:71" x14ac:dyDescent="0.2">
      <c r="A211" s="16">
        <f t="shared" si="61"/>
        <v>210</v>
      </c>
      <c r="B211" s="11" t="str">
        <f t="shared" si="62"/>
        <v>20047-00004</v>
      </c>
      <c r="C211" s="11" t="str">
        <f t="shared" si="62"/>
        <v>20047-00004</v>
      </c>
      <c r="D211" s="7" t="s">
        <v>704</v>
      </c>
      <c r="E211" s="6" t="s">
        <v>139</v>
      </c>
      <c r="F211" s="11" t="s">
        <v>8991</v>
      </c>
      <c r="G211" s="17" t="str">
        <f>INDEX(Data!G:G,MATCH($D211,Data!$D:$D,0))</f>
        <v>CORNERSTONE</v>
      </c>
      <c r="H211" s="17" t="str">
        <f>INDEX(Data!H:H,MATCH($D211,Data!$D:$D,0))</f>
        <v>Youth Snapback Cap</v>
      </c>
      <c r="I211" s="6" t="s">
        <v>326</v>
      </c>
      <c r="J211" s="6" t="s">
        <v>5329</v>
      </c>
      <c r="K211" s="6" t="s">
        <v>5333</v>
      </c>
      <c r="L211" s="6" t="s">
        <v>8992</v>
      </c>
      <c r="M211" s="6" t="s">
        <v>5337</v>
      </c>
      <c r="N211" s="6" t="s">
        <v>5366</v>
      </c>
      <c r="O211" s="11"/>
      <c r="P211" s="11"/>
      <c r="Q211" s="6" t="s">
        <v>88</v>
      </c>
      <c r="R211" s="9" t="b">
        <v>1</v>
      </c>
      <c r="S211" s="9" t="b">
        <v>1</v>
      </c>
      <c r="T211" s="6" t="s">
        <v>704</v>
      </c>
      <c r="U211" s="17" t="str">
        <f>INDEX(Data!U:U,MATCH($D211,Data!$D:$D,0))</f>
        <v>20047-00004</v>
      </c>
      <c r="V211" s="17" t="str">
        <f>INDEX(Data!V:V,MATCH($D211,Data!$D:$D,0))</f>
        <v/>
      </c>
      <c r="W211" s="17" t="str">
        <f>INDEX(Data!W:W,MATCH($D211,Data!$D:$D,0))</f>
        <v/>
      </c>
      <c r="X211" s="17" t="str">
        <f>INDEX(Data!X:X,MATCH($D211,Data!$D:$D,0))</f>
        <v/>
      </c>
      <c r="Y211" s="17" t="str">
        <f>INDEX(Data!Y:Y,MATCH($D211,Data!$D:$D,0))</f>
        <v/>
      </c>
      <c r="Z211" s="17" t="str">
        <f>INDEX(Data!Z:Z,MATCH($D211,Data!$D:$D,0))</f>
        <v/>
      </c>
      <c r="AA211" s="17" t="str">
        <f>INDEX(Data!AA:AA,MATCH($D211,Data!$D:$D,0))</f>
        <v/>
      </c>
      <c r="AB211" s="17" t="str">
        <f>INDEX(Data!AB:AB,MATCH($D211,Data!$D:$D,0))</f>
        <v/>
      </c>
      <c r="AC211" s="17" t="str">
        <f>INDEX(Data!AC:AC,MATCH($D211,Data!$D:$D,0))</f>
        <v>OS</v>
      </c>
      <c r="AD211" s="17" t="str">
        <f>INDEX(Data!AD:AD,MATCH($D211,Data!$D:$D,0))</f>
        <v/>
      </c>
      <c r="AE211" s="17" t="str">
        <f>INDEX(Data!AE:AE,MATCH($D211,Data!$D:$D,0))</f>
        <v/>
      </c>
      <c r="AF211" s="17" t="str">
        <f>INDEX(Data!AF:AF,MATCH($D211,Data!$D:$D,0))</f>
        <v/>
      </c>
      <c r="AG211" s="17" t="str">
        <f>INDEX(Data!AG:AG,MATCH($D211,Data!$D:$D,0))</f>
        <v/>
      </c>
      <c r="AH211" s="17" t="str">
        <f>INDEX(Data!AH:AH,MATCH($D211,Data!$D:$D,0))</f>
        <v/>
      </c>
      <c r="AI211" s="17" t="str">
        <f>INDEX(Data!AI:AI,MATCH($D211,Data!$D:$D,0))</f>
        <v/>
      </c>
      <c r="AJ211" s="17" t="str">
        <f>INDEX(Data!AJ:AJ,MATCH($D211,Data!$D:$D,0))</f>
        <v/>
      </c>
      <c r="AK211" s="10">
        <v>24</v>
      </c>
      <c r="AL211" s="10">
        <v>26</v>
      </c>
      <c r="AM211" s="6" t="s">
        <v>648</v>
      </c>
      <c r="AN211" s="6" t="s">
        <v>689</v>
      </c>
      <c r="AO211" s="6" t="s">
        <v>9284</v>
      </c>
      <c r="AP211" s="6" t="s">
        <v>9348</v>
      </c>
      <c r="AQ211" s="18" t="s">
        <v>9465</v>
      </c>
      <c r="AR211" s="11" t="str">
        <f t="shared" si="49"/>
        <v>2W Distributor Bike</v>
      </c>
      <c r="AS211" s="11" t="str">
        <f t="shared" si="50"/>
        <v>2W Distributor - Moto</v>
      </c>
      <c r="AT211" s="11" t="str">
        <f t="shared" si="51"/>
        <v>2W Distributor</v>
      </c>
      <c r="AU211" s="11" t="str">
        <f t="shared" si="52"/>
        <v>H2</v>
      </c>
      <c r="AV211" s="11" t="str">
        <f t="shared" si="52"/>
        <v>International - Bike</v>
      </c>
      <c r="AW211" s="11" t="str">
        <f t="shared" si="53"/>
        <v>International - Moto</v>
      </c>
      <c r="AX211" s="11" t="str">
        <f t="shared" si="54"/>
        <v>International - AS</v>
      </c>
      <c r="AY211" s="11" t="str">
        <f t="shared" si="54"/>
        <v>International</v>
      </c>
      <c r="AZ211" s="11" t="str">
        <f t="shared" si="54"/>
        <v>International - New</v>
      </c>
      <c r="BA211" s="11" t="str">
        <f t="shared" si="55"/>
        <v>Mecanic Sport</v>
      </c>
      <c r="BB211" s="11" t="str">
        <f t="shared" si="56"/>
        <v>Moto Dealers</v>
      </c>
      <c r="BC211" s="11" t="str">
        <f t="shared" si="56"/>
        <v>Motonet</v>
      </c>
      <c r="BD211" s="11" t="str">
        <f t="shared" si="57"/>
        <v>Pierce AB</v>
      </c>
      <c r="BE211" s="11" t="str">
        <f t="shared" si="58"/>
        <v>Retail</v>
      </c>
      <c r="BF211" s="11" t="str">
        <f t="shared" si="59"/>
        <v>TREK</v>
      </c>
      <c r="BG211" s="11" t="s">
        <v>706</v>
      </c>
      <c r="BH211" s="11" t="str">
        <f t="shared" si="60"/>
        <v>https://fs.amplifi.io//file?id=d9ad4036-8682-4065-a46b-34f03e75a00b&amp;variant=thumb&amp;extension=png</v>
      </c>
      <c r="BI211" s="11" t="s">
        <v>706</v>
      </c>
      <c r="BJ211" s="11"/>
      <c r="BK211" s="11"/>
      <c r="BL211" s="11"/>
      <c r="BM211" s="11"/>
      <c r="BN211" s="11"/>
      <c r="BO211" s="11"/>
      <c r="BP211" s="11"/>
      <c r="BQ211" s="11"/>
      <c r="BR211" s="11"/>
      <c r="BS211" s="11"/>
    </row>
    <row r="212" spans="1:71" x14ac:dyDescent="0.2">
      <c r="A212" s="16">
        <f t="shared" si="61"/>
        <v>211</v>
      </c>
      <c r="B212" s="11" t="str">
        <f t="shared" si="62"/>
        <v>20047-00005</v>
      </c>
      <c r="C212" s="11" t="str">
        <f t="shared" si="62"/>
        <v>20047-00005</v>
      </c>
      <c r="D212" s="7" t="s">
        <v>1611</v>
      </c>
      <c r="E212" s="6" t="s">
        <v>139</v>
      </c>
      <c r="F212" s="11" t="s">
        <v>8991</v>
      </c>
      <c r="G212" s="17" t="str">
        <f>INDEX(Data!G:G,MATCH($D212,Data!$D:$D,0))</f>
        <v>DONUT</v>
      </c>
      <c r="H212" s="17" t="str">
        <f>INDEX(Data!H:H,MATCH($D212,Data!$D:$D,0))</f>
        <v>Youth Snapback Cap</v>
      </c>
      <c r="I212" s="6" t="s">
        <v>326</v>
      </c>
      <c r="J212" s="6" t="s">
        <v>5329</v>
      </c>
      <c r="K212" s="6" t="s">
        <v>5333</v>
      </c>
      <c r="L212" s="6" t="s">
        <v>8992</v>
      </c>
      <c r="M212" s="6" t="s">
        <v>5337</v>
      </c>
      <c r="N212" s="6" t="s">
        <v>5366</v>
      </c>
      <c r="O212" s="11"/>
      <c r="P212" s="11"/>
      <c r="Q212" s="6" t="s">
        <v>219</v>
      </c>
      <c r="R212" s="9" t="b">
        <v>1</v>
      </c>
      <c r="S212" s="9" t="b">
        <v>0</v>
      </c>
      <c r="T212" s="6" t="s">
        <v>1611</v>
      </c>
      <c r="U212" s="17" t="str">
        <f>INDEX(Data!U:U,MATCH($D212,Data!$D:$D,0))</f>
        <v>20047-00005</v>
      </c>
      <c r="V212" s="17" t="str">
        <f>INDEX(Data!V:V,MATCH($D212,Data!$D:$D,0))</f>
        <v/>
      </c>
      <c r="W212" s="17" t="str">
        <f>INDEX(Data!W:W,MATCH($D212,Data!$D:$D,0))</f>
        <v/>
      </c>
      <c r="X212" s="17" t="str">
        <f>INDEX(Data!X:X,MATCH($D212,Data!$D:$D,0))</f>
        <v/>
      </c>
      <c r="Y212" s="17" t="str">
        <f>INDEX(Data!Y:Y,MATCH($D212,Data!$D:$D,0))</f>
        <v/>
      </c>
      <c r="Z212" s="17" t="str">
        <f>INDEX(Data!Z:Z,MATCH($D212,Data!$D:$D,0))</f>
        <v/>
      </c>
      <c r="AA212" s="17" t="str">
        <f>INDEX(Data!AA:AA,MATCH($D212,Data!$D:$D,0))</f>
        <v/>
      </c>
      <c r="AB212" s="17" t="str">
        <f>INDEX(Data!AB:AB,MATCH($D212,Data!$D:$D,0))</f>
        <v/>
      </c>
      <c r="AC212" s="17" t="str">
        <f>INDEX(Data!AC:AC,MATCH($D212,Data!$D:$D,0))</f>
        <v>OS</v>
      </c>
      <c r="AD212" s="17" t="str">
        <f>INDEX(Data!AD:AD,MATCH($D212,Data!$D:$D,0))</f>
        <v/>
      </c>
      <c r="AE212" s="17" t="str">
        <f>INDEX(Data!AE:AE,MATCH($D212,Data!$D:$D,0))</f>
        <v/>
      </c>
      <c r="AF212" s="17" t="str">
        <f>INDEX(Data!AF:AF,MATCH($D212,Data!$D:$D,0))</f>
        <v/>
      </c>
      <c r="AG212" s="17" t="str">
        <f>INDEX(Data!AG:AG,MATCH($D212,Data!$D:$D,0))</f>
        <v/>
      </c>
      <c r="AH212" s="17" t="str">
        <f>INDEX(Data!AH:AH,MATCH($D212,Data!$D:$D,0))</f>
        <v/>
      </c>
      <c r="AI212" s="17" t="str">
        <f>INDEX(Data!AI:AI,MATCH($D212,Data!$D:$D,0))</f>
        <v/>
      </c>
      <c r="AJ212" s="17" t="str">
        <f>INDEX(Data!AJ:AJ,MATCH($D212,Data!$D:$D,0))</f>
        <v/>
      </c>
      <c r="AK212" s="10">
        <v>26</v>
      </c>
      <c r="AL212" s="10">
        <v>28</v>
      </c>
      <c r="AM212" s="6" t="s">
        <v>648</v>
      </c>
      <c r="AN212" s="6" t="s">
        <v>689</v>
      </c>
      <c r="AO212" s="6" t="s">
        <v>9284</v>
      </c>
      <c r="AP212" s="6" t="s">
        <v>9348</v>
      </c>
      <c r="AQ212" s="18" t="s">
        <v>9465</v>
      </c>
      <c r="AR212" s="11" t="str">
        <f t="shared" si="49"/>
        <v>2W Distributor Bike</v>
      </c>
      <c r="AS212" s="11" t="str">
        <f t="shared" si="50"/>
        <v>2W Distributor - Moto</v>
      </c>
      <c r="AT212" s="11" t="str">
        <f t="shared" si="51"/>
        <v>2W Distributor</v>
      </c>
      <c r="AU212" s="11" t="str">
        <f t="shared" si="52"/>
        <v>H2</v>
      </c>
      <c r="AV212" s="11" t="str">
        <f t="shared" si="52"/>
        <v>International - Bike</v>
      </c>
      <c r="AW212" s="11" t="str">
        <f t="shared" si="53"/>
        <v>International - Moto</v>
      </c>
      <c r="AX212" s="11" t="str">
        <f t="shared" si="54"/>
        <v>International - AS</v>
      </c>
      <c r="AY212" s="11" t="str">
        <f t="shared" si="54"/>
        <v>International</v>
      </c>
      <c r="AZ212" s="11" t="str">
        <f t="shared" si="54"/>
        <v>International - New</v>
      </c>
      <c r="BA212" s="11" t="str">
        <f t="shared" si="55"/>
        <v>Mecanic Sport</v>
      </c>
      <c r="BB212" s="11" t="str">
        <f t="shared" si="56"/>
        <v>Moto Dealers</v>
      </c>
      <c r="BC212" s="11" t="str">
        <f t="shared" si="56"/>
        <v>Motonet</v>
      </c>
      <c r="BD212" s="11" t="str">
        <f t="shared" si="57"/>
        <v>Pierce AB</v>
      </c>
      <c r="BE212" s="11" t="str">
        <f t="shared" si="58"/>
        <v>Retail</v>
      </c>
      <c r="BF212" s="11" t="str">
        <f t="shared" si="59"/>
        <v>TREK</v>
      </c>
      <c r="BG212" s="11" t="s">
        <v>5563</v>
      </c>
      <c r="BH212" s="11" t="str">
        <f t="shared" si="60"/>
        <v>https://fs.amplifi.io//file?id=34e0ede5-ccff-4b64-ac1d-d6c509a0bee6&amp;variant=thumb&amp;extension=png</v>
      </c>
      <c r="BI212" s="11" t="s">
        <v>6335</v>
      </c>
      <c r="BJ212" s="11" t="s">
        <v>5563</v>
      </c>
      <c r="BK212" s="11"/>
      <c r="BL212" s="11"/>
      <c r="BM212" s="11"/>
      <c r="BN212" s="11"/>
      <c r="BO212" s="11"/>
      <c r="BP212" s="11"/>
      <c r="BQ212" s="11"/>
      <c r="BR212" s="11"/>
      <c r="BS212" s="11"/>
    </row>
    <row r="213" spans="1:71" x14ac:dyDescent="0.2">
      <c r="A213" s="16">
        <f t="shared" si="61"/>
        <v>212</v>
      </c>
      <c r="B213" s="11" t="str">
        <f t="shared" si="62"/>
        <v>20047-00006</v>
      </c>
      <c r="C213" s="11" t="str">
        <f t="shared" si="62"/>
        <v>20047-00006</v>
      </c>
      <c r="D213" s="7" t="s">
        <v>1612</v>
      </c>
      <c r="E213" s="6" t="s">
        <v>139</v>
      </c>
      <c r="F213" s="11" t="s">
        <v>8991</v>
      </c>
      <c r="G213" s="17" t="str">
        <f>INDEX(Data!G:G,MATCH($D213,Data!$D:$D,0))</f>
        <v>SERPICO</v>
      </c>
      <c r="H213" s="17" t="str">
        <f>INDEX(Data!H:H,MATCH($D213,Data!$D:$D,0))</f>
        <v>Youth Snapback Cap</v>
      </c>
      <c r="I213" s="6" t="s">
        <v>326</v>
      </c>
      <c r="J213" s="6" t="s">
        <v>5329</v>
      </c>
      <c r="K213" s="6" t="s">
        <v>5333</v>
      </c>
      <c r="L213" s="6" t="s">
        <v>8992</v>
      </c>
      <c r="M213" s="6" t="s">
        <v>5337</v>
      </c>
      <c r="N213" s="6" t="s">
        <v>5366</v>
      </c>
      <c r="O213" s="11"/>
      <c r="P213" s="11"/>
      <c r="Q213" s="6" t="s">
        <v>674</v>
      </c>
      <c r="R213" s="9" t="b">
        <v>1</v>
      </c>
      <c r="S213" s="9" t="b">
        <v>0</v>
      </c>
      <c r="T213" s="6" t="s">
        <v>1612</v>
      </c>
      <c r="U213" s="17" t="str">
        <f>INDEX(Data!U:U,MATCH($D213,Data!$D:$D,0))</f>
        <v>20047-00006</v>
      </c>
      <c r="V213" s="17" t="str">
        <f>INDEX(Data!V:V,MATCH($D213,Data!$D:$D,0))</f>
        <v/>
      </c>
      <c r="W213" s="17" t="str">
        <f>INDEX(Data!W:W,MATCH($D213,Data!$D:$D,0))</f>
        <v/>
      </c>
      <c r="X213" s="17" t="str">
        <f>INDEX(Data!X:X,MATCH($D213,Data!$D:$D,0))</f>
        <v/>
      </c>
      <c r="Y213" s="17" t="str">
        <f>INDEX(Data!Y:Y,MATCH($D213,Data!$D:$D,0))</f>
        <v/>
      </c>
      <c r="Z213" s="17" t="str">
        <f>INDEX(Data!Z:Z,MATCH($D213,Data!$D:$D,0))</f>
        <v/>
      </c>
      <c r="AA213" s="17" t="str">
        <f>INDEX(Data!AA:AA,MATCH($D213,Data!$D:$D,0))</f>
        <v/>
      </c>
      <c r="AB213" s="17" t="str">
        <f>INDEX(Data!AB:AB,MATCH($D213,Data!$D:$D,0))</f>
        <v/>
      </c>
      <c r="AC213" s="17" t="str">
        <f>INDEX(Data!AC:AC,MATCH($D213,Data!$D:$D,0))</f>
        <v>OS</v>
      </c>
      <c r="AD213" s="17" t="str">
        <f>INDEX(Data!AD:AD,MATCH($D213,Data!$D:$D,0))</f>
        <v/>
      </c>
      <c r="AE213" s="17" t="str">
        <f>INDEX(Data!AE:AE,MATCH($D213,Data!$D:$D,0))</f>
        <v/>
      </c>
      <c r="AF213" s="17" t="str">
        <f>INDEX(Data!AF:AF,MATCH($D213,Data!$D:$D,0))</f>
        <v/>
      </c>
      <c r="AG213" s="17" t="str">
        <f>INDEX(Data!AG:AG,MATCH($D213,Data!$D:$D,0))</f>
        <v/>
      </c>
      <c r="AH213" s="17" t="str">
        <f>INDEX(Data!AH:AH,MATCH($D213,Data!$D:$D,0))</f>
        <v/>
      </c>
      <c r="AI213" s="17" t="str">
        <f>INDEX(Data!AI:AI,MATCH($D213,Data!$D:$D,0))</f>
        <v/>
      </c>
      <c r="AJ213" s="17" t="str">
        <f>INDEX(Data!AJ:AJ,MATCH($D213,Data!$D:$D,0))</f>
        <v/>
      </c>
      <c r="AK213" s="10">
        <v>24</v>
      </c>
      <c r="AL213" s="10">
        <v>26</v>
      </c>
      <c r="AM213" s="6" t="s">
        <v>648</v>
      </c>
      <c r="AN213" s="6" t="s">
        <v>689</v>
      </c>
      <c r="AO213" s="6" t="s">
        <v>9284</v>
      </c>
      <c r="AP213" s="6" t="s">
        <v>9348</v>
      </c>
      <c r="AQ213" s="18" t="s">
        <v>9465</v>
      </c>
      <c r="AR213" s="11" t="str">
        <f t="shared" si="49"/>
        <v>2W Distributor Bike</v>
      </c>
      <c r="AS213" s="11" t="str">
        <f t="shared" si="50"/>
        <v>2W Distributor - Moto</v>
      </c>
      <c r="AT213" s="11" t="str">
        <f t="shared" si="51"/>
        <v>2W Distributor</v>
      </c>
      <c r="AU213" s="11" t="str">
        <f t="shared" si="52"/>
        <v>H2</v>
      </c>
      <c r="AV213" s="11" t="str">
        <f t="shared" si="52"/>
        <v>International - Bike</v>
      </c>
      <c r="AW213" s="11" t="str">
        <f t="shared" si="53"/>
        <v>International - Moto</v>
      </c>
      <c r="AX213" s="11" t="str">
        <f t="shared" si="54"/>
        <v>International - AS</v>
      </c>
      <c r="AY213" s="11" t="str">
        <f t="shared" si="54"/>
        <v>International</v>
      </c>
      <c r="AZ213" s="11" t="str">
        <f t="shared" si="54"/>
        <v>International - New</v>
      </c>
      <c r="BA213" s="11" t="str">
        <f t="shared" si="55"/>
        <v>Mecanic Sport</v>
      </c>
      <c r="BB213" s="11" t="str">
        <f t="shared" si="56"/>
        <v>Moto Dealers</v>
      </c>
      <c r="BC213" s="11" t="str">
        <f t="shared" si="56"/>
        <v>Motonet</v>
      </c>
      <c r="BD213" s="11" t="str">
        <f t="shared" si="57"/>
        <v>Pierce AB</v>
      </c>
      <c r="BE213" s="11" t="str">
        <f t="shared" si="58"/>
        <v>Retail</v>
      </c>
      <c r="BF213" s="11" t="str">
        <f t="shared" si="59"/>
        <v>TREK</v>
      </c>
      <c r="BG213" s="11" t="s">
        <v>1613</v>
      </c>
      <c r="BH213" s="11" t="str">
        <f t="shared" si="60"/>
        <v>https://fs.amplifi.io//file?id=0d999b1f-b076-4f91-adc0-4d22292d6b00&amp;variant=thumb&amp;extension=png</v>
      </c>
      <c r="BI213" s="11" t="s">
        <v>1613</v>
      </c>
      <c r="BJ213" s="11" t="s">
        <v>6336</v>
      </c>
      <c r="BK213" s="11"/>
      <c r="BL213" s="11"/>
      <c r="BM213" s="11"/>
      <c r="BN213" s="11"/>
      <c r="BO213" s="11"/>
      <c r="BP213" s="11"/>
      <c r="BQ213" s="11"/>
      <c r="BR213" s="11"/>
      <c r="BS213" s="11"/>
    </row>
    <row r="214" spans="1:71" x14ac:dyDescent="0.2">
      <c r="A214" s="16">
        <f t="shared" si="61"/>
        <v>213</v>
      </c>
      <c r="B214" s="11" t="str">
        <f t="shared" si="62"/>
        <v>20047-00007</v>
      </c>
      <c r="C214" s="11" t="str">
        <f t="shared" si="62"/>
        <v>20047-00007</v>
      </c>
      <c r="D214" s="7" t="s">
        <v>8341</v>
      </c>
      <c r="E214" s="6" t="s">
        <v>139</v>
      </c>
      <c r="F214" s="11" t="s">
        <v>8991</v>
      </c>
      <c r="G214" s="17" t="str">
        <f>INDEX(Data!G:G,MATCH($D214,Data!$D:$D,0))</f>
        <v>VARSITY</v>
      </c>
      <c r="H214" s="17" t="str">
        <f>INDEX(Data!H:H,MATCH($D214,Data!$D:$D,0))</f>
        <v>Youth Snapback Cap</v>
      </c>
      <c r="I214" s="6" t="s">
        <v>326</v>
      </c>
      <c r="J214" s="6" t="s">
        <v>5329</v>
      </c>
      <c r="K214" s="6" t="s">
        <v>5340</v>
      </c>
      <c r="L214" s="6" t="s">
        <v>8994</v>
      </c>
      <c r="M214" s="6" t="s">
        <v>5337</v>
      </c>
      <c r="N214" s="6" t="s">
        <v>5366</v>
      </c>
      <c r="O214" s="11"/>
      <c r="P214" s="11"/>
      <c r="Q214" s="6" t="s">
        <v>88</v>
      </c>
      <c r="R214" s="9" t="b">
        <v>1</v>
      </c>
      <c r="S214" s="9" t="b">
        <v>0</v>
      </c>
      <c r="T214" s="6" t="s">
        <v>8341</v>
      </c>
      <c r="U214" s="17" t="str">
        <f>INDEX(Data!U:U,MATCH($D214,Data!$D:$D,0))</f>
        <v>20047-00007</v>
      </c>
      <c r="V214" s="17" t="str">
        <f>INDEX(Data!V:V,MATCH($D214,Data!$D:$D,0))</f>
        <v/>
      </c>
      <c r="W214" s="17" t="str">
        <f>INDEX(Data!W:W,MATCH($D214,Data!$D:$D,0))</f>
        <v/>
      </c>
      <c r="X214" s="17" t="str">
        <f>INDEX(Data!X:X,MATCH($D214,Data!$D:$D,0))</f>
        <v/>
      </c>
      <c r="Y214" s="17" t="str">
        <f>INDEX(Data!Y:Y,MATCH($D214,Data!$D:$D,0))</f>
        <v/>
      </c>
      <c r="Z214" s="17" t="str">
        <f>INDEX(Data!Z:Z,MATCH($D214,Data!$D:$D,0))</f>
        <v/>
      </c>
      <c r="AA214" s="17" t="str">
        <f>INDEX(Data!AA:AA,MATCH($D214,Data!$D:$D,0))</f>
        <v/>
      </c>
      <c r="AB214" s="17" t="str">
        <f>INDEX(Data!AB:AB,MATCH($D214,Data!$D:$D,0))</f>
        <v/>
      </c>
      <c r="AC214" s="17" t="str">
        <f>INDEX(Data!AC:AC,MATCH($D214,Data!$D:$D,0))</f>
        <v>OS</v>
      </c>
      <c r="AD214" s="17" t="str">
        <f>INDEX(Data!AD:AD,MATCH($D214,Data!$D:$D,0))</f>
        <v/>
      </c>
      <c r="AE214" s="17" t="str">
        <f>INDEX(Data!AE:AE,MATCH($D214,Data!$D:$D,0))</f>
        <v/>
      </c>
      <c r="AF214" s="17" t="str">
        <f>INDEX(Data!AF:AF,MATCH($D214,Data!$D:$D,0))</f>
        <v/>
      </c>
      <c r="AG214" s="17" t="str">
        <f>INDEX(Data!AG:AG,MATCH($D214,Data!$D:$D,0))</f>
        <v/>
      </c>
      <c r="AH214" s="17" t="str">
        <f>INDEX(Data!AH:AH,MATCH($D214,Data!$D:$D,0))</f>
        <v/>
      </c>
      <c r="AI214" s="17" t="str">
        <f>INDEX(Data!AI:AI,MATCH($D214,Data!$D:$D,0))</f>
        <v/>
      </c>
      <c r="AJ214" s="17" t="str">
        <f>INDEX(Data!AJ:AJ,MATCH($D214,Data!$D:$D,0))</f>
        <v/>
      </c>
      <c r="AK214" s="10">
        <v>26</v>
      </c>
      <c r="AL214" s="10">
        <v>28</v>
      </c>
      <c r="AM214" s="6" t="s">
        <v>648</v>
      </c>
      <c r="AN214" s="6" t="s">
        <v>689</v>
      </c>
      <c r="AO214" s="6" t="s">
        <v>9284</v>
      </c>
      <c r="AP214" s="6" t="s">
        <v>9348</v>
      </c>
      <c r="AQ214" s="18" t="s">
        <v>9465</v>
      </c>
      <c r="AR214" s="11" t="str">
        <f t="shared" si="49"/>
        <v>2W Distributor Bike</v>
      </c>
      <c r="AS214" s="11" t="str">
        <f t="shared" si="50"/>
        <v>2W Distributor - Moto</v>
      </c>
      <c r="AT214" s="11" t="str">
        <f t="shared" si="51"/>
        <v>2W Distributor</v>
      </c>
      <c r="AU214" s="11" t="str">
        <f t="shared" si="52"/>
        <v>H2</v>
      </c>
      <c r="AV214" s="11" t="str">
        <f t="shared" si="52"/>
        <v>International - Bike</v>
      </c>
      <c r="AW214" s="11" t="str">
        <f t="shared" si="53"/>
        <v>International - Moto</v>
      </c>
      <c r="AX214" s="11" t="str">
        <f t="shared" si="54"/>
        <v>International - AS</v>
      </c>
      <c r="AY214" s="11" t="str">
        <f t="shared" si="54"/>
        <v>International</v>
      </c>
      <c r="AZ214" s="11" t="str">
        <f t="shared" si="54"/>
        <v>International - New</v>
      </c>
      <c r="BA214" s="11" t="str">
        <f t="shared" si="55"/>
        <v>Mecanic Sport</v>
      </c>
      <c r="BB214" s="11" t="str">
        <f t="shared" si="56"/>
        <v>Moto Dealers</v>
      </c>
      <c r="BC214" s="11" t="str">
        <f t="shared" si="56"/>
        <v>Motonet</v>
      </c>
      <c r="BD214" s="11" t="str">
        <f t="shared" si="57"/>
        <v>Pierce AB</v>
      </c>
      <c r="BE214" s="11" t="str">
        <f t="shared" si="58"/>
        <v>Retail</v>
      </c>
      <c r="BF214" s="11" t="str">
        <f t="shared" si="59"/>
        <v>TREK</v>
      </c>
      <c r="BG214" s="11" t="e">
        <v>#N/A</v>
      </c>
      <c r="BH214" s="11" t="e">
        <f t="shared" si="60"/>
        <v>#N/A</v>
      </c>
      <c r="BI214" s="11"/>
      <c r="BJ214" s="11"/>
      <c r="BK214" s="11"/>
      <c r="BL214" s="11"/>
      <c r="BM214" s="11"/>
      <c r="BN214" s="11"/>
      <c r="BO214" s="11"/>
      <c r="BP214" s="11"/>
      <c r="BQ214" s="11"/>
      <c r="BR214" s="11"/>
      <c r="BS214" s="11"/>
    </row>
    <row r="215" spans="1:71" x14ac:dyDescent="0.2">
      <c r="A215" s="16">
        <f t="shared" si="61"/>
        <v>214</v>
      </c>
      <c r="B215" s="11" t="str">
        <f t="shared" si="62"/>
        <v>20047-00008</v>
      </c>
      <c r="C215" s="11" t="str">
        <f t="shared" si="62"/>
        <v>20047-00008</v>
      </c>
      <c r="D215" s="7" t="s">
        <v>8342</v>
      </c>
      <c r="E215" s="6" t="s">
        <v>139</v>
      </c>
      <c r="F215" s="11" t="s">
        <v>8991</v>
      </c>
      <c r="G215" s="17" t="str">
        <f>INDEX(Data!G:G,MATCH($D215,Data!$D:$D,0))</f>
        <v>PRCNT</v>
      </c>
      <c r="H215" s="17" t="str">
        <f>INDEX(Data!H:H,MATCH($D215,Data!$D:$D,0))</f>
        <v>Youth Snapback Cap</v>
      </c>
      <c r="I215" s="6" t="s">
        <v>326</v>
      </c>
      <c r="J215" s="6" t="s">
        <v>5329</v>
      </c>
      <c r="K215" s="6" t="s">
        <v>5340</v>
      </c>
      <c r="L215" s="6" t="s">
        <v>8994</v>
      </c>
      <c r="M215" s="6" t="s">
        <v>5337</v>
      </c>
      <c r="N215" s="6" t="s">
        <v>5366</v>
      </c>
      <c r="O215" s="11"/>
      <c r="P215" s="11"/>
      <c r="Q215" s="6" t="s">
        <v>575</v>
      </c>
      <c r="R215" s="9" t="b">
        <v>1</v>
      </c>
      <c r="S215" s="9" t="b">
        <v>0</v>
      </c>
      <c r="T215" s="6" t="s">
        <v>8342</v>
      </c>
      <c r="U215" s="17" t="str">
        <f>INDEX(Data!U:U,MATCH($D215,Data!$D:$D,0))</f>
        <v>20047-00008</v>
      </c>
      <c r="V215" s="17" t="str">
        <f>INDEX(Data!V:V,MATCH($D215,Data!$D:$D,0))</f>
        <v/>
      </c>
      <c r="W215" s="17" t="str">
        <f>INDEX(Data!W:W,MATCH($D215,Data!$D:$D,0))</f>
        <v/>
      </c>
      <c r="X215" s="17" t="str">
        <f>INDEX(Data!X:X,MATCH($D215,Data!$D:$D,0))</f>
        <v/>
      </c>
      <c r="Y215" s="17" t="str">
        <f>INDEX(Data!Y:Y,MATCH($D215,Data!$D:$D,0))</f>
        <v/>
      </c>
      <c r="Z215" s="17" t="str">
        <f>INDEX(Data!Z:Z,MATCH($D215,Data!$D:$D,0))</f>
        <v/>
      </c>
      <c r="AA215" s="17" t="str">
        <f>INDEX(Data!AA:AA,MATCH($D215,Data!$D:$D,0))</f>
        <v/>
      </c>
      <c r="AB215" s="17" t="str">
        <f>INDEX(Data!AB:AB,MATCH($D215,Data!$D:$D,0))</f>
        <v/>
      </c>
      <c r="AC215" s="17" t="str">
        <f>INDEX(Data!AC:AC,MATCH($D215,Data!$D:$D,0))</f>
        <v>OS</v>
      </c>
      <c r="AD215" s="17" t="str">
        <f>INDEX(Data!AD:AD,MATCH($D215,Data!$D:$D,0))</f>
        <v/>
      </c>
      <c r="AE215" s="17" t="str">
        <f>INDEX(Data!AE:AE,MATCH($D215,Data!$D:$D,0))</f>
        <v/>
      </c>
      <c r="AF215" s="17" t="str">
        <f>INDEX(Data!AF:AF,MATCH($D215,Data!$D:$D,0))</f>
        <v/>
      </c>
      <c r="AG215" s="17" t="str">
        <f>INDEX(Data!AG:AG,MATCH($D215,Data!$D:$D,0))</f>
        <v/>
      </c>
      <c r="AH215" s="17" t="str">
        <f>INDEX(Data!AH:AH,MATCH($D215,Data!$D:$D,0))</f>
        <v/>
      </c>
      <c r="AI215" s="17" t="str">
        <f>INDEX(Data!AI:AI,MATCH($D215,Data!$D:$D,0))</f>
        <v/>
      </c>
      <c r="AJ215" s="17" t="str">
        <f>INDEX(Data!AJ:AJ,MATCH($D215,Data!$D:$D,0))</f>
        <v/>
      </c>
      <c r="AK215" s="10">
        <v>30</v>
      </c>
      <c r="AL215" s="10">
        <v>32</v>
      </c>
      <c r="AM215" s="6" t="s">
        <v>648</v>
      </c>
      <c r="AN215" s="6" t="s">
        <v>689</v>
      </c>
      <c r="AO215" s="6" t="s">
        <v>9284</v>
      </c>
      <c r="AP215" s="6" t="s">
        <v>9348</v>
      </c>
      <c r="AQ215" s="18" t="s">
        <v>9465</v>
      </c>
      <c r="AR215" s="11" t="str">
        <f t="shared" si="49"/>
        <v>2W Distributor Bike</v>
      </c>
      <c r="AS215" s="11" t="str">
        <f t="shared" si="50"/>
        <v>2W Distributor - Moto</v>
      </c>
      <c r="AT215" s="11" t="str">
        <f t="shared" si="51"/>
        <v>2W Distributor</v>
      </c>
      <c r="AU215" s="11" t="str">
        <f t="shared" si="52"/>
        <v>H2</v>
      </c>
      <c r="AV215" s="11" t="str">
        <f t="shared" si="52"/>
        <v>International - Bike</v>
      </c>
      <c r="AW215" s="11" t="str">
        <f t="shared" si="53"/>
        <v>International - Moto</v>
      </c>
      <c r="AX215" s="11" t="str">
        <f t="shared" si="54"/>
        <v>International - AS</v>
      </c>
      <c r="AY215" s="11" t="str">
        <f t="shared" si="54"/>
        <v>International</v>
      </c>
      <c r="AZ215" s="11" t="str">
        <f t="shared" si="54"/>
        <v>International - New</v>
      </c>
      <c r="BA215" s="11" t="str">
        <f t="shared" si="55"/>
        <v>Mecanic Sport</v>
      </c>
      <c r="BB215" s="11" t="str">
        <f t="shared" si="56"/>
        <v>Moto Dealers</v>
      </c>
      <c r="BC215" s="11" t="str">
        <f t="shared" si="56"/>
        <v>Motonet</v>
      </c>
      <c r="BD215" s="11" t="str">
        <f t="shared" si="57"/>
        <v>Pierce AB</v>
      </c>
      <c r="BE215" s="11" t="str">
        <f t="shared" si="58"/>
        <v>Retail</v>
      </c>
      <c r="BF215" s="11" t="str">
        <f t="shared" si="59"/>
        <v>TREK</v>
      </c>
      <c r="BG215" s="11" t="e">
        <v>#N/A</v>
      </c>
      <c r="BH215" s="11" t="e">
        <f t="shared" si="60"/>
        <v>#N/A</v>
      </c>
      <c r="BI215" s="11"/>
      <c r="BJ215" s="11"/>
      <c r="BK215" s="11"/>
      <c r="BL215" s="11"/>
      <c r="BM215" s="11"/>
      <c r="BN215" s="11"/>
      <c r="BO215" s="11"/>
      <c r="BP215" s="11"/>
      <c r="BQ215" s="11"/>
      <c r="BR215" s="11"/>
      <c r="BS215" s="11"/>
    </row>
    <row r="216" spans="1:71" x14ac:dyDescent="0.2">
      <c r="A216" s="16">
        <f t="shared" si="61"/>
        <v>215</v>
      </c>
      <c r="B216" s="11" t="str">
        <f t="shared" si="62"/>
        <v>20048-00000</v>
      </c>
      <c r="C216" s="11" t="str">
        <f t="shared" si="62"/>
        <v>20048-00000</v>
      </c>
      <c r="D216" s="7" t="s">
        <v>707</v>
      </c>
      <c r="E216" s="6" t="s">
        <v>139</v>
      </c>
      <c r="F216" s="11" t="s">
        <v>8991</v>
      </c>
      <c r="G216" s="17" t="str">
        <f>INDEX(Data!G:G,MATCH($D216,Data!$D:$D,0))</f>
        <v>ICON</v>
      </c>
      <c r="H216" s="17" t="str">
        <f>INDEX(Data!H:H,MATCH($D216,Data!$D:$D,0))</f>
        <v>Skull Beanie</v>
      </c>
      <c r="I216" s="6" t="s">
        <v>326</v>
      </c>
      <c r="J216" s="6" t="s">
        <v>5329</v>
      </c>
      <c r="K216" s="6" t="s">
        <v>5333</v>
      </c>
      <c r="L216" s="6" t="s">
        <v>8992</v>
      </c>
      <c r="M216" s="6" t="s">
        <v>1659</v>
      </c>
      <c r="N216" s="6" t="s">
        <v>5359</v>
      </c>
      <c r="O216" s="11"/>
      <c r="P216" s="11"/>
      <c r="Q216" s="6" t="s">
        <v>88</v>
      </c>
      <c r="R216" s="9" t="b">
        <v>1</v>
      </c>
      <c r="S216" s="9" t="b">
        <v>1</v>
      </c>
      <c r="T216" s="6" t="s">
        <v>707</v>
      </c>
      <c r="U216" s="17" t="str">
        <f>INDEX(Data!U:U,MATCH($D216,Data!$D:$D,0))</f>
        <v>20048-00000</v>
      </c>
      <c r="V216" s="17" t="str">
        <f>INDEX(Data!V:V,MATCH($D216,Data!$D:$D,0))</f>
        <v/>
      </c>
      <c r="W216" s="17" t="str">
        <f>INDEX(Data!W:W,MATCH($D216,Data!$D:$D,0))</f>
        <v/>
      </c>
      <c r="X216" s="17" t="str">
        <f>INDEX(Data!X:X,MATCH($D216,Data!$D:$D,0))</f>
        <v/>
      </c>
      <c r="Y216" s="17" t="str">
        <f>INDEX(Data!Y:Y,MATCH($D216,Data!$D:$D,0))</f>
        <v/>
      </c>
      <c r="Z216" s="17" t="str">
        <f>INDEX(Data!Z:Z,MATCH($D216,Data!$D:$D,0))</f>
        <v/>
      </c>
      <c r="AA216" s="17" t="str">
        <f>INDEX(Data!AA:AA,MATCH($D216,Data!$D:$D,0))</f>
        <v/>
      </c>
      <c r="AB216" s="17" t="str">
        <f>INDEX(Data!AB:AB,MATCH($D216,Data!$D:$D,0))</f>
        <v/>
      </c>
      <c r="AC216" s="17" t="str">
        <f>INDEX(Data!AC:AC,MATCH($D216,Data!$D:$D,0))</f>
        <v>OS</v>
      </c>
      <c r="AD216" s="17" t="str">
        <f>INDEX(Data!AD:AD,MATCH($D216,Data!$D:$D,0))</f>
        <v/>
      </c>
      <c r="AE216" s="17" t="str">
        <f>INDEX(Data!AE:AE,MATCH($D216,Data!$D:$D,0))</f>
        <v/>
      </c>
      <c r="AF216" s="17" t="str">
        <f>INDEX(Data!AF:AF,MATCH($D216,Data!$D:$D,0))</f>
        <v/>
      </c>
      <c r="AG216" s="17" t="str">
        <f>INDEX(Data!AG:AG,MATCH($D216,Data!$D:$D,0))</f>
        <v/>
      </c>
      <c r="AH216" s="17" t="str">
        <f>INDEX(Data!AH:AH,MATCH($D216,Data!$D:$D,0))</f>
        <v/>
      </c>
      <c r="AI216" s="17" t="str">
        <f>INDEX(Data!AI:AI,MATCH($D216,Data!$D:$D,0))</f>
        <v/>
      </c>
      <c r="AJ216" s="17" t="str">
        <f>INDEX(Data!AJ:AJ,MATCH($D216,Data!$D:$D,0))</f>
        <v/>
      </c>
      <c r="AK216" s="10">
        <v>20</v>
      </c>
      <c r="AL216" s="10">
        <v>22</v>
      </c>
      <c r="AM216" s="6" t="s">
        <v>475</v>
      </c>
      <c r="AN216" s="6" t="s">
        <v>709</v>
      </c>
      <c r="AO216" s="6" t="s">
        <v>9285</v>
      </c>
      <c r="AP216" s="6" t="s">
        <v>9351</v>
      </c>
      <c r="AQ216" s="18" t="s">
        <v>9465</v>
      </c>
      <c r="AR216" s="11" t="str">
        <f t="shared" si="49"/>
        <v>2W Distributor Bike</v>
      </c>
      <c r="AS216" s="11" t="str">
        <f t="shared" si="50"/>
        <v>2W Distributor - Moto</v>
      </c>
      <c r="AT216" s="11" t="str">
        <f t="shared" si="51"/>
        <v>2W Distributor</v>
      </c>
      <c r="AU216" s="11" t="str">
        <f t="shared" si="52"/>
        <v>H2</v>
      </c>
      <c r="AV216" s="11" t="str">
        <f t="shared" si="52"/>
        <v>International - Bike</v>
      </c>
      <c r="AW216" s="11" t="str">
        <f t="shared" si="53"/>
        <v>International - Moto</v>
      </c>
      <c r="AX216" s="11" t="str">
        <f t="shared" si="54"/>
        <v>International - AS</v>
      </c>
      <c r="AY216" s="11" t="str">
        <f t="shared" si="54"/>
        <v>International</v>
      </c>
      <c r="AZ216" s="11" t="str">
        <f t="shared" si="54"/>
        <v>International - New</v>
      </c>
      <c r="BA216" s="11" t="str">
        <f t="shared" si="55"/>
        <v>Mecanic Sport</v>
      </c>
      <c r="BB216" s="11" t="str">
        <f t="shared" si="56"/>
        <v>Moto Dealers</v>
      </c>
      <c r="BC216" s="11" t="str">
        <f t="shared" si="56"/>
        <v>Motonet</v>
      </c>
      <c r="BD216" s="11" t="str">
        <f t="shared" si="57"/>
        <v>Pierce AB</v>
      </c>
      <c r="BE216" s="11" t="str">
        <f t="shared" si="58"/>
        <v>Retail</v>
      </c>
      <c r="BF216" s="11" t="str">
        <f t="shared" si="59"/>
        <v>TREK</v>
      </c>
      <c r="BG216" s="11" t="s">
        <v>712</v>
      </c>
      <c r="BH216" s="11" t="str">
        <f t="shared" si="60"/>
        <v>https://fs.amplifi.io//file?id=d555993b-3ef5-46e8-9f3f-961765ce38cc&amp;variant=thumb&amp;extension=png</v>
      </c>
      <c r="BI216" s="11" t="s">
        <v>712</v>
      </c>
      <c r="BJ216" s="11"/>
      <c r="BK216" s="11"/>
      <c r="BL216" s="11"/>
      <c r="BM216" s="11"/>
      <c r="BN216" s="11"/>
      <c r="BO216" s="11"/>
      <c r="BP216" s="11"/>
      <c r="BQ216" s="11"/>
      <c r="BR216" s="11"/>
      <c r="BS216" s="11"/>
    </row>
    <row r="217" spans="1:71" x14ac:dyDescent="0.2">
      <c r="A217" s="16">
        <f t="shared" si="61"/>
        <v>216</v>
      </c>
      <c r="B217" s="11" t="str">
        <f t="shared" si="62"/>
        <v>20049-00000</v>
      </c>
      <c r="C217" s="11" t="str">
        <f t="shared" si="62"/>
        <v>20049-00000</v>
      </c>
      <c r="D217" s="7" t="s">
        <v>713</v>
      </c>
      <c r="E217" s="6" t="s">
        <v>139</v>
      </c>
      <c r="F217" s="11" t="s">
        <v>8991</v>
      </c>
      <c r="G217" s="17" t="str">
        <f>INDEX(Data!G:G,MATCH($D217,Data!$D:$D,0))</f>
        <v>FLOW</v>
      </c>
      <c r="H217" s="17" t="str">
        <f>INDEX(Data!H:H,MATCH($D217,Data!$D:$D,0))</f>
        <v>Performance MTB Socks</v>
      </c>
      <c r="I217" s="6" t="s">
        <v>326</v>
      </c>
      <c r="J217" s="6" t="s">
        <v>5329</v>
      </c>
      <c r="K217" s="6" t="s">
        <v>5338</v>
      </c>
      <c r="L217" s="6" t="s">
        <v>8993</v>
      </c>
      <c r="M217" s="6" t="s">
        <v>5339</v>
      </c>
      <c r="N217" s="6" t="s">
        <v>5368</v>
      </c>
      <c r="O217" s="11"/>
      <c r="P217" s="11"/>
      <c r="Q217" s="6" t="s">
        <v>88</v>
      </c>
      <c r="R217" s="9" t="b">
        <v>1</v>
      </c>
      <c r="S217" s="9" t="b">
        <v>1</v>
      </c>
      <c r="T217" s="6" t="s">
        <v>713</v>
      </c>
      <c r="U217" s="17" t="str">
        <f>INDEX(Data!U:U,MATCH($D217,Data!$D:$D,0))</f>
        <v>20049-00000</v>
      </c>
      <c r="V217" s="17" t="str">
        <f>INDEX(Data!V:V,MATCH($D217,Data!$D:$D,0))</f>
        <v>20049-00001</v>
      </c>
      <c r="W217" s="17" t="str">
        <f>INDEX(Data!W:W,MATCH($D217,Data!$D:$D,0))</f>
        <v/>
      </c>
      <c r="X217" s="17" t="str">
        <f>INDEX(Data!X:X,MATCH($D217,Data!$D:$D,0))</f>
        <v/>
      </c>
      <c r="Y217" s="17" t="str">
        <f>INDEX(Data!Y:Y,MATCH($D217,Data!$D:$D,0))</f>
        <v/>
      </c>
      <c r="Z217" s="17" t="str">
        <f>INDEX(Data!Z:Z,MATCH($D217,Data!$D:$D,0))</f>
        <v/>
      </c>
      <c r="AA217" s="17" t="str">
        <f>INDEX(Data!AA:AA,MATCH($D217,Data!$D:$D,0))</f>
        <v/>
      </c>
      <c r="AB217" s="17" t="str">
        <f>INDEX(Data!AB:AB,MATCH($D217,Data!$D:$D,0))</f>
        <v/>
      </c>
      <c r="AC217" s="17" t="str">
        <f>INDEX(Data!AC:AC,MATCH($D217,Data!$D:$D,0))</f>
        <v>S/M</v>
      </c>
      <c r="AD217" s="17" t="str">
        <f>INDEX(Data!AD:AD,MATCH($D217,Data!$D:$D,0))</f>
        <v>L/XL</v>
      </c>
      <c r="AE217" s="17" t="str">
        <f>INDEX(Data!AE:AE,MATCH($D217,Data!$D:$D,0))</f>
        <v/>
      </c>
      <c r="AF217" s="17" t="str">
        <f>INDEX(Data!AF:AF,MATCH($D217,Data!$D:$D,0))</f>
        <v/>
      </c>
      <c r="AG217" s="17" t="str">
        <f>INDEX(Data!AG:AG,MATCH($D217,Data!$D:$D,0))</f>
        <v/>
      </c>
      <c r="AH217" s="17" t="str">
        <f>INDEX(Data!AH:AH,MATCH($D217,Data!$D:$D,0))</f>
        <v/>
      </c>
      <c r="AI217" s="17" t="str">
        <f>INDEX(Data!AI:AI,MATCH($D217,Data!$D:$D,0))</f>
        <v/>
      </c>
      <c r="AJ217" s="17" t="str">
        <f>INDEX(Data!AJ:AJ,MATCH($D217,Data!$D:$D,0))</f>
        <v/>
      </c>
      <c r="AK217" s="10">
        <v>12</v>
      </c>
      <c r="AL217" s="10">
        <v>14</v>
      </c>
      <c r="AM217" s="6" t="s">
        <v>448</v>
      </c>
      <c r="AN217" s="6" t="s">
        <v>9226</v>
      </c>
      <c r="AO217" s="6" t="s">
        <v>718</v>
      </c>
      <c r="AP217" s="6" t="s">
        <v>9352</v>
      </c>
      <c r="AQ217" s="18" t="s">
        <v>9465</v>
      </c>
      <c r="AR217" s="11" t="str">
        <f t="shared" si="49"/>
        <v>2W Distributor Bike</v>
      </c>
      <c r="AS217" s="11" t="str">
        <f t="shared" si="50"/>
        <v>2W Distributor - Moto</v>
      </c>
      <c r="AT217" s="11" t="str">
        <f t="shared" si="51"/>
        <v>2W Distributor</v>
      </c>
      <c r="AU217" s="11" t="str">
        <f t="shared" si="52"/>
        <v>H2</v>
      </c>
      <c r="AV217" s="11" t="str">
        <f t="shared" si="52"/>
        <v>International - Bike</v>
      </c>
      <c r="AW217" s="11" t="str">
        <f t="shared" si="53"/>
        <v>International - Moto</v>
      </c>
      <c r="AX217" s="11" t="str">
        <f t="shared" si="54"/>
        <v>International - AS</v>
      </c>
      <c r="AY217" s="11" t="str">
        <f t="shared" si="54"/>
        <v>International</v>
      </c>
      <c r="AZ217" s="11" t="str">
        <f t="shared" si="54"/>
        <v>International - New</v>
      </c>
      <c r="BA217" s="11" t="str">
        <f t="shared" si="55"/>
        <v>Mecanic Sport</v>
      </c>
      <c r="BB217" s="11" t="str">
        <f t="shared" si="56"/>
        <v>Moto Dealers</v>
      </c>
      <c r="BC217" s="11" t="str">
        <f t="shared" si="56"/>
        <v>Motonet</v>
      </c>
      <c r="BD217" s="11" t="str">
        <f t="shared" si="57"/>
        <v>Pierce AB</v>
      </c>
      <c r="BE217" s="11" t="str">
        <f t="shared" si="58"/>
        <v>Retail</v>
      </c>
      <c r="BF217" s="11" t="str">
        <f t="shared" si="59"/>
        <v>TREK</v>
      </c>
      <c r="BG217" s="11" t="s">
        <v>5164</v>
      </c>
      <c r="BH217" s="11" t="str">
        <f t="shared" si="60"/>
        <v>https://fs.amplifi.io//file?id=76d50008-98e7-4426-92e0-e7290174f97d&amp;variant=thumb&amp;extension=png</v>
      </c>
      <c r="BI217" s="11" t="s">
        <v>5164</v>
      </c>
      <c r="BJ217" s="11"/>
      <c r="BK217" s="11"/>
      <c r="BL217" s="11"/>
      <c r="BM217" s="11"/>
      <c r="BN217" s="11"/>
      <c r="BO217" s="11"/>
      <c r="BP217" s="11"/>
      <c r="BQ217" s="11"/>
      <c r="BR217" s="11"/>
      <c r="BS217" s="11"/>
    </row>
    <row r="218" spans="1:71" x14ac:dyDescent="0.2">
      <c r="A218" s="16">
        <f t="shared" si="61"/>
        <v>217</v>
      </c>
      <c r="B218" s="11" t="str">
        <f t="shared" si="62"/>
        <v>20049-00002</v>
      </c>
      <c r="C218" s="11" t="str">
        <f t="shared" si="62"/>
        <v>20049-00002</v>
      </c>
      <c r="D218" s="7" t="s">
        <v>720</v>
      </c>
      <c r="E218" s="6" t="s">
        <v>139</v>
      </c>
      <c r="F218" s="11" t="s">
        <v>8991</v>
      </c>
      <c r="G218" s="17" t="str">
        <f>INDEX(Data!G:G,MATCH($D218,Data!$D:$D,0))</f>
        <v>FLOW</v>
      </c>
      <c r="H218" s="17" t="str">
        <f>INDEX(Data!H:H,MATCH($D218,Data!$D:$D,0))</f>
        <v>Performance MTB Socks</v>
      </c>
      <c r="I218" s="6" t="s">
        <v>326</v>
      </c>
      <c r="J218" s="6" t="s">
        <v>5329</v>
      </c>
      <c r="K218" s="6" t="s">
        <v>5338</v>
      </c>
      <c r="L218" s="6" t="s">
        <v>8993</v>
      </c>
      <c r="M218" s="6" t="s">
        <v>5339</v>
      </c>
      <c r="N218" s="6" t="s">
        <v>5368</v>
      </c>
      <c r="O218" s="11"/>
      <c r="P218" s="11"/>
      <c r="Q218" s="6" t="s">
        <v>721</v>
      </c>
      <c r="R218" s="9" t="b">
        <v>1</v>
      </c>
      <c r="S218" s="9" t="b">
        <v>1</v>
      </c>
      <c r="T218" s="6" t="s">
        <v>720</v>
      </c>
      <c r="U218" s="17" t="str">
        <f>INDEX(Data!U:U,MATCH($D218,Data!$D:$D,0))</f>
        <v>20049-00002</v>
      </c>
      <c r="V218" s="17" t="str">
        <f>INDEX(Data!V:V,MATCH($D218,Data!$D:$D,0))</f>
        <v>20049-00003</v>
      </c>
      <c r="W218" s="17" t="str">
        <f>INDEX(Data!W:W,MATCH($D218,Data!$D:$D,0))</f>
        <v/>
      </c>
      <c r="X218" s="17" t="str">
        <f>INDEX(Data!X:X,MATCH($D218,Data!$D:$D,0))</f>
        <v/>
      </c>
      <c r="Y218" s="17" t="str">
        <f>INDEX(Data!Y:Y,MATCH($D218,Data!$D:$D,0))</f>
        <v/>
      </c>
      <c r="Z218" s="17" t="str">
        <f>INDEX(Data!Z:Z,MATCH($D218,Data!$D:$D,0))</f>
        <v/>
      </c>
      <c r="AA218" s="17" t="str">
        <f>INDEX(Data!AA:AA,MATCH($D218,Data!$D:$D,0))</f>
        <v/>
      </c>
      <c r="AB218" s="17" t="str">
        <f>INDEX(Data!AB:AB,MATCH($D218,Data!$D:$D,0))</f>
        <v/>
      </c>
      <c r="AC218" s="17" t="str">
        <f>INDEX(Data!AC:AC,MATCH($D218,Data!$D:$D,0))</f>
        <v>S/M</v>
      </c>
      <c r="AD218" s="17" t="str">
        <f>INDEX(Data!AD:AD,MATCH($D218,Data!$D:$D,0))</f>
        <v>L/XL</v>
      </c>
      <c r="AE218" s="17" t="str">
        <f>INDEX(Data!AE:AE,MATCH($D218,Data!$D:$D,0))</f>
        <v/>
      </c>
      <c r="AF218" s="17" t="str">
        <f>INDEX(Data!AF:AF,MATCH($D218,Data!$D:$D,0))</f>
        <v/>
      </c>
      <c r="AG218" s="17" t="str">
        <f>INDEX(Data!AG:AG,MATCH($D218,Data!$D:$D,0))</f>
        <v/>
      </c>
      <c r="AH218" s="17" t="str">
        <f>INDEX(Data!AH:AH,MATCH($D218,Data!$D:$D,0))</f>
        <v/>
      </c>
      <c r="AI218" s="17" t="str">
        <f>INDEX(Data!AI:AI,MATCH($D218,Data!$D:$D,0))</f>
        <v/>
      </c>
      <c r="AJ218" s="17" t="str">
        <f>INDEX(Data!AJ:AJ,MATCH($D218,Data!$D:$D,0))</f>
        <v/>
      </c>
      <c r="AK218" s="10">
        <v>12</v>
      </c>
      <c r="AL218" s="10">
        <v>14</v>
      </c>
      <c r="AM218" s="6" t="s">
        <v>448</v>
      </c>
      <c r="AN218" s="6" t="s">
        <v>9226</v>
      </c>
      <c r="AO218" s="6" t="s">
        <v>718</v>
      </c>
      <c r="AP218" s="6" t="s">
        <v>9352</v>
      </c>
      <c r="AQ218" s="18" t="s">
        <v>9465</v>
      </c>
      <c r="AR218" s="11" t="str">
        <f t="shared" si="49"/>
        <v>2W Distributor Bike</v>
      </c>
      <c r="AS218" s="11" t="str">
        <f t="shared" si="50"/>
        <v>2W Distributor - Moto</v>
      </c>
      <c r="AT218" s="11" t="str">
        <f t="shared" si="51"/>
        <v>2W Distributor</v>
      </c>
      <c r="AU218" s="11" t="str">
        <f t="shared" si="52"/>
        <v>H2</v>
      </c>
      <c r="AV218" s="11" t="str">
        <f t="shared" si="52"/>
        <v>International - Bike</v>
      </c>
      <c r="AW218" s="11" t="str">
        <f t="shared" si="53"/>
        <v>International - Moto</v>
      </c>
      <c r="AX218" s="11" t="str">
        <f t="shared" si="54"/>
        <v>International - AS</v>
      </c>
      <c r="AY218" s="11" t="str">
        <f t="shared" si="54"/>
        <v>International</v>
      </c>
      <c r="AZ218" s="11" t="str">
        <f t="shared" si="54"/>
        <v>International - New</v>
      </c>
      <c r="BA218" s="11" t="str">
        <f t="shared" si="55"/>
        <v>Mecanic Sport</v>
      </c>
      <c r="BB218" s="11" t="str">
        <f t="shared" si="56"/>
        <v>Moto Dealers</v>
      </c>
      <c r="BC218" s="11" t="str">
        <f t="shared" si="56"/>
        <v>Motonet</v>
      </c>
      <c r="BD218" s="11" t="str">
        <f t="shared" si="57"/>
        <v>Pierce AB</v>
      </c>
      <c r="BE218" s="11" t="str">
        <f t="shared" si="58"/>
        <v>Retail</v>
      </c>
      <c r="BF218" s="11" t="str">
        <f t="shared" si="59"/>
        <v>TREK</v>
      </c>
      <c r="BG218" s="11" t="s">
        <v>5165</v>
      </c>
      <c r="BH218" s="11" t="str">
        <f t="shared" si="60"/>
        <v>https://fs.amplifi.io//file?id=42227473-acea-4c80-8734-b58153c4973f&amp;variant=thumb&amp;extension=png</v>
      </c>
      <c r="BI218" s="11" t="s">
        <v>5165</v>
      </c>
      <c r="BJ218" s="11"/>
      <c r="BK218" s="11"/>
      <c r="BL218" s="11"/>
      <c r="BM218" s="11"/>
      <c r="BN218" s="11"/>
      <c r="BO218" s="11"/>
      <c r="BP218" s="11"/>
      <c r="BQ218" s="11"/>
      <c r="BR218" s="11"/>
      <c r="BS218" s="11"/>
    </row>
    <row r="219" spans="1:71" x14ac:dyDescent="0.2">
      <c r="A219" s="16">
        <f t="shared" si="61"/>
        <v>218</v>
      </c>
      <c r="B219" s="11" t="str">
        <f t="shared" si="62"/>
        <v>20049-00004</v>
      </c>
      <c r="C219" s="11" t="str">
        <f t="shared" si="62"/>
        <v>20049-00004</v>
      </c>
      <c r="D219" s="7" t="s">
        <v>723</v>
      </c>
      <c r="E219" s="6" t="s">
        <v>139</v>
      </c>
      <c r="F219" s="11" t="s">
        <v>8991</v>
      </c>
      <c r="G219" s="17" t="str">
        <f>INDEX(Data!G:G,MATCH($D219,Data!$D:$D,0))</f>
        <v>FLOW</v>
      </c>
      <c r="H219" s="17" t="str">
        <f>INDEX(Data!H:H,MATCH($D219,Data!$D:$D,0))</f>
        <v>Performance MTB Socks</v>
      </c>
      <c r="I219" s="6" t="s">
        <v>326</v>
      </c>
      <c r="J219" s="6" t="s">
        <v>5329</v>
      </c>
      <c r="K219" s="6" t="s">
        <v>5338</v>
      </c>
      <c r="L219" s="6" t="s">
        <v>8993</v>
      </c>
      <c r="M219" s="6" t="s">
        <v>5339</v>
      </c>
      <c r="N219" s="6" t="s">
        <v>5368</v>
      </c>
      <c r="O219" s="11"/>
      <c r="P219" s="11"/>
      <c r="Q219" s="6" t="s">
        <v>389</v>
      </c>
      <c r="R219" s="9" t="b">
        <v>1</v>
      </c>
      <c r="S219" s="9" t="b">
        <v>1</v>
      </c>
      <c r="T219" s="6" t="s">
        <v>723</v>
      </c>
      <c r="U219" s="17" t="str">
        <f>INDEX(Data!U:U,MATCH($D219,Data!$D:$D,0))</f>
        <v>20049-00004</v>
      </c>
      <c r="V219" s="17" t="str">
        <f>INDEX(Data!V:V,MATCH($D219,Data!$D:$D,0))</f>
        <v>20049-00005</v>
      </c>
      <c r="W219" s="17" t="str">
        <f>INDEX(Data!W:W,MATCH($D219,Data!$D:$D,0))</f>
        <v/>
      </c>
      <c r="X219" s="17" t="str">
        <f>INDEX(Data!X:X,MATCH($D219,Data!$D:$D,0))</f>
        <v/>
      </c>
      <c r="Y219" s="17" t="str">
        <f>INDEX(Data!Y:Y,MATCH($D219,Data!$D:$D,0))</f>
        <v/>
      </c>
      <c r="Z219" s="17" t="str">
        <f>INDEX(Data!Z:Z,MATCH($D219,Data!$D:$D,0))</f>
        <v/>
      </c>
      <c r="AA219" s="17" t="str">
        <f>INDEX(Data!AA:AA,MATCH($D219,Data!$D:$D,0))</f>
        <v/>
      </c>
      <c r="AB219" s="17" t="str">
        <f>INDEX(Data!AB:AB,MATCH($D219,Data!$D:$D,0))</f>
        <v/>
      </c>
      <c r="AC219" s="17" t="str">
        <f>INDEX(Data!AC:AC,MATCH($D219,Data!$D:$D,0))</f>
        <v>S/M</v>
      </c>
      <c r="AD219" s="17" t="str">
        <f>INDEX(Data!AD:AD,MATCH($D219,Data!$D:$D,0))</f>
        <v>L/XL</v>
      </c>
      <c r="AE219" s="17" t="str">
        <f>INDEX(Data!AE:AE,MATCH($D219,Data!$D:$D,0))</f>
        <v/>
      </c>
      <c r="AF219" s="17" t="str">
        <f>INDEX(Data!AF:AF,MATCH($D219,Data!$D:$D,0))</f>
        <v/>
      </c>
      <c r="AG219" s="17" t="str">
        <f>INDEX(Data!AG:AG,MATCH($D219,Data!$D:$D,0))</f>
        <v/>
      </c>
      <c r="AH219" s="17" t="str">
        <f>INDEX(Data!AH:AH,MATCH($D219,Data!$D:$D,0))</f>
        <v/>
      </c>
      <c r="AI219" s="17" t="str">
        <f>INDEX(Data!AI:AI,MATCH($D219,Data!$D:$D,0))</f>
        <v/>
      </c>
      <c r="AJ219" s="17" t="str">
        <f>INDEX(Data!AJ:AJ,MATCH($D219,Data!$D:$D,0))</f>
        <v/>
      </c>
      <c r="AK219" s="10">
        <v>12</v>
      </c>
      <c r="AL219" s="10">
        <v>14</v>
      </c>
      <c r="AM219" s="6" t="s">
        <v>448</v>
      </c>
      <c r="AN219" s="6" t="s">
        <v>9226</v>
      </c>
      <c r="AO219" s="6" t="s">
        <v>718</v>
      </c>
      <c r="AP219" s="6" t="s">
        <v>9352</v>
      </c>
      <c r="AQ219" s="18" t="s">
        <v>9465</v>
      </c>
      <c r="AR219" s="11" t="str">
        <f t="shared" si="49"/>
        <v>2W Distributor Bike</v>
      </c>
      <c r="AS219" s="11" t="str">
        <f t="shared" si="50"/>
        <v>2W Distributor - Moto</v>
      </c>
      <c r="AT219" s="11" t="str">
        <f t="shared" si="51"/>
        <v>2W Distributor</v>
      </c>
      <c r="AU219" s="11" t="str">
        <f t="shared" si="52"/>
        <v>H2</v>
      </c>
      <c r="AV219" s="11" t="str">
        <f t="shared" si="52"/>
        <v>International - Bike</v>
      </c>
      <c r="AW219" s="11" t="str">
        <f t="shared" si="53"/>
        <v>International - Moto</v>
      </c>
      <c r="AX219" s="11" t="str">
        <f t="shared" si="54"/>
        <v>International - AS</v>
      </c>
      <c r="AY219" s="11" t="str">
        <f t="shared" si="54"/>
        <v>International</v>
      </c>
      <c r="AZ219" s="11" t="str">
        <f t="shared" si="54"/>
        <v>International - New</v>
      </c>
      <c r="BA219" s="11" t="str">
        <f t="shared" si="55"/>
        <v>Mecanic Sport</v>
      </c>
      <c r="BB219" s="11" t="str">
        <f t="shared" si="56"/>
        <v>Moto Dealers</v>
      </c>
      <c r="BC219" s="11" t="str">
        <f t="shared" si="56"/>
        <v>Motonet</v>
      </c>
      <c r="BD219" s="11" t="str">
        <f t="shared" si="57"/>
        <v>Pierce AB</v>
      </c>
      <c r="BE219" s="11" t="str">
        <f t="shared" si="58"/>
        <v>Retail</v>
      </c>
      <c r="BF219" s="11" t="str">
        <f t="shared" si="59"/>
        <v>TREK</v>
      </c>
      <c r="BG219" s="11" t="s">
        <v>5166</v>
      </c>
      <c r="BH219" s="11" t="str">
        <f t="shared" si="60"/>
        <v>https://fs.amplifi.io//file?id=60e27580-f817-4770-8eba-19ea91ad1a85&amp;variant=thumb&amp;extension=png</v>
      </c>
      <c r="BI219" s="11" t="s">
        <v>5166</v>
      </c>
      <c r="BJ219" s="11"/>
      <c r="BK219" s="11"/>
      <c r="BL219" s="11"/>
      <c r="BM219" s="11"/>
      <c r="BN219" s="11"/>
      <c r="BO219" s="11"/>
      <c r="BP219" s="11"/>
      <c r="BQ219" s="11"/>
      <c r="BR219" s="11"/>
      <c r="BS219" s="11"/>
    </row>
    <row r="220" spans="1:71" x14ac:dyDescent="0.2">
      <c r="A220" s="16">
        <f t="shared" si="61"/>
        <v>219</v>
      </c>
      <c r="B220" s="11" t="str">
        <f t="shared" si="62"/>
        <v>20049-00006</v>
      </c>
      <c r="C220" s="11" t="str">
        <f t="shared" si="62"/>
        <v>20049-00006</v>
      </c>
      <c r="D220" s="7" t="s">
        <v>725</v>
      </c>
      <c r="E220" s="6" t="s">
        <v>139</v>
      </c>
      <c r="F220" s="11" t="s">
        <v>8991</v>
      </c>
      <c r="G220" s="17" t="str">
        <f>INDEX(Data!G:G,MATCH($D220,Data!$D:$D,0))</f>
        <v>TERRAIN</v>
      </c>
      <c r="H220" s="17" t="str">
        <f>INDEX(Data!H:H,MATCH($D220,Data!$D:$D,0))</f>
        <v>Performance MTB Socks</v>
      </c>
      <c r="I220" s="6" t="s">
        <v>326</v>
      </c>
      <c r="J220" s="6" t="s">
        <v>5329</v>
      </c>
      <c r="K220" s="6" t="s">
        <v>5338</v>
      </c>
      <c r="L220" s="6" t="s">
        <v>8993</v>
      </c>
      <c r="M220" s="6" t="s">
        <v>5339</v>
      </c>
      <c r="N220" s="6" t="s">
        <v>5368</v>
      </c>
      <c r="O220" s="11"/>
      <c r="P220" s="11"/>
      <c r="Q220" s="6" t="s">
        <v>389</v>
      </c>
      <c r="R220" s="9" t="b">
        <v>1</v>
      </c>
      <c r="S220" s="9" t="b">
        <v>1</v>
      </c>
      <c r="T220" s="6" t="s">
        <v>725</v>
      </c>
      <c r="U220" s="17" t="str">
        <f>INDEX(Data!U:U,MATCH($D220,Data!$D:$D,0))</f>
        <v>20049-00006</v>
      </c>
      <c r="V220" s="17" t="str">
        <f>INDEX(Data!V:V,MATCH($D220,Data!$D:$D,0))</f>
        <v>20049-00007</v>
      </c>
      <c r="W220" s="17" t="str">
        <f>INDEX(Data!W:W,MATCH($D220,Data!$D:$D,0))</f>
        <v/>
      </c>
      <c r="X220" s="17" t="str">
        <f>INDEX(Data!X:X,MATCH($D220,Data!$D:$D,0))</f>
        <v/>
      </c>
      <c r="Y220" s="17" t="str">
        <f>INDEX(Data!Y:Y,MATCH($D220,Data!$D:$D,0))</f>
        <v/>
      </c>
      <c r="Z220" s="17" t="str">
        <f>INDEX(Data!Z:Z,MATCH($D220,Data!$D:$D,0))</f>
        <v/>
      </c>
      <c r="AA220" s="17" t="str">
        <f>INDEX(Data!AA:AA,MATCH($D220,Data!$D:$D,0))</f>
        <v/>
      </c>
      <c r="AB220" s="17" t="str">
        <f>INDEX(Data!AB:AB,MATCH($D220,Data!$D:$D,0))</f>
        <v/>
      </c>
      <c r="AC220" s="17" t="str">
        <f>INDEX(Data!AC:AC,MATCH($D220,Data!$D:$D,0))</f>
        <v>S/M</v>
      </c>
      <c r="AD220" s="17" t="str">
        <f>INDEX(Data!AD:AD,MATCH($D220,Data!$D:$D,0))</f>
        <v>L/XL</v>
      </c>
      <c r="AE220" s="17" t="str">
        <f>INDEX(Data!AE:AE,MATCH($D220,Data!$D:$D,0))</f>
        <v/>
      </c>
      <c r="AF220" s="17" t="str">
        <f>INDEX(Data!AF:AF,MATCH($D220,Data!$D:$D,0))</f>
        <v/>
      </c>
      <c r="AG220" s="17" t="str">
        <f>INDEX(Data!AG:AG,MATCH($D220,Data!$D:$D,0))</f>
        <v/>
      </c>
      <c r="AH220" s="17" t="str">
        <f>INDEX(Data!AH:AH,MATCH($D220,Data!$D:$D,0))</f>
        <v/>
      </c>
      <c r="AI220" s="17" t="str">
        <f>INDEX(Data!AI:AI,MATCH($D220,Data!$D:$D,0))</f>
        <v/>
      </c>
      <c r="AJ220" s="17" t="str">
        <f>INDEX(Data!AJ:AJ,MATCH($D220,Data!$D:$D,0))</f>
        <v/>
      </c>
      <c r="AK220" s="10">
        <v>12</v>
      </c>
      <c r="AL220" s="10">
        <v>14</v>
      </c>
      <c r="AM220" s="6" t="s">
        <v>448</v>
      </c>
      <c r="AN220" s="6" t="s">
        <v>9226</v>
      </c>
      <c r="AO220" s="6" t="s">
        <v>718</v>
      </c>
      <c r="AP220" s="6" t="s">
        <v>9352</v>
      </c>
      <c r="AQ220" s="18" t="s">
        <v>9465</v>
      </c>
      <c r="AR220" s="11" t="str">
        <f t="shared" si="49"/>
        <v>2W Distributor Bike</v>
      </c>
      <c r="AS220" s="11" t="str">
        <f t="shared" si="50"/>
        <v>2W Distributor - Moto</v>
      </c>
      <c r="AT220" s="11" t="str">
        <f t="shared" si="51"/>
        <v>2W Distributor</v>
      </c>
      <c r="AU220" s="11" t="str">
        <f t="shared" si="52"/>
        <v>H2</v>
      </c>
      <c r="AV220" s="11" t="str">
        <f t="shared" si="52"/>
        <v>International - Bike</v>
      </c>
      <c r="AW220" s="11" t="str">
        <f t="shared" si="53"/>
        <v>International - Moto</v>
      </c>
      <c r="AX220" s="11" t="str">
        <f t="shared" si="54"/>
        <v>International - AS</v>
      </c>
      <c r="AY220" s="11" t="str">
        <f t="shared" si="54"/>
        <v>International</v>
      </c>
      <c r="AZ220" s="11" t="str">
        <f t="shared" si="54"/>
        <v>International - New</v>
      </c>
      <c r="BA220" s="11" t="str">
        <f t="shared" si="55"/>
        <v>Mecanic Sport</v>
      </c>
      <c r="BB220" s="11" t="str">
        <f t="shared" si="56"/>
        <v>Moto Dealers</v>
      </c>
      <c r="BC220" s="11" t="str">
        <f t="shared" si="56"/>
        <v>Motonet</v>
      </c>
      <c r="BD220" s="11" t="str">
        <f t="shared" si="57"/>
        <v>Pierce AB</v>
      </c>
      <c r="BE220" s="11" t="str">
        <f t="shared" si="58"/>
        <v>Retail</v>
      </c>
      <c r="BF220" s="11" t="str">
        <f t="shared" si="59"/>
        <v>TREK</v>
      </c>
      <c r="BG220" s="11" t="s">
        <v>5167</v>
      </c>
      <c r="BH220" s="11" t="str">
        <f t="shared" si="60"/>
        <v>https://fs.amplifi.io//file?id=d04cee8a-2247-47d7-9166-e3c192bf769b&amp;variant=thumb&amp;extension=png</v>
      </c>
      <c r="BI220" s="11" t="s">
        <v>5167</v>
      </c>
      <c r="BJ220" s="11"/>
      <c r="BK220" s="11"/>
      <c r="BL220" s="11"/>
      <c r="BM220" s="11"/>
      <c r="BN220" s="11"/>
      <c r="BO220" s="11"/>
      <c r="BP220" s="11"/>
      <c r="BQ220" s="11"/>
      <c r="BR220" s="11"/>
      <c r="BS220" s="11"/>
    </row>
    <row r="221" spans="1:71" x14ac:dyDescent="0.2">
      <c r="A221" s="16">
        <f t="shared" si="61"/>
        <v>220</v>
      </c>
      <c r="B221" s="11" t="str">
        <f t="shared" si="62"/>
        <v>20049-00008</v>
      </c>
      <c r="C221" s="11" t="str">
        <f t="shared" si="62"/>
        <v>20049-00008</v>
      </c>
      <c r="D221" s="7" t="s">
        <v>728</v>
      </c>
      <c r="E221" s="6" t="s">
        <v>139</v>
      </c>
      <c r="F221" s="11" t="s">
        <v>8991</v>
      </c>
      <c r="G221" s="17" t="str">
        <f>INDEX(Data!G:G,MATCH($D221,Data!$D:$D,0))</f>
        <v>TERRAIN</v>
      </c>
      <c r="H221" s="17" t="str">
        <f>INDEX(Data!H:H,MATCH($D221,Data!$D:$D,0))</f>
        <v>Performance MTB Socks</v>
      </c>
      <c r="I221" s="6" t="s">
        <v>326</v>
      </c>
      <c r="J221" s="6" t="s">
        <v>5329</v>
      </c>
      <c r="K221" s="6" t="s">
        <v>5338</v>
      </c>
      <c r="L221" s="6" t="s">
        <v>8993</v>
      </c>
      <c r="M221" s="6" t="s">
        <v>5339</v>
      </c>
      <c r="N221" s="6" t="s">
        <v>5368</v>
      </c>
      <c r="O221" s="11"/>
      <c r="P221" s="11"/>
      <c r="Q221" s="6" t="s">
        <v>88</v>
      </c>
      <c r="R221" s="9" t="b">
        <v>1</v>
      </c>
      <c r="S221" s="9" t="b">
        <v>1</v>
      </c>
      <c r="T221" s="6" t="s">
        <v>728</v>
      </c>
      <c r="U221" s="17" t="str">
        <f>INDEX(Data!U:U,MATCH($D221,Data!$D:$D,0))</f>
        <v>20049-00008</v>
      </c>
      <c r="V221" s="17" t="str">
        <f>INDEX(Data!V:V,MATCH($D221,Data!$D:$D,0))</f>
        <v>20049-00009</v>
      </c>
      <c r="W221" s="17" t="str">
        <f>INDEX(Data!W:W,MATCH($D221,Data!$D:$D,0))</f>
        <v/>
      </c>
      <c r="X221" s="17" t="str">
        <f>INDEX(Data!X:X,MATCH($D221,Data!$D:$D,0))</f>
        <v/>
      </c>
      <c r="Y221" s="17" t="str">
        <f>INDEX(Data!Y:Y,MATCH($D221,Data!$D:$D,0))</f>
        <v/>
      </c>
      <c r="Z221" s="17" t="str">
        <f>INDEX(Data!Z:Z,MATCH($D221,Data!$D:$D,0))</f>
        <v/>
      </c>
      <c r="AA221" s="17" t="str">
        <f>INDEX(Data!AA:AA,MATCH($D221,Data!$D:$D,0))</f>
        <v/>
      </c>
      <c r="AB221" s="17" t="str">
        <f>INDEX(Data!AB:AB,MATCH($D221,Data!$D:$D,0))</f>
        <v/>
      </c>
      <c r="AC221" s="17" t="str">
        <f>INDEX(Data!AC:AC,MATCH($D221,Data!$D:$D,0))</f>
        <v>S/M</v>
      </c>
      <c r="AD221" s="17" t="str">
        <f>INDEX(Data!AD:AD,MATCH($D221,Data!$D:$D,0))</f>
        <v>L/XL</v>
      </c>
      <c r="AE221" s="17" t="str">
        <f>INDEX(Data!AE:AE,MATCH($D221,Data!$D:$D,0))</f>
        <v/>
      </c>
      <c r="AF221" s="17" t="str">
        <f>INDEX(Data!AF:AF,MATCH($D221,Data!$D:$D,0))</f>
        <v/>
      </c>
      <c r="AG221" s="17" t="str">
        <f>INDEX(Data!AG:AG,MATCH($D221,Data!$D:$D,0))</f>
        <v/>
      </c>
      <c r="AH221" s="17" t="str">
        <f>INDEX(Data!AH:AH,MATCH($D221,Data!$D:$D,0))</f>
        <v/>
      </c>
      <c r="AI221" s="17" t="str">
        <f>INDEX(Data!AI:AI,MATCH($D221,Data!$D:$D,0))</f>
        <v/>
      </c>
      <c r="AJ221" s="17" t="str">
        <f>INDEX(Data!AJ:AJ,MATCH($D221,Data!$D:$D,0))</f>
        <v/>
      </c>
      <c r="AK221" s="10">
        <v>12</v>
      </c>
      <c r="AL221" s="10">
        <v>14</v>
      </c>
      <c r="AM221" s="6" t="s">
        <v>448</v>
      </c>
      <c r="AN221" s="6" t="s">
        <v>9226</v>
      </c>
      <c r="AO221" s="6" t="s">
        <v>718</v>
      </c>
      <c r="AP221" s="6" t="s">
        <v>9352</v>
      </c>
      <c r="AQ221" s="18" t="s">
        <v>9465</v>
      </c>
      <c r="AR221" s="11" t="str">
        <f t="shared" si="49"/>
        <v>2W Distributor Bike</v>
      </c>
      <c r="AS221" s="11" t="str">
        <f t="shared" si="50"/>
        <v>2W Distributor - Moto</v>
      </c>
      <c r="AT221" s="11" t="str">
        <f t="shared" si="51"/>
        <v>2W Distributor</v>
      </c>
      <c r="AU221" s="11" t="str">
        <f t="shared" si="52"/>
        <v>H2</v>
      </c>
      <c r="AV221" s="11" t="str">
        <f t="shared" si="52"/>
        <v>International - Bike</v>
      </c>
      <c r="AW221" s="11" t="str">
        <f t="shared" si="53"/>
        <v>International - Moto</v>
      </c>
      <c r="AX221" s="11" t="str">
        <f t="shared" si="54"/>
        <v>International - AS</v>
      </c>
      <c r="AY221" s="11" t="str">
        <f t="shared" si="54"/>
        <v>International</v>
      </c>
      <c r="AZ221" s="11" t="str">
        <f t="shared" si="54"/>
        <v>International - New</v>
      </c>
      <c r="BA221" s="11" t="str">
        <f t="shared" si="55"/>
        <v>Mecanic Sport</v>
      </c>
      <c r="BB221" s="11" t="str">
        <f t="shared" si="56"/>
        <v>Moto Dealers</v>
      </c>
      <c r="BC221" s="11" t="str">
        <f t="shared" si="56"/>
        <v>Motonet</v>
      </c>
      <c r="BD221" s="11" t="str">
        <f t="shared" si="57"/>
        <v>Pierce AB</v>
      </c>
      <c r="BE221" s="11" t="str">
        <f t="shared" si="58"/>
        <v>Retail</v>
      </c>
      <c r="BF221" s="11" t="str">
        <f t="shared" si="59"/>
        <v>TREK</v>
      </c>
      <c r="BG221" s="11" t="s">
        <v>5168</v>
      </c>
      <c r="BH221" s="11" t="str">
        <f t="shared" si="60"/>
        <v>https://fs.amplifi.io//file?id=95ba9e87-aa3e-47d1-8157-2211f8309521&amp;variant=thumb&amp;extension=png</v>
      </c>
      <c r="BI221" s="11" t="s">
        <v>5168</v>
      </c>
      <c r="BJ221" s="11"/>
      <c r="BK221" s="11"/>
      <c r="BL221" s="11"/>
      <c r="BM221" s="11"/>
      <c r="BN221" s="11"/>
      <c r="BO221" s="11"/>
      <c r="BP221" s="11"/>
      <c r="BQ221" s="11"/>
      <c r="BR221" s="11"/>
      <c r="BS221" s="11"/>
    </row>
    <row r="222" spans="1:71" x14ac:dyDescent="0.2">
      <c r="A222" s="16">
        <f t="shared" si="61"/>
        <v>221</v>
      </c>
      <c r="B222" s="11" t="str">
        <f t="shared" ref="B222:C241" si="63">C222</f>
        <v>20050-00000</v>
      </c>
      <c r="C222" s="11" t="str">
        <f t="shared" si="63"/>
        <v>20050-00000</v>
      </c>
      <c r="D222" s="7" t="s">
        <v>730</v>
      </c>
      <c r="E222" s="6" t="s">
        <v>139</v>
      </c>
      <c r="F222" s="11" t="s">
        <v>8991</v>
      </c>
      <c r="G222" s="17" t="str">
        <f>INDEX(Data!G:G,MATCH($D222,Data!$D:$D,0))</f>
        <v>SOLID</v>
      </c>
      <c r="H222" s="17" t="str">
        <f>INDEX(Data!H:H,MATCH($D222,Data!$D:$D,0))</f>
        <v>Casual Socks</v>
      </c>
      <c r="I222" s="6" t="s">
        <v>326</v>
      </c>
      <c r="J222" s="6" t="s">
        <v>5329</v>
      </c>
      <c r="K222" s="6" t="s">
        <v>5333</v>
      </c>
      <c r="L222" s="6" t="s">
        <v>8992</v>
      </c>
      <c r="M222" s="6" t="s">
        <v>5339</v>
      </c>
      <c r="N222" s="6" t="s">
        <v>5369</v>
      </c>
      <c r="O222" s="11"/>
      <c r="P222" s="11"/>
      <c r="Q222" s="6" t="s">
        <v>88</v>
      </c>
      <c r="R222" s="9" t="b">
        <v>1</v>
      </c>
      <c r="S222" s="9" t="b">
        <v>1</v>
      </c>
      <c r="T222" s="6" t="s">
        <v>730</v>
      </c>
      <c r="U222" s="17" t="str">
        <f>INDEX(Data!U:U,MATCH($D222,Data!$D:$D,0))</f>
        <v>20050-00000</v>
      </c>
      <c r="V222" s="17" t="str">
        <f>INDEX(Data!V:V,MATCH($D222,Data!$D:$D,0))</f>
        <v>20050-00001</v>
      </c>
      <c r="W222" s="17" t="str">
        <f>INDEX(Data!W:W,MATCH($D222,Data!$D:$D,0))</f>
        <v/>
      </c>
      <c r="X222" s="17" t="str">
        <f>INDEX(Data!X:X,MATCH($D222,Data!$D:$D,0))</f>
        <v/>
      </c>
      <c r="Y222" s="17" t="str">
        <f>INDEX(Data!Y:Y,MATCH($D222,Data!$D:$D,0))</f>
        <v/>
      </c>
      <c r="Z222" s="17" t="str">
        <f>INDEX(Data!Z:Z,MATCH($D222,Data!$D:$D,0))</f>
        <v/>
      </c>
      <c r="AA222" s="17" t="str">
        <f>INDEX(Data!AA:AA,MATCH($D222,Data!$D:$D,0))</f>
        <v/>
      </c>
      <c r="AB222" s="17" t="str">
        <f>INDEX(Data!AB:AB,MATCH($D222,Data!$D:$D,0))</f>
        <v/>
      </c>
      <c r="AC222" s="17" t="str">
        <f>INDEX(Data!AC:AC,MATCH($D222,Data!$D:$D,0))</f>
        <v>S/M</v>
      </c>
      <c r="AD222" s="17" t="str">
        <f>INDEX(Data!AD:AD,MATCH($D222,Data!$D:$D,0))</f>
        <v>L/XL</v>
      </c>
      <c r="AE222" s="17" t="str">
        <f>INDEX(Data!AE:AE,MATCH($D222,Data!$D:$D,0))</f>
        <v/>
      </c>
      <c r="AF222" s="17" t="str">
        <f>INDEX(Data!AF:AF,MATCH($D222,Data!$D:$D,0))</f>
        <v/>
      </c>
      <c r="AG222" s="17" t="str">
        <f>INDEX(Data!AG:AG,MATCH($D222,Data!$D:$D,0))</f>
        <v/>
      </c>
      <c r="AH222" s="17" t="str">
        <f>INDEX(Data!AH:AH,MATCH($D222,Data!$D:$D,0))</f>
        <v/>
      </c>
      <c r="AI222" s="17" t="str">
        <f>INDEX(Data!AI:AI,MATCH($D222,Data!$D:$D,0))</f>
        <v/>
      </c>
      <c r="AJ222" s="17" t="str">
        <f>INDEX(Data!AJ:AJ,MATCH($D222,Data!$D:$D,0))</f>
        <v/>
      </c>
      <c r="AK222" s="10">
        <v>14</v>
      </c>
      <c r="AL222" s="10">
        <v>16</v>
      </c>
      <c r="AM222" s="6" t="s">
        <v>448</v>
      </c>
      <c r="AN222" s="6" t="s">
        <v>9227</v>
      </c>
      <c r="AO222" s="6" t="s">
        <v>9286</v>
      </c>
      <c r="AP222" s="6" t="s">
        <v>9353</v>
      </c>
      <c r="AQ222" s="18" t="s">
        <v>9465</v>
      </c>
      <c r="AR222" s="11" t="str">
        <f t="shared" si="49"/>
        <v>2W Distributor Bike</v>
      </c>
      <c r="AS222" s="11" t="str">
        <f t="shared" si="50"/>
        <v>2W Distributor - Moto</v>
      </c>
      <c r="AT222" s="11" t="str">
        <f t="shared" si="51"/>
        <v>2W Distributor</v>
      </c>
      <c r="AU222" s="11" t="str">
        <f t="shared" si="52"/>
        <v>H2</v>
      </c>
      <c r="AV222" s="11" t="str">
        <f t="shared" si="52"/>
        <v>International - Bike</v>
      </c>
      <c r="AW222" s="11" t="str">
        <f t="shared" si="53"/>
        <v>International - Moto</v>
      </c>
      <c r="AX222" s="11" t="str">
        <f t="shared" si="54"/>
        <v>International - AS</v>
      </c>
      <c r="AY222" s="11" t="str">
        <f t="shared" si="54"/>
        <v>International</v>
      </c>
      <c r="AZ222" s="11" t="str">
        <f t="shared" si="54"/>
        <v>International - New</v>
      </c>
      <c r="BA222" s="11" t="str">
        <f t="shared" si="55"/>
        <v>Mecanic Sport</v>
      </c>
      <c r="BB222" s="11" t="str">
        <f t="shared" si="56"/>
        <v>Moto Dealers</v>
      </c>
      <c r="BC222" s="11" t="str">
        <f t="shared" si="56"/>
        <v>Motonet</v>
      </c>
      <c r="BD222" s="11" t="str">
        <f t="shared" si="57"/>
        <v>Pierce AB</v>
      </c>
      <c r="BE222" s="11" t="str">
        <f t="shared" si="58"/>
        <v>Retail</v>
      </c>
      <c r="BF222" s="11" t="str">
        <f t="shared" si="59"/>
        <v>TREK</v>
      </c>
      <c r="BG222" s="11" t="s">
        <v>5169</v>
      </c>
      <c r="BH222" s="11" t="str">
        <f t="shared" si="60"/>
        <v>https://fs.amplifi.io//file?id=af004edd-89bb-489c-92b0-bfd8b72f157f&amp;variant=thumb&amp;extension=png</v>
      </c>
      <c r="BI222" s="11" t="s">
        <v>5169</v>
      </c>
      <c r="BJ222" s="11"/>
      <c r="BK222" s="11"/>
      <c r="BL222" s="11"/>
      <c r="BM222" s="11"/>
      <c r="BN222" s="11"/>
      <c r="BO222" s="11"/>
      <c r="BP222" s="11"/>
      <c r="BQ222" s="11"/>
      <c r="BR222" s="11"/>
      <c r="BS222" s="11"/>
    </row>
    <row r="223" spans="1:71" x14ac:dyDescent="0.2">
      <c r="A223" s="16">
        <f t="shared" si="61"/>
        <v>222</v>
      </c>
      <c r="B223" s="11" t="str">
        <f t="shared" si="63"/>
        <v>20050-00002</v>
      </c>
      <c r="C223" s="11" t="str">
        <f t="shared" si="63"/>
        <v>20050-00002</v>
      </c>
      <c r="D223" s="7" t="s">
        <v>737</v>
      </c>
      <c r="E223" s="6" t="s">
        <v>139</v>
      </c>
      <c r="F223" s="11" t="s">
        <v>8991</v>
      </c>
      <c r="G223" s="17" t="str">
        <f>INDEX(Data!G:G,MATCH($D223,Data!$D:$D,0))</f>
        <v>SOLID</v>
      </c>
      <c r="H223" s="17" t="str">
        <f>INDEX(Data!H:H,MATCH($D223,Data!$D:$D,0))</f>
        <v>Casual Socks</v>
      </c>
      <c r="I223" s="6" t="s">
        <v>326</v>
      </c>
      <c r="J223" s="6" t="s">
        <v>5329</v>
      </c>
      <c r="K223" s="6" t="s">
        <v>5333</v>
      </c>
      <c r="L223" s="6" t="s">
        <v>8992</v>
      </c>
      <c r="M223" s="6" t="s">
        <v>5339</v>
      </c>
      <c r="N223" s="6" t="s">
        <v>5369</v>
      </c>
      <c r="O223" s="11"/>
      <c r="P223" s="11"/>
      <c r="Q223" s="6" t="s">
        <v>219</v>
      </c>
      <c r="R223" s="9" t="b">
        <v>1</v>
      </c>
      <c r="S223" s="9" t="b">
        <v>1</v>
      </c>
      <c r="T223" s="6" t="s">
        <v>737</v>
      </c>
      <c r="U223" s="17" t="str">
        <f>INDEX(Data!U:U,MATCH($D223,Data!$D:$D,0))</f>
        <v>20050-00002</v>
      </c>
      <c r="V223" s="17" t="str">
        <f>INDEX(Data!V:V,MATCH($D223,Data!$D:$D,0))</f>
        <v>20050-00003</v>
      </c>
      <c r="W223" s="17" t="str">
        <f>INDEX(Data!W:W,MATCH($D223,Data!$D:$D,0))</f>
        <v/>
      </c>
      <c r="X223" s="17" t="str">
        <f>INDEX(Data!X:X,MATCH($D223,Data!$D:$D,0))</f>
        <v/>
      </c>
      <c r="Y223" s="17" t="str">
        <f>INDEX(Data!Y:Y,MATCH($D223,Data!$D:$D,0))</f>
        <v/>
      </c>
      <c r="Z223" s="17" t="str">
        <f>INDEX(Data!Z:Z,MATCH($D223,Data!$D:$D,0))</f>
        <v/>
      </c>
      <c r="AA223" s="17" t="str">
        <f>INDEX(Data!AA:AA,MATCH($D223,Data!$D:$D,0))</f>
        <v/>
      </c>
      <c r="AB223" s="17" t="str">
        <f>INDEX(Data!AB:AB,MATCH($D223,Data!$D:$D,0))</f>
        <v/>
      </c>
      <c r="AC223" s="17" t="str">
        <f>INDEX(Data!AC:AC,MATCH($D223,Data!$D:$D,0))</f>
        <v>S/M</v>
      </c>
      <c r="AD223" s="17" t="str">
        <f>INDEX(Data!AD:AD,MATCH($D223,Data!$D:$D,0))</f>
        <v>L/XL</v>
      </c>
      <c r="AE223" s="17" t="str">
        <f>INDEX(Data!AE:AE,MATCH($D223,Data!$D:$D,0))</f>
        <v/>
      </c>
      <c r="AF223" s="17" t="str">
        <f>INDEX(Data!AF:AF,MATCH($D223,Data!$D:$D,0))</f>
        <v/>
      </c>
      <c r="AG223" s="17" t="str">
        <f>INDEX(Data!AG:AG,MATCH($D223,Data!$D:$D,0))</f>
        <v/>
      </c>
      <c r="AH223" s="17" t="str">
        <f>INDEX(Data!AH:AH,MATCH($D223,Data!$D:$D,0))</f>
        <v/>
      </c>
      <c r="AI223" s="17" t="str">
        <f>INDEX(Data!AI:AI,MATCH($D223,Data!$D:$D,0))</f>
        <v/>
      </c>
      <c r="AJ223" s="17" t="str">
        <f>INDEX(Data!AJ:AJ,MATCH($D223,Data!$D:$D,0))</f>
        <v/>
      </c>
      <c r="AK223" s="10">
        <v>14</v>
      </c>
      <c r="AL223" s="10">
        <v>16</v>
      </c>
      <c r="AM223" s="6" t="s">
        <v>448</v>
      </c>
      <c r="AN223" s="6" t="s">
        <v>9227</v>
      </c>
      <c r="AO223" s="6" t="s">
        <v>9286</v>
      </c>
      <c r="AP223" s="6" t="s">
        <v>9353</v>
      </c>
      <c r="AQ223" s="18" t="s">
        <v>9465</v>
      </c>
      <c r="AR223" s="11" t="str">
        <f t="shared" si="49"/>
        <v>2W Distributor Bike</v>
      </c>
      <c r="AS223" s="11" t="str">
        <f t="shared" si="50"/>
        <v>2W Distributor - Moto</v>
      </c>
      <c r="AT223" s="11" t="str">
        <f t="shared" si="51"/>
        <v>2W Distributor</v>
      </c>
      <c r="AU223" s="11" t="str">
        <f t="shared" si="52"/>
        <v>H2</v>
      </c>
      <c r="AV223" s="11" t="str">
        <f t="shared" si="52"/>
        <v>International - Bike</v>
      </c>
      <c r="AW223" s="11" t="str">
        <f t="shared" si="53"/>
        <v>International - Moto</v>
      </c>
      <c r="AX223" s="11" t="str">
        <f t="shared" si="54"/>
        <v>International - AS</v>
      </c>
      <c r="AY223" s="11" t="str">
        <f t="shared" si="54"/>
        <v>International</v>
      </c>
      <c r="AZ223" s="11" t="str">
        <f t="shared" si="54"/>
        <v>International - New</v>
      </c>
      <c r="BA223" s="11" t="str">
        <f t="shared" si="55"/>
        <v>Mecanic Sport</v>
      </c>
      <c r="BB223" s="11" t="str">
        <f t="shared" si="56"/>
        <v>Moto Dealers</v>
      </c>
      <c r="BC223" s="11" t="str">
        <f t="shared" si="56"/>
        <v>Motonet</v>
      </c>
      <c r="BD223" s="11" t="str">
        <f t="shared" si="57"/>
        <v>Pierce AB</v>
      </c>
      <c r="BE223" s="11" t="str">
        <f t="shared" si="58"/>
        <v>Retail</v>
      </c>
      <c r="BF223" s="11" t="str">
        <f t="shared" si="59"/>
        <v>TREK</v>
      </c>
      <c r="BG223" s="11" t="s">
        <v>5170</v>
      </c>
      <c r="BH223" s="11" t="str">
        <f t="shared" si="60"/>
        <v>https://fs.amplifi.io//file?id=18e02678-14ea-401c-b8e5-977bfc82edc4&amp;variant=thumb&amp;extension=png</v>
      </c>
      <c r="BI223" s="11" t="s">
        <v>5170</v>
      </c>
      <c r="BJ223" s="11"/>
      <c r="BK223" s="11"/>
      <c r="BL223" s="11"/>
      <c r="BM223" s="11"/>
      <c r="BN223" s="11"/>
      <c r="BO223" s="11"/>
      <c r="BP223" s="11"/>
      <c r="BQ223" s="11"/>
      <c r="BR223" s="11"/>
      <c r="BS223" s="11"/>
    </row>
    <row r="224" spans="1:71" x14ac:dyDescent="0.2">
      <c r="A224" s="16">
        <f t="shared" si="61"/>
        <v>223</v>
      </c>
      <c r="B224" s="11" t="str">
        <f t="shared" si="63"/>
        <v>20050-00004</v>
      </c>
      <c r="C224" s="11" t="str">
        <f t="shared" si="63"/>
        <v>20050-00004</v>
      </c>
      <c r="D224" s="7" t="s">
        <v>739</v>
      </c>
      <c r="E224" s="6" t="s">
        <v>139</v>
      </c>
      <c r="F224" s="11" t="s">
        <v>8991</v>
      </c>
      <c r="G224" s="17" t="str">
        <f>INDEX(Data!G:G,MATCH($D224,Data!$D:$D,0))</f>
        <v>SOLID</v>
      </c>
      <c r="H224" s="17" t="str">
        <f>INDEX(Data!H:H,MATCH($D224,Data!$D:$D,0))</f>
        <v>Casual Socks</v>
      </c>
      <c r="I224" s="6" t="s">
        <v>326</v>
      </c>
      <c r="J224" s="6" t="s">
        <v>5329</v>
      </c>
      <c r="K224" s="6" t="s">
        <v>5333</v>
      </c>
      <c r="L224" s="6" t="s">
        <v>8992</v>
      </c>
      <c r="M224" s="6" t="s">
        <v>5339</v>
      </c>
      <c r="N224" s="6" t="s">
        <v>5369</v>
      </c>
      <c r="O224" s="11"/>
      <c r="P224" s="11"/>
      <c r="Q224" s="6" t="s">
        <v>133</v>
      </c>
      <c r="R224" s="9" t="b">
        <v>1</v>
      </c>
      <c r="S224" s="9" t="b">
        <v>1</v>
      </c>
      <c r="T224" s="6" t="s">
        <v>739</v>
      </c>
      <c r="U224" s="17" t="str">
        <f>INDEX(Data!U:U,MATCH($D224,Data!$D:$D,0))</f>
        <v>20050-00004</v>
      </c>
      <c r="V224" s="17" t="str">
        <f>INDEX(Data!V:V,MATCH($D224,Data!$D:$D,0))</f>
        <v>20050-00005</v>
      </c>
      <c r="W224" s="17" t="str">
        <f>INDEX(Data!W:W,MATCH($D224,Data!$D:$D,0))</f>
        <v/>
      </c>
      <c r="X224" s="17" t="str">
        <f>INDEX(Data!X:X,MATCH($D224,Data!$D:$D,0))</f>
        <v/>
      </c>
      <c r="Y224" s="17" t="str">
        <f>INDEX(Data!Y:Y,MATCH($D224,Data!$D:$D,0))</f>
        <v/>
      </c>
      <c r="Z224" s="17" t="str">
        <f>INDEX(Data!Z:Z,MATCH($D224,Data!$D:$D,0))</f>
        <v/>
      </c>
      <c r="AA224" s="17" t="str">
        <f>INDEX(Data!AA:AA,MATCH($D224,Data!$D:$D,0))</f>
        <v/>
      </c>
      <c r="AB224" s="17" t="str">
        <f>INDEX(Data!AB:AB,MATCH($D224,Data!$D:$D,0))</f>
        <v/>
      </c>
      <c r="AC224" s="17" t="str">
        <f>INDEX(Data!AC:AC,MATCH($D224,Data!$D:$D,0))</f>
        <v>S/M</v>
      </c>
      <c r="AD224" s="17" t="str">
        <f>INDEX(Data!AD:AD,MATCH($D224,Data!$D:$D,0))</f>
        <v>L/XL</v>
      </c>
      <c r="AE224" s="17" t="str">
        <f>INDEX(Data!AE:AE,MATCH($D224,Data!$D:$D,0))</f>
        <v/>
      </c>
      <c r="AF224" s="17" t="str">
        <f>INDEX(Data!AF:AF,MATCH($D224,Data!$D:$D,0))</f>
        <v/>
      </c>
      <c r="AG224" s="17" t="str">
        <f>INDEX(Data!AG:AG,MATCH($D224,Data!$D:$D,0))</f>
        <v/>
      </c>
      <c r="AH224" s="17" t="str">
        <f>INDEX(Data!AH:AH,MATCH($D224,Data!$D:$D,0))</f>
        <v/>
      </c>
      <c r="AI224" s="17" t="str">
        <f>INDEX(Data!AI:AI,MATCH($D224,Data!$D:$D,0))</f>
        <v/>
      </c>
      <c r="AJ224" s="17" t="str">
        <f>INDEX(Data!AJ:AJ,MATCH($D224,Data!$D:$D,0))</f>
        <v/>
      </c>
      <c r="AK224" s="10">
        <v>14</v>
      </c>
      <c r="AL224" s="10">
        <v>16</v>
      </c>
      <c r="AM224" s="6" t="s">
        <v>448</v>
      </c>
      <c r="AN224" s="6" t="s">
        <v>9227</v>
      </c>
      <c r="AO224" s="6" t="s">
        <v>9286</v>
      </c>
      <c r="AP224" s="6" t="s">
        <v>9353</v>
      </c>
      <c r="AQ224" s="18" t="s">
        <v>9465</v>
      </c>
      <c r="AR224" s="11" t="str">
        <f t="shared" si="49"/>
        <v>2W Distributor Bike</v>
      </c>
      <c r="AS224" s="11" t="str">
        <f t="shared" si="50"/>
        <v>2W Distributor - Moto</v>
      </c>
      <c r="AT224" s="11" t="str">
        <f t="shared" si="51"/>
        <v>2W Distributor</v>
      </c>
      <c r="AU224" s="11" t="str">
        <f t="shared" si="52"/>
        <v>H2</v>
      </c>
      <c r="AV224" s="11" t="str">
        <f t="shared" si="52"/>
        <v>International - Bike</v>
      </c>
      <c r="AW224" s="11" t="str">
        <f t="shared" si="53"/>
        <v>International - Moto</v>
      </c>
      <c r="AX224" s="11" t="str">
        <f t="shared" si="54"/>
        <v>International - AS</v>
      </c>
      <c r="AY224" s="11" t="str">
        <f t="shared" si="54"/>
        <v>International</v>
      </c>
      <c r="AZ224" s="11" t="str">
        <f t="shared" si="54"/>
        <v>International - New</v>
      </c>
      <c r="BA224" s="11" t="str">
        <f t="shared" si="55"/>
        <v>Mecanic Sport</v>
      </c>
      <c r="BB224" s="11" t="str">
        <f t="shared" si="56"/>
        <v>Moto Dealers</v>
      </c>
      <c r="BC224" s="11" t="str">
        <f t="shared" si="56"/>
        <v>Motonet</v>
      </c>
      <c r="BD224" s="11" t="str">
        <f t="shared" si="57"/>
        <v>Pierce AB</v>
      </c>
      <c r="BE224" s="11" t="str">
        <f t="shared" si="58"/>
        <v>Retail</v>
      </c>
      <c r="BF224" s="11" t="str">
        <f t="shared" si="59"/>
        <v>TREK</v>
      </c>
      <c r="BG224" s="11" t="s">
        <v>5171</v>
      </c>
      <c r="BH224" s="11" t="str">
        <f t="shared" si="60"/>
        <v>https://fs.amplifi.io//file?id=b22e279e-fac9-4acd-9472-af4424c2d11a&amp;variant=thumb&amp;extension=png</v>
      </c>
      <c r="BI224" s="11" t="s">
        <v>5171</v>
      </c>
      <c r="BJ224" s="11"/>
      <c r="BK224" s="11"/>
      <c r="BL224" s="11"/>
      <c r="BM224" s="11"/>
      <c r="BN224" s="11"/>
      <c r="BO224" s="11"/>
      <c r="BP224" s="11"/>
      <c r="BQ224" s="11"/>
      <c r="BR224" s="11"/>
      <c r="BS224" s="11"/>
    </row>
    <row r="225" spans="1:71" x14ac:dyDescent="0.2">
      <c r="A225" s="16">
        <f t="shared" si="61"/>
        <v>224</v>
      </c>
      <c r="B225" s="11" t="str">
        <f t="shared" si="63"/>
        <v>20050-00006</v>
      </c>
      <c r="C225" s="11" t="str">
        <f t="shared" si="63"/>
        <v>20050-00006</v>
      </c>
      <c r="D225" s="7" t="s">
        <v>741</v>
      </c>
      <c r="E225" s="6" t="s">
        <v>139</v>
      </c>
      <c r="F225" s="11" t="s">
        <v>8991</v>
      </c>
      <c r="G225" s="17" t="str">
        <f>INDEX(Data!G:G,MATCH($D225,Data!$D:$D,0))</f>
        <v>SOLID</v>
      </c>
      <c r="H225" s="17" t="str">
        <f>INDEX(Data!H:H,MATCH($D225,Data!$D:$D,0))</f>
        <v>Casual Socks</v>
      </c>
      <c r="I225" s="6" t="s">
        <v>326</v>
      </c>
      <c r="J225" s="6" t="s">
        <v>5329</v>
      </c>
      <c r="K225" s="6" t="s">
        <v>5333</v>
      </c>
      <c r="L225" s="6" t="s">
        <v>8992</v>
      </c>
      <c r="M225" s="6" t="s">
        <v>5339</v>
      </c>
      <c r="N225" s="6" t="s">
        <v>5369</v>
      </c>
      <c r="O225" s="11"/>
      <c r="P225" s="11"/>
      <c r="Q225" s="6" t="s">
        <v>103</v>
      </c>
      <c r="R225" s="9" t="b">
        <v>1</v>
      </c>
      <c r="S225" s="9" t="b">
        <v>1</v>
      </c>
      <c r="T225" s="6" t="s">
        <v>741</v>
      </c>
      <c r="U225" s="17" t="str">
        <f>INDEX(Data!U:U,MATCH($D225,Data!$D:$D,0))</f>
        <v>20050-00006</v>
      </c>
      <c r="V225" s="17" t="str">
        <f>INDEX(Data!V:V,MATCH($D225,Data!$D:$D,0))</f>
        <v>20050-00007</v>
      </c>
      <c r="W225" s="17" t="str">
        <f>INDEX(Data!W:W,MATCH($D225,Data!$D:$D,0))</f>
        <v/>
      </c>
      <c r="X225" s="17" t="str">
        <f>INDEX(Data!X:X,MATCH($D225,Data!$D:$D,0))</f>
        <v/>
      </c>
      <c r="Y225" s="17" t="str">
        <f>INDEX(Data!Y:Y,MATCH($D225,Data!$D:$D,0))</f>
        <v/>
      </c>
      <c r="Z225" s="17" t="str">
        <f>INDEX(Data!Z:Z,MATCH($D225,Data!$D:$D,0))</f>
        <v/>
      </c>
      <c r="AA225" s="17" t="str">
        <f>INDEX(Data!AA:AA,MATCH($D225,Data!$D:$D,0))</f>
        <v/>
      </c>
      <c r="AB225" s="17" t="str">
        <f>INDEX(Data!AB:AB,MATCH($D225,Data!$D:$D,0))</f>
        <v/>
      </c>
      <c r="AC225" s="17" t="str">
        <f>INDEX(Data!AC:AC,MATCH($D225,Data!$D:$D,0))</f>
        <v>S/M</v>
      </c>
      <c r="AD225" s="17" t="str">
        <f>INDEX(Data!AD:AD,MATCH($D225,Data!$D:$D,0))</f>
        <v>L/XL</v>
      </c>
      <c r="AE225" s="17" t="str">
        <f>INDEX(Data!AE:AE,MATCH($D225,Data!$D:$D,0))</f>
        <v/>
      </c>
      <c r="AF225" s="17" t="str">
        <f>INDEX(Data!AF:AF,MATCH($D225,Data!$D:$D,0))</f>
        <v/>
      </c>
      <c r="AG225" s="17" t="str">
        <f>INDEX(Data!AG:AG,MATCH($D225,Data!$D:$D,0))</f>
        <v/>
      </c>
      <c r="AH225" s="17" t="str">
        <f>INDEX(Data!AH:AH,MATCH($D225,Data!$D:$D,0))</f>
        <v/>
      </c>
      <c r="AI225" s="17" t="str">
        <f>INDEX(Data!AI:AI,MATCH($D225,Data!$D:$D,0))</f>
        <v/>
      </c>
      <c r="AJ225" s="17" t="str">
        <f>INDEX(Data!AJ:AJ,MATCH($D225,Data!$D:$D,0))</f>
        <v/>
      </c>
      <c r="AK225" s="10">
        <v>14</v>
      </c>
      <c r="AL225" s="10">
        <v>16</v>
      </c>
      <c r="AM225" s="6" t="s">
        <v>448</v>
      </c>
      <c r="AN225" s="6" t="s">
        <v>9227</v>
      </c>
      <c r="AO225" s="6" t="s">
        <v>9286</v>
      </c>
      <c r="AP225" s="6" t="s">
        <v>9353</v>
      </c>
      <c r="AQ225" s="18" t="s">
        <v>9465</v>
      </c>
      <c r="AR225" s="11" t="str">
        <f t="shared" si="49"/>
        <v>2W Distributor Bike</v>
      </c>
      <c r="AS225" s="11" t="str">
        <f t="shared" si="50"/>
        <v>2W Distributor - Moto</v>
      </c>
      <c r="AT225" s="11" t="str">
        <f t="shared" si="51"/>
        <v>2W Distributor</v>
      </c>
      <c r="AU225" s="11" t="str">
        <f t="shared" si="52"/>
        <v>H2</v>
      </c>
      <c r="AV225" s="11" t="str">
        <f t="shared" si="52"/>
        <v>International - Bike</v>
      </c>
      <c r="AW225" s="11" t="str">
        <f t="shared" si="53"/>
        <v>International - Moto</v>
      </c>
      <c r="AX225" s="11" t="str">
        <f t="shared" si="54"/>
        <v>International - AS</v>
      </c>
      <c r="AY225" s="11" t="str">
        <f t="shared" si="54"/>
        <v>International</v>
      </c>
      <c r="AZ225" s="11" t="str">
        <f t="shared" si="54"/>
        <v>International - New</v>
      </c>
      <c r="BA225" s="11" t="str">
        <f t="shared" si="55"/>
        <v>Mecanic Sport</v>
      </c>
      <c r="BB225" s="11" t="str">
        <f t="shared" si="56"/>
        <v>Moto Dealers</v>
      </c>
      <c r="BC225" s="11" t="str">
        <f t="shared" si="56"/>
        <v>Motonet</v>
      </c>
      <c r="BD225" s="11" t="str">
        <f t="shared" si="57"/>
        <v>Pierce AB</v>
      </c>
      <c r="BE225" s="11" t="str">
        <f t="shared" si="58"/>
        <v>Retail</v>
      </c>
      <c r="BF225" s="11" t="str">
        <f t="shared" si="59"/>
        <v>TREK</v>
      </c>
      <c r="BG225" s="11" t="s">
        <v>5172</v>
      </c>
      <c r="BH225" s="11" t="str">
        <f t="shared" si="60"/>
        <v>https://fs.amplifi.io//file?id=03cb84da-4a65-4839-bc08-457bc802e193&amp;variant=thumb&amp;extension=png</v>
      </c>
      <c r="BI225" s="11" t="s">
        <v>5172</v>
      </c>
      <c r="BJ225" s="11"/>
      <c r="BK225" s="11"/>
      <c r="BL225" s="11"/>
      <c r="BM225" s="11"/>
      <c r="BN225" s="11"/>
      <c r="BO225" s="11"/>
      <c r="BP225" s="11"/>
      <c r="BQ225" s="11"/>
      <c r="BR225" s="11"/>
      <c r="BS225" s="11"/>
    </row>
    <row r="226" spans="1:71" x14ac:dyDescent="0.2">
      <c r="A226" s="16">
        <f t="shared" si="61"/>
        <v>225</v>
      </c>
      <c r="B226" s="11" t="str">
        <f t="shared" si="63"/>
        <v>20050-00008</v>
      </c>
      <c r="C226" s="11" t="str">
        <f t="shared" si="63"/>
        <v>20050-00008</v>
      </c>
      <c r="D226" s="7" t="s">
        <v>743</v>
      </c>
      <c r="E226" s="6" t="s">
        <v>139</v>
      </c>
      <c r="F226" s="11" t="s">
        <v>8991</v>
      </c>
      <c r="G226" s="17" t="str">
        <f>INDEX(Data!G:G,MATCH($D226,Data!$D:$D,0))</f>
        <v>SOLID</v>
      </c>
      <c r="H226" s="17" t="str">
        <f>INDEX(Data!H:H,MATCH($D226,Data!$D:$D,0))</f>
        <v>Casual Socks</v>
      </c>
      <c r="I226" s="6" t="s">
        <v>326</v>
      </c>
      <c r="J226" s="6" t="s">
        <v>5329</v>
      </c>
      <c r="K226" s="6" t="s">
        <v>5333</v>
      </c>
      <c r="L226" s="6" t="s">
        <v>8992</v>
      </c>
      <c r="M226" s="6" t="s">
        <v>5339</v>
      </c>
      <c r="N226" s="6" t="s">
        <v>5369</v>
      </c>
      <c r="O226" s="11"/>
      <c r="P226" s="11"/>
      <c r="Q226" s="6" t="s">
        <v>389</v>
      </c>
      <c r="R226" s="9" t="b">
        <v>1</v>
      </c>
      <c r="S226" s="9" t="b">
        <v>1</v>
      </c>
      <c r="T226" s="6" t="s">
        <v>743</v>
      </c>
      <c r="U226" s="17" t="str">
        <f>INDEX(Data!U:U,MATCH($D226,Data!$D:$D,0))</f>
        <v>20050-00008</v>
      </c>
      <c r="V226" s="17" t="str">
        <f>INDEX(Data!V:V,MATCH($D226,Data!$D:$D,0))</f>
        <v>20050-00009</v>
      </c>
      <c r="W226" s="17" t="str">
        <f>INDEX(Data!W:W,MATCH($D226,Data!$D:$D,0))</f>
        <v/>
      </c>
      <c r="X226" s="17" t="str">
        <f>INDEX(Data!X:X,MATCH($D226,Data!$D:$D,0))</f>
        <v/>
      </c>
      <c r="Y226" s="17" t="str">
        <f>INDEX(Data!Y:Y,MATCH($D226,Data!$D:$D,0))</f>
        <v/>
      </c>
      <c r="Z226" s="17" t="str">
        <f>INDEX(Data!Z:Z,MATCH($D226,Data!$D:$D,0))</f>
        <v/>
      </c>
      <c r="AA226" s="17" t="str">
        <f>INDEX(Data!AA:AA,MATCH($D226,Data!$D:$D,0))</f>
        <v/>
      </c>
      <c r="AB226" s="17" t="str">
        <f>INDEX(Data!AB:AB,MATCH($D226,Data!$D:$D,0))</f>
        <v/>
      </c>
      <c r="AC226" s="17" t="str">
        <f>INDEX(Data!AC:AC,MATCH($D226,Data!$D:$D,0))</f>
        <v>S/M</v>
      </c>
      <c r="AD226" s="17" t="str">
        <f>INDEX(Data!AD:AD,MATCH($D226,Data!$D:$D,0))</f>
        <v>L/XL</v>
      </c>
      <c r="AE226" s="17" t="str">
        <f>INDEX(Data!AE:AE,MATCH($D226,Data!$D:$D,0))</f>
        <v/>
      </c>
      <c r="AF226" s="17" t="str">
        <f>INDEX(Data!AF:AF,MATCH($D226,Data!$D:$D,0))</f>
        <v/>
      </c>
      <c r="AG226" s="17" t="str">
        <f>INDEX(Data!AG:AG,MATCH($D226,Data!$D:$D,0))</f>
        <v/>
      </c>
      <c r="AH226" s="17" t="str">
        <f>INDEX(Data!AH:AH,MATCH($D226,Data!$D:$D,0))</f>
        <v/>
      </c>
      <c r="AI226" s="17" t="str">
        <f>INDEX(Data!AI:AI,MATCH($D226,Data!$D:$D,0))</f>
        <v/>
      </c>
      <c r="AJ226" s="17" t="str">
        <f>INDEX(Data!AJ:AJ,MATCH($D226,Data!$D:$D,0))</f>
        <v/>
      </c>
      <c r="AK226" s="10">
        <v>14</v>
      </c>
      <c r="AL226" s="10">
        <v>16</v>
      </c>
      <c r="AM226" s="6" t="s">
        <v>448</v>
      </c>
      <c r="AN226" s="6" t="s">
        <v>9227</v>
      </c>
      <c r="AO226" s="6" t="s">
        <v>9286</v>
      </c>
      <c r="AP226" s="6" t="s">
        <v>9353</v>
      </c>
      <c r="AQ226" s="18" t="s">
        <v>9465</v>
      </c>
      <c r="AR226" s="11" t="str">
        <f t="shared" si="49"/>
        <v>2W Distributor Bike</v>
      </c>
      <c r="AS226" s="11" t="str">
        <f t="shared" si="50"/>
        <v>2W Distributor - Moto</v>
      </c>
      <c r="AT226" s="11" t="str">
        <f t="shared" si="51"/>
        <v>2W Distributor</v>
      </c>
      <c r="AU226" s="11" t="str">
        <f t="shared" si="52"/>
        <v>H2</v>
      </c>
      <c r="AV226" s="11" t="str">
        <f t="shared" si="52"/>
        <v>International - Bike</v>
      </c>
      <c r="AW226" s="11" t="str">
        <f t="shared" si="53"/>
        <v>International - Moto</v>
      </c>
      <c r="AX226" s="11" t="str">
        <f t="shared" si="54"/>
        <v>International - AS</v>
      </c>
      <c r="AY226" s="11" t="str">
        <f t="shared" si="54"/>
        <v>International</v>
      </c>
      <c r="AZ226" s="11" t="str">
        <f t="shared" si="54"/>
        <v>International - New</v>
      </c>
      <c r="BA226" s="11" t="str">
        <f t="shared" si="55"/>
        <v>Mecanic Sport</v>
      </c>
      <c r="BB226" s="11" t="str">
        <f t="shared" si="56"/>
        <v>Moto Dealers</v>
      </c>
      <c r="BC226" s="11" t="str">
        <f t="shared" si="56"/>
        <v>Motonet</v>
      </c>
      <c r="BD226" s="11" t="str">
        <f t="shared" si="57"/>
        <v>Pierce AB</v>
      </c>
      <c r="BE226" s="11" t="str">
        <f t="shared" si="58"/>
        <v>Retail</v>
      </c>
      <c r="BF226" s="11" t="str">
        <f t="shared" si="59"/>
        <v>TREK</v>
      </c>
      <c r="BG226" s="11" t="s">
        <v>5173</v>
      </c>
      <c r="BH226" s="11" t="str">
        <f t="shared" si="60"/>
        <v>https://fs.amplifi.io//file?id=47f75c2d-d3ad-409a-8545-964e0b3c936a&amp;variant=thumb&amp;extension=png</v>
      </c>
      <c r="BI226" s="11" t="s">
        <v>5173</v>
      </c>
      <c r="BJ226" s="11"/>
      <c r="BK226" s="11"/>
      <c r="BL226" s="11"/>
      <c r="BM226" s="11"/>
      <c r="BN226" s="11"/>
      <c r="BO226" s="11"/>
      <c r="BP226" s="11"/>
      <c r="BQ226" s="11"/>
      <c r="BR226" s="11"/>
      <c r="BS226" s="11"/>
    </row>
    <row r="227" spans="1:71" x14ac:dyDescent="0.2">
      <c r="A227" s="16">
        <f t="shared" si="61"/>
        <v>226</v>
      </c>
      <c r="B227" s="11" t="str">
        <f t="shared" si="63"/>
        <v>20050-00010</v>
      </c>
      <c r="C227" s="11" t="str">
        <f t="shared" si="63"/>
        <v>20050-00010</v>
      </c>
      <c r="D227" s="7" t="s">
        <v>8343</v>
      </c>
      <c r="E227" s="6" t="s">
        <v>139</v>
      </c>
      <c r="F227" s="11" t="s">
        <v>8991</v>
      </c>
      <c r="G227" s="17" t="str">
        <f>INDEX(Data!G:G,MATCH($D227,Data!$D:$D,0))</f>
        <v>URBAN</v>
      </c>
      <c r="H227" s="17" t="str">
        <f>INDEX(Data!H:H,MATCH($D227,Data!$D:$D,0))</f>
        <v>Casual Socks</v>
      </c>
      <c r="I227" s="6" t="s">
        <v>326</v>
      </c>
      <c r="J227" s="6" t="s">
        <v>5329</v>
      </c>
      <c r="K227" s="6" t="s">
        <v>5340</v>
      </c>
      <c r="L227" s="6" t="s">
        <v>8994</v>
      </c>
      <c r="M227" s="6" t="s">
        <v>5339</v>
      </c>
      <c r="N227" s="6" t="s">
        <v>5369</v>
      </c>
      <c r="O227" s="11"/>
      <c r="P227" s="11"/>
      <c r="Q227" s="6" t="s">
        <v>88</v>
      </c>
      <c r="R227" s="9" t="b">
        <v>1</v>
      </c>
      <c r="S227" s="9" t="b">
        <v>0</v>
      </c>
      <c r="T227" s="6" t="s">
        <v>8343</v>
      </c>
      <c r="U227" s="17" t="str">
        <f>INDEX(Data!U:U,MATCH($D227,Data!$D:$D,0))</f>
        <v>20050-00010</v>
      </c>
      <c r="V227" s="17" t="str">
        <f>INDEX(Data!V:V,MATCH($D227,Data!$D:$D,0))</f>
        <v>20050-00011</v>
      </c>
      <c r="W227" s="17" t="str">
        <f>INDEX(Data!W:W,MATCH($D227,Data!$D:$D,0))</f>
        <v/>
      </c>
      <c r="X227" s="17" t="str">
        <f>INDEX(Data!X:X,MATCH($D227,Data!$D:$D,0))</f>
        <v/>
      </c>
      <c r="Y227" s="17" t="str">
        <f>INDEX(Data!Y:Y,MATCH($D227,Data!$D:$D,0))</f>
        <v/>
      </c>
      <c r="Z227" s="17" t="str">
        <f>INDEX(Data!Z:Z,MATCH($D227,Data!$D:$D,0))</f>
        <v/>
      </c>
      <c r="AA227" s="17" t="str">
        <f>INDEX(Data!AA:AA,MATCH($D227,Data!$D:$D,0))</f>
        <v/>
      </c>
      <c r="AB227" s="17" t="str">
        <f>INDEX(Data!AB:AB,MATCH($D227,Data!$D:$D,0))</f>
        <v/>
      </c>
      <c r="AC227" s="17" t="str">
        <f>INDEX(Data!AC:AC,MATCH($D227,Data!$D:$D,0))</f>
        <v>S/M</v>
      </c>
      <c r="AD227" s="17" t="str">
        <f>INDEX(Data!AD:AD,MATCH($D227,Data!$D:$D,0))</f>
        <v>L/XL</v>
      </c>
      <c r="AE227" s="17" t="str">
        <f>INDEX(Data!AE:AE,MATCH($D227,Data!$D:$D,0))</f>
        <v/>
      </c>
      <c r="AF227" s="17" t="str">
        <f>INDEX(Data!AF:AF,MATCH($D227,Data!$D:$D,0))</f>
        <v/>
      </c>
      <c r="AG227" s="17" t="str">
        <f>INDEX(Data!AG:AG,MATCH($D227,Data!$D:$D,0))</f>
        <v/>
      </c>
      <c r="AH227" s="17" t="str">
        <f>INDEX(Data!AH:AH,MATCH($D227,Data!$D:$D,0))</f>
        <v/>
      </c>
      <c r="AI227" s="17" t="str">
        <f>INDEX(Data!AI:AI,MATCH($D227,Data!$D:$D,0))</f>
        <v/>
      </c>
      <c r="AJ227" s="17" t="str">
        <f>INDEX(Data!AJ:AJ,MATCH($D227,Data!$D:$D,0))</f>
        <v/>
      </c>
      <c r="AK227" s="10">
        <v>14</v>
      </c>
      <c r="AL227" s="10">
        <v>16</v>
      </c>
      <c r="AM227" s="6" t="s">
        <v>448</v>
      </c>
      <c r="AN227" s="6" t="s">
        <v>9227</v>
      </c>
      <c r="AO227" s="6" t="s">
        <v>9286</v>
      </c>
      <c r="AP227" s="6" t="s">
        <v>9353</v>
      </c>
      <c r="AQ227" s="18" t="s">
        <v>9465</v>
      </c>
      <c r="AR227" s="11" t="str">
        <f t="shared" si="49"/>
        <v>2W Distributor Bike</v>
      </c>
      <c r="AS227" s="11" t="str">
        <f t="shared" si="50"/>
        <v>2W Distributor - Moto</v>
      </c>
      <c r="AT227" s="11" t="str">
        <f t="shared" si="51"/>
        <v>2W Distributor</v>
      </c>
      <c r="AU227" s="11" t="str">
        <f t="shared" si="52"/>
        <v>H2</v>
      </c>
      <c r="AV227" s="11" t="str">
        <f t="shared" si="52"/>
        <v>International - Bike</v>
      </c>
      <c r="AW227" s="11" t="str">
        <f t="shared" si="53"/>
        <v>International - Moto</v>
      </c>
      <c r="AX227" s="11" t="str">
        <f t="shared" si="54"/>
        <v>International - AS</v>
      </c>
      <c r="AY227" s="11" t="str">
        <f t="shared" si="54"/>
        <v>International</v>
      </c>
      <c r="AZ227" s="11" t="str">
        <f t="shared" si="54"/>
        <v>International - New</v>
      </c>
      <c r="BA227" s="11" t="str">
        <f t="shared" si="55"/>
        <v>Mecanic Sport</v>
      </c>
      <c r="BB227" s="11" t="str">
        <f t="shared" si="56"/>
        <v>Moto Dealers</v>
      </c>
      <c r="BC227" s="11" t="str">
        <f t="shared" si="56"/>
        <v>Motonet</v>
      </c>
      <c r="BD227" s="11" t="str">
        <f t="shared" si="57"/>
        <v>Pierce AB</v>
      </c>
      <c r="BE227" s="11" t="str">
        <f t="shared" si="58"/>
        <v>Retail</v>
      </c>
      <c r="BF227" s="11" t="str">
        <f t="shared" si="59"/>
        <v>TREK</v>
      </c>
      <c r="BG227" s="11" t="e">
        <v>#N/A</v>
      </c>
      <c r="BH227" s="11" t="e">
        <f t="shared" si="60"/>
        <v>#N/A</v>
      </c>
      <c r="BI227" s="11"/>
      <c r="BJ227" s="11"/>
      <c r="BK227" s="11"/>
      <c r="BL227" s="11"/>
      <c r="BM227" s="11"/>
      <c r="BN227" s="11"/>
      <c r="BO227" s="11"/>
      <c r="BP227" s="11"/>
      <c r="BQ227" s="11"/>
      <c r="BR227" s="11"/>
      <c r="BS227" s="11"/>
    </row>
    <row r="228" spans="1:71" x14ac:dyDescent="0.2">
      <c r="A228" s="16">
        <f t="shared" si="61"/>
        <v>227</v>
      </c>
      <c r="B228" s="11" t="str">
        <f t="shared" si="63"/>
        <v>20050-00012</v>
      </c>
      <c r="C228" s="11" t="str">
        <f t="shared" si="63"/>
        <v>20050-00012</v>
      </c>
      <c r="D228" s="7" t="s">
        <v>8345</v>
      </c>
      <c r="E228" s="6" t="s">
        <v>139</v>
      </c>
      <c r="F228" s="11" t="s">
        <v>8991</v>
      </c>
      <c r="G228" s="17" t="str">
        <f>INDEX(Data!G:G,MATCH($D228,Data!$D:$D,0))</f>
        <v>URBAN</v>
      </c>
      <c r="H228" s="17" t="str">
        <f>INDEX(Data!H:H,MATCH($D228,Data!$D:$D,0))</f>
        <v>Casual Socks</v>
      </c>
      <c r="I228" s="6" t="s">
        <v>326</v>
      </c>
      <c r="J228" s="6" t="s">
        <v>5329</v>
      </c>
      <c r="K228" s="6" t="s">
        <v>5340</v>
      </c>
      <c r="L228" s="6" t="s">
        <v>8994</v>
      </c>
      <c r="M228" s="6" t="s">
        <v>5339</v>
      </c>
      <c r="N228" s="6" t="s">
        <v>5369</v>
      </c>
      <c r="O228" s="11"/>
      <c r="P228" s="11"/>
      <c r="Q228" s="6" t="s">
        <v>389</v>
      </c>
      <c r="R228" s="9" t="b">
        <v>1</v>
      </c>
      <c r="S228" s="9" t="b">
        <v>0</v>
      </c>
      <c r="T228" s="6" t="s">
        <v>8345</v>
      </c>
      <c r="U228" s="17" t="str">
        <f>INDEX(Data!U:U,MATCH($D228,Data!$D:$D,0))</f>
        <v>20050-00012</v>
      </c>
      <c r="V228" s="17" t="str">
        <f>INDEX(Data!V:V,MATCH($D228,Data!$D:$D,0))</f>
        <v>20050-00013</v>
      </c>
      <c r="W228" s="17" t="str">
        <f>INDEX(Data!W:W,MATCH($D228,Data!$D:$D,0))</f>
        <v/>
      </c>
      <c r="X228" s="17" t="str">
        <f>INDEX(Data!X:X,MATCH($D228,Data!$D:$D,0))</f>
        <v/>
      </c>
      <c r="Y228" s="17" t="str">
        <f>INDEX(Data!Y:Y,MATCH($D228,Data!$D:$D,0))</f>
        <v/>
      </c>
      <c r="Z228" s="17" t="str">
        <f>INDEX(Data!Z:Z,MATCH($D228,Data!$D:$D,0))</f>
        <v/>
      </c>
      <c r="AA228" s="17" t="str">
        <f>INDEX(Data!AA:AA,MATCH($D228,Data!$D:$D,0))</f>
        <v/>
      </c>
      <c r="AB228" s="17" t="str">
        <f>INDEX(Data!AB:AB,MATCH($D228,Data!$D:$D,0))</f>
        <v/>
      </c>
      <c r="AC228" s="17" t="str">
        <f>INDEX(Data!AC:AC,MATCH($D228,Data!$D:$D,0))</f>
        <v>S/M</v>
      </c>
      <c r="AD228" s="17" t="str">
        <f>INDEX(Data!AD:AD,MATCH($D228,Data!$D:$D,0))</f>
        <v>L/XL</v>
      </c>
      <c r="AE228" s="17" t="str">
        <f>INDEX(Data!AE:AE,MATCH($D228,Data!$D:$D,0))</f>
        <v/>
      </c>
      <c r="AF228" s="17" t="str">
        <f>INDEX(Data!AF:AF,MATCH($D228,Data!$D:$D,0))</f>
        <v/>
      </c>
      <c r="AG228" s="17" t="str">
        <f>INDEX(Data!AG:AG,MATCH($D228,Data!$D:$D,0))</f>
        <v/>
      </c>
      <c r="AH228" s="17" t="str">
        <f>INDEX(Data!AH:AH,MATCH($D228,Data!$D:$D,0))</f>
        <v/>
      </c>
      <c r="AI228" s="17" t="str">
        <f>INDEX(Data!AI:AI,MATCH($D228,Data!$D:$D,0))</f>
        <v/>
      </c>
      <c r="AJ228" s="17" t="str">
        <f>INDEX(Data!AJ:AJ,MATCH($D228,Data!$D:$D,0))</f>
        <v/>
      </c>
      <c r="AK228" s="10">
        <v>14</v>
      </c>
      <c r="AL228" s="10">
        <v>16</v>
      </c>
      <c r="AM228" s="6" t="s">
        <v>448</v>
      </c>
      <c r="AN228" s="6" t="s">
        <v>9227</v>
      </c>
      <c r="AO228" s="6" t="s">
        <v>9286</v>
      </c>
      <c r="AP228" s="6" t="s">
        <v>9353</v>
      </c>
      <c r="AQ228" s="18" t="s">
        <v>9465</v>
      </c>
      <c r="AR228" s="11" t="str">
        <f t="shared" si="49"/>
        <v>2W Distributor Bike</v>
      </c>
      <c r="AS228" s="11" t="str">
        <f t="shared" si="50"/>
        <v>2W Distributor - Moto</v>
      </c>
      <c r="AT228" s="11" t="str">
        <f t="shared" si="51"/>
        <v>2W Distributor</v>
      </c>
      <c r="AU228" s="11" t="str">
        <f t="shared" si="52"/>
        <v>H2</v>
      </c>
      <c r="AV228" s="11" t="str">
        <f t="shared" si="52"/>
        <v>International - Bike</v>
      </c>
      <c r="AW228" s="11" t="str">
        <f t="shared" si="53"/>
        <v>International - Moto</v>
      </c>
      <c r="AX228" s="11" t="str">
        <f t="shared" si="54"/>
        <v>International - AS</v>
      </c>
      <c r="AY228" s="11" t="str">
        <f t="shared" si="54"/>
        <v>International</v>
      </c>
      <c r="AZ228" s="11" t="str">
        <f t="shared" si="54"/>
        <v>International - New</v>
      </c>
      <c r="BA228" s="11" t="str">
        <f t="shared" si="55"/>
        <v>Mecanic Sport</v>
      </c>
      <c r="BB228" s="11" t="str">
        <f t="shared" si="56"/>
        <v>Moto Dealers</v>
      </c>
      <c r="BC228" s="11" t="str">
        <f t="shared" si="56"/>
        <v>Motonet</v>
      </c>
      <c r="BD228" s="11" t="str">
        <f t="shared" si="57"/>
        <v>Pierce AB</v>
      </c>
      <c r="BE228" s="11" t="str">
        <f t="shared" si="58"/>
        <v>Retail</v>
      </c>
      <c r="BF228" s="11" t="str">
        <f t="shared" si="59"/>
        <v>TREK</v>
      </c>
      <c r="BG228" s="11" t="e">
        <v>#N/A</v>
      </c>
      <c r="BH228" s="11" t="e">
        <f t="shared" si="60"/>
        <v>#N/A</v>
      </c>
      <c r="BI228" s="11"/>
      <c r="BJ228" s="11"/>
      <c r="BK228" s="11"/>
      <c r="BL228" s="11"/>
      <c r="BM228" s="11"/>
      <c r="BN228" s="11"/>
      <c r="BO228" s="11"/>
      <c r="BP228" s="11"/>
      <c r="BQ228" s="11"/>
      <c r="BR228" s="11"/>
      <c r="BS228" s="11"/>
    </row>
    <row r="229" spans="1:71" x14ac:dyDescent="0.2">
      <c r="A229" s="16">
        <f t="shared" si="61"/>
        <v>228</v>
      </c>
      <c r="B229" s="11" t="str">
        <f t="shared" si="63"/>
        <v>20051-00000</v>
      </c>
      <c r="C229" s="11" t="str">
        <f t="shared" si="63"/>
        <v>20051-00000</v>
      </c>
      <c r="D229" s="7" t="s">
        <v>745</v>
      </c>
      <c r="E229" s="6" t="s">
        <v>139</v>
      </c>
      <c r="F229" s="11" t="s">
        <v>8991</v>
      </c>
      <c r="G229" s="17" t="str">
        <f>INDEX(Data!G:G,MATCH($D229,Data!$D:$D,0))</f>
        <v>RYTHYM</v>
      </c>
      <c r="H229" s="17" t="str">
        <f>INDEX(Data!H:H,MATCH($D229,Data!$D:$D,0))</f>
        <v>Merino Wool Performance Socks</v>
      </c>
      <c r="I229" s="6" t="s">
        <v>326</v>
      </c>
      <c r="J229" s="6" t="s">
        <v>5329</v>
      </c>
      <c r="K229" s="6" t="s">
        <v>5333</v>
      </c>
      <c r="L229" s="6" t="s">
        <v>8992</v>
      </c>
      <c r="M229" s="6" t="s">
        <v>5339</v>
      </c>
      <c r="N229" s="6" t="s">
        <v>5370</v>
      </c>
      <c r="O229" s="11"/>
      <c r="P229" s="11"/>
      <c r="Q229" s="6" t="s">
        <v>88</v>
      </c>
      <c r="R229" s="9" t="b">
        <v>1</v>
      </c>
      <c r="S229" s="9" t="b">
        <v>1</v>
      </c>
      <c r="T229" s="6" t="s">
        <v>745</v>
      </c>
      <c r="U229" s="17" t="str">
        <f>INDEX(Data!U:U,MATCH($D229,Data!$D:$D,0))</f>
        <v>20051-00000</v>
      </c>
      <c r="V229" s="17" t="str">
        <f>INDEX(Data!V:V,MATCH($D229,Data!$D:$D,0))</f>
        <v>20051-00001</v>
      </c>
      <c r="W229" s="17" t="str">
        <f>INDEX(Data!W:W,MATCH($D229,Data!$D:$D,0))</f>
        <v/>
      </c>
      <c r="X229" s="17" t="str">
        <f>INDEX(Data!X:X,MATCH($D229,Data!$D:$D,0))</f>
        <v/>
      </c>
      <c r="Y229" s="17" t="str">
        <f>INDEX(Data!Y:Y,MATCH($D229,Data!$D:$D,0))</f>
        <v/>
      </c>
      <c r="Z229" s="17" t="str">
        <f>INDEX(Data!Z:Z,MATCH($D229,Data!$D:$D,0))</f>
        <v/>
      </c>
      <c r="AA229" s="17" t="str">
        <f>INDEX(Data!AA:AA,MATCH($D229,Data!$D:$D,0))</f>
        <v/>
      </c>
      <c r="AB229" s="17" t="str">
        <f>INDEX(Data!AB:AB,MATCH($D229,Data!$D:$D,0))</f>
        <v/>
      </c>
      <c r="AC229" s="17" t="str">
        <f>INDEX(Data!AC:AC,MATCH($D229,Data!$D:$D,0))</f>
        <v>S/M</v>
      </c>
      <c r="AD229" s="17" t="str">
        <f>INDEX(Data!AD:AD,MATCH($D229,Data!$D:$D,0))</f>
        <v>L/XL</v>
      </c>
      <c r="AE229" s="17" t="str">
        <f>INDEX(Data!AE:AE,MATCH($D229,Data!$D:$D,0))</f>
        <v/>
      </c>
      <c r="AF229" s="17" t="str">
        <f>INDEX(Data!AF:AF,MATCH($D229,Data!$D:$D,0))</f>
        <v/>
      </c>
      <c r="AG229" s="17" t="str">
        <f>INDEX(Data!AG:AG,MATCH($D229,Data!$D:$D,0))</f>
        <v/>
      </c>
      <c r="AH229" s="17" t="str">
        <f>INDEX(Data!AH:AH,MATCH($D229,Data!$D:$D,0))</f>
        <v/>
      </c>
      <c r="AI229" s="17" t="str">
        <f>INDEX(Data!AI:AI,MATCH($D229,Data!$D:$D,0))</f>
        <v/>
      </c>
      <c r="AJ229" s="17" t="str">
        <f>INDEX(Data!AJ:AJ,MATCH($D229,Data!$D:$D,0))</f>
        <v/>
      </c>
      <c r="AK229" s="10">
        <v>20</v>
      </c>
      <c r="AL229" s="10">
        <v>22</v>
      </c>
      <c r="AM229" s="6" t="s">
        <v>448</v>
      </c>
      <c r="AN229" s="6" t="s">
        <v>749</v>
      </c>
      <c r="AO229" s="6" t="s">
        <v>9287</v>
      </c>
      <c r="AP229" s="6" t="s">
        <v>9354</v>
      </c>
      <c r="AQ229" s="18" t="s">
        <v>9465</v>
      </c>
      <c r="AR229" s="11" t="str">
        <f t="shared" si="49"/>
        <v>2W Distributor Bike</v>
      </c>
      <c r="AS229" s="11" t="str">
        <f t="shared" si="50"/>
        <v>2W Distributor - Moto</v>
      </c>
      <c r="AT229" s="11" t="str">
        <f t="shared" si="51"/>
        <v>2W Distributor</v>
      </c>
      <c r="AU229" s="11" t="str">
        <f t="shared" si="52"/>
        <v>H2</v>
      </c>
      <c r="AV229" s="11" t="str">
        <f t="shared" si="52"/>
        <v>International - Bike</v>
      </c>
      <c r="AW229" s="11" t="str">
        <f t="shared" si="53"/>
        <v>International - Moto</v>
      </c>
      <c r="AX229" s="11" t="str">
        <f t="shared" si="54"/>
        <v>International - AS</v>
      </c>
      <c r="AY229" s="11" t="str">
        <f t="shared" si="54"/>
        <v>International</v>
      </c>
      <c r="AZ229" s="11" t="str">
        <f t="shared" si="54"/>
        <v>International - New</v>
      </c>
      <c r="BA229" s="11" t="str">
        <f t="shared" si="55"/>
        <v>Mecanic Sport</v>
      </c>
      <c r="BB229" s="11" t="str">
        <f t="shared" si="56"/>
        <v>Moto Dealers</v>
      </c>
      <c r="BC229" s="11" t="str">
        <f t="shared" si="56"/>
        <v>Motonet</v>
      </c>
      <c r="BD229" s="11" t="str">
        <f t="shared" si="57"/>
        <v>Pierce AB</v>
      </c>
      <c r="BE229" s="11" t="str">
        <f t="shared" si="58"/>
        <v>Retail</v>
      </c>
      <c r="BF229" s="11" t="str">
        <f t="shared" si="59"/>
        <v>TREK</v>
      </c>
      <c r="BG229" s="11" t="s">
        <v>5174</v>
      </c>
      <c r="BH229" s="11" t="str">
        <f t="shared" si="60"/>
        <v>https://fs.amplifi.io//file?id=7b7889fa-8113-473b-962c-e2cb0aa513f9&amp;variant=thumb&amp;extension=png</v>
      </c>
      <c r="BI229" s="11" t="s">
        <v>5174</v>
      </c>
      <c r="BJ229" s="11"/>
      <c r="BK229" s="11"/>
      <c r="BL229" s="11"/>
      <c r="BM229" s="11"/>
      <c r="BN229" s="11"/>
      <c r="BO229" s="11"/>
      <c r="BP229" s="11"/>
      <c r="BQ229" s="11"/>
      <c r="BR229" s="11"/>
      <c r="BS229" s="11"/>
    </row>
    <row r="230" spans="1:71" x14ac:dyDescent="0.2">
      <c r="A230" s="16">
        <f t="shared" si="61"/>
        <v>229</v>
      </c>
      <c r="B230" s="11" t="str">
        <f t="shared" si="63"/>
        <v>20051-00002</v>
      </c>
      <c r="C230" s="11" t="str">
        <f t="shared" si="63"/>
        <v>20051-00002</v>
      </c>
      <c r="D230" s="7" t="s">
        <v>752</v>
      </c>
      <c r="E230" s="6" t="s">
        <v>139</v>
      </c>
      <c r="F230" s="11" t="s">
        <v>8991</v>
      </c>
      <c r="G230" s="17" t="str">
        <f>INDEX(Data!G:G,MATCH($D230,Data!$D:$D,0))</f>
        <v>RYTHYM</v>
      </c>
      <c r="H230" s="17" t="str">
        <f>INDEX(Data!H:H,MATCH($D230,Data!$D:$D,0))</f>
        <v>Merino Wool Performance Socks</v>
      </c>
      <c r="I230" s="6" t="s">
        <v>326</v>
      </c>
      <c r="J230" s="6" t="s">
        <v>5329</v>
      </c>
      <c r="K230" s="6" t="s">
        <v>5333</v>
      </c>
      <c r="L230" s="6" t="s">
        <v>8992</v>
      </c>
      <c r="M230" s="6" t="s">
        <v>5339</v>
      </c>
      <c r="N230" s="6" t="s">
        <v>5370</v>
      </c>
      <c r="O230" s="11"/>
      <c r="P230" s="11"/>
      <c r="Q230" s="6" t="s">
        <v>35</v>
      </c>
      <c r="R230" s="9" t="b">
        <v>1</v>
      </c>
      <c r="S230" s="9" t="b">
        <v>1</v>
      </c>
      <c r="T230" s="6" t="s">
        <v>752</v>
      </c>
      <c r="U230" s="17" t="str">
        <f>INDEX(Data!U:U,MATCH($D230,Data!$D:$D,0))</f>
        <v>20051-00002</v>
      </c>
      <c r="V230" s="17" t="str">
        <f>INDEX(Data!V:V,MATCH($D230,Data!$D:$D,0))</f>
        <v>20051-00003</v>
      </c>
      <c r="W230" s="17" t="str">
        <f>INDEX(Data!W:W,MATCH($D230,Data!$D:$D,0))</f>
        <v/>
      </c>
      <c r="X230" s="17" t="str">
        <f>INDEX(Data!X:X,MATCH($D230,Data!$D:$D,0))</f>
        <v/>
      </c>
      <c r="Y230" s="17" t="str">
        <f>INDEX(Data!Y:Y,MATCH($D230,Data!$D:$D,0))</f>
        <v/>
      </c>
      <c r="Z230" s="17" t="str">
        <f>INDEX(Data!Z:Z,MATCH($D230,Data!$D:$D,0))</f>
        <v/>
      </c>
      <c r="AA230" s="17" t="str">
        <f>INDEX(Data!AA:AA,MATCH($D230,Data!$D:$D,0))</f>
        <v/>
      </c>
      <c r="AB230" s="17" t="str">
        <f>INDEX(Data!AB:AB,MATCH($D230,Data!$D:$D,0))</f>
        <v/>
      </c>
      <c r="AC230" s="17" t="str">
        <f>INDEX(Data!AC:AC,MATCH($D230,Data!$D:$D,0))</f>
        <v>S/M</v>
      </c>
      <c r="AD230" s="17" t="str">
        <f>INDEX(Data!AD:AD,MATCH($D230,Data!$D:$D,0))</f>
        <v>L/XL</v>
      </c>
      <c r="AE230" s="17" t="str">
        <f>INDEX(Data!AE:AE,MATCH($D230,Data!$D:$D,0))</f>
        <v/>
      </c>
      <c r="AF230" s="17" t="str">
        <f>INDEX(Data!AF:AF,MATCH($D230,Data!$D:$D,0))</f>
        <v/>
      </c>
      <c r="AG230" s="17" t="str">
        <f>INDEX(Data!AG:AG,MATCH($D230,Data!$D:$D,0))</f>
        <v/>
      </c>
      <c r="AH230" s="17" t="str">
        <f>INDEX(Data!AH:AH,MATCH($D230,Data!$D:$D,0))</f>
        <v/>
      </c>
      <c r="AI230" s="17" t="str">
        <f>INDEX(Data!AI:AI,MATCH($D230,Data!$D:$D,0))</f>
        <v/>
      </c>
      <c r="AJ230" s="17" t="str">
        <f>INDEX(Data!AJ:AJ,MATCH($D230,Data!$D:$D,0))</f>
        <v/>
      </c>
      <c r="AK230" s="10">
        <v>20</v>
      </c>
      <c r="AL230" s="10">
        <v>22</v>
      </c>
      <c r="AM230" s="6" t="s">
        <v>448</v>
      </c>
      <c r="AN230" s="6" t="s">
        <v>749</v>
      </c>
      <c r="AO230" s="6" t="s">
        <v>9287</v>
      </c>
      <c r="AP230" s="6" t="s">
        <v>9354</v>
      </c>
      <c r="AQ230" s="18" t="s">
        <v>9465</v>
      </c>
      <c r="AR230" s="11" t="str">
        <f t="shared" si="49"/>
        <v>2W Distributor Bike</v>
      </c>
      <c r="AS230" s="11" t="str">
        <f t="shared" si="50"/>
        <v>2W Distributor - Moto</v>
      </c>
      <c r="AT230" s="11" t="str">
        <f t="shared" si="51"/>
        <v>2W Distributor</v>
      </c>
      <c r="AU230" s="11" t="str">
        <f t="shared" si="52"/>
        <v>H2</v>
      </c>
      <c r="AV230" s="11" t="str">
        <f t="shared" si="52"/>
        <v>International - Bike</v>
      </c>
      <c r="AW230" s="11" t="str">
        <f t="shared" si="53"/>
        <v>International - Moto</v>
      </c>
      <c r="AX230" s="11" t="str">
        <f t="shared" si="54"/>
        <v>International - AS</v>
      </c>
      <c r="AY230" s="11" t="str">
        <f t="shared" si="54"/>
        <v>International</v>
      </c>
      <c r="AZ230" s="11" t="str">
        <f t="shared" si="54"/>
        <v>International - New</v>
      </c>
      <c r="BA230" s="11" t="str">
        <f t="shared" si="55"/>
        <v>Mecanic Sport</v>
      </c>
      <c r="BB230" s="11" t="str">
        <f t="shared" si="56"/>
        <v>Moto Dealers</v>
      </c>
      <c r="BC230" s="11" t="str">
        <f t="shared" si="56"/>
        <v>Motonet</v>
      </c>
      <c r="BD230" s="11" t="str">
        <f t="shared" si="57"/>
        <v>Pierce AB</v>
      </c>
      <c r="BE230" s="11" t="str">
        <f t="shared" si="58"/>
        <v>Retail</v>
      </c>
      <c r="BF230" s="11" t="str">
        <f t="shared" si="59"/>
        <v>TREK</v>
      </c>
      <c r="BG230" s="11" t="s">
        <v>5175</v>
      </c>
      <c r="BH230" s="11" t="str">
        <f t="shared" si="60"/>
        <v>https://fs.amplifi.io//file?id=e1ff9702-0dbd-4d0e-8652-17c2fc193e43&amp;variant=thumb&amp;extension=png</v>
      </c>
      <c r="BI230" s="11" t="s">
        <v>5175</v>
      </c>
      <c r="BJ230" s="11"/>
      <c r="BK230" s="11"/>
      <c r="BL230" s="11"/>
      <c r="BM230" s="11"/>
      <c r="BN230" s="11"/>
      <c r="BO230" s="11"/>
      <c r="BP230" s="11"/>
      <c r="BQ230" s="11"/>
      <c r="BR230" s="11"/>
      <c r="BS230" s="11"/>
    </row>
    <row r="231" spans="1:71" x14ac:dyDescent="0.2">
      <c r="A231" s="16">
        <f t="shared" si="61"/>
        <v>230</v>
      </c>
      <c r="B231" s="11" t="str">
        <f t="shared" si="63"/>
        <v>20051-00004</v>
      </c>
      <c r="C231" s="11" t="str">
        <f t="shared" si="63"/>
        <v>20051-00004</v>
      </c>
      <c r="D231" s="7" t="s">
        <v>754</v>
      </c>
      <c r="E231" s="6" t="s">
        <v>139</v>
      </c>
      <c r="F231" s="11" t="s">
        <v>8991</v>
      </c>
      <c r="G231" s="17" t="str">
        <f>INDEX(Data!G:G,MATCH($D231,Data!$D:$D,0))</f>
        <v>RYTHYM</v>
      </c>
      <c r="H231" s="17" t="str">
        <f>INDEX(Data!H:H,MATCH($D231,Data!$D:$D,0))</f>
        <v>Merino Wool Performance Socks</v>
      </c>
      <c r="I231" s="6" t="s">
        <v>326</v>
      </c>
      <c r="J231" s="6" t="s">
        <v>5329</v>
      </c>
      <c r="K231" s="6" t="s">
        <v>5333</v>
      </c>
      <c r="L231" s="6" t="s">
        <v>8992</v>
      </c>
      <c r="M231" s="6" t="s">
        <v>5339</v>
      </c>
      <c r="N231" s="6" t="s">
        <v>5370</v>
      </c>
      <c r="O231" s="11"/>
      <c r="P231" s="11"/>
      <c r="Q231" s="6" t="s">
        <v>755</v>
      </c>
      <c r="R231" s="9" t="b">
        <v>1</v>
      </c>
      <c r="S231" s="9" t="b">
        <v>1</v>
      </c>
      <c r="T231" s="6" t="s">
        <v>754</v>
      </c>
      <c r="U231" s="17" t="str">
        <f>INDEX(Data!U:U,MATCH($D231,Data!$D:$D,0))</f>
        <v>20051-00004</v>
      </c>
      <c r="V231" s="17" t="str">
        <f>INDEX(Data!V:V,MATCH($D231,Data!$D:$D,0))</f>
        <v>20051-00005</v>
      </c>
      <c r="W231" s="17" t="str">
        <f>INDEX(Data!W:W,MATCH($D231,Data!$D:$D,0))</f>
        <v/>
      </c>
      <c r="X231" s="17" t="str">
        <f>INDEX(Data!X:X,MATCH($D231,Data!$D:$D,0))</f>
        <v/>
      </c>
      <c r="Y231" s="17" t="str">
        <f>INDEX(Data!Y:Y,MATCH($D231,Data!$D:$D,0))</f>
        <v/>
      </c>
      <c r="Z231" s="17" t="str">
        <f>INDEX(Data!Z:Z,MATCH($D231,Data!$D:$D,0))</f>
        <v/>
      </c>
      <c r="AA231" s="17" t="str">
        <f>INDEX(Data!AA:AA,MATCH($D231,Data!$D:$D,0))</f>
        <v/>
      </c>
      <c r="AB231" s="17" t="str">
        <f>INDEX(Data!AB:AB,MATCH($D231,Data!$D:$D,0))</f>
        <v/>
      </c>
      <c r="AC231" s="17" t="str">
        <f>INDEX(Data!AC:AC,MATCH($D231,Data!$D:$D,0))</f>
        <v>S/M</v>
      </c>
      <c r="AD231" s="17" t="str">
        <f>INDEX(Data!AD:AD,MATCH($D231,Data!$D:$D,0))</f>
        <v>L/XL</v>
      </c>
      <c r="AE231" s="17" t="str">
        <f>INDEX(Data!AE:AE,MATCH($D231,Data!$D:$D,0))</f>
        <v/>
      </c>
      <c r="AF231" s="17" t="str">
        <f>INDEX(Data!AF:AF,MATCH($D231,Data!$D:$D,0))</f>
        <v/>
      </c>
      <c r="AG231" s="17" t="str">
        <f>INDEX(Data!AG:AG,MATCH($D231,Data!$D:$D,0))</f>
        <v/>
      </c>
      <c r="AH231" s="17" t="str">
        <f>INDEX(Data!AH:AH,MATCH($D231,Data!$D:$D,0))</f>
        <v/>
      </c>
      <c r="AI231" s="17" t="str">
        <f>INDEX(Data!AI:AI,MATCH($D231,Data!$D:$D,0))</f>
        <v/>
      </c>
      <c r="AJ231" s="17" t="str">
        <f>INDEX(Data!AJ:AJ,MATCH($D231,Data!$D:$D,0))</f>
        <v/>
      </c>
      <c r="AK231" s="10">
        <v>20</v>
      </c>
      <c r="AL231" s="10">
        <v>22</v>
      </c>
      <c r="AM231" s="6" t="s">
        <v>448</v>
      </c>
      <c r="AN231" s="6" t="s">
        <v>749</v>
      </c>
      <c r="AO231" s="6" t="s">
        <v>9287</v>
      </c>
      <c r="AP231" s="6" t="s">
        <v>9354</v>
      </c>
      <c r="AQ231" s="18" t="s">
        <v>9465</v>
      </c>
      <c r="AR231" s="11" t="str">
        <f t="shared" si="49"/>
        <v>2W Distributor Bike</v>
      </c>
      <c r="AS231" s="11" t="str">
        <f t="shared" si="50"/>
        <v>2W Distributor - Moto</v>
      </c>
      <c r="AT231" s="11" t="str">
        <f t="shared" si="51"/>
        <v>2W Distributor</v>
      </c>
      <c r="AU231" s="11" t="str">
        <f t="shared" si="52"/>
        <v>H2</v>
      </c>
      <c r="AV231" s="11" t="str">
        <f t="shared" si="52"/>
        <v>International - Bike</v>
      </c>
      <c r="AW231" s="11" t="str">
        <f t="shared" si="53"/>
        <v>International - Moto</v>
      </c>
      <c r="AX231" s="11" t="str">
        <f t="shared" si="54"/>
        <v>International - AS</v>
      </c>
      <c r="AY231" s="11" t="str">
        <f t="shared" si="54"/>
        <v>International</v>
      </c>
      <c r="AZ231" s="11" t="str">
        <f t="shared" si="54"/>
        <v>International - New</v>
      </c>
      <c r="BA231" s="11" t="str">
        <f t="shared" si="55"/>
        <v>Mecanic Sport</v>
      </c>
      <c r="BB231" s="11" t="str">
        <f t="shared" si="56"/>
        <v>Moto Dealers</v>
      </c>
      <c r="BC231" s="11" t="str">
        <f t="shared" si="56"/>
        <v>Motonet</v>
      </c>
      <c r="BD231" s="11" t="str">
        <f t="shared" si="57"/>
        <v>Pierce AB</v>
      </c>
      <c r="BE231" s="11" t="str">
        <f t="shared" si="58"/>
        <v>Retail</v>
      </c>
      <c r="BF231" s="11" t="str">
        <f t="shared" si="59"/>
        <v>TREK</v>
      </c>
      <c r="BG231" s="11" t="s">
        <v>5176</v>
      </c>
      <c r="BH231" s="11" t="str">
        <f t="shared" si="60"/>
        <v>https://fs.amplifi.io//file?id=9243fa9a-8e8f-44d8-820b-ab2661b867d0&amp;variant=thumb&amp;extension=png</v>
      </c>
      <c r="BI231" s="11" t="s">
        <v>5176</v>
      </c>
      <c r="BJ231" s="11"/>
      <c r="BK231" s="11"/>
      <c r="BL231" s="11"/>
      <c r="BM231" s="11"/>
      <c r="BN231" s="11"/>
      <c r="BO231" s="11"/>
      <c r="BP231" s="11"/>
      <c r="BQ231" s="11"/>
      <c r="BR231" s="11"/>
      <c r="BS231" s="11"/>
    </row>
    <row r="232" spans="1:71" x14ac:dyDescent="0.2">
      <c r="A232" s="16">
        <f t="shared" si="61"/>
        <v>231</v>
      </c>
      <c r="B232" s="11" t="str">
        <f t="shared" si="63"/>
        <v>20052-00001</v>
      </c>
      <c r="C232" s="11" t="str">
        <f t="shared" si="63"/>
        <v>20052-00001</v>
      </c>
      <c r="D232" s="7" t="s">
        <v>8347</v>
      </c>
      <c r="E232" s="6" t="s">
        <v>32</v>
      </c>
      <c r="F232" s="11" t="s">
        <v>8991</v>
      </c>
      <c r="G232" s="17" t="str">
        <f>INDEX(Data!G:G,MATCH($D232,Data!$D:$D,0))</f>
        <v>REV MX</v>
      </c>
      <c r="H232" s="17" t="str">
        <f>INDEX(Data!H:H,MATCH($D232,Data!$D:$D,0))</f>
        <v>Knee Brace Sock</v>
      </c>
      <c r="I232" s="6" t="s">
        <v>326</v>
      </c>
      <c r="J232" s="6" t="s">
        <v>5329</v>
      </c>
      <c r="K232" s="6" t="s">
        <v>5340</v>
      </c>
      <c r="L232" s="6" t="s">
        <v>8994</v>
      </c>
      <c r="M232" s="6" t="s">
        <v>5339</v>
      </c>
      <c r="N232" s="6" t="s">
        <v>5368</v>
      </c>
      <c r="O232" s="11"/>
      <c r="P232" s="11"/>
      <c r="Q232" s="6" t="s">
        <v>118</v>
      </c>
      <c r="R232" s="9" t="b">
        <v>1</v>
      </c>
      <c r="S232" s="9" t="b">
        <v>1</v>
      </c>
      <c r="T232" s="6" t="s">
        <v>8347</v>
      </c>
      <c r="U232" s="17" t="str">
        <f>INDEX(Data!U:U,MATCH($D232,Data!$D:$D,0))</f>
        <v>20052-00001</v>
      </c>
      <c r="V232" s="17" t="str">
        <f>INDEX(Data!V:V,MATCH($D232,Data!$D:$D,0))</f>
        <v>20052-00002</v>
      </c>
      <c r="W232" s="17" t="str">
        <f>INDEX(Data!W:W,MATCH($D232,Data!$D:$D,0))</f>
        <v/>
      </c>
      <c r="X232" s="17" t="str">
        <f>INDEX(Data!X:X,MATCH($D232,Data!$D:$D,0))</f>
        <v/>
      </c>
      <c r="Y232" s="17" t="str">
        <f>INDEX(Data!Y:Y,MATCH($D232,Data!$D:$D,0))</f>
        <v/>
      </c>
      <c r="Z232" s="17" t="str">
        <f>INDEX(Data!Z:Z,MATCH($D232,Data!$D:$D,0))</f>
        <v/>
      </c>
      <c r="AA232" s="17" t="str">
        <f>INDEX(Data!AA:AA,MATCH($D232,Data!$D:$D,0))</f>
        <v/>
      </c>
      <c r="AB232" s="17" t="str">
        <f>INDEX(Data!AB:AB,MATCH($D232,Data!$D:$D,0))</f>
        <v/>
      </c>
      <c r="AC232" s="17" t="str">
        <f>INDEX(Data!AC:AC,MATCH($D232,Data!$D:$D,0))</f>
        <v>S/M</v>
      </c>
      <c r="AD232" s="17" t="str">
        <f>INDEX(Data!AD:AD,MATCH($D232,Data!$D:$D,0))</f>
        <v>L/XL</v>
      </c>
      <c r="AE232" s="17" t="str">
        <f>INDEX(Data!AE:AE,MATCH($D232,Data!$D:$D,0))</f>
        <v/>
      </c>
      <c r="AF232" s="17" t="str">
        <f>INDEX(Data!AF:AF,MATCH($D232,Data!$D:$D,0))</f>
        <v/>
      </c>
      <c r="AG232" s="17" t="str">
        <f>INDEX(Data!AG:AG,MATCH($D232,Data!$D:$D,0))</f>
        <v/>
      </c>
      <c r="AH232" s="17" t="str">
        <f>INDEX(Data!AH:AH,MATCH($D232,Data!$D:$D,0))</f>
        <v/>
      </c>
      <c r="AI232" s="17" t="str">
        <f>INDEX(Data!AI:AI,MATCH($D232,Data!$D:$D,0))</f>
        <v/>
      </c>
      <c r="AJ232" s="17" t="str">
        <f>INDEX(Data!AJ:AJ,MATCH($D232,Data!$D:$D,0))</f>
        <v/>
      </c>
      <c r="AK232" s="10">
        <v>40</v>
      </c>
      <c r="AL232" s="10">
        <v>42</v>
      </c>
      <c r="AM232" s="6" t="s">
        <v>448</v>
      </c>
      <c r="AN232" s="6" t="s">
        <v>9228</v>
      </c>
      <c r="AO232" s="6" t="s">
        <v>9288</v>
      </c>
      <c r="AP232" s="6" t="s">
        <v>9355</v>
      </c>
      <c r="AQ232" s="18" t="s">
        <v>9465</v>
      </c>
      <c r="AR232" s="11" t="str">
        <f t="shared" si="49"/>
        <v/>
      </c>
      <c r="AS232" s="11" t="str">
        <f t="shared" si="50"/>
        <v>2W Distributor - Moto</v>
      </c>
      <c r="AT232" s="11" t="str">
        <f t="shared" si="51"/>
        <v>2W Distributor</v>
      </c>
      <c r="AU232" s="11" t="str">
        <f t="shared" si="52"/>
        <v/>
      </c>
      <c r="AV232" s="11" t="str">
        <f t="shared" si="52"/>
        <v/>
      </c>
      <c r="AW232" s="11" t="str">
        <f t="shared" si="53"/>
        <v>International - Moto</v>
      </c>
      <c r="AX232" s="11" t="str">
        <f t="shared" si="54"/>
        <v>International - AS</v>
      </c>
      <c r="AY232" s="11" t="str">
        <f t="shared" si="54"/>
        <v>International</v>
      </c>
      <c r="AZ232" s="11" t="str">
        <f t="shared" si="54"/>
        <v>International - New</v>
      </c>
      <c r="BA232" s="11" t="str">
        <f t="shared" si="55"/>
        <v>Mecanic Sport</v>
      </c>
      <c r="BB232" s="11" t="str">
        <f t="shared" si="56"/>
        <v>Moto Dealers</v>
      </c>
      <c r="BC232" s="11" t="str">
        <f t="shared" si="56"/>
        <v>Motonet</v>
      </c>
      <c r="BD232" s="11" t="str">
        <f t="shared" si="57"/>
        <v>Pierce AB</v>
      </c>
      <c r="BE232" s="11" t="str">
        <f t="shared" si="58"/>
        <v>Retail</v>
      </c>
      <c r="BF232" s="11" t="str">
        <f t="shared" si="59"/>
        <v/>
      </c>
      <c r="BG232" s="11" t="e">
        <v>#N/A</v>
      </c>
      <c r="BH232" s="11" t="e">
        <f t="shared" si="60"/>
        <v>#N/A</v>
      </c>
      <c r="BI232" s="11"/>
      <c r="BJ232" s="11"/>
      <c r="BK232" s="11"/>
      <c r="BL232" s="11"/>
      <c r="BM232" s="11"/>
      <c r="BN232" s="11"/>
      <c r="BO232" s="11"/>
      <c r="BP232" s="11"/>
      <c r="BQ232" s="11"/>
      <c r="BR232" s="11"/>
      <c r="BS232" s="11"/>
    </row>
    <row r="233" spans="1:71" x14ac:dyDescent="0.2">
      <c r="A233" s="16">
        <f t="shared" si="61"/>
        <v>232</v>
      </c>
      <c r="B233" s="11" t="str">
        <f t="shared" si="63"/>
        <v>20052-00003</v>
      </c>
      <c r="C233" s="11" t="str">
        <f t="shared" si="63"/>
        <v>20052-00003</v>
      </c>
      <c r="D233" s="7" t="s">
        <v>8349</v>
      </c>
      <c r="E233" s="6" t="s">
        <v>32</v>
      </c>
      <c r="F233" s="11" t="s">
        <v>8991</v>
      </c>
      <c r="G233" s="17" t="str">
        <f>INDEX(Data!G:G,MATCH($D233,Data!$D:$D,0))</f>
        <v>REV MX</v>
      </c>
      <c r="H233" s="17" t="str">
        <f>INDEX(Data!H:H,MATCH($D233,Data!$D:$D,0))</f>
        <v>Knee Brace Sock</v>
      </c>
      <c r="I233" s="6" t="s">
        <v>326</v>
      </c>
      <c r="J233" s="6" t="s">
        <v>5329</v>
      </c>
      <c r="K233" s="6" t="s">
        <v>5340</v>
      </c>
      <c r="L233" s="6" t="s">
        <v>8994</v>
      </c>
      <c r="M233" s="6" t="s">
        <v>5339</v>
      </c>
      <c r="N233" s="6" t="s">
        <v>5368</v>
      </c>
      <c r="O233" s="11"/>
      <c r="P233" s="11"/>
      <c r="Q233" s="6" t="s">
        <v>1736</v>
      </c>
      <c r="R233" s="9" t="b">
        <v>1</v>
      </c>
      <c r="S233" s="9" t="b">
        <v>1</v>
      </c>
      <c r="T233" s="6" t="s">
        <v>8349</v>
      </c>
      <c r="U233" s="17" t="str">
        <f>INDEX(Data!U:U,MATCH($D233,Data!$D:$D,0))</f>
        <v>20052-00003</v>
      </c>
      <c r="V233" s="17" t="str">
        <f>INDEX(Data!V:V,MATCH($D233,Data!$D:$D,0))</f>
        <v>20052-00004</v>
      </c>
      <c r="W233" s="17" t="str">
        <f>INDEX(Data!W:W,MATCH($D233,Data!$D:$D,0))</f>
        <v/>
      </c>
      <c r="X233" s="17" t="str">
        <f>INDEX(Data!X:X,MATCH($D233,Data!$D:$D,0))</f>
        <v/>
      </c>
      <c r="Y233" s="17" t="str">
        <f>INDEX(Data!Y:Y,MATCH($D233,Data!$D:$D,0))</f>
        <v/>
      </c>
      <c r="Z233" s="17" t="str">
        <f>INDEX(Data!Z:Z,MATCH($D233,Data!$D:$D,0))</f>
        <v/>
      </c>
      <c r="AA233" s="17" t="str">
        <f>INDEX(Data!AA:AA,MATCH($D233,Data!$D:$D,0))</f>
        <v/>
      </c>
      <c r="AB233" s="17" t="str">
        <f>INDEX(Data!AB:AB,MATCH($D233,Data!$D:$D,0))</f>
        <v/>
      </c>
      <c r="AC233" s="17" t="str">
        <f>INDEX(Data!AC:AC,MATCH($D233,Data!$D:$D,0))</f>
        <v>S/M</v>
      </c>
      <c r="AD233" s="17" t="str">
        <f>INDEX(Data!AD:AD,MATCH($D233,Data!$D:$D,0))</f>
        <v>L/XL</v>
      </c>
      <c r="AE233" s="17" t="str">
        <f>INDEX(Data!AE:AE,MATCH($D233,Data!$D:$D,0))</f>
        <v/>
      </c>
      <c r="AF233" s="17" t="str">
        <f>INDEX(Data!AF:AF,MATCH($D233,Data!$D:$D,0))</f>
        <v/>
      </c>
      <c r="AG233" s="17" t="str">
        <f>INDEX(Data!AG:AG,MATCH($D233,Data!$D:$D,0))</f>
        <v/>
      </c>
      <c r="AH233" s="17" t="str">
        <f>INDEX(Data!AH:AH,MATCH($D233,Data!$D:$D,0))</f>
        <v/>
      </c>
      <c r="AI233" s="17" t="str">
        <f>INDEX(Data!AI:AI,MATCH($D233,Data!$D:$D,0))</f>
        <v/>
      </c>
      <c r="AJ233" s="17" t="str">
        <f>INDEX(Data!AJ:AJ,MATCH($D233,Data!$D:$D,0))</f>
        <v/>
      </c>
      <c r="AK233" s="10">
        <v>40</v>
      </c>
      <c r="AL233" s="10">
        <v>42</v>
      </c>
      <c r="AM233" s="6" t="s">
        <v>448</v>
      </c>
      <c r="AN233" s="6" t="s">
        <v>9228</v>
      </c>
      <c r="AO233" s="6" t="s">
        <v>9288</v>
      </c>
      <c r="AP233" s="6" t="s">
        <v>9355</v>
      </c>
      <c r="AQ233" s="18" t="s">
        <v>9465</v>
      </c>
      <c r="AR233" s="11" t="str">
        <f t="shared" si="49"/>
        <v/>
      </c>
      <c r="AS233" s="11" t="str">
        <f t="shared" si="50"/>
        <v>2W Distributor - Moto</v>
      </c>
      <c r="AT233" s="11" t="str">
        <f t="shared" si="51"/>
        <v>2W Distributor</v>
      </c>
      <c r="AU233" s="11" t="str">
        <f t="shared" si="52"/>
        <v/>
      </c>
      <c r="AV233" s="11" t="str">
        <f t="shared" si="52"/>
        <v/>
      </c>
      <c r="AW233" s="11" t="str">
        <f t="shared" si="53"/>
        <v>International - Moto</v>
      </c>
      <c r="AX233" s="11" t="str">
        <f t="shared" si="54"/>
        <v>International - AS</v>
      </c>
      <c r="AY233" s="11" t="str">
        <f t="shared" si="54"/>
        <v>International</v>
      </c>
      <c r="AZ233" s="11" t="str">
        <f t="shared" si="54"/>
        <v>International - New</v>
      </c>
      <c r="BA233" s="11" t="str">
        <f t="shared" si="55"/>
        <v>Mecanic Sport</v>
      </c>
      <c r="BB233" s="11" t="str">
        <f t="shared" si="56"/>
        <v>Moto Dealers</v>
      </c>
      <c r="BC233" s="11" t="str">
        <f t="shared" si="56"/>
        <v>Motonet</v>
      </c>
      <c r="BD233" s="11" t="str">
        <f t="shared" si="57"/>
        <v>Pierce AB</v>
      </c>
      <c r="BE233" s="11" t="str">
        <f t="shared" si="58"/>
        <v>Retail</v>
      </c>
      <c r="BF233" s="11" t="str">
        <f t="shared" si="59"/>
        <v/>
      </c>
      <c r="BG233" s="11" t="e">
        <v>#N/A</v>
      </c>
      <c r="BH233" s="11" t="e">
        <f t="shared" si="60"/>
        <v>#N/A</v>
      </c>
      <c r="BI233" s="11"/>
      <c r="BJ233" s="11"/>
      <c r="BK233" s="11"/>
      <c r="BL233" s="11"/>
      <c r="BM233" s="11"/>
      <c r="BN233" s="11"/>
      <c r="BO233" s="11"/>
      <c r="BP233" s="11"/>
      <c r="BQ233" s="11"/>
      <c r="BR233" s="11"/>
      <c r="BS233" s="11"/>
    </row>
    <row r="234" spans="1:71" x14ac:dyDescent="0.2">
      <c r="A234" s="16">
        <f t="shared" si="61"/>
        <v>233</v>
      </c>
      <c r="B234" s="11" t="str">
        <f t="shared" si="63"/>
        <v>20052-00005</v>
      </c>
      <c r="C234" s="11" t="str">
        <f t="shared" si="63"/>
        <v>20052-00005</v>
      </c>
      <c r="D234" s="7" t="s">
        <v>8351</v>
      </c>
      <c r="E234" s="6" t="s">
        <v>32</v>
      </c>
      <c r="F234" s="11" t="s">
        <v>8991</v>
      </c>
      <c r="G234" s="17" t="str">
        <f>INDEX(Data!G:G,MATCH($D234,Data!$D:$D,0))</f>
        <v>REV MX</v>
      </c>
      <c r="H234" s="17" t="str">
        <f>INDEX(Data!H:H,MATCH($D234,Data!$D:$D,0))</f>
        <v>Knee Brace Sock</v>
      </c>
      <c r="I234" s="6" t="s">
        <v>326</v>
      </c>
      <c r="J234" s="6" t="s">
        <v>5329</v>
      </c>
      <c r="K234" s="6" t="s">
        <v>5340</v>
      </c>
      <c r="L234" s="6" t="s">
        <v>8994</v>
      </c>
      <c r="M234" s="6" t="s">
        <v>5339</v>
      </c>
      <c r="N234" s="6" t="s">
        <v>5368</v>
      </c>
      <c r="O234" s="11"/>
      <c r="P234" s="11"/>
      <c r="Q234" s="6" t="s">
        <v>9080</v>
      </c>
      <c r="R234" s="9" t="b">
        <v>1</v>
      </c>
      <c r="S234" s="9" t="b">
        <v>0</v>
      </c>
      <c r="T234" s="6" t="s">
        <v>8351</v>
      </c>
      <c r="U234" s="17" t="str">
        <f>INDEX(Data!U:U,MATCH($D234,Data!$D:$D,0))</f>
        <v>20052-00005</v>
      </c>
      <c r="V234" s="17" t="str">
        <f>INDEX(Data!V:V,MATCH($D234,Data!$D:$D,0))</f>
        <v>20052-00006</v>
      </c>
      <c r="W234" s="17" t="str">
        <f>INDEX(Data!W:W,MATCH($D234,Data!$D:$D,0))</f>
        <v/>
      </c>
      <c r="X234" s="17" t="str">
        <f>INDEX(Data!X:X,MATCH($D234,Data!$D:$D,0))</f>
        <v/>
      </c>
      <c r="Y234" s="17" t="str">
        <f>INDEX(Data!Y:Y,MATCH($D234,Data!$D:$D,0))</f>
        <v/>
      </c>
      <c r="Z234" s="17" t="str">
        <f>INDEX(Data!Z:Z,MATCH($D234,Data!$D:$D,0))</f>
        <v/>
      </c>
      <c r="AA234" s="17" t="str">
        <f>INDEX(Data!AA:AA,MATCH($D234,Data!$D:$D,0))</f>
        <v/>
      </c>
      <c r="AB234" s="17" t="str">
        <f>INDEX(Data!AB:AB,MATCH($D234,Data!$D:$D,0))</f>
        <v/>
      </c>
      <c r="AC234" s="17" t="str">
        <f>INDEX(Data!AC:AC,MATCH($D234,Data!$D:$D,0))</f>
        <v>S/M</v>
      </c>
      <c r="AD234" s="17" t="str">
        <f>INDEX(Data!AD:AD,MATCH($D234,Data!$D:$D,0))</f>
        <v>L/XL</v>
      </c>
      <c r="AE234" s="17" t="str">
        <f>INDEX(Data!AE:AE,MATCH($D234,Data!$D:$D,0))</f>
        <v/>
      </c>
      <c r="AF234" s="17" t="str">
        <f>INDEX(Data!AF:AF,MATCH($D234,Data!$D:$D,0))</f>
        <v/>
      </c>
      <c r="AG234" s="17" t="str">
        <f>INDEX(Data!AG:AG,MATCH($D234,Data!$D:$D,0))</f>
        <v/>
      </c>
      <c r="AH234" s="17" t="str">
        <f>INDEX(Data!AH:AH,MATCH($D234,Data!$D:$D,0))</f>
        <v/>
      </c>
      <c r="AI234" s="17" t="str">
        <f>INDEX(Data!AI:AI,MATCH($D234,Data!$D:$D,0))</f>
        <v/>
      </c>
      <c r="AJ234" s="17" t="str">
        <f>INDEX(Data!AJ:AJ,MATCH($D234,Data!$D:$D,0))</f>
        <v/>
      </c>
      <c r="AK234" s="10">
        <v>40</v>
      </c>
      <c r="AL234" s="10">
        <v>42</v>
      </c>
      <c r="AM234" s="6" t="s">
        <v>448</v>
      </c>
      <c r="AN234" s="6" t="s">
        <v>9228</v>
      </c>
      <c r="AO234" s="6" t="s">
        <v>9288</v>
      </c>
      <c r="AP234" s="6" t="s">
        <v>9355</v>
      </c>
      <c r="AQ234" s="18" t="s">
        <v>9465</v>
      </c>
      <c r="AR234" s="11" t="str">
        <f t="shared" si="49"/>
        <v/>
      </c>
      <c r="AS234" s="11" t="str">
        <f t="shared" si="50"/>
        <v>2W Distributor - Moto</v>
      </c>
      <c r="AT234" s="11" t="str">
        <f t="shared" si="51"/>
        <v>2W Distributor</v>
      </c>
      <c r="AU234" s="11" t="str">
        <f t="shared" si="52"/>
        <v/>
      </c>
      <c r="AV234" s="11" t="str">
        <f t="shared" si="52"/>
        <v/>
      </c>
      <c r="AW234" s="11" t="str">
        <f t="shared" si="53"/>
        <v>International - Moto</v>
      </c>
      <c r="AX234" s="11" t="str">
        <f t="shared" si="54"/>
        <v>International - AS</v>
      </c>
      <c r="AY234" s="11" t="str">
        <f t="shared" si="54"/>
        <v>International</v>
      </c>
      <c r="AZ234" s="11" t="str">
        <f t="shared" si="54"/>
        <v>International - New</v>
      </c>
      <c r="BA234" s="11" t="str">
        <f t="shared" si="55"/>
        <v>Mecanic Sport</v>
      </c>
      <c r="BB234" s="11" t="str">
        <f t="shared" si="56"/>
        <v>Moto Dealers</v>
      </c>
      <c r="BC234" s="11" t="str">
        <f t="shared" si="56"/>
        <v>Motonet</v>
      </c>
      <c r="BD234" s="11" t="str">
        <f t="shared" si="57"/>
        <v>Pierce AB</v>
      </c>
      <c r="BE234" s="11" t="str">
        <f t="shared" si="58"/>
        <v>Retail</v>
      </c>
      <c r="BF234" s="11" t="str">
        <f t="shared" si="59"/>
        <v/>
      </c>
      <c r="BG234" s="11" t="e">
        <v>#N/A</v>
      </c>
      <c r="BH234" s="11" t="e">
        <f t="shared" si="60"/>
        <v>#N/A</v>
      </c>
      <c r="BI234" s="11"/>
      <c r="BJ234" s="11"/>
      <c r="BK234" s="11"/>
      <c r="BL234" s="11"/>
      <c r="BM234" s="11"/>
      <c r="BN234" s="11"/>
      <c r="BO234" s="11"/>
      <c r="BP234" s="11"/>
      <c r="BQ234" s="11"/>
      <c r="BR234" s="11"/>
      <c r="BS234" s="11"/>
    </row>
    <row r="235" spans="1:71" x14ac:dyDescent="0.2">
      <c r="A235" s="16">
        <f t="shared" si="61"/>
        <v>234</v>
      </c>
      <c r="B235" s="11" t="str">
        <f t="shared" si="63"/>
        <v>20052-00007</v>
      </c>
      <c r="C235" s="11" t="str">
        <f t="shared" si="63"/>
        <v>20052-00007</v>
      </c>
      <c r="D235" s="7" t="s">
        <v>8353</v>
      </c>
      <c r="E235" s="6" t="s">
        <v>32</v>
      </c>
      <c r="F235" s="11" t="s">
        <v>8991</v>
      </c>
      <c r="G235" s="17" t="str">
        <f>INDEX(Data!G:G,MATCH($D235,Data!$D:$D,0))</f>
        <v>REV MX</v>
      </c>
      <c r="H235" s="17" t="str">
        <f>INDEX(Data!H:H,MATCH($D235,Data!$D:$D,0))</f>
        <v>Knee Brace Sock</v>
      </c>
      <c r="I235" s="6" t="s">
        <v>326</v>
      </c>
      <c r="J235" s="6" t="s">
        <v>5329</v>
      </c>
      <c r="K235" s="6" t="s">
        <v>5340</v>
      </c>
      <c r="L235" s="6" t="s">
        <v>8994</v>
      </c>
      <c r="M235" s="6" t="s">
        <v>5339</v>
      </c>
      <c r="N235" s="6" t="s">
        <v>5368</v>
      </c>
      <c r="O235" s="11"/>
      <c r="P235" s="11"/>
      <c r="Q235" s="6" t="s">
        <v>9081</v>
      </c>
      <c r="R235" s="9" t="b">
        <v>1</v>
      </c>
      <c r="S235" s="9" t="b">
        <v>0</v>
      </c>
      <c r="T235" s="6" t="s">
        <v>8353</v>
      </c>
      <c r="U235" s="17" t="str">
        <f>INDEX(Data!U:U,MATCH($D235,Data!$D:$D,0))</f>
        <v>20052-00007</v>
      </c>
      <c r="V235" s="17" t="str">
        <f>INDEX(Data!V:V,MATCH($D235,Data!$D:$D,0))</f>
        <v>20052-00008</v>
      </c>
      <c r="W235" s="17" t="str">
        <f>INDEX(Data!W:W,MATCH($D235,Data!$D:$D,0))</f>
        <v/>
      </c>
      <c r="X235" s="17" t="str">
        <f>INDEX(Data!X:X,MATCH($D235,Data!$D:$D,0))</f>
        <v/>
      </c>
      <c r="Y235" s="17" t="str">
        <f>INDEX(Data!Y:Y,MATCH($D235,Data!$D:$D,0))</f>
        <v/>
      </c>
      <c r="Z235" s="17" t="str">
        <f>INDEX(Data!Z:Z,MATCH($D235,Data!$D:$D,0))</f>
        <v/>
      </c>
      <c r="AA235" s="17" t="str">
        <f>INDEX(Data!AA:AA,MATCH($D235,Data!$D:$D,0))</f>
        <v/>
      </c>
      <c r="AB235" s="17" t="str">
        <f>INDEX(Data!AB:AB,MATCH($D235,Data!$D:$D,0))</f>
        <v/>
      </c>
      <c r="AC235" s="17" t="str">
        <f>INDEX(Data!AC:AC,MATCH($D235,Data!$D:$D,0))</f>
        <v>S/M</v>
      </c>
      <c r="AD235" s="17" t="str">
        <f>INDEX(Data!AD:AD,MATCH($D235,Data!$D:$D,0))</f>
        <v>L/XL</v>
      </c>
      <c r="AE235" s="17" t="str">
        <f>INDEX(Data!AE:AE,MATCH($D235,Data!$D:$D,0))</f>
        <v/>
      </c>
      <c r="AF235" s="17" t="str">
        <f>INDEX(Data!AF:AF,MATCH($D235,Data!$D:$D,0))</f>
        <v/>
      </c>
      <c r="AG235" s="17" t="str">
        <f>INDEX(Data!AG:AG,MATCH($D235,Data!$D:$D,0))</f>
        <v/>
      </c>
      <c r="AH235" s="17" t="str">
        <f>INDEX(Data!AH:AH,MATCH($D235,Data!$D:$D,0))</f>
        <v/>
      </c>
      <c r="AI235" s="17" t="str">
        <f>INDEX(Data!AI:AI,MATCH($D235,Data!$D:$D,0))</f>
        <v/>
      </c>
      <c r="AJ235" s="17" t="str">
        <f>INDEX(Data!AJ:AJ,MATCH($D235,Data!$D:$D,0))</f>
        <v/>
      </c>
      <c r="AK235" s="10">
        <v>40</v>
      </c>
      <c r="AL235" s="10">
        <v>42</v>
      </c>
      <c r="AM235" s="6" t="s">
        <v>448</v>
      </c>
      <c r="AN235" s="6" t="s">
        <v>9228</v>
      </c>
      <c r="AO235" s="6" t="s">
        <v>9288</v>
      </c>
      <c r="AP235" s="6" t="s">
        <v>9355</v>
      </c>
      <c r="AQ235" s="18" t="s">
        <v>9465</v>
      </c>
      <c r="AR235" s="11" t="str">
        <f t="shared" si="49"/>
        <v/>
      </c>
      <c r="AS235" s="11" t="str">
        <f t="shared" si="50"/>
        <v>2W Distributor - Moto</v>
      </c>
      <c r="AT235" s="11" t="str">
        <f t="shared" si="51"/>
        <v>2W Distributor</v>
      </c>
      <c r="AU235" s="11" t="str">
        <f t="shared" si="52"/>
        <v/>
      </c>
      <c r="AV235" s="11" t="str">
        <f t="shared" si="52"/>
        <v/>
      </c>
      <c r="AW235" s="11" t="str">
        <f t="shared" si="53"/>
        <v>International - Moto</v>
      </c>
      <c r="AX235" s="11" t="str">
        <f t="shared" si="54"/>
        <v>International - AS</v>
      </c>
      <c r="AY235" s="11" t="str">
        <f t="shared" si="54"/>
        <v>International</v>
      </c>
      <c r="AZ235" s="11" t="str">
        <f t="shared" si="54"/>
        <v>International - New</v>
      </c>
      <c r="BA235" s="11" t="str">
        <f t="shared" si="55"/>
        <v>Mecanic Sport</v>
      </c>
      <c r="BB235" s="11" t="str">
        <f t="shared" si="56"/>
        <v>Moto Dealers</v>
      </c>
      <c r="BC235" s="11" t="str">
        <f t="shared" si="56"/>
        <v>Motonet</v>
      </c>
      <c r="BD235" s="11" t="str">
        <f t="shared" si="57"/>
        <v>Pierce AB</v>
      </c>
      <c r="BE235" s="11" t="str">
        <f t="shared" si="58"/>
        <v>Retail</v>
      </c>
      <c r="BF235" s="11" t="str">
        <f t="shared" si="59"/>
        <v/>
      </c>
      <c r="BG235" s="11" t="e">
        <v>#N/A</v>
      </c>
      <c r="BH235" s="11" t="e">
        <f t="shared" si="60"/>
        <v>#N/A</v>
      </c>
      <c r="BI235" s="11"/>
      <c r="BJ235" s="11"/>
      <c r="BK235" s="11"/>
      <c r="BL235" s="11"/>
      <c r="BM235" s="11"/>
      <c r="BN235" s="11"/>
      <c r="BO235" s="11"/>
      <c r="BP235" s="11"/>
      <c r="BQ235" s="11"/>
      <c r="BR235" s="11"/>
      <c r="BS235" s="11"/>
    </row>
    <row r="236" spans="1:71" x14ac:dyDescent="0.2">
      <c r="A236" s="16">
        <f t="shared" si="61"/>
        <v>235</v>
      </c>
      <c r="B236" s="11" t="str">
        <f t="shared" si="63"/>
        <v>20053-00001</v>
      </c>
      <c r="C236" s="11" t="str">
        <f t="shared" si="63"/>
        <v>20053-00001</v>
      </c>
      <c r="D236" s="7" t="s">
        <v>8355</v>
      </c>
      <c r="E236" s="6" t="s">
        <v>32</v>
      </c>
      <c r="F236" s="11" t="s">
        <v>8991</v>
      </c>
      <c r="G236" s="17" t="str">
        <f>INDEX(Data!G:G,MATCH($D236,Data!$D:$D,0))</f>
        <v>TORQUE</v>
      </c>
      <c r="H236" s="17" t="str">
        <f>INDEX(Data!H:H,MATCH($D236,Data!$D:$D,0))</f>
        <v>Thick Comfort MX Sock</v>
      </c>
      <c r="I236" s="6" t="s">
        <v>326</v>
      </c>
      <c r="J236" s="6" t="s">
        <v>5329</v>
      </c>
      <c r="K236" s="6" t="s">
        <v>5340</v>
      </c>
      <c r="L236" s="6" t="s">
        <v>8994</v>
      </c>
      <c r="M236" s="6" t="s">
        <v>5339</v>
      </c>
      <c r="N236" s="6" t="s">
        <v>5368</v>
      </c>
      <c r="O236" s="11"/>
      <c r="P236" s="11"/>
      <c r="Q236" s="6" t="s">
        <v>88</v>
      </c>
      <c r="R236" s="9" t="b">
        <v>1</v>
      </c>
      <c r="S236" s="9" t="b">
        <v>1</v>
      </c>
      <c r="T236" s="6" t="s">
        <v>8355</v>
      </c>
      <c r="U236" s="17" t="str">
        <f>INDEX(Data!U:U,MATCH($D236,Data!$D:$D,0))</f>
        <v>20053-00001</v>
      </c>
      <c r="V236" s="17" t="str">
        <f>INDEX(Data!V:V,MATCH($D236,Data!$D:$D,0))</f>
        <v>20053-00002</v>
      </c>
      <c r="W236" s="17" t="str">
        <f>INDEX(Data!W:W,MATCH($D236,Data!$D:$D,0))</f>
        <v/>
      </c>
      <c r="X236" s="17" t="str">
        <f>INDEX(Data!X:X,MATCH($D236,Data!$D:$D,0))</f>
        <v/>
      </c>
      <c r="Y236" s="17" t="str">
        <f>INDEX(Data!Y:Y,MATCH($D236,Data!$D:$D,0))</f>
        <v/>
      </c>
      <c r="Z236" s="17" t="str">
        <f>INDEX(Data!Z:Z,MATCH($D236,Data!$D:$D,0))</f>
        <v/>
      </c>
      <c r="AA236" s="17" t="str">
        <f>INDEX(Data!AA:AA,MATCH($D236,Data!$D:$D,0))</f>
        <v/>
      </c>
      <c r="AB236" s="17" t="str">
        <f>INDEX(Data!AB:AB,MATCH($D236,Data!$D:$D,0))</f>
        <v/>
      </c>
      <c r="AC236" s="17" t="str">
        <f>INDEX(Data!AC:AC,MATCH($D236,Data!$D:$D,0))</f>
        <v>S/M</v>
      </c>
      <c r="AD236" s="17" t="str">
        <f>INDEX(Data!AD:AD,MATCH($D236,Data!$D:$D,0))</f>
        <v>L/XL</v>
      </c>
      <c r="AE236" s="17" t="str">
        <f>INDEX(Data!AE:AE,MATCH($D236,Data!$D:$D,0))</f>
        <v/>
      </c>
      <c r="AF236" s="17" t="str">
        <f>INDEX(Data!AF:AF,MATCH($D236,Data!$D:$D,0))</f>
        <v/>
      </c>
      <c r="AG236" s="17" t="str">
        <f>INDEX(Data!AG:AG,MATCH($D236,Data!$D:$D,0))</f>
        <v/>
      </c>
      <c r="AH236" s="17" t="str">
        <f>INDEX(Data!AH:AH,MATCH($D236,Data!$D:$D,0))</f>
        <v/>
      </c>
      <c r="AI236" s="17" t="str">
        <f>INDEX(Data!AI:AI,MATCH($D236,Data!$D:$D,0))</f>
        <v/>
      </c>
      <c r="AJ236" s="17" t="str">
        <f>INDEX(Data!AJ:AJ,MATCH($D236,Data!$D:$D,0))</f>
        <v/>
      </c>
      <c r="AK236" s="10">
        <v>22</v>
      </c>
      <c r="AL236" s="10">
        <v>24</v>
      </c>
      <c r="AM236" s="6" t="s">
        <v>448</v>
      </c>
      <c r="AN236" s="6" t="s">
        <v>9229</v>
      </c>
      <c r="AO236" s="6" t="s">
        <v>1693</v>
      </c>
      <c r="AP236" s="6" t="s">
        <v>9356</v>
      </c>
      <c r="AQ236" s="18" t="s">
        <v>9465</v>
      </c>
      <c r="AR236" s="11" t="str">
        <f t="shared" si="49"/>
        <v/>
      </c>
      <c r="AS236" s="11" t="str">
        <f t="shared" si="50"/>
        <v>2W Distributor - Moto</v>
      </c>
      <c r="AT236" s="11" t="str">
        <f t="shared" si="51"/>
        <v>2W Distributor</v>
      </c>
      <c r="AU236" s="11" t="str">
        <f t="shared" si="52"/>
        <v/>
      </c>
      <c r="AV236" s="11" t="str">
        <f t="shared" si="52"/>
        <v/>
      </c>
      <c r="AW236" s="11" t="str">
        <f t="shared" si="53"/>
        <v>International - Moto</v>
      </c>
      <c r="AX236" s="11" t="str">
        <f t="shared" si="54"/>
        <v>International - AS</v>
      </c>
      <c r="AY236" s="11" t="str">
        <f t="shared" si="54"/>
        <v>International</v>
      </c>
      <c r="AZ236" s="11" t="str">
        <f t="shared" si="54"/>
        <v>International - New</v>
      </c>
      <c r="BA236" s="11" t="str">
        <f t="shared" si="55"/>
        <v>Mecanic Sport</v>
      </c>
      <c r="BB236" s="11" t="str">
        <f t="shared" si="56"/>
        <v>Moto Dealers</v>
      </c>
      <c r="BC236" s="11" t="str">
        <f t="shared" si="56"/>
        <v>Motonet</v>
      </c>
      <c r="BD236" s="11" t="str">
        <f t="shared" si="57"/>
        <v>Pierce AB</v>
      </c>
      <c r="BE236" s="11" t="str">
        <f t="shared" si="58"/>
        <v>Retail</v>
      </c>
      <c r="BF236" s="11" t="str">
        <f t="shared" si="59"/>
        <v/>
      </c>
      <c r="BG236" s="11" t="e">
        <v>#N/A</v>
      </c>
      <c r="BH236" s="11" t="e">
        <f t="shared" si="60"/>
        <v>#N/A</v>
      </c>
      <c r="BI236" s="11"/>
      <c r="BJ236" s="11"/>
      <c r="BK236" s="11"/>
      <c r="BL236" s="11"/>
      <c r="BM236" s="11"/>
      <c r="BN236" s="11"/>
      <c r="BO236" s="11"/>
      <c r="BP236" s="11"/>
      <c r="BQ236" s="11"/>
      <c r="BR236" s="11"/>
      <c r="BS236" s="11"/>
    </row>
    <row r="237" spans="1:71" x14ac:dyDescent="0.2">
      <c r="A237" s="16">
        <f t="shared" si="61"/>
        <v>236</v>
      </c>
      <c r="B237" s="11" t="str">
        <f t="shared" si="63"/>
        <v>20053-00003</v>
      </c>
      <c r="C237" s="11" t="str">
        <f t="shared" si="63"/>
        <v>20053-00003</v>
      </c>
      <c r="D237" s="7" t="s">
        <v>8357</v>
      </c>
      <c r="E237" s="6" t="s">
        <v>32</v>
      </c>
      <c r="F237" s="11" t="s">
        <v>8991</v>
      </c>
      <c r="G237" s="17" t="str">
        <f>INDEX(Data!G:G,MATCH($D237,Data!$D:$D,0))</f>
        <v>TORQUE</v>
      </c>
      <c r="H237" s="17" t="str">
        <f>INDEX(Data!H:H,MATCH($D237,Data!$D:$D,0))</f>
        <v>Thick Comfort MX Sock</v>
      </c>
      <c r="I237" s="6" t="s">
        <v>326</v>
      </c>
      <c r="J237" s="6" t="s">
        <v>5329</v>
      </c>
      <c r="K237" s="6" t="s">
        <v>5340</v>
      </c>
      <c r="L237" s="6" t="s">
        <v>8994</v>
      </c>
      <c r="M237" s="6" t="s">
        <v>5339</v>
      </c>
      <c r="N237" s="6" t="s">
        <v>5368</v>
      </c>
      <c r="O237" s="11"/>
      <c r="P237" s="11"/>
      <c r="Q237" s="6" t="s">
        <v>9082</v>
      </c>
      <c r="R237" s="9" t="b">
        <v>1</v>
      </c>
      <c r="S237" s="9" t="b">
        <v>0</v>
      </c>
      <c r="T237" s="6" t="s">
        <v>8357</v>
      </c>
      <c r="U237" s="17" t="str">
        <f>INDEX(Data!U:U,MATCH($D237,Data!$D:$D,0))</f>
        <v>20053-00003</v>
      </c>
      <c r="V237" s="17" t="str">
        <f>INDEX(Data!V:V,MATCH($D237,Data!$D:$D,0))</f>
        <v>20053-00004</v>
      </c>
      <c r="W237" s="17" t="str">
        <f>INDEX(Data!W:W,MATCH($D237,Data!$D:$D,0))</f>
        <v/>
      </c>
      <c r="X237" s="17" t="str">
        <f>INDEX(Data!X:X,MATCH($D237,Data!$D:$D,0))</f>
        <v/>
      </c>
      <c r="Y237" s="17" t="str">
        <f>INDEX(Data!Y:Y,MATCH($D237,Data!$D:$D,0))</f>
        <v/>
      </c>
      <c r="Z237" s="17" t="str">
        <f>INDEX(Data!Z:Z,MATCH($D237,Data!$D:$D,0))</f>
        <v/>
      </c>
      <c r="AA237" s="17" t="str">
        <f>INDEX(Data!AA:AA,MATCH($D237,Data!$D:$D,0))</f>
        <v/>
      </c>
      <c r="AB237" s="17" t="str">
        <f>INDEX(Data!AB:AB,MATCH($D237,Data!$D:$D,0))</f>
        <v/>
      </c>
      <c r="AC237" s="17" t="str">
        <f>INDEX(Data!AC:AC,MATCH($D237,Data!$D:$D,0))</f>
        <v>S/M</v>
      </c>
      <c r="AD237" s="17" t="str">
        <f>INDEX(Data!AD:AD,MATCH($D237,Data!$D:$D,0))</f>
        <v>L/XL</v>
      </c>
      <c r="AE237" s="17" t="str">
        <f>INDEX(Data!AE:AE,MATCH($D237,Data!$D:$D,0))</f>
        <v/>
      </c>
      <c r="AF237" s="17" t="str">
        <f>INDEX(Data!AF:AF,MATCH($D237,Data!$D:$D,0))</f>
        <v/>
      </c>
      <c r="AG237" s="17" t="str">
        <f>INDEX(Data!AG:AG,MATCH($D237,Data!$D:$D,0))</f>
        <v/>
      </c>
      <c r="AH237" s="17" t="str">
        <f>INDEX(Data!AH:AH,MATCH($D237,Data!$D:$D,0))</f>
        <v/>
      </c>
      <c r="AI237" s="17" t="str">
        <f>INDEX(Data!AI:AI,MATCH($D237,Data!$D:$D,0))</f>
        <v/>
      </c>
      <c r="AJ237" s="17" t="str">
        <f>INDEX(Data!AJ:AJ,MATCH($D237,Data!$D:$D,0))</f>
        <v/>
      </c>
      <c r="AK237" s="10">
        <v>22</v>
      </c>
      <c r="AL237" s="10">
        <v>24</v>
      </c>
      <c r="AM237" s="6" t="s">
        <v>448</v>
      </c>
      <c r="AN237" s="6" t="s">
        <v>9229</v>
      </c>
      <c r="AO237" s="6" t="s">
        <v>1693</v>
      </c>
      <c r="AP237" s="6" t="s">
        <v>9356</v>
      </c>
      <c r="AQ237" s="18" t="s">
        <v>9465</v>
      </c>
      <c r="AR237" s="11" t="str">
        <f t="shared" si="49"/>
        <v/>
      </c>
      <c r="AS237" s="11" t="str">
        <f t="shared" si="50"/>
        <v>2W Distributor - Moto</v>
      </c>
      <c r="AT237" s="11" t="str">
        <f t="shared" si="51"/>
        <v>2W Distributor</v>
      </c>
      <c r="AU237" s="11" t="str">
        <f t="shared" si="52"/>
        <v/>
      </c>
      <c r="AV237" s="11" t="str">
        <f t="shared" si="52"/>
        <v/>
      </c>
      <c r="AW237" s="11" t="str">
        <f t="shared" si="53"/>
        <v>International - Moto</v>
      </c>
      <c r="AX237" s="11" t="str">
        <f t="shared" si="54"/>
        <v>International - AS</v>
      </c>
      <c r="AY237" s="11" t="str">
        <f t="shared" si="54"/>
        <v>International</v>
      </c>
      <c r="AZ237" s="11" t="str">
        <f t="shared" si="54"/>
        <v>International - New</v>
      </c>
      <c r="BA237" s="11" t="str">
        <f t="shared" si="55"/>
        <v>Mecanic Sport</v>
      </c>
      <c r="BB237" s="11" t="str">
        <f t="shared" si="56"/>
        <v>Moto Dealers</v>
      </c>
      <c r="BC237" s="11" t="str">
        <f t="shared" si="56"/>
        <v>Motonet</v>
      </c>
      <c r="BD237" s="11" t="str">
        <f t="shared" si="57"/>
        <v>Pierce AB</v>
      </c>
      <c r="BE237" s="11" t="str">
        <f t="shared" si="58"/>
        <v>Retail</v>
      </c>
      <c r="BF237" s="11" t="str">
        <f t="shared" si="59"/>
        <v/>
      </c>
      <c r="BG237" s="11" t="e">
        <v>#N/A</v>
      </c>
      <c r="BH237" s="11" t="e">
        <f t="shared" si="60"/>
        <v>#N/A</v>
      </c>
      <c r="BI237" s="11"/>
      <c r="BJ237" s="11"/>
      <c r="BK237" s="11"/>
      <c r="BL237" s="11"/>
      <c r="BM237" s="11"/>
      <c r="BN237" s="11"/>
      <c r="BO237" s="11"/>
      <c r="BP237" s="11"/>
      <c r="BQ237" s="11"/>
      <c r="BR237" s="11"/>
      <c r="BS237" s="11"/>
    </row>
    <row r="238" spans="1:71" x14ac:dyDescent="0.2">
      <c r="A238" s="16">
        <f t="shared" si="61"/>
        <v>237</v>
      </c>
      <c r="B238" s="11" t="str">
        <f t="shared" si="63"/>
        <v>20053-00005</v>
      </c>
      <c r="C238" s="11" t="str">
        <f t="shared" si="63"/>
        <v>20053-00005</v>
      </c>
      <c r="D238" s="7" t="s">
        <v>8359</v>
      </c>
      <c r="E238" s="6" t="s">
        <v>32</v>
      </c>
      <c r="F238" s="11" t="s">
        <v>8991</v>
      </c>
      <c r="G238" s="17" t="str">
        <f>INDEX(Data!G:G,MATCH($D238,Data!$D:$D,0))</f>
        <v>TORQUE</v>
      </c>
      <c r="H238" s="17" t="str">
        <f>INDEX(Data!H:H,MATCH($D238,Data!$D:$D,0))</f>
        <v>Thick Comfort MX Sock</v>
      </c>
      <c r="I238" s="6" t="s">
        <v>326</v>
      </c>
      <c r="J238" s="6" t="s">
        <v>5329</v>
      </c>
      <c r="K238" s="6" t="s">
        <v>5340</v>
      </c>
      <c r="L238" s="6" t="s">
        <v>8994</v>
      </c>
      <c r="M238" s="6" t="s">
        <v>5339</v>
      </c>
      <c r="N238" s="6" t="s">
        <v>5368</v>
      </c>
      <c r="O238" s="11"/>
      <c r="P238" s="11"/>
      <c r="Q238" s="6" t="s">
        <v>62</v>
      </c>
      <c r="R238" s="9" t="b">
        <v>1</v>
      </c>
      <c r="S238" s="9" t="b">
        <v>0</v>
      </c>
      <c r="T238" s="6" t="s">
        <v>8359</v>
      </c>
      <c r="U238" s="17" t="str">
        <f>INDEX(Data!U:U,MATCH($D238,Data!$D:$D,0))</f>
        <v>20053-00005</v>
      </c>
      <c r="V238" s="17" t="str">
        <f>INDEX(Data!V:V,MATCH($D238,Data!$D:$D,0))</f>
        <v>20053-00006</v>
      </c>
      <c r="W238" s="17" t="str">
        <f>INDEX(Data!W:W,MATCH($D238,Data!$D:$D,0))</f>
        <v/>
      </c>
      <c r="X238" s="17" t="str">
        <f>INDEX(Data!X:X,MATCH($D238,Data!$D:$D,0))</f>
        <v/>
      </c>
      <c r="Y238" s="17" t="str">
        <f>INDEX(Data!Y:Y,MATCH($D238,Data!$D:$D,0))</f>
        <v/>
      </c>
      <c r="Z238" s="17" t="str">
        <f>INDEX(Data!Z:Z,MATCH($D238,Data!$D:$D,0))</f>
        <v/>
      </c>
      <c r="AA238" s="17" t="str">
        <f>INDEX(Data!AA:AA,MATCH($D238,Data!$D:$D,0))</f>
        <v/>
      </c>
      <c r="AB238" s="17" t="str">
        <f>INDEX(Data!AB:AB,MATCH($D238,Data!$D:$D,0))</f>
        <v/>
      </c>
      <c r="AC238" s="17" t="str">
        <f>INDEX(Data!AC:AC,MATCH($D238,Data!$D:$D,0))</f>
        <v>S/M</v>
      </c>
      <c r="AD238" s="17" t="str">
        <f>INDEX(Data!AD:AD,MATCH($D238,Data!$D:$D,0))</f>
        <v>L/XL</v>
      </c>
      <c r="AE238" s="17" t="str">
        <f>INDEX(Data!AE:AE,MATCH($D238,Data!$D:$D,0))</f>
        <v/>
      </c>
      <c r="AF238" s="17" t="str">
        <f>INDEX(Data!AF:AF,MATCH($D238,Data!$D:$D,0))</f>
        <v/>
      </c>
      <c r="AG238" s="17" t="str">
        <f>INDEX(Data!AG:AG,MATCH($D238,Data!$D:$D,0))</f>
        <v/>
      </c>
      <c r="AH238" s="17" t="str">
        <f>INDEX(Data!AH:AH,MATCH($D238,Data!$D:$D,0))</f>
        <v/>
      </c>
      <c r="AI238" s="17" t="str">
        <f>INDEX(Data!AI:AI,MATCH($D238,Data!$D:$D,0))</f>
        <v/>
      </c>
      <c r="AJ238" s="17" t="str">
        <f>INDEX(Data!AJ:AJ,MATCH($D238,Data!$D:$D,0))</f>
        <v/>
      </c>
      <c r="AK238" s="10">
        <v>22</v>
      </c>
      <c r="AL238" s="10">
        <v>24</v>
      </c>
      <c r="AM238" s="6" t="s">
        <v>448</v>
      </c>
      <c r="AN238" s="6" t="s">
        <v>9229</v>
      </c>
      <c r="AO238" s="6" t="s">
        <v>1693</v>
      </c>
      <c r="AP238" s="6" t="s">
        <v>9356</v>
      </c>
      <c r="AQ238" s="18" t="s">
        <v>9465</v>
      </c>
      <c r="AR238" s="11" t="str">
        <f t="shared" si="49"/>
        <v/>
      </c>
      <c r="AS238" s="11" t="str">
        <f t="shared" si="50"/>
        <v>2W Distributor - Moto</v>
      </c>
      <c r="AT238" s="11" t="str">
        <f t="shared" si="51"/>
        <v>2W Distributor</v>
      </c>
      <c r="AU238" s="11" t="str">
        <f t="shared" si="52"/>
        <v/>
      </c>
      <c r="AV238" s="11" t="str">
        <f t="shared" si="52"/>
        <v/>
      </c>
      <c r="AW238" s="11" t="str">
        <f t="shared" si="53"/>
        <v>International - Moto</v>
      </c>
      <c r="AX238" s="11" t="str">
        <f t="shared" si="54"/>
        <v>International - AS</v>
      </c>
      <c r="AY238" s="11" t="str">
        <f t="shared" si="54"/>
        <v>International</v>
      </c>
      <c r="AZ238" s="11" t="str">
        <f t="shared" si="54"/>
        <v>International - New</v>
      </c>
      <c r="BA238" s="11" t="str">
        <f t="shared" si="55"/>
        <v>Mecanic Sport</v>
      </c>
      <c r="BB238" s="11" t="str">
        <f t="shared" si="56"/>
        <v>Moto Dealers</v>
      </c>
      <c r="BC238" s="11" t="str">
        <f t="shared" si="56"/>
        <v>Motonet</v>
      </c>
      <c r="BD238" s="11" t="str">
        <f t="shared" si="57"/>
        <v>Pierce AB</v>
      </c>
      <c r="BE238" s="11" t="str">
        <f t="shared" si="58"/>
        <v>Retail</v>
      </c>
      <c r="BF238" s="11" t="str">
        <f t="shared" si="59"/>
        <v/>
      </c>
      <c r="BG238" s="11" t="e">
        <v>#N/A</v>
      </c>
      <c r="BH238" s="11" t="e">
        <f t="shared" si="60"/>
        <v>#N/A</v>
      </c>
      <c r="BI238" s="11"/>
      <c r="BJ238" s="11"/>
      <c r="BK238" s="11"/>
      <c r="BL238" s="11"/>
      <c r="BM238" s="11"/>
      <c r="BN238" s="11"/>
      <c r="BO238" s="11"/>
      <c r="BP238" s="11"/>
      <c r="BQ238" s="11"/>
      <c r="BR238" s="11"/>
      <c r="BS238" s="11"/>
    </row>
    <row r="239" spans="1:71" x14ac:dyDescent="0.2">
      <c r="A239" s="16">
        <f t="shared" si="61"/>
        <v>238</v>
      </c>
      <c r="B239" s="11" t="str">
        <f t="shared" si="63"/>
        <v>20053-00007</v>
      </c>
      <c r="C239" s="11" t="str">
        <f t="shared" si="63"/>
        <v>20053-00007</v>
      </c>
      <c r="D239" s="7" t="s">
        <v>8361</v>
      </c>
      <c r="E239" s="6" t="s">
        <v>32</v>
      </c>
      <c r="F239" s="11" t="s">
        <v>8991</v>
      </c>
      <c r="G239" s="17" t="str">
        <f>INDEX(Data!G:G,MATCH($D239,Data!$D:$D,0))</f>
        <v>TORQUE</v>
      </c>
      <c r="H239" s="17" t="str">
        <f>INDEX(Data!H:H,MATCH($D239,Data!$D:$D,0))</f>
        <v>Thick Comfort MX Sock</v>
      </c>
      <c r="I239" s="6" t="s">
        <v>326</v>
      </c>
      <c r="J239" s="6" t="s">
        <v>5329</v>
      </c>
      <c r="K239" s="6" t="s">
        <v>5340</v>
      </c>
      <c r="L239" s="6" t="s">
        <v>8994</v>
      </c>
      <c r="M239" s="6" t="s">
        <v>5339</v>
      </c>
      <c r="N239" s="6" t="s">
        <v>5368</v>
      </c>
      <c r="O239" s="11"/>
      <c r="P239" s="11"/>
      <c r="Q239" s="6" t="s">
        <v>9083</v>
      </c>
      <c r="R239" s="9" t="b">
        <v>1</v>
      </c>
      <c r="S239" s="9" t="b">
        <v>0</v>
      </c>
      <c r="T239" s="6" t="s">
        <v>8361</v>
      </c>
      <c r="U239" s="17" t="str">
        <f>INDEX(Data!U:U,MATCH($D239,Data!$D:$D,0))</f>
        <v>20053-00007</v>
      </c>
      <c r="V239" s="17" t="str">
        <f>INDEX(Data!V:V,MATCH($D239,Data!$D:$D,0))</f>
        <v>20053-00008</v>
      </c>
      <c r="W239" s="17" t="str">
        <f>INDEX(Data!W:W,MATCH($D239,Data!$D:$D,0))</f>
        <v/>
      </c>
      <c r="X239" s="17" t="str">
        <f>INDEX(Data!X:X,MATCH($D239,Data!$D:$D,0))</f>
        <v/>
      </c>
      <c r="Y239" s="17" t="str">
        <f>INDEX(Data!Y:Y,MATCH($D239,Data!$D:$D,0))</f>
        <v/>
      </c>
      <c r="Z239" s="17" t="str">
        <f>INDEX(Data!Z:Z,MATCH($D239,Data!$D:$D,0))</f>
        <v/>
      </c>
      <c r="AA239" s="17" t="str">
        <f>INDEX(Data!AA:AA,MATCH($D239,Data!$D:$D,0))</f>
        <v/>
      </c>
      <c r="AB239" s="17" t="str">
        <f>INDEX(Data!AB:AB,MATCH($D239,Data!$D:$D,0))</f>
        <v/>
      </c>
      <c r="AC239" s="17" t="str">
        <f>INDEX(Data!AC:AC,MATCH($D239,Data!$D:$D,0))</f>
        <v>S/M</v>
      </c>
      <c r="AD239" s="17" t="str">
        <f>INDEX(Data!AD:AD,MATCH($D239,Data!$D:$D,0))</f>
        <v>L/XL</v>
      </c>
      <c r="AE239" s="17" t="str">
        <f>INDEX(Data!AE:AE,MATCH($D239,Data!$D:$D,0))</f>
        <v/>
      </c>
      <c r="AF239" s="17" t="str">
        <f>INDEX(Data!AF:AF,MATCH($D239,Data!$D:$D,0))</f>
        <v/>
      </c>
      <c r="AG239" s="17" t="str">
        <f>INDEX(Data!AG:AG,MATCH($D239,Data!$D:$D,0))</f>
        <v/>
      </c>
      <c r="AH239" s="17" t="str">
        <f>INDEX(Data!AH:AH,MATCH($D239,Data!$D:$D,0))</f>
        <v/>
      </c>
      <c r="AI239" s="17" t="str">
        <f>INDEX(Data!AI:AI,MATCH($D239,Data!$D:$D,0))</f>
        <v/>
      </c>
      <c r="AJ239" s="17" t="str">
        <f>INDEX(Data!AJ:AJ,MATCH($D239,Data!$D:$D,0))</f>
        <v/>
      </c>
      <c r="AK239" s="10">
        <v>22</v>
      </c>
      <c r="AL239" s="10">
        <v>24</v>
      </c>
      <c r="AM239" s="6" t="s">
        <v>448</v>
      </c>
      <c r="AN239" s="6" t="s">
        <v>9229</v>
      </c>
      <c r="AO239" s="6" t="s">
        <v>1693</v>
      </c>
      <c r="AP239" s="6" t="s">
        <v>9356</v>
      </c>
      <c r="AQ239" s="18" t="s">
        <v>9465</v>
      </c>
      <c r="AR239" s="11" t="str">
        <f t="shared" si="49"/>
        <v/>
      </c>
      <c r="AS239" s="11" t="str">
        <f t="shared" si="50"/>
        <v>2W Distributor - Moto</v>
      </c>
      <c r="AT239" s="11" t="str">
        <f t="shared" si="51"/>
        <v>2W Distributor</v>
      </c>
      <c r="AU239" s="11" t="str">
        <f t="shared" si="52"/>
        <v/>
      </c>
      <c r="AV239" s="11" t="str">
        <f t="shared" si="52"/>
        <v/>
      </c>
      <c r="AW239" s="11" t="str">
        <f t="shared" si="53"/>
        <v>International - Moto</v>
      </c>
      <c r="AX239" s="11" t="str">
        <f t="shared" si="54"/>
        <v>International - AS</v>
      </c>
      <c r="AY239" s="11" t="str">
        <f t="shared" si="54"/>
        <v>International</v>
      </c>
      <c r="AZ239" s="11" t="str">
        <f t="shared" si="54"/>
        <v>International - New</v>
      </c>
      <c r="BA239" s="11" t="str">
        <f t="shared" si="55"/>
        <v>Mecanic Sport</v>
      </c>
      <c r="BB239" s="11" t="str">
        <f t="shared" si="56"/>
        <v>Moto Dealers</v>
      </c>
      <c r="BC239" s="11" t="str">
        <f t="shared" si="56"/>
        <v>Motonet</v>
      </c>
      <c r="BD239" s="11" t="str">
        <f t="shared" si="57"/>
        <v>Pierce AB</v>
      </c>
      <c r="BE239" s="11" t="str">
        <f t="shared" si="58"/>
        <v>Retail</v>
      </c>
      <c r="BF239" s="11" t="str">
        <f t="shared" si="59"/>
        <v/>
      </c>
      <c r="BG239" s="11" t="e">
        <v>#N/A</v>
      </c>
      <c r="BH239" s="11" t="e">
        <f t="shared" si="60"/>
        <v>#N/A</v>
      </c>
      <c r="BI239" s="11"/>
      <c r="BJ239" s="11"/>
      <c r="BK239" s="11"/>
      <c r="BL239" s="11"/>
      <c r="BM239" s="11"/>
      <c r="BN239" s="11"/>
      <c r="BO239" s="11"/>
      <c r="BP239" s="11"/>
      <c r="BQ239" s="11"/>
      <c r="BR239" s="11"/>
      <c r="BS239" s="11"/>
    </row>
    <row r="240" spans="1:71" x14ac:dyDescent="0.2">
      <c r="A240" s="16">
        <f t="shared" si="61"/>
        <v>239</v>
      </c>
      <c r="B240" s="11" t="str">
        <f t="shared" si="63"/>
        <v>20053-00009</v>
      </c>
      <c r="C240" s="11" t="str">
        <f t="shared" si="63"/>
        <v>20053-00009</v>
      </c>
      <c r="D240" s="7" t="s">
        <v>8363</v>
      </c>
      <c r="E240" s="6" t="s">
        <v>32</v>
      </c>
      <c r="F240" s="11" t="s">
        <v>8991</v>
      </c>
      <c r="G240" s="17" t="str">
        <f>INDEX(Data!G:G,MATCH($D240,Data!$D:$D,0))</f>
        <v>TORQUE</v>
      </c>
      <c r="H240" s="17" t="str">
        <f>INDEX(Data!H:H,MATCH($D240,Data!$D:$D,0))</f>
        <v>Thick Comfort MX Sock</v>
      </c>
      <c r="I240" s="6" t="s">
        <v>326</v>
      </c>
      <c r="J240" s="6" t="s">
        <v>5329</v>
      </c>
      <c r="K240" s="6" t="s">
        <v>5340</v>
      </c>
      <c r="L240" s="6" t="s">
        <v>8994</v>
      </c>
      <c r="M240" s="6" t="s">
        <v>5339</v>
      </c>
      <c r="N240" s="6" t="s">
        <v>5368</v>
      </c>
      <c r="O240" s="11"/>
      <c r="P240" s="11"/>
      <c r="Q240" s="6" t="s">
        <v>9084</v>
      </c>
      <c r="R240" s="9" t="b">
        <v>1</v>
      </c>
      <c r="S240" s="9" t="b">
        <v>0</v>
      </c>
      <c r="T240" s="6" t="s">
        <v>8363</v>
      </c>
      <c r="U240" s="17" t="str">
        <f>INDEX(Data!U:U,MATCH($D240,Data!$D:$D,0))</f>
        <v>20053-00009</v>
      </c>
      <c r="V240" s="17" t="str">
        <f>INDEX(Data!V:V,MATCH($D240,Data!$D:$D,0))</f>
        <v>20053-00010</v>
      </c>
      <c r="W240" s="17" t="str">
        <f>INDEX(Data!W:W,MATCH($D240,Data!$D:$D,0))</f>
        <v/>
      </c>
      <c r="X240" s="17" t="str">
        <f>INDEX(Data!X:X,MATCH($D240,Data!$D:$D,0))</f>
        <v/>
      </c>
      <c r="Y240" s="17" t="str">
        <f>INDEX(Data!Y:Y,MATCH($D240,Data!$D:$D,0))</f>
        <v/>
      </c>
      <c r="Z240" s="17" t="str">
        <f>INDEX(Data!Z:Z,MATCH($D240,Data!$D:$D,0))</f>
        <v/>
      </c>
      <c r="AA240" s="17" t="str">
        <f>INDEX(Data!AA:AA,MATCH($D240,Data!$D:$D,0))</f>
        <v/>
      </c>
      <c r="AB240" s="17" t="str">
        <f>INDEX(Data!AB:AB,MATCH($D240,Data!$D:$D,0))</f>
        <v/>
      </c>
      <c r="AC240" s="17" t="str">
        <f>INDEX(Data!AC:AC,MATCH($D240,Data!$D:$D,0))</f>
        <v>S/M</v>
      </c>
      <c r="AD240" s="17" t="str">
        <f>INDEX(Data!AD:AD,MATCH($D240,Data!$D:$D,0))</f>
        <v>L/XL</v>
      </c>
      <c r="AE240" s="17" t="str">
        <f>INDEX(Data!AE:AE,MATCH($D240,Data!$D:$D,0))</f>
        <v/>
      </c>
      <c r="AF240" s="17" t="str">
        <f>INDEX(Data!AF:AF,MATCH($D240,Data!$D:$D,0))</f>
        <v/>
      </c>
      <c r="AG240" s="17" t="str">
        <f>INDEX(Data!AG:AG,MATCH($D240,Data!$D:$D,0))</f>
        <v/>
      </c>
      <c r="AH240" s="17" t="str">
        <f>INDEX(Data!AH:AH,MATCH($D240,Data!$D:$D,0))</f>
        <v/>
      </c>
      <c r="AI240" s="17" t="str">
        <f>INDEX(Data!AI:AI,MATCH($D240,Data!$D:$D,0))</f>
        <v/>
      </c>
      <c r="AJ240" s="17" t="str">
        <f>INDEX(Data!AJ:AJ,MATCH($D240,Data!$D:$D,0))</f>
        <v/>
      </c>
      <c r="AK240" s="10">
        <v>22</v>
      </c>
      <c r="AL240" s="10">
        <v>24</v>
      </c>
      <c r="AM240" s="6" t="s">
        <v>448</v>
      </c>
      <c r="AN240" s="6" t="s">
        <v>9229</v>
      </c>
      <c r="AO240" s="6" t="s">
        <v>1693</v>
      </c>
      <c r="AP240" s="6" t="s">
        <v>9356</v>
      </c>
      <c r="AQ240" s="18" t="s">
        <v>9465</v>
      </c>
      <c r="AR240" s="11" t="str">
        <f t="shared" si="49"/>
        <v/>
      </c>
      <c r="AS240" s="11" t="str">
        <f t="shared" si="50"/>
        <v>2W Distributor - Moto</v>
      </c>
      <c r="AT240" s="11" t="str">
        <f t="shared" si="51"/>
        <v>2W Distributor</v>
      </c>
      <c r="AU240" s="11" t="str">
        <f t="shared" si="52"/>
        <v/>
      </c>
      <c r="AV240" s="11" t="str">
        <f t="shared" si="52"/>
        <v/>
      </c>
      <c r="AW240" s="11" t="str">
        <f t="shared" si="53"/>
        <v>International - Moto</v>
      </c>
      <c r="AX240" s="11" t="str">
        <f t="shared" si="54"/>
        <v>International - AS</v>
      </c>
      <c r="AY240" s="11" t="str">
        <f t="shared" si="54"/>
        <v>International</v>
      </c>
      <c r="AZ240" s="11" t="str">
        <f t="shared" si="54"/>
        <v>International - New</v>
      </c>
      <c r="BA240" s="11" t="str">
        <f t="shared" si="55"/>
        <v>Mecanic Sport</v>
      </c>
      <c r="BB240" s="11" t="str">
        <f t="shared" si="56"/>
        <v>Moto Dealers</v>
      </c>
      <c r="BC240" s="11" t="str">
        <f t="shared" si="56"/>
        <v>Motonet</v>
      </c>
      <c r="BD240" s="11" t="str">
        <f t="shared" si="57"/>
        <v>Pierce AB</v>
      </c>
      <c r="BE240" s="11" t="str">
        <f t="shared" si="58"/>
        <v>Retail</v>
      </c>
      <c r="BF240" s="11" t="str">
        <f t="shared" si="59"/>
        <v/>
      </c>
      <c r="BG240" s="11" t="e">
        <v>#N/A</v>
      </c>
      <c r="BH240" s="11" t="e">
        <f t="shared" si="60"/>
        <v>#N/A</v>
      </c>
      <c r="BI240" s="11"/>
      <c r="BJ240" s="11"/>
      <c r="BK240" s="11"/>
      <c r="BL240" s="11"/>
      <c r="BM240" s="11"/>
      <c r="BN240" s="11"/>
      <c r="BO240" s="11"/>
      <c r="BP240" s="11"/>
      <c r="BQ240" s="11"/>
      <c r="BR240" s="11"/>
      <c r="BS240" s="11"/>
    </row>
    <row r="241" spans="1:71" x14ac:dyDescent="0.2">
      <c r="A241" s="16">
        <f t="shared" si="61"/>
        <v>240</v>
      </c>
      <c r="B241" s="11" t="str">
        <f t="shared" si="63"/>
        <v>20054-00001</v>
      </c>
      <c r="C241" s="11" t="str">
        <f t="shared" si="63"/>
        <v>20054-00001</v>
      </c>
      <c r="D241" s="7" t="s">
        <v>8365</v>
      </c>
      <c r="E241" s="6" t="s">
        <v>32</v>
      </c>
      <c r="F241" s="11" t="s">
        <v>8991</v>
      </c>
      <c r="G241" s="17" t="str">
        <f>INDEX(Data!G:G,MATCH($D241,Data!$D:$D,0))</f>
        <v>HI SIDE</v>
      </c>
      <c r="H241" s="17" t="str">
        <f>INDEX(Data!H:H,MATCH($D241,Data!$D:$D,0))</f>
        <v>Thin MX Sock</v>
      </c>
      <c r="I241" s="6" t="s">
        <v>326</v>
      </c>
      <c r="J241" s="6" t="s">
        <v>5329</v>
      </c>
      <c r="K241" s="6" t="s">
        <v>5340</v>
      </c>
      <c r="L241" s="6" t="s">
        <v>8994</v>
      </c>
      <c r="M241" s="6" t="s">
        <v>5339</v>
      </c>
      <c r="N241" s="6" t="s">
        <v>5368</v>
      </c>
      <c r="O241" s="11"/>
      <c r="P241" s="11"/>
      <c r="Q241" s="6" t="s">
        <v>219</v>
      </c>
      <c r="R241" s="9" t="b">
        <v>1</v>
      </c>
      <c r="S241" s="9" t="b">
        <v>0</v>
      </c>
      <c r="T241" s="6" t="s">
        <v>8365</v>
      </c>
      <c r="U241" s="17" t="str">
        <f>INDEX(Data!U:U,MATCH($D241,Data!$D:$D,0))</f>
        <v>20054-00001</v>
      </c>
      <c r="V241" s="17" t="str">
        <f>INDEX(Data!V:V,MATCH($D241,Data!$D:$D,0))</f>
        <v>20054-00002</v>
      </c>
      <c r="W241" s="17" t="str">
        <f>INDEX(Data!W:W,MATCH($D241,Data!$D:$D,0))</f>
        <v/>
      </c>
      <c r="X241" s="17" t="str">
        <f>INDEX(Data!X:X,MATCH($D241,Data!$D:$D,0))</f>
        <v/>
      </c>
      <c r="Y241" s="17" t="str">
        <f>INDEX(Data!Y:Y,MATCH($D241,Data!$D:$D,0))</f>
        <v/>
      </c>
      <c r="Z241" s="17" t="str">
        <f>INDEX(Data!Z:Z,MATCH($D241,Data!$D:$D,0))</f>
        <v/>
      </c>
      <c r="AA241" s="17" t="str">
        <f>INDEX(Data!AA:AA,MATCH($D241,Data!$D:$D,0))</f>
        <v/>
      </c>
      <c r="AB241" s="17" t="str">
        <f>INDEX(Data!AB:AB,MATCH($D241,Data!$D:$D,0))</f>
        <v/>
      </c>
      <c r="AC241" s="17" t="str">
        <f>INDEX(Data!AC:AC,MATCH($D241,Data!$D:$D,0))</f>
        <v>S/M</v>
      </c>
      <c r="AD241" s="17" t="str">
        <f>INDEX(Data!AD:AD,MATCH($D241,Data!$D:$D,0))</f>
        <v>L/XL</v>
      </c>
      <c r="AE241" s="17" t="str">
        <f>INDEX(Data!AE:AE,MATCH($D241,Data!$D:$D,0))</f>
        <v/>
      </c>
      <c r="AF241" s="17" t="str">
        <f>INDEX(Data!AF:AF,MATCH($D241,Data!$D:$D,0))</f>
        <v/>
      </c>
      <c r="AG241" s="17" t="str">
        <f>INDEX(Data!AG:AG,MATCH($D241,Data!$D:$D,0))</f>
        <v/>
      </c>
      <c r="AH241" s="17" t="str">
        <f>INDEX(Data!AH:AH,MATCH($D241,Data!$D:$D,0))</f>
        <v/>
      </c>
      <c r="AI241" s="17" t="str">
        <f>INDEX(Data!AI:AI,MATCH($D241,Data!$D:$D,0))</f>
        <v/>
      </c>
      <c r="AJ241" s="17" t="str">
        <f>INDEX(Data!AJ:AJ,MATCH($D241,Data!$D:$D,0))</f>
        <v/>
      </c>
      <c r="AK241" s="10">
        <v>20</v>
      </c>
      <c r="AL241" s="10">
        <v>22</v>
      </c>
      <c r="AM241" s="6" t="s">
        <v>448</v>
      </c>
      <c r="AN241" s="6" t="s">
        <v>1710</v>
      </c>
      <c r="AO241" s="6" t="s">
        <v>1711</v>
      </c>
      <c r="AP241" s="6" t="s">
        <v>9357</v>
      </c>
      <c r="AQ241" s="18" t="s">
        <v>9465</v>
      </c>
      <c r="AR241" s="11" t="str">
        <f t="shared" si="49"/>
        <v/>
      </c>
      <c r="AS241" s="11" t="str">
        <f t="shared" si="50"/>
        <v>2W Distributor - Moto</v>
      </c>
      <c r="AT241" s="11" t="str">
        <f t="shared" si="51"/>
        <v>2W Distributor</v>
      </c>
      <c r="AU241" s="11" t="str">
        <f t="shared" si="52"/>
        <v/>
      </c>
      <c r="AV241" s="11" t="str">
        <f t="shared" si="52"/>
        <v/>
      </c>
      <c r="AW241" s="11" t="str">
        <f t="shared" si="53"/>
        <v>International - Moto</v>
      </c>
      <c r="AX241" s="11" t="str">
        <f t="shared" si="54"/>
        <v>International - AS</v>
      </c>
      <c r="AY241" s="11" t="str">
        <f t="shared" si="54"/>
        <v>International</v>
      </c>
      <c r="AZ241" s="11" t="str">
        <f t="shared" si="54"/>
        <v>International - New</v>
      </c>
      <c r="BA241" s="11" t="str">
        <f t="shared" si="55"/>
        <v>Mecanic Sport</v>
      </c>
      <c r="BB241" s="11" t="str">
        <f t="shared" si="56"/>
        <v>Moto Dealers</v>
      </c>
      <c r="BC241" s="11" t="str">
        <f t="shared" si="56"/>
        <v>Motonet</v>
      </c>
      <c r="BD241" s="11" t="str">
        <f t="shared" si="57"/>
        <v>Pierce AB</v>
      </c>
      <c r="BE241" s="11" t="str">
        <f t="shared" si="58"/>
        <v>Retail</v>
      </c>
      <c r="BF241" s="11" t="str">
        <f t="shared" si="59"/>
        <v/>
      </c>
      <c r="BG241" s="11" t="e">
        <v>#N/A</v>
      </c>
      <c r="BH241" s="11" t="e">
        <f t="shared" si="60"/>
        <v>#N/A</v>
      </c>
      <c r="BI241" s="11"/>
      <c r="BJ241" s="11"/>
      <c r="BK241" s="11"/>
      <c r="BL241" s="11"/>
      <c r="BM241" s="11"/>
      <c r="BN241" s="11"/>
      <c r="BO241" s="11"/>
      <c r="BP241" s="11"/>
      <c r="BQ241" s="11"/>
      <c r="BR241" s="11"/>
      <c r="BS241" s="11"/>
    </row>
    <row r="242" spans="1:71" x14ac:dyDescent="0.2">
      <c r="A242" s="16">
        <f t="shared" si="61"/>
        <v>241</v>
      </c>
      <c r="B242" s="11" t="str">
        <f t="shared" ref="B242:C261" si="64">C242</f>
        <v>20054-00003</v>
      </c>
      <c r="C242" s="11" t="str">
        <f t="shared" si="64"/>
        <v>20054-00003</v>
      </c>
      <c r="D242" s="7" t="s">
        <v>8367</v>
      </c>
      <c r="E242" s="6" t="s">
        <v>32</v>
      </c>
      <c r="F242" s="11" t="s">
        <v>8991</v>
      </c>
      <c r="G242" s="17" t="str">
        <f>INDEX(Data!G:G,MATCH($D242,Data!$D:$D,0))</f>
        <v>HI SIDE</v>
      </c>
      <c r="H242" s="17" t="str">
        <f>INDEX(Data!H:H,MATCH($D242,Data!$D:$D,0))</f>
        <v>Thin MX Sock</v>
      </c>
      <c r="I242" s="6" t="s">
        <v>326</v>
      </c>
      <c r="J242" s="6" t="s">
        <v>5329</v>
      </c>
      <c r="K242" s="6" t="s">
        <v>5340</v>
      </c>
      <c r="L242" s="6" t="s">
        <v>8994</v>
      </c>
      <c r="M242" s="6" t="s">
        <v>5339</v>
      </c>
      <c r="N242" s="6" t="s">
        <v>5368</v>
      </c>
      <c r="O242" s="11"/>
      <c r="P242" s="11"/>
      <c r="Q242" s="6" t="s">
        <v>133</v>
      </c>
      <c r="R242" s="9" t="b">
        <v>1</v>
      </c>
      <c r="S242" s="9" t="b">
        <v>0</v>
      </c>
      <c r="T242" s="6" t="s">
        <v>8367</v>
      </c>
      <c r="U242" s="17" t="str">
        <f>INDEX(Data!U:U,MATCH($D242,Data!$D:$D,0))</f>
        <v>20054-00003</v>
      </c>
      <c r="V242" s="17" t="str">
        <f>INDEX(Data!V:V,MATCH($D242,Data!$D:$D,0))</f>
        <v>20054-00004</v>
      </c>
      <c r="W242" s="17" t="str">
        <f>INDEX(Data!W:W,MATCH($D242,Data!$D:$D,0))</f>
        <v/>
      </c>
      <c r="X242" s="17" t="str">
        <f>INDEX(Data!X:X,MATCH($D242,Data!$D:$D,0))</f>
        <v/>
      </c>
      <c r="Y242" s="17" t="str">
        <f>INDEX(Data!Y:Y,MATCH($D242,Data!$D:$D,0))</f>
        <v/>
      </c>
      <c r="Z242" s="17" t="str">
        <f>INDEX(Data!Z:Z,MATCH($D242,Data!$D:$D,0))</f>
        <v/>
      </c>
      <c r="AA242" s="17" t="str">
        <f>INDEX(Data!AA:AA,MATCH($D242,Data!$D:$D,0))</f>
        <v/>
      </c>
      <c r="AB242" s="17" t="str">
        <f>INDEX(Data!AB:AB,MATCH($D242,Data!$D:$D,0))</f>
        <v/>
      </c>
      <c r="AC242" s="17" t="str">
        <f>INDEX(Data!AC:AC,MATCH($D242,Data!$D:$D,0))</f>
        <v>S/M</v>
      </c>
      <c r="AD242" s="17" t="str">
        <f>INDEX(Data!AD:AD,MATCH($D242,Data!$D:$D,0))</f>
        <v>L/XL</v>
      </c>
      <c r="AE242" s="17" t="str">
        <f>INDEX(Data!AE:AE,MATCH($D242,Data!$D:$D,0))</f>
        <v/>
      </c>
      <c r="AF242" s="17" t="str">
        <f>INDEX(Data!AF:AF,MATCH($D242,Data!$D:$D,0))</f>
        <v/>
      </c>
      <c r="AG242" s="17" t="str">
        <f>INDEX(Data!AG:AG,MATCH($D242,Data!$D:$D,0))</f>
        <v/>
      </c>
      <c r="AH242" s="17" t="str">
        <f>INDEX(Data!AH:AH,MATCH($D242,Data!$D:$D,0))</f>
        <v/>
      </c>
      <c r="AI242" s="17" t="str">
        <f>INDEX(Data!AI:AI,MATCH($D242,Data!$D:$D,0))</f>
        <v/>
      </c>
      <c r="AJ242" s="17" t="str">
        <f>INDEX(Data!AJ:AJ,MATCH($D242,Data!$D:$D,0))</f>
        <v/>
      </c>
      <c r="AK242" s="10">
        <v>20</v>
      </c>
      <c r="AL242" s="10">
        <v>22</v>
      </c>
      <c r="AM242" s="6" t="s">
        <v>448</v>
      </c>
      <c r="AN242" s="6" t="s">
        <v>1710</v>
      </c>
      <c r="AO242" s="6" t="s">
        <v>1711</v>
      </c>
      <c r="AP242" s="6" t="s">
        <v>9357</v>
      </c>
      <c r="AQ242" s="18" t="s">
        <v>9465</v>
      </c>
      <c r="AR242" s="11" t="str">
        <f t="shared" si="49"/>
        <v/>
      </c>
      <c r="AS242" s="11" t="str">
        <f t="shared" si="50"/>
        <v>2W Distributor - Moto</v>
      </c>
      <c r="AT242" s="11" t="str">
        <f t="shared" si="51"/>
        <v>2W Distributor</v>
      </c>
      <c r="AU242" s="11" t="str">
        <f t="shared" si="52"/>
        <v/>
      </c>
      <c r="AV242" s="11" t="str">
        <f t="shared" si="52"/>
        <v/>
      </c>
      <c r="AW242" s="11" t="str">
        <f t="shared" si="53"/>
        <v>International - Moto</v>
      </c>
      <c r="AX242" s="11" t="str">
        <f t="shared" si="54"/>
        <v>International - AS</v>
      </c>
      <c r="AY242" s="11" t="str">
        <f t="shared" si="54"/>
        <v>International</v>
      </c>
      <c r="AZ242" s="11" t="str">
        <f t="shared" si="54"/>
        <v>International - New</v>
      </c>
      <c r="BA242" s="11" t="str">
        <f t="shared" si="55"/>
        <v>Mecanic Sport</v>
      </c>
      <c r="BB242" s="11" t="str">
        <f t="shared" si="56"/>
        <v>Moto Dealers</v>
      </c>
      <c r="BC242" s="11" t="str">
        <f t="shared" si="56"/>
        <v>Motonet</v>
      </c>
      <c r="BD242" s="11" t="str">
        <f t="shared" si="57"/>
        <v>Pierce AB</v>
      </c>
      <c r="BE242" s="11" t="str">
        <f t="shared" si="58"/>
        <v>Retail</v>
      </c>
      <c r="BF242" s="11" t="str">
        <f t="shared" si="59"/>
        <v/>
      </c>
      <c r="BG242" s="11" t="e">
        <v>#N/A</v>
      </c>
      <c r="BH242" s="11" t="e">
        <f t="shared" si="60"/>
        <v>#N/A</v>
      </c>
      <c r="BI242" s="11"/>
      <c r="BJ242" s="11"/>
      <c r="BK242" s="11"/>
      <c r="BL242" s="11"/>
      <c r="BM242" s="11"/>
      <c r="BN242" s="11"/>
      <c r="BO242" s="11"/>
      <c r="BP242" s="11"/>
      <c r="BQ242" s="11"/>
      <c r="BR242" s="11"/>
      <c r="BS242" s="11"/>
    </row>
    <row r="243" spans="1:71" x14ac:dyDescent="0.2">
      <c r="A243" s="16">
        <f t="shared" si="61"/>
        <v>242</v>
      </c>
      <c r="B243" s="11" t="str">
        <f t="shared" si="64"/>
        <v>20054-00005</v>
      </c>
      <c r="C243" s="11" t="str">
        <f t="shared" si="64"/>
        <v>20054-00005</v>
      </c>
      <c r="D243" s="7" t="s">
        <v>8369</v>
      </c>
      <c r="E243" s="6" t="s">
        <v>32</v>
      </c>
      <c r="F243" s="11" t="s">
        <v>8991</v>
      </c>
      <c r="G243" s="17" t="str">
        <f>INDEX(Data!G:G,MATCH($D243,Data!$D:$D,0))</f>
        <v>HI SIDE</v>
      </c>
      <c r="H243" s="17" t="str">
        <f>INDEX(Data!H:H,MATCH($D243,Data!$D:$D,0))</f>
        <v>Thin MX Sock</v>
      </c>
      <c r="I243" s="6" t="s">
        <v>326</v>
      </c>
      <c r="J243" s="6" t="s">
        <v>5329</v>
      </c>
      <c r="K243" s="6" t="s">
        <v>5340</v>
      </c>
      <c r="L243" s="6" t="s">
        <v>8994</v>
      </c>
      <c r="M243" s="6" t="s">
        <v>5339</v>
      </c>
      <c r="N243" s="6" t="s">
        <v>5368</v>
      </c>
      <c r="O243" s="11"/>
      <c r="P243" s="11"/>
      <c r="Q243" s="6" t="s">
        <v>389</v>
      </c>
      <c r="R243" s="9" t="b">
        <v>1</v>
      </c>
      <c r="S243" s="9" t="b">
        <v>0</v>
      </c>
      <c r="T243" s="6" t="s">
        <v>8369</v>
      </c>
      <c r="U243" s="17" t="str">
        <f>INDEX(Data!U:U,MATCH($D243,Data!$D:$D,0))</f>
        <v>20054-00005</v>
      </c>
      <c r="V243" s="17" t="str">
        <f>INDEX(Data!V:V,MATCH($D243,Data!$D:$D,0))</f>
        <v>20054-00006</v>
      </c>
      <c r="W243" s="17" t="str">
        <f>INDEX(Data!W:W,MATCH($D243,Data!$D:$D,0))</f>
        <v/>
      </c>
      <c r="X243" s="17" t="str">
        <f>INDEX(Data!X:X,MATCH($D243,Data!$D:$D,0))</f>
        <v/>
      </c>
      <c r="Y243" s="17" t="str">
        <f>INDEX(Data!Y:Y,MATCH($D243,Data!$D:$D,0))</f>
        <v/>
      </c>
      <c r="Z243" s="17" t="str">
        <f>INDEX(Data!Z:Z,MATCH($D243,Data!$D:$D,0))</f>
        <v/>
      </c>
      <c r="AA243" s="17" t="str">
        <f>INDEX(Data!AA:AA,MATCH($D243,Data!$D:$D,0))</f>
        <v/>
      </c>
      <c r="AB243" s="17" t="str">
        <f>INDEX(Data!AB:AB,MATCH($D243,Data!$D:$D,0))</f>
        <v/>
      </c>
      <c r="AC243" s="17" t="str">
        <f>INDEX(Data!AC:AC,MATCH($D243,Data!$D:$D,0))</f>
        <v>S/M</v>
      </c>
      <c r="AD243" s="17" t="str">
        <f>INDEX(Data!AD:AD,MATCH($D243,Data!$D:$D,0))</f>
        <v>L/XL</v>
      </c>
      <c r="AE243" s="17" t="str">
        <f>INDEX(Data!AE:AE,MATCH($D243,Data!$D:$D,0))</f>
        <v/>
      </c>
      <c r="AF243" s="17" t="str">
        <f>INDEX(Data!AF:AF,MATCH($D243,Data!$D:$D,0))</f>
        <v/>
      </c>
      <c r="AG243" s="17" t="str">
        <f>INDEX(Data!AG:AG,MATCH($D243,Data!$D:$D,0))</f>
        <v/>
      </c>
      <c r="AH243" s="17" t="str">
        <f>INDEX(Data!AH:AH,MATCH($D243,Data!$D:$D,0))</f>
        <v/>
      </c>
      <c r="AI243" s="17" t="str">
        <f>INDEX(Data!AI:AI,MATCH($D243,Data!$D:$D,0))</f>
        <v/>
      </c>
      <c r="AJ243" s="17" t="str">
        <f>INDEX(Data!AJ:AJ,MATCH($D243,Data!$D:$D,0))</f>
        <v/>
      </c>
      <c r="AK243" s="10">
        <v>20</v>
      </c>
      <c r="AL243" s="10">
        <v>22</v>
      </c>
      <c r="AM243" s="6" t="s">
        <v>448</v>
      </c>
      <c r="AN243" s="6" t="s">
        <v>1710</v>
      </c>
      <c r="AO243" s="6" t="s">
        <v>1711</v>
      </c>
      <c r="AP243" s="6" t="s">
        <v>9357</v>
      </c>
      <c r="AQ243" s="18" t="s">
        <v>9465</v>
      </c>
      <c r="AR243" s="11" t="str">
        <f t="shared" si="49"/>
        <v/>
      </c>
      <c r="AS243" s="11" t="str">
        <f t="shared" si="50"/>
        <v>2W Distributor - Moto</v>
      </c>
      <c r="AT243" s="11" t="str">
        <f t="shared" si="51"/>
        <v>2W Distributor</v>
      </c>
      <c r="AU243" s="11" t="str">
        <f t="shared" si="52"/>
        <v/>
      </c>
      <c r="AV243" s="11" t="str">
        <f t="shared" si="52"/>
        <v/>
      </c>
      <c r="AW243" s="11" t="str">
        <f t="shared" si="53"/>
        <v>International - Moto</v>
      </c>
      <c r="AX243" s="11" t="str">
        <f t="shared" si="54"/>
        <v>International - AS</v>
      </c>
      <c r="AY243" s="11" t="str">
        <f t="shared" si="54"/>
        <v>International</v>
      </c>
      <c r="AZ243" s="11" t="str">
        <f t="shared" si="54"/>
        <v>International - New</v>
      </c>
      <c r="BA243" s="11" t="str">
        <f t="shared" si="55"/>
        <v>Mecanic Sport</v>
      </c>
      <c r="BB243" s="11" t="str">
        <f t="shared" si="56"/>
        <v>Moto Dealers</v>
      </c>
      <c r="BC243" s="11" t="str">
        <f t="shared" si="56"/>
        <v>Motonet</v>
      </c>
      <c r="BD243" s="11" t="str">
        <f t="shared" si="57"/>
        <v>Pierce AB</v>
      </c>
      <c r="BE243" s="11" t="str">
        <f t="shared" si="58"/>
        <v>Retail</v>
      </c>
      <c r="BF243" s="11" t="str">
        <f t="shared" si="59"/>
        <v/>
      </c>
      <c r="BG243" s="11" t="e">
        <v>#N/A</v>
      </c>
      <c r="BH243" s="11" t="e">
        <f t="shared" si="60"/>
        <v>#N/A</v>
      </c>
      <c r="BI243" s="11"/>
      <c r="BJ243" s="11"/>
      <c r="BK243" s="11"/>
      <c r="BL243" s="11"/>
      <c r="BM243" s="11"/>
      <c r="BN243" s="11"/>
      <c r="BO243" s="11"/>
      <c r="BP243" s="11"/>
      <c r="BQ243" s="11"/>
      <c r="BR243" s="11"/>
      <c r="BS243" s="11"/>
    </row>
    <row r="244" spans="1:71" x14ac:dyDescent="0.2">
      <c r="A244" s="16">
        <f t="shared" si="61"/>
        <v>243</v>
      </c>
      <c r="B244" s="11" t="str">
        <f t="shared" si="64"/>
        <v>20054-00007</v>
      </c>
      <c r="C244" s="11" t="str">
        <f t="shared" si="64"/>
        <v>20054-00007</v>
      </c>
      <c r="D244" s="7" t="s">
        <v>8371</v>
      </c>
      <c r="E244" s="6" t="s">
        <v>32</v>
      </c>
      <c r="F244" s="11" t="s">
        <v>8991</v>
      </c>
      <c r="G244" s="17" t="str">
        <f>INDEX(Data!G:G,MATCH($D244,Data!$D:$D,0))</f>
        <v>HI SIDE</v>
      </c>
      <c r="H244" s="17" t="str">
        <f>INDEX(Data!H:H,MATCH($D244,Data!$D:$D,0))</f>
        <v>Thin MX Sock</v>
      </c>
      <c r="I244" s="6" t="s">
        <v>326</v>
      </c>
      <c r="J244" s="6" t="s">
        <v>5329</v>
      </c>
      <c r="K244" s="6" t="s">
        <v>5340</v>
      </c>
      <c r="L244" s="6" t="s">
        <v>8994</v>
      </c>
      <c r="M244" s="6" t="s">
        <v>5339</v>
      </c>
      <c r="N244" s="6" t="s">
        <v>5368</v>
      </c>
      <c r="O244" s="11"/>
      <c r="P244" s="11"/>
      <c r="Q244" s="6" t="s">
        <v>103</v>
      </c>
      <c r="R244" s="9" t="b">
        <v>1</v>
      </c>
      <c r="S244" s="9" t="b">
        <v>0</v>
      </c>
      <c r="T244" s="6" t="s">
        <v>8371</v>
      </c>
      <c r="U244" s="17" t="str">
        <f>INDEX(Data!U:U,MATCH($D244,Data!$D:$D,0))</f>
        <v>20054-00007</v>
      </c>
      <c r="V244" s="17" t="str">
        <f>INDEX(Data!V:V,MATCH($D244,Data!$D:$D,0))</f>
        <v>20054-00008</v>
      </c>
      <c r="W244" s="17" t="str">
        <f>INDEX(Data!W:W,MATCH($D244,Data!$D:$D,0))</f>
        <v/>
      </c>
      <c r="X244" s="17" t="str">
        <f>INDEX(Data!X:X,MATCH($D244,Data!$D:$D,0))</f>
        <v/>
      </c>
      <c r="Y244" s="17" t="str">
        <f>INDEX(Data!Y:Y,MATCH($D244,Data!$D:$D,0))</f>
        <v/>
      </c>
      <c r="Z244" s="17" t="str">
        <f>INDEX(Data!Z:Z,MATCH($D244,Data!$D:$D,0))</f>
        <v/>
      </c>
      <c r="AA244" s="17" t="str">
        <f>INDEX(Data!AA:AA,MATCH($D244,Data!$D:$D,0))</f>
        <v/>
      </c>
      <c r="AB244" s="17" t="str">
        <f>INDEX(Data!AB:AB,MATCH($D244,Data!$D:$D,0))</f>
        <v/>
      </c>
      <c r="AC244" s="17" t="str">
        <f>INDEX(Data!AC:AC,MATCH($D244,Data!$D:$D,0))</f>
        <v>S/M</v>
      </c>
      <c r="AD244" s="17" t="str">
        <f>INDEX(Data!AD:AD,MATCH($D244,Data!$D:$D,0))</f>
        <v>L/XL</v>
      </c>
      <c r="AE244" s="17" t="str">
        <f>INDEX(Data!AE:AE,MATCH($D244,Data!$D:$D,0))</f>
        <v/>
      </c>
      <c r="AF244" s="17" t="str">
        <f>INDEX(Data!AF:AF,MATCH($D244,Data!$D:$D,0))</f>
        <v/>
      </c>
      <c r="AG244" s="17" t="str">
        <f>INDEX(Data!AG:AG,MATCH($D244,Data!$D:$D,0))</f>
        <v/>
      </c>
      <c r="AH244" s="17" t="str">
        <f>INDEX(Data!AH:AH,MATCH($D244,Data!$D:$D,0))</f>
        <v/>
      </c>
      <c r="AI244" s="17" t="str">
        <f>INDEX(Data!AI:AI,MATCH($D244,Data!$D:$D,0))</f>
        <v/>
      </c>
      <c r="AJ244" s="17" t="str">
        <f>INDEX(Data!AJ:AJ,MATCH($D244,Data!$D:$D,0))</f>
        <v/>
      </c>
      <c r="AK244" s="10">
        <v>20</v>
      </c>
      <c r="AL244" s="10">
        <v>22</v>
      </c>
      <c r="AM244" s="6" t="s">
        <v>448</v>
      </c>
      <c r="AN244" s="6" t="s">
        <v>1710</v>
      </c>
      <c r="AO244" s="6" t="s">
        <v>1711</v>
      </c>
      <c r="AP244" s="6" t="s">
        <v>9357</v>
      </c>
      <c r="AQ244" s="18" t="s">
        <v>9465</v>
      </c>
      <c r="AR244" s="11" t="str">
        <f t="shared" si="49"/>
        <v/>
      </c>
      <c r="AS244" s="11" t="str">
        <f t="shared" si="50"/>
        <v>2W Distributor - Moto</v>
      </c>
      <c r="AT244" s="11" t="str">
        <f t="shared" si="51"/>
        <v>2W Distributor</v>
      </c>
      <c r="AU244" s="11" t="str">
        <f t="shared" si="52"/>
        <v/>
      </c>
      <c r="AV244" s="11" t="str">
        <f t="shared" si="52"/>
        <v/>
      </c>
      <c r="AW244" s="11" t="str">
        <f t="shared" si="53"/>
        <v>International - Moto</v>
      </c>
      <c r="AX244" s="11" t="str">
        <f t="shared" si="54"/>
        <v>International - AS</v>
      </c>
      <c r="AY244" s="11" t="str">
        <f t="shared" si="54"/>
        <v>International</v>
      </c>
      <c r="AZ244" s="11" t="str">
        <f t="shared" si="54"/>
        <v>International - New</v>
      </c>
      <c r="BA244" s="11" t="str">
        <f t="shared" si="55"/>
        <v>Mecanic Sport</v>
      </c>
      <c r="BB244" s="11" t="str">
        <f t="shared" si="56"/>
        <v>Moto Dealers</v>
      </c>
      <c r="BC244" s="11" t="str">
        <f t="shared" si="56"/>
        <v>Motonet</v>
      </c>
      <c r="BD244" s="11" t="str">
        <f t="shared" si="57"/>
        <v>Pierce AB</v>
      </c>
      <c r="BE244" s="11" t="str">
        <f t="shared" si="58"/>
        <v>Retail</v>
      </c>
      <c r="BF244" s="11" t="str">
        <f t="shared" si="59"/>
        <v/>
      </c>
      <c r="BG244" s="11" t="e">
        <v>#N/A</v>
      </c>
      <c r="BH244" s="11" t="e">
        <f t="shared" si="60"/>
        <v>#N/A</v>
      </c>
      <c r="BI244" s="11"/>
      <c r="BJ244" s="11"/>
      <c r="BK244" s="11"/>
      <c r="BL244" s="11"/>
      <c r="BM244" s="11"/>
      <c r="BN244" s="11"/>
      <c r="BO244" s="11"/>
      <c r="BP244" s="11"/>
      <c r="BQ244" s="11"/>
      <c r="BR244" s="11"/>
      <c r="BS244" s="11"/>
    </row>
    <row r="245" spans="1:71" x14ac:dyDescent="0.2">
      <c r="A245" s="16">
        <f t="shared" si="61"/>
        <v>244</v>
      </c>
      <c r="B245" s="11" t="str">
        <f t="shared" si="64"/>
        <v>20054-00009</v>
      </c>
      <c r="C245" s="11" t="str">
        <f t="shared" si="64"/>
        <v>20054-00009</v>
      </c>
      <c r="D245" s="7" t="s">
        <v>8373</v>
      </c>
      <c r="E245" s="6" t="s">
        <v>32</v>
      </c>
      <c r="F245" s="11" t="s">
        <v>8991</v>
      </c>
      <c r="G245" s="17" t="str">
        <f>INDEX(Data!G:G,MATCH($D245,Data!$D:$D,0))</f>
        <v>HI SIDE</v>
      </c>
      <c r="H245" s="17" t="str">
        <f>INDEX(Data!H:H,MATCH($D245,Data!$D:$D,0))</f>
        <v>Thin MX Sock</v>
      </c>
      <c r="I245" s="6" t="s">
        <v>326</v>
      </c>
      <c r="J245" s="6" t="s">
        <v>5329</v>
      </c>
      <c r="K245" s="6" t="s">
        <v>5340</v>
      </c>
      <c r="L245" s="6" t="s">
        <v>8994</v>
      </c>
      <c r="M245" s="6" t="s">
        <v>5339</v>
      </c>
      <c r="N245" s="6" t="s">
        <v>5368</v>
      </c>
      <c r="O245" s="11"/>
      <c r="P245" s="11"/>
      <c r="Q245" s="6" t="s">
        <v>88</v>
      </c>
      <c r="R245" s="9" t="b">
        <v>1</v>
      </c>
      <c r="S245" s="9" t="b">
        <v>1</v>
      </c>
      <c r="T245" s="6" t="s">
        <v>8373</v>
      </c>
      <c r="U245" s="17" t="str">
        <f>INDEX(Data!U:U,MATCH($D245,Data!$D:$D,0))</f>
        <v>20054-00009</v>
      </c>
      <c r="V245" s="17" t="str">
        <f>INDEX(Data!V:V,MATCH($D245,Data!$D:$D,0))</f>
        <v>20054-00010</v>
      </c>
      <c r="W245" s="17" t="str">
        <f>INDEX(Data!W:W,MATCH($D245,Data!$D:$D,0))</f>
        <v/>
      </c>
      <c r="X245" s="17" t="str">
        <f>INDEX(Data!X:X,MATCH($D245,Data!$D:$D,0))</f>
        <v/>
      </c>
      <c r="Y245" s="17" t="str">
        <f>INDEX(Data!Y:Y,MATCH($D245,Data!$D:$D,0))</f>
        <v/>
      </c>
      <c r="Z245" s="17" t="str">
        <f>INDEX(Data!Z:Z,MATCH($D245,Data!$D:$D,0))</f>
        <v/>
      </c>
      <c r="AA245" s="17" t="str">
        <f>INDEX(Data!AA:AA,MATCH($D245,Data!$D:$D,0))</f>
        <v/>
      </c>
      <c r="AB245" s="17" t="str">
        <f>INDEX(Data!AB:AB,MATCH($D245,Data!$D:$D,0))</f>
        <v/>
      </c>
      <c r="AC245" s="17" t="str">
        <f>INDEX(Data!AC:AC,MATCH($D245,Data!$D:$D,0))</f>
        <v>S/M</v>
      </c>
      <c r="AD245" s="17" t="str">
        <f>INDEX(Data!AD:AD,MATCH($D245,Data!$D:$D,0))</f>
        <v>L/XL</v>
      </c>
      <c r="AE245" s="17" t="str">
        <f>INDEX(Data!AE:AE,MATCH($D245,Data!$D:$D,0))</f>
        <v/>
      </c>
      <c r="AF245" s="17" t="str">
        <f>INDEX(Data!AF:AF,MATCH($D245,Data!$D:$D,0))</f>
        <v/>
      </c>
      <c r="AG245" s="17" t="str">
        <f>INDEX(Data!AG:AG,MATCH($D245,Data!$D:$D,0))</f>
        <v/>
      </c>
      <c r="AH245" s="17" t="str">
        <f>INDEX(Data!AH:AH,MATCH($D245,Data!$D:$D,0))</f>
        <v/>
      </c>
      <c r="AI245" s="17" t="str">
        <f>INDEX(Data!AI:AI,MATCH($D245,Data!$D:$D,0))</f>
        <v/>
      </c>
      <c r="AJ245" s="17" t="str">
        <f>INDEX(Data!AJ:AJ,MATCH($D245,Data!$D:$D,0))</f>
        <v/>
      </c>
      <c r="AK245" s="10">
        <v>20</v>
      </c>
      <c r="AL245" s="10">
        <v>22</v>
      </c>
      <c r="AM245" s="6" t="s">
        <v>448</v>
      </c>
      <c r="AN245" s="6" t="s">
        <v>1710</v>
      </c>
      <c r="AO245" s="6" t="s">
        <v>1711</v>
      </c>
      <c r="AP245" s="6" t="s">
        <v>9357</v>
      </c>
      <c r="AQ245" s="18" t="s">
        <v>9465</v>
      </c>
      <c r="AR245" s="11" t="str">
        <f t="shared" si="49"/>
        <v/>
      </c>
      <c r="AS245" s="11" t="str">
        <f t="shared" si="50"/>
        <v>2W Distributor - Moto</v>
      </c>
      <c r="AT245" s="11" t="str">
        <f t="shared" si="51"/>
        <v>2W Distributor</v>
      </c>
      <c r="AU245" s="11" t="str">
        <f t="shared" si="52"/>
        <v/>
      </c>
      <c r="AV245" s="11" t="str">
        <f t="shared" si="52"/>
        <v/>
      </c>
      <c r="AW245" s="11" t="str">
        <f t="shared" si="53"/>
        <v>International - Moto</v>
      </c>
      <c r="AX245" s="11" t="str">
        <f t="shared" si="54"/>
        <v>International - AS</v>
      </c>
      <c r="AY245" s="11" t="str">
        <f t="shared" si="54"/>
        <v>International</v>
      </c>
      <c r="AZ245" s="11" t="str">
        <f t="shared" si="54"/>
        <v>International - New</v>
      </c>
      <c r="BA245" s="11" t="str">
        <f t="shared" si="55"/>
        <v>Mecanic Sport</v>
      </c>
      <c r="BB245" s="11" t="str">
        <f t="shared" si="56"/>
        <v>Moto Dealers</v>
      </c>
      <c r="BC245" s="11" t="str">
        <f t="shared" si="56"/>
        <v>Motonet</v>
      </c>
      <c r="BD245" s="11" t="str">
        <f t="shared" si="57"/>
        <v>Pierce AB</v>
      </c>
      <c r="BE245" s="11" t="str">
        <f t="shared" si="58"/>
        <v>Retail</v>
      </c>
      <c r="BF245" s="11" t="str">
        <f t="shared" si="59"/>
        <v/>
      </c>
      <c r="BG245" s="11" t="e">
        <v>#N/A</v>
      </c>
      <c r="BH245" s="11" t="e">
        <f t="shared" si="60"/>
        <v>#N/A</v>
      </c>
      <c r="BI245" s="11"/>
      <c r="BJ245" s="11"/>
      <c r="BK245" s="11"/>
      <c r="BL245" s="11"/>
      <c r="BM245" s="11"/>
      <c r="BN245" s="11"/>
      <c r="BO245" s="11"/>
      <c r="BP245" s="11"/>
      <c r="BQ245" s="11"/>
      <c r="BR245" s="11"/>
      <c r="BS245" s="11"/>
    </row>
    <row r="246" spans="1:71" x14ac:dyDescent="0.2">
      <c r="A246" s="16">
        <f t="shared" si="61"/>
        <v>245</v>
      </c>
      <c r="B246" s="11" t="str">
        <f t="shared" si="64"/>
        <v>20056-00006</v>
      </c>
      <c r="C246" s="11" t="str">
        <f t="shared" si="64"/>
        <v>20056-00006</v>
      </c>
      <c r="D246" s="7" t="s">
        <v>8375</v>
      </c>
      <c r="E246" s="6" t="s">
        <v>139</v>
      </c>
      <c r="F246" s="11" t="s">
        <v>8991</v>
      </c>
      <c r="G246" s="17" t="str">
        <f>INDEX(Data!G:G,MATCH($D246,Data!$D:$D,0))</f>
        <v>VARSITY</v>
      </c>
      <c r="H246" s="17" t="str">
        <f>INDEX(Data!H:H,MATCH($D246,Data!$D:$D,0))</f>
        <v>Jacket</v>
      </c>
      <c r="I246" s="6" t="s">
        <v>326</v>
      </c>
      <c r="J246" s="6" t="s">
        <v>5329</v>
      </c>
      <c r="K246" s="6" t="s">
        <v>5340</v>
      </c>
      <c r="L246" s="6" t="s">
        <v>8994</v>
      </c>
      <c r="M246" s="6" t="s">
        <v>5336</v>
      </c>
      <c r="N246" s="6" t="s">
        <v>5359</v>
      </c>
      <c r="O246" s="11"/>
      <c r="P246" s="11"/>
      <c r="Q246" s="6" t="s">
        <v>35</v>
      </c>
      <c r="R246" s="9" t="b">
        <v>1</v>
      </c>
      <c r="S246" s="9" t="b">
        <v>0</v>
      </c>
      <c r="T246" s="6" t="s">
        <v>8375</v>
      </c>
      <c r="U246" s="17" t="str">
        <f>INDEX(Data!U:U,MATCH($D246,Data!$D:$D,0))</f>
        <v>20056-00006</v>
      </c>
      <c r="V246" s="17" t="str">
        <f>INDEX(Data!V:V,MATCH($D246,Data!$D:$D,0))</f>
        <v>20056-00007</v>
      </c>
      <c r="W246" s="17" t="str">
        <f>INDEX(Data!W:W,MATCH($D246,Data!$D:$D,0))</f>
        <v>20056-00008</v>
      </c>
      <c r="X246" s="17" t="str">
        <f>INDEX(Data!X:X,MATCH($D246,Data!$D:$D,0))</f>
        <v>20056-00009</v>
      </c>
      <c r="Y246" s="17" t="str">
        <f>INDEX(Data!Y:Y,MATCH($D246,Data!$D:$D,0))</f>
        <v/>
      </c>
      <c r="Z246" s="17" t="str">
        <f>INDEX(Data!Z:Z,MATCH($D246,Data!$D:$D,0))</f>
        <v/>
      </c>
      <c r="AA246" s="17" t="str">
        <f>INDEX(Data!AA:AA,MATCH($D246,Data!$D:$D,0))</f>
        <v/>
      </c>
      <c r="AB246" s="17" t="str">
        <f>INDEX(Data!AB:AB,MATCH($D246,Data!$D:$D,0))</f>
        <v/>
      </c>
      <c r="AC246" s="17" t="str">
        <f>INDEX(Data!AC:AC,MATCH($D246,Data!$D:$D,0))</f>
        <v>S</v>
      </c>
      <c r="AD246" s="17" t="str">
        <f>INDEX(Data!AD:AD,MATCH($D246,Data!$D:$D,0))</f>
        <v>M</v>
      </c>
      <c r="AE246" s="17" t="str">
        <f>INDEX(Data!AE:AE,MATCH($D246,Data!$D:$D,0))</f>
        <v>L</v>
      </c>
      <c r="AF246" s="17" t="str">
        <f>INDEX(Data!AF:AF,MATCH($D246,Data!$D:$D,0))</f>
        <v>XL</v>
      </c>
      <c r="AG246" s="17" t="str">
        <f>INDEX(Data!AG:AG,MATCH($D246,Data!$D:$D,0))</f>
        <v/>
      </c>
      <c r="AH246" s="17" t="str">
        <f>INDEX(Data!AH:AH,MATCH($D246,Data!$D:$D,0))</f>
        <v/>
      </c>
      <c r="AI246" s="17" t="str">
        <f>INDEX(Data!AI:AI,MATCH($D246,Data!$D:$D,0))</f>
        <v/>
      </c>
      <c r="AJ246" s="17" t="str">
        <f>INDEX(Data!AJ:AJ,MATCH($D246,Data!$D:$D,0))</f>
        <v/>
      </c>
      <c r="AK246" s="10">
        <v>150</v>
      </c>
      <c r="AL246" s="10">
        <v>155</v>
      </c>
      <c r="AM246" s="6" t="s">
        <v>475</v>
      </c>
      <c r="AN246" s="6" t="s">
        <v>9230</v>
      </c>
      <c r="AO246" s="6" t="s">
        <v>9289</v>
      </c>
      <c r="AP246" s="6" t="s">
        <v>9358</v>
      </c>
      <c r="AQ246" s="18" t="s">
        <v>9465</v>
      </c>
      <c r="AR246" s="11" t="s">
        <v>9461</v>
      </c>
      <c r="AS246" s="11" t="s">
        <v>9461</v>
      </c>
      <c r="AT246" s="11" t="s">
        <v>9461</v>
      </c>
      <c r="AU246" s="11" t="s">
        <v>9461</v>
      </c>
      <c r="AV246" s="11" t="s">
        <v>9461</v>
      </c>
      <c r="AW246" s="11" t="s">
        <v>9461</v>
      </c>
      <c r="AX246" s="11" t="s">
        <v>9461</v>
      </c>
      <c r="AY246" s="11" t="s">
        <v>9461</v>
      </c>
      <c r="AZ246" s="11" t="s">
        <v>9461</v>
      </c>
      <c r="BA246" s="11" t="s">
        <v>9461</v>
      </c>
      <c r="BB246" s="11" t="s">
        <v>9461</v>
      </c>
      <c r="BC246" s="11" t="s">
        <v>9461</v>
      </c>
      <c r="BD246" s="11" t="s">
        <v>9461</v>
      </c>
      <c r="BE246" s="11" t="s">
        <v>9461</v>
      </c>
      <c r="BF246" s="11" t="s">
        <v>9461</v>
      </c>
      <c r="BG246" s="11" t="e">
        <v>#N/A</v>
      </c>
      <c r="BH246" s="11" t="e">
        <f t="shared" si="60"/>
        <v>#N/A</v>
      </c>
      <c r="BI246" s="11"/>
      <c r="BJ246" s="11"/>
      <c r="BK246" s="11"/>
      <c r="BL246" s="11"/>
      <c r="BM246" s="11"/>
      <c r="BN246" s="11"/>
      <c r="BO246" s="11"/>
      <c r="BP246" s="11"/>
      <c r="BQ246" s="11"/>
      <c r="BR246" s="11"/>
      <c r="BS246" s="11"/>
    </row>
    <row r="247" spans="1:71" x14ac:dyDescent="0.2">
      <c r="A247" s="16">
        <f t="shared" si="61"/>
        <v>246</v>
      </c>
      <c r="B247" s="11" t="str">
        <f t="shared" si="64"/>
        <v>20057-00001</v>
      </c>
      <c r="C247" s="11" t="str">
        <f t="shared" si="64"/>
        <v>20057-00001</v>
      </c>
      <c r="D247" s="7" t="s">
        <v>8379</v>
      </c>
      <c r="E247" s="6" t="s">
        <v>139</v>
      </c>
      <c r="F247" s="11" t="s">
        <v>8991</v>
      </c>
      <c r="G247" s="17" t="str">
        <f>INDEX(Data!G:G,MATCH($D247,Data!$D:$D,0))</f>
        <v>BOMBER</v>
      </c>
      <c r="H247" s="17" t="str">
        <f>INDEX(Data!H:H,MATCH($D247,Data!$D:$D,0))</f>
        <v>Zip Jacket</v>
      </c>
      <c r="I247" s="6" t="s">
        <v>326</v>
      </c>
      <c r="J247" s="6" t="s">
        <v>5329</v>
      </c>
      <c r="K247" s="6" t="s">
        <v>5340</v>
      </c>
      <c r="L247" s="6" t="s">
        <v>8994</v>
      </c>
      <c r="M247" s="6" t="s">
        <v>5336</v>
      </c>
      <c r="N247" s="6" t="s">
        <v>5359</v>
      </c>
      <c r="O247" s="11"/>
      <c r="P247" s="11"/>
      <c r="Q247" s="6" t="s">
        <v>9062</v>
      </c>
      <c r="R247" s="9" t="b">
        <v>1</v>
      </c>
      <c r="S247" s="9" t="b">
        <v>0</v>
      </c>
      <c r="T247" s="6" t="s">
        <v>8379</v>
      </c>
      <c r="U247" s="17" t="str">
        <f>INDEX(Data!U:U,MATCH($D247,Data!$D:$D,0))</f>
        <v>20057-00001</v>
      </c>
      <c r="V247" s="17" t="str">
        <f>INDEX(Data!V:V,MATCH($D247,Data!$D:$D,0))</f>
        <v>20057-00002</v>
      </c>
      <c r="W247" s="17" t="str">
        <f>INDEX(Data!W:W,MATCH($D247,Data!$D:$D,0))</f>
        <v>20057-00003</v>
      </c>
      <c r="X247" s="17" t="str">
        <f>INDEX(Data!X:X,MATCH($D247,Data!$D:$D,0))</f>
        <v>20057-00004</v>
      </c>
      <c r="Y247" s="17" t="str">
        <f>INDEX(Data!Y:Y,MATCH($D247,Data!$D:$D,0))</f>
        <v/>
      </c>
      <c r="Z247" s="17" t="str">
        <f>INDEX(Data!Z:Z,MATCH($D247,Data!$D:$D,0))</f>
        <v/>
      </c>
      <c r="AA247" s="17" t="str">
        <f>INDEX(Data!AA:AA,MATCH($D247,Data!$D:$D,0))</f>
        <v/>
      </c>
      <c r="AB247" s="17" t="str">
        <f>INDEX(Data!AB:AB,MATCH($D247,Data!$D:$D,0))</f>
        <v/>
      </c>
      <c r="AC247" s="17" t="str">
        <f>INDEX(Data!AC:AC,MATCH($D247,Data!$D:$D,0))</f>
        <v>S</v>
      </c>
      <c r="AD247" s="17" t="str">
        <f>INDEX(Data!AD:AD,MATCH($D247,Data!$D:$D,0))</f>
        <v>M</v>
      </c>
      <c r="AE247" s="17" t="str">
        <f>INDEX(Data!AE:AE,MATCH($D247,Data!$D:$D,0))</f>
        <v>L</v>
      </c>
      <c r="AF247" s="17" t="str">
        <f>INDEX(Data!AF:AF,MATCH($D247,Data!$D:$D,0))</f>
        <v>XL</v>
      </c>
      <c r="AG247" s="17" t="str">
        <f>INDEX(Data!AG:AG,MATCH($D247,Data!$D:$D,0))</f>
        <v/>
      </c>
      <c r="AH247" s="17" t="str">
        <f>INDEX(Data!AH:AH,MATCH($D247,Data!$D:$D,0))</f>
        <v/>
      </c>
      <c r="AI247" s="17" t="str">
        <f>INDEX(Data!AI:AI,MATCH($D247,Data!$D:$D,0))</f>
        <v/>
      </c>
      <c r="AJ247" s="17" t="str">
        <f>INDEX(Data!AJ:AJ,MATCH($D247,Data!$D:$D,0))</f>
        <v/>
      </c>
      <c r="AK247" s="10">
        <v>115</v>
      </c>
      <c r="AL247" s="10">
        <v>120</v>
      </c>
      <c r="AM247" s="6" t="s">
        <v>475</v>
      </c>
      <c r="AN247" s="6" t="s">
        <v>9231</v>
      </c>
      <c r="AO247" s="6" t="s">
        <v>9290</v>
      </c>
      <c r="AP247" s="6" t="s">
        <v>9359</v>
      </c>
      <c r="AQ247" s="18" t="s">
        <v>9465</v>
      </c>
      <c r="AR247" s="11" t="str">
        <f t="shared" si="49"/>
        <v>2W Distributor Bike</v>
      </c>
      <c r="AS247" s="11" t="str">
        <f t="shared" si="50"/>
        <v>2W Distributor - Moto</v>
      </c>
      <c r="AT247" s="11" t="str">
        <f t="shared" si="51"/>
        <v>2W Distributor</v>
      </c>
      <c r="AU247" s="11" t="str">
        <f t="shared" si="52"/>
        <v>H2</v>
      </c>
      <c r="AV247" s="11" t="str">
        <f t="shared" si="52"/>
        <v>International - Bike</v>
      </c>
      <c r="AW247" s="11" t="str">
        <f t="shared" si="53"/>
        <v>International - Moto</v>
      </c>
      <c r="AX247" s="11" t="str">
        <f t="shared" si="54"/>
        <v>International - AS</v>
      </c>
      <c r="AY247" s="11" t="str">
        <f t="shared" si="54"/>
        <v>International</v>
      </c>
      <c r="AZ247" s="11" t="str">
        <f t="shared" si="54"/>
        <v>International - New</v>
      </c>
      <c r="BA247" s="11" t="str">
        <f t="shared" si="55"/>
        <v>Mecanic Sport</v>
      </c>
      <c r="BB247" s="11" t="str">
        <f t="shared" si="56"/>
        <v>Moto Dealers</v>
      </c>
      <c r="BC247" s="11" t="str">
        <f t="shared" si="56"/>
        <v>Motonet</v>
      </c>
      <c r="BD247" s="11" t="str">
        <f t="shared" si="57"/>
        <v>Pierce AB</v>
      </c>
      <c r="BE247" s="11" t="str">
        <f t="shared" si="58"/>
        <v>Retail</v>
      </c>
      <c r="BF247" s="11" t="str">
        <f t="shared" si="59"/>
        <v>TREK</v>
      </c>
      <c r="BG247" s="11" t="e">
        <v>#N/A</v>
      </c>
      <c r="BH247" s="11" t="e">
        <f t="shared" si="60"/>
        <v>#N/A</v>
      </c>
      <c r="BI247" s="11"/>
      <c r="BJ247" s="11"/>
      <c r="BK247" s="11"/>
      <c r="BL247" s="11"/>
      <c r="BM247" s="11"/>
      <c r="BN247" s="11"/>
      <c r="BO247" s="11"/>
      <c r="BP247" s="11"/>
      <c r="BQ247" s="11"/>
      <c r="BR247" s="11"/>
      <c r="BS247" s="11"/>
    </row>
    <row r="248" spans="1:71" x14ac:dyDescent="0.2">
      <c r="A248" s="16">
        <f t="shared" si="61"/>
        <v>247</v>
      </c>
      <c r="B248" s="11" t="str">
        <f t="shared" si="64"/>
        <v>20060-00001</v>
      </c>
      <c r="C248" s="11" t="str">
        <f t="shared" si="64"/>
        <v>20060-00001</v>
      </c>
      <c r="D248" s="7" t="s">
        <v>8383</v>
      </c>
      <c r="E248" s="6" t="s">
        <v>139</v>
      </c>
      <c r="F248" s="11" t="s">
        <v>8991</v>
      </c>
      <c r="G248" s="17" t="str">
        <f>INDEX(Data!G:G,MATCH($D248,Data!$D:$D,0))</f>
        <v>RORIK</v>
      </c>
      <c r="H248" s="17" t="str">
        <f>INDEX(Data!H:H,MATCH($D248,Data!$D:$D,0))</f>
        <v>Tech Zip Hoodie</v>
      </c>
      <c r="I248" s="6" t="s">
        <v>326</v>
      </c>
      <c r="J248" s="6" t="s">
        <v>5329</v>
      </c>
      <c r="K248" s="6" t="s">
        <v>5340</v>
      </c>
      <c r="L248" s="6" t="s">
        <v>8994</v>
      </c>
      <c r="M248" s="6" t="s">
        <v>5335</v>
      </c>
      <c r="N248" s="6" t="s">
        <v>5362</v>
      </c>
      <c r="O248" s="11"/>
      <c r="P248" s="11"/>
      <c r="Q248" s="6" t="s">
        <v>458</v>
      </c>
      <c r="R248" s="9" t="b">
        <v>1</v>
      </c>
      <c r="S248" s="9" t="b">
        <v>0</v>
      </c>
      <c r="T248" s="6" t="s">
        <v>8383</v>
      </c>
      <c r="U248" s="17" t="str">
        <f>INDEX(Data!U:U,MATCH($D248,Data!$D:$D,0))</f>
        <v>20060-00001</v>
      </c>
      <c r="V248" s="17" t="str">
        <f>INDEX(Data!V:V,MATCH($D248,Data!$D:$D,0))</f>
        <v>20060-00002</v>
      </c>
      <c r="W248" s="17" t="str">
        <f>INDEX(Data!W:W,MATCH($D248,Data!$D:$D,0))</f>
        <v>20060-00003</v>
      </c>
      <c r="X248" s="17" t="str">
        <f>INDEX(Data!X:X,MATCH($D248,Data!$D:$D,0))</f>
        <v>20060-00004</v>
      </c>
      <c r="Y248" s="17" t="str">
        <f>INDEX(Data!Y:Y,MATCH($D248,Data!$D:$D,0))</f>
        <v/>
      </c>
      <c r="Z248" s="17" t="str">
        <f>INDEX(Data!Z:Z,MATCH($D248,Data!$D:$D,0))</f>
        <v/>
      </c>
      <c r="AA248" s="17" t="str">
        <f>INDEX(Data!AA:AA,MATCH($D248,Data!$D:$D,0))</f>
        <v/>
      </c>
      <c r="AB248" s="17" t="str">
        <f>INDEX(Data!AB:AB,MATCH($D248,Data!$D:$D,0))</f>
        <v/>
      </c>
      <c r="AC248" s="17" t="str">
        <f>INDEX(Data!AC:AC,MATCH($D248,Data!$D:$D,0))</f>
        <v>S</v>
      </c>
      <c r="AD248" s="17" t="str">
        <f>INDEX(Data!AD:AD,MATCH($D248,Data!$D:$D,0))</f>
        <v>M</v>
      </c>
      <c r="AE248" s="17" t="str">
        <f>INDEX(Data!AE:AE,MATCH($D248,Data!$D:$D,0))</f>
        <v>L</v>
      </c>
      <c r="AF248" s="17" t="str">
        <f>INDEX(Data!AF:AF,MATCH($D248,Data!$D:$D,0))</f>
        <v>XL</v>
      </c>
      <c r="AG248" s="17" t="str">
        <f>INDEX(Data!AG:AG,MATCH($D248,Data!$D:$D,0))</f>
        <v/>
      </c>
      <c r="AH248" s="17" t="str">
        <f>INDEX(Data!AH:AH,MATCH($D248,Data!$D:$D,0))</f>
        <v/>
      </c>
      <c r="AI248" s="17" t="str">
        <f>INDEX(Data!AI:AI,MATCH($D248,Data!$D:$D,0))</f>
        <v/>
      </c>
      <c r="AJ248" s="17" t="str">
        <f>INDEX(Data!AJ:AJ,MATCH($D248,Data!$D:$D,0))</f>
        <v/>
      </c>
      <c r="AK248" s="10">
        <v>85</v>
      </c>
      <c r="AL248" s="10">
        <v>90</v>
      </c>
      <c r="AM248" s="6" t="s">
        <v>475</v>
      </c>
      <c r="AN248" s="6" t="s">
        <v>609</v>
      </c>
      <c r="AO248" s="6" t="s">
        <v>9291</v>
      </c>
      <c r="AP248" s="6" t="s">
        <v>9360</v>
      </c>
      <c r="AQ248" s="18" t="s">
        <v>9465</v>
      </c>
      <c r="AR248" s="11" t="str">
        <f t="shared" si="49"/>
        <v>2W Distributor Bike</v>
      </c>
      <c r="AS248" s="11" t="str">
        <f t="shared" si="50"/>
        <v>2W Distributor - Moto</v>
      </c>
      <c r="AT248" s="11" t="str">
        <f t="shared" si="51"/>
        <v>2W Distributor</v>
      </c>
      <c r="AU248" s="11" t="str">
        <f t="shared" si="52"/>
        <v>H2</v>
      </c>
      <c r="AV248" s="11" t="str">
        <f t="shared" si="52"/>
        <v>International - Bike</v>
      </c>
      <c r="AW248" s="11" t="str">
        <f t="shared" si="53"/>
        <v>International - Moto</v>
      </c>
      <c r="AX248" s="11" t="str">
        <f t="shared" si="54"/>
        <v>International - AS</v>
      </c>
      <c r="AY248" s="11" t="str">
        <f t="shared" si="54"/>
        <v>International</v>
      </c>
      <c r="AZ248" s="11" t="str">
        <f t="shared" si="54"/>
        <v>International - New</v>
      </c>
      <c r="BA248" s="11" t="str">
        <f t="shared" si="55"/>
        <v>Mecanic Sport</v>
      </c>
      <c r="BB248" s="11" t="str">
        <f t="shared" si="56"/>
        <v>Moto Dealers</v>
      </c>
      <c r="BC248" s="11" t="str">
        <f t="shared" si="56"/>
        <v>Motonet</v>
      </c>
      <c r="BD248" s="11" t="str">
        <f t="shared" si="57"/>
        <v>Pierce AB</v>
      </c>
      <c r="BE248" s="11" t="str">
        <f t="shared" si="58"/>
        <v>Retail</v>
      </c>
      <c r="BF248" s="11" t="str">
        <f t="shared" si="59"/>
        <v>TREK</v>
      </c>
      <c r="BG248" s="11" t="e">
        <v>#N/A</v>
      </c>
      <c r="BH248" s="11" t="e">
        <f t="shared" si="60"/>
        <v>#N/A</v>
      </c>
      <c r="BI248" s="11"/>
      <c r="BJ248" s="11"/>
      <c r="BK248" s="11"/>
      <c r="BL248" s="11"/>
      <c r="BM248" s="11"/>
      <c r="BN248" s="11"/>
      <c r="BO248" s="11"/>
      <c r="BP248" s="11"/>
      <c r="BQ248" s="11"/>
      <c r="BR248" s="11"/>
      <c r="BS248" s="11"/>
    </row>
    <row r="249" spans="1:71" x14ac:dyDescent="0.2">
      <c r="A249" s="16">
        <f t="shared" si="61"/>
        <v>248</v>
      </c>
      <c r="B249" s="11" t="str">
        <f t="shared" si="64"/>
        <v>20063-00001</v>
      </c>
      <c r="C249" s="11" t="str">
        <f t="shared" si="64"/>
        <v>20063-00001</v>
      </c>
      <c r="D249" s="7" t="s">
        <v>8387</v>
      </c>
      <c r="E249" s="6" t="s">
        <v>139</v>
      </c>
      <c r="F249" s="11" t="s">
        <v>8991</v>
      </c>
      <c r="G249" s="17" t="str">
        <f>INDEX(Data!G:G,MATCH($D249,Data!$D:$D,0))</f>
        <v>KERV</v>
      </c>
      <c r="H249" s="17" t="str">
        <f>INDEX(Data!H:H,MATCH($D249,Data!$D:$D,0))</f>
        <v>Zip Hoodie Fleece</v>
      </c>
      <c r="I249" s="6" t="s">
        <v>326</v>
      </c>
      <c r="J249" s="6" t="s">
        <v>5329</v>
      </c>
      <c r="K249" s="6" t="s">
        <v>5340</v>
      </c>
      <c r="L249" s="6" t="s">
        <v>8994</v>
      </c>
      <c r="M249" s="6" t="s">
        <v>5335</v>
      </c>
      <c r="N249" s="6" t="s">
        <v>5359</v>
      </c>
      <c r="O249" s="11"/>
      <c r="P249" s="11"/>
      <c r="Q249" s="6" t="s">
        <v>9085</v>
      </c>
      <c r="R249" s="9" t="b">
        <v>1</v>
      </c>
      <c r="S249" s="9" t="b">
        <v>0</v>
      </c>
      <c r="T249" s="6" t="s">
        <v>8387</v>
      </c>
      <c r="U249" s="17" t="str">
        <f>INDEX(Data!U:U,MATCH($D249,Data!$D:$D,0))</f>
        <v>20063-00001</v>
      </c>
      <c r="V249" s="17" t="str">
        <f>INDEX(Data!V:V,MATCH($D249,Data!$D:$D,0))</f>
        <v>20063-00002</v>
      </c>
      <c r="W249" s="17" t="str">
        <f>INDEX(Data!W:W,MATCH($D249,Data!$D:$D,0))</f>
        <v>20063-00003</v>
      </c>
      <c r="X249" s="17" t="str">
        <f>INDEX(Data!X:X,MATCH($D249,Data!$D:$D,0))</f>
        <v>20063-00004</v>
      </c>
      <c r="Y249" s="17" t="str">
        <f>INDEX(Data!Y:Y,MATCH($D249,Data!$D:$D,0))</f>
        <v/>
      </c>
      <c r="Z249" s="17" t="str">
        <f>INDEX(Data!Z:Z,MATCH($D249,Data!$D:$D,0))</f>
        <v/>
      </c>
      <c r="AA249" s="17" t="str">
        <f>INDEX(Data!AA:AA,MATCH($D249,Data!$D:$D,0))</f>
        <v/>
      </c>
      <c r="AB249" s="17" t="str">
        <f>INDEX(Data!AB:AB,MATCH($D249,Data!$D:$D,0))</f>
        <v/>
      </c>
      <c r="AC249" s="17" t="str">
        <f>INDEX(Data!AC:AC,MATCH($D249,Data!$D:$D,0))</f>
        <v>S</v>
      </c>
      <c r="AD249" s="17" t="str">
        <f>INDEX(Data!AD:AD,MATCH($D249,Data!$D:$D,0))</f>
        <v>M</v>
      </c>
      <c r="AE249" s="17" t="str">
        <f>INDEX(Data!AE:AE,MATCH($D249,Data!$D:$D,0))</f>
        <v>L</v>
      </c>
      <c r="AF249" s="17" t="str">
        <f>INDEX(Data!AF:AF,MATCH($D249,Data!$D:$D,0))</f>
        <v>XL</v>
      </c>
      <c r="AG249" s="17" t="str">
        <f>INDEX(Data!AG:AG,MATCH($D249,Data!$D:$D,0))</f>
        <v/>
      </c>
      <c r="AH249" s="17" t="str">
        <f>INDEX(Data!AH:AH,MATCH($D249,Data!$D:$D,0))</f>
        <v/>
      </c>
      <c r="AI249" s="17" t="str">
        <f>INDEX(Data!AI:AI,MATCH($D249,Data!$D:$D,0))</f>
        <v/>
      </c>
      <c r="AJ249" s="17" t="str">
        <f>INDEX(Data!AJ:AJ,MATCH($D249,Data!$D:$D,0))</f>
        <v/>
      </c>
      <c r="AK249" s="10">
        <v>75</v>
      </c>
      <c r="AL249" s="10">
        <v>80</v>
      </c>
      <c r="AM249" s="6" t="s">
        <v>475</v>
      </c>
      <c r="AN249" s="6" t="s">
        <v>689</v>
      </c>
      <c r="AO249" s="6" t="s">
        <v>9292</v>
      </c>
      <c r="AP249" s="6" t="s">
        <v>9361</v>
      </c>
      <c r="AQ249" s="18" t="s">
        <v>9465</v>
      </c>
      <c r="AR249" s="11" t="str">
        <f t="shared" si="49"/>
        <v>2W Distributor Bike</v>
      </c>
      <c r="AS249" s="11" t="str">
        <f t="shared" si="50"/>
        <v>2W Distributor - Moto</v>
      </c>
      <c r="AT249" s="11" t="str">
        <f t="shared" si="51"/>
        <v>2W Distributor</v>
      </c>
      <c r="AU249" s="11" t="str">
        <f t="shared" si="52"/>
        <v>H2</v>
      </c>
      <c r="AV249" s="11" t="str">
        <f t="shared" si="52"/>
        <v>International - Bike</v>
      </c>
      <c r="AW249" s="11" t="str">
        <f t="shared" si="53"/>
        <v>International - Moto</v>
      </c>
      <c r="AX249" s="11" t="str">
        <f t="shared" si="54"/>
        <v>International - AS</v>
      </c>
      <c r="AY249" s="11" t="str">
        <f t="shared" si="54"/>
        <v>International</v>
      </c>
      <c r="AZ249" s="11" t="str">
        <f t="shared" si="54"/>
        <v>International - New</v>
      </c>
      <c r="BA249" s="11" t="str">
        <f t="shared" si="55"/>
        <v>Mecanic Sport</v>
      </c>
      <c r="BB249" s="11" t="str">
        <f t="shared" si="56"/>
        <v>Moto Dealers</v>
      </c>
      <c r="BC249" s="11" t="str">
        <f t="shared" si="56"/>
        <v>Motonet</v>
      </c>
      <c r="BD249" s="11" t="str">
        <f t="shared" si="57"/>
        <v>Pierce AB</v>
      </c>
      <c r="BE249" s="11" t="str">
        <f t="shared" si="58"/>
        <v>Retail</v>
      </c>
      <c r="BF249" s="11" t="str">
        <f t="shared" si="59"/>
        <v>TREK</v>
      </c>
      <c r="BG249" s="11" t="e">
        <v>#N/A</v>
      </c>
      <c r="BH249" s="11" t="e">
        <f t="shared" si="60"/>
        <v>#N/A</v>
      </c>
      <c r="BI249" s="11"/>
      <c r="BJ249" s="11"/>
      <c r="BK249" s="11"/>
      <c r="BL249" s="11"/>
      <c r="BM249" s="11"/>
      <c r="BN249" s="11"/>
      <c r="BO249" s="11"/>
      <c r="BP249" s="11"/>
      <c r="BQ249" s="11"/>
      <c r="BR249" s="11"/>
      <c r="BS249" s="11"/>
    </row>
    <row r="250" spans="1:71" x14ac:dyDescent="0.2">
      <c r="A250" s="16">
        <f t="shared" si="61"/>
        <v>249</v>
      </c>
      <c r="B250" s="11" t="str">
        <f t="shared" si="64"/>
        <v>20065-00002</v>
      </c>
      <c r="C250" s="11" t="str">
        <f t="shared" si="64"/>
        <v>20065-00002</v>
      </c>
      <c r="D250" s="7" t="s">
        <v>8391</v>
      </c>
      <c r="E250" s="6" t="s">
        <v>139</v>
      </c>
      <c r="F250" s="11" t="s">
        <v>8991</v>
      </c>
      <c r="G250" s="17" t="str">
        <f>INDEX(Data!G:G,MATCH($D250,Data!$D:$D,0))</f>
        <v>KANAPALI</v>
      </c>
      <c r="H250" s="17" t="str">
        <f>INDEX(Data!H:H,MATCH($D250,Data!$D:$D,0))</f>
        <v>Women's Pullover Hoodie Fleece</v>
      </c>
      <c r="I250" s="6" t="s">
        <v>326</v>
      </c>
      <c r="J250" s="6" t="s">
        <v>5329</v>
      </c>
      <c r="K250" s="6" t="s">
        <v>5340</v>
      </c>
      <c r="L250" s="6" t="s">
        <v>8994</v>
      </c>
      <c r="M250" s="6" t="s">
        <v>5335</v>
      </c>
      <c r="N250" s="6" t="s">
        <v>5359</v>
      </c>
      <c r="O250" s="11"/>
      <c r="P250" s="11"/>
      <c r="Q250" s="6" t="s">
        <v>377</v>
      </c>
      <c r="R250" s="9" t="b">
        <v>1</v>
      </c>
      <c r="S250" s="9" t="b">
        <v>0</v>
      </c>
      <c r="T250" s="6" t="s">
        <v>8391</v>
      </c>
      <c r="U250" s="17" t="str">
        <f>INDEX(Data!U:U,MATCH($D250,Data!$D:$D,0))</f>
        <v>20065-00002</v>
      </c>
      <c r="V250" s="17" t="str">
        <f>INDEX(Data!V:V,MATCH($D250,Data!$D:$D,0))</f>
        <v>20065-00003</v>
      </c>
      <c r="W250" s="17" t="str">
        <f>INDEX(Data!W:W,MATCH($D250,Data!$D:$D,0))</f>
        <v>20065-00004</v>
      </c>
      <c r="X250" s="17" t="str">
        <f>INDEX(Data!X:X,MATCH($D250,Data!$D:$D,0))</f>
        <v>20065-00005</v>
      </c>
      <c r="Y250" s="17" t="str">
        <f>INDEX(Data!Y:Y,MATCH($D250,Data!$D:$D,0))</f>
        <v/>
      </c>
      <c r="Z250" s="17" t="str">
        <f>INDEX(Data!Z:Z,MATCH($D250,Data!$D:$D,0))</f>
        <v/>
      </c>
      <c r="AA250" s="17" t="str">
        <f>INDEX(Data!AA:AA,MATCH($D250,Data!$D:$D,0))</f>
        <v/>
      </c>
      <c r="AB250" s="17" t="str">
        <f>INDEX(Data!AB:AB,MATCH($D250,Data!$D:$D,0))</f>
        <v/>
      </c>
      <c r="AC250" s="17" t="str">
        <f>INDEX(Data!AC:AC,MATCH($D250,Data!$D:$D,0))</f>
        <v>S</v>
      </c>
      <c r="AD250" s="17" t="str">
        <f>INDEX(Data!AD:AD,MATCH($D250,Data!$D:$D,0))</f>
        <v>M</v>
      </c>
      <c r="AE250" s="17" t="str">
        <f>INDEX(Data!AE:AE,MATCH($D250,Data!$D:$D,0))</f>
        <v>L</v>
      </c>
      <c r="AF250" s="17" t="str">
        <f>INDEX(Data!AF:AF,MATCH($D250,Data!$D:$D,0))</f>
        <v>XL</v>
      </c>
      <c r="AG250" s="17" t="str">
        <f>INDEX(Data!AG:AG,MATCH($D250,Data!$D:$D,0))</f>
        <v/>
      </c>
      <c r="AH250" s="17" t="str">
        <f>INDEX(Data!AH:AH,MATCH($D250,Data!$D:$D,0))</f>
        <v/>
      </c>
      <c r="AI250" s="17" t="str">
        <f>INDEX(Data!AI:AI,MATCH($D250,Data!$D:$D,0))</f>
        <v/>
      </c>
      <c r="AJ250" s="17" t="str">
        <f>INDEX(Data!AJ:AJ,MATCH($D250,Data!$D:$D,0))</f>
        <v/>
      </c>
      <c r="AK250" s="10">
        <v>60</v>
      </c>
      <c r="AL250" s="10">
        <v>65</v>
      </c>
      <c r="AM250" s="6" t="s">
        <v>475</v>
      </c>
      <c r="AN250" s="6" t="s">
        <v>689</v>
      </c>
      <c r="AO250" s="6" t="s">
        <v>9277</v>
      </c>
      <c r="AP250" s="6" t="s">
        <v>9340</v>
      </c>
      <c r="AQ250" s="18" t="s">
        <v>9465</v>
      </c>
      <c r="AR250" s="11" t="str">
        <f t="shared" si="49"/>
        <v>2W Distributor Bike</v>
      </c>
      <c r="AS250" s="11" t="str">
        <f t="shared" si="50"/>
        <v>2W Distributor - Moto</v>
      </c>
      <c r="AT250" s="11" t="str">
        <f t="shared" si="51"/>
        <v>2W Distributor</v>
      </c>
      <c r="AU250" s="11" t="str">
        <f t="shared" si="52"/>
        <v>H2</v>
      </c>
      <c r="AV250" s="11" t="str">
        <f t="shared" si="52"/>
        <v>International - Bike</v>
      </c>
      <c r="AW250" s="11" t="str">
        <f t="shared" si="53"/>
        <v>International - Moto</v>
      </c>
      <c r="AX250" s="11" t="str">
        <f t="shared" si="54"/>
        <v>International - AS</v>
      </c>
      <c r="AY250" s="11" t="str">
        <f t="shared" si="54"/>
        <v>International</v>
      </c>
      <c r="AZ250" s="11" t="str">
        <f t="shared" si="54"/>
        <v>International - New</v>
      </c>
      <c r="BA250" s="11" t="str">
        <f t="shared" si="55"/>
        <v>Mecanic Sport</v>
      </c>
      <c r="BB250" s="11" t="str">
        <f t="shared" si="56"/>
        <v>Moto Dealers</v>
      </c>
      <c r="BC250" s="11" t="str">
        <f t="shared" si="56"/>
        <v>Motonet</v>
      </c>
      <c r="BD250" s="11" t="str">
        <f t="shared" si="57"/>
        <v>Pierce AB</v>
      </c>
      <c r="BE250" s="11" t="str">
        <f t="shared" si="58"/>
        <v>Retail</v>
      </c>
      <c r="BF250" s="11" t="str">
        <f t="shared" si="59"/>
        <v>TREK</v>
      </c>
      <c r="BG250" s="11" t="e">
        <v>#N/A</v>
      </c>
      <c r="BH250" s="11" t="e">
        <f t="shared" si="60"/>
        <v>#N/A</v>
      </c>
      <c r="BI250" s="11"/>
      <c r="BJ250" s="11"/>
      <c r="BK250" s="11"/>
      <c r="BL250" s="11"/>
      <c r="BM250" s="11"/>
      <c r="BN250" s="11"/>
      <c r="BO250" s="11"/>
      <c r="BP250" s="11"/>
      <c r="BQ250" s="11"/>
      <c r="BR250" s="11"/>
      <c r="BS250" s="11"/>
    </row>
    <row r="251" spans="1:71" x14ac:dyDescent="0.2">
      <c r="A251" s="16">
        <f t="shared" si="61"/>
        <v>250</v>
      </c>
      <c r="B251" s="11" t="str">
        <f t="shared" si="64"/>
        <v>20065-00007</v>
      </c>
      <c r="C251" s="11" t="str">
        <f t="shared" si="64"/>
        <v>20065-00007</v>
      </c>
      <c r="D251" s="7" t="s">
        <v>8395</v>
      </c>
      <c r="E251" s="6" t="s">
        <v>139</v>
      </c>
      <c r="F251" s="11" t="s">
        <v>8991</v>
      </c>
      <c r="G251" s="17" t="str">
        <f>INDEX(Data!G:G,MATCH($D251,Data!$D:$D,0))</f>
        <v>CALISTO</v>
      </c>
      <c r="H251" s="17" t="str">
        <f>INDEX(Data!H:H,MATCH($D251,Data!$D:$D,0))</f>
        <v>Women's Pullover Hoodie Fleece</v>
      </c>
      <c r="I251" s="6" t="s">
        <v>326</v>
      </c>
      <c r="J251" s="6" t="s">
        <v>5329</v>
      </c>
      <c r="K251" s="6" t="s">
        <v>5340</v>
      </c>
      <c r="L251" s="6" t="s">
        <v>8994</v>
      </c>
      <c r="M251" s="6" t="s">
        <v>5335</v>
      </c>
      <c r="N251" s="6" t="s">
        <v>5359</v>
      </c>
      <c r="O251" s="11"/>
      <c r="P251" s="11"/>
      <c r="Q251" s="6" t="s">
        <v>9086</v>
      </c>
      <c r="R251" s="9" t="b">
        <v>1</v>
      </c>
      <c r="S251" s="9" t="b">
        <v>0</v>
      </c>
      <c r="T251" s="6" t="s">
        <v>8395</v>
      </c>
      <c r="U251" s="17" t="str">
        <f>INDEX(Data!U:U,MATCH($D251,Data!$D:$D,0))</f>
        <v>20065-00007</v>
      </c>
      <c r="V251" s="17" t="str">
        <f>INDEX(Data!V:V,MATCH($D251,Data!$D:$D,0))</f>
        <v>20065-00008</v>
      </c>
      <c r="W251" s="17" t="str">
        <f>INDEX(Data!W:W,MATCH($D251,Data!$D:$D,0))</f>
        <v>20065-00009</v>
      </c>
      <c r="X251" s="17" t="str">
        <f>INDEX(Data!X:X,MATCH($D251,Data!$D:$D,0))</f>
        <v>20065-00010</v>
      </c>
      <c r="Y251" s="17" t="str">
        <f>INDEX(Data!Y:Y,MATCH($D251,Data!$D:$D,0))</f>
        <v/>
      </c>
      <c r="Z251" s="17" t="str">
        <f>INDEX(Data!Z:Z,MATCH($D251,Data!$D:$D,0))</f>
        <v/>
      </c>
      <c r="AA251" s="17" t="str">
        <f>INDEX(Data!AA:AA,MATCH($D251,Data!$D:$D,0))</f>
        <v/>
      </c>
      <c r="AB251" s="17" t="str">
        <f>INDEX(Data!AB:AB,MATCH($D251,Data!$D:$D,0))</f>
        <v/>
      </c>
      <c r="AC251" s="17" t="str">
        <f>INDEX(Data!AC:AC,MATCH($D251,Data!$D:$D,0))</f>
        <v>S</v>
      </c>
      <c r="AD251" s="17" t="str">
        <f>INDEX(Data!AD:AD,MATCH($D251,Data!$D:$D,0))</f>
        <v>M</v>
      </c>
      <c r="AE251" s="17" t="str">
        <f>INDEX(Data!AE:AE,MATCH($D251,Data!$D:$D,0))</f>
        <v>L</v>
      </c>
      <c r="AF251" s="17" t="str">
        <f>INDEX(Data!AF:AF,MATCH($D251,Data!$D:$D,0))</f>
        <v>XL</v>
      </c>
      <c r="AG251" s="17" t="str">
        <f>INDEX(Data!AG:AG,MATCH($D251,Data!$D:$D,0))</f>
        <v/>
      </c>
      <c r="AH251" s="17" t="str">
        <f>INDEX(Data!AH:AH,MATCH($D251,Data!$D:$D,0))</f>
        <v/>
      </c>
      <c r="AI251" s="17" t="str">
        <f>INDEX(Data!AI:AI,MATCH($D251,Data!$D:$D,0))</f>
        <v/>
      </c>
      <c r="AJ251" s="17" t="str">
        <f>INDEX(Data!AJ:AJ,MATCH($D251,Data!$D:$D,0))</f>
        <v/>
      </c>
      <c r="AK251" s="10">
        <v>65</v>
      </c>
      <c r="AL251" s="10">
        <v>70</v>
      </c>
      <c r="AM251" s="6" t="s">
        <v>475</v>
      </c>
      <c r="AN251" s="6" t="s">
        <v>509</v>
      </c>
      <c r="AO251" s="6" t="s">
        <v>9277</v>
      </c>
      <c r="AP251" s="6" t="s">
        <v>9340</v>
      </c>
      <c r="AQ251" s="18" t="s">
        <v>9465</v>
      </c>
      <c r="AR251" s="11" t="str">
        <f t="shared" si="49"/>
        <v>2W Distributor Bike</v>
      </c>
      <c r="AS251" s="11" t="str">
        <f t="shared" si="50"/>
        <v>2W Distributor - Moto</v>
      </c>
      <c r="AT251" s="11" t="str">
        <f t="shared" si="51"/>
        <v>2W Distributor</v>
      </c>
      <c r="AU251" s="11" t="str">
        <f t="shared" si="52"/>
        <v>H2</v>
      </c>
      <c r="AV251" s="11" t="str">
        <f t="shared" si="52"/>
        <v>International - Bike</v>
      </c>
      <c r="AW251" s="11" t="str">
        <f t="shared" si="53"/>
        <v>International - Moto</v>
      </c>
      <c r="AX251" s="11" t="str">
        <f t="shared" si="54"/>
        <v>International - AS</v>
      </c>
      <c r="AY251" s="11" t="str">
        <f t="shared" si="54"/>
        <v>International</v>
      </c>
      <c r="AZ251" s="11" t="str">
        <f t="shared" si="54"/>
        <v>International - New</v>
      </c>
      <c r="BA251" s="11" t="str">
        <f t="shared" si="55"/>
        <v>Mecanic Sport</v>
      </c>
      <c r="BB251" s="11" t="str">
        <f t="shared" si="56"/>
        <v>Moto Dealers</v>
      </c>
      <c r="BC251" s="11" t="str">
        <f t="shared" si="56"/>
        <v>Motonet</v>
      </c>
      <c r="BD251" s="11" t="str">
        <f t="shared" si="57"/>
        <v>Pierce AB</v>
      </c>
      <c r="BE251" s="11" t="str">
        <f t="shared" si="58"/>
        <v>Retail</v>
      </c>
      <c r="BF251" s="11" t="str">
        <f t="shared" si="59"/>
        <v>TREK</v>
      </c>
      <c r="BG251" s="11" t="e">
        <v>#N/A</v>
      </c>
      <c r="BH251" s="11" t="e">
        <f t="shared" si="60"/>
        <v>#N/A</v>
      </c>
      <c r="BI251" s="11"/>
      <c r="BJ251" s="11"/>
      <c r="BK251" s="11"/>
      <c r="BL251" s="11"/>
      <c r="BM251" s="11"/>
      <c r="BN251" s="11"/>
      <c r="BO251" s="11"/>
      <c r="BP251" s="11"/>
      <c r="BQ251" s="11"/>
      <c r="BR251" s="11"/>
      <c r="BS251" s="11"/>
    </row>
    <row r="252" spans="1:71" x14ac:dyDescent="0.2">
      <c r="A252" s="16">
        <f t="shared" si="61"/>
        <v>251</v>
      </c>
      <c r="B252" s="11" t="str">
        <f t="shared" si="64"/>
        <v>20068-00001</v>
      </c>
      <c r="C252" s="11" t="str">
        <f t="shared" si="64"/>
        <v>20068-00001</v>
      </c>
      <c r="D252" s="7" t="s">
        <v>8399</v>
      </c>
      <c r="E252" s="6" t="s">
        <v>139</v>
      </c>
      <c r="F252" s="11" t="s">
        <v>8991</v>
      </c>
      <c r="G252" s="17" t="str">
        <f>INDEX(Data!G:G,MATCH($D252,Data!$D:$D,0))</f>
        <v>CALISTO</v>
      </c>
      <c r="H252" s="17" t="str">
        <f>INDEX(Data!H:H,MATCH($D252,Data!$D:$D,0))</f>
        <v>Youth Pullover Hoodie Fleece</v>
      </c>
      <c r="I252" s="6" t="s">
        <v>326</v>
      </c>
      <c r="J252" s="6" t="s">
        <v>5329</v>
      </c>
      <c r="K252" s="6" t="s">
        <v>5340</v>
      </c>
      <c r="L252" s="6" t="s">
        <v>8994</v>
      </c>
      <c r="M252" s="6" t="s">
        <v>5335</v>
      </c>
      <c r="N252" s="6" t="s">
        <v>5359</v>
      </c>
      <c r="O252" s="11"/>
      <c r="P252" s="11"/>
      <c r="Q252" s="6" t="s">
        <v>9086</v>
      </c>
      <c r="R252" s="9" t="b">
        <v>1</v>
      </c>
      <c r="S252" s="9" t="b">
        <v>0</v>
      </c>
      <c r="T252" s="6" t="s">
        <v>8399</v>
      </c>
      <c r="U252" s="17" t="str">
        <f>INDEX(Data!U:U,MATCH($D252,Data!$D:$D,0))</f>
        <v>20068-00001</v>
      </c>
      <c r="V252" s="17" t="str">
        <f>INDEX(Data!V:V,MATCH($D252,Data!$D:$D,0))</f>
        <v>20068-00002</v>
      </c>
      <c r="W252" s="17" t="str">
        <f>INDEX(Data!W:W,MATCH($D252,Data!$D:$D,0))</f>
        <v>20068-00003</v>
      </c>
      <c r="X252" s="17" t="str">
        <f>INDEX(Data!X:X,MATCH($D252,Data!$D:$D,0))</f>
        <v>20068-00004</v>
      </c>
      <c r="Y252" s="17" t="str">
        <f>INDEX(Data!Y:Y,MATCH($D252,Data!$D:$D,0))</f>
        <v/>
      </c>
      <c r="Z252" s="17" t="str">
        <f>INDEX(Data!Z:Z,MATCH($D252,Data!$D:$D,0))</f>
        <v/>
      </c>
      <c r="AA252" s="17" t="str">
        <f>INDEX(Data!AA:AA,MATCH($D252,Data!$D:$D,0))</f>
        <v/>
      </c>
      <c r="AB252" s="17" t="str">
        <f>INDEX(Data!AB:AB,MATCH($D252,Data!$D:$D,0))</f>
        <v/>
      </c>
      <c r="AC252" s="17" t="str">
        <f>INDEX(Data!AC:AC,MATCH($D252,Data!$D:$D,0))</f>
        <v>S</v>
      </c>
      <c r="AD252" s="17" t="str">
        <f>INDEX(Data!AD:AD,MATCH($D252,Data!$D:$D,0))</f>
        <v>M</v>
      </c>
      <c r="AE252" s="17" t="str">
        <f>INDEX(Data!AE:AE,MATCH($D252,Data!$D:$D,0))</f>
        <v>L</v>
      </c>
      <c r="AF252" s="17" t="str">
        <f>INDEX(Data!AF:AF,MATCH($D252,Data!$D:$D,0))</f>
        <v>XL</v>
      </c>
      <c r="AG252" s="17" t="str">
        <f>INDEX(Data!AG:AG,MATCH($D252,Data!$D:$D,0))</f>
        <v/>
      </c>
      <c r="AH252" s="17" t="str">
        <f>INDEX(Data!AH:AH,MATCH($D252,Data!$D:$D,0))</f>
        <v/>
      </c>
      <c r="AI252" s="17" t="str">
        <f>INDEX(Data!AI:AI,MATCH($D252,Data!$D:$D,0))</f>
        <v/>
      </c>
      <c r="AJ252" s="17" t="str">
        <f>INDEX(Data!AJ:AJ,MATCH($D252,Data!$D:$D,0))</f>
        <v/>
      </c>
      <c r="AK252" s="10">
        <v>55</v>
      </c>
      <c r="AL252" s="10">
        <v>60</v>
      </c>
      <c r="AM252" s="6" t="s">
        <v>475</v>
      </c>
      <c r="AN252" s="6" t="s">
        <v>509</v>
      </c>
      <c r="AO252" s="6" t="s">
        <v>510</v>
      </c>
      <c r="AP252" s="6" t="s">
        <v>9362</v>
      </c>
      <c r="AQ252" s="18" t="s">
        <v>9465</v>
      </c>
      <c r="AR252" s="11" t="str">
        <f t="shared" si="49"/>
        <v>2W Distributor Bike</v>
      </c>
      <c r="AS252" s="11" t="str">
        <f t="shared" si="50"/>
        <v>2W Distributor - Moto</v>
      </c>
      <c r="AT252" s="11" t="str">
        <f t="shared" si="51"/>
        <v>2W Distributor</v>
      </c>
      <c r="AU252" s="11" t="str">
        <f t="shared" si="52"/>
        <v>H2</v>
      </c>
      <c r="AV252" s="11" t="str">
        <f t="shared" si="52"/>
        <v>International - Bike</v>
      </c>
      <c r="AW252" s="11" t="str">
        <f t="shared" si="53"/>
        <v>International - Moto</v>
      </c>
      <c r="AX252" s="11" t="str">
        <f t="shared" si="54"/>
        <v>International - AS</v>
      </c>
      <c r="AY252" s="11" t="str">
        <f t="shared" si="54"/>
        <v>International</v>
      </c>
      <c r="AZ252" s="11" t="str">
        <f t="shared" si="54"/>
        <v>International - New</v>
      </c>
      <c r="BA252" s="11" t="str">
        <f t="shared" si="55"/>
        <v>Mecanic Sport</v>
      </c>
      <c r="BB252" s="11" t="str">
        <f t="shared" si="56"/>
        <v>Moto Dealers</v>
      </c>
      <c r="BC252" s="11" t="str">
        <f t="shared" si="56"/>
        <v>Motonet</v>
      </c>
      <c r="BD252" s="11" t="str">
        <f t="shared" si="57"/>
        <v>Pierce AB</v>
      </c>
      <c r="BE252" s="11" t="str">
        <f t="shared" si="58"/>
        <v>Retail</v>
      </c>
      <c r="BF252" s="11" t="str">
        <f t="shared" si="59"/>
        <v>TREK</v>
      </c>
      <c r="BG252" s="11" t="e">
        <v>#N/A</v>
      </c>
      <c r="BH252" s="11" t="e">
        <f t="shared" si="60"/>
        <v>#N/A</v>
      </c>
      <c r="BI252" s="11"/>
      <c r="BJ252" s="11"/>
      <c r="BK252" s="11"/>
      <c r="BL252" s="11"/>
      <c r="BM252" s="11"/>
      <c r="BN252" s="11"/>
      <c r="BO252" s="11"/>
      <c r="BP252" s="11"/>
      <c r="BQ252" s="11"/>
      <c r="BR252" s="11"/>
      <c r="BS252" s="11"/>
    </row>
    <row r="253" spans="1:71" x14ac:dyDescent="0.2">
      <c r="A253" s="16">
        <f t="shared" si="61"/>
        <v>252</v>
      </c>
      <c r="B253" s="11" t="str">
        <f t="shared" si="64"/>
        <v>20072-00001</v>
      </c>
      <c r="C253" s="11" t="str">
        <f t="shared" si="64"/>
        <v>20072-00001</v>
      </c>
      <c r="D253" s="7" t="s">
        <v>8403</v>
      </c>
      <c r="E253" s="6" t="s">
        <v>32</v>
      </c>
      <c r="F253" s="11" t="s">
        <v>8991</v>
      </c>
      <c r="G253" s="17" t="str">
        <f>INDEX(Data!G:G,MATCH($D253,Data!$D:$D,0))</f>
        <v>TORQUE</v>
      </c>
      <c r="H253" s="17" t="str">
        <f>INDEX(Data!H:H,MATCH($D253,Data!$D:$D,0))</f>
        <v>Youth Thick Comfort MX Sock</v>
      </c>
      <c r="I253" s="6" t="s">
        <v>326</v>
      </c>
      <c r="J253" s="6" t="s">
        <v>5329</v>
      </c>
      <c r="K253" s="6" t="s">
        <v>5340</v>
      </c>
      <c r="L253" s="6" t="s">
        <v>8994</v>
      </c>
      <c r="M253" s="6" t="s">
        <v>5339</v>
      </c>
      <c r="N253" s="6" t="s">
        <v>5368</v>
      </c>
      <c r="O253" s="11"/>
      <c r="P253" s="11"/>
      <c r="Q253" s="6" t="s">
        <v>88</v>
      </c>
      <c r="R253" s="9" t="b">
        <v>1</v>
      </c>
      <c r="S253" s="9" t="b">
        <v>1</v>
      </c>
      <c r="T253" s="6" t="s">
        <v>8403</v>
      </c>
      <c r="U253" s="17" t="str">
        <f>INDEX(Data!U:U,MATCH($D253,Data!$D:$D,0))</f>
        <v>20072-00001</v>
      </c>
      <c r="V253" s="17" t="str">
        <f>INDEX(Data!V:V,MATCH($D253,Data!$D:$D,0))</f>
        <v>20072-00002</v>
      </c>
      <c r="W253" s="17" t="str">
        <f>INDEX(Data!W:W,MATCH($D253,Data!$D:$D,0))</f>
        <v/>
      </c>
      <c r="X253" s="17" t="str">
        <f>INDEX(Data!X:X,MATCH($D253,Data!$D:$D,0))</f>
        <v/>
      </c>
      <c r="Y253" s="17" t="str">
        <f>INDEX(Data!Y:Y,MATCH($D253,Data!$D:$D,0))</f>
        <v/>
      </c>
      <c r="Z253" s="17" t="str">
        <f>INDEX(Data!Z:Z,MATCH($D253,Data!$D:$D,0))</f>
        <v/>
      </c>
      <c r="AA253" s="17" t="str">
        <f>INDEX(Data!AA:AA,MATCH($D253,Data!$D:$D,0))</f>
        <v/>
      </c>
      <c r="AB253" s="17" t="str">
        <f>INDEX(Data!AB:AB,MATCH($D253,Data!$D:$D,0))</f>
        <v/>
      </c>
      <c r="AC253" s="17" t="str">
        <f>INDEX(Data!AC:AC,MATCH($D253,Data!$D:$D,0))</f>
        <v>S/M</v>
      </c>
      <c r="AD253" s="17" t="str">
        <f>INDEX(Data!AD:AD,MATCH($D253,Data!$D:$D,0))</f>
        <v>L/XL</v>
      </c>
      <c r="AE253" s="17" t="str">
        <f>INDEX(Data!AE:AE,MATCH($D253,Data!$D:$D,0))</f>
        <v/>
      </c>
      <c r="AF253" s="17" t="str">
        <f>INDEX(Data!AF:AF,MATCH($D253,Data!$D:$D,0))</f>
        <v/>
      </c>
      <c r="AG253" s="17" t="str">
        <f>INDEX(Data!AG:AG,MATCH($D253,Data!$D:$D,0))</f>
        <v/>
      </c>
      <c r="AH253" s="17" t="str">
        <f>INDEX(Data!AH:AH,MATCH($D253,Data!$D:$D,0))</f>
        <v/>
      </c>
      <c r="AI253" s="17" t="str">
        <f>INDEX(Data!AI:AI,MATCH($D253,Data!$D:$D,0))</f>
        <v/>
      </c>
      <c r="AJ253" s="17" t="str">
        <f>INDEX(Data!AJ:AJ,MATCH($D253,Data!$D:$D,0))</f>
        <v/>
      </c>
      <c r="AK253" s="10">
        <v>20</v>
      </c>
      <c r="AL253" s="10">
        <v>22</v>
      </c>
      <c r="AM253" s="6" t="s">
        <v>448</v>
      </c>
      <c r="AN253" s="6" t="s">
        <v>1783</v>
      </c>
      <c r="AO253" s="6" t="s">
        <v>1693</v>
      </c>
      <c r="AP253" s="6" t="s">
        <v>9356</v>
      </c>
      <c r="AQ253" s="18" t="s">
        <v>9465</v>
      </c>
      <c r="AR253" s="11" t="str">
        <f t="shared" si="49"/>
        <v/>
      </c>
      <c r="AS253" s="11" t="str">
        <f t="shared" si="50"/>
        <v>2W Distributor - Moto</v>
      </c>
      <c r="AT253" s="11" t="str">
        <f t="shared" si="51"/>
        <v>2W Distributor</v>
      </c>
      <c r="AU253" s="11" t="str">
        <f t="shared" si="52"/>
        <v/>
      </c>
      <c r="AV253" s="11" t="str">
        <f t="shared" si="52"/>
        <v/>
      </c>
      <c r="AW253" s="11" t="str">
        <f t="shared" si="53"/>
        <v>International - Moto</v>
      </c>
      <c r="AX253" s="11" t="str">
        <f t="shared" si="54"/>
        <v>International - AS</v>
      </c>
      <c r="AY253" s="11" t="str">
        <f t="shared" si="54"/>
        <v>International</v>
      </c>
      <c r="AZ253" s="11" t="str">
        <f t="shared" si="54"/>
        <v>International - New</v>
      </c>
      <c r="BA253" s="11" t="str">
        <f t="shared" si="55"/>
        <v>Mecanic Sport</v>
      </c>
      <c r="BB253" s="11" t="str">
        <f t="shared" si="56"/>
        <v>Moto Dealers</v>
      </c>
      <c r="BC253" s="11" t="str">
        <f t="shared" si="56"/>
        <v>Motonet</v>
      </c>
      <c r="BD253" s="11" t="str">
        <f t="shared" si="57"/>
        <v>Pierce AB</v>
      </c>
      <c r="BE253" s="11" t="str">
        <f t="shared" si="58"/>
        <v>Retail</v>
      </c>
      <c r="BF253" s="11" t="str">
        <f t="shared" si="59"/>
        <v/>
      </c>
      <c r="BG253" s="11" t="e">
        <v>#N/A</v>
      </c>
      <c r="BH253" s="11" t="e">
        <f t="shared" si="60"/>
        <v>#N/A</v>
      </c>
      <c r="BI253" s="11"/>
      <c r="BJ253" s="11"/>
      <c r="BK253" s="11"/>
      <c r="BL253" s="11"/>
      <c r="BM253" s="11"/>
      <c r="BN253" s="11"/>
      <c r="BO253" s="11"/>
      <c r="BP253" s="11"/>
      <c r="BQ253" s="11"/>
      <c r="BR253" s="11"/>
      <c r="BS253" s="11"/>
    </row>
    <row r="254" spans="1:71" x14ac:dyDescent="0.2">
      <c r="A254" s="16">
        <f t="shared" si="61"/>
        <v>253</v>
      </c>
      <c r="B254" s="11" t="str">
        <f t="shared" si="64"/>
        <v>20074-00000</v>
      </c>
      <c r="C254" s="11" t="str">
        <f t="shared" si="64"/>
        <v>20074-00000</v>
      </c>
      <c r="D254" s="7" t="s">
        <v>1631</v>
      </c>
      <c r="E254" s="6" t="s">
        <v>139</v>
      </c>
      <c r="F254" s="11" t="s">
        <v>8991</v>
      </c>
      <c r="G254" s="17" t="str">
        <f>INDEX(Data!G:G,MATCH($D254,Data!$D:$D,0))</f>
        <v>FALTA</v>
      </c>
      <c r="H254" s="17" t="str">
        <f>INDEX(Data!H:H,MATCH($D254,Data!$D:$D,0))</f>
        <v>Tech Zip Hoodie</v>
      </c>
      <c r="I254" s="6" t="s">
        <v>326</v>
      </c>
      <c r="J254" s="6" t="s">
        <v>5329</v>
      </c>
      <c r="K254" s="6" t="s">
        <v>5333</v>
      </c>
      <c r="L254" s="6" t="s">
        <v>8992</v>
      </c>
      <c r="M254" s="6" t="s">
        <v>5335</v>
      </c>
      <c r="N254" s="6" t="s">
        <v>5362</v>
      </c>
      <c r="O254" s="11"/>
      <c r="P254" s="11"/>
      <c r="Q254" s="6" t="s">
        <v>88</v>
      </c>
      <c r="R254" s="9" t="b">
        <v>1</v>
      </c>
      <c r="S254" s="9" t="b">
        <v>0</v>
      </c>
      <c r="T254" s="6" t="s">
        <v>1631</v>
      </c>
      <c r="U254" s="17" t="str">
        <f>INDEX(Data!U:U,MATCH($D254,Data!$D:$D,0))</f>
        <v>20074-00000</v>
      </c>
      <c r="V254" s="17" t="str">
        <f>INDEX(Data!V:V,MATCH($D254,Data!$D:$D,0))</f>
        <v>20074-00001</v>
      </c>
      <c r="W254" s="17" t="str">
        <f>INDEX(Data!W:W,MATCH($D254,Data!$D:$D,0))</f>
        <v>20074-00002</v>
      </c>
      <c r="X254" s="17" t="str">
        <f>INDEX(Data!X:X,MATCH($D254,Data!$D:$D,0))</f>
        <v>20074-00003</v>
      </c>
      <c r="Y254" s="17" t="str">
        <f>INDEX(Data!Y:Y,MATCH($D254,Data!$D:$D,0))</f>
        <v/>
      </c>
      <c r="Z254" s="17" t="str">
        <f>INDEX(Data!Z:Z,MATCH($D254,Data!$D:$D,0))</f>
        <v/>
      </c>
      <c r="AA254" s="17" t="str">
        <f>INDEX(Data!AA:AA,MATCH($D254,Data!$D:$D,0))</f>
        <v/>
      </c>
      <c r="AB254" s="17" t="str">
        <f>INDEX(Data!AB:AB,MATCH($D254,Data!$D:$D,0))</f>
        <v/>
      </c>
      <c r="AC254" s="17" t="str">
        <f>INDEX(Data!AC:AC,MATCH($D254,Data!$D:$D,0))</f>
        <v>S</v>
      </c>
      <c r="AD254" s="17" t="str">
        <f>INDEX(Data!AD:AD,MATCH($D254,Data!$D:$D,0))</f>
        <v>M</v>
      </c>
      <c r="AE254" s="17" t="str">
        <f>INDEX(Data!AE:AE,MATCH($D254,Data!$D:$D,0))</f>
        <v>L</v>
      </c>
      <c r="AF254" s="17" t="str">
        <f>INDEX(Data!AF:AF,MATCH($D254,Data!$D:$D,0))</f>
        <v>XL</v>
      </c>
      <c r="AG254" s="17" t="str">
        <f>INDEX(Data!AG:AG,MATCH($D254,Data!$D:$D,0))</f>
        <v/>
      </c>
      <c r="AH254" s="17" t="str">
        <f>INDEX(Data!AH:AH,MATCH($D254,Data!$D:$D,0))</f>
        <v/>
      </c>
      <c r="AI254" s="17" t="str">
        <f>INDEX(Data!AI:AI,MATCH($D254,Data!$D:$D,0))</f>
        <v/>
      </c>
      <c r="AJ254" s="17" t="str">
        <f>INDEX(Data!AJ:AJ,MATCH($D254,Data!$D:$D,0))</f>
        <v/>
      </c>
      <c r="AK254" s="10">
        <v>90</v>
      </c>
      <c r="AL254" s="10">
        <v>95</v>
      </c>
      <c r="AM254" s="6" t="s">
        <v>475</v>
      </c>
      <c r="AN254" s="6" t="s">
        <v>1636</v>
      </c>
      <c r="AO254" s="6" t="s">
        <v>1637</v>
      </c>
      <c r="AP254" s="6" t="s">
        <v>9363</v>
      </c>
      <c r="AQ254" s="18" t="s">
        <v>9465</v>
      </c>
      <c r="AR254" s="11" t="str">
        <f t="shared" si="49"/>
        <v>2W Distributor Bike</v>
      </c>
      <c r="AS254" s="11" t="str">
        <f t="shared" si="50"/>
        <v>2W Distributor - Moto</v>
      </c>
      <c r="AT254" s="11" t="str">
        <f t="shared" si="51"/>
        <v>2W Distributor</v>
      </c>
      <c r="AU254" s="11" t="str">
        <f t="shared" si="52"/>
        <v>H2</v>
      </c>
      <c r="AV254" s="11" t="str">
        <f t="shared" si="52"/>
        <v>International - Bike</v>
      </c>
      <c r="AW254" s="11" t="str">
        <f t="shared" si="53"/>
        <v>International - Moto</v>
      </c>
      <c r="AX254" s="11" t="str">
        <f t="shared" si="54"/>
        <v>International - AS</v>
      </c>
      <c r="AY254" s="11" t="str">
        <f t="shared" si="54"/>
        <v>International</v>
      </c>
      <c r="AZ254" s="11" t="str">
        <f t="shared" si="54"/>
        <v>International - New</v>
      </c>
      <c r="BA254" s="11" t="str">
        <f t="shared" si="55"/>
        <v>Mecanic Sport</v>
      </c>
      <c r="BB254" s="11" t="str">
        <f t="shared" si="56"/>
        <v>Moto Dealers</v>
      </c>
      <c r="BC254" s="11" t="str">
        <f t="shared" si="56"/>
        <v>Motonet</v>
      </c>
      <c r="BD254" s="11" t="str">
        <f t="shared" si="57"/>
        <v>Pierce AB</v>
      </c>
      <c r="BE254" s="11" t="str">
        <f t="shared" si="58"/>
        <v>Retail</v>
      </c>
      <c r="BF254" s="11" t="str">
        <f t="shared" si="59"/>
        <v>TREK</v>
      </c>
      <c r="BG254" s="11" t="s">
        <v>5567</v>
      </c>
      <c r="BH254" s="11" t="str">
        <f t="shared" si="60"/>
        <v>https://fs.amplifi.io//file?id=97bc49eb-9d14-4951-822b-25d555ea23d2&amp;variant=thumb&amp;extension=png</v>
      </c>
      <c r="BI254" s="11" t="e">
        <v>#N/A</v>
      </c>
      <c r="BJ254" s="11" t="e">
        <v>#N/A</v>
      </c>
      <c r="BK254" s="11" t="e">
        <v>#N/A</v>
      </c>
      <c r="BL254" s="11" t="e">
        <v>#N/A</v>
      </c>
      <c r="BM254" s="11" t="e">
        <v>#N/A</v>
      </c>
      <c r="BN254" s="11" t="e">
        <v>#N/A</v>
      </c>
      <c r="BO254" s="11" t="e">
        <v>#N/A</v>
      </c>
      <c r="BP254" s="11" t="e">
        <v>#N/A</v>
      </c>
      <c r="BQ254" s="11" t="e">
        <v>#N/A</v>
      </c>
      <c r="BR254" s="11" t="e">
        <v>#N/A</v>
      </c>
      <c r="BS254" s="11" t="e">
        <v>#N/A</v>
      </c>
    </row>
    <row r="255" spans="1:71" x14ac:dyDescent="0.2">
      <c r="A255" s="16">
        <f t="shared" si="61"/>
        <v>254</v>
      </c>
      <c r="B255" s="11" t="str">
        <f t="shared" si="64"/>
        <v>20075-00001</v>
      </c>
      <c r="C255" s="11" t="str">
        <f t="shared" si="64"/>
        <v>20075-00001</v>
      </c>
      <c r="D255" s="7" t="s">
        <v>8405</v>
      </c>
      <c r="E255" s="6" t="s">
        <v>139</v>
      </c>
      <c r="F255" s="11" t="s">
        <v>8991</v>
      </c>
      <c r="G255" s="17" t="str">
        <f>INDEX(Data!G:G,MATCH($D255,Data!$D:$D,0))</f>
        <v>VARSITY</v>
      </c>
      <c r="H255" s="17" t="str">
        <f>INDEX(Data!H:H,MATCH($D255,Data!$D:$D,0))</f>
        <v>Pullover Hoodie Fleece</v>
      </c>
      <c r="I255" s="6" t="s">
        <v>326</v>
      </c>
      <c r="J255" s="6" t="s">
        <v>5329</v>
      </c>
      <c r="K255" s="6" t="s">
        <v>5340</v>
      </c>
      <c r="L255" s="6" t="s">
        <v>8994</v>
      </c>
      <c r="M255" s="6" t="s">
        <v>5335</v>
      </c>
      <c r="N255" s="6" t="s">
        <v>5359</v>
      </c>
      <c r="O255" s="11"/>
      <c r="P255" s="11"/>
      <c r="Q255" s="6" t="s">
        <v>9087</v>
      </c>
      <c r="R255" s="9" t="b">
        <v>1</v>
      </c>
      <c r="S255" s="9" t="b">
        <v>0</v>
      </c>
      <c r="T255" s="6" t="s">
        <v>8405</v>
      </c>
      <c r="U255" s="17" t="str">
        <f>INDEX(Data!U:U,MATCH($D255,Data!$D:$D,0))</f>
        <v>20075-00001</v>
      </c>
      <c r="V255" s="17" t="str">
        <f>INDEX(Data!V:V,MATCH($D255,Data!$D:$D,0))</f>
        <v>20075-00002</v>
      </c>
      <c r="W255" s="17" t="str">
        <f>INDEX(Data!W:W,MATCH($D255,Data!$D:$D,0))</f>
        <v>20075-00003</v>
      </c>
      <c r="X255" s="17" t="str">
        <f>INDEX(Data!X:X,MATCH($D255,Data!$D:$D,0))</f>
        <v>20075-00004</v>
      </c>
      <c r="Y255" s="17" t="str">
        <f>INDEX(Data!Y:Y,MATCH($D255,Data!$D:$D,0))</f>
        <v/>
      </c>
      <c r="Z255" s="17" t="str">
        <f>INDEX(Data!Z:Z,MATCH($D255,Data!$D:$D,0))</f>
        <v/>
      </c>
      <c r="AA255" s="17" t="str">
        <f>INDEX(Data!AA:AA,MATCH($D255,Data!$D:$D,0))</f>
        <v/>
      </c>
      <c r="AB255" s="17" t="str">
        <f>INDEX(Data!AB:AB,MATCH($D255,Data!$D:$D,0))</f>
        <v/>
      </c>
      <c r="AC255" s="17" t="str">
        <f>INDEX(Data!AC:AC,MATCH($D255,Data!$D:$D,0))</f>
        <v>S</v>
      </c>
      <c r="AD255" s="17" t="str">
        <f>INDEX(Data!AD:AD,MATCH($D255,Data!$D:$D,0))</f>
        <v>M</v>
      </c>
      <c r="AE255" s="17" t="str">
        <f>INDEX(Data!AE:AE,MATCH($D255,Data!$D:$D,0))</f>
        <v>L</v>
      </c>
      <c r="AF255" s="17" t="str">
        <f>INDEX(Data!AF:AF,MATCH($D255,Data!$D:$D,0))</f>
        <v>XL</v>
      </c>
      <c r="AG255" s="17" t="str">
        <f>INDEX(Data!AG:AG,MATCH($D255,Data!$D:$D,0))</f>
        <v/>
      </c>
      <c r="AH255" s="17" t="str">
        <f>INDEX(Data!AH:AH,MATCH($D255,Data!$D:$D,0))</f>
        <v/>
      </c>
      <c r="AI255" s="17" t="str">
        <f>INDEX(Data!AI:AI,MATCH($D255,Data!$D:$D,0))</f>
        <v/>
      </c>
      <c r="AJ255" s="17" t="str">
        <f>INDEX(Data!AJ:AJ,MATCH($D255,Data!$D:$D,0))</f>
        <v/>
      </c>
      <c r="AK255" s="10">
        <v>65</v>
      </c>
      <c r="AL255" s="10">
        <v>70</v>
      </c>
      <c r="AM255" s="6" t="s">
        <v>475</v>
      </c>
      <c r="AN255" s="6" t="s">
        <v>509</v>
      </c>
      <c r="AO255" s="6" t="s">
        <v>9276</v>
      </c>
      <c r="AP255" s="6" t="s">
        <v>9364</v>
      </c>
      <c r="AQ255" s="18" t="s">
        <v>9465</v>
      </c>
      <c r="AR255" s="11" t="str">
        <f t="shared" si="49"/>
        <v>2W Distributor Bike</v>
      </c>
      <c r="AS255" s="11" t="str">
        <f t="shared" si="50"/>
        <v>2W Distributor - Moto</v>
      </c>
      <c r="AT255" s="11" t="str">
        <f t="shared" si="51"/>
        <v>2W Distributor</v>
      </c>
      <c r="AU255" s="11" t="str">
        <f t="shared" si="52"/>
        <v>H2</v>
      </c>
      <c r="AV255" s="11" t="str">
        <f t="shared" si="52"/>
        <v>International - Bike</v>
      </c>
      <c r="AW255" s="11" t="str">
        <f t="shared" si="53"/>
        <v>International - Moto</v>
      </c>
      <c r="AX255" s="11" t="str">
        <f t="shared" si="54"/>
        <v>International - AS</v>
      </c>
      <c r="AY255" s="11" t="str">
        <f t="shared" si="54"/>
        <v>International</v>
      </c>
      <c r="AZ255" s="11" t="str">
        <f t="shared" si="54"/>
        <v>International - New</v>
      </c>
      <c r="BA255" s="11" t="str">
        <f t="shared" si="55"/>
        <v>Mecanic Sport</v>
      </c>
      <c r="BB255" s="11" t="str">
        <f t="shared" si="56"/>
        <v>Moto Dealers</v>
      </c>
      <c r="BC255" s="11" t="str">
        <f t="shared" si="56"/>
        <v>Motonet</v>
      </c>
      <c r="BD255" s="11" t="str">
        <f t="shared" si="57"/>
        <v>Pierce AB</v>
      </c>
      <c r="BE255" s="11" t="str">
        <f t="shared" si="58"/>
        <v>Retail</v>
      </c>
      <c r="BF255" s="11" t="str">
        <f t="shared" si="59"/>
        <v>TREK</v>
      </c>
      <c r="BG255" s="11" t="e">
        <v>#N/A</v>
      </c>
      <c r="BH255" s="11" t="e">
        <f t="shared" si="60"/>
        <v>#N/A</v>
      </c>
      <c r="BI255" s="11"/>
      <c r="BJ255" s="11"/>
      <c r="BK255" s="11"/>
      <c r="BL255" s="11"/>
      <c r="BM255" s="11"/>
      <c r="BN255" s="11"/>
      <c r="BO255" s="11"/>
      <c r="BP255" s="11"/>
      <c r="BQ255" s="11"/>
      <c r="BR255" s="11"/>
      <c r="BS255" s="11"/>
    </row>
    <row r="256" spans="1:71" x14ac:dyDescent="0.2">
      <c r="A256" s="16">
        <f t="shared" si="61"/>
        <v>255</v>
      </c>
      <c r="B256" s="11" t="str">
        <f t="shared" si="64"/>
        <v>20126-001-01</v>
      </c>
      <c r="C256" s="11" t="str">
        <f t="shared" si="64"/>
        <v>20126-001-01</v>
      </c>
      <c r="D256" s="7" t="s">
        <v>1657</v>
      </c>
      <c r="E256" s="6" t="s">
        <v>139</v>
      </c>
      <c r="F256" s="11" t="s">
        <v>8991</v>
      </c>
      <c r="G256" s="17" t="str">
        <f>INDEX(Data!G:G,MATCH($D256,Data!$D:$D,0))</f>
        <v>ECHO</v>
      </c>
      <c r="H256" s="17" t="str">
        <f>INDEX(Data!H:H,MATCH($D256,Data!$D:$D,0))</f>
        <v>Beanie</v>
      </c>
      <c r="I256" s="6" t="s">
        <v>326</v>
      </c>
      <c r="J256" s="6" t="s">
        <v>5329</v>
      </c>
      <c r="K256" s="6" t="s">
        <v>5338</v>
      </c>
      <c r="L256" s="6" t="s">
        <v>8993</v>
      </c>
      <c r="M256" s="6" t="s">
        <v>1659</v>
      </c>
      <c r="N256" s="6" t="s">
        <v>5359</v>
      </c>
      <c r="O256" s="11"/>
      <c r="P256" s="11"/>
      <c r="Q256" s="6" t="s">
        <v>88</v>
      </c>
      <c r="R256" s="9" t="b">
        <v>1</v>
      </c>
      <c r="S256" s="9" t="b">
        <v>0</v>
      </c>
      <c r="T256" s="6" t="s">
        <v>1657</v>
      </c>
      <c r="U256" s="17" t="str">
        <f>INDEX(Data!U:U,MATCH($D256,Data!$D:$D,0))</f>
        <v>20126-001-01</v>
      </c>
      <c r="V256" s="17" t="str">
        <f>INDEX(Data!V:V,MATCH($D256,Data!$D:$D,0))</f>
        <v/>
      </c>
      <c r="W256" s="17" t="str">
        <f>INDEX(Data!W:W,MATCH($D256,Data!$D:$D,0))</f>
        <v/>
      </c>
      <c r="X256" s="17" t="str">
        <f>INDEX(Data!X:X,MATCH($D256,Data!$D:$D,0))</f>
        <v/>
      </c>
      <c r="Y256" s="17" t="str">
        <f>INDEX(Data!Y:Y,MATCH($D256,Data!$D:$D,0))</f>
        <v/>
      </c>
      <c r="Z256" s="17" t="str">
        <f>INDEX(Data!Z:Z,MATCH($D256,Data!$D:$D,0))</f>
        <v/>
      </c>
      <c r="AA256" s="17" t="str">
        <f>INDEX(Data!AA:AA,MATCH($D256,Data!$D:$D,0))</f>
        <v/>
      </c>
      <c r="AB256" s="17" t="str">
        <f>INDEX(Data!AB:AB,MATCH($D256,Data!$D:$D,0))</f>
        <v/>
      </c>
      <c r="AC256" s="17" t="str">
        <f>INDEX(Data!AC:AC,MATCH($D256,Data!$D:$D,0))</f>
        <v>OS</v>
      </c>
      <c r="AD256" s="17" t="str">
        <f>INDEX(Data!AD:AD,MATCH($D256,Data!$D:$D,0))</f>
        <v/>
      </c>
      <c r="AE256" s="17" t="str">
        <f>INDEX(Data!AE:AE,MATCH($D256,Data!$D:$D,0))</f>
        <v/>
      </c>
      <c r="AF256" s="17" t="str">
        <f>INDEX(Data!AF:AF,MATCH($D256,Data!$D:$D,0))</f>
        <v/>
      </c>
      <c r="AG256" s="17" t="str">
        <f>INDEX(Data!AG:AG,MATCH($D256,Data!$D:$D,0))</f>
        <v/>
      </c>
      <c r="AH256" s="17" t="str">
        <f>INDEX(Data!AH:AH,MATCH($D256,Data!$D:$D,0))</f>
        <v/>
      </c>
      <c r="AI256" s="17" t="str">
        <f>INDEX(Data!AI:AI,MATCH($D256,Data!$D:$D,0))</f>
        <v/>
      </c>
      <c r="AJ256" s="17" t="str">
        <f>INDEX(Data!AJ:AJ,MATCH($D256,Data!$D:$D,0))</f>
        <v/>
      </c>
      <c r="AK256" s="10">
        <v>20</v>
      </c>
      <c r="AL256" s="10">
        <v>22</v>
      </c>
      <c r="AM256" s="6" t="s">
        <v>475</v>
      </c>
      <c r="AN256" s="6" t="s">
        <v>709</v>
      </c>
      <c r="AO256" s="6" t="s">
        <v>1660</v>
      </c>
      <c r="AP256" s="6" t="s">
        <v>9365</v>
      </c>
      <c r="AQ256" s="18" t="s">
        <v>9465</v>
      </c>
      <c r="AR256" s="11" t="str">
        <f t="shared" si="49"/>
        <v>2W Distributor Bike</v>
      </c>
      <c r="AS256" s="11" t="str">
        <f t="shared" si="50"/>
        <v>2W Distributor - Moto</v>
      </c>
      <c r="AT256" s="11" t="str">
        <f t="shared" si="51"/>
        <v>2W Distributor</v>
      </c>
      <c r="AU256" s="11" t="str">
        <f t="shared" si="52"/>
        <v>H2</v>
      </c>
      <c r="AV256" s="11" t="str">
        <f t="shared" si="52"/>
        <v>International - Bike</v>
      </c>
      <c r="AW256" s="11" t="str">
        <f t="shared" si="53"/>
        <v>International - Moto</v>
      </c>
      <c r="AX256" s="11" t="str">
        <f t="shared" si="54"/>
        <v>International - AS</v>
      </c>
      <c r="AY256" s="11" t="str">
        <f t="shared" si="54"/>
        <v>International</v>
      </c>
      <c r="AZ256" s="11" t="str">
        <f t="shared" si="54"/>
        <v>International - New</v>
      </c>
      <c r="BA256" s="11" t="str">
        <f t="shared" si="55"/>
        <v>Mecanic Sport</v>
      </c>
      <c r="BB256" s="11" t="str">
        <f t="shared" si="56"/>
        <v>Moto Dealers</v>
      </c>
      <c r="BC256" s="11" t="str">
        <f t="shared" si="56"/>
        <v>Motonet</v>
      </c>
      <c r="BD256" s="11" t="str">
        <f t="shared" si="57"/>
        <v>Pierce AB</v>
      </c>
      <c r="BE256" s="11" t="str">
        <f t="shared" si="58"/>
        <v>Retail</v>
      </c>
      <c r="BF256" s="11" t="str">
        <f t="shared" si="59"/>
        <v>TREK</v>
      </c>
      <c r="BG256" s="11" t="s">
        <v>1662</v>
      </c>
      <c r="BH256" s="11" t="str">
        <f t="shared" si="60"/>
        <v>https://fs.amplifi.io//file?id=94cd7bd3-556b-4594-9971-0ee71be3e549&amp;variant=thumb&amp;extension=png</v>
      </c>
      <c r="BI256" s="11" t="s">
        <v>1662</v>
      </c>
      <c r="BJ256" s="11" t="s">
        <v>6352</v>
      </c>
      <c r="BK256" s="11"/>
      <c r="BL256" s="11"/>
      <c r="BM256" s="11"/>
      <c r="BN256" s="11"/>
      <c r="BO256" s="11"/>
      <c r="BP256" s="11"/>
      <c r="BQ256" s="11"/>
      <c r="BR256" s="11"/>
      <c r="BS256" s="11"/>
    </row>
    <row r="257" spans="1:71" x14ac:dyDescent="0.2">
      <c r="A257" s="16">
        <f t="shared" si="61"/>
        <v>256</v>
      </c>
      <c r="B257" s="11" t="str">
        <f t="shared" si="64"/>
        <v>20126-188-01</v>
      </c>
      <c r="C257" s="11" t="str">
        <f t="shared" si="64"/>
        <v>20126-188-01</v>
      </c>
      <c r="D257" s="7" t="s">
        <v>1663</v>
      </c>
      <c r="E257" s="6" t="s">
        <v>139</v>
      </c>
      <c r="F257" s="11" t="s">
        <v>8991</v>
      </c>
      <c r="G257" s="17" t="str">
        <f>INDEX(Data!G:G,MATCH($D257,Data!$D:$D,0))</f>
        <v>ECHO</v>
      </c>
      <c r="H257" s="17" t="str">
        <f>INDEX(Data!H:H,MATCH($D257,Data!$D:$D,0))</f>
        <v>Beanie</v>
      </c>
      <c r="I257" s="6" t="s">
        <v>326</v>
      </c>
      <c r="J257" s="6" t="s">
        <v>5329</v>
      </c>
      <c r="K257" s="6" t="s">
        <v>5338</v>
      </c>
      <c r="L257" s="6" t="s">
        <v>8993</v>
      </c>
      <c r="M257" s="6" t="s">
        <v>1659</v>
      </c>
      <c r="N257" s="6" t="s">
        <v>5359</v>
      </c>
      <c r="O257" s="11"/>
      <c r="P257" s="11"/>
      <c r="Q257" s="6" t="s">
        <v>359</v>
      </c>
      <c r="R257" s="9" t="b">
        <v>1</v>
      </c>
      <c r="S257" s="9" t="b">
        <v>0</v>
      </c>
      <c r="T257" s="6" t="s">
        <v>1663</v>
      </c>
      <c r="U257" s="17" t="str">
        <f>INDEX(Data!U:U,MATCH($D257,Data!$D:$D,0))</f>
        <v>20126-188-01</v>
      </c>
      <c r="V257" s="17" t="str">
        <f>INDEX(Data!V:V,MATCH($D257,Data!$D:$D,0))</f>
        <v/>
      </c>
      <c r="W257" s="17" t="str">
        <f>INDEX(Data!W:W,MATCH($D257,Data!$D:$D,0))</f>
        <v/>
      </c>
      <c r="X257" s="17" t="str">
        <f>INDEX(Data!X:X,MATCH($D257,Data!$D:$D,0))</f>
        <v/>
      </c>
      <c r="Y257" s="17" t="str">
        <f>INDEX(Data!Y:Y,MATCH($D257,Data!$D:$D,0))</f>
        <v/>
      </c>
      <c r="Z257" s="17" t="str">
        <f>INDEX(Data!Z:Z,MATCH($D257,Data!$D:$D,0))</f>
        <v/>
      </c>
      <c r="AA257" s="17" t="str">
        <f>INDEX(Data!AA:AA,MATCH($D257,Data!$D:$D,0))</f>
        <v/>
      </c>
      <c r="AB257" s="17" t="str">
        <f>INDEX(Data!AB:AB,MATCH($D257,Data!$D:$D,0))</f>
        <v/>
      </c>
      <c r="AC257" s="17" t="str">
        <f>INDEX(Data!AC:AC,MATCH($D257,Data!$D:$D,0))</f>
        <v>OS</v>
      </c>
      <c r="AD257" s="17" t="str">
        <f>INDEX(Data!AD:AD,MATCH($D257,Data!$D:$D,0))</f>
        <v/>
      </c>
      <c r="AE257" s="17" t="str">
        <f>INDEX(Data!AE:AE,MATCH($D257,Data!$D:$D,0))</f>
        <v/>
      </c>
      <c r="AF257" s="17" t="str">
        <f>INDEX(Data!AF:AF,MATCH($D257,Data!$D:$D,0))</f>
        <v/>
      </c>
      <c r="AG257" s="17" t="str">
        <f>INDEX(Data!AG:AG,MATCH($D257,Data!$D:$D,0))</f>
        <v/>
      </c>
      <c r="AH257" s="17" t="str">
        <f>INDEX(Data!AH:AH,MATCH($D257,Data!$D:$D,0))</f>
        <v/>
      </c>
      <c r="AI257" s="17" t="str">
        <f>INDEX(Data!AI:AI,MATCH($D257,Data!$D:$D,0))</f>
        <v/>
      </c>
      <c r="AJ257" s="17" t="str">
        <f>INDEX(Data!AJ:AJ,MATCH($D257,Data!$D:$D,0))</f>
        <v/>
      </c>
      <c r="AK257" s="10">
        <v>20</v>
      </c>
      <c r="AL257" s="10">
        <v>22</v>
      </c>
      <c r="AM257" s="6" t="s">
        <v>475</v>
      </c>
      <c r="AN257" s="6" t="s">
        <v>709</v>
      </c>
      <c r="AO257" s="6" t="s">
        <v>1660</v>
      </c>
      <c r="AP257" s="6" t="s">
        <v>9365</v>
      </c>
      <c r="AQ257" s="18" t="s">
        <v>9465</v>
      </c>
      <c r="AR257" s="11" t="str">
        <f t="shared" si="49"/>
        <v>2W Distributor Bike</v>
      </c>
      <c r="AS257" s="11" t="str">
        <f t="shared" si="50"/>
        <v>2W Distributor - Moto</v>
      </c>
      <c r="AT257" s="11" t="str">
        <f t="shared" si="51"/>
        <v>2W Distributor</v>
      </c>
      <c r="AU257" s="11" t="str">
        <f t="shared" si="52"/>
        <v>H2</v>
      </c>
      <c r="AV257" s="11" t="str">
        <f t="shared" si="52"/>
        <v>International - Bike</v>
      </c>
      <c r="AW257" s="11" t="str">
        <f t="shared" si="53"/>
        <v>International - Moto</v>
      </c>
      <c r="AX257" s="11" t="str">
        <f t="shared" si="54"/>
        <v>International - AS</v>
      </c>
      <c r="AY257" s="11" t="str">
        <f t="shared" si="54"/>
        <v>International</v>
      </c>
      <c r="AZ257" s="11" t="str">
        <f t="shared" si="54"/>
        <v>International - New</v>
      </c>
      <c r="BA257" s="11" t="str">
        <f t="shared" si="55"/>
        <v>Mecanic Sport</v>
      </c>
      <c r="BB257" s="11" t="str">
        <f t="shared" si="56"/>
        <v>Moto Dealers</v>
      </c>
      <c r="BC257" s="11" t="str">
        <f t="shared" si="56"/>
        <v>Motonet</v>
      </c>
      <c r="BD257" s="11" t="str">
        <f t="shared" si="57"/>
        <v>Pierce AB</v>
      </c>
      <c r="BE257" s="11" t="str">
        <f t="shared" si="58"/>
        <v>Retail</v>
      </c>
      <c r="BF257" s="11" t="str">
        <f t="shared" si="59"/>
        <v>TREK</v>
      </c>
      <c r="BG257" s="11" t="s">
        <v>5570</v>
      </c>
      <c r="BH257" s="11" t="str">
        <f t="shared" si="60"/>
        <v>https://fs.amplifi.io//file?id=ae7d8b66-db65-411c-81f9-61685d89090f&amp;variant=thumb&amp;extension=png</v>
      </c>
      <c r="BI257" s="11" t="s">
        <v>6353</v>
      </c>
      <c r="BJ257" s="11" t="s">
        <v>5570</v>
      </c>
      <c r="BK257" s="11"/>
      <c r="BL257" s="11"/>
      <c r="BM257" s="11"/>
      <c r="BN257" s="11"/>
      <c r="BO257" s="11"/>
      <c r="BP257" s="11"/>
      <c r="BQ257" s="11"/>
      <c r="BR257" s="11"/>
      <c r="BS257" s="11"/>
    </row>
    <row r="258" spans="1:71" x14ac:dyDescent="0.2">
      <c r="A258" s="16">
        <f t="shared" si="61"/>
        <v>257</v>
      </c>
      <c r="B258" s="11" t="str">
        <f t="shared" si="64"/>
        <v>24005-490-17</v>
      </c>
      <c r="C258" s="11" t="str">
        <f t="shared" si="64"/>
        <v>24005-490-17</v>
      </c>
      <c r="D258" s="7" t="s">
        <v>1665</v>
      </c>
      <c r="E258" s="6" t="s">
        <v>139</v>
      </c>
      <c r="F258" s="11" t="s">
        <v>8991</v>
      </c>
      <c r="G258" s="17" t="str">
        <f>INDEX(Data!G:G,MATCH($D258,Data!$D:$D,0))</f>
        <v>FLOW</v>
      </c>
      <c r="H258" s="17" t="str">
        <f>INDEX(Data!H:H,MATCH($D258,Data!$D:$D,0))</f>
        <v>Performance MTB Socks</v>
      </c>
      <c r="I258" s="6" t="s">
        <v>326</v>
      </c>
      <c r="J258" s="6" t="s">
        <v>5329</v>
      </c>
      <c r="K258" s="6" t="s">
        <v>5338</v>
      </c>
      <c r="L258" s="6" t="s">
        <v>8993</v>
      </c>
      <c r="M258" s="6" t="s">
        <v>5339</v>
      </c>
      <c r="N258" s="6" t="s">
        <v>5368</v>
      </c>
      <c r="O258" s="11"/>
      <c r="P258" s="11"/>
      <c r="Q258" s="6" t="s">
        <v>1191</v>
      </c>
      <c r="R258" s="9" t="b">
        <v>1</v>
      </c>
      <c r="S258" s="9" t="b">
        <v>0</v>
      </c>
      <c r="T258" s="6" t="s">
        <v>1665</v>
      </c>
      <c r="U258" s="17" t="str">
        <f>INDEX(Data!U:U,MATCH($D258,Data!$D:$D,0))</f>
        <v>24005-490-17</v>
      </c>
      <c r="V258" s="17" t="str">
        <f>INDEX(Data!V:V,MATCH($D258,Data!$D:$D,0))</f>
        <v>24005-490-18</v>
      </c>
      <c r="W258" s="17" t="str">
        <f>INDEX(Data!W:W,MATCH($D258,Data!$D:$D,0))</f>
        <v/>
      </c>
      <c r="X258" s="17" t="str">
        <f>INDEX(Data!X:X,MATCH($D258,Data!$D:$D,0))</f>
        <v/>
      </c>
      <c r="Y258" s="17" t="str">
        <f>INDEX(Data!Y:Y,MATCH($D258,Data!$D:$D,0))</f>
        <v/>
      </c>
      <c r="Z258" s="17" t="str">
        <f>INDEX(Data!Z:Z,MATCH($D258,Data!$D:$D,0))</f>
        <v/>
      </c>
      <c r="AA258" s="17" t="str">
        <f>INDEX(Data!AA:AA,MATCH($D258,Data!$D:$D,0))</f>
        <v/>
      </c>
      <c r="AB258" s="17" t="str">
        <f>INDEX(Data!AB:AB,MATCH($D258,Data!$D:$D,0))</f>
        <v/>
      </c>
      <c r="AC258" s="17" t="str">
        <f>INDEX(Data!AC:AC,MATCH($D258,Data!$D:$D,0))</f>
        <v>S/M</v>
      </c>
      <c r="AD258" s="17" t="str">
        <f>INDEX(Data!AD:AD,MATCH($D258,Data!$D:$D,0))</f>
        <v>L/XL</v>
      </c>
      <c r="AE258" s="17" t="str">
        <f>INDEX(Data!AE:AE,MATCH($D258,Data!$D:$D,0))</f>
        <v/>
      </c>
      <c r="AF258" s="17" t="str">
        <f>INDEX(Data!AF:AF,MATCH($D258,Data!$D:$D,0))</f>
        <v/>
      </c>
      <c r="AG258" s="17" t="str">
        <f>INDEX(Data!AG:AG,MATCH($D258,Data!$D:$D,0))</f>
        <v/>
      </c>
      <c r="AH258" s="17" t="str">
        <f>INDEX(Data!AH:AH,MATCH($D258,Data!$D:$D,0))</f>
        <v/>
      </c>
      <c r="AI258" s="17" t="str">
        <f>INDEX(Data!AI:AI,MATCH($D258,Data!$D:$D,0))</f>
        <v/>
      </c>
      <c r="AJ258" s="17" t="str">
        <f>INDEX(Data!AJ:AJ,MATCH($D258,Data!$D:$D,0))</f>
        <v/>
      </c>
      <c r="AK258" s="10">
        <v>12</v>
      </c>
      <c r="AL258" s="10">
        <v>14</v>
      </c>
      <c r="AM258" s="6" t="s">
        <v>448</v>
      </c>
      <c r="AN258" s="6" t="s">
        <v>9226</v>
      </c>
      <c r="AO258" s="6" t="s">
        <v>718</v>
      </c>
      <c r="AP258" s="6" t="s">
        <v>9352</v>
      </c>
      <c r="AQ258" s="18" t="s">
        <v>9465</v>
      </c>
      <c r="AR258" s="11" t="str">
        <f t="shared" si="49"/>
        <v>2W Distributor Bike</v>
      </c>
      <c r="AS258" s="11" t="str">
        <f t="shared" si="50"/>
        <v>2W Distributor - Moto</v>
      </c>
      <c r="AT258" s="11" t="str">
        <f t="shared" si="51"/>
        <v>2W Distributor</v>
      </c>
      <c r="AU258" s="11" t="str">
        <f t="shared" si="52"/>
        <v>H2</v>
      </c>
      <c r="AV258" s="11" t="str">
        <f t="shared" si="52"/>
        <v>International - Bike</v>
      </c>
      <c r="AW258" s="11" t="str">
        <f t="shared" si="53"/>
        <v>International - Moto</v>
      </c>
      <c r="AX258" s="11" t="str">
        <f t="shared" si="54"/>
        <v>International - AS</v>
      </c>
      <c r="AY258" s="11" t="str">
        <f t="shared" si="54"/>
        <v>International</v>
      </c>
      <c r="AZ258" s="11" t="str">
        <f t="shared" si="54"/>
        <v>International - New</v>
      </c>
      <c r="BA258" s="11" t="str">
        <f t="shared" si="55"/>
        <v>Mecanic Sport</v>
      </c>
      <c r="BB258" s="11" t="str">
        <f t="shared" si="56"/>
        <v>Moto Dealers</v>
      </c>
      <c r="BC258" s="11" t="str">
        <f t="shared" si="56"/>
        <v>Motonet</v>
      </c>
      <c r="BD258" s="11" t="str">
        <f t="shared" si="57"/>
        <v>Pierce AB</v>
      </c>
      <c r="BE258" s="11" t="str">
        <f t="shared" si="58"/>
        <v>Retail</v>
      </c>
      <c r="BF258" s="11" t="str">
        <f t="shared" si="59"/>
        <v>TREK</v>
      </c>
      <c r="BG258" s="11" t="s">
        <v>5236</v>
      </c>
      <c r="BH258" s="11" t="str">
        <f t="shared" si="60"/>
        <v>https://fs.amplifi.io//file?id=234ce238-7ed5-49a7-b391-d55fbb23376e&amp;variant=thumb&amp;extension=png</v>
      </c>
      <c r="BI258" s="11" t="e">
        <v>#N/A</v>
      </c>
      <c r="BJ258" s="11" t="e">
        <v>#N/A</v>
      </c>
      <c r="BK258" s="11" t="e">
        <v>#N/A</v>
      </c>
      <c r="BL258" s="11" t="e">
        <v>#N/A</v>
      </c>
      <c r="BM258" s="11" t="e">
        <v>#N/A</v>
      </c>
      <c r="BN258" s="11" t="e">
        <v>#N/A</v>
      </c>
      <c r="BO258" s="11" t="e">
        <v>#N/A</v>
      </c>
      <c r="BP258" s="11" t="e">
        <v>#N/A</v>
      </c>
      <c r="BQ258" s="11" t="e">
        <v>#N/A</v>
      </c>
      <c r="BR258" s="11" t="e">
        <v>#N/A</v>
      </c>
      <c r="BS258" s="11" t="e">
        <v>#N/A</v>
      </c>
    </row>
    <row r="259" spans="1:71" x14ac:dyDescent="0.2">
      <c r="A259" s="16">
        <f t="shared" si="61"/>
        <v>258</v>
      </c>
      <c r="B259" s="11" t="str">
        <f t="shared" si="64"/>
        <v>24005-491-17</v>
      </c>
      <c r="C259" s="11" t="str">
        <f t="shared" si="64"/>
        <v>24005-491-17</v>
      </c>
      <c r="D259" s="7" t="s">
        <v>1669</v>
      </c>
      <c r="E259" s="6" t="s">
        <v>139</v>
      </c>
      <c r="F259" s="11" t="s">
        <v>8991</v>
      </c>
      <c r="G259" s="17" t="str">
        <f>INDEX(Data!G:G,MATCH($D259,Data!$D:$D,0))</f>
        <v>FLOW</v>
      </c>
      <c r="H259" s="17" t="str">
        <f>INDEX(Data!H:H,MATCH($D259,Data!$D:$D,0))</f>
        <v>Performance MTB Socks</v>
      </c>
      <c r="I259" s="6" t="s">
        <v>326</v>
      </c>
      <c r="J259" s="6" t="s">
        <v>5329</v>
      </c>
      <c r="K259" s="6" t="s">
        <v>5338</v>
      </c>
      <c r="L259" s="6" t="s">
        <v>8993</v>
      </c>
      <c r="M259" s="6" t="s">
        <v>5339</v>
      </c>
      <c r="N259" s="6" t="s">
        <v>5368</v>
      </c>
      <c r="O259" s="11"/>
      <c r="P259" s="11"/>
      <c r="Q259" s="6" t="s">
        <v>1668</v>
      </c>
      <c r="R259" s="9" t="b">
        <v>1</v>
      </c>
      <c r="S259" s="9" t="b">
        <v>0</v>
      </c>
      <c r="T259" s="6" t="s">
        <v>1669</v>
      </c>
      <c r="U259" s="17" t="str">
        <f>INDEX(Data!U:U,MATCH($D259,Data!$D:$D,0))</f>
        <v>24005-491-17</v>
      </c>
      <c r="V259" s="17" t="str">
        <f>INDEX(Data!V:V,MATCH($D259,Data!$D:$D,0))</f>
        <v>24005-491-18</v>
      </c>
      <c r="W259" s="17" t="str">
        <f>INDEX(Data!W:W,MATCH($D259,Data!$D:$D,0))</f>
        <v/>
      </c>
      <c r="X259" s="17" t="str">
        <f>INDEX(Data!X:X,MATCH($D259,Data!$D:$D,0))</f>
        <v/>
      </c>
      <c r="Y259" s="17" t="str">
        <f>INDEX(Data!Y:Y,MATCH($D259,Data!$D:$D,0))</f>
        <v/>
      </c>
      <c r="Z259" s="17" t="str">
        <f>INDEX(Data!Z:Z,MATCH($D259,Data!$D:$D,0))</f>
        <v/>
      </c>
      <c r="AA259" s="17" t="str">
        <f>INDEX(Data!AA:AA,MATCH($D259,Data!$D:$D,0))</f>
        <v/>
      </c>
      <c r="AB259" s="17" t="str">
        <f>INDEX(Data!AB:AB,MATCH($D259,Data!$D:$D,0))</f>
        <v/>
      </c>
      <c r="AC259" s="17" t="str">
        <f>INDEX(Data!AC:AC,MATCH($D259,Data!$D:$D,0))</f>
        <v>S/M</v>
      </c>
      <c r="AD259" s="17" t="str">
        <f>INDEX(Data!AD:AD,MATCH($D259,Data!$D:$D,0))</f>
        <v>L/XL</v>
      </c>
      <c r="AE259" s="17" t="str">
        <f>INDEX(Data!AE:AE,MATCH($D259,Data!$D:$D,0))</f>
        <v/>
      </c>
      <c r="AF259" s="17" t="str">
        <f>INDEX(Data!AF:AF,MATCH($D259,Data!$D:$D,0))</f>
        <v/>
      </c>
      <c r="AG259" s="17" t="str">
        <f>INDEX(Data!AG:AG,MATCH($D259,Data!$D:$D,0))</f>
        <v/>
      </c>
      <c r="AH259" s="17" t="str">
        <f>INDEX(Data!AH:AH,MATCH($D259,Data!$D:$D,0))</f>
        <v/>
      </c>
      <c r="AI259" s="17" t="str">
        <f>INDEX(Data!AI:AI,MATCH($D259,Data!$D:$D,0))</f>
        <v/>
      </c>
      <c r="AJ259" s="17" t="str">
        <f>INDEX(Data!AJ:AJ,MATCH($D259,Data!$D:$D,0))</f>
        <v/>
      </c>
      <c r="AK259" s="10">
        <v>12</v>
      </c>
      <c r="AL259" s="10">
        <v>14</v>
      </c>
      <c r="AM259" s="6" t="s">
        <v>448</v>
      </c>
      <c r="AN259" s="6" t="s">
        <v>9226</v>
      </c>
      <c r="AO259" s="6" t="s">
        <v>718</v>
      </c>
      <c r="AP259" s="6" t="s">
        <v>9352</v>
      </c>
      <c r="AQ259" s="18" t="s">
        <v>9465</v>
      </c>
      <c r="AR259" s="11" t="str">
        <f t="shared" ref="AR259:AR322" si="65">IF($E259="Moto","",IF($E259="Snowboard","",IF($E259="Snowmobile","",AR$1)))</f>
        <v>2W Distributor Bike</v>
      </c>
      <c r="AS259" s="11" t="str">
        <f t="shared" ref="AS259:AS322" si="66">IF($E259="Bike","",IF($E259="Snowboard","",AS$1))</f>
        <v>2W Distributor - Moto</v>
      </c>
      <c r="AT259" s="11" t="str">
        <f t="shared" ref="AT259:AT322" si="67">IF($E259="Snowboard","",AT$1)</f>
        <v>2W Distributor</v>
      </c>
      <c r="AU259" s="11" t="str">
        <f t="shared" ref="AU259:AV322" si="68">IF($E259="Moto","",IF($E259="Snowboard","",IF($E259="Snowmobile","",AU$1)))</f>
        <v>H2</v>
      </c>
      <c r="AV259" s="11" t="str">
        <f t="shared" si="68"/>
        <v>International - Bike</v>
      </c>
      <c r="AW259" s="11" t="str">
        <f t="shared" ref="AW259:AW322" si="69">IF($E259="Bike","",IF($E259="Snowboard","",AW$1))</f>
        <v>International - Moto</v>
      </c>
      <c r="AX259" s="11" t="str">
        <f t="shared" ref="AX259:AZ322" si="70">IF($E259="Snowboard","",AX$1)</f>
        <v>International - AS</v>
      </c>
      <c r="AY259" s="11" t="str">
        <f t="shared" si="70"/>
        <v>International</v>
      </c>
      <c r="AZ259" s="11" t="str">
        <f t="shared" si="70"/>
        <v>International - New</v>
      </c>
      <c r="BA259" s="11" t="str">
        <f t="shared" ref="BA259:BA322" si="71">IF($E259="Bike","",IF($E259="Snowboard","",BA$1))</f>
        <v>Mecanic Sport</v>
      </c>
      <c r="BB259" s="11" t="str">
        <f t="shared" ref="BB259:BC322" si="72">IF($E259="Snowboard","",BB$1)</f>
        <v>Moto Dealers</v>
      </c>
      <c r="BC259" s="11" t="str">
        <f t="shared" si="72"/>
        <v>Motonet</v>
      </c>
      <c r="BD259" s="11" t="str">
        <f t="shared" ref="BD259:BD322" si="73">IF($E259="Bike","",IF($E259="Snowboard","",BD$1))</f>
        <v>Pierce AB</v>
      </c>
      <c r="BE259" s="11" t="str">
        <f t="shared" ref="BE259:BE322" si="74">IF($E259="Snowboard","",BE$1)</f>
        <v>Retail</v>
      </c>
      <c r="BF259" s="11" t="str">
        <f t="shared" ref="BF259:BF322" si="75">IF($E259="Moto","",IF($E259="Snowboard","",IF($E259="Snowmobile","",BF$1)))</f>
        <v>TREK</v>
      </c>
      <c r="BG259" s="11" t="s">
        <v>5237</v>
      </c>
      <c r="BH259" s="11" t="str">
        <f t="shared" ref="BH259:BH322" si="76">IF(BG259="","",BG259&amp;"&amp;variant=thumb&amp;extension=png")</f>
        <v>https://fs.amplifi.io//file?id=dcbdb07d-09c4-4843-a6ed-0a8c9aa9fb9d&amp;variant=thumb&amp;extension=png</v>
      </c>
      <c r="BI259" s="11" t="e">
        <v>#N/A</v>
      </c>
      <c r="BJ259" s="11" t="e">
        <v>#N/A</v>
      </c>
      <c r="BK259" s="11" t="e">
        <v>#N/A</v>
      </c>
      <c r="BL259" s="11" t="e">
        <v>#N/A</v>
      </c>
      <c r="BM259" s="11" t="e">
        <v>#N/A</v>
      </c>
      <c r="BN259" s="11" t="e">
        <v>#N/A</v>
      </c>
      <c r="BO259" s="11" t="e">
        <v>#N/A</v>
      </c>
      <c r="BP259" s="11" t="e">
        <v>#N/A</v>
      </c>
      <c r="BQ259" s="11" t="e">
        <v>#N/A</v>
      </c>
      <c r="BR259" s="11" t="e">
        <v>#N/A</v>
      </c>
      <c r="BS259" s="11" t="e">
        <v>#N/A</v>
      </c>
    </row>
    <row r="260" spans="1:71" x14ac:dyDescent="0.2">
      <c r="A260" s="16">
        <f t="shared" ref="A260:A323" si="77">A259+1</f>
        <v>259</v>
      </c>
      <c r="B260" s="11" t="str">
        <f t="shared" si="64"/>
        <v>24006-014-17</v>
      </c>
      <c r="C260" s="11" t="str">
        <f t="shared" si="64"/>
        <v>24006-014-17</v>
      </c>
      <c r="D260" s="7" t="s">
        <v>1673</v>
      </c>
      <c r="E260" s="6" t="s">
        <v>139</v>
      </c>
      <c r="F260" s="11" t="s">
        <v>8991</v>
      </c>
      <c r="G260" s="17" t="str">
        <f>INDEX(Data!G:G,MATCH($D260,Data!$D:$D,0))</f>
        <v>RYTHYM</v>
      </c>
      <c r="H260" s="17" t="str">
        <f>INDEX(Data!H:H,MATCH($D260,Data!$D:$D,0))</f>
        <v>Merino Wool Performance Socks</v>
      </c>
      <c r="I260" s="6" t="s">
        <v>326</v>
      </c>
      <c r="J260" s="6" t="s">
        <v>5329</v>
      </c>
      <c r="K260" s="6" t="s">
        <v>5338</v>
      </c>
      <c r="L260" s="6" t="s">
        <v>8993</v>
      </c>
      <c r="M260" s="6" t="s">
        <v>5339</v>
      </c>
      <c r="N260" s="6" t="s">
        <v>5370</v>
      </c>
      <c r="O260" s="11"/>
      <c r="P260" s="11"/>
      <c r="Q260" s="6" t="s">
        <v>1672</v>
      </c>
      <c r="R260" s="9" t="b">
        <v>1</v>
      </c>
      <c r="S260" s="9" t="b">
        <v>0</v>
      </c>
      <c r="T260" s="6" t="s">
        <v>1673</v>
      </c>
      <c r="U260" s="17" t="str">
        <f>INDEX(Data!U:U,MATCH($D260,Data!$D:$D,0))</f>
        <v>24006-014-17</v>
      </c>
      <c r="V260" s="17" t="str">
        <f>INDEX(Data!V:V,MATCH($D260,Data!$D:$D,0))</f>
        <v>24006-014-18</v>
      </c>
      <c r="W260" s="17" t="str">
        <f>INDEX(Data!W:W,MATCH($D260,Data!$D:$D,0))</f>
        <v/>
      </c>
      <c r="X260" s="17" t="str">
        <f>INDEX(Data!X:X,MATCH($D260,Data!$D:$D,0))</f>
        <v/>
      </c>
      <c r="Y260" s="17" t="str">
        <f>INDEX(Data!Y:Y,MATCH($D260,Data!$D:$D,0))</f>
        <v/>
      </c>
      <c r="Z260" s="17" t="str">
        <f>INDEX(Data!Z:Z,MATCH($D260,Data!$D:$D,0))</f>
        <v/>
      </c>
      <c r="AA260" s="17" t="str">
        <f>INDEX(Data!AA:AA,MATCH($D260,Data!$D:$D,0))</f>
        <v/>
      </c>
      <c r="AB260" s="17" t="str">
        <f>INDEX(Data!AB:AB,MATCH($D260,Data!$D:$D,0))</f>
        <v/>
      </c>
      <c r="AC260" s="17" t="str">
        <f>INDEX(Data!AC:AC,MATCH($D260,Data!$D:$D,0))</f>
        <v>S/M</v>
      </c>
      <c r="AD260" s="17" t="str">
        <f>INDEX(Data!AD:AD,MATCH($D260,Data!$D:$D,0))</f>
        <v>L/XL</v>
      </c>
      <c r="AE260" s="17" t="str">
        <f>INDEX(Data!AE:AE,MATCH($D260,Data!$D:$D,0))</f>
        <v/>
      </c>
      <c r="AF260" s="17" t="str">
        <f>INDEX(Data!AF:AF,MATCH($D260,Data!$D:$D,0))</f>
        <v/>
      </c>
      <c r="AG260" s="17" t="str">
        <f>INDEX(Data!AG:AG,MATCH($D260,Data!$D:$D,0))</f>
        <v/>
      </c>
      <c r="AH260" s="17" t="str">
        <f>INDEX(Data!AH:AH,MATCH($D260,Data!$D:$D,0))</f>
        <v/>
      </c>
      <c r="AI260" s="17" t="str">
        <f>INDEX(Data!AI:AI,MATCH($D260,Data!$D:$D,0))</f>
        <v/>
      </c>
      <c r="AJ260" s="17" t="str">
        <f>INDEX(Data!AJ:AJ,MATCH($D260,Data!$D:$D,0))</f>
        <v/>
      </c>
      <c r="AK260" s="10">
        <v>20</v>
      </c>
      <c r="AL260" s="10">
        <v>22</v>
      </c>
      <c r="AM260" s="6" t="s">
        <v>448</v>
      </c>
      <c r="AN260" s="6" t="s">
        <v>749</v>
      </c>
      <c r="AO260" s="6" t="s">
        <v>9287</v>
      </c>
      <c r="AP260" s="6" t="s">
        <v>9354</v>
      </c>
      <c r="AQ260" s="18" t="s">
        <v>9465</v>
      </c>
      <c r="AR260" s="11" t="str">
        <f t="shared" si="65"/>
        <v>2W Distributor Bike</v>
      </c>
      <c r="AS260" s="11" t="str">
        <f t="shared" si="66"/>
        <v>2W Distributor - Moto</v>
      </c>
      <c r="AT260" s="11" t="str">
        <f t="shared" si="67"/>
        <v>2W Distributor</v>
      </c>
      <c r="AU260" s="11" t="str">
        <f t="shared" si="68"/>
        <v>H2</v>
      </c>
      <c r="AV260" s="11" t="str">
        <f t="shared" si="68"/>
        <v>International - Bike</v>
      </c>
      <c r="AW260" s="11" t="str">
        <f t="shared" si="69"/>
        <v>International - Moto</v>
      </c>
      <c r="AX260" s="11" t="str">
        <f t="shared" si="70"/>
        <v>International - AS</v>
      </c>
      <c r="AY260" s="11" t="str">
        <f t="shared" si="70"/>
        <v>International</v>
      </c>
      <c r="AZ260" s="11" t="str">
        <f t="shared" si="70"/>
        <v>International - New</v>
      </c>
      <c r="BA260" s="11" t="str">
        <f t="shared" si="71"/>
        <v>Mecanic Sport</v>
      </c>
      <c r="BB260" s="11" t="str">
        <f t="shared" si="72"/>
        <v>Moto Dealers</v>
      </c>
      <c r="BC260" s="11" t="str">
        <f t="shared" si="72"/>
        <v>Motonet</v>
      </c>
      <c r="BD260" s="11" t="str">
        <f t="shared" si="73"/>
        <v>Pierce AB</v>
      </c>
      <c r="BE260" s="11" t="str">
        <f t="shared" si="74"/>
        <v>Retail</v>
      </c>
      <c r="BF260" s="11" t="str">
        <f t="shared" si="75"/>
        <v>TREK</v>
      </c>
      <c r="BG260" s="11" t="s">
        <v>5238</v>
      </c>
      <c r="BH260" s="11" t="str">
        <f t="shared" si="76"/>
        <v>https://fs.amplifi.io//file?id=644390c3-c021-478b-981b-eacd2c4a5b81&amp;variant=thumb&amp;extension=png</v>
      </c>
      <c r="BI260" s="11" t="e">
        <v>#N/A</v>
      </c>
      <c r="BJ260" s="11" t="e">
        <v>#N/A</v>
      </c>
      <c r="BK260" s="11" t="e">
        <v>#N/A</v>
      </c>
      <c r="BL260" s="11" t="e">
        <v>#N/A</v>
      </c>
      <c r="BM260" s="11" t="e">
        <v>#N/A</v>
      </c>
      <c r="BN260" s="11" t="e">
        <v>#N/A</v>
      </c>
      <c r="BO260" s="11" t="e">
        <v>#N/A</v>
      </c>
      <c r="BP260" s="11" t="e">
        <v>#N/A</v>
      </c>
      <c r="BQ260" s="11" t="e">
        <v>#N/A</v>
      </c>
      <c r="BR260" s="11" t="e">
        <v>#N/A</v>
      </c>
      <c r="BS260" s="11" t="e">
        <v>#N/A</v>
      </c>
    </row>
    <row r="261" spans="1:71" x14ac:dyDescent="0.2">
      <c r="A261" s="16">
        <f t="shared" si="77"/>
        <v>260</v>
      </c>
      <c r="B261" s="11" t="str">
        <f t="shared" si="64"/>
        <v>24006-455-17</v>
      </c>
      <c r="C261" s="11" t="str">
        <f t="shared" si="64"/>
        <v>24006-455-17</v>
      </c>
      <c r="D261" s="7" t="s">
        <v>1677</v>
      </c>
      <c r="E261" s="6" t="s">
        <v>139</v>
      </c>
      <c r="F261" s="11" t="s">
        <v>8991</v>
      </c>
      <c r="G261" s="17" t="str">
        <f>INDEX(Data!G:G,MATCH($D261,Data!$D:$D,0))</f>
        <v>RYTHYM</v>
      </c>
      <c r="H261" s="17" t="str">
        <f>INDEX(Data!H:H,MATCH($D261,Data!$D:$D,0))</f>
        <v>Merino Wool Performance Socks</v>
      </c>
      <c r="I261" s="6" t="s">
        <v>326</v>
      </c>
      <c r="J261" s="6" t="s">
        <v>5329</v>
      </c>
      <c r="K261" s="6" t="s">
        <v>5338</v>
      </c>
      <c r="L261" s="6" t="s">
        <v>8993</v>
      </c>
      <c r="M261" s="6" t="s">
        <v>5339</v>
      </c>
      <c r="N261" s="6" t="s">
        <v>5370</v>
      </c>
      <c r="O261" s="11"/>
      <c r="P261" s="11"/>
      <c r="Q261" s="6" t="s">
        <v>1676</v>
      </c>
      <c r="R261" s="9" t="b">
        <v>1</v>
      </c>
      <c r="S261" s="9" t="b">
        <v>0</v>
      </c>
      <c r="T261" s="6" t="s">
        <v>1677</v>
      </c>
      <c r="U261" s="17" t="str">
        <f>INDEX(Data!U:U,MATCH($D261,Data!$D:$D,0))</f>
        <v>24006-455-17</v>
      </c>
      <c r="V261" s="17" t="str">
        <f>INDEX(Data!V:V,MATCH($D261,Data!$D:$D,0))</f>
        <v>24006-455-18</v>
      </c>
      <c r="W261" s="17" t="str">
        <f>INDEX(Data!W:W,MATCH($D261,Data!$D:$D,0))</f>
        <v/>
      </c>
      <c r="X261" s="17" t="str">
        <f>INDEX(Data!X:X,MATCH($D261,Data!$D:$D,0))</f>
        <v/>
      </c>
      <c r="Y261" s="17" t="str">
        <f>INDEX(Data!Y:Y,MATCH($D261,Data!$D:$D,0))</f>
        <v/>
      </c>
      <c r="Z261" s="17" t="str">
        <f>INDEX(Data!Z:Z,MATCH($D261,Data!$D:$D,0))</f>
        <v/>
      </c>
      <c r="AA261" s="17" t="str">
        <f>INDEX(Data!AA:AA,MATCH($D261,Data!$D:$D,0))</f>
        <v/>
      </c>
      <c r="AB261" s="17" t="str">
        <f>INDEX(Data!AB:AB,MATCH($D261,Data!$D:$D,0))</f>
        <v/>
      </c>
      <c r="AC261" s="17" t="str">
        <f>INDEX(Data!AC:AC,MATCH($D261,Data!$D:$D,0))</f>
        <v>S/M</v>
      </c>
      <c r="AD261" s="17" t="str">
        <f>INDEX(Data!AD:AD,MATCH($D261,Data!$D:$D,0))</f>
        <v>L/XL</v>
      </c>
      <c r="AE261" s="17" t="str">
        <f>INDEX(Data!AE:AE,MATCH($D261,Data!$D:$D,0))</f>
        <v/>
      </c>
      <c r="AF261" s="17" t="str">
        <f>INDEX(Data!AF:AF,MATCH($D261,Data!$D:$D,0))</f>
        <v/>
      </c>
      <c r="AG261" s="17" t="str">
        <f>INDEX(Data!AG:AG,MATCH($D261,Data!$D:$D,0))</f>
        <v/>
      </c>
      <c r="AH261" s="17" t="str">
        <f>INDEX(Data!AH:AH,MATCH($D261,Data!$D:$D,0))</f>
        <v/>
      </c>
      <c r="AI261" s="17" t="str">
        <f>INDEX(Data!AI:AI,MATCH($D261,Data!$D:$D,0))</f>
        <v/>
      </c>
      <c r="AJ261" s="17" t="str">
        <f>INDEX(Data!AJ:AJ,MATCH($D261,Data!$D:$D,0))</f>
        <v/>
      </c>
      <c r="AK261" s="10">
        <v>20</v>
      </c>
      <c r="AL261" s="10">
        <v>22</v>
      </c>
      <c r="AM261" s="6" t="s">
        <v>448</v>
      </c>
      <c r="AN261" s="6" t="s">
        <v>749</v>
      </c>
      <c r="AO261" s="6" t="s">
        <v>9287</v>
      </c>
      <c r="AP261" s="6" t="s">
        <v>9354</v>
      </c>
      <c r="AQ261" s="18" t="s">
        <v>9465</v>
      </c>
      <c r="AR261" s="11" t="str">
        <f t="shared" si="65"/>
        <v>2W Distributor Bike</v>
      </c>
      <c r="AS261" s="11" t="str">
        <f t="shared" si="66"/>
        <v>2W Distributor - Moto</v>
      </c>
      <c r="AT261" s="11" t="str">
        <f t="shared" si="67"/>
        <v>2W Distributor</v>
      </c>
      <c r="AU261" s="11" t="str">
        <f t="shared" si="68"/>
        <v>H2</v>
      </c>
      <c r="AV261" s="11" t="str">
        <f t="shared" si="68"/>
        <v>International - Bike</v>
      </c>
      <c r="AW261" s="11" t="str">
        <f t="shared" si="69"/>
        <v>International - Moto</v>
      </c>
      <c r="AX261" s="11" t="str">
        <f t="shared" si="70"/>
        <v>International - AS</v>
      </c>
      <c r="AY261" s="11" t="str">
        <f t="shared" si="70"/>
        <v>International</v>
      </c>
      <c r="AZ261" s="11" t="str">
        <f t="shared" si="70"/>
        <v>International - New</v>
      </c>
      <c r="BA261" s="11" t="str">
        <f t="shared" si="71"/>
        <v>Mecanic Sport</v>
      </c>
      <c r="BB261" s="11" t="str">
        <f t="shared" si="72"/>
        <v>Moto Dealers</v>
      </c>
      <c r="BC261" s="11" t="str">
        <f t="shared" si="72"/>
        <v>Motonet</v>
      </c>
      <c r="BD261" s="11" t="str">
        <f t="shared" si="73"/>
        <v>Pierce AB</v>
      </c>
      <c r="BE261" s="11" t="str">
        <f t="shared" si="74"/>
        <v>Retail</v>
      </c>
      <c r="BF261" s="11" t="str">
        <f t="shared" si="75"/>
        <v>TREK</v>
      </c>
      <c r="BG261" s="11" t="s">
        <v>5239</v>
      </c>
      <c r="BH261" s="11" t="str">
        <f t="shared" si="76"/>
        <v>https://fs.amplifi.io//file?id=592eea7d-0ac5-4317-9770-f589cc98798f&amp;variant=thumb&amp;extension=png</v>
      </c>
      <c r="BI261" s="11" t="e">
        <v>#N/A</v>
      </c>
      <c r="BJ261" s="11" t="e">
        <v>#N/A</v>
      </c>
      <c r="BK261" s="11" t="e">
        <v>#N/A</v>
      </c>
      <c r="BL261" s="11" t="e">
        <v>#N/A</v>
      </c>
      <c r="BM261" s="11" t="e">
        <v>#N/A</v>
      </c>
      <c r="BN261" s="11" t="e">
        <v>#N/A</v>
      </c>
      <c r="BO261" s="11" t="e">
        <v>#N/A</v>
      </c>
      <c r="BP261" s="11" t="e">
        <v>#N/A</v>
      </c>
      <c r="BQ261" s="11" t="e">
        <v>#N/A</v>
      </c>
      <c r="BR261" s="11" t="e">
        <v>#N/A</v>
      </c>
      <c r="BS261" s="11" t="e">
        <v>#N/A</v>
      </c>
    </row>
    <row r="262" spans="1:71" x14ac:dyDescent="0.2">
      <c r="A262" s="16">
        <f t="shared" si="77"/>
        <v>261</v>
      </c>
      <c r="B262" s="11" t="str">
        <f t="shared" ref="B262:C281" si="78">C262</f>
        <v>24006-456-17</v>
      </c>
      <c r="C262" s="11" t="str">
        <f t="shared" si="78"/>
        <v>24006-456-17</v>
      </c>
      <c r="D262" s="7" t="s">
        <v>1681</v>
      </c>
      <c r="E262" s="6" t="s">
        <v>139</v>
      </c>
      <c r="F262" s="11" t="s">
        <v>8991</v>
      </c>
      <c r="G262" s="17" t="str">
        <f>INDEX(Data!G:G,MATCH($D262,Data!$D:$D,0))</f>
        <v>RYTHYM</v>
      </c>
      <c r="H262" s="17" t="str">
        <f>INDEX(Data!H:H,MATCH($D262,Data!$D:$D,0))</f>
        <v>Merino Wool Performance Socks</v>
      </c>
      <c r="I262" s="6" t="s">
        <v>326</v>
      </c>
      <c r="J262" s="6" t="s">
        <v>5329</v>
      </c>
      <c r="K262" s="6" t="s">
        <v>5338</v>
      </c>
      <c r="L262" s="6" t="s">
        <v>8993</v>
      </c>
      <c r="M262" s="6" t="s">
        <v>5339</v>
      </c>
      <c r="N262" s="6" t="s">
        <v>5370</v>
      </c>
      <c r="O262" s="11"/>
      <c r="P262" s="11"/>
      <c r="Q262" s="6" t="s">
        <v>1680</v>
      </c>
      <c r="R262" s="9" t="b">
        <v>1</v>
      </c>
      <c r="S262" s="9" t="b">
        <v>0</v>
      </c>
      <c r="T262" s="6" t="s">
        <v>1681</v>
      </c>
      <c r="U262" s="17" t="str">
        <f>INDEX(Data!U:U,MATCH($D262,Data!$D:$D,0))</f>
        <v>24006-456-17</v>
      </c>
      <c r="V262" s="17" t="str">
        <f>INDEX(Data!V:V,MATCH($D262,Data!$D:$D,0))</f>
        <v>24006-456-18</v>
      </c>
      <c r="W262" s="17" t="str">
        <f>INDEX(Data!W:W,MATCH($D262,Data!$D:$D,0))</f>
        <v/>
      </c>
      <c r="X262" s="17" t="str">
        <f>INDEX(Data!X:X,MATCH($D262,Data!$D:$D,0))</f>
        <v/>
      </c>
      <c r="Y262" s="17" t="str">
        <f>INDEX(Data!Y:Y,MATCH($D262,Data!$D:$D,0))</f>
        <v/>
      </c>
      <c r="Z262" s="17" t="str">
        <f>INDEX(Data!Z:Z,MATCH($D262,Data!$D:$D,0))</f>
        <v/>
      </c>
      <c r="AA262" s="17" t="str">
        <f>INDEX(Data!AA:AA,MATCH($D262,Data!$D:$D,0))</f>
        <v/>
      </c>
      <c r="AB262" s="17" t="str">
        <f>INDEX(Data!AB:AB,MATCH($D262,Data!$D:$D,0))</f>
        <v/>
      </c>
      <c r="AC262" s="17" t="str">
        <f>INDEX(Data!AC:AC,MATCH($D262,Data!$D:$D,0))</f>
        <v>S/M</v>
      </c>
      <c r="AD262" s="17" t="str">
        <f>INDEX(Data!AD:AD,MATCH($D262,Data!$D:$D,0))</f>
        <v>L/XL</v>
      </c>
      <c r="AE262" s="17" t="str">
        <f>INDEX(Data!AE:AE,MATCH($D262,Data!$D:$D,0))</f>
        <v/>
      </c>
      <c r="AF262" s="17" t="str">
        <f>INDEX(Data!AF:AF,MATCH($D262,Data!$D:$D,0))</f>
        <v/>
      </c>
      <c r="AG262" s="17" t="str">
        <f>INDEX(Data!AG:AG,MATCH($D262,Data!$D:$D,0))</f>
        <v/>
      </c>
      <c r="AH262" s="17" t="str">
        <f>INDEX(Data!AH:AH,MATCH($D262,Data!$D:$D,0))</f>
        <v/>
      </c>
      <c r="AI262" s="17" t="str">
        <f>INDEX(Data!AI:AI,MATCH($D262,Data!$D:$D,0))</f>
        <v/>
      </c>
      <c r="AJ262" s="17" t="str">
        <f>INDEX(Data!AJ:AJ,MATCH($D262,Data!$D:$D,0))</f>
        <v/>
      </c>
      <c r="AK262" s="10">
        <v>20</v>
      </c>
      <c r="AL262" s="10">
        <v>22</v>
      </c>
      <c r="AM262" s="6" t="s">
        <v>448</v>
      </c>
      <c r="AN262" s="6" t="s">
        <v>749</v>
      </c>
      <c r="AO262" s="6" t="s">
        <v>9287</v>
      </c>
      <c r="AP262" s="6" t="s">
        <v>9354</v>
      </c>
      <c r="AQ262" s="18" t="s">
        <v>9465</v>
      </c>
      <c r="AR262" s="11" t="str">
        <f t="shared" si="65"/>
        <v>2W Distributor Bike</v>
      </c>
      <c r="AS262" s="11" t="str">
        <f t="shared" si="66"/>
        <v>2W Distributor - Moto</v>
      </c>
      <c r="AT262" s="11" t="str">
        <f t="shared" si="67"/>
        <v>2W Distributor</v>
      </c>
      <c r="AU262" s="11" t="str">
        <f t="shared" si="68"/>
        <v>H2</v>
      </c>
      <c r="AV262" s="11" t="str">
        <f t="shared" si="68"/>
        <v>International - Bike</v>
      </c>
      <c r="AW262" s="11" t="str">
        <f t="shared" si="69"/>
        <v>International - Moto</v>
      </c>
      <c r="AX262" s="11" t="str">
        <f t="shared" si="70"/>
        <v>International - AS</v>
      </c>
      <c r="AY262" s="11" t="str">
        <f t="shared" si="70"/>
        <v>International</v>
      </c>
      <c r="AZ262" s="11" t="str">
        <f t="shared" si="70"/>
        <v>International - New</v>
      </c>
      <c r="BA262" s="11" t="str">
        <f t="shared" si="71"/>
        <v>Mecanic Sport</v>
      </c>
      <c r="BB262" s="11" t="str">
        <f t="shared" si="72"/>
        <v>Moto Dealers</v>
      </c>
      <c r="BC262" s="11" t="str">
        <f t="shared" si="72"/>
        <v>Motonet</v>
      </c>
      <c r="BD262" s="11" t="str">
        <f t="shared" si="73"/>
        <v>Pierce AB</v>
      </c>
      <c r="BE262" s="11" t="str">
        <f t="shared" si="74"/>
        <v>Retail</v>
      </c>
      <c r="BF262" s="11" t="str">
        <f t="shared" si="75"/>
        <v>TREK</v>
      </c>
      <c r="BG262" s="11" t="s">
        <v>5240</v>
      </c>
      <c r="BH262" s="11" t="str">
        <f t="shared" si="76"/>
        <v>https://fs.amplifi.io//file?id=c11d2716-9f4a-419d-9380-ba582c15e78f&amp;variant=thumb&amp;extension=png</v>
      </c>
      <c r="BI262" s="11" t="e">
        <v>#N/A</v>
      </c>
      <c r="BJ262" s="11" t="e">
        <v>#N/A</v>
      </c>
      <c r="BK262" s="11" t="e">
        <v>#N/A</v>
      </c>
      <c r="BL262" s="11" t="e">
        <v>#N/A</v>
      </c>
      <c r="BM262" s="11" t="e">
        <v>#N/A</v>
      </c>
      <c r="BN262" s="11" t="e">
        <v>#N/A</v>
      </c>
      <c r="BO262" s="11" t="e">
        <v>#N/A</v>
      </c>
      <c r="BP262" s="11" t="e">
        <v>#N/A</v>
      </c>
      <c r="BQ262" s="11" t="e">
        <v>#N/A</v>
      </c>
      <c r="BR262" s="11" t="e">
        <v>#N/A</v>
      </c>
      <c r="BS262" s="11" t="e">
        <v>#N/A</v>
      </c>
    </row>
    <row r="263" spans="1:71" x14ac:dyDescent="0.2">
      <c r="A263" s="16">
        <f t="shared" si="77"/>
        <v>262</v>
      </c>
      <c r="B263" s="11" t="str">
        <f t="shared" si="78"/>
        <v>24006-457-17</v>
      </c>
      <c r="C263" s="11" t="str">
        <f t="shared" si="78"/>
        <v>24006-457-17</v>
      </c>
      <c r="D263" s="7" t="s">
        <v>1685</v>
      </c>
      <c r="E263" s="6" t="s">
        <v>139</v>
      </c>
      <c r="F263" s="11" t="s">
        <v>8991</v>
      </c>
      <c r="G263" s="17" t="str">
        <f>INDEX(Data!G:G,MATCH($D263,Data!$D:$D,0))</f>
        <v>RYTHYM</v>
      </c>
      <c r="H263" s="17" t="str">
        <f>INDEX(Data!H:H,MATCH($D263,Data!$D:$D,0))</f>
        <v>Merino Wool Performance Socks</v>
      </c>
      <c r="I263" s="6" t="s">
        <v>326</v>
      </c>
      <c r="J263" s="6" t="s">
        <v>5329</v>
      </c>
      <c r="K263" s="6" t="s">
        <v>5338</v>
      </c>
      <c r="L263" s="6" t="s">
        <v>8993</v>
      </c>
      <c r="M263" s="6" t="s">
        <v>5339</v>
      </c>
      <c r="N263" s="6" t="s">
        <v>5370</v>
      </c>
      <c r="O263" s="11"/>
      <c r="P263" s="11"/>
      <c r="Q263" s="6" t="s">
        <v>1684</v>
      </c>
      <c r="R263" s="9" t="b">
        <v>1</v>
      </c>
      <c r="S263" s="9" t="b">
        <v>0</v>
      </c>
      <c r="T263" s="6" t="s">
        <v>1685</v>
      </c>
      <c r="U263" s="17" t="str">
        <f>INDEX(Data!U:U,MATCH($D263,Data!$D:$D,0))</f>
        <v>24006-457-17</v>
      </c>
      <c r="V263" s="17" t="str">
        <f>INDEX(Data!V:V,MATCH($D263,Data!$D:$D,0))</f>
        <v>24006-457-18</v>
      </c>
      <c r="W263" s="17" t="str">
        <f>INDEX(Data!W:W,MATCH($D263,Data!$D:$D,0))</f>
        <v/>
      </c>
      <c r="X263" s="17" t="str">
        <f>INDEX(Data!X:X,MATCH($D263,Data!$D:$D,0))</f>
        <v/>
      </c>
      <c r="Y263" s="17" t="str">
        <f>INDEX(Data!Y:Y,MATCH($D263,Data!$D:$D,0))</f>
        <v/>
      </c>
      <c r="Z263" s="17" t="str">
        <f>INDEX(Data!Z:Z,MATCH($D263,Data!$D:$D,0))</f>
        <v/>
      </c>
      <c r="AA263" s="17" t="str">
        <f>INDEX(Data!AA:AA,MATCH($D263,Data!$D:$D,0))</f>
        <v/>
      </c>
      <c r="AB263" s="17" t="str">
        <f>INDEX(Data!AB:AB,MATCH($D263,Data!$D:$D,0))</f>
        <v/>
      </c>
      <c r="AC263" s="17" t="str">
        <f>INDEX(Data!AC:AC,MATCH($D263,Data!$D:$D,0))</f>
        <v>S/M</v>
      </c>
      <c r="AD263" s="17" t="str">
        <f>INDEX(Data!AD:AD,MATCH($D263,Data!$D:$D,0))</f>
        <v>L/XL</v>
      </c>
      <c r="AE263" s="17" t="str">
        <f>INDEX(Data!AE:AE,MATCH($D263,Data!$D:$D,0))</f>
        <v/>
      </c>
      <c r="AF263" s="17" t="str">
        <f>INDEX(Data!AF:AF,MATCH($D263,Data!$D:$D,0))</f>
        <v/>
      </c>
      <c r="AG263" s="17" t="str">
        <f>INDEX(Data!AG:AG,MATCH($D263,Data!$D:$D,0))</f>
        <v/>
      </c>
      <c r="AH263" s="17" t="str">
        <f>INDEX(Data!AH:AH,MATCH($D263,Data!$D:$D,0))</f>
        <v/>
      </c>
      <c r="AI263" s="17" t="str">
        <f>INDEX(Data!AI:AI,MATCH($D263,Data!$D:$D,0))</f>
        <v/>
      </c>
      <c r="AJ263" s="17" t="str">
        <f>INDEX(Data!AJ:AJ,MATCH($D263,Data!$D:$D,0))</f>
        <v/>
      </c>
      <c r="AK263" s="10">
        <v>20</v>
      </c>
      <c r="AL263" s="10">
        <v>22</v>
      </c>
      <c r="AM263" s="6" t="s">
        <v>448</v>
      </c>
      <c r="AN263" s="6" t="s">
        <v>749</v>
      </c>
      <c r="AO263" s="6" t="s">
        <v>9287</v>
      </c>
      <c r="AP263" s="6" t="s">
        <v>9354</v>
      </c>
      <c r="AQ263" s="18" t="s">
        <v>9465</v>
      </c>
      <c r="AR263" s="11" t="str">
        <f t="shared" si="65"/>
        <v>2W Distributor Bike</v>
      </c>
      <c r="AS263" s="11" t="str">
        <f t="shared" si="66"/>
        <v>2W Distributor - Moto</v>
      </c>
      <c r="AT263" s="11" t="str">
        <f t="shared" si="67"/>
        <v>2W Distributor</v>
      </c>
      <c r="AU263" s="11" t="str">
        <f t="shared" si="68"/>
        <v>H2</v>
      </c>
      <c r="AV263" s="11" t="str">
        <f t="shared" si="68"/>
        <v>International - Bike</v>
      </c>
      <c r="AW263" s="11" t="str">
        <f t="shared" si="69"/>
        <v>International - Moto</v>
      </c>
      <c r="AX263" s="11" t="str">
        <f t="shared" si="70"/>
        <v>International - AS</v>
      </c>
      <c r="AY263" s="11" t="str">
        <f t="shared" si="70"/>
        <v>International</v>
      </c>
      <c r="AZ263" s="11" t="str">
        <f t="shared" si="70"/>
        <v>International - New</v>
      </c>
      <c r="BA263" s="11" t="str">
        <f t="shared" si="71"/>
        <v>Mecanic Sport</v>
      </c>
      <c r="BB263" s="11" t="str">
        <f t="shared" si="72"/>
        <v>Moto Dealers</v>
      </c>
      <c r="BC263" s="11" t="str">
        <f t="shared" si="72"/>
        <v>Motonet</v>
      </c>
      <c r="BD263" s="11" t="str">
        <f t="shared" si="73"/>
        <v>Pierce AB</v>
      </c>
      <c r="BE263" s="11" t="str">
        <f t="shared" si="74"/>
        <v>Retail</v>
      </c>
      <c r="BF263" s="11" t="str">
        <f t="shared" si="75"/>
        <v>TREK</v>
      </c>
      <c r="BG263" s="11" t="s">
        <v>5241</v>
      </c>
      <c r="BH263" s="11" t="str">
        <f t="shared" si="76"/>
        <v>https://fs.amplifi.io//file?id=eb174824-4375-4c60-ac75-5a59c1107571&amp;variant=thumb&amp;extension=png</v>
      </c>
      <c r="BI263" s="11" t="e">
        <v>#N/A</v>
      </c>
      <c r="BJ263" s="11" t="e">
        <v>#N/A</v>
      </c>
      <c r="BK263" s="11" t="e">
        <v>#N/A</v>
      </c>
      <c r="BL263" s="11" t="e">
        <v>#N/A</v>
      </c>
      <c r="BM263" s="11" t="e">
        <v>#N/A</v>
      </c>
      <c r="BN263" s="11" t="e">
        <v>#N/A</v>
      </c>
      <c r="BO263" s="11" t="e">
        <v>#N/A</v>
      </c>
      <c r="BP263" s="11" t="e">
        <v>#N/A</v>
      </c>
      <c r="BQ263" s="11" t="e">
        <v>#N/A</v>
      </c>
      <c r="BR263" s="11" t="e">
        <v>#N/A</v>
      </c>
      <c r="BS263" s="11" t="e">
        <v>#N/A</v>
      </c>
    </row>
    <row r="264" spans="1:71" x14ac:dyDescent="0.2">
      <c r="A264" s="16">
        <f t="shared" si="77"/>
        <v>263</v>
      </c>
      <c r="B264" s="11" t="str">
        <f t="shared" si="78"/>
        <v>24017-376-17</v>
      </c>
      <c r="C264" s="11" t="str">
        <f t="shared" si="78"/>
        <v>24017-376-17</v>
      </c>
      <c r="D264" s="7" t="s">
        <v>1745</v>
      </c>
      <c r="E264" s="6" t="s">
        <v>139</v>
      </c>
      <c r="F264" s="11" t="s">
        <v>8991</v>
      </c>
      <c r="G264" s="17" t="str">
        <f>INDEX(Data!G:G,MATCH($D264,Data!$D:$D,0))</f>
        <v>ADVOCATE BLUR</v>
      </c>
      <c r="H264" s="17" t="str">
        <f>INDEX(Data!H:H,MATCH($D264,Data!$D:$D,0))</f>
        <v>Performance MTB Socks</v>
      </c>
      <c r="I264" s="6" t="s">
        <v>326</v>
      </c>
      <c r="J264" s="6" t="s">
        <v>5329</v>
      </c>
      <c r="K264" s="6" t="s">
        <v>5338</v>
      </c>
      <c r="L264" s="6" t="s">
        <v>8993</v>
      </c>
      <c r="M264" s="6" t="s">
        <v>5339</v>
      </c>
      <c r="N264" s="6" t="s">
        <v>5369</v>
      </c>
      <c r="O264" s="11"/>
      <c r="P264" s="11"/>
      <c r="Q264" s="6" t="s">
        <v>35</v>
      </c>
      <c r="R264" s="9" t="b">
        <v>1</v>
      </c>
      <c r="S264" s="9" t="b">
        <v>0</v>
      </c>
      <c r="T264" s="6" t="s">
        <v>1745</v>
      </c>
      <c r="U264" s="17" t="str">
        <f>INDEX(Data!U:U,MATCH($D264,Data!$D:$D,0))</f>
        <v>24017-376-17</v>
      </c>
      <c r="V264" s="17" t="str">
        <f>INDEX(Data!V:V,MATCH($D264,Data!$D:$D,0))</f>
        <v>24017-376-18</v>
      </c>
      <c r="W264" s="17" t="str">
        <f>INDEX(Data!W:W,MATCH($D264,Data!$D:$D,0))</f>
        <v/>
      </c>
      <c r="X264" s="17" t="str">
        <f>INDEX(Data!X:X,MATCH($D264,Data!$D:$D,0))</f>
        <v/>
      </c>
      <c r="Y264" s="17" t="str">
        <f>INDEX(Data!Y:Y,MATCH($D264,Data!$D:$D,0))</f>
        <v/>
      </c>
      <c r="Z264" s="17" t="str">
        <f>INDEX(Data!Z:Z,MATCH($D264,Data!$D:$D,0))</f>
        <v/>
      </c>
      <c r="AA264" s="17" t="str">
        <f>INDEX(Data!AA:AA,MATCH($D264,Data!$D:$D,0))</f>
        <v/>
      </c>
      <c r="AB264" s="17" t="str">
        <f>INDEX(Data!AB:AB,MATCH($D264,Data!$D:$D,0))</f>
        <v/>
      </c>
      <c r="AC264" s="17" t="str">
        <f>INDEX(Data!AC:AC,MATCH($D264,Data!$D:$D,0))</f>
        <v>S/M</v>
      </c>
      <c r="AD264" s="17" t="str">
        <f>INDEX(Data!AD:AD,MATCH($D264,Data!$D:$D,0))</f>
        <v>L/XL</v>
      </c>
      <c r="AE264" s="17" t="str">
        <f>INDEX(Data!AE:AE,MATCH($D264,Data!$D:$D,0))</f>
        <v/>
      </c>
      <c r="AF264" s="17" t="str">
        <f>INDEX(Data!AF:AF,MATCH($D264,Data!$D:$D,0))</f>
        <v/>
      </c>
      <c r="AG264" s="17" t="str">
        <f>INDEX(Data!AG:AG,MATCH($D264,Data!$D:$D,0))</f>
        <v/>
      </c>
      <c r="AH264" s="17" t="str">
        <f>INDEX(Data!AH:AH,MATCH($D264,Data!$D:$D,0))</f>
        <v/>
      </c>
      <c r="AI264" s="17" t="str">
        <f>INDEX(Data!AI:AI,MATCH($D264,Data!$D:$D,0))</f>
        <v/>
      </c>
      <c r="AJ264" s="17" t="str">
        <f>INDEX(Data!AJ:AJ,MATCH($D264,Data!$D:$D,0))</f>
        <v/>
      </c>
      <c r="AK264" s="10">
        <v>14</v>
      </c>
      <c r="AL264" s="10">
        <v>16</v>
      </c>
      <c r="AM264" s="6" t="s">
        <v>448</v>
      </c>
      <c r="AN264" s="6" t="s">
        <v>1747</v>
      </c>
      <c r="AO264" s="6" t="s">
        <v>1748</v>
      </c>
      <c r="AP264" s="6" t="s">
        <v>9366</v>
      </c>
      <c r="AQ264" s="18" t="s">
        <v>9465</v>
      </c>
      <c r="AR264" s="11" t="str">
        <f t="shared" si="65"/>
        <v>2W Distributor Bike</v>
      </c>
      <c r="AS264" s="11" t="str">
        <f t="shared" si="66"/>
        <v>2W Distributor - Moto</v>
      </c>
      <c r="AT264" s="11" t="str">
        <f t="shared" si="67"/>
        <v>2W Distributor</v>
      </c>
      <c r="AU264" s="11" t="str">
        <f t="shared" si="68"/>
        <v>H2</v>
      </c>
      <c r="AV264" s="11" t="str">
        <f t="shared" si="68"/>
        <v>International - Bike</v>
      </c>
      <c r="AW264" s="11" t="str">
        <f t="shared" si="69"/>
        <v>International - Moto</v>
      </c>
      <c r="AX264" s="11" t="str">
        <f t="shared" si="70"/>
        <v>International - AS</v>
      </c>
      <c r="AY264" s="11" t="str">
        <f t="shared" si="70"/>
        <v>International</v>
      </c>
      <c r="AZ264" s="11" t="str">
        <f t="shared" si="70"/>
        <v>International - New</v>
      </c>
      <c r="BA264" s="11" t="str">
        <f t="shared" si="71"/>
        <v>Mecanic Sport</v>
      </c>
      <c r="BB264" s="11" t="str">
        <f t="shared" si="72"/>
        <v>Moto Dealers</v>
      </c>
      <c r="BC264" s="11" t="str">
        <f t="shared" si="72"/>
        <v>Motonet</v>
      </c>
      <c r="BD264" s="11" t="str">
        <f t="shared" si="73"/>
        <v>Pierce AB</v>
      </c>
      <c r="BE264" s="11" t="str">
        <f t="shared" si="74"/>
        <v>Retail</v>
      </c>
      <c r="BF264" s="11" t="str">
        <f t="shared" si="75"/>
        <v>TREK</v>
      </c>
      <c r="BG264" s="11" t="s">
        <v>5254</v>
      </c>
      <c r="BH264" s="11" t="str">
        <f t="shared" si="76"/>
        <v>https://fs.amplifi.io//file?id=23ab37be-d075-4732-8038-fa5a0cee8923&amp;variant=thumb&amp;extension=png</v>
      </c>
      <c r="BI264" s="11" t="e">
        <v>#N/A</v>
      </c>
      <c r="BJ264" s="11" t="e">
        <v>#N/A</v>
      </c>
      <c r="BK264" s="11" t="e">
        <v>#N/A</v>
      </c>
      <c r="BL264" s="11" t="e">
        <v>#N/A</v>
      </c>
      <c r="BM264" s="11" t="e">
        <v>#N/A</v>
      </c>
      <c r="BN264" s="11" t="e">
        <v>#N/A</v>
      </c>
      <c r="BO264" s="11" t="e">
        <v>#N/A</v>
      </c>
      <c r="BP264" s="11" t="e">
        <v>#N/A</v>
      </c>
      <c r="BQ264" s="11" t="e">
        <v>#N/A</v>
      </c>
      <c r="BR264" s="11" t="e">
        <v>#N/A</v>
      </c>
      <c r="BS264" s="11" t="e">
        <v>#N/A</v>
      </c>
    </row>
    <row r="265" spans="1:71" x14ac:dyDescent="0.2">
      <c r="A265" s="16">
        <f t="shared" si="77"/>
        <v>264</v>
      </c>
      <c r="B265" s="11" t="str">
        <f t="shared" si="78"/>
        <v>24017-419-17</v>
      </c>
      <c r="C265" s="11" t="str">
        <f t="shared" si="78"/>
        <v>24017-419-17</v>
      </c>
      <c r="D265" s="7" t="s">
        <v>1752</v>
      </c>
      <c r="E265" s="6" t="s">
        <v>139</v>
      </c>
      <c r="F265" s="11" t="s">
        <v>8991</v>
      </c>
      <c r="G265" s="17" t="str">
        <f>INDEX(Data!G:G,MATCH($D265,Data!$D:$D,0))</f>
        <v>ADVOCATE BLUR</v>
      </c>
      <c r="H265" s="17" t="str">
        <f>INDEX(Data!H:H,MATCH($D265,Data!$D:$D,0))</f>
        <v>Performance MTB Socks</v>
      </c>
      <c r="I265" s="6" t="s">
        <v>326</v>
      </c>
      <c r="J265" s="6" t="s">
        <v>5329</v>
      </c>
      <c r="K265" s="6" t="s">
        <v>5338</v>
      </c>
      <c r="L265" s="6" t="s">
        <v>8993</v>
      </c>
      <c r="M265" s="6" t="s">
        <v>5339</v>
      </c>
      <c r="N265" s="6" t="s">
        <v>5369</v>
      </c>
      <c r="O265" s="11"/>
      <c r="P265" s="11"/>
      <c r="Q265" s="6" t="s">
        <v>1751</v>
      </c>
      <c r="R265" s="9" t="b">
        <v>1</v>
      </c>
      <c r="S265" s="9" t="b">
        <v>0</v>
      </c>
      <c r="T265" s="6" t="s">
        <v>1752</v>
      </c>
      <c r="U265" s="17" t="str">
        <f>INDEX(Data!U:U,MATCH($D265,Data!$D:$D,0))</f>
        <v>24017-419-17</v>
      </c>
      <c r="V265" s="17" t="str">
        <f>INDEX(Data!V:V,MATCH($D265,Data!$D:$D,0))</f>
        <v>24017-419-18</v>
      </c>
      <c r="W265" s="17" t="str">
        <f>INDEX(Data!W:W,MATCH($D265,Data!$D:$D,0))</f>
        <v/>
      </c>
      <c r="X265" s="17" t="str">
        <f>INDEX(Data!X:X,MATCH($D265,Data!$D:$D,0))</f>
        <v/>
      </c>
      <c r="Y265" s="17" t="str">
        <f>INDEX(Data!Y:Y,MATCH($D265,Data!$D:$D,0))</f>
        <v/>
      </c>
      <c r="Z265" s="17" t="str">
        <f>INDEX(Data!Z:Z,MATCH($D265,Data!$D:$D,0))</f>
        <v/>
      </c>
      <c r="AA265" s="17" t="str">
        <f>INDEX(Data!AA:AA,MATCH($D265,Data!$D:$D,0))</f>
        <v/>
      </c>
      <c r="AB265" s="17" t="str">
        <f>INDEX(Data!AB:AB,MATCH($D265,Data!$D:$D,0))</f>
        <v/>
      </c>
      <c r="AC265" s="17" t="str">
        <f>INDEX(Data!AC:AC,MATCH($D265,Data!$D:$D,0))</f>
        <v>S/M</v>
      </c>
      <c r="AD265" s="17" t="str">
        <f>INDEX(Data!AD:AD,MATCH($D265,Data!$D:$D,0))</f>
        <v>L/XL</v>
      </c>
      <c r="AE265" s="17" t="str">
        <f>INDEX(Data!AE:AE,MATCH($D265,Data!$D:$D,0))</f>
        <v/>
      </c>
      <c r="AF265" s="17" t="str">
        <f>INDEX(Data!AF:AF,MATCH($D265,Data!$D:$D,0))</f>
        <v/>
      </c>
      <c r="AG265" s="17" t="str">
        <f>INDEX(Data!AG:AG,MATCH($D265,Data!$D:$D,0))</f>
        <v/>
      </c>
      <c r="AH265" s="17" t="str">
        <f>INDEX(Data!AH:AH,MATCH($D265,Data!$D:$D,0))</f>
        <v/>
      </c>
      <c r="AI265" s="17" t="str">
        <f>INDEX(Data!AI:AI,MATCH($D265,Data!$D:$D,0))</f>
        <v/>
      </c>
      <c r="AJ265" s="17" t="str">
        <f>INDEX(Data!AJ:AJ,MATCH($D265,Data!$D:$D,0))</f>
        <v/>
      </c>
      <c r="AK265" s="10">
        <v>14</v>
      </c>
      <c r="AL265" s="10">
        <v>16</v>
      </c>
      <c r="AM265" s="6" t="s">
        <v>448</v>
      </c>
      <c r="AN265" s="6" t="s">
        <v>1747</v>
      </c>
      <c r="AO265" s="6" t="s">
        <v>1748</v>
      </c>
      <c r="AP265" s="6" t="s">
        <v>9366</v>
      </c>
      <c r="AQ265" s="18" t="s">
        <v>9465</v>
      </c>
      <c r="AR265" s="11" t="str">
        <f t="shared" si="65"/>
        <v>2W Distributor Bike</v>
      </c>
      <c r="AS265" s="11" t="str">
        <f t="shared" si="66"/>
        <v>2W Distributor - Moto</v>
      </c>
      <c r="AT265" s="11" t="str">
        <f t="shared" si="67"/>
        <v>2W Distributor</v>
      </c>
      <c r="AU265" s="11" t="str">
        <f t="shared" si="68"/>
        <v>H2</v>
      </c>
      <c r="AV265" s="11" t="str">
        <f t="shared" si="68"/>
        <v>International - Bike</v>
      </c>
      <c r="AW265" s="11" t="str">
        <f t="shared" si="69"/>
        <v>International - Moto</v>
      </c>
      <c r="AX265" s="11" t="str">
        <f t="shared" si="70"/>
        <v>International - AS</v>
      </c>
      <c r="AY265" s="11" t="str">
        <f t="shared" si="70"/>
        <v>International</v>
      </c>
      <c r="AZ265" s="11" t="str">
        <f t="shared" si="70"/>
        <v>International - New</v>
      </c>
      <c r="BA265" s="11" t="str">
        <f t="shared" si="71"/>
        <v>Mecanic Sport</v>
      </c>
      <c r="BB265" s="11" t="str">
        <f t="shared" si="72"/>
        <v>Moto Dealers</v>
      </c>
      <c r="BC265" s="11" t="str">
        <f t="shared" si="72"/>
        <v>Motonet</v>
      </c>
      <c r="BD265" s="11" t="str">
        <f t="shared" si="73"/>
        <v>Pierce AB</v>
      </c>
      <c r="BE265" s="11" t="str">
        <f t="shared" si="74"/>
        <v>Retail</v>
      </c>
      <c r="BF265" s="11" t="str">
        <f t="shared" si="75"/>
        <v>TREK</v>
      </c>
      <c r="BG265" s="11" t="s">
        <v>5255</v>
      </c>
      <c r="BH265" s="11" t="str">
        <f t="shared" si="76"/>
        <v>https://fs.amplifi.io//file?id=6ecb9d53-c9d5-482e-8d4e-f7f5a928f614&amp;variant=thumb&amp;extension=png</v>
      </c>
      <c r="BI265" s="11" t="e">
        <v>#N/A</v>
      </c>
      <c r="BJ265" s="11" t="e">
        <v>#N/A</v>
      </c>
      <c r="BK265" s="11" t="e">
        <v>#N/A</v>
      </c>
      <c r="BL265" s="11" t="e">
        <v>#N/A</v>
      </c>
      <c r="BM265" s="11" t="e">
        <v>#N/A</v>
      </c>
      <c r="BN265" s="11" t="e">
        <v>#N/A</v>
      </c>
      <c r="BO265" s="11" t="e">
        <v>#N/A</v>
      </c>
      <c r="BP265" s="11" t="e">
        <v>#N/A</v>
      </c>
      <c r="BQ265" s="11" t="e">
        <v>#N/A</v>
      </c>
      <c r="BR265" s="11" t="e">
        <v>#N/A</v>
      </c>
      <c r="BS265" s="11" t="e">
        <v>#N/A</v>
      </c>
    </row>
    <row r="266" spans="1:71" x14ac:dyDescent="0.2">
      <c r="A266" s="16">
        <f t="shared" si="77"/>
        <v>265</v>
      </c>
      <c r="B266" s="11" t="str">
        <f t="shared" si="78"/>
        <v>24017-458-17</v>
      </c>
      <c r="C266" s="11" t="str">
        <f t="shared" si="78"/>
        <v>24017-458-17</v>
      </c>
      <c r="D266" s="7" t="s">
        <v>1757</v>
      </c>
      <c r="E266" s="6" t="s">
        <v>139</v>
      </c>
      <c r="F266" s="11" t="s">
        <v>8991</v>
      </c>
      <c r="G266" s="17" t="str">
        <f>INDEX(Data!G:G,MATCH($D266,Data!$D:$D,0))</f>
        <v>ADVOCATE</v>
      </c>
      <c r="H266" s="17" t="str">
        <f>INDEX(Data!H:H,MATCH($D266,Data!$D:$D,0))</f>
        <v>Performance MTB Socks</v>
      </c>
      <c r="I266" s="6" t="s">
        <v>326</v>
      </c>
      <c r="J266" s="6" t="s">
        <v>5329</v>
      </c>
      <c r="K266" s="6" t="s">
        <v>5338</v>
      </c>
      <c r="L266" s="6" t="s">
        <v>8993</v>
      </c>
      <c r="M266" s="6" t="s">
        <v>5339</v>
      </c>
      <c r="N266" s="6" t="s">
        <v>5369</v>
      </c>
      <c r="O266" s="11"/>
      <c r="P266" s="11"/>
      <c r="Q266" s="6" t="s">
        <v>1756</v>
      </c>
      <c r="R266" s="9" t="b">
        <v>1</v>
      </c>
      <c r="S266" s="9" t="b">
        <v>0</v>
      </c>
      <c r="T266" s="6" t="s">
        <v>1757</v>
      </c>
      <c r="U266" s="17" t="str">
        <f>INDEX(Data!U:U,MATCH($D266,Data!$D:$D,0))</f>
        <v>24017-458-17</v>
      </c>
      <c r="V266" s="17" t="str">
        <f>INDEX(Data!V:V,MATCH($D266,Data!$D:$D,0))</f>
        <v>24017-458-18</v>
      </c>
      <c r="W266" s="17" t="str">
        <f>INDEX(Data!W:W,MATCH($D266,Data!$D:$D,0))</f>
        <v/>
      </c>
      <c r="X266" s="17" t="str">
        <f>INDEX(Data!X:X,MATCH($D266,Data!$D:$D,0))</f>
        <v/>
      </c>
      <c r="Y266" s="17" t="str">
        <f>INDEX(Data!Y:Y,MATCH($D266,Data!$D:$D,0))</f>
        <v/>
      </c>
      <c r="Z266" s="17" t="str">
        <f>INDEX(Data!Z:Z,MATCH($D266,Data!$D:$D,0))</f>
        <v/>
      </c>
      <c r="AA266" s="17" t="str">
        <f>INDEX(Data!AA:AA,MATCH($D266,Data!$D:$D,0))</f>
        <v/>
      </c>
      <c r="AB266" s="17" t="str">
        <f>INDEX(Data!AB:AB,MATCH($D266,Data!$D:$D,0))</f>
        <v/>
      </c>
      <c r="AC266" s="17" t="str">
        <f>INDEX(Data!AC:AC,MATCH($D266,Data!$D:$D,0))</f>
        <v>S/M</v>
      </c>
      <c r="AD266" s="17" t="str">
        <f>INDEX(Data!AD:AD,MATCH($D266,Data!$D:$D,0))</f>
        <v>L/XL</v>
      </c>
      <c r="AE266" s="17" t="str">
        <f>INDEX(Data!AE:AE,MATCH($D266,Data!$D:$D,0))</f>
        <v/>
      </c>
      <c r="AF266" s="17" t="str">
        <f>INDEX(Data!AF:AF,MATCH($D266,Data!$D:$D,0))</f>
        <v/>
      </c>
      <c r="AG266" s="17" t="str">
        <f>INDEX(Data!AG:AG,MATCH($D266,Data!$D:$D,0))</f>
        <v/>
      </c>
      <c r="AH266" s="17" t="str">
        <f>INDEX(Data!AH:AH,MATCH($D266,Data!$D:$D,0))</f>
        <v/>
      </c>
      <c r="AI266" s="17" t="str">
        <f>INDEX(Data!AI:AI,MATCH($D266,Data!$D:$D,0))</f>
        <v/>
      </c>
      <c r="AJ266" s="17" t="str">
        <f>INDEX(Data!AJ:AJ,MATCH($D266,Data!$D:$D,0))</f>
        <v/>
      </c>
      <c r="AK266" s="10">
        <v>14</v>
      </c>
      <c r="AL266" s="10">
        <v>16</v>
      </c>
      <c r="AM266" s="6" t="s">
        <v>448</v>
      </c>
      <c r="AN266" s="6" t="s">
        <v>1747</v>
      </c>
      <c r="AO266" s="6" t="s">
        <v>1748</v>
      </c>
      <c r="AP266" s="6" t="s">
        <v>9366</v>
      </c>
      <c r="AQ266" s="18" t="s">
        <v>9465</v>
      </c>
      <c r="AR266" s="11" t="str">
        <f t="shared" si="65"/>
        <v>2W Distributor Bike</v>
      </c>
      <c r="AS266" s="11" t="str">
        <f t="shared" si="66"/>
        <v>2W Distributor - Moto</v>
      </c>
      <c r="AT266" s="11" t="str">
        <f t="shared" si="67"/>
        <v>2W Distributor</v>
      </c>
      <c r="AU266" s="11" t="str">
        <f t="shared" si="68"/>
        <v>H2</v>
      </c>
      <c r="AV266" s="11" t="str">
        <f t="shared" si="68"/>
        <v>International - Bike</v>
      </c>
      <c r="AW266" s="11" t="str">
        <f t="shared" si="69"/>
        <v>International - Moto</v>
      </c>
      <c r="AX266" s="11" t="str">
        <f t="shared" si="70"/>
        <v>International - AS</v>
      </c>
      <c r="AY266" s="11" t="str">
        <f t="shared" si="70"/>
        <v>International</v>
      </c>
      <c r="AZ266" s="11" t="str">
        <f t="shared" si="70"/>
        <v>International - New</v>
      </c>
      <c r="BA266" s="11" t="str">
        <f t="shared" si="71"/>
        <v>Mecanic Sport</v>
      </c>
      <c r="BB266" s="11" t="str">
        <f t="shared" si="72"/>
        <v>Moto Dealers</v>
      </c>
      <c r="BC266" s="11" t="str">
        <f t="shared" si="72"/>
        <v>Motonet</v>
      </c>
      <c r="BD266" s="11" t="str">
        <f t="shared" si="73"/>
        <v>Pierce AB</v>
      </c>
      <c r="BE266" s="11" t="str">
        <f t="shared" si="74"/>
        <v>Retail</v>
      </c>
      <c r="BF266" s="11" t="str">
        <f t="shared" si="75"/>
        <v>TREK</v>
      </c>
      <c r="BG266" s="11" t="s">
        <v>5256</v>
      </c>
      <c r="BH266" s="11" t="str">
        <f t="shared" si="76"/>
        <v>https://fs.amplifi.io//file?id=de4846bb-88a6-4e07-b636-92d3f76955a4&amp;variant=thumb&amp;extension=png</v>
      </c>
      <c r="BI266" s="11" t="e">
        <v>#N/A</v>
      </c>
      <c r="BJ266" s="11" t="e">
        <v>#N/A</v>
      </c>
      <c r="BK266" s="11" t="e">
        <v>#N/A</v>
      </c>
      <c r="BL266" s="11" t="e">
        <v>#N/A</v>
      </c>
      <c r="BM266" s="11" t="e">
        <v>#N/A</v>
      </c>
      <c r="BN266" s="11" t="e">
        <v>#N/A</v>
      </c>
      <c r="BO266" s="11" t="e">
        <v>#N/A</v>
      </c>
      <c r="BP266" s="11" t="e">
        <v>#N/A</v>
      </c>
      <c r="BQ266" s="11" t="e">
        <v>#N/A</v>
      </c>
      <c r="BR266" s="11" t="e">
        <v>#N/A</v>
      </c>
      <c r="BS266" s="11" t="e">
        <v>#N/A</v>
      </c>
    </row>
    <row r="267" spans="1:71" x14ac:dyDescent="0.2">
      <c r="A267" s="16">
        <f t="shared" si="77"/>
        <v>266</v>
      </c>
      <c r="B267" s="11" t="str">
        <f t="shared" si="78"/>
        <v>24017-459-17</v>
      </c>
      <c r="C267" s="11" t="str">
        <f t="shared" si="78"/>
        <v>24017-459-17</v>
      </c>
      <c r="D267" s="7" t="s">
        <v>1761</v>
      </c>
      <c r="E267" s="6" t="s">
        <v>139</v>
      </c>
      <c r="F267" s="11" t="s">
        <v>8991</v>
      </c>
      <c r="G267" s="17" t="str">
        <f>INDEX(Data!G:G,MATCH($D267,Data!$D:$D,0))</f>
        <v>ADVOCATE</v>
      </c>
      <c r="H267" s="17" t="str">
        <f>INDEX(Data!H:H,MATCH($D267,Data!$D:$D,0))</f>
        <v>Performance MTB Socks</v>
      </c>
      <c r="I267" s="6" t="s">
        <v>326</v>
      </c>
      <c r="J267" s="6" t="s">
        <v>5329</v>
      </c>
      <c r="K267" s="6" t="s">
        <v>5338</v>
      </c>
      <c r="L267" s="6" t="s">
        <v>8993</v>
      </c>
      <c r="M267" s="6" t="s">
        <v>5339</v>
      </c>
      <c r="N267" s="6" t="s">
        <v>5369</v>
      </c>
      <c r="O267" s="11"/>
      <c r="P267" s="11"/>
      <c r="Q267" s="6" t="s">
        <v>1760</v>
      </c>
      <c r="R267" s="9" t="b">
        <v>1</v>
      </c>
      <c r="S267" s="9" t="b">
        <v>0</v>
      </c>
      <c r="T267" s="6" t="s">
        <v>1761</v>
      </c>
      <c r="U267" s="17" t="str">
        <f>INDEX(Data!U:U,MATCH($D267,Data!$D:$D,0))</f>
        <v>24017-459-17</v>
      </c>
      <c r="V267" s="17" t="str">
        <f>INDEX(Data!V:V,MATCH($D267,Data!$D:$D,0))</f>
        <v>24017-459-18</v>
      </c>
      <c r="W267" s="17" t="str">
        <f>INDEX(Data!W:W,MATCH($D267,Data!$D:$D,0))</f>
        <v/>
      </c>
      <c r="X267" s="17" t="str">
        <f>INDEX(Data!X:X,MATCH($D267,Data!$D:$D,0))</f>
        <v/>
      </c>
      <c r="Y267" s="17" t="str">
        <f>INDEX(Data!Y:Y,MATCH($D267,Data!$D:$D,0))</f>
        <v/>
      </c>
      <c r="Z267" s="17" t="str">
        <f>INDEX(Data!Z:Z,MATCH($D267,Data!$D:$D,0))</f>
        <v/>
      </c>
      <c r="AA267" s="17" t="str">
        <f>INDEX(Data!AA:AA,MATCH($D267,Data!$D:$D,0))</f>
        <v/>
      </c>
      <c r="AB267" s="17" t="str">
        <f>INDEX(Data!AB:AB,MATCH($D267,Data!$D:$D,0))</f>
        <v/>
      </c>
      <c r="AC267" s="17" t="str">
        <f>INDEX(Data!AC:AC,MATCH($D267,Data!$D:$D,0))</f>
        <v>S/M</v>
      </c>
      <c r="AD267" s="17" t="str">
        <f>INDEX(Data!AD:AD,MATCH($D267,Data!$D:$D,0))</f>
        <v>L/XL</v>
      </c>
      <c r="AE267" s="17" t="str">
        <f>INDEX(Data!AE:AE,MATCH($D267,Data!$D:$D,0))</f>
        <v/>
      </c>
      <c r="AF267" s="17" t="str">
        <f>INDEX(Data!AF:AF,MATCH($D267,Data!$D:$D,0))</f>
        <v/>
      </c>
      <c r="AG267" s="17" t="str">
        <f>INDEX(Data!AG:AG,MATCH($D267,Data!$D:$D,0))</f>
        <v/>
      </c>
      <c r="AH267" s="17" t="str">
        <f>INDEX(Data!AH:AH,MATCH($D267,Data!$D:$D,0))</f>
        <v/>
      </c>
      <c r="AI267" s="17" t="str">
        <f>INDEX(Data!AI:AI,MATCH($D267,Data!$D:$D,0))</f>
        <v/>
      </c>
      <c r="AJ267" s="17" t="str">
        <f>INDEX(Data!AJ:AJ,MATCH($D267,Data!$D:$D,0))</f>
        <v/>
      </c>
      <c r="AK267" s="10">
        <v>14</v>
      </c>
      <c r="AL267" s="10">
        <v>16</v>
      </c>
      <c r="AM267" s="6" t="s">
        <v>448</v>
      </c>
      <c r="AN267" s="6" t="s">
        <v>1747</v>
      </c>
      <c r="AO267" s="6" t="s">
        <v>1748</v>
      </c>
      <c r="AP267" s="6" t="s">
        <v>9366</v>
      </c>
      <c r="AQ267" s="18" t="s">
        <v>9465</v>
      </c>
      <c r="AR267" s="11" t="str">
        <f t="shared" si="65"/>
        <v>2W Distributor Bike</v>
      </c>
      <c r="AS267" s="11" t="str">
        <f t="shared" si="66"/>
        <v>2W Distributor - Moto</v>
      </c>
      <c r="AT267" s="11" t="str">
        <f t="shared" si="67"/>
        <v>2W Distributor</v>
      </c>
      <c r="AU267" s="11" t="str">
        <f t="shared" si="68"/>
        <v>H2</v>
      </c>
      <c r="AV267" s="11" t="str">
        <f t="shared" si="68"/>
        <v>International - Bike</v>
      </c>
      <c r="AW267" s="11" t="str">
        <f t="shared" si="69"/>
        <v>International - Moto</v>
      </c>
      <c r="AX267" s="11" t="str">
        <f t="shared" si="70"/>
        <v>International - AS</v>
      </c>
      <c r="AY267" s="11" t="str">
        <f t="shared" si="70"/>
        <v>International</v>
      </c>
      <c r="AZ267" s="11" t="str">
        <f t="shared" si="70"/>
        <v>International - New</v>
      </c>
      <c r="BA267" s="11" t="str">
        <f t="shared" si="71"/>
        <v>Mecanic Sport</v>
      </c>
      <c r="BB267" s="11" t="str">
        <f t="shared" si="72"/>
        <v>Moto Dealers</v>
      </c>
      <c r="BC267" s="11" t="str">
        <f t="shared" si="72"/>
        <v>Motonet</v>
      </c>
      <c r="BD267" s="11" t="str">
        <f t="shared" si="73"/>
        <v>Pierce AB</v>
      </c>
      <c r="BE267" s="11" t="str">
        <f t="shared" si="74"/>
        <v>Retail</v>
      </c>
      <c r="BF267" s="11" t="str">
        <f t="shared" si="75"/>
        <v>TREK</v>
      </c>
      <c r="BG267" s="11" t="s">
        <v>5257</v>
      </c>
      <c r="BH267" s="11" t="str">
        <f t="shared" si="76"/>
        <v>https://fs.amplifi.io//file?id=65fe9e43-4396-40d9-8211-aa4221d2e379&amp;variant=thumb&amp;extension=png</v>
      </c>
      <c r="BI267" s="11" t="e">
        <v>#N/A</v>
      </c>
      <c r="BJ267" s="11" t="e">
        <v>#N/A</v>
      </c>
      <c r="BK267" s="11" t="e">
        <v>#N/A</v>
      </c>
      <c r="BL267" s="11" t="e">
        <v>#N/A</v>
      </c>
      <c r="BM267" s="11" t="e">
        <v>#N/A</v>
      </c>
      <c r="BN267" s="11" t="e">
        <v>#N/A</v>
      </c>
      <c r="BO267" s="11" t="e">
        <v>#N/A</v>
      </c>
      <c r="BP267" s="11" t="e">
        <v>#N/A</v>
      </c>
      <c r="BQ267" s="11" t="e">
        <v>#N/A</v>
      </c>
      <c r="BR267" s="11" t="e">
        <v>#N/A</v>
      </c>
      <c r="BS267" s="11" t="e">
        <v>#N/A</v>
      </c>
    </row>
    <row r="268" spans="1:71" x14ac:dyDescent="0.2">
      <c r="A268" s="16">
        <f t="shared" si="77"/>
        <v>267</v>
      </c>
      <c r="B268" s="11" t="str">
        <f t="shared" si="78"/>
        <v>24022-001-17</v>
      </c>
      <c r="C268" s="11" t="str">
        <f t="shared" si="78"/>
        <v>24022-001-17</v>
      </c>
      <c r="D268" s="7" t="s">
        <v>1765</v>
      </c>
      <c r="E268" s="6" t="s">
        <v>139</v>
      </c>
      <c r="F268" s="11" t="s">
        <v>8991</v>
      </c>
      <c r="G268" s="17" t="str">
        <f>INDEX(Data!G:G,MATCH($D268,Data!$D:$D,0))</f>
        <v>TRIO</v>
      </c>
      <c r="H268" s="17" t="str">
        <f>INDEX(Data!H:H,MATCH($D268,Data!$D:$D,0))</f>
        <v>Casual Socks</v>
      </c>
      <c r="I268" s="6" t="s">
        <v>326</v>
      </c>
      <c r="J268" s="6" t="s">
        <v>5329</v>
      </c>
      <c r="K268" s="6" t="s">
        <v>5338</v>
      </c>
      <c r="L268" s="6" t="s">
        <v>8993</v>
      </c>
      <c r="M268" s="6" t="s">
        <v>5339</v>
      </c>
      <c r="N268" s="6" t="s">
        <v>5369</v>
      </c>
      <c r="O268" s="11"/>
      <c r="P268" s="11"/>
      <c r="Q268" s="6" t="s">
        <v>88</v>
      </c>
      <c r="R268" s="9" t="b">
        <v>1</v>
      </c>
      <c r="S268" s="9" t="b">
        <v>0</v>
      </c>
      <c r="T268" s="6" t="s">
        <v>1765</v>
      </c>
      <c r="U268" s="17" t="str">
        <f>INDEX(Data!U:U,MATCH($D268,Data!$D:$D,0))</f>
        <v>24022-001-17</v>
      </c>
      <c r="V268" s="17" t="str">
        <f>INDEX(Data!V:V,MATCH($D268,Data!$D:$D,0))</f>
        <v>24022-001-18</v>
      </c>
      <c r="W268" s="17" t="str">
        <f>INDEX(Data!W:W,MATCH($D268,Data!$D:$D,0))</f>
        <v/>
      </c>
      <c r="X268" s="17" t="str">
        <f>INDEX(Data!X:X,MATCH($D268,Data!$D:$D,0))</f>
        <v/>
      </c>
      <c r="Y268" s="17" t="str">
        <f>INDEX(Data!Y:Y,MATCH($D268,Data!$D:$D,0))</f>
        <v/>
      </c>
      <c r="Z268" s="17" t="str">
        <f>INDEX(Data!Z:Z,MATCH($D268,Data!$D:$D,0))</f>
        <v/>
      </c>
      <c r="AA268" s="17" t="str">
        <f>INDEX(Data!AA:AA,MATCH($D268,Data!$D:$D,0))</f>
        <v/>
      </c>
      <c r="AB268" s="17" t="str">
        <f>INDEX(Data!AB:AB,MATCH($D268,Data!$D:$D,0))</f>
        <v/>
      </c>
      <c r="AC268" s="17" t="str">
        <f>INDEX(Data!AC:AC,MATCH($D268,Data!$D:$D,0))</f>
        <v>S/M</v>
      </c>
      <c r="AD268" s="17" t="str">
        <f>INDEX(Data!AD:AD,MATCH($D268,Data!$D:$D,0))</f>
        <v>L/XL</v>
      </c>
      <c r="AE268" s="17" t="str">
        <f>INDEX(Data!AE:AE,MATCH($D268,Data!$D:$D,0))</f>
        <v/>
      </c>
      <c r="AF268" s="17" t="str">
        <f>INDEX(Data!AF:AF,MATCH($D268,Data!$D:$D,0))</f>
        <v/>
      </c>
      <c r="AG268" s="17" t="str">
        <f>INDEX(Data!AG:AG,MATCH($D268,Data!$D:$D,0))</f>
        <v/>
      </c>
      <c r="AH268" s="17" t="str">
        <f>INDEX(Data!AH:AH,MATCH($D268,Data!$D:$D,0))</f>
        <v/>
      </c>
      <c r="AI268" s="17" t="str">
        <f>INDEX(Data!AI:AI,MATCH($D268,Data!$D:$D,0))</f>
        <v/>
      </c>
      <c r="AJ268" s="17" t="str">
        <f>INDEX(Data!AJ:AJ,MATCH($D268,Data!$D:$D,0))</f>
        <v/>
      </c>
      <c r="AK268" s="10">
        <v>14</v>
      </c>
      <c r="AL268" s="10">
        <v>16</v>
      </c>
      <c r="AM268" s="6" t="s">
        <v>448</v>
      </c>
      <c r="AN268" s="6" t="s">
        <v>1767</v>
      </c>
      <c r="AO268" s="6" t="s">
        <v>1768</v>
      </c>
      <c r="AP268" s="6" t="s">
        <v>9367</v>
      </c>
      <c r="AQ268" s="18" t="s">
        <v>9465</v>
      </c>
      <c r="AR268" s="11" t="str">
        <f t="shared" si="65"/>
        <v>2W Distributor Bike</v>
      </c>
      <c r="AS268" s="11" t="str">
        <f t="shared" si="66"/>
        <v>2W Distributor - Moto</v>
      </c>
      <c r="AT268" s="11" t="str">
        <f t="shared" si="67"/>
        <v>2W Distributor</v>
      </c>
      <c r="AU268" s="11" t="str">
        <f t="shared" si="68"/>
        <v>H2</v>
      </c>
      <c r="AV268" s="11" t="str">
        <f t="shared" si="68"/>
        <v>International - Bike</v>
      </c>
      <c r="AW268" s="11" t="str">
        <f t="shared" si="69"/>
        <v>International - Moto</v>
      </c>
      <c r="AX268" s="11" t="str">
        <f t="shared" si="70"/>
        <v>International - AS</v>
      </c>
      <c r="AY268" s="11" t="str">
        <f t="shared" si="70"/>
        <v>International</v>
      </c>
      <c r="AZ268" s="11" t="str">
        <f t="shared" si="70"/>
        <v>International - New</v>
      </c>
      <c r="BA268" s="11" t="str">
        <f t="shared" si="71"/>
        <v>Mecanic Sport</v>
      </c>
      <c r="BB268" s="11" t="str">
        <f t="shared" si="72"/>
        <v>Moto Dealers</v>
      </c>
      <c r="BC268" s="11" t="str">
        <f t="shared" si="72"/>
        <v>Motonet</v>
      </c>
      <c r="BD268" s="11" t="str">
        <f t="shared" si="73"/>
        <v>Pierce AB</v>
      </c>
      <c r="BE268" s="11" t="str">
        <f t="shared" si="74"/>
        <v>Retail</v>
      </c>
      <c r="BF268" s="11" t="str">
        <f t="shared" si="75"/>
        <v>TREK</v>
      </c>
      <c r="BG268" s="11" t="s">
        <v>5258</v>
      </c>
      <c r="BH268" s="11" t="str">
        <f t="shared" si="76"/>
        <v>https://fs.amplifi.io//file?id=7fcb9223-b630-4ddc-9792-4863033a7519&amp;variant=thumb&amp;extension=png</v>
      </c>
      <c r="BI268" s="11" t="e">
        <v>#N/A</v>
      </c>
      <c r="BJ268" s="11" t="e">
        <v>#N/A</v>
      </c>
      <c r="BK268" s="11" t="e">
        <v>#N/A</v>
      </c>
      <c r="BL268" s="11" t="e">
        <v>#N/A</v>
      </c>
      <c r="BM268" s="11" t="e">
        <v>#N/A</v>
      </c>
      <c r="BN268" s="11" t="e">
        <v>#N/A</v>
      </c>
      <c r="BO268" s="11" t="e">
        <v>#N/A</v>
      </c>
      <c r="BP268" s="11" t="e">
        <v>#N/A</v>
      </c>
      <c r="BQ268" s="11" t="e">
        <v>#N/A</v>
      </c>
      <c r="BR268" s="11" t="e">
        <v>#N/A</v>
      </c>
      <c r="BS268" s="11" t="e">
        <v>#N/A</v>
      </c>
    </row>
    <row r="269" spans="1:71" x14ac:dyDescent="0.2">
      <c r="A269" s="16">
        <f t="shared" si="77"/>
        <v>268</v>
      </c>
      <c r="B269" s="11" t="str">
        <f t="shared" si="78"/>
        <v>24022-008-17</v>
      </c>
      <c r="C269" s="11" t="str">
        <f t="shared" si="78"/>
        <v>24022-008-17</v>
      </c>
      <c r="D269" s="7" t="s">
        <v>1772</v>
      </c>
      <c r="E269" s="6" t="s">
        <v>139</v>
      </c>
      <c r="F269" s="11" t="s">
        <v>8991</v>
      </c>
      <c r="G269" s="17" t="str">
        <f>INDEX(Data!G:G,MATCH($D269,Data!$D:$D,0))</f>
        <v>TRIO</v>
      </c>
      <c r="H269" s="17" t="str">
        <f>INDEX(Data!H:H,MATCH($D269,Data!$D:$D,0))</f>
        <v>Casual Socks</v>
      </c>
      <c r="I269" s="6" t="s">
        <v>326</v>
      </c>
      <c r="J269" s="6" t="s">
        <v>5329</v>
      </c>
      <c r="K269" s="6" t="s">
        <v>5338</v>
      </c>
      <c r="L269" s="6" t="s">
        <v>8993</v>
      </c>
      <c r="M269" s="6" t="s">
        <v>5339</v>
      </c>
      <c r="N269" s="6" t="s">
        <v>5369</v>
      </c>
      <c r="O269" s="11"/>
      <c r="P269" s="11"/>
      <c r="Q269" s="6" t="s">
        <v>1771</v>
      </c>
      <c r="R269" s="9" t="b">
        <v>1</v>
      </c>
      <c r="S269" s="9" t="b">
        <v>0</v>
      </c>
      <c r="T269" s="6" t="s">
        <v>1772</v>
      </c>
      <c r="U269" s="17" t="str">
        <f>INDEX(Data!U:U,MATCH($D269,Data!$D:$D,0))</f>
        <v>24022-008-17</v>
      </c>
      <c r="V269" s="17" t="str">
        <f>INDEX(Data!V:V,MATCH($D269,Data!$D:$D,0))</f>
        <v>24022-008-18</v>
      </c>
      <c r="W269" s="17" t="str">
        <f>INDEX(Data!W:W,MATCH($D269,Data!$D:$D,0))</f>
        <v/>
      </c>
      <c r="X269" s="17" t="str">
        <f>INDEX(Data!X:X,MATCH($D269,Data!$D:$D,0))</f>
        <v/>
      </c>
      <c r="Y269" s="17" t="str">
        <f>INDEX(Data!Y:Y,MATCH($D269,Data!$D:$D,0))</f>
        <v/>
      </c>
      <c r="Z269" s="17" t="str">
        <f>INDEX(Data!Z:Z,MATCH($D269,Data!$D:$D,0))</f>
        <v/>
      </c>
      <c r="AA269" s="17" t="str">
        <f>INDEX(Data!AA:AA,MATCH($D269,Data!$D:$D,0))</f>
        <v/>
      </c>
      <c r="AB269" s="17" t="str">
        <f>INDEX(Data!AB:AB,MATCH($D269,Data!$D:$D,0))</f>
        <v/>
      </c>
      <c r="AC269" s="17" t="str">
        <f>INDEX(Data!AC:AC,MATCH($D269,Data!$D:$D,0))</f>
        <v>S/M</v>
      </c>
      <c r="AD269" s="17" t="str">
        <f>INDEX(Data!AD:AD,MATCH($D269,Data!$D:$D,0))</f>
        <v>L/XL</v>
      </c>
      <c r="AE269" s="17" t="str">
        <f>INDEX(Data!AE:AE,MATCH($D269,Data!$D:$D,0))</f>
        <v/>
      </c>
      <c r="AF269" s="17" t="str">
        <f>INDEX(Data!AF:AF,MATCH($D269,Data!$D:$D,0))</f>
        <v/>
      </c>
      <c r="AG269" s="17" t="str">
        <f>INDEX(Data!AG:AG,MATCH($D269,Data!$D:$D,0))</f>
        <v/>
      </c>
      <c r="AH269" s="17" t="str">
        <f>INDEX(Data!AH:AH,MATCH($D269,Data!$D:$D,0))</f>
        <v/>
      </c>
      <c r="AI269" s="17" t="str">
        <f>INDEX(Data!AI:AI,MATCH($D269,Data!$D:$D,0))</f>
        <v/>
      </c>
      <c r="AJ269" s="17" t="str">
        <f>INDEX(Data!AJ:AJ,MATCH($D269,Data!$D:$D,0))</f>
        <v/>
      </c>
      <c r="AK269" s="10">
        <v>14</v>
      </c>
      <c r="AL269" s="10">
        <v>16</v>
      </c>
      <c r="AM269" s="6" t="s">
        <v>448</v>
      </c>
      <c r="AN269" s="6" t="s">
        <v>1767</v>
      </c>
      <c r="AO269" s="6" t="s">
        <v>1768</v>
      </c>
      <c r="AP269" s="6" t="s">
        <v>9367</v>
      </c>
      <c r="AQ269" s="18" t="s">
        <v>9465</v>
      </c>
      <c r="AR269" s="11" t="str">
        <f t="shared" si="65"/>
        <v>2W Distributor Bike</v>
      </c>
      <c r="AS269" s="11" t="str">
        <f t="shared" si="66"/>
        <v>2W Distributor - Moto</v>
      </c>
      <c r="AT269" s="11" t="str">
        <f t="shared" si="67"/>
        <v>2W Distributor</v>
      </c>
      <c r="AU269" s="11" t="str">
        <f t="shared" si="68"/>
        <v>H2</v>
      </c>
      <c r="AV269" s="11" t="str">
        <f t="shared" si="68"/>
        <v>International - Bike</v>
      </c>
      <c r="AW269" s="11" t="str">
        <f t="shared" si="69"/>
        <v>International - Moto</v>
      </c>
      <c r="AX269" s="11" t="str">
        <f t="shared" si="70"/>
        <v>International - AS</v>
      </c>
      <c r="AY269" s="11" t="str">
        <f t="shared" si="70"/>
        <v>International</v>
      </c>
      <c r="AZ269" s="11" t="str">
        <f t="shared" si="70"/>
        <v>International - New</v>
      </c>
      <c r="BA269" s="11" t="str">
        <f t="shared" si="71"/>
        <v>Mecanic Sport</v>
      </c>
      <c r="BB269" s="11" t="str">
        <f t="shared" si="72"/>
        <v>Moto Dealers</v>
      </c>
      <c r="BC269" s="11" t="str">
        <f t="shared" si="72"/>
        <v>Motonet</v>
      </c>
      <c r="BD269" s="11" t="str">
        <f t="shared" si="73"/>
        <v>Pierce AB</v>
      </c>
      <c r="BE269" s="11" t="str">
        <f t="shared" si="74"/>
        <v>Retail</v>
      </c>
      <c r="BF269" s="11" t="str">
        <f t="shared" si="75"/>
        <v>TREK</v>
      </c>
      <c r="BG269" s="11" t="s">
        <v>5259</v>
      </c>
      <c r="BH269" s="11" t="str">
        <f t="shared" si="76"/>
        <v>https://fs.amplifi.io//file?id=ffee78fa-9313-4ec6-a6b2-2da33268f4bd&amp;variant=thumb&amp;extension=png</v>
      </c>
      <c r="BI269" s="11" t="e">
        <v>#N/A</v>
      </c>
      <c r="BJ269" s="11" t="e">
        <v>#N/A</v>
      </c>
      <c r="BK269" s="11" t="e">
        <v>#N/A</v>
      </c>
      <c r="BL269" s="11" t="e">
        <v>#N/A</v>
      </c>
      <c r="BM269" s="11" t="e">
        <v>#N/A</v>
      </c>
      <c r="BN269" s="11" t="e">
        <v>#N/A</v>
      </c>
      <c r="BO269" s="11" t="e">
        <v>#N/A</v>
      </c>
      <c r="BP269" s="11" t="e">
        <v>#N/A</v>
      </c>
      <c r="BQ269" s="11" t="e">
        <v>#N/A</v>
      </c>
      <c r="BR269" s="11" t="e">
        <v>#N/A</v>
      </c>
      <c r="BS269" s="11" t="e">
        <v>#N/A</v>
      </c>
    </row>
    <row r="270" spans="1:71" x14ac:dyDescent="0.2">
      <c r="A270" s="16">
        <f t="shared" si="77"/>
        <v>269</v>
      </c>
      <c r="B270" s="11" t="str">
        <f t="shared" si="78"/>
        <v>24022-460-17</v>
      </c>
      <c r="C270" s="11" t="str">
        <f t="shared" si="78"/>
        <v>24022-460-17</v>
      </c>
      <c r="D270" s="7" t="s">
        <v>1776</v>
      </c>
      <c r="E270" s="6" t="s">
        <v>139</v>
      </c>
      <c r="F270" s="11" t="s">
        <v>8991</v>
      </c>
      <c r="G270" s="17" t="str">
        <f>INDEX(Data!G:G,MATCH($D270,Data!$D:$D,0))</f>
        <v>TRIO</v>
      </c>
      <c r="H270" s="17" t="str">
        <f>INDEX(Data!H:H,MATCH($D270,Data!$D:$D,0))</f>
        <v>Casual Socks</v>
      </c>
      <c r="I270" s="6" t="s">
        <v>326</v>
      </c>
      <c r="J270" s="6" t="s">
        <v>5329</v>
      </c>
      <c r="K270" s="6" t="s">
        <v>5338</v>
      </c>
      <c r="L270" s="6" t="s">
        <v>8993</v>
      </c>
      <c r="M270" s="6" t="s">
        <v>5339</v>
      </c>
      <c r="N270" s="6" t="s">
        <v>5369</v>
      </c>
      <c r="O270" s="11"/>
      <c r="P270" s="11"/>
      <c r="Q270" s="6" t="s">
        <v>1775</v>
      </c>
      <c r="R270" s="9" t="b">
        <v>1</v>
      </c>
      <c r="S270" s="9" t="b">
        <v>0</v>
      </c>
      <c r="T270" s="6" t="s">
        <v>1776</v>
      </c>
      <c r="U270" s="17" t="str">
        <f>INDEX(Data!U:U,MATCH($D270,Data!$D:$D,0))</f>
        <v>24022-460-17</v>
      </c>
      <c r="V270" s="17" t="str">
        <f>INDEX(Data!V:V,MATCH($D270,Data!$D:$D,0))</f>
        <v>24022-460-18</v>
      </c>
      <c r="W270" s="17" t="str">
        <f>INDEX(Data!W:W,MATCH($D270,Data!$D:$D,0))</f>
        <v/>
      </c>
      <c r="X270" s="17" t="str">
        <f>INDEX(Data!X:X,MATCH($D270,Data!$D:$D,0))</f>
        <v/>
      </c>
      <c r="Y270" s="17" t="str">
        <f>INDEX(Data!Y:Y,MATCH($D270,Data!$D:$D,0))</f>
        <v/>
      </c>
      <c r="Z270" s="17" t="str">
        <f>INDEX(Data!Z:Z,MATCH($D270,Data!$D:$D,0))</f>
        <v/>
      </c>
      <c r="AA270" s="17" t="str">
        <f>INDEX(Data!AA:AA,MATCH($D270,Data!$D:$D,0))</f>
        <v/>
      </c>
      <c r="AB270" s="17" t="str">
        <f>INDEX(Data!AB:AB,MATCH($D270,Data!$D:$D,0))</f>
        <v/>
      </c>
      <c r="AC270" s="17" t="str">
        <f>INDEX(Data!AC:AC,MATCH($D270,Data!$D:$D,0))</f>
        <v>S/M</v>
      </c>
      <c r="AD270" s="17" t="str">
        <f>INDEX(Data!AD:AD,MATCH($D270,Data!$D:$D,0))</f>
        <v>L/XL</v>
      </c>
      <c r="AE270" s="17" t="str">
        <f>INDEX(Data!AE:AE,MATCH($D270,Data!$D:$D,0))</f>
        <v/>
      </c>
      <c r="AF270" s="17" t="str">
        <f>INDEX(Data!AF:AF,MATCH($D270,Data!$D:$D,0))</f>
        <v/>
      </c>
      <c r="AG270" s="17" t="str">
        <f>INDEX(Data!AG:AG,MATCH($D270,Data!$D:$D,0))</f>
        <v/>
      </c>
      <c r="AH270" s="17" t="str">
        <f>INDEX(Data!AH:AH,MATCH($D270,Data!$D:$D,0))</f>
        <v/>
      </c>
      <c r="AI270" s="17" t="str">
        <f>INDEX(Data!AI:AI,MATCH($D270,Data!$D:$D,0))</f>
        <v/>
      </c>
      <c r="AJ270" s="17" t="str">
        <f>INDEX(Data!AJ:AJ,MATCH($D270,Data!$D:$D,0))</f>
        <v/>
      </c>
      <c r="AK270" s="10">
        <v>14</v>
      </c>
      <c r="AL270" s="10">
        <v>16</v>
      </c>
      <c r="AM270" s="6" t="s">
        <v>448</v>
      </c>
      <c r="AN270" s="6" t="s">
        <v>1767</v>
      </c>
      <c r="AO270" s="6" t="s">
        <v>1768</v>
      </c>
      <c r="AP270" s="6" t="s">
        <v>9367</v>
      </c>
      <c r="AQ270" s="18" t="s">
        <v>9465</v>
      </c>
      <c r="AR270" s="11" t="str">
        <f t="shared" si="65"/>
        <v>2W Distributor Bike</v>
      </c>
      <c r="AS270" s="11" t="str">
        <f t="shared" si="66"/>
        <v>2W Distributor - Moto</v>
      </c>
      <c r="AT270" s="11" t="str">
        <f t="shared" si="67"/>
        <v>2W Distributor</v>
      </c>
      <c r="AU270" s="11" t="str">
        <f t="shared" si="68"/>
        <v>H2</v>
      </c>
      <c r="AV270" s="11" t="str">
        <f t="shared" si="68"/>
        <v>International - Bike</v>
      </c>
      <c r="AW270" s="11" t="str">
        <f t="shared" si="69"/>
        <v>International - Moto</v>
      </c>
      <c r="AX270" s="11" t="str">
        <f t="shared" si="70"/>
        <v>International - AS</v>
      </c>
      <c r="AY270" s="11" t="str">
        <f t="shared" si="70"/>
        <v>International</v>
      </c>
      <c r="AZ270" s="11" t="str">
        <f t="shared" si="70"/>
        <v>International - New</v>
      </c>
      <c r="BA270" s="11" t="str">
        <f t="shared" si="71"/>
        <v>Mecanic Sport</v>
      </c>
      <c r="BB270" s="11" t="str">
        <f t="shared" si="72"/>
        <v>Moto Dealers</v>
      </c>
      <c r="BC270" s="11" t="str">
        <f t="shared" si="72"/>
        <v>Motonet</v>
      </c>
      <c r="BD270" s="11" t="str">
        <f t="shared" si="73"/>
        <v>Pierce AB</v>
      </c>
      <c r="BE270" s="11" t="str">
        <f t="shared" si="74"/>
        <v>Retail</v>
      </c>
      <c r="BF270" s="11" t="str">
        <f t="shared" si="75"/>
        <v>TREK</v>
      </c>
      <c r="BG270" s="11" t="s">
        <v>5260</v>
      </c>
      <c r="BH270" s="11" t="str">
        <f t="shared" si="76"/>
        <v>https://fs.amplifi.io//file?id=d3440720-c54b-420a-99a7-453c2bd4abd1&amp;variant=thumb&amp;extension=png</v>
      </c>
      <c r="BI270" s="11" t="e">
        <v>#N/A</v>
      </c>
      <c r="BJ270" s="11" t="e">
        <v>#N/A</v>
      </c>
      <c r="BK270" s="11" t="e">
        <v>#N/A</v>
      </c>
      <c r="BL270" s="11" t="e">
        <v>#N/A</v>
      </c>
      <c r="BM270" s="11" t="e">
        <v>#N/A</v>
      </c>
      <c r="BN270" s="11" t="e">
        <v>#N/A</v>
      </c>
      <c r="BO270" s="11" t="e">
        <v>#N/A</v>
      </c>
      <c r="BP270" s="11" t="e">
        <v>#N/A</v>
      </c>
      <c r="BQ270" s="11" t="e">
        <v>#N/A</v>
      </c>
      <c r="BR270" s="11" t="e">
        <v>#N/A</v>
      </c>
      <c r="BS270" s="11" t="e">
        <v>#N/A</v>
      </c>
    </row>
    <row r="271" spans="1:71" x14ac:dyDescent="0.2">
      <c r="A271" s="16">
        <f t="shared" si="77"/>
        <v>270</v>
      </c>
      <c r="B271" s="11" t="str">
        <f t="shared" si="78"/>
        <v>29000-00000</v>
      </c>
      <c r="C271" s="11" t="str">
        <f t="shared" si="78"/>
        <v>29000-00000</v>
      </c>
      <c r="D271" s="7" t="s">
        <v>757</v>
      </c>
      <c r="E271" s="6" t="s">
        <v>139</v>
      </c>
      <c r="F271" s="11" t="s">
        <v>8991</v>
      </c>
      <c r="G271" s="17" t="str">
        <f>INDEX(Data!G:G,MATCH($D271,Data!$D:$D,0))</f>
        <v>CORNERSTONE</v>
      </c>
      <c r="H271" s="17" t="str">
        <f>INDEX(Data!H:H,MATCH($D271,Data!$D:$D,0))</f>
        <v>Goggle Case</v>
      </c>
      <c r="I271" s="6" t="s">
        <v>759</v>
      </c>
      <c r="J271" s="6" t="s">
        <v>5329</v>
      </c>
      <c r="K271" s="6" t="s">
        <v>5333</v>
      </c>
      <c r="L271" s="6" t="s">
        <v>8992</v>
      </c>
      <c r="M271" s="6" t="s">
        <v>758</v>
      </c>
      <c r="N271" s="6" t="s">
        <v>5359</v>
      </c>
      <c r="O271" s="11"/>
      <c r="P271" s="11"/>
      <c r="Q271" s="6" t="s">
        <v>88</v>
      </c>
      <c r="R271" s="9" t="b">
        <v>1</v>
      </c>
      <c r="S271" s="9" t="b">
        <v>1</v>
      </c>
      <c r="T271" s="6" t="s">
        <v>757</v>
      </c>
      <c r="U271" s="17" t="str">
        <f>INDEX(Data!U:U,MATCH($D271,Data!$D:$D,0))</f>
        <v>29000-00000</v>
      </c>
      <c r="V271" s="17" t="str">
        <f>INDEX(Data!V:V,MATCH($D271,Data!$D:$D,0))</f>
        <v/>
      </c>
      <c r="W271" s="17" t="str">
        <f>INDEX(Data!W:W,MATCH($D271,Data!$D:$D,0))</f>
        <v/>
      </c>
      <c r="X271" s="17" t="str">
        <f>INDEX(Data!X:X,MATCH($D271,Data!$D:$D,0))</f>
        <v/>
      </c>
      <c r="Y271" s="17" t="str">
        <f>INDEX(Data!Y:Y,MATCH($D271,Data!$D:$D,0))</f>
        <v/>
      </c>
      <c r="Z271" s="17" t="str">
        <f>INDEX(Data!Z:Z,MATCH($D271,Data!$D:$D,0))</f>
        <v/>
      </c>
      <c r="AA271" s="17" t="str">
        <f>INDEX(Data!AA:AA,MATCH($D271,Data!$D:$D,0))</f>
        <v/>
      </c>
      <c r="AB271" s="17" t="str">
        <f>INDEX(Data!AB:AB,MATCH($D271,Data!$D:$D,0))</f>
        <v/>
      </c>
      <c r="AC271" s="17" t="str">
        <f>INDEX(Data!AC:AC,MATCH($D271,Data!$D:$D,0))</f>
        <v>OS</v>
      </c>
      <c r="AD271" s="17" t="str">
        <f>INDEX(Data!AD:AD,MATCH($D271,Data!$D:$D,0))</f>
        <v/>
      </c>
      <c r="AE271" s="17" t="str">
        <f>INDEX(Data!AE:AE,MATCH($D271,Data!$D:$D,0))</f>
        <v/>
      </c>
      <c r="AF271" s="17" t="str">
        <f>INDEX(Data!AF:AF,MATCH($D271,Data!$D:$D,0))</f>
        <v/>
      </c>
      <c r="AG271" s="17" t="str">
        <f>INDEX(Data!AG:AG,MATCH($D271,Data!$D:$D,0))</f>
        <v/>
      </c>
      <c r="AH271" s="17" t="str">
        <f>INDEX(Data!AH:AH,MATCH($D271,Data!$D:$D,0))</f>
        <v/>
      </c>
      <c r="AI271" s="17" t="str">
        <f>INDEX(Data!AI:AI,MATCH($D271,Data!$D:$D,0))</f>
        <v/>
      </c>
      <c r="AJ271" s="17" t="str">
        <f>INDEX(Data!AJ:AJ,MATCH($D271,Data!$D:$D,0))</f>
        <v/>
      </c>
      <c r="AK271" s="10">
        <v>50</v>
      </c>
      <c r="AL271" s="10">
        <v>55</v>
      </c>
      <c r="AM271" s="6" t="s">
        <v>475</v>
      </c>
      <c r="AN271" s="6" t="s">
        <v>760</v>
      </c>
      <c r="AO271" s="6" t="s">
        <v>761</v>
      </c>
      <c r="AP271" s="6" t="s">
        <v>9368</v>
      </c>
      <c r="AQ271" s="18" t="s">
        <v>9465</v>
      </c>
      <c r="AR271" s="11" t="str">
        <f t="shared" si="65"/>
        <v>2W Distributor Bike</v>
      </c>
      <c r="AS271" s="11" t="str">
        <f t="shared" si="66"/>
        <v>2W Distributor - Moto</v>
      </c>
      <c r="AT271" s="11" t="str">
        <f t="shared" si="67"/>
        <v>2W Distributor</v>
      </c>
      <c r="AU271" s="11" t="str">
        <f t="shared" si="68"/>
        <v>H2</v>
      </c>
      <c r="AV271" s="11" t="str">
        <f t="shared" si="68"/>
        <v>International - Bike</v>
      </c>
      <c r="AW271" s="11" t="str">
        <f t="shared" si="69"/>
        <v>International - Moto</v>
      </c>
      <c r="AX271" s="11" t="str">
        <f t="shared" si="70"/>
        <v>International - AS</v>
      </c>
      <c r="AY271" s="11" t="str">
        <f t="shared" si="70"/>
        <v>International</v>
      </c>
      <c r="AZ271" s="11" t="str">
        <f t="shared" si="70"/>
        <v>International - New</v>
      </c>
      <c r="BA271" s="11" t="str">
        <f t="shared" si="71"/>
        <v>Mecanic Sport</v>
      </c>
      <c r="BB271" s="11" t="str">
        <f t="shared" si="72"/>
        <v>Moto Dealers</v>
      </c>
      <c r="BC271" s="11" t="str">
        <f t="shared" si="72"/>
        <v>Motonet</v>
      </c>
      <c r="BD271" s="11" t="str">
        <f t="shared" si="73"/>
        <v>Pierce AB</v>
      </c>
      <c r="BE271" s="11" t="str">
        <f t="shared" si="74"/>
        <v>Retail</v>
      </c>
      <c r="BF271" s="11" t="str">
        <f t="shared" si="75"/>
        <v>TREK</v>
      </c>
      <c r="BG271" s="11" t="s">
        <v>763</v>
      </c>
      <c r="BH271" s="11" t="str">
        <f t="shared" si="76"/>
        <v>https://fs.amplifi.io//file?id=e8b96340-68ca-4701-8403-0bfa12e99551&amp;variant=thumb&amp;extension=png</v>
      </c>
      <c r="BI271" s="11" t="s">
        <v>763</v>
      </c>
      <c r="BJ271" s="11"/>
      <c r="BK271" s="11"/>
      <c r="BL271" s="11"/>
      <c r="BM271" s="11"/>
      <c r="BN271" s="11"/>
      <c r="BO271" s="11"/>
      <c r="BP271" s="11"/>
      <c r="BQ271" s="11"/>
      <c r="BR271" s="11"/>
      <c r="BS271" s="11"/>
    </row>
    <row r="272" spans="1:71" x14ac:dyDescent="0.2">
      <c r="A272" s="16">
        <f t="shared" si="77"/>
        <v>271</v>
      </c>
      <c r="B272" s="11" t="str">
        <f t="shared" si="78"/>
        <v>29000-00001</v>
      </c>
      <c r="C272" s="11" t="str">
        <f t="shared" si="78"/>
        <v>29000-00001</v>
      </c>
      <c r="D272" s="7" t="s">
        <v>8409</v>
      </c>
      <c r="E272" s="6" t="s">
        <v>139</v>
      </c>
      <c r="F272" s="11" t="s">
        <v>8991</v>
      </c>
      <c r="G272" s="17" t="str">
        <f>INDEX(Data!G:G,MATCH($D272,Data!$D:$D,0))</f>
        <v>VALISE</v>
      </c>
      <c r="H272" s="17" t="str">
        <f>INDEX(Data!H:H,MATCH($D272,Data!$D:$D,0))</f>
        <v>Goggle Case</v>
      </c>
      <c r="I272" s="6" t="s">
        <v>759</v>
      </c>
      <c r="J272" s="6" t="s">
        <v>5329</v>
      </c>
      <c r="K272" s="6" t="s">
        <v>5340</v>
      </c>
      <c r="L272" s="6" t="s">
        <v>8994</v>
      </c>
      <c r="M272" s="6" t="s">
        <v>758</v>
      </c>
      <c r="N272" s="6" t="s">
        <v>5359</v>
      </c>
      <c r="O272" s="11"/>
      <c r="P272" s="11"/>
      <c r="Q272" s="6" t="s">
        <v>88</v>
      </c>
      <c r="R272" s="9" t="b">
        <v>1</v>
      </c>
      <c r="S272" s="9" t="b">
        <v>0</v>
      </c>
      <c r="T272" s="6" t="s">
        <v>8409</v>
      </c>
      <c r="U272" s="17" t="str">
        <f>INDEX(Data!U:U,MATCH($D272,Data!$D:$D,0))</f>
        <v>29000-00001</v>
      </c>
      <c r="V272" s="17" t="str">
        <f>INDEX(Data!V:V,MATCH($D272,Data!$D:$D,0))</f>
        <v/>
      </c>
      <c r="W272" s="17" t="str">
        <f>INDEX(Data!W:W,MATCH($D272,Data!$D:$D,0))</f>
        <v/>
      </c>
      <c r="X272" s="17" t="str">
        <f>INDEX(Data!X:X,MATCH($D272,Data!$D:$D,0))</f>
        <v/>
      </c>
      <c r="Y272" s="17" t="str">
        <f>INDEX(Data!Y:Y,MATCH($D272,Data!$D:$D,0))</f>
        <v/>
      </c>
      <c r="Z272" s="17" t="str">
        <f>INDEX(Data!Z:Z,MATCH($D272,Data!$D:$D,0))</f>
        <v/>
      </c>
      <c r="AA272" s="17" t="str">
        <f>INDEX(Data!AA:AA,MATCH($D272,Data!$D:$D,0))</f>
        <v/>
      </c>
      <c r="AB272" s="17" t="str">
        <f>INDEX(Data!AB:AB,MATCH($D272,Data!$D:$D,0))</f>
        <v/>
      </c>
      <c r="AC272" s="17" t="str">
        <f>INDEX(Data!AC:AC,MATCH($D272,Data!$D:$D,0))</f>
        <v>OS</v>
      </c>
      <c r="AD272" s="17" t="str">
        <f>INDEX(Data!AD:AD,MATCH($D272,Data!$D:$D,0))</f>
        <v/>
      </c>
      <c r="AE272" s="17" t="str">
        <f>INDEX(Data!AE:AE,MATCH($D272,Data!$D:$D,0))</f>
        <v/>
      </c>
      <c r="AF272" s="17" t="str">
        <f>INDEX(Data!AF:AF,MATCH($D272,Data!$D:$D,0))</f>
        <v/>
      </c>
      <c r="AG272" s="17" t="str">
        <f>INDEX(Data!AG:AG,MATCH($D272,Data!$D:$D,0))</f>
        <v/>
      </c>
      <c r="AH272" s="17" t="str">
        <f>INDEX(Data!AH:AH,MATCH($D272,Data!$D:$D,0))</f>
        <v/>
      </c>
      <c r="AI272" s="17" t="str">
        <f>INDEX(Data!AI:AI,MATCH($D272,Data!$D:$D,0))</f>
        <v/>
      </c>
      <c r="AJ272" s="17" t="str">
        <f>INDEX(Data!AJ:AJ,MATCH($D272,Data!$D:$D,0))</f>
        <v/>
      </c>
      <c r="AK272" s="10">
        <v>50</v>
      </c>
      <c r="AL272" s="10">
        <v>55</v>
      </c>
      <c r="AM272" s="6" t="s">
        <v>475</v>
      </c>
      <c r="AN272" s="6" t="s">
        <v>760</v>
      </c>
      <c r="AO272" s="6" t="s">
        <v>761</v>
      </c>
      <c r="AP272" s="6" t="s">
        <v>9368</v>
      </c>
      <c r="AQ272" s="18" t="s">
        <v>9465</v>
      </c>
      <c r="AR272" s="11" t="str">
        <f t="shared" si="65"/>
        <v>2W Distributor Bike</v>
      </c>
      <c r="AS272" s="11" t="str">
        <f t="shared" si="66"/>
        <v>2W Distributor - Moto</v>
      </c>
      <c r="AT272" s="11" t="str">
        <f t="shared" si="67"/>
        <v>2W Distributor</v>
      </c>
      <c r="AU272" s="11" t="str">
        <f t="shared" si="68"/>
        <v>H2</v>
      </c>
      <c r="AV272" s="11" t="str">
        <f t="shared" si="68"/>
        <v>International - Bike</v>
      </c>
      <c r="AW272" s="11" t="str">
        <f t="shared" si="69"/>
        <v>International - Moto</v>
      </c>
      <c r="AX272" s="11" t="str">
        <f t="shared" si="70"/>
        <v>International - AS</v>
      </c>
      <c r="AY272" s="11" t="str">
        <f t="shared" si="70"/>
        <v>International</v>
      </c>
      <c r="AZ272" s="11" t="str">
        <f t="shared" si="70"/>
        <v>International - New</v>
      </c>
      <c r="BA272" s="11" t="str">
        <f t="shared" si="71"/>
        <v>Mecanic Sport</v>
      </c>
      <c r="BB272" s="11" t="str">
        <f t="shared" si="72"/>
        <v>Moto Dealers</v>
      </c>
      <c r="BC272" s="11" t="str">
        <f t="shared" si="72"/>
        <v>Motonet</v>
      </c>
      <c r="BD272" s="11" t="str">
        <f t="shared" si="73"/>
        <v>Pierce AB</v>
      </c>
      <c r="BE272" s="11" t="str">
        <f t="shared" si="74"/>
        <v>Retail</v>
      </c>
      <c r="BF272" s="11" t="str">
        <f t="shared" si="75"/>
        <v>TREK</v>
      </c>
      <c r="BG272" s="11" t="e">
        <v>#N/A</v>
      </c>
      <c r="BH272" s="11" t="e">
        <f t="shared" si="76"/>
        <v>#N/A</v>
      </c>
      <c r="BI272" s="11"/>
      <c r="BJ272" s="11"/>
      <c r="BK272" s="11"/>
      <c r="BL272" s="11"/>
      <c r="BM272" s="11"/>
      <c r="BN272" s="11"/>
      <c r="BO272" s="11"/>
      <c r="BP272" s="11"/>
      <c r="BQ272" s="11"/>
      <c r="BR272" s="11"/>
      <c r="BS272" s="11"/>
    </row>
    <row r="273" spans="1:71" x14ac:dyDescent="0.2">
      <c r="A273" s="16">
        <f t="shared" si="77"/>
        <v>272</v>
      </c>
      <c r="B273" s="11" t="str">
        <f t="shared" si="78"/>
        <v>29000-00002</v>
      </c>
      <c r="C273" s="11" t="str">
        <f t="shared" si="78"/>
        <v>29000-00002</v>
      </c>
      <c r="D273" s="7" t="s">
        <v>8410</v>
      </c>
      <c r="E273" s="6" t="s">
        <v>139</v>
      </c>
      <c r="F273" s="11" t="s">
        <v>8991</v>
      </c>
      <c r="G273" s="17" t="str">
        <f>INDEX(Data!G:G,MATCH($D273,Data!$D:$D,0))</f>
        <v>CRUSH</v>
      </c>
      <c r="H273" s="17" t="str">
        <f>INDEX(Data!H:H,MATCH($D273,Data!$D:$D,0))</f>
        <v>Goggle Case</v>
      </c>
      <c r="I273" s="6" t="s">
        <v>759</v>
      </c>
      <c r="J273" s="6" t="s">
        <v>5329</v>
      </c>
      <c r="K273" s="6" t="s">
        <v>5340</v>
      </c>
      <c r="L273" s="6" t="s">
        <v>8994</v>
      </c>
      <c r="M273" s="6" t="s">
        <v>758</v>
      </c>
      <c r="N273" s="6" t="s">
        <v>5359</v>
      </c>
      <c r="O273" s="11"/>
      <c r="P273" s="11"/>
      <c r="Q273" s="6" t="s">
        <v>1238</v>
      </c>
      <c r="R273" s="9" t="b">
        <v>1</v>
      </c>
      <c r="S273" s="9" t="b">
        <v>0</v>
      </c>
      <c r="T273" s="6" t="s">
        <v>8410</v>
      </c>
      <c r="U273" s="17" t="str">
        <f>INDEX(Data!U:U,MATCH($D273,Data!$D:$D,0))</f>
        <v>29000-00002</v>
      </c>
      <c r="V273" s="17" t="str">
        <f>INDEX(Data!V:V,MATCH($D273,Data!$D:$D,0))</f>
        <v/>
      </c>
      <c r="W273" s="17" t="str">
        <f>INDEX(Data!W:W,MATCH($D273,Data!$D:$D,0))</f>
        <v/>
      </c>
      <c r="X273" s="17" t="str">
        <f>INDEX(Data!X:X,MATCH($D273,Data!$D:$D,0))</f>
        <v/>
      </c>
      <c r="Y273" s="17" t="str">
        <f>INDEX(Data!Y:Y,MATCH($D273,Data!$D:$D,0))</f>
        <v/>
      </c>
      <c r="Z273" s="17" t="str">
        <f>INDEX(Data!Z:Z,MATCH($D273,Data!$D:$D,0))</f>
        <v/>
      </c>
      <c r="AA273" s="17" t="str">
        <f>INDEX(Data!AA:AA,MATCH($D273,Data!$D:$D,0))</f>
        <v/>
      </c>
      <c r="AB273" s="17" t="str">
        <f>INDEX(Data!AB:AB,MATCH($D273,Data!$D:$D,0))</f>
        <v/>
      </c>
      <c r="AC273" s="17" t="str">
        <f>INDEX(Data!AC:AC,MATCH($D273,Data!$D:$D,0))</f>
        <v>OS</v>
      </c>
      <c r="AD273" s="17" t="str">
        <f>INDEX(Data!AD:AD,MATCH($D273,Data!$D:$D,0))</f>
        <v/>
      </c>
      <c r="AE273" s="17" t="str">
        <f>INDEX(Data!AE:AE,MATCH($D273,Data!$D:$D,0))</f>
        <v/>
      </c>
      <c r="AF273" s="17" t="str">
        <f>INDEX(Data!AF:AF,MATCH($D273,Data!$D:$D,0))</f>
        <v/>
      </c>
      <c r="AG273" s="17" t="str">
        <f>INDEX(Data!AG:AG,MATCH($D273,Data!$D:$D,0))</f>
        <v/>
      </c>
      <c r="AH273" s="17" t="str">
        <f>INDEX(Data!AH:AH,MATCH($D273,Data!$D:$D,0))</f>
        <v/>
      </c>
      <c r="AI273" s="17" t="str">
        <f>INDEX(Data!AI:AI,MATCH($D273,Data!$D:$D,0))</f>
        <v/>
      </c>
      <c r="AJ273" s="17" t="str">
        <f>INDEX(Data!AJ:AJ,MATCH($D273,Data!$D:$D,0))</f>
        <v/>
      </c>
      <c r="AK273" s="10">
        <v>50</v>
      </c>
      <c r="AL273" s="10">
        <v>55</v>
      </c>
      <c r="AM273" s="6" t="s">
        <v>475</v>
      </c>
      <c r="AN273" s="6" t="s">
        <v>760</v>
      </c>
      <c r="AO273" s="6" t="s">
        <v>761</v>
      </c>
      <c r="AP273" s="6" t="s">
        <v>9368</v>
      </c>
      <c r="AQ273" s="18" t="s">
        <v>9465</v>
      </c>
      <c r="AR273" s="11" t="str">
        <f t="shared" si="65"/>
        <v>2W Distributor Bike</v>
      </c>
      <c r="AS273" s="11" t="str">
        <f t="shared" si="66"/>
        <v>2W Distributor - Moto</v>
      </c>
      <c r="AT273" s="11" t="str">
        <f t="shared" si="67"/>
        <v>2W Distributor</v>
      </c>
      <c r="AU273" s="11" t="str">
        <f t="shared" si="68"/>
        <v>H2</v>
      </c>
      <c r="AV273" s="11" t="str">
        <f t="shared" si="68"/>
        <v>International - Bike</v>
      </c>
      <c r="AW273" s="11" t="str">
        <f t="shared" si="69"/>
        <v>International - Moto</v>
      </c>
      <c r="AX273" s="11" t="str">
        <f t="shared" si="70"/>
        <v>International - AS</v>
      </c>
      <c r="AY273" s="11" t="str">
        <f t="shared" si="70"/>
        <v>International</v>
      </c>
      <c r="AZ273" s="11" t="str">
        <f t="shared" si="70"/>
        <v>International - New</v>
      </c>
      <c r="BA273" s="11" t="str">
        <f t="shared" si="71"/>
        <v>Mecanic Sport</v>
      </c>
      <c r="BB273" s="11" t="str">
        <f t="shared" si="72"/>
        <v>Moto Dealers</v>
      </c>
      <c r="BC273" s="11" t="str">
        <f t="shared" si="72"/>
        <v>Motonet</v>
      </c>
      <c r="BD273" s="11" t="str">
        <f t="shared" si="73"/>
        <v>Pierce AB</v>
      </c>
      <c r="BE273" s="11" t="str">
        <f t="shared" si="74"/>
        <v>Retail</v>
      </c>
      <c r="BF273" s="11" t="str">
        <f t="shared" si="75"/>
        <v>TREK</v>
      </c>
      <c r="BG273" s="11" t="e">
        <v>#N/A</v>
      </c>
      <c r="BH273" s="11" t="e">
        <f t="shared" si="76"/>
        <v>#N/A</v>
      </c>
      <c r="BI273" s="11"/>
      <c r="BJ273" s="11"/>
      <c r="BK273" s="11"/>
      <c r="BL273" s="11"/>
      <c r="BM273" s="11"/>
      <c r="BN273" s="11"/>
      <c r="BO273" s="11"/>
      <c r="BP273" s="11"/>
      <c r="BQ273" s="11"/>
      <c r="BR273" s="11"/>
      <c r="BS273" s="11"/>
    </row>
    <row r="274" spans="1:71" x14ac:dyDescent="0.2">
      <c r="A274" s="16">
        <f t="shared" si="77"/>
        <v>273</v>
      </c>
      <c r="B274" s="11" t="str">
        <f t="shared" si="78"/>
        <v>29000-00003</v>
      </c>
      <c r="C274" s="11" t="str">
        <f t="shared" si="78"/>
        <v>29000-00003</v>
      </c>
      <c r="D274" s="7" t="s">
        <v>8411</v>
      </c>
      <c r="E274" s="6" t="s">
        <v>139</v>
      </c>
      <c r="F274" s="11" t="s">
        <v>8991</v>
      </c>
      <c r="G274" s="17" t="str">
        <f>INDEX(Data!G:G,MATCH($D274,Data!$D:$D,0))</f>
        <v>LOUIS</v>
      </c>
      <c r="H274" s="17" t="str">
        <f>INDEX(Data!H:H,MATCH($D274,Data!$D:$D,0))</f>
        <v>Goggle Case</v>
      </c>
      <c r="I274" s="6" t="s">
        <v>759</v>
      </c>
      <c r="J274" s="6" t="s">
        <v>5329</v>
      </c>
      <c r="K274" s="6" t="s">
        <v>5340</v>
      </c>
      <c r="L274" s="6" t="s">
        <v>8994</v>
      </c>
      <c r="M274" s="6" t="s">
        <v>758</v>
      </c>
      <c r="N274" s="6" t="s">
        <v>5359</v>
      </c>
      <c r="O274" s="11"/>
      <c r="P274" s="11"/>
      <c r="Q274" s="6" t="s">
        <v>1718</v>
      </c>
      <c r="R274" s="9" t="b">
        <v>1</v>
      </c>
      <c r="S274" s="9" t="b">
        <v>0</v>
      </c>
      <c r="T274" s="6" t="s">
        <v>8411</v>
      </c>
      <c r="U274" s="17" t="str">
        <f>INDEX(Data!U:U,MATCH($D274,Data!$D:$D,0))</f>
        <v>29000-00003</v>
      </c>
      <c r="V274" s="17" t="str">
        <f>INDEX(Data!V:V,MATCH($D274,Data!$D:$D,0))</f>
        <v/>
      </c>
      <c r="W274" s="17" t="str">
        <f>INDEX(Data!W:W,MATCH($D274,Data!$D:$D,0))</f>
        <v/>
      </c>
      <c r="X274" s="17" t="str">
        <f>INDEX(Data!X:X,MATCH($D274,Data!$D:$D,0))</f>
        <v/>
      </c>
      <c r="Y274" s="17" t="str">
        <f>INDEX(Data!Y:Y,MATCH($D274,Data!$D:$D,0))</f>
        <v/>
      </c>
      <c r="Z274" s="17" t="str">
        <f>INDEX(Data!Z:Z,MATCH($D274,Data!$D:$D,0))</f>
        <v/>
      </c>
      <c r="AA274" s="17" t="str">
        <f>INDEX(Data!AA:AA,MATCH($D274,Data!$D:$D,0))</f>
        <v/>
      </c>
      <c r="AB274" s="17" t="str">
        <f>INDEX(Data!AB:AB,MATCH($D274,Data!$D:$D,0))</f>
        <v/>
      </c>
      <c r="AC274" s="17" t="str">
        <f>INDEX(Data!AC:AC,MATCH($D274,Data!$D:$D,0))</f>
        <v>OS</v>
      </c>
      <c r="AD274" s="17" t="str">
        <f>INDEX(Data!AD:AD,MATCH($D274,Data!$D:$D,0))</f>
        <v/>
      </c>
      <c r="AE274" s="17" t="str">
        <f>INDEX(Data!AE:AE,MATCH($D274,Data!$D:$D,0))</f>
        <v/>
      </c>
      <c r="AF274" s="17" t="str">
        <f>INDEX(Data!AF:AF,MATCH($D274,Data!$D:$D,0))</f>
        <v/>
      </c>
      <c r="AG274" s="17" t="str">
        <f>INDEX(Data!AG:AG,MATCH($D274,Data!$D:$D,0))</f>
        <v/>
      </c>
      <c r="AH274" s="17" t="str">
        <f>INDEX(Data!AH:AH,MATCH($D274,Data!$D:$D,0))</f>
        <v/>
      </c>
      <c r="AI274" s="17" t="str">
        <f>INDEX(Data!AI:AI,MATCH($D274,Data!$D:$D,0))</f>
        <v/>
      </c>
      <c r="AJ274" s="17" t="str">
        <f>INDEX(Data!AJ:AJ,MATCH($D274,Data!$D:$D,0))</f>
        <v/>
      </c>
      <c r="AK274" s="10">
        <v>50</v>
      </c>
      <c r="AL274" s="10">
        <v>55</v>
      </c>
      <c r="AM274" s="6" t="s">
        <v>475</v>
      </c>
      <c r="AN274" s="6" t="s">
        <v>760</v>
      </c>
      <c r="AO274" s="6" t="s">
        <v>761</v>
      </c>
      <c r="AP274" s="6" t="s">
        <v>9368</v>
      </c>
      <c r="AQ274" s="18" t="s">
        <v>9465</v>
      </c>
      <c r="AR274" s="11" t="str">
        <f t="shared" si="65"/>
        <v>2W Distributor Bike</v>
      </c>
      <c r="AS274" s="11" t="str">
        <f t="shared" si="66"/>
        <v>2W Distributor - Moto</v>
      </c>
      <c r="AT274" s="11" t="str">
        <f t="shared" si="67"/>
        <v>2W Distributor</v>
      </c>
      <c r="AU274" s="11" t="str">
        <f t="shared" si="68"/>
        <v>H2</v>
      </c>
      <c r="AV274" s="11" t="str">
        <f t="shared" si="68"/>
        <v>International - Bike</v>
      </c>
      <c r="AW274" s="11" t="str">
        <f t="shared" si="69"/>
        <v>International - Moto</v>
      </c>
      <c r="AX274" s="11" t="str">
        <f t="shared" si="70"/>
        <v>International - AS</v>
      </c>
      <c r="AY274" s="11" t="str">
        <f t="shared" si="70"/>
        <v>International</v>
      </c>
      <c r="AZ274" s="11" t="str">
        <f t="shared" si="70"/>
        <v>International - New</v>
      </c>
      <c r="BA274" s="11" t="str">
        <f t="shared" si="71"/>
        <v>Mecanic Sport</v>
      </c>
      <c r="BB274" s="11" t="str">
        <f t="shared" si="72"/>
        <v>Moto Dealers</v>
      </c>
      <c r="BC274" s="11" t="str">
        <f t="shared" si="72"/>
        <v>Motonet</v>
      </c>
      <c r="BD274" s="11" t="str">
        <f t="shared" si="73"/>
        <v>Pierce AB</v>
      </c>
      <c r="BE274" s="11" t="str">
        <f t="shared" si="74"/>
        <v>Retail</v>
      </c>
      <c r="BF274" s="11" t="str">
        <f t="shared" si="75"/>
        <v>TREK</v>
      </c>
      <c r="BG274" s="11" t="e">
        <v>#N/A</v>
      </c>
      <c r="BH274" s="11" t="e">
        <f t="shared" si="76"/>
        <v>#N/A</v>
      </c>
      <c r="BI274" s="11"/>
      <c r="BJ274" s="11"/>
      <c r="BK274" s="11"/>
      <c r="BL274" s="11"/>
      <c r="BM274" s="11"/>
      <c r="BN274" s="11"/>
      <c r="BO274" s="11"/>
      <c r="BP274" s="11"/>
      <c r="BQ274" s="11"/>
      <c r="BR274" s="11"/>
      <c r="BS274" s="11"/>
    </row>
    <row r="275" spans="1:71" x14ac:dyDescent="0.2">
      <c r="A275" s="16">
        <f t="shared" si="77"/>
        <v>274</v>
      </c>
      <c r="B275" s="11" t="str">
        <f t="shared" si="78"/>
        <v>29001-00000</v>
      </c>
      <c r="C275" s="11" t="str">
        <f t="shared" si="78"/>
        <v>29001-00000</v>
      </c>
      <c r="D275" s="7" t="s">
        <v>764</v>
      </c>
      <c r="E275" s="6" t="s">
        <v>139</v>
      </c>
      <c r="F275" s="11" t="s">
        <v>8991</v>
      </c>
      <c r="G275" s="17" t="str">
        <f>INDEX(Data!G:G,MATCH($D275,Data!$D:$D,0))</f>
        <v>SKYCAP</v>
      </c>
      <c r="H275" s="17" t="str">
        <f>INDEX(Data!H:H,MATCH($D275,Data!$D:$D,0))</f>
        <v>Backpack</v>
      </c>
      <c r="I275" s="6" t="s">
        <v>759</v>
      </c>
      <c r="J275" s="6" t="s">
        <v>5329</v>
      </c>
      <c r="K275" s="6" t="s">
        <v>5333</v>
      </c>
      <c r="L275" s="6" t="s">
        <v>8992</v>
      </c>
      <c r="M275" s="6" t="s">
        <v>766</v>
      </c>
      <c r="N275" s="6" t="s">
        <v>5359</v>
      </c>
      <c r="O275" s="11"/>
      <c r="P275" s="11"/>
      <c r="Q275" s="6" t="s">
        <v>88</v>
      </c>
      <c r="R275" s="9" t="b">
        <v>1</v>
      </c>
      <c r="S275" s="9" t="b">
        <v>1</v>
      </c>
      <c r="T275" s="6" t="s">
        <v>764</v>
      </c>
      <c r="U275" s="17" t="str">
        <f>INDEX(Data!U:U,MATCH($D275,Data!$D:$D,0))</f>
        <v>29001-00000</v>
      </c>
      <c r="V275" s="17" t="str">
        <f>INDEX(Data!V:V,MATCH($D275,Data!$D:$D,0))</f>
        <v/>
      </c>
      <c r="W275" s="17" t="str">
        <f>INDEX(Data!W:W,MATCH($D275,Data!$D:$D,0))</f>
        <v/>
      </c>
      <c r="X275" s="17" t="str">
        <f>INDEX(Data!X:X,MATCH($D275,Data!$D:$D,0))</f>
        <v/>
      </c>
      <c r="Y275" s="17" t="str">
        <f>INDEX(Data!Y:Y,MATCH($D275,Data!$D:$D,0))</f>
        <v/>
      </c>
      <c r="Z275" s="17" t="str">
        <f>INDEX(Data!Z:Z,MATCH($D275,Data!$D:$D,0))</f>
        <v/>
      </c>
      <c r="AA275" s="17" t="str">
        <f>INDEX(Data!AA:AA,MATCH($D275,Data!$D:$D,0))</f>
        <v/>
      </c>
      <c r="AB275" s="17" t="str">
        <f>INDEX(Data!AB:AB,MATCH($D275,Data!$D:$D,0))</f>
        <v/>
      </c>
      <c r="AC275" s="17" t="str">
        <f>INDEX(Data!AC:AC,MATCH($D275,Data!$D:$D,0))</f>
        <v>OS</v>
      </c>
      <c r="AD275" s="17" t="str">
        <f>INDEX(Data!AD:AD,MATCH($D275,Data!$D:$D,0))</f>
        <v/>
      </c>
      <c r="AE275" s="17" t="str">
        <f>INDEX(Data!AE:AE,MATCH($D275,Data!$D:$D,0))</f>
        <v/>
      </c>
      <c r="AF275" s="17" t="str">
        <f>INDEX(Data!AF:AF,MATCH($D275,Data!$D:$D,0))</f>
        <v/>
      </c>
      <c r="AG275" s="17" t="str">
        <f>INDEX(Data!AG:AG,MATCH($D275,Data!$D:$D,0))</f>
        <v/>
      </c>
      <c r="AH275" s="17" t="str">
        <f>INDEX(Data!AH:AH,MATCH($D275,Data!$D:$D,0))</f>
        <v/>
      </c>
      <c r="AI275" s="17" t="str">
        <f>INDEX(Data!AI:AI,MATCH($D275,Data!$D:$D,0))</f>
        <v/>
      </c>
      <c r="AJ275" s="17" t="str">
        <f>INDEX(Data!AJ:AJ,MATCH($D275,Data!$D:$D,0))</f>
        <v/>
      </c>
      <c r="AK275" s="10">
        <v>55</v>
      </c>
      <c r="AL275" s="10">
        <v>60</v>
      </c>
      <c r="AM275" s="6" t="s">
        <v>475</v>
      </c>
      <c r="AN275" s="6" t="s">
        <v>760</v>
      </c>
      <c r="AO275" s="6" t="s">
        <v>767</v>
      </c>
      <c r="AP275" s="6" t="s">
        <v>9307</v>
      </c>
      <c r="AQ275" s="18" t="s">
        <v>9465</v>
      </c>
      <c r="AR275" s="11" t="str">
        <f t="shared" si="65"/>
        <v>2W Distributor Bike</v>
      </c>
      <c r="AS275" s="11" t="str">
        <f t="shared" si="66"/>
        <v>2W Distributor - Moto</v>
      </c>
      <c r="AT275" s="11" t="str">
        <f t="shared" si="67"/>
        <v>2W Distributor</v>
      </c>
      <c r="AU275" s="11" t="str">
        <f t="shared" si="68"/>
        <v>H2</v>
      </c>
      <c r="AV275" s="11" t="str">
        <f t="shared" si="68"/>
        <v>International - Bike</v>
      </c>
      <c r="AW275" s="11" t="str">
        <f t="shared" si="69"/>
        <v>International - Moto</v>
      </c>
      <c r="AX275" s="11" t="str">
        <f t="shared" si="70"/>
        <v>International - AS</v>
      </c>
      <c r="AY275" s="11" t="str">
        <f t="shared" si="70"/>
        <v>International</v>
      </c>
      <c r="AZ275" s="11" t="str">
        <f t="shared" si="70"/>
        <v>International - New</v>
      </c>
      <c r="BA275" s="11" t="str">
        <f t="shared" si="71"/>
        <v>Mecanic Sport</v>
      </c>
      <c r="BB275" s="11" t="str">
        <f t="shared" si="72"/>
        <v>Moto Dealers</v>
      </c>
      <c r="BC275" s="11" t="str">
        <f t="shared" si="72"/>
        <v>Motonet</v>
      </c>
      <c r="BD275" s="11" t="str">
        <f t="shared" si="73"/>
        <v>Pierce AB</v>
      </c>
      <c r="BE275" s="11" t="str">
        <f t="shared" si="74"/>
        <v>Retail</v>
      </c>
      <c r="BF275" s="11" t="str">
        <f t="shared" si="75"/>
        <v>TREK</v>
      </c>
      <c r="BG275" s="11" t="s">
        <v>769</v>
      </c>
      <c r="BH275" s="11" t="str">
        <f t="shared" si="76"/>
        <v>https://fs.amplifi.io//file?id=65d55692-506b-4991-8751-2b706592f7e2&amp;variant=thumb&amp;extension=png</v>
      </c>
      <c r="BI275" s="11" t="s">
        <v>769</v>
      </c>
      <c r="BJ275" s="11"/>
      <c r="BK275" s="11"/>
      <c r="BL275" s="11"/>
      <c r="BM275" s="11"/>
      <c r="BN275" s="11"/>
      <c r="BO275" s="11"/>
      <c r="BP275" s="11"/>
      <c r="BQ275" s="11"/>
      <c r="BR275" s="11"/>
      <c r="BS275" s="11"/>
    </row>
    <row r="276" spans="1:71" x14ac:dyDescent="0.2">
      <c r="A276" s="16">
        <f t="shared" si="77"/>
        <v>275</v>
      </c>
      <c r="B276" s="11" t="str">
        <f t="shared" si="78"/>
        <v>29001-00001</v>
      </c>
      <c r="C276" s="11" t="str">
        <f t="shared" si="78"/>
        <v>29001-00001</v>
      </c>
      <c r="D276" s="7" t="s">
        <v>8412</v>
      </c>
      <c r="E276" s="6" t="s">
        <v>139</v>
      </c>
      <c r="F276" s="11" t="s">
        <v>8991</v>
      </c>
      <c r="G276" s="17" t="str">
        <f>INDEX(Data!G:G,MATCH($D276,Data!$D:$D,0))</f>
        <v>SKYCAP</v>
      </c>
      <c r="H276" s="17" t="str">
        <f>INDEX(Data!H:H,MATCH($D276,Data!$D:$D,0))</f>
        <v>Backpack</v>
      </c>
      <c r="I276" s="6" t="s">
        <v>759</v>
      </c>
      <c r="J276" s="6" t="s">
        <v>5329</v>
      </c>
      <c r="K276" s="6" t="s">
        <v>5340</v>
      </c>
      <c r="L276" s="6" t="s">
        <v>8994</v>
      </c>
      <c r="M276" s="6" t="s">
        <v>766</v>
      </c>
      <c r="N276" s="6" t="s">
        <v>5359</v>
      </c>
      <c r="O276" s="11"/>
      <c r="P276" s="11"/>
      <c r="Q276" s="6" t="s">
        <v>9088</v>
      </c>
      <c r="R276" s="9" t="b">
        <v>1</v>
      </c>
      <c r="S276" s="9" t="b">
        <v>0</v>
      </c>
      <c r="T276" s="6" t="s">
        <v>8412</v>
      </c>
      <c r="U276" s="17" t="str">
        <f>INDEX(Data!U:U,MATCH($D276,Data!$D:$D,0))</f>
        <v>29001-00001</v>
      </c>
      <c r="V276" s="17" t="str">
        <f>INDEX(Data!V:V,MATCH($D276,Data!$D:$D,0))</f>
        <v/>
      </c>
      <c r="W276" s="17" t="str">
        <f>INDEX(Data!W:W,MATCH($D276,Data!$D:$D,0))</f>
        <v/>
      </c>
      <c r="X276" s="17" t="str">
        <f>INDEX(Data!X:X,MATCH($D276,Data!$D:$D,0))</f>
        <v/>
      </c>
      <c r="Y276" s="17" t="str">
        <f>INDEX(Data!Y:Y,MATCH($D276,Data!$D:$D,0))</f>
        <v/>
      </c>
      <c r="Z276" s="17" t="str">
        <f>INDEX(Data!Z:Z,MATCH($D276,Data!$D:$D,0))</f>
        <v/>
      </c>
      <c r="AA276" s="17" t="str">
        <f>INDEX(Data!AA:AA,MATCH($D276,Data!$D:$D,0))</f>
        <v/>
      </c>
      <c r="AB276" s="17" t="str">
        <f>INDEX(Data!AB:AB,MATCH($D276,Data!$D:$D,0))</f>
        <v/>
      </c>
      <c r="AC276" s="17" t="str">
        <f>INDEX(Data!AC:AC,MATCH($D276,Data!$D:$D,0))</f>
        <v>OS</v>
      </c>
      <c r="AD276" s="17" t="str">
        <f>INDEX(Data!AD:AD,MATCH($D276,Data!$D:$D,0))</f>
        <v/>
      </c>
      <c r="AE276" s="17" t="str">
        <f>INDEX(Data!AE:AE,MATCH($D276,Data!$D:$D,0))</f>
        <v/>
      </c>
      <c r="AF276" s="17" t="str">
        <f>INDEX(Data!AF:AF,MATCH($D276,Data!$D:$D,0))</f>
        <v/>
      </c>
      <c r="AG276" s="17" t="str">
        <f>INDEX(Data!AG:AG,MATCH($D276,Data!$D:$D,0))</f>
        <v/>
      </c>
      <c r="AH276" s="17" t="str">
        <f>INDEX(Data!AH:AH,MATCH($D276,Data!$D:$D,0))</f>
        <v/>
      </c>
      <c r="AI276" s="17" t="str">
        <f>INDEX(Data!AI:AI,MATCH($D276,Data!$D:$D,0))</f>
        <v/>
      </c>
      <c r="AJ276" s="17" t="str">
        <f>INDEX(Data!AJ:AJ,MATCH($D276,Data!$D:$D,0))</f>
        <v/>
      </c>
      <c r="AK276" s="10">
        <v>55</v>
      </c>
      <c r="AL276" s="10">
        <v>60</v>
      </c>
      <c r="AM276" s="6" t="s">
        <v>475</v>
      </c>
      <c r="AN276" s="6" t="s">
        <v>760</v>
      </c>
      <c r="AO276" s="6" t="s">
        <v>767</v>
      </c>
      <c r="AP276" s="6" t="s">
        <v>9307</v>
      </c>
      <c r="AQ276" s="18" t="s">
        <v>9465</v>
      </c>
      <c r="AR276" s="11" t="str">
        <f t="shared" si="65"/>
        <v>2W Distributor Bike</v>
      </c>
      <c r="AS276" s="11" t="str">
        <f t="shared" si="66"/>
        <v>2W Distributor - Moto</v>
      </c>
      <c r="AT276" s="11" t="str">
        <f t="shared" si="67"/>
        <v>2W Distributor</v>
      </c>
      <c r="AU276" s="11" t="str">
        <f t="shared" si="68"/>
        <v>H2</v>
      </c>
      <c r="AV276" s="11" t="str">
        <f t="shared" si="68"/>
        <v>International - Bike</v>
      </c>
      <c r="AW276" s="11" t="str">
        <f t="shared" si="69"/>
        <v>International - Moto</v>
      </c>
      <c r="AX276" s="11" t="str">
        <f t="shared" si="70"/>
        <v>International - AS</v>
      </c>
      <c r="AY276" s="11" t="str">
        <f t="shared" si="70"/>
        <v>International</v>
      </c>
      <c r="AZ276" s="11" t="str">
        <f t="shared" si="70"/>
        <v>International - New</v>
      </c>
      <c r="BA276" s="11" t="str">
        <f t="shared" si="71"/>
        <v>Mecanic Sport</v>
      </c>
      <c r="BB276" s="11" t="str">
        <f t="shared" si="72"/>
        <v>Moto Dealers</v>
      </c>
      <c r="BC276" s="11" t="str">
        <f t="shared" si="72"/>
        <v>Motonet</v>
      </c>
      <c r="BD276" s="11" t="str">
        <f t="shared" si="73"/>
        <v>Pierce AB</v>
      </c>
      <c r="BE276" s="11" t="str">
        <f t="shared" si="74"/>
        <v>Retail</v>
      </c>
      <c r="BF276" s="11" t="str">
        <f t="shared" si="75"/>
        <v>TREK</v>
      </c>
      <c r="BG276" s="11" t="e">
        <v>#N/A</v>
      </c>
      <c r="BH276" s="11" t="e">
        <f t="shared" si="76"/>
        <v>#N/A</v>
      </c>
      <c r="BI276" s="11"/>
      <c r="BJ276" s="11"/>
      <c r="BK276" s="11"/>
      <c r="BL276" s="11"/>
      <c r="BM276" s="11"/>
      <c r="BN276" s="11"/>
      <c r="BO276" s="11"/>
      <c r="BP276" s="11"/>
      <c r="BQ276" s="11"/>
      <c r="BR276" s="11"/>
      <c r="BS276" s="11"/>
    </row>
    <row r="277" spans="1:71" x14ac:dyDescent="0.2">
      <c r="A277" s="16">
        <f t="shared" si="77"/>
        <v>276</v>
      </c>
      <c r="B277" s="11" t="str">
        <f t="shared" si="78"/>
        <v>29001-00002</v>
      </c>
      <c r="C277" s="11" t="str">
        <f t="shared" si="78"/>
        <v>29001-00002</v>
      </c>
      <c r="D277" s="7" t="s">
        <v>8413</v>
      </c>
      <c r="E277" s="6" t="s">
        <v>139</v>
      </c>
      <c r="F277" s="11" t="s">
        <v>8991</v>
      </c>
      <c r="G277" s="17" t="str">
        <f>INDEX(Data!G:G,MATCH($D277,Data!$D:$D,0))</f>
        <v>SKYCAP</v>
      </c>
      <c r="H277" s="17" t="str">
        <f>INDEX(Data!H:H,MATCH($D277,Data!$D:$D,0))</f>
        <v>Backpack</v>
      </c>
      <c r="I277" s="6" t="s">
        <v>759</v>
      </c>
      <c r="J277" s="6" t="s">
        <v>5329</v>
      </c>
      <c r="K277" s="6" t="s">
        <v>5340</v>
      </c>
      <c r="L277" s="6" t="s">
        <v>8994</v>
      </c>
      <c r="M277" s="6" t="s">
        <v>766</v>
      </c>
      <c r="N277" s="6" t="s">
        <v>5359</v>
      </c>
      <c r="O277" s="11"/>
      <c r="P277" s="11"/>
      <c r="Q277" s="6" t="s">
        <v>9089</v>
      </c>
      <c r="R277" s="9" t="b">
        <v>1</v>
      </c>
      <c r="S277" s="9" t="b">
        <v>0</v>
      </c>
      <c r="T277" s="6" t="s">
        <v>8413</v>
      </c>
      <c r="U277" s="17" t="str">
        <f>INDEX(Data!U:U,MATCH($D277,Data!$D:$D,0))</f>
        <v>29001-00002</v>
      </c>
      <c r="V277" s="17" t="str">
        <f>INDEX(Data!V:V,MATCH($D277,Data!$D:$D,0))</f>
        <v/>
      </c>
      <c r="W277" s="17" t="str">
        <f>INDEX(Data!W:W,MATCH($D277,Data!$D:$D,0))</f>
        <v/>
      </c>
      <c r="X277" s="17" t="str">
        <f>INDEX(Data!X:X,MATCH($D277,Data!$D:$D,0))</f>
        <v/>
      </c>
      <c r="Y277" s="17" t="str">
        <f>INDEX(Data!Y:Y,MATCH($D277,Data!$D:$D,0))</f>
        <v/>
      </c>
      <c r="Z277" s="17" t="str">
        <f>INDEX(Data!Z:Z,MATCH($D277,Data!$D:$D,0))</f>
        <v/>
      </c>
      <c r="AA277" s="17" t="str">
        <f>INDEX(Data!AA:AA,MATCH($D277,Data!$D:$D,0))</f>
        <v/>
      </c>
      <c r="AB277" s="17" t="str">
        <f>INDEX(Data!AB:AB,MATCH($D277,Data!$D:$D,0))</f>
        <v/>
      </c>
      <c r="AC277" s="17" t="str">
        <f>INDEX(Data!AC:AC,MATCH($D277,Data!$D:$D,0))</f>
        <v>OS</v>
      </c>
      <c r="AD277" s="17" t="str">
        <f>INDEX(Data!AD:AD,MATCH($D277,Data!$D:$D,0))</f>
        <v/>
      </c>
      <c r="AE277" s="17" t="str">
        <f>INDEX(Data!AE:AE,MATCH($D277,Data!$D:$D,0))</f>
        <v/>
      </c>
      <c r="AF277" s="17" t="str">
        <f>INDEX(Data!AF:AF,MATCH($D277,Data!$D:$D,0))</f>
        <v/>
      </c>
      <c r="AG277" s="17" t="str">
        <f>INDEX(Data!AG:AG,MATCH($D277,Data!$D:$D,0))</f>
        <v/>
      </c>
      <c r="AH277" s="17" t="str">
        <f>INDEX(Data!AH:AH,MATCH($D277,Data!$D:$D,0))</f>
        <v/>
      </c>
      <c r="AI277" s="17" t="str">
        <f>INDEX(Data!AI:AI,MATCH($D277,Data!$D:$D,0))</f>
        <v/>
      </c>
      <c r="AJ277" s="17" t="str">
        <f>INDEX(Data!AJ:AJ,MATCH($D277,Data!$D:$D,0))</f>
        <v/>
      </c>
      <c r="AK277" s="10">
        <v>55</v>
      </c>
      <c r="AL277" s="10">
        <v>60</v>
      </c>
      <c r="AM277" s="6" t="s">
        <v>475</v>
      </c>
      <c r="AN277" s="6" t="s">
        <v>760</v>
      </c>
      <c r="AO277" s="6" t="s">
        <v>767</v>
      </c>
      <c r="AP277" s="6" t="s">
        <v>9307</v>
      </c>
      <c r="AQ277" s="18" t="s">
        <v>9465</v>
      </c>
      <c r="AR277" s="11" t="str">
        <f t="shared" si="65"/>
        <v>2W Distributor Bike</v>
      </c>
      <c r="AS277" s="11" t="str">
        <f t="shared" si="66"/>
        <v>2W Distributor - Moto</v>
      </c>
      <c r="AT277" s="11" t="str">
        <f t="shared" si="67"/>
        <v>2W Distributor</v>
      </c>
      <c r="AU277" s="11" t="str">
        <f t="shared" si="68"/>
        <v>H2</v>
      </c>
      <c r="AV277" s="11" t="str">
        <f t="shared" si="68"/>
        <v>International - Bike</v>
      </c>
      <c r="AW277" s="11" t="str">
        <f t="shared" si="69"/>
        <v>International - Moto</v>
      </c>
      <c r="AX277" s="11" t="str">
        <f t="shared" si="70"/>
        <v>International - AS</v>
      </c>
      <c r="AY277" s="11" t="str">
        <f t="shared" si="70"/>
        <v>International</v>
      </c>
      <c r="AZ277" s="11" t="str">
        <f t="shared" si="70"/>
        <v>International - New</v>
      </c>
      <c r="BA277" s="11" t="str">
        <f t="shared" si="71"/>
        <v>Mecanic Sport</v>
      </c>
      <c r="BB277" s="11" t="str">
        <f t="shared" si="72"/>
        <v>Moto Dealers</v>
      </c>
      <c r="BC277" s="11" t="str">
        <f t="shared" si="72"/>
        <v>Motonet</v>
      </c>
      <c r="BD277" s="11" t="str">
        <f t="shared" si="73"/>
        <v>Pierce AB</v>
      </c>
      <c r="BE277" s="11" t="str">
        <f t="shared" si="74"/>
        <v>Retail</v>
      </c>
      <c r="BF277" s="11" t="str">
        <f t="shared" si="75"/>
        <v>TREK</v>
      </c>
      <c r="BG277" s="11" t="e">
        <v>#N/A</v>
      </c>
      <c r="BH277" s="11" t="e">
        <f t="shared" si="76"/>
        <v>#N/A</v>
      </c>
      <c r="BI277" s="11"/>
      <c r="BJ277" s="11"/>
      <c r="BK277" s="11"/>
      <c r="BL277" s="11"/>
      <c r="BM277" s="11"/>
      <c r="BN277" s="11"/>
      <c r="BO277" s="11"/>
      <c r="BP277" s="11"/>
      <c r="BQ277" s="11"/>
      <c r="BR277" s="11"/>
      <c r="BS277" s="11"/>
    </row>
    <row r="278" spans="1:71" x14ac:dyDescent="0.2">
      <c r="A278" s="16">
        <f t="shared" si="77"/>
        <v>277</v>
      </c>
      <c r="B278" s="11" t="str">
        <f t="shared" si="78"/>
        <v>29002-00000</v>
      </c>
      <c r="C278" s="11" t="str">
        <f t="shared" si="78"/>
        <v>29002-00000</v>
      </c>
      <c r="D278" s="7" t="s">
        <v>770</v>
      </c>
      <c r="E278" s="6" t="s">
        <v>139</v>
      </c>
      <c r="F278" s="11" t="s">
        <v>8991</v>
      </c>
      <c r="G278" s="17" t="str">
        <f>INDEX(Data!G:G,MATCH($D278,Data!$D:$D,0))</f>
        <v>TRANSIT</v>
      </c>
      <c r="H278" s="17" t="str">
        <f>INDEX(Data!H:H,MATCH($D278,Data!$D:$D,0))</f>
        <v>Backpack</v>
      </c>
      <c r="I278" s="6" t="s">
        <v>759</v>
      </c>
      <c r="J278" s="6" t="s">
        <v>5329</v>
      </c>
      <c r="K278" s="6" t="s">
        <v>5338</v>
      </c>
      <c r="L278" s="6" t="s">
        <v>8993</v>
      </c>
      <c r="M278" s="6" t="s">
        <v>766</v>
      </c>
      <c r="N278" s="6" t="s">
        <v>5359</v>
      </c>
      <c r="O278" s="11"/>
      <c r="P278" s="11"/>
      <c r="Q278" s="6" t="s">
        <v>88</v>
      </c>
      <c r="R278" s="9" t="b">
        <v>1</v>
      </c>
      <c r="S278" s="9" t="b">
        <v>1</v>
      </c>
      <c r="T278" s="6" t="s">
        <v>770</v>
      </c>
      <c r="U278" s="17" t="str">
        <f>INDEX(Data!U:U,MATCH($D278,Data!$D:$D,0))</f>
        <v>29002-00000</v>
      </c>
      <c r="V278" s="17" t="str">
        <f>INDEX(Data!V:V,MATCH($D278,Data!$D:$D,0))</f>
        <v/>
      </c>
      <c r="W278" s="17" t="str">
        <f>INDEX(Data!W:W,MATCH($D278,Data!$D:$D,0))</f>
        <v/>
      </c>
      <c r="X278" s="17" t="str">
        <f>INDEX(Data!X:X,MATCH($D278,Data!$D:$D,0))</f>
        <v/>
      </c>
      <c r="Y278" s="17" t="str">
        <f>INDEX(Data!Y:Y,MATCH($D278,Data!$D:$D,0))</f>
        <v/>
      </c>
      <c r="Z278" s="17" t="str">
        <f>INDEX(Data!Z:Z,MATCH($D278,Data!$D:$D,0))</f>
        <v/>
      </c>
      <c r="AA278" s="17" t="str">
        <f>INDEX(Data!AA:AA,MATCH($D278,Data!$D:$D,0))</f>
        <v/>
      </c>
      <c r="AB278" s="17" t="str">
        <f>INDEX(Data!AB:AB,MATCH($D278,Data!$D:$D,0))</f>
        <v/>
      </c>
      <c r="AC278" s="17" t="str">
        <f>INDEX(Data!AC:AC,MATCH($D278,Data!$D:$D,0))</f>
        <v>OS</v>
      </c>
      <c r="AD278" s="17" t="str">
        <f>INDEX(Data!AD:AD,MATCH($D278,Data!$D:$D,0))</f>
        <v/>
      </c>
      <c r="AE278" s="17" t="str">
        <f>INDEX(Data!AE:AE,MATCH($D278,Data!$D:$D,0))</f>
        <v/>
      </c>
      <c r="AF278" s="17" t="str">
        <f>INDEX(Data!AF:AF,MATCH($D278,Data!$D:$D,0))</f>
        <v/>
      </c>
      <c r="AG278" s="17" t="str">
        <f>INDEX(Data!AG:AG,MATCH($D278,Data!$D:$D,0))</f>
        <v/>
      </c>
      <c r="AH278" s="17" t="str">
        <f>INDEX(Data!AH:AH,MATCH($D278,Data!$D:$D,0))</f>
        <v/>
      </c>
      <c r="AI278" s="17" t="str">
        <f>INDEX(Data!AI:AI,MATCH($D278,Data!$D:$D,0))</f>
        <v/>
      </c>
      <c r="AJ278" s="17" t="str">
        <f>INDEX(Data!AJ:AJ,MATCH($D278,Data!$D:$D,0))</f>
        <v/>
      </c>
      <c r="AK278" s="10">
        <v>75</v>
      </c>
      <c r="AL278" s="10">
        <v>80</v>
      </c>
      <c r="AM278" s="6" t="s">
        <v>475</v>
      </c>
      <c r="AN278" s="6" t="s">
        <v>760</v>
      </c>
      <c r="AO278" s="6" t="s">
        <v>772</v>
      </c>
      <c r="AP278" s="6" t="s">
        <v>9308</v>
      </c>
      <c r="AQ278" s="18" t="s">
        <v>9465</v>
      </c>
      <c r="AR278" s="11" t="str">
        <f t="shared" si="65"/>
        <v>2W Distributor Bike</v>
      </c>
      <c r="AS278" s="11" t="str">
        <f t="shared" si="66"/>
        <v>2W Distributor - Moto</v>
      </c>
      <c r="AT278" s="11" t="str">
        <f t="shared" si="67"/>
        <v>2W Distributor</v>
      </c>
      <c r="AU278" s="11" t="str">
        <f t="shared" si="68"/>
        <v>H2</v>
      </c>
      <c r="AV278" s="11" t="str">
        <f t="shared" si="68"/>
        <v>International - Bike</v>
      </c>
      <c r="AW278" s="11" t="str">
        <f t="shared" si="69"/>
        <v>International - Moto</v>
      </c>
      <c r="AX278" s="11" t="str">
        <f t="shared" si="70"/>
        <v>International - AS</v>
      </c>
      <c r="AY278" s="11" t="str">
        <f t="shared" si="70"/>
        <v>International</v>
      </c>
      <c r="AZ278" s="11" t="str">
        <f t="shared" si="70"/>
        <v>International - New</v>
      </c>
      <c r="BA278" s="11" t="str">
        <f t="shared" si="71"/>
        <v>Mecanic Sport</v>
      </c>
      <c r="BB278" s="11" t="str">
        <f t="shared" si="72"/>
        <v>Moto Dealers</v>
      </c>
      <c r="BC278" s="11" t="str">
        <f t="shared" si="72"/>
        <v>Motonet</v>
      </c>
      <c r="BD278" s="11" t="str">
        <f t="shared" si="73"/>
        <v>Pierce AB</v>
      </c>
      <c r="BE278" s="11" t="str">
        <f t="shared" si="74"/>
        <v>Retail</v>
      </c>
      <c r="BF278" s="11" t="str">
        <f t="shared" si="75"/>
        <v>TREK</v>
      </c>
      <c r="BG278" s="11" t="s">
        <v>774</v>
      </c>
      <c r="BH278" s="11" t="str">
        <f t="shared" si="76"/>
        <v>https://fs.amplifi.io//file?id=612fc424-05e5-46c7-8241-fa21a363d8f1&amp;variant=thumb&amp;extension=png</v>
      </c>
      <c r="BI278" s="11" t="s">
        <v>774</v>
      </c>
      <c r="BJ278" s="11"/>
      <c r="BK278" s="11"/>
      <c r="BL278" s="11"/>
      <c r="BM278" s="11"/>
      <c r="BN278" s="11"/>
      <c r="BO278" s="11"/>
      <c r="BP278" s="11"/>
      <c r="BQ278" s="11"/>
      <c r="BR278" s="11"/>
      <c r="BS278" s="11"/>
    </row>
    <row r="279" spans="1:71" x14ac:dyDescent="0.2">
      <c r="A279" s="16">
        <f t="shared" si="77"/>
        <v>278</v>
      </c>
      <c r="B279" s="11" t="str">
        <f t="shared" si="78"/>
        <v>29002-00001</v>
      </c>
      <c r="C279" s="11" t="str">
        <f t="shared" si="78"/>
        <v>29002-00001</v>
      </c>
      <c r="D279" s="7" t="s">
        <v>8414</v>
      </c>
      <c r="E279" s="6" t="s">
        <v>139</v>
      </c>
      <c r="F279" s="11" t="s">
        <v>8991</v>
      </c>
      <c r="G279" s="17" t="str">
        <f>INDEX(Data!G:G,MATCH($D279,Data!$D:$D,0))</f>
        <v>TRANSIT</v>
      </c>
      <c r="H279" s="17" t="str">
        <f>INDEX(Data!H:H,MATCH($D279,Data!$D:$D,0))</f>
        <v>Backpack</v>
      </c>
      <c r="I279" s="6" t="s">
        <v>759</v>
      </c>
      <c r="J279" s="6" t="s">
        <v>5329</v>
      </c>
      <c r="K279" s="6" t="s">
        <v>5340</v>
      </c>
      <c r="L279" s="6" t="s">
        <v>8994</v>
      </c>
      <c r="M279" s="6" t="s">
        <v>766</v>
      </c>
      <c r="N279" s="6" t="s">
        <v>5359</v>
      </c>
      <c r="O279" s="11"/>
      <c r="P279" s="11"/>
      <c r="Q279" s="6" t="s">
        <v>9090</v>
      </c>
      <c r="R279" s="9" t="b">
        <v>1</v>
      </c>
      <c r="S279" s="9" t="b">
        <v>0</v>
      </c>
      <c r="T279" s="6" t="s">
        <v>8414</v>
      </c>
      <c r="U279" s="17" t="str">
        <f>INDEX(Data!U:U,MATCH($D279,Data!$D:$D,0))</f>
        <v>29002-00001</v>
      </c>
      <c r="V279" s="17" t="str">
        <f>INDEX(Data!V:V,MATCH($D279,Data!$D:$D,0))</f>
        <v/>
      </c>
      <c r="W279" s="17" t="str">
        <f>INDEX(Data!W:W,MATCH($D279,Data!$D:$D,0))</f>
        <v/>
      </c>
      <c r="X279" s="17" t="str">
        <f>INDEX(Data!X:X,MATCH($D279,Data!$D:$D,0))</f>
        <v/>
      </c>
      <c r="Y279" s="17" t="str">
        <f>INDEX(Data!Y:Y,MATCH($D279,Data!$D:$D,0))</f>
        <v/>
      </c>
      <c r="Z279" s="17" t="str">
        <f>INDEX(Data!Z:Z,MATCH($D279,Data!$D:$D,0))</f>
        <v/>
      </c>
      <c r="AA279" s="17" t="str">
        <f>INDEX(Data!AA:AA,MATCH($D279,Data!$D:$D,0))</f>
        <v/>
      </c>
      <c r="AB279" s="17" t="str">
        <f>INDEX(Data!AB:AB,MATCH($D279,Data!$D:$D,0))</f>
        <v/>
      </c>
      <c r="AC279" s="17" t="str">
        <f>INDEX(Data!AC:AC,MATCH($D279,Data!$D:$D,0))</f>
        <v>OS</v>
      </c>
      <c r="AD279" s="17" t="str">
        <f>INDEX(Data!AD:AD,MATCH($D279,Data!$D:$D,0))</f>
        <v/>
      </c>
      <c r="AE279" s="17" t="str">
        <f>INDEX(Data!AE:AE,MATCH($D279,Data!$D:$D,0))</f>
        <v/>
      </c>
      <c r="AF279" s="17" t="str">
        <f>INDEX(Data!AF:AF,MATCH($D279,Data!$D:$D,0))</f>
        <v/>
      </c>
      <c r="AG279" s="17" t="str">
        <f>INDEX(Data!AG:AG,MATCH($D279,Data!$D:$D,0))</f>
        <v/>
      </c>
      <c r="AH279" s="17" t="str">
        <f>INDEX(Data!AH:AH,MATCH($D279,Data!$D:$D,0))</f>
        <v/>
      </c>
      <c r="AI279" s="17" t="str">
        <f>INDEX(Data!AI:AI,MATCH($D279,Data!$D:$D,0))</f>
        <v/>
      </c>
      <c r="AJ279" s="17" t="str">
        <f>INDEX(Data!AJ:AJ,MATCH($D279,Data!$D:$D,0))</f>
        <v/>
      </c>
      <c r="AK279" s="10">
        <v>75</v>
      </c>
      <c r="AL279" s="10">
        <v>80</v>
      </c>
      <c r="AM279" s="6" t="s">
        <v>475</v>
      </c>
      <c r="AN279" s="6" t="s">
        <v>760</v>
      </c>
      <c r="AO279" s="6" t="s">
        <v>772</v>
      </c>
      <c r="AP279" s="6" t="s">
        <v>9308</v>
      </c>
      <c r="AQ279" s="18" t="s">
        <v>9465</v>
      </c>
      <c r="AR279" s="11" t="str">
        <f t="shared" si="65"/>
        <v>2W Distributor Bike</v>
      </c>
      <c r="AS279" s="11" t="str">
        <f t="shared" si="66"/>
        <v>2W Distributor - Moto</v>
      </c>
      <c r="AT279" s="11" t="str">
        <f t="shared" si="67"/>
        <v>2W Distributor</v>
      </c>
      <c r="AU279" s="11" t="str">
        <f t="shared" si="68"/>
        <v>H2</v>
      </c>
      <c r="AV279" s="11" t="str">
        <f t="shared" si="68"/>
        <v>International - Bike</v>
      </c>
      <c r="AW279" s="11" t="str">
        <f t="shared" si="69"/>
        <v>International - Moto</v>
      </c>
      <c r="AX279" s="11" t="str">
        <f t="shared" si="70"/>
        <v>International - AS</v>
      </c>
      <c r="AY279" s="11" t="str">
        <f t="shared" si="70"/>
        <v>International</v>
      </c>
      <c r="AZ279" s="11" t="str">
        <f t="shared" si="70"/>
        <v>International - New</v>
      </c>
      <c r="BA279" s="11" t="str">
        <f t="shared" si="71"/>
        <v>Mecanic Sport</v>
      </c>
      <c r="BB279" s="11" t="str">
        <f t="shared" si="72"/>
        <v>Moto Dealers</v>
      </c>
      <c r="BC279" s="11" t="str">
        <f t="shared" si="72"/>
        <v>Motonet</v>
      </c>
      <c r="BD279" s="11" t="str">
        <f t="shared" si="73"/>
        <v>Pierce AB</v>
      </c>
      <c r="BE279" s="11" t="str">
        <f t="shared" si="74"/>
        <v>Retail</v>
      </c>
      <c r="BF279" s="11" t="str">
        <f t="shared" si="75"/>
        <v>TREK</v>
      </c>
      <c r="BG279" s="11" t="e">
        <v>#N/A</v>
      </c>
      <c r="BH279" s="11" t="e">
        <f t="shared" si="76"/>
        <v>#N/A</v>
      </c>
      <c r="BI279" s="11"/>
      <c r="BJ279" s="11"/>
      <c r="BK279" s="11"/>
      <c r="BL279" s="11"/>
      <c r="BM279" s="11"/>
      <c r="BN279" s="11"/>
      <c r="BO279" s="11"/>
      <c r="BP279" s="11"/>
      <c r="BQ279" s="11"/>
      <c r="BR279" s="11"/>
      <c r="BS279" s="11"/>
    </row>
    <row r="280" spans="1:71" x14ac:dyDescent="0.2">
      <c r="A280" s="16">
        <f t="shared" si="77"/>
        <v>279</v>
      </c>
      <c r="B280" s="11" t="str">
        <f t="shared" si="78"/>
        <v>29002-00002</v>
      </c>
      <c r="C280" s="11" t="str">
        <f t="shared" si="78"/>
        <v>29002-00002</v>
      </c>
      <c r="D280" s="7" t="s">
        <v>8415</v>
      </c>
      <c r="E280" s="6" t="s">
        <v>139</v>
      </c>
      <c r="F280" s="11" t="s">
        <v>8991</v>
      </c>
      <c r="G280" s="17" t="str">
        <f>INDEX(Data!G:G,MATCH($D280,Data!$D:$D,0))</f>
        <v>TRANSIT</v>
      </c>
      <c r="H280" s="17" t="str">
        <f>INDEX(Data!H:H,MATCH($D280,Data!$D:$D,0))</f>
        <v>Backpack</v>
      </c>
      <c r="I280" s="6" t="s">
        <v>759</v>
      </c>
      <c r="J280" s="6" t="s">
        <v>5329</v>
      </c>
      <c r="K280" s="6" t="s">
        <v>5340</v>
      </c>
      <c r="L280" s="6" t="s">
        <v>8994</v>
      </c>
      <c r="M280" s="6" t="s">
        <v>766</v>
      </c>
      <c r="N280" s="6" t="s">
        <v>5359</v>
      </c>
      <c r="O280" s="11"/>
      <c r="P280" s="11"/>
      <c r="Q280" s="6" t="s">
        <v>9091</v>
      </c>
      <c r="R280" s="9" t="b">
        <v>1</v>
      </c>
      <c r="S280" s="9" t="b">
        <v>0</v>
      </c>
      <c r="T280" s="6" t="s">
        <v>8415</v>
      </c>
      <c r="U280" s="17" t="str">
        <f>INDEX(Data!U:U,MATCH($D280,Data!$D:$D,0))</f>
        <v>29002-00002</v>
      </c>
      <c r="V280" s="17" t="str">
        <f>INDEX(Data!V:V,MATCH($D280,Data!$D:$D,0))</f>
        <v/>
      </c>
      <c r="W280" s="17" t="str">
        <f>INDEX(Data!W:W,MATCH($D280,Data!$D:$D,0))</f>
        <v/>
      </c>
      <c r="X280" s="17" t="str">
        <f>INDEX(Data!X:X,MATCH($D280,Data!$D:$D,0))</f>
        <v/>
      </c>
      <c r="Y280" s="17" t="str">
        <f>INDEX(Data!Y:Y,MATCH($D280,Data!$D:$D,0))</f>
        <v/>
      </c>
      <c r="Z280" s="17" t="str">
        <f>INDEX(Data!Z:Z,MATCH($D280,Data!$D:$D,0))</f>
        <v/>
      </c>
      <c r="AA280" s="17" t="str">
        <f>INDEX(Data!AA:AA,MATCH($D280,Data!$D:$D,0))</f>
        <v/>
      </c>
      <c r="AB280" s="17" t="str">
        <f>INDEX(Data!AB:AB,MATCH($D280,Data!$D:$D,0))</f>
        <v/>
      </c>
      <c r="AC280" s="17" t="str">
        <f>INDEX(Data!AC:AC,MATCH($D280,Data!$D:$D,0))</f>
        <v>OS</v>
      </c>
      <c r="AD280" s="17" t="str">
        <f>INDEX(Data!AD:AD,MATCH($D280,Data!$D:$D,0))</f>
        <v/>
      </c>
      <c r="AE280" s="17" t="str">
        <f>INDEX(Data!AE:AE,MATCH($D280,Data!$D:$D,0))</f>
        <v/>
      </c>
      <c r="AF280" s="17" t="str">
        <f>INDEX(Data!AF:AF,MATCH($D280,Data!$D:$D,0))</f>
        <v/>
      </c>
      <c r="AG280" s="17" t="str">
        <f>INDEX(Data!AG:AG,MATCH($D280,Data!$D:$D,0))</f>
        <v/>
      </c>
      <c r="AH280" s="17" t="str">
        <f>INDEX(Data!AH:AH,MATCH($D280,Data!$D:$D,0))</f>
        <v/>
      </c>
      <c r="AI280" s="17" t="str">
        <f>INDEX(Data!AI:AI,MATCH($D280,Data!$D:$D,0))</f>
        <v/>
      </c>
      <c r="AJ280" s="17" t="str">
        <f>INDEX(Data!AJ:AJ,MATCH($D280,Data!$D:$D,0))</f>
        <v/>
      </c>
      <c r="AK280" s="10">
        <v>75</v>
      </c>
      <c r="AL280" s="10">
        <v>80</v>
      </c>
      <c r="AM280" s="6" t="s">
        <v>475</v>
      </c>
      <c r="AN280" s="6" t="s">
        <v>760</v>
      </c>
      <c r="AO280" s="6" t="s">
        <v>772</v>
      </c>
      <c r="AP280" s="6" t="s">
        <v>9308</v>
      </c>
      <c r="AQ280" s="18" t="s">
        <v>9465</v>
      </c>
      <c r="AR280" s="11" t="str">
        <f t="shared" si="65"/>
        <v>2W Distributor Bike</v>
      </c>
      <c r="AS280" s="11" t="str">
        <f t="shared" si="66"/>
        <v>2W Distributor - Moto</v>
      </c>
      <c r="AT280" s="11" t="str">
        <f t="shared" si="67"/>
        <v>2W Distributor</v>
      </c>
      <c r="AU280" s="11" t="str">
        <f t="shared" si="68"/>
        <v>H2</v>
      </c>
      <c r="AV280" s="11" t="str">
        <f t="shared" si="68"/>
        <v>International - Bike</v>
      </c>
      <c r="AW280" s="11" t="str">
        <f t="shared" si="69"/>
        <v>International - Moto</v>
      </c>
      <c r="AX280" s="11" t="str">
        <f t="shared" si="70"/>
        <v>International - AS</v>
      </c>
      <c r="AY280" s="11" t="str">
        <f t="shared" si="70"/>
        <v>International</v>
      </c>
      <c r="AZ280" s="11" t="str">
        <f t="shared" si="70"/>
        <v>International - New</v>
      </c>
      <c r="BA280" s="11" t="str">
        <f t="shared" si="71"/>
        <v>Mecanic Sport</v>
      </c>
      <c r="BB280" s="11" t="str">
        <f t="shared" si="72"/>
        <v>Moto Dealers</v>
      </c>
      <c r="BC280" s="11" t="str">
        <f t="shared" si="72"/>
        <v>Motonet</v>
      </c>
      <c r="BD280" s="11" t="str">
        <f t="shared" si="73"/>
        <v>Pierce AB</v>
      </c>
      <c r="BE280" s="11" t="str">
        <f t="shared" si="74"/>
        <v>Retail</v>
      </c>
      <c r="BF280" s="11" t="str">
        <f t="shared" si="75"/>
        <v>TREK</v>
      </c>
      <c r="BG280" s="11" t="e">
        <v>#N/A</v>
      </c>
      <c r="BH280" s="11" t="e">
        <f t="shared" si="76"/>
        <v>#N/A</v>
      </c>
      <c r="BI280" s="11"/>
      <c r="BJ280" s="11"/>
      <c r="BK280" s="11"/>
      <c r="BL280" s="11"/>
      <c r="BM280" s="11"/>
      <c r="BN280" s="11"/>
      <c r="BO280" s="11"/>
      <c r="BP280" s="11"/>
      <c r="BQ280" s="11"/>
      <c r="BR280" s="11"/>
      <c r="BS280" s="11"/>
    </row>
    <row r="281" spans="1:71" x14ac:dyDescent="0.2">
      <c r="A281" s="16">
        <f t="shared" si="77"/>
        <v>280</v>
      </c>
      <c r="B281" s="11" t="str">
        <f t="shared" si="78"/>
        <v>29002-00003</v>
      </c>
      <c r="C281" s="11" t="str">
        <f t="shared" si="78"/>
        <v>29002-00003</v>
      </c>
      <c r="D281" s="7" t="s">
        <v>8416</v>
      </c>
      <c r="E281" s="6" t="s">
        <v>139</v>
      </c>
      <c r="F281" s="11" t="s">
        <v>8991</v>
      </c>
      <c r="G281" s="17" t="str">
        <f>INDEX(Data!G:G,MATCH($D281,Data!$D:$D,0))</f>
        <v>TRANSIT</v>
      </c>
      <c r="H281" s="17" t="str">
        <f>INDEX(Data!H:H,MATCH($D281,Data!$D:$D,0))</f>
        <v>Backpack</v>
      </c>
      <c r="I281" s="6" t="s">
        <v>759</v>
      </c>
      <c r="J281" s="6" t="s">
        <v>5329</v>
      </c>
      <c r="K281" s="6" t="s">
        <v>5340</v>
      </c>
      <c r="L281" s="6" t="s">
        <v>8994</v>
      </c>
      <c r="M281" s="6" t="s">
        <v>766</v>
      </c>
      <c r="N281" s="6" t="s">
        <v>5359</v>
      </c>
      <c r="O281" s="11"/>
      <c r="P281" s="11"/>
      <c r="Q281" s="6" t="s">
        <v>9092</v>
      </c>
      <c r="R281" s="9" t="b">
        <v>1</v>
      </c>
      <c r="S281" s="9" t="b">
        <v>0</v>
      </c>
      <c r="T281" s="6" t="s">
        <v>8416</v>
      </c>
      <c r="U281" s="17" t="str">
        <f>INDEX(Data!U:U,MATCH($D281,Data!$D:$D,0))</f>
        <v>29002-00003</v>
      </c>
      <c r="V281" s="17" t="str">
        <f>INDEX(Data!V:V,MATCH($D281,Data!$D:$D,0))</f>
        <v/>
      </c>
      <c r="W281" s="17" t="str">
        <f>INDEX(Data!W:W,MATCH($D281,Data!$D:$D,0))</f>
        <v/>
      </c>
      <c r="X281" s="17" t="str">
        <f>INDEX(Data!X:X,MATCH($D281,Data!$D:$D,0))</f>
        <v/>
      </c>
      <c r="Y281" s="17" t="str">
        <f>INDEX(Data!Y:Y,MATCH($D281,Data!$D:$D,0))</f>
        <v/>
      </c>
      <c r="Z281" s="17" t="str">
        <f>INDEX(Data!Z:Z,MATCH($D281,Data!$D:$D,0))</f>
        <v/>
      </c>
      <c r="AA281" s="17" t="str">
        <f>INDEX(Data!AA:AA,MATCH($D281,Data!$D:$D,0))</f>
        <v/>
      </c>
      <c r="AB281" s="17" t="str">
        <f>INDEX(Data!AB:AB,MATCH($D281,Data!$D:$D,0))</f>
        <v/>
      </c>
      <c r="AC281" s="17" t="str">
        <f>INDEX(Data!AC:AC,MATCH($D281,Data!$D:$D,0))</f>
        <v>OS</v>
      </c>
      <c r="AD281" s="17" t="str">
        <f>INDEX(Data!AD:AD,MATCH($D281,Data!$D:$D,0))</f>
        <v/>
      </c>
      <c r="AE281" s="17" t="str">
        <f>INDEX(Data!AE:AE,MATCH($D281,Data!$D:$D,0))</f>
        <v/>
      </c>
      <c r="AF281" s="17" t="str">
        <f>INDEX(Data!AF:AF,MATCH($D281,Data!$D:$D,0))</f>
        <v/>
      </c>
      <c r="AG281" s="17" t="str">
        <f>INDEX(Data!AG:AG,MATCH($D281,Data!$D:$D,0))</f>
        <v/>
      </c>
      <c r="AH281" s="17" t="str">
        <f>INDEX(Data!AH:AH,MATCH($D281,Data!$D:$D,0))</f>
        <v/>
      </c>
      <c r="AI281" s="17" t="str">
        <f>INDEX(Data!AI:AI,MATCH($D281,Data!$D:$D,0))</f>
        <v/>
      </c>
      <c r="AJ281" s="17" t="str">
        <f>INDEX(Data!AJ:AJ,MATCH($D281,Data!$D:$D,0))</f>
        <v/>
      </c>
      <c r="AK281" s="10">
        <v>75</v>
      </c>
      <c r="AL281" s="10">
        <v>80</v>
      </c>
      <c r="AM281" s="6" t="s">
        <v>475</v>
      </c>
      <c r="AN281" s="6" t="s">
        <v>760</v>
      </c>
      <c r="AO281" s="6" t="s">
        <v>772</v>
      </c>
      <c r="AP281" s="6" t="s">
        <v>9308</v>
      </c>
      <c r="AQ281" s="18" t="s">
        <v>9465</v>
      </c>
      <c r="AR281" s="11" t="str">
        <f t="shared" si="65"/>
        <v>2W Distributor Bike</v>
      </c>
      <c r="AS281" s="11" t="str">
        <f t="shared" si="66"/>
        <v>2W Distributor - Moto</v>
      </c>
      <c r="AT281" s="11" t="str">
        <f t="shared" si="67"/>
        <v>2W Distributor</v>
      </c>
      <c r="AU281" s="11" t="str">
        <f t="shared" si="68"/>
        <v>H2</v>
      </c>
      <c r="AV281" s="11" t="str">
        <f t="shared" si="68"/>
        <v>International - Bike</v>
      </c>
      <c r="AW281" s="11" t="str">
        <f t="shared" si="69"/>
        <v>International - Moto</v>
      </c>
      <c r="AX281" s="11" t="str">
        <f t="shared" si="70"/>
        <v>International - AS</v>
      </c>
      <c r="AY281" s="11" t="str">
        <f t="shared" si="70"/>
        <v>International</v>
      </c>
      <c r="AZ281" s="11" t="str">
        <f t="shared" si="70"/>
        <v>International - New</v>
      </c>
      <c r="BA281" s="11" t="str">
        <f t="shared" si="71"/>
        <v>Mecanic Sport</v>
      </c>
      <c r="BB281" s="11" t="str">
        <f t="shared" si="72"/>
        <v>Moto Dealers</v>
      </c>
      <c r="BC281" s="11" t="str">
        <f t="shared" si="72"/>
        <v>Motonet</v>
      </c>
      <c r="BD281" s="11" t="str">
        <f t="shared" si="73"/>
        <v>Pierce AB</v>
      </c>
      <c r="BE281" s="11" t="str">
        <f t="shared" si="74"/>
        <v>Retail</v>
      </c>
      <c r="BF281" s="11" t="str">
        <f t="shared" si="75"/>
        <v>TREK</v>
      </c>
      <c r="BG281" s="11" t="e">
        <v>#N/A</v>
      </c>
      <c r="BH281" s="11" t="e">
        <f t="shared" si="76"/>
        <v>#N/A</v>
      </c>
      <c r="BI281" s="11"/>
      <c r="BJ281" s="11"/>
      <c r="BK281" s="11"/>
      <c r="BL281" s="11"/>
      <c r="BM281" s="11"/>
      <c r="BN281" s="11"/>
      <c r="BO281" s="11"/>
      <c r="BP281" s="11"/>
      <c r="BQ281" s="11"/>
      <c r="BR281" s="11"/>
      <c r="BS281" s="11"/>
    </row>
    <row r="282" spans="1:71" x14ac:dyDescent="0.2">
      <c r="A282" s="16">
        <f t="shared" si="77"/>
        <v>281</v>
      </c>
      <c r="B282" s="11" t="str">
        <f t="shared" ref="B282:C301" si="79">C282</f>
        <v>29003-00001</v>
      </c>
      <c r="C282" s="11" t="str">
        <f t="shared" si="79"/>
        <v>29003-00001</v>
      </c>
      <c r="D282" s="7" t="s">
        <v>8417</v>
      </c>
      <c r="E282" s="6" t="s">
        <v>9464</v>
      </c>
      <c r="F282" s="11" t="s">
        <v>8991</v>
      </c>
      <c r="G282" s="17" t="str">
        <f>INDEX(Data!G:G,MATCH($D282,Data!$D:$D,0))</f>
        <v>CHECK MATE</v>
      </c>
      <c r="H282" s="17" t="str">
        <f>INDEX(Data!H:H,MATCH($D282,Data!$D:$D,0))</f>
        <v>Neck Gaiter</v>
      </c>
      <c r="I282" s="6" t="s">
        <v>759</v>
      </c>
      <c r="J282" s="6" t="s">
        <v>5329</v>
      </c>
      <c r="K282" s="6" t="s">
        <v>8991</v>
      </c>
      <c r="L282" s="6" t="s">
        <v>8991</v>
      </c>
      <c r="M282" s="6" t="s">
        <v>759</v>
      </c>
      <c r="N282" s="6" t="s">
        <v>5359</v>
      </c>
      <c r="O282" s="11"/>
      <c r="P282" s="11"/>
      <c r="Q282" s="6" t="s">
        <v>88</v>
      </c>
      <c r="R282" s="9" t="b">
        <v>0</v>
      </c>
      <c r="S282" s="9" t="b">
        <v>1</v>
      </c>
      <c r="T282" s="6" t="s">
        <v>8417</v>
      </c>
      <c r="U282" s="17" t="str">
        <f>INDEX(Data!U:U,MATCH($D282,Data!$D:$D,0))</f>
        <v>29003-00001</v>
      </c>
      <c r="V282" s="17" t="str">
        <f>INDEX(Data!V:V,MATCH($D282,Data!$D:$D,0))</f>
        <v/>
      </c>
      <c r="W282" s="17" t="str">
        <f>INDEX(Data!W:W,MATCH($D282,Data!$D:$D,0))</f>
        <v/>
      </c>
      <c r="X282" s="17" t="str">
        <f>INDEX(Data!X:X,MATCH($D282,Data!$D:$D,0))</f>
        <v/>
      </c>
      <c r="Y282" s="17" t="str">
        <f>INDEX(Data!Y:Y,MATCH($D282,Data!$D:$D,0))</f>
        <v/>
      </c>
      <c r="Z282" s="17" t="str">
        <f>INDEX(Data!Z:Z,MATCH($D282,Data!$D:$D,0))</f>
        <v/>
      </c>
      <c r="AA282" s="17" t="str">
        <f>INDEX(Data!AA:AA,MATCH($D282,Data!$D:$D,0))</f>
        <v/>
      </c>
      <c r="AB282" s="17" t="str">
        <f>INDEX(Data!AB:AB,MATCH($D282,Data!$D:$D,0))</f>
        <v/>
      </c>
      <c r="AC282" s="17" t="str">
        <f>INDEX(Data!AC:AC,MATCH($D282,Data!$D:$D,0))</f>
        <v>OS</v>
      </c>
      <c r="AD282" s="17" t="str">
        <f>INDEX(Data!AD:AD,MATCH($D282,Data!$D:$D,0))</f>
        <v/>
      </c>
      <c r="AE282" s="17" t="str">
        <f>INDEX(Data!AE:AE,MATCH($D282,Data!$D:$D,0))</f>
        <v/>
      </c>
      <c r="AF282" s="17" t="str">
        <f>INDEX(Data!AF:AF,MATCH($D282,Data!$D:$D,0))</f>
        <v/>
      </c>
      <c r="AG282" s="17" t="str">
        <f>INDEX(Data!AG:AG,MATCH($D282,Data!$D:$D,0))</f>
        <v/>
      </c>
      <c r="AH282" s="17" t="str">
        <f>INDEX(Data!AH:AH,MATCH($D282,Data!$D:$D,0))</f>
        <v/>
      </c>
      <c r="AI282" s="17" t="str">
        <f>INDEX(Data!AI:AI,MATCH($D282,Data!$D:$D,0))</f>
        <v/>
      </c>
      <c r="AJ282" s="17" t="str">
        <f>INDEX(Data!AJ:AJ,MATCH($D282,Data!$D:$D,0))</f>
        <v/>
      </c>
      <c r="AK282" s="10">
        <v>15</v>
      </c>
      <c r="AL282" s="10">
        <v>17</v>
      </c>
      <c r="AM282" s="6" t="s">
        <v>475</v>
      </c>
      <c r="AN282" s="6" t="s">
        <v>1973</v>
      </c>
      <c r="AO282" s="6" t="s">
        <v>9293</v>
      </c>
      <c r="AP282" s="6" t="s">
        <v>9369</v>
      </c>
      <c r="AQ282" s="18" t="s">
        <v>9465</v>
      </c>
      <c r="AR282" s="11" t="str">
        <f t="shared" si="65"/>
        <v>2W Distributor Bike</v>
      </c>
      <c r="AS282" s="11" t="str">
        <f t="shared" si="66"/>
        <v>2W Distributor - Moto</v>
      </c>
      <c r="AT282" s="11" t="str">
        <f t="shared" si="67"/>
        <v>2W Distributor</v>
      </c>
      <c r="AU282" s="11" t="str">
        <f t="shared" si="68"/>
        <v>H2</v>
      </c>
      <c r="AV282" s="11" t="str">
        <f t="shared" si="68"/>
        <v>International - Bike</v>
      </c>
      <c r="AW282" s="11" t="str">
        <f t="shared" si="69"/>
        <v>International - Moto</v>
      </c>
      <c r="AX282" s="11" t="str">
        <f t="shared" si="70"/>
        <v>International - AS</v>
      </c>
      <c r="AY282" s="11" t="str">
        <f t="shared" si="70"/>
        <v>International</v>
      </c>
      <c r="AZ282" s="11" t="str">
        <f t="shared" si="70"/>
        <v>International - New</v>
      </c>
      <c r="BA282" s="11" t="str">
        <f t="shared" si="71"/>
        <v>Mecanic Sport</v>
      </c>
      <c r="BB282" s="11" t="str">
        <f t="shared" si="72"/>
        <v>Moto Dealers</v>
      </c>
      <c r="BC282" s="11" t="str">
        <f t="shared" si="72"/>
        <v>Motonet</v>
      </c>
      <c r="BD282" s="11" t="str">
        <f t="shared" si="73"/>
        <v>Pierce AB</v>
      </c>
      <c r="BE282" s="11" t="str">
        <f t="shared" si="74"/>
        <v>Retail</v>
      </c>
      <c r="BF282" s="11" t="str">
        <f t="shared" si="75"/>
        <v>TREK</v>
      </c>
      <c r="BG282" s="11" t="e">
        <v>#N/A</v>
      </c>
      <c r="BH282" s="11" t="e">
        <f t="shared" si="76"/>
        <v>#N/A</v>
      </c>
      <c r="BI282" s="11"/>
      <c r="BJ282" s="11"/>
      <c r="BK282" s="11"/>
      <c r="BL282" s="11"/>
      <c r="BM282" s="11"/>
      <c r="BN282" s="11"/>
      <c r="BO282" s="11"/>
      <c r="BP282" s="11"/>
      <c r="BQ282" s="11"/>
      <c r="BR282" s="11"/>
      <c r="BS282" s="11"/>
    </row>
    <row r="283" spans="1:71" x14ac:dyDescent="0.2">
      <c r="A283" s="16">
        <f t="shared" si="77"/>
        <v>282</v>
      </c>
      <c r="B283" s="11" t="str">
        <f t="shared" si="79"/>
        <v>29003-00002</v>
      </c>
      <c r="C283" s="11" t="str">
        <f t="shared" si="79"/>
        <v>29003-00002</v>
      </c>
      <c r="D283" s="7" t="s">
        <v>8418</v>
      </c>
      <c r="E283" s="6" t="s">
        <v>9464</v>
      </c>
      <c r="F283" s="11" t="s">
        <v>8991</v>
      </c>
      <c r="G283" s="17" t="str">
        <f>INDEX(Data!G:G,MATCH($D283,Data!$D:$D,0))</f>
        <v>100PERCENT</v>
      </c>
      <c r="H283" s="17" t="str">
        <f>INDEX(Data!H:H,MATCH($D283,Data!$D:$D,0))</f>
        <v>Neck Gaiter</v>
      </c>
      <c r="I283" s="6" t="s">
        <v>759</v>
      </c>
      <c r="J283" s="6" t="s">
        <v>5329</v>
      </c>
      <c r="K283" s="6" t="s">
        <v>8991</v>
      </c>
      <c r="L283" s="6" t="s">
        <v>8991</v>
      </c>
      <c r="M283" s="6" t="s">
        <v>759</v>
      </c>
      <c r="N283" s="6" t="s">
        <v>5359</v>
      </c>
      <c r="O283" s="11"/>
      <c r="P283" s="11"/>
      <c r="Q283" s="6" t="s">
        <v>1194</v>
      </c>
      <c r="R283" s="9" t="b">
        <v>0</v>
      </c>
      <c r="S283" s="9" t="b">
        <v>1</v>
      </c>
      <c r="T283" s="6" t="s">
        <v>8418</v>
      </c>
      <c r="U283" s="17" t="str">
        <f>INDEX(Data!U:U,MATCH($D283,Data!$D:$D,0))</f>
        <v>29003-00002</v>
      </c>
      <c r="V283" s="17" t="str">
        <f>INDEX(Data!V:V,MATCH($D283,Data!$D:$D,0))</f>
        <v/>
      </c>
      <c r="W283" s="17" t="str">
        <f>INDEX(Data!W:W,MATCH($D283,Data!$D:$D,0))</f>
        <v/>
      </c>
      <c r="X283" s="17" t="str">
        <f>INDEX(Data!X:X,MATCH($D283,Data!$D:$D,0))</f>
        <v/>
      </c>
      <c r="Y283" s="17" t="str">
        <f>INDEX(Data!Y:Y,MATCH($D283,Data!$D:$D,0))</f>
        <v/>
      </c>
      <c r="Z283" s="17" t="str">
        <f>INDEX(Data!Z:Z,MATCH($D283,Data!$D:$D,0))</f>
        <v/>
      </c>
      <c r="AA283" s="17" t="str">
        <f>INDEX(Data!AA:AA,MATCH($D283,Data!$D:$D,0))</f>
        <v/>
      </c>
      <c r="AB283" s="17" t="str">
        <f>INDEX(Data!AB:AB,MATCH($D283,Data!$D:$D,0))</f>
        <v/>
      </c>
      <c r="AC283" s="17" t="str">
        <f>INDEX(Data!AC:AC,MATCH($D283,Data!$D:$D,0))</f>
        <v>OS</v>
      </c>
      <c r="AD283" s="17" t="str">
        <f>INDEX(Data!AD:AD,MATCH($D283,Data!$D:$D,0))</f>
        <v/>
      </c>
      <c r="AE283" s="17" t="str">
        <f>INDEX(Data!AE:AE,MATCH($D283,Data!$D:$D,0))</f>
        <v/>
      </c>
      <c r="AF283" s="17" t="str">
        <f>INDEX(Data!AF:AF,MATCH($D283,Data!$D:$D,0))</f>
        <v/>
      </c>
      <c r="AG283" s="17" t="str">
        <f>INDEX(Data!AG:AG,MATCH($D283,Data!$D:$D,0))</f>
        <v/>
      </c>
      <c r="AH283" s="17" t="str">
        <f>INDEX(Data!AH:AH,MATCH($D283,Data!$D:$D,0))</f>
        <v/>
      </c>
      <c r="AI283" s="17" t="str">
        <f>INDEX(Data!AI:AI,MATCH($D283,Data!$D:$D,0))</f>
        <v/>
      </c>
      <c r="AJ283" s="17" t="str">
        <f>INDEX(Data!AJ:AJ,MATCH($D283,Data!$D:$D,0))</f>
        <v/>
      </c>
      <c r="AK283" s="10">
        <v>15</v>
      </c>
      <c r="AL283" s="10">
        <v>17</v>
      </c>
      <c r="AM283" s="6" t="s">
        <v>475</v>
      </c>
      <c r="AN283" s="6" t="s">
        <v>1973</v>
      </c>
      <c r="AO283" s="6" t="s">
        <v>9293</v>
      </c>
      <c r="AP283" s="6" t="s">
        <v>9369</v>
      </c>
      <c r="AQ283" s="18" t="s">
        <v>9465</v>
      </c>
      <c r="AR283" s="11" t="str">
        <f t="shared" si="65"/>
        <v>2W Distributor Bike</v>
      </c>
      <c r="AS283" s="11" t="str">
        <f t="shared" si="66"/>
        <v>2W Distributor - Moto</v>
      </c>
      <c r="AT283" s="11" t="str">
        <f t="shared" si="67"/>
        <v>2W Distributor</v>
      </c>
      <c r="AU283" s="11" t="str">
        <f t="shared" si="68"/>
        <v>H2</v>
      </c>
      <c r="AV283" s="11" t="str">
        <f t="shared" si="68"/>
        <v>International - Bike</v>
      </c>
      <c r="AW283" s="11" t="str">
        <f t="shared" si="69"/>
        <v>International - Moto</v>
      </c>
      <c r="AX283" s="11" t="str">
        <f t="shared" si="70"/>
        <v>International - AS</v>
      </c>
      <c r="AY283" s="11" t="str">
        <f t="shared" si="70"/>
        <v>International</v>
      </c>
      <c r="AZ283" s="11" t="str">
        <f t="shared" si="70"/>
        <v>International - New</v>
      </c>
      <c r="BA283" s="11" t="str">
        <f t="shared" si="71"/>
        <v>Mecanic Sport</v>
      </c>
      <c r="BB283" s="11" t="str">
        <f t="shared" si="72"/>
        <v>Moto Dealers</v>
      </c>
      <c r="BC283" s="11" t="str">
        <f t="shared" si="72"/>
        <v>Motonet</v>
      </c>
      <c r="BD283" s="11" t="str">
        <f t="shared" si="73"/>
        <v>Pierce AB</v>
      </c>
      <c r="BE283" s="11" t="str">
        <f t="shared" si="74"/>
        <v>Retail</v>
      </c>
      <c r="BF283" s="11" t="str">
        <f t="shared" si="75"/>
        <v>TREK</v>
      </c>
      <c r="BG283" s="11" t="e">
        <v>#N/A</v>
      </c>
      <c r="BH283" s="11" t="e">
        <f t="shared" si="76"/>
        <v>#N/A</v>
      </c>
      <c r="BI283" s="11"/>
      <c r="BJ283" s="11"/>
      <c r="BK283" s="11"/>
      <c r="BL283" s="11"/>
      <c r="BM283" s="11"/>
      <c r="BN283" s="11"/>
      <c r="BO283" s="11"/>
      <c r="BP283" s="11"/>
      <c r="BQ283" s="11"/>
      <c r="BR283" s="11"/>
      <c r="BS283" s="11"/>
    </row>
    <row r="284" spans="1:71" x14ac:dyDescent="0.2">
      <c r="A284" s="16">
        <f t="shared" si="77"/>
        <v>283</v>
      </c>
      <c r="B284" s="11" t="str">
        <f t="shared" si="79"/>
        <v>29003-00003</v>
      </c>
      <c r="C284" s="11" t="str">
        <f t="shared" si="79"/>
        <v>29003-00003</v>
      </c>
      <c r="D284" s="7" t="s">
        <v>8419</v>
      </c>
      <c r="E284" s="6" t="s">
        <v>9464</v>
      </c>
      <c r="F284" s="11" t="s">
        <v>8991</v>
      </c>
      <c r="G284" s="17" t="str">
        <f>INDEX(Data!G:G,MATCH($D284,Data!$D:$D,0))</f>
        <v>CORPORATE</v>
      </c>
      <c r="H284" s="17" t="str">
        <f>INDEX(Data!H:H,MATCH($D284,Data!$D:$D,0))</f>
        <v>Neck Gaiter</v>
      </c>
      <c r="I284" s="6" t="s">
        <v>759</v>
      </c>
      <c r="J284" s="6" t="s">
        <v>5329</v>
      </c>
      <c r="K284" s="6" t="s">
        <v>8991</v>
      </c>
      <c r="L284" s="6" t="s">
        <v>8991</v>
      </c>
      <c r="M284" s="6" t="s">
        <v>759</v>
      </c>
      <c r="N284" s="6" t="s">
        <v>5359</v>
      </c>
      <c r="O284" s="11"/>
      <c r="P284" s="11"/>
      <c r="Q284" s="6" t="s">
        <v>359</v>
      </c>
      <c r="R284" s="9" t="b">
        <v>0</v>
      </c>
      <c r="S284" s="9" t="b">
        <v>1</v>
      </c>
      <c r="T284" s="6" t="s">
        <v>8419</v>
      </c>
      <c r="U284" s="17" t="str">
        <f>INDEX(Data!U:U,MATCH($D284,Data!$D:$D,0))</f>
        <v>29003-00003</v>
      </c>
      <c r="V284" s="17" t="str">
        <f>INDEX(Data!V:V,MATCH($D284,Data!$D:$D,0))</f>
        <v/>
      </c>
      <c r="W284" s="17" t="str">
        <f>INDEX(Data!W:W,MATCH($D284,Data!$D:$D,0))</f>
        <v/>
      </c>
      <c r="X284" s="17" t="str">
        <f>INDEX(Data!X:X,MATCH($D284,Data!$D:$D,0))</f>
        <v/>
      </c>
      <c r="Y284" s="17" t="str">
        <f>INDEX(Data!Y:Y,MATCH($D284,Data!$D:$D,0))</f>
        <v/>
      </c>
      <c r="Z284" s="17" t="str">
        <f>INDEX(Data!Z:Z,MATCH($D284,Data!$D:$D,0))</f>
        <v/>
      </c>
      <c r="AA284" s="17" t="str">
        <f>INDEX(Data!AA:AA,MATCH($D284,Data!$D:$D,0))</f>
        <v/>
      </c>
      <c r="AB284" s="17" t="str">
        <f>INDEX(Data!AB:AB,MATCH($D284,Data!$D:$D,0))</f>
        <v/>
      </c>
      <c r="AC284" s="17" t="str">
        <f>INDEX(Data!AC:AC,MATCH($D284,Data!$D:$D,0))</f>
        <v>OS</v>
      </c>
      <c r="AD284" s="17" t="str">
        <f>INDEX(Data!AD:AD,MATCH($D284,Data!$D:$D,0))</f>
        <v/>
      </c>
      <c r="AE284" s="17" t="str">
        <f>INDEX(Data!AE:AE,MATCH($D284,Data!$D:$D,0))</f>
        <v/>
      </c>
      <c r="AF284" s="17" t="str">
        <f>INDEX(Data!AF:AF,MATCH($D284,Data!$D:$D,0))</f>
        <v/>
      </c>
      <c r="AG284" s="17" t="str">
        <f>INDEX(Data!AG:AG,MATCH($D284,Data!$D:$D,0))</f>
        <v/>
      </c>
      <c r="AH284" s="17" t="str">
        <f>INDEX(Data!AH:AH,MATCH($D284,Data!$D:$D,0))</f>
        <v/>
      </c>
      <c r="AI284" s="17" t="str">
        <f>INDEX(Data!AI:AI,MATCH($D284,Data!$D:$D,0))</f>
        <v/>
      </c>
      <c r="AJ284" s="17" t="str">
        <f>INDEX(Data!AJ:AJ,MATCH($D284,Data!$D:$D,0))</f>
        <v/>
      </c>
      <c r="AK284" s="10">
        <v>15</v>
      </c>
      <c r="AL284" s="10">
        <v>17</v>
      </c>
      <c r="AM284" s="6" t="s">
        <v>475</v>
      </c>
      <c r="AN284" s="6" t="s">
        <v>1973</v>
      </c>
      <c r="AO284" s="6" t="s">
        <v>9293</v>
      </c>
      <c r="AP284" s="6" t="s">
        <v>9369</v>
      </c>
      <c r="AQ284" s="18" t="s">
        <v>9465</v>
      </c>
      <c r="AR284" s="11" t="str">
        <f t="shared" si="65"/>
        <v>2W Distributor Bike</v>
      </c>
      <c r="AS284" s="11" t="str">
        <f t="shared" si="66"/>
        <v>2W Distributor - Moto</v>
      </c>
      <c r="AT284" s="11" t="str">
        <f t="shared" si="67"/>
        <v>2W Distributor</v>
      </c>
      <c r="AU284" s="11" t="str">
        <f t="shared" si="68"/>
        <v>H2</v>
      </c>
      <c r="AV284" s="11" t="str">
        <f t="shared" si="68"/>
        <v>International - Bike</v>
      </c>
      <c r="AW284" s="11" t="str">
        <f t="shared" si="69"/>
        <v>International - Moto</v>
      </c>
      <c r="AX284" s="11" t="str">
        <f t="shared" si="70"/>
        <v>International - AS</v>
      </c>
      <c r="AY284" s="11" t="str">
        <f t="shared" si="70"/>
        <v>International</v>
      </c>
      <c r="AZ284" s="11" t="str">
        <f t="shared" si="70"/>
        <v>International - New</v>
      </c>
      <c r="BA284" s="11" t="str">
        <f t="shared" si="71"/>
        <v>Mecanic Sport</v>
      </c>
      <c r="BB284" s="11" t="str">
        <f t="shared" si="72"/>
        <v>Moto Dealers</v>
      </c>
      <c r="BC284" s="11" t="str">
        <f t="shared" si="72"/>
        <v>Motonet</v>
      </c>
      <c r="BD284" s="11" t="str">
        <f t="shared" si="73"/>
        <v>Pierce AB</v>
      </c>
      <c r="BE284" s="11" t="str">
        <f t="shared" si="74"/>
        <v>Retail</v>
      </c>
      <c r="BF284" s="11" t="str">
        <f t="shared" si="75"/>
        <v>TREK</v>
      </c>
      <c r="BG284" s="11" t="e">
        <v>#N/A</v>
      </c>
      <c r="BH284" s="11" t="e">
        <f t="shared" si="76"/>
        <v>#N/A</v>
      </c>
      <c r="BI284" s="11"/>
      <c r="BJ284" s="11"/>
      <c r="BK284" s="11"/>
      <c r="BL284" s="11"/>
      <c r="BM284" s="11"/>
      <c r="BN284" s="11"/>
      <c r="BO284" s="11"/>
      <c r="BP284" s="11"/>
      <c r="BQ284" s="11"/>
      <c r="BR284" s="11"/>
      <c r="BS284" s="11"/>
    </row>
    <row r="285" spans="1:71" x14ac:dyDescent="0.2">
      <c r="A285" s="16">
        <f t="shared" si="77"/>
        <v>284</v>
      </c>
      <c r="B285" s="11" t="str">
        <f t="shared" si="79"/>
        <v>29006-00000</v>
      </c>
      <c r="C285" s="11" t="str">
        <f t="shared" si="79"/>
        <v>29006-00000</v>
      </c>
      <c r="D285" s="7" t="s">
        <v>775</v>
      </c>
      <c r="E285" s="6" t="s">
        <v>139</v>
      </c>
      <c r="F285" s="11" t="s">
        <v>8991</v>
      </c>
      <c r="G285" s="17" t="str">
        <f>INDEX(Data!G:G,MATCH($D285,Data!$D:$D,0))</f>
        <v>OFFICIAL</v>
      </c>
      <c r="H285" s="17" t="str">
        <f>INDEX(Data!H:H,MATCH($D285,Data!$D:$D,0))</f>
        <v>Umbrella</v>
      </c>
      <c r="I285" s="6" t="s">
        <v>759</v>
      </c>
      <c r="J285" s="6" t="s">
        <v>5329</v>
      </c>
      <c r="K285" s="6" t="s">
        <v>5333</v>
      </c>
      <c r="L285" s="6" t="s">
        <v>8992</v>
      </c>
      <c r="M285" s="6" t="s">
        <v>776</v>
      </c>
      <c r="N285" s="6" t="s">
        <v>5371</v>
      </c>
      <c r="O285" s="11"/>
      <c r="P285" s="11"/>
      <c r="Q285" s="6" t="s">
        <v>777</v>
      </c>
      <c r="R285" s="9" t="b">
        <v>1</v>
      </c>
      <c r="S285" s="9" t="b">
        <v>1</v>
      </c>
      <c r="T285" s="6" t="s">
        <v>775</v>
      </c>
      <c r="U285" s="17" t="str">
        <f>INDEX(Data!U:U,MATCH($D285,Data!$D:$D,0))</f>
        <v>29006-00000</v>
      </c>
      <c r="V285" s="17" t="str">
        <f>INDEX(Data!V:V,MATCH($D285,Data!$D:$D,0))</f>
        <v/>
      </c>
      <c r="W285" s="17" t="str">
        <f>INDEX(Data!W:W,MATCH($D285,Data!$D:$D,0))</f>
        <v/>
      </c>
      <c r="X285" s="17" t="str">
        <f>INDEX(Data!X:X,MATCH($D285,Data!$D:$D,0))</f>
        <v/>
      </c>
      <c r="Y285" s="17" t="str">
        <f>INDEX(Data!Y:Y,MATCH($D285,Data!$D:$D,0))</f>
        <v/>
      </c>
      <c r="Z285" s="17" t="str">
        <f>INDEX(Data!Z:Z,MATCH($D285,Data!$D:$D,0))</f>
        <v/>
      </c>
      <c r="AA285" s="17" t="str">
        <f>INDEX(Data!AA:AA,MATCH($D285,Data!$D:$D,0))</f>
        <v/>
      </c>
      <c r="AB285" s="17" t="str">
        <f>INDEX(Data!AB:AB,MATCH($D285,Data!$D:$D,0))</f>
        <v/>
      </c>
      <c r="AC285" s="17" t="str">
        <f>INDEX(Data!AC:AC,MATCH($D285,Data!$D:$D,0))</f>
        <v>OS</v>
      </c>
      <c r="AD285" s="17" t="str">
        <f>INDEX(Data!AD:AD,MATCH($D285,Data!$D:$D,0))</f>
        <v/>
      </c>
      <c r="AE285" s="17" t="str">
        <f>INDEX(Data!AE:AE,MATCH($D285,Data!$D:$D,0))</f>
        <v/>
      </c>
      <c r="AF285" s="17" t="str">
        <f>INDEX(Data!AF:AF,MATCH($D285,Data!$D:$D,0))</f>
        <v/>
      </c>
      <c r="AG285" s="17" t="str">
        <f>INDEX(Data!AG:AG,MATCH($D285,Data!$D:$D,0))</f>
        <v/>
      </c>
      <c r="AH285" s="17" t="str">
        <f>INDEX(Data!AH:AH,MATCH($D285,Data!$D:$D,0))</f>
        <v/>
      </c>
      <c r="AI285" s="17" t="str">
        <f>INDEX(Data!AI:AI,MATCH($D285,Data!$D:$D,0))</f>
        <v/>
      </c>
      <c r="AJ285" s="17" t="str">
        <f>INDEX(Data!AJ:AJ,MATCH($D285,Data!$D:$D,0))</f>
        <v/>
      </c>
      <c r="AK285" s="10">
        <v>35</v>
      </c>
      <c r="AL285" s="10">
        <v>37</v>
      </c>
      <c r="AM285" s="6" t="s">
        <v>475</v>
      </c>
      <c r="AN285" s="6" t="s">
        <v>760</v>
      </c>
      <c r="AO285" s="6" t="s">
        <v>778</v>
      </c>
      <c r="AP285" s="6" t="s">
        <v>9370</v>
      </c>
      <c r="AQ285" s="18" t="s">
        <v>9465</v>
      </c>
      <c r="AR285" s="11" t="str">
        <f t="shared" si="65"/>
        <v>2W Distributor Bike</v>
      </c>
      <c r="AS285" s="11" t="str">
        <f t="shared" si="66"/>
        <v>2W Distributor - Moto</v>
      </c>
      <c r="AT285" s="11" t="str">
        <f t="shared" si="67"/>
        <v>2W Distributor</v>
      </c>
      <c r="AU285" s="11" t="str">
        <f t="shared" si="68"/>
        <v>H2</v>
      </c>
      <c r="AV285" s="11" t="str">
        <f t="shared" si="68"/>
        <v>International - Bike</v>
      </c>
      <c r="AW285" s="11" t="str">
        <f t="shared" si="69"/>
        <v>International - Moto</v>
      </c>
      <c r="AX285" s="11" t="str">
        <f t="shared" si="70"/>
        <v>International - AS</v>
      </c>
      <c r="AY285" s="11" t="str">
        <f t="shared" si="70"/>
        <v>International</v>
      </c>
      <c r="AZ285" s="11" t="str">
        <f t="shared" si="70"/>
        <v>International - New</v>
      </c>
      <c r="BA285" s="11" t="str">
        <f t="shared" si="71"/>
        <v>Mecanic Sport</v>
      </c>
      <c r="BB285" s="11" t="str">
        <f t="shared" si="72"/>
        <v>Moto Dealers</v>
      </c>
      <c r="BC285" s="11" t="str">
        <f t="shared" si="72"/>
        <v>Motonet</v>
      </c>
      <c r="BD285" s="11" t="str">
        <f t="shared" si="73"/>
        <v>Pierce AB</v>
      </c>
      <c r="BE285" s="11" t="str">
        <f t="shared" si="74"/>
        <v>Retail</v>
      </c>
      <c r="BF285" s="11" t="str">
        <f t="shared" si="75"/>
        <v>TREK</v>
      </c>
      <c r="BG285" s="11" t="s">
        <v>5510</v>
      </c>
      <c r="BH285" s="11" t="str">
        <f t="shared" si="76"/>
        <v>https://fs.amplifi.io//file?id=f06f5627-b6b5-4100-af37-a927a1de7d52&amp;variant=thumb&amp;extension=png</v>
      </c>
      <c r="BI285" s="11" t="s">
        <v>6154</v>
      </c>
      <c r="BJ285" s="11" t="s">
        <v>5510</v>
      </c>
      <c r="BK285" s="11"/>
      <c r="BL285" s="11"/>
      <c r="BM285" s="11"/>
      <c r="BN285" s="11"/>
      <c r="BO285" s="11"/>
      <c r="BP285" s="11"/>
      <c r="BQ285" s="11"/>
      <c r="BR285" s="11"/>
      <c r="BS285" s="11"/>
    </row>
    <row r="286" spans="1:71" x14ac:dyDescent="0.2">
      <c r="A286" s="16">
        <f t="shared" si="77"/>
        <v>285</v>
      </c>
      <c r="B286" s="11" t="str">
        <f t="shared" si="79"/>
        <v>29012-00000</v>
      </c>
      <c r="C286" s="11" t="str">
        <f t="shared" si="79"/>
        <v>29012-00000</v>
      </c>
      <c r="D286" s="7" t="s">
        <v>780</v>
      </c>
      <c r="E286" s="6" t="s">
        <v>139</v>
      </c>
      <c r="F286" s="11" t="s">
        <v>8991</v>
      </c>
      <c r="G286" s="17" t="str">
        <f>INDEX(Data!G:G,MATCH($D286,Data!$D:$D,0))</f>
        <v>100% STRIKE</v>
      </c>
      <c r="H286" s="17" t="str">
        <f>INDEX(Data!H:H,MATCH($D286,Data!$D:$D,0))</f>
        <v>Umbrella</v>
      </c>
      <c r="I286" s="6" t="s">
        <v>759</v>
      </c>
      <c r="J286" s="6" t="s">
        <v>5329</v>
      </c>
      <c r="K286" s="6" t="s">
        <v>5333</v>
      </c>
      <c r="L286" s="6" t="s">
        <v>8992</v>
      </c>
      <c r="M286" s="6" t="s">
        <v>776</v>
      </c>
      <c r="N286" s="6" t="s">
        <v>5359</v>
      </c>
      <c r="O286" s="11"/>
      <c r="P286" s="11"/>
      <c r="Q286" s="6" t="s">
        <v>389</v>
      </c>
      <c r="R286" s="9" t="b">
        <v>1</v>
      </c>
      <c r="S286" s="9" t="b">
        <v>1</v>
      </c>
      <c r="T286" s="6" t="s">
        <v>780</v>
      </c>
      <c r="U286" s="17" t="str">
        <f>INDEX(Data!U:U,MATCH($D286,Data!$D:$D,0))</f>
        <v>29012-00000</v>
      </c>
      <c r="V286" s="17" t="str">
        <f>INDEX(Data!V:V,MATCH($D286,Data!$D:$D,0))</f>
        <v/>
      </c>
      <c r="W286" s="17" t="str">
        <f>INDEX(Data!W:W,MATCH($D286,Data!$D:$D,0))</f>
        <v/>
      </c>
      <c r="X286" s="17" t="str">
        <f>INDEX(Data!X:X,MATCH($D286,Data!$D:$D,0))</f>
        <v/>
      </c>
      <c r="Y286" s="17" t="str">
        <f>INDEX(Data!Y:Y,MATCH($D286,Data!$D:$D,0))</f>
        <v/>
      </c>
      <c r="Z286" s="17" t="str">
        <f>INDEX(Data!Z:Z,MATCH($D286,Data!$D:$D,0))</f>
        <v/>
      </c>
      <c r="AA286" s="17" t="str">
        <f>INDEX(Data!AA:AA,MATCH($D286,Data!$D:$D,0))</f>
        <v/>
      </c>
      <c r="AB286" s="17" t="str">
        <f>INDEX(Data!AB:AB,MATCH($D286,Data!$D:$D,0))</f>
        <v/>
      </c>
      <c r="AC286" s="17" t="str">
        <f>INDEX(Data!AC:AC,MATCH($D286,Data!$D:$D,0))</f>
        <v>OS</v>
      </c>
      <c r="AD286" s="17" t="str">
        <f>INDEX(Data!AD:AD,MATCH($D286,Data!$D:$D,0))</f>
        <v/>
      </c>
      <c r="AE286" s="17" t="str">
        <f>INDEX(Data!AE:AE,MATCH($D286,Data!$D:$D,0))</f>
        <v/>
      </c>
      <c r="AF286" s="17" t="str">
        <f>INDEX(Data!AF:AF,MATCH($D286,Data!$D:$D,0))</f>
        <v/>
      </c>
      <c r="AG286" s="17" t="str">
        <f>INDEX(Data!AG:AG,MATCH($D286,Data!$D:$D,0))</f>
        <v/>
      </c>
      <c r="AH286" s="17" t="str">
        <f>INDEX(Data!AH:AH,MATCH($D286,Data!$D:$D,0))</f>
        <v/>
      </c>
      <c r="AI286" s="17" t="str">
        <f>INDEX(Data!AI:AI,MATCH($D286,Data!$D:$D,0))</f>
        <v/>
      </c>
      <c r="AJ286" s="17" t="str">
        <f>INDEX(Data!AJ:AJ,MATCH($D286,Data!$D:$D,0))</f>
        <v/>
      </c>
      <c r="AK286" s="10">
        <v>35</v>
      </c>
      <c r="AL286" s="10">
        <v>37</v>
      </c>
      <c r="AM286" s="6" t="s">
        <v>475</v>
      </c>
      <c r="AN286" s="6" t="s">
        <v>760</v>
      </c>
      <c r="AO286" s="6" t="s">
        <v>782</v>
      </c>
      <c r="AP286" s="6" t="s">
        <v>9371</v>
      </c>
      <c r="AQ286" s="18" t="s">
        <v>9465</v>
      </c>
      <c r="AR286" s="11" t="str">
        <f t="shared" si="65"/>
        <v>2W Distributor Bike</v>
      </c>
      <c r="AS286" s="11" t="str">
        <f t="shared" si="66"/>
        <v>2W Distributor - Moto</v>
      </c>
      <c r="AT286" s="11" t="str">
        <f t="shared" si="67"/>
        <v>2W Distributor</v>
      </c>
      <c r="AU286" s="11" t="str">
        <f t="shared" si="68"/>
        <v>H2</v>
      </c>
      <c r="AV286" s="11" t="str">
        <f t="shared" si="68"/>
        <v>International - Bike</v>
      </c>
      <c r="AW286" s="11" t="str">
        <f t="shared" si="69"/>
        <v>International - Moto</v>
      </c>
      <c r="AX286" s="11" t="str">
        <f t="shared" si="70"/>
        <v>International - AS</v>
      </c>
      <c r="AY286" s="11" t="str">
        <f t="shared" si="70"/>
        <v>International</v>
      </c>
      <c r="AZ286" s="11" t="str">
        <f t="shared" si="70"/>
        <v>International - New</v>
      </c>
      <c r="BA286" s="11" t="str">
        <f t="shared" si="71"/>
        <v>Mecanic Sport</v>
      </c>
      <c r="BB286" s="11" t="str">
        <f t="shared" si="72"/>
        <v>Moto Dealers</v>
      </c>
      <c r="BC286" s="11" t="str">
        <f t="shared" si="72"/>
        <v>Motonet</v>
      </c>
      <c r="BD286" s="11" t="str">
        <f t="shared" si="73"/>
        <v>Pierce AB</v>
      </c>
      <c r="BE286" s="11" t="str">
        <f t="shared" si="74"/>
        <v>Retail</v>
      </c>
      <c r="BF286" s="11" t="str">
        <f t="shared" si="75"/>
        <v>TREK</v>
      </c>
      <c r="BG286" s="11" t="s">
        <v>784</v>
      </c>
      <c r="BH286" s="11" t="str">
        <f t="shared" si="76"/>
        <v>https://fs.amplifi.io//file?id=f4d2b497-f917-4534-bac0-da7eb1e9ad9b&amp;variant=thumb&amp;extension=png</v>
      </c>
      <c r="BI286" s="11" t="s">
        <v>784</v>
      </c>
      <c r="BJ286" s="11" t="s">
        <v>6155</v>
      </c>
      <c r="BK286" s="11"/>
      <c r="BL286" s="11"/>
      <c r="BM286" s="11"/>
      <c r="BN286" s="11"/>
      <c r="BO286" s="11"/>
      <c r="BP286" s="11"/>
      <c r="BQ286" s="11"/>
      <c r="BR286" s="11"/>
      <c r="BS286" s="11"/>
    </row>
    <row r="287" spans="1:71" x14ac:dyDescent="0.2">
      <c r="A287" s="16">
        <f t="shared" si="77"/>
        <v>286</v>
      </c>
      <c r="B287" s="11" t="str">
        <f t="shared" si="79"/>
        <v>33009-486-10</v>
      </c>
      <c r="C287" s="11" t="str">
        <f t="shared" si="79"/>
        <v>33009-486-10</v>
      </c>
      <c r="D287" s="7" t="s">
        <v>1804</v>
      </c>
      <c r="E287" s="6" t="s">
        <v>139</v>
      </c>
      <c r="F287" s="11" t="s">
        <v>8991</v>
      </c>
      <c r="G287" s="17" t="str">
        <f>INDEX(Data!G:G,MATCH($D287,Data!$D:$D,0))</f>
        <v>BILTO</v>
      </c>
      <c r="H287" s="17" t="str">
        <f>INDEX(Data!H:H,MATCH($D287,Data!$D:$D,0))</f>
        <v>Long Sleeve Tee</v>
      </c>
      <c r="I287" s="6" t="s">
        <v>326</v>
      </c>
      <c r="J287" s="6" t="s">
        <v>5329</v>
      </c>
      <c r="K287" s="6" t="s">
        <v>5338</v>
      </c>
      <c r="L287" s="6" t="s">
        <v>8993</v>
      </c>
      <c r="M287" s="6" t="s">
        <v>5334</v>
      </c>
      <c r="N287" s="6" t="s">
        <v>5359</v>
      </c>
      <c r="O287" s="11"/>
      <c r="P287" s="11"/>
      <c r="Q287" s="6" t="s">
        <v>1803</v>
      </c>
      <c r="R287" s="9" t="b">
        <v>1</v>
      </c>
      <c r="S287" s="9" t="b">
        <v>0</v>
      </c>
      <c r="T287" s="6" t="s">
        <v>1804</v>
      </c>
      <c r="U287" s="17" t="str">
        <f>INDEX(Data!U:U,MATCH($D287,Data!$D:$D,0))</f>
        <v>33009-486-10</v>
      </c>
      <c r="V287" s="17" t="str">
        <f>INDEX(Data!V:V,MATCH($D287,Data!$D:$D,0))</f>
        <v>33009-486-11</v>
      </c>
      <c r="W287" s="17" t="str">
        <f>INDEX(Data!W:W,MATCH($D287,Data!$D:$D,0))</f>
        <v>33009-486-12</v>
      </c>
      <c r="X287" s="17" t="str">
        <f>INDEX(Data!X:X,MATCH($D287,Data!$D:$D,0))</f>
        <v>33009-486-13</v>
      </c>
      <c r="Y287" s="17" t="str">
        <f>INDEX(Data!Y:Y,MATCH($D287,Data!$D:$D,0))</f>
        <v/>
      </c>
      <c r="Z287" s="17" t="str">
        <f>INDEX(Data!Z:Z,MATCH($D287,Data!$D:$D,0))</f>
        <v/>
      </c>
      <c r="AA287" s="17" t="str">
        <f>INDEX(Data!AA:AA,MATCH($D287,Data!$D:$D,0))</f>
        <v/>
      </c>
      <c r="AB287" s="17" t="str">
        <f>INDEX(Data!AB:AB,MATCH($D287,Data!$D:$D,0))</f>
        <v/>
      </c>
      <c r="AC287" s="17" t="str">
        <f>INDEX(Data!AC:AC,MATCH($D287,Data!$D:$D,0))</f>
        <v>S</v>
      </c>
      <c r="AD287" s="17" t="str">
        <f>INDEX(Data!AD:AD,MATCH($D287,Data!$D:$D,0))</f>
        <v>M</v>
      </c>
      <c r="AE287" s="17" t="str">
        <f>INDEX(Data!AE:AE,MATCH($D287,Data!$D:$D,0))</f>
        <v>L</v>
      </c>
      <c r="AF287" s="17" t="str">
        <f>INDEX(Data!AF:AF,MATCH($D287,Data!$D:$D,0))</f>
        <v>XL</v>
      </c>
      <c r="AG287" s="17" t="str">
        <f>INDEX(Data!AG:AG,MATCH($D287,Data!$D:$D,0))</f>
        <v/>
      </c>
      <c r="AH287" s="17" t="str">
        <f>INDEX(Data!AH:AH,MATCH($D287,Data!$D:$D,0))</f>
        <v/>
      </c>
      <c r="AI287" s="17" t="str">
        <f>INDEX(Data!AI:AI,MATCH($D287,Data!$D:$D,0))</f>
        <v/>
      </c>
      <c r="AJ287" s="17" t="str">
        <f>INDEX(Data!AJ:AJ,MATCH($D287,Data!$D:$D,0))</f>
        <v/>
      </c>
      <c r="AK287" s="10">
        <v>32</v>
      </c>
      <c r="AL287" s="10">
        <v>34</v>
      </c>
      <c r="AM287" s="6" t="s">
        <v>331</v>
      </c>
      <c r="AN287" s="6" t="s">
        <v>399</v>
      </c>
      <c r="AO287" s="6" t="s">
        <v>417</v>
      </c>
      <c r="AP287" s="6" t="s">
        <v>9333</v>
      </c>
      <c r="AQ287" s="18" t="s">
        <v>9465</v>
      </c>
      <c r="AR287" s="11" t="str">
        <f t="shared" si="65"/>
        <v>2W Distributor Bike</v>
      </c>
      <c r="AS287" s="11" t="str">
        <f t="shared" si="66"/>
        <v>2W Distributor - Moto</v>
      </c>
      <c r="AT287" s="11" t="str">
        <f t="shared" si="67"/>
        <v>2W Distributor</v>
      </c>
      <c r="AU287" s="11" t="str">
        <f t="shared" si="68"/>
        <v>H2</v>
      </c>
      <c r="AV287" s="11" t="str">
        <f t="shared" si="68"/>
        <v>International - Bike</v>
      </c>
      <c r="AW287" s="11" t="str">
        <f t="shared" si="69"/>
        <v>International - Moto</v>
      </c>
      <c r="AX287" s="11" t="str">
        <f t="shared" si="70"/>
        <v>International - AS</v>
      </c>
      <c r="AY287" s="11" t="str">
        <f t="shared" si="70"/>
        <v>International</v>
      </c>
      <c r="AZ287" s="11" t="str">
        <f t="shared" si="70"/>
        <v>International - New</v>
      </c>
      <c r="BA287" s="11" t="str">
        <f t="shared" si="71"/>
        <v>Mecanic Sport</v>
      </c>
      <c r="BB287" s="11" t="str">
        <f t="shared" si="72"/>
        <v>Moto Dealers</v>
      </c>
      <c r="BC287" s="11" t="str">
        <f t="shared" si="72"/>
        <v>Motonet</v>
      </c>
      <c r="BD287" s="11" t="str">
        <f t="shared" si="73"/>
        <v>Pierce AB</v>
      </c>
      <c r="BE287" s="11" t="str">
        <f t="shared" si="74"/>
        <v>Retail</v>
      </c>
      <c r="BF287" s="11" t="str">
        <f t="shared" si="75"/>
        <v>TREK</v>
      </c>
      <c r="BG287" s="11" t="s">
        <v>5571</v>
      </c>
      <c r="BH287" s="11" t="str">
        <f t="shared" si="76"/>
        <v>https://fs.amplifi.io//file?id=89db3a2b-338b-4476-b9bc-7f0a1b35993f&amp;variant=thumb&amp;extension=png</v>
      </c>
      <c r="BI287" s="11" t="e">
        <v>#N/A</v>
      </c>
      <c r="BJ287" s="11" t="e">
        <v>#N/A</v>
      </c>
      <c r="BK287" s="11" t="e">
        <v>#N/A</v>
      </c>
      <c r="BL287" s="11" t="e">
        <v>#N/A</v>
      </c>
      <c r="BM287" s="11" t="e">
        <v>#N/A</v>
      </c>
      <c r="BN287" s="11" t="e">
        <v>#N/A</v>
      </c>
      <c r="BO287" s="11" t="e">
        <v>#N/A</v>
      </c>
      <c r="BP287" s="11" t="e">
        <v>#N/A</v>
      </c>
      <c r="BQ287" s="11" t="e">
        <v>#N/A</v>
      </c>
      <c r="BR287" s="11" t="e">
        <v>#N/A</v>
      </c>
      <c r="BS287" s="11" t="e">
        <v>#N/A</v>
      </c>
    </row>
    <row r="288" spans="1:71" x14ac:dyDescent="0.2">
      <c r="A288" s="16">
        <f t="shared" si="77"/>
        <v>287</v>
      </c>
      <c r="B288" s="11" t="str">
        <f t="shared" si="79"/>
        <v>34128-001-04</v>
      </c>
      <c r="C288" s="11" t="str">
        <f t="shared" si="79"/>
        <v>34128-001-04</v>
      </c>
      <c r="D288" s="7" t="s">
        <v>1819</v>
      </c>
      <c r="E288" s="6" t="s">
        <v>139</v>
      </c>
      <c r="F288" s="11" t="s">
        <v>8991</v>
      </c>
      <c r="G288" s="17" t="str">
        <f>INDEX(Data!G:G,MATCH($D288,Data!$D:$D,0))</f>
        <v>FIOKI</v>
      </c>
      <c r="H288" s="17" t="str">
        <f>INDEX(Data!H:H,MATCH($D288,Data!$D:$D,0))</f>
        <v>Youth Pullover Hoodie Fleece</v>
      </c>
      <c r="I288" s="6" t="s">
        <v>326</v>
      </c>
      <c r="J288" s="6" t="s">
        <v>5329</v>
      </c>
      <c r="K288" s="6" t="s">
        <v>5338</v>
      </c>
      <c r="L288" s="6" t="s">
        <v>8993</v>
      </c>
      <c r="M288" s="6" t="s">
        <v>5335</v>
      </c>
      <c r="N288" s="6" t="s">
        <v>5359</v>
      </c>
      <c r="O288" s="11"/>
      <c r="P288" s="11"/>
      <c r="Q288" s="6" t="s">
        <v>1818</v>
      </c>
      <c r="R288" s="9" t="b">
        <v>1</v>
      </c>
      <c r="S288" s="9" t="b">
        <v>0</v>
      </c>
      <c r="T288" s="6" t="s">
        <v>1819</v>
      </c>
      <c r="U288" s="17" t="str">
        <f>INDEX(Data!U:U,MATCH($D288,Data!$D:$D,0))</f>
        <v>34128-001-04</v>
      </c>
      <c r="V288" s="17" t="str">
        <f>INDEX(Data!V:V,MATCH($D288,Data!$D:$D,0))</f>
        <v>34128-001-05</v>
      </c>
      <c r="W288" s="17" t="str">
        <f>INDEX(Data!W:W,MATCH($D288,Data!$D:$D,0))</f>
        <v>34128-001-06</v>
      </c>
      <c r="X288" s="17" t="str">
        <f>INDEX(Data!X:X,MATCH($D288,Data!$D:$D,0))</f>
        <v/>
      </c>
      <c r="Y288" s="17" t="str">
        <f>INDEX(Data!Y:Y,MATCH($D288,Data!$D:$D,0))</f>
        <v/>
      </c>
      <c r="Z288" s="17" t="str">
        <f>INDEX(Data!Z:Z,MATCH($D288,Data!$D:$D,0))</f>
        <v/>
      </c>
      <c r="AA288" s="17" t="str">
        <f>INDEX(Data!AA:AA,MATCH($D288,Data!$D:$D,0))</f>
        <v/>
      </c>
      <c r="AB288" s="17" t="str">
        <f>INDEX(Data!AB:AB,MATCH($D288,Data!$D:$D,0))</f>
        <v/>
      </c>
      <c r="AC288" s="17" t="str">
        <f>INDEX(Data!AC:AC,MATCH($D288,Data!$D:$D,0))</f>
        <v>S</v>
      </c>
      <c r="AD288" s="17" t="str">
        <f>INDEX(Data!AD:AD,MATCH($D288,Data!$D:$D,0))</f>
        <v>M</v>
      </c>
      <c r="AE288" s="17" t="str">
        <f>INDEX(Data!AE:AE,MATCH($D288,Data!$D:$D,0))</f>
        <v>L</v>
      </c>
      <c r="AF288" s="17" t="str">
        <f>INDEX(Data!AF:AF,MATCH($D288,Data!$D:$D,0))</f>
        <v/>
      </c>
      <c r="AG288" s="17" t="str">
        <f>INDEX(Data!AG:AG,MATCH($D288,Data!$D:$D,0))</f>
        <v/>
      </c>
      <c r="AH288" s="17" t="str">
        <f>INDEX(Data!AH:AH,MATCH($D288,Data!$D:$D,0))</f>
        <v/>
      </c>
      <c r="AI288" s="17" t="str">
        <f>INDEX(Data!AI:AI,MATCH($D288,Data!$D:$D,0))</f>
        <v/>
      </c>
      <c r="AJ288" s="17" t="str">
        <f>INDEX(Data!AJ:AJ,MATCH($D288,Data!$D:$D,0))</f>
        <v/>
      </c>
      <c r="AK288" s="10">
        <v>40</v>
      </c>
      <c r="AL288" s="10">
        <v>45</v>
      </c>
      <c r="AM288" s="6" t="s">
        <v>475</v>
      </c>
      <c r="AN288" s="6" t="s">
        <v>509</v>
      </c>
      <c r="AO288" s="6" t="s">
        <v>1823</v>
      </c>
      <c r="AP288" s="6" t="s">
        <v>9372</v>
      </c>
      <c r="AQ288" s="18" t="s">
        <v>9465</v>
      </c>
      <c r="AR288" s="11" t="str">
        <f t="shared" si="65"/>
        <v>2W Distributor Bike</v>
      </c>
      <c r="AS288" s="11" t="str">
        <f t="shared" si="66"/>
        <v>2W Distributor - Moto</v>
      </c>
      <c r="AT288" s="11" t="str">
        <f t="shared" si="67"/>
        <v>2W Distributor</v>
      </c>
      <c r="AU288" s="11" t="str">
        <f t="shared" si="68"/>
        <v>H2</v>
      </c>
      <c r="AV288" s="11" t="str">
        <f t="shared" si="68"/>
        <v>International - Bike</v>
      </c>
      <c r="AW288" s="11" t="str">
        <f t="shared" si="69"/>
        <v>International - Moto</v>
      </c>
      <c r="AX288" s="11" t="str">
        <f t="shared" si="70"/>
        <v>International - AS</v>
      </c>
      <c r="AY288" s="11" t="str">
        <f t="shared" si="70"/>
        <v>International</v>
      </c>
      <c r="AZ288" s="11" t="str">
        <f t="shared" si="70"/>
        <v>International - New</v>
      </c>
      <c r="BA288" s="11" t="str">
        <f t="shared" si="71"/>
        <v>Mecanic Sport</v>
      </c>
      <c r="BB288" s="11" t="str">
        <f t="shared" si="72"/>
        <v>Moto Dealers</v>
      </c>
      <c r="BC288" s="11" t="str">
        <f t="shared" si="72"/>
        <v>Motonet</v>
      </c>
      <c r="BD288" s="11" t="str">
        <f t="shared" si="73"/>
        <v>Pierce AB</v>
      </c>
      <c r="BE288" s="11" t="str">
        <f t="shared" si="74"/>
        <v>Retail</v>
      </c>
      <c r="BF288" s="11" t="str">
        <f t="shared" si="75"/>
        <v>TREK</v>
      </c>
      <c r="BG288" s="11" t="s">
        <v>5265</v>
      </c>
      <c r="BH288" s="11" t="str">
        <f t="shared" si="76"/>
        <v>https://fs.amplifi.io//file?id=29b19f84-3c96-468e-8122-c17fd9692e07&amp;variant=thumb&amp;extension=png</v>
      </c>
      <c r="BI288" s="11" t="e">
        <v>#N/A</v>
      </c>
      <c r="BJ288" s="11" t="e">
        <v>#N/A</v>
      </c>
      <c r="BK288" s="11" t="e">
        <v>#N/A</v>
      </c>
      <c r="BL288" s="11" t="e">
        <v>#N/A</v>
      </c>
      <c r="BM288" s="11" t="e">
        <v>#N/A</v>
      </c>
      <c r="BN288" s="11" t="e">
        <v>#N/A</v>
      </c>
      <c r="BO288" s="11" t="e">
        <v>#N/A</v>
      </c>
      <c r="BP288" s="11" t="e">
        <v>#N/A</v>
      </c>
      <c r="BQ288" s="11" t="e">
        <v>#N/A</v>
      </c>
      <c r="BR288" s="11" t="e">
        <v>#N/A</v>
      </c>
      <c r="BS288" s="11" t="e">
        <v>#N/A</v>
      </c>
    </row>
    <row r="289" spans="1:71" x14ac:dyDescent="0.2">
      <c r="A289" s="16">
        <f t="shared" si="77"/>
        <v>288</v>
      </c>
      <c r="B289" s="11" t="str">
        <f t="shared" si="79"/>
        <v>35030-001-10</v>
      </c>
      <c r="C289" s="11" t="str">
        <f t="shared" si="79"/>
        <v>35030-001-10</v>
      </c>
      <c r="D289" s="7" t="s">
        <v>1826</v>
      </c>
      <c r="E289" s="6" t="s">
        <v>139</v>
      </c>
      <c r="F289" s="11" t="s">
        <v>8991</v>
      </c>
      <c r="G289" s="17" t="str">
        <f>INDEX(Data!G:G,MATCH($D289,Data!$D:$D,0))</f>
        <v>SPEED</v>
      </c>
      <c r="H289" s="17" t="str">
        <f>INDEX(Data!H:H,MATCH($D289,Data!$D:$D,0))</f>
        <v>Short Sleeve Tech Tee</v>
      </c>
      <c r="I289" s="6" t="s">
        <v>326</v>
      </c>
      <c r="J289" s="6" t="s">
        <v>5329</v>
      </c>
      <c r="K289" s="6" t="s">
        <v>5338</v>
      </c>
      <c r="L289" s="6" t="s">
        <v>8993</v>
      </c>
      <c r="M289" s="6" t="s">
        <v>5334</v>
      </c>
      <c r="N289" s="6" t="s">
        <v>5362</v>
      </c>
      <c r="O289" s="11"/>
      <c r="P289" s="11"/>
      <c r="Q289" s="6" t="s">
        <v>88</v>
      </c>
      <c r="R289" s="9" t="b">
        <v>1</v>
      </c>
      <c r="S289" s="9" t="b">
        <v>0</v>
      </c>
      <c r="T289" s="6" t="s">
        <v>1826</v>
      </c>
      <c r="U289" s="17" t="str">
        <f>INDEX(Data!U:U,MATCH($D289,Data!$D:$D,0))</f>
        <v>35030-001-10</v>
      </c>
      <c r="V289" s="17" t="str">
        <f>INDEX(Data!V:V,MATCH($D289,Data!$D:$D,0))</f>
        <v>35030-001-11</v>
      </c>
      <c r="W289" s="17" t="str">
        <f>INDEX(Data!W:W,MATCH($D289,Data!$D:$D,0))</f>
        <v>35030-001-12</v>
      </c>
      <c r="X289" s="17" t="str">
        <f>INDEX(Data!X:X,MATCH($D289,Data!$D:$D,0))</f>
        <v>35030-001-13</v>
      </c>
      <c r="Y289" s="17" t="str">
        <f>INDEX(Data!Y:Y,MATCH($D289,Data!$D:$D,0))</f>
        <v/>
      </c>
      <c r="Z289" s="17" t="str">
        <f>INDEX(Data!Z:Z,MATCH($D289,Data!$D:$D,0))</f>
        <v/>
      </c>
      <c r="AA289" s="17" t="str">
        <f>INDEX(Data!AA:AA,MATCH($D289,Data!$D:$D,0))</f>
        <v/>
      </c>
      <c r="AB289" s="17" t="str">
        <f>INDEX(Data!AB:AB,MATCH($D289,Data!$D:$D,0))</f>
        <v/>
      </c>
      <c r="AC289" s="17" t="str">
        <f>INDEX(Data!AC:AC,MATCH($D289,Data!$D:$D,0))</f>
        <v>S</v>
      </c>
      <c r="AD289" s="17" t="str">
        <f>INDEX(Data!AD:AD,MATCH($D289,Data!$D:$D,0))</f>
        <v>M</v>
      </c>
      <c r="AE289" s="17" t="str">
        <f>INDEX(Data!AE:AE,MATCH($D289,Data!$D:$D,0))</f>
        <v>L</v>
      </c>
      <c r="AF289" s="17" t="str">
        <f>INDEX(Data!AF:AF,MATCH($D289,Data!$D:$D,0))</f>
        <v>XL</v>
      </c>
      <c r="AG289" s="17" t="str">
        <f>INDEX(Data!AG:AG,MATCH($D289,Data!$D:$D,0))</f>
        <v/>
      </c>
      <c r="AH289" s="17" t="str">
        <f>INDEX(Data!AH:AH,MATCH($D289,Data!$D:$D,0))</f>
        <v/>
      </c>
      <c r="AI289" s="17" t="str">
        <f>INDEX(Data!AI:AI,MATCH($D289,Data!$D:$D,0))</f>
        <v/>
      </c>
      <c r="AJ289" s="17" t="str">
        <f>INDEX(Data!AJ:AJ,MATCH($D289,Data!$D:$D,0))</f>
        <v/>
      </c>
      <c r="AK289" s="10">
        <v>32</v>
      </c>
      <c r="AL289" s="10">
        <v>34</v>
      </c>
      <c r="AM289" s="6" t="s">
        <v>437</v>
      </c>
      <c r="AN289" s="6" t="s">
        <v>1831</v>
      </c>
      <c r="AO289" s="6" t="s">
        <v>1832</v>
      </c>
      <c r="AP289" s="6" t="s">
        <v>9373</v>
      </c>
      <c r="AQ289" s="18" t="s">
        <v>9465</v>
      </c>
      <c r="AR289" s="11" t="str">
        <f t="shared" si="65"/>
        <v>2W Distributor Bike</v>
      </c>
      <c r="AS289" s="11" t="str">
        <f t="shared" si="66"/>
        <v>2W Distributor - Moto</v>
      </c>
      <c r="AT289" s="11" t="str">
        <f t="shared" si="67"/>
        <v>2W Distributor</v>
      </c>
      <c r="AU289" s="11" t="str">
        <f t="shared" si="68"/>
        <v>H2</v>
      </c>
      <c r="AV289" s="11" t="str">
        <f t="shared" si="68"/>
        <v>International - Bike</v>
      </c>
      <c r="AW289" s="11" t="str">
        <f t="shared" si="69"/>
        <v>International - Moto</v>
      </c>
      <c r="AX289" s="11" t="str">
        <f t="shared" si="70"/>
        <v>International - AS</v>
      </c>
      <c r="AY289" s="11" t="str">
        <f t="shared" si="70"/>
        <v>International</v>
      </c>
      <c r="AZ289" s="11" t="str">
        <f t="shared" si="70"/>
        <v>International - New</v>
      </c>
      <c r="BA289" s="11" t="str">
        <f t="shared" si="71"/>
        <v>Mecanic Sport</v>
      </c>
      <c r="BB289" s="11" t="str">
        <f t="shared" si="72"/>
        <v>Moto Dealers</v>
      </c>
      <c r="BC289" s="11" t="str">
        <f t="shared" si="72"/>
        <v>Motonet</v>
      </c>
      <c r="BD289" s="11" t="str">
        <f t="shared" si="73"/>
        <v>Pierce AB</v>
      </c>
      <c r="BE289" s="11" t="str">
        <f t="shared" si="74"/>
        <v>Retail</v>
      </c>
      <c r="BF289" s="11" t="str">
        <f t="shared" si="75"/>
        <v>TREK</v>
      </c>
      <c r="BG289" s="11" t="s">
        <v>5266</v>
      </c>
      <c r="BH289" s="11" t="str">
        <f t="shared" si="76"/>
        <v>https://fs.amplifi.io//file?id=3a211413-9792-4c26-93aa-ea0865d35516&amp;variant=thumb&amp;extension=png</v>
      </c>
      <c r="BI289" s="11" t="e">
        <v>#N/A</v>
      </c>
      <c r="BJ289" s="11" t="e">
        <v>#N/A</v>
      </c>
      <c r="BK289" s="11" t="e">
        <v>#N/A</v>
      </c>
      <c r="BL289" s="11" t="e">
        <v>#N/A</v>
      </c>
      <c r="BM289" s="11" t="e">
        <v>#N/A</v>
      </c>
      <c r="BN289" s="11" t="e">
        <v>#N/A</v>
      </c>
      <c r="BO289" s="11" t="e">
        <v>#N/A</v>
      </c>
      <c r="BP289" s="11" t="e">
        <v>#N/A</v>
      </c>
      <c r="BQ289" s="11" t="e">
        <v>#N/A</v>
      </c>
      <c r="BR289" s="11" t="e">
        <v>#N/A</v>
      </c>
      <c r="BS289" s="11" t="e">
        <v>#N/A</v>
      </c>
    </row>
    <row r="290" spans="1:71" x14ac:dyDescent="0.2">
      <c r="A290" s="16">
        <f t="shared" si="77"/>
        <v>289</v>
      </c>
      <c r="B290" s="11" t="str">
        <f t="shared" si="79"/>
        <v>35031-000-10</v>
      </c>
      <c r="C290" s="11" t="str">
        <f t="shared" si="79"/>
        <v>35031-000-10</v>
      </c>
      <c r="D290" s="7" t="s">
        <v>1836</v>
      </c>
      <c r="E290" s="6" t="s">
        <v>139</v>
      </c>
      <c r="F290" s="11" t="s">
        <v>8991</v>
      </c>
      <c r="G290" s="17" t="str">
        <f>INDEX(Data!G:G,MATCH($D290,Data!$D:$D,0))</f>
        <v>SURMAN</v>
      </c>
      <c r="H290" s="17" t="str">
        <f>INDEX(Data!H:H,MATCH($D290,Data!$D:$D,0))</f>
        <v>Short Sleeve Tech Tee</v>
      </c>
      <c r="I290" s="6" t="s">
        <v>326</v>
      </c>
      <c r="J290" s="6" t="s">
        <v>5329</v>
      </c>
      <c r="K290" s="6" t="s">
        <v>5338</v>
      </c>
      <c r="L290" s="6" t="s">
        <v>8993</v>
      </c>
      <c r="M290" s="6" t="s">
        <v>5334</v>
      </c>
      <c r="N290" s="6" t="s">
        <v>5362</v>
      </c>
      <c r="O290" s="11"/>
      <c r="P290" s="11"/>
      <c r="Q290" s="6" t="s">
        <v>389</v>
      </c>
      <c r="R290" s="9" t="b">
        <v>1</v>
      </c>
      <c r="S290" s="9" t="b">
        <v>0</v>
      </c>
      <c r="T290" s="6" t="s">
        <v>1836</v>
      </c>
      <c r="U290" s="17" t="str">
        <f>INDEX(Data!U:U,MATCH($D290,Data!$D:$D,0))</f>
        <v>35031-000-10</v>
      </c>
      <c r="V290" s="17" t="str">
        <f>INDEX(Data!V:V,MATCH($D290,Data!$D:$D,0))</f>
        <v>35031-000-11</v>
      </c>
      <c r="W290" s="17" t="str">
        <f>INDEX(Data!W:W,MATCH($D290,Data!$D:$D,0))</f>
        <v>35031-000-12</v>
      </c>
      <c r="X290" s="17" t="str">
        <f>INDEX(Data!X:X,MATCH($D290,Data!$D:$D,0))</f>
        <v>35031-000-13</v>
      </c>
      <c r="Y290" s="17" t="str">
        <f>INDEX(Data!Y:Y,MATCH($D290,Data!$D:$D,0))</f>
        <v/>
      </c>
      <c r="Z290" s="17" t="str">
        <f>INDEX(Data!Z:Z,MATCH($D290,Data!$D:$D,0))</f>
        <v/>
      </c>
      <c r="AA290" s="17" t="str">
        <f>INDEX(Data!AA:AA,MATCH($D290,Data!$D:$D,0))</f>
        <v/>
      </c>
      <c r="AB290" s="17" t="str">
        <f>INDEX(Data!AB:AB,MATCH($D290,Data!$D:$D,0))</f>
        <v/>
      </c>
      <c r="AC290" s="17" t="str">
        <f>INDEX(Data!AC:AC,MATCH($D290,Data!$D:$D,0))</f>
        <v>S</v>
      </c>
      <c r="AD290" s="17" t="str">
        <f>INDEX(Data!AD:AD,MATCH($D290,Data!$D:$D,0))</f>
        <v>M</v>
      </c>
      <c r="AE290" s="17" t="str">
        <f>INDEX(Data!AE:AE,MATCH($D290,Data!$D:$D,0))</f>
        <v>L</v>
      </c>
      <c r="AF290" s="17" t="str">
        <f>INDEX(Data!AF:AF,MATCH($D290,Data!$D:$D,0))</f>
        <v>XL</v>
      </c>
      <c r="AG290" s="17" t="str">
        <f>INDEX(Data!AG:AG,MATCH($D290,Data!$D:$D,0))</f>
        <v/>
      </c>
      <c r="AH290" s="17" t="str">
        <f>INDEX(Data!AH:AH,MATCH($D290,Data!$D:$D,0))</f>
        <v/>
      </c>
      <c r="AI290" s="17" t="str">
        <f>INDEX(Data!AI:AI,MATCH($D290,Data!$D:$D,0))</f>
        <v/>
      </c>
      <c r="AJ290" s="17" t="str">
        <f>INDEX(Data!AJ:AJ,MATCH($D290,Data!$D:$D,0))</f>
        <v/>
      </c>
      <c r="AK290" s="10">
        <v>32</v>
      </c>
      <c r="AL290" s="10">
        <v>34</v>
      </c>
      <c r="AM290" s="6" t="s">
        <v>437</v>
      </c>
      <c r="AN290" s="6" t="s">
        <v>1831</v>
      </c>
      <c r="AO290" s="6" t="s">
        <v>1832</v>
      </c>
      <c r="AP290" s="6" t="s">
        <v>9373</v>
      </c>
      <c r="AQ290" s="18" t="s">
        <v>9465</v>
      </c>
      <c r="AR290" s="11" t="str">
        <f t="shared" si="65"/>
        <v>2W Distributor Bike</v>
      </c>
      <c r="AS290" s="11" t="str">
        <f t="shared" si="66"/>
        <v>2W Distributor - Moto</v>
      </c>
      <c r="AT290" s="11" t="str">
        <f t="shared" si="67"/>
        <v>2W Distributor</v>
      </c>
      <c r="AU290" s="11" t="str">
        <f t="shared" si="68"/>
        <v>H2</v>
      </c>
      <c r="AV290" s="11" t="str">
        <f t="shared" si="68"/>
        <v>International - Bike</v>
      </c>
      <c r="AW290" s="11" t="str">
        <f t="shared" si="69"/>
        <v>International - Moto</v>
      </c>
      <c r="AX290" s="11" t="str">
        <f t="shared" si="70"/>
        <v>International - AS</v>
      </c>
      <c r="AY290" s="11" t="str">
        <f t="shared" si="70"/>
        <v>International</v>
      </c>
      <c r="AZ290" s="11" t="str">
        <f t="shared" si="70"/>
        <v>International - New</v>
      </c>
      <c r="BA290" s="11" t="str">
        <f t="shared" si="71"/>
        <v>Mecanic Sport</v>
      </c>
      <c r="BB290" s="11" t="str">
        <f t="shared" si="72"/>
        <v>Moto Dealers</v>
      </c>
      <c r="BC290" s="11" t="str">
        <f t="shared" si="72"/>
        <v>Motonet</v>
      </c>
      <c r="BD290" s="11" t="str">
        <f t="shared" si="73"/>
        <v>Pierce AB</v>
      </c>
      <c r="BE290" s="11" t="str">
        <f t="shared" si="74"/>
        <v>Retail</v>
      </c>
      <c r="BF290" s="11" t="str">
        <f t="shared" si="75"/>
        <v>TREK</v>
      </c>
      <c r="BG290" s="11" t="s">
        <v>5573</v>
      </c>
      <c r="BH290" s="11" t="str">
        <f t="shared" si="76"/>
        <v>https://fs.amplifi.io//file?id=4502d3f2-d118-4691-979f-8d7ec8adf90a&amp;variant=thumb&amp;extension=png</v>
      </c>
      <c r="BI290" s="11" t="e">
        <v>#N/A</v>
      </c>
      <c r="BJ290" s="11" t="e">
        <v>#N/A</v>
      </c>
      <c r="BK290" s="11" t="e">
        <v>#N/A</v>
      </c>
      <c r="BL290" s="11" t="e">
        <v>#N/A</v>
      </c>
      <c r="BM290" s="11" t="e">
        <v>#N/A</v>
      </c>
      <c r="BN290" s="11" t="e">
        <v>#N/A</v>
      </c>
      <c r="BO290" s="11" t="e">
        <v>#N/A</v>
      </c>
      <c r="BP290" s="11" t="e">
        <v>#N/A</v>
      </c>
      <c r="BQ290" s="11" t="e">
        <v>#N/A</v>
      </c>
      <c r="BR290" s="11" t="e">
        <v>#N/A</v>
      </c>
      <c r="BS290" s="11" t="e">
        <v>#N/A</v>
      </c>
    </row>
    <row r="291" spans="1:71" x14ac:dyDescent="0.2">
      <c r="A291" s="16">
        <f t="shared" si="77"/>
        <v>290</v>
      </c>
      <c r="B291" s="11" t="str">
        <f t="shared" si="79"/>
        <v>36038-396-10</v>
      </c>
      <c r="C291" s="11" t="str">
        <f t="shared" si="79"/>
        <v>36038-396-10</v>
      </c>
      <c r="D291" s="7" t="s">
        <v>1843</v>
      </c>
      <c r="E291" s="6" t="s">
        <v>139</v>
      </c>
      <c r="F291" s="11" t="s">
        <v>8991</v>
      </c>
      <c r="G291" s="17" t="str">
        <f>INDEX(Data!G:G,MATCH($D291,Data!$D:$D,0))</f>
        <v>BARRAGE</v>
      </c>
      <c r="H291" s="17" t="str">
        <f>INDEX(Data!H:H,MATCH($D291,Data!$D:$D,0))</f>
        <v>Pullover Hoodie Fleece</v>
      </c>
      <c r="I291" s="6" t="s">
        <v>326</v>
      </c>
      <c r="J291" s="6" t="s">
        <v>5329</v>
      </c>
      <c r="K291" s="6" t="s">
        <v>5338</v>
      </c>
      <c r="L291" s="6" t="s">
        <v>8993</v>
      </c>
      <c r="M291" s="6" t="s">
        <v>5335</v>
      </c>
      <c r="N291" s="6" t="s">
        <v>5359</v>
      </c>
      <c r="O291" s="11"/>
      <c r="P291" s="11"/>
      <c r="Q291" s="6" t="s">
        <v>480</v>
      </c>
      <c r="R291" s="9" t="b">
        <v>1</v>
      </c>
      <c r="S291" s="9" t="b">
        <v>0</v>
      </c>
      <c r="T291" s="6" t="s">
        <v>1843</v>
      </c>
      <c r="U291" s="17" t="str">
        <f>INDEX(Data!U:U,MATCH($D291,Data!$D:$D,0))</f>
        <v>36038-396-10</v>
      </c>
      <c r="V291" s="17" t="str">
        <f>INDEX(Data!V:V,MATCH($D291,Data!$D:$D,0))</f>
        <v>36038-396-11</v>
      </c>
      <c r="W291" s="17" t="str">
        <f>INDEX(Data!W:W,MATCH($D291,Data!$D:$D,0))</f>
        <v>36038-396-12</v>
      </c>
      <c r="X291" s="17" t="str">
        <f>INDEX(Data!X:X,MATCH($D291,Data!$D:$D,0))</f>
        <v>36038-396-13</v>
      </c>
      <c r="Y291" s="17" t="str">
        <f>INDEX(Data!Y:Y,MATCH($D291,Data!$D:$D,0))</f>
        <v/>
      </c>
      <c r="Z291" s="17" t="str">
        <f>INDEX(Data!Z:Z,MATCH($D291,Data!$D:$D,0))</f>
        <v/>
      </c>
      <c r="AA291" s="17" t="str">
        <f>INDEX(Data!AA:AA,MATCH($D291,Data!$D:$D,0))</f>
        <v/>
      </c>
      <c r="AB291" s="17" t="str">
        <f>INDEX(Data!AB:AB,MATCH($D291,Data!$D:$D,0))</f>
        <v/>
      </c>
      <c r="AC291" s="17" t="str">
        <f>INDEX(Data!AC:AC,MATCH($D291,Data!$D:$D,0))</f>
        <v>S</v>
      </c>
      <c r="AD291" s="17" t="str">
        <f>INDEX(Data!AD:AD,MATCH($D291,Data!$D:$D,0))</f>
        <v>M</v>
      </c>
      <c r="AE291" s="17" t="str">
        <f>INDEX(Data!AE:AE,MATCH($D291,Data!$D:$D,0))</f>
        <v>L</v>
      </c>
      <c r="AF291" s="17" t="str">
        <f>INDEX(Data!AF:AF,MATCH($D291,Data!$D:$D,0))</f>
        <v>XL</v>
      </c>
      <c r="AG291" s="17" t="str">
        <f>INDEX(Data!AG:AG,MATCH($D291,Data!$D:$D,0))</f>
        <v/>
      </c>
      <c r="AH291" s="17" t="str">
        <f>INDEX(Data!AH:AH,MATCH($D291,Data!$D:$D,0))</f>
        <v/>
      </c>
      <c r="AI291" s="17" t="str">
        <f>INDEX(Data!AI:AI,MATCH($D291,Data!$D:$D,0))</f>
        <v/>
      </c>
      <c r="AJ291" s="17" t="str">
        <f>INDEX(Data!AJ:AJ,MATCH($D291,Data!$D:$D,0))</f>
        <v/>
      </c>
      <c r="AK291" s="10">
        <v>50</v>
      </c>
      <c r="AL291" s="10">
        <v>55</v>
      </c>
      <c r="AM291" s="6" t="s">
        <v>475</v>
      </c>
      <c r="AN291" s="6" t="s">
        <v>509</v>
      </c>
      <c r="AO291" s="6" t="s">
        <v>1848</v>
      </c>
      <c r="AP291" s="6" t="s">
        <v>9374</v>
      </c>
      <c r="AQ291" s="18" t="s">
        <v>9465</v>
      </c>
      <c r="AR291" s="11" t="str">
        <f t="shared" si="65"/>
        <v>2W Distributor Bike</v>
      </c>
      <c r="AS291" s="11" t="str">
        <f t="shared" si="66"/>
        <v>2W Distributor - Moto</v>
      </c>
      <c r="AT291" s="11" t="str">
        <f t="shared" si="67"/>
        <v>2W Distributor</v>
      </c>
      <c r="AU291" s="11" t="str">
        <f t="shared" si="68"/>
        <v>H2</v>
      </c>
      <c r="AV291" s="11" t="str">
        <f t="shared" si="68"/>
        <v>International - Bike</v>
      </c>
      <c r="AW291" s="11" t="str">
        <f t="shared" si="69"/>
        <v>International - Moto</v>
      </c>
      <c r="AX291" s="11" t="str">
        <f t="shared" si="70"/>
        <v>International - AS</v>
      </c>
      <c r="AY291" s="11" t="str">
        <f t="shared" si="70"/>
        <v>International</v>
      </c>
      <c r="AZ291" s="11" t="str">
        <f t="shared" si="70"/>
        <v>International - New</v>
      </c>
      <c r="BA291" s="11" t="str">
        <f t="shared" si="71"/>
        <v>Mecanic Sport</v>
      </c>
      <c r="BB291" s="11" t="str">
        <f t="shared" si="72"/>
        <v>Moto Dealers</v>
      </c>
      <c r="BC291" s="11" t="str">
        <f t="shared" si="72"/>
        <v>Motonet</v>
      </c>
      <c r="BD291" s="11" t="str">
        <f t="shared" si="73"/>
        <v>Pierce AB</v>
      </c>
      <c r="BE291" s="11" t="str">
        <f t="shared" si="74"/>
        <v>Retail</v>
      </c>
      <c r="BF291" s="11" t="str">
        <f t="shared" si="75"/>
        <v>TREK</v>
      </c>
      <c r="BG291" s="11" t="s">
        <v>5267</v>
      </c>
      <c r="BH291" s="11" t="str">
        <f t="shared" si="76"/>
        <v>https://fs.amplifi.io//file?id=75935027-1804-482b-aa99-37c44a74851a&amp;variant=thumb&amp;extension=png</v>
      </c>
      <c r="BI291" s="11" t="e">
        <v>#N/A</v>
      </c>
      <c r="BJ291" s="11" t="e">
        <v>#N/A</v>
      </c>
      <c r="BK291" s="11" t="e">
        <v>#N/A</v>
      </c>
      <c r="BL291" s="11" t="e">
        <v>#N/A</v>
      </c>
      <c r="BM291" s="11" t="e">
        <v>#N/A</v>
      </c>
      <c r="BN291" s="11" t="e">
        <v>#N/A</v>
      </c>
      <c r="BO291" s="11" t="e">
        <v>#N/A</v>
      </c>
      <c r="BP291" s="11" t="e">
        <v>#N/A</v>
      </c>
      <c r="BQ291" s="11" t="e">
        <v>#N/A</v>
      </c>
      <c r="BR291" s="11" t="e">
        <v>#N/A</v>
      </c>
      <c r="BS291" s="11" t="e">
        <v>#N/A</v>
      </c>
    </row>
    <row r="292" spans="1:71" x14ac:dyDescent="0.2">
      <c r="A292" s="16">
        <f t="shared" si="77"/>
        <v>291</v>
      </c>
      <c r="B292" s="11" t="str">
        <f t="shared" si="79"/>
        <v>36038-398-10</v>
      </c>
      <c r="C292" s="11" t="str">
        <f t="shared" si="79"/>
        <v>36038-398-10</v>
      </c>
      <c r="D292" s="7" t="s">
        <v>1852</v>
      </c>
      <c r="E292" s="6" t="s">
        <v>139</v>
      </c>
      <c r="F292" s="11" t="s">
        <v>8991</v>
      </c>
      <c r="G292" s="17" t="str">
        <f>INDEX(Data!G:G,MATCH($D292,Data!$D:$D,0))</f>
        <v>BARRAGE</v>
      </c>
      <c r="H292" s="17" t="str">
        <f>INDEX(Data!H:H,MATCH($D292,Data!$D:$D,0))</f>
        <v>Pullover Hoodie Fleece</v>
      </c>
      <c r="I292" s="6" t="s">
        <v>326</v>
      </c>
      <c r="J292" s="6" t="s">
        <v>5329</v>
      </c>
      <c r="K292" s="6" t="s">
        <v>5338</v>
      </c>
      <c r="L292" s="6" t="s">
        <v>8993</v>
      </c>
      <c r="M292" s="6" t="s">
        <v>5335</v>
      </c>
      <c r="N292" s="6" t="s">
        <v>5359</v>
      </c>
      <c r="O292" s="11"/>
      <c r="P292" s="11"/>
      <c r="Q292" s="6" t="s">
        <v>1851</v>
      </c>
      <c r="R292" s="9" t="b">
        <v>1</v>
      </c>
      <c r="S292" s="9" t="b">
        <v>0</v>
      </c>
      <c r="T292" s="6" t="s">
        <v>1852</v>
      </c>
      <c r="U292" s="17" t="str">
        <f>INDEX(Data!U:U,MATCH($D292,Data!$D:$D,0))</f>
        <v>36038-398-10</v>
      </c>
      <c r="V292" s="17" t="str">
        <f>INDEX(Data!V:V,MATCH($D292,Data!$D:$D,0))</f>
        <v>36038-398-11</v>
      </c>
      <c r="W292" s="17" t="str">
        <f>INDEX(Data!W:W,MATCH($D292,Data!$D:$D,0))</f>
        <v>36038-398-12</v>
      </c>
      <c r="X292" s="17" t="str">
        <f>INDEX(Data!X:X,MATCH($D292,Data!$D:$D,0))</f>
        <v>36038-398-13</v>
      </c>
      <c r="Y292" s="17" t="str">
        <f>INDEX(Data!Y:Y,MATCH($D292,Data!$D:$D,0))</f>
        <v/>
      </c>
      <c r="Z292" s="17" t="str">
        <f>INDEX(Data!Z:Z,MATCH($D292,Data!$D:$D,0))</f>
        <v/>
      </c>
      <c r="AA292" s="17" t="str">
        <f>INDEX(Data!AA:AA,MATCH($D292,Data!$D:$D,0))</f>
        <v/>
      </c>
      <c r="AB292" s="17" t="str">
        <f>INDEX(Data!AB:AB,MATCH($D292,Data!$D:$D,0))</f>
        <v/>
      </c>
      <c r="AC292" s="17" t="str">
        <f>INDEX(Data!AC:AC,MATCH($D292,Data!$D:$D,0))</f>
        <v>S</v>
      </c>
      <c r="AD292" s="17" t="str">
        <f>INDEX(Data!AD:AD,MATCH($D292,Data!$D:$D,0))</f>
        <v>M</v>
      </c>
      <c r="AE292" s="17" t="str">
        <f>INDEX(Data!AE:AE,MATCH($D292,Data!$D:$D,0))</f>
        <v>L</v>
      </c>
      <c r="AF292" s="17" t="str">
        <f>INDEX(Data!AF:AF,MATCH($D292,Data!$D:$D,0))</f>
        <v>XL</v>
      </c>
      <c r="AG292" s="17" t="str">
        <f>INDEX(Data!AG:AG,MATCH($D292,Data!$D:$D,0))</f>
        <v/>
      </c>
      <c r="AH292" s="17" t="str">
        <f>INDEX(Data!AH:AH,MATCH($D292,Data!$D:$D,0))</f>
        <v/>
      </c>
      <c r="AI292" s="17" t="str">
        <f>INDEX(Data!AI:AI,MATCH($D292,Data!$D:$D,0))</f>
        <v/>
      </c>
      <c r="AJ292" s="17" t="str">
        <f>INDEX(Data!AJ:AJ,MATCH($D292,Data!$D:$D,0))</f>
        <v/>
      </c>
      <c r="AK292" s="10">
        <v>50</v>
      </c>
      <c r="AL292" s="10">
        <v>55</v>
      </c>
      <c r="AM292" s="6" t="s">
        <v>475</v>
      </c>
      <c r="AN292" s="6" t="s">
        <v>509</v>
      </c>
      <c r="AO292" s="6" t="s">
        <v>1848</v>
      </c>
      <c r="AP292" s="6" t="s">
        <v>9374</v>
      </c>
      <c r="AQ292" s="18" t="s">
        <v>9465</v>
      </c>
      <c r="AR292" s="11" t="str">
        <f t="shared" si="65"/>
        <v>2W Distributor Bike</v>
      </c>
      <c r="AS292" s="11" t="str">
        <f t="shared" si="66"/>
        <v>2W Distributor - Moto</v>
      </c>
      <c r="AT292" s="11" t="str">
        <f t="shared" si="67"/>
        <v>2W Distributor</v>
      </c>
      <c r="AU292" s="11" t="str">
        <f t="shared" si="68"/>
        <v>H2</v>
      </c>
      <c r="AV292" s="11" t="str">
        <f t="shared" si="68"/>
        <v>International - Bike</v>
      </c>
      <c r="AW292" s="11" t="str">
        <f t="shared" si="69"/>
        <v>International - Moto</v>
      </c>
      <c r="AX292" s="11" t="str">
        <f t="shared" si="70"/>
        <v>International - AS</v>
      </c>
      <c r="AY292" s="11" t="str">
        <f t="shared" si="70"/>
        <v>International</v>
      </c>
      <c r="AZ292" s="11" t="str">
        <f t="shared" si="70"/>
        <v>International - New</v>
      </c>
      <c r="BA292" s="11" t="str">
        <f t="shared" si="71"/>
        <v>Mecanic Sport</v>
      </c>
      <c r="BB292" s="11" t="str">
        <f t="shared" si="72"/>
        <v>Moto Dealers</v>
      </c>
      <c r="BC292" s="11" t="str">
        <f t="shared" si="72"/>
        <v>Motonet</v>
      </c>
      <c r="BD292" s="11" t="str">
        <f t="shared" si="73"/>
        <v>Pierce AB</v>
      </c>
      <c r="BE292" s="11" t="str">
        <f t="shared" si="74"/>
        <v>Retail</v>
      </c>
      <c r="BF292" s="11" t="str">
        <f t="shared" si="75"/>
        <v>TREK</v>
      </c>
      <c r="BG292" s="11" t="s">
        <v>5574</v>
      </c>
      <c r="BH292" s="11" t="str">
        <f t="shared" si="76"/>
        <v>https://fs.amplifi.io//file?id=fc19fd73-3339-4b81-b394-a21433d7db21&amp;variant=thumb&amp;extension=png</v>
      </c>
      <c r="BI292" s="11" t="e">
        <v>#N/A</v>
      </c>
      <c r="BJ292" s="11" t="e">
        <v>#N/A</v>
      </c>
      <c r="BK292" s="11" t="e">
        <v>#N/A</v>
      </c>
      <c r="BL292" s="11" t="e">
        <v>#N/A</v>
      </c>
      <c r="BM292" s="11" t="e">
        <v>#N/A</v>
      </c>
      <c r="BN292" s="11" t="e">
        <v>#N/A</v>
      </c>
      <c r="BO292" s="11" t="e">
        <v>#N/A</v>
      </c>
      <c r="BP292" s="11" t="e">
        <v>#N/A</v>
      </c>
      <c r="BQ292" s="11" t="e">
        <v>#N/A</v>
      </c>
      <c r="BR292" s="11" t="e">
        <v>#N/A</v>
      </c>
      <c r="BS292" s="11" t="e">
        <v>#N/A</v>
      </c>
    </row>
    <row r="293" spans="1:71" x14ac:dyDescent="0.2">
      <c r="A293" s="16">
        <f t="shared" si="77"/>
        <v>292</v>
      </c>
      <c r="B293" s="11" t="str">
        <f t="shared" si="79"/>
        <v>36040-397-10</v>
      </c>
      <c r="C293" s="11" t="str">
        <f t="shared" si="79"/>
        <v>36040-397-10</v>
      </c>
      <c r="D293" s="7" t="s">
        <v>1867</v>
      </c>
      <c r="E293" s="6" t="s">
        <v>139</v>
      </c>
      <c r="F293" s="11" t="s">
        <v>8991</v>
      </c>
      <c r="G293" s="17" t="str">
        <f>INDEX(Data!G:G,MATCH($D293,Data!$D:$D,0))</f>
        <v>MANIFESTO</v>
      </c>
      <c r="H293" s="17" t="str">
        <f>INDEX(Data!H:H,MATCH($D293,Data!$D:$D,0))</f>
        <v>Pullover Crewneck Fleece</v>
      </c>
      <c r="I293" s="6" t="s">
        <v>326</v>
      </c>
      <c r="J293" s="6" t="s">
        <v>5329</v>
      </c>
      <c r="K293" s="6" t="s">
        <v>5338</v>
      </c>
      <c r="L293" s="6" t="s">
        <v>8993</v>
      </c>
      <c r="M293" s="6" t="s">
        <v>5335</v>
      </c>
      <c r="N293" s="6" t="s">
        <v>5359</v>
      </c>
      <c r="O293" s="11"/>
      <c r="P293" s="11"/>
      <c r="Q293" s="6" t="s">
        <v>486</v>
      </c>
      <c r="R293" s="9" t="b">
        <v>1</v>
      </c>
      <c r="S293" s="9" t="b">
        <v>0</v>
      </c>
      <c r="T293" s="6" t="s">
        <v>1867</v>
      </c>
      <c r="U293" s="17" t="str">
        <f>INDEX(Data!U:U,MATCH($D293,Data!$D:$D,0))</f>
        <v>36040-397-10</v>
      </c>
      <c r="V293" s="17" t="str">
        <f>INDEX(Data!V:V,MATCH($D293,Data!$D:$D,0))</f>
        <v>36040-397-11</v>
      </c>
      <c r="W293" s="17" t="str">
        <f>INDEX(Data!W:W,MATCH($D293,Data!$D:$D,0))</f>
        <v>36040-397-12</v>
      </c>
      <c r="X293" s="17" t="str">
        <f>INDEX(Data!X:X,MATCH($D293,Data!$D:$D,0))</f>
        <v>36040-397-13</v>
      </c>
      <c r="Y293" s="17" t="str">
        <f>INDEX(Data!Y:Y,MATCH($D293,Data!$D:$D,0))</f>
        <v/>
      </c>
      <c r="Z293" s="17" t="str">
        <f>INDEX(Data!Z:Z,MATCH($D293,Data!$D:$D,0))</f>
        <v/>
      </c>
      <c r="AA293" s="17" t="str">
        <f>INDEX(Data!AA:AA,MATCH($D293,Data!$D:$D,0))</f>
        <v/>
      </c>
      <c r="AB293" s="17" t="str">
        <f>INDEX(Data!AB:AB,MATCH($D293,Data!$D:$D,0))</f>
        <v/>
      </c>
      <c r="AC293" s="17" t="str">
        <f>INDEX(Data!AC:AC,MATCH($D293,Data!$D:$D,0))</f>
        <v>S</v>
      </c>
      <c r="AD293" s="17" t="str">
        <f>INDEX(Data!AD:AD,MATCH($D293,Data!$D:$D,0))</f>
        <v>M</v>
      </c>
      <c r="AE293" s="17" t="str">
        <f>INDEX(Data!AE:AE,MATCH($D293,Data!$D:$D,0))</f>
        <v>L</v>
      </c>
      <c r="AF293" s="17" t="str">
        <f>INDEX(Data!AF:AF,MATCH($D293,Data!$D:$D,0))</f>
        <v>XL</v>
      </c>
      <c r="AG293" s="17" t="str">
        <f>INDEX(Data!AG:AG,MATCH($D293,Data!$D:$D,0))</f>
        <v/>
      </c>
      <c r="AH293" s="17" t="str">
        <f>INDEX(Data!AH:AH,MATCH($D293,Data!$D:$D,0))</f>
        <v/>
      </c>
      <c r="AI293" s="17" t="str">
        <f>INDEX(Data!AI:AI,MATCH($D293,Data!$D:$D,0))</f>
        <v/>
      </c>
      <c r="AJ293" s="17" t="str">
        <f>INDEX(Data!AJ:AJ,MATCH($D293,Data!$D:$D,0))</f>
        <v/>
      </c>
      <c r="AK293" s="10">
        <v>50</v>
      </c>
      <c r="AL293" s="10">
        <v>55</v>
      </c>
      <c r="AM293" s="6" t="s">
        <v>475</v>
      </c>
      <c r="AN293" s="6" t="s">
        <v>689</v>
      </c>
      <c r="AO293" s="6" t="s">
        <v>1872</v>
      </c>
      <c r="AP293" s="6" t="s">
        <v>9375</v>
      </c>
      <c r="AQ293" s="18" t="s">
        <v>9465</v>
      </c>
      <c r="AR293" s="11" t="str">
        <f t="shared" si="65"/>
        <v>2W Distributor Bike</v>
      </c>
      <c r="AS293" s="11" t="str">
        <f t="shared" si="66"/>
        <v>2W Distributor - Moto</v>
      </c>
      <c r="AT293" s="11" t="str">
        <f t="shared" si="67"/>
        <v>2W Distributor</v>
      </c>
      <c r="AU293" s="11" t="str">
        <f t="shared" si="68"/>
        <v>H2</v>
      </c>
      <c r="AV293" s="11" t="str">
        <f t="shared" si="68"/>
        <v>International - Bike</v>
      </c>
      <c r="AW293" s="11" t="str">
        <f t="shared" si="69"/>
        <v>International - Moto</v>
      </c>
      <c r="AX293" s="11" t="str">
        <f t="shared" si="70"/>
        <v>International - AS</v>
      </c>
      <c r="AY293" s="11" t="str">
        <f t="shared" si="70"/>
        <v>International</v>
      </c>
      <c r="AZ293" s="11" t="str">
        <f t="shared" si="70"/>
        <v>International - New</v>
      </c>
      <c r="BA293" s="11" t="str">
        <f t="shared" si="71"/>
        <v>Mecanic Sport</v>
      </c>
      <c r="BB293" s="11" t="str">
        <f t="shared" si="72"/>
        <v>Moto Dealers</v>
      </c>
      <c r="BC293" s="11" t="str">
        <f t="shared" si="72"/>
        <v>Motonet</v>
      </c>
      <c r="BD293" s="11" t="str">
        <f t="shared" si="73"/>
        <v>Pierce AB</v>
      </c>
      <c r="BE293" s="11" t="str">
        <f t="shared" si="74"/>
        <v>Retail</v>
      </c>
      <c r="BF293" s="11" t="str">
        <f t="shared" si="75"/>
        <v>TREK</v>
      </c>
      <c r="BG293" s="11" t="s">
        <v>5575</v>
      </c>
      <c r="BH293" s="11" t="str">
        <f t="shared" si="76"/>
        <v>https://fs.amplifi.io//file?id=f16bf46e-b095-4d08-b12e-8bb69b774bef&amp;variant=thumb&amp;extension=png</v>
      </c>
      <c r="BI293" s="11" t="e">
        <v>#N/A</v>
      </c>
      <c r="BJ293" s="11" t="e">
        <v>#N/A</v>
      </c>
      <c r="BK293" s="11" t="e">
        <v>#N/A</v>
      </c>
      <c r="BL293" s="11" t="e">
        <v>#N/A</v>
      </c>
      <c r="BM293" s="11" t="e">
        <v>#N/A</v>
      </c>
      <c r="BN293" s="11" t="e">
        <v>#N/A</v>
      </c>
      <c r="BO293" s="11" t="e">
        <v>#N/A</v>
      </c>
      <c r="BP293" s="11" t="e">
        <v>#N/A</v>
      </c>
      <c r="BQ293" s="11" t="e">
        <v>#N/A</v>
      </c>
      <c r="BR293" s="11" t="e">
        <v>#N/A</v>
      </c>
      <c r="BS293" s="11" t="e">
        <v>#N/A</v>
      </c>
    </row>
    <row r="294" spans="1:71" x14ac:dyDescent="0.2">
      <c r="A294" s="16">
        <f t="shared" si="77"/>
        <v>293</v>
      </c>
      <c r="B294" s="11" t="str">
        <f t="shared" si="79"/>
        <v>36040-403-10</v>
      </c>
      <c r="C294" s="11" t="str">
        <f t="shared" si="79"/>
        <v>36040-403-10</v>
      </c>
      <c r="D294" s="7" t="s">
        <v>1876</v>
      </c>
      <c r="E294" s="6" t="s">
        <v>139</v>
      </c>
      <c r="F294" s="11" t="s">
        <v>8991</v>
      </c>
      <c r="G294" s="17" t="str">
        <f>INDEX(Data!G:G,MATCH($D294,Data!$D:$D,0))</f>
        <v>MANIFESTO</v>
      </c>
      <c r="H294" s="17" t="str">
        <f>INDEX(Data!H:H,MATCH($D294,Data!$D:$D,0))</f>
        <v>Pullover Crewneck Fleece</v>
      </c>
      <c r="I294" s="6" t="s">
        <v>326</v>
      </c>
      <c r="J294" s="6" t="s">
        <v>5329</v>
      </c>
      <c r="K294" s="6" t="s">
        <v>5338</v>
      </c>
      <c r="L294" s="6" t="s">
        <v>8993</v>
      </c>
      <c r="M294" s="6" t="s">
        <v>5335</v>
      </c>
      <c r="N294" s="6" t="s">
        <v>5359</v>
      </c>
      <c r="O294" s="11"/>
      <c r="P294" s="11"/>
      <c r="Q294" s="6" t="s">
        <v>1875</v>
      </c>
      <c r="R294" s="9" t="b">
        <v>1</v>
      </c>
      <c r="S294" s="9" t="b">
        <v>0</v>
      </c>
      <c r="T294" s="6" t="s">
        <v>1876</v>
      </c>
      <c r="U294" s="17" t="str">
        <f>INDEX(Data!U:U,MATCH($D294,Data!$D:$D,0))</f>
        <v>36040-403-10</v>
      </c>
      <c r="V294" s="17" t="str">
        <f>INDEX(Data!V:V,MATCH($D294,Data!$D:$D,0))</f>
        <v>36040-403-11</v>
      </c>
      <c r="W294" s="17" t="str">
        <f>INDEX(Data!W:W,MATCH($D294,Data!$D:$D,0))</f>
        <v>36040-403-12</v>
      </c>
      <c r="X294" s="17" t="str">
        <f>INDEX(Data!X:X,MATCH($D294,Data!$D:$D,0))</f>
        <v>36040-403-13</v>
      </c>
      <c r="Y294" s="17" t="str">
        <f>INDEX(Data!Y:Y,MATCH($D294,Data!$D:$D,0))</f>
        <v/>
      </c>
      <c r="Z294" s="17" t="str">
        <f>INDEX(Data!Z:Z,MATCH($D294,Data!$D:$D,0))</f>
        <v/>
      </c>
      <c r="AA294" s="17" t="str">
        <f>INDEX(Data!AA:AA,MATCH($D294,Data!$D:$D,0))</f>
        <v/>
      </c>
      <c r="AB294" s="17" t="str">
        <f>INDEX(Data!AB:AB,MATCH($D294,Data!$D:$D,0))</f>
        <v/>
      </c>
      <c r="AC294" s="17" t="str">
        <f>INDEX(Data!AC:AC,MATCH($D294,Data!$D:$D,0))</f>
        <v>S</v>
      </c>
      <c r="AD294" s="17" t="str">
        <f>INDEX(Data!AD:AD,MATCH($D294,Data!$D:$D,0))</f>
        <v>M</v>
      </c>
      <c r="AE294" s="17" t="str">
        <f>INDEX(Data!AE:AE,MATCH($D294,Data!$D:$D,0))</f>
        <v>L</v>
      </c>
      <c r="AF294" s="17" t="str">
        <f>INDEX(Data!AF:AF,MATCH($D294,Data!$D:$D,0))</f>
        <v>XL</v>
      </c>
      <c r="AG294" s="17" t="str">
        <f>INDEX(Data!AG:AG,MATCH($D294,Data!$D:$D,0))</f>
        <v/>
      </c>
      <c r="AH294" s="17" t="str">
        <f>INDEX(Data!AH:AH,MATCH($D294,Data!$D:$D,0))</f>
        <v/>
      </c>
      <c r="AI294" s="17" t="str">
        <f>INDEX(Data!AI:AI,MATCH($D294,Data!$D:$D,0))</f>
        <v/>
      </c>
      <c r="AJ294" s="17" t="str">
        <f>INDEX(Data!AJ:AJ,MATCH($D294,Data!$D:$D,0))</f>
        <v/>
      </c>
      <c r="AK294" s="10">
        <v>50</v>
      </c>
      <c r="AL294" s="10">
        <v>55</v>
      </c>
      <c r="AM294" s="6" t="s">
        <v>475</v>
      </c>
      <c r="AN294" s="6" t="s">
        <v>689</v>
      </c>
      <c r="AO294" s="6" t="s">
        <v>1872</v>
      </c>
      <c r="AP294" s="6" t="s">
        <v>9375</v>
      </c>
      <c r="AQ294" s="18" t="s">
        <v>9465</v>
      </c>
      <c r="AR294" s="11" t="str">
        <f t="shared" si="65"/>
        <v>2W Distributor Bike</v>
      </c>
      <c r="AS294" s="11" t="str">
        <f t="shared" si="66"/>
        <v>2W Distributor - Moto</v>
      </c>
      <c r="AT294" s="11" t="str">
        <f t="shared" si="67"/>
        <v>2W Distributor</v>
      </c>
      <c r="AU294" s="11" t="str">
        <f t="shared" si="68"/>
        <v>H2</v>
      </c>
      <c r="AV294" s="11" t="str">
        <f t="shared" si="68"/>
        <v>International - Bike</v>
      </c>
      <c r="AW294" s="11" t="str">
        <f t="shared" si="69"/>
        <v>International - Moto</v>
      </c>
      <c r="AX294" s="11" t="str">
        <f t="shared" si="70"/>
        <v>International - AS</v>
      </c>
      <c r="AY294" s="11" t="str">
        <f t="shared" si="70"/>
        <v>International</v>
      </c>
      <c r="AZ294" s="11" t="str">
        <f t="shared" si="70"/>
        <v>International - New</v>
      </c>
      <c r="BA294" s="11" t="str">
        <f t="shared" si="71"/>
        <v>Mecanic Sport</v>
      </c>
      <c r="BB294" s="11" t="str">
        <f t="shared" si="72"/>
        <v>Moto Dealers</v>
      </c>
      <c r="BC294" s="11" t="str">
        <f t="shared" si="72"/>
        <v>Motonet</v>
      </c>
      <c r="BD294" s="11" t="str">
        <f t="shared" si="73"/>
        <v>Pierce AB</v>
      </c>
      <c r="BE294" s="11" t="str">
        <f t="shared" si="74"/>
        <v>Retail</v>
      </c>
      <c r="BF294" s="11" t="str">
        <f t="shared" si="75"/>
        <v>TREK</v>
      </c>
      <c r="BG294" s="11" t="s">
        <v>5576</v>
      </c>
      <c r="BH294" s="11" t="str">
        <f t="shared" si="76"/>
        <v>https://fs.amplifi.io//file?id=2d00ab72-3951-448c-ae0e-dbe79efa3386&amp;variant=thumb&amp;extension=png</v>
      </c>
      <c r="BI294" s="11" t="e">
        <v>#N/A</v>
      </c>
      <c r="BJ294" s="11" t="e">
        <v>#N/A</v>
      </c>
      <c r="BK294" s="11" t="e">
        <v>#N/A</v>
      </c>
      <c r="BL294" s="11" t="e">
        <v>#N/A</v>
      </c>
      <c r="BM294" s="11" t="e">
        <v>#N/A</v>
      </c>
      <c r="BN294" s="11" t="e">
        <v>#N/A</v>
      </c>
      <c r="BO294" s="11" t="e">
        <v>#N/A</v>
      </c>
      <c r="BP294" s="11" t="e">
        <v>#N/A</v>
      </c>
      <c r="BQ294" s="11" t="e">
        <v>#N/A</v>
      </c>
      <c r="BR294" s="11" t="e">
        <v>#N/A</v>
      </c>
      <c r="BS294" s="11" t="e">
        <v>#N/A</v>
      </c>
    </row>
    <row r="295" spans="1:71" x14ac:dyDescent="0.2">
      <c r="A295" s="16">
        <f t="shared" si="77"/>
        <v>294</v>
      </c>
      <c r="B295" s="11" t="str">
        <f t="shared" si="79"/>
        <v>36041-025-10</v>
      </c>
      <c r="C295" s="11" t="str">
        <f t="shared" si="79"/>
        <v>36041-025-10</v>
      </c>
      <c r="D295" s="7" t="s">
        <v>1883</v>
      </c>
      <c r="E295" s="6" t="s">
        <v>139</v>
      </c>
      <c r="F295" s="11" t="s">
        <v>8991</v>
      </c>
      <c r="G295" s="17" t="str">
        <f>INDEX(Data!G:G,MATCH($D295,Data!$D:$D,0))</f>
        <v>REND</v>
      </c>
      <c r="H295" s="17" t="str">
        <f>INDEX(Data!H:H,MATCH($D295,Data!$D:$D,0))</f>
        <v>Pullover Crewneck Fleece</v>
      </c>
      <c r="I295" s="6" t="s">
        <v>326</v>
      </c>
      <c r="J295" s="6" t="s">
        <v>5329</v>
      </c>
      <c r="K295" s="6" t="s">
        <v>5338</v>
      </c>
      <c r="L295" s="6" t="s">
        <v>8993</v>
      </c>
      <c r="M295" s="6" t="s">
        <v>5335</v>
      </c>
      <c r="N295" s="6" t="s">
        <v>5359</v>
      </c>
      <c r="O295" s="11"/>
      <c r="P295" s="11"/>
      <c r="Q295" s="6" t="s">
        <v>359</v>
      </c>
      <c r="R295" s="9" t="b">
        <v>1</v>
      </c>
      <c r="S295" s="9" t="b">
        <v>0</v>
      </c>
      <c r="T295" s="6" t="s">
        <v>1883</v>
      </c>
      <c r="U295" s="17" t="str">
        <f>INDEX(Data!U:U,MATCH($D295,Data!$D:$D,0))</f>
        <v>36041-025-10</v>
      </c>
      <c r="V295" s="17" t="str">
        <f>INDEX(Data!V:V,MATCH($D295,Data!$D:$D,0))</f>
        <v>36041-025-11</v>
      </c>
      <c r="W295" s="17" t="str">
        <f>INDEX(Data!W:W,MATCH($D295,Data!$D:$D,0))</f>
        <v>36041-025-12</v>
      </c>
      <c r="X295" s="17" t="str">
        <f>INDEX(Data!X:X,MATCH($D295,Data!$D:$D,0))</f>
        <v>36041-025-13</v>
      </c>
      <c r="Y295" s="17" t="str">
        <f>INDEX(Data!Y:Y,MATCH($D295,Data!$D:$D,0))</f>
        <v/>
      </c>
      <c r="Z295" s="17" t="str">
        <f>INDEX(Data!Z:Z,MATCH($D295,Data!$D:$D,0))</f>
        <v/>
      </c>
      <c r="AA295" s="17" t="str">
        <f>INDEX(Data!AA:AA,MATCH($D295,Data!$D:$D,0))</f>
        <v/>
      </c>
      <c r="AB295" s="17" t="str">
        <f>INDEX(Data!AB:AB,MATCH($D295,Data!$D:$D,0))</f>
        <v/>
      </c>
      <c r="AC295" s="17" t="str">
        <f>INDEX(Data!AC:AC,MATCH($D295,Data!$D:$D,0))</f>
        <v>S</v>
      </c>
      <c r="AD295" s="17" t="str">
        <f>INDEX(Data!AD:AD,MATCH($D295,Data!$D:$D,0))</f>
        <v>M</v>
      </c>
      <c r="AE295" s="17" t="str">
        <f>INDEX(Data!AE:AE,MATCH($D295,Data!$D:$D,0))</f>
        <v>L</v>
      </c>
      <c r="AF295" s="17" t="str">
        <f>INDEX(Data!AF:AF,MATCH($D295,Data!$D:$D,0))</f>
        <v>XL</v>
      </c>
      <c r="AG295" s="17" t="str">
        <f>INDEX(Data!AG:AG,MATCH($D295,Data!$D:$D,0))</f>
        <v/>
      </c>
      <c r="AH295" s="17" t="str">
        <f>INDEX(Data!AH:AH,MATCH($D295,Data!$D:$D,0))</f>
        <v/>
      </c>
      <c r="AI295" s="17" t="str">
        <f>INDEX(Data!AI:AI,MATCH($D295,Data!$D:$D,0))</f>
        <v/>
      </c>
      <c r="AJ295" s="17" t="str">
        <f>INDEX(Data!AJ:AJ,MATCH($D295,Data!$D:$D,0))</f>
        <v/>
      </c>
      <c r="AK295" s="10">
        <v>50</v>
      </c>
      <c r="AL295" s="10">
        <v>55</v>
      </c>
      <c r="AM295" s="6" t="s">
        <v>475</v>
      </c>
      <c r="AN295" s="6" t="s">
        <v>689</v>
      </c>
      <c r="AO295" s="6" t="s">
        <v>1888</v>
      </c>
      <c r="AP295" s="6" t="s">
        <v>9375</v>
      </c>
      <c r="AQ295" s="18" t="s">
        <v>9465</v>
      </c>
      <c r="AR295" s="11" t="str">
        <f t="shared" si="65"/>
        <v>2W Distributor Bike</v>
      </c>
      <c r="AS295" s="11" t="str">
        <f t="shared" si="66"/>
        <v>2W Distributor - Moto</v>
      </c>
      <c r="AT295" s="11" t="str">
        <f t="shared" si="67"/>
        <v>2W Distributor</v>
      </c>
      <c r="AU295" s="11" t="str">
        <f t="shared" si="68"/>
        <v>H2</v>
      </c>
      <c r="AV295" s="11" t="str">
        <f t="shared" si="68"/>
        <v>International - Bike</v>
      </c>
      <c r="AW295" s="11" t="str">
        <f t="shared" si="69"/>
        <v>International - Moto</v>
      </c>
      <c r="AX295" s="11" t="str">
        <f t="shared" si="70"/>
        <v>International - AS</v>
      </c>
      <c r="AY295" s="11" t="str">
        <f t="shared" si="70"/>
        <v>International</v>
      </c>
      <c r="AZ295" s="11" t="str">
        <f t="shared" si="70"/>
        <v>International - New</v>
      </c>
      <c r="BA295" s="11" t="str">
        <f t="shared" si="71"/>
        <v>Mecanic Sport</v>
      </c>
      <c r="BB295" s="11" t="str">
        <f t="shared" si="72"/>
        <v>Moto Dealers</v>
      </c>
      <c r="BC295" s="11" t="str">
        <f t="shared" si="72"/>
        <v>Motonet</v>
      </c>
      <c r="BD295" s="11" t="str">
        <f t="shared" si="73"/>
        <v>Pierce AB</v>
      </c>
      <c r="BE295" s="11" t="str">
        <f t="shared" si="74"/>
        <v>Retail</v>
      </c>
      <c r="BF295" s="11" t="str">
        <f t="shared" si="75"/>
        <v>TREK</v>
      </c>
      <c r="BG295" s="11" t="s">
        <v>5577</v>
      </c>
      <c r="BH295" s="11" t="str">
        <f t="shared" si="76"/>
        <v>https://fs.amplifi.io//file?id=c1544486-0017-4232-bf5c-7cbb0531c06c&amp;variant=thumb&amp;extension=png</v>
      </c>
      <c r="BI295" s="11" t="e">
        <v>#N/A</v>
      </c>
      <c r="BJ295" s="11" t="e">
        <v>#N/A</v>
      </c>
      <c r="BK295" s="11" t="e">
        <v>#N/A</v>
      </c>
      <c r="BL295" s="11" t="e">
        <v>#N/A</v>
      </c>
      <c r="BM295" s="11" t="e">
        <v>#N/A</v>
      </c>
      <c r="BN295" s="11" t="e">
        <v>#N/A</v>
      </c>
      <c r="BO295" s="11" t="e">
        <v>#N/A</v>
      </c>
      <c r="BP295" s="11" t="e">
        <v>#N/A</v>
      </c>
      <c r="BQ295" s="11" t="e">
        <v>#N/A</v>
      </c>
      <c r="BR295" s="11" t="e">
        <v>#N/A</v>
      </c>
      <c r="BS295" s="11" t="e">
        <v>#N/A</v>
      </c>
    </row>
    <row r="296" spans="1:71" x14ac:dyDescent="0.2">
      <c r="A296" s="16">
        <f t="shared" si="77"/>
        <v>295</v>
      </c>
      <c r="B296" s="11" t="str">
        <f t="shared" si="79"/>
        <v>40000-00025</v>
      </c>
      <c r="C296" s="11" t="str">
        <f t="shared" si="79"/>
        <v>40000-00025</v>
      </c>
      <c r="D296" s="7" t="s">
        <v>8420</v>
      </c>
      <c r="E296" s="6" t="s">
        <v>208</v>
      </c>
      <c r="F296" s="11" t="s">
        <v>8991</v>
      </c>
      <c r="G296" s="17" t="str">
        <f>INDEX(Data!G:G,MATCH($D296,Data!$D:$D,0))</f>
        <v>R-CORE-X</v>
      </c>
      <c r="H296" s="17" t="str">
        <f>INDEX(Data!H:H,MATCH($D296,Data!$D:$D,0))</f>
        <v>Long Sleeve Jersey</v>
      </c>
      <c r="I296" s="6" t="s">
        <v>788</v>
      </c>
      <c r="J296" s="6" t="s">
        <v>5329</v>
      </c>
      <c r="K296" s="6" t="s">
        <v>8991</v>
      </c>
      <c r="L296" s="6" t="s">
        <v>8991</v>
      </c>
      <c r="M296" s="6" t="s">
        <v>5341</v>
      </c>
      <c r="N296" s="6" t="s">
        <v>5372</v>
      </c>
      <c r="O296" s="11"/>
      <c r="P296" s="11"/>
      <c r="Q296" s="6" t="s">
        <v>118</v>
      </c>
      <c r="R296" s="9" t="b">
        <v>0</v>
      </c>
      <c r="S296" s="9" t="b">
        <v>0</v>
      </c>
      <c r="T296" s="6" t="s">
        <v>8420</v>
      </c>
      <c r="U296" s="17" t="str">
        <f>INDEX(Data!U:U,MATCH($D296,Data!$D:$D,0))</f>
        <v>40000-00025</v>
      </c>
      <c r="V296" s="17" t="str">
        <f>INDEX(Data!V:V,MATCH($D296,Data!$D:$D,0))</f>
        <v>40000-00026</v>
      </c>
      <c r="W296" s="17" t="str">
        <f>INDEX(Data!W:W,MATCH($D296,Data!$D:$D,0))</f>
        <v>40000-00027</v>
      </c>
      <c r="X296" s="17" t="str">
        <f>INDEX(Data!X:X,MATCH($D296,Data!$D:$D,0))</f>
        <v>40000-00028</v>
      </c>
      <c r="Y296" s="17" t="str">
        <f>INDEX(Data!Y:Y,MATCH($D296,Data!$D:$D,0))</f>
        <v>40000-00029</v>
      </c>
      <c r="Z296" s="17" t="str">
        <f>INDEX(Data!Z:Z,MATCH($D296,Data!$D:$D,0))</f>
        <v/>
      </c>
      <c r="AA296" s="17" t="str">
        <f>INDEX(Data!AA:AA,MATCH($D296,Data!$D:$D,0))</f>
        <v/>
      </c>
      <c r="AB296" s="17" t="str">
        <f>INDEX(Data!AB:AB,MATCH($D296,Data!$D:$D,0))</f>
        <v/>
      </c>
      <c r="AC296" s="17" t="str">
        <f>INDEX(Data!AC:AC,MATCH($D296,Data!$D:$D,0))</f>
        <v>S</v>
      </c>
      <c r="AD296" s="17" t="str">
        <f>INDEX(Data!AD:AD,MATCH($D296,Data!$D:$D,0))</f>
        <v>M</v>
      </c>
      <c r="AE296" s="17" t="str">
        <f>INDEX(Data!AE:AE,MATCH($D296,Data!$D:$D,0))</f>
        <v>L</v>
      </c>
      <c r="AF296" s="17" t="str">
        <f>INDEX(Data!AF:AF,MATCH($D296,Data!$D:$D,0))</f>
        <v>XL</v>
      </c>
      <c r="AG296" s="17" t="str">
        <f>INDEX(Data!AG:AG,MATCH($D296,Data!$D:$D,0))</f>
        <v>2XL</v>
      </c>
      <c r="AH296" s="17" t="str">
        <f>INDEX(Data!AH:AH,MATCH($D296,Data!$D:$D,0))</f>
        <v/>
      </c>
      <c r="AI296" s="17" t="str">
        <f>INDEX(Data!AI:AI,MATCH($D296,Data!$D:$D,0))</f>
        <v/>
      </c>
      <c r="AJ296" s="17" t="str">
        <f>INDEX(Data!AJ:AJ,MATCH($D296,Data!$D:$D,0))</f>
        <v/>
      </c>
      <c r="AK296" s="10">
        <v>89</v>
      </c>
      <c r="AL296" s="10">
        <v>89</v>
      </c>
      <c r="AM296" s="6" t="s">
        <v>475</v>
      </c>
      <c r="AN296" s="6" t="s">
        <v>1935</v>
      </c>
      <c r="AO296" s="6" t="s">
        <v>1936</v>
      </c>
      <c r="AP296" s="6" t="s">
        <v>9376</v>
      </c>
      <c r="AQ296" s="18" t="s">
        <v>9465</v>
      </c>
      <c r="AR296" s="11" t="str">
        <f t="shared" si="65"/>
        <v>2W Distributor Bike</v>
      </c>
      <c r="AS296" s="11" t="str">
        <f t="shared" si="66"/>
        <v/>
      </c>
      <c r="AT296" s="11" t="str">
        <f t="shared" si="67"/>
        <v>2W Distributor</v>
      </c>
      <c r="AU296" s="11" t="str">
        <f t="shared" si="68"/>
        <v>H2</v>
      </c>
      <c r="AV296" s="11" t="str">
        <f t="shared" si="68"/>
        <v>International - Bike</v>
      </c>
      <c r="AW296" s="11" t="str">
        <f t="shared" si="69"/>
        <v/>
      </c>
      <c r="AX296" s="11" t="str">
        <f t="shared" si="70"/>
        <v>International - AS</v>
      </c>
      <c r="AY296" s="11" t="str">
        <f t="shared" si="70"/>
        <v>International</v>
      </c>
      <c r="AZ296" s="11" t="str">
        <f t="shared" si="70"/>
        <v>International - New</v>
      </c>
      <c r="BA296" s="11" t="str">
        <f t="shared" si="71"/>
        <v/>
      </c>
      <c r="BB296" s="11" t="str">
        <f t="shared" si="72"/>
        <v>Moto Dealers</v>
      </c>
      <c r="BC296" s="11" t="str">
        <f t="shared" si="72"/>
        <v>Motonet</v>
      </c>
      <c r="BD296" s="11" t="str">
        <f t="shared" si="73"/>
        <v/>
      </c>
      <c r="BE296" s="11" t="str">
        <f t="shared" si="74"/>
        <v>Retail</v>
      </c>
      <c r="BF296" s="11" t="str">
        <f t="shared" si="75"/>
        <v>TREK</v>
      </c>
      <c r="BG296" s="11" t="e">
        <v>#N/A</v>
      </c>
      <c r="BH296" s="11" t="e">
        <f t="shared" si="76"/>
        <v>#N/A</v>
      </c>
      <c r="BI296" s="11"/>
      <c r="BJ296" s="11"/>
      <c r="BK296" s="11"/>
      <c r="BL296" s="11"/>
      <c r="BM296" s="11"/>
      <c r="BN296" s="11"/>
      <c r="BO296" s="11"/>
      <c r="BP296" s="11"/>
      <c r="BQ296" s="11"/>
      <c r="BR296" s="11"/>
      <c r="BS296" s="11"/>
    </row>
    <row r="297" spans="1:71" x14ac:dyDescent="0.2">
      <c r="A297" s="16">
        <f t="shared" si="77"/>
        <v>296</v>
      </c>
      <c r="B297" s="11" t="str">
        <f t="shared" si="79"/>
        <v>40000-00030</v>
      </c>
      <c r="C297" s="11" t="str">
        <f t="shared" si="79"/>
        <v>40000-00030</v>
      </c>
      <c r="D297" s="7" t="s">
        <v>8425</v>
      </c>
      <c r="E297" s="6" t="s">
        <v>208</v>
      </c>
      <c r="F297" s="11" t="s">
        <v>8991</v>
      </c>
      <c r="G297" s="17" t="str">
        <f>INDEX(Data!G:G,MATCH($D297,Data!$D:$D,0))</f>
        <v>R-CORE-X LE</v>
      </c>
      <c r="H297" s="17" t="str">
        <f>INDEX(Data!H:H,MATCH($D297,Data!$D:$D,0))</f>
        <v>Long Sleeve Jersey</v>
      </c>
      <c r="I297" s="6" t="s">
        <v>788</v>
      </c>
      <c r="J297" s="6" t="s">
        <v>5329</v>
      </c>
      <c r="K297" s="6" t="s">
        <v>8991</v>
      </c>
      <c r="L297" s="6" t="s">
        <v>8991</v>
      </c>
      <c r="M297" s="6" t="s">
        <v>5341</v>
      </c>
      <c r="N297" s="6" t="s">
        <v>5372</v>
      </c>
      <c r="O297" s="11"/>
      <c r="P297" s="11"/>
      <c r="Q297" s="6" t="s">
        <v>632</v>
      </c>
      <c r="R297" s="9" t="b">
        <v>0</v>
      </c>
      <c r="S297" s="9" t="b">
        <v>0</v>
      </c>
      <c r="T297" s="6" t="s">
        <v>8425</v>
      </c>
      <c r="U297" s="17" t="str">
        <f>INDEX(Data!U:U,MATCH($D297,Data!$D:$D,0))</f>
        <v>40000-00030</v>
      </c>
      <c r="V297" s="17" t="str">
        <f>INDEX(Data!V:V,MATCH($D297,Data!$D:$D,0))</f>
        <v>40000-00031</v>
      </c>
      <c r="W297" s="17" t="str">
        <f>INDEX(Data!W:W,MATCH($D297,Data!$D:$D,0))</f>
        <v>40000-00032</v>
      </c>
      <c r="X297" s="17" t="str">
        <f>INDEX(Data!X:X,MATCH($D297,Data!$D:$D,0))</f>
        <v>40000-00033</v>
      </c>
      <c r="Y297" s="17" t="str">
        <f>INDEX(Data!Y:Y,MATCH($D297,Data!$D:$D,0))</f>
        <v/>
      </c>
      <c r="Z297" s="17" t="str">
        <f>INDEX(Data!Z:Z,MATCH($D297,Data!$D:$D,0))</f>
        <v/>
      </c>
      <c r="AA297" s="17" t="str">
        <f>INDEX(Data!AA:AA,MATCH($D297,Data!$D:$D,0))</f>
        <v/>
      </c>
      <c r="AB297" s="17" t="str">
        <f>INDEX(Data!AB:AB,MATCH($D297,Data!$D:$D,0))</f>
        <v/>
      </c>
      <c r="AC297" s="17" t="str">
        <f>INDEX(Data!AC:AC,MATCH($D297,Data!$D:$D,0))</f>
        <v>S</v>
      </c>
      <c r="AD297" s="17" t="str">
        <f>INDEX(Data!AD:AD,MATCH($D297,Data!$D:$D,0))</f>
        <v>M</v>
      </c>
      <c r="AE297" s="17" t="str">
        <f>INDEX(Data!AE:AE,MATCH($D297,Data!$D:$D,0))</f>
        <v>L</v>
      </c>
      <c r="AF297" s="17" t="str">
        <f>INDEX(Data!AF:AF,MATCH($D297,Data!$D:$D,0))</f>
        <v>XL</v>
      </c>
      <c r="AG297" s="17" t="str">
        <f>INDEX(Data!AG:AG,MATCH($D297,Data!$D:$D,0))</f>
        <v/>
      </c>
      <c r="AH297" s="17" t="str">
        <f>INDEX(Data!AH:AH,MATCH($D297,Data!$D:$D,0))</f>
        <v/>
      </c>
      <c r="AI297" s="17" t="str">
        <f>INDEX(Data!AI:AI,MATCH($D297,Data!$D:$D,0))</f>
        <v/>
      </c>
      <c r="AJ297" s="17" t="str">
        <f>INDEX(Data!AJ:AJ,MATCH($D297,Data!$D:$D,0))</f>
        <v/>
      </c>
      <c r="AK297" s="10">
        <v>99</v>
      </c>
      <c r="AL297" s="10">
        <v>99</v>
      </c>
      <c r="AM297" s="6" t="s">
        <v>475</v>
      </c>
      <c r="AN297" s="6" t="s">
        <v>1935</v>
      </c>
      <c r="AO297" s="6" t="s">
        <v>1936</v>
      </c>
      <c r="AP297" s="6" t="s">
        <v>9376</v>
      </c>
      <c r="AQ297" s="18" t="s">
        <v>9465</v>
      </c>
      <c r="AR297" s="11" t="str">
        <f t="shared" si="65"/>
        <v>2W Distributor Bike</v>
      </c>
      <c r="AS297" s="11" t="str">
        <f t="shared" si="66"/>
        <v/>
      </c>
      <c r="AT297" s="11" t="str">
        <f t="shared" si="67"/>
        <v>2W Distributor</v>
      </c>
      <c r="AU297" s="11" t="str">
        <f t="shared" si="68"/>
        <v>H2</v>
      </c>
      <c r="AV297" s="11" t="str">
        <f t="shared" si="68"/>
        <v>International - Bike</v>
      </c>
      <c r="AW297" s="11" t="str">
        <f t="shared" si="69"/>
        <v/>
      </c>
      <c r="AX297" s="11" t="str">
        <f t="shared" si="70"/>
        <v>International - AS</v>
      </c>
      <c r="AY297" s="11" t="str">
        <f t="shared" si="70"/>
        <v>International</v>
      </c>
      <c r="AZ297" s="11" t="str">
        <f t="shared" si="70"/>
        <v>International - New</v>
      </c>
      <c r="BA297" s="11" t="str">
        <f t="shared" si="71"/>
        <v/>
      </c>
      <c r="BB297" s="11" t="str">
        <f t="shared" si="72"/>
        <v>Moto Dealers</v>
      </c>
      <c r="BC297" s="11" t="str">
        <f t="shared" si="72"/>
        <v>Motonet</v>
      </c>
      <c r="BD297" s="11" t="str">
        <f t="shared" si="73"/>
        <v/>
      </c>
      <c r="BE297" s="11" t="str">
        <f t="shared" si="74"/>
        <v>Retail</v>
      </c>
      <c r="BF297" s="11" t="str">
        <f t="shared" si="75"/>
        <v>TREK</v>
      </c>
      <c r="BG297" s="11" t="e">
        <v>#N/A</v>
      </c>
      <c r="BH297" s="11" t="e">
        <f t="shared" si="76"/>
        <v>#N/A</v>
      </c>
      <c r="BI297" s="11"/>
      <c r="BJ297" s="11"/>
      <c r="BK297" s="11"/>
      <c r="BL297" s="11"/>
      <c r="BM297" s="11"/>
      <c r="BN297" s="11"/>
      <c r="BO297" s="11"/>
      <c r="BP297" s="11"/>
      <c r="BQ297" s="11"/>
      <c r="BR297" s="11"/>
      <c r="BS297" s="11"/>
    </row>
    <row r="298" spans="1:71" x14ac:dyDescent="0.2">
      <c r="A298" s="16">
        <f t="shared" si="77"/>
        <v>297</v>
      </c>
      <c r="B298" s="11" t="str">
        <f t="shared" si="79"/>
        <v>40000-00040</v>
      </c>
      <c r="C298" s="11" t="str">
        <f t="shared" si="79"/>
        <v>40000-00040</v>
      </c>
      <c r="D298" s="7" t="s">
        <v>8429</v>
      </c>
      <c r="E298" s="6" t="s">
        <v>208</v>
      </c>
      <c r="F298" s="11" t="s">
        <v>8991</v>
      </c>
      <c r="G298" s="17" t="str">
        <f>INDEX(Data!G:G,MATCH($D298,Data!$D:$D,0))</f>
        <v>R-CORE-X</v>
      </c>
      <c r="H298" s="17" t="str">
        <f>INDEX(Data!H:H,MATCH($D298,Data!$D:$D,0))</f>
        <v>Long Sleeve Jersey</v>
      </c>
      <c r="I298" s="6" t="s">
        <v>788</v>
      </c>
      <c r="J298" s="6" t="s">
        <v>5329</v>
      </c>
      <c r="K298" s="6" t="s">
        <v>8991</v>
      </c>
      <c r="L298" s="6" t="s">
        <v>8991</v>
      </c>
      <c r="M298" s="6" t="s">
        <v>5341</v>
      </c>
      <c r="N298" s="6" t="s">
        <v>5372</v>
      </c>
      <c r="O298" s="11"/>
      <c r="P298" s="11"/>
      <c r="Q298" s="6" t="s">
        <v>9074</v>
      </c>
      <c r="R298" s="9" t="b">
        <v>0</v>
      </c>
      <c r="S298" s="9" t="b">
        <v>0</v>
      </c>
      <c r="T298" s="6" t="s">
        <v>8429</v>
      </c>
      <c r="U298" s="17" t="str">
        <f>INDEX(Data!U:U,MATCH($D298,Data!$D:$D,0))</f>
        <v>40000-00040</v>
      </c>
      <c r="V298" s="17" t="str">
        <f>INDEX(Data!V:V,MATCH($D298,Data!$D:$D,0))</f>
        <v>40000-00041</v>
      </c>
      <c r="W298" s="17" t="str">
        <f>INDEX(Data!W:W,MATCH($D298,Data!$D:$D,0))</f>
        <v>40000-00042</v>
      </c>
      <c r="X298" s="17" t="str">
        <f>INDEX(Data!X:X,MATCH($D298,Data!$D:$D,0))</f>
        <v>40000-00043</v>
      </c>
      <c r="Y298" s="17" t="str">
        <f>INDEX(Data!Y:Y,MATCH($D298,Data!$D:$D,0))</f>
        <v/>
      </c>
      <c r="Z298" s="17" t="str">
        <f>INDEX(Data!Z:Z,MATCH($D298,Data!$D:$D,0))</f>
        <v/>
      </c>
      <c r="AA298" s="17" t="str">
        <f>INDEX(Data!AA:AA,MATCH($D298,Data!$D:$D,0))</f>
        <v/>
      </c>
      <c r="AB298" s="17" t="str">
        <f>INDEX(Data!AB:AB,MATCH($D298,Data!$D:$D,0))</f>
        <v/>
      </c>
      <c r="AC298" s="17" t="str">
        <f>INDEX(Data!AC:AC,MATCH($D298,Data!$D:$D,0))</f>
        <v>S</v>
      </c>
      <c r="AD298" s="17" t="str">
        <f>INDEX(Data!AD:AD,MATCH($D298,Data!$D:$D,0))</f>
        <v>M</v>
      </c>
      <c r="AE298" s="17" t="str">
        <f>INDEX(Data!AE:AE,MATCH($D298,Data!$D:$D,0))</f>
        <v>L</v>
      </c>
      <c r="AF298" s="17" t="str">
        <f>INDEX(Data!AF:AF,MATCH($D298,Data!$D:$D,0))</f>
        <v>XL</v>
      </c>
      <c r="AG298" s="17" t="str">
        <f>INDEX(Data!AG:AG,MATCH($D298,Data!$D:$D,0))</f>
        <v/>
      </c>
      <c r="AH298" s="17" t="str">
        <f>INDEX(Data!AH:AH,MATCH($D298,Data!$D:$D,0))</f>
        <v/>
      </c>
      <c r="AI298" s="17" t="str">
        <f>INDEX(Data!AI:AI,MATCH($D298,Data!$D:$D,0))</f>
        <v/>
      </c>
      <c r="AJ298" s="17" t="str">
        <f>INDEX(Data!AJ:AJ,MATCH($D298,Data!$D:$D,0))</f>
        <v/>
      </c>
      <c r="AK298" s="10">
        <v>89</v>
      </c>
      <c r="AL298" s="10">
        <v>89</v>
      </c>
      <c r="AM298" s="6" t="s">
        <v>475</v>
      </c>
      <c r="AN298" s="6" t="s">
        <v>1935</v>
      </c>
      <c r="AO298" s="6" t="s">
        <v>1936</v>
      </c>
      <c r="AP298" s="6" t="s">
        <v>9376</v>
      </c>
      <c r="AQ298" s="18" t="s">
        <v>9465</v>
      </c>
      <c r="AR298" s="11" t="str">
        <f t="shared" si="65"/>
        <v>2W Distributor Bike</v>
      </c>
      <c r="AS298" s="11" t="str">
        <f t="shared" si="66"/>
        <v/>
      </c>
      <c r="AT298" s="11" t="str">
        <f t="shared" si="67"/>
        <v>2W Distributor</v>
      </c>
      <c r="AU298" s="11" t="str">
        <f t="shared" si="68"/>
        <v>H2</v>
      </c>
      <c r="AV298" s="11" t="str">
        <f t="shared" si="68"/>
        <v>International - Bike</v>
      </c>
      <c r="AW298" s="11" t="str">
        <f t="shared" si="69"/>
        <v/>
      </c>
      <c r="AX298" s="11" t="str">
        <f t="shared" si="70"/>
        <v>International - AS</v>
      </c>
      <c r="AY298" s="11" t="str">
        <f t="shared" si="70"/>
        <v>International</v>
      </c>
      <c r="AZ298" s="11" t="str">
        <f t="shared" si="70"/>
        <v>International - New</v>
      </c>
      <c r="BA298" s="11" t="str">
        <f t="shared" si="71"/>
        <v/>
      </c>
      <c r="BB298" s="11" t="str">
        <f t="shared" si="72"/>
        <v>Moto Dealers</v>
      </c>
      <c r="BC298" s="11" t="str">
        <f t="shared" si="72"/>
        <v>Motonet</v>
      </c>
      <c r="BD298" s="11" t="str">
        <f t="shared" si="73"/>
        <v/>
      </c>
      <c r="BE298" s="11" t="str">
        <f t="shared" si="74"/>
        <v>Retail</v>
      </c>
      <c r="BF298" s="11" t="str">
        <f t="shared" si="75"/>
        <v>TREK</v>
      </c>
      <c r="BG298" s="11" t="e">
        <v>#N/A</v>
      </c>
      <c r="BH298" s="11" t="e">
        <f t="shared" si="76"/>
        <v>#N/A</v>
      </c>
      <c r="BI298" s="11"/>
      <c r="BJ298" s="11"/>
      <c r="BK298" s="11"/>
      <c r="BL298" s="11"/>
      <c r="BM298" s="11"/>
      <c r="BN298" s="11"/>
      <c r="BO298" s="11"/>
      <c r="BP298" s="11"/>
      <c r="BQ298" s="11"/>
      <c r="BR298" s="11"/>
      <c r="BS298" s="11"/>
    </row>
    <row r="299" spans="1:71" x14ac:dyDescent="0.2">
      <c r="A299" s="16">
        <f t="shared" si="77"/>
        <v>298</v>
      </c>
      <c r="B299" s="11" t="str">
        <f t="shared" si="79"/>
        <v>40000-00045</v>
      </c>
      <c r="C299" s="11" t="str">
        <f t="shared" si="79"/>
        <v>40000-00045</v>
      </c>
      <c r="D299" s="7" t="s">
        <v>8433</v>
      </c>
      <c r="E299" s="6" t="s">
        <v>208</v>
      </c>
      <c r="F299" s="11" t="s">
        <v>8991</v>
      </c>
      <c r="G299" s="17" t="str">
        <f>INDEX(Data!G:G,MATCH($D299,Data!$D:$D,0))</f>
        <v>R-CORE-X</v>
      </c>
      <c r="H299" s="17" t="str">
        <f>INDEX(Data!H:H,MATCH($D299,Data!$D:$D,0))</f>
        <v>Long Sleeve Jersey</v>
      </c>
      <c r="I299" s="6" t="s">
        <v>788</v>
      </c>
      <c r="J299" s="6" t="s">
        <v>5329</v>
      </c>
      <c r="K299" s="6" t="s">
        <v>8991</v>
      </c>
      <c r="L299" s="6" t="s">
        <v>8991</v>
      </c>
      <c r="M299" s="6" t="s">
        <v>5341</v>
      </c>
      <c r="N299" s="6" t="s">
        <v>5372</v>
      </c>
      <c r="O299" s="11"/>
      <c r="P299" s="11"/>
      <c r="Q299" s="6" t="s">
        <v>9075</v>
      </c>
      <c r="R299" s="9" t="b">
        <v>0</v>
      </c>
      <c r="S299" s="9" t="b">
        <v>0</v>
      </c>
      <c r="T299" s="6" t="s">
        <v>8433</v>
      </c>
      <c r="U299" s="17" t="str">
        <f>INDEX(Data!U:U,MATCH($D299,Data!$D:$D,0))</f>
        <v>40000-00045</v>
      </c>
      <c r="V299" s="17" t="str">
        <f>INDEX(Data!V:V,MATCH($D299,Data!$D:$D,0))</f>
        <v>40000-00046</v>
      </c>
      <c r="W299" s="17" t="str">
        <f>INDEX(Data!W:W,MATCH($D299,Data!$D:$D,0))</f>
        <v>40000-00047</v>
      </c>
      <c r="X299" s="17" t="str">
        <f>INDEX(Data!X:X,MATCH($D299,Data!$D:$D,0))</f>
        <v>40000-00048</v>
      </c>
      <c r="Y299" s="17" t="str">
        <f>INDEX(Data!Y:Y,MATCH($D299,Data!$D:$D,0))</f>
        <v/>
      </c>
      <c r="Z299" s="17" t="str">
        <f>INDEX(Data!Z:Z,MATCH($D299,Data!$D:$D,0))</f>
        <v/>
      </c>
      <c r="AA299" s="17" t="str">
        <f>INDEX(Data!AA:AA,MATCH($D299,Data!$D:$D,0))</f>
        <v/>
      </c>
      <c r="AB299" s="17" t="str">
        <f>INDEX(Data!AB:AB,MATCH($D299,Data!$D:$D,0))</f>
        <v/>
      </c>
      <c r="AC299" s="17" t="str">
        <f>INDEX(Data!AC:AC,MATCH($D299,Data!$D:$D,0))</f>
        <v>S</v>
      </c>
      <c r="AD299" s="17" t="str">
        <f>INDEX(Data!AD:AD,MATCH($D299,Data!$D:$D,0))</f>
        <v>M</v>
      </c>
      <c r="AE299" s="17" t="str">
        <f>INDEX(Data!AE:AE,MATCH($D299,Data!$D:$D,0))</f>
        <v>L</v>
      </c>
      <c r="AF299" s="17" t="str">
        <f>INDEX(Data!AF:AF,MATCH($D299,Data!$D:$D,0))</f>
        <v>XL</v>
      </c>
      <c r="AG299" s="17" t="str">
        <f>INDEX(Data!AG:AG,MATCH($D299,Data!$D:$D,0))</f>
        <v/>
      </c>
      <c r="AH299" s="17" t="str">
        <f>INDEX(Data!AH:AH,MATCH($D299,Data!$D:$D,0))</f>
        <v/>
      </c>
      <c r="AI299" s="17" t="str">
        <f>INDEX(Data!AI:AI,MATCH($D299,Data!$D:$D,0))</f>
        <v/>
      </c>
      <c r="AJ299" s="17" t="str">
        <f>INDEX(Data!AJ:AJ,MATCH($D299,Data!$D:$D,0))</f>
        <v/>
      </c>
      <c r="AK299" s="10">
        <v>89</v>
      </c>
      <c r="AL299" s="10">
        <v>89</v>
      </c>
      <c r="AM299" s="6" t="s">
        <v>475</v>
      </c>
      <c r="AN299" s="6" t="s">
        <v>1935</v>
      </c>
      <c r="AO299" s="6" t="s">
        <v>1936</v>
      </c>
      <c r="AP299" s="6" t="s">
        <v>9376</v>
      </c>
      <c r="AQ299" s="18" t="s">
        <v>9465</v>
      </c>
      <c r="AR299" s="11" t="str">
        <f t="shared" si="65"/>
        <v>2W Distributor Bike</v>
      </c>
      <c r="AS299" s="11" t="str">
        <f t="shared" si="66"/>
        <v/>
      </c>
      <c r="AT299" s="11" t="str">
        <f t="shared" si="67"/>
        <v>2W Distributor</v>
      </c>
      <c r="AU299" s="11" t="str">
        <f t="shared" si="68"/>
        <v>H2</v>
      </c>
      <c r="AV299" s="11" t="str">
        <f t="shared" si="68"/>
        <v>International - Bike</v>
      </c>
      <c r="AW299" s="11" t="str">
        <f t="shared" si="69"/>
        <v/>
      </c>
      <c r="AX299" s="11" t="str">
        <f t="shared" si="70"/>
        <v>International - AS</v>
      </c>
      <c r="AY299" s="11" t="str">
        <f t="shared" si="70"/>
        <v>International</v>
      </c>
      <c r="AZ299" s="11" t="str">
        <f t="shared" si="70"/>
        <v>International - New</v>
      </c>
      <c r="BA299" s="11" t="str">
        <f t="shared" si="71"/>
        <v/>
      </c>
      <c r="BB299" s="11" t="str">
        <f t="shared" si="72"/>
        <v>Moto Dealers</v>
      </c>
      <c r="BC299" s="11" t="str">
        <f t="shared" si="72"/>
        <v>Motonet</v>
      </c>
      <c r="BD299" s="11" t="str">
        <f t="shared" si="73"/>
        <v/>
      </c>
      <c r="BE299" s="11" t="str">
        <f t="shared" si="74"/>
        <v>Retail</v>
      </c>
      <c r="BF299" s="11" t="str">
        <f t="shared" si="75"/>
        <v>TREK</v>
      </c>
      <c r="BG299" s="11" t="e">
        <v>#N/A</v>
      </c>
      <c r="BH299" s="11" t="e">
        <f t="shared" si="76"/>
        <v>#N/A</v>
      </c>
      <c r="BI299" s="11"/>
      <c r="BJ299" s="11"/>
      <c r="BK299" s="11"/>
      <c r="BL299" s="11"/>
      <c r="BM299" s="11"/>
      <c r="BN299" s="11"/>
      <c r="BO299" s="11"/>
      <c r="BP299" s="11"/>
      <c r="BQ299" s="11"/>
      <c r="BR299" s="11"/>
      <c r="BS299" s="11"/>
    </row>
    <row r="300" spans="1:71" x14ac:dyDescent="0.2">
      <c r="A300" s="16">
        <f t="shared" si="77"/>
        <v>299</v>
      </c>
      <c r="B300" s="11" t="str">
        <f t="shared" si="79"/>
        <v>40000-00050</v>
      </c>
      <c r="C300" s="11" t="str">
        <f t="shared" si="79"/>
        <v>40000-00050</v>
      </c>
      <c r="D300" s="7" t="s">
        <v>8437</v>
      </c>
      <c r="E300" s="6" t="s">
        <v>208</v>
      </c>
      <c r="F300" s="11" t="s">
        <v>8991</v>
      </c>
      <c r="G300" s="17" t="str">
        <f>INDEX(Data!G:G,MATCH($D300,Data!$D:$D,0))</f>
        <v>R-CORE-X LE</v>
      </c>
      <c r="H300" s="17" t="str">
        <f>INDEX(Data!H:H,MATCH($D300,Data!$D:$D,0))</f>
        <v>Long Sleeve Jersey</v>
      </c>
      <c r="I300" s="6" t="s">
        <v>788</v>
      </c>
      <c r="J300" s="6" t="s">
        <v>5329</v>
      </c>
      <c r="K300" s="6" t="s">
        <v>8991</v>
      </c>
      <c r="L300" s="6" t="s">
        <v>8991</v>
      </c>
      <c r="M300" s="6" t="s">
        <v>5341</v>
      </c>
      <c r="N300" s="6" t="s">
        <v>5372</v>
      </c>
      <c r="O300" s="11"/>
      <c r="P300" s="11"/>
      <c r="Q300" s="6" t="s">
        <v>9093</v>
      </c>
      <c r="R300" s="9" t="b">
        <v>0</v>
      </c>
      <c r="S300" s="9" t="b">
        <v>0</v>
      </c>
      <c r="T300" s="6" t="s">
        <v>8437</v>
      </c>
      <c r="U300" s="17" t="str">
        <f>INDEX(Data!U:U,MATCH($D300,Data!$D:$D,0))</f>
        <v>40000-00050</v>
      </c>
      <c r="V300" s="17" t="str">
        <f>INDEX(Data!V:V,MATCH($D300,Data!$D:$D,0))</f>
        <v>40000-00051</v>
      </c>
      <c r="W300" s="17" t="str">
        <f>INDEX(Data!W:W,MATCH($D300,Data!$D:$D,0))</f>
        <v>40000-00052</v>
      </c>
      <c r="X300" s="17" t="str">
        <f>INDEX(Data!X:X,MATCH($D300,Data!$D:$D,0))</f>
        <v>40000-00053</v>
      </c>
      <c r="Y300" s="17" t="str">
        <f>INDEX(Data!Y:Y,MATCH($D300,Data!$D:$D,0))</f>
        <v/>
      </c>
      <c r="Z300" s="17" t="str">
        <f>INDEX(Data!Z:Z,MATCH($D300,Data!$D:$D,0))</f>
        <v/>
      </c>
      <c r="AA300" s="17" t="str">
        <f>INDEX(Data!AA:AA,MATCH($D300,Data!$D:$D,0))</f>
        <v/>
      </c>
      <c r="AB300" s="17" t="str">
        <f>INDEX(Data!AB:AB,MATCH($D300,Data!$D:$D,0))</f>
        <v/>
      </c>
      <c r="AC300" s="17" t="str">
        <f>INDEX(Data!AC:AC,MATCH($D300,Data!$D:$D,0))</f>
        <v>S</v>
      </c>
      <c r="AD300" s="17" t="str">
        <f>INDEX(Data!AD:AD,MATCH($D300,Data!$D:$D,0))</f>
        <v>M</v>
      </c>
      <c r="AE300" s="17" t="str">
        <f>INDEX(Data!AE:AE,MATCH($D300,Data!$D:$D,0))</f>
        <v>L</v>
      </c>
      <c r="AF300" s="17" t="str">
        <f>INDEX(Data!AF:AF,MATCH($D300,Data!$D:$D,0))</f>
        <v>XL</v>
      </c>
      <c r="AG300" s="17" t="str">
        <f>INDEX(Data!AG:AG,MATCH($D300,Data!$D:$D,0))</f>
        <v/>
      </c>
      <c r="AH300" s="17" t="str">
        <f>INDEX(Data!AH:AH,MATCH($D300,Data!$D:$D,0))</f>
        <v/>
      </c>
      <c r="AI300" s="17" t="str">
        <f>INDEX(Data!AI:AI,MATCH($D300,Data!$D:$D,0))</f>
        <v/>
      </c>
      <c r="AJ300" s="17" t="str">
        <f>INDEX(Data!AJ:AJ,MATCH($D300,Data!$D:$D,0))</f>
        <v/>
      </c>
      <c r="AK300" s="10">
        <v>99</v>
      </c>
      <c r="AL300" s="10">
        <v>99</v>
      </c>
      <c r="AM300" s="6" t="s">
        <v>475</v>
      </c>
      <c r="AN300" s="6" t="s">
        <v>1935</v>
      </c>
      <c r="AO300" s="6" t="s">
        <v>1936</v>
      </c>
      <c r="AP300" s="6" t="s">
        <v>9376</v>
      </c>
      <c r="AQ300" s="18" t="s">
        <v>9465</v>
      </c>
      <c r="AR300" s="11" t="str">
        <f t="shared" si="65"/>
        <v>2W Distributor Bike</v>
      </c>
      <c r="AS300" s="11" t="str">
        <f t="shared" si="66"/>
        <v/>
      </c>
      <c r="AT300" s="11" t="str">
        <f t="shared" si="67"/>
        <v>2W Distributor</v>
      </c>
      <c r="AU300" s="11" t="str">
        <f t="shared" si="68"/>
        <v>H2</v>
      </c>
      <c r="AV300" s="11" t="str">
        <f t="shared" si="68"/>
        <v>International - Bike</v>
      </c>
      <c r="AW300" s="11" t="str">
        <f t="shared" si="69"/>
        <v/>
      </c>
      <c r="AX300" s="11" t="str">
        <f t="shared" si="70"/>
        <v>International - AS</v>
      </c>
      <c r="AY300" s="11" t="str">
        <f t="shared" si="70"/>
        <v>International</v>
      </c>
      <c r="AZ300" s="11" t="str">
        <f t="shared" si="70"/>
        <v>International - New</v>
      </c>
      <c r="BA300" s="11" t="str">
        <f t="shared" si="71"/>
        <v/>
      </c>
      <c r="BB300" s="11" t="str">
        <f t="shared" si="72"/>
        <v>Moto Dealers</v>
      </c>
      <c r="BC300" s="11" t="str">
        <f t="shared" si="72"/>
        <v>Motonet</v>
      </c>
      <c r="BD300" s="11" t="str">
        <f t="shared" si="73"/>
        <v/>
      </c>
      <c r="BE300" s="11" t="str">
        <f t="shared" si="74"/>
        <v>Retail</v>
      </c>
      <c r="BF300" s="11" t="str">
        <f t="shared" si="75"/>
        <v>TREK</v>
      </c>
      <c r="BG300" s="11" t="e">
        <v>#N/A</v>
      </c>
      <c r="BH300" s="11" t="e">
        <f t="shared" si="76"/>
        <v>#N/A</v>
      </c>
      <c r="BI300" s="11"/>
      <c r="BJ300" s="11"/>
      <c r="BK300" s="11"/>
      <c r="BL300" s="11"/>
      <c r="BM300" s="11"/>
      <c r="BN300" s="11"/>
      <c r="BO300" s="11"/>
      <c r="BP300" s="11"/>
      <c r="BQ300" s="11"/>
      <c r="BR300" s="11"/>
      <c r="BS300" s="11"/>
    </row>
    <row r="301" spans="1:71" x14ac:dyDescent="0.2">
      <c r="A301" s="16">
        <f t="shared" si="77"/>
        <v>300</v>
      </c>
      <c r="B301" s="11" t="str">
        <f t="shared" si="79"/>
        <v>40001-00035</v>
      </c>
      <c r="C301" s="11" t="str">
        <f t="shared" si="79"/>
        <v>40001-00035</v>
      </c>
      <c r="D301" s="7" t="s">
        <v>8441</v>
      </c>
      <c r="E301" s="6" t="s">
        <v>208</v>
      </c>
      <c r="F301" s="11" t="s">
        <v>8991</v>
      </c>
      <c r="G301" s="17" t="str">
        <f>INDEX(Data!G:G,MATCH($D301,Data!$D:$D,0))</f>
        <v>R-CORE-X</v>
      </c>
      <c r="H301" s="17" t="str">
        <f>INDEX(Data!H:H,MATCH($D301,Data!$D:$D,0))</f>
        <v>Pants</v>
      </c>
      <c r="I301" s="6" t="s">
        <v>788</v>
      </c>
      <c r="J301" s="6" t="s">
        <v>5329</v>
      </c>
      <c r="K301" s="6" t="s">
        <v>8991</v>
      </c>
      <c r="L301" s="6" t="s">
        <v>8991</v>
      </c>
      <c r="M301" s="6" t="s">
        <v>5342</v>
      </c>
      <c r="N301" s="6" t="s">
        <v>797</v>
      </c>
      <c r="O301" s="11"/>
      <c r="P301" s="11"/>
      <c r="Q301" s="6" t="s">
        <v>88</v>
      </c>
      <c r="R301" s="9" t="b">
        <v>0</v>
      </c>
      <c r="S301" s="9" t="b">
        <v>1</v>
      </c>
      <c r="T301" s="6" t="s">
        <v>8441</v>
      </c>
      <c r="U301" s="17" t="str">
        <f>INDEX(Data!U:U,MATCH($D301,Data!$D:$D,0))</f>
        <v>40001-00035</v>
      </c>
      <c r="V301" s="17" t="str">
        <f>INDEX(Data!V:V,MATCH($D301,Data!$D:$D,0))</f>
        <v>40001-00036</v>
      </c>
      <c r="W301" s="17" t="str">
        <f>INDEX(Data!W:W,MATCH($D301,Data!$D:$D,0))</f>
        <v>40001-00037</v>
      </c>
      <c r="X301" s="17" t="str">
        <f>INDEX(Data!X:X,MATCH($D301,Data!$D:$D,0))</f>
        <v>40001-00038</v>
      </c>
      <c r="Y301" s="17" t="str">
        <f>INDEX(Data!Y:Y,MATCH($D301,Data!$D:$D,0))</f>
        <v>40001-00039</v>
      </c>
      <c r="Z301" s="17" t="str">
        <f>INDEX(Data!Z:Z,MATCH($D301,Data!$D:$D,0))</f>
        <v>40001-00040</v>
      </c>
      <c r="AA301" s="17" t="str">
        <f>INDEX(Data!AA:AA,MATCH($D301,Data!$D:$D,0))</f>
        <v/>
      </c>
      <c r="AB301" s="17" t="str">
        <f>INDEX(Data!AB:AB,MATCH($D301,Data!$D:$D,0))</f>
        <v/>
      </c>
      <c r="AC301" s="17" t="str">
        <f>INDEX(Data!AC:AC,MATCH($D301,Data!$D:$D,0))</f>
        <v>28</v>
      </c>
      <c r="AD301" s="17" t="str">
        <f>INDEX(Data!AD:AD,MATCH($D301,Data!$D:$D,0))</f>
        <v>30</v>
      </c>
      <c r="AE301" s="17" t="str">
        <f>INDEX(Data!AE:AE,MATCH($D301,Data!$D:$D,0))</f>
        <v>32</v>
      </c>
      <c r="AF301" s="17" t="str">
        <f>INDEX(Data!AF:AF,MATCH($D301,Data!$D:$D,0))</f>
        <v>34</v>
      </c>
      <c r="AG301" s="17" t="str">
        <f>INDEX(Data!AG:AG,MATCH($D301,Data!$D:$D,0))</f>
        <v>36</v>
      </c>
      <c r="AH301" s="17" t="str">
        <f>INDEX(Data!AH:AH,MATCH($D301,Data!$D:$D,0))</f>
        <v>38</v>
      </c>
      <c r="AI301" s="17" t="str">
        <f>INDEX(Data!AI:AI,MATCH($D301,Data!$D:$D,0))</f>
        <v/>
      </c>
      <c r="AJ301" s="17" t="str">
        <f>INDEX(Data!AJ:AJ,MATCH($D301,Data!$D:$D,0))</f>
        <v/>
      </c>
      <c r="AK301" s="10">
        <v>179</v>
      </c>
      <c r="AL301" s="10">
        <v>179</v>
      </c>
      <c r="AM301" s="6" t="s">
        <v>475</v>
      </c>
      <c r="AN301" s="6" t="s">
        <v>1973</v>
      </c>
      <c r="AO301" s="6" t="s">
        <v>1936</v>
      </c>
      <c r="AP301" s="6" t="s">
        <v>9377</v>
      </c>
      <c r="AQ301" s="18" t="s">
        <v>9465</v>
      </c>
      <c r="AR301" s="11" t="str">
        <f t="shared" si="65"/>
        <v>2W Distributor Bike</v>
      </c>
      <c r="AS301" s="11" t="str">
        <f t="shared" si="66"/>
        <v/>
      </c>
      <c r="AT301" s="11" t="str">
        <f t="shared" si="67"/>
        <v>2W Distributor</v>
      </c>
      <c r="AU301" s="11" t="str">
        <f t="shared" si="68"/>
        <v>H2</v>
      </c>
      <c r="AV301" s="11" t="str">
        <f t="shared" si="68"/>
        <v>International - Bike</v>
      </c>
      <c r="AW301" s="11" t="str">
        <f t="shared" si="69"/>
        <v/>
      </c>
      <c r="AX301" s="11" t="str">
        <f t="shared" si="70"/>
        <v>International - AS</v>
      </c>
      <c r="AY301" s="11" t="str">
        <f t="shared" si="70"/>
        <v>International</v>
      </c>
      <c r="AZ301" s="11" t="str">
        <f t="shared" si="70"/>
        <v>International - New</v>
      </c>
      <c r="BA301" s="11" t="str">
        <f t="shared" si="71"/>
        <v/>
      </c>
      <c r="BB301" s="11" t="str">
        <f t="shared" si="72"/>
        <v>Moto Dealers</v>
      </c>
      <c r="BC301" s="11" t="str">
        <f t="shared" si="72"/>
        <v>Motonet</v>
      </c>
      <c r="BD301" s="11" t="str">
        <f t="shared" si="73"/>
        <v/>
      </c>
      <c r="BE301" s="11" t="str">
        <f t="shared" si="74"/>
        <v>Retail</v>
      </c>
      <c r="BF301" s="11" t="str">
        <f t="shared" si="75"/>
        <v>TREK</v>
      </c>
      <c r="BG301" s="11" t="e">
        <v>#N/A</v>
      </c>
      <c r="BH301" s="11" t="e">
        <f t="shared" si="76"/>
        <v>#N/A</v>
      </c>
      <c r="BI301" s="11"/>
      <c r="BJ301" s="11"/>
      <c r="BK301" s="11"/>
      <c r="BL301" s="11"/>
      <c r="BM301" s="11"/>
      <c r="BN301" s="11"/>
      <c r="BO301" s="11"/>
      <c r="BP301" s="11"/>
      <c r="BQ301" s="11"/>
      <c r="BR301" s="11"/>
      <c r="BS301" s="11"/>
    </row>
    <row r="302" spans="1:71" x14ac:dyDescent="0.2">
      <c r="A302" s="16">
        <f t="shared" si="77"/>
        <v>301</v>
      </c>
      <c r="B302" s="11" t="str">
        <f t="shared" ref="B302:C321" si="80">C302</f>
        <v>40001-00041</v>
      </c>
      <c r="C302" s="11" t="str">
        <f t="shared" si="80"/>
        <v>40001-00041</v>
      </c>
      <c r="D302" s="7" t="s">
        <v>8447</v>
      </c>
      <c r="E302" s="6" t="s">
        <v>208</v>
      </c>
      <c r="F302" s="11" t="s">
        <v>8991</v>
      </c>
      <c r="G302" s="17" t="str">
        <f>INDEX(Data!G:G,MATCH($D302,Data!$D:$D,0))</f>
        <v>R-CORE-X LE</v>
      </c>
      <c r="H302" s="17" t="str">
        <f>INDEX(Data!H:H,MATCH($D302,Data!$D:$D,0))</f>
        <v>Pants</v>
      </c>
      <c r="I302" s="6" t="s">
        <v>788</v>
      </c>
      <c r="J302" s="6" t="s">
        <v>5329</v>
      </c>
      <c r="K302" s="6" t="s">
        <v>8991</v>
      </c>
      <c r="L302" s="6" t="s">
        <v>8991</v>
      </c>
      <c r="M302" s="6" t="s">
        <v>5342</v>
      </c>
      <c r="N302" s="6" t="s">
        <v>797</v>
      </c>
      <c r="O302" s="11"/>
      <c r="P302" s="11"/>
      <c r="Q302" s="6" t="s">
        <v>632</v>
      </c>
      <c r="R302" s="9" t="b">
        <v>0</v>
      </c>
      <c r="S302" s="9" t="b">
        <v>0</v>
      </c>
      <c r="T302" s="6" t="s">
        <v>8447</v>
      </c>
      <c r="U302" s="17" t="str">
        <f>INDEX(Data!U:U,MATCH($D302,Data!$D:$D,0))</f>
        <v>40001-00041</v>
      </c>
      <c r="V302" s="17" t="str">
        <f>INDEX(Data!V:V,MATCH($D302,Data!$D:$D,0))</f>
        <v>40001-00042</v>
      </c>
      <c r="W302" s="17" t="str">
        <f>INDEX(Data!W:W,MATCH($D302,Data!$D:$D,0))</f>
        <v>40001-00043</v>
      </c>
      <c r="X302" s="17" t="str">
        <f>INDEX(Data!X:X,MATCH($D302,Data!$D:$D,0))</f>
        <v>40001-00044</v>
      </c>
      <c r="Y302" s="17" t="str">
        <f>INDEX(Data!Y:Y,MATCH($D302,Data!$D:$D,0))</f>
        <v>40001-00045</v>
      </c>
      <c r="Z302" s="17" t="str">
        <f>INDEX(Data!Z:Z,MATCH($D302,Data!$D:$D,0))</f>
        <v>40001-00046</v>
      </c>
      <c r="AA302" s="17" t="str">
        <f>INDEX(Data!AA:AA,MATCH($D302,Data!$D:$D,0))</f>
        <v/>
      </c>
      <c r="AB302" s="17" t="str">
        <f>INDEX(Data!AB:AB,MATCH($D302,Data!$D:$D,0))</f>
        <v/>
      </c>
      <c r="AC302" s="17" t="str">
        <f>INDEX(Data!AC:AC,MATCH($D302,Data!$D:$D,0))</f>
        <v>28</v>
      </c>
      <c r="AD302" s="17" t="str">
        <f>INDEX(Data!AD:AD,MATCH($D302,Data!$D:$D,0))</f>
        <v>30</v>
      </c>
      <c r="AE302" s="17" t="str">
        <f>INDEX(Data!AE:AE,MATCH($D302,Data!$D:$D,0))</f>
        <v>32</v>
      </c>
      <c r="AF302" s="17" t="str">
        <f>INDEX(Data!AF:AF,MATCH($D302,Data!$D:$D,0))</f>
        <v>34</v>
      </c>
      <c r="AG302" s="17" t="str">
        <f>INDEX(Data!AG:AG,MATCH($D302,Data!$D:$D,0))</f>
        <v>36</v>
      </c>
      <c r="AH302" s="17" t="str">
        <f>INDEX(Data!AH:AH,MATCH($D302,Data!$D:$D,0))</f>
        <v>38</v>
      </c>
      <c r="AI302" s="17" t="str">
        <f>INDEX(Data!AI:AI,MATCH($D302,Data!$D:$D,0))</f>
        <v/>
      </c>
      <c r="AJ302" s="17" t="str">
        <f>INDEX(Data!AJ:AJ,MATCH($D302,Data!$D:$D,0))</f>
        <v/>
      </c>
      <c r="AK302" s="10">
        <v>199</v>
      </c>
      <c r="AL302" s="10">
        <v>199</v>
      </c>
      <c r="AM302" s="6" t="s">
        <v>475</v>
      </c>
      <c r="AN302" s="6" t="s">
        <v>449</v>
      </c>
      <c r="AO302" s="6" t="s">
        <v>1936</v>
      </c>
      <c r="AP302" s="6" t="s">
        <v>9377</v>
      </c>
      <c r="AQ302" s="18" t="s">
        <v>9465</v>
      </c>
      <c r="AR302" s="11" t="str">
        <f t="shared" si="65"/>
        <v>2W Distributor Bike</v>
      </c>
      <c r="AS302" s="11" t="str">
        <f t="shared" si="66"/>
        <v/>
      </c>
      <c r="AT302" s="11" t="str">
        <f t="shared" si="67"/>
        <v>2W Distributor</v>
      </c>
      <c r="AU302" s="11" t="str">
        <f t="shared" si="68"/>
        <v>H2</v>
      </c>
      <c r="AV302" s="11" t="str">
        <f t="shared" si="68"/>
        <v>International - Bike</v>
      </c>
      <c r="AW302" s="11" t="str">
        <f t="shared" si="69"/>
        <v/>
      </c>
      <c r="AX302" s="11" t="str">
        <f t="shared" si="70"/>
        <v>International - AS</v>
      </c>
      <c r="AY302" s="11" t="str">
        <f t="shared" si="70"/>
        <v>International</v>
      </c>
      <c r="AZ302" s="11" t="str">
        <f t="shared" si="70"/>
        <v>International - New</v>
      </c>
      <c r="BA302" s="11" t="str">
        <f t="shared" si="71"/>
        <v/>
      </c>
      <c r="BB302" s="11" t="str">
        <f t="shared" si="72"/>
        <v>Moto Dealers</v>
      </c>
      <c r="BC302" s="11" t="str">
        <f t="shared" si="72"/>
        <v>Motonet</v>
      </c>
      <c r="BD302" s="11" t="str">
        <f t="shared" si="73"/>
        <v/>
      </c>
      <c r="BE302" s="11" t="str">
        <f t="shared" si="74"/>
        <v>Retail</v>
      </c>
      <c r="BF302" s="11" t="str">
        <f t="shared" si="75"/>
        <v>TREK</v>
      </c>
      <c r="BG302" s="11" t="e">
        <v>#N/A</v>
      </c>
      <c r="BH302" s="11" t="e">
        <f t="shared" si="76"/>
        <v>#N/A</v>
      </c>
      <c r="BI302" s="11"/>
      <c r="BJ302" s="11"/>
      <c r="BK302" s="11"/>
      <c r="BL302" s="11"/>
      <c r="BM302" s="11"/>
      <c r="BN302" s="11"/>
      <c r="BO302" s="11"/>
      <c r="BP302" s="11"/>
      <c r="BQ302" s="11"/>
      <c r="BR302" s="11"/>
      <c r="BS302" s="11"/>
    </row>
    <row r="303" spans="1:71" x14ac:dyDescent="0.2">
      <c r="A303" s="16">
        <f t="shared" si="77"/>
        <v>302</v>
      </c>
      <c r="B303" s="11" t="str">
        <f t="shared" si="80"/>
        <v>40001-00047</v>
      </c>
      <c r="C303" s="11" t="str">
        <f t="shared" si="80"/>
        <v>40001-00047</v>
      </c>
      <c r="D303" s="7" t="s">
        <v>8453</v>
      </c>
      <c r="E303" s="6" t="s">
        <v>208</v>
      </c>
      <c r="F303" s="11" t="s">
        <v>8991</v>
      </c>
      <c r="G303" s="17" t="str">
        <f>INDEX(Data!G:G,MATCH($D303,Data!$D:$D,0))</f>
        <v>R-CORE-X</v>
      </c>
      <c r="H303" s="17" t="str">
        <f>INDEX(Data!H:H,MATCH($D303,Data!$D:$D,0))</f>
        <v>Pants</v>
      </c>
      <c r="I303" s="6" t="s">
        <v>788</v>
      </c>
      <c r="J303" s="6" t="s">
        <v>5329</v>
      </c>
      <c r="K303" s="6" t="s">
        <v>8991</v>
      </c>
      <c r="L303" s="6" t="s">
        <v>8991</v>
      </c>
      <c r="M303" s="6" t="s">
        <v>5342</v>
      </c>
      <c r="N303" s="6" t="s">
        <v>797</v>
      </c>
      <c r="O303" s="11"/>
      <c r="P303" s="11"/>
      <c r="Q303" s="6" t="s">
        <v>118</v>
      </c>
      <c r="R303" s="9" t="b">
        <v>0</v>
      </c>
      <c r="S303" s="9" t="b">
        <v>0</v>
      </c>
      <c r="T303" s="6" t="s">
        <v>8453</v>
      </c>
      <c r="U303" s="17" t="str">
        <f>INDEX(Data!U:U,MATCH($D303,Data!$D:$D,0))</f>
        <v>40001-00047</v>
      </c>
      <c r="V303" s="17" t="str">
        <f>INDEX(Data!V:V,MATCH($D303,Data!$D:$D,0))</f>
        <v>40001-00048</v>
      </c>
      <c r="W303" s="17" t="str">
        <f>INDEX(Data!W:W,MATCH($D303,Data!$D:$D,0))</f>
        <v>40001-00049</v>
      </c>
      <c r="X303" s="17" t="str">
        <f>INDEX(Data!X:X,MATCH($D303,Data!$D:$D,0))</f>
        <v>40001-00050</v>
      </c>
      <c r="Y303" s="17" t="str">
        <f>INDEX(Data!Y:Y,MATCH($D303,Data!$D:$D,0))</f>
        <v>40001-00051</v>
      </c>
      <c r="Z303" s="17" t="str">
        <f>INDEX(Data!Z:Z,MATCH($D303,Data!$D:$D,0))</f>
        <v>40001-00052</v>
      </c>
      <c r="AA303" s="17" t="str">
        <f>INDEX(Data!AA:AA,MATCH($D303,Data!$D:$D,0))</f>
        <v/>
      </c>
      <c r="AB303" s="17" t="str">
        <f>INDEX(Data!AB:AB,MATCH($D303,Data!$D:$D,0))</f>
        <v/>
      </c>
      <c r="AC303" s="17" t="str">
        <f>INDEX(Data!AC:AC,MATCH($D303,Data!$D:$D,0))</f>
        <v>28</v>
      </c>
      <c r="AD303" s="17" t="str">
        <f>INDEX(Data!AD:AD,MATCH($D303,Data!$D:$D,0))</f>
        <v>30</v>
      </c>
      <c r="AE303" s="17" t="str">
        <f>INDEX(Data!AE:AE,MATCH($D303,Data!$D:$D,0))</f>
        <v>32</v>
      </c>
      <c r="AF303" s="17" t="str">
        <f>INDEX(Data!AF:AF,MATCH($D303,Data!$D:$D,0))</f>
        <v>34</v>
      </c>
      <c r="AG303" s="17" t="str">
        <f>INDEX(Data!AG:AG,MATCH($D303,Data!$D:$D,0))</f>
        <v>36</v>
      </c>
      <c r="AH303" s="17" t="str">
        <f>INDEX(Data!AH:AH,MATCH($D303,Data!$D:$D,0))</f>
        <v>38</v>
      </c>
      <c r="AI303" s="17" t="str">
        <f>INDEX(Data!AI:AI,MATCH($D303,Data!$D:$D,0))</f>
        <v/>
      </c>
      <c r="AJ303" s="17" t="str">
        <f>INDEX(Data!AJ:AJ,MATCH($D303,Data!$D:$D,0))</f>
        <v/>
      </c>
      <c r="AK303" s="10">
        <v>179</v>
      </c>
      <c r="AL303" s="10">
        <v>179</v>
      </c>
      <c r="AM303" s="6" t="s">
        <v>475</v>
      </c>
      <c r="AN303" s="6" t="s">
        <v>1973</v>
      </c>
      <c r="AO303" s="6" t="s">
        <v>1936</v>
      </c>
      <c r="AP303" s="6" t="s">
        <v>9377</v>
      </c>
      <c r="AQ303" s="18" t="s">
        <v>9465</v>
      </c>
      <c r="AR303" s="11" t="str">
        <f t="shared" si="65"/>
        <v>2W Distributor Bike</v>
      </c>
      <c r="AS303" s="11" t="str">
        <f t="shared" si="66"/>
        <v/>
      </c>
      <c r="AT303" s="11" t="str">
        <f t="shared" si="67"/>
        <v>2W Distributor</v>
      </c>
      <c r="AU303" s="11" t="str">
        <f t="shared" si="68"/>
        <v>H2</v>
      </c>
      <c r="AV303" s="11" t="str">
        <f t="shared" si="68"/>
        <v>International - Bike</v>
      </c>
      <c r="AW303" s="11" t="str">
        <f t="shared" si="69"/>
        <v/>
      </c>
      <c r="AX303" s="11" t="str">
        <f t="shared" si="70"/>
        <v>International - AS</v>
      </c>
      <c r="AY303" s="11" t="str">
        <f t="shared" si="70"/>
        <v>International</v>
      </c>
      <c r="AZ303" s="11" t="str">
        <f t="shared" si="70"/>
        <v>International - New</v>
      </c>
      <c r="BA303" s="11" t="str">
        <f t="shared" si="71"/>
        <v/>
      </c>
      <c r="BB303" s="11" t="str">
        <f t="shared" si="72"/>
        <v>Moto Dealers</v>
      </c>
      <c r="BC303" s="11" t="str">
        <f t="shared" si="72"/>
        <v>Motonet</v>
      </c>
      <c r="BD303" s="11" t="str">
        <f t="shared" si="73"/>
        <v/>
      </c>
      <c r="BE303" s="11" t="str">
        <f t="shared" si="74"/>
        <v>Retail</v>
      </c>
      <c r="BF303" s="11" t="str">
        <f t="shared" si="75"/>
        <v>TREK</v>
      </c>
      <c r="BG303" s="11" t="e">
        <v>#N/A</v>
      </c>
      <c r="BH303" s="11" t="e">
        <f t="shared" si="76"/>
        <v>#N/A</v>
      </c>
      <c r="BI303" s="11"/>
      <c r="BJ303" s="11"/>
      <c r="BK303" s="11"/>
      <c r="BL303" s="11"/>
      <c r="BM303" s="11"/>
      <c r="BN303" s="11"/>
      <c r="BO303" s="11"/>
      <c r="BP303" s="11"/>
      <c r="BQ303" s="11"/>
      <c r="BR303" s="11"/>
      <c r="BS303" s="11"/>
    </row>
    <row r="304" spans="1:71" x14ac:dyDescent="0.2">
      <c r="A304" s="16">
        <f t="shared" si="77"/>
        <v>303</v>
      </c>
      <c r="B304" s="11" t="str">
        <f t="shared" si="80"/>
        <v>40001-00059</v>
      </c>
      <c r="C304" s="11" t="str">
        <f t="shared" si="80"/>
        <v>40001-00059</v>
      </c>
      <c r="D304" s="7" t="s">
        <v>8459</v>
      </c>
      <c r="E304" s="6" t="s">
        <v>208</v>
      </c>
      <c r="F304" s="11" t="s">
        <v>8991</v>
      </c>
      <c r="G304" s="17" t="str">
        <f>INDEX(Data!G:G,MATCH($D304,Data!$D:$D,0))</f>
        <v>R-CORE-X</v>
      </c>
      <c r="H304" s="17" t="str">
        <f>INDEX(Data!H:H,MATCH($D304,Data!$D:$D,0))</f>
        <v>Pants</v>
      </c>
      <c r="I304" s="6" t="s">
        <v>788</v>
      </c>
      <c r="J304" s="6" t="s">
        <v>5329</v>
      </c>
      <c r="K304" s="6" t="s">
        <v>8991</v>
      </c>
      <c r="L304" s="6" t="s">
        <v>8991</v>
      </c>
      <c r="M304" s="6" t="s">
        <v>5342</v>
      </c>
      <c r="N304" s="6" t="s">
        <v>797</v>
      </c>
      <c r="O304" s="11"/>
      <c r="P304" s="11"/>
      <c r="Q304" s="6" t="s">
        <v>9074</v>
      </c>
      <c r="R304" s="9" t="b">
        <v>0</v>
      </c>
      <c r="S304" s="9" t="b">
        <v>0</v>
      </c>
      <c r="T304" s="6" t="s">
        <v>8459</v>
      </c>
      <c r="U304" s="17" t="str">
        <f>INDEX(Data!U:U,MATCH($D304,Data!$D:$D,0))</f>
        <v>40001-00059</v>
      </c>
      <c r="V304" s="17" t="str">
        <f>INDEX(Data!V:V,MATCH($D304,Data!$D:$D,0))</f>
        <v>40001-00060</v>
      </c>
      <c r="W304" s="17" t="str">
        <f>INDEX(Data!W:W,MATCH($D304,Data!$D:$D,0))</f>
        <v>40001-00061</v>
      </c>
      <c r="X304" s="17" t="str">
        <f>INDEX(Data!X:X,MATCH($D304,Data!$D:$D,0))</f>
        <v>40001-00062</v>
      </c>
      <c r="Y304" s="17" t="str">
        <f>INDEX(Data!Y:Y,MATCH($D304,Data!$D:$D,0))</f>
        <v>40001-00063</v>
      </c>
      <c r="Z304" s="17" t="str">
        <f>INDEX(Data!Z:Z,MATCH($D304,Data!$D:$D,0))</f>
        <v>40001-00064</v>
      </c>
      <c r="AA304" s="17" t="str">
        <f>INDEX(Data!AA:AA,MATCH($D304,Data!$D:$D,0))</f>
        <v/>
      </c>
      <c r="AB304" s="17" t="str">
        <f>INDEX(Data!AB:AB,MATCH($D304,Data!$D:$D,0))</f>
        <v/>
      </c>
      <c r="AC304" s="17" t="str">
        <f>INDEX(Data!AC:AC,MATCH($D304,Data!$D:$D,0))</f>
        <v>28</v>
      </c>
      <c r="AD304" s="17" t="str">
        <f>INDEX(Data!AD:AD,MATCH($D304,Data!$D:$D,0))</f>
        <v>30</v>
      </c>
      <c r="AE304" s="17" t="str">
        <f>INDEX(Data!AE:AE,MATCH($D304,Data!$D:$D,0))</f>
        <v>32</v>
      </c>
      <c r="AF304" s="17" t="str">
        <f>INDEX(Data!AF:AF,MATCH($D304,Data!$D:$D,0))</f>
        <v>34</v>
      </c>
      <c r="AG304" s="17" t="str">
        <f>INDEX(Data!AG:AG,MATCH($D304,Data!$D:$D,0))</f>
        <v>36</v>
      </c>
      <c r="AH304" s="17" t="str">
        <f>INDEX(Data!AH:AH,MATCH($D304,Data!$D:$D,0))</f>
        <v>38</v>
      </c>
      <c r="AI304" s="17" t="str">
        <f>INDEX(Data!AI:AI,MATCH($D304,Data!$D:$D,0))</f>
        <v/>
      </c>
      <c r="AJ304" s="17" t="str">
        <f>INDEX(Data!AJ:AJ,MATCH($D304,Data!$D:$D,0))</f>
        <v/>
      </c>
      <c r="AK304" s="10">
        <v>179</v>
      </c>
      <c r="AL304" s="10">
        <v>179</v>
      </c>
      <c r="AM304" s="6" t="s">
        <v>475</v>
      </c>
      <c r="AN304" s="6" t="s">
        <v>1973</v>
      </c>
      <c r="AO304" s="6" t="s">
        <v>1936</v>
      </c>
      <c r="AP304" s="6" t="s">
        <v>9377</v>
      </c>
      <c r="AQ304" s="18" t="s">
        <v>9465</v>
      </c>
      <c r="AR304" s="11" t="str">
        <f t="shared" si="65"/>
        <v>2W Distributor Bike</v>
      </c>
      <c r="AS304" s="11" t="str">
        <f t="shared" si="66"/>
        <v/>
      </c>
      <c r="AT304" s="11" t="str">
        <f t="shared" si="67"/>
        <v>2W Distributor</v>
      </c>
      <c r="AU304" s="11" t="str">
        <f t="shared" si="68"/>
        <v>H2</v>
      </c>
      <c r="AV304" s="11" t="str">
        <f t="shared" si="68"/>
        <v>International - Bike</v>
      </c>
      <c r="AW304" s="11" t="str">
        <f t="shared" si="69"/>
        <v/>
      </c>
      <c r="AX304" s="11" t="str">
        <f t="shared" si="70"/>
        <v>International - AS</v>
      </c>
      <c r="AY304" s="11" t="str">
        <f t="shared" si="70"/>
        <v>International</v>
      </c>
      <c r="AZ304" s="11" t="str">
        <f t="shared" si="70"/>
        <v>International - New</v>
      </c>
      <c r="BA304" s="11" t="str">
        <f t="shared" si="71"/>
        <v/>
      </c>
      <c r="BB304" s="11" t="str">
        <f t="shared" si="72"/>
        <v>Moto Dealers</v>
      </c>
      <c r="BC304" s="11" t="str">
        <f t="shared" si="72"/>
        <v>Motonet</v>
      </c>
      <c r="BD304" s="11" t="str">
        <f t="shared" si="73"/>
        <v/>
      </c>
      <c r="BE304" s="11" t="str">
        <f t="shared" si="74"/>
        <v>Retail</v>
      </c>
      <c r="BF304" s="11" t="str">
        <f t="shared" si="75"/>
        <v>TREK</v>
      </c>
      <c r="BG304" s="11" t="e">
        <v>#N/A</v>
      </c>
      <c r="BH304" s="11" t="e">
        <f t="shared" si="76"/>
        <v>#N/A</v>
      </c>
      <c r="BI304" s="11"/>
      <c r="BJ304" s="11"/>
      <c r="BK304" s="11"/>
      <c r="BL304" s="11"/>
      <c r="BM304" s="11"/>
      <c r="BN304" s="11"/>
      <c r="BO304" s="11"/>
      <c r="BP304" s="11"/>
      <c r="BQ304" s="11"/>
      <c r="BR304" s="11"/>
      <c r="BS304" s="11"/>
    </row>
    <row r="305" spans="1:71" x14ac:dyDescent="0.2">
      <c r="A305" s="16">
        <f t="shared" si="77"/>
        <v>304</v>
      </c>
      <c r="B305" s="11" t="str">
        <f t="shared" si="80"/>
        <v>40001-00065</v>
      </c>
      <c r="C305" s="11" t="str">
        <f t="shared" si="80"/>
        <v>40001-00065</v>
      </c>
      <c r="D305" s="7" t="s">
        <v>8465</v>
      </c>
      <c r="E305" s="6" t="s">
        <v>208</v>
      </c>
      <c r="F305" s="11" t="s">
        <v>8991</v>
      </c>
      <c r="G305" s="17" t="str">
        <f>INDEX(Data!G:G,MATCH($D305,Data!$D:$D,0))</f>
        <v>R-CORE-X</v>
      </c>
      <c r="H305" s="17" t="str">
        <f>INDEX(Data!H:H,MATCH($D305,Data!$D:$D,0))</f>
        <v>Pants</v>
      </c>
      <c r="I305" s="6" t="s">
        <v>788</v>
      </c>
      <c r="J305" s="6" t="s">
        <v>5329</v>
      </c>
      <c r="K305" s="6" t="s">
        <v>8991</v>
      </c>
      <c r="L305" s="6" t="s">
        <v>8991</v>
      </c>
      <c r="M305" s="6" t="s">
        <v>5342</v>
      </c>
      <c r="N305" s="6" t="s">
        <v>797</v>
      </c>
      <c r="O305" s="11"/>
      <c r="P305" s="11"/>
      <c r="Q305" s="6" t="s">
        <v>9075</v>
      </c>
      <c r="R305" s="9" t="b">
        <v>0</v>
      </c>
      <c r="S305" s="9" t="b">
        <v>0</v>
      </c>
      <c r="T305" s="6" t="s">
        <v>8465</v>
      </c>
      <c r="U305" s="17" t="str">
        <f>INDEX(Data!U:U,MATCH($D305,Data!$D:$D,0))</f>
        <v>40001-00065</v>
      </c>
      <c r="V305" s="17" t="str">
        <f>INDEX(Data!V:V,MATCH($D305,Data!$D:$D,0))</f>
        <v>40001-00066</v>
      </c>
      <c r="W305" s="17" t="str">
        <f>INDEX(Data!W:W,MATCH($D305,Data!$D:$D,0))</f>
        <v>40001-00067</v>
      </c>
      <c r="X305" s="17" t="str">
        <f>INDEX(Data!X:X,MATCH($D305,Data!$D:$D,0))</f>
        <v>40001-00068</v>
      </c>
      <c r="Y305" s="17" t="str">
        <f>INDEX(Data!Y:Y,MATCH($D305,Data!$D:$D,0))</f>
        <v>40001-00069</v>
      </c>
      <c r="Z305" s="17" t="str">
        <f>INDEX(Data!Z:Z,MATCH($D305,Data!$D:$D,0))</f>
        <v>40001-00070</v>
      </c>
      <c r="AA305" s="17" t="str">
        <f>INDEX(Data!AA:AA,MATCH($D305,Data!$D:$D,0))</f>
        <v/>
      </c>
      <c r="AB305" s="17" t="str">
        <f>INDEX(Data!AB:AB,MATCH($D305,Data!$D:$D,0))</f>
        <v/>
      </c>
      <c r="AC305" s="17" t="str">
        <f>INDEX(Data!AC:AC,MATCH($D305,Data!$D:$D,0))</f>
        <v>28</v>
      </c>
      <c r="AD305" s="17" t="str">
        <f>INDEX(Data!AD:AD,MATCH($D305,Data!$D:$D,0))</f>
        <v>30</v>
      </c>
      <c r="AE305" s="17" t="str">
        <f>INDEX(Data!AE:AE,MATCH($D305,Data!$D:$D,0))</f>
        <v>32</v>
      </c>
      <c r="AF305" s="17" t="str">
        <f>INDEX(Data!AF:AF,MATCH($D305,Data!$D:$D,0))</f>
        <v>34</v>
      </c>
      <c r="AG305" s="17" t="str">
        <f>INDEX(Data!AG:AG,MATCH($D305,Data!$D:$D,0))</f>
        <v>36</v>
      </c>
      <c r="AH305" s="17" t="str">
        <f>INDEX(Data!AH:AH,MATCH($D305,Data!$D:$D,0))</f>
        <v>38</v>
      </c>
      <c r="AI305" s="17" t="str">
        <f>INDEX(Data!AI:AI,MATCH($D305,Data!$D:$D,0))</f>
        <v/>
      </c>
      <c r="AJ305" s="17" t="str">
        <f>INDEX(Data!AJ:AJ,MATCH($D305,Data!$D:$D,0))</f>
        <v/>
      </c>
      <c r="AK305" s="10">
        <v>179</v>
      </c>
      <c r="AL305" s="10">
        <v>179</v>
      </c>
      <c r="AM305" s="6" t="s">
        <v>475</v>
      </c>
      <c r="AN305" s="6" t="s">
        <v>1973</v>
      </c>
      <c r="AO305" s="6" t="s">
        <v>1936</v>
      </c>
      <c r="AP305" s="6" t="s">
        <v>9377</v>
      </c>
      <c r="AQ305" s="18" t="s">
        <v>9465</v>
      </c>
      <c r="AR305" s="11" t="str">
        <f t="shared" si="65"/>
        <v>2W Distributor Bike</v>
      </c>
      <c r="AS305" s="11" t="str">
        <f t="shared" si="66"/>
        <v/>
      </c>
      <c r="AT305" s="11" t="str">
        <f t="shared" si="67"/>
        <v>2W Distributor</v>
      </c>
      <c r="AU305" s="11" t="str">
        <f t="shared" si="68"/>
        <v>H2</v>
      </c>
      <c r="AV305" s="11" t="str">
        <f t="shared" si="68"/>
        <v>International - Bike</v>
      </c>
      <c r="AW305" s="11" t="str">
        <f t="shared" si="69"/>
        <v/>
      </c>
      <c r="AX305" s="11" t="str">
        <f t="shared" si="70"/>
        <v>International - AS</v>
      </c>
      <c r="AY305" s="11" t="str">
        <f t="shared" si="70"/>
        <v>International</v>
      </c>
      <c r="AZ305" s="11" t="str">
        <f t="shared" si="70"/>
        <v>International - New</v>
      </c>
      <c r="BA305" s="11" t="str">
        <f t="shared" si="71"/>
        <v/>
      </c>
      <c r="BB305" s="11" t="str">
        <f t="shared" si="72"/>
        <v>Moto Dealers</v>
      </c>
      <c r="BC305" s="11" t="str">
        <f t="shared" si="72"/>
        <v>Motonet</v>
      </c>
      <c r="BD305" s="11" t="str">
        <f t="shared" si="73"/>
        <v/>
      </c>
      <c r="BE305" s="11" t="str">
        <f t="shared" si="74"/>
        <v>Retail</v>
      </c>
      <c r="BF305" s="11" t="str">
        <f t="shared" si="75"/>
        <v>TREK</v>
      </c>
      <c r="BG305" s="11" t="e">
        <v>#N/A</v>
      </c>
      <c r="BH305" s="11" t="e">
        <f t="shared" si="76"/>
        <v>#N/A</v>
      </c>
      <c r="BI305" s="11"/>
      <c r="BJ305" s="11"/>
      <c r="BK305" s="11"/>
      <c r="BL305" s="11"/>
      <c r="BM305" s="11"/>
      <c r="BN305" s="11"/>
      <c r="BO305" s="11"/>
      <c r="BP305" s="11"/>
      <c r="BQ305" s="11"/>
      <c r="BR305" s="11"/>
      <c r="BS305" s="11"/>
    </row>
    <row r="306" spans="1:71" x14ac:dyDescent="0.2">
      <c r="A306" s="16">
        <f t="shared" si="77"/>
        <v>305</v>
      </c>
      <c r="B306" s="11" t="str">
        <f t="shared" si="80"/>
        <v>40001-00071</v>
      </c>
      <c r="C306" s="11" t="str">
        <f t="shared" si="80"/>
        <v>40001-00071</v>
      </c>
      <c r="D306" s="7" t="s">
        <v>8471</v>
      </c>
      <c r="E306" s="6" t="s">
        <v>208</v>
      </c>
      <c r="F306" s="11" t="s">
        <v>8991</v>
      </c>
      <c r="G306" s="17" t="str">
        <f>INDEX(Data!G:G,MATCH($D306,Data!$D:$D,0))</f>
        <v>R-CORE-X LE</v>
      </c>
      <c r="H306" s="17" t="str">
        <f>INDEX(Data!H:H,MATCH($D306,Data!$D:$D,0))</f>
        <v>Pants</v>
      </c>
      <c r="I306" s="6" t="s">
        <v>788</v>
      </c>
      <c r="J306" s="6" t="s">
        <v>5329</v>
      </c>
      <c r="K306" s="6" t="s">
        <v>8991</v>
      </c>
      <c r="L306" s="6" t="s">
        <v>8991</v>
      </c>
      <c r="M306" s="6" t="s">
        <v>5342</v>
      </c>
      <c r="N306" s="6" t="s">
        <v>797</v>
      </c>
      <c r="O306" s="11"/>
      <c r="P306" s="11"/>
      <c r="Q306" s="6" t="s">
        <v>9093</v>
      </c>
      <c r="R306" s="9" t="b">
        <v>0</v>
      </c>
      <c r="S306" s="9" t="b">
        <v>0</v>
      </c>
      <c r="T306" s="6" t="s">
        <v>8471</v>
      </c>
      <c r="U306" s="17" t="str">
        <f>INDEX(Data!U:U,MATCH($D306,Data!$D:$D,0))</f>
        <v>40001-00071</v>
      </c>
      <c r="V306" s="17" t="str">
        <f>INDEX(Data!V:V,MATCH($D306,Data!$D:$D,0))</f>
        <v>40001-00072</v>
      </c>
      <c r="W306" s="17" t="str">
        <f>INDEX(Data!W:W,MATCH($D306,Data!$D:$D,0))</f>
        <v>40001-00073</v>
      </c>
      <c r="X306" s="17" t="str">
        <f>INDEX(Data!X:X,MATCH($D306,Data!$D:$D,0))</f>
        <v>40001-00074</v>
      </c>
      <c r="Y306" s="17" t="str">
        <f>INDEX(Data!Y:Y,MATCH($D306,Data!$D:$D,0))</f>
        <v>40001-00075</v>
      </c>
      <c r="Z306" s="17" t="str">
        <f>INDEX(Data!Z:Z,MATCH($D306,Data!$D:$D,0))</f>
        <v>40001-00076</v>
      </c>
      <c r="AA306" s="17" t="str">
        <f>INDEX(Data!AA:AA,MATCH($D306,Data!$D:$D,0))</f>
        <v/>
      </c>
      <c r="AB306" s="17" t="str">
        <f>INDEX(Data!AB:AB,MATCH($D306,Data!$D:$D,0))</f>
        <v/>
      </c>
      <c r="AC306" s="17" t="str">
        <f>INDEX(Data!AC:AC,MATCH($D306,Data!$D:$D,0))</f>
        <v>28</v>
      </c>
      <c r="AD306" s="17" t="str">
        <f>INDEX(Data!AD:AD,MATCH($D306,Data!$D:$D,0))</f>
        <v>30</v>
      </c>
      <c r="AE306" s="17" t="str">
        <f>INDEX(Data!AE:AE,MATCH($D306,Data!$D:$D,0))</f>
        <v>32</v>
      </c>
      <c r="AF306" s="17" t="str">
        <f>INDEX(Data!AF:AF,MATCH($D306,Data!$D:$D,0))</f>
        <v>34</v>
      </c>
      <c r="AG306" s="17" t="str">
        <f>INDEX(Data!AG:AG,MATCH($D306,Data!$D:$D,0))</f>
        <v>36</v>
      </c>
      <c r="AH306" s="17" t="str">
        <f>INDEX(Data!AH:AH,MATCH($D306,Data!$D:$D,0))</f>
        <v>38</v>
      </c>
      <c r="AI306" s="17" t="str">
        <f>INDEX(Data!AI:AI,MATCH($D306,Data!$D:$D,0))</f>
        <v/>
      </c>
      <c r="AJ306" s="17" t="str">
        <f>INDEX(Data!AJ:AJ,MATCH($D306,Data!$D:$D,0))</f>
        <v/>
      </c>
      <c r="AK306" s="10">
        <v>199</v>
      </c>
      <c r="AL306" s="10">
        <v>199</v>
      </c>
      <c r="AM306" s="6" t="s">
        <v>475</v>
      </c>
      <c r="AN306" s="6" t="s">
        <v>449</v>
      </c>
      <c r="AO306" s="6" t="s">
        <v>1936</v>
      </c>
      <c r="AP306" s="6" t="s">
        <v>9377</v>
      </c>
      <c r="AQ306" s="18" t="s">
        <v>9465</v>
      </c>
      <c r="AR306" s="11" t="str">
        <f t="shared" si="65"/>
        <v>2W Distributor Bike</v>
      </c>
      <c r="AS306" s="11" t="str">
        <f t="shared" si="66"/>
        <v/>
      </c>
      <c r="AT306" s="11" t="str">
        <f t="shared" si="67"/>
        <v>2W Distributor</v>
      </c>
      <c r="AU306" s="11" t="str">
        <f t="shared" si="68"/>
        <v>H2</v>
      </c>
      <c r="AV306" s="11" t="str">
        <f t="shared" si="68"/>
        <v>International - Bike</v>
      </c>
      <c r="AW306" s="11" t="str">
        <f t="shared" si="69"/>
        <v/>
      </c>
      <c r="AX306" s="11" t="str">
        <f t="shared" si="70"/>
        <v>International - AS</v>
      </c>
      <c r="AY306" s="11" t="str">
        <f t="shared" si="70"/>
        <v>International</v>
      </c>
      <c r="AZ306" s="11" t="str">
        <f t="shared" si="70"/>
        <v>International - New</v>
      </c>
      <c r="BA306" s="11" t="str">
        <f t="shared" si="71"/>
        <v/>
      </c>
      <c r="BB306" s="11" t="str">
        <f t="shared" si="72"/>
        <v>Moto Dealers</v>
      </c>
      <c r="BC306" s="11" t="str">
        <f t="shared" si="72"/>
        <v>Motonet</v>
      </c>
      <c r="BD306" s="11" t="str">
        <f t="shared" si="73"/>
        <v/>
      </c>
      <c r="BE306" s="11" t="str">
        <f t="shared" si="74"/>
        <v>Retail</v>
      </c>
      <c r="BF306" s="11" t="str">
        <f t="shared" si="75"/>
        <v>TREK</v>
      </c>
      <c r="BG306" s="11" t="e">
        <v>#N/A</v>
      </c>
      <c r="BH306" s="11" t="e">
        <f t="shared" si="76"/>
        <v>#N/A</v>
      </c>
      <c r="BI306" s="11"/>
      <c r="BJ306" s="11"/>
      <c r="BK306" s="11"/>
      <c r="BL306" s="11"/>
      <c r="BM306" s="11"/>
      <c r="BN306" s="11"/>
      <c r="BO306" s="11"/>
      <c r="BP306" s="11"/>
      <c r="BQ306" s="11"/>
      <c r="BR306" s="11"/>
      <c r="BS306" s="11"/>
    </row>
    <row r="307" spans="1:71" x14ac:dyDescent="0.2">
      <c r="A307" s="16">
        <f t="shared" si="77"/>
        <v>306</v>
      </c>
      <c r="B307" s="11" t="str">
        <f t="shared" si="80"/>
        <v>40002-00007</v>
      </c>
      <c r="C307" s="11" t="str">
        <f t="shared" si="80"/>
        <v>40002-00007</v>
      </c>
      <c r="D307" s="7" t="s">
        <v>8477</v>
      </c>
      <c r="E307" s="6" t="s">
        <v>208</v>
      </c>
      <c r="F307" s="11" t="s">
        <v>8991</v>
      </c>
      <c r="G307" s="17" t="str">
        <f>INDEX(Data!G:G,MATCH($D307,Data!$D:$D,0))</f>
        <v>R-CORE-X</v>
      </c>
      <c r="H307" s="17" t="str">
        <f>INDEX(Data!H:H,MATCH($D307,Data!$D:$D,0))</f>
        <v>Shorts</v>
      </c>
      <c r="I307" s="6" t="s">
        <v>788</v>
      </c>
      <c r="J307" s="6" t="s">
        <v>5329</v>
      </c>
      <c r="K307" s="6" t="s">
        <v>8991</v>
      </c>
      <c r="L307" s="6" t="s">
        <v>8991</v>
      </c>
      <c r="M307" s="6" t="s">
        <v>5342</v>
      </c>
      <c r="N307" s="6" t="s">
        <v>807</v>
      </c>
      <c r="O307" s="11"/>
      <c r="P307" s="11"/>
      <c r="Q307" s="6" t="s">
        <v>88</v>
      </c>
      <c r="R307" s="9" t="b">
        <v>0</v>
      </c>
      <c r="S307" s="9" t="b">
        <v>1</v>
      </c>
      <c r="T307" s="6" t="s">
        <v>8477</v>
      </c>
      <c r="U307" s="17" t="str">
        <f>INDEX(Data!U:U,MATCH($D307,Data!$D:$D,0))</f>
        <v>40002-00007</v>
      </c>
      <c r="V307" s="17" t="str">
        <f>INDEX(Data!V:V,MATCH($D307,Data!$D:$D,0))</f>
        <v>40002-00008</v>
      </c>
      <c r="W307" s="17" t="str">
        <f>INDEX(Data!W:W,MATCH($D307,Data!$D:$D,0))</f>
        <v>40002-00009</v>
      </c>
      <c r="X307" s="17" t="str">
        <f>INDEX(Data!X:X,MATCH($D307,Data!$D:$D,0))</f>
        <v>40002-00010</v>
      </c>
      <c r="Y307" s="17" t="str">
        <f>INDEX(Data!Y:Y,MATCH($D307,Data!$D:$D,0))</f>
        <v>40002-00011</v>
      </c>
      <c r="Z307" s="17" t="str">
        <f>INDEX(Data!Z:Z,MATCH($D307,Data!$D:$D,0))</f>
        <v>40002-00012</v>
      </c>
      <c r="AA307" s="17" t="str">
        <f>INDEX(Data!AA:AA,MATCH($D307,Data!$D:$D,0))</f>
        <v/>
      </c>
      <c r="AB307" s="17" t="str">
        <f>INDEX(Data!AB:AB,MATCH($D307,Data!$D:$D,0))</f>
        <v/>
      </c>
      <c r="AC307" s="17" t="str">
        <f>INDEX(Data!AC:AC,MATCH($D307,Data!$D:$D,0))</f>
        <v>28</v>
      </c>
      <c r="AD307" s="17" t="str">
        <f>INDEX(Data!AD:AD,MATCH($D307,Data!$D:$D,0))</f>
        <v>30</v>
      </c>
      <c r="AE307" s="17" t="str">
        <f>INDEX(Data!AE:AE,MATCH($D307,Data!$D:$D,0))</f>
        <v>32</v>
      </c>
      <c r="AF307" s="17" t="str">
        <f>INDEX(Data!AF:AF,MATCH($D307,Data!$D:$D,0))</f>
        <v>34</v>
      </c>
      <c r="AG307" s="17" t="str">
        <f>INDEX(Data!AG:AG,MATCH($D307,Data!$D:$D,0))</f>
        <v>36</v>
      </c>
      <c r="AH307" s="17" t="str">
        <f>INDEX(Data!AH:AH,MATCH($D307,Data!$D:$D,0))</f>
        <v>38</v>
      </c>
      <c r="AI307" s="17" t="str">
        <f>INDEX(Data!AI:AI,MATCH($D307,Data!$D:$D,0))</f>
        <v/>
      </c>
      <c r="AJ307" s="17" t="str">
        <f>INDEX(Data!AJ:AJ,MATCH($D307,Data!$D:$D,0))</f>
        <v/>
      </c>
      <c r="AK307" s="10">
        <v>159</v>
      </c>
      <c r="AL307" s="10">
        <v>159</v>
      </c>
      <c r="AM307" s="6" t="s">
        <v>475</v>
      </c>
      <c r="AN307" s="6" t="s">
        <v>1973</v>
      </c>
      <c r="AO307" s="6" t="s">
        <v>1936</v>
      </c>
      <c r="AP307" s="6" t="s">
        <v>9378</v>
      </c>
      <c r="AQ307" s="18" t="s">
        <v>9465</v>
      </c>
      <c r="AR307" s="11" t="str">
        <f t="shared" si="65"/>
        <v>2W Distributor Bike</v>
      </c>
      <c r="AS307" s="11" t="str">
        <f t="shared" si="66"/>
        <v/>
      </c>
      <c r="AT307" s="11" t="str">
        <f t="shared" si="67"/>
        <v>2W Distributor</v>
      </c>
      <c r="AU307" s="11" t="str">
        <f t="shared" si="68"/>
        <v>H2</v>
      </c>
      <c r="AV307" s="11" t="str">
        <f t="shared" si="68"/>
        <v>International - Bike</v>
      </c>
      <c r="AW307" s="11" t="str">
        <f t="shared" si="69"/>
        <v/>
      </c>
      <c r="AX307" s="11" t="str">
        <f t="shared" si="70"/>
        <v>International - AS</v>
      </c>
      <c r="AY307" s="11" t="str">
        <f t="shared" si="70"/>
        <v>International</v>
      </c>
      <c r="AZ307" s="11" t="str">
        <f t="shared" si="70"/>
        <v>International - New</v>
      </c>
      <c r="BA307" s="11" t="str">
        <f t="shared" si="71"/>
        <v/>
      </c>
      <c r="BB307" s="11" t="str">
        <f t="shared" si="72"/>
        <v>Moto Dealers</v>
      </c>
      <c r="BC307" s="11" t="str">
        <f t="shared" si="72"/>
        <v>Motonet</v>
      </c>
      <c r="BD307" s="11" t="str">
        <f t="shared" si="73"/>
        <v/>
      </c>
      <c r="BE307" s="11" t="str">
        <f t="shared" si="74"/>
        <v>Retail</v>
      </c>
      <c r="BF307" s="11" t="str">
        <f t="shared" si="75"/>
        <v>TREK</v>
      </c>
      <c r="BG307" s="11" t="e">
        <v>#N/A</v>
      </c>
      <c r="BH307" s="11" t="e">
        <f t="shared" si="76"/>
        <v>#N/A</v>
      </c>
      <c r="BI307" s="11"/>
      <c r="BJ307" s="11"/>
      <c r="BK307" s="11"/>
      <c r="BL307" s="11"/>
      <c r="BM307" s="11"/>
      <c r="BN307" s="11"/>
      <c r="BO307" s="11"/>
      <c r="BP307" s="11"/>
      <c r="BQ307" s="11"/>
      <c r="BR307" s="11"/>
      <c r="BS307" s="11"/>
    </row>
    <row r="308" spans="1:71" x14ac:dyDescent="0.2">
      <c r="A308" s="16">
        <f t="shared" si="77"/>
        <v>307</v>
      </c>
      <c r="B308" s="11" t="str">
        <f t="shared" si="80"/>
        <v>40003-00015</v>
      </c>
      <c r="C308" s="11" t="str">
        <f t="shared" si="80"/>
        <v>40003-00015</v>
      </c>
      <c r="D308" s="7" t="s">
        <v>8483</v>
      </c>
      <c r="E308" s="6" t="s">
        <v>208</v>
      </c>
      <c r="F308" s="11" t="s">
        <v>8991</v>
      </c>
      <c r="G308" s="17" t="str">
        <f>INDEX(Data!G:G,MATCH($D308,Data!$D:$D,0))</f>
        <v>R-CORE CONCEPT</v>
      </c>
      <c r="H308" s="17" t="str">
        <f>INDEX(Data!H:H,MATCH($D308,Data!$D:$D,0))</f>
        <v>Sleeveless Jersey</v>
      </c>
      <c r="I308" s="6" t="s">
        <v>788</v>
      </c>
      <c r="J308" s="6" t="s">
        <v>5329</v>
      </c>
      <c r="K308" s="6" t="s">
        <v>8991</v>
      </c>
      <c r="L308" s="6" t="s">
        <v>8991</v>
      </c>
      <c r="M308" s="6" t="s">
        <v>5341</v>
      </c>
      <c r="N308" s="6" t="s">
        <v>5372</v>
      </c>
      <c r="O308" s="11"/>
      <c r="P308" s="11"/>
      <c r="Q308" s="6" t="s">
        <v>88</v>
      </c>
      <c r="R308" s="9" t="b">
        <v>0</v>
      </c>
      <c r="S308" s="9" t="b">
        <v>0</v>
      </c>
      <c r="T308" s="6" t="s">
        <v>8483</v>
      </c>
      <c r="U308" s="17" t="str">
        <f>INDEX(Data!U:U,MATCH($D308,Data!$D:$D,0))</f>
        <v>40003-00015</v>
      </c>
      <c r="V308" s="17" t="str">
        <f>INDEX(Data!V:V,MATCH($D308,Data!$D:$D,0))</f>
        <v>40003-00016</v>
      </c>
      <c r="W308" s="17" t="str">
        <f>INDEX(Data!W:W,MATCH($D308,Data!$D:$D,0))</f>
        <v>40003-00017</v>
      </c>
      <c r="X308" s="17" t="str">
        <f>INDEX(Data!X:X,MATCH($D308,Data!$D:$D,0))</f>
        <v>40003-00018</v>
      </c>
      <c r="Y308" s="17" t="str">
        <f>INDEX(Data!Y:Y,MATCH($D308,Data!$D:$D,0))</f>
        <v/>
      </c>
      <c r="Z308" s="17" t="str">
        <f>INDEX(Data!Z:Z,MATCH($D308,Data!$D:$D,0))</f>
        <v/>
      </c>
      <c r="AA308" s="17" t="str">
        <f>INDEX(Data!AA:AA,MATCH($D308,Data!$D:$D,0))</f>
        <v/>
      </c>
      <c r="AB308" s="17" t="str">
        <f>INDEX(Data!AB:AB,MATCH($D308,Data!$D:$D,0))</f>
        <v/>
      </c>
      <c r="AC308" s="17" t="str">
        <f>INDEX(Data!AC:AC,MATCH($D308,Data!$D:$D,0))</f>
        <v>S</v>
      </c>
      <c r="AD308" s="17" t="str">
        <f>INDEX(Data!AD:AD,MATCH($D308,Data!$D:$D,0))</f>
        <v>M</v>
      </c>
      <c r="AE308" s="17" t="str">
        <f>INDEX(Data!AE:AE,MATCH($D308,Data!$D:$D,0))</f>
        <v>L</v>
      </c>
      <c r="AF308" s="17" t="str">
        <f>INDEX(Data!AF:AF,MATCH($D308,Data!$D:$D,0))</f>
        <v>XL</v>
      </c>
      <c r="AG308" s="17" t="str">
        <f>INDEX(Data!AG:AG,MATCH($D308,Data!$D:$D,0))</f>
        <v/>
      </c>
      <c r="AH308" s="17" t="str">
        <f>INDEX(Data!AH:AH,MATCH($D308,Data!$D:$D,0))</f>
        <v/>
      </c>
      <c r="AI308" s="17" t="str">
        <f>INDEX(Data!AI:AI,MATCH($D308,Data!$D:$D,0))</f>
        <v/>
      </c>
      <c r="AJ308" s="17" t="str">
        <f>INDEX(Data!AJ:AJ,MATCH($D308,Data!$D:$D,0))</f>
        <v/>
      </c>
      <c r="AK308" s="10">
        <v>59</v>
      </c>
      <c r="AL308" s="10">
        <v>59</v>
      </c>
      <c r="AM308" s="6" t="s">
        <v>475</v>
      </c>
      <c r="AN308" s="6" t="s">
        <v>1935</v>
      </c>
      <c r="AO308" s="6" t="s">
        <v>2023</v>
      </c>
      <c r="AP308" s="6" t="s">
        <v>9379</v>
      </c>
      <c r="AQ308" s="18" t="s">
        <v>9465</v>
      </c>
      <c r="AR308" s="11" t="str">
        <f t="shared" si="65"/>
        <v>2W Distributor Bike</v>
      </c>
      <c r="AS308" s="11" t="str">
        <f t="shared" si="66"/>
        <v/>
      </c>
      <c r="AT308" s="11" t="str">
        <f t="shared" si="67"/>
        <v>2W Distributor</v>
      </c>
      <c r="AU308" s="11" t="str">
        <f t="shared" si="68"/>
        <v>H2</v>
      </c>
      <c r="AV308" s="11" t="str">
        <f t="shared" si="68"/>
        <v>International - Bike</v>
      </c>
      <c r="AW308" s="11" t="str">
        <f t="shared" si="69"/>
        <v/>
      </c>
      <c r="AX308" s="11" t="str">
        <f t="shared" si="70"/>
        <v>International - AS</v>
      </c>
      <c r="AY308" s="11" t="str">
        <f t="shared" si="70"/>
        <v>International</v>
      </c>
      <c r="AZ308" s="11" t="str">
        <f t="shared" si="70"/>
        <v>International - New</v>
      </c>
      <c r="BA308" s="11" t="str">
        <f t="shared" si="71"/>
        <v/>
      </c>
      <c r="BB308" s="11" t="str">
        <f t="shared" si="72"/>
        <v>Moto Dealers</v>
      </c>
      <c r="BC308" s="11" t="str">
        <f t="shared" si="72"/>
        <v>Motonet</v>
      </c>
      <c r="BD308" s="11" t="str">
        <f t="shared" si="73"/>
        <v/>
      </c>
      <c r="BE308" s="11" t="str">
        <f t="shared" si="74"/>
        <v>Retail</v>
      </c>
      <c r="BF308" s="11" t="str">
        <f t="shared" si="75"/>
        <v>TREK</v>
      </c>
      <c r="BG308" s="11" t="e">
        <v>#N/A</v>
      </c>
      <c r="BH308" s="11" t="e">
        <f t="shared" si="76"/>
        <v>#N/A</v>
      </c>
      <c r="BI308" s="11"/>
      <c r="BJ308" s="11"/>
      <c r="BK308" s="11"/>
      <c r="BL308" s="11"/>
      <c r="BM308" s="11"/>
      <c r="BN308" s="11"/>
      <c r="BO308" s="11"/>
      <c r="BP308" s="11"/>
      <c r="BQ308" s="11"/>
      <c r="BR308" s="11"/>
      <c r="BS308" s="11"/>
    </row>
    <row r="309" spans="1:71" x14ac:dyDescent="0.2">
      <c r="A309" s="16">
        <f t="shared" si="77"/>
        <v>308</v>
      </c>
      <c r="B309" s="11" t="str">
        <f t="shared" si="80"/>
        <v>40003-00019</v>
      </c>
      <c r="C309" s="11" t="str">
        <f t="shared" si="80"/>
        <v>40003-00019</v>
      </c>
      <c r="D309" s="7" t="s">
        <v>8487</v>
      </c>
      <c r="E309" s="6" t="s">
        <v>208</v>
      </c>
      <c r="F309" s="11" t="s">
        <v>8991</v>
      </c>
      <c r="G309" s="17" t="str">
        <f>INDEX(Data!G:G,MATCH($D309,Data!$D:$D,0))</f>
        <v>R-CORE CONCEPT</v>
      </c>
      <c r="H309" s="17" t="str">
        <f>INDEX(Data!H:H,MATCH($D309,Data!$D:$D,0))</f>
        <v>Sleeveless Jersey</v>
      </c>
      <c r="I309" s="6" t="s">
        <v>788</v>
      </c>
      <c r="J309" s="6" t="s">
        <v>5329</v>
      </c>
      <c r="K309" s="6" t="s">
        <v>8991</v>
      </c>
      <c r="L309" s="6" t="s">
        <v>8991</v>
      </c>
      <c r="M309" s="6" t="s">
        <v>5341</v>
      </c>
      <c r="N309" s="6" t="s">
        <v>5372</v>
      </c>
      <c r="O309" s="11"/>
      <c r="P309" s="11"/>
      <c r="Q309" s="6" t="s">
        <v>9094</v>
      </c>
      <c r="R309" s="9" t="b">
        <v>0</v>
      </c>
      <c r="S309" s="9" t="b">
        <v>0</v>
      </c>
      <c r="T309" s="6" t="s">
        <v>8487</v>
      </c>
      <c r="U309" s="17" t="str">
        <f>INDEX(Data!U:U,MATCH($D309,Data!$D:$D,0))</f>
        <v>40003-00019</v>
      </c>
      <c r="V309" s="17" t="str">
        <f>INDEX(Data!V:V,MATCH($D309,Data!$D:$D,0))</f>
        <v>40003-00020</v>
      </c>
      <c r="W309" s="17" t="str">
        <f>INDEX(Data!W:W,MATCH($D309,Data!$D:$D,0))</f>
        <v>40003-00021</v>
      </c>
      <c r="X309" s="17" t="str">
        <f>INDEX(Data!X:X,MATCH($D309,Data!$D:$D,0))</f>
        <v>40003-00022</v>
      </c>
      <c r="Y309" s="17" t="str">
        <f>INDEX(Data!Y:Y,MATCH($D309,Data!$D:$D,0))</f>
        <v/>
      </c>
      <c r="Z309" s="17" t="str">
        <f>INDEX(Data!Z:Z,MATCH($D309,Data!$D:$D,0))</f>
        <v/>
      </c>
      <c r="AA309" s="17" t="str">
        <f>INDEX(Data!AA:AA,MATCH($D309,Data!$D:$D,0))</f>
        <v/>
      </c>
      <c r="AB309" s="17" t="str">
        <f>INDEX(Data!AB:AB,MATCH($D309,Data!$D:$D,0))</f>
        <v/>
      </c>
      <c r="AC309" s="17" t="str">
        <f>INDEX(Data!AC:AC,MATCH($D309,Data!$D:$D,0))</f>
        <v>S</v>
      </c>
      <c r="AD309" s="17" t="str">
        <f>INDEX(Data!AD:AD,MATCH($D309,Data!$D:$D,0))</f>
        <v>M</v>
      </c>
      <c r="AE309" s="17" t="str">
        <f>INDEX(Data!AE:AE,MATCH($D309,Data!$D:$D,0))</f>
        <v>L</v>
      </c>
      <c r="AF309" s="17" t="str">
        <f>INDEX(Data!AF:AF,MATCH($D309,Data!$D:$D,0))</f>
        <v>XL</v>
      </c>
      <c r="AG309" s="17" t="str">
        <f>INDEX(Data!AG:AG,MATCH($D309,Data!$D:$D,0))</f>
        <v/>
      </c>
      <c r="AH309" s="17" t="str">
        <f>INDEX(Data!AH:AH,MATCH($D309,Data!$D:$D,0))</f>
        <v/>
      </c>
      <c r="AI309" s="17" t="str">
        <f>INDEX(Data!AI:AI,MATCH($D309,Data!$D:$D,0))</f>
        <v/>
      </c>
      <c r="AJ309" s="17" t="str">
        <f>INDEX(Data!AJ:AJ,MATCH($D309,Data!$D:$D,0))</f>
        <v/>
      </c>
      <c r="AK309" s="10">
        <v>59</v>
      </c>
      <c r="AL309" s="10">
        <v>59</v>
      </c>
      <c r="AM309" s="6" t="s">
        <v>475</v>
      </c>
      <c r="AN309" s="6" t="s">
        <v>1935</v>
      </c>
      <c r="AO309" s="6" t="s">
        <v>2023</v>
      </c>
      <c r="AP309" s="6" t="s">
        <v>9379</v>
      </c>
      <c r="AQ309" s="18" t="s">
        <v>9465</v>
      </c>
      <c r="AR309" s="11" t="str">
        <f t="shared" si="65"/>
        <v>2W Distributor Bike</v>
      </c>
      <c r="AS309" s="11" t="str">
        <f t="shared" si="66"/>
        <v/>
      </c>
      <c r="AT309" s="11" t="str">
        <f t="shared" si="67"/>
        <v>2W Distributor</v>
      </c>
      <c r="AU309" s="11" t="str">
        <f t="shared" si="68"/>
        <v>H2</v>
      </c>
      <c r="AV309" s="11" t="str">
        <f t="shared" si="68"/>
        <v>International - Bike</v>
      </c>
      <c r="AW309" s="11" t="str">
        <f t="shared" si="69"/>
        <v/>
      </c>
      <c r="AX309" s="11" t="str">
        <f t="shared" si="70"/>
        <v>International - AS</v>
      </c>
      <c r="AY309" s="11" t="str">
        <f t="shared" si="70"/>
        <v>International</v>
      </c>
      <c r="AZ309" s="11" t="str">
        <f t="shared" si="70"/>
        <v>International - New</v>
      </c>
      <c r="BA309" s="11" t="str">
        <f t="shared" si="71"/>
        <v/>
      </c>
      <c r="BB309" s="11" t="str">
        <f t="shared" si="72"/>
        <v>Moto Dealers</v>
      </c>
      <c r="BC309" s="11" t="str">
        <f t="shared" si="72"/>
        <v>Motonet</v>
      </c>
      <c r="BD309" s="11" t="str">
        <f t="shared" si="73"/>
        <v/>
      </c>
      <c r="BE309" s="11" t="str">
        <f t="shared" si="74"/>
        <v>Retail</v>
      </c>
      <c r="BF309" s="11" t="str">
        <f t="shared" si="75"/>
        <v>TREK</v>
      </c>
      <c r="BG309" s="11" t="e">
        <v>#N/A</v>
      </c>
      <c r="BH309" s="11" t="e">
        <f t="shared" si="76"/>
        <v>#N/A</v>
      </c>
      <c r="BI309" s="11"/>
      <c r="BJ309" s="11"/>
      <c r="BK309" s="11"/>
      <c r="BL309" s="11"/>
      <c r="BM309" s="11"/>
      <c r="BN309" s="11"/>
      <c r="BO309" s="11"/>
      <c r="BP309" s="11"/>
      <c r="BQ309" s="11"/>
      <c r="BR309" s="11"/>
      <c r="BS309" s="11"/>
    </row>
    <row r="310" spans="1:71" x14ac:dyDescent="0.2">
      <c r="A310" s="16">
        <f t="shared" si="77"/>
        <v>309</v>
      </c>
      <c r="B310" s="11" t="str">
        <f t="shared" si="80"/>
        <v>40003-00023</v>
      </c>
      <c r="C310" s="11" t="str">
        <f t="shared" si="80"/>
        <v>40003-00023</v>
      </c>
      <c r="D310" s="7" t="s">
        <v>8491</v>
      </c>
      <c r="E310" s="6" t="s">
        <v>208</v>
      </c>
      <c r="F310" s="11" t="s">
        <v>8991</v>
      </c>
      <c r="G310" s="17" t="str">
        <f>INDEX(Data!G:G,MATCH($D310,Data!$D:$D,0))</f>
        <v>R-CORE CONCEPT</v>
      </c>
      <c r="H310" s="17" t="str">
        <f>INDEX(Data!H:H,MATCH($D310,Data!$D:$D,0))</f>
        <v>Sleeveless Jersey</v>
      </c>
      <c r="I310" s="6" t="s">
        <v>788</v>
      </c>
      <c r="J310" s="6" t="s">
        <v>5329</v>
      </c>
      <c r="K310" s="6" t="s">
        <v>8991</v>
      </c>
      <c r="L310" s="6" t="s">
        <v>8991</v>
      </c>
      <c r="M310" s="6" t="s">
        <v>5341</v>
      </c>
      <c r="N310" s="6" t="s">
        <v>5372</v>
      </c>
      <c r="O310" s="11"/>
      <c r="P310" s="11"/>
      <c r="Q310" s="6" t="s">
        <v>9095</v>
      </c>
      <c r="R310" s="9" t="b">
        <v>0</v>
      </c>
      <c r="S310" s="9" t="b">
        <v>0</v>
      </c>
      <c r="T310" s="6" t="s">
        <v>8491</v>
      </c>
      <c r="U310" s="17" t="str">
        <f>INDEX(Data!U:U,MATCH($D310,Data!$D:$D,0))</f>
        <v>40003-00023</v>
      </c>
      <c r="V310" s="17" t="str">
        <f>INDEX(Data!V:V,MATCH($D310,Data!$D:$D,0))</f>
        <v>40003-00024</v>
      </c>
      <c r="W310" s="17" t="str">
        <f>INDEX(Data!W:W,MATCH($D310,Data!$D:$D,0))</f>
        <v>40003-00025</v>
      </c>
      <c r="X310" s="17" t="str">
        <f>INDEX(Data!X:X,MATCH($D310,Data!$D:$D,0))</f>
        <v>40003-00026</v>
      </c>
      <c r="Y310" s="17" t="str">
        <f>INDEX(Data!Y:Y,MATCH($D310,Data!$D:$D,0))</f>
        <v/>
      </c>
      <c r="Z310" s="17" t="str">
        <f>INDEX(Data!Z:Z,MATCH($D310,Data!$D:$D,0))</f>
        <v/>
      </c>
      <c r="AA310" s="17" t="str">
        <f>INDEX(Data!AA:AA,MATCH($D310,Data!$D:$D,0))</f>
        <v/>
      </c>
      <c r="AB310" s="17" t="str">
        <f>INDEX(Data!AB:AB,MATCH($D310,Data!$D:$D,0))</f>
        <v/>
      </c>
      <c r="AC310" s="17" t="str">
        <f>INDEX(Data!AC:AC,MATCH($D310,Data!$D:$D,0))</f>
        <v>S</v>
      </c>
      <c r="AD310" s="17" t="str">
        <f>INDEX(Data!AD:AD,MATCH($D310,Data!$D:$D,0))</f>
        <v>M</v>
      </c>
      <c r="AE310" s="17" t="str">
        <f>INDEX(Data!AE:AE,MATCH($D310,Data!$D:$D,0))</f>
        <v>L</v>
      </c>
      <c r="AF310" s="17" t="str">
        <f>INDEX(Data!AF:AF,MATCH($D310,Data!$D:$D,0))</f>
        <v>XL</v>
      </c>
      <c r="AG310" s="17" t="str">
        <f>INDEX(Data!AG:AG,MATCH($D310,Data!$D:$D,0))</f>
        <v/>
      </c>
      <c r="AH310" s="17" t="str">
        <f>INDEX(Data!AH:AH,MATCH($D310,Data!$D:$D,0))</f>
        <v/>
      </c>
      <c r="AI310" s="17" t="str">
        <f>INDEX(Data!AI:AI,MATCH($D310,Data!$D:$D,0))</f>
        <v/>
      </c>
      <c r="AJ310" s="17" t="str">
        <f>INDEX(Data!AJ:AJ,MATCH($D310,Data!$D:$D,0))</f>
        <v/>
      </c>
      <c r="AK310" s="10">
        <v>59</v>
      </c>
      <c r="AL310" s="10">
        <v>59</v>
      </c>
      <c r="AM310" s="6" t="s">
        <v>475</v>
      </c>
      <c r="AN310" s="6" t="s">
        <v>1935</v>
      </c>
      <c r="AO310" s="6" t="s">
        <v>2023</v>
      </c>
      <c r="AP310" s="6" t="s">
        <v>9379</v>
      </c>
      <c r="AQ310" s="18" t="s">
        <v>9465</v>
      </c>
      <c r="AR310" s="11" t="str">
        <f t="shared" si="65"/>
        <v>2W Distributor Bike</v>
      </c>
      <c r="AS310" s="11" t="str">
        <f t="shared" si="66"/>
        <v/>
      </c>
      <c r="AT310" s="11" t="str">
        <f t="shared" si="67"/>
        <v>2W Distributor</v>
      </c>
      <c r="AU310" s="11" t="str">
        <f t="shared" si="68"/>
        <v>H2</v>
      </c>
      <c r="AV310" s="11" t="str">
        <f t="shared" si="68"/>
        <v>International - Bike</v>
      </c>
      <c r="AW310" s="11" t="str">
        <f t="shared" si="69"/>
        <v/>
      </c>
      <c r="AX310" s="11" t="str">
        <f t="shared" si="70"/>
        <v>International - AS</v>
      </c>
      <c r="AY310" s="11" t="str">
        <f t="shared" si="70"/>
        <v>International</v>
      </c>
      <c r="AZ310" s="11" t="str">
        <f t="shared" si="70"/>
        <v>International - New</v>
      </c>
      <c r="BA310" s="11" t="str">
        <f t="shared" si="71"/>
        <v/>
      </c>
      <c r="BB310" s="11" t="str">
        <f t="shared" si="72"/>
        <v>Moto Dealers</v>
      </c>
      <c r="BC310" s="11" t="str">
        <f t="shared" si="72"/>
        <v>Motonet</v>
      </c>
      <c r="BD310" s="11" t="str">
        <f t="shared" si="73"/>
        <v/>
      </c>
      <c r="BE310" s="11" t="str">
        <f t="shared" si="74"/>
        <v>Retail</v>
      </c>
      <c r="BF310" s="11" t="str">
        <f t="shared" si="75"/>
        <v>TREK</v>
      </c>
      <c r="BG310" s="11" t="e">
        <v>#N/A</v>
      </c>
      <c r="BH310" s="11" t="e">
        <f t="shared" si="76"/>
        <v>#N/A</v>
      </c>
      <c r="BI310" s="11"/>
      <c r="BJ310" s="11"/>
      <c r="BK310" s="11"/>
      <c r="BL310" s="11"/>
      <c r="BM310" s="11"/>
      <c r="BN310" s="11"/>
      <c r="BO310" s="11"/>
      <c r="BP310" s="11"/>
      <c r="BQ310" s="11"/>
      <c r="BR310" s="11"/>
      <c r="BS310" s="11"/>
    </row>
    <row r="311" spans="1:71" x14ac:dyDescent="0.2">
      <c r="A311" s="16">
        <f t="shared" si="77"/>
        <v>310</v>
      </c>
      <c r="B311" s="11" t="str">
        <f t="shared" si="80"/>
        <v>40004-00000</v>
      </c>
      <c r="C311" s="11" t="str">
        <f t="shared" si="80"/>
        <v>40004-00000</v>
      </c>
      <c r="D311" s="7" t="s">
        <v>785</v>
      </c>
      <c r="E311" s="6" t="s">
        <v>208</v>
      </c>
      <c r="F311" s="11" t="s">
        <v>8991</v>
      </c>
      <c r="G311" s="17" t="str">
        <f>INDEX(Data!G:G,MATCH($D311,Data!$D:$D,0))</f>
        <v>R-CORE CONCEPT</v>
      </c>
      <c r="H311" s="17" t="str">
        <f>INDEX(Data!H:H,MATCH($D311,Data!$D:$D,0))</f>
        <v>Long Sleeve Jersey</v>
      </c>
      <c r="I311" s="6" t="s">
        <v>788</v>
      </c>
      <c r="J311" s="6" t="s">
        <v>5329</v>
      </c>
      <c r="K311" s="6" t="s">
        <v>5333</v>
      </c>
      <c r="L311" s="6" t="s">
        <v>8992</v>
      </c>
      <c r="M311" s="6" t="s">
        <v>5341</v>
      </c>
      <c r="N311" s="6" t="s">
        <v>5372</v>
      </c>
      <c r="O311" s="11"/>
      <c r="P311" s="11"/>
      <c r="Q311" s="6" t="s">
        <v>88</v>
      </c>
      <c r="R311" s="9" t="b">
        <v>1</v>
      </c>
      <c r="S311" s="9" t="b">
        <v>1</v>
      </c>
      <c r="T311" s="6" t="s">
        <v>785</v>
      </c>
      <c r="U311" s="17" t="str">
        <f>INDEX(Data!U:U,MATCH($D311,Data!$D:$D,0))</f>
        <v>40004-00000</v>
      </c>
      <c r="V311" s="17" t="str">
        <f>INDEX(Data!V:V,MATCH($D311,Data!$D:$D,0))</f>
        <v>40004-00001</v>
      </c>
      <c r="W311" s="17" t="str">
        <f>INDEX(Data!W:W,MATCH($D311,Data!$D:$D,0))</f>
        <v>40004-00002</v>
      </c>
      <c r="X311" s="17" t="str">
        <f>INDEX(Data!X:X,MATCH($D311,Data!$D:$D,0))</f>
        <v>40004-00003</v>
      </c>
      <c r="Y311" s="17" t="str">
        <f>INDEX(Data!Y:Y,MATCH($D311,Data!$D:$D,0))</f>
        <v/>
      </c>
      <c r="Z311" s="17" t="str">
        <f>INDEX(Data!Z:Z,MATCH($D311,Data!$D:$D,0))</f>
        <v/>
      </c>
      <c r="AA311" s="17" t="str">
        <f>INDEX(Data!AA:AA,MATCH($D311,Data!$D:$D,0))</f>
        <v/>
      </c>
      <c r="AB311" s="17" t="str">
        <f>INDEX(Data!AB:AB,MATCH($D311,Data!$D:$D,0))</f>
        <v/>
      </c>
      <c r="AC311" s="17" t="str">
        <f>INDEX(Data!AC:AC,MATCH($D311,Data!$D:$D,0))</f>
        <v>S</v>
      </c>
      <c r="AD311" s="17" t="str">
        <f>INDEX(Data!AD:AD,MATCH($D311,Data!$D:$D,0))</f>
        <v>M</v>
      </c>
      <c r="AE311" s="17" t="str">
        <f>INDEX(Data!AE:AE,MATCH($D311,Data!$D:$D,0))</f>
        <v>L</v>
      </c>
      <c r="AF311" s="17" t="str">
        <f>INDEX(Data!AF:AF,MATCH($D311,Data!$D:$D,0))</f>
        <v>XL</v>
      </c>
      <c r="AG311" s="17" t="str">
        <f>INDEX(Data!AG:AG,MATCH($D311,Data!$D:$D,0))</f>
        <v/>
      </c>
      <c r="AH311" s="17" t="str">
        <f>INDEX(Data!AH:AH,MATCH($D311,Data!$D:$D,0))</f>
        <v/>
      </c>
      <c r="AI311" s="17" t="str">
        <f>INDEX(Data!AI:AI,MATCH($D311,Data!$D:$D,0))</f>
        <v/>
      </c>
      <c r="AJ311" s="17" t="str">
        <f>INDEX(Data!AJ:AJ,MATCH($D311,Data!$D:$D,0))</f>
        <v/>
      </c>
      <c r="AK311" s="10">
        <v>59</v>
      </c>
      <c r="AL311" s="10">
        <v>59</v>
      </c>
      <c r="AM311" s="6" t="s">
        <v>448</v>
      </c>
      <c r="AN311" s="6" t="s">
        <v>793</v>
      </c>
      <c r="AO311" s="6" t="s">
        <v>794</v>
      </c>
      <c r="AP311" s="6" t="s">
        <v>9380</v>
      </c>
      <c r="AQ311" s="18" t="s">
        <v>9465</v>
      </c>
      <c r="AR311" s="11" t="str">
        <f t="shared" si="65"/>
        <v>2W Distributor Bike</v>
      </c>
      <c r="AS311" s="11" t="str">
        <f t="shared" si="66"/>
        <v/>
      </c>
      <c r="AT311" s="11" t="str">
        <f t="shared" si="67"/>
        <v>2W Distributor</v>
      </c>
      <c r="AU311" s="11" t="str">
        <f t="shared" si="68"/>
        <v>H2</v>
      </c>
      <c r="AV311" s="11" t="str">
        <f t="shared" si="68"/>
        <v>International - Bike</v>
      </c>
      <c r="AW311" s="11" t="str">
        <f t="shared" si="69"/>
        <v/>
      </c>
      <c r="AX311" s="11" t="str">
        <f t="shared" si="70"/>
        <v>International - AS</v>
      </c>
      <c r="AY311" s="11" t="str">
        <f t="shared" si="70"/>
        <v>International</v>
      </c>
      <c r="AZ311" s="11" t="str">
        <f t="shared" si="70"/>
        <v>International - New</v>
      </c>
      <c r="BA311" s="11" t="str">
        <f t="shared" si="71"/>
        <v/>
      </c>
      <c r="BB311" s="11" t="str">
        <f t="shared" si="72"/>
        <v>Moto Dealers</v>
      </c>
      <c r="BC311" s="11" t="str">
        <f t="shared" si="72"/>
        <v>Motonet</v>
      </c>
      <c r="BD311" s="11" t="str">
        <f t="shared" si="73"/>
        <v/>
      </c>
      <c r="BE311" s="11" t="str">
        <f t="shared" si="74"/>
        <v>Retail</v>
      </c>
      <c r="BF311" s="11" t="str">
        <f t="shared" si="75"/>
        <v>TREK</v>
      </c>
      <c r="BG311" s="11" t="s">
        <v>5177</v>
      </c>
      <c r="BH311" s="11" t="str">
        <f t="shared" si="76"/>
        <v>https://fs.amplifi.io//file?id=ae7d642a-0f57-44d3-88f2-68dbeede7756&amp;variant=thumb&amp;extension=png</v>
      </c>
      <c r="BI311" s="11" t="s">
        <v>5177</v>
      </c>
      <c r="BJ311" s="11" t="s">
        <v>6156</v>
      </c>
      <c r="BK311" s="11" t="s">
        <v>6157</v>
      </c>
      <c r="BL311" s="11"/>
      <c r="BM311" s="11"/>
      <c r="BN311" s="11"/>
      <c r="BO311" s="11"/>
      <c r="BP311" s="11"/>
      <c r="BQ311" s="11"/>
      <c r="BR311" s="11"/>
      <c r="BS311" s="11"/>
    </row>
    <row r="312" spans="1:71" x14ac:dyDescent="0.2">
      <c r="A312" s="16">
        <f t="shared" si="77"/>
        <v>311</v>
      </c>
      <c r="B312" s="11" t="str">
        <f t="shared" si="80"/>
        <v>40004-00010</v>
      </c>
      <c r="C312" s="11" t="str">
        <f t="shared" si="80"/>
        <v>40004-00010</v>
      </c>
      <c r="D312" s="7" t="s">
        <v>8495</v>
      </c>
      <c r="E312" s="6" t="s">
        <v>208</v>
      </c>
      <c r="F312" s="11" t="s">
        <v>8991</v>
      </c>
      <c r="G312" s="17" t="str">
        <f>INDEX(Data!G:G,MATCH($D312,Data!$D:$D,0))</f>
        <v>R-CORE CONCEPT</v>
      </c>
      <c r="H312" s="17" t="str">
        <f>INDEX(Data!H:H,MATCH($D312,Data!$D:$D,0))</f>
        <v>Long Sleeve Jersey</v>
      </c>
      <c r="I312" s="6" t="s">
        <v>788</v>
      </c>
      <c r="J312" s="6" t="s">
        <v>5329</v>
      </c>
      <c r="K312" s="6" t="s">
        <v>8991</v>
      </c>
      <c r="L312" s="6" t="s">
        <v>8991</v>
      </c>
      <c r="M312" s="6" t="s">
        <v>5341</v>
      </c>
      <c r="N312" s="6" t="s">
        <v>5372</v>
      </c>
      <c r="O312" s="11"/>
      <c r="P312" s="11"/>
      <c r="Q312" s="6" t="s">
        <v>389</v>
      </c>
      <c r="R312" s="9" t="b">
        <v>0</v>
      </c>
      <c r="S312" s="9" t="b">
        <v>0</v>
      </c>
      <c r="T312" s="6" t="s">
        <v>8495</v>
      </c>
      <c r="U312" s="17" t="str">
        <f>INDEX(Data!U:U,MATCH($D312,Data!$D:$D,0))</f>
        <v>40004-00010</v>
      </c>
      <c r="V312" s="17" t="str">
        <f>INDEX(Data!V:V,MATCH($D312,Data!$D:$D,0))</f>
        <v>40004-00011</v>
      </c>
      <c r="W312" s="17" t="str">
        <f>INDEX(Data!W:W,MATCH($D312,Data!$D:$D,0))</f>
        <v>40004-00012</v>
      </c>
      <c r="X312" s="17" t="str">
        <f>INDEX(Data!X:X,MATCH($D312,Data!$D:$D,0))</f>
        <v>40004-00013</v>
      </c>
      <c r="Y312" s="17" t="str">
        <f>INDEX(Data!Y:Y,MATCH($D312,Data!$D:$D,0))</f>
        <v/>
      </c>
      <c r="Z312" s="17" t="str">
        <f>INDEX(Data!Z:Z,MATCH($D312,Data!$D:$D,0))</f>
        <v/>
      </c>
      <c r="AA312" s="17" t="str">
        <f>INDEX(Data!AA:AA,MATCH($D312,Data!$D:$D,0))</f>
        <v/>
      </c>
      <c r="AB312" s="17" t="str">
        <f>INDEX(Data!AB:AB,MATCH($D312,Data!$D:$D,0))</f>
        <v/>
      </c>
      <c r="AC312" s="17" t="str">
        <f>INDEX(Data!AC:AC,MATCH($D312,Data!$D:$D,0))</f>
        <v>S</v>
      </c>
      <c r="AD312" s="17" t="str">
        <f>INDEX(Data!AD:AD,MATCH($D312,Data!$D:$D,0))</f>
        <v>M</v>
      </c>
      <c r="AE312" s="17" t="str">
        <f>INDEX(Data!AE:AE,MATCH($D312,Data!$D:$D,0))</f>
        <v>L</v>
      </c>
      <c r="AF312" s="17" t="str">
        <f>INDEX(Data!AF:AF,MATCH($D312,Data!$D:$D,0))</f>
        <v>XL</v>
      </c>
      <c r="AG312" s="17" t="str">
        <f>INDEX(Data!AG:AG,MATCH($D312,Data!$D:$D,0))</f>
        <v/>
      </c>
      <c r="AH312" s="17" t="str">
        <f>INDEX(Data!AH:AH,MATCH($D312,Data!$D:$D,0))</f>
        <v/>
      </c>
      <c r="AI312" s="17" t="str">
        <f>INDEX(Data!AI:AI,MATCH($D312,Data!$D:$D,0))</f>
        <v/>
      </c>
      <c r="AJ312" s="17" t="str">
        <f>INDEX(Data!AJ:AJ,MATCH($D312,Data!$D:$D,0))</f>
        <v/>
      </c>
      <c r="AK312" s="10">
        <v>59</v>
      </c>
      <c r="AL312" s="10">
        <v>59</v>
      </c>
      <c r="AM312" s="6" t="s">
        <v>448</v>
      </c>
      <c r="AN312" s="6" t="s">
        <v>793</v>
      </c>
      <c r="AO312" s="6" t="s">
        <v>794</v>
      </c>
      <c r="AP312" s="6" t="s">
        <v>9380</v>
      </c>
      <c r="AQ312" s="18" t="s">
        <v>9465</v>
      </c>
      <c r="AR312" s="11" t="str">
        <f t="shared" si="65"/>
        <v>2W Distributor Bike</v>
      </c>
      <c r="AS312" s="11" t="str">
        <f t="shared" si="66"/>
        <v/>
      </c>
      <c r="AT312" s="11" t="str">
        <f t="shared" si="67"/>
        <v>2W Distributor</v>
      </c>
      <c r="AU312" s="11" t="str">
        <f t="shared" si="68"/>
        <v>H2</v>
      </c>
      <c r="AV312" s="11" t="str">
        <f t="shared" si="68"/>
        <v>International - Bike</v>
      </c>
      <c r="AW312" s="11" t="str">
        <f t="shared" si="69"/>
        <v/>
      </c>
      <c r="AX312" s="11" t="str">
        <f t="shared" si="70"/>
        <v>International - AS</v>
      </c>
      <c r="AY312" s="11" t="str">
        <f t="shared" si="70"/>
        <v>International</v>
      </c>
      <c r="AZ312" s="11" t="str">
        <f t="shared" si="70"/>
        <v>International - New</v>
      </c>
      <c r="BA312" s="11" t="str">
        <f t="shared" si="71"/>
        <v/>
      </c>
      <c r="BB312" s="11" t="str">
        <f t="shared" si="72"/>
        <v>Moto Dealers</v>
      </c>
      <c r="BC312" s="11" t="str">
        <f t="shared" si="72"/>
        <v>Motonet</v>
      </c>
      <c r="BD312" s="11" t="str">
        <f t="shared" si="73"/>
        <v/>
      </c>
      <c r="BE312" s="11" t="str">
        <f t="shared" si="74"/>
        <v>Retail</v>
      </c>
      <c r="BF312" s="11" t="str">
        <f t="shared" si="75"/>
        <v>TREK</v>
      </c>
      <c r="BG312" s="11" t="e">
        <v>#N/A</v>
      </c>
      <c r="BH312" s="11" t="e">
        <f t="shared" si="76"/>
        <v>#N/A</v>
      </c>
      <c r="BI312" s="11"/>
      <c r="BJ312" s="11"/>
      <c r="BK312" s="11"/>
      <c r="BL312" s="11"/>
      <c r="BM312" s="11"/>
      <c r="BN312" s="11"/>
      <c r="BO312" s="11"/>
      <c r="BP312" s="11"/>
      <c r="BQ312" s="11"/>
      <c r="BR312" s="11"/>
      <c r="BS312" s="11"/>
    </row>
    <row r="313" spans="1:71" x14ac:dyDescent="0.2">
      <c r="A313" s="16">
        <f t="shared" si="77"/>
        <v>312</v>
      </c>
      <c r="B313" s="11" t="str">
        <f t="shared" si="80"/>
        <v>40005-00015</v>
      </c>
      <c r="C313" s="11" t="str">
        <f t="shared" si="80"/>
        <v>40005-00015</v>
      </c>
      <c r="D313" s="7" t="s">
        <v>8499</v>
      </c>
      <c r="E313" s="6" t="s">
        <v>208</v>
      </c>
      <c r="F313" s="11" t="s">
        <v>8991</v>
      </c>
      <c r="G313" s="17" t="str">
        <f>INDEX(Data!G:G,MATCH($D313,Data!$D:$D,0))</f>
        <v>R-CORE</v>
      </c>
      <c r="H313" s="17" t="str">
        <f>INDEX(Data!H:H,MATCH($D313,Data!$D:$D,0))</f>
        <v>Long Sleeve Jersey</v>
      </c>
      <c r="I313" s="6" t="s">
        <v>788</v>
      </c>
      <c r="J313" s="6" t="s">
        <v>5329</v>
      </c>
      <c r="K313" s="6" t="s">
        <v>8991</v>
      </c>
      <c r="L313" s="6" t="s">
        <v>8991</v>
      </c>
      <c r="M313" s="6" t="s">
        <v>5341</v>
      </c>
      <c r="N313" s="6" t="s">
        <v>5372</v>
      </c>
      <c r="O313" s="11"/>
      <c r="P313" s="11"/>
      <c r="Q313" s="6" t="s">
        <v>88</v>
      </c>
      <c r="R313" s="9" t="b">
        <v>0</v>
      </c>
      <c r="S313" s="9" t="b">
        <v>0</v>
      </c>
      <c r="T313" s="6" t="s">
        <v>8499</v>
      </c>
      <c r="U313" s="17" t="str">
        <f>INDEX(Data!U:U,MATCH($D313,Data!$D:$D,0))</f>
        <v>40005-00015</v>
      </c>
      <c r="V313" s="17" t="str">
        <f>INDEX(Data!V:V,MATCH($D313,Data!$D:$D,0))</f>
        <v>40005-00016</v>
      </c>
      <c r="W313" s="17" t="str">
        <f>INDEX(Data!W:W,MATCH($D313,Data!$D:$D,0))</f>
        <v>40005-00017</v>
      </c>
      <c r="X313" s="17" t="str">
        <f>INDEX(Data!X:X,MATCH($D313,Data!$D:$D,0))</f>
        <v>40005-00018</v>
      </c>
      <c r="Y313" s="17" t="str">
        <f>INDEX(Data!Y:Y,MATCH($D313,Data!$D:$D,0))</f>
        <v/>
      </c>
      <c r="Z313" s="17" t="str">
        <f>INDEX(Data!Z:Z,MATCH($D313,Data!$D:$D,0))</f>
        <v/>
      </c>
      <c r="AA313" s="17" t="str">
        <f>INDEX(Data!AA:AA,MATCH($D313,Data!$D:$D,0))</f>
        <v/>
      </c>
      <c r="AB313" s="17" t="str">
        <f>INDEX(Data!AB:AB,MATCH($D313,Data!$D:$D,0))</f>
        <v/>
      </c>
      <c r="AC313" s="17" t="str">
        <f>INDEX(Data!AC:AC,MATCH($D313,Data!$D:$D,0))</f>
        <v>S</v>
      </c>
      <c r="AD313" s="17" t="str">
        <f>INDEX(Data!AD:AD,MATCH($D313,Data!$D:$D,0))</f>
        <v>M</v>
      </c>
      <c r="AE313" s="17" t="str">
        <f>INDEX(Data!AE:AE,MATCH($D313,Data!$D:$D,0))</f>
        <v>L</v>
      </c>
      <c r="AF313" s="17" t="str">
        <f>INDEX(Data!AF:AF,MATCH($D313,Data!$D:$D,0))</f>
        <v>XL</v>
      </c>
      <c r="AG313" s="17" t="str">
        <f>INDEX(Data!AG:AG,MATCH($D313,Data!$D:$D,0))</f>
        <v/>
      </c>
      <c r="AH313" s="17" t="str">
        <f>INDEX(Data!AH:AH,MATCH($D313,Data!$D:$D,0))</f>
        <v/>
      </c>
      <c r="AI313" s="17" t="str">
        <f>INDEX(Data!AI:AI,MATCH($D313,Data!$D:$D,0))</f>
        <v/>
      </c>
      <c r="AJ313" s="17" t="str">
        <f>INDEX(Data!AJ:AJ,MATCH($D313,Data!$D:$D,0))</f>
        <v/>
      </c>
      <c r="AK313" s="10">
        <v>59</v>
      </c>
      <c r="AL313" s="10">
        <v>59</v>
      </c>
      <c r="AM313" s="6" t="s">
        <v>448</v>
      </c>
      <c r="AN313" s="6" t="s">
        <v>760</v>
      </c>
      <c r="AO313" s="6" t="s">
        <v>804</v>
      </c>
      <c r="AP313" s="6" t="s">
        <v>9381</v>
      </c>
      <c r="AQ313" s="18" t="s">
        <v>9465</v>
      </c>
      <c r="AR313" s="11" t="str">
        <f t="shared" si="65"/>
        <v>2W Distributor Bike</v>
      </c>
      <c r="AS313" s="11" t="str">
        <f t="shared" si="66"/>
        <v/>
      </c>
      <c r="AT313" s="11" t="str">
        <f t="shared" si="67"/>
        <v>2W Distributor</v>
      </c>
      <c r="AU313" s="11" t="str">
        <f t="shared" si="68"/>
        <v>H2</v>
      </c>
      <c r="AV313" s="11" t="str">
        <f t="shared" si="68"/>
        <v>International - Bike</v>
      </c>
      <c r="AW313" s="11" t="str">
        <f t="shared" si="69"/>
        <v/>
      </c>
      <c r="AX313" s="11" t="str">
        <f t="shared" si="70"/>
        <v>International - AS</v>
      </c>
      <c r="AY313" s="11" t="str">
        <f t="shared" si="70"/>
        <v>International</v>
      </c>
      <c r="AZ313" s="11" t="str">
        <f t="shared" si="70"/>
        <v>International - New</v>
      </c>
      <c r="BA313" s="11" t="str">
        <f t="shared" si="71"/>
        <v/>
      </c>
      <c r="BB313" s="11" t="str">
        <f t="shared" si="72"/>
        <v>Moto Dealers</v>
      </c>
      <c r="BC313" s="11" t="str">
        <f t="shared" si="72"/>
        <v>Motonet</v>
      </c>
      <c r="BD313" s="11" t="str">
        <f t="shared" si="73"/>
        <v/>
      </c>
      <c r="BE313" s="11" t="str">
        <f t="shared" si="74"/>
        <v>Retail</v>
      </c>
      <c r="BF313" s="11" t="str">
        <f t="shared" si="75"/>
        <v>TREK</v>
      </c>
      <c r="BG313" s="11" t="e">
        <v>#N/A</v>
      </c>
      <c r="BH313" s="11" t="e">
        <f t="shared" si="76"/>
        <v>#N/A</v>
      </c>
      <c r="BI313" s="11"/>
      <c r="BJ313" s="11"/>
      <c r="BK313" s="11"/>
      <c r="BL313" s="11"/>
      <c r="BM313" s="11"/>
      <c r="BN313" s="11"/>
      <c r="BO313" s="11"/>
      <c r="BP313" s="11"/>
      <c r="BQ313" s="11"/>
      <c r="BR313" s="11"/>
      <c r="BS313" s="11"/>
    </row>
    <row r="314" spans="1:71" x14ac:dyDescent="0.2">
      <c r="A314" s="16">
        <f t="shared" si="77"/>
        <v>313</v>
      </c>
      <c r="B314" s="11" t="str">
        <f t="shared" si="80"/>
        <v>40005-00019</v>
      </c>
      <c r="C314" s="11" t="str">
        <f t="shared" si="80"/>
        <v>40005-00019</v>
      </c>
      <c r="D314" s="7" t="s">
        <v>8503</v>
      </c>
      <c r="E314" s="6" t="s">
        <v>208</v>
      </c>
      <c r="F314" s="11" t="s">
        <v>8991</v>
      </c>
      <c r="G314" s="17" t="str">
        <f>INDEX(Data!G:G,MATCH($D314,Data!$D:$D,0))</f>
        <v>R-CORE</v>
      </c>
      <c r="H314" s="17" t="str">
        <f>INDEX(Data!H:H,MATCH($D314,Data!$D:$D,0))</f>
        <v>Long Sleeve Jersey</v>
      </c>
      <c r="I314" s="6" t="s">
        <v>788</v>
      </c>
      <c r="J314" s="6" t="s">
        <v>5329</v>
      </c>
      <c r="K314" s="6" t="s">
        <v>8991</v>
      </c>
      <c r="L314" s="6" t="s">
        <v>8991</v>
      </c>
      <c r="M314" s="6" t="s">
        <v>5341</v>
      </c>
      <c r="N314" s="6" t="s">
        <v>5372</v>
      </c>
      <c r="O314" s="11"/>
      <c r="P314" s="11"/>
      <c r="Q314" s="6" t="s">
        <v>9074</v>
      </c>
      <c r="R314" s="9" t="b">
        <v>0</v>
      </c>
      <c r="S314" s="9" t="b">
        <v>0</v>
      </c>
      <c r="T314" s="6" t="s">
        <v>8503</v>
      </c>
      <c r="U314" s="17" t="str">
        <f>INDEX(Data!U:U,MATCH($D314,Data!$D:$D,0))</f>
        <v>40005-00019</v>
      </c>
      <c r="V314" s="17" t="str">
        <f>INDEX(Data!V:V,MATCH($D314,Data!$D:$D,0))</f>
        <v>40005-00020</v>
      </c>
      <c r="W314" s="17" t="str">
        <f>INDEX(Data!W:W,MATCH($D314,Data!$D:$D,0))</f>
        <v>40005-00021</v>
      </c>
      <c r="X314" s="17" t="str">
        <f>INDEX(Data!X:X,MATCH($D314,Data!$D:$D,0))</f>
        <v>40005-00022</v>
      </c>
      <c r="Y314" s="17" t="str">
        <f>INDEX(Data!Y:Y,MATCH($D314,Data!$D:$D,0))</f>
        <v/>
      </c>
      <c r="Z314" s="17" t="str">
        <f>INDEX(Data!Z:Z,MATCH($D314,Data!$D:$D,0))</f>
        <v/>
      </c>
      <c r="AA314" s="17" t="str">
        <f>INDEX(Data!AA:AA,MATCH($D314,Data!$D:$D,0))</f>
        <v/>
      </c>
      <c r="AB314" s="17" t="str">
        <f>INDEX(Data!AB:AB,MATCH($D314,Data!$D:$D,0))</f>
        <v/>
      </c>
      <c r="AC314" s="17" t="str">
        <f>INDEX(Data!AC:AC,MATCH($D314,Data!$D:$D,0))</f>
        <v>S</v>
      </c>
      <c r="AD314" s="17" t="str">
        <f>INDEX(Data!AD:AD,MATCH($D314,Data!$D:$D,0))</f>
        <v>M</v>
      </c>
      <c r="AE314" s="17" t="str">
        <f>INDEX(Data!AE:AE,MATCH($D314,Data!$D:$D,0))</f>
        <v>L</v>
      </c>
      <c r="AF314" s="17" t="str">
        <f>INDEX(Data!AF:AF,MATCH($D314,Data!$D:$D,0))</f>
        <v>XL</v>
      </c>
      <c r="AG314" s="17" t="str">
        <f>INDEX(Data!AG:AG,MATCH($D314,Data!$D:$D,0))</f>
        <v/>
      </c>
      <c r="AH314" s="17" t="str">
        <f>INDEX(Data!AH:AH,MATCH($D314,Data!$D:$D,0))</f>
        <v/>
      </c>
      <c r="AI314" s="17" t="str">
        <f>INDEX(Data!AI:AI,MATCH($D314,Data!$D:$D,0))</f>
        <v/>
      </c>
      <c r="AJ314" s="17" t="str">
        <f>INDEX(Data!AJ:AJ,MATCH($D314,Data!$D:$D,0))</f>
        <v/>
      </c>
      <c r="AK314" s="10">
        <v>59</v>
      </c>
      <c r="AL314" s="10">
        <v>59</v>
      </c>
      <c r="AM314" s="6" t="s">
        <v>448</v>
      </c>
      <c r="AN314" s="6" t="s">
        <v>760</v>
      </c>
      <c r="AO314" s="6" t="s">
        <v>804</v>
      </c>
      <c r="AP314" s="6" t="s">
        <v>9381</v>
      </c>
      <c r="AQ314" s="18" t="s">
        <v>9465</v>
      </c>
      <c r="AR314" s="11" t="str">
        <f t="shared" si="65"/>
        <v>2W Distributor Bike</v>
      </c>
      <c r="AS314" s="11" t="str">
        <f t="shared" si="66"/>
        <v/>
      </c>
      <c r="AT314" s="11" t="str">
        <f t="shared" si="67"/>
        <v>2W Distributor</v>
      </c>
      <c r="AU314" s="11" t="str">
        <f t="shared" si="68"/>
        <v>H2</v>
      </c>
      <c r="AV314" s="11" t="str">
        <f t="shared" si="68"/>
        <v>International - Bike</v>
      </c>
      <c r="AW314" s="11" t="str">
        <f t="shared" si="69"/>
        <v/>
      </c>
      <c r="AX314" s="11" t="str">
        <f t="shared" si="70"/>
        <v>International - AS</v>
      </c>
      <c r="AY314" s="11" t="str">
        <f t="shared" si="70"/>
        <v>International</v>
      </c>
      <c r="AZ314" s="11" t="str">
        <f t="shared" si="70"/>
        <v>International - New</v>
      </c>
      <c r="BA314" s="11" t="str">
        <f t="shared" si="71"/>
        <v/>
      </c>
      <c r="BB314" s="11" t="str">
        <f t="shared" si="72"/>
        <v>Moto Dealers</v>
      </c>
      <c r="BC314" s="11" t="str">
        <f t="shared" si="72"/>
        <v>Motonet</v>
      </c>
      <c r="BD314" s="11" t="str">
        <f t="shared" si="73"/>
        <v/>
      </c>
      <c r="BE314" s="11" t="str">
        <f t="shared" si="74"/>
        <v>Retail</v>
      </c>
      <c r="BF314" s="11" t="str">
        <f t="shared" si="75"/>
        <v>TREK</v>
      </c>
      <c r="BG314" s="11" t="e">
        <v>#N/A</v>
      </c>
      <c r="BH314" s="11" t="e">
        <f t="shared" si="76"/>
        <v>#N/A</v>
      </c>
      <c r="BI314" s="11"/>
      <c r="BJ314" s="11"/>
      <c r="BK314" s="11"/>
      <c r="BL314" s="11"/>
      <c r="BM314" s="11"/>
      <c r="BN314" s="11"/>
      <c r="BO314" s="11"/>
      <c r="BP314" s="11"/>
      <c r="BQ314" s="11"/>
      <c r="BR314" s="11"/>
      <c r="BS314" s="11"/>
    </row>
    <row r="315" spans="1:71" x14ac:dyDescent="0.2">
      <c r="A315" s="16">
        <f t="shared" si="77"/>
        <v>314</v>
      </c>
      <c r="B315" s="11" t="str">
        <f t="shared" si="80"/>
        <v>40005-00023</v>
      </c>
      <c r="C315" s="11" t="str">
        <f t="shared" si="80"/>
        <v>40005-00023</v>
      </c>
      <c r="D315" s="7" t="s">
        <v>8507</v>
      </c>
      <c r="E315" s="6" t="s">
        <v>208</v>
      </c>
      <c r="F315" s="11" t="s">
        <v>8991</v>
      </c>
      <c r="G315" s="17" t="str">
        <f>INDEX(Data!G:G,MATCH($D315,Data!$D:$D,0))</f>
        <v>R-CORE</v>
      </c>
      <c r="H315" s="17" t="str">
        <f>INDEX(Data!H:H,MATCH($D315,Data!$D:$D,0))</f>
        <v>Long Sleeve Jersey</v>
      </c>
      <c r="I315" s="6" t="s">
        <v>788</v>
      </c>
      <c r="J315" s="6" t="s">
        <v>5329</v>
      </c>
      <c r="K315" s="6" t="s">
        <v>8991</v>
      </c>
      <c r="L315" s="6" t="s">
        <v>8991</v>
      </c>
      <c r="M315" s="6" t="s">
        <v>5341</v>
      </c>
      <c r="N315" s="6" t="s">
        <v>5372</v>
      </c>
      <c r="O315" s="11"/>
      <c r="P315" s="11"/>
      <c r="Q315" s="6" t="s">
        <v>103</v>
      </c>
      <c r="R315" s="9" t="b">
        <v>0</v>
      </c>
      <c r="S315" s="9" t="b">
        <v>0</v>
      </c>
      <c r="T315" s="6" t="s">
        <v>8507</v>
      </c>
      <c r="U315" s="17" t="str">
        <f>INDEX(Data!U:U,MATCH($D315,Data!$D:$D,0))</f>
        <v>40005-00023</v>
      </c>
      <c r="V315" s="17" t="str">
        <f>INDEX(Data!V:V,MATCH($D315,Data!$D:$D,0))</f>
        <v>40005-00024</v>
      </c>
      <c r="W315" s="17" t="str">
        <f>INDEX(Data!W:W,MATCH($D315,Data!$D:$D,0))</f>
        <v>40005-00025</v>
      </c>
      <c r="X315" s="17" t="str">
        <f>INDEX(Data!X:X,MATCH($D315,Data!$D:$D,0))</f>
        <v>40005-00026</v>
      </c>
      <c r="Y315" s="17" t="str">
        <f>INDEX(Data!Y:Y,MATCH($D315,Data!$D:$D,0))</f>
        <v/>
      </c>
      <c r="Z315" s="17" t="str">
        <f>INDEX(Data!Z:Z,MATCH($D315,Data!$D:$D,0))</f>
        <v/>
      </c>
      <c r="AA315" s="17" t="str">
        <f>INDEX(Data!AA:AA,MATCH($D315,Data!$D:$D,0))</f>
        <v/>
      </c>
      <c r="AB315" s="17" t="str">
        <f>INDEX(Data!AB:AB,MATCH($D315,Data!$D:$D,0))</f>
        <v/>
      </c>
      <c r="AC315" s="17" t="str">
        <f>INDEX(Data!AC:AC,MATCH($D315,Data!$D:$D,0))</f>
        <v>S</v>
      </c>
      <c r="AD315" s="17" t="str">
        <f>INDEX(Data!AD:AD,MATCH($D315,Data!$D:$D,0))</f>
        <v>M</v>
      </c>
      <c r="AE315" s="17" t="str">
        <f>INDEX(Data!AE:AE,MATCH($D315,Data!$D:$D,0))</f>
        <v>L</v>
      </c>
      <c r="AF315" s="17" t="str">
        <f>INDEX(Data!AF:AF,MATCH($D315,Data!$D:$D,0))</f>
        <v>XL</v>
      </c>
      <c r="AG315" s="17" t="str">
        <f>INDEX(Data!AG:AG,MATCH($D315,Data!$D:$D,0))</f>
        <v/>
      </c>
      <c r="AH315" s="17" t="str">
        <f>INDEX(Data!AH:AH,MATCH($D315,Data!$D:$D,0))</f>
        <v/>
      </c>
      <c r="AI315" s="17" t="str">
        <f>INDEX(Data!AI:AI,MATCH($D315,Data!$D:$D,0))</f>
        <v/>
      </c>
      <c r="AJ315" s="17" t="str">
        <f>INDEX(Data!AJ:AJ,MATCH($D315,Data!$D:$D,0))</f>
        <v/>
      </c>
      <c r="AK315" s="10">
        <v>59</v>
      </c>
      <c r="AL315" s="10">
        <v>59</v>
      </c>
      <c r="AM315" s="6" t="s">
        <v>448</v>
      </c>
      <c r="AN315" s="6" t="s">
        <v>760</v>
      </c>
      <c r="AO315" s="6" t="s">
        <v>804</v>
      </c>
      <c r="AP315" s="6" t="s">
        <v>9381</v>
      </c>
      <c r="AQ315" s="18" t="s">
        <v>9465</v>
      </c>
      <c r="AR315" s="11" t="str">
        <f t="shared" si="65"/>
        <v>2W Distributor Bike</v>
      </c>
      <c r="AS315" s="11" t="str">
        <f t="shared" si="66"/>
        <v/>
      </c>
      <c r="AT315" s="11" t="str">
        <f t="shared" si="67"/>
        <v>2W Distributor</v>
      </c>
      <c r="AU315" s="11" t="str">
        <f t="shared" si="68"/>
        <v>H2</v>
      </c>
      <c r="AV315" s="11" t="str">
        <f t="shared" si="68"/>
        <v>International - Bike</v>
      </c>
      <c r="AW315" s="11" t="str">
        <f t="shared" si="69"/>
        <v/>
      </c>
      <c r="AX315" s="11" t="str">
        <f t="shared" si="70"/>
        <v>International - AS</v>
      </c>
      <c r="AY315" s="11" t="str">
        <f t="shared" si="70"/>
        <v>International</v>
      </c>
      <c r="AZ315" s="11" t="str">
        <f t="shared" si="70"/>
        <v>International - New</v>
      </c>
      <c r="BA315" s="11" t="str">
        <f t="shared" si="71"/>
        <v/>
      </c>
      <c r="BB315" s="11" t="str">
        <f t="shared" si="72"/>
        <v>Moto Dealers</v>
      </c>
      <c r="BC315" s="11" t="str">
        <f t="shared" si="72"/>
        <v>Motonet</v>
      </c>
      <c r="BD315" s="11" t="str">
        <f t="shared" si="73"/>
        <v/>
      </c>
      <c r="BE315" s="11" t="str">
        <f t="shared" si="74"/>
        <v>Retail</v>
      </c>
      <c r="BF315" s="11" t="str">
        <f t="shared" si="75"/>
        <v>TREK</v>
      </c>
      <c r="BG315" s="11" t="e">
        <v>#N/A</v>
      </c>
      <c r="BH315" s="11" t="e">
        <f t="shared" si="76"/>
        <v>#N/A</v>
      </c>
      <c r="BI315" s="11"/>
      <c r="BJ315" s="11"/>
      <c r="BK315" s="11"/>
      <c r="BL315" s="11"/>
      <c r="BM315" s="11"/>
      <c r="BN315" s="11"/>
      <c r="BO315" s="11"/>
      <c r="BP315" s="11"/>
      <c r="BQ315" s="11"/>
      <c r="BR315" s="11"/>
      <c r="BS315" s="11"/>
    </row>
    <row r="316" spans="1:71" x14ac:dyDescent="0.2">
      <c r="A316" s="16">
        <f t="shared" si="77"/>
        <v>315</v>
      </c>
      <c r="B316" s="11" t="str">
        <f t="shared" si="80"/>
        <v>40006-00000</v>
      </c>
      <c r="C316" s="11" t="str">
        <f t="shared" si="80"/>
        <v>40006-00000</v>
      </c>
      <c r="D316" s="7" t="s">
        <v>796</v>
      </c>
      <c r="E316" s="6" t="s">
        <v>208</v>
      </c>
      <c r="F316" s="11" t="s">
        <v>8991</v>
      </c>
      <c r="G316" s="17" t="str">
        <f>INDEX(Data!G:G,MATCH($D316,Data!$D:$D,0))</f>
        <v>R-CORE</v>
      </c>
      <c r="H316" s="17" t="str">
        <f>INDEX(Data!H:H,MATCH($D316,Data!$D:$D,0))</f>
        <v>Pants</v>
      </c>
      <c r="I316" s="6" t="s">
        <v>788</v>
      </c>
      <c r="J316" s="6" t="s">
        <v>5329</v>
      </c>
      <c r="K316" s="6" t="s">
        <v>5333</v>
      </c>
      <c r="L316" s="6" t="s">
        <v>8992</v>
      </c>
      <c r="M316" s="6" t="s">
        <v>5342</v>
      </c>
      <c r="N316" s="6" t="s">
        <v>797</v>
      </c>
      <c r="O316" s="11"/>
      <c r="P316" s="11"/>
      <c r="Q316" s="6" t="s">
        <v>88</v>
      </c>
      <c r="R316" s="9" t="b">
        <v>1</v>
      </c>
      <c r="S316" s="9" t="b">
        <v>1</v>
      </c>
      <c r="T316" s="6" t="s">
        <v>796</v>
      </c>
      <c r="U316" s="17" t="str">
        <f>INDEX(Data!U:U,MATCH($D316,Data!$D:$D,0))</f>
        <v>40006-00000</v>
      </c>
      <c r="V316" s="17" t="str">
        <f>INDEX(Data!V:V,MATCH($D316,Data!$D:$D,0))</f>
        <v>40006-00001</v>
      </c>
      <c r="W316" s="17" t="str">
        <f>INDEX(Data!W:W,MATCH($D316,Data!$D:$D,0))</f>
        <v>40006-00002</v>
      </c>
      <c r="X316" s="17" t="str">
        <f>INDEX(Data!X:X,MATCH($D316,Data!$D:$D,0))</f>
        <v>40006-00003</v>
      </c>
      <c r="Y316" s="17" t="str">
        <f>INDEX(Data!Y:Y,MATCH($D316,Data!$D:$D,0))</f>
        <v>40006-00004</v>
      </c>
      <c r="Z316" s="17" t="str">
        <f>INDEX(Data!Z:Z,MATCH($D316,Data!$D:$D,0))</f>
        <v>40006-00005</v>
      </c>
      <c r="AA316" s="17" t="str">
        <f>INDEX(Data!AA:AA,MATCH($D316,Data!$D:$D,0))</f>
        <v/>
      </c>
      <c r="AB316" s="17" t="str">
        <f>INDEX(Data!AB:AB,MATCH($D316,Data!$D:$D,0))</f>
        <v/>
      </c>
      <c r="AC316" s="17" t="str">
        <f>INDEX(Data!AC:AC,MATCH($D316,Data!$D:$D,0))</f>
        <v>28</v>
      </c>
      <c r="AD316" s="17" t="str">
        <f>INDEX(Data!AD:AD,MATCH($D316,Data!$D:$D,0))</f>
        <v>30</v>
      </c>
      <c r="AE316" s="17" t="str">
        <f>INDEX(Data!AE:AE,MATCH($D316,Data!$D:$D,0))</f>
        <v>32</v>
      </c>
      <c r="AF316" s="17" t="str">
        <f>INDEX(Data!AF:AF,MATCH($D316,Data!$D:$D,0))</f>
        <v>34</v>
      </c>
      <c r="AG316" s="17" t="str">
        <f>INDEX(Data!AG:AG,MATCH($D316,Data!$D:$D,0))</f>
        <v>36</v>
      </c>
      <c r="AH316" s="17" t="str">
        <f>INDEX(Data!AH:AH,MATCH($D316,Data!$D:$D,0))</f>
        <v>38</v>
      </c>
      <c r="AI316" s="17" t="str">
        <f>INDEX(Data!AI:AI,MATCH($D316,Data!$D:$D,0))</f>
        <v/>
      </c>
      <c r="AJ316" s="17" t="str">
        <f>INDEX(Data!AJ:AJ,MATCH($D316,Data!$D:$D,0))</f>
        <v/>
      </c>
      <c r="AK316" s="10">
        <v>119</v>
      </c>
      <c r="AL316" s="10">
        <v>119</v>
      </c>
      <c r="AM316" s="6" t="s">
        <v>475</v>
      </c>
      <c r="AN316" s="6" t="s">
        <v>760</v>
      </c>
      <c r="AO316" s="6" t="s">
        <v>804</v>
      </c>
      <c r="AP316" s="6" t="s">
        <v>9382</v>
      </c>
      <c r="AQ316" s="18" t="s">
        <v>9465</v>
      </c>
      <c r="AR316" s="11" t="str">
        <f t="shared" si="65"/>
        <v>2W Distributor Bike</v>
      </c>
      <c r="AS316" s="11" t="str">
        <f t="shared" si="66"/>
        <v/>
      </c>
      <c r="AT316" s="11" t="str">
        <f t="shared" si="67"/>
        <v>2W Distributor</v>
      </c>
      <c r="AU316" s="11" t="str">
        <f t="shared" si="68"/>
        <v>H2</v>
      </c>
      <c r="AV316" s="11" t="str">
        <f t="shared" si="68"/>
        <v>International - Bike</v>
      </c>
      <c r="AW316" s="11" t="str">
        <f t="shared" si="69"/>
        <v/>
      </c>
      <c r="AX316" s="11" t="str">
        <f t="shared" si="70"/>
        <v>International - AS</v>
      </c>
      <c r="AY316" s="11" t="str">
        <f t="shared" si="70"/>
        <v>International</v>
      </c>
      <c r="AZ316" s="11" t="str">
        <f t="shared" si="70"/>
        <v>International - New</v>
      </c>
      <c r="BA316" s="11" t="str">
        <f t="shared" si="71"/>
        <v/>
      </c>
      <c r="BB316" s="11" t="str">
        <f t="shared" si="72"/>
        <v>Moto Dealers</v>
      </c>
      <c r="BC316" s="11" t="str">
        <f t="shared" si="72"/>
        <v>Motonet</v>
      </c>
      <c r="BD316" s="11" t="str">
        <f t="shared" si="73"/>
        <v/>
      </c>
      <c r="BE316" s="11" t="str">
        <f t="shared" si="74"/>
        <v>Retail</v>
      </c>
      <c r="BF316" s="11" t="str">
        <f t="shared" si="75"/>
        <v>TREK</v>
      </c>
      <c r="BG316" s="11" t="s">
        <v>5178</v>
      </c>
      <c r="BH316" s="11" t="str">
        <f t="shared" si="76"/>
        <v>https://fs.amplifi.io//file?id=41de1758-99c5-4882-b4be-e34d2b371cac&amp;variant=thumb&amp;extension=png</v>
      </c>
      <c r="BI316" s="11" t="s">
        <v>5178</v>
      </c>
      <c r="BJ316" s="11" t="s">
        <v>6158</v>
      </c>
      <c r="BK316" s="11" t="s">
        <v>6159</v>
      </c>
      <c r="BL316" s="11" t="s">
        <v>6160</v>
      </c>
      <c r="BM316" s="11"/>
      <c r="BN316" s="11"/>
      <c r="BO316" s="11"/>
      <c r="BP316" s="11"/>
      <c r="BQ316" s="11"/>
      <c r="BR316" s="11"/>
      <c r="BS316" s="11"/>
    </row>
    <row r="317" spans="1:71" x14ac:dyDescent="0.2">
      <c r="A317" s="16">
        <f t="shared" si="77"/>
        <v>316</v>
      </c>
      <c r="B317" s="11" t="str">
        <f t="shared" si="80"/>
        <v>40007-00000</v>
      </c>
      <c r="C317" s="11" t="str">
        <f t="shared" si="80"/>
        <v>40007-00000</v>
      </c>
      <c r="D317" s="7" t="s">
        <v>806</v>
      </c>
      <c r="E317" s="6" t="s">
        <v>208</v>
      </c>
      <c r="F317" s="11" t="s">
        <v>8991</v>
      </c>
      <c r="G317" s="17" t="str">
        <f>INDEX(Data!G:G,MATCH($D317,Data!$D:$D,0))</f>
        <v>R-CORE</v>
      </c>
      <c r="H317" s="17" t="str">
        <f>INDEX(Data!H:H,MATCH($D317,Data!$D:$D,0))</f>
        <v>Shorts</v>
      </c>
      <c r="I317" s="6" t="s">
        <v>788</v>
      </c>
      <c r="J317" s="6" t="s">
        <v>5329</v>
      </c>
      <c r="K317" s="6" t="s">
        <v>5333</v>
      </c>
      <c r="L317" s="6" t="s">
        <v>8992</v>
      </c>
      <c r="M317" s="6" t="s">
        <v>5342</v>
      </c>
      <c r="N317" s="6" t="s">
        <v>807</v>
      </c>
      <c r="O317" s="11"/>
      <c r="P317" s="11"/>
      <c r="Q317" s="6" t="s">
        <v>88</v>
      </c>
      <c r="R317" s="9" t="b">
        <v>1</v>
      </c>
      <c r="S317" s="9" t="b">
        <v>1</v>
      </c>
      <c r="T317" s="6" t="s">
        <v>806</v>
      </c>
      <c r="U317" s="17" t="str">
        <f>INDEX(Data!U:U,MATCH($D317,Data!$D:$D,0))</f>
        <v>40007-00000</v>
      </c>
      <c r="V317" s="17" t="str">
        <f>INDEX(Data!V:V,MATCH($D317,Data!$D:$D,0))</f>
        <v>40007-00001</v>
      </c>
      <c r="W317" s="17" t="str">
        <f>INDEX(Data!W:W,MATCH($D317,Data!$D:$D,0))</f>
        <v>40007-00002</v>
      </c>
      <c r="X317" s="17" t="str">
        <f>INDEX(Data!X:X,MATCH($D317,Data!$D:$D,0))</f>
        <v>40007-00003</v>
      </c>
      <c r="Y317" s="17" t="str">
        <f>INDEX(Data!Y:Y,MATCH($D317,Data!$D:$D,0))</f>
        <v>40007-00004</v>
      </c>
      <c r="Z317" s="17" t="str">
        <f>INDEX(Data!Z:Z,MATCH($D317,Data!$D:$D,0))</f>
        <v>40007-00005</v>
      </c>
      <c r="AA317" s="17" t="str">
        <f>INDEX(Data!AA:AA,MATCH($D317,Data!$D:$D,0))</f>
        <v/>
      </c>
      <c r="AB317" s="17" t="str">
        <f>INDEX(Data!AB:AB,MATCH($D317,Data!$D:$D,0))</f>
        <v/>
      </c>
      <c r="AC317" s="17" t="str">
        <f>INDEX(Data!AC:AC,MATCH($D317,Data!$D:$D,0))</f>
        <v>28</v>
      </c>
      <c r="AD317" s="17" t="str">
        <f>INDEX(Data!AD:AD,MATCH($D317,Data!$D:$D,0))</f>
        <v>30</v>
      </c>
      <c r="AE317" s="17" t="str">
        <f>INDEX(Data!AE:AE,MATCH($D317,Data!$D:$D,0))</f>
        <v>32</v>
      </c>
      <c r="AF317" s="17" t="str">
        <f>INDEX(Data!AF:AF,MATCH($D317,Data!$D:$D,0))</f>
        <v>34</v>
      </c>
      <c r="AG317" s="17" t="str">
        <f>INDEX(Data!AG:AG,MATCH($D317,Data!$D:$D,0))</f>
        <v>36</v>
      </c>
      <c r="AH317" s="17" t="str">
        <f>INDEX(Data!AH:AH,MATCH($D317,Data!$D:$D,0))</f>
        <v>38</v>
      </c>
      <c r="AI317" s="17" t="str">
        <f>INDEX(Data!AI:AI,MATCH($D317,Data!$D:$D,0))</f>
        <v/>
      </c>
      <c r="AJ317" s="17" t="str">
        <f>INDEX(Data!AJ:AJ,MATCH($D317,Data!$D:$D,0))</f>
        <v/>
      </c>
      <c r="AK317" s="10">
        <v>99</v>
      </c>
      <c r="AL317" s="10">
        <v>99</v>
      </c>
      <c r="AM317" s="6" t="s">
        <v>475</v>
      </c>
      <c r="AN317" s="6" t="s">
        <v>760</v>
      </c>
      <c r="AO317" s="6" t="s">
        <v>804</v>
      </c>
      <c r="AP317" s="6" t="s">
        <v>9383</v>
      </c>
      <c r="AQ317" s="18" t="s">
        <v>9465</v>
      </c>
      <c r="AR317" s="11" t="str">
        <f t="shared" si="65"/>
        <v>2W Distributor Bike</v>
      </c>
      <c r="AS317" s="11" t="str">
        <f t="shared" si="66"/>
        <v/>
      </c>
      <c r="AT317" s="11" t="str">
        <f t="shared" si="67"/>
        <v>2W Distributor</v>
      </c>
      <c r="AU317" s="11" t="str">
        <f t="shared" si="68"/>
        <v>H2</v>
      </c>
      <c r="AV317" s="11" t="str">
        <f t="shared" si="68"/>
        <v>International - Bike</v>
      </c>
      <c r="AW317" s="11" t="str">
        <f t="shared" si="69"/>
        <v/>
      </c>
      <c r="AX317" s="11" t="str">
        <f t="shared" si="70"/>
        <v>International - AS</v>
      </c>
      <c r="AY317" s="11" t="str">
        <f t="shared" si="70"/>
        <v>International</v>
      </c>
      <c r="AZ317" s="11" t="str">
        <f t="shared" si="70"/>
        <v>International - New</v>
      </c>
      <c r="BA317" s="11" t="str">
        <f t="shared" si="71"/>
        <v/>
      </c>
      <c r="BB317" s="11" t="str">
        <f t="shared" si="72"/>
        <v>Moto Dealers</v>
      </c>
      <c r="BC317" s="11" t="str">
        <f t="shared" si="72"/>
        <v>Motonet</v>
      </c>
      <c r="BD317" s="11" t="str">
        <f t="shared" si="73"/>
        <v/>
      </c>
      <c r="BE317" s="11" t="str">
        <f t="shared" si="74"/>
        <v>Retail</v>
      </c>
      <c r="BF317" s="11" t="str">
        <f t="shared" si="75"/>
        <v>TREK</v>
      </c>
      <c r="BG317" s="11" t="s">
        <v>5511</v>
      </c>
      <c r="BH317" s="11" t="str">
        <f t="shared" si="76"/>
        <v>https://fs.amplifi.io//file?id=82349fb7-5067-4ee3-8ce9-b23893c77a9c&amp;variant=thumb&amp;extension=png</v>
      </c>
      <c r="BI317" s="11" t="s">
        <v>6161</v>
      </c>
      <c r="BJ317" s="11" t="s">
        <v>5511</v>
      </c>
      <c r="BK317" s="11" t="s">
        <v>6162</v>
      </c>
      <c r="BL317" s="11" t="s">
        <v>6163</v>
      </c>
      <c r="BM317" s="11"/>
      <c r="BN317" s="11"/>
      <c r="BO317" s="11"/>
      <c r="BP317" s="11"/>
      <c r="BQ317" s="11"/>
      <c r="BR317" s="11"/>
      <c r="BS317" s="11"/>
    </row>
    <row r="318" spans="1:71" x14ac:dyDescent="0.2">
      <c r="A318" s="16">
        <f t="shared" si="77"/>
        <v>317</v>
      </c>
      <c r="B318" s="11" t="str">
        <f t="shared" si="80"/>
        <v>40008-00008</v>
      </c>
      <c r="C318" s="11" t="str">
        <f t="shared" si="80"/>
        <v>40008-00008</v>
      </c>
      <c r="D318" s="7" t="s">
        <v>8511</v>
      </c>
      <c r="E318" s="6" t="s">
        <v>208</v>
      </c>
      <c r="F318" s="11" t="s">
        <v>8991</v>
      </c>
      <c r="G318" s="17" t="str">
        <f>INDEX(Data!G:G,MATCH($D318,Data!$D:$D,0))</f>
        <v>R-CORE</v>
      </c>
      <c r="H318" s="17" t="str">
        <f>INDEX(Data!H:H,MATCH($D318,Data!$D:$D,0))</f>
        <v>Youth Long Sleeve Jersey</v>
      </c>
      <c r="I318" s="6" t="s">
        <v>788</v>
      </c>
      <c r="J318" s="6" t="s">
        <v>5329</v>
      </c>
      <c r="K318" s="6" t="s">
        <v>8991</v>
      </c>
      <c r="L318" s="6" t="s">
        <v>8991</v>
      </c>
      <c r="M318" s="6" t="s">
        <v>5341</v>
      </c>
      <c r="N318" s="6" t="s">
        <v>5372</v>
      </c>
      <c r="O318" s="11"/>
      <c r="P318" s="11"/>
      <c r="Q318" s="6" t="s">
        <v>88</v>
      </c>
      <c r="R318" s="9" t="b">
        <v>0</v>
      </c>
      <c r="S318" s="9" t="b">
        <v>0</v>
      </c>
      <c r="T318" s="6" t="s">
        <v>8511</v>
      </c>
      <c r="U318" s="17" t="str">
        <f>INDEX(Data!U:U,MATCH($D318,Data!$D:$D,0))</f>
        <v>40008-00008</v>
      </c>
      <c r="V318" s="17" t="str">
        <f>INDEX(Data!V:V,MATCH($D318,Data!$D:$D,0))</f>
        <v>40008-00009</v>
      </c>
      <c r="W318" s="17" t="str">
        <f>INDEX(Data!W:W,MATCH($D318,Data!$D:$D,0))</f>
        <v>40008-00010</v>
      </c>
      <c r="X318" s="17" t="str">
        <f>INDEX(Data!X:X,MATCH($D318,Data!$D:$D,0))</f>
        <v>40008-00011</v>
      </c>
      <c r="Y318" s="17" t="str">
        <f>INDEX(Data!Y:Y,MATCH($D318,Data!$D:$D,0))</f>
        <v/>
      </c>
      <c r="Z318" s="17" t="str">
        <f>INDEX(Data!Z:Z,MATCH($D318,Data!$D:$D,0))</f>
        <v/>
      </c>
      <c r="AA318" s="17" t="str">
        <f>INDEX(Data!AA:AA,MATCH($D318,Data!$D:$D,0))</f>
        <v/>
      </c>
      <c r="AB318" s="17" t="str">
        <f>INDEX(Data!AB:AB,MATCH($D318,Data!$D:$D,0))</f>
        <v/>
      </c>
      <c r="AC318" s="17" t="str">
        <f>INDEX(Data!AC:AC,MATCH($D318,Data!$D:$D,0))</f>
        <v>S</v>
      </c>
      <c r="AD318" s="17" t="str">
        <f>INDEX(Data!AD:AD,MATCH($D318,Data!$D:$D,0))</f>
        <v>M</v>
      </c>
      <c r="AE318" s="17" t="str">
        <f>INDEX(Data!AE:AE,MATCH($D318,Data!$D:$D,0))</f>
        <v>L</v>
      </c>
      <c r="AF318" s="17" t="str">
        <f>INDEX(Data!AF:AF,MATCH($D318,Data!$D:$D,0))</f>
        <v>XL</v>
      </c>
      <c r="AG318" s="17" t="str">
        <f>INDEX(Data!AG:AG,MATCH($D318,Data!$D:$D,0))</f>
        <v/>
      </c>
      <c r="AH318" s="17" t="str">
        <f>INDEX(Data!AH:AH,MATCH($D318,Data!$D:$D,0))</f>
        <v/>
      </c>
      <c r="AI318" s="17" t="str">
        <f>INDEX(Data!AI:AI,MATCH($D318,Data!$D:$D,0))</f>
        <v/>
      </c>
      <c r="AJ318" s="17" t="str">
        <f>INDEX(Data!AJ:AJ,MATCH($D318,Data!$D:$D,0))</f>
        <v/>
      </c>
      <c r="AK318" s="10">
        <v>49</v>
      </c>
      <c r="AL318" s="10">
        <v>49</v>
      </c>
      <c r="AM318" s="6" t="s">
        <v>448</v>
      </c>
      <c r="AN318" s="6" t="s">
        <v>760</v>
      </c>
      <c r="AO318" s="6" t="s">
        <v>2069</v>
      </c>
      <c r="AP318" s="6" t="s">
        <v>9381</v>
      </c>
      <c r="AQ318" s="18" t="s">
        <v>9465</v>
      </c>
      <c r="AR318" s="11" t="str">
        <f t="shared" si="65"/>
        <v>2W Distributor Bike</v>
      </c>
      <c r="AS318" s="11" t="str">
        <f t="shared" si="66"/>
        <v/>
      </c>
      <c r="AT318" s="11" t="str">
        <f t="shared" si="67"/>
        <v>2W Distributor</v>
      </c>
      <c r="AU318" s="11" t="str">
        <f t="shared" si="68"/>
        <v>H2</v>
      </c>
      <c r="AV318" s="11" t="str">
        <f t="shared" si="68"/>
        <v>International - Bike</v>
      </c>
      <c r="AW318" s="11" t="str">
        <f t="shared" si="69"/>
        <v/>
      </c>
      <c r="AX318" s="11" t="str">
        <f t="shared" si="70"/>
        <v>International - AS</v>
      </c>
      <c r="AY318" s="11" t="str">
        <f t="shared" si="70"/>
        <v>International</v>
      </c>
      <c r="AZ318" s="11" t="str">
        <f t="shared" si="70"/>
        <v>International - New</v>
      </c>
      <c r="BA318" s="11" t="str">
        <f t="shared" si="71"/>
        <v/>
      </c>
      <c r="BB318" s="11" t="str">
        <f t="shared" si="72"/>
        <v>Moto Dealers</v>
      </c>
      <c r="BC318" s="11" t="str">
        <f t="shared" si="72"/>
        <v>Motonet</v>
      </c>
      <c r="BD318" s="11" t="str">
        <f t="shared" si="73"/>
        <v/>
      </c>
      <c r="BE318" s="11" t="str">
        <f t="shared" si="74"/>
        <v>Retail</v>
      </c>
      <c r="BF318" s="11" t="str">
        <f t="shared" si="75"/>
        <v>TREK</v>
      </c>
      <c r="BG318" s="11" t="e">
        <v>#N/A</v>
      </c>
      <c r="BH318" s="11" t="e">
        <f t="shared" si="76"/>
        <v>#N/A</v>
      </c>
      <c r="BI318" s="11"/>
      <c r="BJ318" s="11"/>
      <c r="BK318" s="11"/>
      <c r="BL318" s="11"/>
      <c r="BM318" s="11"/>
      <c r="BN318" s="11"/>
      <c r="BO318" s="11"/>
      <c r="BP318" s="11"/>
      <c r="BQ318" s="11"/>
      <c r="BR318" s="11"/>
      <c r="BS318" s="11"/>
    </row>
    <row r="319" spans="1:71" x14ac:dyDescent="0.2">
      <c r="A319" s="16">
        <f t="shared" si="77"/>
        <v>318</v>
      </c>
      <c r="B319" s="11" t="str">
        <f t="shared" si="80"/>
        <v>40008-00012</v>
      </c>
      <c r="C319" s="11" t="str">
        <f t="shared" si="80"/>
        <v>40008-00012</v>
      </c>
      <c r="D319" s="7" t="s">
        <v>8515</v>
      </c>
      <c r="E319" s="6" t="s">
        <v>208</v>
      </c>
      <c r="F319" s="11" t="s">
        <v>8991</v>
      </c>
      <c r="G319" s="17" t="str">
        <f>INDEX(Data!G:G,MATCH($D319,Data!$D:$D,0))</f>
        <v>R-CORE</v>
      </c>
      <c r="H319" s="17" t="str">
        <f>INDEX(Data!H:H,MATCH($D319,Data!$D:$D,0))</f>
        <v>Youth Long Sleeve Jersey</v>
      </c>
      <c r="I319" s="6" t="s">
        <v>788</v>
      </c>
      <c r="J319" s="6" t="s">
        <v>5329</v>
      </c>
      <c r="K319" s="6" t="s">
        <v>8991</v>
      </c>
      <c r="L319" s="6" t="s">
        <v>8991</v>
      </c>
      <c r="M319" s="6" t="s">
        <v>5341</v>
      </c>
      <c r="N319" s="6" t="s">
        <v>5372</v>
      </c>
      <c r="O319" s="11"/>
      <c r="P319" s="11"/>
      <c r="Q319" s="6" t="s">
        <v>50</v>
      </c>
      <c r="R319" s="9" t="b">
        <v>0</v>
      </c>
      <c r="S319" s="9" t="b">
        <v>0</v>
      </c>
      <c r="T319" s="6" t="s">
        <v>8515</v>
      </c>
      <c r="U319" s="17" t="str">
        <f>INDEX(Data!U:U,MATCH($D319,Data!$D:$D,0))</f>
        <v>40008-00012</v>
      </c>
      <c r="V319" s="17" t="str">
        <f>INDEX(Data!V:V,MATCH($D319,Data!$D:$D,0))</f>
        <v>40008-00013</v>
      </c>
      <c r="W319" s="17" t="str">
        <f>INDEX(Data!W:W,MATCH($D319,Data!$D:$D,0))</f>
        <v>40008-00014</v>
      </c>
      <c r="X319" s="17" t="str">
        <f>INDEX(Data!X:X,MATCH($D319,Data!$D:$D,0))</f>
        <v>40008-00015</v>
      </c>
      <c r="Y319" s="17" t="str">
        <f>INDEX(Data!Y:Y,MATCH($D319,Data!$D:$D,0))</f>
        <v/>
      </c>
      <c r="Z319" s="17" t="str">
        <f>INDEX(Data!Z:Z,MATCH($D319,Data!$D:$D,0))</f>
        <v/>
      </c>
      <c r="AA319" s="17" t="str">
        <f>INDEX(Data!AA:AA,MATCH($D319,Data!$D:$D,0))</f>
        <v/>
      </c>
      <c r="AB319" s="17" t="str">
        <f>INDEX(Data!AB:AB,MATCH($D319,Data!$D:$D,0))</f>
        <v/>
      </c>
      <c r="AC319" s="17" t="str">
        <f>INDEX(Data!AC:AC,MATCH($D319,Data!$D:$D,0))</f>
        <v>S</v>
      </c>
      <c r="AD319" s="17" t="str">
        <f>INDEX(Data!AD:AD,MATCH($D319,Data!$D:$D,0))</f>
        <v>M</v>
      </c>
      <c r="AE319" s="17" t="str">
        <f>INDEX(Data!AE:AE,MATCH($D319,Data!$D:$D,0))</f>
        <v>L</v>
      </c>
      <c r="AF319" s="17" t="str">
        <f>INDEX(Data!AF:AF,MATCH($D319,Data!$D:$D,0))</f>
        <v>XL</v>
      </c>
      <c r="AG319" s="17" t="str">
        <f>INDEX(Data!AG:AG,MATCH($D319,Data!$D:$D,0))</f>
        <v/>
      </c>
      <c r="AH319" s="17" t="str">
        <f>INDEX(Data!AH:AH,MATCH($D319,Data!$D:$D,0))</f>
        <v/>
      </c>
      <c r="AI319" s="17" t="str">
        <f>INDEX(Data!AI:AI,MATCH($D319,Data!$D:$D,0))</f>
        <v/>
      </c>
      <c r="AJ319" s="17" t="str">
        <f>INDEX(Data!AJ:AJ,MATCH($D319,Data!$D:$D,0))</f>
        <v/>
      </c>
      <c r="AK319" s="10">
        <v>49</v>
      </c>
      <c r="AL319" s="10">
        <v>49</v>
      </c>
      <c r="AM319" s="6" t="s">
        <v>448</v>
      </c>
      <c r="AN319" s="6" t="s">
        <v>760</v>
      </c>
      <c r="AO319" s="6" t="s">
        <v>2069</v>
      </c>
      <c r="AP319" s="6" t="s">
        <v>9381</v>
      </c>
      <c r="AQ319" s="18" t="s">
        <v>9465</v>
      </c>
      <c r="AR319" s="11" t="str">
        <f t="shared" si="65"/>
        <v>2W Distributor Bike</v>
      </c>
      <c r="AS319" s="11" t="str">
        <f t="shared" si="66"/>
        <v/>
      </c>
      <c r="AT319" s="11" t="str">
        <f t="shared" si="67"/>
        <v>2W Distributor</v>
      </c>
      <c r="AU319" s="11" t="str">
        <f t="shared" si="68"/>
        <v>H2</v>
      </c>
      <c r="AV319" s="11" t="str">
        <f t="shared" si="68"/>
        <v>International - Bike</v>
      </c>
      <c r="AW319" s="11" t="str">
        <f t="shared" si="69"/>
        <v/>
      </c>
      <c r="AX319" s="11" t="str">
        <f t="shared" si="70"/>
        <v>International - AS</v>
      </c>
      <c r="AY319" s="11" t="str">
        <f t="shared" si="70"/>
        <v>International</v>
      </c>
      <c r="AZ319" s="11" t="str">
        <f t="shared" si="70"/>
        <v>International - New</v>
      </c>
      <c r="BA319" s="11" t="str">
        <f t="shared" si="71"/>
        <v/>
      </c>
      <c r="BB319" s="11" t="str">
        <f t="shared" si="72"/>
        <v>Moto Dealers</v>
      </c>
      <c r="BC319" s="11" t="str">
        <f t="shared" si="72"/>
        <v>Motonet</v>
      </c>
      <c r="BD319" s="11" t="str">
        <f t="shared" si="73"/>
        <v/>
      </c>
      <c r="BE319" s="11" t="str">
        <f t="shared" si="74"/>
        <v>Retail</v>
      </c>
      <c r="BF319" s="11" t="str">
        <f t="shared" si="75"/>
        <v>TREK</v>
      </c>
      <c r="BG319" s="11" t="e">
        <v>#N/A</v>
      </c>
      <c r="BH319" s="11" t="e">
        <f t="shared" si="76"/>
        <v>#N/A</v>
      </c>
      <c r="BI319" s="11"/>
      <c r="BJ319" s="11"/>
      <c r="BK319" s="11"/>
      <c r="BL319" s="11"/>
      <c r="BM319" s="11"/>
      <c r="BN319" s="11"/>
      <c r="BO319" s="11"/>
      <c r="BP319" s="11"/>
      <c r="BQ319" s="11"/>
      <c r="BR319" s="11"/>
      <c r="BS319" s="11"/>
    </row>
    <row r="320" spans="1:71" x14ac:dyDescent="0.2">
      <c r="A320" s="16">
        <f t="shared" si="77"/>
        <v>319</v>
      </c>
      <c r="B320" s="11" t="str">
        <f t="shared" si="80"/>
        <v>40008-00016</v>
      </c>
      <c r="C320" s="11" t="str">
        <f t="shared" si="80"/>
        <v>40008-00016</v>
      </c>
      <c r="D320" s="7" t="s">
        <v>8519</v>
      </c>
      <c r="E320" s="6" t="s">
        <v>208</v>
      </c>
      <c r="F320" s="11" t="s">
        <v>8991</v>
      </c>
      <c r="G320" s="17" t="str">
        <f>INDEX(Data!G:G,MATCH($D320,Data!$D:$D,0))</f>
        <v>R-CORE</v>
      </c>
      <c r="H320" s="17" t="str">
        <f>INDEX(Data!H:H,MATCH($D320,Data!$D:$D,0))</f>
        <v>Youth Long Sleeve Jersey</v>
      </c>
      <c r="I320" s="6" t="s">
        <v>788</v>
      </c>
      <c r="J320" s="6" t="s">
        <v>5329</v>
      </c>
      <c r="K320" s="6" t="s">
        <v>8991</v>
      </c>
      <c r="L320" s="6" t="s">
        <v>8991</v>
      </c>
      <c r="M320" s="6" t="s">
        <v>5341</v>
      </c>
      <c r="N320" s="6" t="s">
        <v>5372</v>
      </c>
      <c r="O320" s="11"/>
      <c r="P320" s="11"/>
      <c r="Q320" s="6" t="s">
        <v>103</v>
      </c>
      <c r="R320" s="9" t="b">
        <v>0</v>
      </c>
      <c r="S320" s="9" t="b">
        <v>0</v>
      </c>
      <c r="T320" s="6" t="s">
        <v>8519</v>
      </c>
      <c r="U320" s="17" t="str">
        <f>INDEX(Data!U:U,MATCH($D320,Data!$D:$D,0))</f>
        <v>40008-00016</v>
      </c>
      <c r="V320" s="17" t="str">
        <f>INDEX(Data!V:V,MATCH($D320,Data!$D:$D,0))</f>
        <v>40008-00017</v>
      </c>
      <c r="W320" s="17" t="str">
        <f>INDEX(Data!W:W,MATCH($D320,Data!$D:$D,0))</f>
        <v>40008-00018</v>
      </c>
      <c r="X320" s="17" t="str">
        <f>INDEX(Data!X:X,MATCH($D320,Data!$D:$D,0))</f>
        <v>40008-00019</v>
      </c>
      <c r="Y320" s="17" t="str">
        <f>INDEX(Data!Y:Y,MATCH($D320,Data!$D:$D,0))</f>
        <v/>
      </c>
      <c r="Z320" s="17" t="str">
        <f>INDEX(Data!Z:Z,MATCH($D320,Data!$D:$D,0))</f>
        <v/>
      </c>
      <c r="AA320" s="17" t="str">
        <f>INDEX(Data!AA:AA,MATCH($D320,Data!$D:$D,0))</f>
        <v/>
      </c>
      <c r="AB320" s="17" t="str">
        <f>INDEX(Data!AB:AB,MATCH($D320,Data!$D:$D,0))</f>
        <v/>
      </c>
      <c r="AC320" s="17" t="str">
        <f>INDEX(Data!AC:AC,MATCH($D320,Data!$D:$D,0))</f>
        <v>S</v>
      </c>
      <c r="AD320" s="17" t="str">
        <f>INDEX(Data!AD:AD,MATCH($D320,Data!$D:$D,0))</f>
        <v>M</v>
      </c>
      <c r="AE320" s="17" t="str">
        <f>INDEX(Data!AE:AE,MATCH($D320,Data!$D:$D,0))</f>
        <v>L</v>
      </c>
      <c r="AF320" s="17" t="str">
        <f>INDEX(Data!AF:AF,MATCH($D320,Data!$D:$D,0))</f>
        <v>XL</v>
      </c>
      <c r="AG320" s="17" t="str">
        <f>INDEX(Data!AG:AG,MATCH($D320,Data!$D:$D,0))</f>
        <v/>
      </c>
      <c r="AH320" s="17" t="str">
        <f>INDEX(Data!AH:AH,MATCH($D320,Data!$D:$D,0))</f>
        <v/>
      </c>
      <c r="AI320" s="17" t="str">
        <f>INDEX(Data!AI:AI,MATCH($D320,Data!$D:$D,0))</f>
        <v/>
      </c>
      <c r="AJ320" s="17" t="str">
        <f>INDEX(Data!AJ:AJ,MATCH($D320,Data!$D:$D,0))</f>
        <v/>
      </c>
      <c r="AK320" s="10">
        <v>49</v>
      </c>
      <c r="AL320" s="10">
        <v>49</v>
      </c>
      <c r="AM320" s="6" t="s">
        <v>448</v>
      </c>
      <c r="AN320" s="6" t="s">
        <v>760</v>
      </c>
      <c r="AO320" s="6" t="s">
        <v>2069</v>
      </c>
      <c r="AP320" s="6" t="s">
        <v>9381</v>
      </c>
      <c r="AQ320" s="18" t="s">
        <v>9465</v>
      </c>
      <c r="AR320" s="11" t="str">
        <f t="shared" si="65"/>
        <v>2W Distributor Bike</v>
      </c>
      <c r="AS320" s="11" t="str">
        <f t="shared" si="66"/>
        <v/>
      </c>
      <c r="AT320" s="11" t="str">
        <f t="shared" si="67"/>
        <v>2W Distributor</v>
      </c>
      <c r="AU320" s="11" t="str">
        <f t="shared" si="68"/>
        <v>H2</v>
      </c>
      <c r="AV320" s="11" t="str">
        <f t="shared" si="68"/>
        <v>International - Bike</v>
      </c>
      <c r="AW320" s="11" t="str">
        <f t="shared" si="69"/>
        <v/>
      </c>
      <c r="AX320" s="11" t="str">
        <f t="shared" si="70"/>
        <v>International - AS</v>
      </c>
      <c r="AY320" s="11" t="str">
        <f t="shared" si="70"/>
        <v>International</v>
      </c>
      <c r="AZ320" s="11" t="str">
        <f t="shared" si="70"/>
        <v>International - New</v>
      </c>
      <c r="BA320" s="11" t="str">
        <f t="shared" si="71"/>
        <v/>
      </c>
      <c r="BB320" s="11" t="str">
        <f t="shared" si="72"/>
        <v>Moto Dealers</v>
      </c>
      <c r="BC320" s="11" t="str">
        <f t="shared" si="72"/>
        <v>Motonet</v>
      </c>
      <c r="BD320" s="11" t="str">
        <f t="shared" si="73"/>
        <v/>
      </c>
      <c r="BE320" s="11" t="str">
        <f t="shared" si="74"/>
        <v>Retail</v>
      </c>
      <c r="BF320" s="11" t="str">
        <f t="shared" si="75"/>
        <v>TREK</v>
      </c>
      <c r="BG320" s="11" t="e">
        <v>#N/A</v>
      </c>
      <c r="BH320" s="11" t="e">
        <f t="shared" si="76"/>
        <v>#N/A</v>
      </c>
      <c r="BI320" s="11"/>
      <c r="BJ320" s="11"/>
      <c r="BK320" s="11"/>
      <c r="BL320" s="11"/>
      <c r="BM320" s="11"/>
      <c r="BN320" s="11"/>
      <c r="BO320" s="11"/>
      <c r="BP320" s="11"/>
      <c r="BQ320" s="11"/>
      <c r="BR320" s="11"/>
      <c r="BS320" s="11"/>
    </row>
    <row r="321" spans="1:71" x14ac:dyDescent="0.2">
      <c r="A321" s="16">
        <f t="shared" si="77"/>
        <v>320</v>
      </c>
      <c r="B321" s="11" t="str">
        <f t="shared" si="80"/>
        <v>40009-00000</v>
      </c>
      <c r="C321" s="11" t="str">
        <f t="shared" si="80"/>
        <v>40009-00000</v>
      </c>
      <c r="D321" s="7" t="s">
        <v>815</v>
      </c>
      <c r="E321" s="6" t="s">
        <v>208</v>
      </c>
      <c r="F321" s="11" t="s">
        <v>8991</v>
      </c>
      <c r="G321" s="17" t="str">
        <f>INDEX(Data!G:G,MATCH($D321,Data!$D:$D,0))</f>
        <v>R-CORE</v>
      </c>
      <c r="H321" s="17" t="str">
        <f>INDEX(Data!H:H,MATCH($D321,Data!$D:$D,0))</f>
        <v>Youth Pants</v>
      </c>
      <c r="I321" s="6" t="s">
        <v>788</v>
      </c>
      <c r="J321" s="6" t="s">
        <v>5329</v>
      </c>
      <c r="K321" s="6" t="s">
        <v>5333</v>
      </c>
      <c r="L321" s="6" t="s">
        <v>8992</v>
      </c>
      <c r="M321" s="6" t="s">
        <v>5342</v>
      </c>
      <c r="N321" s="6" t="s">
        <v>797</v>
      </c>
      <c r="O321" s="11"/>
      <c r="P321" s="11"/>
      <c r="Q321" s="6" t="s">
        <v>88</v>
      </c>
      <c r="R321" s="9" t="b">
        <v>1</v>
      </c>
      <c r="S321" s="9" t="b">
        <v>1</v>
      </c>
      <c r="T321" s="6" t="s">
        <v>815</v>
      </c>
      <c r="U321" s="17" t="str">
        <f>INDEX(Data!U:U,MATCH($D321,Data!$D:$D,0))</f>
        <v>40009-00000</v>
      </c>
      <c r="V321" s="17" t="str">
        <f>INDEX(Data!V:V,MATCH($D321,Data!$D:$D,0))</f>
        <v>40009-00001</v>
      </c>
      <c r="W321" s="17" t="str">
        <f>INDEX(Data!W:W,MATCH($D321,Data!$D:$D,0))</f>
        <v>40009-00002</v>
      </c>
      <c r="X321" s="17" t="str">
        <f>INDEX(Data!X:X,MATCH($D321,Data!$D:$D,0))</f>
        <v>40009-00003</v>
      </c>
      <c r="Y321" s="17" t="str">
        <f>INDEX(Data!Y:Y,MATCH($D321,Data!$D:$D,0))</f>
        <v/>
      </c>
      <c r="Z321" s="17" t="str">
        <f>INDEX(Data!Z:Z,MATCH($D321,Data!$D:$D,0))</f>
        <v/>
      </c>
      <c r="AA321" s="17" t="str">
        <f>INDEX(Data!AA:AA,MATCH($D321,Data!$D:$D,0))</f>
        <v/>
      </c>
      <c r="AB321" s="17" t="str">
        <f>INDEX(Data!AB:AB,MATCH($D321,Data!$D:$D,0))</f>
        <v/>
      </c>
      <c r="AC321" s="17" t="str">
        <f>INDEX(Data!AC:AC,MATCH($D321,Data!$D:$D,0))</f>
        <v>22</v>
      </c>
      <c r="AD321" s="17" t="str">
        <f>INDEX(Data!AD:AD,MATCH($D321,Data!$D:$D,0))</f>
        <v>24</v>
      </c>
      <c r="AE321" s="17" t="str">
        <f>INDEX(Data!AE:AE,MATCH($D321,Data!$D:$D,0))</f>
        <v>26</v>
      </c>
      <c r="AF321" s="17" t="str">
        <f>INDEX(Data!AF:AF,MATCH($D321,Data!$D:$D,0))</f>
        <v>28</v>
      </c>
      <c r="AG321" s="17" t="str">
        <f>INDEX(Data!AG:AG,MATCH($D321,Data!$D:$D,0))</f>
        <v/>
      </c>
      <c r="AH321" s="17" t="str">
        <f>INDEX(Data!AH:AH,MATCH($D321,Data!$D:$D,0))</f>
        <v/>
      </c>
      <c r="AI321" s="17" t="str">
        <f>INDEX(Data!AI:AI,MATCH($D321,Data!$D:$D,0))</f>
        <v/>
      </c>
      <c r="AJ321" s="17" t="str">
        <f>INDEX(Data!AJ:AJ,MATCH($D321,Data!$D:$D,0))</f>
        <v/>
      </c>
      <c r="AK321" s="10">
        <v>99</v>
      </c>
      <c r="AL321" s="10">
        <v>99</v>
      </c>
      <c r="AM321" s="6" t="s">
        <v>475</v>
      </c>
      <c r="AN321" s="6" t="s">
        <v>760</v>
      </c>
      <c r="AO321" s="6" t="s">
        <v>804</v>
      </c>
      <c r="AP321" s="6" t="s">
        <v>9384</v>
      </c>
      <c r="AQ321" s="18" t="s">
        <v>9465</v>
      </c>
      <c r="AR321" s="11" t="str">
        <f t="shared" si="65"/>
        <v>2W Distributor Bike</v>
      </c>
      <c r="AS321" s="11" t="str">
        <f t="shared" si="66"/>
        <v/>
      </c>
      <c r="AT321" s="11" t="str">
        <f t="shared" si="67"/>
        <v>2W Distributor</v>
      </c>
      <c r="AU321" s="11" t="str">
        <f t="shared" si="68"/>
        <v>H2</v>
      </c>
      <c r="AV321" s="11" t="str">
        <f t="shared" si="68"/>
        <v>International - Bike</v>
      </c>
      <c r="AW321" s="11" t="str">
        <f t="shared" si="69"/>
        <v/>
      </c>
      <c r="AX321" s="11" t="str">
        <f t="shared" si="70"/>
        <v>International - AS</v>
      </c>
      <c r="AY321" s="11" t="str">
        <f t="shared" si="70"/>
        <v>International</v>
      </c>
      <c r="AZ321" s="11" t="str">
        <f t="shared" si="70"/>
        <v>International - New</v>
      </c>
      <c r="BA321" s="11" t="str">
        <f t="shared" si="71"/>
        <v/>
      </c>
      <c r="BB321" s="11" t="str">
        <f t="shared" si="72"/>
        <v>Moto Dealers</v>
      </c>
      <c r="BC321" s="11" t="str">
        <f t="shared" si="72"/>
        <v>Motonet</v>
      </c>
      <c r="BD321" s="11" t="str">
        <f t="shared" si="73"/>
        <v/>
      </c>
      <c r="BE321" s="11" t="str">
        <f t="shared" si="74"/>
        <v>Retail</v>
      </c>
      <c r="BF321" s="11" t="str">
        <f t="shared" si="75"/>
        <v>TREK</v>
      </c>
      <c r="BG321" s="11" t="s">
        <v>5512</v>
      </c>
      <c r="BH321" s="11" t="str">
        <f t="shared" si="76"/>
        <v>https://fs.amplifi.io//file?id=787256d9-ff0a-4432-90a4-e2688259a6f3&amp;variant=thumb&amp;extension=png</v>
      </c>
      <c r="BI321" s="11" t="s">
        <v>6164</v>
      </c>
      <c r="BJ321" s="11" t="s">
        <v>5512</v>
      </c>
      <c r="BK321" s="11" t="s">
        <v>6165</v>
      </c>
      <c r="BL321" s="11" t="s">
        <v>6166</v>
      </c>
      <c r="BM321" s="11"/>
      <c r="BN321" s="11"/>
      <c r="BO321" s="11"/>
      <c r="BP321" s="11"/>
      <c r="BQ321" s="11"/>
      <c r="BR321" s="11"/>
      <c r="BS321" s="11"/>
    </row>
    <row r="322" spans="1:71" x14ac:dyDescent="0.2">
      <c r="A322" s="16">
        <f t="shared" si="77"/>
        <v>321</v>
      </c>
      <c r="B322" s="11" t="str">
        <f t="shared" ref="B322:C341" si="81">C322</f>
        <v>40010-00000</v>
      </c>
      <c r="C322" s="11" t="str">
        <f t="shared" si="81"/>
        <v>40010-00000</v>
      </c>
      <c r="D322" s="7" t="s">
        <v>821</v>
      </c>
      <c r="E322" s="6" t="s">
        <v>208</v>
      </c>
      <c r="F322" s="11" t="s">
        <v>8991</v>
      </c>
      <c r="G322" s="17" t="str">
        <f>INDEX(Data!G:G,MATCH($D322,Data!$D:$D,0))</f>
        <v>R-CORE</v>
      </c>
      <c r="H322" s="17" t="str">
        <f>INDEX(Data!H:H,MATCH($D322,Data!$D:$D,0))</f>
        <v>Youth Shorts</v>
      </c>
      <c r="I322" s="6" t="s">
        <v>788</v>
      </c>
      <c r="J322" s="6" t="s">
        <v>5329</v>
      </c>
      <c r="K322" s="6" t="s">
        <v>5333</v>
      </c>
      <c r="L322" s="6" t="s">
        <v>8992</v>
      </c>
      <c r="M322" s="6" t="s">
        <v>5342</v>
      </c>
      <c r="N322" s="6" t="s">
        <v>807</v>
      </c>
      <c r="O322" s="11"/>
      <c r="P322" s="11"/>
      <c r="Q322" s="6" t="s">
        <v>88</v>
      </c>
      <c r="R322" s="9" t="b">
        <v>1</v>
      </c>
      <c r="S322" s="9" t="b">
        <v>1</v>
      </c>
      <c r="T322" s="6" t="s">
        <v>821</v>
      </c>
      <c r="U322" s="17" t="str">
        <f>INDEX(Data!U:U,MATCH($D322,Data!$D:$D,0))</f>
        <v>40010-00000</v>
      </c>
      <c r="V322" s="17" t="str">
        <f>INDEX(Data!V:V,MATCH($D322,Data!$D:$D,0))</f>
        <v>40010-00001</v>
      </c>
      <c r="W322" s="17" t="str">
        <f>INDEX(Data!W:W,MATCH($D322,Data!$D:$D,0))</f>
        <v>40010-00002</v>
      </c>
      <c r="X322" s="17" t="str">
        <f>INDEX(Data!X:X,MATCH($D322,Data!$D:$D,0))</f>
        <v>40010-00003</v>
      </c>
      <c r="Y322" s="17" t="str">
        <f>INDEX(Data!Y:Y,MATCH($D322,Data!$D:$D,0))</f>
        <v/>
      </c>
      <c r="Z322" s="17" t="str">
        <f>INDEX(Data!Z:Z,MATCH($D322,Data!$D:$D,0))</f>
        <v/>
      </c>
      <c r="AA322" s="17" t="str">
        <f>INDEX(Data!AA:AA,MATCH($D322,Data!$D:$D,0))</f>
        <v/>
      </c>
      <c r="AB322" s="17" t="str">
        <f>INDEX(Data!AB:AB,MATCH($D322,Data!$D:$D,0))</f>
        <v/>
      </c>
      <c r="AC322" s="17" t="str">
        <f>INDEX(Data!AC:AC,MATCH($D322,Data!$D:$D,0))</f>
        <v>22</v>
      </c>
      <c r="AD322" s="17" t="str">
        <f>INDEX(Data!AD:AD,MATCH($D322,Data!$D:$D,0))</f>
        <v>24</v>
      </c>
      <c r="AE322" s="17" t="str">
        <f>INDEX(Data!AE:AE,MATCH($D322,Data!$D:$D,0))</f>
        <v>26</v>
      </c>
      <c r="AF322" s="17" t="str">
        <f>INDEX(Data!AF:AF,MATCH($D322,Data!$D:$D,0))</f>
        <v>28</v>
      </c>
      <c r="AG322" s="17" t="str">
        <f>INDEX(Data!AG:AG,MATCH($D322,Data!$D:$D,0))</f>
        <v/>
      </c>
      <c r="AH322" s="17" t="str">
        <f>INDEX(Data!AH:AH,MATCH($D322,Data!$D:$D,0))</f>
        <v/>
      </c>
      <c r="AI322" s="17" t="str">
        <f>INDEX(Data!AI:AI,MATCH($D322,Data!$D:$D,0))</f>
        <v/>
      </c>
      <c r="AJ322" s="17" t="str">
        <f>INDEX(Data!AJ:AJ,MATCH($D322,Data!$D:$D,0))</f>
        <v/>
      </c>
      <c r="AK322" s="10">
        <v>89</v>
      </c>
      <c r="AL322" s="10">
        <v>89</v>
      </c>
      <c r="AM322" s="6" t="s">
        <v>475</v>
      </c>
      <c r="AN322" s="6" t="s">
        <v>760</v>
      </c>
      <c r="AO322" s="6" t="s">
        <v>804</v>
      </c>
      <c r="AP322" s="6" t="s">
        <v>9384</v>
      </c>
      <c r="AQ322" s="18" t="s">
        <v>9465</v>
      </c>
      <c r="AR322" s="11" t="str">
        <f t="shared" si="65"/>
        <v>2W Distributor Bike</v>
      </c>
      <c r="AS322" s="11" t="str">
        <f t="shared" si="66"/>
        <v/>
      </c>
      <c r="AT322" s="11" t="str">
        <f t="shared" si="67"/>
        <v>2W Distributor</v>
      </c>
      <c r="AU322" s="11" t="str">
        <f t="shared" si="68"/>
        <v>H2</v>
      </c>
      <c r="AV322" s="11" t="str">
        <f t="shared" si="68"/>
        <v>International - Bike</v>
      </c>
      <c r="AW322" s="11" t="str">
        <f t="shared" si="69"/>
        <v/>
      </c>
      <c r="AX322" s="11" t="str">
        <f t="shared" si="70"/>
        <v>International - AS</v>
      </c>
      <c r="AY322" s="11" t="str">
        <f t="shared" si="70"/>
        <v>International</v>
      </c>
      <c r="AZ322" s="11" t="str">
        <f t="shared" si="70"/>
        <v>International - New</v>
      </c>
      <c r="BA322" s="11" t="str">
        <f t="shared" si="71"/>
        <v/>
      </c>
      <c r="BB322" s="11" t="str">
        <f t="shared" si="72"/>
        <v>Moto Dealers</v>
      </c>
      <c r="BC322" s="11" t="str">
        <f t="shared" si="72"/>
        <v>Motonet</v>
      </c>
      <c r="BD322" s="11" t="str">
        <f t="shared" si="73"/>
        <v/>
      </c>
      <c r="BE322" s="11" t="str">
        <f t="shared" si="74"/>
        <v>Retail</v>
      </c>
      <c r="BF322" s="11" t="str">
        <f t="shared" si="75"/>
        <v>TREK</v>
      </c>
      <c r="BG322" s="11" t="s">
        <v>5513</v>
      </c>
      <c r="BH322" s="11" t="str">
        <f t="shared" si="76"/>
        <v>https://fs.amplifi.io//file?id=8b0f3c06-58b5-41e8-a0af-c93277b62d87&amp;variant=thumb&amp;extension=png</v>
      </c>
      <c r="BI322" s="11" t="s">
        <v>6167</v>
      </c>
      <c r="BJ322" s="11" t="s">
        <v>6168</v>
      </c>
      <c r="BK322" s="11" t="s">
        <v>5513</v>
      </c>
      <c r="BL322" s="11" t="s">
        <v>6169</v>
      </c>
      <c r="BM322" s="11"/>
      <c r="BN322" s="11"/>
      <c r="BO322" s="11"/>
      <c r="BP322" s="11"/>
      <c r="BQ322" s="11"/>
      <c r="BR322" s="11"/>
      <c r="BS322" s="11"/>
    </row>
    <row r="323" spans="1:71" x14ac:dyDescent="0.2">
      <c r="A323" s="16">
        <f t="shared" si="77"/>
        <v>322</v>
      </c>
      <c r="B323" s="11" t="str">
        <f t="shared" si="81"/>
        <v>40011-00015</v>
      </c>
      <c r="C323" s="11" t="str">
        <f t="shared" si="81"/>
        <v>40011-00015</v>
      </c>
      <c r="D323" s="7" t="s">
        <v>8523</v>
      </c>
      <c r="E323" s="6" t="s">
        <v>208</v>
      </c>
      <c r="F323" s="11" t="s">
        <v>8991</v>
      </c>
      <c r="G323" s="17" t="str">
        <f>INDEX(Data!G:G,MATCH($D323,Data!$D:$D,0))</f>
        <v>CELIUM</v>
      </c>
      <c r="H323" s="17" t="str">
        <f>INDEX(Data!H:H,MATCH($D323,Data!$D:$D,0))</f>
        <v>Short Sleeve Jersey</v>
      </c>
      <c r="I323" s="6" t="s">
        <v>788</v>
      </c>
      <c r="J323" s="6" t="s">
        <v>5329</v>
      </c>
      <c r="K323" s="6" t="s">
        <v>8991</v>
      </c>
      <c r="L323" s="6" t="s">
        <v>8991</v>
      </c>
      <c r="M323" s="6" t="s">
        <v>5341</v>
      </c>
      <c r="N323" s="6" t="s">
        <v>5372</v>
      </c>
      <c r="O323" s="11"/>
      <c r="P323" s="11"/>
      <c r="Q323" s="6" t="s">
        <v>9063</v>
      </c>
      <c r="R323" s="9" t="b">
        <v>0</v>
      </c>
      <c r="S323" s="9" t="b">
        <v>0</v>
      </c>
      <c r="T323" s="6" t="s">
        <v>8523</v>
      </c>
      <c r="U323" s="17" t="str">
        <f>INDEX(Data!U:U,MATCH($D323,Data!$D:$D,0))</f>
        <v>40011-00015</v>
      </c>
      <c r="V323" s="17" t="str">
        <f>INDEX(Data!V:V,MATCH($D323,Data!$D:$D,0))</f>
        <v>40011-00016</v>
      </c>
      <c r="W323" s="17" t="str">
        <f>INDEX(Data!W:W,MATCH($D323,Data!$D:$D,0))</f>
        <v>40011-00017</v>
      </c>
      <c r="X323" s="17" t="str">
        <f>INDEX(Data!X:X,MATCH($D323,Data!$D:$D,0))</f>
        <v>40011-00018</v>
      </c>
      <c r="Y323" s="17" t="str">
        <f>INDEX(Data!Y:Y,MATCH($D323,Data!$D:$D,0))</f>
        <v/>
      </c>
      <c r="Z323" s="17" t="str">
        <f>INDEX(Data!Z:Z,MATCH($D323,Data!$D:$D,0))</f>
        <v/>
      </c>
      <c r="AA323" s="17" t="str">
        <f>INDEX(Data!AA:AA,MATCH($D323,Data!$D:$D,0))</f>
        <v/>
      </c>
      <c r="AB323" s="17" t="str">
        <f>INDEX(Data!AB:AB,MATCH($D323,Data!$D:$D,0))</f>
        <v/>
      </c>
      <c r="AC323" s="17" t="str">
        <f>INDEX(Data!AC:AC,MATCH($D323,Data!$D:$D,0))</f>
        <v>S</v>
      </c>
      <c r="AD323" s="17" t="str">
        <f>INDEX(Data!AD:AD,MATCH($D323,Data!$D:$D,0))</f>
        <v>M</v>
      </c>
      <c r="AE323" s="17" t="str">
        <f>INDEX(Data!AE:AE,MATCH($D323,Data!$D:$D,0))</f>
        <v>L</v>
      </c>
      <c r="AF323" s="17" t="str">
        <f>INDEX(Data!AF:AF,MATCH($D323,Data!$D:$D,0))</f>
        <v>XL</v>
      </c>
      <c r="AG323" s="17" t="str">
        <f>INDEX(Data!AG:AG,MATCH($D323,Data!$D:$D,0))</f>
        <v/>
      </c>
      <c r="AH323" s="17" t="str">
        <f>INDEX(Data!AH:AH,MATCH($D323,Data!$D:$D,0))</f>
        <v/>
      </c>
      <c r="AI323" s="17" t="str">
        <f>INDEX(Data!AI:AI,MATCH($D323,Data!$D:$D,0))</f>
        <v/>
      </c>
      <c r="AJ323" s="17" t="str">
        <f>INDEX(Data!AJ:AJ,MATCH($D323,Data!$D:$D,0))</f>
        <v/>
      </c>
      <c r="AK323" s="10">
        <v>74</v>
      </c>
      <c r="AL323" s="10">
        <v>74</v>
      </c>
      <c r="AM323" s="6" t="s">
        <v>475</v>
      </c>
      <c r="AN323" s="6" t="s">
        <v>449</v>
      </c>
      <c r="AO323" s="6" t="s">
        <v>2081</v>
      </c>
      <c r="AP323" s="6" t="s">
        <v>9385</v>
      </c>
      <c r="AQ323" s="18" t="s">
        <v>9465</v>
      </c>
      <c r="AR323" s="11" t="str">
        <f t="shared" ref="AR323:AR386" si="82">IF($E323="Moto","",IF($E323="Snowboard","",IF($E323="Snowmobile","",AR$1)))</f>
        <v>2W Distributor Bike</v>
      </c>
      <c r="AS323" s="11" t="str">
        <f t="shared" ref="AS323:AS386" si="83">IF($E323="Bike","",IF($E323="Snowboard","",AS$1))</f>
        <v/>
      </c>
      <c r="AT323" s="11" t="str">
        <f t="shared" ref="AT323:AT386" si="84">IF($E323="Snowboard","",AT$1)</f>
        <v>2W Distributor</v>
      </c>
      <c r="AU323" s="11" t="str">
        <f t="shared" ref="AU323:AV386" si="85">IF($E323="Moto","",IF($E323="Snowboard","",IF($E323="Snowmobile","",AU$1)))</f>
        <v>H2</v>
      </c>
      <c r="AV323" s="11" t="str">
        <f t="shared" si="85"/>
        <v>International - Bike</v>
      </c>
      <c r="AW323" s="11" t="str">
        <f t="shared" ref="AW323:AW386" si="86">IF($E323="Bike","",IF($E323="Snowboard","",AW$1))</f>
        <v/>
      </c>
      <c r="AX323" s="11" t="str">
        <f t="shared" ref="AX323:AZ386" si="87">IF($E323="Snowboard","",AX$1)</f>
        <v>International - AS</v>
      </c>
      <c r="AY323" s="11" t="str">
        <f t="shared" si="87"/>
        <v>International</v>
      </c>
      <c r="AZ323" s="11" t="str">
        <f t="shared" si="87"/>
        <v>International - New</v>
      </c>
      <c r="BA323" s="11" t="str">
        <f t="shared" ref="BA323:BA386" si="88">IF($E323="Bike","",IF($E323="Snowboard","",BA$1))</f>
        <v/>
      </c>
      <c r="BB323" s="11" t="str">
        <f t="shared" ref="BB323:BC386" si="89">IF($E323="Snowboard","",BB$1)</f>
        <v>Moto Dealers</v>
      </c>
      <c r="BC323" s="11" t="str">
        <f t="shared" si="89"/>
        <v>Motonet</v>
      </c>
      <c r="BD323" s="11" t="str">
        <f t="shared" ref="BD323:BD386" si="90">IF($E323="Bike","",IF($E323="Snowboard","",BD$1))</f>
        <v/>
      </c>
      <c r="BE323" s="11" t="str">
        <f t="shared" ref="BE323:BE386" si="91">IF($E323="Snowboard","",BE$1)</f>
        <v>Retail</v>
      </c>
      <c r="BF323" s="11" t="str">
        <f t="shared" ref="BF323:BF386" si="92">IF($E323="Moto","",IF($E323="Snowboard","",IF($E323="Snowmobile","",BF$1)))</f>
        <v>TREK</v>
      </c>
      <c r="BG323" s="11" t="e">
        <v>#N/A</v>
      </c>
      <c r="BH323" s="11" t="e">
        <f t="shared" ref="BH323:BH386" si="93">IF(BG323="","",BG323&amp;"&amp;variant=thumb&amp;extension=png")</f>
        <v>#N/A</v>
      </c>
      <c r="BI323" s="11"/>
      <c r="BJ323" s="11"/>
      <c r="BK323" s="11"/>
      <c r="BL323" s="11"/>
      <c r="BM323" s="11"/>
      <c r="BN323" s="11"/>
      <c r="BO323" s="11"/>
      <c r="BP323" s="11"/>
      <c r="BQ323" s="11"/>
      <c r="BR323" s="11"/>
      <c r="BS323" s="11"/>
    </row>
    <row r="324" spans="1:71" x14ac:dyDescent="0.2">
      <c r="A324" s="16">
        <f t="shared" ref="A324:A387" si="94">A323+1</f>
        <v>323</v>
      </c>
      <c r="B324" s="11" t="str">
        <f t="shared" si="81"/>
        <v>40011-00019</v>
      </c>
      <c r="C324" s="11" t="str">
        <f t="shared" si="81"/>
        <v>40011-00019</v>
      </c>
      <c r="D324" s="7" t="s">
        <v>8527</v>
      </c>
      <c r="E324" s="6" t="s">
        <v>208</v>
      </c>
      <c r="F324" s="11" t="s">
        <v>8991</v>
      </c>
      <c r="G324" s="17" t="str">
        <f>INDEX(Data!G:G,MATCH($D324,Data!$D:$D,0))</f>
        <v>CELIUM</v>
      </c>
      <c r="H324" s="17" t="str">
        <f>INDEX(Data!H:H,MATCH($D324,Data!$D:$D,0))</f>
        <v>Short Sleeve Jersey</v>
      </c>
      <c r="I324" s="6" t="s">
        <v>788</v>
      </c>
      <c r="J324" s="6" t="s">
        <v>5329</v>
      </c>
      <c r="K324" s="6" t="s">
        <v>8991</v>
      </c>
      <c r="L324" s="6" t="s">
        <v>8991</v>
      </c>
      <c r="M324" s="6" t="s">
        <v>5341</v>
      </c>
      <c r="N324" s="6" t="s">
        <v>5372</v>
      </c>
      <c r="O324" s="11"/>
      <c r="P324" s="11"/>
      <c r="Q324" s="6" t="s">
        <v>88</v>
      </c>
      <c r="R324" s="9" t="b">
        <v>0</v>
      </c>
      <c r="S324" s="9" t="b">
        <v>1</v>
      </c>
      <c r="T324" s="6" t="s">
        <v>8527</v>
      </c>
      <c r="U324" s="17" t="str">
        <f>INDEX(Data!U:U,MATCH($D324,Data!$D:$D,0))</f>
        <v>40011-00019</v>
      </c>
      <c r="V324" s="17" t="str">
        <f>INDEX(Data!V:V,MATCH($D324,Data!$D:$D,0))</f>
        <v>40011-00020</v>
      </c>
      <c r="W324" s="17" t="str">
        <f>INDEX(Data!W:W,MATCH($D324,Data!$D:$D,0))</f>
        <v>40011-00021</v>
      </c>
      <c r="X324" s="17" t="str">
        <f>INDEX(Data!X:X,MATCH($D324,Data!$D:$D,0))</f>
        <v>40011-00022</v>
      </c>
      <c r="Y324" s="17" t="str">
        <f>INDEX(Data!Y:Y,MATCH($D324,Data!$D:$D,0))</f>
        <v/>
      </c>
      <c r="Z324" s="17" t="str">
        <f>INDEX(Data!Z:Z,MATCH($D324,Data!$D:$D,0))</f>
        <v/>
      </c>
      <c r="AA324" s="17" t="str">
        <f>INDEX(Data!AA:AA,MATCH($D324,Data!$D:$D,0))</f>
        <v/>
      </c>
      <c r="AB324" s="17" t="str">
        <f>INDEX(Data!AB:AB,MATCH($D324,Data!$D:$D,0))</f>
        <v/>
      </c>
      <c r="AC324" s="17" t="str">
        <f>INDEX(Data!AC:AC,MATCH($D324,Data!$D:$D,0))</f>
        <v>S</v>
      </c>
      <c r="AD324" s="17" t="str">
        <f>INDEX(Data!AD:AD,MATCH($D324,Data!$D:$D,0))</f>
        <v>M</v>
      </c>
      <c r="AE324" s="17" t="str">
        <f>INDEX(Data!AE:AE,MATCH($D324,Data!$D:$D,0))</f>
        <v>L</v>
      </c>
      <c r="AF324" s="17" t="str">
        <f>INDEX(Data!AF:AF,MATCH($D324,Data!$D:$D,0))</f>
        <v>XL</v>
      </c>
      <c r="AG324" s="17" t="str">
        <f>INDEX(Data!AG:AG,MATCH($D324,Data!$D:$D,0))</f>
        <v/>
      </c>
      <c r="AH324" s="17" t="str">
        <f>INDEX(Data!AH:AH,MATCH($D324,Data!$D:$D,0))</f>
        <v/>
      </c>
      <c r="AI324" s="17" t="str">
        <f>INDEX(Data!AI:AI,MATCH($D324,Data!$D:$D,0))</f>
        <v/>
      </c>
      <c r="AJ324" s="17" t="str">
        <f>INDEX(Data!AJ:AJ,MATCH($D324,Data!$D:$D,0))</f>
        <v/>
      </c>
      <c r="AK324" s="10">
        <v>74</v>
      </c>
      <c r="AL324" s="10">
        <v>74</v>
      </c>
      <c r="AM324" s="6" t="s">
        <v>475</v>
      </c>
      <c r="AN324" s="6" t="s">
        <v>449</v>
      </c>
      <c r="AO324" s="6" t="s">
        <v>2081</v>
      </c>
      <c r="AP324" s="6" t="s">
        <v>9385</v>
      </c>
      <c r="AQ324" s="18" t="s">
        <v>9465</v>
      </c>
      <c r="AR324" s="11" t="str">
        <f t="shared" si="82"/>
        <v>2W Distributor Bike</v>
      </c>
      <c r="AS324" s="11" t="str">
        <f t="shared" si="83"/>
        <v/>
      </c>
      <c r="AT324" s="11" t="str">
        <f t="shared" si="84"/>
        <v>2W Distributor</v>
      </c>
      <c r="AU324" s="11" t="str">
        <f t="shared" si="85"/>
        <v>H2</v>
      </c>
      <c r="AV324" s="11" t="str">
        <f t="shared" si="85"/>
        <v>International - Bike</v>
      </c>
      <c r="AW324" s="11" t="str">
        <f t="shared" si="86"/>
        <v/>
      </c>
      <c r="AX324" s="11" t="str">
        <f t="shared" si="87"/>
        <v>International - AS</v>
      </c>
      <c r="AY324" s="11" t="str">
        <f t="shared" si="87"/>
        <v>International</v>
      </c>
      <c r="AZ324" s="11" t="str">
        <f t="shared" si="87"/>
        <v>International - New</v>
      </c>
      <c r="BA324" s="11" t="str">
        <f t="shared" si="88"/>
        <v/>
      </c>
      <c r="BB324" s="11" t="str">
        <f t="shared" si="89"/>
        <v>Moto Dealers</v>
      </c>
      <c r="BC324" s="11" t="str">
        <f t="shared" si="89"/>
        <v>Motonet</v>
      </c>
      <c r="BD324" s="11" t="str">
        <f t="shared" si="90"/>
        <v/>
      </c>
      <c r="BE324" s="11" t="str">
        <f t="shared" si="91"/>
        <v>Retail</v>
      </c>
      <c r="BF324" s="11" t="str">
        <f t="shared" si="92"/>
        <v>TREK</v>
      </c>
      <c r="BG324" s="11" t="e">
        <v>#N/A</v>
      </c>
      <c r="BH324" s="11" t="e">
        <f t="shared" si="93"/>
        <v>#N/A</v>
      </c>
      <c r="BI324" s="11"/>
      <c r="BJ324" s="11"/>
      <c r="BK324" s="11"/>
      <c r="BL324" s="11"/>
      <c r="BM324" s="11"/>
      <c r="BN324" s="11"/>
      <c r="BO324" s="11"/>
      <c r="BP324" s="11"/>
      <c r="BQ324" s="11"/>
      <c r="BR324" s="11"/>
      <c r="BS324" s="11"/>
    </row>
    <row r="325" spans="1:71" x14ac:dyDescent="0.2">
      <c r="A325" s="16">
        <f t="shared" si="94"/>
        <v>324</v>
      </c>
      <c r="B325" s="11" t="str">
        <f t="shared" si="81"/>
        <v>40011-00023</v>
      </c>
      <c r="C325" s="11" t="str">
        <f t="shared" si="81"/>
        <v>40011-00023</v>
      </c>
      <c r="D325" s="7" t="s">
        <v>8531</v>
      </c>
      <c r="E325" s="6" t="s">
        <v>208</v>
      </c>
      <c r="F325" s="11" t="s">
        <v>8991</v>
      </c>
      <c r="G325" s="17" t="str">
        <f>INDEX(Data!G:G,MATCH($D325,Data!$D:$D,0))</f>
        <v>CELIUM LE</v>
      </c>
      <c r="H325" s="17" t="str">
        <f>INDEX(Data!H:H,MATCH($D325,Data!$D:$D,0))</f>
        <v>Short Sleeve Jersey</v>
      </c>
      <c r="I325" s="6" t="s">
        <v>788</v>
      </c>
      <c r="J325" s="6" t="s">
        <v>5329</v>
      </c>
      <c r="K325" s="6" t="s">
        <v>8991</v>
      </c>
      <c r="L325" s="6" t="s">
        <v>8991</v>
      </c>
      <c r="M325" s="6" t="s">
        <v>5341</v>
      </c>
      <c r="N325" s="6" t="s">
        <v>5372</v>
      </c>
      <c r="O325" s="11"/>
      <c r="P325" s="11"/>
      <c r="Q325" s="6" t="s">
        <v>9096</v>
      </c>
      <c r="R325" s="9" t="b">
        <v>0</v>
      </c>
      <c r="S325" s="9" t="b">
        <v>0</v>
      </c>
      <c r="T325" s="6" t="s">
        <v>8531</v>
      </c>
      <c r="U325" s="17" t="str">
        <f>INDEX(Data!U:U,MATCH($D325,Data!$D:$D,0))</f>
        <v>40011-00023</v>
      </c>
      <c r="V325" s="17" t="str">
        <f>INDEX(Data!V:V,MATCH($D325,Data!$D:$D,0))</f>
        <v>40011-00024</v>
      </c>
      <c r="W325" s="17" t="str">
        <f>INDEX(Data!W:W,MATCH($D325,Data!$D:$D,0))</f>
        <v>40011-00025</v>
      </c>
      <c r="X325" s="17" t="str">
        <f>INDEX(Data!X:X,MATCH($D325,Data!$D:$D,0))</f>
        <v>40011-00026</v>
      </c>
      <c r="Y325" s="17" t="str">
        <f>INDEX(Data!Y:Y,MATCH($D325,Data!$D:$D,0))</f>
        <v/>
      </c>
      <c r="Z325" s="17" t="str">
        <f>INDEX(Data!Z:Z,MATCH($D325,Data!$D:$D,0))</f>
        <v/>
      </c>
      <c r="AA325" s="17" t="str">
        <f>INDEX(Data!AA:AA,MATCH($D325,Data!$D:$D,0))</f>
        <v/>
      </c>
      <c r="AB325" s="17" t="str">
        <f>INDEX(Data!AB:AB,MATCH($D325,Data!$D:$D,0))</f>
        <v/>
      </c>
      <c r="AC325" s="17" t="str">
        <f>INDEX(Data!AC:AC,MATCH($D325,Data!$D:$D,0))</f>
        <v>S</v>
      </c>
      <c r="AD325" s="17" t="str">
        <f>INDEX(Data!AD:AD,MATCH($D325,Data!$D:$D,0))</f>
        <v>M</v>
      </c>
      <c r="AE325" s="17" t="str">
        <f>INDEX(Data!AE:AE,MATCH($D325,Data!$D:$D,0))</f>
        <v>L</v>
      </c>
      <c r="AF325" s="17" t="str">
        <f>INDEX(Data!AF:AF,MATCH($D325,Data!$D:$D,0))</f>
        <v>XL</v>
      </c>
      <c r="AG325" s="17" t="str">
        <f>INDEX(Data!AG:AG,MATCH($D325,Data!$D:$D,0))</f>
        <v/>
      </c>
      <c r="AH325" s="17" t="str">
        <f>INDEX(Data!AH:AH,MATCH($D325,Data!$D:$D,0))</f>
        <v/>
      </c>
      <c r="AI325" s="17" t="str">
        <f>INDEX(Data!AI:AI,MATCH($D325,Data!$D:$D,0))</f>
        <v/>
      </c>
      <c r="AJ325" s="17" t="str">
        <f>INDEX(Data!AJ:AJ,MATCH($D325,Data!$D:$D,0))</f>
        <v/>
      </c>
      <c r="AK325" s="10">
        <v>84</v>
      </c>
      <c r="AL325" s="10">
        <v>84</v>
      </c>
      <c r="AM325" s="6" t="s">
        <v>475</v>
      </c>
      <c r="AN325" s="6" t="s">
        <v>449</v>
      </c>
      <c r="AO325" s="6" t="s">
        <v>2081</v>
      </c>
      <c r="AP325" s="6" t="s">
        <v>9385</v>
      </c>
      <c r="AQ325" s="18" t="s">
        <v>9465</v>
      </c>
      <c r="AR325" s="11" t="str">
        <f t="shared" si="82"/>
        <v>2W Distributor Bike</v>
      </c>
      <c r="AS325" s="11" t="str">
        <f t="shared" si="83"/>
        <v/>
      </c>
      <c r="AT325" s="11" t="str">
        <f t="shared" si="84"/>
        <v>2W Distributor</v>
      </c>
      <c r="AU325" s="11" t="str">
        <f t="shared" si="85"/>
        <v>H2</v>
      </c>
      <c r="AV325" s="11" t="str">
        <f t="shared" si="85"/>
        <v>International - Bike</v>
      </c>
      <c r="AW325" s="11" t="str">
        <f t="shared" si="86"/>
        <v/>
      </c>
      <c r="AX325" s="11" t="str">
        <f t="shared" si="87"/>
        <v>International - AS</v>
      </c>
      <c r="AY325" s="11" t="str">
        <f t="shared" si="87"/>
        <v>International</v>
      </c>
      <c r="AZ325" s="11" t="str">
        <f t="shared" si="87"/>
        <v>International - New</v>
      </c>
      <c r="BA325" s="11" t="str">
        <f t="shared" si="88"/>
        <v/>
      </c>
      <c r="BB325" s="11" t="str">
        <f t="shared" si="89"/>
        <v>Moto Dealers</v>
      </c>
      <c r="BC325" s="11" t="str">
        <f t="shared" si="89"/>
        <v>Motonet</v>
      </c>
      <c r="BD325" s="11" t="str">
        <f t="shared" si="90"/>
        <v/>
      </c>
      <c r="BE325" s="11" t="str">
        <f t="shared" si="91"/>
        <v>Retail</v>
      </c>
      <c r="BF325" s="11" t="str">
        <f t="shared" si="92"/>
        <v>TREK</v>
      </c>
      <c r="BG325" s="11" t="e">
        <v>#N/A</v>
      </c>
      <c r="BH325" s="11" t="e">
        <f t="shared" si="93"/>
        <v>#N/A</v>
      </c>
      <c r="BI325" s="11"/>
      <c r="BJ325" s="11"/>
      <c r="BK325" s="11"/>
      <c r="BL325" s="11"/>
      <c r="BM325" s="11"/>
      <c r="BN325" s="11"/>
      <c r="BO325" s="11"/>
      <c r="BP325" s="11"/>
      <c r="BQ325" s="11"/>
      <c r="BR325" s="11"/>
      <c r="BS325" s="11"/>
    </row>
    <row r="326" spans="1:71" x14ac:dyDescent="0.2">
      <c r="A326" s="16">
        <f t="shared" si="94"/>
        <v>325</v>
      </c>
      <c r="B326" s="11" t="str">
        <f t="shared" si="81"/>
        <v>40012-00021</v>
      </c>
      <c r="C326" s="11" t="str">
        <f t="shared" si="81"/>
        <v>40012-00021</v>
      </c>
      <c r="D326" s="7" t="s">
        <v>8535</v>
      </c>
      <c r="E326" s="6" t="s">
        <v>208</v>
      </c>
      <c r="F326" s="11" t="s">
        <v>8991</v>
      </c>
      <c r="G326" s="17" t="str">
        <f>INDEX(Data!G:G,MATCH($D326,Data!$D:$D,0))</f>
        <v>CELIUM</v>
      </c>
      <c r="H326" s="17" t="str">
        <f>INDEX(Data!H:H,MATCH($D326,Data!$D:$D,0))</f>
        <v>Shorts</v>
      </c>
      <c r="I326" s="6" t="s">
        <v>788</v>
      </c>
      <c r="J326" s="6" t="s">
        <v>5329</v>
      </c>
      <c r="K326" s="6" t="s">
        <v>8991</v>
      </c>
      <c r="L326" s="6" t="s">
        <v>8991</v>
      </c>
      <c r="M326" s="6" t="s">
        <v>5342</v>
      </c>
      <c r="N326" s="6" t="s">
        <v>807</v>
      </c>
      <c r="O326" s="11"/>
      <c r="P326" s="11"/>
      <c r="Q326" s="6" t="s">
        <v>9063</v>
      </c>
      <c r="R326" s="9" t="b">
        <v>0</v>
      </c>
      <c r="S326" s="9" t="b">
        <v>0</v>
      </c>
      <c r="T326" s="6" t="s">
        <v>8535</v>
      </c>
      <c r="U326" s="17" t="str">
        <f>INDEX(Data!U:U,MATCH($D326,Data!$D:$D,0))</f>
        <v>40012-00021</v>
      </c>
      <c r="V326" s="17" t="str">
        <f>INDEX(Data!V:V,MATCH($D326,Data!$D:$D,0))</f>
        <v>40012-00022</v>
      </c>
      <c r="W326" s="17" t="str">
        <f>INDEX(Data!W:W,MATCH($D326,Data!$D:$D,0))</f>
        <v>40012-00023</v>
      </c>
      <c r="X326" s="17" t="str">
        <f>INDEX(Data!X:X,MATCH($D326,Data!$D:$D,0))</f>
        <v>40012-00024</v>
      </c>
      <c r="Y326" s="17" t="str">
        <f>INDEX(Data!Y:Y,MATCH($D326,Data!$D:$D,0))</f>
        <v>40012-00025</v>
      </c>
      <c r="Z326" s="17" t="str">
        <f>INDEX(Data!Z:Z,MATCH($D326,Data!$D:$D,0))</f>
        <v>40012-00026</v>
      </c>
      <c r="AA326" s="17" t="str">
        <f>INDEX(Data!AA:AA,MATCH($D326,Data!$D:$D,0))</f>
        <v/>
      </c>
      <c r="AB326" s="17" t="str">
        <f>INDEX(Data!AB:AB,MATCH($D326,Data!$D:$D,0))</f>
        <v/>
      </c>
      <c r="AC326" s="17" t="str">
        <f>INDEX(Data!AC:AC,MATCH($D326,Data!$D:$D,0))</f>
        <v>28</v>
      </c>
      <c r="AD326" s="17" t="str">
        <f>INDEX(Data!AD:AD,MATCH($D326,Data!$D:$D,0))</f>
        <v>30</v>
      </c>
      <c r="AE326" s="17" t="str">
        <f>INDEX(Data!AE:AE,MATCH($D326,Data!$D:$D,0))</f>
        <v>32</v>
      </c>
      <c r="AF326" s="17" t="str">
        <f>INDEX(Data!AF:AF,MATCH($D326,Data!$D:$D,0))</f>
        <v>34</v>
      </c>
      <c r="AG326" s="17" t="str">
        <f>INDEX(Data!AG:AG,MATCH($D326,Data!$D:$D,0))</f>
        <v>36</v>
      </c>
      <c r="AH326" s="17" t="str">
        <f>INDEX(Data!AH:AH,MATCH($D326,Data!$D:$D,0))</f>
        <v>38</v>
      </c>
      <c r="AI326" s="17" t="str">
        <f>INDEX(Data!AI:AI,MATCH($D326,Data!$D:$D,0))</f>
        <v/>
      </c>
      <c r="AJ326" s="17" t="str">
        <f>INDEX(Data!AJ:AJ,MATCH($D326,Data!$D:$D,0))</f>
        <v/>
      </c>
      <c r="AK326" s="10">
        <v>149</v>
      </c>
      <c r="AL326" s="10">
        <v>149</v>
      </c>
      <c r="AM326" s="6" t="s">
        <v>475</v>
      </c>
      <c r="AN326" s="6" t="s">
        <v>9232</v>
      </c>
      <c r="AO326" s="6" t="s">
        <v>2104</v>
      </c>
      <c r="AP326" s="6" t="s">
        <v>9386</v>
      </c>
      <c r="AQ326" s="18" t="s">
        <v>9465</v>
      </c>
      <c r="AR326" s="11" t="str">
        <f t="shared" si="82"/>
        <v>2W Distributor Bike</v>
      </c>
      <c r="AS326" s="11" t="str">
        <f t="shared" si="83"/>
        <v/>
      </c>
      <c r="AT326" s="11" t="str">
        <f t="shared" si="84"/>
        <v>2W Distributor</v>
      </c>
      <c r="AU326" s="11" t="str">
        <f t="shared" si="85"/>
        <v>H2</v>
      </c>
      <c r="AV326" s="11" t="str">
        <f t="shared" si="85"/>
        <v>International - Bike</v>
      </c>
      <c r="AW326" s="11" t="str">
        <f t="shared" si="86"/>
        <v/>
      </c>
      <c r="AX326" s="11" t="str">
        <f t="shared" si="87"/>
        <v>International - AS</v>
      </c>
      <c r="AY326" s="11" t="str">
        <f t="shared" si="87"/>
        <v>International</v>
      </c>
      <c r="AZ326" s="11" t="str">
        <f t="shared" si="87"/>
        <v>International - New</v>
      </c>
      <c r="BA326" s="11" t="str">
        <f t="shared" si="88"/>
        <v/>
      </c>
      <c r="BB326" s="11" t="str">
        <f t="shared" si="89"/>
        <v>Moto Dealers</v>
      </c>
      <c r="BC326" s="11" t="str">
        <f t="shared" si="89"/>
        <v>Motonet</v>
      </c>
      <c r="BD326" s="11" t="str">
        <f t="shared" si="90"/>
        <v/>
      </c>
      <c r="BE326" s="11" t="str">
        <f t="shared" si="91"/>
        <v>Retail</v>
      </c>
      <c r="BF326" s="11" t="str">
        <f t="shared" si="92"/>
        <v>TREK</v>
      </c>
      <c r="BG326" s="11" t="e">
        <v>#N/A</v>
      </c>
      <c r="BH326" s="11" t="e">
        <f t="shared" si="93"/>
        <v>#N/A</v>
      </c>
      <c r="BI326" s="11"/>
      <c r="BJ326" s="11"/>
      <c r="BK326" s="11"/>
      <c r="BL326" s="11"/>
      <c r="BM326" s="11"/>
      <c r="BN326" s="11"/>
      <c r="BO326" s="11"/>
      <c r="BP326" s="11"/>
      <c r="BQ326" s="11"/>
      <c r="BR326" s="11"/>
      <c r="BS326" s="11"/>
    </row>
    <row r="327" spans="1:71" x14ac:dyDescent="0.2">
      <c r="A327" s="16">
        <f t="shared" si="94"/>
        <v>326</v>
      </c>
      <c r="B327" s="11" t="str">
        <f t="shared" si="81"/>
        <v>40012-00027</v>
      </c>
      <c r="C327" s="11" t="str">
        <f t="shared" si="81"/>
        <v>40012-00027</v>
      </c>
      <c r="D327" s="7" t="s">
        <v>8541</v>
      </c>
      <c r="E327" s="6" t="s">
        <v>208</v>
      </c>
      <c r="F327" s="11" t="s">
        <v>8991</v>
      </c>
      <c r="G327" s="17" t="str">
        <f>INDEX(Data!G:G,MATCH($D327,Data!$D:$D,0))</f>
        <v>CELIUM</v>
      </c>
      <c r="H327" s="17" t="str">
        <f>INDEX(Data!H:H,MATCH($D327,Data!$D:$D,0))</f>
        <v>Shorts</v>
      </c>
      <c r="I327" s="6" t="s">
        <v>788</v>
      </c>
      <c r="J327" s="6" t="s">
        <v>5329</v>
      </c>
      <c r="K327" s="6" t="s">
        <v>8991</v>
      </c>
      <c r="L327" s="6" t="s">
        <v>8991</v>
      </c>
      <c r="M327" s="6" t="s">
        <v>5342</v>
      </c>
      <c r="N327" s="6" t="s">
        <v>807</v>
      </c>
      <c r="O327" s="11"/>
      <c r="P327" s="11"/>
      <c r="Q327" s="6" t="s">
        <v>88</v>
      </c>
      <c r="R327" s="9" t="b">
        <v>0</v>
      </c>
      <c r="S327" s="9" t="b">
        <v>1</v>
      </c>
      <c r="T327" s="6" t="s">
        <v>8541</v>
      </c>
      <c r="U327" s="17" t="str">
        <f>INDEX(Data!U:U,MATCH($D327,Data!$D:$D,0))</f>
        <v>40012-00027</v>
      </c>
      <c r="V327" s="17" t="str">
        <f>INDEX(Data!V:V,MATCH($D327,Data!$D:$D,0))</f>
        <v>40012-00028</v>
      </c>
      <c r="W327" s="17" t="str">
        <f>INDEX(Data!W:W,MATCH($D327,Data!$D:$D,0))</f>
        <v>40012-00029</v>
      </c>
      <c r="X327" s="17" t="str">
        <f>INDEX(Data!X:X,MATCH($D327,Data!$D:$D,0))</f>
        <v>40012-00030</v>
      </c>
      <c r="Y327" s="17" t="str">
        <f>INDEX(Data!Y:Y,MATCH($D327,Data!$D:$D,0))</f>
        <v>40012-00031</v>
      </c>
      <c r="Z327" s="17" t="str">
        <f>INDEX(Data!Z:Z,MATCH($D327,Data!$D:$D,0))</f>
        <v>40012-00032</v>
      </c>
      <c r="AA327" s="17" t="str">
        <f>INDEX(Data!AA:AA,MATCH($D327,Data!$D:$D,0))</f>
        <v/>
      </c>
      <c r="AB327" s="17" t="str">
        <f>INDEX(Data!AB:AB,MATCH($D327,Data!$D:$D,0))</f>
        <v/>
      </c>
      <c r="AC327" s="17" t="str">
        <f>INDEX(Data!AC:AC,MATCH($D327,Data!$D:$D,0))</f>
        <v>28</v>
      </c>
      <c r="AD327" s="17" t="str">
        <f>INDEX(Data!AD:AD,MATCH($D327,Data!$D:$D,0))</f>
        <v>30</v>
      </c>
      <c r="AE327" s="17" t="str">
        <f>INDEX(Data!AE:AE,MATCH($D327,Data!$D:$D,0))</f>
        <v>32</v>
      </c>
      <c r="AF327" s="17" t="str">
        <f>INDEX(Data!AF:AF,MATCH($D327,Data!$D:$D,0))</f>
        <v>34</v>
      </c>
      <c r="AG327" s="17" t="str">
        <f>INDEX(Data!AG:AG,MATCH($D327,Data!$D:$D,0))</f>
        <v>36</v>
      </c>
      <c r="AH327" s="17" t="str">
        <f>INDEX(Data!AH:AH,MATCH($D327,Data!$D:$D,0))</f>
        <v>38</v>
      </c>
      <c r="AI327" s="17" t="str">
        <f>INDEX(Data!AI:AI,MATCH($D327,Data!$D:$D,0))</f>
        <v/>
      </c>
      <c r="AJ327" s="17" t="str">
        <f>INDEX(Data!AJ:AJ,MATCH($D327,Data!$D:$D,0))</f>
        <v/>
      </c>
      <c r="AK327" s="10">
        <v>149</v>
      </c>
      <c r="AL327" s="10">
        <v>149</v>
      </c>
      <c r="AM327" s="6" t="s">
        <v>475</v>
      </c>
      <c r="AN327" s="6" t="s">
        <v>9232</v>
      </c>
      <c r="AO327" s="6" t="s">
        <v>2104</v>
      </c>
      <c r="AP327" s="6" t="s">
        <v>9386</v>
      </c>
      <c r="AQ327" s="18" t="s">
        <v>9465</v>
      </c>
      <c r="AR327" s="11" t="str">
        <f t="shared" si="82"/>
        <v>2W Distributor Bike</v>
      </c>
      <c r="AS327" s="11" t="str">
        <f t="shared" si="83"/>
        <v/>
      </c>
      <c r="AT327" s="11" t="str">
        <f t="shared" si="84"/>
        <v>2W Distributor</v>
      </c>
      <c r="AU327" s="11" t="str">
        <f t="shared" si="85"/>
        <v>H2</v>
      </c>
      <c r="AV327" s="11" t="str">
        <f t="shared" si="85"/>
        <v>International - Bike</v>
      </c>
      <c r="AW327" s="11" t="str">
        <f t="shared" si="86"/>
        <v/>
      </c>
      <c r="AX327" s="11" t="str">
        <f t="shared" si="87"/>
        <v>International - AS</v>
      </c>
      <c r="AY327" s="11" t="str">
        <f t="shared" si="87"/>
        <v>International</v>
      </c>
      <c r="AZ327" s="11" t="str">
        <f t="shared" si="87"/>
        <v>International - New</v>
      </c>
      <c r="BA327" s="11" t="str">
        <f t="shared" si="88"/>
        <v/>
      </c>
      <c r="BB327" s="11" t="str">
        <f t="shared" si="89"/>
        <v>Moto Dealers</v>
      </c>
      <c r="BC327" s="11" t="str">
        <f t="shared" si="89"/>
        <v>Motonet</v>
      </c>
      <c r="BD327" s="11" t="str">
        <f t="shared" si="90"/>
        <v/>
      </c>
      <c r="BE327" s="11" t="str">
        <f t="shared" si="91"/>
        <v>Retail</v>
      </c>
      <c r="BF327" s="11" t="str">
        <f t="shared" si="92"/>
        <v>TREK</v>
      </c>
      <c r="BG327" s="11" t="e">
        <v>#N/A</v>
      </c>
      <c r="BH327" s="11" t="e">
        <f t="shared" si="93"/>
        <v>#N/A</v>
      </c>
      <c r="BI327" s="11"/>
      <c r="BJ327" s="11"/>
      <c r="BK327" s="11"/>
      <c r="BL327" s="11"/>
      <c r="BM327" s="11"/>
      <c r="BN327" s="11"/>
      <c r="BO327" s="11"/>
      <c r="BP327" s="11"/>
      <c r="BQ327" s="11"/>
      <c r="BR327" s="11"/>
      <c r="BS327" s="11"/>
    </row>
    <row r="328" spans="1:71" x14ac:dyDescent="0.2">
      <c r="A328" s="16">
        <f t="shared" si="94"/>
        <v>327</v>
      </c>
      <c r="B328" s="11" t="str">
        <f t="shared" si="81"/>
        <v>40012-00039</v>
      </c>
      <c r="C328" s="11" t="str">
        <f t="shared" si="81"/>
        <v>40012-00039</v>
      </c>
      <c r="D328" s="7" t="s">
        <v>8547</v>
      </c>
      <c r="E328" s="6" t="s">
        <v>208</v>
      </c>
      <c r="F328" s="11" t="s">
        <v>8991</v>
      </c>
      <c r="G328" s="17" t="str">
        <f>INDEX(Data!G:G,MATCH($D328,Data!$D:$D,0))</f>
        <v>CELIUM LE</v>
      </c>
      <c r="H328" s="17" t="str">
        <f>INDEX(Data!H:H,MATCH($D328,Data!$D:$D,0))</f>
        <v>Shorts</v>
      </c>
      <c r="I328" s="6" t="s">
        <v>788</v>
      </c>
      <c r="J328" s="6" t="s">
        <v>5329</v>
      </c>
      <c r="K328" s="6" t="s">
        <v>8991</v>
      </c>
      <c r="L328" s="6" t="s">
        <v>8991</v>
      </c>
      <c r="M328" s="6" t="s">
        <v>5342</v>
      </c>
      <c r="N328" s="6" t="s">
        <v>807</v>
      </c>
      <c r="O328" s="11"/>
      <c r="P328" s="11"/>
      <c r="Q328" s="6" t="s">
        <v>9096</v>
      </c>
      <c r="R328" s="9" t="b">
        <v>0</v>
      </c>
      <c r="S328" s="9" t="b">
        <v>0</v>
      </c>
      <c r="T328" s="6" t="s">
        <v>8547</v>
      </c>
      <c r="U328" s="17" t="str">
        <f>INDEX(Data!U:U,MATCH($D328,Data!$D:$D,0))</f>
        <v>40012-00039</v>
      </c>
      <c r="V328" s="17" t="str">
        <f>INDEX(Data!V:V,MATCH($D328,Data!$D:$D,0))</f>
        <v>40012-00040</v>
      </c>
      <c r="W328" s="17" t="str">
        <f>INDEX(Data!W:W,MATCH($D328,Data!$D:$D,0))</f>
        <v>40012-00041</v>
      </c>
      <c r="X328" s="17" t="str">
        <f>INDEX(Data!X:X,MATCH($D328,Data!$D:$D,0))</f>
        <v>40012-00042</v>
      </c>
      <c r="Y328" s="17" t="str">
        <f>INDEX(Data!Y:Y,MATCH($D328,Data!$D:$D,0))</f>
        <v>40012-00043</v>
      </c>
      <c r="Z328" s="17" t="str">
        <f>INDEX(Data!Z:Z,MATCH($D328,Data!$D:$D,0))</f>
        <v>40012-00044</v>
      </c>
      <c r="AA328" s="17" t="str">
        <f>INDEX(Data!AA:AA,MATCH($D328,Data!$D:$D,0))</f>
        <v/>
      </c>
      <c r="AB328" s="17" t="str">
        <f>INDEX(Data!AB:AB,MATCH($D328,Data!$D:$D,0))</f>
        <v/>
      </c>
      <c r="AC328" s="17" t="str">
        <f>INDEX(Data!AC:AC,MATCH($D328,Data!$D:$D,0))</f>
        <v>28</v>
      </c>
      <c r="AD328" s="17" t="str">
        <f>INDEX(Data!AD:AD,MATCH($D328,Data!$D:$D,0))</f>
        <v>30</v>
      </c>
      <c r="AE328" s="17" t="str">
        <f>INDEX(Data!AE:AE,MATCH($D328,Data!$D:$D,0))</f>
        <v>32</v>
      </c>
      <c r="AF328" s="17" t="str">
        <f>INDEX(Data!AF:AF,MATCH($D328,Data!$D:$D,0))</f>
        <v>34</v>
      </c>
      <c r="AG328" s="17" t="str">
        <f>INDEX(Data!AG:AG,MATCH($D328,Data!$D:$D,0))</f>
        <v>36</v>
      </c>
      <c r="AH328" s="17" t="str">
        <f>INDEX(Data!AH:AH,MATCH($D328,Data!$D:$D,0))</f>
        <v>38</v>
      </c>
      <c r="AI328" s="17" t="str">
        <f>INDEX(Data!AI:AI,MATCH($D328,Data!$D:$D,0))</f>
        <v/>
      </c>
      <c r="AJ328" s="17" t="str">
        <f>INDEX(Data!AJ:AJ,MATCH($D328,Data!$D:$D,0))</f>
        <v/>
      </c>
      <c r="AK328" s="10">
        <v>159</v>
      </c>
      <c r="AL328" s="10">
        <v>159</v>
      </c>
      <c r="AM328" s="6" t="s">
        <v>475</v>
      </c>
      <c r="AN328" s="6" t="s">
        <v>9232</v>
      </c>
      <c r="AO328" s="6" t="s">
        <v>2104</v>
      </c>
      <c r="AP328" s="6" t="s">
        <v>9386</v>
      </c>
      <c r="AQ328" s="18" t="s">
        <v>9465</v>
      </c>
      <c r="AR328" s="11" t="str">
        <f t="shared" si="82"/>
        <v>2W Distributor Bike</v>
      </c>
      <c r="AS328" s="11" t="str">
        <f t="shared" si="83"/>
        <v/>
      </c>
      <c r="AT328" s="11" t="str">
        <f t="shared" si="84"/>
        <v>2W Distributor</v>
      </c>
      <c r="AU328" s="11" t="str">
        <f t="shared" si="85"/>
        <v>H2</v>
      </c>
      <c r="AV328" s="11" t="str">
        <f t="shared" si="85"/>
        <v>International - Bike</v>
      </c>
      <c r="AW328" s="11" t="str">
        <f t="shared" si="86"/>
        <v/>
      </c>
      <c r="AX328" s="11" t="str">
        <f t="shared" si="87"/>
        <v>International - AS</v>
      </c>
      <c r="AY328" s="11" t="str">
        <f t="shared" si="87"/>
        <v>International</v>
      </c>
      <c r="AZ328" s="11" t="str">
        <f t="shared" si="87"/>
        <v>International - New</v>
      </c>
      <c r="BA328" s="11" t="str">
        <f t="shared" si="88"/>
        <v/>
      </c>
      <c r="BB328" s="11" t="str">
        <f t="shared" si="89"/>
        <v>Moto Dealers</v>
      </c>
      <c r="BC328" s="11" t="str">
        <f t="shared" si="89"/>
        <v>Motonet</v>
      </c>
      <c r="BD328" s="11" t="str">
        <f t="shared" si="90"/>
        <v/>
      </c>
      <c r="BE328" s="11" t="str">
        <f t="shared" si="91"/>
        <v>Retail</v>
      </c>
      <c r="BF328" s="11" t="str">
        <f t="shared" si="92"/>
        <v>TREK</v>
      </c>
      <c r="BG328" s="11" t="e">
        <v>#N/A</v>
      </c>
      <c r="BH328" s="11" t="e">
        <f t="shared" si="93"/>
        <v>#N/A</v>
      </c>
      <c r="BI328" s="11"/>
      <c r="BJ328" s="11"/>
      <c r="BK328" s="11"/>
      <c r="BL328" s="11"/>
      <c r="BM328" s="11"/>
      <c r="BN328" s="11"/>
      <c r="BO328" s="11"/>
      <c r="BP328" s="11"/>
      <c r="BQ328" s="11"/>
      <c r="BR328" s="11"/>
      <c r="BS328" s="11"/>
    </row>
    <row r="329" spans="1:71" x14ac:dyDescent="0.2">
      <c r="A329" s="16">
        <f t="shared" si="94"/>
        <v>328</v>
      </c>
      <c r="B329" s="11" t="str">
        <f t="shared" si="81"/>
        <v>40014-00020</v>
      </c>
      <c r="C329" s="11" t="str">
        <f t="shared" si="81"/>
        <v>40014-00020</v>
      </c>
      <c r="D329" s="7" t="s">
        <v>8553</v>
      </c>
      <c r="E329" s="6" t="s">
        <v>208</v>
      </c>
      <c r="F329" s="11" t="s">
        <v>8991</v>
      </c>
      <c r="G329" s="17" t="str">
        <f>INDEX(Data!G:G,MATCH($D329,Data!$D:$D,0))</f>
        <v>AIRMATIC</v>
      </c>
      <c r="H329" s="17" t="str">
        <f>INDEX(Data!H:H,MATCH($D329,Data!$D:$D,0))</f>
        <v>Short Sleeve Jersey</v>
      </c>
      <c r="I329" s="6" t="s">
        <v>788</v>
      </c>
      <c r="J329" s="6" t="s">
        <v>5329</v>
      </c>
      <c r="K329" s="6" t="s">
        <v>8991</v>
      </c>
      <c r="L329" s="6" t="s">
        <v>8991</v>
      </c>
      <c r="M329" s="6" t="s">
        <v>5341</v>
      </c>
      <c r="N329" s="6" t="s">
        <v>5372</v>
      </c>
      <c r="O329" s="11"/>
      <c r="P329" s="11"/>
      <c r="Q329" s="6" t="s">
        <v>9063</v>
      </c>
      <c r="R329" s="9" t="b">
        <v>0</v>
      </c>
      <c r="S329" s="9" t="b">
        <v>0</v>
      </c>
      <c r="T329" s="6" t="s">
        <v>8553</v>
      </c>
      <c r="U329" s="17" t="str">
        <f>INDEX(Data!U:U,MATCH($D329,Data!$D:$D,0))</f>
        <v>40014-00020</v>
      </c>
      <c r="V329" s="17" t="str">
        <f>INDEX(Data!V:V,MATCH($D329,Data!$D:$D,0))</f>
        <v>40014-00021</v>
      </c>
      <c r="W329" s="17" t="str">
        <f>INDEX(Data!W:W,MATCH($D329,Data!$D:$D,0))</f>
        <v>40014-00022</v>
      </c>
      <c r="X329" s="17" t="str">
        <f>INDEX(Data!X:X,MATCH($D329,Data!$D:$D,0))</f>
        <v>40014-00023</v>
      </c>
      <c r="Y329" s="17" t="str">
        <f>INDEX(Data!Y:Y,MATCH($D329,Data!$D:$D,0))</f>
        <v/>
      </c>
      <c r="Z329" s="17" t="str">
        <f>INDEX(Data!Z:Z,MATCH($D329,Data!$D:$D,0))</f>
        <v/>
      </c>
      <c r="AA329" s="17" t="str">
        <f>INDEX(Data!AA:AA,MATCH($D329,Data!$D:$D,0))</f>
        <v/>
      </c>
      <c r="AB329" s="17" t="str">
        <f>INDEX(Data!AB:AB,MATCH($D329,Data!$D:$D,0))</f>
        <v/>
      </c>
      <c r="AC329" s="17" t="str">
        <f>INDEX(Data!AC:AC,MATCH($D329,Data!$D:$D,0))</f>
        <v>S</v>
      </c>
      <c r="AD329" s="17" t="str">
        <f>INDEX(Data!AD:AD,MATCH($D329,Data!$D:$D,0))</f>
        <v>M</v>
      </c>
      <c r="AE329" s="17" t="str">
        <f>INDEX(Data!AE:AE,MATCH($D329,Data!$D:$D,0))</f>
        <v>L</v>
      </c>
      <c r="AF329" s="17" t="str">
        <f>INDEX(Data!AF:AF,MATCH($D329,Data!$D:$D,0))</f>
        <v>XL</v>
      </c>
      <c r="AG329" s="17" t="str">
        <f>INDEX(Data!AG:AG,MATCH($D329,Data!$D:$D,0))</f>
        <v/>
      </c>
      <c r="AH329" s="17" t="str">
        <f>INDEX(Data!AH:AH,MATCH($D329,Data!$D:$D,0))</f>
        <v/>
      </c>
      <c r="AI329" s="17" t="str">
        <f>INDEX(Data!AI:AI,MATCH($D329,Data!$D:$D,0))</f>
        <v/>
      </c>
      <c r="AJ329" s="17" t="str">
        <f>INDEX(Data!AJ:AJ,MATCH($D329,Data!$D:$D,0))</f>
        <v/>
      </c>
      <c r="AK329" s="10">
        <v>49</v>
      </c>
      <c r="AL329" s="10">
        <v>49</v>
      </c>
      <c r="AM329" s="6" t="s">
        <v>448</v>
      </c>
      <c r="AN329" s="6" t="s">
        <v>760</v>
      </c>
      <c r="AO329" s="6" t="s">
        <v>841</v>
      </c>
      <c r="AP329" s="6" t="s">
        <v>9387</v>
      </c>
      <c r="AQ329" s="18" t="s">
        <v>9465</v>
      </c>
      <c r="AR329" s="11" t="str">
        <f t="shared" si="82"/>
        <v>2W Distributor Bike</v>
      </c>
      <c r="AS329" s="11" t="str">
        <f t="shared" si="83"/>
        <v/>
      </c>
      <c r="AT329" s="11" t="str">
        <f t="shared" si="84"/>
        <v>2W Distributor</v>
      </c>
      <c r="AU329" s="11" t="str">
        <f t="shared" si="85"/>
        <v>H2</v>
      </c>
      <c r="AV329" s="11" t="str">
        <f t="shared" si="85"/>
        <v>International - Bike</v>
      </c>
      <c r="AW329" s="11" t="str">
        <f t="shared" si="86"/>
        <v/>
      </c>
      <c r="AX329" s="11" t="str">
        <f t="shared" si="87"/>
        <v>International - AS</v>
      </c>
      <c r="AY329" s="11" t="str">
        <f t="shared" si="87"/>
        <v>International</v>
      </c>
      <c r="AZ329" s="11" t="str">
        <f t="shared" si="87"/>
        <v>International - New</v>
      </c>
      <c r="BA329" s="11" t="str">
        <f t="shared" si="88"/>
        <v/>
      </c>
      <c r="BB329" s="11" t="str">
        <f t="shared" si="89"/>
        <v>Moto Dealers</v>
      </c>
      <c r="BC329" s="11" t="str">
        <f t="shared" si="89"/>
        <v>Motonet</v>
      </c>
      <c r="BD329" s="11" t="str">
        <f t="shared" si="90"/>
        <v/>
      </c>
      <c r="BE329" s="11" t="str">
        <f t="shared" si="91"/>
        <v>Retail</v>
      </c>
      <c r="BF329" s="11" t="str">
        <f t="shared" si="92"/>
        <v>TREK</v>
      </c>
      <c r="BG329" s="11" t="e">
        <v>#N/A</v>
      </c>
      <c r="BH329" s="11" t="e">
        <f t="shared" si="93"/>
        <v>#N/A</v>
      </c>
      <c r="BI329" s="11"/>
      <c r="BJ329" s="11"/>
      <c r="BK329" s="11"/>
      <c r="BL329" s="11"/>
      <c r="BM329" s="11"/>
      <c r="BN329" s="11"/>
      <c r="BO329" s="11"/>
      <c r="BP329" s="11"/>
      <c r="BQ329" s="11"/>
      <c r="BR329" s="11"/>
      <c r="BS329" s="11"/>
    </row>
    <row r="330" spans="1:71" x14ac:dyDescent="0.2">
      <c r="A330" s="16">
        <f t="shared" si="94"/>
        <v>329</v>
      </c>
      <c r="B330" s="11" t="str">
        <f t="shared" si="81"/>
        <v>40014-00024</v>
      </c>
      <c r="C330" s="11" t="str">
        <f t="shared" si="81"/>
        <v>40014-00024</v>
      </c>
      <c r="D330" s="7" t="s">
        <v>8557</v>
      </c>
      <c r="E330" s="6" t="s">
        <v>208</v>
      </c>
      <c r="F330" s="11" t="s">
        <v>8991</v>
      </c>
      <c r="G330" s="17" t="str">
        <f>INDEX(Data!G:G,MATCH($D330,Data!$D:$D,0))</f>
        <v>AIRMATIC</v>
      </c>
      <c r="H330" s="17" t="str">
        <f>INDEX(Data!H:H,MATCH($D330,Data!$D:$D,0))</f>
        <v>Short Sleeve Jersey</v>
      </c>
      <c r="I330" s="6" t="s">
        <v>788</v>
      </c>
      <c r="J330" s="6" t="s">
        <v>5329</v>
      </c>
      <c r="K330" s="6" t="s">
        <v>8991</v>
      </c>
      <c r="L330" s="6" t="s">
        <v>8991</v>
      </c>
      <c r="M330" s="6" t="s">
        <v>5341</v>
      </c>
      <c r="N330" s="6" t="s">
        <v>5372</v>
      </c>
      <c r="O330" s="11"/>
      <c r="P330" s="11"/>
      <c r="Q330" s="6" t="s">
        <v>721</v>
      </c>
      <c r="R330" s="9" t="b">
        <v>0</v>
      </c>
      <c r="S330" s="9" t="b">
        <v>0</v>
      </c>
      <c r="T330" s="6" t="s">
        <v>8557</v>
      </c>
      <c r="U330" s="17" t="str">
        <f>INDEX(Data!U:U,MATCH($D330,Data!$D:$D,0))</f>
        <v>40014-00024</v>
      </c>
      <c r="V330" s="17" t="str">
        <f>INDEX(Data!V:V,MATCH($D330,Data!$D:$D,0))</f>
        <v>40014-00025</v>
      </c>
      <c r="W330" s="17" t="str">
        <f>INDEX(Data!W:W,MATCH($D330,Data!$D:$D,0))</f>
        <v>40014-00026</v>
      </c>
      <c r="X330" s="17" t="str">
        <f>INDEX(Data!X:X,MATCH($D330,Data!$D:$D,0))</f>
        <v>40014-00027</v>
      </c>
      <c r="Y330" s="17" t="str">
        <f>INDEX(Data!Y:Y,MATCH($D330,Data!$D:$D,0))</f>
        <v/>
      </c>
      <c r="Z330" s="17" t="str">
        <f>INDEX(Data!Z:Z,MATCH($D330,Data!$D:$D,0))</f>
        <v/>
      </c>
      <c r="AA330" s="17" t="str">
        <f>INDEX(Data!AA:AA,MATCH($D330,Data!$D:$D,0))</f>
        <v/>
      </c>
      <c r="AB330" s="17" t="str">
        <f>INDEX(Data!AB:AB,MATCH($D330,Data!$D:$D,0))</f>
        <v/>
      </c>
      <c r="AC330" s="17" t="str">
        <f>INDEX(Data!AC:AC,MATCH($D330,Data!$D:$D,0))</f>
        <v>S</v>
      </c>
      <c r="AD330" s="17" t="str">
        <f>INDEX(Data!AD:AD,MATCH($D330,Data!$D:$D,0))</f>
        <v>M</v>
      </c>
      <c r="AE330" s="17" t="str">
        <f>INDEX(Data!AE:AE,MATCH($D330,Data!$D:$D,0))</f>
        <v>L</v>
      </c>
      <c r="AF330" s="17" t="str">
        <f>INDEX(Data!AF:AF,MATCH($D330,Data!$D:$D,0))</f>
        <v>XL</v>
      </c>
      <c r="AG330" s="17" t="str">
        <f>INDEX(Data!AG:AG,MATCH($D330,Data!$D:$D,0))</f>
        <v/>
      </c>
      <c r="AH330" s="17" t="str">
        <f>INDEX(Data!AH:AH,MATCH($D330,Data!$D:$D,0))</f>
        <v/>
      </c>
      <c r="AI330" s="17" t="str">
        <f>INDEX(Data!AI:AI,MATCH($D330,Data!$D:$D,0))</f>
        <v/>
      </c>
      <c r="AJ330" s="17" t="str">
        <f>INDEX(Data!AJ:AJ,MATCH($D330,Data!$D:$D,0))</f>
        <v/>
      </c>
      <c r="AK330" s="10">
        <v>49</v>
      </c>
      <c r="AL330" s="10">
        <v>49</v>
      </c>
      <c r="AM330" s="6" t="s">
        <v>448</v>
      </c>
      <c r="AN330" s="6" t="s">
        <v>760</v>
      </c>
      <c r="AO330" s="6" t="s">
        <v>841</v>
      </c>
      <c r="AP330" s="6" t="s">
        <v>9387</v>
      </c>
      <c r="AQ330" s="18" t="s">
        <v>9465</v>
      </c>
      <c r="AR330" s="11" t="str">
        <f t="shared" si="82"/>
        <v>2W Distributor Bike</v>
      </c>
      <c r="AS330" s="11" t="str">
        <f t="shared" si="83"/>
        <v/>
      </c>
      <c r="AT330" s="11" t="str">
        <f t="shared" si="84"/>
        <v>2W Distributor</v>
      </c>
      <c r="AU330" s="11" t="str">
        <f t="shared" si="85"/>
        <v>H2</v>
      </c>
      <c r="AV330" s="11" t="str">
        <f t="shared" si="85"/>
        <v>International - Bike</v>
      </c>
      <c r="AW330" s="11" t="str">
        <f t="shared" si="86"/>
        <v/>
      </c>
      <c r="AX330" s="11" t="str">
        <f t="shared" si="87"/>
        <v>International - AS</v>
      </c>
      <c r="AY330" s="11" t="str">
        <f t="shared" si="87"/>
        <v>International</v>
      </c>
      <c r="AZ330" s="11" t="str">
        <f t="shared" si="87"/>
        <v>International - New</v>
      </c>
      <c r="BA330" s="11" t="str">
        <f t="shared" si="88"/>
        <v/>
      </c>
      <c r="BB330" s="11" t="str">
        <f t="shared" si="89"/>
        <v>Moto Dealers</v>
      </c>
      <c r="BC330" s="11" t="str">
        <f t="shared" si="89"/>
        <v>Motonet</v>
      </c>
      <c r="BD330" s="11" t="str">
        <f t="shared" si="90"/>
        <v/>
      </c>
      <c r="BE330" s="11" t="str">
        <f t="shared" si="91"/>
        <v>Retail</v>
      </c>
      <c r="BF330" s="11" t="str">
        <f t="shared" si="92"/>
        <v>TREK</v>
      </c>
      <c r="BG330" s="11" t="e">
        <v>#N/A</v>
      </c>
      <c r="BH330" s="11" t="e">
        <f t="shared" si="93"/>
        <v>#N/A</v>
      </c>
      <c r="BI330" s="11"/>
      <c r="BJ330" s="11"/>
      <c r="BK330" s="11"/>
      <c r="BL330" s="11"/>
      <c r="BM330" s="11"/>
      <c r="BN330" s="11"/>
      <c r="BO330" s="11"/>
      <c r="BP330" s="11"/>
      <c r="BQ330" s="11"/>
      <c r="BR330" s="11"/>
      <c r="BS330" s="11"/>
    </row>
    <row r="331" spans="1:71" x14ac:dyDescent="0.2">
      <c r="A331" s="16">
        <f t="shared" si="94"/>
        <v>330</v>
      </c>
      <c r="B331" s="11" t="str">
        <f t="shared" si="81"/>
        <v>40014-00032</v>
      </c>
      <c r="C331" s="11" t="str">
        <f t="shared" si="81"/>
        <v>40014-00032</v>
      </c>
      <c r="D331" s="7" t="s">
        <v>8561</v>
      </c>
      <c r="E331" s="6" t="s">
        <v>208</v>
      </c>
      <c r="F331" s="11" t="s">
        <v>8991</v>
      </c>
      <c r="G331" s="17" t="str">
        <f>INDEX(Data!G:G,MATCH($D331,Data!$D:$D,0))</f>
        <v>AIRMATIC</v>
      </c>
      <c r="H331" s="17" t="str">
        <f>INDEX(Data!H:H,MATCH($D331,Data!$D:$D,0))</f>
        <v>Short Sleeve Jersey</v>
      </c>
      <c r="I331" s="6" t="s">
        <v>788</v>
      </c>
      <c r="J331" s="6" t="s">
        <v>5329</v>
      </c>
      <c r="K331" s="6" t="s">
        <v>8991</v>
      </c>
      <c r="L331" s="6" t="s">
        <v>8991</v>
      </c>
      <c r="M331" s="6" t="s">
        <v>5341</v>
      </c>
      <c r="N331" s="6" t="s">
        <v>5372</v>
      </c>
      <c r="O331" s="11"/>
      <c r="P331" s="11"/>
      <c r="Q331" s="6" t="s">
        <v>1756</v>
      </c>
      <c r="R331" s="9" t="b">
        <v>0</v>
      </c>
      <c r="S331" s="9" t="b">
        <v>0</v>
      </c>
      <c r="T331" s="6" t="s">
        <v>8561</v>
      </c>
      <c r="U331" s="17" t="str">
        <f>INDEX(Data!U:U,MATCH($D331,Data!$D:$D,0))</f>
        <v>40014-00032</v>
      </c>
      <c r="V331" s="17" t="str">
        <f>INDEX(Data!V:V,MATCH($D331,Data!$D:$D,0))</f>
        <v>40014-00033</v>
      </c>
      <c r="W331" s="17" t="str">
        <f>INDEX(Data!W:W,MATCH($D331,Data!$D:$D,0))</f>
        <v>40014-00034</v>
      </c>
      <c r="X331" s="17" t="str">
        <f>INDEX(Data!X:X,MATCH($D331,Data!$D:$D,0))</f>
        <v>40014-00035</v>
      </c>
      <c r="Y331" s="17" t="str">
        <f>INDEX(Data!Y:Y,MATCH($D331,Data!$D:$D,0))</f>
        <v/>
      </c>
      <c r="Z331" s="17" t="str">
        <f>INDEX(Data!Z:Z,MATCH($D331,Data!$D:$D,0))</f>
        <v/>
      </c>
      <c r="AA331" s="17" t="str">
        <f>INDEX(Data!AA:AA,MATCH($D331,Data!$D:$D,0))</f>
        <v/>
      </c>
      <c r="AB331" s="17" t="str">
        <f>INDEX(Data!AB:AB,MATCH($D331,Data!$D:$D,0))</f>
        <v/>
      </c>
      <c r="AC331" s="17" t="str">
        <f>INDEX(Data!AC:AC,MATCH($D331,Data!$D:$D,0))</f>
        <v>S</v>
      </c>
      <c r="AD331" s="17" t="str">
        <f>INDEX(Data!AD:AD,MATCH($D331,Data!$D:$D,0))</f>
        <v>M</v>
      </c>
      <c r="AE331" s="17" t="str">
        <f>INDEX(Data!AE:AE,MATCH($D331,Data!$D:$D,0))</f>
        <v>L</v>
      </c>
      <c r="AF331" s="17" t="str">
        <f>INDEX(Data!AF:AF,MATCH($D331,Data!$D:$D,0))</f>
        <v>XL</v>
      </c>
      <c r="AG331" s="17" t="str">
        <f>INDEX(Data!AG:AG,MATCH($D331,Data!$D:$D,0))</f>
        <v/>
      </c>
      <c r="AH331" s="17" t="str">
        <f>INDEX(Data!AH:AH,MATCH($D331,Data!$D:$D,0))</f>
        <v/>
      </c>
      <c r="AI331" s="17" t="str">
        <f>INDEX(Data!AI:AI,MATCH($D331,Data!$D:$D,0))</f>
        <v/>
      </c>
      <c r="AJ331" s="17" t="str">
        <f>INDEX(Data!AJ:AJ,MATCH($D331,Data!$D:$D,0))</f>
        <v/>
      </c>
      <c r="AK331" s="10">
        <v>49</v>
      </c>
      <c r="AL331" s="10">
        <v>49</v>
      </c>
      <c r="AM331" s="6" t="s">
        <v>448</v>
      </c>
      <c r="AN331" s="6" t="s">
        <v>760</v>
      </c>
      <c r="AO331" s="6" t="s">
        <v>841</v>
      </c>
      <c r="AP331" s="6" t="s">
        <v>9387</v>
      </c>
      <c r="AQ331" s="18" t="s">
        <v>9465</v>
      </c>
      <c r="AR331" s="11" t="str">
        <f t="shared" si="82"/>
        <v>2W Distributor Bike</v>
      </c>
      <c r="AS331" s="11" t="str">
        <f t="shared" si="83"/>
        <v/>
      </c>
      <c r="AT331" s="11" t="str">
        <f t="shared" si="84"/>
        <v>2W Distributor</v>
      </c>
      <c r="AU331" s="11" t="str">
        <f t="shared" si="85"/>
        <v>H2</v>
      </c>
      <c r="AV331" s="11" t="str">
        <f t="shared" si="85"/>
        <v>International - Bike</v>
      </c>
      <c r="AW331" s="11" t="str">
        <f t="shared" si="86"/>
        <v/>
      </c>
      <c r="AX331" s="11" t="str">
        <f t="shared" si="87"/>
        <v>International - AS</v>
      </c>
      <c r="AY331" s="11" t="str">
        <f t="shared" si="87"/>
        <v>International</v>
      </c>
      <c r="AZ331" s="11" t="str">
        <f t="shared" si="87"/>
        <v>International - New</v>
      </c>
      <c r="BA331" s="11" t="str">
        <f t="shared" si="88"/>
        <v/>
      </c>
      <c r="BB331" s="11" t="str">
        <f t="shared" si="89"/>
        <v>Moto Dealers</v>
      </c>
      <c r="BC331" s="11" t="str">
        <f t="shared" si="89"/>
        <v>Motonet</v>
      </c>
      <c r="BD331" s="11" t="str">
        <f t="shared" si="90"/>
        <v/>
      </c>
      <c r="BE331" s="11" t="str">
        <f t="shared" si="91"/>
        <v>Retail</v>
      </c>
      <c r="BF331" s="11" t="str">
        <f t="shared" si="92"/>
        <v>TREK</v>
      </c>
      <c r="BG331" s="11" t="e">
        <v>#N/A</v>
      </c>
      <c r="BH331" s="11" t="e">
        <f t="shared" si="93"/>
        <v>#N/A</v>
      </c>
      <c r="BI331" s="11"/>
      <c r="BJ331" s="11"/>
      <c r="BK331" s="11"/>
      <c r="BL331" s="11"/>
      <c r="BM331" s="11"/>
      <c r="BN331" s="11"/>
      <c r="BO331" s="11"/>
      <c r="BP331" s="11"/>
      <c r="BQ331" s="11"/>
      <c r="BR331" s="11"/>
      <c r="BS331" s="11"/>
    </row>
    <row r="332" spans="1:71" x14ac:dyDescent="0.2">
      <c r="A332" s="16">
        <f t="shared" si="94"/>
        <v>331</v>
      </c>
      <c r="B332" s="11" t="str">
        <f t="shared" si="81"/>
        <v>40015-00000</v>
      </c>
      <c r="C332" s="11" t="str">
        <f t="shared" si="81"/>
        <v>40015-00000</v>
      </c>
      <c r="D332" s="7" t="s">
        <v>826</v>
      </c>
      <c r="E332" s="6" t="s">
        <v>208</v>
      </c>
      <c r="F332" s="11" t="s">
        <v>8991</v>
      </c>
      <c r="G332" s="17" t="str">
        <f>INDEX(Data!G:G,MATCH($D332,Data!$D:$D,0))</f>
        <v>AIRMATIC</v>
      </c>
      <c r="H332" s="17" t="str">
        <f>INDEX(Data!H:H,MATCH($D332,Data!$D:$D,0))</f>
        <v>Women's Short Sleeve Jersey</v>
      </c>
      <c r="I332" s="6" t="s">
        <v>788</v>
      </c>
      <c r="J332" s="6" t="s">
        <v>5329</v>
      </c>
      <c r="K332" s="6" t="s">
        <v>5333</v>
      </c>
      <c r="L332" s="6" t="s">
        <v>8992</v>
      </c>
      <c r="M332" s="6" t="s">
        <v>5341</v>
      </c>
      <c r="N332" s="6" t="s">
        <v>5372</v>
      </c>
      <c r="O332" s="11"/>
      <c r="P332" s="11"/>
      <c r="Q332" s="6" t="s">
        <v>88</v>
      </c>
      <c r="R332" s="9" t="b">
        <v>1</v>
      </c>
      <c r="S332" s="9" t="b">
        <v>1</v>
      </c>
      <c r="T332" s="6" t="s">
        <v>826</v>
      </c>
      <c r="U332" s="17" t="str">
        <f>INDEX(Data!U:U,MATCH($D332,Data!$D:$D,0))</f>
        <v>40015-00000</v>
      </c>
      <c r="V332" s="17" t="str">
        <f>INDEX(Data!V:V,MATCH($D332,Data!$D:$D,0))</f>
        <v>40015-00001</v>
      </c>
      <c r="W332" s="17" t="str">
        <f>INDEX(Data!W:W,MATCH($D332,Data!$D:$D,0))</f>
        <v>40015-00002</v>
      </c>
      <c r="X332" s="17" t="str">
        <f>INDEX(Data!X:X,MATCH($D332,Data!$D:$D,0))</f>
        <v>40015-00003</v>
      </c>
      <c r="Y332" s="17" t="str">
        <f>INDEX(Data!Y:Y,MATCH($D332,Data!$D:$D,0))</f>
        <v/>
      </c>
      <c r="Z332" s="17" t="str">
        <f>INDEX(Data!Z:Z,MATCH($D332,Data!$D:$D,0))</f>
        <v/>
      </c>
      <c r="AA332" s="17" t="str">
        <f>INDEX(Data!AA:AA,MATCH($D332,Data!$D:$D,0))</f>
        <v/>
      </c>
      <c r="AB332" s="17" t="str">
        <f>INDEX(Data!AB:AB,MATCH($D332,Data!$D:$D,0))</f>
        <v/>
      </c>
      <c r="AC332" s="17" t="str">
        <f>INDEX(Data!AC:AC,MATCH($D332,Data!$D:$D,0))</f>
        <v>S</v>
      </c>
      <c r="AD332" s="17" t="str">
        <f>INDEX(Data!AD:AD,MATCH($D332,Data!$D:$D,0))</f>
        <v>M</v>
      </c>
      <c r="AE332" s="17" t="str">
        <f>INDEX(Data!AE:AE,MATCH($D332,Data!$D:$D,0))</f>
        <v>L</v>
      </c>
      <c r="AF332" s="17" t="str">
        <f>INDEX(Data!AF:AF,MATCH($D332,Data!$D:$D,0))</f>
        <v>XL</v>
      </c>
      <c r="AG332" s="17" t="str">
        <f>INDEX(Data!AG:AG,MATCH($D332,Data!$D:$D,0))</f>
        <v/>
      </c>
      <c r="AH332" s="17" t="str">
        <f>INDEX(Data!AH:AH,MATCH($D332,Data!$D:$D,0))</f>
        <v/>
      </c>
      <c r="AI332" s="17" t="str">
        <f>INDEX(Data!AI:AI,MATCH($D332,Data!$D:$D,0))</f>
        <v/>
      </c>
      <c r="AJ332" s="17" t="str">
        <f>INDEX(Data!AJ:AJ,MATCH($D332,Data!$D:$D,0))</f>
        <v/>
      </c>
      <c r="AK332" s="10">
        <v>49</v>
      </c>
      <c r="AL332" s="10">
        <v>49</v>
      </c>
      <c r="AM332" s="6" t="s">
        <v>448</v>
      </c>
      <c r="AN332" s="6" t="s">
        <v>760</v>
      </c>
      <c r="AO332" s="6" t="s">
        <v>831</v>
      </c>
      <c r="AP332" s="6" t="s">
        <v>9388</v>
      </c>
      <c r="AQ332" s="18" t="s">
        <v>9465</v>
      </c>
      <c r="AR332" s="11" t="str">
        <f t="shared" si="82"/>
        <v>2W Distributor Bike</v>
      </c>
      <c r="AS332" s="11" t="str">
        <f t="shared" si="83"/>
        <v/>
      </c>
      <c r="AT332" s="11" t="str">
        <f t="shared" si="84"/>
        <v>2W Distributor</v>
      </c>
      <c r="AU332" s="11" t="str">
        <f t="shared" si="85"/>
        <v>H2</v>
      </c>
      <c r="AV332" s="11" t="str">
        <f t="shared" si="85"/>
        <v>International - Bike</v>
      </c>
      <c r="AW332" s="11" t="str">
        <f t="shared" si="86"/>
        <v/>
      </c>
      <c r="AX332" s="11" t="str">
        <f t="shared" si="87"/>
        <v>International - AS</v>
      </c>
      <c r="AY332" s="11" t="str">
        <f t="shared" si="87"/>
        <v>International</v>
      </c>
      <c r="AZ332" s="11" t="str">
        <f t="shared" si="87"/>
        <v>International - New</v>
      </c>
      <c r="BA332" s="11" t="str">
        <f t="shared" si="88"/>
        <v/>
      </c>
      <c r="BB332" s="11" t="str">
        <f t="shared" si="89"/>
        <v>Moto Dealers</v>
      </c>
      <c r="BC332" s="11" t="str">
        <f t="shared" si="89"/>
        <v>Motonet</v>
      </c>
      <c r="BD332" s="11" t="str">
        <f t="shared" si="90"/>
        <v/>
      </c>
      <c r="BE332" s="11" t="str">
        <f t="shared" si="91"/>
        <v>Retail</v>
      </c>
      <c r="BF332" s="11" t="str">
        <f t="shared" si="92"/>
        <v>TREK</v>
      </c>
      <c r="BG332" s="11" t="s">
        <v>5179</v>
      </c>
      <c r="BH332" s="11" t="str">
        <f t="shared" si="93"/>
        <v>https://fs.amplifi.io//file?id=49ccf4ee-f48d-4276-9ad0-87f5c8f6e59a&amp;variant=thumb&amp;extension=png</v>
      </c>
      <c r="BI332" s="11" t="s">
        <v>5179</v>
      </c>
      <c r="BJ332" s="11" t="s">
        <v>6170</v>
      </c>
      <c r="BK332" s="11" t="s">
        <v>6171</v>
      </c>
      <c r="BL332" s="11" t="s">
        <v>6172</v>
      </c>
      <c r="BM332" s="11"/>
      <c r="BN332" s="11"/>
      <c r="BO332" s="11"/>
      <c r="BP332" s="11"/>
      <c r="BQ332" s="11"/>
      <c r="BR332" s="11"/>
      <c r="BS332" s="11"/>
    </row>
    <row r="333" spans="1:71" x14ac:dyDescent="0.2">
      <c r="A333" s="16">
        <f t="shared" si="94"/>
        <v>332</v>
      </c>
      <c r="B333" s="11" t="str">
        <f t="shared" si="81"/>
        <v>40015-00012</v>
      </c>
      <c r="C333" s="11" t="str">
        <f t="shared" si="81"/>
        <v>40015-00012</v>
      </c>
      <c r="D333" s="7" t="s">
        <v>8565</v>
      </c>
      <c r="E333" s="6" t="s">
        <v>208</v>
      </c>
      <c r="F333" s="11" t="s">
        <v>8991</v>
      </c>
      <c r="G333" s="17" t="str">
        <f>INDEX(Data!G:G,MATCH($D333,Data!$D:$D,0))</f>
        <v>AIRMATIC</v>
      </c>
      <c r="H333" s="17" t="str">
        <f>INDEX(Data!H:H,MATCH($D333,Data!$D:$D,0))</f>
        <v>Women's Short Sleeve Jersey</v>
      </c>
      <c r="I333" s="6" t="s">
        <v>788</v>
      </c>
      <c r="J333" s="6" t="s">
        <v>5329</v>
      </c>
      <c r="K333" s="6" t="s">
        <v>8991</v>
      </c>
      <c r="L333" s="6" t="s">
        <v>8991</v>
      </c>
      <c r="M333" s="6" t="s">
        <v>5341</v>
      </c>
      <c r="N333" s="6" t="s">
        <v>5372</v>
      </c>
      <c r="O333" s="11"/>
      <c r="P333" s="11"/>
      <c r="Q333" s="6" t="s">
        <v>9063</v>
      </c>
      <c r="R333" s="9" t="b">
        <v>0</v>
      </c>
      <c r="S333" s="9" t="b">
        <v>0</v>
      </c>
      <c r="T333" s="6" t="s">
        <v>8565</v>
      </c>
      <c r="U333" s="17" t="str">
        <f>INDEX(Data!U:U,MATCH($D333,Data!$D:$D,0))</f>
        <v>40015-00012</v>
      </c>
      <c r="V333" s="17" t="str">
        <f>INDEX(Data!V:V,MATCH($D333,Data!$D:$D,0))</f>
        <v>40015-00013</v>
      </c>
      <c r="W333" s="17" t="str">
        <f>INDEX(Data!W:W,MATCH($D333,Data!$D:$D,0))</f>
        <v>40015-00014</v>
      </c>
      <c r="X333" s="17" t="str">
        <f>INDEX(Data!X:X,MATCH($D333,Data!$D:$D,0))</f>
        <v>40015-00015</v>
      </c>
      <c r="Y333" s="17" t="str">
        <f>INDEX(Data!Y:Y,MATCH($D333,Data!$D:$D,0))</f>
        <v/>
      </c>
      <c r="Z333" s="17" t="str">
        <f>INDEX(Data!Z:Z,MATCH($D333,Data!$D:$D,0))</f>
        <v/>
      </c>
      <c r="AA333" s="17" t="str">
        <f>INDEX(Data!AA:AA,MATCH($D333,Data!$D:$D,0))</f>
        <v/>
      </c>
      <c r="AB333" s="17" t="str">
        <f>INDEX(Data!AB:AB,MATCH($D333,Data!$D:$D,0))</f>
        <v/>
      </c>
      <c r="AC333" s="17" t="str">
        <f>INDEX(Data!AC:AC,MATCH($D333,Data!$D:$D,0))</f>
        <v>S</v>
      </c>
      <c r="AD333" s="17" t="str">
        <f>INDEX(Data!AD:AD,MATCH($D333,Data!$D:$D,0))</f>
        <v>M</v>
      </c>
      <c r="AE333" s="17" t="str">
        <f>INDEX(Data!AE:AE,MATCH($D333,Data!$D:$D,0))</f>
        <v>L</v>
      </c>
      <c r="AF333" s="17" t="str">
        <f>INDEX(Data!AF:AF,MATCH($D333,Data!$D:$D,0))</f>
        <v>XL</v>
      </c>
      <c r="AG333" s="17" t="str">
        <f>INDEX(Data!AG:AG,MATCH($D333,Data!$D:$D,0))</f>
        <v/>
      </c>
      <c r="AH333" s="17" t="str">
        <f>INDEX(Data!AH:AH,MATCH($D333,Data!$D:$D,0))</f>
        <v/>
      </c>
      <c r="AI333" s="17" t="str">
        <f>INDEX(Data!AI:AI,MATCH($D333,Data!$D:$D,0))</f>
        <v/>
      </c>
      <c r="AJ333" s="17" t="str">
        <f>INDEX(Data!AJ:AJ,MATCH($D333,Data!$D:$D,0))</f>
        <v/>
      </c>
      <c r="AK333" s="10">
        <v>49</v>
      </c>
      <c r="AL333" s="10">
        <v>49</v>
      </c>
      <c r="AM333" s="6" t="s">
        <v>448</v>
      </c>
      <c r="AN333" s="6" t="s">
        <v>760</v>
      </c>
      <c r="AO333" s="6" t="s">
        <v>831</v>
      </c>
      <c r="AP333" s="6" t="s">
        <v>9388</v>
      </c>
      <c r="AQ333" s="18" t="s">
        <v>9465</v>
      </c>
      <c r="AR333" s="11" t="str">
        <f t="shared" si="82"/>
        <v>2W Distributor Bike</v>
      </c>
      <c r="AS333" s="11" t="str">
        <f t="shared" si="83"/>
        <v/>
      </c>
      <c r="AT333" s="11" t="str">
        <f t="shared" si="84"/>
        <v>2W Distributor</v>
      </c>
      <c r="AU333" s="11" t="str">
        <f t="shared" si="85"/>
        <v>H2</v>
      </c>
      <c r="AV333" s="11" t="str">
        <f t="shared" si="85"/>
        <v>International - Bike</v>
      </c>
      <c r="AW333" s="11" t="str">
        <f t="shared" si="86"/>
        <v/>
      </c>
      <c r="AX333" s="11" t="str">
        <f t="shared" si="87"/>
        <v>International - AS</v>
      </c>
      <c r="AY333" s="11" t="str">
        <f t="shared" si="87"/>
        <v>International</v>
      </c>
      <c r="AZ333" s="11" t="str">
        <f t="shared" si="87"/>
        <v>International - New</v>
      </c>
      <c r="BA333" s="11" t="str">
        <f t="shared" si="88"/>
        <v/>
      </c>
      <c r="BB333" s="11" t="str">
        <f t="shared" si="89"/>
        <v>Moto Dealers</v>
      </c>
      <c r="BC333" s="11" t="str">
        <f t="shared" si="89"/>
        <v>Motonet</v>
      </c>
      <c r="BD333" s="11" t="str">
        <f t="shared" si="90"/>
        <v/>
      </c>
      <c r="BE333" s="11" t="str">
        <f t="shared" si="91"/>
        <v>Retail</v>
      </c>
      <c r="BF333" s="11" t="str">
        <f t="shared" si="92"/>
        <v>TREK</v>
      </c>
      <c r="BG333" s="11" t="e">
        <v>#N/A</v>
      </c>
      <c r="BH333" s="11" t="e">
        <f t="shared" si="93"/>
        <v>#N/A</v>
      </c>
      <c r="BI333" s="11"/>
      <c r="BJ333" s="11"/>
      <c r="BK333" s="11"/>
      <c r="BL333" s="11"/>
      <c r="BM333" s="11"/>
      <c r="BN333" s="11"/>
      <c r="BO333" s="11"/>
      <c r="BP333" s="11"/>
      <c r="BQ333" s="11"/>
      <c r="BR333" s="11"/>
      <c r="BS333" s="11"/>
    </row>
    <row r="334" spans="1:71" x14ac:dyDescent="0.2">
      <c r="A334" s="16">
        <f t="shared" si="94"/>
        <v>333</v>
      </c>
      <c r="B334" s="11" t="str">
        <f t="shared" si="81"/>
        <v>40015-00016</v>
      </c>
      <c r="C334" s="11" t="str">
        <f t="shared" si="81"/>
        <v>40015-00016</v>
      </c>
      <c r="D334" s="7" t="s">
        <v>8569</v>
      </c>
      <c r="E334" s="6" t="s">
        <v>208</v>
      </c>
      <c r="F334" s="11" t="s">
        <v>8991</v>
      </c>
      <c r="G334" s="17" t="str">
        <f>INDEX(Data!G:G,MATCH($D334,Data!$D:$D,0))</f>
        <v>AIRMATIC</v>
      </c>
      <c r="H334" s="17" t="str">
        <f>INDEX(Data!H:H,MATCH($D334,Data!$D:$D,0))</f>
        <v>Women's Short Sleeve Jersey</v>
      </c>
      <c r="I334" s="6" t="s">
        <v>788</v>
      </c>
      <c r="J334" s="6" t="s">
        <v>5329</v>
      </c>
      <c r="K334" s="6" t="s">
        <v>8991</v>
      </c>
      <c r="L334" s="6" t="s">
        <v>8991</v>
      </c>
      <c r="M334" s="6" t="s">
        <v>5341</v>
      </c>
      <c r="N334" s="6" t="s">
        <v>5372</v>
      </c>
      <c r="O334" s="11"/>
      <c r="P334" s="11"/>
      <c r="Q334" s="6" t="s">
        <v>9097</v>
      </c>
      <c r="R334" s="9" t="b">
        <v>0</v>
      </c>
      <c r="S334" s="9" t="b">
        <v>0</v>
      </c>
      <c r="T334" s="6" t="s">
        <v>8569</v>
      </c>
      <c r="U334" s="17" t="str">
        <f>INDEX(Data!U:U,MATCH($D334,Data!$D:$D,0))</f>
        <v>40015-00016</v>
      </c>
      <c r="V334" s="17" t="str">
        <f>INDEX(Data!V:V,MATCH($D334,Data!$D:$D,0))</f>
        <v>40015-00017</v>
      </c>
      <c r="W334" s="17" t="str">
        <f>INDEX(Data!W:W,MATCH($D334,Data!$D:$D,0))</f>
        <v>40015-00018</v>
      </c>
      <c r="X334" s="17" t="str">
        <f>INDEX(Data!X:X,MATCH($D334,Data!$D:$D,0))</f>
        <v>40015-00019</v>
      </c>
      <c r="Y334" s="17" t="str">
        <f>INDEX(Data!Y:Y,MATCH($D334,Data!$D:$D,0))</f>
        <v/>
      </c>
      <c r="Z334" s="17" t="str">
        <f>INDEX(Data!Z:Z,MATCH($D334,Data!$D:$D,0))</f>
        <v/>
      </c>
      <c r="AA334" s="17" t="str">
        <f>INDEX(Data!AA:AA,MATCH($D334,Data!$D:$D,0))</f>
        <v/>
      </c>
      <c r="AB334" s="17" t="str">
        <f>INDEX(Data!AB:AB,MATCH($D334,Data!$D:$D,0))</f>
        <v/>
      </c>
      <c r="AC334" s="17" t="str">
        <f>INDEX(Data!AC:AC,MATCH($D334,Data!$D:$D,0))</f>
        <v>S</v>
      </c>
      <c r="AD334" s="17" t="str">
        <f>INDEX(Data!AD:AD,MATCH($D334,Data!$D:$D,0))</f>
        <v>M</v>
      </c>
      <c r="AE334" s="17" t="str">
        <f>INDEX(Data!AE:AE,MATCH($D334,Data!$D:$D,0))</f>
        <v>L</v>
      </c>
      <c r="AF334" s="17" t="str">
        <f>INDEX(Data!AF:AF,MATCH($D334,Data!$D:$D,0))</f>
        <v>XL</v>
      </c>
      <c r="AG334" s="17" t="str">
        <f>INDEX(Data!AG:AG,MATCH($D334,Data!$D:$D,0))</f>
        <v/>
      </c>
      <c r="AH334" s="17" t="str">
        <f>INDEX(Data!AH:AH,MATCH($D334,Data!$D:$D,0))</f>
        <v/>
      </c>
      <c r="AI334" s="17" t="str">
        <f>INDEX(Data!AI:AI,MATCH($D334,Data!$D:$D,0))</f>
        <v/>
      </c>
      <c r="AJ334" s="17" t="str">
        <f>INDEX(Data!AJ:AJ,MATCH($D334,Data!$D:$D,0))</f>
        <v/>
      </c>
      <c r="AK334" s="10">
        <v>49</v>
      </c>
      <c r="AL334" s="10">
        <v>49</v>
      </c>
      <c r="AM334" s="6" t="s">
        <v>448</v>
      </c>
      <c r="AN334" s="6" t="s">
        <v>760</v>
      </c>
      <c r="AO334" s="6" t="s">
        <v>831</v>
      </c>
      <c r="AP334" s="6" t="s">
        <v>9388</v>
      </c>
      <c r="AQ334" s="18" t="s">
        <v>9465</v>
      </c>
      <c r="AR334" s="11" t="str">
        <f t="shared" si="82"/>
        <v>2W Distributor Bike</v>
      </c>
      <c r="AS334" s="11" t="str">
        <f t="shared" si="83"/>
        <v/>
      </c>
      <c r="AT334" s="11" t="str">
        <f t="shared" si="84"/>
        <v>2W Distributor</v>
      </c>
      <c r="AU334" s="11" t="str">
        <f t="shared" si="85"/>
        <v>H2</v>
      </c>
      <c r="AV334" s="11" t="str">
        <f t="shared" si="85"/>
        <v>International - Bike</v>
      </c>
      <c r="AW334" s="11" t="str">
        <f t="shared" si="86"/>
        <v/>
      </c>
      <c r="AX334" s="11" t="str">
        <f t="shared" si="87"/>
        <v>International - AS</v>
      </c>
      <c r="AY334" s="11" t="str">
        <f t="shared" si="87"/>
        <v>International</v>
      </c>
      <c r="AZ334" s="11" t="str">
        <f t="shared" si="87"/>
        <v>International - New</v>
      </c>
      <c r="BA334" s="11" t="str">
        <f t="shared" si="88"/>
        <v/>
      </c>
      <c r="BB334" s="11" t="str">
        <f t="shared" si="89"/>
        <v>Moto Dealers</v>
      </c>
      <c r="BC334" s="11" t="str">
        <f t="shared" si="89"/>
        <v>Motonet</v>
      </c>
      <c r="BD334" s="11" t="str">
        <f t="shared" si="90"/>
        <v/>
      </c>
      <c r="BE334" s="11" t="str">
        <f t="shared" si="91"/>
        <v>Retail</v>
      </c>
      <c r="BF334" s="11" t="str">
        <f t="shared" si="92"/>
        <v>TREK</v>
      </c>
      <c r="BG334" s="11" t="e">
        <v>#N/A</v>
      </c>
      <c r="BH334" s="11" t="e">
        <f t="shared" si="93"/>
        <v>#N/A</v>
      </c>
      <c r="BI334" s="11"/>
      <c r="BJ334" s="11"/>
      <c r="BK334" s="11"/>
      <c r="BL334" s="11"/>
      <c r="BM334" s="11"/>
      <c r="BN334" s="11"/>
      <c r="BO334" s="11"/>
      <c r="BP334" s="11"/>
      <c r="BQ334" s="11"/>
      <c r="BR334" s="11"/>
      <c r="BS334" s="11"/>
    </row>
    <row r="335" spans="1:71" x14ac:dyDescent="0.2">
      <c r="A335" s="16">
        <f t="shared" si="94"/>
        <v>334</v>
      </c>
      <c r="B335" s="11" t="str">
        <f t="shared" si="81"/>
        <v>40016-00000</v>
      </c>
      <c r="C335" s="11" t="str">
        <f t="shared" si="81"/>
        <v>40016-00000</v>
      </c>
      <c r="D335" s="7" t="s">
        <v>833</v>
      </c>
      <c r="E335" s="6" t="s">
        <v>208</v>
      </c>
      <c r="F335" s="11" t="s">
        <v>8991</v>
      </c>
      <c r="G335" s="17" t="str">
        <f>INDEX(Data!G:G,MATCH($D335,Data!$D:$D,0))</f>
        <v>AIRMATIC MESH</v>
      </c>
      <c r="H335" s="17" t="str">
        <f>INDEX(Data!H:H,MATCH($D335,Data!$D:$D,0))</f>
        <v>Short Sleeve Jersey</v>
      </c>
      <c r="I335" s="6" t="s">
        <v>788</v>
      </c>
      <c r="J335" s="6" t="s">
        <v>5329</v>
      </c>
      <c r="K335" s="6" t="s">
        <v>5333</v>
      </c>
      <c r="L335" s="6" t="s">
        <v>8992</v>
      </c>
      <c r="M335" s="6" t="s">
        <v>5341</v>
      </c>
      <c r="N335" s="6" t="s">
        <v>5372</v>
      </c>
      <c r="O335" s="11"/>
      <c r="P335" s="11"/>
      <c r="Q335" s="6" t="s">
        <v>836</v>
      </c>
      <c r="R335" s="9" t="b">
        <v>1</v>
      </c>
      <c r="S335" s="9" t="b">
        <v>0</v>
      </c>
      <c r="T335" s="6" t="s">
        <v>833</v>
      </c>
      <c r="U335" s="17" t="str">
        <f>INDEX(Data!U:U,MATCH($D335,Data!$D:$D,0))</f>
        <v>40016-00000</v>
      </c>
      <c r="V335" s="17" t="str">
        <f>INDEX(Data!V:V,MATCH($D335,Data!$D:$D,0))</f>
        <v>40016-00001</v>
      </c>
      <c r="W335" s="17" t="str">
        <f>INDEX(Data!W:W,MATCH($D335,Data!$D:$D,0))</f>
        <v>40016-00002</v>
      </c>
      <c r="X335" s="17" t="str">
        <f>INDEX(Data!X:X,MATCH($D335,Data!$D:$D,0))</f>
        <v>40016-00003</v>
      </c>
      <c r="Y335" s="17" t="str">
        <f>INDEX(Data!Y:Y,MATCH($D335,Data!$D:$D,0))</f>
        <v/>
      </c>
      <c r="Z335" s="17" t="str">
        <f>INDEX(Data!Z:Z,MATCH($D335,Data!$D:$D,0))</f>
        <v/>
      </c>
      <c r="AA335" s="17" t="str">
        <f>INDEX(Data!AA:AA,MATCH($D335,Data!$D:$D,0))</f>
        <v/>
      </c>
      <c r="AB335" s="17" t="str">
        <f>INDEX(Data!AB:AB,MATCH($D335,Data!$D:$D,0))</f>
        <v/>
      </c>
      <c r="AC335" s="17" t="str">
        <f>INDEX(Data!AC:AC,MATCH($D335,Data!$D:$D,0))</f>
        <v>S</v>
      </c>
      <c r="AD335" s="17" t="str">
        <f>INDEX(Data!AD:AD,MATCH($D335,Data!$D:$D,0))</f>
        <v>M</v>
      </c>
      <c r="AE335" s="17" t="str">
        <f>INDEX(Data!AE:AE,MATCH($D335,Data!$D:$D,0))</f>
        <v>L</v>
      </c>
      <c r="AF335" s="17" t="str">
        <f>INDEX(Data!AF:AF,MATCH($D335,Data!$D:$D,0))</f>
        <v>XL</v>
      </c>
      <c r="AG335" s="17" t="str">
        <f>INDEX(Data!AG:AG,MATCH($D335,Data!$D:$D,0))</f>
        <v/>
      </c>
      <c r="AH335" s="17" t="str">
        <f>INDEX(Data!AH:AH,MATCH($D335,Data!$D:$D,0))</f>
        <v/>
      </c>
      <c r="AI335" s="17" t="str">
        <f>INDEX(Data!AI:AI,MATCH($D335,Data!$D:$D,0))</f>
        <v/>
      </c>
      <c r="AJ335" s="17" t="str">
        <f>INDEX(Data!AJ:AJ,MATCH($D335,Data!$D:$D,0))</f>
        <v/>
      </c>
      <c r="AK335" s="10">
        <v>54</v>
      </c>
      <c r="AL335" s="10">
        <v>54</v>
      </c>
      <c r="AM335" s="6" t="s">
        <v>448</v>
      </c>
      <c r="AN335" s="6" t="s">
        <v>760</v>
      </c>
      <c r="AO335" s="6" t="s">
        <v>9294</v>
      </c>
      <c r="AP335" s="6" t="s">
        <v>9389</v>
      </c>
      <c r="AQ335" s="18" t="s">
        <v>9465</v>
      </c>
      <c r="AR335" s="11" t="str">
        <f t="shared" si="82"/>
        <v>2W Distributor Bike</v>
      </c>
      <c r="AS335" s="11" t="str">
        <f t="shared" si="83"/>
        <v/>
      </c>
      <c r="AT335" s="11" t="str">
        <f t="shared" si="84"/>
        <v>2W Distributor</v>
      </c>
      <c r="AU335" s="11" t="str">
        <f t="shared" si="85"/>
        <v>H2</v>
      </c>
      <c r="AV335" s="11" t="str">
        <f t="shared" si="85"/>
        <v>International - Bike</v>
      </c>
      <c r="AW335" s="11" t="str">
        <f t="shared" si="86"/>
        <v/>
      </c>
      <c r="AX335" s="11" t="str">
        <f t="shared" si="87"/>
        <v>International - AS</v>
      </c>
      <c r="AY335" s="11" t="str">
        <f t="shared" si="87"/>
        <v>International</v>
      </c>
      <c r="AZ335" s="11" t="str">
        <f t="shared" si="87"/>
        <v>International - New</v>
      </c>
      <c r="BA335" s="11" t="str">
        <f t="shared" si="88"/>
        <v/>
      </c>
      <c r="BB335" s="11" t="str">
        <f t="shared" si="89"/>
        <v>Moto Dealers</v>
      </c>
      <c r="BC335" s="11" t="str">
        <f t="shared" si="89"/>
        <v>Motonet</v>
      </c>
      <c r="BD335" s="11" t="str">
        <f t="shared" si="90"/>
        <v/>
      </c>
      <c r="BE335" s="11" t="str">
        <f t="shared" si="91"/>
        <v>Retail</v>
      </c>
      <c r="BF335" s="11" t="str">
        <f t="shared" si="92"/>
        <v>TREK</v>
      </c>
      <c r="BG335" s="11" t="s">
        <v>5514</v>
      </c>
      <c r="BH335" s="11" t="str">
        <f t="shared" si="93"/>
        <v>https://fs.amplifi.io//file?id=17e51924-ee4b-4224-a117-83f5de76a1db&amp;variant=thumb&amp;extension=png</v>
      </c>
      <c r="BI335" s="11" t="s">
        <v>6173</v>
      </c>
      <c r="BJ335" s="11" t="s">
        <v>6174</v>
      </c>
      <c r="BK335" s="11" t="s">
        <v>5514</v>
      </c>
      <c r="BL335" s="11" t="s">
        <v>6175</v>
      </c>
      <c r="BM335" s="11"/>
      <c r="BN335" s="11"/>
      <c r="BO335" s="11"/>
      <c r="BP335" s="11"/>
      <c r="BQ335" s="11"/>
      <c r="BR335" s="11"/>
      <c r="BS335" s="11"/>
    </row>
    <row r="336" spans="1:71" x14ac:dyDescent="0.2">
      <c r="A336" s="16">
        <f t="shared" si="94"/>
        <v>335</v>
      </c>
      <c r="B336" s="11" t="str">
        <f t="shared" si="81"/>
        <v>40016-00005</v>
      </c>
      <c r="C336" s="11" t="str">
        <f t="shared" si="81"/>
        <v>40016-00005</v>
      </c>
      <c r="D336" s="7" t="s">
        <v>843</v>
      </c>
      <c r="E336" s="6" t="s">
        <v>208</v>
      </c>
      <c r="F336" s="11" t="s">
        <v>8991</v>
      </c>
      <c r="G336" s="17" t="str">
        <f>INDEX(Data!G:G,MATCH($D336,Data!$D:$D,0))</f>
        <v>AIRMATIC MESH</v>
      </c>
      <c r="H336" s="17" t="str">
        <f>INDEX(Data!H:H,MATCH($D336,Data!$D:$D,0))</f>
        <v>Short Sleeve Jersey</v>
      </c>
      <c r="I336" s="6" t="s">
        <v>788</v>
      </c>
      <c r="J336" s="6" t="s">
        <v>5329</v>
      </c>
      <c r="K336" s="6" t="s">
        <v>5333</v>
      </c>
      <c r="L336" s="6" t="s">
        <v>8992</v>
      </c>
      <c r="M336" s="6" t="s">
        <v>5341</v>
      </c>
      <c r="N336" s="6" t="s">
        <v>5372</v>
      </c>
      <c r="O336" s="11"/>
      <c r="P336" s="11"/>
      <c r="Q336" s="6" t="s">
        <v>219</v>
      </c>
      <c r="R336" s="9" t="b">
        <v>1</v>
      </c>
      <c r="S336" s="9" t="b">
        <v>0</v>
      </c>
      <c r="T336" s="6" t="s">
        <v>843</v>
      </c>
      <c r="U336" s="17" t="str">
        <f>INDEX(Data!U:U,MATCH($D336,Data!$D:$D,0))</f>
        <v>40016-00005</v>
      </c>
      <c r="V336" s="17" t="str">
        <f>INDEX(Data!V:V,MATCH($D336,Data!$D:$D,0))</f>
        <v>40016-00006</v>
      </c>
      <c r="W336" s="17" t="str">
        <f>INDEX(Data!W:W,MATCH($D336,Data!$D:$D,0))</f>
        <v>40016-00007</v>
      </c>
      <c r="X336" s="17" t="str">
        <f>INDEX(Data!X:X,MATCH($D336,Data!$D:$D,0))</f>
        <v>40016-00008</v>
      </c>
      <c r="Y336" s="17" t="str">
        <f>INDEX(Data!Y:Y,MATCH($D336,Data!$D:$D,0))</f>
        <v/>
      </c>
      <c r="Z336" s="17" t="str">
        <f>INDEX(Data!Z:Z,MATCH($D336,Data!$D:$D,0))</f>
        <v/>
      </c>
      <c r="AA336" s="17" t="str">
        <f>INDEX(Data!AA:AA,MATCH($D336,Data!$D:$D,0))</f>
        <v/>
      </c>
      <c r="AB336" s="17" t="str">
        <f>INDEX(Data!AB:AB,MATCH($D336,Data!$D:$D,0))</f>
        <v/>
      </c>
      <c r="AC336" s="17" t="str">
        <f>INDEX(Data!AC:AC,MATCH($D336,Data!$D:$D,0))</f>
        <v>S</v>
      </c>
      <c r="AD336" s="17" t="str">
        <f>INDEX(Data!AD:AD,MATCH($D336,Data!$D:$D,0))</f>
        <v>M</v>
      </c>
      <c r="AE336" s="17" t="str">
        <f>INDEX(Data!AE:AE,MATCH($D336,Data!$D:$D,0))</f>
        <v>L</v>
      </c>
      <c r="AF336" s="17" t="str">
        <f>INDEX(Data!AF:AF,MATCH($D336,Data!$D:$D,0))</f>
        <v>XL</v>
      </c>
      <c r="AG336" s="17" t="str">
        <f>INDEX(Data!AG:AG,MATCH($D336,Data!$D:$D,0))</f>
        <v/>
      </c>
      <c r="AH336" s="17" t="str">
        <f>INDEX(Data!AH:AH,MATCH($D336,Data!$D:$D,0))</f>
        <v/>
      </c>
      <c r="AI336" s="17" t="str">
        <f>INDEX(Data!AI:AI,MATCH($D336,Data!$D:$D,0))</f>
        <v/>
      </c>
      <c r="AJ336" s="17" t="str">
        <f>INDEX(Data!AJ:AJ,MATCH($D336,Data!$D:$D,0))</f>
        <v/>
      </c>
      <c r="AK336" s="10">
        <v>54</v>
      </c>
      <c r="AL336" s="10">
        <v>54</v>
      </c>
      <c r="AM336" s="6" t="s">
        <v>448</v>
      </c>
      <c r="AN336" s="6" t="s">
        <v>760</v>
      </c>
      <c r="AO336" s="6" t="s">
        <v>9294</v>
      </c>
      <c r="AP336" s="6" t="s">
        <v>9389</v>
      </c>
      <c r="AQ336" s="18" t="s">
        <v>9465</v>
      </c>
      <c r="AR336" s="11" t="str">
        <f t="shared" si="82"/>
        <v>2W Distributor Bike</v>
      </c>
      <c r="AS336" s="11" t="str">
        <f t="shared" si="83"/>
        <v/>
      </c>
      <c r="AT336" s="11" t="str">
        <f t="shared" si="84"/>
        <v>2W Distributor</v>
      </c>
      <c r="AU336" s="11" t="str">
        <f t="shared" si="85"/>
        <v>H2</v>
      </c>
      <c r="AV336" s="11" t="str">
        <f t="shared" si="85"/>
        <v>International - Bike</v>
      </c>
      <c r="AW336" s="11" t="str">
        <f t="shared" si="86"/>
        <v/>
      </c>
      <c r="AX336" s="11" t="str">
        <f t="shared" si="87"/>
        <v>International - AS</v>
      </c>
      <c r="AY336" s="11" t="str">
        <f t="shared" si="87"/>
        <v>International</v>
      </c>
      <c r="AZ336" s="11" t="str">
        <f t="shared" si="87"/>
        <v>International - New</v>
      </c>
      <c r="BA336" s="11" t="str">
        <f t="shared" si="88"/>
        <v/>
      </c>
      <c r="BB336" s="11" t="str">
        <f t="shared" si="89"/>
        <v>Moto Dealers</v>
      </c>
      <c r="BC336" s="11" t="str">
        <f t="shared" si="89"/>
        <v>Motonet</v>
      </c>
      <c r="BD336" s="11" t="str">
        <f t="shared" si="90"/>
        <v/>
      </c>
      <c r="BE336" s="11" t="str">
        <f t="shared" si="91"/>
        <v>Retail</v>
      </c>
      <c r="BF336" s="11" t="str">
        <f t="shared" si="92"/>
        <v>TREK</v>
      </c>
      <c r="BG336" s="11" t="s">
        <v>5515</v>
      </c>
      <c r="BH336" s="11" t="str">
        <f t="shared" si="93"/>
        <v>https://fs.amplifi.io//file?id=61fb8bee-3942-47b6-91ca-a1c28785e9c6&amp;variant=thumb&amp;extension=png</v>
      </c>
      <c r="BI336" s="11" t="s">
        <v>6176</v>
      </c>
      <c r="BJ336" s="11" t="s">
        <v>6177</v>
      </c>
      <c r="BK336" s="11" t="s">
        <v>6178</v>
      </c>
      <c r="BL336" s="11" t="s">
        <v>5515</v>
      </c>
      <c r="BM336" s="11"/>
      <c r="BN336" s="11"/>
      <c r="BO336" s="11"/>
      <c r="BP336" s="11"/>
      <c r="BQ336" s="11"/>
      <c r="BR336" s="11"/>
      <c r="BS336" s="11"/>
    </row>
    <row r="337" spans="1:71" x14ac:dyDescent="0.2">
      <c r="A337" s="16">
        <f t="shared" si="94"/>
        <v>336</v>
      </c>
      <c r="B337" s="11" t="str">
        <f t="shared" si="81"/>
        <v>40018-00010</v>
      </c>
      <c r="C337" s="11" t="str">
        <f t="shared" si="81"/>
        <v>40018-00010</v>
      </c>
      <c r="D337" s="7" t="s">
        <v>8573</v>
      </c>
      <c r="E337" s="6" t="s">
        <v>208</v>
      </c>
      <c r="F337" s="11" t="s">
        <v>8991</v>
      </c>
      <c r="G337" s="17" t="str">
        <f>INDEX(Data!G:G,MATCH($D337,Data!$D:$D,0))</f>
        <v>AIRMATIC</v>
      </c>
      <c r="H337" s="17" t="str">
        <f>INDEX(Data!H:H,MATCH($D337,Data!$D:$D,0))</f>
        <v>3/4 Sleeve Jersey</v>
      </c>
      <c r="I337" s="6" t="s">
        <v>788</v>
      </c>
      <c r="J337" s="6" t="s">
        <v>5329</v>
      </c>
      <c r="K337" s="6" t="s">
        <v>8991</v>
      </c>
      <c r="L337" s="6" t="s">
        <v>8991</v>
      </c>
      <c r="M337" s="6" t="s">
        <v>5341</v>
      </c>
      <c r="N337" s="6" t="s">
        <v>5372</v>
      </c>
      <c r="O337" s="11"/>
      <c r="P337" s="11"/>
      <c r="Q337" s="6" t="s">
        <v>88</v>
      </c>
      <c r="R337" s="9" t="b">
        <v>0</v>
      </c>
      <c r="S337" s="9" t="b">
        <v>0</v>
      </c>
      <c r="T337" s="6" t="s">
        <v>8573</v>
      </c>
      <c r="U337" s="17" t="str">
        <f>INDEX(Data!U:U,MATCH($D337,Data!$D:$D,0))</f>
        <v>40018-00010</v>
      </c>
      <c r="V337" s="17" t="str">
        <f>INDEX(Data!V:V,MATCH($D337,Data!$D:$D,0))</f>
        <v>40018-00011</v>
      </c>
      <c r="W337" s="17" t="str">
        <f>INDEX(Data!W:W,MATCH($D337,Data!$D:$D,0))</f>
        <v>40018-00012</v>
      </c>
      <c r="X337" s="17" t="str">
        <f>INDEX(Data!X:X,MATCH($D337,Data!$D:$D,0))</f>
        <v>40018-00013</v>
      </c>
      <c r="Y337" s="17" t="str">
        <f>INDEX(Data!Y:Y,MATCH($D337,Data!$D:$D,0))</f>
        <v/>
      </c>
      <c r="Z337" s="17" t="str">
        <f>INDEX(Data!Z:Z,MATCH($D337,Data!$D:$D,0))</f>
        <v/>
      </c>
      <c r="AA337" s="17" t="str">
        <f>INDEX(Data!AA:AA,MATCH($D337,Data!$D:$D,0))</f>
        <v/>
      </c>
      <c r="AB337" s="17" t="str">
        <f>INDEX(Data!AB:AB,MATCH($D337,Data!$D:$D,0))</f>
        <v/>
      </c>
      <c r="AC337" s="17" t="str">
        <f>INDEX(Data!AC:AC,MATCH($D337,Data!$D:$D,0))</f>
        <v>S</v>
      </c>
      <c r="AD337" s="17" t="str">
        <f>INDEX(Data!AD:AD,MATCH($D337,Data!$D:$D,0))</f>
        <v>M</v>
      </c>
      <c r="AE337" s="17" t="str">
        <f>INDEX(Data!AE:AE,MATCH($D337,Data!$D:$D,0))</f>
        <v>L</v>
      </c>
      <c r="AF337" s="17" t="str">
        <f>INDEX(Data!AF:AF,MATCH($D337,Data!$D:$D,0))</f>
        <v>XL</v>
      </c>
      <c r="AG337" s="17" t="str">
        <f>INDEX(Data!AG:AG,MATCH($D337,Data!$D:$D,0))</f>
        <v/>
      </c>
      <c r="AH337" s="17" t="str">
        <f>INDEX(Data!AH:AH,MATCH($D337,Data!$D:$D,0))</f>
        <v/>
      </c>
      <c r="AI337" s="17" t="str">
        <f>INDEX(Data!AI:AI,MATCH($D337,Data!$D:$D,0))</f>
        <v/>
      </c>
      <c r="AJ337" s="17" t="str">
        <f>INDEX(Data!AJ:AJ,MATCH($D337,Data!$D:$D,0))</f>
        <v/>
      </c>
      <c r="AK337" s="10">
        <v>54</v>
      </c>
      <c r="AL337" s="10">
        <v>54</v>
      </c>
      <c r="AM337" s="6" t="s">
        <v>448</v>
      </c>
      <c r="AN337" s="6" t="s">
        <v>760</v>
      </c>
      <c r="AO337" s="6" t="s">
        <v>841</v>
      </c>
      <c r="AP337" s="6" t="s">
        <v>9387</v>
      </c>
      <c r="AQ337" s="18" t="s">
        <v>9465</v>
      </c>
      <c r="AR337" s="11" t="str">
        <f t="shared" si="82"/>
        <v>2W Distributor Bike</v>
      </c>
      <c r="AS337" s="11" t="str">
        <f t="shared" si="83"/>
        <v/>
      </c>
      <c r="AT337" s="11" t="str">
        <f t="shared" si="84"/>
        <v>2W Distributor</v>
      </c>
      <c r="AU337" s="11" t="str">
        <f t="shared" si="85"/>
        <v>H2</v>
      </c>
      <c r="AV337" s="11" t="str">
        <f t="shared" si="85"/>
        <v>International - Bike</v>
      </c>
      <c r="AW337" s="11" t="str">
        <f t="shared" si="86"/>
        <v/>
      </c>
      <c r="AX337" s="11" t="str">
        <f t="shared" si="87"/>
        <v>International - AS</v>
      </c>
      <c r="AY337" s="11" t="str">
        <f t="shared" si="87"/>
        <v>International</v>
      </c>
      <c r="AZ337" s="11" t="str">
        <f t="shared" si="87"/>
        <v>International - New</v>
      </c>
      <c r="BA337" s="11" t="str">
        <f t="shared" si="88"/>
        <v/>
      </c>
      <c r="BB337" s="11" t="str">
        <f t="shared" si="89"/>
        <v>Moto Dealers</v>
      </c>
      <c r="BC337" s="11" t="str">
        <f t="shared" si="89"/>
        <v>Motonet</v>
      </c>
      <c r="BD337" s="11" t="str">
        <f t="shared" si="90"/>
        <v/>
      </c>
      <c r="BE337" s="11" t="str">
        <f t="shared" si="91"/>
        <v>Retail</v>
      </c>
      <c r="BF337" s="11" t="str">
        <f t="shared" si="92"/>
        <v>TREK</v>
      </c>
      <c r="BG337" s="11" t="e">
        <v>#N/A</v>
      </c>
      <c r="BH337" s="11" t="e">
        <f t="shared" si="93"/>
        <v>#N/A</v>
      </c>
      <c r="BI337" s="11"/>
      <c r="BJ337" s="11"/>
      <c r="BK337" s="11"/>
      <c r="BL337" s="11"/>
      <c r="BM337" s="11"/>
      <c r="BN337" s="11"/>
      <c r="BO337" s="11"/>
      <c r="BP337" s="11"/>
      <c r="BQ337" s="11"/>
      <c r="BR337" s="11"/>
      <c r="BS337" s="11"/>
    </row>
    <row r="338" spans="1:71" x14ac:dyDescent="0.2">
      <c r="A338" s="16">
        <f t="shared" si="94"/>
        <v>337</v>
      </c>
      <c r="B338" s="11" t="str">
        <f t="shared" si="81"/>
        <v>40018-00014</v>
      </c>
      <c r="C338" s="11" t="str">
        <f t="shared" si="81"/>
        <v>40018-00014</v>
      </c>
      <c r="D338" s="7" t="s">
        <v>8577</v>
      </c>
      <c r="E338" s="6" t="s">
        <v>208</v>
      </c>
      <c r="F338" s="11" t="s">
        <v>8991</v>
      </c>
      <c r="G338" s="17" t="str">
        <f>INDEX(Data!G:G,MATCH($D338,Data!$D:$D,0))</f>
        <v>AIRMATIC</v>
      </c>
      <c r="H338" s="17" t="str">
        <f>INDEX(Data!H:H,MATCH($D338,Data!$D:$D,0))</f>
        <v>3/4 Sleeve Jersey</v>
      </c>
      <c r="I338" s="6" t="s">
        <v>788</v>
      </c>
      <c r="J338" s="6" t="s">
        <v>5329</v>
      </c>
      <c r="K338" s="6" t="s">
        <v>8991</v>
      </c>
      <c r="L338" s="6" t="s">
        <v>8991</v>
      </c>
      <c r="M338" s="6" t="s">
        <v>5341</v>
      </c>
      <c r="N338" s="6" t="s">
        <v>5372</v>
      </c>
      <c r="O338" s="11"/>
      <c r="P338" s="11"/>
      <c r="Q338" s="6" t="s">
        <v>9098</v>
      </c>
      <c r="R338" s="9" t="b">
        <v>0</v>
      </c>
      <c r="S338" s="9" t="b">
        <v>0</v>
      </c>
      <c r="T338" s="6" t="s">
        <v>8577</v>
      </c>
      <c r="U338" s="17" t="str">
        <f>INDEX(Data!U:U,MATCH($D338,Data!$D:$D,0))</f>
        <v>40018-00014</v>
      </c>
      <c r="V338" s="17" t="str">
        <f>INDEX(Data!V:V,MATCH($D338,Data!$D:$D,0))</f>
        <v>40018-00015</v>
      </c>
      <c r="W338" s="17" t="str">
        <f>INDEX(Data!W:W,MATCH($D338,Data!$D:$D,0))</f>
        <v>40018-00016</v>
      </c>
      <c r="X338" s="17" t="str">
        <f>INDEX(Data!X:X,MATCH($D338,Data!$D:$D,0))</f>
        <v>40018-00017</v>
      </c>
      <c r="Y338" s="17" t="str">
        <f>INDEX(Data!Y:Y,MATCH($D338,Data!$D:$D,0))</f>
        <v/>
      </c>
      <c r="Z338" s="17" t="str">
        <f>INDEX(Data!Z:Z,MATCH($D338,Data!$D:$D,0))</f>
        <v/>
      </c>
      <c r="AA338" s="17" t="str">
        <f>INDEX(Data!AA:AA,MATCH($D338,Data!$D:$D,0))</f>
        <v/>
      </c>
      <c r="AB338" s="17" t="str">
        <f>INDEX(Data!AB:AB,MATCH($D338,Data!$D:$D,0))</f>
        <v/>
      </c>
      <c r="AC338" s="17" t="str">
        <f>INDEX(Data!AC:AC,MATCH($D338,Data!$D:$D,0))</f>
        <v>S</v>
      </c>
      <c r="AD338" s="17" t="str">
        <f>INDEX(Data!AD:AD,MATCH($D338,Data!$D:$D,0))</f>
        <v>M</v>
      </c>
      <c r="AE338" s="17" t="str">
        <f>INDEX(Data!AE:AE,MATCH($D338,Data!$D:$D,0))</f>
        <v>L</v>
      </c>
      <c r="AF338" s="17" t="str">
        <f>INDEX(Data!AF:AF,MATCH($D338,Data!$D:$D,0))</f>
        <v>XL</v>
      </c>
      <c r="AG338" s="17" t="str">
        <f>INDEX(Data!AG:AG,MATCH($D338,Data!$D:$D,0))</f>
        <v/>
      </c>
      <c r="AH338" s="17" t="str">
        <f>INDEX(Data!AH:AH,MATCH($D338,Data!$D:$D,0))</f>
        <v/>
      </c>
      <c r="AI338" s="17" t="str">
        <f>INDEX(Data!AI:AI,MATCH($D338,Data!$D:$D,0))</f>
        <v/>
      </c>
      <c r="AJ338" s="17" t="str">
        <f>INDEX(Data!AJ:AJ,MATCH($D338,Data!$D:$D,0))</f>
        <v/>
      </c>
      <c r="AK338" s="10">
        <v>54</v>
      </c>
      <c r="AL338" s="10">
        <v>54</v>
      </c>
      <c r="AM338" s="6" t="s">
        <v>448</v>
      </c>
      <c r="AN338" s="6" t="s">
        <v>760</v>
      </c>
      <c r="AO338" s="6" t="s">
        <v>841</v>
      </c>
      <c r="AP338" s="6" t="s">
        <v>9387</v>
      </c>
      <c r="AQ338" s="18" t="s">
        <v>9465</v>
      </c>
      <c r="AR338" s="11" t="str">
        <f t="shared" si="82"/>
        <v>2W Distributor Bike</v>
      </c>
      <c r="AS338" s="11" t="str">
        <f t="shared" si="83"/>
        <v/>
      </c>
      <c r="AT338" s="11" t="str">
        <f t="shared" si="84"/>
        <v>2W Distributor</v>
      </c>
      <c r="AU338" s="11" t="str">
        <f t="shared" si="85"/>
        <v>H2</v>
      </c>
      <c r="AV338" s="11" t="str">
        <f t="shared" si="85"/>
        <v>International - Bike</v>
      </c>
      <c r="AW338" s="11" t="str">
        <f t="shared" si="86"/>
        <v/>
      </c>
      <c r="AX338" s="11" t="str">
        <f t="shared" si="87"/>
        <v>International - AS</v>
      </c>
      <c r="AY338" s="11" t="str">
        <f t="shared" si="87"/>
        <v>International</v>
      </c>
      <c r="AZ338" s="11" t="str">
        <f t="shared" si="87"/>
        <v>International - New</v>
      </c>
      <c r="BA338" s="11" t="str">
        <f t="shared" si="88"/>
        <v/>
      </c>
      <c r="BB338" s="11" t="str">
        <f t="shared" si="89"/>
        <v>Moto Dealers</v>
      </c>
      <c r="BC338" s="11" t="str">
        <f t="shared" si="89"/>
        <v>Motonet</v>
      </c>
      <c r="BD338" s="11" t="str">
        <f t="shared" si="90"/>
        <v/>
      </c>
      <c r="BE338" s="11" t="str">
        <f t="shared" si="91"/>
        <v>Retail</v>
      </c>
      <c r="BF338" s="11" t="str">
        <f t="shared" si="92"/>
        <v>TREK</v>
      </c>
      <c r="BG338" s="11" t="e">
        <v>#N/A</v>
      </c>
      <c r="BH338" s="11" t="e">
        <f t="shared" si="93"/>
        <v>#N/A</v>
      </c>
      <c r="BI338" s="11"/>
      <c r="BJ338" s="11"/>
      <c r="BK338" s="11"/>
      <c r="BL338" s="11"/>
      <c r="BM338" s="11"/>
      <c r="BN338" s="11"/>
      <c r="BO338" s="11"/>
      <c r="BP338" s="11"/>
      <c r="BQ338" s="11"/>
      <c r="BR338" s="11"/>
      <c r="BS338" s="11"/>
    </row>
    <row r="339" spans="1:71" x14ac:dyDescent="0.2">
      <c r="A339" s="16">
        <f t="shared" si="94"/>
        <v>338</v>
      </c>
      <c r="B339" s="11" t="str">
        <f t="shared" si="81"/>
        <v>40019-00000</v>
      </c>
      <c r="C339" s="11" t="str">
        <f t="shared" si="81"/>
        <v>40019-00000</v>
      </c>
      <c r="D339" s="7" t="s">
        <v>848</v>
      </c>
      <c r="E339" s="6" t="s">
        <v>208</v>
      </c>
      <c r="F339" s="11" t="s">
        <v>8991</v>
      </c>
      <c r="G339" s="17" t="str">
        <f>INDEX(Data!G:G,MATCH($D339,Data!$D:$D,0))</f>
        <v>AIRMATIC</v>
      </c>
      <c r="H339" s="17" t="str">
        <f>INDEX(Data!H:H,MATCH($D339,Data!$D:$D,0))</f>
        <v>Long Sleeve Jersey</v>
      </c>
      <c r="I339" s="6" t="s">
        <v>788</v>
      </c>
      <c r="J339" s="6" t="s">
        <v>5329</v>
      </c>
      <c r="K339" s="6" t="s">
        <v>5333</v>
      </c>
      <c r="L339" s="6" t="s">
        <v>8992</v>
      </c>
      <c r="M339" s="6" t="s">
        <v>5341</v>
      </c>
      <c r="N339" s="6" t="s">
        <v>5372</v>
      </c>
      <c r="O339" s="11"/>
      <c r="P339" s="11"/>
      <c r="Q339" s="6" t="s">
        <v>88</v>
      </c>
      <c r="R339" s="9" t="b">
        <v>1</v>
      </c>
      <c r="S339" s="9" t="b">
        <v>1</v>
      </c>
      <c r="T339" s="6" t="s">
        <v>848</v>
      </c>
      <c r="U339" s="17" t="str">
        <f>INDEX(Data!U:U,MATCH($D339,Data!$D:$D,0))</f>
        <v>40019-00000</v>
      </c>
      <c r="V339" s="17" t="str">
        <f>INDEX(Data!V:V,MATCH($D339,Data!$D:$D,0))</f>
        <v>40019-00001</v>
      </c>
      <c r="W339" s="17" t="str">
        <f>INDEX(Data!W:W,MATCH($D339,Data!$D:$D,0))</f>
        <v>40019-00002</v>
      </c>
      <c r="X339" s="17" t="str">
        <f>INDEX(Data!X:X,MATCH($D339,Data!$D:$D,0))</f>
        <v>40019-00003</v>
      </c>
      <c r="Y339" s="17" t="str">
        <f>INDEX(Data!Y:Y,MATCH($D339,Data!$D:$D,0))</f>
        <v/>
      </c>
      <c r="Z339" s="17" t="str">
        <f>INDEX(Data!Z:Z,MATCH($D339,Data!$D:$D,0))</f>
        <v/>
      </c>
      <c r="AA339" s="17" t="str">
        <f>INDEX(Data!AA:AA,MATCH($D339,Data!$D:$D,0))</f>
        <v/>
      </c>
      <c r="AB339" s="17" t="str">
        <f>INDEX(Data!AB:AB,MATCH($D339,Data!$D:$D,0))</f>
        <v/>
      </c>
      <c r="AC339" s="17" t="str">
        <f>INDEX(Data!AC:AC,MATCH($D339,Data!$D:$D,0))</f>
        <v>S</v>
      </c>
      <c r="AD339" s="17" t="str">
        <f>INDEX(Data!AD:AD,MATCH($D339,Data!$D:$D,0))</f>
        <v>M</v>
      </c>
      <c r="AE339" s="17" t="str">
        <f>INDEX(Data!AE:AE,MATCH($D339,Data!$D:$D,0))</f>
        <v>L</v>
      </c>
      <c r="AF339" s="17" t="str">
        <f>INDEX(Data!AF:AF,MATCH($D339,Data!$D:$D,0))</f>
        <v>XL</v>
      </c>
      <c r="AG339" s="17" t="str">
        <f>INDEX(Data!AG:AG,MATCH($D339,Data!$D:$D,0))</f>
        <v/>
      </c>
      <c r="AH339" s="17" t="str">
        <f>INDEX(Data!AH:AH,MATCH($D339,Data!$D:$D,0))</f>
        <v/>
      </c>
      <c r="AI339" s="17" t="str">
        <f>INDEX(Data!AI:AI,MATCH($D339,Data!$D:$D,0))</f>
        <v/>
      </c>
      <c r="AJ339" s="17" t="str">
        <f>INDEX(Data!AJ:AJ,MATCH($D339,Data!$D:$D,0))</f>
        <v/>
      </c>
      <c r="AK339" s="10">
        <v>59</v>
      </c>
      <c r="AL339" s="10">
        <v>59</v>
      </c>
      <c r="AM339" s="6" t="s">
        <v>448</v>
      </c>
      <c r="AN339" s="6" t="s">
        <v>760</v>
      </c>
      <c r="AO339" s="6" t="s">
        <v>841</v>
      </c>
      <c r="AP339" s="6" t="s">
        <v>9387</v>
      </c>
      <c r="AQ339" s="18" t="s">
        <v>9465</v>
      </c>
      <c r="AR339" s="11" t="str">
        <f t="shared" si="82"/>
        <v>2W Distributor Bike</v>
      </c>
      <c r="AS339" s="11" t="str">
        <f t="shared" si="83"/>
        <v/>
      </c>
      <c r="AT339" s="11" t="str">
        <f t="shared" si="84"/>
        <v>2W Distributor</v>
      </c>
      <c r="AU339" s="11" t="str">
        <f t="shared" si="85"/>
        <v>H2</v>
      </c>
      <c r="AV339" s="11" t="str">
        <f t="shared" si="85"/>
        <v>International - Bike</v>
      </c>
      <c r="AW339" s="11" t="str">
        <f t="shared" si="86"/>
        <v/>
      </c>
      <c r="AX339" s="11" t="str">
        <f t="shared" si="87"/>
        <v>International - AS</v>
      </c>
      <c r="AY339" s="11" t="str">
        <f t="shared" si="87"/>
        <v>International</v>
      </c>
      <c r="AZ339" s="11" t="str">
        <f t="shared" si="87"/>
        <v>International - New</v>
      </c>
      <c r="BA339" s="11" t="str">
        <f t="shared" si="88"/>
        <v/>
      </c>
      <c r="BB339" s="11" t="str">
        <f t="shared" si="89"/>
        <v>Moto Dealers</v>
      </c>
      <c r="BC339" s="11" t="str">
        <f t="shared" si="89"/>
        <v>Motonet</v>
      </c>
      <c r="BD339" s="11" t="str">
        <f t="shared" si="90"/>
        <v/>
      </c>
      <c r="BE339" s="11" t="str">
        <f t="shared" si="91"/>
        <v>Retail</v>
      </c>
      <c r="BF339" s="11" t="str">
        <f t="shared" si="92"/>
        <v>TREK</v>
      </c>
      <c r="BG339" s="11" t="s">
        <v>5516</v>
      </c>
      <c r="BH339" s="11" t="str">
        <f t="shared" si="93"/>
        <v>https://fs.amplifi.io//file?id=1d4e4839-1e2b-49ad-b028-bfa7982db469&amp;variant=thumb&amp;extension=png</v>
      </c>
      <c r="BI339" s="11" t="s">
        <v>6179</v>
      </c>
      <c r="BJ339" s="11" t="s">
        <v>6180</v>
      </c>
      <c r="BK339" s="11" t="s">
        <v>5516</v>
      </c>
      <c r="BL339" s="11" t="s">
        <v>6181</v>
      </c>
      <c r="BM339" s="11"/>
      <c r="BN339" s="11"/>
      <c r="BO339" s="11"/>
      <c r="BP339" s="11"/>
      <c r="BQ339" s="11"/>
      <c r="BR339" s="11"/>
      <c r="BS339" s="11"/>
    </row>
    <row r="340" spans="1:71" x14ac:dyDescent="0.2">
      <c r="A340" s="16">
        <f t="shared" si="94"/>
        <v>339</v>
      </c>
      <c r="B340" s="11" t="str">
        <f t="shared" si="81"/>
        <v>40019-00020</v>
      </c>
      <c r="C340" s="11" t="str">
        <f t="shared" si="81"/>
        <v>40019-00020</v>
      </c>
      <c r="D340" s="7" t="s">
        <v>8581</v>
      </c>
      <c r="E340" s="6" t="s">
        <v>208</v>
      </c>
      <c r="F340" s="11" t="s">
        <v>8991</v>
      </c>
      <c r="G340" s="17" t="str">
        <f>INDEX(Data!G:G,MATCH($D340,Data!$D:$D,0))</f>
        <v>AIRMATIC LE</v>
      </c>
      <c r="H340" s="17" t="str">
        <f>INDEX(Data!H:H,MATCH($D340,Data!$D:$D,0))</f>
        <v>Long Sleeve Jersey</v>
      </c>
      <c r="I340" s="6" t="s">
        <v>788</v>
      </c>
      <c r="J340" s="6" t="s">
        <v>5329</v>
      </c>
      <c r="K340" s="6" t="s">
        <v>8991</v>
      </c>
      <c r="L340" s="6" t="s">
        <v>8991</v>
      </c>
      <c r="M340" s="6" t="s">
        <v>5341</v>
      </c>
      <c r="N340" s="6" t="s">
        <v>5372</v>
      </c>
      <c r="O340" s="11"/>
      <c r="P340" s="11"/>
      <c r="Q340" s="6" t="s">
        <v>721</v>
      </c>
      <c r="R340" s="9" t="b">
        <v>0</v>
      </c>
      <c r="S340" s="9" t="b">
        <v>0</v>
      </c>
      <c r="T340" s="6" t="s">
        <v>8581</v>
      </c>
      <c r="U340" s="17" t="str">
        <f>INDEX(Data!U:U,MATCH($D340,Data!$D:$D,0))</f>
        <v>40019-00020</v>
      </c>
      <c r="V340" s="17" t="str">
        <f>INDEX(Data!V:V,MATCH($D340,Data!$D:$D,0))</f>
        <v>40019-00021</v>
      </c>
      <c r="W340" s="17" t="str">
        <f>INDEX(Data!W:W,MATCH($D340,Data!$D:$D,0))</f>
        <v>40019-00022</v>
      </c>
      <c r="X340" s="17" t="str">
        <f>INDEX(Data!X:X,MATCH($D340,Data!$D:$D,0))</f>
        <v>40019-00023</v>
      </c>
      <c r="Y340" s="17" t="str">
        <f>INDEX(Data!Y:Y,MATCH($D340,Data!$D:$D,0))</f>
        <v/>
      </c>
      <c r="Z340" s="17" t="str">
        <f>INDEX(Data!Z:Z,MATCH($D340,Data!$D:$D,0))</f>
        <v/>
      </c>
      <c r="AA340" s="17" t="str">
        <f>INDEX(Data!AA:AA,MATCH($D340,Data!$D:$D,0))</f>
        <v/>
      </c>
      <c r="AB340" s="17" t="str">
        <f>INDEX(Data!AB:AB,MATCH($D340,Data!$D:$D,0))</f>
        <v/>
      </c>
      <c r="AC340" s="17" t="str">
        <f>INDEX(Data!AC:AC,MATCH($D340,Data!$D:$D,0))</f>
        <v>S</v>
      </c>
      <c r="AD340" s="17" t="str">
        <f>INDEX(Data!AD:AD,MATCH($D340,Data!$D:$D,0))</f>
        <v>M</v>
      </c>
      <c r="AE340" s="17" t="str">
        <f>INDEX(Data!AE:AE,MATCH($D340,Data!$D:$D,0))</f>
        <v>L</v>
      </c>
      <c r="AF340" s="17" t="str">
        <f>INDEX(Data!AF:AF,MATCH($D340,Data!$D:$D,0))</f>
        <v>XL</v>
      </c>
      <c r="AG340" s="17" t="str">
        <f>INDEX(Data!AG:AG,MATCH($D340,Data!$D:$D,0))</f>
        <v/>
      </c>
      <c r="AH340" s="17" t="str">
        <f>INDEX(Data!AH:AH,MATCH($D340,Data!$D:$D,0))</f>
        <v/>
      </c>
      <c r="AI340" s="17" t="str">
        <f>INDEX(Data!AI:AI,MATCH($D340,Data!$D:$D,0))</f>
        <v/>
      </c>
      <c r="AJ340" s="17" t="str">
        <f>INDEX(Data!AJ:AJ,MATCH($D340,Data!$D:$D,0))</f>
        <v/>
      </c>
      <c r="AK340" s="10">
        <v>69</v>
      </c>
      <c r="AL340" s="10">
        <v>69</v>
      </c>
      <c r="AM340" s="6" t="s">
        <v>448</v>
      </c>
      <c r="AN340" s="6" t="s">
        <v>760</v>
      </c>
      <c r="AO340" s="6" t="s">
        <v>841</v>
      </c>
      <c r="AP340" s="6" t="s">
        <v>9387</v>
      </c>
      <c r="AQ340" s="18" t="s">
        <v>9465</v>
      </c>
      <c r="AR340" s="11" t="str">
        <f t="shared" si="82"/>
        <v>2W Distributor Bike</v>
      </c>
      <c r="AS340" s="11" t="str">
        <f t="shared" si="83"/>
        <v/>
      </c>
      <c r="AT340" s="11" t="str">
        <f t="shared" si="84"/>
        <v>2W Distributor</v>
      </c>
      <c r="AU340" s="11" t="str">
        <f t="shared" si="85"/>
        <v>H2</v>
      </c>
      <c r="AV340" s="11" t="str">
        <f t="shared" si="85"/>
        <v>International - Bike</v>
      </c>
      <c r="AW340" s="11" t="str">
        <f t="shared" si="86"/>
        <v/>
      </c>
      <c r="AX340" s="11" t="str">
        <f t="shared" si="87"/>
        <v>International - AS</v>
      </c>
      <c r="AY340" s="11" t="str">
        <f t="shared" si="87"/>
        <v>International</v>
      </c>
      <c r="AZ340" s="11" t="str">
        <f t="shared" si="87"/>
        <v>International - New</v>
      </c>
      <c r="BA340" s="11" t="str">
        <f t="shared" si="88"/>
        <v/>
      </c>
      <c r="BB340" s="11" t="str">
        <f t="shared" si="89"/>
        <v>Moto Dealers</v>
      </c>
      <c r="BC340" s="11" t="str">
        <f t="shared" si="89"/>
        <v>Motonet</v>
      </c>
      <c r="BD340" s="11" t="str">
        <f t="shared" si="90"/>
        <v/>
      </c>
      <c r="BE340" s="11" t="str">
        <f t="shared" si="91"/>
        <v>Retail</v>
      </c>
      <c r="BF340" s="11" t="str">
        <f t="shared" si="92"/>
        <v>TREK</v>
      </c>
      <c r="BG340" s="11" t="e">
        <v>#N/A</v>
      </c>
      <c r="BH340" s="11" t="e">
        <f t="shared" si="93"/>
        <v>#N/A</v>
      </c>
      <c r="BI340" s="11"/>
      <c r="BJ340" s="11"/>
      <c r="BK340" s="11"/>
      <c r="BL340" s="11"/>
      <c r="BM340" s="11"/>
      <c r="BN340" s="11"/>
      <c r="BO340" s="11"/>
      <c r="BP340" s="11"/>
      <c r="BQ340" s="11"/>
      <c r="BR340" s="11"/>
      <c r="BS340" s="11"/>
    </row>
    <row r="341" spans="1:71" x14ac:dyDescent="0.2">
      <c r="A341" s="16">
        <f t="shared" si="94"/>
        <v>340</v>
      </c>
      <c r="B341" s="11" t="str">
        <f t="shared" si="81"/>
        <v>40019-00024</v>
      </c>
      <c r="C341" s="11" t="str">
        <f t="shared" si="81"/>
        <v>40019-00024</v>
      </c>
      <c r="D341" s="7" t="s">
        <v>8585</v>
      </c>
      <c r="E341" s="6" t="s">
        <v>208</v>
      </c>
      <c r="F341" s="11" t="s">
        <v>8991</v>
      </c>
      <c r="G341" s="17" t="str">
        <f>INDEX(Data!G:G,MATCH($D341,Data!$D:$D,0))</f>
        <v>AIRMATIC</v>
      </c>
      <c r="H341" s="17" t="str">
        <f>INDEX(Data!H:H,MATCH($D341,Data!$D:$D,0))</f>
        <v>Long Sleeve Jersey</v>
      </c>
      <c r="I341" s="6" t="s">
        <v>788</v>
      </c>
      <c r="J341" s="6" t="s">
        <v>5329</v>
      </c>
      <c r="K341" s="6" t="s">
        <v>8991</v>
      </c>
      <c r="L341" s="6" t="s">
        <v>8991</v>
      </c>
      <c r="M341" s="6" t="s">
        <v>5341</v>
      </c>
      <c r="N341" s="6" t="s">
        <v>5372</v>
      </c>
      <c r="O341" s="11"/>
      <c r="P341" s="11"/>
      <c r="Q341" s="6" t="s">
        <v>118</v>
      </c>
      <c r="R341" s="9" t="b">
        <v>0</v>
      </c>
      <c r="S341" s="9" t="b">
        <v>0</v>
      </c>
      <c r="T341" s="6" t="s">
        <v>8585</v>
      </c>
      <c r="U341" s="17" t="str">
        <f>INDEX(Data!U:U,MATCH($D341,Data!$D:$D,0))</f>
        <v>40019-00024</v>
      </c>
      <c r="V341" s="17" t="str">
        <f>INDEX(Data!V:V,MATCH($D341,Data!$D:$D,0))</f>
        <v>40019-00025</v>
      </c>
      <c r="W341" s="17" t="str">
        <f>INDEX(Data!W:W,MATCH($D341,Data!$D:$D,0))</f>
        <v>40019-00026</v>
      </c>
      <c r="X341" s="17" t="str">
        <f>INDEX(Data!X:X,MATCH($D341,Data!$D:$D,0))</f>
        <v>40019-00027</v>
      </c>
      <c r="Y341" s="17" t="str">
        <f>INDEX(Data!Y:Y,MATCH($D341,Data!$D:$D,0))</f>
        <v/>
      </c>
      <c r="Z341" s="17" t="str">
        <f>INDEX(Data!Z:Z,MATCH($D341,Data!$D:$D,0))</f>
        <v/>
      </c>
      <c r="AA341" s="17" t="str">
        <f>INDEX(Data!AA:AA,MATCH($D341,Data!$D:$D,0))</f>
        <v/>
      </c>
      <c r="AB341" s="17" t="str">
        <f>INDEX(Data!AB:AB,MATCH($D341,Data!$D:$D,0))</f>
        <v/>
      </c>
      <c r="AC341" s="17" t="str">
        <f>INDEX(Data!AC:AC,MATCH($D341,Data!$D:$D,0))</f>
        <v>S</v>
      </c>
      <c r="AD341" s="17" t="str">
        <f>INDEX(Data!AD:AD,MATCH($D341,Data!$D:$D,0))</f>
        <v>M</v>
      </c>
      <c r="AE341" s="17" t="str">
        <f>INDEX(Data!AE:AE,MATCH($D341,Data!$D:$D,0))</f>
        <v>L</v>
      </c>
      <c r="AF341" s="17" t="str">
        <f>INDEX(Data!AF:AF,MATCH($D341,Data!$D:$D,0))</f>
        <v>XL</v>
      </c>
      <c r="AG341" s="17" t="str">
        <f>INDEX(Data!AG:AG,MATCH($D341,Data!$D:$D,0))</f>
        <v/>
      </c>
      <c r="AH341" s="17" t="str">
        <f>INDEX(Data!AH:AH,MATCH($D341,Data!$D:$D,0))</f>
        <v/>
      </c>
      <c r="AI341" s="17" t="str">
        <f>INDEX(Data!AI:AI,MATCH($D341,Data!$D:$D,0))</f>
        <v/>
      </c>
      <c r="AJ341" s="17" t="str">
        <f>INDEX(Data!AJ:AJ,MATCH($D341,Data!$D:$D,0))</f>
        <v/>
      </c>
      <c r="AK341" s="10">
        <v>59</v>
      </c>
      <c r="AL341" s="10">
        <v>59</v>
      </c>
      <c r="AM341" s="6" t="s">
        <v>448</v>
      </c>
      <c r="AN341" s="6" t="s">
        <v>760</v>
      </c>
      <c r="AO341" s="6" t="s">
        <v>841</v>
      </c>
      <c r="AP341" s="6" t="s">
        <v>9387</v>
      </c>
      <c r="AQ341" s="18" t="s">
        <v>9465</v>
      </c>
      <c r="AR341" s="11" t="str">
        <f t="shared" si="82"/>
        <v>2W Distributor Bike</v>
      </c>
      <c r="AS341" s="11" t="str">
        <f t="shared" si="83"/>
        <v/>
      </c>
      <c r="AT341" s="11" t="str">
        <f t="shared" si="84"/>
        <v>2W Distributor</v>
      </c>
      <c r="AU341" s="11" t="str">
        <f t="shared" si="85"/>
        <v>H2</v>
      </c>
      <c r="AV341" s="11" t="str">
        <f t="shared" si="85"/>
        <v>International - Bike</v>
      </c>
      <c r="AW341" s="11" t="str">
        <f t="shared" si="86"/>
        <v/>
      </c>
      <c r="AX341" s="11" t="str">
        <f t="shared" si="87"/>
        <v>International - AS</v>
      </c>
      <c r="AY341" s="11" t="str">
        <f t="shared" si="87"/>
        <v>International</v>
      </c>
      <c r="AZ341" s="11" t="str">
        <f t="shared" si="87"/>
        <v>International - New</v>
      </c>
      <c r="BA341" s="11" t="str">
        <f t="shared" si="88"/>
        <v/>
      </c>
      <c r="BB341" s="11" t="str">
        <f t="shared" si="89"/>
        <v>Moto Dealers</v>
      </c>
      <c r="BC341" s="11" t="str">
        <f t="shared" si="89"/>
        <v>Motonet</v>
      </c>
      <c r="BD341" s="11" t="str">
        <f t="shared" si="90"/>
        <v/>
      </c>
      <c r="BE341" s="11" t="str">
        <f t="shared" si="91"/>
        <v>Retail</v>
      </c>
      <c r="BF341" s="11" t="str">
        <f t="shared" si="92"/>
        <v>TREK</v>
      </c>
      <c r="BG341" s="11" t="e">
        <v>#N/A</v>
      </c>
      <c r="BH341" s="11" t="e">
        <f t="shared" si="93"/>
        <v>#N/A</v>
      </c>
      <c r="BI341" s="11"/>
      <c r="BJ341" s="11"/>
      <c r="BK341" s="11"/>
      <c r="BL341" s="11"/>
      <c r="BM341" s="11"/>
      <c r="BN341" s="11"/>
      <c r="BO341" s="11"/>
      <c r="BP341" s="11"/>
      <c r="BQ341" s="11"/>
      <c r="BR341" s="11"/>
      <c r="BS341" s="11"/>
    </row>
    <row r="342" spans="1:71" x14ac:dyDescent="0.2">
      <c r="A342" s="16">
        <f t="shared" si="94"/>
        <v>341</v>
      </c>
      <c r="B342" s="11" t="str">
        <f t="shared" ref="B342:C361" si="95">C342</f>
        <v>40019-00028</v>
      </c>
      <c r="C342" s="11" t="str">
        <f t="shared" si="95"/>
        <v>40019-00028</v>
      </c>
      <c r="D342" s="7" t="s">
        <v>8589</v>
      </c>
      <c r="E342" s="6" t="s">
        <v>208</v>
      </c>
      <c r="F342" s="11" t="s">
        <v>8991</v>
      </c>
      <c r="G342" s="17" t="str">
        <f>INDEX(Data!G:G,MATCH($D342,Data!$D:$D,0))</f>
        <v>AIRMATIC</v>
      </c>
      <c r="H342" s="17" t="str">
        <f>INDEX(Data!H:H,MATCH($D342,Data!$D:$D,0))</f>
        <v>Long Sleeve Jersey</v>
      </c>
      <c r="I342" s="6" t="s">
        <v>788</v>
      </c>
      <c r="J342" s="6" t="s">
        <v>5329</v>
      </c>
      <c r="K342" s="6" t="s">
        <v>8991</v>
      </c>
      <c r="L342" s="6" t="s">
        <v>8991</v>
      </c>
      <c r="M342" s="6" t="s">
        <v>5341</v>
      </c>
      <c r="N342" s="6" t="s">
        <v>5372</v>
      </c>
      <c r="O342" s="11"/>
      <c r="P342" s="11"/>
      <c r="Q342" s="6" t="s">
        <v>9074</v>
      </c>
      <c r="R342" s="9" t="b">
        <v>0</v>
      </c>
      <c r="S342" s="9" t="b">
        <v>0</v>
      </c>
      <c r="T342" s="6" t="s">
        <v>8589</v>
      </c>
      <c r="U342" s="17" t="str">
        <f>INDEX(Data!U:U,MATCH($D342,Data!$D:$D,0))</f>
        <v>40019-00028</v>
      </c>
      <c r="V342" s="17" t="str">
        <f>INDEX(Data!V:V,MATCH($D342,Data!$D:$D,0))</f>
        <v>40019-00029</v>
      </c>
      <c r="W342" s="17" t="str">
        <f>INDEX(Data!W:W,MATCH($D342,Data!$D:$D,0))</f>
        <v>40019-00030</v>
      </c>
      <c r="X342" s="17" t="str">
        <f>INDEX(Data!X:X,MATCH($D342,Data!$D:$D,0))</f>
        <v>40019-00031</v>
      </c>
      <c r="Y342" s="17" t="str">
        <f>INDEX(Data!Y:Y,MATCH($D342,Data!$D:$D,0))</f>
        <v/>
      </c>
      <c r="Z342" s="17" t="str">
        <f>INDEX(Data!Z:Z,MATCH($D342,Data!$D:$D,0))</f>
        <v/>
      </c>
      <c r="AA342" s="17" t="str">
        <f>INDEX(Data!AA:AA,MATCH($D342,Data!$D:$D,0))</f>
        <v/>
      </c>
      <c r="AB342" s="17" t="str">
        <f>INDEX(Data!AB:AB,MATCH($D342,Data!$D:$D,0))</f>
        <v/>
      </c>
      <c r="AC342" s="17" t="str">
        <f>INDEX(Data!AC:AC,MATCH($D342,Data!$D:$D,0))</f>
        <v>S</v>
      </c>
      <c r="AD342" s="17" t="str">
        <f>INDEX(Data!AD:AD,MATCH($D342,Data!$D:$D,0))</f>
        <v>M</v>
      </c>
      <c r="AE342" s="17" t="str">
        <f>INDEX(Data!AE:AE,MATCH($D342,Data!$D:$D,0))</f>
        <v>L</v>
      </c>
      <c r="AF342" s="17" t="str">
        <f>INDEX(Data!AF:AF,MATCH($D342,Data!$D:$D,0))</f>
        <v>XL</v>
      </c>
      <c r="AG342" s="17" t="str">
        <f>INDEX(Data!AG:AG,MATCH($D342,Data!$D:$D,0))</f>
        <v/>
      </c>
      <c r="AH342" s="17" t="str">
        <f>INDEX(Data!AH:AH,MATCH($D342,Data!$D:$D,0))</f>
        <v/>
      </c>
      <c r="AI342" s="17" t="str">
        <f>INDEX(Data!AI:AI,MATCH($D342,Data!$D:$D,0))</f>
        <v/>
      </c>
      <c r="AJ342" s="17" t="str">
        <f>INDEX(Data!AJ:AJ,MATCH($D342,Data!$D:$D,0))</f>
        <v/>
      </c>
      <c r="AK342" s="10">
        <v>59</v>
      </c>
      <c r="AL342" s="10">
        <v>59</v>
      </c>
      <c r="AM342" s="6" t="s">
        <v>448</v>
      </c>
      <c r="AN342" s="6" t="s">
        <v>760</v>
      </c>
      <c r="AO342" s="6" t="s">
        <v>841</v>
      </c>
      <c r="AP342" s="6" t="s">
        <v>9387</v>
      </c>
      <c r="AQ342" s="18" t="s">
        <v>9465</v>
      </c>
      <c r="AR342" s="11" t="str">
        <f t="shared" si="82"/>
        <v>2W Distributor Bike</v>
      </c>
      <c r="AS342" s="11" t="str">
        <f t="shared" si="83"/>
        <v/>
      </c>
      <c r="AT342" s="11" t="str">
        <f t="shared" si="84"/>
        <v>2W Distributor</v>
      </c>
      <c r="AU342" s="11" t="str">
        <f t="shared" si="85"/>
        <v>H2</v>
      </c>
      <c r="AV342" s="11" t="str">
        <f t="shared" si="85"/>
        <v>International - Bike</v>
      </c>
      <c r="AW342" s="11" t="str">
        <f t="shared" si="86"/>
        <v/>
      </c>
      <c r="AX342" s="11" t="str">
        <f t="shared" si="87"/>
        <v>International - AS</v>
      </c>
      <c r="AY342" s="11" t="str">
        <f t="shared" si="87"/>
        <v>International</v>
      </c>
      <c r="AZ342" s="11" t="str">
        <f t="shared" si="87"/>
        <v>International - New</v>
      </c>
      <c r="BA342" s="11" t="str">
        <f t="shared" si="88"/>
        <v/>
      </c>
      <c r="BB342" s="11" t="str">
        <f t="shared" si="89"/>
        <v>Moto Dealers</v>
      </c>
      <c r="BC342" s="11" t="str">
        <f t="shared" si="89"/>
        <v>Motonet</v>
      </c>
      <c r="BD342" s="11" t="str">
        <f t="shared" si="90"/>
        <v/>
      </c>
      <c r="BE342" s="11" t="str">
        <f t="shared" si="91"/>
        <v>Retail</v>
      </c>
      <c r="BF342" s="11" t="str">
        <f t="shared" si="92"/>
        <v>TREK</v>
      </c>
      <c r="BG342" s="11" t="e">
        <v>#N/A</v>
      </c>
      <c r="BH342" s="11" t="e">
        <f t="shared" si="93"/>
        <v>#N/A</v>
      </c>
      <c r="BI342" s="11"/>
      <c r="BJ342" s="11"/>
      <c r="BK342" s="11"/>
      <c r="BL342" s="11"/>
      <c r="BM342" s="11"/>
      <c r="BN342" s="11"/>
      <c r="BO342" s="11"/>
      <c r="BP342" s="11"/>
      <c r="BQ342" s="11"/>
      <c r="BR342" s="11"/>
      <c r="BS342" s="11"/>
    </row>
    <row r="343" spans="1:71" x14ac:dyDescent="0.2">
      <c r="A343" s="16">
        <f t="shared" si="94"/>
        <v>342</v>
      </c>
      <c r="B343" s="11" t="str">
        <f t="shared" si="95"/>
        <v>40019-00032</v>
      </c>
      <c r="C343" s="11" t="str">
        <f t="shared" si="95"/>
        <v>40019-00032</v>
      </c>
      <c r="D343" s="7" t="s">
        <v>8593</v>
      </c>
      <c r="E343" s="6" t="s">
        <v>208</v>
      </c>
      <c r="F343" s="11" t="s">
        <v>8991</v>
      </c>
      <c r="G343" s="17" t="str">
        <f>INDEX(Data!G:G,MATCH($D343,Data!$D:$D,0))</f>
        <v>AIRMATIC</v>
      </c>
      <c r="H343" s="17" t="str">
        <f>INDEX(Data!H:H,MATCH($D343,Data!$D:$D,0))</f>
        <v>Long Sleeve Jersey</v>
      </c>
      <c r="I343" s="6" t="s">
        <v>788</v>
      </c>
      <c r="J343" s="6" t="s">
        <v>5329</v>
      </c>
      <c r="K343" s="6" t="s">
        <v>8991</v>
      </c>
      <c r="L343" s="6" t="s">
        <v>8991</v>
      </c>
      <c r="M343" s="6" t="s">
        <v>5341</v>
      </c>
      <c r="N343" s="6" t="s">
        <v>5372</v>
      </c>
      <c r="O343" s="11"/>
      <c r="P343" s="11"/>
      <c r="Q343" s="6" t="s">
        <v>9099</v>
      </c>
      <c r="R343" s="9" t="b">
        <v>0</v>
      </c>
      <c r="S343" s="9" t="b">
        <v>0</v>
      </c>
      <c r="T343" s="6" t="s">
        <v>8593</v>
      </c>
      <c r="U343" s="17" t="str">
        <f>INDEX(Data!U:U,MATCH($D343,Data!$D:$D,0))</f>
        <v>40019-00032</v>
      </c>
      <c r="V343" s="17" t="str">
        <f>INDEX(Data!V:V,MATCH($D343,Data!$D:$D,0))</f>
        <v>40019-00033</v>
      </c>
      <c r="W343" s="17" t="str">
        <f>INDEX(Data!W:W,MATCH($D343,Data!$D:$D,0))</f>
        <v>40019-00034</v>
      </c>
      <c r="X343" s="17" t="str">
        <f>INDEX(Data!X:X,MATCH($D343,Data!$D:$D,0))</f>
        <v>40019-00035</v>
      </c>
      <c r="Y343" s="17" t="str">
        <f>INDEX(Data!Y:Y,MATCH($D343,Data!$D:$D,0))</f>
        <v/>
      </c>
      <c r="Z343" s="17" t="str">
        <f>INDEX(Data!Z:Z,MATCH($D343,Data!$D:$D,0))</f>
        <v/>
      </c>
      <c r="AA343" s="17" t="str">
        <f>INDEX(Data!AA:AA,MATCH($D343,Data!$D:$D,0))</f>
        <v/>
      </c>
      <c r="AB343" s="17" t="str">
        <f>INDEX(Data!AB:AB,MATCH($D343,Data!$D:$D,0))</f>
        <v/>
      </c>
      <c r="AC343" s="17" t="str">
        <f>INDEX(Data!AC:AC,MATCH($D343,Data!$D:$D,0))</f>
        <v>S</v>
      </c>
      <c r="AD343" s="17" t="str">
        <f>INDEX(Data!AD:AD,MATCH($D343,Data!$D:$D,0))</f>
        <v>M</v>
      </c>
      <c r="AE343" s="17" t="str">
        <f>INDEX(Data!AE:AE,MATCH($D343,Data!$D:$D,0))</f>
        <v>L</v>
      </c>
      <c r="AF343" s="17" t="str">
        <f>INDEX(Data!AF:AF,MATCH($D343,Data!$D:$D,0))</f>
        <v>XL</v>
      </c>
      <c r="AG343" s="17" t="str">
        <f>INDEX(Data!AG:AG,MATCH($D343,Data!$D:$D,0))</f>
        <v/>
      </c>
      <c r="AH343" s="17" t="str">
        <f>INDEX(Data!AH:AH,MATCH($D343,Data!$D:$D,0))</f>
        <v/>
      </c>
      <c r="AI343" s="17" t="str">
        <f>INDEX(Data!AI:AI,MATCH($D343,Data!$D:$D,0))</f>
        <v/>
      </c>
      <c r="AJ343" s="17" t="str">
        <f>INDEX(Data!AJ:AJ,MATCH($D343,Data!$D:$D,0))</f>
        <v/>
      </c>
      <c r="AK343" s="10">
        <v>59</v>
      </c>
      <c r="AL343" s="10">
        <v>59</v>
      </c>
      <c r="AM343" s="6" t="s">
        <v>448</v>
      </c>
      <c r="AN343" s="6" t="s">
        <v>760</v>
      </c>
      <c r="AO343" s="6" t="s">
        <v>841</v>
      </c>
      <c r="AP343" s="6" t="s">
        <v>9387</v>
      </c>
      <c r="AQ343" s="18" t="s">
        <v>9465</v>
      </c>
      <c r="AR343" s="11" t="str">
        <f t="shared" si="82"/>
        <v>2W Distributor Bike</v>
      </c>
      <c r="AS343" s="11" t="str">
        <f t="shared" si="83"/>
        <v/>
      </c>
      <c r="AT343" s="11" t="str">
        <f t="shared" si="84"/>
        <v>2W Distributor</v>
      </c>
      <c r="AU343" s="11" t="str">
        <f t="shared" si="85"/>
        <v>H2</v>
      </c>
      <c r="AV343" s="11" t="str">
        <f t="shared" si="85"/>
        <v>International - Bike</v>
      </c>
      <c r="AW343" s="11" t="str">
        <f t="shared" si="86"/>
        <v/>
      </c>
      <c r="AX343" s="11" t="str">
        <f t="shared" si="87"/>
        <v>International - AS</v>
      </c>
      <c r="AY343" s="11" t="str">
        <f t="shared" si="87"/>
        <v>International</v>
      </c>
      <c r="AZ343" s="11" t="str">
        <f t="shared" si="87"/>
        <v>International - New</v>
      </c>
      <c r="BA343" s="11" t="str">
        <f t="shared" si="88"/>
        <v/>
      </c>
      <c r="BB343" s="11" t="str">
        <f t="shared" si="89"/>
        <v>Moto Dealers</v>
      </c>
      <c r="BC343" s="11" t="str">
        <f t="shared" si="89"/>
        <v>Motonet</v>
      </c>
      <c r="BD343" s="11" t="str">
        <f t="shared" si="90"/>
        <v/>
      </c>
      <c r="BE343" s="11" t="str">
        <f t="shared" si="91"/>
        <v>Retail</v>
      </c>
      <c r="BF343" s="11" t="str">
        <f t="shared" si="92"/>
        <v>TREK</v>
      </c>
      <c r="BG343" s="11" t="e">
        <v>#N/A</v>
      </c>
      <c r="BH343" s="11" t="e">
        <f t="shared" si="93"/>
        <v>#N/A</v>
      </c>
      <c r="BI343" s="11"/>
      <c r="BJ343" s="11"/>
      <c r="BK343" s="11"/>
      <c r="BL343" s="11"/>
      <c r="BM343" s="11"/>
      <c r="BN343" s="11"/>
      <c r="BO343" s="11"/>
      <c r="BP343" s="11"/>
      <c r="BQ343" s="11"/>
      <c r="BR343" s="11"/>
      <c r="BS343" s="11"/>
    </row>
    <row r="344" spans="1:71" x14ac:dyDescent="0.2">
      <c r="A344" s="16">
        <f t="shared" si="94"/>
        <v>343</v>
      </c>
      <c r="B344" s="11" t="str">
        <f t="shared" si="95"/>
        <v>40021-00000</v>
      </c>
      <c r="C344" s="11" t="str">
        <f t="shared" si="95"/>
        <v>40021-00000</v>
      </c>
      <c r="D344" s="7" t="s">
        <v>855</v>
      </c>
      <c r="E344" s="6" t="s">
        <v>208</v>
      </c>
      <c r="F344" s="11" t="s">
        <v>8991</v>
      </c>
      <c r="G344" s="17" t="str">
        <f>INDEX(Data!G:G,MATCH($D344,Data!$D:$D,0))</f>
        <v>AIRMATIC</v>
      </c>
      <c r="H344" s="17" t="str">
        <f>INDEX(Data!H:H,MATCH($D344,Data!$D:$D,0))</f>
        <v>Shorts</v>
      </c>
      <c r="I344" s="6" t="s">
        <v>788</v>
      </c>
      <c r="J344" s="6" t="s">
        <v>5329</v>
      </c>
      <c r="K344" s="6" t="s">
        <v>5333</v>
      </c>
      <c r="L344" s="6" t="s">
        <v>8992</v>
      </c>
      <c r="M344" s="6" t="s">
        <v>5342</v>
      </c>
      <c r="N344" s="6" t="s">
        <v>807</v>
      </c>
      <c r="O344" s="11"/>
      <c r="P344" s="11"/>
      <c r="Q344" s="6" t="s">
        <v>88</v>
      </c>
      <c r="R344" s="9" t="b">
        <v>1</v>
      </c>
      <c r="S344" s="9" t="b">
        <v>1</v>
      </c>
      <c r="T344" s="6" t="s">
        <v>855</v>
      </c>
      <c r="U344" s="17" t="str">
        <f>INDEX(Data!U:U,MATCH($D344,Data!$D:$D,0))</f>
        <v>40021-00000</v>
      </c>
      <c r="V344" s="17" t="str">
        <f>INDEX(Data!V:V,MATCH($D344,Data!$D:$D,0))</f>
        <v>40021-00001</v>
      </c>
      <c r="W344" s="17" t="str">
        <f>INDEX(Data!W:W,MATCH($D344,Data!$D:$D,0))</f>
        <v>40021-00002</v>
      </c>
      <c r="X344" s="17" t="str">
        <f>INDEX(Data!X:X,MATCH($D344,Data!$D:$D,0))</f>
        <v>40021-00003</v>
      </c>
      <c r="Y344" s="17" t="str">
        <f>INDEX(Data!Y:Y,MATCH($D344,Data!$D:$D,0))</f>
        <v>40021-00004</v>
      </c>
      <c r="Z344" s="17" t="str">
        <f>INDEX(Data!Z:Z,MATCH($D344,Data!$D:$D,0))</f>
        <v>40021-00005</v>
      </c>
      <c r="AA344" s="17" t="str">
        <f>INDEX(Data!AA:AA,MATCH($D344,Data!$D:$D,0))</f>
        <v/>
      </c>
      <c r="AB344" s="17" t="str">
        <f>INDEX(Data!AB:AB,MATCH($D344,Data!$D:$D,0))</f>
        <v/>
      </c>
      <c r="AC344" s="17" t="str">
        <f>INDEX(Data!AC:AC,MATCH($D344,Data!$D:$D,0))</f>
        <v>28</v>
      </c>
      <c r="AD344" s="17" t="str">
        <f>INDEX(Data!AD:AD,MATCH($D344,Data!$D:$D,0))</f>
        <v>30</v>
      </c>
      <c r="AE344" s="17" t="str">
        <f>INDEX(Data!AE:AE,MATCH($D344,Data!$D:$D,0))</f>
        <v>32</v>
      </c>
      <c r="AF344" s="17" t="str">
        <f>INDEX(Data!AF:AF,MATCH($D344,Data!$D:$D,0))</f>
        <v>34</v>
      </c>
      <c r="AG344" s="17" t="str">
        <f>INDEX(Data!AG:AG,MATCH($D344,Data!$D:$D,0))</f>
        <v>36</v>
      </c>
      <c r="AH344" s="17" t="str">
        <f>INDEX(Data!AH:AH,MATCH($D344,Data!$D:$D,0))</f>
        <v>38</v>
      </c>
      <c r="AI344" s="17" t="str">
        <f>INDEX(Data!AI:AI,MATCH($D344,Data!$D:$D,0))</f>
        <v/>
      </c>
      <c r="AJ344" s="17" t="str">
        <f>INDEX(Data!AJ:AJ,MATCH($D344,Data!$D:$D,0))</f>
        <v/>
      </c>
      <c r="AK344" s="10">
        <v>99</v>
      </c>
      <c r="AL344" s="10">
        <v>99</v>
      </c>
      <c r="AM344" s="6" t="s">
        <v>475</v>
      </c>
      <c r="AN344" s="6" t="s">
        <v>862</v>
      </c>
      <c r="AO344" s="6" t="s">
        <v>863</v>
      </c>
      <c r="AP344" s="6" t="s">
        <v>9390</v>
      </c>
      <c r="AQ344" s="18" t="s">
        <v>9465</v>
      </c>
      <c r="AR344" s="11" t="str">
        <f t="shared" si="82"/>
        <v>2W Distributor Bike</v>
      </c>
      <c r="AS344" s="11" t="str">
        <f t="shared" si="83"/>
        <v/>
      </c>
      <c r="AT344" s="11" t="str">
        <f t="shared" si="84"/>
        <v>2W Distributor</v>
      </c>
      <c r="AU344" s="11" t="str">
        <f t="shared" si="85"/>
        <v>H2</v>
      </c>
      <c r="AV344" s="11" t="str">
        <f t="shared" si="85"/>
        <v>International - Bike</v>
      </c>
      <c r="AW344" s="11" t="str">
        <f t="shared" si="86"/>
        <v/>
      </c>
      <c r="AX344" s="11" t="str">
        <f t="shared" si="87"/>
        <v>International - AS</v>
      </c>
      <c r="AY344" s="11" t="str">
        <f t="shared" si="87"/>
        <v>International</v>
      </c>
      <c r="AZ344" s="11" t="str">
        <f t="shared" si="87"/>
        <v>International - New</v>
      </c>
      <c r="BA344" s="11" t="str">
        <f t="shared" si="88"/>
        <v/>
      </c>
      <c r="BB344" s="11" t="str">
        <f t="shared" si="89"/>
        <v>Moto Dealers</v>
      </c>
      <c r="BC344" s="11" t="str">
        <f t="shared" si="89"/>
        <v>Motonet</v>
      </c>
      <c r="BD344" s="11" t="str">
        <f t="shared" si="90"/>
        <v/>
      </c>
      <c r="BE344" s="11" t="str">
        <f t="shared" si="91"/>
        <v>Retail</v>
      </c>
      <c r="BF344" s="11" t="str">
        <f t="shared" si="92"/>
        <v>TREK</v>
      </c>
      <c r="BG344" s="11" t="s">
        <v>5180</v>
      </c>
      <c r="BH344" s="11" t="str">
        <f t="shared" si="93"/>
        <v>https://fs.amplifi.io//file?id=1f6db9f1-e3ec-4722-9875-70541f51c52b&amp;variant=thumb&amp;extension=png</v>
      </c>
      <c r="BI344" s="11" t="s">
        <v>5180</v>
      </c>
      <c r="BJ344" s="11" t="s">
        <v>6182</v>
      </c>
      <c r="BK344" s="11" t="s">
        <v>6183</v>
      </c>
      <c r="BL344" s="11"/>
      <c r="BM344" s="11"/>
      <c r="BN344" s="11"/>
      <c r="BO344" s="11"/>
      <c r="BP344" s="11"/>
      <c r="BQ344" s="11"/>
      <c r="BR344" s="11"/>
      <c r="BS344" s="11"/>
    </row>
    <row r="345" spans="1:71" x14ac:dyDescent="0.2">
      <c r="A345" s="16">
        <f t="shared" si="94"/>
        <v>344</v>
      </c>
      <c r="B345" s="11" t="str">
        <f t="shared" si="95"/>
        <v>40021-00014</v>
      </c>
      <c r="C345" s="11" t="str">
        <f t="shared" si="95"/>
        <v>40021-00014</v>
      </c>
      <c r="D345" s="7" t="s">
        <v>865</v>
      </c>
      <c r="E345" s="6" t="s">
        <v>208</v>
      </c>
      <c r="F345" s="11" t="s">
        <v>8991</v>
      </c>
      <c r="G345" s="17" t="str">
        <f>INDEX(Data!G:G,MATCH($D345,Data!$D:$D,0))</f>
        <v>AIRMATIC</v>
      </c>
      <c r="H345" s="17" t="str">
        <f>INDEX(Data!H:H,MATCH($D345,Data!$D:$D,0))</f>
        <v>Shorts</v>
      </c>
      <c r="I345" s="6" t="s">
        <v>788</v>
      </c>
      <c r="J345" s="6" t="s">
        <v>5329</v>
      </c>
      <c r="K345" s="6" t="s">
        <v>5333</v>
      </c>
      <c r="L345" s="6" t="s">
        <v>8992</v>
      </c>
      <c r="M345" s="6" t="s">
        <v>5342</v>
      </c>
      <c r="N345" s="6" t="s">
        <v>807</v>
      </c>
      <c r="O345" s="11"/>
      <c r="P345" s="11"/>
      <c r="Q345" s="6" t="s">
        <v>866</v>
      </c>
      <c r="R345" s="9" t="b">
        <v>1</v>
      </c>
      <c r="S345" s="9" t="b">
        <v>1</v>
      </c>
      <c r="T345" s="6" t="s">
        <v>865</v>
      </c>
      <c r="U345" s="17" t="str">
        <f>INDEX(Data!U:U,MATCH($D345,Data!$D:$D,0))</f>
        <v>40021-00014</v>
      </c>
      <c r="V345" s="17" t="str">
        <f>INDEX(Data!V:V,MATCH($D345,Data!$D:$D,0))</f>
        <v>40021-00015</v>
      </c>
      <c r="W345" s="17" t="str">
        <f>INDEX(Data!W:W,MATCH($D345,Data!$D:$D,0))</f>
        <v>40021-00016</v>
      </c>
      <c r="X345" s="17" t="str">
        <f>INDEX(Data!X:X,MATCH($D345,Data!$D:$D,0))</f>
        <v>40021-00017</v>
      </c>
      <c r="Y345" s="17" t="str">
        <f>INDEX(Data!Y:Y,MATCH($D345,Data!$D:$D,0))</f>
        <v>40021-00018</v>
      </c>
      <c r="Z345" s="17" t="str">
        <f>INDEX(Data!Z:Z,MATCH($D345,Data!$D:$D,0))</f>
        <v>40021-00019</v>
      </c>
      <c r="AA345" s="17" t="str">
        <f>INDEX(Data!AA:AA,MATCH($D345,Data!$D:$D,0))</f>
        <v/>
      </c>
      <c r="AB345" s="17" t="str">
        <f>INDEX(Data!AB:AB,MATCH($D345,Data!$D:$D,0))</f>
        <v/>
      </c>
      <c r="AC345" s="17" t="str">
        <f>INDEX(Data!AC:AC,MATCH($D345,Data!$D:$D,0))</f>
        <v>28</v>
      </c>
      <c r="AD345" s="17" t="str">
        <f>INDEX(Data!AD:AD,MATCH($D345,Data!$D:$D,0))</f>
        <v>30</v>
      </c>
      <c r="AE345" s="17" t="str">
        <f>INDEX(Data!AE:AE,MATCH($D345,Data!$D:$D,0))</f>
        <v>32</v>
      </c>
      <c r="AF345" s="17" t="str">
        <f>INDEX(Data!AF:AF,MATCH($D345,Data!$D:$D,0))</f>
        <v>34</v>
      </c>
      <c r="AG345" s="17" t="str">
        <f>INDEX(Data!AG:AG,MATCH($D345,Data!$D:$D,0))</f>
        <v>36</v>
      </c>
      <c r="AH345" s="17" t="str">
        <f>INDEX(Data!AH:AH,MATCH($D345,Data!$D:$D,0))</f>
        <v>38</v>
      </c>
      <c r="AI345" s="17" t="str">
        <f>INDEX(Data!AI:AI,MATCH($D345,Data!$D:$D,0))</f>
        <v/>
      </c>
      <c r="AJ345" s="17" t="str">
        <f>INDEX(Data!AJ:AJ,MATCH($D345,Data!$D:$D,0))</f>
        <v/>
      </c>
      <c r="AK345" s="10">
        <v>99</v>
      </c>
      <c r="AL345" s="10">
        <v>99</v>
      </c>
      <c r="AM345" s="6" t="s">
        <v>475</v>
      </c>
      <c r="AN345" s="6" t="s">
        <v>862</v>
      </c>
      <c r="AO345" s="6" t="s">
        <v>863</v>
      </c>
      <c r="AP345" s="6" t="s">
        <v>9390</v>
      </c>
      <c r="AQ345" s="18" t="s">
        <v>9465</v>
      </c>
      <c r="AR345" s="11" t="str">
        <f t="shared" si="82"/>
        <v>2W Distributor Bike</v>
      </c>
      <c r="AS345" s="11" t="str">
        <f t="shared" si="83"/>
        <v/>
      </c>
      <c r="AT345" s="11" t="str">
        <f t="shared" si="84"/>
        <v>2W Distributor</v>
      </c>
      <c r="AU345" s="11" t="str">
        <f t="shared" si="85"/>
        <v>H2</v>
      </c>
      <c r="AV345" s="11" t="str">
        <f t="shared" si="85"/>
        <v>International - Bike</v>
      </c>
      <c r="AW345" s="11" t="str">
        <f t="shared" si="86"/>
        <v/>
      </c>
      <c r="AX345" s="11" t="str">
        <f t="shared" si="87"/>
        <v>International - AS</v>
      </c>
      <c r="AY345" s="11" t="str">
        <f t="shared" si="87"/>
        <v>International</v>
      </c>
      <c r="AZ345" s="11" t="str">
        <f t="shared" si="87"/>
        <v>International - New</v>
      </c>
      <c r="BA345" s="11" t="str">
        <f t="shared" si="88"/>
        <v/>
      </c>
      <c r="BB345" s="11" t="str">
        <f t="shared" si="89"/>
        <v>Moto Dealers</v>
      </c>
      <c r="BC345" s="11" t="str">
        <f t="shared" si="89"/>
        <v>Motonet</v>
      </c>
      <c r="BD345" s="11" t="str">
        <f t="shared" si="90"/>
        <v/>
      </c>
      <c r="BE345" s="11" t="str">
        <f t="shared" si="91"/>
        <v>Retail</v>
      </c>
      <c r="BF345" s="11" t="str">
        <f t="shared" si="92"/>
        <v>TREK</v>
      </c>
      <c r="BG345" s="11" t="s">
        <v>5181</v>
      </c>
      <c r="BH345" s="11" t="str">
        <f t="shared" si="93"/>
        <v>https://fs.amplifi.io//file?id=1845ad43-075d-4689-b607-be5b04dbb0fc&amp;variant=thumb&amp;extension=png</v>
      </c>
      <c r="BI345" s="11" t="s">
        <v>5181</v>
      </c>
      <c r="BJ345" s="11" t="s">
        <v>6184</v>
      </c>
      <c r="BK345" s="11" t="s">
        <v>6185</v>
      </c>
      <c r="BL345" s="11" t="s">
        <v>6186</v>
      </c>
      <c r="BM345" s="11"/>
      <c r="BN345" s="11"/>
      <c r="BO345" s="11"/>
      <c r="BP345" s="11"/>
      <c r="BQ345" s="11"/>
      <c r="BR345" s="11"/>
      <c r="BS345" s="11"/>
    </row>
    <row r="346" spans="1:71" x14ac:dyDescent="0.2">
      <c r="A346" s="16">
        <f t="shared" si="94"/>
        <v>345</v>
      </c>
      <c r="B346" s="11" t="str">
        <f t="shared" si="95"/>
        <v>40021-00021</v>
      </c>
      <c r="C346" s="11" t="str">
        <f t="shared" si="95"/>
        <v>40021-00021</v>
      </c>
      <c r="D346" s="7" t="s">
        <v>873</v>
      </c>
      <c r="E346" s="6" t="s">
        <v>208</v>
      </c>
      <c r="F346" s="11" t="s">
        <v>8991</v>
      </c>
      <c r="G346" s="17" t="str">
        <f>INDEX(Data!G:G,MATCH($D346,Data!$D:$D,0))</f>
        <v>AIRMATIC</v>
      </c>
      <c r="H346" s="17" t="str">
        <f>INDEX(Data!H:H,MATCH($D346,Data!$D:$D,0))</f>
        <v>Shorts</v>
      </c>
      <c r="I346" s="6" t="s">
        <v>788</v>
      </c>
      <c r="J346" s="6" t="s">
        <v>5329</v>
      </c>
      <c r="K346" s="6" t="s">
        <v>5333</v>
      </c>
      <c r="L346" s="6" t="s">
        <v>8992</v>
      </c>
      <c r="M346" s="6" t="s">
        <v>5342</v>
      </c>
      <c r="N346" s="6" t="s">
        <v>807</v>
      </c>
      <c r="O346" s="11"/>
      <c r="P346" s="11"/>
      <c r="Q346" s="6" t="s">
        <v>133</v>
      </c>
      <c r="R346" s="9" t="b">
        <v>1</v>
      </c>
      <c r="S346" s="9" t="b">
        <v>1</v>
      </c>
      <c r="T346" s="6" t="s">
        <v>873</v>
      </c>
      <c r="U346" s="17" t="str">
        <f>INDEX(Data!U:U,MATCH($D346,Data!$D:$D,0))</f>
        <v>40021-00021</v>
      </c>
      <c r="V346" s="17" t="str">
        <f>INDEX(Data!V:V,MATCH($D346,Data!$D:$D,0))</f>
        <v>40021-00022</v>
      </c>
      <c r="W346" s="17" t="str">
        <f>INDEX(Data!W:W,MATCH($D346,Data!$D:$D,0))</f>
        <v>40021-00023</v>
      </c>
      <c r="X346" s="17" t="str">
        <f>INDEX(Data!X:X,MATCH($D346,Data!$D:$D,0))</f>
        <v>40021-00024</v>
      </c>
      <c r="Y346" s="17" t="str">
        <f>INDEX(Data!Y:Y,MATCH($D346,Data!$D:$D,0))</f>
        <v>40021-00025</v>
      </c>
      <c r="Z346" s="17" t="str">
        <f>INDEX(Data!Z:Z,MATCH($D346,Data!$D:$D,0))</f>
        <v>40021-00026</v>
      </c>
      <c r="AA346" s="17" t="str">
        <f>INDEX(Data!AA:AA,MATCH($D346,Data!$D:$D,0))</f>
        <v/>
      </c>
      <c r="AB346" s="17" t="str">
        <f>INDEX(Data!AB:AB,MATCH($D346,Data!$D:$D,0))</f>
        <v/>
      </c>
      <c r="AC346" s="17" t="str">
        <f>INDEX(Data!AC:AC,MATCH($D346,Data!$D:$D,0))</f>
        <v>28</v>
      </c>
      <c r="AD346" s="17" t="str">
        <f>INDEX(Data!AD:AD,MATCH($D346,Data!$D:$D,0))</f>
        <v>30</v>
      </c>
      <c r="AE346" s="17" t="str">
        <f>INDEX(Data!AE:AE,MATCH($D346,Data!$D:$D,0))</f>
        <v>32</v>
      </c>
      <c r="AF346" s="17" t="str">
        <f>INDEX(Data!AF:AF,MATCH($D346,Data!$D:$D,0))</f>
        <v>34</v>
      </c>
      <c r="AG346" s="17" t="str">
        <f>INDEX(Data!AG:AG,MATCH($D346,Data!$D:$D,0))</f>
        <v>36</v>
      </c>
      <c r="AH346" s="17" t="str">
        <f>INDEX(Data!AH:AH,MATCH($D346,Data!$D:$D,0))</f>
        <v>38</v>
      </c>
      <c r="AI346" s="17" t="str">
        <f>INDEX(Data!AI:AI,MATCH($D346,Data!$D:$D,0))</f>
        <v/>
      </c>
      <c r="AJ346" s="17" t="str">
        <f>INDEX(Data!AJ:AJ,MATCH($D346,Data!$D:$D,0))</f>
        <v/>
      </c>
      <c r="AK346" s="10">
        <v>99</v>
      </c>
      <c r="AL346" s="10">
        <v>99</v>
      </c>
      <c r="AM346" s="6" t="s">
        <v>475</v>
      </c>
      <c r="AN346" s="6" t="s">
        <v>862</v>
      </c>
      <c r="AO346" s="6" t="s">
        <v>863</v>
      </c>
      <c r="AP346" s="6" t="s">
        <v>9390</v>
      </c>
      <c r="AQ346" s="18" t="s">
        <v>9465</v>
      </c>
      <c r="AR346" s="11" t="str">
        <f t="shared" si="82"/>
        <v>2W Distributor Bike</v>
      </c>
      <c r="AS346" s="11" t="str">
        <f t="shared" si="83"/>
        <v/>
      </c>
      <c r="AT346" s="11" t="str">
        <f t="shared" si="84"/>
        <v>2W Distributor</v>
      </c>
      <c r="AU346" s="11" t="str">
        <f t="shared" si="85"/>
        <v>H2</v>
      </c>
      <c r="AV346" s="11" t="str">
        <f t="shared" si="85"/>
        <v>International - Bike</v>
      </c>
      <c r="AW346" s="11" t="str">
        <f t="shared" si="86"/>
        <v/>
      </c>
      <c r="AX346" s="11" t="str">
        <f t="shared" si="87"/>
        <v>International - AS</v>
      </c>
      <c r="AY346" s="11" t="str">
        <f t="shared" si="87"/>
        <v>International</v>
      </c>
      <c r="AZ346" s="11" t="str">
        <f t="shared" si="87"/>
        <v>International - New</v>
      </c>
      <c r="BA346" s="11" t="str">
        <f t="shared" si="88"/>
        <v/>
      </c>
      <c r="BB346" s="11" t="str">
        <f t="shared" si="89"/>
        <v>Moto Dealers</v>
      </c>
      <c r="BC346" s="11" t="str">
        <f t="shared" si="89"/>
        <v>Motonet</v>
      </c>
      <c r="BD346" s="11" t="str">
        <f t="shared" si="90"/>
        <v/>
      </c>
      <c r="BE346" s="11" t="str">
        <f t="shared" si="91"/>
        <v>Retail</v>
      </c>
      <c r="BF346" s="11" t="str">
        <f t="shared" si="92"/>
        <v>TREK</v>
      </c>
      <c r="BG346" s="11" t="s">
        <v>5517</v>
      </c>
      <c r="BH346" s="11" t="str">
        <f t="shared" si="93"/>
        <v>https://fs.amplifi.io//file?id=8bc78965-d022-479e-b2b5-c279ccd5ef49&amp;variant=thumb&amp;extension=png</v>
      </c>
      <c r="BI346" s="11" t="s">
        <v>6187</v>
      </c>
      <c r="BJ346" s="11" t="s">
        <v>6188</v>
      </c>
      <c r="BK346" s="11" t="s">
        <v>5517</v>
      </c>
      <c r="BL346" s="11"/>
      <c r="BM346" s="11"/>
      <c r="BN346" s="11"/>
      <c r="BO346" s="11"/>
      <c r="BP346" s="11"/>
      <c r="BQ346" s="11"/>
      <c r="BR346" s="11"/>
      <c r="BS346" s="11"/>
    </row>
    <row r="347" spans="1:71" x14ac:dyDescent="0.2">
      <c r="A347" s="16">
        <f t="shared" si="94"/>
        <v>346</v>
      </c>
      <c r="B347" s="11" t="str">
        <f t="shared" si="95"/>
        <v>40023-00000</v>
      </c>
      <c r="C347" s="11" t="str">
        <f t="shared" si="95"/>
        <v>40023-00000</v>
      </c>
      <c r="D347" s="7" t="s">
        <v>880</v>
      </c>
      <c r="E347" s="6" t="s">
        <v>208</v>
      </c>
      <c r="F347" s="11" t="s">
        <v>8991</v>
      </c>
      <c r="G347" s="17" t="str">
        <f>INDEX(Data!G:G,MATCH($D347,Data!$D:$D,0))</f>
        <v>AIRMATIC</v>
      </c>
      <c r="H347" s="17" t="str">
        <f>INDEX(Data!H:H,MATCH($D347,Data!$D:$D,0))</f>
        <v>Women's Shorts</v>
      </c>
      <c r="I347" s="6" t="s">
        <v>788</v>
      </c>
      <c r="J347" s="6" t="s">
        <v>5329</v>
      </c>
      <c r="K347" s="6" t="s">
        <v>5333</v>
      </c>
      <c r="L347" s="6" t="s">
        <v>8992</v>
      </c>
      <c r="M347" s="6" t="s">
        <v>5342</v>
      </c>
      <c r="N347" s="6" t="s">
        <v>807</v>
      </c>
      <c r="O347" s="11"/>
      <c r="P347" s="11"/>
      <c r="Q347" s="6" t="s">
        <v>88</v>
      </c>
      <c r="R347" s="9" t="b">
        <v>1</v>
      </c>
      <c r="S347" s="9" t="b">
        <v>1</v>
      </c>
      <c r="T347" s="6" t="s">
        <v>880</v>
      </c>
      <c r="U347" s="17" t="str">
        <f>INDEX(Data!U:U,MATCH($D347,Data!$D:$D,0))</f>
        <v>40023-00000</v>
      </c>
      <c r="V347" s="17" t="str">
        <f>INDEX(Data!V:V,MATCH($D347,Data!$D:$D,0))</f>
        <v>40023-00001</v>
      </c>
      <c r="W347" s="17" t="str">
        <f>INDEX(Data!W:W,MATCH($D347,Data!$D:$D,0))</f>
        <v>40023-00002</v>
      </c>
      <c r="X347" s="17" t="str">
        <f>INDEX(Data!X:X,MATCH($D347,Data!$D:$D,0))</f>
        <v>40023-00003</v>
      </c>
      <c r="Y347" s="17" t="str">
        <f>INDEX(Data!Y:Y,MATCH($D347,Data!$D:$D,0))</f>
        <v/>
      </c>
      <c r="Z347" s="17" t="str">
        <f>INDEX(Data!Z:Z,MATCH($D347,Data!$D:$D,0))</f>
        <v/>
      </c>
      <c r="AA347" s="17" t="str">
        <f>INDEX(Data!AA:AA,MATCH($D347,Data!$D:$D,0))</f>
        <v/>
      </c>
      <c r="AB347" s="17" t="str">
        <f>INDEX(Data!AB:AB,MATCH($D347,Data!$D:$D,0))</f>
        <v/>
      </c>
      <c r="AC347" s="17" t="str">
        <f>INDEX(Data!AC:AC,MATCH($D347,Data!$D:$D,0))</f>
        <v>S</v>
      </c>
      <c r="AD347" s="17" t="str">
        <f>INDEX(Data!AD:AD,MATCH($D347,Data!$D:$D,0))</f>
        <v>M</v>
      </c>
      <c r="AE347" s="17" t="str">
        <f>INDEX(Data!AE:AE,MATCH($D347,Data!$D:$D,0))</f>
        <v>L</v>
      </c>
      <c r="AF347" s="17" t="str">
        <f>INDEX(Data!AF:AF,MATCH($D347,Data!$D:$D,0))</f>
        <v>XL</v>
      </c>
      <c r="AG347" s="17" t="str">
        <f>INDEX(Data!AG:AG,MATCH($D347,Data!$D:$D,0))</f>
        <v/>
      </c>
      <c r="AH347" s="17" t="str">
        <f>INDEX(Data!AH:AH,MATCH($D347,Data!$D:$D,0))</f>
        <v/>
      </c>
      <c r="AI347" s="17" t="str">
        <f>INDEX(Data!AI:AI,MATCH($D347,Data!$D:$D,0))</f>
        <v/>
      </c>
      <c r="AJ347" s="17" t="str">
        <f>INDEX(Data!AJ:AJ,MATCH($D347,Data!$D:$D,0))</f>
        <v/>
      </c>
      <c r="AK347" s="10">
        <v>99</v>
      </c>
      <c r="AL347" s="10">
        <v>99</v>
      </c>
      <c r="AM347" s="6" t="s">
        <v>475</v>
      </c>
      <c r="AN347" s="6" t="s">
        <v>862</v>
      </c>
      <c r="AO347" s="6" t="s">
        <v>831</v>
      </c>
      <c r="AP347" s="6" t="s">
        <v>9390</v>
      </c>
      <c r="AQ347" s="18" t="s">
        <v>9465</v>
      </c>
      <c r="AR347" s="11" t="str">
        <f t="shared" si="82"/>
        <v>2W Distributor Bike</v>
      </c>
      <c r="AS347" s="11" t="str">
        <f t="shared" si="83"/>
        <v/>
      </c>
      <c r="AT347" s="11" t="str">
        <f t="shared" si="84"/>
        <v>2W Distributor</v>
      </c>
      <c r="AU347" s="11" t="str">
        <f t="shared" si="85"/>
        <v>H2</v>
      </c>
      <c r="AV347" s="11" t="str">
        <f t="shared" si="85"/>
        <v>International - Bike</v>
      </c>
      <c r="AW347" s="11" t="str">
        <f t="shared" si="86"/>
        <v/>
      </c>
      <c r="AX347" s="11" t="str">
        <f t="shared" si="87"/>
        <v>International - AS</v>
      </c>
      <c r="AY347" s="11" t="str">
        <f t="shared" si="87"/>
        <v>International</v>
      </c>
      <c r="AZ347" s="11" t="str">
        <f t="shared" si="87"/>
        <v>International - New</v>
      </c>
      <c r="BA347" s="11" t="str">
        <f t="shared" si="88"/>
        <v/>
      </c>
      <c r="BB347" s="11" t="str">
        <f t="shared" si="89"/>
        <v>Moto Dealers</v>
      </c>
      <c r="BC347" s="11" t="str">
        <f t="shared" si="89"/>
        <v>Motonet</v>
      </c>
      <c r="BD347" s="11" t="str">
        <f t="shared" si="90"/>
        <v/>
      </c>
      <c r="BE347" s="11" t="str">
        <f t="shared" si="91"/>
        <v>Retail</v>
      </c>
      <c r="BF347" s="11" t="str">
        <f t="shared" si="92"/>
        <v>TREK</v>
      </c>
      <c r="BG347" s="11" t="s">
        <v>5518</v>
      </c>
      <c r="BH347" s="11" t="str">
        <f t="shared" si="93"/>
        <v>https://fs.amplifi.io//file?id=813226d4-b759-4f54-900d-7de1ecfbe9df&amp;variant=thumb&amp;extension=png</v>
      </c>
      <c r="BI347" s="11" t="s">
        <v>6189</v>
      </c>
      <c r="BJ347" s="11" t="s">
        <v>5518</v>
      </c>
      <c r="BK347" s="11"/>
      <c r="BL347" s="11"/>
      <c r="BM347" s="11"/>
      <c r="BN347" s="11"/>
      <c r="BO347" s="11"/>
      <c r="BP347" s="11"/>
      <c r="BQ347" s="11"/>
      <c r="BR347" s="11"/>
      <c r="BS347" s="11"/>
    </row>
    <row r="348" spans="1:71" x14ac:dyDescent="0.2">
      <c r="A348" s="16">
        <f t="shared" si="94"/>
        <v>347</v>
      </c>
      <c r="B348" s="11" t="str">
        <f t="shared" si="95"/>
        <v>40023-00012</v>
      </c>
      <c r="C348" s="11" t="str">
        <f t="shared" si="95"/>
        <v>40023-00012</v>
      </c>
      <c r="D348" s="7" t="s">
        <v>8597</v>
      </c>
      <c r="E348" s="6" t="s">
        <v>208</v>
      </c>
      <c r="F348" s="11" t="s">
        <v>8991</v>
      </c>
      <c r="G348" s="17" t="str">
        <f>INDEX(Data!G:G,MATCH($D348,Data!$D:$D,0))</f>
        <v>AIRMATIC</v>
      </c>
      <c r="H348" s="17" t="str">
        <f>INDEX(Data!H:H,MATCH($D348,Data!$D:$D,0))</f>
        <v>Women's Shorts</v>
      </c>
      <c r="I348" s="6" t="s">
        <v>788</v>
      </c>
      <c r="J348" s="6" t="s">
        <v>5329</v>
      </c>
      <c r="K348" s="6" t="s">
        <v>8991</v>
      </c>
      <c r="L348" s="6" t="s">
        <v>8991</v>
      </c>
      <c r="M348" s="6" t="s">
        <v>5342</v>
      </c>
      <c r="N348" s="6" t="s">
        <v>807</v>
      </c>
      <c r="O348" s="11"/>
      <c r="P348" s="11"/>
      <c r="Q348" s="6" t="s">
        <v>9063</v>
      </c>
      <c r="R348" s="9" t="b">
        <v>0</v>
      </c>
      <c r="S348" s="9" t="b">
        <v>0</v>
      </c>
      <c r="T348" s="6" t="s">
        <v>8597</v>
      </c>
      <c r="U348" s="17" t="str">
        <f>INDEX(Data!U:U,MATCH($D348,Data!$D:$D,0))</f>
        <v>40023-00012</v>
      </c>
      <c r="V348" s="17" t="str">
        <f>INDEX(Data!V:V,MATCH($D348,Data!$D:$D,0))</f>
        <v>40023-00013</v>
      </c>
      <c r="W348" s="17" t="str">
        <f>INDEX(Data!W:W,MATCH($D348,Data!$D:$D,0))</f>
        <v>40023-00014</v>
      </c>
      <c r="X348" s="17" t="str">
        <f>INDEX(Data!X:X,MATCH($D348,Data!$D:$D,0))</f>
        <v>40023-00015</v>
      </c>
      <c r="Y348" s="17" t="str">
        <f>INDEX(Data!Y:Y,MATCH($D348,Data!$D:$D,0))</f>
        <v/>
      </c>
      <c r="Z348" s="17" t="str">
        <f>INDEX(Data!Z:Z,MATCH($D348,Data!$D:$D,0))</f>
        <v/>
      </c>
      <c r="AA348" s="17" t="str">
        <f>INDEX(Data!AA:AA,MATCH($D348,Data!$D:$D,0))</f>
        <v/>
      </c>
      <c r="AB348" s="17" t="str">
        <f>INDEX(Data!AB:AB,MATCH($D348,Data!$D:$D,0))</f>
        <v/>
      </c>
      <c r="AC348" s="17" t="str">
        <f>INDEX(Data!AC:AC,MATCH($D348,Data!$D:$D,0))</f>
        <v>S</v>
      </c>
      <c r="AD348" s="17" t="str">
        <f>INDEX(Data!AD:AD,MATCH($D348,Data!$D:$D,0))</f>
        <v>M</v>
      </c>
      <c r="AE348" s="17" t="str">
        <f>INDEX(Data!AE:AE,MATCH($D348,Data!$D:$D,0))</f>
        <v>L</v>
      </c>
      <c r="AF348" s="17" t="str">
        <f>INDEX(Data!AF:AF,MATCH($D348,Data!$D:$D,0))</f>
        <v>XL</v>
      </c>
      <c r="AG348" s="17" t="str">
        <f>INDEX(Data!AG:AG,MATCH($D348,Data!$D:$D,0))</f>
        <v/>
      </c>
      <c r="AH348" s="17" t="str">
        <f>INDEX(Data!AH:AH,MATCH($D348,Data!$D:$D,0))</f>
        <v/>
      </c>
      <c r="AI348" s="17" t="str">
        <f>INDEX(Data!AI:AI,MATCH($D348,Data!$D:$D,0))</f>
        <v/>
      </c>
      <c r="AJ348" s="17" t="str">
        <f>INDEX(Data!AJ:AJ,MATCH($D348,Data!$D:$D,0))</f>
        <v/>
      </c>
      <c r="AK348" s="10">
        <v>99</v>
      </c>
      <c r="AL348" s="10">
        <v>99</v>
      </c>
      <c r="AM348" s="6" t="s">
        <v>475</v>
      </c>
      <c r="AN348" s="6" t="s">
        <v>862</v>
      </c>
      <c r="AO348" s="6" t="s">
        <v>831</v>
      </c>
      <c r="AP348" s="6" t="s">
        <v>9390</v>
      </c>
      <c r="AQ348" s="18" t="s">
        <v>9465</v>
      </c>
      <c r="AR348" s="11" t="str">
        <f t="shared" si="82"/>
        <v>2W Distributor Bike</v>
      </c>
      <c r="AS348" s="11" t="str">
        <f t="shared" si="83"/>
        <v/>
      </c>
      <c r="AT348" s="11" t="str">
        <f t="shared" si="84"/>
        <v>2W Distributor</v>
      </c>
      <c r="AU348" s="11" t="str">
        <f t="shared" si="85"/>
        <v>H2</v>
      </c>
      <c r="AV348" s="11" t="str">
        <f t="shared" si="85"/>
        <v>International - Bike</v>
      </c>
      <c r="AW348" s="11" t="str">
        <f t="shared" si="86"/>
        <v/>
      </c>
      <c r="AX348" s="11" t="str">
        <f t="shared" si="87"/>
        <v>International - AS</v>
      </c>
      <c r="AY348" s="11" t="str">
        <f t="shared" si="87"/>
        <v>International</v>
      </c>
      <c r="AZ348" s="11" t="str">
        <f t="shared" si="87"/>
        <v>International - New</v>
      </c>
      <c r="BA348" s="11" t="str">
        <f t="shared" si="88"/>
        <v/>
      </c>
      <c r="BB348" s="11" t="str">
        <f t="shared" si="89"/>
        <v>Moto Dealers</v>
      </c>
      <c r="BC348" s="11" t="str">
        <f t="shared" si="89"/>
        <v>Motonet</v>
      </c>
      <c r="BD348" s="11" t="str">
        <f t="shared" si="90"/>
        <v/>
      </c>
      <c r="BE348" s="11" t="str">
        <f t="shared" si="91"/>
        <v>Retail</v>
      </c>
      <c r="BF348" s="11" t="str">
        <f t="shared" si="92"/>
        <v>TREK</v>
      </c>
      <c r="BG348" s="11" t="e">
        <v>#N/A</v>
      </c>
      <c r="BH348" s="11" t="e">
        <f t="shared" si="93"/>
        <v>#N/A</v>
      </c>
      <c r="BI348" s="11"/>
      <c r="BJ348" s="11"/>
      <c r="BK348" s="11"/>
      <c r="BL348" s="11"/>
      <c r="BM348" s="11"/>
      <c r="BN348" s="11"/>
      <c r="BO348" s="11"/>
      <c r="BP348" s="11"/>
      <c r="BQ348" s="11"/>
      <c r="BR348" s="11"/>
      <c r="BS348" s="11"/>
    </row>
    <row r="349" spans="1:71" x14ac:dyDescent="0.2">
      <c r="A349" s="16">
        <f t="shared" si="94"/>
        <v>348</v>
      </c>
      <c r="B349" s="11" t="str">
        <f t="shared" si="95"/>
        <v>40023-00016</v>
      </c>
      <c r="C349" s="11" t="str">
        <f t="shared" si="95"/>
        <v>40023-00016</v>
      </c>
      <c r="D349" s="7" t="s">
        <v>8601</v>
      </c>
      <c r="E349" s="6" t="s">
        <v>208</v>
      </c>
      <c r="F349" s="11" t="s">
        <v>8991</v>
      </c>
      <c r="G349" s="17" t="str">
        <f>INDEX(Data!G:G,MATCH($D349,Data!$D:$D,0))</f>
        <v>AIRMATIC</v>
      </c>
      <c r="H349" s="17" t="str">
        <f>INDEX(Data!H:H,MATCH($D349,Data!$D:$D,0))</f>
        <v>Women's Shorts</v>
      </c>
      <c r="I349" s="6" t="s">
        <v>788</v>
      </c>
      <c r="J349" s="6" t="s">
        <v>5329</v>
      </c>
      <c r="K349" s="6" t="s">
        <v>8991</v>
      </c>
      <c r="L349" s="6" t="s">
        <v>8991</v>
      </c>
      <c r="M349" s="6" t="s">
        <v>5342</v>
      </c>
      <c r="N349" s="6" t="s">
        <v>807</v>
      </c>
      <c r="O349" s="11"/>
      <c r="P349" s="11"/>
      <c r="Q349" s="6" t="s">
        <v>9097</v>
      </c>
      <c r="R349" s="9" t="b">
        <v>0</v>
      </c>
      <c r="S349" s="9" t="b">
        <v>0</v>
      </c>
      <c r="T349" s="6" t="s">
        <v>8601</v>
      </c>
      <c r="U349" s="17" t="str">
        <f>INDEX(Data!U:U,MATCH($D349,Data!$D:$D,0))</f>
        <v>40023-00016</v>
      </c>
      <c r="V349" s="17" t="str">
        <f>INDEX(Data!V:V,MATCH($D349,Data!$D:$D,0))</f>
        <v>40023-00017</v>
      </c>
      <c r="W349" s="17" t="str">
        <f>INDEX(Data!W:W,MATCH($D349,Data!$D:$D,0))</f>
        <v>40023-00018</v>
      </c>
      <c r="X349" s="17" t="str">
        <f>INDEX(Data!X:X,MATCH($D349,Data!$D:$D,0))</f>
        <v>40023-00019</v>
      </c>
      <c r="Y349" s="17" t="str">
        <f>INDEX(Data!Y:Y,MATCH($D349,Data!$D:$D,0))</f>
        <v/>
      </c>
      <c r="Z349" s="17" t="str">
        <f>INDEX(Data!Z:Z,MATCH($D349,Data!$D:$D,0))</f>
        <v/>
      </c>
      <c r="AA349" s="17" t="str">
        <f>INDEX(Data!AA:AA,MATCH($D349,Data!$D:$D,0))</f>
        <v/>
      </c>
      <c r="AB349" s="17" t="str">
        <f>INDEX(Data!AB:AB,MATCH($D349,Data!$D:$D,0))</f>
        <v/>
      </c>
      <c r="AC349" s="17" t="str">
        <f>INDEX(Data!AC:AC,MATCH($D349,Data!$D:$D,0))</f>
        <v>S</v>
      </c>
      <c r="AD349" s="17" t="str">
        <f>INDEX(Data!AD:AD,MATCH($D349,Data!$D:$D,0))</f>
        <v>M</v>
      </c>
      <c r="AE349" s="17" t="str">
        <f>INDEX(Data!AE:AE,MATCH($D349,Data!$D:$D,0))</f>
        <v>L</v>
      </c>
      <c r="AF349" s="17" t="str">
        <f>INDEX(Data!AF:AF,MATCH($D349,Data!$D:$D,0))</f>
        <v>XL</v>
      </c>
      <c r="AG349" s="17" t="str">
        <f>INDEX(Data!AG:AG,MATCH($D349,Data!$D:$D,0))</f>
        <v/>
      </c>
      <c r="AH349" s="17" t="str">
        <f>INDEX(Data!AH:AH,MATCH($D349,Data!$D:$D,0))</f>
        <v/>
      </c>
      <c r="AI349" s="17" t="str">
        <f>INDEX(Data!AI:AI,MATCH($D349,Data!$D:$D,0))</f>
        <v/>
      </c>
      <c r="AJ349" s="17" t="str">
        <f>INDEX(Data!AJ:AJ,MATCH($D349,Data!$D:$D,0))</f>
        <v/>
      </c>
      <c r="AK349" s="10">
        <v>99</v>
      </c>
      <c r="AL349" s="10">
        <v>99</v>
      </c>
      <c r="AM349" s="6" t="s">
        <v>475</v>
      </c>
      <c r="AN349" s="6" t="s">
        <v>862</v>
      </c>
      <c r="AO349" s="6" t="s">
        <v>831</v>
      </c>
      <c r="AP349" s="6" t="s">
        <v>9390</v>
      </c>
      <c r="AQ349" s="18" t="s">
        <v>9465</v>
      </c>
      <c r="AR349" s="11" t="str">
        <f t="shared" si="82"/>
        <v>2W Distributor Bike</v>
      </c>
      <c r="AS349" s="11" t="str">
        <f t="shared" si="83"/>
        <v/>
      </c>
      <c r="AT349" s="11" t="str">
        <f t="shared" si="84"/>
        <v>2W Distributor</v>
      </c>
      <c r="AU349" s="11" t="str">
        <f t="shared" si="85"/>
        <v>H2</v>
      </c>
      <c r="AV349" s="11" t="str">
        <f t="shared" si="85"/>
        <v>International - Bike</v>
      </c>
      <c r="AW349" s="11" t="str">
        <f t="shared" si="86"/>
        <v/>
      </c>
      <c r="AX349" s="11" t="str">
        <f t="shared" si="87"/>
        <v>International - AS</v>
      </c>
      <c r="AY349" s="11" t="str">
        <f t="shared" si="87"/>
        <v>International</v>
      </c>
      <c r="AZ349" s="11" t="str">
        <f t="shared" si="87"/>
        <v>International - New</v>
      </c>
      <c r="BA349" s="11" t="str">
        <f t="shared" si="88"/>
        <v/>
      </c>
      <c r="BB349" s="11" t="str">
        <f t="shared" si="89"/>
        <v>Moto Dealers</v>
      </c>
      <c r="BC349" s="11" t="str">
        <f t="shared" si="89"/>
        <v>Motonet</v>
      </c>
      <c r="BD349" s="11" t="str">
        <f t="shared" si="90"/>
        <v/>
      </c>
      <c r="BE349" s="11" t="str">
        <f t="shared" si="91"/>
        <v>Retail</v>
      </c>
      <c r="BF349" s="11" t="str">
        <f t="shared" si="92"/>
        <v>TREK</v>
      </c>
      <c r="BG349" s="11" t="e">
        <v>#N/A</v>
      </c>
      <c r="BH349" s="11" t="e">
        <f t="shared" si="93"/>
        <v>#N/A</v>
      </c>
      <c r="BI349" s="11"/>
      <c r="BJ349" s="11"/>
      <c r="BK349" s="11"/>
      <c r="BL349" s="11"/>
      <c r="BM349" s="11"/>
      <c r="BN349" s="11"/>
      <c r="BO349" s="11"/>
      <c r="BP349" s="11"/>
      <c r="BQ349" s="11"/>
      <c r="BR349" s="11"/>
      <c r="BS349" s="11"/>
    </row>
    <row r="350" spans="1:71" x14ac:dyDescent="0.2">
      <c r="A350" s="16">
        <f t="shared" si="94"/>
        <v>349</v>
      </c>
      <c r="B350" s="11" t="str">
        <f t="shared" si="95"/>
        <v>40025-00000</v>
      </c>
      <c r="C350" s="11" t="str">
        <f t="shared" si="95"/>
        <v>40025-00000</v>
      </c>
      <c r="D350" s="7" t="s">
        <v>885</v>
      </c>
      <c r="E350" s="6" t="s">
        <v>208</v>
      </c>
      <c r="F350" s="11" t="s">
        <v>8991</v>
      </c>
      <c r="G350" s="17" t="str">
        <f>INDEX(Data!G:G,MATCH($D350,Data!$D:$D,0))</f>
        <v>AIRMATIC</v>
      </c>
      <c r="H350" s="17" t="str">
        <f>INDEX(Data!H:H,MATCH($D350,Data!$D:$D,0))</f>
        <v>Pants</v>
      </c>
      <c r="I350" s="6" t="s">
        <v>788</v>
      </c>
      <c r="J350" s="6" t="s">
        <v>5329</v>
      </c>
      <c r="K350" s="6" t="s">
        <v>5333</v>
      </c>
      <c r="L350" s="6" t="s">
        <v>8992</v>
      </c>
      <c r="M350" s="6" t="s">
        <v>5342</v>
      </c>
      <c r="N350" s="6" t="s">
        <v>797</v>
      </c>
      <c r="O350" s="11"/>
      <c r="P350" s="11"/>
      <c r="Q350" s="6" t="s">
        <v>88</v>
      </c>
      <c r="R350" s="9" t="b">
        <v>1</v>
      </c>
      <c r="S350" s="9" t="b">
        <v>1</v>
      </c>
      <c r="T350" s="6" t="s">
        <v>885</v>
      </c>
      <c r="U350" s="17" t="str">
        <f>INDEX(Data!U:U,MATCH($D350,Data!$D:$D,0))</f>
        <v>40025-00000</v>
      </c>
      <c r="V350" s="17" t="str">
        <f>INDEX(Data!V:V,MATCH($D350,Data!$D:$D,0))</f>
        <v>40025-00001</v>
      </c>
      <c r="W350" s="17" t="str">
        <f>INDEX(Data!W:W,MATCH($D350,Data!$D:$D,0))</f>
        <v>40025-00002</v>
      </c>
      <c r="X350" s="17" t="str">
        <f>INDEX(Data!X:X,MATCH($D350,Data!$D:$D,0))</f>
        <v>40025-00003</v>
      </c>
      <c r="Y350" s="17" t="str">
        <f>INDEX(Data!Y:Y,MATCH($D350,Data!$D:$D,0))</f>
        <v>40025-00004</v>
      </c>
      <c r="Z350" s="17" t="str">
        <f>INDEX(Data!Z:Z,MATCH($D350,Data!$D:$D,0))</f>
        <v>40025-00005</v>
      </c>
      <c r="AA350" s="17" t="str">
        <f>INDEX(Data!AA:AA,MATCH($D350,Data!$D:$D,0))</f>
        <v/>
      </c>
      <c r="AB350" s="17" t="str">
        <f>INDEX(Data!AB:AB,MATCH($D350,Data!$D:$D,0))</f>
        <v/>
      </c>
      <c r="AC350" s="17" t="str">
        <f>INDEX(Data!AC:AC,MATCH($D350,Data!$D:$D,0))</f>
        <v>28</v>
      </c>
      <c r="AD350" s="17" t="str">
        <f>INDEX(Data!AD:AD,MATCH($D350,Data!$D:$D,0))</f>
        <v>30</v>
      </c>
      <c r="AE350" s="17" t="str">
        <f>INDEX(Data!AE:AE,MATCH($D350,Data!$D:$D,0))</f>
        <v>32</v>
      </c>
      <c r="AF350" s="17" t="str">
        <f>INDEX(Data!AF:AF,MATCH($D350,Data!$D:$D,0))</f>
        <v>34</v>
      </c>
      <c r="AG350" s="17" t="str">
        <f>INDEX(Data!AG:AG,MATCH($D350,Data!$D:$D,0))</f>
        <v>36</v>
      </c>
      <c r="AH350" s="17" t="str">
        <f>INDEX(Data!AH:AH,MATCH($D350,Data!$D:$D,0))</f>
        <v>38</v>
      </c>
      <c r="AI350" s="17" t="str">
        <f>INDEX(Data!AI:AI,MATCH($D350,Data!$D:$D,0))</f>
        <v/>
      </c>
      <c r="AJ350" s="17" t="str">
        <f>INDEX(Data!AJ:AJ,MATCH($D350,Data!$D:$D,0))</f>
        <v/>
      </c>
      <c r="AK350" s="10">
        <v>129</v>
      </c>
      <c r="AL350" s="10">
        <v>129</v>
      </c>
      <c r="AM350" s="6" t="s">
        <v>475</v>
      </c>
      <c r="AN350" s="6" t="s">
        <v>862</v>
      </c>
      <c r="AO350" s="6" t="s">
        <v>863</v>
      </c>
      <c r="AP350" s="6" t="s">
        <v>9391</v>
      </c>
      <c r="AQ350" s="18" t="s">
        <v>9465</v>
      </c>
      <c r="AR350" s="11" t="str">
        <f t="shared" si="82"/>
        <v>2W Distributor Bike</v>
      </c>
      <c r="AS350" s="11" t="str">
        <f t="shared" si="83"/>
        <v/>
      </c>
      <c r="AT350" s="11" t="str">
        <f t="shared" si="84"/>
        <v>2W Distributor</v>
      </c>
      <c r="AU350" s="11" t="str">
        <f t="shared" si="85"/>
        <v>H2</v>
      </c>
      <c r="AV350" s="11" t="str">
        <f t="shared" si="85"/>
        <v>International - Bike</v>
      </c>
      <c r="AW350" s="11" t="str">
        <f t="shared" si="86"/>
        <v/>
      </c>
      <c r="AX350" s="11" t="str">
        <f t="shared" si="87"/>
        <v>International - AS</v>
      </c>
      <c r="AY350" s="11" t="str">
        <f t="shared" si="87"/>
        <v>International</v>
      </c>
      <c r="AZ350" s="11" t="str">
        <f t="shared" si="87"/>
        <v>International - New</v>
      </c>
      <c r="BA350" s="11" t="str">
        <f t="shared" si="88"/>
        <v/>
      </c>
      <c r="BB350" s="11" t="str">
        <f t="shared" si="89"/>
        <v>Moto Dealers</v>
      </c>
      <c r="BC350" s="11" t="str">
        <f t="shared" si="89"/>
        <v>Motonet</v>
      </c>
      <c r="BD350" s="11" t="str">
        <f t="shared" si="90"/>
        <v/>
      </c>
      <c r="BE350" s="11" t="str">
        <f t="shared" si="91"/>
        <v>Retail</v>
      </c>
      <c r="BF350" s="11" t="str">
        <f t="shared" si="92"/>
        <v>TREK</v>
      </c>
      <c r="BG350" s="11" t="s">
        <v>5519</v>
      </c>
      <c r="BH350" s="11" t="str">
        <f t="shared" si="93"/>
        <v>https://fs.amplifi.io//file?id=9ef8a531-9297-45ff-90e3-3bc6bbe0af8d&amp;variant=thumb&amp;extension=png</v>
      </c>
      <c r="BI350" s="11" t="s">
        <v>6190</v>
      </c>
      <c r="BJ350" s="11" t="s">
        <v>5519</v>
      </c>
      <c r="BK350" s="11"/>
      <c r="BL350" s="11"/>
      <c r="BM350" s="11"/>
      <c r="BN350" s="11"/>
      <c r="BO350" s="11"/>
      <c r="BP350" s="11"/>
      <c r="BQ350" s="11"/>
      <c r="BR350" s="11"/>
      <c r="BS350" s="11"/>
    </row>
    <row r="351" spans="1:71" x14ac:dyDescent="0.2">
      <c r="A351" s="16">
        <f t="shared" si="94"/>
        <v>350</v>
      </c>
      <c r="B351" s="11" t="str">
        <f t="shared" si="95"/>
        <v>40025-00014</v>
      </c>
      <c r="C351" s="11" t="str">
        <f t="shared" si="95"/>
        <v>40025-00014</v>
      </c>
      <c r="D351" s="7" t="s">
        <v>893</v>
      </c>
      <c r="E351" s="6" t="s">
        <v>208</v>
      </c>
      <c r="F351" s="11" t="s">
        <v>8991</v>
      </c>
      <c r="G351" s="17" t="str">
        <f>INDEX(Data!G:G,MATCH($D351,Data!$D:$D,0))</f>
        <v>AIRMATIC</v>
      </c>
      <c r="H351" s="17" t="str">
        <f>INDEX(Data!H:H,MATCH($D351,Data!$D:$D,0))</f>
        <v>Pants</v>
      </c>
      <c r="I351" s="6" t="s">
        <v>788</v>
      </c>
      <c r="J351" s="6" t="s">
        <v>5329</v>
      </c>
      <c r="K351" s="6" t="s">
        <v>5333</v>
      </c>
      <c r="L351" s="6" t="s">
        <v>8992</v>
      </c>
      <c r="M351" s="6" t="s">
        <v>5342</v>
      </c>
      <c r="N351" s="6" t="s">
        <v>797</v>
      </c>
      <c r="O351" s="11"/>
      <c r="P351" s="11"/>
      <c r="Q351" s="6" t="s">
        <v>866</v>
      </c>
      <c r="R351" s="9" t="b">
        <v>1</v>
      </c>
      <c r="S351" s="9" t="b">
        <v>1</v>
      </c>
      <c r="T351" s="6" t="s">
        <v>893</v>
      </c>
      <c r="U351" s="17" t="str">
        <f>INDEX(Data!U:U,MATCH($D351,Data!$D:$D,0))</f>
        <v>40025-00014</v>
      </c>
      <c r="V351" s="17" t="str">
        <f>INDEX(Data!V:V,MATCH($D351,Data!$D:$D,0))</f>
        <v>40025-00015</v>
      </c>
      <c r="W351" s="17" t="str">
        <f>INDEX(Data!W:W,MATCH($D351,Data!$D:$D,0))</f>
        <v>40025-00016</v>
      </c>
      <c r="X351" s="17" t="str">
        <f>INDEX(Data!X:X,MATCH($D351,Data!$D:$D,0))</f>
        <v>40025-00017</v>
      </c>
      <c r="Y351" s="17" t="str">
        <f>INDEX(Data!Y:Y,MATCH($D351,Data!$D:$D,0))</f>
        <v>40025-00018</v>
      </c>
      <c r="Z351" s="17" t="str">
        <f>INDEX(Data!Z:Z,MATCH($D351,Data!$D:$D,0))</f>
        <v>40025-00019</v>
      </c>
      <c r="AA351" s="17" t="str">
        <f>INDEX(Data!AA:AA,MATCH($D351,Data!$D:$D,0))</f>
        <v/>
      </c>
      <c r="AB351" s="17" t="str">
        <f>INDEX(Data!AB:AB,MATCH($D351,Data!$D:$D,0))</f>
        <v/>
      </c>
      <c r="AC351" s="17" t="str">
        <f>INDEX(Data!AC:AC,MATCH($D351,Data!$D:$D,0))</f>
        <v>28</v>
      </c>
      <c r="AD351" s="17" t="str">
        <f>INDEX(Data!AD:AD,MATCH($D351,Data!$D:$D,0))</f>
        <v>30</v>
      </c>
      <c r="AE351" s="17" t="str">
        <f>INDEX(Data!AE:AE,MATCH($D351,Data!$D:$D,0))</f>
        <v>32</v>
      </c>
      <c r="AF351" s="17" t="str">
        <f>INDEX(Data!AF:AF,MATCH($D351,Data!$D:$D,0))</f>
        <v>34</v>
      </c>
      <c r="AG351" s="17" t="str">
        <f>INDEX(Data!AG:AG,MATCH($D351,Data!$D:$D,0))</f>
        <v>36</v>
      </c>
      <c r="AH351" s="17" t="str">
        <f>INDEX(Data!AH:AH,MATCH($D351,Data!$D:$D,0))</f>
        <v>38</v>
      </c>
      <c r="AI351" s="17" t="str">
        <f>INDEX(Data!AI:AI,MATCH($D351,Data!$D:$D,0))</f>
        <v/>
      </c>
      <c r="AJ351" s="17" t="str">
        <f>INDEX(Data!AJ:AJ,MATCH($D351,Data!$D:$D,0))</f>
        <v/>
      </c>
      <c r="AK351" s="10">
        <v>129</v>
      </c>
      <c r="AL351" s="10">
        <v>129</v>
      </c>
      <c r="AM351" s="6" t="s">
        <v>475</v>
      </c>
      <c r="AN351" s="6" t="s">
        <v>862</v>
      </c>
      <c r="AO351" s="6" t="s">
        <v>863</v>
      </c>
      <c r="AP351" s="6" t="s">
        <v>9391</v>
      </c>
      <c r="AQ351" s="18" t="s">
        <v>9465</v>
      </c>
      <c r="AR351" s="11" t="str">
        <f t="shared" si="82"/>
        <v>2W Distributor Bike</v>
      </c>
      <c r="AS351" s="11" t="str">
        <f t="shared" si="83"/>
        <v/>
      </c>
      <c r="AT351" s="11" t="str">
        <f t="shared" si="84"/>
        <v>2W Distributor</v>
      </c>
      <c r="AU351" s="11" t="str">
        <f t="shared" si="85"/>
        <v>H2</v>
      </c>
      <c r="AV351" s="11" t="str">
        <f t="shared" si="85"/>
        <v>International - Bike</v>
      </c>
      <c r="AW351" s="11" t="str">
        <f t="shared" si="86"/>
        <v/>
      </c>
      <c r="AX351" s="11" t="str">
        <f t="shared" si="87"/>
        <v>International - AS</v>
      </c>
      <c r="AY351" s="11" t="str">
        <f t="shared" si="87"/>
        <v>International</v>
      </c>
      <c r="AZ351" s="11" t="str">
        <f t="shared" si="87"/>
        <v>International - New</v>
      </c>
      <c r="BA351" s="11" t="str">
        <f t="shared" si="88"/>
        <v/>
      </c>
      <c r="BB351" s="11" t="str">
        <f t="shared" si="89"/>
        <v>Moto Dealers</v>
      </c>
      <c r="BC351" s="11" t="str">
        <f t="shared" si="89"/>
        <v>Motonet</v>
      </c>
      <c r="BD351" s="11" t="str">
        <f t="shared" si="90"/>
        <v/>
      </c>
      <c r="BE351" s="11" t="str">
        <f t="shared" si="91"/>
        <v>Retail</v>
      </c>
      <c r="BF351" s="11" t="str">
        <f t="shared" si="92"/>
        <v>TREK</v>
      </c>
      <c r="BG351" s="11" t="s">
        <v>5520</v>
      </c>
      <c r="BH351" s="11" t="str">
        <f t="shared" si="93"/>
        <v>https://fs.amplifi.io//file?id=7b304845-10bb-40f3-86b9-6c4bdc76e88a&amp;variant=thumb&amp;extension=png</v>
      </c>
      <c r="BI351" s="11" t="s">
        <v>6191</v>
      </c>
      <c r="BJ351" s="11" t="s">
        <v>5520</v>
      </c>
      <c r="BK351" s="11" t="s">
        <v>6192</v>
      </c>
      <c r="BL351" s="11"/>
      <c r="BM351" s="11"/>
      <c r="BN351" s="11"/>
      <c r="BO351" s="11"/>
      <c r="BP351" s="11"/>
      <c r="BQ351" s="11"/>
      <c r="BR351" s="11"/>
      <c r="BS351" s="11"/>
    </row>
    <row r="352" spans="1:71" x14ac:dyDescent="0.2">
      <c r="A352" s="16">
        <f t="shared" si="94"/>
        <v>351</v>
      </c>
      <c r="B352" s="11" t="str">
        <f t="shared" si="95"/>
        <v>40025-00021</v>
      </c>
      <c r="C352" s="11" t="str">
        <f t="shared" si="95"/>
        <v>40025-00021</v>
      </c>
      <c r="D352" s="7" t="s">
        <v>8605</v>
      </c>
      <c r="E352" s="6" t="s">
        <v>208</v>
      </c>
      <c r="F352" s="11" t="s">
        <v>8991</v>
      </c>
      <c r="G352" s="17" t="str">
        <f>INDEX(Data!G:G,MATCH($D352,Data!$D:$D,0))</f>
        <v>AIRMATIC LE</v>
      </c>
      <c r="H352" s="17" t="str">
        <f>INDEX(Data!H:H,MATCH($D352,Data!$D:$D,0))</f>
        <v>Pants</v>
      </c>
      <c r="I352" s="6" t="s">
        <v>788</v>
      </c>
      <c r="J352" s="6" t="s">
        <v>5329</v>
      </c>
      <c r="K352" s="6" t="s">
        <v>8991</v>
      </c>
      <c r="L352" s="6" t="s">
        <v>8991</v>
      </c>
      <c r="M352" s="6" t="s">
        <v>5342</v>
      </c>
      <c r="N352" s="6" t="s">
        <v>797</v>
      </c>
      <c r="O352" s="11"/>
      <c r="P352" s="11"/>
      <c r="Q352" s="6" t="s">
        <v>721</v>
      </c>
      <c r="R352" s="9" t="b">
        <v>0</v>
      </c>
      <c r="S352" s="9" t="b">
        <v>0</v>
      </c>
      <c r="T352" s="6" t="s">
        <v>8605</v>
      </c>
      <c r="U352" s="17" t="str">
        <f>INDEX(Data!U:U,MATCH($D352,Data!$D:$D,0))</f>
        <v>40025-00021</v>
      </c>
      <c r="V352" s="17" t="str">
        <f>INDEX(Data!V:V,MATCH($D352,Data!$D:$D,0))</f>
        <v>40025-00022</v>
      </c>
      <c r="W352" s="17" t="str">
        <f>INDEX(Data!W:W,MATCH($D352,Data!$D:$D,0))</f>
        <v>40025-00023</v>
      </c>
      <c r="X352" s="17" t="str">
        <f>INDEX(Data!X:X,MATCH($D352,Data!$D:$D,0))</f>
        <v>40025-00024</v>
      </c>
      <c r="Y352" s="17" t="str">
        <f>INDEX(Data!Y:Y,MATCH($D352,Data!$D:$D,0))</f>
        <v>40025-00025</v>
      </c>
      <c r="Z352" s="17" t="str">
        <f>INDEX(Data!Z:Z,MATCH($D352,Data!$D:$D,0))</f>
        <v>40025-00026</v>
      </c>
      <c r="AA352" s="17" t="str">
        <f>INDEX(Data!AA:AA,MATCH($D352,Data!$D:$D,0))</f>
        <v/>
      </c>
      <c r="AB352" s="17" t="str">
        <f>INDEX(Data!AB:AB,MATCH($D352,Data!$D:$D,0))</f>
        <v/>
      </c>
      <c r="AC352" s="17" t="str">
        <f>INDEX(Data!AC:AC,MATCH($D352,Data!$D:$D,0))</f>
        <v>28</v>
      </c>
      <c r="AD352" s="17" t="str">
        <f>INDEX(Data!AD:AD,MATCH($D352,Data!$D:$D,0))</f>
        <v>30</v>
      </c>
      <c r="AE352" s="17" t="str">
        <f>INDEX(Data!AE:AE,MATCH($D352,Data!$D:$D,0))</f>
        <v>32</v>
      </c>
      <c r="AF352" s="17" t="str">
        <f>INDEX(Data!AF:AF,MATCH($D352,Data!$D:$D,0))</f>
        <v>34</v>
      </c>
      <c r="AG352" s="17" t="str">
        <f>INDEX(Data!AG:AG,MATCH($D352,Data!$D:$D,0))</f>
        <v>36</v>
      </c>
      <c r="AH352" s="17" t="str">
        <f>INDEX(Data!AH:AH,MATCH($D352,Data!$D:$D,0))</f>
        <v>38</v>
      </c>
      <c r="AI352" s="17" t="str">
        <f>INDEX(Data!AI:AI,MATCH($D352,Data!$D:$D,0))</f>
        <v/>
      </c>
      <c r="AJ352" s="17" t="str">
        <f>INDEX(Data!AJ:AJ,MATCH($D352,Data!$D:$D,0))</f>
        <v/>
      </c>
      <c r="AK352" s="10">
        <v>139</v>
      </c>
      <c r="AL352" s="10">
        <v>139</v>
      </c>
      <c r="AM352" s="6" t="s">
        <v>475</v>
      </c>
      <c r="AN352" s="6" t="s">
        <v>862</v>
      </c>
      <c r="AO352" s="6" t="s">
        <v>863</v>
      </c>
      <c r="AP352" s="6" t="s">
        <v>9391</v>
      </c>
      <c r="AQ352" s="18" t="s">
        <v>9465</v>
      </c>
      <c r="AR352" s="11" t="str">
        <f t="shared" si="82"/>
        <v>2W Distributor Bike</v>
      </c>
      <c r="AS352" s="11" t="str">
        <f t="shared" si="83"/>
        <v/>
      </c>
      <c r="AT352" s="11" t="str">
        <f t="shared" si="84"/>
        <v>2W Distributor</v>
      </c>
      <c r="AU352" s="11" t="str">
        <f t="shared" si="85"/>
        <v>H2</v>
      </c>
      <c r="AV352" s="11" t="str">
        <f t="shared" si="85"/>
        <v>International - Bike</v>
      </c>
      <c r="AW352" s="11" t="str">
        <f t="shared" si="86"/>
        <v/>
      </c>
      <c r="AX352" s="11" t="str">
        <f t="shared" si="87"/>
        <v>International - AS</v>
      </c>
      <c r="AY352" s="11" t="str">
        <f t="shared" si="87"/>
        <v>International</v>
      </c>
      <c r="AZ352" s="11" t="str">
        <f t="shared" si="87"/>
        <v>International - New</v>
      </c>
      <c r="BA352" s="11" t="str">
        <f t="shared" si="88"/>
        <v/>
      </c>
      <c r="BB352" s="11" t="str">
        <f t="shared" si="89"/>
        <v>Moto Dealers</v>
      </c>
      <c r="BC352" s="11" t="str">
        <f t="shared" si="89"/>
        <v>Motonet</v>
      </c>
      <c r="BD352" s="11" t="str">
        <f t="shared" si="90"/>
        <v/>
      </c>
      <c r="BE352" s="11" t="str">
        <f t="shared" si="91"/>
        <v>Retail</v>
      </c>
      <c r="BF352" s="11" t="str">
        <f t="shared" si="92"/>
        <v>TREK</v>
      </c>
      <c r="BG352" s="11" t="e">
        <v>#N/A</v>
      </c>
      <c r="BH352" s="11" t="e">
        <f t="shared" si="93"/>
        <v>#N/A</v>
      </c>
      <c r="BI352" s="11"/>
      <c r="BJ352" s="11"/>
      <c r="BK352" s="11"/>
      <c r="BL352" s="11"/>
      <c r="BM352" s="11"/>
      <c r="BN352" s="11"/>
      <c r="BO352" s="11"/>
      <c r="BP352" s="11"/>
      <c r="BQ352" s="11"/>
      <c r="BR352" s="11"/>
      <c r="BS352" s="11"/>
    </row>
    <row r="353" spans="1:71" x14ac:dyDescent="0.2">
      <c r="A353" s="16">
        <f t="shared" si="94"/>
        <v>352</v>
      </c>
      <c r="B353" s="11" t="str">
        <f t="shared" si="95"/>
        <v>40026-00000</v>
      </c>
      <c r="C353" s="11" t="str">
        <f t="shared" si="95"/>
        <v>40026-00000</v>
      </c>
      <c r="D353" s="7" t="s">
        <v>900</v>
      </c>
      <c r="E353" s="6" t="s">
        <v>208</v>
      </c>
      <c r="F353" s="11" t="s">
        <v>8991</v>
      </c>
      <c r="G353" s="17" t="str">
        <f>INDEX(Data!G:G,MATCH($D353,Data!$D:$D,0))</f>
        <v>AIRMATIC</v>
      </c>
      <c r="H353" s="17" t="str">
        <f>INDEX(Data!H:H,MATCH($D353,Data!$D:$D,0))</f>
        <v>Women's Pants</v>
      </c>
      <c r="I353" s="6" t="s">
        <v>788</v>
      </c>
      <c r="J353" s="6" t="s">
        <v>5329</v>
      </c>
      <c r="K353" s="6" t="s">
        <v>5333</v>
      </c>
      <c r="L353" s="6" t="s">
        <v>8992</v>
      </c>
      <c r="M353" s="6" t="s">
        <v>5342</v>
      </c>
      <c r="N353" s="6" t="s">
        <v>797</v>
      </c>
      <c r="O353" s="11"/>
      <c r="P353" s="11"/>
      <c r="Q353" s="6" t="s">
        <v>88</v>
      </c>
      <c r="R353" s="9" t="b">
        <v>1</v>
      </c>
      <c r="S353" s="9" t="b">
        <v>1</v>
      </c>
      <c r="T353" s="6" t="s">
        <v>900</v>
      </c>
      <c r="U353" s="17" t="str">
        <f>INDEX(Data!U:U,MATCH($D353,Data!$D:$D,0))</f>
        <v>40026-00000</v>
      </c>
      <c r="V353" s="17" t="str">
        <f>INDEX(Data!V:V,MATCH($D353,Data!$D:$D,0))</f>
        <v>40026-00001</v>
      </c>
      <c r="W353" s="17" t="str">
        <f>INDEX(Data!W:W,MATCH($D353,Data!$D:$D,0))</f>
        <v>40026-00002</v>
      </c>
      <c r="X353" s="17" t="str">
        <f>INDEX(Data!X:X,MATCH($D353,Data!$D:$D,0))</f>
        <v>40026-00003</v>
      </c>
      <c r="Y353" s="17" t="str">
        <f>INDEX(Data!Y:Y,MATCH($D353,Data!$D:$D,0))</f>
        <v/>
      </c>
      <c r="Z353" s="17" t="str">
        <f>INDEX(Data!Z:Z,MATCH($D353,Data!$D:$D,0))</f>
        <v/>
      </c>
      <c r="AA353" s="17" t="str">
        <f>INDEX(Data!AA:AA,MATCH($D353,Data!$D:$D,0))</f>
        <v/>
      </c>
      <c r="AB353" s="17" t="str">
        <f>INDEX(Data!AB:AB,MATCH($D353,Data!$D:$D,0))</f>
        <v/>
      </c>
      <c r="AC353" s="17" t="str">
        <f>INDEX(Data!AC:AC,MATCH($D353,Data!$D:$D,0))</f>
        <v>S</v>
      </c>
      <c r="AD353" s="17" t="str">
        <f>INDEX(Data!AD:AD,MATCH($D353,Data!$D:$D,0))</f>
        <v>M</v>
      </c>
      <c r="AE353" s="17" t="str">
        <f>INDEX(Data!AE:AE,MATCH($D353,Data!$D:$D,0))</f>
        <v>L</v>
      </c>
      <c r="AF353" s="17" t="str">
        <f>INDEX(Data!AF:AF,MATCH($D353,Data!$D:$D,0))</f>
        <v>XL</v>
      </c>
      <c r="AG353" s="17" t="str">
        <f>INDEX(Data!AG:AG,MATCH($D353,Data!$D:$D,0))</f>
        <v/>
      </c>
      <c r="AH353" s="17" t="str">
        <f>INDEX(Data!AH:AH,MATCH($D353,Data!$D:$D,0))</f>
        <v/>
      </c>
      <c r="AI353" s="17" t="str">
        <f>INDEX(Data!AI:AI,MATCH($D353,Data!$D:$D,0))</f>
        <v/>
      </c>
      <c r="AJ353" s="17" t="str">
        <f>INDEX(Data!AJ:AJ,MATCH($D353,Data!$D:$D,0))</f>
        <v/>
      </c>
      <c r="AK353" s="10">
        <v>129</v>
      </c>
      <c r="AL353" s="10">
        <v>129</v>
      </c>
      <c r="AM353" s="6" t="s">
        <v>475</v>
      </c>
      <c r="AN353" s="6" t="s">
        <v>862</v>
      </c>
      <c r="AO353" s="6" t="s">
        <v>863</v>
      </c>
      <c r="AP353" s="6" t="s">
        <v>9391</v>
      </c>
      <c r="AQ353" s="18" t="s">
        <v>9465</v>
      </c>
      <c r="AR353" s="11" t="str">
        <f t="shared" si="82"/>
        <v>2W Distributor Bike</v>
      </c>
      <c r="AS353" s="11" t="str">
        <f t="shared" si="83"/>
        <v/>
      </c>
      <c r="AT353" s="11" t="str">
        <f t="shared" si="84"/>
        <v>2W Distributor</v>
      </c>
      <c r="AU353" s="11" t="str">
        <f t="shared" si="85"/>
        <v>H2</v>
      </c>
      <c r="AV353" s="11" t="str">
        <f t="shared" si="85"/>
        <v>International - Bike</v>
      </c>
      <c r="AW353" s="11" t="str">
        <f t="shared" si="86"/>
        <v/>
      </c>
      <c r="AX353" s="11" t="str">
        <f t="shared" si="87"/>
        <v>International - AS</v>
      </c>
      <c r="AY353" s="11" t="str">
        <f t="shared" si="87"/>
        <v>International</v>
      </c>
      <c r="AZ353" s="11" t="str">
        <f t="shared" si="87"/>
        <v>International - New</v>
      </c>
      <c r="BA353" s="11" t="str">
        <f t="shared" si="88"/>
        <v/>
      </c>
      <c r="BB353" s="11" t="str">
        <f t="shared" si="89"/>
        <v>Moto Dealers</v>
      </c>
      <c r="BC353" s="11" t="str">
        <f t="shared" si="89"/>
        <v>Motonet</v>
      </c>
      <c r="BD353" s="11" t="str">
        <f t="shared" si="90"/>
        <v/>
      </c>
      <c r="BE353" s="11" t="str">
        <f t="shared" si="91"/>
        <v>Retail</v>
      </c>
      <c r="BF353" s="11" t="str">
        <f t="shared" si="92"/>
        <v>TREK</v>
      </c>
      <c r="BG353" s="11" t="s">
        <v>5521</v>
      </c>
      <c r="BH353" s="11" t="str">
        <f t="shared" si="93"/>
        <v>https://fs.amplifi.io//file?id=8f4b5feb-bc0d-4908-ace1-76c35d13c2aa&amp;variant=thumb&amp;extension=png</v>
      </c>
      <c r="BI353" s="11" t="s">
        <v>6193</v>
      </c>
      <c r="BJ353" s="11" t="s">
        <v>5521</v>
      </c>
      <c r="BK353" s="11" t="s">
        <v>6194</v>
      </c>
      <c r="BL353" s="11" t="s">
        <v>6195</v>
      </c>
      <c r="BM353" s="11"/>
      <c r="BN353" s="11"/>
      <c r="BO353" s="11"/>
      <c r="BP353" s="11"/>
      <c r="BQ353" s="11"/>
      <c r="BR353" s="11"/>
      <c r="BS353" s="11"/>
    </row>
    <row r="354" spans="1:71" x14ac:dyDescent="0.2">
      <c r="A354" s="16">
        <f t="shared" si="94"/>
        <v>353</v>
      </c>
      <c r="B354" s="11" t="str">
        <f t="shared" si="95"/>
        <v>40026-00004</v>
      </c>
      <c r="C354" s="11" t="str">
        <f t="shared" si="95"/>
        <v>40026-00004</v>
      </c>
      <c r="D354" s="7" t="s">
        <v>906</v>
      </c>
      <c r="E354" s="6" t="s">
        <v>208</v>
      </c>
      <c r="F354" s="11" t="s">
        <v>8991</v>
      </c>
      <c r="G354" s="17" t="str">
        <f>INDEX(Data!G:G,MATCH($D354,Data!$D:$D,0))</f>
        <v>AIRMATIC</v>
      </c>
      <c r="H354" s="17" t="str">
        <f>INDEX(Data!H:H,MATCH($D354,Data!$D:$D,0))</f>
        <v>Women's Pants</v>
      </c>
      <c r="I354" s="6" t="s">
        <v>788</v>
      </c>
      <c r="J354" s="6" t="s">
        <v>5329</v>
      </c>
      <c r="K354" s="6" t="s">
        <v>5333</v>
      </c>
      <c r="L354" s="6" t="s">
        <v>8992</v>
      </c>
      <c r="M354" s="6" t="s">
        <v>5342</v>
      </c>
      <c r="N354" s="6" t="s">
        <v>797</v>
      </c>
      <c r="O354" s="11"/>
      <c r="P354" s="11"/>
      <c r="Q354" s="6" t="s">
        <v>866</v>
      </c>
      <c r="R354" s="9" t="b">
        <v>1</v>
      </c>
      <c r="S354" s="9" t="b">
        <v>1</v>
      </c>
      <c r="T354" s="6" t="s">
        <v>906</v>
      </c>
      <c r="U354" s="17" t="str">
        <f>INDEX(Data!U:U,MATCH($D354,Data!$D:$D,0))</f>
        <v>40026-00004</v>
      </c>
      <c r="V354" s="17" t="str">
        <f>INDEX(Data!V:V,MATCH($D354,Data!$D:$D,0))</f>
        <v>40026-00005</v>
      </c>
      <c r="W354" s="17" t="str">
        <f>INDEX(Data!W:W,MATCH($D354,Data!$D:$D,0))</f>
        <v>40026-00006</v>
      </c>
      <c r="X354" s="17" t="str">
        <f>INDEX(Data!X:X,MATCH($D354,Data!$D:$D,0))</f>
        <v>40026-00007</v>
      </c>
      <c r="Y354" s="17" t="str">
        <f>INDEX(Data!Y:Y,MATCH($D354,Data!$D:$D,0))</f>
        <v/>
      </c>
      <c r="Z354" s="17" t="str">
        <f>INDEX(Data!Z:Z,MATCH($D354,Data!$D:$D,0))</f>
        <v/>
      </c>
      <c r="AA354" s="17" t="str">
        <f>INDEX(Data!AA:AA,MATCH($D354,Data!$D:$D,0))</f>
        <v/>
      </c>
      <c r="AB354" s="17" t="str">
        <f>INDEX(Data!AB:AB,MATCH($D354,Data!$D:$D,0))</f>
        <v/>
      </c>
      <c r="AC354" s="17" t="str">
        <f>INDEX(Data!AC:AC,MATCH($D354,Data!$D:$D,0))</f>
        <v>S</v>
      </c>
      <c r="AD354" s="17" t="str">
        <f>INDEX(Data!AD:AD,MATCH($D354,Data!$D:$D,0))</f>
        <v>M</v>
      </c>
      <c r="AE354" s="17" t="str">
        <f>INDEX(Data!AE:AE,MATCH($D354,Data!$D:$D,0))</f>
        <v>L</v>
      </c>
      <c r="AF354" s="17" t="str">
        <f>INDEX(Data!AF:AF,MATCH($D354,Data!$D:$D,0))</f>
        <v>XL</v>
      </c>
      <c r="AG354" s="17" t="str">
        <f>INDEX(Data!AG:AG,MATCH($D354,Data!$D:$D,0))</f>
        <v/>
      </c>
      <c r="AH354" s="17" t="str">
        <f>INDEX(Data!AH:AH,MATCH($D354,Data!$D:$D,0))</f>
        <v/>
      </c>
      <c r="AI354" s="17" t="str">
        <f>INDEX(Data!AI:AI,MATCH($D354,Data!$D:$D,0))</f>
        <v/>
      </c>
      <c r="AJ354" s="17" t="str">
        <f>INDEX(Data!AJ:AJ,MATCH($D354,Data!$D:$D,0))</f>
        <v/>
      </c>
      <c r="AK354" s="10">
        <v>129</v>
      </c>
      <c r="AL354" s="10">
        <v>129</v>
      </c>
      <c r="AM354" s="6" t="s">
        <v>475</v>
      </c>
      <c r="AN354" s="6" t="s">
        <v>862</v>
      </c>
      <c r="AO354" s="6" t="s">
        <v>863</v>
      </c>
      <c r="AP354" s="6" t="s">
        <v>9391</v>
      </c>
      <c r="AQ354" s="18" t="s">
        <v>9465</v>
      </c>
      <c r="AR354" s="11" t="str">
        <f t="shared" si="82"/>
        <v>2W Distributor Bike</v>
      </c>
      <c r="AS354" s="11" t="str">
        <f t="shared" si="83"/>
        <v/>
      </c>
      <c r="AT354" s="11" t="str">
        <f t="shared" si="84"/>
        <v>2W Distributor</v>
      </c>
      <c r="AU354" s="11" t="str">
        <f t="shared" si="85"/>
        <v>H2</v>
      </c>
      <c r="AV354" s="11" t="str">
        <f t="shared" si="85"/>
        <v>International - Bike</v>
      </c>
      <c r="AW354" s="11" t="str">
        <f t="shared" si="86"/>
        <v/>
      </c>
      <c r="AX354" s="11" t="str">
        <f t="shared" si="87"/>
        <v>International - AS</v>
      </c>
      <c r="AY354" s="11" t="str">
        <f t="shared" si="87"/>
        <v>International</v>
      </c>
      <c r="AZ354" s="11" t="str">
        <f t="shared" si="87"/>
        <v>International - New</v>
      </c>
      <c r="BA354" s="11" t="str">
        <f t="shared" si="88"/>
        <v/>
      </c>
      <c r="BB354" s="11" t="str">
        <f t="shared" si="89"/>
        <v>Moto Dealers</v>
      </c>
      <c r="BC354" s="11" t="str">
        <f t="shared" si="89"/>
        <v>Motonet</v>
      </c>
      <c r="BD354" s="11" t="str">
        <f t="shared" si="90"/>
        <v/>
      </c>
      <c r="BE354" s="11" t="str">
        <f t="shared" si="91"/>
        <v>Retail</v>
      </c>
      <c r="BF354" s="11" t="str">
        <f t="shared" si="92"/>
        <v>TREK</v>
      </c>
      <c r="BG354" s="11" t="s">
        <v>5182</v>
      </c>
      <c r="BH354" s="11" t="str">
        <f t="shared" si="93"/>
        <v>https://fs.amplifi.io//file?id=0521e15c-4194-4c93-bb51-72d70d4ab260&amp;variant=thumb&amp;extension=png</v>
      </c>
      <c r="BI354" s="11" t="s">
        <v>5182</v>
      </c>
      <c r="BJ354" s="11" t="s">
        <v>6196</v>
      </c>
      <c r="BK354" s="11" t="s">
        <v>6197</v>
      </c>
      <c r="BL354" s="11" t="s">
        <v>6198</v>
      </c>
      <c r="BM354" s="11"/>
      <c r="BN354" s="11"/>
      <c r="BO354" s="11"/>
      <c r="BP354" s="11"/>
      <c r="BQ354" s="11"/>
      <c r="BR354" s="11"/>
      <c r="BS354" s="11"/>
    </row>
    <row r="355" spans="1:71" x14ac:dyDescent="0.2">
      <c r="A355" s="16">
        <f t="shared" si="94"/>
        <v>354</v>
      </c>
      <c r="B355" s="11" t="str">
        <f t="shared" si="95"/>
        <v>40027-00020</v>
      </c>
      <c r="C355" s="11" t="str">
        <f t="shared" si="95"/>
        <v>40027-00020</v>
      </c>
      <c r="D355" s="7" t="s">
        <v>8611</v>
      </c>
      <c r="E355" s="6" t="s">
        <v>208</v>
      </c>
      <c r="F355" s="11" t="s">
        <v>8991</v>
      </c>
      <c r="G355" s="17" t="str">
        <f>INDEX(Data!G:G,MATCH($D355,Data!$D:$D,0))</f>
        <v>RIDECAMP</v>
      </c>
      <c r="H355" s="17" t="str">
        <f>INDEX(Data!H:H,MATCH($D355,Data!$D:$D,0))</f>
        <v>Short Sleeve Jersey</v>
      </c>
      <c r="I355" s="6" t="s">
        <v>788</v>
      </c>
      <c r="J355" s="6" t="s">
        <v>5329</v>
      </c>
      <c r="K355" s="6" t="s">
        <v>8991</v>
      </c>
      <c r="L355" s="6" t="s">
        <v>8991</v>
      </c>
      <c r="M355" s="6" t="s">
        <v>5341</v>
      </c>
      <c r="N355" s="6" t="s">
        <v>5372</v>
      </c>
      <c r="O355" s="11"/>
      <c r="P355" s="11"/>
      <c r="Q355" s="6" t="s">
        <v>88</v>
      </c>
      <c r="R355" s="9" t="b">
        <v>0</v>
      </c>
      <c r="S355" s="9" t="b">
        <v>1</v>
      </c>
      <c r="T355" s="6" t="s">
        <v>8611</v>
      </c>
      <c r="U355" s="17" t="str">
        <f>INDEX(Data!U:U,MATCH($D355,Data!$D:$D,0))</f>
        <v>40027-00020</v>
      </c>
      <c r="V355" s="17" t="str">
        <f>INDEX(Data!V:V,MATCH($D355,Data!$D:$D,0))</f>
        <v>40027-00021</v>
      </c>
      <c r="W355" s="17" t="str">
        <f>INDEX(Data!W:W,MATCH($D355,Data!$D:$D,0))</f>
        <v>40027-00022</v>
      </c>
      <c r="X355" s="17" t="str">
        <f>INDEX(Data!X:X,MATCH($D355,Data!$D:$D,0))</f>
        <v>40027-00023</v>
      </c>
      <c r="Y355" s="17" t="str">
        <f>INDEX(Data!Y:Y,MATCH($D355,Data!$D:$D,0))</f>
        <v/>
      </c>
      <c r="Z355" s="17" t="str">
        <f>INDEX(Data!Z:Z,MATCH($D355,Data!$D:$D,0))</f>
        <v/>
      </c>
      <c r="AA355" s="17" t="str">
        <f>INDEX(Data!AA:AA,MATCH($D355,Data!$D:$D,0))</f>
        <v/>
      </c>
      <c r="AB355" s="17" t="str">
        <f>INDEX(Data!AB:AB,MATCH($D355,Data!$D:$D,0))</f>
        <v/>
      </c>
      <c r="AC355" s="17" t="str">
        <f>INDEX(Data!AC:AC,MATCH($D355,Data!$D:$D,0))</f>
        <v>S</v>
      </c>
      <c r="AD355" s="17" t="str">
        <f>INDEX(Data!AD:AD,MATCH($D355,Data!$D:$D,0))</f>
        <v>M</v>
      </c>
      <c r="AE355" s="17" t="str">
        <f>INDEX(Data!AE:AE,MATCH($D355,Data!$D:$D,0))</f>
        <v>L</v>
      </c>
      <c r="AF355" s="17" t="str">
        <f>INDEX(Data!AF:AF,MATCH($D355,Data!$D:$D,0))</f>
        <v>XL</v>
      </c>
      <c r="AG355" s="17" t="str">
        <f>INDEX(Data!AG:AG,MATCH($D355,Data!$D:$D,0))</f>
        <v/>
      </c>
      <c r="AH355" s="17" t="str">
        <f>INDEX(Data!AH:AH,MATCH($D355,Data!$D:$D,0))</f>
        <v/>
      </c>
      <c r="AI355" s="17" t="str">
        <f>INDEX(Data!AI:AI,MATCH($D355,Data!$D:$D,0))</f>
        <v/>
      </c>
      <c r="AJ355" s="17" t="str">
        <f>INDEX(Data!AJ:AJ,MATCH($D355,Data!$D:$D,0))</f>
        <v/>
      </c>
      <c r="AK355" s="10">
        <v>44</v>
      </c>
      <c r="AL355" s="10">
        <v>44</v>
      </c>
      <c r="AM355" s="6" t="s">
        <v>448</v>
      </c>
      <c r="AN355" s="6" t="s">
        <v>760</v>
      </c>
      <c r="AO355" s="6" t="s">
        <v>915</v>
      </c>
      <c r="AP355" s="6" t="s">
        <v>9392</v>
      </c>
      <c r="AQ355" s="18" t="s">
        <v>9465</v>
      </c>
      <c r="AR355" s="11" t="str">
        <f t="shared" si="82"/>
        <v>2W Distributor Bike</v>
      </c>
      <c r="AS355" s="11" t="str">
        <f t="shared" si="83"/>
        <v/>
      </c>
      <c r="AT355" s="11" t="str">
        <f t="shared" si="84"/>
        <v>2W Distributor</v>
      </c>
      <c r="AU355" s="11" t="str">
        <f t="shared" si="85"/>
        <v>H2</v>
      </c>
      <c r="AV355" s="11" t="str">
        <f t="shared" si="85"/>
        <v>International - Bike</v>
      </c>
      <c r="AW355" s="11" t="str">
        <f t="shared" si="86"/>
        <v/>
      </c>
      <c r="AX355" s="11" t="str">
        <f t="shared" si="87"/>
        <v>International - AS</v>
      </c>
      <c r="AY355" s="11" t="str">
        <f t="shared" si="87"/>
        <v>International</v>
      </c>
      <c r="AZ355" s="11" t="str">
        <f t="shared" si="87"/>
        <v>International - New</v>
      </c>
      <c r="BA355" s="11" t="str">
        <f t="shared" si="88"/>
        <v/>
      </c>
      <c r="BB355" s="11" t="str">
        <f t="shared" si="89"/>
        <v>Moto Dealers</v>
      </c>
      <c r="BC355" s="11" t="str">
        <f t="shared" si="89"/>
        <v>Motonet</v>
      </c>
      <c r="BD355" s="11" t="str">
        <f t="shared" si="90"/>
        <v/>
      </c>
      <c r="BE355" s="11" t="str">
        <f t="shared" si="91"/>
        <v>Retail</v>
      </c>
      <c r="BF355" s="11" t="str">
        <f t="shared" si="92"/>
        <v>TREK</v>
      </c>
      <c r="BG355" s="11" t="e">
        <v>#N/A</v>
      </c>
      <c r="BH355" s="11" t="e">
        <f t="shared" si="93"/>
        <v>#N/A</v>
      </c>
      <c r="BI355" s="11"/>
      <c r="BJ355" s="11"/>
      <c r="BK355" s="11"/>
      <c r="BL355" s="11"/>
      <c r="BM355" s="11"/>
      <c r="BN355" s="11"/>
      <c r="BO355" s="11"/>
      <c r="BP355" s="11"/>
      <c r="BQ355" s="11"/>
      <c r="BR355" s="11"/>
      <c r="BS355" s="11"/>
    </row>
    <row r="356" spans="1:71" x14ac:dyDescent="0.2">
      <c r="A356" s="16">
        <f t="shared" si="94"/>
        <v>355</v>
      </c>
      <c r="B356" s="11" t="str">
        <f t="shared" si="95"/>
        <v>40027-00024</v>
      </c>
      <c r="C356" s="11" t="str">
        <f t="shared" si="95"/>
        <v>40027-00024</v>
      </c>
      <c r="D356" s="7" t="s">
        <v>8615</v>
      </c>
      <c r="E356" s="6" t="s">
        <v>208</v>
      </c>
      <c r="F356" s="11" t="s">
        <v>8991</v>
      </c>
      <c r="G356" s="17" t="str">
        <f>INDEX(Data!G:G,MATCH($D356,Data!$D:$D,0))</f>
        <v>RIDECAMP</v>
      </c>
      <c r="H356" s="17" t="str">
        <f>INDEX(Data!H:H,MATCH($D356,Data!$D:$D,0))</f>
        <v>Short Sleeve Jersey</v>
      </c>
      <c r="I356" s="6" t="s">
        <v>788</v>
      </c>
      <c r="J356" s="6" t="s">
        <v>5329</v>
      </c>
      <c r="K356" s="6" t="s">
        <v>8991</v>
      </c>
      <c r="L356" s="6" t="s">
        <v>8991</v>
      </c>
      <c r="M356" s="6" t="s">
        <v>5341</v>
      </c>
      <c r="N356" s="6" t="s">
        <v>5372</v>
      </c>
      <c r="O356" s="11"/>
      <c r="P356" s="11"/>
      <c r="Q356" s="6" t="s">
        <v>866</v>
      </c>
      <c r="R356" s="9" t="b">
        <v>0</v>
      </c>
      <c r="S356" s="9" t="b">
        <v>1</v>
      </c>
      <c r="T356" s="6" t="s">
        <v>8615</v>
      </c>
      <c r="U356" s="17" t="str">
        <f>INDEX(Data!U:U,MATCH($D356,Data!$D:$D,0))</f>
        <v>40027-00024</v>
      </c>
      <c r="V356" s="17" t="str">
        <f>INDEX(Data!V:V,MATCH($D356,Data!$D:$D,0))</f>
        <v>40027-00025</v>
      </c>
      <c r="W356" s="17" t="str">
        <f>INDEX(Data!W:W,MATCH($D356,Data!$D:$D,0))</f>
        <v>40027-00026</v>
      </c>
      <c r="X356" s="17" t="str">
        <f>INDEX(Data!X:X,MATCH($D356,Data!$D:$D,0))</f>
        <v>40027-00027</v>
      </c>
      <c r="Y356" s="17" t="str">
        <f>INDEX(Data!Y:Y,MATCH($D356,Data!$D:$D,0))</f>
        <v/>
      </c>
      <c r="Z356" s="17" t="str">
        <f>INDEX(Data!Z:Z,MATCH($D356,Data!$D:$D,0))</f>
        <v/>
      </c>
      <c r="AA356" s="17" t="str">
        <f>INDEX(Data!AA:AA,MATCH($D356,Data!$D:$D,0))</f>
        <v/>
      </c>
      <c r="AB356" s="17" t="str">
        <f>INDEX(Data!AB:AB,MATCH($D356,Data!$D:$D,0))</f>
        <v/>
      </c>
      <c r="AC356" s="17" t="str">
        <f>INDEX(Data!AC:AC,MATCH($D356,Data!$D:$D,0))</f>
        <v>S</v>
      </c>
      <c r="AD356" s="17" t="str">
        <f>INDEX(Data!AD:AD,MATCH($D356,Data!$D:$D,0))</f>
        <v>M</v>
      </c>
      <c r="AE356" s="17" t="str">
        <f>INDEX(Data!AE:AE,MATCH($D356,Data!$D:$D,0))</f>
        <v>L</v>
      </c>
      <c r="AF356" s="17" t="str">
        <f>INDEX(Data!AF:AF,MATCH($D356,Data!$D:$D,0))</f>
        <v>XL</v>
      </c>
      <c r="AG356" s="17" t="str">
        <f>INDEX(Data!AG:AG,MATCH($D356,Data!$D:$D,0))</f>
        <v/>
      </c>
      <c r="AH356" s="17" t="str">
        <f>INDEX(Data!AH:AH,MATCH($D356,Data!$D:$D,0))</f>
        <v/>
      </c>
      <c r="AI356" s="17" t="str">
        <f>INDEX(Data!AI:AI,MATCH($D356,Data!$D:$D,0))</f>
        <v/>
      </c>
      <c r="AJ356" s="17" t="str">
        <f>INDEX(Data!AJ:AJ,MATCH($D356,Data!$D:$D,0))</f>
        <v/>
      </c>
      <c r="AK356" s="10">
        <v>44</v>
      </c>
      <c r="AL356" s="10">
        <v>44</v>
      </c>
      <c r="AM356" s="6" t="s">
        <v>448</v>
      </c>
      <c r="AN356" s="6" t="s">
        <v>760</v>
      </c>
      <c r="AO356" s="6" t="s">
        <v>915</v>
      </c>
      <c r="AP356" s="6" t="s">
        <v>9392</v>
      </c>
      <c r="AQ356" s="18" t="s">
        <v>9465</v>
      </c>
      <c r="AR356" s="11" t="str">
        <f t="shared" si="82"/>
        <v>2W Distributor Bike</v>
      </c>
      <c r="AS356" s="11" t="str">
        <f t="shared" si="83"/>
        <v/>
      </c>
      <c r="AT356" s="11" t="str">
        <f t="shared" si="84"/>
        <v>2W Distributor</v>
      </c>
      <c r="AU356" s="11" t="str">
        <f t="shared" si="85"/>
        <v>H2</v>
      </c>
      <c r="AV356" s="11" t="str">
        <f t="shared" si="85"/>
        <v>International - Bike</v>
      </c>
      <c r="AW356" s="11" t="str">
        <f t="shared" si="86"/>
        <v/>
      </c>
      <c r="AX356" s="11" t="str">
        <f t="shared" si="87"/>
        <v>International - AS</v>
      </c>
      <c r="AY356" s="11" t="str">
        <f t="shared" si="87"/>
        <v>International</v>
      </c>
      <c r="AZ356" s="11" t="str">
        <f t="shared" si="87"/>
        <v>International - New</v>
      </c>
      <c r="BA356" s="11" t="str">
        <f t="shared" si="88"/>
        <v/>
      </c>
      <c r="BB356" s="11" t="str">
        <f t="shared" si="89"/>
        <v>Moto Dealers</v>
      </c>
      <c r="BC356" s="11" t="str">
        <f t="shared" si="89"/>
        <v>Motonet</v>
      </c>
      <c r="BD356" s="11" t="str">
        <f t="shared" si="90"/>
        <v/>
      </c>
      <c r="BE356" s="11" t="str">
        <f t="shared" si="91"/>
        <v>Retail</v>
      </c>
      <c r="BF356" s="11" t="str">
        <f t="shared" si="92"/>
        <v>TREK</v>
      </c>
      <c r="BG356" s="11" t="e">
        <v>#N/A</v>
      </c>
      <c r="BH356" s="11" t="e">
        <f t="shared" si="93"/>
        <v>#N/A</v>
      </c>
      <c r="BI356" s="11"/>
      <c r="BJ356" s="11"/>
      <c r="BK356" s="11"/>
      <c r="BL356" s="11"/>
      <c r="BM356" s="11"/>
      <c r="BN356" s="11"/>
      <c r="BO356" s="11"/>
      <c r="BP356" s="11"/>
      <c r="BQ356" s="11"/>
      <c r="BR356" s="11"/>
      <c r="BS356" s="11"/>
    </row>
    <row r="357" spans="1:71" x14ac:dyDescent="0.2">
      <c r="A357" s="16">
        <f t="shared" si="94"/>
        <v>356</v>
      </c>
      <c r="B357" s="11" t="str">
        <f t="shared" si="95"/>
        <v>40027-00028</v>
      </c>
      <c r="C357" s="11" t="str">
        <f t="shared" si="95"/>
        <v>40027-00028</v>
      </c>
      <c r="D357" s="7" t="s">
        <v>8619</v>
      </c>
      <c r="E357" s="6" t="s">
        <v>208</v>
      </c>
      <c r="F357" s="11" t="s">
        <v>8991</v>
      </c>
      <c r="G357" s="17" t="str">
        <f>INDEX(Data!G:G,MATCH($D357,Data!$D:$D,0))</f>
        <v>RIDECAMP</v>
      </c>
      <c r="H357" s="17" t="str">
        <f>INDEX(Data!H:H,MATCH($D357,Data!$D:$D,0))</f>
        <v>Short Sleeve Jersey</v>
      </c>
      <c r="I357" s="6" t="s">
        <v>788</v>
      </c>
      <c r="J357" s="6" t="s">
        <v>5329</v>
      </c>
      <c r="K357" s="6" t="s">
        <v>8991</v>
      </c>
      <c r="L357" s="6" t="s">
        <v>8991</v>
      </c>
      <c r="M357" s="6" t="s">
        <v>5341</v>
      </c>
      <c r="N357" s="6" t="s">
        <v>5372</v>
      </c>
      <c r="O357" s="11"/>
      <c r="P357" s="11"/>
      <c r="Q357" s="6" t="s">
        <v>9096</v>
      </c>
      <c r="R357" s="9" t="b">
        <v>0</v>
      </c>
      <c r="S357" s="9" t="b">
        <v>0</v>
      </c>
      <c r="T357" s="6" t="s">
        <v>8619</v>
      </c>
      <c r="U357" s="17" t="str">
        <f>INDEX(Data!U:U,MATCH($D357,Data!$D:$D,0))</f>
        <v>40027-00028</v>
      </c>
      <c r="V357" s="17" t="str">
        <f>INDEX(Data!V:V,MATCH($D357,Data!$D:$D,0))</f>
        <v>40027-00029</v>
      </c>
      <c r="W357" s="17" t="str">
        <f>INDEX(Data!W:W,MATCH($D357,Data!$D:$D,0))</f>
        <v>40027-00030</v>
      </c>
      <c r="X357" s="17" t="str">
        <f>INDEX(Data!X:X,MATCH($D357,Data!$D:$D,0))</f>
        <v>40027-00031</v>
      </c>
      <c r="Y357" s="17" t="str">
        <f>INDEX(Data!Y:Y,MATCH($D357,Data!$D:$D,0))</f>
        <v/>
      </c>
      <c r="Z357" s="17" t="str">
        <f>INDEX(Data!Z:Z,MATCH($D357,Data!$D:$D,0))</f>
        <v/>
      </c>
      <c r="AA357" s="17" t="str">
        <f>INDEX(Data!AA:AA,MATCH($D357,Data!$D:$D,0))</f>
        <v/>
      </c>
      <c r="AB357" s="17" t="str">
        <f>INDEX(Data!AB:AB,MATCH($D357,Data!$D:$D,0))</f>
        <v/>
      </c>
      <c r="AC357" s="17" t="str">
        <f>INDEX(Data!AC:AC,MATCH($D357,Data!$D:$D,0))</f>
        <v>S</v>
      </c>
      <c r="AD357" s="17" t="str">
        <f>INDEX(Data!AD:AD,MATCH($D357,Data!$D:$D,0))</f>
        <v>M</v>
      </c>
      <c r="AE357" s="17" t="str">
        <f>INDEX(Data!AE:AE,MATCH($D357,Data!$D:$D,0))</f>
        <v>L</v>
      </c>
      <c r="AF357" s="17" t="str">
        <f>INDEX(Data!AF:AF,MATCH($D357,Data!$D:$D,0))</f>
        <v>XL</v>
      </c>
      <c r="AG357" s="17" t="str">
        <f>INDEX(Data!AG:AG,MATCH($D357,Data!$D:$D,0))</f>
        <v/>
      </c>
      <c r="AH357" s="17" t="str">
        <f>INDEX(Data!AH:AH,MATCH($D357,Data!$D:$D,0))</f>
        <v/>
      </c>
      <c r="AI357" s="17" t="str">
        <f>INDEX(Data!AI:AI,MATCH($D357,Data!$D:$D,0))</f>
        <v/>
      </c>
      <c r="AJ357" s="17" t="str">
        <f>INDEX(Data!AJ:AJ,MATCH($D357,Data!$D:$D,0))</f>
        <v/>
      </c>
      <c r="AK357" s="10">
        <v>44</v>
      </c>
      <c r="AL357" s="10">
        <v>44</v>
      </c>
      <c r="AM357" s="6" t="s">
        <v>448</v>
      </c>
      <c r="AN357" s="6" t="s">
        <v>760</v>
      </c>
      <c r="AO357" s="6" t="s">
        <v>915</v>
      </c>
      <c r="AP357" s="6" t="s">
        <v>9392</v>
      </c>
      <c r="AQ357" s="18" t="s">
        <v>9465</v>
      </c>
      <c r="AR357" s="11" t="str">
        <f t="shared" si="82"/>
        <v>2W Distributor Bike</v>
      </c>
      <c r="AS357" s="11" t="str">
        <f t="shared" si="83"/>
        <v/>
      </c>
      <c r="AT357" s="11" t="str">
        <f t="shared" si="84"/>
        <v>2W Distributor</v>
      </c>
      <c r="AU357" s="11" t="str">
        <f t="shared" si="85"/>
        <v>H2</v>
      </c>
      <c r="AV357" s="11" t="str">
        <f t="shared" si="85"/>
        <v>International - Bike</v>
      </c>
      <c r="AW357" s="11" t="str">
        <f t="shared" si="86"/>
        <v/>
      </c>
      <c r="AX357" s="11" t="str">
        <f t="shared" si="87"/>
        <v>International - AS</v>
      </c>
      <c r="AY357" s="11" t="str">
        <f t="shared" si="87"/>
        <v>International</v>
      </c>
      <c r="AZ357" s="11" t="str">
        <f t="shared" si="87"/>
        <v>International - New</v>
      </c>
      <c r="BA357" s="11" t="str">
        <f t="shared" si="88"/>
        <v/>
      </c>
      <c r="BB357" s="11" t="str">
        <f t="shared" si="89"/>
        <v>Moto Dealers</v>
      </c>
      <c r="BC357" s="11" t="str">
        <f t="shared" si="89"/>
        <v>Motonet</v>
      </c>
      <c r="BD357" s="11" t="str">
        <f t="shared" si="90"/>
        <v/>
      </c>
      <c r="BE357" s="11" t="str">
        <f t="shared" si="91"/>
        <v>Retail</v>
      </c>
      <c r="BF357" s="11" t="str">
        <f t="shared" si="92"/>
        <v>TREK</v>
      </c>
      <c r="BG357" s="11" t="e">
        <v>#N/A</v>
      </c>
      <c r="BH357" s="11" t="e">
        <f t="shared" si="93"/>
        <v>#N/A</v>
      </c>
      <c r="BI357" s="11"/>
      <c r="BJ357" s="11"/>
      <c r="BK357" s="11"/>
      <c r="BL357" s="11"/>
      <c r="BM357" s="11"/>
      <c r="BN357" s="11"/>
      <c r="BO357" s="11"/>
      <c r="BP357" s="11"/>
      <c r="BQ357" s="11"/>
      <c r="BR357" s="11"/>
      <c r="BS357" s="11"/>
    </row>
    <row r="358" spans="1:71" x14ac:dyDescent="0.2">
      <c r="A358" s="16">
        <f t="shared" si="94"/>
        <v>357</v>
      </c>
      <c r="B358" s="11" t="str">
        <f t="shared" si="95"/>
        <v>40027-00032</v>
      </c>
      <c r="C358" s="11" t="str">
        <f t="shared" si="95"/>
        <v>40027-00032</v>
      </c>
      <c r="D358" s="7" t="s">
        <v>8623</v>
      </c>
      <c r="E358" s="6" t="s">
        <v>208</v>
      </c>
      <c r="F358" s="11" t="s">
        <v>8991</v>
      </c>
      <c r="G358" s="17" t="str">
        <f>INDEX(Data!G:G,MATCH($D358,Data!$D:$D,0))</f>
        <v>RIDECAMP</v>
      </c>
      <c r="H358" s="17" t="str">
        <f>INDEX(Data!H:H,MATCH($D358,Data!$D:$D,0))</f>
        <v>Short Sleeve Jersey</v>
      </c>
      <c r="I358" s="6" t="s">
        <v>788</v>
      </c>
      <c r="J358" s="6" t="s">
        <v>5329</v>
      </c>
      <c r="K358" s="6" t="s">
        <v>8991</v>
      </c>
      <c r="L358" s="6" t="s">
        <v>8991</v>
      </c>
      <c r="M358" s="6" t="s">
        <v>5341</v>
      </c>
      <c r="N358" s="6" t="s">
        <v>5372</v>
      </c>
      <c r="O358" s="11"/>
      <c r="P358" s="11"/>
      <c r="Q358" s="6" t="s">
        <v>9100</v>
      </c>
      <c r="R358" s="9" t="b">
        <v>0</v>
      </c>
      <c r="S358" s="9" t="b">
        <v>0</v>
      </c>
      <c r="T358" s="6" t="s">
        <v>8623</v>
      </c>
      <c r="U358" s="17" t="str">
        <f>INDEX(Data!U:U,MATCH($D358,Data!$D:$D,0))</f>
        <v>40027-00032</v>
      </c>
      <c r="V358" s="17" t="str">
        <f>INDEX(Data!V:V,MATCH($D358,Data!$D:$D,0))</f>
        <v>40027-00033</v>
      </c>
      <c r="W358" s="17" t="str">
        <f>INDEX(Data!W:W,MATCH($D358,Data!$D:$D,0))</f>
        <v>40027-00034</v>
      </c>
      <c r="X358" s="17" t="str">
        <f>INDEX(Data!X:X,MATCH($D358,Data!$D:$D,0))</f>
        <v>40027-00035</v>
      </c>
      <c r="Y358" s="17" t="str">
        <f>INDEX(Data!Y:Y,MATCH($D358,Data!$D:$D,0))</f>
        <v/>
      </c>
      <c r="Z358" s="17" t="str">
        <f>INDEX(Data!Z:Z,MATCH($D358,Data!$D:$D,0))</f>
        <v/>
      </c>
      <c r="AA358" s="17" t="str">
        <f>INDEX(Data!AA:AA,MATCH($D358,Data!$D:$D,0))</f>
        <v/>
      </c>
      <c r="AB358" s="17" t="str">
        <f>INDEX(Data!AB:AB,MATCH($D358,Data!$D:$D,0))</f>
        <v/>
      </c>
      <c r="AC358" s="17" t="str">
        <f>INDEX(Data!AC:AC,MATCH($D358,Data!$D:$D,0))</f>
        <v>S</v>
      </c>
      <c r="AD358" s="17" t="str">
        <f>INDEX(Data!AD:AD,MATCH($D358,Data!$D:$D,0))</f>
        <v>M</v>
      </c>
      <c r="AE358" s="17" t="str">
        <f>INDEX(Data!AE:AE,MATCH($D358,Data!$D:$D,0))</f>
        <v>L</v>
      </c>
      <c r="AF358" s="17" t="str">
        <f>INDEX(Data!AF:AF,MATCH($D358,Data!$D:$D,0))</f>
        <v>XL</v>
      </c>
      <c r="AG358" s="17" t="str">
        <f>INDEX(Data!AG:AG,MATCH($D358,Data!$D:$D,0))</f>
        <v/>
      </c>
      <c r="AH358" s="17" t="str">
        <f>INDEX(Data!AH:AH,MATCH($D358,Data!$D:$D,0))</f>
        <v/>
      </c>
      <c r="AI358" s="17" t="str">
        <f>INDEX(Data!AI:AI,MATCH($D358,Data!$D:$D,0))</f>
        <v/>
      </c>
      <c r="AJ358" s="17" t="str">
        <f>INDEX(Data!AJ:AJ,MATCH($D358,Data!$D:$D,0))</f>
        <v/>
      </c>
      <c r="AK358" s="10">
        <v>44</v>
      </c>
      <c r="AL358" s="10">
        <v>44</v>
      </c>
      <c r="AM358" s="6" t="s">
        <v>448</v>
      </c>
      <c r="AN358" s="6" t="s">
        <v>760</v>
      </c>
      <c r="AO358" s="6" t="s">
        <v>915</v>
      </c>
      <c r="AP358" s="6" t="s">
        <v>9392</v>
      </c>
      <c r="AQ358" s="18" t="s">
        <v>9465</v>
      </c>
      <c r="AR358" s="11" t="str">
        <f t="shared" si="82"/>
        <v>2W Distributor Bike</v>
      </c>
      <c r="AS358" s="11" t="str">
        <f t="shared" si="83"/>
        <v/>
      </c>
      <c r="AT358" s="11" t="str">
        <f t="shared" si="84"/>
        <v>2W Distributor</v>
      </c>
      <c r="AU358" s="11" t="str">
        <f t="shared" si="85"/>
        <v>H2</v>
      </c>
      <c r="AV358" s="11" t="str">
        <f t="shared" si="85"/>
        <v>International - Bike</v>
      </c>
      <c r="AW358" s="11" t="str">
        <f t="shared" si="86"/>
        <v/>
      </c>
      <c r="AX358" s="11" t="str">
        <f t="shared" si="87"/>
        <v>International - AS</v>
      </c>
      <c r="AY358" s="11" t="str">
        <f t="shared" si="87"/>
        <v>International</v>
      </c>
      <c r="AZ358" s="11" t="str">
        <f t="shared" si="87"/>
        <v>International - New</v>
      </c>
      <c r="BA358" s="11" t="str">
        <f t="shared" si="88"/>
        <v/>
      </c>
      <c r="BB358" s="11" t="str">
        <f t="shared" si="89"/>
        <v>Moto Dealers</v>
      </c>
      <c r="BC358" s="11" t="str">
        <f t="shared" si="89"/>
        <v>Motonet</v>
      </c>
      <c r="BD358" s="11" t="str">
        <f t="shared" si="90"/>
        <v/>
      </c>
      <c r="BE358" s="11" t="str">
        <f t="shared" si="91"/>
        <v>Retail</v>
      </c>
      <c r="BF358" s="11" t="str">
        <f t="shared" si="92"/>
        <v>TREK</v>
      </c>
      <c r="BG358" s="11" t="e">
        <v>#N/A</v>
      </c>
      <c r="BH358" s="11" t="e">
        <f t="shared" si="93"/>
        <v>#N/A</v>
      </c>
      <c r="BI358" s="11"/>
      <c r="BJ358" s="11"/>
      <c r="BK358" s="11"/>
      <c r="BL358" s="11"/>
      <c r="BM358" s="11"/>
      <c r="BN358" s="11"/>
      <c r="BO358" s="11"/>
      <c r="BP358" s="11"/>
      <c r="BQ358" s="11"/>
      <c r="BR358" s="11"/>
      <c r="BS358" s="11"/>
    </row>
    <row r="359" spans="1:71" x14ac:dyDescent="0.2">
      <c r="A359" s="16">
        <f t="shared" si="94"/>
        <v>358</v>
      </c>
      <c r="B359" s="11" t="str">
        <f t="shared" si="95"/>
        <v>40028-00000</v>
      </c>
      <c r="C359" s="11" t="str">
        <f t="shared" si="95"/>
        <v>40028-00000</v>
      </c>
      <c r="D359" s="7" t="s">
        <v>910</v>
      </c>
      <c r="E359" s="6" t="s">
        <v>208</v>
      </c>
      <c r="F359" s="11" t="s">
        <v>8991</v>
      </c>
      <c r="G359" s="17" t="str">
        <f>INDEX(Data!G:G,MATCH($D359,Data!$D:$D,0))</f>
        <v>RIDECAMP</v>
      </c>
      <c r="H359" s="17" t="str">
        <f>INDEX(Data!H:H,MATCH($D359,Data!$D:$D,0))</f>
        <v>Long Sleeve Jersey</v>
      </c>
      <c r="I359" s="6" t="s">
        <v>788</v>
      </c>
      <c r="J359" s="6" t="s">
        <v>5329</v>
      </c>
      <c r="K359" s="6" t="s">
        <v>5333</v>
      </c>
      <c r="L359" s="6" t="s">
        <v>8992</v>
      </c>
      <c r="M359" s="6" t="s">
        <v>5341</v>
      </c>
      <c r="N359" s="6" t="s">
        <v>5372</v>
      </c>
      <c r="O359" s="11"/>
      <c r="P359" s="11"/>
      <c r="Q359" s="6" t="s">
        <v>35</v>
      </c>
      <c r="R359" s="9" t="b">
        <v>1</v>
      </c>
      <c r="S359" s="9" t="b">
        <v>1</v>
      </c>
      <c r="T359" s="6" t="s">
        <v>910</v>
      </c>
      <c r="U359" s="17" t="str">
        <f>INDEX(Data!U:U,MATCH($D359,Data!$D:$D,0))</f>
        <v>40028-00000</v>
      </c>
      <c r="V359" s="17" t="str">
        <f>INDEX(Data!V:V,MATCH($D359,Data!$D:$D,0))</f>
        <v>40028-00001</v>
      </c>
      <c r="W359" s="17" t="str">
        <f>INDEX(Data!W:W,MATCH($D359,Data!$D:$D,0))</f>
        <v>40028-00002</v>
      </c>
      <c r="X359" s="17" t="str">
        <f>INDEX(Data!X:X,MATCH($D359,Data!$D:$D,0))</f>
        <v>40028-00003</v>
      </c>
      <c r="Y359" s="17" t="str">
        <f>INDEX(Data!Y:Y,MATCH($D359,Data!$D:$D,0))</f>
        <v/>
      </c>
      <c r="Z359" s="17" t="str">
        <f>INDEX(Data!Z:Z,MATCH($D359,Data!$D:$D,0))</f>
        <v/>
      </c>
      <c r="AA359" s="17" t="str">
        <f>INDEX(Data!AA:AA,MATCH($D359,Data!$D:$D,0))</f>
        <v/>
      </c>
      <c r="AB359" s="17" t="str">
        <f>INDEX(Data!AB:AB,MATCH($D359,Data!$D:$D,0))</f>
        <v/>
      </c>
      <c r="AC359" s="17" t="str">
        <f>INDEX(Data!AC:AC,MATCH($D359,Data!$D:$D,0))</f>
        <v>S</v>
      </c>
      <c r="AD359" s="17" t="str">
        <f>INDEX(Data!AD:AD,MATCH($D359,Data!$D:$D,0))</f>
        <v>M</v>
      </c>
      <c r="AE359" s="17" t="str">
        <f>INDEX(Data!AE:AE,MATCH($D359,Data!$D:$D,0))</f>
        <v>L</v>
      </c>
      <c r="AF359" s="17" t="str">
        <f>INDEX(Data!AF:AF,MATCH($D359,Data!$D:$D,0))</f>
        <v>XL</v>
      </c>
      <c r="AG359" s="17" t="str">
        <f>INDEX(Data!AG:AG,MATCH($D359,Data!$D:$D,0))</f>
        <v/>
      </c>
      <c r="AH359" s="17" t="str">
        <f>INDEX(Data!AH:AH,MATCH($D359,Data!$D:$D,0))</f>
        <v/>
      </c>
      <c r="AI359" s="17" t="str">
        <f>INDEX(Data!AI:AI,MATCH($D359,Data!$D:$D,0))</f>
        <v/>
      </c>
      <c r="AJ359" s="17" t="str">
        <f>INDEX(Data!AJ:AJ,MATCH($D359,Data!$D:$D,0))</f>
        <v/>
      </c>
      <c r="AK359" s="10">
        <v>49</v>
      </c>
      <c r="AL359" s="10">
        <v>49</v>
      </c>
      <c r="AM359" s="6" t="s">
        <v>448</v>
      </c>
      <c r="AN359" s="6" t="s">
        <v>760</v>
      </c>
      <c r="AO359" s="6" t="s">
        <v>915</v>
      </c>
      <c r="AP359" s="6" t="s">
        <v>9392</v>
      </c>
      <c r="AQ359" s="18" t="s">
        <v>9465</v>
      </c>
      <c r="AR359" s="11" t="str">
        <f t="shared" si="82"/>
        <v>2W Distributor Bike</v>
      </c>
      <c r="AS359" s="11" t="str">
        <f t="shared" si="83"/>
        <v/>
      </c>
      <c r="AT359" s="11" t="str">
        <f t="shared" si="84"/>
        <v>2W Distributor</v>
      </c>
      <c r="AU359" s="11" t="str">
        <f t="shared" si="85"/>
        <v>H2</v>
      </c>
      <c r="AV359" s="11" t="str">
        <f t="shared" si="85"/>
        <v>International - Bike</v>
      </c>
      <c r="AW359" s="11" t="str">
        <f t="shared" si="86"/>
        <v/>
      </c>
      <c r="AX359" s="11" t="str">
        <f t="shared" si="87"/>
        <v>International - AS</v>
      </c>
      <c r="AY359" s="11" t="str">
        <f t="shared" si="87"/>
        <v>International</v>
      </c>
      <c r="AZ359" s="11" t="str">
        <f t="shared" si="87"/>
        <v>International - New</v>
      </c>
      <c r="BA359" s="11" t="str">
        <f t="shared" si="88"/>
        <v/>
      </c>
      <c r="BB359" s="11" t="str">
        <f t="shared" si="89"/>
        <v>Moto Dealers</v>
      </c>
      <c r="BC359" s="11" t="str">
        <f t="shared" si="89"/>
        <v>Motonet</v>
      </c>
      <c r="BD359" s="11" t="str">
        <f t="shared" si="90"/>
        <v/>
      </c>
      <c r="BE359" s="11" t="str">
        <f t="shared" si="91"/>
        <v>Retail</v>
      </c>
      <c r="BF359" s="11" t="str">
        <f t="shared" si="92"/>
        <v>TREK</v>
      </c>
      <c r="BG359" s="11" t="s">
        <v>5183</v>
      </c>
      <c r="BH359" s="11" t="str">
        <f t="shared" si="93"/>
        <v>https://fs.amplifi.io//file?id=08bcd821-7b0d-40a2-b4cd-1f578430fb2c&amp;variant=thumb&amp;extension=png</v>
      </c>
      <c r="BI359" s="11" t="s">
        <v>5183</v>
      </c>
      <c r="BJ359" s="11" t="s">
        <v>6199</v>
      </c>
      <c r="BK359" s="11" t="s">
        <v>6200</v>
      </c>
      <c r="BL359" s="11"/>
      <c r="BM359" s="11"/>
      <c r="BN359" s="11"/>
      <c r="BO359" s="11"/>
      <c r="BP359" s="11"/>
      <c r="BQ359" s="11"/>
      <c r="BR359" s="11"/>
      <c r="BS359" s="11"/>
    </row>
    <row r="360" spans="1:71" x14ac:dyDescent="0.2">
      <c r="A360" s="16">
        <f t="shared" si="94"/>
        <v>359</v>
      </c>
      <c r="B360" s="11" t="str">
        <f t="shared" si="95"/>
        <v>40028-00005</v>
      </c>
      <c r="C360" s="11" t="str">
        <f t="shared" si="95"/>
        <v>40028-00005</v>
      </c>
      <c r="D360" s="7" t="s">
        <v>8627</v>
      </c>
      <c r="E360" s="6" t="s">
        <v>208</v>
      </c>
      <c r="F360" s="11" t="s">
        <v>8991</v>
      </c>
      <c r="G360" s="17" t="str">
        <f>INDEX(Data!G:G,MATCH($D360,Data!$D:$D,0))</f>
        <v>RIDECAMP</v>
      </c>
      <c r="H360" s="17" t="str">
        <f>INDEX(Data!H:H,MATCH($D360,Data!$D:$D,0))</f>
        <v>Long Sleeve Jersey</v>
      </c>
      <c r="I360" s="6" t="s">
        <v>788</v>
      </c>
      <c r="J360" s="6" t="s">
        <v>5329</v>
      </c>
      <c r="K360" s="6" t="s">
        <v>5340</v>
      </c>
      <c r="L360" s="6" t="s">
        <v>8994</v>
      </c>
      <c r="M360" s="6" t="s">
        <v>5341</v>
      </c>
      <c r="N360" s="6" t="s">
        <v>5372</v>
      </c>
      <c r="O360" s="11"/>
      <c r="P360" s="11"/>
      <c r="Q360" s="6" t="s">
        <v>1676</v>
      </c>
      <c r="R360" s="9" t="b">
        <v>1</v>
      </c>
      <c r="S360" s="9" t="b">
        <v>0</v>
      </c>
      <c r="T360" s="6" t="s">
        <v>8627</v>
      </c>
      <c r="U360" s="17" t="str">
        <f>INDEX(Data!U:U,MATCH($D360,Data!$D:$D,0))</f>
        <v>40028-00005</v>
      </c>
      <c r="V360" s="17" t="str">
        <f>INDEX(Data!V:V,MATCH($D360,Data!$D:$D,0))</f>
        <v>40028-00006</v>
      </c>
      <c r="W360" s="17" t="str">
        <f>INDEX(Data!W:W,MATCH($D360,Data!$D:$D,0))</f>
        <v>40028-00007</v>
      </c>
      <c r="X360" s="17" t="str">
        <f>INDEX(Data!X:X,MATCH($D360,Data!$D:$D,0))</f>
        <v>40028-00008</v>
      </c>
      <c r="Y360" s="17" t="str">
        <f>INDEX(Data!Y:Y,MATCH($D360,Data!$D:$D,0))</f>
        <v/>
      </c>
      <c r="Z360" s="17" t="str">
        <f>INDEX(Data!Z:Z,MATCH($D360,Data!$D:$D,0))</f>
        <v/>
      </c>
      <c r="AA360" s="17" t="str">
        <f>INDEX(Data!AA:AA,MATCH($D360,Data!$D:$D,0))</f>
        <v/>
      </c>
      <c r="AB360" s="17" t="str">
        <f>INDEX(Data!AB:AB,MATCH($D360,Data!$D:$D,0))</f>
        <v/>
      </c>
      <c r="AC360" s="17" t="str">
        <f>INDEX(Data!AC:AC,MATCH($D360,Data!$D:$D,0))</f>
        <v>S</v>
      </c>
      <c r="AD360" s="17" t="str">
        <f>INDEX(Data!AD:AD,MATCH($D360,Data!$D:$D,0))</f>
        <v>M</v>
      </c>
      <c r="AE360" s="17" t="str">
        <f>INDEX(Data!AE:AE,MATCH($D360,Data!$D:$D,0))</f>
        <v>L</v>
      </c>
      <c r="AF360" s="17" t="str">
        <f>INDEX(Data!AF:AF,MATCH($D360,Data!$D:$D,0))</f>
        <v>XL</v>
      </c>
      <c r="AG360" s="17" t="str">
        <f>INDEX(Data!AG:AG,MATCH($D360,Data!$D:$D,0))</f>
        <v/>
      </c>
      <c r="AH360" s="17" t="str">
        <f>INDEX(Data!AH:AH,MATCH($D360,Data!$D:$D,0))</f>
        <v/>
      </c>
      <c r="AI360" s="17" t="str">
        <f>INDEX(Data!AI:AI,MATCH($D360,Data!$D:$D,0))</f>
        <v/>
      </c>
      <c r="AJ360" s="17" t="str">
        <f>INDEX(Data!AJ:AJ,MATCH($D360,Data!$D:$D,0))</f>
        <v/>
      </c>
      <c r="AK360" s="10">
        <v>49</v>
      </c>
      <c r="AL360" s="10">
        <v>49</v>
      </c>
      <c r="AM360" s="6" t="s">
        <v>448</v>
      </c>
      <c r="AN360" s="6" t="s">
        <v>760</v>
      </c>
      <c r="AO360" s="6" t="s">
        <v>915</v>
      </c>
      <c r="AP360" s="6" t="s">
        <v>9392</v>
      </c>
      <c r="AQ360" s="18" t="s">
        <v>9465</v>
      </c>
      <c r="AR360" s="11" t="str">
        <f t="shared" si="82"/>
        <v>2W Distributor Bike</v>
      </c>
      <c r="AS360" s="11" t="str">
        <f t="shared" si="83"/>
        <v/>
      </c>
      <c r="AT360" s="11" t="str">
        <f t="shared" si="84"/>
        <v>2W Distributor</v>
      </c>
      <c r="AU360" s="11" t="str">
        <f t="shared" si="85"/>
        <v>H2</v>
      </c>
      <c r="AV360" s="11" t="str">
        <f t="shared" si="85"/>
        <v>International - Bike</v>
      </c>
      <c r="AW360" s="11" t="str">
        <f t="shared" si="86"/>
        <v/>
      </c>
      <c r="AX360" s="11" t="str">
        <f t="shared" si="87"/>
        <v>International - AS</v>
      </c>
      <c r="AY360" s="11" t="str">
        <f t="shared" si="87"/>
        <v>International</v>
      </c>
      <c r="AZ360" s="11" t="str">
        <f t="shared" si="87"/>
        <v>International - New</v>
      </c>
      <c r="BA360" s="11" t="str">
        <f t="shared" si="88"/>
        <v/>
      </c>
      <c r="BB360" s="11" t="str">
        <f t="shared" si="89"/>
        <v>Moto Dealers</v>
      </c>
      <c r="BC360" s="11" t="str">
        <f t="shared" si="89"/>
        <v>Motonet</v>
      </c>
      <c r="BD360" s="11" t="str">
        <f t="shared" si="90"/>
        <v/>
      </c>
      <c r="BE360" s="11" t="str">
        <f t="shared" si="91"/>
        <v>Retail</v>
      </c>
      <c r="BF360" s="11" t="str">
        <f t="shared" si="92"/>
        <v>TREK</v>
      </c>
      <c r="BG360" s="11" t="e">
        <v>#N/A</v>
      </c>
      <c r="BH360" s="11" t="e">
        <f t="shared" si="93"/>
        <v>#N/A</v>
      </c>
      <c r="BI360" s="11"/>
      <c r="BJ360" s="11"/>
      <c r="BK360" s="11"/>
      <c r="BL360" s="11"/>
      <c r="BM360" s="11"/>
      <c r="BN360" s="11"/>
      <c r="BO360" s="11"/>
      <c r="BP360" s="11"/>
      <c r="BQ360" s="11"/>
      <c r="BR360" s="11"/>
      <c r="BS360" s="11"/>
    </row>
    <row r="361" spans="1:71" x14ac:dyDescent="0.2">
      <c r="A361" s="16">
        <f t="shared" si="94"/>
        <v>360</v>
      </c>
      <c r="B361" s="11" t="str">
        <f t="shared" si="95"/>
        <v>40028-00010</v>
      </c>
      <c r="C361" s="11" t="str">
        <f t="shared" si="95"/>
        <v>40028-00010</v>
      </c>
      <c r="D361" s="7" t="s">
        <v>8631</v>
      </c>
      <c r="E361" s="6" t="s">
        <v>208</v>
      </c>
      <c r="F361" s="11" t="s">
        <v>8991</v>
      </c>
      <c r="G361" s="17" t="str">
        <f>INDEX(Data!G:G,MATCH($D361,Data!$D:$D,0))</f>
        <v>RIDECAMP</v>
      </c>
      <c r="H361" s="17" t="str">
        <f>INDEX(Data!H:H,MATCH($D361,Data!$D:$D,0))</f>
        <v>Long Sleeve Jersey</v>
      </c>
      <c r="I361" s="6" t="s">
        <v>788</v>
      </c>
      <c r="J361" s="6" t="s">
        <v>5329</v>
      </c>
      <c r="K361" s="6" t="s">
        <v>5340</v>
      </c>
      <c r="L361" s="6" t="s">
        <v>8994</v>
      </c>
      <c r="M361" s="6" t="s">
        <v>5341</v>
      </c>
      <c r="N361" s="6" t="s">
        <v>5372</v>
      </c>
      <c r="O361" s="11"/>
      <c r="P361" s="11"/>
      <c r="Q361" s="6" t="s">
        <v>68</v>
      </c>
      <c r="R361" s="9" t="b">
        <v>1</v>
      </c>
      <c r="S361" s="9" t="b">
        <v>0</v>
      </c>
      <c r="T361" s="6" t="s">
        <v>8631</v>
      </c>
      <c r="U361" s="17" t="str">
        <f>INDEX(Data!U:U,MATCH($D361,Data!$D:$D,0))</f>
        <v>40028-00010</v>
      </c>
      <c r="V361" s="17" t="str">
        <f>INDEX(Data!V:V,MATCH($D361,Data!$D:$D,0))</f>
        <v>40028-00011</v>
      </c>
      <c r="W361" s="17" t="str">
        <f>INDEX(Data!W:W,MATCH($D361,Data!$D:$D,0))</f>
        <v>40028-00012</v>
      </c>
      <c r="X361" s="17" t="str">
        <f>INDEX(Data!X:X,MATCH($D361,Data!$D:$D,0))</f>
        <v>40028-00013</v>
      </c>
      <c r="Y361" s="17" t="str">
        <f>INDEX(Data!Y:Y,MATCH($D361,Data!$D:$D,0))</f>
        <v/>
      </c>
      <c r="Z361" s="17" t="str">
        <f>INDEX(Data!Z:Z,MATCH($D361,Data!$D:$D,0))</f>
        <v/>
      </c>
      <c r="AA361" s="17" t="str">
        <f>INDEX(Data!AA:AA,MATCH($D361,Data!$D:$D,0))</f>
        <v/>
      </c>
      <c r="AB361" s="17" t="str">
        <f>INDEX(Data!AB:AB,MATCH($D361,Data!$D:$D,0))</f>
        <v/>
      </c>
      <c r="AC361" s="17" t="str">
        <f>INDEX(Data!AC:AC,MATCH($D361,Data!$D:$D,0))</f>
        <v>S</v>
      </c>
      <c r="AD361" s="17" t="str">
        <f>INDEX(Data!AD:AD,MATCH($D361,Data!$D:$D,0))</f>
        <v>M</v>
      </c>
      <c r="AE361" s="17" t="str">
        <f>INDEX(Data!AE:AE,MATCH($D361,Data!$D:$D,0))</f>
        <v>L</v>
      </c>
      <c r="AF361" s="17" t="str">
        <f>INDEX(Data!AF:AF,MATCH($D361,Data!$D:$D,0))</f>
        <v>XL</v>
      </c>
      <c r="AG361" s="17" t="str">
        <f>INDEX(Data!AG:AG,MATCH($D361,Data!$D:$D,0))</f>
        <v/>
      </c>
      <c r="AH361" s="17" t="str">
        <f>INDEX(Data!AH:AH,MATCH($D361,Data!$D:$D,0))</f>
        <v/>
      </c>
      <c r="AI361" s="17" t="str">
        <f>INDEX(Data!AI:AI,MATCH($D361,Data!$D:$D,0))</f>
        <v/>
      </c>
      <c r="AJ361" s="17" t="str">
        <f>INDEX(Data!AJ:AJ,MATCH($D361,Data!$D:$D,0))</f>
        <v/>
      </c>
      <c r="AK361" s="10">
        <v>49</v>
      </c>
      <c r="AL361" s="10">
        <v>49</v>
      </c>
      <c r="AM361" s="6" t="s">
        <v>448</v>
      </c>
      <c r="AN361" s="6" t="s">
        <v>760</v>
      </c>
      <c r="AO361" s="6" t="s">
        <v>915</v>
      </c>
      <c r="AP361" s="6" t="s">
        <v>9392</v>
      </c>
      <c r="AQ361" s="18" t="s">
        <v>9465</v>
      </c>
      <c r="AR361" s="11" t="str">
        <f t="shared" si="82"/>
        <v>2W Distributor Bike</v>
      </c>
      <c r="AS361" s="11" t="str">
        <f t="shared" si="83"/>
        <v/>
      </c>
      <c r="AT361" s="11" t="str">
        <f t="shared" si="84"/>
        <v>2W Distributor</v>
      </c>
      <c r="AU361" s="11" t="str">
        <f t="shared" si="85"/>
        <v>H2</v>
      </c>
      <c r="AV361" s="11" t="str">
        <f t="shared" si="85"/>
        <v>International - Bike</v>
      </c>
      <c r="AW361" s="11" t="str">
        <f t="shared" si="86"/>
        <v/>
      </c>
      <c r="AX361" s="11" t="str">
        <f t="shared" si="87"/>
        <v>International - AS</v>
      </c>
      <c r="AY361" s="11" t="str">
        <f t="shared" si="87"/>
        <v>International</v>
      </c>
      <c r="AZ361" s="11" t="str">
        <f t="shared" si="87"/>
        <v>International - New</v>
      </c>
      <c r="BA361" s="11" t="str">
        <f t="shared" si="88"/>
        <v/>
      </c>
      <c r="BB361" s="11" t="str">
        <f t="shared" si="89"/>
        <v>Moto Dealers</v>
      </c>
      <c r="BC361" s="11" t="str">
        <f t="shared" si="89"/>
        <v>Motonet</v>
      </c>
      <c r="BD361" s="11" t="str">
        <f t="shared" si="90"/>
        <v/>
      </c>
      <c r="BE361" s="11" t="str">
        <f t="shared" si="91"/>
        <v>Retail</v>
      </c>
      <c r="BF361" s="11" t="str">
        <f t="shared" si="92"/>
        <v>TREK</v>
      </c>
      <c r="BG361" s="11" t="e">
        <v>#N/A</v>
      </c>
      <c r="BH361" s="11" t="e">
        <f t="shared" si="93"/>
        <v>#N/A</v>
      </c>
      <c r="BI361" s="11"/>
      <c r="BJ361" s="11"/>
      <c r="BK361" s="11"/>
      <c r="BL361" s="11"/>
      <c r="BM361" s="11"/>
      <c r="BN361" s="11"/>
      <c r="BO361" s="11"/>
      <c r="BP361" s="11"/>
      <c r="BQ361" s="11"/>
      <c r="BR361" s="11"/>
      <c r="BS361" s="11"/>
    </row>
    <row r="362" spans="1:71" x14ac:dyDescent="0.2">
      <c r="A362" s="16">
        <f t="shared" si="94"/>
        <v>361</v>
      </c>
      <c r="B362" s="11" t="str">
        <f t="shared" ref="B362:C381" si="96">C362</f>
        <v>40029-00000</v>
      </c>
      <c r="C362" s="11" t="str">
        <f t="shared" si="96"/>
        <v>40029-00000</v>
      </c>
      <c r="D362" s="7" t="s">
        <v>917</v>
      </c>
      <c r="E362" s="6" t="s">
        <v>208</v>
      </c>
      <c r="F362" s="11" t="s">
        <v>8991</v>
      </c>
      <c r="G362" s="17" t="str">
        <f>INDEX(Data!G:G,MATCH($D362,Data!$D:$D,0))</f>
        <v>RIDECAMP</v>
      </c>
      <c r="H362" s="17" t="str">
        <f>INDEX(Data!H:H,MATCH($D362,Data!$D:$D,0))</f>
        <v>Shorts</v>
      </c>
      <c r="I362" s="6" t="s">
        <v>788</v>
      </c>
      <c r="J362" s="6" t="s">
        <v>5329</v>
      </c>
      <c r="K362" s="6" t="s">
        <v>5333</v>
      </c>
      <c r="L362" s="6" t="s">
        <v>8992</v>
      </c>
      <c r="M362" s="6" t="s">
        <v>5342</v>
      </c>
      <c r="N362" s="6" t="s">
        <v>807</v>
      </c>
      <c r="O362" s="11"/>
      <c r="P362" s="11"/>
      <c r="Q362" s="6" t="s">
        <v>88</v>
      </c>
      <c r="R362" s="9" t="b">
        <v>1</v>
      </c>
      <c r="S362" s="9" t="b">
        <v>1</v>
      </c>
      <c r="T362" s="6" t="s">
        <v>917</v>
      </c>
      <c r="U362" s="17" t="str">
        <f>INDEX(Data!U:U,MATCH($D362,Data!$D:$D,0))</f>
        <v>40029-00000</v>
      </c>
      <c r="V362" s="17" t="str">
        <f>INDEX(Data!V:V,MATCH($D362,Data!$D:$D,0))</f>
        <v>40029-00001</v>
      </c>
      <c r="W362" s="17" t="str">
        <f>INDEX(Data!W:W,MATCH($D362,Data!$D:$D,0))</f>
        <v>40029-00002</v>
      </c>
      <c r="X362" s="17" t="str">
        <f>INDEX(Data!X:X,MATCH($D362,Data!$D:$D,0))</f>
        <v>40029-00003</v>
      </c>
      <c r="Y362" s="17" t="str">
        <f>INDEX(Data!Y:Y,MATCH($D362,Data!$D:$D,0))</f>
        <v>40029-00004</v>
      </c>
      <c r="Z362" s="17" t="str">
        <f>INDEX(Data!Z:Z,MATCH($D362,Data!$D:$D,0))</f>
        <v>40029-00005</v>
      </c>
      <c r="AA362" s="17" t="str">
        <f>INDEX(Data!AA:AA,MATCH($D362,Data!$D:$D,0))</f>
        <v/>
      </c>
      <c r="AB362" s="17" t="str">
        <f>INDEX(Data!AB:AB,MATCH($D362,Data!$D:$D,0))</f>
        <v/>
      </c>
      <c r="AC362" s="17" t="str">
        <f>INDEX(Data!AC:AC,MATCH($D362,Data!$D:$D,0))</f>
        <v>28</v>
      </c>
      <c r="AD362" s="17" t="str">
        <f>INDEX(Data!AD:AD,MATCH($D362,Data!$D:$D,0))</f>
        <v>30</v>
      </c>
      <c r="AE362" s="17" t="str">
        <f>INDEX(Data!AE:AE,MATCH($D362,Data!$D:$D,0))</f>
        <v>32</v>
      </c>
      <c r="AF362" s="17" t="str">
        <f>INDEX(Data!AF:AF,MATCH($D362,Data!$D:$D,0))</f>
        <v>34</v>
      </c>
      <c r="AG362" s="17" t="str">
        <f>INDEX(Data!AG:AG,MATCH($D362,Data!$D:$D,0))</f>
        <v>36</v>
      </c>
      <c r="AH362" s="17" t="str">
        <f>INDEX(Data!AH:AH,MATCH($D362,Data!$D:$D,0))</f>
        <v>38</v>
      </c>
      <c r="AI362" s="17" t="str">
        <f>INDEX(Data!AI:AI,MATCH($D362,Data!$D:$D,0))</f>
        <v/>
      </c>
      <c r="AJ362" s="17" t="str">
        <f>INDEX(Data!AJ:AJ,MATCH($D362,Data!$D:$D,0))</f>
        <v/>
      </c>
      <c r="AK362" s="10">
        <v>79</v>
      </c>
      <c r="AL362" s="10">
        <v>79</v>
      </c>
      <c r="AM362" s="6" t="s">
        <v>475</v>
      </c>
      <c r="AN362" s="6" t="s">
        <v>760</v>
      </c>
      <c r="AO362" s="6" t="s">
        <v>915</v>
      </c>
      <c r="AP362" s="6" t="s">
        <v>9393</v>
      </c>
      <c r="AQ362" s="18" t="s">
        <v>9465</v>
      </c>
      <c r="AR362" s="11" t="str">
        <f t="shared" si="82"/>
        <v>2W Distributor Bike</v>
      </c>
      <c r="AS362" s="11" t="str">
        <f t="shared" si="83"/>
        <v/>
      </c>
      <c r="AT362" s="11" t="str">
        <f t="shared" si="84"/>
        <v>2W Distributor</v>
      </c>
      <c r="AU362" s="11" t="str">
        <f t="shared" si="85"/>
        <v>H2</v>
      </c>
      <c r="AV362" s="11" t="str">
        <f t="shared" si="85"/>
        <v>International - Bike</v>
      </c>
      <c r="AW362" s="11" t="str">
        <f t="shared" si="86"/>
        <v/>
      </c>
      <c r="AX362" s="11" t="str">
        <f t="shared" si="87"/>
        <v>International - AS</v>
      </c>
      <c r="AY362" s="11" t="str">
        <f t="shared" si="87"/>
        <v>International</v>
      </c>
      <c r="AZ362" s="11" t="str">
        <f t="shared" si="87"/>
        <v>International - New</v>
      </c>
      <c r="BA362" s="11" t="str">
        <f t="shared" si="88"/>
        <v/>
      </c>
      <c r="BB362" s="11" t="str">
        <f t="shared" si="89"/>
        <v>Moto Dealers</v>
      </c>
      <c r="BC362" s="11" t="str">
        <f t="shared" si="89"/>
        <v>Motonet</v>
      </c>
      <c r="BD362" s="11" t="str">
        <f t="shared" si="90"/>
        <v/>
      </c>
      <c r="BE362" s="11" t="str">
        <f t="shared" si="91"/>
        <v>Retail</v>
      </c>
      <c r="BF362" s="11" t="str">
        <f t="shared" si="92"/>
        <v>TREK</v>
      </c>
      <c r="BG362" s="11" t="s">
        <v>5184</v>
      </c>
      <c r="BH362" s="11" t="str">
        <f t="shared" si="93"/>
        <v>https://fs.amplifi.io//file?id=6816ebff-c4de-4636-badf-a1d372f7f9db&amp;variant=thumb&amp;extension=png</v>
      </c>
      <c r="BI362" s="11" t="s">
        <v>5184</v>
      </c>
      <c r="BJ362" s="11" t="s">
        <v>6201</v>
      </c>
      <c r="BK362" s="11"/>
      <c r="BL362" s="11"/>
      <c r="BM362" s="11"/>
      <c r="BN362" s="11"/>
      <c r="BO362" s="11"/>
      <c r="BP362" s="11"/>
      <c r="BQ362" s="11"/>
      <c r="BR362" s="11"/>
      <c r="BS362" s="11"/>
    </row>
    <row r="363" spans="1:71" x14ac:dyDescent="0.2">
      <c r="A363" s="16">
        <f t="shared" si="94"/>
        <v>362</v>
      </c>
      <c r="B363" s="11" t="str">
        <f t="shared" si="96"/>
        <v>40029-00007</v>
      </c>
      <c r="C363" s="11" t="str">
        <f t="shared" si="96"/>
        <v>40029-00007</v>
      </c>
      <c r="D363" s="7" t="s">
        <v>925</v>
      </c>
      <c r="E363" s="6" t="s">
        <v>208</v>
      </c>
      <c r="F363" s="11" t="s">
        <v>8991</v>
      </c>
      <c r="G363" s="17" t="str">
        <f>INDEX(Data!G:G,MATCH($D363,Data!$D:$D,0))</f>
        <v>RIDECAMP</v>
      </c>
      <c r="H363" s="17" t="str">
        <f>INDEX(Data!H:H,MATCH($D363,Data!$D:$D,0))</f>
        <v>Shorts</v>
      </c>
      <c r="I363" s="6" t="s">
        <v>788</v>
      </c>
      <c r="J363" s="6" t="s">
        <v>5329</v>
      </c>
      <c r="K363" s="6" t="s">
        <v>5333</v>
      </c>
      <c r="L363" s="6" t="s">
        <v>8992</v>
      </c>
      <c r="M363" s="6" t="s">
        <v>5342</v>
      </c>
      <c r="N363" s="6" t="s">
        <v>807</v>
      </c>
      <c r="O363" s="11"/>
      <c r="P363" s="11"/>
      <c r="Q363" s="6" t="s">
        <v>866</v>
      </c>
      <c r="R363" s="9" t="b">
        <v>1</v>
      </c>
      <c r="S363" s="9" t="b">
        <v>1</v>
      </c>
      <c r="T363" s="6" t="s">
        <v>925</v>
      </c>
      <c r="U363" s="17" t="str">
        <f>INDEX(Data!U:U,MATCH($D363,Data!$D:$D,0))</f>
        <v>40029-00007</v>
      </c>
      <c r="V363" s="17" t="str">
        <f>INDEX(Data!V:V,MATCH($D363,Data!$D:$D,0))</f>
        <v>40029-00008</v>
      </c>
      <c r="W363" s="17" t="str">
        <f>INDEX(Data!W:W,MATCH($D363,Data!$D:$D,0))</f>
        <v>40029-00009</v>
      </c>
      <c r="X363" s="17" t="str">
        <f>INDEX(Data!X:X,MATCH($D363,Data!$D:$D,0))</f>
        <v>40029-00010</v>
      </c>
      <c r="Y363" s="17" t="str">
        <f>INDEX(Data!Y:Y,MATCH($D363,Data!$D:$D,0))</f>
        <v>40029-00011</v>
      </c>
      <c r="Z363" s="17" t="str">
        <f>INDEX(Data!Z:Z,MATCH($D363,Data!$D:$D,0))</f>
        <v>40029-00012</v>
      </c>
      <c r="AA363" s="17" t="str">
        <f>INDEX(Data!AA:AA,MATCH($D363,Data!$D:$D,0))</f>
        <v/>
      </c>
      <c r="AB363" s="17" t="str">
        <f>INDEX(Data!AB:AB,MATCH($D363,Data!$D:$D,0))</f>
        <v/>
      </c>
      <c r="AC363" s="17" t="str">
        <f>INDEX(Data!AC:AC,MATCH($D363,Data!$D:$D,0))</f>
        <v>28</v>
      </c>
      <c r="AD363" s="17" t="str">
        <f>INDEX(Data!AD:AD,MATCH($D363,Data!$D:$D,0))</f>
        <v>30</v>
      </c>
      <c r="AE363" s="17" t="str">
        <f>INDEX(Data!AE:AE,MATCH($D363,Data!$D:$D,0))</f>
        <v>32</v>
      </c>
      <c r="AF363" s="17" t="str">
        <f>INDEX(Data!AF:AF,MATCH($D363,Data!$D:$D,0))</f>
        <v>34</v>
      </c>
      <c r="AG363" s="17" t="str">
        <f>INDEX(Data!AG:AG,MATCH($D363,Data!$D:$D,0))</f>
        <v>36</v>
      </c>
      <c r="AH363" s="17" t="str">
        <f>INDEX(Data!AH:AH,MATCH($D363,Data!$D:$D,0))</f>
        <v>38</v>
      </c>
      <c r="AI363" s="17" t="str">
        <f>INDEX(Data!AI:AI,MATCH($D363,Data!$D:$D,0))</f>
        <v/>
      </c>
      <c r="AJ363" s="17" t="str">
        <f>INDEX(Data!AJ:AJ,MATCH($D363,Data!$D:$D,0))</f>
        <v/>
      </c>
      <c r="AK363" s="10">
        <v>79</v>
      </c>
      <c r="AL363" s="10">
        <v>79</v>
      </c>
      <c r="AM363" s="6" t="s">
        <v>475</v>
      </c>
      <c r="AN363" s="6" t="s">
        <v>760</v>
      </c>
      <c r="AO363" s="6" t="s">
        <v>915</v>
      </c>
      <c r="AP363" s="6" t="s">
        <v>9393</v>
      </c>
      <c r="AQ363" s="18" t="s">
        <v>9465</v>
      </c>
      <c r="AR363" s="11" t="str">
        <f t="shared" si="82"/>
        <v>2W Distributor Bike</v>
      </c>
      <c r="AS363" s="11" t="str">
        <f t="shared" si="83"/>
        <v/>
      </c>
      <c r="AT363" s="11" t="str">
        <f t="shared" si="84"/>
        <v>2W Distributor</v>
      </c>
      <c r="AU363" s="11" t="str">
        <f t="shared" si="85"/>
        <v>H2</v>
      </c>
      <c r="AV363" s="11" t="str">
        <f t="shared" si="85"/>
        <v>International - Bike</v>
      </c>
      <c r="AW363" s="11" t="str">
        <f t="shared" si="86"/>
        <v/>
      </c>
      <c r="AX363" s="11" t="str">
        <f t="shared" si="87"/>
        <v>International - AS</v>
      </c>
      <c r="AY363" s="11" t="str">
        <f t="shared" si="87"/>
        <v>International</v>
      </c>
      <c r="AZ363" s="11" t="str">
        <f t="shared" si="87"/>
        <v>International - New</v>
      </c>
      <c r="BA363" s="11" t="str">
        <f t="shared" si="88"/>
        <v/>
      </c>
      <c r="BB363" s="11" t="str">
        <f t="shared" si="89"/>
        <v>Moto Dealers</v>
      </c>
      <c r="BC363" s="11" t="str">
        <f t="shared" si="89"/>
        <v>Motonet</v>
      </c>
      <c r="BD363" s="11" t="str">
        <f t="shared" si="90"/>
        <v/>
      </c>
      <c r="BE363" s="11" t="str">
        <f t="shared" si="91"/>
        <v>Retail</v>
      </c>
      <c r="BF363" s="11" t="str">
        <f t="shared" si="92"/>
        <v>TREK</v>
      </c>
      <c r="BG363" s="11" t="s">
        <v>5522</v>
      </c>
      <c r="BH363" s="11" t="str">
        <f t="shared" si="93"/>
        <v>https://fs.amplifi.io//file?id=dec1b02d-9c75-4ac0-8c6a-0b6162ea7f31&amp;variant=thumb&amp;extension=png</v>
      </c>
      <c r="BI363" s="11" t="s">
        <v>6202</v>
      </c>
      <c r="BJ363" s="11" t="s">
        <v>5522</v>
      </c>
      <c r="BK363" s="11"/>
      <c r="BL363" s="11"/>
      <c r="BM363" s="11"/>
      <c r="BN363" s="11"/>
      <c r="BO363" s="11"/>
      <c r="BP363" s="11"/>
      <c r="BQ363" s="11"/>
      <c r="BR363" s="11"/>
      <c r="BS363" s="11"/>
    </row>
    <row r="364" spans="1:71" x14ac:dyDescent="0.2">
      <c r="A364" s="16">
        <f t="shared" si="94"/>
        <v>363</v>
      </c>
      <c r="B364" s="11" t="str">
        <f t="shared" si="96"/>
        <v>40029-00028</v>
      </c>
      <c r="C364" s="11" t="str">
        <f t="shared" si="96"/>
        <v>40029-00028</v>
      </c>
      <c r="D364" s="7" t="s">
        <v>8635</v>
      </c>
      <c r="E364" s="6" t="s">
        <v>208</v>
      </c>
      <c r="F364" s="11" t="s">
        <v>8991</v>
      </c>
      <c r="G364" s="17" t="str">
        <f>INDEX(Data!G:G,MATCH($D364,Data!$D:$D,0))</f>
        <v>RIDECAMP</v>
      </c>
      <c r="H364" s="17" t="str">
        <f>INDEX(Data!H:H,MATCH($D364,Data!$D:$D,0))</f>
        <v>Shorts</v>
      </c>
      <c r="I364" s="6" t="s">
        <v>788</v>
      </c>
      <c r="J364" s="6" t="s">
        <v>5329</v>
      </c>
      <c r="K364" s="6" t="s">
        <v>8991</v>
      </c>
      <c r="L364" s="6" t="s">
        <v>8991</v>
      </c>
      <c r="M364" s="6" t="s">
        <v>5342</v>
      </c>
      <c r="N364" s="6" t="s">
        <v>807</v>
      </c>
      <c r="O364" s="11"/>
      <c r="P364" s="11"/>
      <c r="Q364" s="6" t="s">
        <v>9073</v>
      </c>
      <c r="R364" s="9" t="b">
        <v>0</v>
      </c>
      <c r="S364" s="9" t="b">
        <v>0</v>
      </c>
      <c r="T364" s="6" t="s">
        <v>8635</v>
      </c>
      <c r="U364" s="17" t="str">
        <f>INDEX(Data!U:U,MATCH($D364,Data!$D:$D,0))</f>
        <v>40029-00028</v>
      </c>
      <c r="V364" s="17" t="str">
        <f>INDEX(Data!V:V,MATCH($D364,Data!$D:$D,0))</f>
        <v>40029-00029</v>
      </c>
      <c r="W364" s="17" t="str">
        <f>INDEX(Data!W:W,MATCH($D364,Data!$D:$D,0))</f>
        <v>40029-00030</v>
      </c>
      <c r="X364" s="17" t="str">
        <f>INDEX(Data!X:X,MATCH($D364,Data!$D:$D,0))</f>
        <v>40029-00031</v>
      </c>
      <c r="Y364" s="17" t="str">
        <f>INDEX(Data!Y:Y,MATCH($D364,Data!$D:$D,0))</f>
        <v>40029-00032</v>
      </c>
      <c r="Z364" s="17" t="str">
        <f>INDEX(Data!Z:Z,MATCH($D364,Data!$D:$D,0))</f>
        <v>40029-00033</v>
      </c>
      <c r="AA364" s="17" t="str">
        <f>INDEX(Data!AA:AA,MATCH($D364,Data!$D:$D,0))</f>
        <v/>
      </c>
      <c r="AB364" s="17" t="str">
        <f>INDEX(Data!AB:AB,MATCH($D364,Data!$D:$D,0))</f>
        <v/>
      </c>
      <c r="AC364" s="17" t="str">
        <f>INDEX(Data!AC:AC,MATCH($D364,Data!$D:$D,0))</f>
        <v>28</v>
      </c>
      <c r="AD364" s="17" t="str">
        <f>INDEX(Data!AD:AD,MATCH($D364,Data!$D:$D,0))</f>
        <v>30</v>
      </c>
      <c r="AE364" s="17" t="str">
        <f>INDEX(Data!AE:AE,MATCH($D364,Data!$D:$D,0))</f>
        <v>32</v>
      </c>
      <c r="AF364" s="17" t="str">
        <f>INDEX(Data!AF:AF,MATCH($D364,Data!$D:$D,0))</f>
        <v>34</v>
      </c>
      <c r="AG364" s="17" t="str">
        <f>INDEX(Data!AG:AG,MATCH($D364,Data!$D:$D,0))</f>
        <v>36</v>
      </c>
      <c r="AH364" s="17" t="str">
        <f>INDEX(Data!AH:AH,MATCH($D364,Data!$D:$D,0))</f>
        <v>38</v>
      </c>
      <c r="AI364" s="17" t="str">
        <f>INDEX(Data!AI:AI,MATCH($D364,Data!$D:$D,0))</f>
        <v/>
      </c>
      <c r="AJ364" s="17" t="str">
        <f>INDEX(Data!AJ:AJ,MATCH($D364,Data!$D:$D,0))</f>
        <v/>
      </c>
      <c r="AK364" s="10">
        <v>79</v>
      </c>
      <c r="AL364" s="10">
        <v>79</v>
      </c>
      <c r="AM364" s="6" t="s">
        <v>475</v>
      </c>
      <c r="AN364" s="6" t="s">
        <v>760</v>
      </c>
      <c r="AO364" s="6" t="s">
        <v>915</v>
      </c>
      <c r="AP364" s="6" t="s">
        <v>9393</v>
      </c>
      <c r="AQ364" s="18" t="s">
        <v>9465</v>
      </c>
      <c r="AR364" s="11" t="str">
        <f t="shared" si="82"/>
        <v>2W Distributor Bike</v>
      </c>
      <c r="AS364" s="11" t="str">
        <f t="shared" si="83"/>
        <v/>
      </c>
      <c r="AT364" s="11" t="str">
        <f t="shared" si="84"/>
        <v>2W Distributor</v>
      </c>
      <c r="AU364" s="11" t="str">
        <f t="shared" si="85"/>
        <v>H2</v>
      </c>
      <c r="AV364" s="11" t="str">
        <f t="shared" si="85"/>
        <v>International - Bike</v>
      </c>
      <c r="AW364" s="11" t="str">
        <f t="shared" si="86"/>
        <v/>
      </c>
      <c r="AX364" s="11" t="str">
        <f t="shared" si="87"/>
        <v>International - AS</v>
      </c>
      <c r="AY364" s="11" t="str">
        <f t="shared" si="87"/>
        <v>International</v>
      </c>
      <c r="AZ364" s="11" t="str">
        <f t="shared" si="87"/>
        <v>International - New</v>
      </c>
      <c r="BA364" s="11" t="str">
        <f t="shared" si="88"/>
        <v/>
      </c>
      <c r="BB364" s="11" t="str">
        <f t="shared" si="89"/>
        <v>Moto Dealers</v>
      </c>
      <c r="BC364" s="11" t="str">
        <f t="shared" si="89"/>
        <v>Motonet</v>
      </c>
      <c r="BD364" s="11" t="str">
        <f t="shared" si="90"/>
        <v/>
      </c>
      <c r="BE364" s="11" t="str">
        <f t="shared" si="91"/>
        <v>Retail</v>
      </c>
      <c r="BF364" s="11" t="str">
        <f t="shared" si="92"/>
        <v>TREK</v>
      </c>
      <c r="BG364" s="11" t="e">
        <v>#N/A</v>
      </c>
      <c r="BH364" s="11" t="e">
        <f t="shared" si="93"/>
        <v>#N/A</v>
      </c>
      <c r="BI364" s="11"/>
      <c r="BJ364" s="11"/>
      <c r="BK364" s="11"/>
      <c r="BL364" s="11"/>
      <c r="BM364" s="11"/>
      <c r="BN364" s="11"/>
      <c r="BO364" s="11"/>
      <c r="BP364" s="11"/>
      <c r="BQ364" s="11"/>
      <c r="BR364" s="11"/>
      <c r="BS364" s="11"/>
    </row>
    <row r="365" spans="1:71" x14ac:dyDescent="0.2">
      <c r="A365" s="16">
        <f t="shared" si="94"/>
        <v>364</v>
      </c>
      <c r="B365" s="11" t="str">
        <f t="shared" si="96"/>
        <v>40029-00034</v>
      </c>
      <c r="C365" s="11" t="str">
        <f t="shared" si="96"/>
        <v>40029-00034</v>
      </c>
      <c r="D365" s="7" t="s">
        <v>8641</v>
      </c>
      <c r="E365" s="6" t="s">
        <v>208</v>
      </c>
      <c r="F365" s="11" t="s">
        <v>8991</v>
      </c>
      <c r="G365" s="17" t="str">
        <f>INDEX(Data!G:G,MATCH($D365,Data!$D:$D,0))</f>
        <v>RIDECAMP</v>
      </c>
      <c r="H365" s="17" t="str">
        <f>INDEX(Data!H:H,MATCH($D365,Data!$D:$D,0))</f>
        <v>Shorts</v>
      </c>
      <c r="I365" s="6" t="s">
        <v>788</v>
      </c>
      <c r="J365" s="6" t="s">
        <v>5329</v>
      </c>
      <c r="K365" s="6" t="s">
        <v>8991</v>
      </c>
      <c r="L365" s="6" t="s">
        <v>8991</v>
      </c>
      <c r="M365" s="6" t="s">
        <v>5342</v>
      </c>
      <c r="N365" s="6" t="s">
        <v>807</v>
      </c>
      <c r="O365" s="11"/>
      <c r="P365" s="11"/>
      <c r="Q365" s="6" t="s">
        <v>9063</v>
      </c>
      <c r="R365" s="9" t="b">
        <v>0</v>
      </c>
      <c r="S365" s="9" t="b">
        <v>0</v>
      </c>
      <c r="T365" s="6" t="s">
        <v>8641</v>
      </c>
      <c r="U365" s="17" t="str">
        <f>INDEX(Data!U:U,MATCH($D365,Data!$D:$D,0))</f>
        <v>40029-00034</v>
      </c>
      <c r="V365" s="17" t="str">
        <f>INDEX(Data!V:V,MATCH($D365,Data!$D:$D,0))</f>
        <v>40029-00035</v>
      </c>
      <c r="W365" s="17" t="str">
        <f>INDEX(Data!W:W,MATCH($D365,Data!$D:$D,0))</f>
        <v>40029-00036</v>
      </c>
      <c r="X365" s="17" t="str">
        <f>INDEX(Data!X:X,MATCH($D365,Data!$D:$D,0))</f>
        <v>40029-00037</v>
      </c>
      <c r="Y365" s="17" t="str">
        <f>INDEX(Data!Y:Y,MATCH($D365,Data!$D:$D,0))</f>
        <v>40029-00038</v>
      </c>
      <c r="Z365" s="17" t="str">
        <f>INDEX(Data!Z:Z,MATCH($D365,Data!$D:$D,0))</f>
        <v>40029-00039</v>
      </c>
      <c r="AA365" s="17" t="str">
        <f>INDEX(Data!AA:AA,MATCH($D365,Data!$D:$D,0))</f>
        <v/>
      </c>
      <c r="AB365" s="17" t="str">
        <f>INDEX(Data!AB:AB,MATCH($D365,Data!$D:$D,0))</f>
        <v/>
      </c>
      <c r="AC365" s="17" t="str">
        <f>INDEX(Data!AC:AC,MATCH($D365,Data!$D:$D,0))</f>
        <v>28</v>
      </c>
      <c r="AD365" s="17" t="str">
        <f>INDEX(Data!AD:AD,MATCH($D365,Data!$D:$D,0))</f>
        <v>30</v>
      </c>
      <c r="AE365" s="17" t="str">
        <f>INDEX(Data!AE:AE,MATCH($D365,Data!$D:$D,0))</f>
        <v>32</v>
      </c>
      <c r="AF365" s="17" t="str">
        <f>INDEX(Data!AF:AF,MATCH($D365,Data!$D:$D,0))</f>
        <v>34</v>
      </c>
      <c r="AG365" s="17" t="str">
        <f>INDEX(Data!AG:AG,MATCH($D365,Data!$D:$D,0))</f>
        <v>36</v>
      </c>
      <c r="AH365" s="17" t="str">
        <f>INDEX(Data!AH:AH,MATCH($D365,Data!$D:$D,0))</f>
        <v>38</v>
      </c>
      <c r="AI365" s="17" t="str">
        <f>INDEX(Data!AI:AI,MATCH($D365,Data!$D:$D,0))</f>
        <v/>
      </c>
      <c r="AJ365" s="17" t="str">
        <f>INDEX(Data!AJ:AJ,MATCH($D365,Data!$D:$D,0))</f>
        <v/>
      </c>
      <c r="AK365" s="10">
        <v>79</v>
      </c>
      <c r="AL365" s="10">
        <v>79</v>
      </c>
      <c r="AM365" s="6" t="s">
        <v>475</v>
      </c>
      <c r="AN365" s="6" t="s">
        <v>760</v>
      </c>
      <c r="AO365" s="6" t="s">
        <v>915</v>
      </c>
      <c r="AP365" s="6" t="s">
        <v>9393</v>
      </c>
      <c r="AQ365" s="18" t="s">
        <v>9465</v>
      </c>
      <c r="AR365" s="11" t="str">
        <f t="shared" si="82"/>
        <v>2W Distributor Bike</v>
      </c>
      <c r="AS365" s="11" t="str">
        <f t="shared" si="83"/>
        <v/>
      </c>
      <c r="AT365" s="11" t="str">
        <f t="shared" si="84"/>
        <v>2W Distributor</v>
      </c>
      <c r="AU365" s="11" t="str">
        <f t="shared" si="85"/>
        <v>H2</v>
      </c>
      <c r="AV365" s="11" t="str">
        <f t="shared" si="85"/>
        <v>International - Bike</v>
      </c>
      <c r="AW365" s="11" t="str">
        <f t="shared" si="86"/>
        <v/>
      </c>
      <c r="AX365" s="11" t="str">
        <f t="shared" si="87"/>
        <v>International - AS</v>
      </c>
      <c r="AY365" s="11" t="str">
        <f t="shared" si="87"/>
        <v>International</v>
      </c>
      <c r="AZ365" s="11" t="str">
        <f t="shared" si="87"/>
        <v>International - New</v>
      </c>
      <c r="BA365" s="11" t="str">
        <f t="shared" si="88"/>
        <v/>
      </c>
      <c r="BB365" s="11" t="str">
        <f t="shared" si="89"/>
        <v>Moto Dealers</v>
      </c>
      <c r="BC365" s="11" t="str">
        <f t="shared" si="89"/>
        <v>Motonet</v>
      </c>
      <c r="BD365" s="11" t="str">
        <f t="shared" si="90"/>
        <v/>
      </c>
      <c r="BE365" s="11" t="str">
        <f t="shared" si="91"/>
        <v>Retail</v>
      </c>
      <c r="BF365" s="11" t="str">
        <f t="shared" si="92"/>
        <v>TREK</v>
      </c>
      <c r="BG365" s="11" t="e">
        <v>#N/A</v>
      </c>
      <c r="BH365" s="11" t="e">
        <f t="shared" si="93"/>
        <v>#N/A</v>
      </c>
      <c r="BI365" s="11"/>
      <c r="BJ365" s="11"/>
      <c r="BK365" s="11"/>
      <c r="BL365" s="11"/>
      <c r="BM365" s="11"/>
      <c r="BN365" s="11"/>
      <c r="BO365" s="11"/>
      <c r="BP365" s="11"/>
      <c r="BQ365" s="11"/>
      <c r="BR365" s="11"/>
      <c r="BS365" s="11"/>
    </row>
    <row r="366" spans="1:71" x14ac:dyDescent="0.2">
      <c r="A366" s="16">
        <f t="shared" si="94"/>
        <v>365</v>
      </c>
      <c r="B366" s="11" t="str">
        <f t="shared" si="96"/>
        <v>40030-00000</v>
      </c>
      <c r="C366" s="11" t="str">
        <f t="shared" si="96"/>
        <v>40030-00000</v>
      </c>
      <c r="D366" s="7" t="s">
        <v>932</v>
      </c>
      <c r="E366" s="6" t="s">
        <v>208</v>
      </c>
      <c r="F366" s="11" t="s">
        <v>8991</v>
      </c>
      <c r="G366" s="17" t="str">
        <f>INDEX(Data!G:G,MATCH($D366,Data!$D:$D,0))</f>
        <v>RIDECAMP</v>
      </c>
      <c r="H366" s="17" t="str">
        <f>INDEX(Data!H:H,MATCH($D366,Data!$D:$D,0))</f>
        <v>Shorts w/ Liner</v>
      </c>
      <c r="I366" s="6" t="s">
        <v>788</v>
      </c>
      <c r="J366" s="6" t="s">
        <v>5329</v>
      </c>
      <c r="K366" s="6" t="s">
        <v>5333</v>
      </c>
      <c r="L366" s="6" t="s">
        <v>8992</v>
      </c>
      <c r="M366" s="6" t="s">
        <v>5342</v>
      </c>
      <c r="N366" s="6" t="s">
        <v>807</v>
      </c>
      <c r="O366" s="11"/>
      <c r="P366" s="11"/>
      <c r="Q366" s="6" t="s">
        <v>88</v>
      </c>
      <c r="R366" s="9" t="b">
        <v>1</v>
      </c>
      <c r="S366" s="9" t="b">
        <v>1</v>
      </c>
      <c r="T366" s="6" t="s">
        <v>932</v>
      </c>
      <c r="U366" s="17" t="str">
        <f>INDEX(Data!U:U,MATCH($D366,Data!$D:$D,0))</f>
        <v>40030-00000</v>
      </c>
      <c r="V366" s="17" t="str">
        <f>INDEX(Data!V:V,MATCH($D366,Data!$D:$D,0))</f>
        <v>40030-00001</v>
      </c>
      <c r="W366" s="17" t="str">
        <f>INDEX(Data!W:W,MATCH($D366,Data!$D:$D,0))</f>
        <v>40030-00002</v>
      </c>
      <c r="X366" s="17" t="str">
        <f>INDEX(Data!X:X,MATCH($D366,Data!$D:$D,0))</f>
        <v>40030-00003</v>
      </c>
      <c r="Y366" s="17" t="str">
        <f>INDEX(Data!Y:Y,MATCH($D366,Data!$D:$D,0))</f>
        <v>40030-00004</v>
      </c>
      <c r="Z366" s="17" t="str">
        <f>INDEX(Data!Z:Z,MATCH($D366,Data!$D:$D,0))</f>
        <v>40030-00005</v>
      </c>
      <c r="AA366" s="17" t="str">
        <f>INDEX(Data!AA:AA,MATCH($D366,Data!$D:$D,0))</f>
        <v/>
      </c>
      <c r="AB366" s="17" t="str">
        <f>INDEX(Data!AB:AB,MATCH($D366,Data!$D:$D,0))</f>
        <v/>
      </c>
      <c r="AC366" s="17" t="str">
        <f>INDEX(Data!AC:AC,MATCH($D366,Data!$D:$D,0))</f>
        <v>28</v>
      </c>
      <c r="AD366" s="17" t="str">
        <f>INDEX(Data!AD:AD,MATCH($D366,Data!$D:$D,0))</f>
        <v>30</v>
      </c>
      <c r="AE366" s="17" t="str">
        <f>INDEX(Data!AE:AE,MATCH($D366,Data!$D:$D,0))</f>
        <v>32</v>
      </c>
      <c r="AF366" s="17" t="str">
        <f>INDEX(Data!AF:AF,MATCH($D366,Data!$D:$D,0))</f>
        <v>34</v>
      </c>
      <c r="AG366" s="17" t="str">
        <f>INDEX(Data!AG:AG,MATCH($D366,Data!$D:$D,0))</f>
        <v>36</v>
      </c>
      <c r="AH366" s="17" t="str">
        <f>INDEX(Data!AH:AH,MATCH($D366,Data!$D:$D,0))</f>
        <v>38</v>
      </c>
      <c r="AI366" s="17" t="str">
        <f>INDEX(Data!AI:AI,MATCH($D366,Data!$D:$D,0))</f>
        <v/>
      </c>
      <c r="AJ366" s="17" t="str">
        <f>INDEX(Data!AJ:AJ,MATCH($D366,Data!$D:$D,0))</f>
        <v/>
      </c>
      <c r="AK366" s="10">
        <v>99</v>
      </c>
      <c r="AL366" s="10">
        <v>99</v>
      </c>
      <c r="AM366" s="6" t="s">
        <v>475</v>
      </c>
      <c r="AN366" s="6" t="s">
        <v>940</v>
      </c>
      <c r="AO366" s="6" t="s">
        <v>915</v>
      </c>
      <c r="AP366" s="6" t="s">
        <v>9394</v>
      </c>
      <c r="AQ366" s="18" t="s">
        <v>9465</v>
      </c>
      <c r="AR366" s="11" t="str">
        <f t="shared" si="82"/>
        <v>2W Distributor Bike</v>
      </c>
      <c r="AS366" s="11" t="str">
        <f t="shared" si="83"/>
        <v/>
      </c>
      <c r="AT366" s="11" t="str">
        <f t="shared" si="84"/>
        <v>2W Distributor</v>
      </c>
      <c r="AU366" s="11" t="str">
        <f t="shared" si="85"/>
        <v>H2</v>
      </c>
      <c r="AV366" s="11" t="str">
        <f t="shared" si="85"/>
        <v>International - Bike</v>
      </c>
      <c r="AW366" s="11" t="str">
        <f t="shared" si="86"/>
        <v/>
      </c>
      <c r="AX366" s="11" t="str">
        <f t="shared" si="87"/>
        <v>International - AS</v>
      </c>
      <c r="AY366" s="11" t="str">
        <f t="shared" si="87"/>
        <v>International</v>
      </c>
      <c r="AZ366" s="11" t="str">
        <f t="shared" si="87"/>
        <v>International - New</v>
      </c>
      <c r="BA366" s="11" t="str">
        <f t="shared" si="88"/>
        <v/>
      </c>
      <c r="BB366" s="11" t="str">
        <f t="shared" si="89"/>
        <v>Moto Dealers</v>
      </c>
      <c r="BC366" s="11" t="str">
        <f t="shared" si="89"/>
        <v>Motonet</v>
      </c>
      <c r="BD366" s="11" t="str">
        <f t="shared" si="90"/>
        <v/>
      </c>
      <c r="BE366" s="11" t="str">
        <f t="shared" si="91"/>
        <v>Retail</v>
      </c>
      <c r="BF366" s="11" t="str">
        <f t="shared" si="92"/>
        <v>TREK</v>
      </c>
      <c r="BG366" s="11" t="s">
        <v>5523</v>
      </c>
      <c r="BH366" s="11" t="str">
        <f t="shared" si="93"/>
        <v>https://fs.amplifi.io//file?id=c0112852-cc42-41db-bf22-7b569e70b683&amp;variant=thumb&amp;extension=png</v>
      </c>
      <c r="BI366" s="11" t="s">
        <v>6203</v>
      </c>
      <c r="BJ366" s="11" t="s">
        <v>6204</v>
      </c>
      <c r="BK366" s="11" t="s">
        <v>6205</v>
      </c>
      <c r="BL366" s="11" t="s">
        <v>6206</v>
      </c>
      <c r="BM366" s="11" t="s">
        <v>5523</v>
      </c>
      <c r="BN366" s="11" t="s">
        <v>6207</v>
      </c>
      <c r="BO366" s="11"/>
      <c r="BP366" s="11"/>
      <c r="BQ366" s="11"/>
      <c r="BR366" s="11"/>
      <c r="BS366" s="11"/>
    </row>
    <row r="367" spans="1:71" x14ac:dyDescent="0.2">
      <c r="A367" s="16">
        <f t="shared" si="94"/>
        <v>366</v>
      </c>
      <c r="B367" s="11" t="str">
        <f t="shared" si="96"/>
        <v>40031-00008</v>
      </c>
      <c r="C367" s="11" t="str">
        <f t="shared" si="96"/>
        <v>40031-00008</v>
      </c>
      <c r="D367" s="7" t="s">
        <v>8647</v>
      </c>
      <c r="E367" s="6" t="s">
        <v>208</v>
      </c>
      <c r="F367" s="11" t="s">
        <v>8991</v>
      </c>
      <c r="G367" s="17" t="str">
        <f>INDEX(Data!G:G,MATCH($D367,Data!$D:$D,0))</f>
        <v>RIDECAMP</v>
      </c>
      <c r="H367" s="17" t="str">
        <f>INDEX(Data!H:H,MATCH($D367,Data!$D:$D,0))</f>
        <v>Youth Short Sleeve Jersey</v>
      </c>
      <c r="I367" s="6" t="s">
        <v>788</v>
      </c>
      <c r="J367" s="6" t="s">
        <v>5329</v>
      </c>
      <c r="K367" s="6" t="s">
        <v>8991</v>
      </c>
      <c r="L367" s="6" t="s">
        <v>8991</v>
      </c>
      <c r="M367" s="6" t="s">
        <v>5341</v>
      </c>
      <c r="N367" s="6" t="s">
        <v>5372</v>
      </c>
      <c r="O367" s="11"/>
      <c r="P367" s="11"/>
      <c r="Q367" s="6" t="s">
        <v>88</v>
      </c>
      <c r="R367" s="9" t="b">
        <v>0</v>
      </c>
      <c r="S367" s="9" t="b">
        <v>1</v>
      </c>
      <c r="T367" s="6" t="s">
        <v>8647</v>
      </c>
      <c r="U367" s="17" t="str">
        <f>INDEX(Data!U:U,MATCH($D367,Data!$D:$D,0))</f>
        <v>40031-00008</v>
      </c>
      <c r="V367" s="17" t="str">
        <f>INDEX(Data!V:V,MATCH($D367,Data!$D:$D,0))</f>
        <v>40031-00009</v>
      </c>
      <c r="W367" s="17" t="str">
        <f>INDEX(Data!W:W,MATCH($D367,Data!$D:$D,0))</f>
        <v>40031-00010</v>
      </c>
      <c r="X367" s="17" t="str">
        <f>INDEX(Data!X:X,MATCH($D367,Data!$D:$D,0))</f>
        <v>40031-00011</v>
      </c>
      <c r="Y367" s="17" t="str">
        <f>INDEX(Data!Y:Y,MATCH($D367,Data!$D:$D,0))</f>
        <v/>
      </c>
      <c r="Z367" s="17" t="str">
        <f>INDEX(Data!Z:Z,MATCH($D367,Data!$D:$D,0))</f>
        <v/>
      </c>
      <c r="AA367" s="17" t="str">
        <f>INDEX(Data!AA:AA,MATCH($D367,Data!$D:$D,0))</f>
        <v/>
      </c>
      <c r="AB367" s="17" t="str">
        <f>INDEX(Data!AB:AB,MATCH($D367,Data!$D:$D,0))</f>
        <v/>
      </c>
      <c r="AC367" s="17" t="str">
        <f>INDEX(Data!AC:AC,MATCH($D367,Data!$D:$D,0))</f>
        <v>S</v>
      </c>
      <c r="AD367" s="17" t="str">
        <f>INDEX(Data!AD:AD,MATCH($D367,Data!$D:$D,0))</f>
        <v>M</v>
      </c>
      <c r="AE367" s="17" t="str">
        <f>INDEX(Data!AE:AE,MATCH($D367,Data!$D:$D,0))</f>
        <v>L</v>
      </c>
      <c r="AF367" s="17" t="str">
        <f>INDEX(Data!AF:AF,MATCH($D367,Data!$D:$D,0))</f>
        <v>XL</v>
      </c>
      <c r="AG367" s="17" t="str">
        <f>INDEX(Data!AG:AG,MATCH($D367,Data!$D:$D,0))</f>
        <v/>
      </c>
      <c r="AH367" s="17" t="str">
        <f>INDEX(Data!AH:AH,MATCH($D367,Data!$D:$D,0))</f>
        <v/>
      </c>
      <c r="AI367" s="17" t="str">
        <f>INDEX(Data!AI:AI,MATCH($D367,Data!$D:$D,0))</f>
        <v/>
      </c>
      <c r="AJ367" s="17" t="str">
        <f>INDEX(Data!AJ:AJ,MATCH($D367,Data!$D:$D,0))</f>
        <v/>
      </c>
      <c r="AK367" s="10">
        <v>34</v>
      </c>
      <c r="AL367" s="10">
        <v>39</v>
      </c>
      <c r="AM367" s="6" t="s">
        <v>448</v>
      </c>
      <c r="AN367" s="6" t="s">
        <v>760</v>
      </c>
      <c r="AO367" s="6" t="s">
        <v>915</v>
      </c>
      <c r="AP367" s="6" t="s">
        <v>9392</v>
      </c>
      <c r="AQ367" s="18" t="s">
        <v>9465</v>
      </c>
      <c r="AR367" s="11" t="str">
        <f t="shared" si="82"/>
        <v>2W Distributor Bike</v>
      </c>
      <c r="AS367" s="11" t="str">
        <f t="shared" si="83"/>
        <v/>
      </c>
      <c r="AT367" s="11" t="str">
        <f t="shared" si="84"/>
        <v>2W Distributor</v>
      </c>
      <c r="AU367" s="11" t="str">
        <f t="shared" si="85"/>
        <v>H2</v>
      </c>
      <c r="AV367" s="11" t="str">
        <f t="shared" si="85"/>
        <v>International - Bike</v>
      </c>
      <c r="AW367" s="11" t="str">
        <f t="shared" si="86"/>
        <v/>
      </c>
      <c r="AX367" s="11" t="str">
        <f t="shared" si="87"/>
        <v>International - AS</v>
      </c>
      <c r="AY367" s="11" t="str">
        <f t="shared" si="87"/>
        <v>International</v>
      </c>
      <c r="AZ367" s="11" t="str">
        <f t="shared" si="87"/>
        <v>International - New</v>
      </c>
      <c r="BA367" s="11" t="str">
        <f t="shared" si="88"/>
        <v/>
      </c>
      <c r="BB367" s="11" t="str">
        <f t="shared" si="89"/>
        <v>Moto Dealers</v>
      </c>
      <c r="BC367" s="11" t="str">
        <f t="shared" si="89"/>
        <v>Motonet</v>
      </c>
      <c r="BD367" s="11" t="str">
        <f t="shared" si="90"/>
        <v/>
      </c>
      <c r="BE367" s="11" t="str">
        <f t="shared" si="91"/>
        <v>Retail</v>
      </c>
      <c r="BF367" s="11" t="str">
        <f t="shared" si="92"/>
        <v>TREK</v>
      </c>
      <c r="BG367" s="11" t="e">
        <v>#N/A</v>
      </c>
      <c r="BH367" s="11" t="e">
        <f t="shared" si="93"/>
        <v>#N/A</v>
      </c>
      <c r="BI367" s="11"/>
      <c r="BJ367" s="11"/>
      <c r="BK367" s="11"/>
      <c r="BL367" s="11"/>
      <c r="BM367" s="11"/>
      <c r="BN367" s="11"/>
      <c r="BO367" s="11"/>
      <c r="BP367" s="11"/>
      <c r="BQ367" s="11"/>
      <c r="BR367" s="11"/>
      <c r="BS367" s="11"/>
    </row>
    <row r="368" spans="1:71" x14ac:dyDescent="0.2">
      <c r="A368" s="16">
        <f t="shared" si="94"/>
        <v>367</v>
      </c>
      <c r="B368" s="11" t="str">
        <f t="shared" si="96"/>
        <v>40031-00012</v>
      </c>
      <c r="C368" s="11" t="str">
        <f t="shared" si="96"/>
        <v>40031-00012</v>
      </c>
      <c r="D368" s="7" t="s">
        <v>8651</v>
      </c>
      <c r="E368" s="6" t="s">
        <v>208</v>
      </c>
      <c r="F368" s="11" t="s">
        <v>8991</v>
      </c>
      <c r="G368" s="17" t="str">
        <f>INDEX(Data!G:G,MATCH($D368,Data!$D:$D,0))</f>
        <v>RIDECAMP</v>
      </c>
      <c r="H368" s="17" t="str">
        <f>INDEX(Data!H:H,MATCH($D368,Data!$D:$D,0))</f>
        <v>Youth Short Sleeve Jersey</v>
      </c>
      <c r="I368" s="6" t="s">
        <v>788</v>
      </c>
      <c r="J368" s="6" t="s">
        <v>5329</v>
      </c>
      <c r="K368" s="6" t="s">
        <v>8991</v>
      </c>
      <c r="L368" s="6" t="s">
        <v>8991</v>
      </c>
      <c r="M368" s="6" t="s">
        <v>5341</v>
      </c>
      <c r="N368" s="6" t="s">
        <v>5372</v>
      </c>
      <c r="O368" s="11"/>
      <c r="P368" s="11"/>
      <c r="Q368" s="6" t="s">
        <v>9096</v>
      </c>
      <c r="R368" s="9" t="b">
        <v>0</v>
      </c>
      <c r="S368" s="9" t="b">
        <v>1</v>
      </c>
      <c r="T368" s="6" t="s">
        <v>8651</v>
      </c>
      <c r="U368" s="17" t="str">
        <f>INDEX(Data!U:U,MATCH($D368,Data!$D:$D,0))</f>
        <v>40031-00012</v>
      </c>
      <c r="V368" s="17" t="str">
        <f>INDEX(Data!V:V,MATCH($D368,Data!$D:$D,0))</f>
        <v>40031-00013</v>
      </c>
      <c r="W368" s="17" t="str">
        <f>INDEX(Data!W:W,MATCH($D368,Data!$D:$D,0))</f>
        <v>40031-00014</v>
      </c>
      <c r="X368" s="17" t="str">
        <f>INDEX(Data!X:X,MATCH($D368,Data!$D:$D,0))</f>
        <v>40031-00015</v>
      </c>
      <c r="Y368" s="17" t="str">
        <f>INDEX(Data!Y:Y,MATCH($D368,Data!$D:$D,0))</f>
        <v/>
      </c>
      <c r="Z368" s="17" t="str">
        <f>INDEX(Data!Z:Z,MATCH($D368,Data!$D:$D,0))</f>
        <v/>
      </c>
      <c r="AA368" s="17" t="str">
        <f>INDEX(Data!AA:AA,MATCH($D368,Data!$D:$D,0))</f>
        <v/>
      </c>
      <c r="AB368" s="17" t="str">
        <f>INDEX(Data!AB:AB,MATCH($D368,Data!$D:$D,0))</f>
        <v/>
      </c>
      <c r="AC368" s="17" t="str">
        <f>INDEX(Data!AC:AC,MATCH($D368,Data!$D:$D,0))</f>
        <v>S</v>
      </c>
      <c r="AD368" s="17" t="str">
        <f>INDEX(Data!AD:AD,MATCH($D368,Data!$D:$D,0))</f>
        <v>M</v>
      </c>
      <c r="AE368" s="17" t="str">
        <f>INDEX(Data!AE:AE,MATCH($D368,Data!$D:$D,0))</f>
        <v>L</v>
      </c>
      <c r="AF368" s="17" t="str">
        <f>INDEX(Data!AF:AF,MATCH($D368,Data!$D:$D,0))</f>
        <v>XL</v>
      </c>
      <c r="AG368" s="17" t="str">
        <f>INDEX(Data!AG:AG,MATCH($D368,Data!$D:$D,0))</f>
        <v/>
      </c>
      <c r="AH368" s="17" t="str">
        <f>INDEX(Data!AH:AH,MATCH($D368,Data!$D:$D,0))</f>
        <v/>
      </c>
      <c r="AI368" s="17" t="str">
        <f>INDEX(Data!AI:AI,MATCH($D368,Data!$D:$D,0))</f>
        <v/>
      </c>
      <c r="AJ368" s="17" t="str">
        <f>INDEX(Data!AJ:AJ,MATCH($D368,Data!$D:$D,0))</f>
        <v/>
      </c>
      <c r="AK368" s="10">
        <v>34</v>
      </c>
      <c r="AL368" s="10">
        <v>39</v>
      </c>
      <c r="AM368" s="6" t="s">
        <v>448</v>
      </c>
      <c r="AN368" s="6" t="s">
        <v>760</v>
      </c>
      <c r="AO368" s="6" t="s">
        <v>915</v>
      </c>
      <c r="AP368" s="6" t="s">
        <v>9392</v>
      </c>
      <c r="AQ368" s="18" t="s">
        <v>9465</v>
      </c>
      <c r="AR368" s="11" t="str">
        <f t="shared" si="82"/>
        <v>2W Distributor Bike</v>
      </c>
      <c r="AS368" s="11" t="str">
        <f t="shared" si="83"/>
        <v/>
      </c>
      <c r="AT368" s="11" t="str">
        <f t="shared" si="84"/>
        <v>2W Distributor</v>
      </c>
      <c r="AU368" s="11" t="str">
        <f t="shared" si="85"/>
        <v>H2</v>
      </c>
      <c r="AV368" s="11" t="str">
        <f t="shared" si="85"/>
        <v>International - Bike</v>
      </c>
      <c r="AW368" s="11" t="str">
        <f t="shared" si="86"/>
        <v/>
      </c>
      <c r="AX368" s="11" t="str">
        <f t="shared" si="87"/>
        <v>International - AS</v>
      </c>
      <c r="AY368" s="11" t="str">
        <f t="shared" si="87"/>
        <v>International</v>
      </c>
      <c r="AZ368" s="11" t="str">
        <f t="shared" si="87"/>
        <v>International - New</v>
      </c>
      <c r="BA368" s="11" t="str">
        <f t="shared" si="88"/>
        <v/>
      </c>
      <c r="BB368" s="11" t="str">
        <f t="shared" si="89"/>
        <v>Moto Dealers</v>
      </c>
      <c r="BC368" s="11" t="str">
        <f t="shared" si="89"/>
        <v>Motonet</v>
      </c>
      <c r="BD368" s="11" t="str">
        <f t="shared" si="90"/>
        <v/>
      </c>
      <c r="BE368" s="11" t="str">
        <f t="shared" si="91"/>
        <v>Retail</v>
      </c>
      <c r="BF368" s="11" t="str">
        <f t="shared" si="92"/>
        <v>TREK</v>
      </c>
      <c r="BG368" s="11" t="e">
        <v>#N/A</v>
      </c>
      <c r="BH368" s="11" t="e">
        <f t="shared" si="93"/>
        <v>#N/A</v>
      </c>
      <c r="BI368" s="11"/>
      <c r="BJ368" s="11"/>
      <c r="BK368" s="11"/>
      <c r="BL368" s="11"/>
      <c r="BM368" s="11"/>
      <c r="BN368" s="11"/>
      <c r="BO368" s="11"/>
      <c r="BP368" s="11"/>
      <c r="BQ368" s="11"/>
      <c r="BR368" s="11"/>
      <c r="BS368" s="11"/>
    </row>
    <row r="369" spans="1:71" x14ac:dyDescent="0.2">
      <c r="A369" s="16">
        <f t="shared" si="94"/>
        <v>368</v>
      </c>
      <c r="B369" s="11" t="str">
        <f t="shared" si="96"/>
        <v>40032-00000</v>
      </c>
      <c r="C369" s="11" t="str">
        <f t="shared" si="96"/>
        <v>40032-00000</v>
      </c>
      <c r="D369" s="7" t="s">
        <v>8655</v>
      </c>
      <c r="E369" s="6" t="s">
        <v>208</v>
      </c>
      <c r="F369" s="11" t="s">
        <v>8991</v>
      </c>
      <c r="G369" s="17" t="str">
        <f>INDEX(Data!G:G,MATCH($D369,Data!$D:$D,0))</f>
        <v>RIDECAMP</v>
      </c>
      <c r="H369" s="17" t="str">
        <f>INDEX(Data!H:H,MATCH($D369,Data!$D:$D,0))</f>
        <v>Youth Long Sleeve Jersey</v>
      </c>
      <c r="I369" s="6" t="s">
        <v>788</v>
      </c>
      <c r="J369" s="6" t="s">
        <v>5329</v>
      </c>
      <c r="K369" s="6" t="s">
        <v>5340</v>
      </c>
      <c r="L369" s="6" t="s">
        <v>8994</v>
      </c>
      <c r="M369" s="6" t="s">
        <v>5341</v>
      </c>
      <c r="N369" s="6" t="s">
        <v>5372</v>
      </c>
      <c r="O369" s="11"/>
      <c r="P369" s="11"/>
      <c r="Q369" s="6" t="s">
        <v>35</v>
      </c>
      <c r="R369" s="9" t="b">
        <v>1</v>
      </c>
      <c r="S369" s="9" t="b">
        <v>1</v>
      </c>
      <c r="T369" s="6" t="s">
        <v>8655</v>
      </c>
      <c r="U369" s="17" t="str">
        <f>INDEX(Data!U:U,MATCH($D369,Data!$D:$D,0))</f>
        <v>40032-00000</v>
      </c>
      <c r="V369" s="17" t="str">
        <f>INDEX(Data!V:V,MATCH($D369,Data!$D:$D,0))</f>
        <v>40032-00001</v>
      </c>
      <c r="W369" s="17" t="str">
        <f>INDEX(Data!W:W,MATCH($D369,Data!$D:$D,0))</f>
        <v>40032-00002</v>
      </c>
      <c r="X369" s="17" t="str">
        <f>INDEX(Data!X:X,MATCH($D369,Data!$D:$D,0))</f>
        <v>40032-00003</v>
      </c>
      <c r="Y369" s="17" t="str">
        <f>INDEX(Data!Y:Y,MATCH($D369,Data!$D:$D,0))</f>
        <v/>
      </c>
      <c r="Z369" s="17" t="str">
        <f>INDEX(Data!Z:Z,MATCH($D369,Data!$D:$D,0))</f>
        <v/>
      </c>
      <c r="AA369" s="17" t="str">
        <f>INDEX(Data!AA:AA,MATCH($D369,Data!$D:$D,0))</f>
        <v/>
      </c>
      <c r="AB369" s="17" t="str">
        <f>INDEX(Data!AB:AB,MATCH($D369,Data!$D:$D,0))</f>
        <v/>
      </c>
      <c r="AC369" s="17" t="str">
        <f>INDEX(Data!AC:AC,MATCH($D369,Data!$D:$D,0))</f>
        <v>S</v>
      </c>
      <c r="AD369" s="17" t="str">
        <f>INDEX(Data!AD:AD,MATCH($D369,Data!$D:$D,0))</f>
        <v>M</v>
      </c>
      <c r="AE369" s="17" t="str">
        <f>INDEX(Data!AE:AE,MATCH($D369,Data!$D:$D,0))</f>
        <v>L</v>
      </c>
      <c r="AF369" s="17" t="str">
        <f>INDEX(Data!AF:AF,MATCH($D369,Data!$D:$D,0))</f>
        <v>XL</v>
      </c>
      <c r="AG369" s="17" t="str">
        <f>INDEX(Data!AG:AG,MATCH($D369,Data!$D:$D,0))</f>
        <v/>
      </c>
      <c r="AH369" s="17" t="str">
        <f>INDEX(Data!AH:AH,MATCH($D369,Data!$D:$D,0))</f>
        <v/>
      </c>
      <c r="AI369" s="17" t="str">
        <f>INDEX(Data!AI:AI,MATCH($D369,Data!$D:$D,0))</f>
        <v/>
      </c>
      <c r="AJ369" s="17" t="str">
        <f>INDEX(Data!AJ:AJ,MATCH($D369,Data!$D:$D,0))</f>
        <v/>
      </c>
      <c r="AK369" s="10">
        <v>44</v>
      </c>
      <c r="AL369" s="10">
        <v>44</v>
      </c>
      <c r="AM369" s="6" t="s">
        <v>448</v>
      </c>
      <c r="AN369" s="6" t="s">
        <v>760</v>
      </c>
      <c r="AO369" s="6" t="s">
        <v>915</v>
      </c>
      <c r="AP369" s="6" t="s">
        <v>9392</v>
      </c>
      <c r="AQ369" s="18" t="s">
        <v>9465</v>
      </c>
      <c r="AR369" s="11" t="str">
        <f t="shared" si="82"/>
        <v>2W Distributor Bike</v>
      </c>
      <c r="AS369" s="11" t="str">
        <f t="shared" si="83"/>
        <v/>
      </c>
      <c r="AT369" s="11" t="str">
        <f t="shared" si="84"/>
        <v>2W Distributor</v>
      </c>
      <c r="AU369" s="11" t="str">
        <f t="shared" si="85"/>
        <v>H2</v>
      </c>
      <c r="AV369" s="11" t="str">
        <f t="shared" si="85"/>
        <v>International - Bike</v>
      </c>
      <c r="AW369" s="11" t="str">
        <f t="shared" si="86"/>
        <v/>
      </c>
      <c r="AX369" s="11" t="str">
        <f t="shared" si="87"/>
        <v>International - AS</v>
      </c>
      <c r="AY369" s="11" t="str">
        <f t="shared" si="87"/>
        <v>International</v>
      </c>
      <c r="AZ369" s="11" t="str">
        <f t="shared" si="87"/>
        <v>International - New</v>
      </c>
      <c r="BA369" s="11" t="str">
        <f t="shared" si="88"/>
        <v/>
      </c>
      <c r="BB369" s="11" t="str">
        <f t="shared" si="89"/>
        <v>Moto Dealers</v>
      </c>
      <c r="BC369" s="11" t="str">
        <f t="shared" si="89"/>
        <v>Motonet</v>
      </c>
      <c r="BD369" s="11" t="str">
        <f t="shared" si="90"/>
        <v/>
      </c>
      <c r="BE369" s="11" t="str">
        <f t="shared" si="91"/>
        <v>Retail</v>
      </c>
      <c r="BF369" s="11" t="str">
        <f t="shared" si="92"/>
        <v>TREK</v>
      </c>
      <c r="BG369" s="11" t="e">
        <v>#N/A</v>
      </c>
      <c r="BH369" s="11" t="e">
        <f t="shared" si="93"/>
        <v>#N/A</v>
      </c>
      <c r="BI369" s="11"/>
      <c r="BJ369" s="11"/>
      <c r="BK369" s="11"/>
      <c r="BL369" s="11"/>
      <c r="BM369" s="11"/>
      <c r="BN369" s="11"/>
      <c r="BO369" s="11"/>
      <c r="BP369" s="11"/>
      <c r="BQ369" s="11"/>
      <c r="BR369" s="11"/>
      <c r="BS369" s="11"/>
    </row>
    <row r="370" spans="1:71" x14ac:dyDescent="0.2">
      <c r="A370" s="16">
        <f t="shared" si="94"/>
        <v>369</v>
      </c>
      <c r="B370" s="11" t="str">
        <f t="shared" si="96"/>
        <v>40032-00004</v>
      </c>
      <c r="C370" s="11" t="str">
        <f t="shared" si="96"/>
        <v>40032-00004</v>
      </c>
      <c r="D370" s="7" t="s">
        <v>8659</v>
      </c>
      <c r="E370" s="6" t="s">
        <v>208</v>
      </c>
      <c r="F370" s="11" t="s">
        <v>8991</v>
      </c>
      <c r="G370" s="17" t="str">
        <f>INDEX(Data!G:G,MATCH($D370,Data!$D:$D,0))</f>
        <v>RIDECAMP</v>
      </c>
      <c r="H370" s="17" t="str">
        <f>INDEX(Data!H:H,MATCH($D370,Data!$D:$D,0))</f>
        <v>Youth Long Sleeve Jersey</v>
      </c>
      <c r="I370" s="6" t="s">
        <v>788</v>
      </c>
      <c r="J370" s="6" t="s">
        <v>5329</v>
      </c>
      <c r="K370" s="6" t="s">
        <v>5340</v>
      </c>
      <c r="L370" s="6" t="s">
        <v>8994</v>
      </c>
      <c r="M370" s="6" t="s">
        <v>5341</v>
      </c>
      <c r="N370" s="6" t="s">
        <v>5372</v>
      </c>
      <c r="O370" s="11"/>
      <c r="P370" s="11"/>
      <c r="Q370" s="6" t="s">
        <v>1676</v>
      </c>
      <c r="R370" s="9" t="b">
        <v>1</v>
      </c>
      <c r="S370" s="9" t="b">
        <v>1</v>
      </c>
      <c r="T370" s="6" t="s">
        <v>8659</v>
      </c>
      <c r="U370" s="17" t="str">
        <f>INDEX(Data!U:U,MATCH($D370,Data!$D:$D,0))</f>
        <v>40032-00004</v>
      </c>
      <c r="V370" s="17" t="str">
        <f>INDEX(Data!V:V,MATCH($D370,Data!$D:$D,0))</f>
        <v>40032-00005</v>
      </c>
      <c r="W370" s="17" t="str">
        <f>INDEX(Data!W:W,MATCH($D370,Data!$D:$D,0))</f>
        <v>40032-00006</v>
      </c>
      <c r="X370" s="17" t="str">
        <f>INDEX(Data!X:X,MATCH($D370,Data!$D:$D,0))</f>
        <v>40032-00007</v>
      </c>
      <c r="Y370" s="17" t="str">
        <f>INDEX(Data!Y:Y,MATCH($D370,Data!$D:$D,0))</f>
        <v/>
      </c>
      <c r="Z370" s="17" t="str">
        <f>INDEX(Data!Z:Z,MATCH($D370,Data!$D:$D,0))</f>
        <v/>
      </c>
      <c r="AA370" s="17" t="str">
        <f>INDEX(Data!AA:AA,MATCH($D370,Data!$D:$D,0))</f>
        <v/>
      </c>
      <c r="AB370" s="17" t="str">
        <f>INDEX(Data!AB:AB,MATCH($D370,Data!$D:$D,0))</f>
        <v/>
      </c>
      <c r="AC370" s="17" t="str">
        <f>INDEX(Data!AC:AC,MATCH($D370,Data!$D:$D,0))</f>
        <v>S</v>
      </c>
      <c r="AD370" s="17" t="str">
        <f>INDEX(Data!AD:AD,MATCH($D370,Data!$D:$D,0))</f>
        <v>M</v>
      </c>
      <c r="AE370" s="17" t="str">
        <f>INDEX(Data!AE:AE,MATCH($D370,Data!$D:$D,0))</f>
        <v>L</v>
      </c>
      <c r="AF370" s="17" t="str">
        <f>INDEX(Data!AF:AF,MATCH($D370,Data!$D:$D,0))</f>
        <v>XL</v>
      </c>
      <c r="AG370" s="17" t="str">
        <f>INDEX(Data!AG:AG,MATCH($D370,Data!$D:$D,0))</f>
        <v/>
      </c>
      <c r="AH370" s="17" t="str">
        <f>INDEX(Data!AH:AH,MATCH($D370,Data!$D:$D,0))</f>
        <v/>
      </c>
      <c r="AI370" s="17" t="str">
        <f>INDEX(Data!AI:AI,MATCH($D370,Data!$D:$D,0))</f>
        <v/>
      </c>
      <c r="AJ370" s="17" t="str">
        <f>INDEX(Data!AJ:AJ,MATCH($D370,Data!$D:$D,0))</f>
        <v/>
      </c>
      <c r="AK370" s="10">
        <v>44</v>
      </c>
      <c r="AL370" s="10">
        <v>44</v>
      </c>
      <c r="AM370" s="6" t="s">
        <v>448</v>
      </c>
      <c r="AN370" s="6" t="s">
        <v>760</v>
      </c>
      <c r="AO370" s="6" t="s">
        <v>915</v>
      </c>
      <c r="AP370" s="6" t="s">
        <v>9392</v>
      </c>
      <c r="AQ370" s="18" t="s">
        <v>9465</v>
      </c>
      <c r="AR370" s="11" t="str">
        <f t="shared" si="82"/>
        <v>2W Distributor Bike</v>
      </c>
      <c r="AS370" s="11" t="str">
        <f t="shared" si="83"/>
        <v/>
      </c>
      <c r="AT370" s="11" t="str">
        <f t="shared" si="84"/>
        <v>2W Distributor</v>
      </c>
      <c r="AU370" s="11" t="str">
        <f t="shared" si="85"/>
        <v>H2</v>
      </c>
      <c r="AV370" s="11" t="str">
        <f t="shared" si="85"/>
        <v>International - Bike</v>
      </c>
      <c r="AW370" s="11" t="str">
        <f t="shared" si="86"/>
        <v/>
      </c>
      <c r="AX370" s="11" t="str">
        <f t="shared" si="87"/>
        <v>International - AS</v>
      </c>
      <c r="AY370" s="11" t="str">
        <f t="shared" si="87"/>
        <v>International</v>
      </c>
      <c r="AZ370" s="11" t="str">
        <f t="shared" si="87"/>
        <v>International - New</v>
      </c>
      <c r="BA370" s="11" t="str">
        <f t="shared" si="88"/>
        <v/>
      </c>
      <c r="BB370" s="11" t="str">
        <f t="shared" si="89"/>
        <v>Moto Dealers</v>
      </c>
      <c r="BC370" s="11" t="str">
        <f t="shared" si="89"/>
        <v>Motonet</v>
      </c>
      <c r="BD370" s="11" t="str">
        <f t="shared" si="90"/>
        <v/>
      </c>
      <c r="BE370" s="11" t="str">
        <f t="shared" si="91"/>
        <v>Retail</v>
      </c>
      <c r="BF370" s="11" t="str">
        <f t="shared" si="92"/>
        <v>TREK</v>
      </c>
      <c r="BG370" s="11" t="e">
        <v>#N/A</v>
      </c>
      <c r="BH370" s="11" t="e">
        <f t="shared" si="93"/>
        <v>#N/A</v>
      </c>
      <c r="BI370" s="11"/>
      <c r="BJ370" s="11"/>
      <c r="BK370" s="11"/>
      <c r="BL370" s="11"/>
      <c r="BM370" s="11"/>
      <c r="BN370" s="11"/>
      <c r="BO370" s="11"/>
      <c r="BP370" s="11"/>
      <c r="BQ370" s="11"/>
      <c r="BR370" s="11"/>
      <c r="BS370" s="11"/>
    </row>
    <row r="371" spans="1:71" x14ac:dyDescent="0.2">
      <c r="A371" s="16">
        <f t="shared" si="94"/>
        <v>370</v>
      </c>
      <c r="B371" s="11" t="str">
        <f t="shared" si="96"/>
        <v>40033-00000</v>
      </c>
      <c r="C371" s="11" t="str">
        <f t="shared" si="96"/>
        <v>40033-00000</v>
      </c>
      <c r="D371" s="7" t="s">
        <v>942</v>
      </c>
      <c r="E371" s="6" t="s">
        <v>208</v>
      </c>
      <c r="F371" s="11" t="s">
        <v>8991</v>
      </c>
      <c r="G371" s="17" t="str">
        <f>INDEX(Data!G:G,MATCH($D371,Data!$D:$D,0))</f>
        <v>RIDECAMP</v>
      </c>
      <c r="H371" s="17" t="str">
        <f>INDEX(Data!H:H,MATCH($D371,Data!$D:$D,0))</f>
        <v>Youth Shorts</v>
      </c>
      <c r="I371" s="6" t="s">
        <v>788</v>
      </c>
      <c r="J371" s="6" t="s">
        <v>5329</v>
      </c>
      <c r="K371" s="6" t="s">
        <v>5333</v>
      </c>
      <c r="L371" s="6" t="s">
        <v>8992</v>
      </c>
      <c r="M371" s="6" t="s">
        <v>5342</v>
      </c>
      <c r="N371" s="6" t="s">
        <v>807</v>
      </c>
      <c r="O371" s="11"/>
      <c r="P371" s="11"/>
      <c r="Q371" s="6" t="s">
        <v>88</v>
      </c>
      <c r="R371" s="9" t="b">
        <v>1</v>
      </c>
      <c r="S371" s="9" t="b">
        <v>1</v>
      </c>
      <c r="T371" s="6" t="s">
        <v>942</v>
      </c>
      <c r="U371" s="17" t="str">
        <f>INDEX(Data!U:U,MATCH($D371,Data!$D:$D,0))</f>
        <v>40033-00000</v>
      </c>
      <c r="V371" s="17" t="str">
        <f>INDEX(Data!V:V,MATCH($D371,Data!$D:$D,0))</f>
        <v>40033-00001</v>
      </c>
      <c r="W371" s="17" t="str">
        <f>INDEX(Data!W:W,MATCH($D371,Data!$D:$D,0))</f>
        <v>40033-00002</v>
      </c>
      <c r="X371" s="17" t="str">
        <f>INDEX(Data!X:X,MATCH($D371,Data!$D:$D,0))</f>
        <v>40033-00003</v>
      </c>
      <c r="Y371" s="17" t="str">
        <f>INDEX(Data!Y:Y,MATCH($D371,Data!$D:$D,0))</f>
        <v/>
      </c>
      <c r="Z371" s="17" t="str">
        <f>INDEX(Data!Z:Z,MATCH($D371,Data!$D:$D,0))</f>
        <v/>
      </c>
      <c r="AA371" s="17" t="str">
        <f>INDEX(Data!AA:AA,MATCH($D371,Data!$D:$D,0))</f>
        <v/>
      </c>
      <c r="AB371" s="17" t="str">
        <f>INDEX(Data!AB:AB,MATCH($D371,Data!$D:$D,0))</f>
        <v/>
      </c>
      <c r="AC371" s="17" t="str">
        <f>INDEX(Data!AC:AC,MATCH($D371,Data!$D:$D,0))</f>
        <v>22</v>
      </c>
      <c r="AD371" s="17" t="str">
        <f>INDEX(Data!AD:AD,MATCH($D371,Data!$D:$D,0))</f>
        <v>24</v>
      </c>
      <c r="AE371" s="17" t="str">
        <f>INDEX(Data!AE:AE,MATCH($D371,Data!$D:$D,0))</f>
        <v>26</v>
      </c>
      <c r="AF371" s="17" t="str">
        <f>INDEX(Data!AF:AF,MATCH($D371,Data!$D:$D,0))</f>
        <v>28</v>
      </c>
      <c r="AG371" s="17" t="str">
        <f>INDEX(Data!AG:AG,MATCH($D371,Data!$D:$D,0))</f>
        <v/>
      </c>
      <c r="AH371" s="17" t="str">
        <f>INDEX(Data!AH:AH,MATCH($D371,Data!$D:$D,0))</f>
        <v/>
      </c>
      <c r="AI371" s="17" t="str">
        <f>INDEX(Data!AI:AI,MATCH($D371,Data!$D:$D,0))</f>
        <v/>
      </c>
      <c r="AJ371" s="17" t="str">
        <f>INDEX(Data!AJ:AJ,MATCH($D371,Data!$D:$D,0))</f>
        <v/>
      </c>
      <c r="AK371" s="10">
        <v>64</v>
      </c>
      <c r="AL371" s="10">
        <v>64</v>
      </c>
      <c r="AM371" s="6" t="s">
        <v>475</v>
      </c>
      <c r="AN371" s="6" t="s">
        <v>760</v>
      </c>
      <c r="AO371" s="6" t="s">
        <v>915</v>
      </c>
      <c r="AP371" s="6" t="s">
        <v>9393</v>
      </c>
      <c r="AQ371" s="18" t="s">
        <v>9465</v>
      </c>
      <c r="AR371" s="11" t="str">
        <f t="shared" si="82"/>
        <v>2W Distributor Bike</v>
      </c>
      <c r="AS371" s="11" t="str">
        <f t="shared" si="83"/>
        <v/>
      </c>
      <c r="AT371" s="11" t="str">
        <f t="shared" si="84"/>
        <v>2W Distributor</v>
      </c>
      <c r="AU371" s="11" t="str">
        <f t="shared" si="85"/>
        <v>H2</v>
      </c>
      <c r="AV371" s="11" t="str">
        <f t="shared" si="85"/>
        <v>International - Bike</v>
      </c>
      <c r="AW371" s="11" t="str">
        <f t="shared" si="86"/>
        <v/>
      </c>
      <c r="AX371" s="11" t="str">
        <f t="shared" si="87"/>
        <v>International - AS</v>
      </c>
      <c r="AY371" s="11" t="str">
        <f t="shared" si="87"/>
        <v>International</v>
      </c>
      <c r="AZ371" s="11" t="str">
        <f t="shared" si="87"/>
        <v>International - New</v>
      </c>
      <c r="BA371" s="11" t="str">
        <f t="shared" si="88"/>
        <v/>
      </c>
      <c r="BB371" s="11" t="str">
        <f t="shared" si="89"/>
        <v>Moto Dealers</v>
      </c>
      <c r="BC371" s="11" t="str">
        <f t="shared" si="89"/>
        <v>Motonet</v>
      </c>
      <c r="BD371" s="11" t="str">
        <f t="shared" si="90"/>
        <v/>
      </c>
      <c r="BE371" s="11" t="str">
        <f t="shared" si="91"/>
        <v>Retail</v>
      </c>
      <c r="BF371" s="11" t="str">
        <f t="shared" si="92"/>
        <v>TREK</v>
      </c>
      <c r="BG371" s="11" t="s">
        <v>5524</v>
      </c>
      <c r="BH371" s="11" t="str">
        <f t="shared" si="93"/>
        <v>https://fs.amplifi.io//file?id=5ae0fc8e-b4ad-4e0b-8374-87927846becb&amp;variant=thumb&amp;extension=png</v>
      </c>
      <c r="BI371" s="11" t="s">
        <v>6208</v>
      </c>
      <c r="BJ371" s="11" t="s">
        <v>6209</v>
      </c>
      <c r="BK371" s="11" t="s">
        <v>6210</v>
      </c>
      <c r="BL371" s="11" t="s">
        <v>5524</v>
      </c>
      <c r="BM371" s="11"/>
      <c r="BN371" s="11"/>
      <c r="BO371" s="11"/>
      <c r="BP371" s="11"/>
      <c r="BQ371" s="11"/>
      <c r="BR371" s="11"/>
      <c r="BS371" s="11"/>
    </row>
    <row r="372" spans="1:71" x14ac:dyDescent="0.2">
      <c r="A372" s="16">
        <f t="shared" si="94"/>
        <v>371</v>
      </c>
      <c r="B372" s="11" t="str">
        <f t="shared" si="96"/>
        <v>40033-00008</v>
      </c>
      <c r="C372" s="11" t="str">
        <f t="shared" si="96"/>
        <v>40033-00008</v>
      </c>
      <c r="D372" s="7" t="s">
        <v>8663</v>
      </c>
      <c r="E372" s="6" t="s">
        <v>208</v>
      </c>
      <c r="F372" s="11" t="s">
        <v>8991</v>
      </c>
      <c r="G372" s="17" t="str">
        <f>INDEX(Data!G:G,MATCH($D372,Data!$D:$D,0))</f>
        <v>RIDECAMP</v>
      </c>
      <c r="H372" s="17" t="str">
        <f>INDEX(Data!H:H,MATCH($D372,Data!$D:$D,0))</f>
        <v>Youth Shorts</v>
      </c>
      <c r="I372" s="6" t="s">
        <v>788</v>
      </c>
      <c r="J372" s="6" t="s">
        <v>5329</v>
      </c>
      <c r="K372" s="6" t="s">
        <v>8991</v>
      </c>
      <c r="L372" s="6" t="s">
        <v>8991</v>
      </c>
      <c r="M372" s="6" t="s">
        <v>5342</v>
      </c>
      <c r="N372" s="6" t="s">
        <v>807</v>
      </c>
      <c r="O372" s="11"/>
      <c r="P372" s="11"/>
      <c r="Q372" s="6" t="s">
        <v>866</v>
      </c>
      <c r="R372" s="9" t="b">
        <v>0</v>
      </c>
      <c r="S372" s="9" t="b">
        <v>1</v>
      </c>
      <c r="T372" s="6" t="s">
        <v>8663</v>
      </c>
      <c r="U372" s="17" t="str">
        <f>INDEX(Data!U:U,MATCH($D372,Data!$D:$D,0))</f>
        <v>40033-00008</v>
      </c>
      <c r="V372" s="17" t="str">
        <f>INDEX(Data!V:V,MATCH($D372,Data!$D:$D,0))</f>
        <v>40033-00009</v>
      </c>
      <c r="W372" s="17" t="str">
        <f>INDEX(Data!W:W,MATCH($D372,Data!$D:$D,0))</f>
        <v>40033-00010</v>
      </c>
      <c r="X372" s="17" t="str">
        <f>INDEX(Data!X:X,MATCH($D372,Data!$D:$D,0))</f>
        <v>40033-00011</v>
      </c>
      <c r="Y372" s="17" t="str">
        <f>INDEX(Data!Y:Y,MATCH($D372,Data!$D:$D,0))</f>
        <v/>
      </c>
      <c r="Z372" s="17" t="str">
        <f>INDEX(Data!Z:Z,MATCH($D372,Data!$D:$D,0))</f>
        <v/>
      </c>
      <c r="AA372" s="17" t="str">
        <f>INDEX(Data!AA:AA,MATCH($D372,Data!$D:$D,0))</f>
        <v/>
      </c>
      <c r="AB372" s="17" t="str">
        <f>INDEX(Data!AB:AB,MATCH($D372,Data!$D:$D,0))</f>
        <v/>
      </c>
      <c r="AC372" s="17" t="str">
        <f>INDEX(Data!AC:AC,MATCH($D372,Data!$D:$D,0))</f>
        <v>22</v>
      </c>
      <c r="AD372" s="17" t="str">
        <f>INDEX(Data!AD:AD,MATCH($D372,Data!$D:$D,0))</f>
        <v>24</v>
      </c>
      <c r="AE372" s="17" t="str">
        <f>INDEX(Data!AE:AE,MATCH($D372,Data!$D:$D,0))</f>
        <v>26</v>
      </c>
      <c r="AF372" s="17" t="str">
        <f>INDEX(Data!AF:AF,MATCH($D372,Data!$D:$D,0))</f>
        <v>28</v>
      </c>
      <c r="AG372" s="17" t="str">
        <f>INDEX(Data!AG:AG,MATCH($D372,Data!$D:$D,0))</f>
        <v/>
      </c>
      <c r="AH372" s="17" t="str">
        <f>INDEX(Data!AH:AH,MATCH($D372,Data!$D:$D,0))</f>
        <v/>
      </c>
      <c r="AI372" s="17" t="str">
        <f>INDEX(Data!AI:AI,MATCH($D372,Data!$D:$D,0))</f>
        <v/>
      </c>
      <c r="AJ372" s="17" t="str">
        <f>INDEX(Data!AJ:AJ,MATCH($D372,Data!$D:$D,0))</f>
        <v/>
      </c>
      <c r="AK372" s="10">
        <v>64</v>
      </c>
      <c r="AL372" s="10">
        <v>64</v>
      </c>
      <c r="AM372" s="6" t="s">
        <v>475</v>
      </c>
      <c r="AN372" s="6" t="s">
        <v>760</v>
      </c>
      <c r="AO372" s="6" t="s">
        <v>915</v>
      </c>
      <c r="AP372" s="6" t="s">
        <v>9393</v>
      </c>
      <c r="AQ372" s="18" t="s">
        <v>9465</v>
      </c>
      <c r="AR372" s="11" t="str">
        <f t="shared" si="82"/>
        <v>2W Distributor Bike</v>
      </c>
      <c r="AS372" s="11" t="str">
        <f t="shared" si="83"/>
        <v/>
      </c>
      <c r="AT372" s="11" t="str">
        <f t="shared" si="84"/>
        <v>2W Distributor</v>
      </c>
      <c r="AU372" s="11" t="str">
        <f t="shared" si="85"/>
        <v>H2</v>
      </c>
      <c r="AV372" s="11" t="str">
        <f t="shared" si="85"/>
        <v>International - Bike</v>
      </c>
      <c r="AW372" s="11" t="str">
        <f t="shared" si="86"/>
        <v/>
      </c>
      <c r="AX372" s="11" t="str">
        <f t="shared" si="87"/>
        <v>International - AS</v>
      </c>
      <c r="AY372" s="11" t="str">
        <f t="shared" si="87"/>
        <v>International</v>
      </c>
      <c r="AZ372" s="11" t="str">
        <f t="shared" si="87"/>
        <v>International - New</v>
      </c>
      <c r="BA372" s="11" t="str">
        <f t="shared" si="88"/>
        <v/>
      </c>
      <c r="BB372" s="11" t="str">
        <f t="shared" si="89"/>
        <v>Moto Dealers</v>
      </c>
      <c r="BC372" s="11" t="str">
        <f t="shared" si="89"/>
        <v>Motonet</v>
      </c>
      <c r="BD372" s="11" t="str">
        <f t="shared" si="90"/>
        <v/>
      </c>
      <c r="BE372" s="11" t="str">
        <f t="shared" si="91"/>
        <v>Retail</v>
      </c>
      <c r="BF372" s="11" t="str">
        <f t="shared" si="92"/>
        <v>TREK</v>
      </c>
      <c r="BG372" s="11" t="e">
        <v>#N/A</v>
      </c>
      <c r="BH372" s="11" t="e">
        <f t="shared" si="93"/>
        <v>#N/A</v>
      </c>
      <c r="BI372" s="11"/>
      <c r="BJ372" s="11"/>
      <c r="BK372" s="11"/>
      <c r="BL372" s="11"/>
      <c r="BM372" s="11"/>
      <c r="BN372" s="11"/>
      <c r="BO372" s="11"/>
      <c r="BP372" s="11"/>
      <c r="BQ372" s="11"/>
      <c r="BR372" s="11"/>
      <c r="BS372" s="11"/>
    </row>
    <row r="373" spans="1:71" x14ac:dyDescent="0.2">
      <c r="A373" s="16">
        <f t="shared" si="94"/>
        <v>372</v>
      </c>
      <c r="B373" s="11" t="str">
        <f t="shared" si="96"/>
        <v>40034-00000</v>
      </c>
      <c r="C373" s="11" t="str">
        <f t="shared" si="96"/>
        <v>40034-00000</v>
      </c>
      <c r="D373" s="7" t="s">
        <v>947</v>
      </c>
      <c r="E373" s="6" t="s">
        <v>208</v>
      </c>
      <c r="F373" s="11" t="s">
        <v>8991</v>
      </c>
      <c r="G373" s="17" t="str">
        <f>INDEX(Data!G:G,MATCH($D373,Data!$D:$D,0))</f>
        <v>RIDECAMP</v>
      </c>
      <c r="H373" s="17" t="str">
        <f>INDEX(Data!H:H,MATCH($D373,Data!$D:$D,0))</f>
        <v>Youth Shorts w/ Liner</v>
      </c>
      <c r="I373" s="6" t="s">
        <v>788</v>
      </c>
      <c r="J373" s="6" t="s">
        <v>5329</v>
      </c>
      <c r="K373" s="6" t="s">
        <v>5333</v>
      </c>
      <c r="L373" s="6" t="s">
        <v>8992</v>
      </c>
      <c r="M373" s="6" t="s">
        <v>5342</v>
      </c>
      <c r="N373" s="6" t="s">
        <v>807</v>
      </c>
      <c r="O373" s="11"/>
      <c r="P373" s="11"/>
      <c r="Q373" s="6" t="s">
        <v>88</v>
      </c>
      <c r="R373" s="9" t="b">
        <v>1</v>
      </c>
      <c r="S373" s="9" t="b">
        <v>1</v>
      </c>
      <c r="T373" s="6" t="s">
        <v>947</v>
      </c>
      <c r="U373" s="17" t="str">
        <f>INDEX(Data!U:U,MATCH($D373,Data!$D:$D,0))</f>
        <v>40034-00000</v>
      </c>
      <c r="V373" s="17" t="str">
        <f>INDEX(Data!V:V,MATCH($D373,Data!$D:$D,0))</f>
        <v>40034-00001</v>
      </c>
      <c r="W373" s="17" t="str">
        <f>INDEX(Data!W:W,MATCH($D373,Data!$D:$D,0))</f>
        <v>40034-00002</v>
      </c>
      <c r="X373" s="17" t="str">
        <f>INDEX(Data!X:X,MATCH($D373,Data!$D:$D,0))</f>
        <v>40034-00003</v>
      </c>
      <c r="Y373" s="17" t="str">
        <f>INDEX(Data!Y:Y,MATCH($D373,Data!$D:$D,0))</f>
        <v/>
      </c>
      <c r="Z373" s="17" t="str">
        <f>INDEX(Data!Z:Z,MATCH($D373,Data!$D:$D,0))</f>
        <v/>
      </c>
      <c r="AA373" s="17" t="str">
        <f>INDEX(Data!AA:AA,MATCH($D373,Data!$D:$D,0))</f>
        <v/>
      </c>
      <c r="AB373" s="17" t="str">
        <f>INDEX(Data!AB:AB,MATCH($D373,Data!$D:$D,0))</f>
        <v/>
      </c>
      <c r="AC373" s="17" t="str">
        <f>INDEX(Data!AC:AC,MATCH($D373,Data!$D:$D,0))</f>
        <v>22</v>
      </c>
      <c r="AD373" s="17" t="str">
        <f>INDEX(Data!AD:AD,MATCH($D373,Data!$D:$D,0))</f>
        <v>24</v>
      </c>
      <c r="AE373" s="17" t="str">
        <f>INDEX(Data!AE:AE,MATCH($D373,Data!$D:$D,0))</f>
        <v>26</v>
      </c>
      <c r="AF373" s="17" t="str">
        <f>INDEX(Data!AF:AF,MATCH($D373,Data!$D:$D,0))</f>
        <v>28</v>
      </c>
      <c r="AG373" s="17" t="str">
        <f>INDEX(Data!AG:AG,MATCH($D373,Data!$D:$D,0))</f>
        <v/>
      </c>
      <c r="AH373" s="17" t="str">
        <f>INDEX(Data!AH:AH,MATCH($D373,Data!$D:$D,0))</f>
        <v/>
      </c>
      <c r="AI373" s="17" t="str">
        <f>INDEX(Data!AI:AI,MATCH($D373,Data!$D:$D,0))</f>
        <v/>
      </c>
      <c r="AJ373" s="17" t="str">
        <f>INDEX(Data!AJ:AJ,MATCH($D373,Data!$D:$D,0))</f>
        <v/>
      </c>
      <c r="AK373" s="10">
        <v>89</v>
      </c>
      <c r="AL373" s="10">
        <v>89</v>
      </c>
      <c r="AM373" s="6" t="s">
        <v>475</v>
      </c>
      <c r="AN373" s="6" t="s">
        <v>940</v>
      </c>
      <c r="AO373" s="6" t="s">
        <v>915</v>
      </c>
      <c r="AP373" s="6" t="s">
        <v>9394</v>
      </c>
      <c r="AQ373" s="18" t="s">
        <v>9465</v>
      </c>
      <c r="AR373" s="11" t="str">
        <f t="shared" si="82"/>
        <v>2W Distributor Bike</v>
      </c>
      <c r="AS373" s="11" t="str">
        <f t="shared" si="83"/>
        <v/>
      </c>
      <c r="AT373" s="11" t="str">
        <f t="shared" si="84"/>
        <v>2W Distributor</v>
      </c>
      <c r="AU373" s="11" t="str">
        <f t="shared" si="85"/>
        <v>H2</v>
      </c>
      <c r="AV373" s="11" t="str">
        <f t="shared" si="85"/>
        <v>International - Bike</v>
      </c>
      <c r="AW373" s="11" t="str">
        <f t="shared" si="86"/>
        <v/>
      </c>
      <c r="AX373" s="11" t="str">
        <f t="shared" si="87"/>
        <v>International - AS</v>
      </c>
      <c r="AY373" s="11" t="str">
        <f t="shared" si="87"/>
        <v>International</v>
      </c>
      <c r="AZ373" s="11" t="str">
        <f t="shared" si="87"/>
        <v>International - New</v>
      </c>
      <c r="BA373" s="11" t="str">
        <f t="shared" si="88"/>
        <v/>
      </c>
      <c r="BB373" s="11" t="str">
        <f t="shared" si="89"/>
        <v>Moto Dealers</v>
      </c>
      <c r="BC373" s="11" t="str">
        <f t="shared" si="89"/>
        <v>Motonet</v>
      </c>
      <c r="BD373" s="11" t="str">
        <f t="shared" si="90"/>
        <v/>
      </c>
      <c r="BE373" s="11" t="str">
        <f t="shared" si="91"/>
        <v>Retail</v>
      </c>
      <c r="BF373" s="11" t="str">
        <f t="shared" si="92"/>
        <v>TREK</v>
      </c>
      <c r="BG373" s="11" t="s">
        <v>5525</v>
      </c>
      <c r="BH373" s="11" t="str">
        <f t="shared" si="93"/>
        <v>https://fs.amplifi.io//file?id=ce08406e-1ed4-4231-a7b0-b7514e8f514d&amp;variant=thumb&amp;extension=png</v>
      </c>
      <c r="BI373" s="11" t="s">
        <v>6211</v>
      </c>
      <c r="BJ373" s="11" t="s">
        <v>5525</v>
      </c>
      <c r="BK373" s="11" t="s">
        <v>6212</v>
      </c>
      <c r="BL373" s="11" t="s">
        <v>6213</v>
      </c>
      <c r="BM373" s="11"/>
      <c r="BN373" s="11"/>
      <c r="BO373" s="11"/>
      <c r="BP373" s="11"/>
      <c r="BQ373" s="11"/>
      <c r="BR373" s="11"/>
      <c r="BS373" s="11"/>
    </row>
    <row r="374" spans="1:71" x14ac:dyDescent="0.2">
      <c r="A374" s="16">
        <f t="shared" si="94"/>
        <v>373</v>
      </c>
      <c r="B374" s="11" t="str">
        <f t="shared" si="96"/>
        <v>40035-00000</v>
      </c>
      <c r="C374" s="11" t="str">
        <f t="shared" si="96"/>
        <v>40035-00000</v>
      </c>
      <c r="D374" s="7" t="s">
        <v>953</v>
      </c>
      <c r="E374" s="6" t="s">
        <v>208</v>
      </c>
      <c r="F374" s="11" t="s">
        <v>8991</v>
      </c>
      <c r="G374" s="17" t="str">
        <f>INDEX(Data!G:G,MATCH($D374,Data!$D:$D,0))</f>
        <v>RIDECAMP</v>
      </c>
      <c r="H374" s="17" t="str">
        <f>INDEX(Data!H:H,MATCH($D374,Data!$D:$D,0))</f>
        <v>Women's Short Sleeve Jersey</v>
      </c>
      <c r="I374" s="6" t="s">
        <v>788</v>
      </c>
      <c r="J374" s="6" t="s">
        <v>5329</v>
      </c>
      <c r="K374" s="6" t="s">
        <v>5333</v>
      </c>
      <c r="L374" s="6" t="s">
        <v>8992</v>
      </c>
      <c r="M374" s="6" t="s">
        <v>5341</v>
      </c>
      <c r="N374" s="6" t="s">
        <v>5372</v>
      </c>
      <c r="O374" s="11"/>
      <c r="P374" s="11"/>
      <c r="Q374" s="6" t="s">
        <v>721</v>
      </c>
      <c r="R374" s="9" t="b">
        <v>1</v>
      </c>
      <c r="S374" s="9" t="b">
        <v>1</v>
      </c>
      <c r="T374" s="6" t="s">
        <v>953</v>
      </c>
      <c r="U374" s="17" t="str">
        <f>INDEX(Data!U:U,MATCH($D374,Data!$D:$D,0))</f>
        <v>40035-00000</v>
      </c>
      <c r="V374" s="17" t="str">
        <f>INDEX(Data!V:V,MATCH($D374,Data!$D:$D,0))</f>
        <v>40035-00001</v>
      </c>
      <c r="W374" s="17" t="str">
        <f>INDEX(Data!W:W,MATCH($D374,Data!$D:$D,0))</f>
        <v>40035-00002</v>
      </c>
      <c r="X374" s="17" t="str">
        <f>INDEX(Data!X:X,MATCH($D374,Data!$D:$D,0))</f>
        <v>40035-00003</v>
      </c>
      <c r="Y374" s="17" t="str">
        <f>INDEX(Data!Y:Y,MATCH($D374,Data!$D:$D,0))</f>
        <v/>
      </c>
      <c r="Z374" s="17" t="str">
        <f>INDEX(Data!Z:Z,MATCH($D374,Data!$D:$D,0))</f>
        <v/>
      </c>
      <c r="AA374" s="17" t="str">
        <f>INDEX(Data!AA:AA,MATCH($D374,Data!$D:$D,0))</f>
        <v/>
      </c>
      <c r="AB374" s="17" t="str">
        <f>INDEX(Data!AB:AB,MATCH($D374,Data!$D:$D,0))</f>
        <v/>
      </c>
      <c r="AC374" s="17" t="str">
        <f>INDEX(Data!AC:AC,MATCH($D374,Data!$D:$D,0))</f>
        <v>L</v>
      </c>
      <c r="AD374" s="17" t="str">
        <f>INDEX(Data!AD:AD,MATCH($D374,Data!$D:$D,0))</f>
        <v>M</v>
      </c>
      <c r="AE374" s="17" t="str">
        <f>INDEX(Data!AE:AE,MATCH($D374,Data!$D:$D,0))</f>
        <v>S</v>
      </c>
      <c r="AF374" s="17" t="str">
        <f>INDEX(Data!AF:AF,MATCH($D374,Data!$D:$D,0))</f>
        <v>XL</v>
      </c>
      <c r="AG374" s="17" t="str">
        <f>INDEX(Data!AG:AG,MATCH($D374,Data!$D:$D,0))</f>
        <v/>
      </c>
      <c r="AH374" s="17" t="str">
        <f>INDEX(Data!AH:AH,MATCH($D374,Data!$D:$D,0))</f>
        <v/>
      </c>
      <c r="AI374" s="17" t="str">
        <f>INDEX(Data!AI:AI,MATCH($D374,Data!$D:$D,0))</f>
        <v/>
      </c>
      <c r="AJ374" s="17" t="str">
        <f>INDEX(Data!AJ:AJ,MATCH($D374,Data!$D:$D,0))</f>
        <v/>
      </c>
      <c r="AK374" s="10">
        <v>44</v>
      </c>
      <c r="AL374" s="10">
        <v>44</v>
      </c>
      <c r="AM374" s="6" t="s">
        <v>448</v>
      </c>
      <c r="AN374" s="6" t="s">
        <v>760</v>
      </c>
      <c r="AO374" s="6" t="s">
        <v>915</v>
      </c>
      <c r="AP374" s="6" t="s">
        <v>9392</v>
      </c>
      <c r="AQ374" s="18" t="s">
        <v>9465</v>
      </c>
      <c r="AR374" s="11" t="str">
        <f t="shared" si="82"/>
        <v>2W Distributor Bike</v>
      </c>
      <c r="AS374" s="11" t="str">
        <f t="shared" si="83"/>
        <v/>
      </c>
      <c r="AT374" s="11" t="str">
        <f t="shared" si="84"/>
        <v>2W Distributor</v>
      </c>
      <c r="AU374" s="11" t="str">
        <f t="shared" si="85"/>
        <v>H2</v>
      </c>
      <c r="AV374" s="11" t="str">
        <f t="shared" si="85"/>
        <v>International - Bike</v>
      </c>
      <c r="AW374" s="11" t="str">
        <f t="shared" si="86"/>
        <v/>
      </c>
      <c r="AX374" s="11" t="str">
        <f t="shared" si="87"/>
        <v>International - AS</v>
      </c>
      <c r="AY374" s="11" t="str">
        <f t="shared" si="87"/>
        <v>International</v>
      </c>
      <c r="AZ374" s="11" t="str">
        <f t="shared" si="87"/>
        <v>International - New</v>
      </c>
      <c r="BA374" s="11" t="str">
        <f t="shared" si="88"/>
        <v/>
      </c>
      <c r="BB374" s="11" t="str">
        <f t="shared" si="89"/>
        <v>Moto Dealers</v>
      </c>
      <c r="BC374" s="11" t="str">
        <f t="shared" si="89"/>
        <v>Motonet</v>
      </c>
      <c r="BD374" s="11" t="str">
        <f t="shared" si="90"/>
        <v/>
      </c>
      <c r="BE374" s="11" t="str">
        <f t="shared" si="91"/>
        <v>Retail</v>
      </c>
      <c r="BF374" s="11" t="str">
        <f t="shared" si="92"/>
        <v>TREK</v>
      </c>
      <c r="BG374" s="11" t="s">
        <v>5185</v>
      </c>
      <c r="BH374" s="11" t="str">
        <f t="shared" si="93"/>
        <v>https://fs.amplifi.io//file?id=f6a62f29-1e7b-464a-ae36-2955abc1b18d&amp;variant=thumb&amp;extension=png</v>
      </c>
      <c r="BI374" s="11" t="s">
        <v>5185</v>
      </c>
      <c r="BJ374" s="11" t="s">
        <v>6214</v>
      </c>
      <c r="BK374" s="11"/>
      <c r="BL374" s="11"/>
      <c r="BM374" s="11"/>
      <c r="BN374" s="11"/>
      <c r="BO374" s="11"/>
      <c r="BP374" s="11"/>
      <c r="BQ374" s="11"/>
      <c r="BR374" s="11"/>
      <c r="BS374" s="11"/>
    </row>
    <row r="375" spans="1:71" x14ac:dyDescent="0.2">
      <c r="A375" s="16">
        <f t="shared" si="94"/>
        <v>374</v>
      </c>
      <c r="B375" s="11" t="str">
        <f t="shared" si="96"/>
        <v>40035-00012</v>
      </c>
      <c r="C375" s="11" t="str">
        <f t="shared" si="96"/>
        <v>40035-00012</v>
      </c>
      <c r="D375" s="7" t="s">
        <v>8667</v>
      </c>
      <c r="E375" s="6" t="s">
        <v>208</v>
      </c>
      <c r="F375" s="11" t="s">
        <v>8991</v>
      </c>
      <c r="G375" s="17" t="str">
        <f>INDEX(Data!G:G,MATCH($D375,Data!$D:$D,0))</f>
        <v>RIDECAMP</v>
      </c>
      <c r="H375" s="17" t="str">
        <f>INDEX(Data!H:H,MATCH($D375,Data!$D:$D,0))</f>
        <v>Women's Short Sleeve Jersey</v>
      </c>
      <c r="I375" s="6" t="s">
        <v>788</v>
      </c>
      <c r="J375" s="6" t="s">
        <v>5329</v>
      </c>
      <c r="K375" s="6" t="s">
        <v>8991</v>
      </c>
      <c r="L375" s="6" t="s">
        <v>8991</v>
      </c>
      <c r="M375" s="6" t="s">
        <v>5341</v>
      </c>
      <c r="N375" s="6" t="s">
        <v>5372</v>
      </c>
      <c r="O375" s="11"/>
      <c r="P375" s="11"/>
      <c r="Q375" s="6" t="s">
        <v>9100</v>
      </c>
      <c r="R375" s="9" t="b">
        <v>0</v>
      </c>
      <c r="S375" s="9" t="b">
        <v>0</v>
      </c>
      <c r="T375" s="6" t="s">
        <v>8667</v>
      </c>
      <c r="U375" s="17" t="str">
        <f>INDEX(Data!U:U,MATCH($D375,Data!$D:$D,0))</f>
        <v>40035-00012</v>
      </c>
      <c r="V375" s="17" t="str">
        <f>INDEX(Data!V:V,MATCH($D375,Data!$D:$D,0))</f>
        <v>40035-00013</v>
      </c>
      <c r="W375" s="17" t="str">
        <f>INDEX(Data!W:W,MATCH($D375,Data!$D:$D,0))</f>
        <v>40035-00014</v>
      </c>
      <c r="X375" s="17" t="str">
        <f>INDEX(Data!X:X,MATCH($D375,Data!$D:$D,0))</f>
        <v>40035-00015</v>
      </c>
      <c r="Y375" s="17" t="str">
        <f>INDEX(Data!Y:Y,MATCH($D375,Data!$D:$D,0))</f>
        <v/>
      </c>
      <c r="Z375" s="17" t="str">
        <f>INDEX(Data!Z:Z,MATCH($D375,Data!$D:$D,0))</f>
        <v/>
      </c>
      <c r="AA375" s="17" t="str">
        <f>INDEX(Data!AA:AA,MATCH($D375,Data!$D:$D,0))</f>
        <v/>
      </c>
      <c r="AB375" s="17" t="str">
        <f>INDEX(Data!AB:AB,MATCH($D375,Data!$D:$D,0))</f>
        <v/>
      </c>
      <c r="AC375" s="17" t="str">
        <f>INDEX(Data!AC:AC,MATCH($D375,Data!$D:$D,0))</f>
        <v>S</v>
      </c>
      <c r="AD375" s="17" t="str">
        <f>INDEX(Data!AD:AD,MATCH($D375,Data!$D:$D,0))</f>
        <v>M</v>
      </c>
      <c r="AE375" s="17" t="str">
        <f>INDEX(Data!AE:AE,MATCH($D375,Data!$D:$D,0))</f>
        <v>L</v>
      </c>
      <c r="AF375" s="17" t="str">
        <f>INDEX(Data!AF:AF,MATCH($D375,Data!$D:$D,0))</f>
        <v>XL</v>
      </c>
      <c r="AG375" s="17" t="str">
        <f>INDEX(Data!AG:AG,MATCH($D375,Data!$D:$D,0))</f>
        <v/>
      </c>
      <c r="AH375" s="17" t="str">
        <f>INDEX(Data!AH:AH,MATCH($D375,Data!$D:$D,0))</f>
        <v/>
      </c>
      <c r="AI375" s="17" t="str">
        <f>INDEX(Data!AI:AI,MATCH($D375,Data!$D:$D,0))</f>
        <v/>
      </c>
      <c r="AJ375" s="17" t="str">
        <f>INDEX(Data!AJ:AJ,MATCH($D375,Data!$D:$D,0))</f>
        <v/>
      </c>
      <c r="AK375" s="10">
        <v>44</v>
      </c>
      <c r="AL375" s="10">
        <v>44</v>
      </c>
      <c r="AM375" s="6" t="s">
        <v>448</v>
      </c>
      <c r="AN375" s="6" t="s">
        <v>760</v>
      </c>
      <c r="AO375" s="6" t="s">
        <v>915</v>
      </c>
      <c r="AP375" s="6" t="s">
        <v>9392</v>
      </c>
      <c r="AQ375" s="18" t="s">
        <v>9465</v>
      </c>
      <c r="AR375" s="11" t="str">
        <f t="shared" si="82"/>
        <v>2W Distributor Bike</v>
      </c>
      <c r="AS375" s="11" t="str">
        <f t="shared" si="83"/>
        <v/>
      </c>
      <c r="AT375" s="11" t="str">
        <f t="shared" si="84"/>
        <v>2W Distributor</v>
      </c>
      <c r="AU375" s="11" t="str">
        <f t="shared" si="85"/>
        <v>H2</v>
      </c>
      <c r="AV375" s="11" t="str">
        <f t="shared" si="85"/>
        <v>International - Bike</v>
      </c>
      <c r="AW375" s="11" t="str">
        <f t="shared" si="86"/>
        <v/>
      </c>
      <c r="AX375" s="11" t="str">
        <f t="shared" si="87"/>
        <v>International - AS</v>
      </c>
      <c r="AY375" s="11" t="str">
        <f t="shared" si="87"/>
        <v>International</v>
      </c>
      <c r="AZ375" s="11" t="str">
        <f t="shared" si="87"/>
        <v>International - New</v>
      </c>
      <c r="BA375" s="11" t="str">
        <f t="shared" si="88"/>
        <v/>
      </c>
      <c r="BB375" s="11" t="str">
        <f t="shared" si="89"/>
        <v>Moto Dealers</v>
      </c>
      <c r="BC375" s="11" t="str">
        <f t="shared" si="89"/>
        <v>Motonet</v>
      </c>
      <c r="BD375" s="11" t="str">
        <f t="shared" si="90"/>
        <v/>
      </c>
      <c r="BE375" s="11" t="str">
        <f t="shared" si="91"/>
        <v>Retail</v>
      </c>
      <c r="BF375" s="11" t="str">
        <f t="shared" si="92"/>
        <v>TREK</v>
      </c>
      <c r="BG375" s="11" t="e">
        <v>#N/A</v>
      </c>
      <c r="BH375" s="11" t="e">
        <f t="shared" si="93"/>
        <v>#N/A</v>
      </c>
      <c r="BI375" s="11"/>
      <c r="BJ375" s="11"/>
      <c r="BK375" s="11"/>
      <c r="BL375" s="11"/>
      <c r="BM375" s="11"/>
      <c r="BN375" s="11"/>
      <c r="BO375" s="11"/>
      <c r="BP375" s="11"/>
      <c r="BQ375" s="11"/>
      <c r="BR375" s="11"/>
      <c r="BS375" s="11"/>
    </row>
    <row r="376" spans="1:71" x14ac:dyDescent="0.2">
      <c r="A376" s="16">
        <f t="shared" si="94"/>
        <v>375</v>
      </c>
      <c r="B376" s="11" t="str">
        <f t="shared" si="96"/>
        <v>40035-00016</v>
      </c>
      <c r="C376" s="11" t="str">
        <f t="shared" si="96"/>
        <v>40035-00016</v>
      </c>
      <c r="D376" s="7" t="s">
        <v>8671</v>
      </c>
      <c r="E376" s="6" t="s">
        <v>208</v>
      </c>
      <c r="F376" s="11" t="s">
        <v>8991</v>
      </c>
      <c r="G376" s="17" t="str">
        <f>INDEX(Data!G:G,MATCH($D376,Data!$D:$D,0))</f>
        <v>RIDECAMP</v>
      </c>
      <c r="H376" s="17" t="str">
        <f>INDEX(Data!H:H,MATCH($D376,Data!$D:$D,0))</f>
        <v>Women's Short Sleeve Jersey</v>
      </c>
      <c r="I376" s="6" t="s">
        <v>788</v>
      </c>
      <c r="J376" s="6" t="s">
        <v>5329</v>
      </c>
      <c r="K376" s="6" t="s">
        <v>8991</v>
      </c>
      <c r="L376" s="6" t="s">
        <v>8991</v>
      </c>
      <c r="M376" s="6" t="s">
        <v>5341</v>
      </c>
      <c r="N376" s="6" t="s">
        <v>5372</v>
      </c>
      <c r="O376" s="11"/>
      <c r="P376" s="11"/>
      <c r="Q376" s="6" t="s">
        <v>9097</v>
      </c>
      <c r="R376" s="9" t="b">
        <v>0</v>
      </c>
      <c r="S376" s="9" t="b">
        <v>0</v>
      </c>
      <c r="T376" s="6" t="s">
        <v>8671</v>
      </c>
      <c r="U376" s="17" t="str">
        <f>INDEX(Data!U:U,MATCH($D376,Data!$D:$D,0))</f>
        <v>40035-00016</v>
      </c>
      <c r="V376" s="17" t="str">
        <f>INDEX(Data!V:V,MATCH($D376,Data!$D:$D,0))</f>
        <v>40035-00017</v>
      </c>
      <c r="W376" s="17" t="str">
        <f>INDEX(Data!W:W,MATCH($D376,Data!$D:$D,0))</f>
        <v>40035-00018</v>
      </c>
      <c r="X376" s="17" t="str">
        <f>INDEX(Data!X:X,MATCH($D376,Data!$D:$D,0))</f>
        <v>40035-00019</v>
      </c>
      <c r="Y376" s="17" t="str">
        <f>INDEX(Data!Y:Y,MATCH($D376,Data!$D:$D,0))</f>
        <v/>
      </c>
      <c r="Z376" s="17" t="str">
        <f>INDEX(Data!Z:Z,MATCH($D376,Data!$D:$D,0))</f>
        <v/>
      </c>
      <c r="AA376" s="17" t="str">
        <f>INDEX(Data!AA:AA,MATCH($D376,Data!$D:$D,0))</f>
        <v/>
      </c>
      <c r="AB376" s="17" t="str">
        <f>INDEX(Data!AB:AB,MATCH($D376,Data!$D:$D,0))</f>
        <v/>
      </c>
      <c r="AC376" s="17" t="str">
        <f>INDEX(Data!AC:AC,MATCH($D376,Data!$D:$D,0))</f>
        <v>S</v>
      </c>
      <c r="AD376" s="17" t="str">
        <f>INDEX(Data!AD:AD,MATCH($D376,Data!$D:$D,0))</f>
        <v>M</v>
      </c>
      <c r="AE376" s="17" t="str">
        <f>INDEX(Data!AE:AE,MATCH($D376,Data!$D:$D,0))</f>
        <v>L</v>
      </c>
      <c r="AF376" s="17" t="str">
        <f>INDEX(Data!AF:AF,MATCH($D376,Data!$D:$D,0))</f>
        <v>XL</v>
      </c>
      <c r="AG376" s="17" t="str">
        <f>INDEX(Data!AG:AG,MATCH($D376,Data!$D:$D,0))</f>
        <v/>
      </c>
      <c r="AH376" s="17" t="str">
        <f>INDEX(Data!AH:AH,MATCH($D376,Data!$D:$D,0))</f>
        <v/>
      </c>
      <c r="AI376" s="17" t="str">
        <f>INDEX(Data!AI:AI,MATCH($D376,Data!$D:$D,0))</f>
        <v/>
      </c>
      <c r="AJ376" s="17" t="str">
        <f>INDEX(Data!AJ:AJ,MATCH($D376,Data!$D:$D,0))</f>
        <v/>
      </c>
      <c r="AK376" s="10">
        <v>44</v>
      </c>
      <c r="AL376" s="10">
        <v>44</v>
      </c>
      <c r="AM376" s="6" t="s">
        <v>448</v>
      </c>
      <c r="AN376" s="6" t="s">
        <v>760</v>
      </c>
      <c r="AO376" s="6" t="s">
        <v>915</v>
      </c>
      <c r="AP376" s="6" t="s">
        <v>9392</v>
      </c>
      <c r="AQ376" s="18" t="s">
        <v>9465</v>
      </c>
      <c r="AR376" s="11" t="str">
        <f t="shared" si="82"/>
        <v>2W Distributor Bike</v>
      </c>
      <c r="AS376" s="11" t="str">
        <f t="shared" si="83"/>
        <v/>
      </c>
      <c r="AT376" s="11" t="str">
        <f t="shared" si="84"/>
        <v>2W Distributor</v>
      </c>
      <c r="AU376" s="11" t="str">
        <f t="shared" si="85"/>
        <v>H2</v>
      </c>
      <c r="AV376" s="11" t="str">
        <f t="shared" si="85"/>
        <v>International - Bike</v>
      </c>
      <c r="AW376" s="11" t="str">
        <f t="shared" si="86"/>
        <v/>
      </c>
      <c r="AX376" s="11" t="str">
        <f t="shared" si="87"/>
        <v>International - AS</v>
      </c>
      <c r="AY376" s="11" t="str">
        <f t="shared" si="87"/>
        <v>International</v>
      </c>
      <c r="AZ376" s="11" t="str">
        <f t="shared" si="87"/>
        <v>International - New</v>
      </c>
      <c r="BA376" s="11" t="str">
        <f t="shared" si="88"/>
        <v/>
      </c>
      <c r="BB376" s="11" t="str">
        <f t="shared" si="89"/>
        <v>Moto Dealers</v>
      </c>
      <c r="BC376" s="11" t="str">
        <f t="shared" si="89"/>
        <v>Motonet</v>
      </c>
      <c r="BD376" s="11" t="str">
        <f t="shared" si="90"/>
        <v/>
      </c>
      <c r="BE376" s="11" t="str">
        <f t="shared" si="91"/>
        <v>Retail</v>
      </c>
      <c r="BF376" s="11" t="str">
        <f t="shared" si="92"/>
        <v>TREK</v>
      </c>
      <c r="BG376" s="11" t="e">
        <v>#N/A</v>
      </c>
      <c r="BH376" s="11" t="e">
        <f t="shared" si="93"/>
        <v>#N/A</v>
      </c>
      <c r="BI376" s="11"/>
      <c r="BJ376" s="11"/>
      <c r="BK376" s="11"/>
      <c r="BL376" s="11"/>
      <c r="BM376" s="11"/>
      <c r="BN376" s="11"/>
      <c r="BO376" s="11"/>
      <c r="BP376" s="11"/>
      <c r="BQ376" s="11"/>
      <c r="BR376" s="11"/>
      <c r="BS376" s="11"/>
    </row>
    <row r="377" spans="1:71" x14ac:dyDescent="0.2">
      <c r="A377" s="16">
        <f t="shared" si="94"/>
        <v>376</v>
      </c>
      <c r="B377" s="11" t="str">
        <f t="shared" si="96"/>
        <v>40035-00020</v>
      </c>
      <c r="C377" s="11" t="str">
        <f t="shared" si="96"/>
        <v>40035-00020</v>
      </c>
      <c r="D377" s="7" t="s">
        <v>8675</v>
      </c>
      <c r="E377" s="6" t="s">
        <v>208</v>
      </c>
      <c r="F377" s="11" t="s">
        <v>8991</v>
      </c>
      <c r="G377" s="17" t="str">
        <f>INDEX(Data!G:G,MATCH($D377,Data!$D:$D,0))</f>
        <v>RIDECAMP</v>
      </c>
      <c r="H377" s="17" t="str">
        <f>INDEX(Data!H:H,MATCH($D377,Data!$D:$D,0))</f>
        <v>Women's Short Sleeve Jersey</v>
      </c>
      <c r="I377" s="6" t="s">
        <v>788</v>
      </c>
      <c r="J377" s="6" t="s">
        <v>5329</v>
      </c>
      <c r="K377" s="6" t="s">
        <v>8991</v>
      </c>
      <c r="L377" s="6" t="s">
        <v>8991</v>
      </c>
      <c r="M377" s="6" t="s">
        <v>5341</v>
      </c>
      <c r="N377" s="6" t="s">
        <v>5372</v>
      </c>
      <c r="O377" s="11"/>
      <c r="P377" s="11"/>
      <c r="Q377" s="6" t="s">
        <v>9072</v>
      </c>
      <c r="R377" s="9" t="b">
        <v>0</v>
      </c>
      <c r="S377" s="9" t="b">
        <v>0</v>
      </c>
      <c r="T377" s="6" t="s">
        <v>8675</v>
      </c>
      <c r="U377" s="17" t="str">
        <f>INDEX(Data!U:U,MATCH($D377,Data!$D:$D,0))</f>
        <v>40035-00020</v>
      </c>
      <c r="V377" s="17" t="str">
        <f>INDEX(Data!V:V,MATCH($D377,Data!$D:$D,0))</f>
        <v>40035-00021</v>
      </c>
      <c r="W377" s="17" t="str">
        <f>INDEX(Data!W:W,MATCH($D377,Data!$D:$D,0))</f>
        <v>40035-00022</v>
      </c>
      <c r="X377" s="17" t="str">
        <f>INDEX(Data!X:X,MATCH($D377,Data!$D:$D,0))</f>
        <v>40035-00023</v>
      </c>
      <c r="Y377" s="17" t="str">
        <f>INDEX(Data!Y:Y,MATCH($D377,Data!$D:$D,0))</f>
        <v/>
      </c>
      <c r="Z377" s="17" t="str">
        <f>INDEX(Data!Z:Z,MATCH($D377,Data!$D:$D,0))</f>
        <v/>
      </c>
      <c r="AA377" s="17" t="str">
        <f>INDEX(Data!AA:AA,MATCH($D377,Data!$D:$D,0))</f>
        <v/>
      </c>
      <c r="AB377" s="17" t="str">
        <f>INDEX(Data!AB:AB,MATCH($D377,Data!$D:$D,0))</f>
        <v/>
      </c>
      <c r="AC377" s="17" t="str">
        <f>INDEX(Data!AC:AC,MATCH($D377,Data!$D:$D,0))</f>
        <v>S</v>
      </c>
      <c r="AD377" s="17" t="str">
        <f>INDEX(Data!AD:AD,MATCH($D377,Data!$D:$D,0))</f>
        <v>M</v>
      </c>
      <c r="AE377" s="17" t="str">
        <f>INDEX(Data!AE:AE,MATCH($D377,Data!$D:$D,0))</f>
        <v>L</v>
      </c>
      <c r="AF377" s="17" t="str">
        <f>INDEX(Data!AF:AF,MATCH($D377,Data!$D:$D,0))</f>
        <v>XL</v>
      </c>
      <c r="AG377" s="17" t="str">
        <f>INDEX(Data!AG:AG,MATCH($D377,Data!$D:$D,0))</f>
        <v/>
      </c>
      <c r="AH377" s="17" t="str">
        <f>INDEX(Data!AH:AH,MATCH($D377,Data!$D:$D,0))</f>
        <v/>
      </c>
      <c r="AI377" s="17" t="str">
        <f>INDEX(Data!AI:AI,MATCH($D377,Data!$D:$D,0))</f>
        <v/>
      </c>
      <c r="AJ377" s="17" t="str">
        <f>INDEX(Data!AJ:AJ,MATCH($D377,Data!$D:$D,0))</f>
        <v/>
      </c>
      <c r="AK377" s="10">
        <v>44</v>
      </c>
      <c r="AL377" s="10">
        <v>44</v>
      </c>
      <c r="AM377" s="6" t="s">
        <v>448</v>
      </c>
      <c r="AN377" s="6" t="s">
        <v>760</v>
      </c>
      <c r="AO377" s="6" t="s">
        <v>915</v>
      </c>
      <c r="AP377" s="6" t="s">
        <v>9392</v>
      </c>
      <c r="AQ377" s="18" t="s">
        <v>9465</v>
      </c>
      <c r="AR377" s="11" t="str">
        <f t="shared" si="82"/>
        <v>2W Distributor Bike</v>
      </c>
      <c r="AS377" s="11" t="str">
        <f t="shared" si="83"/>
        <v/>
      </c>
      <c r="AT377" s="11" t="str">
        <f t="shared" si="84"/>
        <v>2W Distributor</v>
      </c>
      <c r="AU377" s="11" t="str">
        <f t="shared" si="85"/>
        <v>H2</v>
      </c>
      <c r="AV377" s="11" t="str">
        <f t="shared" si="85"/>
        <v>International - Bike</v>
      </c>
      <c r="AW377" s="11" t="str">
        <f t="shared" si="86"/>
        <v/>
      </c>
      <c r="AX377" s="11" t="str">
        <f t="shared" si="87"/>
        <v>International - AS</v>
      </c>
      <c r="AY377" s="11" t="str">
        <f t="shared" si="87"/>
        <v>International</v>
      </c>
      <c r="AZ377" s="11" t="str">
        <f t="shared" si="87"/>
        <v>International - New</v>
      </c>
      <c r="BA377" s="11" t="str">
        <f t="shared" si="88"/>
        <v/>
      </c>
      <c r="BB377" s="11" t="str">
        <f t="shared" si="89"/>
        <v>Moto Dealers</v>
      </c>
      <c r="BC377" s="11" t="str">
        <f t="shared" si="89"/>
        <v>Motonet</v>
      </c>
      <c r="BD377" s="11" t="str">
        <f t="shared" si="90"/>
        <v/>
      </c>
      <c r="BE377" s="11" t="str">
        <f t="shared" si="91"/>
        <v>Retail</v>
      </c>
      <c r="BF377" s="11" t="str">
        <f t="shared" si="92"/>
        <v>TREK</v>
      </c>
      <c r="BG377" s="11" t="e">
        <v>#N/A</v>
      </c>
      <c r="BH377" s="11" t="e">
        <f t="shared" si="93"/>
        <v>#N/A</v>
      </c>
      <c r="BI377" s="11"/>
      <c r="BJ377" s="11"/>
      <c r="BK377" s="11"/>
      <c r="BL377" s="11"/>
      <c r="BM377" s="11"/>
      <c r="BN377" s="11"/>
      <c r="BO377" s="11"/>
      <c r="BP377" s="11"/>
      <c r="BQ377" s="11"/>
      <c r="BR377" s="11"/>
      <c r="BS377" s="11"/>
    </row>
    <row r="378" spans="1:71" x14ac:dyDescent="0.2">
      <c r="A378" s="16">
        <f t="shared" si="94"/>
        <v>377</v>
      </c>
      <c r="B378" s="11" t="str">
        <f t="shared" si="96"/>
        <v>40036-00000</v>
      </c>
      <c r="C378" s="11" t="str">
        <f t="shared" si="96"/>
        <v>40036-00000</v>
      </c>
      <c r="D378" s="7" t="s">
        <v>957</v>
      </c>
      <c r="E378" s="6" t="s">
        <v>208</v>
      </c>
      <c r="F378" s="11" t="s">
        <v>8991</v>
      </c>
      <c r="G378" s="17" t="str">
        <f>INDEX(Data!G:G,MATCH($D378,Data!$D:$D,0))</f>
        <v>RIDECAMP</v>
      </c>
      <c r="H378" s="17" t="str">
        <f>INDEX(Data!H:H,MATCH($D378,Data!$D:$D,0))</f>
        <v>Women's Long Sleeve Jersey</v>
      </c>
      <c r="I378" s="6" t="s">
        <v>788</v>
      </c>
      <c r="J378" s="6" t="s">
        <v>5329</v>
      </c>
      <c r="K378" s="6" t="s">
        <v>5333</v>
      </c>
      <c r="L378" s="6" t="s">
        <v>8992</v>
      </c>
      <c r="M378" s="6" t="s">
        <v>5341</v>
      </c>
      <c r="N378" s="6" t="s">
        <v>5372</v>
      </c>
      <c r="O378" s="11"/>
      <c r="P378" s="11"/>
      <c r="Q378" s="6" t="s">
        <v>432</v>
      </c>
      <c r="R378" s="9" t="b">
        <v>1</v>
      </c>
      <c r="S378" s="9" t="b">
        <v>1</v>
      </c>
      <c r="T378" s="6" t="s">
        <v>957</v>
      </c>
      <c r="U378" s="17" t="str">
        <f>INDEX(Data!U:U,MATCH($D378,Data!$D:$D,0))</f>
        <v>40036-00000</v>
      </c>
      <c r="V378" s="17" t="str">
        <f>INDEX(Data!V:V,MATCH($D378,Data!$D:$D,0))</f>
        <v>40036-00001</v>
      </c>
      <c r="W378" s="17" t="str">
        <f>INDEX(Data!W:W,MATCH($D378,Data!$D:$D,0))</f>
        <v>40036-00002</v>
      </c>
      <c r="X378" s="17" t="str">
        <f>INDEX(Data!X:X,MATCH($D378,Data!$D:$D,0))</f>
        <v>40036-00003</v>
      </c>
      <c r="Y378" s="17" t="str">
        <f>INDEX(Data!Y:Y,MATCH($D378,Data!$D:$D,0))</f>
        <v/>
      </c>
      <c r="Z378" s="17" t="str">
        <f>INDEX(Data!Z:Z,MATCH($D378,Data!$D:$D,0))</f>
        <v/>
      </c>
      <c r="AA378" s="17" t="str">
        <f>INDEX(Data!AA:AA,MATCH($D378,Data!$D:$D,0))</f>
        <v/>
      </c>
      <c r="AB378" s="17" t="str">
        <f>INDEX(Data!AB:AB,MATCH($D378,Data!$D:$D,0))</f>
        <v/>
      </c>
      <c r="AC378" s="17" t="str">
        <f>INDEX(Data!AC:AC,MATCH($D378,Data!$D:$D,0))</f>
        <v>S</v>
      </c>
      <c r="AD378" s="17" t="str">
        <f>INDEX(Data!AD:AD,MATCH($D378,Data!$D:$D,0))</f>
        <v>M</v>
      </c>
      <c r="AE378" s="17" t="str">
        <f>INDEX(Data!AE:AE,MATCH($D378,Data!$D:$D,0))</f>
        <v>L</v>
      </c>
      <c r="AF378" s="17" t="str">
        <f>INDEX(Data!AF:AF,MATCH($D378,Data!$D:$D,0))</f>
        <v>XL</v>
      </c>
      <c r="AG378" s="17" t="str">
        <f>INDEX(Data!AG:AG,MATCH($D378,Data!$D:$D,0))</f>
        <v/>
      </c>
      <c r="AH378" s="17" t="str">
        <f>INDEX(Data!AH:AH,MATCH($D378,Data!$D:$D,0))</f>
        <v/>
      </c>
      <c r="AI378" s="17" t="str">
        <f>INDEX(Data!AI:AI,MATCH($D378,Data!$D:$D,0))</f>
        <v/>
      </c>
      <c r="AJ378" s="17" t="str">
        <f>INDEX(Data!AJ:AJ,MATCH($D378,Data!$D:$D,0))</f>
        <v/>
      </c>
      <c r="AK378" s="10">
        <v>49</v>
      </c>
      <c r="AL378" s="10">
        <v>49</v>
      </c>
      <c r="AM378" s="6" t="s">
        <v>448</v>
      </c>
      <c r="AN378" s="6" t="s">
        <v>760</v>
      </c>
      <c r="AO378" s="6" t="s">
        <v>915</v>
      </c>
      <c r="AP378" s="6" t="s">
        <v>9392</v>
      </c>
      <c r="AQ378" s="18" t="s">
        <v>9465</v>
      </c>
      <c r="AR378" s="11" t="str">
        <f t="shared" si="82"/>
        <v>2W Distributor Bike</v>
      </c>
      <c r="AS378" s="11" t="str">
        <f t="shared" si="83"/>
        <v/>
      </c>
      <c r="AT378" s="11" t="str">
        <f t="shared" si="84"/>
        <v>2W Distributor</v>
      </c>
      <c r="AU378" s="11" t="str">
        <f t="shared" si="85"/>
        <v>H2</v>
      </c>
      <c r="AV378" s="11" t="str">
        <f t="shared" si="85"/>
        <v>International - Bike</v>
      </c>
      <c r="AW378" s="11" t="str">
        <f t="shared" si="86"/>
        <v/>
      </c>
      <c r="AX378" s="11" t="str">
        <f t="shared" si="87"/>
        <v>International - AS</v>
      </c>
      <c r="AY378" s="11" t="str">
        <f t="shared" si="87"/>
        <v>International</v>
      </c>
      <c r="AZ378" s="11" t="str">
        <f t="shared" si="87"/>
        <v>International - New</v>
      </c>
      <c r="BA378" s="11" t="str">
        <f t="shared" si="88"/>
        <v/>
      </c>
      <c r="BB378" s="11" t="str">
        <f t="shared" si="89"/>
        <v>Moto Dealers</v>
      </c>
      <c r="BC378" s="11" t="str">
        <f t="shared" si="89"/>
        <v>Motonet</v>
      </c>
      <c r="BD378" s="11" t="str">
        <f t="shared" si="90"/>
        <v/>
      </c>
      <c r="BE378" s="11" t="str">
        <f t="shared" si="91"/>
        <v>Retail</v>
      </c>
      <c r="BF378" s="11" t="str">
        <f t="shared" si="92"/>
        <v>TREK</v>
      </c>
      <c r="BG378" s="11" t="s">
        <v>5526</v>
      </c>
      <c r="BH378" s="11" t="str">
        <f t="shared" si="93"/>
        <v>https://fs.amplifi.io//file?id=948f960c-b405-4e97-b46c-732bf0b9a199&amp;variant=thumb&amp;extension=png</v>
      </c>
      <c r="BI378" s="11" t="s">
        <v>6215</v>
      </c>
      <c r="BJ378" s="11" t="s">
        <v>5526</v>
      </c>
      <c r="BK378" s="11"/>
      <c r="BL378" s="11"/>
      <c r="BM378" s="11"/>
      <c r="BN378" s="11"/>
      <c r="BO378" s="11"/>
      <c r="BP378" s="11"/>
      <c r="BQ378" s="11"/>
      <c r="BR378" s="11"/>
      <c r="BS378" s="11"/>
    </row>
    <row r="379" spans="1:71" x14ac:dyDescent="0.2">
      <c r="A379" s="16">
        <f t="shared" si="94"/>
        <v>378</v>
      </c>
      <c r="B379" s="11" t="str">
        <f t="shared" si="96"/>
        <v>40036-00004</v>
      </c>
      <c r="C379" s="11" t="str">
        <f t="shared" si="96"/>
        <v>40036-00004</v>
      </c>
      <c r="D379" s="7" t="s">
        <v>8679</v>
      </c>
      <c r="E379" s="6" t="s">
        <v>208</v>
      </c>
      <c r="F379" s="11" t="s">
        <v>8991</v>
      </c>
      <c r="G379" s="17" t="str">
        <f>INDEX(Data!G:G,MATCH($D379,Data!$D:$D,0))</f>
        <v>RIDECAMP</v>
      </c>
      <c r="H379" s="17" t="str">
        <f>INDEX(Data!H:H,MATCH($D379,Data!$D:$D,0))</f>
        <v>Women's Long Sleeve Jersey</v>
      </c>
      <c r="I379" s="6" t="s">
        <v>788</v>
      </c>
      <c r="J379" s="6" t="s">
        <v>5329</v>
      </c>
      <c r="K379" s="6" t="s">
        <v>5340</v>
      </c>
      <c r="L379" s="6" t="s">
        <v>8994</v>
      </c>
      <c r="M379" s="6" t="s">
        <v>5341</v>
      </c>
      <c r="N379" s="6" t="s">
        <v>5372</v>
      </c>
      <c r="O379" s="11"/>
      <c r="P379" s="11"/>
      <c r="Q379" s="6" t="s">
        <v>133</v>
      </c>
      <c r="R379" s="9" t="b">
        <v>1</v>
      </c>
      <c r="S379" s="9" t="b">
        <v>0</v>
      </c>
      <c r="T379" s="6" t="s">
        <v>8679</v>
      </c>
      <c r="U379" s="17" t="str">
        <f>INDEX(Data!U:U,MATCH($D379,Data!$D:$D,0))</f>
        <v>40036-00004</v>
      </c>
      <c r="V379" s="17" t="str">
        <f>INDEX(Data!V:V,MATCH($D379,Data!$D:$D,0))</f>
        <v>40036-00005</v>
      </c>
      <c r="W379" s="17" t="str">
        <f>INDEX(Data!W:W,MATCH($D379,Data!$D:$D,0))</f>
        <v>40036-00006</v>
      </c>
      <c r="X379" s="17" t="str">
        <f>INDEX(Data!X:X,MATCH($D379,Data!$D:$D,0))</f>
        <v>40036-00007</v>
      </c>
      <c r="Y379" s="17" t="str">
        <f>INDEX(Data!Y:Y,MATCH($D379,Data!$D:$D,0))</f>
        <v/>
      </c>
      <c r="Z379" s="17" t="str">
        <f>INDEX(Data!Z:Z,MATCH($D379,Data!$D:$D,0))</f>
        <v/>
      </c>
      <c r="AA379" s="17" t="str">
        <f>INDEX(Data!AA:AA,MATCH($D379,Data!$D:$D,0))</f>
        <v/>
      </c>
      <c r="AB379" s="17" t="str">
        <f>INDEX(Data!AB:AB,MATCH($D379,Data!$D:$D,0))</f>
        <v/>
      </c>
      <c r="AC379" s="17" t="str">
        <f>INDEX(Data!AC:AC,MATCH($D379,Data!$D:$D,0))</f>
        <v>S</v>
      </c>
      <c r="AD379" s="17" t="str">
        <f>INDEX(Data!AD:AD,MATCH($D379,Data!$D:$D,0))</f>
        <v>M</v>
      </c>
      <c r="AE379" s="17" t="str">
        <f>INDEX(Data!AE:AE,MATCH($D379,Data!$D:$D,0))</f>
        <v>L</v>
      </c>
      <c r="AF379" s="17" t="str">
        <f>INDEX(Data!AF:AF,MATCH($D379,Data!$D:$D,0))</f>
        <v>XL</v>
      </c>
      <c r="AG379" s="17" t="str">
        <f>INDEX(Data!AG:AG,MATCH($D379,Data!$D:$D,0))</f>
        <v/>
      </c>
      <c r="AH379" s="17" t="str">
        <f>INDEX(Data!AH:AH,MATCH($D379,Data!$D:$D,0))</f>
        <v/>
      </c>
      <c r="AI379" s="17" t="str">
        <f>INDEX(Data!AI:AI,MATCH($D379,Data!$D:$D,0))</f>
        <v/>
      </c>
      <c r="AJ379" s="17" t="str">
        <f>INDEX(Data!AJ:AJ,MATCH($D379,Data!$D:$D,0))</f>
        <v/>
      </c>
      <c r="AK379" s="10">
        <v>49</v>
      </c>
      <c r="AL379" s="10">
        <v>49</v>
      </c>
      <c r="AM379" s="6" t="s">
        <v>448</v>
      </c>
      <c r="AN379" s="6" t="s">
        <v>760</v>
      </c>
      <c r="AO379" s="6" t="s">
        <v>915</v>
      </c>
      <c r="AP379" s="6" t="s">
        <v>9392</v>
      </c>
      <c r="AQ379" s="18" t="s">
        <v>9465</v>
      </c>
      <c r="AR379" s="11" t="str">
        <f t="shared" si="82"/>
        <v>2W Distributor Bike</v>
      </c>
      <c r="AS379" s="11" t="str">
        <f t="shared" si="83"/>
        <v/>
      </c>
      <c r="AT379" s="11" t="str">
        <f t="shared" si="84"/>
        <v>2W Distributor</v>
      </c>
      <c r="AU379" s="11" t="str">
        <f t="shared" si="85"/>
        <v>H2</v>
      </c>
      <c r="AV379" s="11" t="str">
        <f t="shared" si="85"/>
        <v>International - Bike</v>
      </c>
      <c r="AW379" s="11" t="str">
        <f t="shared" si="86"/>
        <v/>
      </c>
      <c r="AX379" s="11" t="str">
        <f t="shared" si="87"/>
        <v>International - AS</v>
      </c>
      <c r="AY379" s="11" t="str">
        <f t="shared" si="87"/>
        <v>International</v>
      </c>
      <c r="AZ379" s="11" t="str">
        <f t="shared" si="87"/>
        <v>International - New</v>
      </c>
      <c r="BA379" s="11" t="str">
        <f t="shared" si="88"/>
        <v/>
      </c>
      <c r="BB379" s="11" t="str">
        <f t="shared" si="89"/>
        <v>Moto Dealers</v>
      </c>
      <c r="BC379" s="11" t="str">
        <f t="shared" si="89"/>
        <v>Motonet</v>
      </c>
      <c r="BD379" s="11" t="str">
        <f t="shared" si="90"/>
        <v/>
      </c>
      <c r="BE379" s="11" t="str">
        <f t="shared" si="91"/>
        <v>Retail</v>
      </c>
      <c r="BF379" s="11" t="str">
        <f t="shared" si="92"/>
        <v>TREK</v>
      </c>
      <c r="BG379" s="11" t="e">
        <v>#N/A</v>
      </c>
      <c r="BH379" s="11" t="e">
        <f t="shared" si="93"/>
        <v>#N/A</v>
      </c>
      <c r="BI379" s="11"/>
      <c r="BJ379" s="11"/>
      <c r="BK379" s="11"/>
      <c r="BL379" s="11"/>
      <c r="BM379" s="11"/>
      <c r="BN379" s="11"/>
      <c r="BO379" s="11"/>
      <c r="BP379" s="11"/>
      <c r="BQ379" s="11"/>
      <c r="BR379" s="11"/>
      <c r="BS379" s="11"/>
    </row>
    <row r="380" spans="1:71" x14ac:dyDescent="0.2">
      <c r="A380" s="16">
        <f t="shared" si="94"/>
        <v>379</v>
      </c>
      <c r="B380" s="11" t="str">
        <f t="shared" si="96"/>
        <v>40037-00000</v>
      </c>
      <c r="C380" s="11" t="str">
        <f t="shared" si="96"/>
        <v>40037-00000</v>
      </c>
      <c r="D380" s="7" t="s">
        <v>962</v>
      </c>
      <c r="E380" s="6" t="s">
        <v>208</v>
      </c>
      <c r="F380" s="11" t="s">
        <v>8991</v>
      </c>
      <c r="G380" s="17" t="str">
        <f>INDEX(Data!G:G,MATCH($D380,Data!$D:$D,0))</f>
        <v>RIDECAMP</v>
      </c>
      <c r="H380" s="17" t="str">
        <f>INDEX(Data!H:H,MATCH($D380,Data!$D:$D,0))</f>
        <v>Women's Shorts</v>
      </c>
      <c r="I380" s="6" t="s">
        <v>788</v>
      </c>
      <c r="J380" s="6" t="s">
        <v>5329</v>
      </c>
      <c r="K380" s="6" t="s">
        <v>5333</v>
      </c>
      <c r="L380" s="6" t="s">
        <v>8992</v>
      </c>
      <c r="M380" s="6" t="s">
        <v>5342</v>
      </c>
      <c r="N380" s="6" t="s">
        <v>807</v>
      </c>
      <c r="O380" s="11"/>
      <c r="P380" s="11"/>
      <c r="Q380" s="6" t="s">
        <v>88</v>
      </c>
      <c r="R380" s="9" t="b">
        <v>1</v>
      </c>
      <c r="S380" s="9" t="b">
        <v>1</v>
      </c>
      <c r="T380" s="6" t="s">
        <v>962</v>
      </c>
      <c r="U380" s="17" t="str">
        <f>INDEX(Data!U:U,MATCH($D380,Data!$D:$D,0))</f>
        <v>40037-00000</v>
      </c>
      <c r="V380" s="17" t="str">
        <f>INDEX(Data!V:V,MATCH($D380,Data!$D:$D,0))</f>
        <v>40037-00001</v>
      </c>
      <c r="W380" s="17" t="str">
        <f>INDEX(Data!W:W,MATCH($D380,Data!$D:$D,0))</f>
        <v>40037-00002</v>
      </c>
      <c r="X380" s="17" t="str">
        <f>INDEX(Data!X:X,MATCH($D380,Data!$D:$D,0))</f>
        <v>40037-00003</v>
      </c>
      <c r="Y380" s="17" t="str">
        <f>INDEX(Data!Y:Y,MATCH($D380,Data!$D:$D,0))</f>
        <v/>
      </c>
      <c r="Z380" s="17" t="str">
        <f>INDEX(Data!Z:Z,MATCH($D380,Data!$D:$D,0))</f>
        <v/>
      </c>
      <c r="AA380" s="17" t="str">
        <f>INDEX(Data!AA:AA,MATCH($D380,Data!$D:$D,0))</f>
        <v/>
      </c>
      <c r="AB380" s="17" t="str">
        <f>INDEX(Data!AB:AB,MATCH($D380,Data!$D:$D,0))</f>
        <v/>
      </c>
      <c r="AC380" s="17" t="str">
        <f>INDEX(Data!AC:AC,MATCH($D380,Data!$D:$D,0))</f>
        <v>S</v>
      </c>
      <c r="AD380" s="17" t="str">
        <f>INDEX(Data!AD:AD,MATCH($D380,Data!$D:$D,0))</f>
        <v>M</v>
      </c>
      <c r="AE380" s="17" t="str">
        <f>INDEX(Data!AE:AE,MATCH($D380,Data!$D:$D,0))</f>
        <v>L</v>
      </c>
      <c r="AF380" s="17" t="str">
        <f>INDEX(Data!AF:AF,MATCH($D380,Data!$D:$D,0))</f>
        <v>XL</v>
      </c>
      <c r="AG380" s="17" t="str">
        <f>INDEX(Data!AG:AG,MATCH($D380,Data!$D:$D,0))</f>
        <v/>
      </c>
      <c r="AH380" s="17" t="str">
        <f>INDEX(Data!AH:AH,MATCH($D380,Data!$D:$D,0))</f>
        <v/>
      </c>
      <c r="AI380" s="17" t="str">
        <f>INDEX(Data!AI:AI,MATCH($D380,Data!$D:$D,0))</f>
        <v/>
      </c>
      <c r="AJ380" s="17" t="str">
        <f>INDEX(Data!AJ:AJ,MATCH($D380,Data!$D:$D,0))</f>
        <v/>
      </c>
      <c r="AK380" s="10">
        <v>79</v>
      </c>
      <c r="AL380" s="10">
        <v>79</v>
      </c>
      <c r="AM380" s="6" t="s">
        <v>475</v>
      </c>
      <c r="AN380" s="6" t="s">
        <v>760</v>
      </c>
      <c r="AO380" s="6" t="s">
        <v>915</v>
      </c>
      <c r="AP380" s="6" t="s">
        <v>9395</v>
      </c>
      <c r="AQ380" s="18" t="s">
        <v>9465</v>
      </c>
      <c r="AR380" s="11" t="str">
        <f t="shared" si="82"/>
        <v>2W Distributor Bike</v>
      </c>
      <c r="AS380" s="11" t="str">
        <f t="shared" si="83"/>
        <v/>
      </c>
      <c r="AT380" s="11" t="str">
        <f t="shared" si="84"/>
        <v>2W Distributor</v>
      </c>
      <c r="AU380" s="11" t="str">
        <f t="shared" si="85"/>
        <v>H2</v>
      </c>
      <c r="AV380" s="11" t="str">
        <f t="shared" si="85"/>
        <v>International - Bike</v>
      </c>
      <c r="AW380" s="11" t="str">
        <f t="shared" si="86"/>
        <v/>
      </c>
      <c r="AX380" s="11" t="str">
        <f t="shared" si="87"/>
        <v>International - AS</v>
      </c>
      <c r="AY380" s="11" t="str">
        <f t="shared" si="87"/>
        <v>International</v>
      </c>
      <c r="AZ380" s="11" t="str">
        <f t="shared" si="87"/>
        <v>International - New</v>
      </c>
      <c r="BA380" s="11" t="str">
        <f t="shared" si="88"/>
        <v/>
      </c>
      <c r="BB380" s="11" t="str">
        <f t="shared" si="89"/>
        <v>Moto Dealers</v>
      </c>
      <c r="BC380" s="11" t="str">
        <f t="shared" si="89"/>
        <v>Motonet</v>
      </c>
      <c r="BD380" s="11" t="str">
        <f t="shared" si="90"/>
        <v/>
      </c>
      <c r="BE380" s="11" t="str">
        <f t="shared" si="91"/>
        <v>Retail</v>
      </c>
      <c r="BF380" s="11" t="str">
        <f t="shared" si="92"/>
        <v>TREK</v>
      </c>
      <c r="BG380" s="11" t="s">
        <v>5527</v>
      </c>
      <c r="BH380" s="11" t="str">
        <f t="shared" si="93"/>
        <v>https://fs.amplifi.io//file?id=8f7472b5-8727-4135-857d-5c6736e540b0&amp;variant=thumb&amp;extension=png</v>
      </c>
      <c r="BI380" s="11" t="s">
        <v>5527</v>
      </c>
      <c r="BJ380" s="11" t="s">
        <v>6216</v>
      </c>
      <c r="BK380" s="11"/>
      <c r="BL380" s="11"/>
      <c r="BM380" s="11"/>
      <c r="BN380" s="11"/>
      <c r="BO380" s="11"/>
      <c r="BP380" s="11"/>
      <c r="BQ380" s="11"/>
      <c r="BR380" s="11"/>
      <c r="BS380" s="11"/>
    </row>
    <row r="381" spans="1:71" x14ac:dyDescent="0.2">
      <c r="A381" s="16">
        <f t="shared" si="94"/>
        <v>380</v>
      </c>
      <c r="B381" s="11" t="str">
        <f t="shared" si="96"/>
        <v>40037-00008</v>
      </c>
      <c r="C381" s="11" t="str">
        <f t="shared" si="96"/>
        <v>40037-00008</v>
      </c>
      <c r="D381" s="7" t="s">
        <v>967</v>
      </c>
      <c r="E381" s="6" t="s">
        <v>208</v>
      </c>
      <c r="F381" s="11" t="s">
        <v>8991</v>
      </c>
      <c r="G381" s="17" t="str">
        <f>INDEX(Data!G:G,MATCH($D381,Data!$D:$D,0))</f>
        <v>RIDECAMP</v>
      </c>
      <c r="H381" s="17" t="str">
        <f>INDEX(Data!H:H,MATCH($D381,Data!$D:$D,0))</f>
        <v>Women's Shorts</v>
      </c>
      <c r="I381" s="6" t="s">
        <v>788</v>
      </c>
      <c r="J381" s="6" t="s">
        <v>5329</v>
      </c>
      <c r="K381" s="6" t="s">
        <v>5333</v>
      </c>
      <c r="L381" s="6" t="s">
        <v>8992</v>
      </c>
      <c r="M381" s="6" t="s">
        <v>5342</v>
      </c>
      <c r="N381" s="6" t="s">
        <v>807</v>
      </c>
      <c r="O381" s="11"/>
      <c r="P381" s="11"/>
      <c r="Q381" s="6" t="s">
        <v>219</v>
      </c>
      <c r="R381" s="9" t="b">
        <v>1</v>
      </c>
      <c r="S381" s="9" t="b">
        <v>1</v>
      </c>
      <c r="T381" s="6" t="s">
        <v>967</v>
      </c>
      <c r="U381" s="17" t="str">
        <f>INDEX(Data!U:U,MATCH($D381,Data!$D:$D,0))</f>
        <v>40037-00008</v>
      </c>
      <c r="V381" s="17" t="str">
        <f>INDEX(Data!V:V,MATCH($D381,Data!$D:$D,0))</f>
        <v>40037-00009</v>
      </c>
      <c r="W381" s="17" t="str">
        <f>INDEX(Data!W:W,MATCH($D381,Data!$D:$D,0))</f>
        <v>40037-00010</v>
      </c>
      <c r="X381" s="17" t="str">
        <f>INDEX(Data!X:X,MATCH($D381,Data!$D:$D,0))</f>
        <v>40037-00011</v>
      </c>
      <c r="Y381" s="17" t="str">
        <f>INDEX(Data!Y:Y,MATCH($D381,Data!$D:$D,0))</f>
        <v/>
      </c>
      <c r="Z381" s="17" t="str">
        <f>INDEX(Data!Z:Z,MATCH($D381,Data!$D:$D,0))</f>
        <v/>
      </c>
      <c r="AA381" s="17" t="str">
        <f>INDEX(Data!AA:AA,MATCH($D381,Data!$D:$D,0))</f>
        <v/>
      </c>
      <c r="AB381" s="17" t="str">
        <f>INDEX(Data!AB:AB,MATCH($D381,Data!$D:$D,0))</f>
        <v/>
      </c>
      <c r="AC381" s="17" t="str">
        <f>INDEX(Data!AC:AC,MATCH($D381,Data!$D:$D,0))</f>
        <v>S</v>
      </c>
      <c r="AD381" s="17" t="str">
        <f>INDEX(Data!AD:AD,MATCH($D381,Data!$D:$D,0))</f>
        <v>M</v>
      </c>
      <c r="AE381" s="17" t="str">
        <f>INDEX(Data!AE:AE,MATCH($D381,Data!$D:$D,0))</f>
        <v>L</v>
      </c>
      <c r="AF381" s="17" t="str">
        <f>INDEX(Data!AF:AF,MATCH($D381,Data!$D:$D,0))</f>
        <v>XL</v>
      </c>
      <c r="AG381" s="17" t="str">
        <f>INDEX(Data!AG:AG,MATCH($D381,Data!$D:$D,0))</f>
        <v/>
      </c>
      <c r="AH381" s="17" t="str">
        <f>INDEX(Data!AH:AH,MATCH($D381,Data!$D:$D,0))</f>
        <v/>
      </c>
      <c r="AI381" s="17" t="str">
        <f>INDEX(Data!AI:AI,MATCH($D381,Data!$D:$D,0))</f>
        <v/>
      </c>
      <c r="AJ381" s="17" t="str">
        <f>INDEX(Data!AJ:AJ,MATCH($D381,Data!$D:$D,0))</f>
        <v/>
      </c>
      <c r="AK381" s="10">
        <v>79</v>
      </c>
      <c r="AL381" s="10">
        <v>79</v>
      </c>
      <c r="AM381" s="6" t="s">
        <v>475</v>
      </c>
      <c r="AN381" s="6" t="s">
        <v>760</v>
      </c>
      <c r="AO381" s="6" t="s">
        <v>915</v>
      </c>
      <c r="AP381" s="6" t="s">
        <v>9395</v>
      </c>
      <c r="AQ381" s="18" t="s">
        <v>9465</v>
      </c>
      <c r="AR381" s="11" t="str">
        <f t="shared" si="82"/>
        <v>2W Distributor Bike</v>
      </c>
      <c r="AS381" s="11" t="str">
        <f t="shared" si="83"/>
        <v/>
      </c>
      <c r="AT381" s="11" t="str">
        <f t="shared" si="84"/>
        <v>2W Distributor</v>
      </c>
      <c r="AU381" s="11" t="str">
        <f t="shared" si="85"/>
        <v>H2</v>
      </c>
      <c r="AV381" s="11" t="str">
        <f t="shared" si="85"/>
        <v>International - Bike</v>
      </c>
      <c r="AW381" s="11" t="str">
        <f t="shared" si="86"/>
        <v/>
      </c>
      <c r="AX381" s="11" t="str">
        <f t="shared" si="87"/>
        <v>International - AS</v>
      </c>
      <c r="AY381" s="11" t="str">
        <f t="shared" si="87"/>
        <v>International</v>
      </c>
      <c r="AZ381" s="11" t="str">
        <f t="shared" si="87"/>
        <v>International - New</v>
      </c>
      <c r="BA381" s="11" t="str">
        <f t="shared" si="88"/>
        <v/>
      </c>
      <c r="BB381" s="11" t="str">
        <f t="shared" si="89"/>
        <v>Moto Dealers</v>
      </c>
      <c r="BC381" s="11" t="str">
        <f t="shared" si="89"/>
        <v>Motonet</v>
      </c>
      <c r="BD381" s="11" t="str">
        <f t="shared" si="90"/>
        <v/>
      </c>
      <c r="BE381" s="11" t="str">
        <f t="shared" si="91"/>
        <v>Retail</v>
      </c>
      <c r="BF381" s="11" t="str">
        <f t="shared" si="92"/>
        <v>TREK</v>
      </c>
      <c r="BG381" s="11" t="s">
        <v>5186</v>
      </c>
      <c r="BH381" s="11" t="str">
        <f t="shared" si="93"/>
        <v>https://fs.amplifi.io//file?id=88045463-c618-4838-b68d-9de8a04b5549&amp;variant=thumb&amp;extension=png</v>
      </c>
      <c r="BI381" s="11" t="s">
        <v>5186</v>
      </c>
      <c r="BJ381" s="11" t="s">
        <v>6217</v>
      </c>
      <c r="BK381" s="11"/>
      <c r="BL381" s="11"/>
      <c r="BM381" s="11"/>
      <c r="BN381" s="11"/>
      <c r="BO381" s="11"/>
      <c r="BP381" s="11"/>
      <c r="BQ381" s="11"/>
      <c r="BR381" s="11"/>
      <c r="BS381" s="11"/>
    </row>
    <row r="382" spans="1:71" x14ac:dyDescent="0.2">
      <c r="A382" s="16">
        <f t="shared" si="94"/>
        <v>381</v>
      </c>
      <c r="B382" s="11" t="str">
        <f t="shared" ref="B382:C401" si="97">C382</f>
        <v>40037-00016</v>
      </c>
      <c r="C382" s="11" t="str">
        <f t="shared" si="97"/>
        <v>40037-00016</v>
      </c>
      <c r="D382" s="7" t="s">
        <v>8683</v>
      </c>
      <c r="E382" s="6" t="s">
        <v>208</v>
      </c>
      <c r="F382" s="11" t="s">
        <v>8991</v>
      </c>
      <c r="G382" s="17" t="str">
        <f>INDEX(Data!G:G,MATCH($D382,Data!$D:$D,0))</f>
        <v>RIDECAMP</v>
      </c>
      <c r="H382" s="17" t="str">
        <f>INDEX(Data!H:H,MATCH($D382,Data!$D:$D,0))</f>
        <v>Women's Shorts</v>
      </c>
      <c r="I382" s="6" t="s">
        <v>788</v>
      </c>
      <c r="J382" s="6" t="s">
        <v>5329</v>
      </c>
      <c r="K382" s="6" t="s">
        <v>8991</v>
      </c>
      <c r="L382" s="6" t="s">
        <v>8991</v>
      </c>
      <c r="M382" s="6" t="s">
        <v>5342</v>
      </c>
      <c r="N382" s="6" t="s">
        <v>807</v>
      </c>
      <c r="O382" s="11"/>
      <c r="P382" s="11"/>
      <c r="Q382" s="6" t="s">
        <v>9072</v>
      </c>
      <c r="R382" s="9" t="b">
        <v>0</v>
      </c>
      <c r="S382" s="9" t="b">
        <v>0</v>
      </c>
      <c r="T382" s="6" t="s">
        <v>8683</v>
      </c>
      <c r="U382" s="17" t="str">
        <f>INDEX(Data!U:U,MATCH($D382,Data!$D:$D,0))</f>
        <v>40037-00016</v>
      </c>
      <c r="V382" s="17" t="str">
        <f>INDEX(Data!V:V,MATCH($D382,Data!$D:$D,0))</f>
        <v>40037-00017</v>
      </c>
      <c r="W382" s="17" t="str">
        <f>INDEX(Data!W:W,MATCH($D382,Data!$D:$D,0))</f>
        <v>40037-00018</v>
      </c>
      <c r="X382" s="17" t="str">
        <f>INDEX(Data!X:X,MATCH($D382,Data!$D:$D,0))</f>
        <v>40037-00019</v>
      </c>
      <c r="Y382" s="17" t="str">
        <f>INDEX(Data!Y:Y,MATCH($D382,Data!$D:$D,0))</f>
        <v/>
      </c>
      <c r="Z382" s="17" t="str">
        <f>INDEX(Data!Z:Z,MATCH($D382,Data!$D:$D,0))</f>
        <v/>
      </c>
      <c r="AA382" s="17" t="str">
        <f>INDEX(Data!AA:AA,MATCH($D382,Data!$D:$D,0))</f>
        <v/>
      </c>
      <c r="AB382" s="17" t="str">
        <f>INDEX(Data!AB:AB,MATCH($D382,Data!$D:$D,0))</f>
        <v/>
      </c>
      <c r="AC382" s="17" t="str">
        <f>INDEX(Data!AC:AC,MATCH($D382,Data!$D:$D,0))</f>
        <v>S</v>
      </c>
      <c r="AD382" s="17" t="str">
        <f>INDEX(Data!AD:AD,MATCH($D382,Data!$D:$D,0))</f>
        <v>M</v>
      </c>
      <c r="AE382" s="17" t="str">
        <f>INDEX(Data!AE:AE,MATCH($D382,Data!$D:$D,0))</f>
        <v>L</v>
      </c>
      <c r="AF382" s="17" t="str">
        <f>INDEX(Data!AF:AF,MATCH($D382,Data!$D:$D,0))</f>
        <v>XL</v>
      </c>
      <c r="AG382" s="17" t="str">
        <f>INDEX(Data!AG:AG,MATCH($D382,Data!$D:$D,0))</f>
        <v/>
      </c>
      <c r="AH382" s="17" t="str">
        <f>INDEX(Data!AH:AH,MATCH($D382,Data!$D:$D,0))</f>
        <v/>
      </c>
      <c r="AI382" s="17" t="str">
        <f>INDEX(Data!AI:AI,MATCH($D382,Data!$D:$D,0))</f>
        <v/>
      </c>
      <c r="AJ382" s="17" t="str">
        <f>INDEX(Data!AJ:AJ,MATCH($D382,Data!$D:$D,0))</f>
        <v/>
      </c>
      <c r="AK382" s="10">
        <v>79</v>
      </c>
      <c r="AL382" s="10">
        <v>79</v>
      </c>
      <c r="AM382" s="6" t="s">
        <v>475</v>
      </c>
      <c r="AN382" s="6" t="s">
        <v>760</v>
      </c>
      <c r="AO382" s="6" t="s">
        <v>915</v>
      </c>
      <c r="AP382" s="6" t="s">
        <v>9395</v>
      </c>
      <c r="AQ382" s="18" t="s">
        <v>9465</v>
      </c>
      <c r="AR382" s="11" t="str">
        <f t="shared" si="82"/>
        <v>2W Distributor Bike</v>
      </c>
      <c r="AS382" s="11" t="str">
        <f t="shared" si="83"/>
        <v/>
      </c>
      <c r="AT382" s="11" t="str">
        <f t="shared" si="84"/>
        <v>2W Distributor</v>
      </c>
      <c r="AU382" s="11" t="str">
        <f t="shared" si="85"/>
        <v>H2</v>
      </c>
      <c r="AV382" s="11" t="str">
        <f t="shared" si="85"/>
        <v>International - Bike</v>
      </c>
      <c r="AW382" s="11" t="str">
        <f t="shared" si="86"/>
        <v/>
      </c>
      <c r="AX382" s="11" t="str">
        <f t="shared" si="87"/>
        <v>International - AS</v>
      </c>
      <c r="AY382" s="11" t="str">
        <f t="shared" si="87"/>
        <v>International</v>
      </c>
      <c r="AZ382" s="11" t="str">
        <f t="shared" si="87"/>
        <v>International - New</v>
      </c>
      <c r="BA382" s="11" t="str">
        <f t="shared" si="88"/>
        <v/>
      </c>
      <c r="BB382" s="11" t="str">
        <f t="shared" si="89"/>
        <v>Moto Dealers</v>
      </c>
      <c r="BC382" s="11" t="str">
        <f t="shared" si="89"/>
        <v>Motonet</v>
      </c>
      <c r="BD382" s="11" t="str">
        <f t="shared" si="90"/>
        <v/>
      </c>
      <c r="BE382" s="11" t="str">
        <f t="shared" si="91"/>
        <v>Retail</v>
      </c>
      <c r="BF382" s="11" t="str">
        <f t="shared" si="92"/>
        <v>TREK</v>
      </c>
      <c r="BG382" s="11" t="e">
        <v>#N/A</v>
      </c>
      <c r="BH382" s="11" t="e">
        <f t="shared" si="93"/>
        <v>#N/A</v>
      </c>
      <c r="BI382" s="11"/>
      <c r="BJ382" s="11"/>
      <c r="BK382" s="11"/>
      <c r="BL382" s="11"/>
      <c r="BM382" s="11"/>
      <c r="BN382" s="11"/>
      <c r="BO382" s="11"/>
      <c r="BP382" s="11"/>
      <c r="BQ382" s="11"/>
      <c r="BR382" s="11"/>
      <c r="BS382" s="11"/>
    </row>
    <row r="383" spans="1:71" x14ac:dyDescent="0.2">
      <c r="A383" s="16">
        <f t="shared" si="94"/>
        <v>382</v>
      </c>
      <c r="B383" s="11" t="str">
        <f t="shared" si="97"/>
        <v>40038-00000</v>
      </c>
      <c r="C383" s="11" t="str">
        <f t="shared" si="97"/>
        <v>40038-00000</v>
      </c>
      <c r="D383" s="7" t="s">
        <v>971</v>
      </c>
      <c r="E383" s="6" t="s">
        <v>208</v>
      </c>
      <c r="F383" s="11" t="s">
        <v>8991</v>
      </c>
      <c r="G383" s="17" t="str">
        <f>INDEX(Data!G:G,MATCH($D383,Data!$D:$D,0))</f>
        <v>RIDECAMP</v>
      </c>
      <c r="H383" s="17" t="str">
        <f>INDEX(Data!H:H,MATCH($D383,Data!$D:$D,0))</f>
        <v>Women's Shorts w/ Liner</v>
      </c>
      <c r="I383" s="6" t="s">
        <v>788</v>
      </c>
      <c r="J383" s="6" t="s">
        <v>5329</v>
      </c>
      <c r="K383" s="6" t="s">
        <v>5333</v>
      </c>
      <c r="L383" s="6" t="s">
        <v>8992</v>
      </c>
      <c r="M383" s="6" t="s">
        <v>5342</v>
      </c>
      <c r="N383" s="6" t="s">
        <v>807</v>
      </c>
      <c r="O383" s="11"/>
      <c r="P383" s="11"/>
      <c r="Q383" s="6" t="s">
        <v>88</v>
      </c>
      <c r="R383" s="9" t="b">
        <v>1</v>
      </c>
      <c r="S383" s="9" t="b">
        <v>1</v>
      </c>
      <c r="T383" s="6" t="s">
        <v>971</v>
      </c>
      <c r="U383" s="17" t="str">
        <f>INDEX(Data!U:U,MATCH($D383,Data!$D:$D,0))</f>
        <v>40038-00000</v>
      </c>
      <c r="V383" s="17" t="str">
        <f>INDEX(Data!V:V,MATCH($D383,Data!$D:$D,0))</f>
        <v>40038-00001</v>
      </c>
      <c r="W383" s="17" t="str">
        <f>INDEX(Data!W:W,MATCH($D383,Data!$D:$D,0))</f>
        <v>40038-00002</v>
      </c>
      <c r="X383" s="17" t="str">
        <f>INDEX(Data!X:X,MATCH($D383,Data!$D:$D,0))</f>
        <v>40038-00003</v>
      </c>
      <c r="Y383" s="17" t="str">
        <f>INDEX(Data!Y:Y,MATCH($D383,Data!$D:$D,0))</f>
        <v/>
      </c>
      <c r="Z383" s="17" t="str">
        <f>INDEX(Data!Z:Z,MATCH($D383,Data!$D:$D,0))</f>
        <v/>
      </c>
      <c r="AA383" s="17" t="str">
        <f>INDEX(Data!AA:AA,MATCH($D383,Data!$D:$D,0))</f>
        <v/>
      </c>
      <c r="AB383" s="17" t="str">
        <f>INDEX(Data!AB:AB,MATCH($D383,Data!$D:$D,0))</f>
        <v/>
      </c>
      <c r="AC383" s="17" t="str">
        <f>INDEX(Data!AC:AC,MATCH($D383,Data!$D:$D,0))</f>
        <v>S</v>
      </c>
      <c r="AD383" s="17" t="str">
        <f>INDEX(Data!AD:AD,MATCH($D383,Data!$D:$D,0))</f>
        <v>M</v>
      </c>
      <c r="AE383" s="17" t="str">
        <f>INDEX(Data!AE:AE,MATCH($D383,Data!$D:$D,0))</f>
        <v>L</v>
      </c>
      <c r="AF383" s="17" t="str">
        <f>INDEX(Data!AF:AF,MATCH($D383,Data!$D:$D,0))</f>
        <v>XL</v>
      </c>
      <c r="AG383" s="17" t="str">
        <f>INDEX(Data!AG:AG,MATCH($D383,Data!$D:$D,0))</f>
        <v/>
      </c>
      <c r="AH383" s="17" t="str">
        <f>INDEX(Data!AH:AH,MATCH($D383,Data!$D:$D,0))</f>
        <v/>
      </c>
      <c r="AI383" s="17" t="str">
        <f>INDEX(Data!AI:AI,MATCH($D383,Data!$D:$D,0))</f>
        <v/>
      </c>
      <c r="AJ383" s="17" t="str">
        <f>INDEX(Data!AJ:AJ,MATCH($D383,Data!$D:$D,0))</f>
        <v/>
      </c>
      <c r="AK383" s="10">
        <v>99</v>
      </c>
      <c r="AL383" s="10">
        <v>99</v>
      </c>
      <c r="AM383" s="6" t="s">
        <v>475</v>
      </c>
      <c r="AN383" s="6" t="s">
        <v>940</v>
      </c>
      <c r="AO383" s="6" t="s">
        <v>915</v>
      </c>
      <c r="AP383" s="6" t="s">
        <v>9396</v>
      </c>
      <c r="AQ383" s="18" t="s">
        <v>9465</v>
      </c>
      <c r="AR383" s="11" t="str">
        <f t="shared" si="82"/>
        <v>2W Distributor Bike</v>
      </c>
      <c r="AS383" s="11" t="str">
        <f t="shared" si="83"/>
        <v/>
      </c>
      <c r="AT383" s="11" t="str">
        <f t="shared" si="84"/>
        <v>2W Distributor</v>
      </c>
      <c r="AU383" s="11" t="str">
        <f t="shared" si="85"/>
        <v>H2</v>
      </c>
      <c r="AV383" s="11" t="str">
        <f t="shared" si="85"/>
        <v>International - Bike</v>
      </c>
      <c r="AW383" s="11" t="str">
        <f t="shared" si="86"/>
        <v/>
      </c>
      <c r="AX383" s="11" t="str">
        <f t="shared" si="87"/>
        <v>International - AS</v>
      </c>
      <c r="AY383" s="11" t="str">
        <f t="shared" si="87"/>
        <v>International</v>
      </c>
      <c r="AZ383" s="11" t="str">
        <f t="shared" si="87"/>
        <v>International - New</v>
      </c>
      <c r="BA383" s="11" t="str">
        <f t="shared" si="88"/>
        <v/>
      </c>
      <c r="BB383" s="11" t="str">
        <f t="shared" si="89"/>
        <v>Moto Dealers</v>
      </c>
      <c r="BC383" s="11" t="str">
        <f t="shared" si="89"/>
        <v>Motonet</v>
      </c>
      <c r="BD383" s="11" t="str">
        <f t="shared" si="90"/>
        <v/>
      </c>
      <c r="BE383" s="11" t="str">
        <f t="shared" si="91"/>
        <v>Retail</v>
      </c>
      <c r="BF383" s="11" t="str">
        <f t="shared" si="92"/>
        <v>TREK</v>
      </c>
      <c r="BG383" s="11" t="s">
        <v>5187</v>
      </c>
      <c r="BH383" s="11" t="str">
        <f t="shared" si="93"/>
        <v>https://fs.amplifi.io//file?id=ec33bce4-6057-4c73-9837-f1b56b8f1afd&amp;variant=thumb&amp;extension=png</v>
      </c>
      <c r="BI383" s="11" t="s">
        <v>5187</v>
      </c>
      <c r="BJ383" s="11" t="s">
        <v>6218</v>
      </c>
      <c r="BK383" s="11" t="s">
        <v>6219</v>
      </c>
      <c r="BL383" s="11" t="s">
        <v>6220</v>
      </c>
      <c r="BM383" s="11"/>
      <c r="BN383" s="11"/>
      <c r="BO383" s="11"/>
      <c r="BP383" s="11"/>
      <c r="BQ383" s="11"/>
      <c r="BR383" s="11"/>
      <c r="BS383" s="11"/>
    </row>
    <row r="384" spans="1:71" x14ac:dyDescent="0.2">
      <c r="A384" s="16">
        <f t="shared" si="94"/>
        <v>383</v>
      </c>
      <c r="B384" s="11" t="str">
        <f t="shared" si="97"/>
        <v>40039-00000</v>
      </c>
      <c r="C384" s="11" t="str">
        <f t="shared" si="97"/>
        <v>40039-00000</v>
      </c>
      <c r="D384" s="7" t="s">
        <v>977</v>
      </c>
      <c r="E384" s="6" t="s">
        <v>208</v>
      </c>
      <c r="F384" s="11" t="s">
        <v>8991</v>
      </c>
      <c r="G384" s="17" t="str">
        <f>INDEX(Data!G:G,MATCH($D384,Data!$D:$D,0))</f>
        <v>HYDROMATIC</v>
      </c>
      <c r="H384" s="17" t="str">
        <f>INDEX(Data!H:H,MATCH($D384,Data!$D:$D,0))</f>
        <v>Jacket</v>
      </c>
      <c r="I384" s="6" t="s">
        <v>788</v>
      </c>
      <c r="J384" s="6" t="s">
        <v>5329</v>
      </c>
      <c r="K384" s="6" t="s">
        <v>5333</v>
      </c>
      <c r="L384" s="6" t="s">
        <v>8992</v>
      </c>
      <c r="M384" s="6" t="s">
        <v>5336</v>
      </c>
      <c r="N384" s="6" t="s">
        <v>5360</v>
      </c>
      <c r="O384" s="11"/>
      <c r="P384" s="11"/>
      <c r="Q384" s="6" t="s">
        <v>88</v>
      </c>
      <c r="R384" s="9" t="b">
        <v>1</v>
      </c>
      <c r="S384" s="9" t="b">
        <v>1</v>
      </c>
      <c r="T384" s="6" t="s">
        <v>977</v>
      </c>
      <c r="U384" s="17" t="str">
        <f>INDEX(Data!U:U,MATCH($D384,Data!$D:$D,0))</f>
        <v>40039-00000</v>
      </c>
      <c r="V384" s="17" t="str">
        <f>INDEX(Data!V:V,MATCH($D384,Data!$D:$D,0))</f>
        <v>40039-00001</v>
      </c>
      <c r="W384" s="17" t="str">
        <f>INDEX(Data!W:W,MATCH($D384,Data!$D:$D,0))</f>
        <v>40039-00002</v>
      </c>
      <c r="X384" s="17" t="str">
        <f>INDEX(Data!X:X,MATCH($D384,Data!$D:$D,0))</f>
        <v>40039-00003</v>
      </c>
      <c r="Y384" s="17" t="str">
        <f>INDEX(Data!Y:Y,MATCH($D384,Data!$D:$D,0))</f>
        <v/>
      </c>
      <c r="Z384" s="17" t="str">
        <f>INDEX(Data!Z:Z,MATCH($D384,Data!$D:$D,0))</f>
        <v/>
      </c>
      <c r="AA384" s="17" t="str">
        <f>INDEX(Data!AA:AA,MATCH($D384,Data!$D:$D,0))</f>
        <v/>
      </c>
      <c r="AB384" s="17" t="str">
        <f>INDEX(Data!AB:AB,MATCH($D384,Data!$D:$D,0))</f>
        <v/>
      </c>
      <c r="AC384" s="17" t="str">
        <f>INDEX(Data!AC:AC,MATCH($D384,Data!$D:$D,0))</f>
        <v>S</v>
      </c>
      <c r="AD384" s="17" t="str">
        <f>INDEX(Data!AD:AD,MATCH($D384,Data!$D:$D,0))</f>
        <v>M</v>
      </c>
      <c r="AE384" s="17" t="str">
        <f>INDEX(Data!AE:AE,MATCH($D384,Data!$D:$D,0))</f>
        <v>L</v>
      </c>
      <c r="AF384" s="17" t="str">
        <f>INDEX(Data!AF:AF,MATCH($D384,Data!$D:$D,0))</f>
        <v>XL</v>
      </c>
      <c r="AG384" s="17" t="str">
        <f>INDEX(Data!AG:AG,MATCH($D384,Data!$D:$D,0))</f>
        <v/>
      </c>
      <c r="AH384" s="17" t="str">
        <f>INDEX(Data!AH:AH,MATCH($D384,Data!$D:$D,0))</f>
        <v/>
      </c>
      <c r="AI384" s="17" t="str">
        <f>INDEX(Data!AI:AI,MATCH($D384,Data!$D:$D,0))</f>
        <v/>
      </c>
      <c r="AJ384" s="17" t="str">
        <f>INDEX(Data!AJ:AJ,MATCH($D384,Data!$D:$D,0))</f>
        <v/>
      </c>
      <c r="AK384" s="10">
        <v>189</v>
      </c>
      <c r="AL384" s="10">
        <v>189</v>
      </c>
      <c r="AM384" s="6" t="s">
        <v>475</v>
      </c>
      <c r="AN384" s="6" t="s">
        <v>982</v>
      </c>
      <c r="AO384" s="6" t="s">
        <v>983</v>
      </c>
      <c r="AP384" s="6" t="s">
        <v>9397</v>
      </c>
      <c r="AQ384" s="18" t="s">
        <v>9465</v>
      </c>
      <c r="AR384" s="11" t="str">
        <f t="shared" si="82"/>
        <v>2W Distributor Bike</v>
      </c>
      <c r="AS384" s="11" t="str">
        <f t="shared" si="83"/>
        <v/>
      </c>
      <c r="AT384" s="11" t="str">
        <f t="shared" si="84"/>
        <v>2W Distributor</v>
      </c>
      <c r="AU384" s="11" t="str">
        <f t="shared" si="85"/>
        <v>H2</v>
      </c>
      <c r="AV384" s="11" t="str">
        <f t="shared" si="85"/>
        <v>International - Bike</v>
      </c>
      <c r="AW384" s="11" t="str">
        <f t="shared" si="86"/>
        <v/>
      </c>
      <c r="AX384" s="11" t="str">
        <f t="shared" si="87"/>
        <v>International - AS</v>
      </c>
      <c r="AY384" s="11" t="str">
        <f t="shared" si="87"/>
        <v>International</v>
      </c>
      <c r="AZ384" s="11" t="str">
        <f t="shared" si="87"/>
        <v>International - New</v>
      </c>
      <c r="BA384" s="11" t="str">
        <f t="shared" si="88"/>
        <v/>
      </c>
      <c r="BB384" s="11" t="str">
        <f t="shared" si="89"/>
        <v>Moto Dealers</v>
      </c>
      <c r="BC384" s="11" t="str">
        <f t="shared" si="89"/>
        <v>Motonet</v>
      </c>
      <c r="BD384" s="11" t="str">
        <f t="shared" si="90"/>
        <v/>
      </c>
      <c r="BE384" s="11" t="str">
        <f t="shared" si="91"/>
        <v>Retail</v>
      </c>
      <c r="BF384" s="11" t="str">
        <f t="shared" si="92"/>
        <v>TREK</v>
      </c>
      <c r="BG384" s="11" t="s">
        <v>5188</v>
      </c>
      <c r="BH384" s="11" t="str">
        <f t="shared" si="93"/>
        <v>https://fs.amplifi.io//file?id=7b9eb63e-1290-47c7-aad9-4da4bda0b21e&amp;variant=thumb&amp;extension=png</v>
      </c>
      <c r="BI384" s="11" t="s">
        <v>5188</v>
      </c>
      <c r="BJ384" s="11" t="s">
        <v>6221</v>
      </c>
      <c r="BK384" s="11"/>
      <c r="BL384" s="11"/>
      <c r="BM384" s="11"/>
      <c r="BN384" s="11"/>
      <c r="BO384" s="11"/>
      <c r="BP384" s="11"/>
      <c r="BQ384" s="11"/>
      <c r="BR384" s="11"/>
      <c r="BS384" s="11"/>
    </row>
    <row r="385" spans="1:71" x14ac:dyDescent="0.2">
      <c r="A385" s="16">
        <f t="shared" si="94"/>
        <v>384</v>
      </c>
      <c r="B385" s="11" t="str">
        <f t="shared" si="97"/>
        <v>40040-00000</v>
      </c>
      <c r="C385" s="11" t="str">
        <f t="shared" si="97"/>
        <v>40040-00000</v>
      </c>
      <c r="D385" s="7" t="s">
        <v>985</v>
      </c>
      <c r="E385" s="6" t="s">
        <v>208</v>
      </c>
      <c r="F385" s="11" t="s">
        <v>8991</v>
      </c>
      <c r="G385" s="17" t="str">
        <f>INDEX(Data!G:G,MATCH($D385,Data!$D:$D,0))</f>
        <v>HYDROMATIC</v>
      </c>
      <c r="H385" s="17" t="str">
        <f>INDEX(Data!H:H,MATCH($D385,Data!$D:$D,0))</f>
        <v>Shorts</v>
      </c>
      <c r="I385" s="6" t="s">
        <v>788</v>
      </c>
      <c r="J385" s="6" t="s">
        <v>5329</v>
      </c>
      <c r="K385" s="6" t="s">
        <v>5333</v>
      </c>
      <c r="L385" s="6" t="s">
        <v>8992</v>
      </c>
      <c r="M385" s="6" t="s">
        <v>5342</v>
      </c>
      <c r="N385" s="6" t="s">
        <v>807</v>
      </c>
      <c r="O385" s="11"/>
      <c r="P385" s="11"/>
      <c r="Q385" s="6" t="s">
        <v>88</v>
      </c>
      <c r="R385" s="9" t="b">
        <v>1</v>
      </c>
      <c r="S385" s="9" t="b">
        <v>1</v>
      </c>
      <c r="T385" s="6" t="s">
        <v>985</v>
      </c>
      <c r="U385" s="17" t="str">
        <f>INDEX(Data!U:U,MATCH($D385,Data!$D:$D,0))</f>
        <v>40040-00000</v>
      </c>
      <c r="V385" s="17" t="str">
        <f>INDEX(Data!V:V,MATCH($D385,Data!$D:$D,0))</f>
        <v>40040-00001</v>
      </c>
      <c r="W385" s="17" t="str">
        <f>INDEX(Data!W:W,MATCH($D385,Data!$D:$D,0))</f>
        <v>40040-00002</v>
      </c>
      <c r="X385" s="17" t="str">
        <f>INDEX(Data!X:X,MATCH($D385,Data!$D:$D,0))</f>
        <v>40040-00003</v>
      </c>
      <c r="Y385" s="17" t="str">
        <f>INDEX(Data!Y:Y,MATCH($D385,Data!$D:$D,0))</f>
        <v>40040-00004</v>
      </c>
      <c r="Z385" s="17" t="str">
        <f>INDEX(Data!Z:Z,MATCH($D385,Data!$D:$D,0))</f>
        <v>40040-00005</v>
      </c>
      <c r="AA385" s="17" t="str">
        <f>INDEX(Data!AA:AA,MATCH($D385,Data!$D:$D,0))</f>
        <v/>
      </c>
      <c r="AB385" s="17" t="str">
        <f>INDEX(Data!AB:AB,MATCH($D385,Data!$D:$D,0))</f>
        <v/>
      </c>
      <c r="AC385" s="17" t="str">
        <f>INDEX(Data!AC:AC,MATCH($D385,Data!$D:$D,0))</f>
        <v>28</v>
      </c>
      <c r="AD385" s="17" t="str">
        <f>INDEX(Data!AD:AD,MATCH($D385,Data!$D:$D,0))</f>
        <v>30</v>
      </c>
      <c r="AE385" s="17" t="str">
        <f>INDEX(Data!AE:AE,MATCH($D385,Data!$D:$D,0))</f>
        <v>32</v>
      </c>
      <c r="AF385" s="17" t="str">
        <f>INDEX(Data!AF:AF,MATCH($D385,Data!$D:$D,0))</f>
        <v>34</v>
      </c>
      <c r="AG385" s="17" t="str">
        <f>INDEX(Data!AG:AG,MATCH($D385,Data!$D:$D,0))</f>
        <v>36</v>
      </c>
      <c r="AH385" s="17" t="str">
        <f>INDEX(Data!AH:AH,MATCH($D385,Data!$D:$D,0))</f>
        <v>38</v>
      </c>
      <c r="AI385" s="17" t="str">
        <f>INDEX(Data!AI:AI,MATCH($D385,Data!$D:$D,0))</f>
        <v/>
      </c>
      <c r="AJ385" s="17" t="str">
        <f>INDEX(Data!AJ:AJ,MATCH($D385,Data!$D:$D,0))</f>
        <v/>
      </c>
      <c r="AK385" s="10">
        <v>139</v>
      </c>
      <c r="AL385" s="10">
        <v>139</v>
      </c>
      <c r="AM385" s="6" t="s">
        <v>475</v>
      </c>
      <c r="AN385" s="6" t="s">
        <v>992</v>
      </c>
      <c r="AO385" s="6" t="s">
        <v>983</v>
      </c>
      <c r="AP385" s="6" t="s">
        <v>9398</v>
      </c>
      <c r="AQ385" s="18" t="s">
        <v>9465</v>
      </c>
      <c r="AR385" s="11" t="str">
        <f t="shared" si="82"/>
        <v>2W Distributor Bike</v>
      </c>
      <c r="AS385" s="11" t="str">
        <f t="shared" si="83"/>
        <v/>
      </c>
      <c r="AT385" s="11" t="str">
        <f t="shared" si="84"/>
        <v>2W Distributor</v>
      </c>
      <c r="AU385" s="11" t="str">
        <f t="shared" si="85"/>
        <v>H2</v>
      </c>
      <c r="AV385" s="11" t="str">
        <f t="shared" si="85"/>
        <v>International - Bike</v>
      </c>
      <c r="AW385" s="11" t="str">
        <f t="shared" si="86"/>
        <v/>
      </c>
      <c r="AX385" s="11" t="str">
        <f t="shared" si="87"/>
        <v>International - AS</v>
      </c>
      <c r="AY385" s="11" t="str">
        <f t="shared" si="87"/>
        <v>International</v>
      </c>
      <c r="AZ385" s="11" t="str">
        <f t="shared" si="87"/>
        <v>International - New</v>
      </c>
      <c r="BA385" s="11" t="str">
        <f t="shared" si="88"/>
        <v/>
      </c>
      <c r="BB385" s="11" t="str">
        <f t="shared" si="89"/>
        <v>Moto Dealers</v>
      </c>
      <c r="BC385" s="11" t="str">
        <f t="shared" si="89"/>
        <v>Motonet</v>
      </c>
      <c r="BD385" s="11" t="str">
        <f t="shared" si="90"/>
        <v/>
      </c>
      <c r="BE385" s="11" t="str">
        <f t="shared" si="91"/>
        <v>Retail</v>
      </c>
      <c r="BF385" s="11" t="str">
        <f t="shared" si="92"/>
        <v>TREK</v>
      </c>
      <c r="BG385" s="11" t="s">
        <v>5189</v>
      </c>
      <c r="BH385" s="11" t="str">
        <f t="shared" si="93"/>
        <v>https://fs.amplifi.io//file?id=5389194b-61e5-42b6-a9d2-be208e924aa0&amp;variant=thumb&amp;extension=png</v>
      </c>
      <c r="BI385" s="11" t="s">
        <v>5189</v>
      </c>
      <c r="BJ385" s="11" t="s">
        <v>6222</v>
      </c>
      <c r="BK385" s="11"/>
      <c r="BL385" s="11"/>
      <c r="BM385" s="11"/>
      <c r="BN385" s="11"/>
      <c r="BO385" s="11"/>
      <c r="BP385" s="11"/>
      <c r="BQ385" s="11"/>
      <c r="BR385" s="11"/>
      <c r="BS385" s="11"/>
    </row>
    <row r="386" spans="1:71" x14ac:dyDescent="0.2">
      <c r="A386" s="16">
        <f t="shared" si="94"/>
        <v>385</v>
      </c>
      <c r="B386" s="11" t="str">
        <f t="shared" si="97"/>
        <v>40041-00000</v>
      </c>
      <c r="C386" s="11" t="str">
        <f t="shared" si="97"/>
        <v>40041-00000</v>
      </c>
      <c r="D386" s="7" t="s">
        <v>994</v>
      </c>
      <c r="E386" s="6" t="s">
        <v>208</v>
      </c>
      <c r="F386" s="11" t="s">
        <v>8991</v>
      </c>
      <c r="G386" s="17" t="str">
        <f>INDEX(Data!G:G,MATCH($D386,Data!$D:$D,0))</f>
        <v>HYDROMATIC</v>
      </c>
      <c r="H386" s="17" t="str">
        <f>INDEX(Data!H:H,MATCH($D386,Data!$D:$D,0))</f>
        <v>Pants</v>
      </c>
      <c r="I386" s="6" t="s">
        <v>788</v>
      </c>
      <c r="J386" s="6" t="s">
        <v>5329</v>
      </c>
      <c r="K386" s="6" t="s">
        <v>5333</v>
      </c>
      <c r="L386" s="6" t="s">
        <v>8992</v>
      </c>
      <c r="M386" s="6" t="s">
        <v>5342</v>
      </c>
      <c r="N386" s="6" t="s">
        <v>797</v>
      </c>
      <c r="O386" s="11"/>
      <c r="P386" s="11"/>
      <c r="Q386" s="6" t="s">
        <v>88</v>
      </c>
      <c r="R386" s="9" t="b">
        <v>1</v>
      </c>
      <c r="S386" s="9" t="b">
        <v>1</v>
      </c>
      <c r="T386" s="6" t="s">
        <v>994</v>
      </c>
      <c r="U386" s="17" t="str">
        <f>INDEX(Data!U:U,MATCH($D386,Data!$D:$D,0))</f>
        <v>40041-00000</v>
      </c>
      <c r="V386" s="17" t="str">
        <f>INDEX(Data!V:V,MATCH($D386,Data!$D:$D,0))</f>
        <v>40041-00001</v>
      </c>
      <c r="W386" s="17" t="str">
        <f>INDEX(Data!W:W,MATCH($D386,Data!$D:$D,0))</f>
        <v>40041-00002</v>
      </c>
      <c r="X386" s="17" t="str">
        <f>INDEX(Data!X:X,MATCH($D386,Data!$D:$D,0))</f>
        <v>40041-00003</v>
      </c>
      <c r="Y386" s="17" t="str">
        <f>INDEX(Data!Y:Y,MATCH($D386,Data!$D:$D,0))</f>
        <v>40041-00004</v>
      </c>
      <c r="Z386" s="17" t="str">
        <f>INDEX(Data!Z:Z,MATCH($D386,Data!$D:$D,0))</f>
        <v>40041-00005</v>
      </c>
      <c r="AA386" s="17" t="str">
        <f>INDEX(Data!AA:AA,MATCH($D386,Data!$D:$D,0))</f>
        <v/>
      </c>
      <c r="AB386" s="17" t="str">
        <f>INDEX(Data!AB:AB,MATCH($D386,Data!$D:$D,0))</f>
        <v/>
      </c>
      <c r="AC386" s="17" t="str">
        <f>INDEX(Data!AC:AC,MATCH($D386,Data!$D:$D,0))</f>
        <v>28</v>
      </c>
      <c r="AD386" s="17" t="str">
        <f>INDEX(Data!AD:AD,MATCH($D386,Data!$D:$D,0))</f>
        <v>30</v>
      </c>
      <c r="AE386" s="17" t="str">
        <f>INDEX(Data!AE:AE,MATCH($D386,Data!$D:$D,0))</f>
        <v>32</v>
      </c>
      <c r="AF386" s="17" t="str">
        <f>INDEX(Data!AF:AF,MATCH($D386,Data!$D:$D,0))</f>
        <v>34</v>
      </c>
      <c r="AG386" s="17" t="str">
        <f>INDEX(Data!AG:AG,MATCH($D386,Data!$D:$D,0))</f>
        <v>36</v>
      </c>
      <c r="AH386" s="17" t="str">
        <f>INDEX(Data!AH:AH,MATCH($D386,Data!$D:$D,0))</f>
        <v>38</v>
      </c>
      <c r="AI386" s="17" t="str">
        <f>INDEX(Data!AI:AI,MATCH($D386,Data!$D:$D,0))</f>
        <v/>
      </c>
      <c r="AJ386" s="17" t="str">
        <f>INDEX(Data!AJ:AJ,MATCH($D386,Data!$D:$D,0))</f>
        <v/>
      </c>
      <c r="AK386" s="10">
        <v>169</v>
      </c>
      <c r="AL386" s="10">
        <v>169</v>
      </c>
      <c r="AM386" s="6" t="s">
        <v>475</v>
      </c>
      <c r="AN386" s="6" t="s">
        <v>992</v>
      </c>
      <c r="AO386" s="6" t="s">
        <v>983</v>
      </c>
      <c r="AP386" s="6" t="s">
        <v>9399</v>
      </c>
      <c r="AQ386" s="18" t="s">
        <v>9465</v>
      </c>
      <c r="AR386" s="11" t="str">
        <f t="shared" si="82"/>
        <v>2W Distributor Bike</v>
      </c>
      <c r="AS386" s="11" t="str">
        <f t="shared" si="83"/>
        <v/>
      </c>
      <c r="AT386" s="11" t="str">
        <f t="shared" si="84"/>
        <v>2W Distributor</v>
      </c>
      <c r="AU386" s="11" t="str">
        <f t="shared" si="85"/>
        <v>H2</v>
      </c>
      <c r="AV386" s="11" t="str">
        <f t="shared" si="85"/>
        <v>International - Bike</v>
      </c>
      <c r="AW386" s="11" t="str">
        <f t="shared" si="86"/>
        <v/>
      </c>
      <c r="AX386" s="11" t="str">
        <f t="shared" si="87"/>
        <v>International - AS</v>
      </c>
      <c r="AY386" s="11" t="str">
        <f t="shared" si="87"/>
        <v>International</v>
      </c>
      <c r="AZ386" s="11" t="str">
        <f t="shared" si="87"/>
        <v>International - New</v>
      </c>
      <c r="BA386" s="11" t="str">
        <f t="shared" si="88"/>
        <v/>
      </c>
      <c r="BB386" s="11" t="str">
        <f t="shared" si="89"/>
        <v>Moto Dealers</v>
      </c>
      <c r="BC386" s="11" t="str">
        <f t="shared" si="89"/>
        <v>Motonet</v>
      </c>
      <c r="BD386" s="11" t="str">
        <f t="shared" si="90"/>
        <v/>
      </c>
      <c r="BE386" s="11" t="str">
        <f t="shared" si="91"/>
        <v>Retail</v>
      </c>
      <c r="BF386" s="11" t="str">
        <f t="shared" si="92"/>
        <v>TREK</v>
      </c>
      <c r="BG386" s="11" t="s">
        <v>5528</v>
      </c>
      <c r="BH386" s="11" t="str">
        <f t="shared" si="93"/>
        <v>https://fs.amplifi.io//file?id=6c7f4705-589b-4af5-9f08-ff07b5137be6&amp;variant=thumb&amp;extension=png</v>
      </c>
      <c r="BI386" s="11" t="s">
        <v>6223</v>
      </c>
      <c r="BJ386" s="11" t="s">
        <v>5528</v>
      </c>
      <c r="BK386" s="11"/>
      <c r="BL386" s="11"/>
      <c r="BM386" s="11"/>
      <c r="BN386" s="11"/>
      <c r="BO386" s="11"/>
      <c r="BP386" s="11"/>
      <c r="BQ386" s="11"/>
      <c r="BR386" s="11"/>
      <c r="BS386" s="11"/>
    </row>
    <row r="387" spans="1:71" x14ac:dyDescent="0.2">
      <c r="A387" s="16">
        <f t="shared" si="94"/>
        <v>386</v>
      </c>
      <c r="B387" s="11" t="str">
        <f t="shared" si="97"/>
        <v>40042-00000</v>
      </c>
      <c r="C387" s="11" t="str">
        <f t="shared" si="97"/>
        <v>40042-00000</v>
      </c>
      <c r="D387" s="7" t="s">
        <v>1002</v>
      </c>
      <c r="E387" s="6" t="s">
        <v>208</v>
      </c>
      <c r="F387" s="11" t="s">
        <v>8991</v>
      </c>
      <c r="G387" s="17" t="str">
        <f>INDEX(Data!G:G,MATCH($D387,Data!$D:$D,0))</f>
        <v>CORRIDOR</v>
      </c>
      <c r="H387" s="17" t="str">
        <f>INDEX(Data!H:H,MATCH($D387,Data!$D:$D,0))</f>
        <v>Stretch Windbreaker</v>
      </c>
      <c r="I387" s="6" t="s">
        <v>788</v>
      </c>
      <c r="J387" s="6" t="s">
        <v>5329</v>
      </c>
      <c r="K387" s="6" t="s">
        <v>5333</v>
      </c>
      <c r="L387" s="6" t="s">
        <v>8992</v>
      </c>
      <c r="M387" s="6" t="s">
        <v>5336</v>
      </c>
      <c r="N387" s="6" t="s">
        <v>5373</v>
      </c>
      <c r="O387" s="11"/>
      <c r="P387" s="11"/>
      <c r="Q387" s="6" t="s">
        <v>88</v>
      </c>
      <c r="R387" s="9" t="b">
        <v>1</v>
      </c>
      <c r="S387" s="9" t="b">
        <v>1</v>
      </c>
      <c r="T387" s="6" t="s">
        <v>1002</v>
      </c>
      <c r="U387" s="17" t="str">
        <f>INDEX(Data!U:U,MATCH($D387,Data!$D:$D,0))</f>
        <v>40042-00000</v>
      </c>
      <c r="V387" s="17" t="str">
        <f>INDEX(Data!V:V,MATCH($D387,Data!$D:$D,0))</f>
        <v>40042-00001</v>
      </c>
      <c r="W387" s="17" t="str">
        <f>INDEX(Data!W:W,MATCH($D387,Data!$D:$D,0))</f>
        <v>40042-00002</v>
      </c>
      <c r="X387" s="17" t="str">
        <f>INDEX(Data!X:X,MATCH($D387,Data!$D:$D,0))</f>
        <v>40042-00003</v>
      </c>
      <c r="Y387" s="17" t="str">
        <f>INDEX(Data!Y:Y,MATCH($D387,Data!$D:$D,0))</f>
        <v/>
      </c>
      <c r="Z387" s="17" t="str">
        <f>INDEX(Data!Z:Z,MATCH($D387,Data!$D:$D,0))</f>
        <v/>
      </c>
      <c r="AA387" s="17" t="str">
        <f>INDEX(Data!AA:AA,MATCH($D387,Data!$D:$D,0))</f>
        <v/>
      </c>
      <c r="AB387" s="17" t="str">
        <f>INDEX(Data!AB:AB,MATCH($D387,Data!$D:$D,0))</f>
        <v/>
      </c>
      <c r="AC387" s="17" t="str">
        <f>INDEX(Data!AC:AC,MATCH($D387,Data!$D:$D,0))</f>
        <v>S</v>
      </c>
      <c r="AD387" s="17" t="str">
        <f>INDEX(Data!AD:AD,MATCH($D387,Data!$D:$D,0))</f>
        <v>M</v>
      </c>
      <c r="AE387" s="17" t="str">
        <f>INDEX(Data!AE:AE,MATCH($D387,Data!$D:$D,0))</f>
        <v>L</v>
      </c>
      <c r="AF387" s="17" t="str">
        <f>INDEX(Data!AF:AF,MATCH($D387,Data!$D:$D,0))</f>
        <v>XL</v>
      </c>
      <c r="AG387" s="17" t="str">
        <f>INDEX(Data!AG:AG,MATCH($D387,Data!$D:$D,0))</f>
        <v/>
      </c>
      <c r="AH387" s="17" t="str">
        <f>INDEX(Data!AH:AH,MATCH($D387,Data!$D:$D,0))</f>
        <v/>
      </c>
      <c r="AI387" s="17" t="str">
        <f>INDEX(Data!AI:AI,MATCH($D387,Data!$D:$D,0))</f>
        <v/>
      </c>
      <c r="AJ387" s="17" t="str">
        <f>INDEX(Data!AJ:AJ,MATCH($D387,Data!$D:$D,0))</f>
        <v/>
      </c>
      <c r="AK387" s="10">
        <v>99</v>
      </c>
      <c r="AL387" s="10">
        <v>99</v>
      </c>
      <c r="AM387" s="6" t="s">
        <v>448</v>
      </c>
      <c r="AN387" s="6" t="s">
        <v>619</v>
      </c>
      <c r="AO387" s="6" t="s">
        <v>9295</v>
      </c>
      <c r="AP387" s="6" t="s">
        <v>9400</v>
      </c>
      <c r="AQ387" s="18" t="s">
        <v>9465</v>
      </c>
      <c r="AR387" s="11" t="str">
        <f t="shared" ref="AR387:AR450" si="98">IF($E387="Moto","",IF($E387="Snowboard","",IF($E387="Snowmobile","",AR$1)))</f>
        <v>2W Distributor Bike</v>
      </c>
      <c r="AS387" s="11" t="str">
        <f t="shared" ref="AS387:AS450" si="99">IF($E387="Bike","",IF($E387="Snowboard","",AS$1))</f>
        <v/>
      </c>
      <c r="AT387" s="11" t="str">
        <f t="shared" ref="AT387:AT450" si="100">IF($E387="Snowboard","",AT$1)</f>
        <v>2W Distributor</v>
      </c>
      <c r="AU387" s="11" t="str">
        <f t="shared" ref="AU387:AV450" si="101">IF($E387="Moto","",IF($E387="Snowboard","",IF($E387="Snowmobile","",AU$1)))</f>
        <v>H2</v>
      </c>
      <c r="AV387" s="11" t="str">
        <f t="shared" si="101"/>
        <v>International - Bike</v>
      </c>
      <c r="AW387" s="11" t="str">
        <f t="shared" ref="AW387:AW450" si="102">IF($E387="Bike","",IF($E387="Snowboard","",AW$1))</f>
        <v/>
      </c>
      <c r="AX387" s="11" t="str">
        <f t="shared" ref="AX387:AZ450" si="103">IF($E387="Snowboard","",AX$1)</f>
        <v>International - AS</v>
      </c>
      <c r="AY387" s="11" t="str">
        <f t="shared" si="103"/>
        <v>International</v>
      </c>
      <c r="AZ387" s="11" t="str">
        <f t="shared" si="103"/>
        <v>International - New</v>
      </c>
      <c r="BA387" s="11" t="str">
        <f t="shared" ref="BA387:BA450" si="104">IF($E387="Bike","",IF($E387="Snowboard","",BA$1))</f>
        <v/>
      </c>
      <c r="BB387" s="11" t="str">
        <f t="shared" ref="BB387:BC450" si="105">IF($E387="Snowboard","",BB$1)</f>
        <v>Moto Dealers</v>
      </c>
      <c r="BC387" s="11" t="str">
        <f t="shared" si="105"/>
        <v>Motonet</v>
      </c>
      <c r="BD387" s="11" t="str">
        <f t="shared" ref="BD387:BD450" si="106">IF($E387="Bike","",IF($E387="Snowboard","",BD$1))</f>
        <v/>
      </c>
      <c r="BE387" s="11" t="str">
        <f t="shared" ref="BE387:BE450" si="107">IF($E387="Snowboard","",BE$1)</f>
        <v>Retail</v>
      </c>
      <c r="BF387" s="11" t="str">
        <f t="shared" ref="BF387:BF450" si="108">IF($E387="Moto","",IF($E387="Snowboard","",IF($E387="Snowmobile","",BF$1)))</f>
        <v>TREK</v>
      </c>
      <c r="BG387" s="11" t="s">
        <v>5529</v>
      </c>
      <c r="BH387" s="11" t="str">
        <f t="shared" ref="BH387:BH450" si="109">IF(BG387="","",BG387&amp;"&amp;variant=thumb&amp;extension=png")</f>
        <v>https://fs.amplifi.io//file?id=455496f2-0473-48fb-929b-ebc1f4b40a1d&amp;variant=thumb&amp;extension=png</v>
      </c>
      <c r="BI387" s="11" t="s">
        <v>6224</v>
      </c>
      <c r="BJ387" s="11" t="s">
        <v>6225</v>
      </c>
      <c r="BK387" s="11" t="s">
        <v>5529</v>
      </c>
      <c r="BL387" s="11"/>
      <c r="BM387" s="11"/>
      <c r="BN387" s="11"/>
      <c r="BO387" s="11"/>
      <c r="BP387" s="11"/>
      <c r="BQ387" s="11"/>
      <c r="BR387" s="11"/>
      <c r="BS387" s="11"/>
    </row>
    <row r="388" spans="1:71" x14ac:dyDescent="0.2">
      <c r="A388" s="16">
        <f t="shared" ref="A388:A451" si="110">A387+1</f>
        <v>387</v>
      </c>
      <c r="B388" s="11" t="str">
        <f t="shared" si="97"/>
        <v>40043-00000</v>
      </c>
      <c r="C388" s="11" t="str">
        <f t="shared" si="97"/>
        <v>40043-00000</v>
      </c>
      <c r="D388" s="7" t="s">
        <v>1011</v>
      </c>
      <c r="E388" s="6" t="s">
        <v>208</v>
      </c>
      <c r="F388" s="11" t="s">
        <v>8991</v>
      </c>
      <c r="G388" s="17" t="str">
        <f>INDEX(Data!G:G,MATCH($D388,Data!$D:$D,0))</f>
        <v>CORRIDOR</v>
      </c>
      <c r="H388" s="17" t="str">
        <f>INDEX(Data!H:H,MATCH($D388,Data!$D:$D,0))</f>
        <v>Stretch Vest</v>
      </c>
      <c r="I388" s="6" t="s">
        <v>788</v>
      </c>
      <c r="J388" s="6" t="s">
        <v>5329</v>
      </c>
      <c r="K388" s="6" t="s">
        <v>5333</v>
      </c>
      <c r="L388" s="6" t="s">
        <v>8992</v>
      </c>
      <c r="M388" s="6" t="s">
        <v>4251</v>
      </c>
      <c r="N388" s="6" t="s">
        <v>5373</v>
      </c>
      <c r="O388" s="11"/>
      <c r="P388" s="11"/>
      <c r="Q388" s="6" t="s">
        <v>88</v>
      </c>
      <c r="R388" s="9" t="b">
        <v>1</v>
      </c>
      <c r="S388" s="9" t="b">
        <v>1</v>
      </c>
      <c r="T388" s="6" t="s">
        <v>1011</v>
      </c>
      <c r="U388" s="17" t="str">
        <f>INDEX(Data!U:U,MATCH($D388,Data!$D:$D,0))</f>
        <v>40043-00000</v>
      </c>
      <c r="V388" s="17" t="str">
        <f>INDEX(Data!V:V,MATCH($D388,Data!$D:$D,0))</f>
        <v>40043-00001</v>
      </c>
      <c r="W388" s="17" t="str">
        <f>INDEX(Data!W:W,MATCH($D388,Data!$D:$D,0))</f>
        <v>40043-00002</v>
      </c>
      <c r="X388" s="17" t="str">
        <f>INDEX(Data!X:X,MATCH($D388,Data!$D:$D,0))</f>
        <v>40043-00003</v>
      </c>
      <c r="Y388" s="17" t="str">
        <f>INDEX(Data!Y:Y,MATCH($D388,Data!$D:$D,0))</f>
        <v/>
      </c>
      <c r="Z388" s="17" t="str">
        <f>INDEX(Data!Z:Z,MATCH($D388,Data!$D:$D,0))</f>
        <v/>
      </c>
      <c r="AA388" s="17" t="str">
        <f>INDEX(Data!AA:AA,MATCH($D388,Data!$D:$D,0))</f>
        <v/>
      </c>
      <c r="AB388" s="17" t="str">
        <f>INDEX(Data!AB:AB,MATCH($D388,Data!$D:$D,0))</f>
        <v/>
      </c>
      <c r="AC388" s="17" t="str">
        <f>INDEX(Data!AC:AC,MATCH($D388,Data!$D:$D,0))</f>
        <v>S</v>
      </c>
      <c r="AD388" s="17" t="str">
        <f>INDEX(Data!AD:AD,MATCH($D388,Data!$D:$D,0))</f>
        <v>M</v>
      </c>
      <c r="AE388" s="17" t="str">
        <f>INDEX(Data!AE:AE,MATCH($D388,Data!$D:$D,0))</f>
        <v>L</v>
      </c>
      <c r="AF388" s="17" t="str">
        <f>INDEX(Data!AF:AF,MATCH($D388,Data!$D:$D,0))</f>
        <v>XL</v>
      </c>
      <c r="AG388" s="17" t="str">
        <f>INDEX(Data!AG:AG,MATCH($D388,Data!$D:$D,0))</f>
        <v/>
      </c>
      <c r="AH388" s="17" t="str">
        <f>INDEX(Data!AH:AH,MATCH($D388,Data!$D:$D,0))</f>
        <v/>
      </c>
      <c r="AI388" s="17" t="str">
        <f>INDEX(Data!AI:AI,MATCH($D388,Data!$D:$D,0))</f>
        <v/>
      </c>
      <c r="AJ388" s="17" t="str">
        <f>INDEX(Data!AJ:AJ,MATCH($D388,Data!$D:$D,0))</f>
        <v/>
      </c>
      <c r="AK388" s="10">
        <v>79</v>
      </c>
      <c r="AL388" s="10">
        <v>79</v>
      </c>
      <c r="AM388" s="6" t="s">
        <v>448</v>
      </c>
      <c r="AN388" s="6" t="s">
        <v>619</v>
      </c>
      <c r="AO388" s="6" t="s">
        <v>9296</v>
      </c>
      <c r="AP388" s="6" t="s">
        <v>9401</v>
      </c>
      <c r="AQ388" s="18" t="s">
        <v>9465</v>
      </c>
      <c r="AR388" s="11" t="str">
        <f t="shared" si="98"/>
        <v>2W Distributor Bike</v>
      </c>
      <c r="AS388" s="11" t="str">
        <f t="shared" si="99"/>
        <v/>
      </c>
      <c r="AT388" s="11" t="str">
        <f t="shared" si="100"/>
        <v>2W Distributor</v>
      </c>
      <c r="AU388" s="11" t="str">
        <f t="shared" si="101"/>
        <v>H2</v>
      </c>
      <c r="AV388" s="11" t="str">
        <f t="shared" si="101"/>
        <v>International - Bike</v>
      </c>
      <c r="AW388" s="11" t="str">
        <f t="shared" si="102"/>
        <v/>
      </c>
      <c r="AX388" s="11" t="str">
        <f t="shared" si="103"/>
        <v>International - AS</v>
      </c>
      <c r="AY388" s="11" t="str">
        <f t="shared" si="103"/>
        <v>International</v>
      </c>
      <c r="AZ388" s="11" t="str">
        <f t="shared" si="103"/>
        <v>International - New</v>
      </c>
      <c r="BA388" s="11" t="str">
        <f t="shared" si="104"/>
        <v/>
      </c>
      <c r="BB388" s="11" t="str">
        <f t="shared" si="105"/>
        <v>Moto Dealers</v>
      </c>
      <c r="BC388" s="11" t="str">
        <f t="shared" si="105"/>
        <v>Motonet</v>
      </c>
      <c r="BD388" s="11" t="str">
        <f t="shared" si="106"/>
        <v/>
      </c>
      <c r="BE388" s="11" t="str">
        <f t="shared" si="107"/>
        <v>Retail</v>
      </c>
      <c r="BF388" s="11" t="str">
        <f t="shared" si="108"/>
        <v>TREK</v>
      </c>
      <c r="BG388" s="11" t="s">
        <v>5530</v>
      </c>
      <c r="BH388" s="11" t="str">
        <f t="shared" si="109"/>
        <v>https://fs.amplifi.io//file?id=04dc2410-4f97-42ed-9920-14f55d3a4e4f&amp;variant=thumb&amp;extension=png</v>
      </c>
      <c r="BI388" s="11" t="s">
        <v>6226</v>
      </c>
      <c r="BJ388" s="11" t="s">
        <v>6227</v>
      </c>
      <c r="BK388" s="11" t="s">
        <v>5530</v>
      </c>
      <c r="BL388" s="11"/>
      <c r="BM388" s="11"/>
      <c r="BN388" s="11"/>
      <c r="BO388" s="11"/>
      <c r="BP388" s="11"/>
      <c r="BQ388" s="11"/>
      <c r="BR388" s="11"/>
      <c r="BS388" s="11"/>
    </row>
    <row r="389" spans="1:71" x14ac:dyDescent="0.2">
      <c r="A389" s="16">
        <f t="shared" si="110"/>
        <v>388</v>
      </c>
      <c r="B389" s="11" t="str">
        <f t="shared" si="97"/>
        <v>40044-00000</v>
      </c>
      <c r="C389" s="11" t="str">
        <f t="shared" si="97"/>
        <v>40044-00000</v>
      </c>
      <c r="D389" s="7" t="s">
        <v>1019</v>
      </c>
      <c r="E389" s="6" t="s">
        <v>208</v>
      </c>
      <c r="F389" s="11" t="s">
        <v>8991</v>
      </c>
      <c r="G389" s="17" t="str">
        <f>INDEX(Data!G:G,MATCH($D389,Data!$D:$D,0))</f>
        <v>ZEPHYR</v>
      </c>
      <c r="H389" s="17" t="str">
        <f>INDEX(Data!H:H,MATCH($D389,Data!$D:$D,0))</f>
        <v>Cooling Tank</v>
      </c>
      <c r="I389" s="6" t="s">
        <v>788</v>
      </c>
      <c r="J389" s="6" t="s">
        <v>5329</v>
      </c>
      <c r="K389" s="6" t="s">
        <v>5333</v>
      </c>
      <c r="L389" s="6" t="s">
        <v>8992</v>
      </c>
      <c r="M389" s="6" t="s">
        <v>5341</v>
      </c>
      <c r="N389" s="6" t="s">
        <v>5374</v>
      </c>
      <c r="O389" s="11"/>
      <c r="P389" s="11"/>
      <c r="Q389" s="6" t="s">
        <v>219</v>
      </c>
      <c r="R389" s="9" t="b">
        <v>1</v>
      </c>
      <c r="S389" s="9" t="b">
        <v>1</v>
      </c>
      <c r="T389" s="6" t="s">
        <v>1019</v>
      </c>
      <c r="U389" s="17" t="str">
        <f>INDEX(Data!U:U,MATCH($D389,Data!$D:$D,0))</f>
        <v>40044-00000</v>
      </c>
      <c r="V389" s="17" t="str">
        <f>INDEX(Data!V:V,MATCH($D389,Data!$D:$D,0))</f>
        <v>40044-00001</v>
      </c>
      <c r="W389" s="17" t="str">
        <f>INDEX(Data!W:W,MATCH($D389,Data!$D:$D,0))</f>
        <v/>
      </c>
      <c r="X389" s="17" t="str">
        <f>INDEX(Data!X:X,MATCH($D389,Data!$D:$D,0))</f>
        <v/>
      </c>
      <c r="Y389" s="17" t="str">
        <f>INDEX(Data!Y:Y,MATCH($D389,Data!$D:$D,0))</f>
        <v/>
      </c>
      <c r="Z389" s="17" t="str">
        <f>INDEX(Data!Z:Z,MATCH($D389,Data!$D:$D,0))</f>
        <v/>
      </c>
      <c r="AA389" s="17" t="str">
        <f>INDEX(Data!AA:AA,MATCH($D389,Data!$D:$D,0))</f>
        <v/>
      </c>
      <c r="AB389" s="17" t="str">
        <f>INDEX(Data!AB:AB,MATCH($D389,Data!$D:$D,0))</f>
        <v/>
      </c>
      <c r="AC389" s="17" t="str">
        <f>INDEX(Data!AC:AC,MATCH($D389,Data!$D:$D,0))</f>
        <v>S/M</v>
      </c>
      <c r="AD389" s="17" t="str">
        <f>INDEX(Data!AD:AD,MATCH($D389,Data!$D:$D,0))</f>
        <v>L/XL</v>
      </c>
      <c r="AE389" s="17" t="str">
        <f>INDEX(Data!AE:AE,MATCH($D389,Data!$D:$D,0))</f>
        <v/>
      </c>
      <c r="AF389" s="17" t="str">
        <f>INDEX(Data!AF:AF,MATCH($D389,Data!$D:$D,0))</f>
        <v/>
      </c>
      <c r="AG389" s="17" t="str">
        <f>INDEX(Data!AG:AG,MATCH($D389,Data!$D:$D,0))</f>
        <v/>
      </c>
      <c r="AH389" s="17" t="str">
        <f>INDEX(Data!AH:AH,MATCH($D389,Data!$D:$D,0))</f>
        <v/>
      </c>
      <c r="AI389" s="17" t="str">
        <f>INDEX(Data!AI:AI,MATCH($D389,Data!$D:$D,0))</f>
        <v/>
      </c>
      <c r="AJ389" s="17" t="str">
        <f>INDEX(Data!AJ:AJ,MATCH($D389,Data!$D:$D,0))</f>
        <v/>
      </c>
      <c r="AK389" s="10">
        <v>39</v>
      </c>
      <c r="AL389" s="10">
        <v>39</v>
      </c>
      <c r="AM389" s="6" t="s">
        <v>475</v>
      </c>
      <c r="AN389" s="6" t="s">
        <v>1023</v>
      </c>
      <c r="AO389" s="6" t="s">
        <v>1024</v>
      </c>
      <c r="AP389" s="6" t="s">
        <v>9402</v>
      </c>
      <c r="AQ389" s="18" t="s">
        <v>9465</v>
      </c>
      <c r="AR389" s="11" t="str">
        <f t="shared" si="98"/>
        <v>2W Distributor Bike</v>
      </c>
      <c r="AS389" s="11" t="str">
        <f t="shared" si="99"/>
        <v/>
      </c>
      <c r="AT389" s="11" t="str">
        <f t="shared" si="100"/>
        <v>2W Distributor</v>
      </c>
      <c r="AU389" s="11" t="str">
        <f t="shared" si="101"/>
        <v>H2</v>
      </c>
      <c r="AV389" s="11" t="str">
        <f t="shared" si="101"/>
        <v>International - Bike</v>
      </c>
      <c r="AW389" s="11" t="str">
        <f t="shared" si="102"/>
        <v/>
      </c>
      <c r="AX389" s="11" t="str">
        <f t="shared" si="103"/>
        <v>International - AS</v>
      </c>
      <c r="AY389" s="11" t="str">
        <f t="shared" si="103"/>
        <v>International</v>
      </c>
      <c r="AZ389" s="11" t="str">
        <f t="shared" si="103"/>
        <v>International - New</v>
      </c>
      <c r="BA389" s="11" t="str">
        <f t="shared" si="104"/>
        <v/>
      </c>
      <c r="BB389" s="11" t="str">
        <f t="shared" si="105"/>
        <v>Moto Dealers</v>
      </c>
      <c r="BC389" s="11" t="str">
        <f t="shared" si="105"/>
        <v>Motonet</v>
      </c>
      <c r="BD389" s="11" t="str">
        <f t="shared" si="106"/>
        <v/>
      </c>
      <c r="BE389" s="11" t="str">
        <f t="shared" si="107"/>
        <v>Retail</v>
      </c>
      <c r="BF389" s="11" t="str">
        <f t="shared" si="108"/>
        <v>TREK</v>
      </c>
      <c r="BG389" s="11" t="s">
        <v>5190</v>
      </c>
      <c r="BH389" s="11" t="str">
        <f t="shared" si="109"/>
        <v>https://fs.amplifi.io//file?id=3c88db46-b634-4053-9190-1d7f82eb99c6&amp;variant=thumb&amp;extension=png</v>
      </c>
      <c r="BI389" s="11" t="s">
        <v>5190</v>
      </c>
      <c r="BJ389" s="11" t="s">
        <v>6228</v>
      </c>
      <c r="BK389" s="11" t="s">
        <v>6229</v>
      </c>
      <c r="BL389" s="11" t="s">
        <v>6230</v>
      </c>
      <c r="BM389" s="11"/>
      <c r="BN389" s="11"/>
      <c r="BO389" s="11"/>
      <c r="BP389" s="11"/>
      <c r="BQ389" s="11"/>
      <c r="BR389" s="11"/>
      <c r="BS389" s="11"/>
    </row>
    <row r="390" spans="1:71" x14ac:dyDescent="0.2">
      <c r="A390" s="16">
        <f t="shared" si="110"/>
        <v>389</v>
      </c>
      <c r="B390" s="11" t="str">
        <f t="shared" si="97"/>
        <v>40045-00000</v>
      </c>
      <c r="C390" s="11" t="str">
        <f t="shared" si="97"/>
        <v>40045-00000</v>
      </c>
      <c r="D390" s="7" t="s">
        <v>1026</v>
      </c>
      <c r="E390" s="6" t="s">
        <v>208</v>
      </c>
      <c r="F390" s="11" t="s">
        <v>8991</v>
      </c>
      <c r="G390" s="17" t="str">
        <f>INDEX(Data!G:G,MATCH($D390,Data!$D:$D,0))</f>
        <v>BASECAMP</v>
      </c>
      <c r="H390" s="17" t="str">
        <f>INDEX(Data!H:H,MATCH($D390,Data!$D:$D,0))</f>
        <v>Long Sleeve Base Layer</v>
      </c>
      <c r="I390" s="6" t="s">
        <v>788</v>
      </c>
      <c r="J390" s="6" t="s">
        <v>5329</v>
      </c>
      <c r="K390" s="6" t="s">
        <v>5333</v>
      </c>
      <c r="L390" s="6" t="s">
        <v>8992</v>
      </c>
      <c r="M390" s="6" t="s">
        <v>5341</v>
      </c>
      <c r="N390" s="6" t="s">
        <v>5374</v>
      </c>
      <c r="O390" s="11"/>
      <c r="P390" s="11"/>
      <c r="Q390" s="6" t="s">
        <v>88</v>
      </c>
      <c r="R390" s="9" t="b">
        <v>1</v>
      </c>
      <c r="S390" s="9" t="b">
        <v>1</v>
      </c>
      <c r="T390" s="6" t="s">
        <v>1026</v>
      </c>
      <c r="U390" s="17" t="str">
        <f>INDEX(Data!U:U,MATCH($D390,Data!$D:$D,0))</f>
        <v>40045-00000</v>
      </c>
      <c r="V390" s="17" t="str">
        <f>INDEX(Data!V:V,MATCH($D390,Data!$D:$D,0))</f>
        <v>40045-00001</v>
      </c>
      <c r="W390" s="17" t="str">
        <f>INDEX(Data!W:W,MATCH($D390,Data!$D:$D,0))</f>
        <v>40045-00002</v>
      </c>
      <c r="X390" s="17" t="str">
        <f>INDEX(Data!X:X,MATCH($D390,Data!$D:$D,0))</f>
        <v>40045-00003</v>
      </c>
      <c r="Y390" s="17" t="str">
        <f>INDEX(Data!Y:Y,MATCH($D390,Data!$D:$D,0))</f>
        <v/>
      </c>
      <c r="Z390" s="17" t="str">
        <f>INDEX(Data!Z:Z,MATCH($D390,Data!$D:$D,0))</f>
        <v/>
      </c>
      <c r="AA390" s="17" t="str">
        <f>INDEX(Data!AA:AA,MATCH($D390,Data!$D:$D,0))</f>
        <v/>
      </c>
      <c r="AB390" s="17" t="str">
        <f>INDEX(Data!AB:AB,MATCH($D390,Data!$D:$D,0))</f>
        <v/>
      </c>
      <c r="AC390" s="17" t="str">
        <f>INDEX(Data!AC:AC,MATCH($D390,Data!$D:$D,0))</f>
        <v>S</v>
      </c>
      <c r="AD390" s="17" t="str">
        <f>INDEX(Data!AD:AD,MATCH($D390,Data!$D:$D,0))</f>
        <v>M</v>
      </c>
      <c r="AE390" s="17" t="str">
        <f>INDEX(Data!AE:AE,MATCH($D390,Data!$D:$D,0))</f>
        <v>L</v>
      </c>
      <c r="AF390" s="17" t="str">
        <f>INDEX(Data!AF:AF,MATCH($D390,Data!$D:$D,0))</f>
        <v>XL</v>
      </c>
      <c r="AG390" s="17" t="str">
        <f>INDEX(Data!AG:AG,MATCH($D390,Data!$D:$D,0))</f>
        <v/>
      </c>
      <c r="AH390" s="17" t="str">
        <f>INDEX(Data!AH:AH,MATCH($D390,Data!$D:$D,0))</f>
        <v/>
      </c>
      <c r="AI390" s="17" t="str">
        <f>INDEX(Data!AI:AI,MATCH($D390,Data!$D:$D,0))</f>
        <v/>
      </c>
      <c r="AJ390" s="17" t="str">
        <f>INDEX(Data!AJ:AJ,MATCH($D390,Data!$D:$D,0))</f>
        <v/>
      </c>
      <c r="AK390" s="10">
        <v>49</v>
      </c>
      <c r="AL390" s="10">
        <v>49</v>
      </c>
      <c r="AM390" s="6" t="s">
        <v>475</v>
      </c>
      <c r="AN390" s="6" t="s">
        <v>1033</v>
      </c>
      <c r="AO390" s="6" t="s">
        <v>9297</v>
      </c>
      <c r="AP390" s="6" t="s">
        <v>9403</v>
      </c>
      <c r="AQ390" s="18" t="s">
        <v>9465</v>
      </c>
      <c r="AR390" s="11" t="str">
        <f t="shared" si="98"/>
        <v>2W Distributor Bike</v>
      </c>
      <c r="AS390" s="11" t="str">
        <f t="shared" si="99"/>
        <v/>
      </c>
      <c r="AT390" s="11" t="str">
        <f t="shared" si="100"/>
        <v>2W Distributor</v>
      </c>
      <c r="AU390" s="11" t="str">
        <f t="shared" si="101"/>
        <v>H2</v>
      </c>
      <c r="AV390" s="11" t="str">
        <f t="shared" si="101"/>
        <v>International - Bike</v>
      </c>
      <c r="AW390" s="11" t="str">
        <f t="shared" si="102"/>
        <v/>
      </c>
      <c r="AX390" s="11" t="str">
        <f t="shared" si="103"/>
        <v>International - AS</v>
      </c>
      <c r="AY390" s="11" t="str">
        <f t="shared" si="103"/>
        <v>International</v>
      </c>
      <c r="AZ390" s="11" t="str">
        <f t="shared" si="103"/>
        <v>International - New</v>
      </c>
      <c r="BA390" s="11" t="str">
        <f t="shared" si="104"/>
        <v/>
      </c>
      <c r="BB390" s="11" t="str">
        <f t="shared" si="105"/>
        <v>Moto Dealers</v>
      </c>
      <c r="BC390" s="11" t="str">
        <f t="shared" si="105"/>
        <v>Motonet</v>
      </c>
      <c r="BD390" s="11" t="str">
        <f t="shared" si="106"/>
        <v/>
      </c>
      <c r="BE390" s="11" t="str">
        <f t="shared" si="107"/>
        <v>Retail</v>
      </c>
      <c r="BF390" s="11" t="str">
        <f t="shared" si="108"/>
        <v>TREK</v>
      </c>
      <c r="BG390" s="11" t="s">
        <v>5531</v>
      </c>
      <c r="BH390" s="11" t="str">
        <f t="shared" si="109"/>
        <v>https://fs.amplifi.io//file?id=d54ee92d-70b5-4403-a163-3a87e9d3d99e&amp;variant=thumb&amp;extension=png</v>
      </c>
      <c r="BI390" s="11" t="s">
        <v>6231</v>
      </c>
      <c r="BJ390" s="11" t="s">
        <v>5531</v>
      </c>
      <c r="BK390" s="11"/>
      <c r="BL390" s="11"/>
      <c r="BM390" s="11"/>
      <c r="BN390" s="11"/>
      <c r="BO390" s="11"/>
      <c r="BP390" s="11"/>
      <c r="BQ390" s="11"/>
      <c r="BR390" s="11"/>
      <c r="BS390" s="11"/>
    </row>
    <row r="391" spans="1:71" x14ac:dyDescent="0.2">
      <c r="A391" s="16">
        <f t="shared" si="110"/>
        <v>390</v>
      </c>
      <c r="B391" s="11" t="str">
        <f t="shared" si="97"/>
        <v>40046-00000</v>
      </c>
      <c r="C391" s="11" t="str">
        <f t="shared" si="97"/>
        <v>40046-00000</v>
      </c>
      <c r="D391" s="7" t="s">
        <v>1036</v>
      </c>
      <c r="E391" s="6" t="s">
        <v>208</v>
      </c>
      <c r="F391" s="11" t="s">
        <v>8991</v>
      </c>
      <c r="G391" s="17" t="str">
        <f>INDEX(Data!G:G,MATCH($D391,Data!$D:$D,0))</f>
        <v>BASECAMP</v>
      </c>
      <c r="H391" s="17" t="str">
        <f>INDEX(Data!H:H,MATCH($D391,Data!$D:$D,0))</f>
        <v>Sleeveless Base Layer</v>
      </c>
      <c r="I391" s="6" t="s">
        <v>788</v>
      </c>
      <c r="J391" s="6" t="s">
        <v>5329</v>
      </c>
      <c r="K391" s="6" t="s">
        <v>5333</v>
      </c>
      <c r="L391" s="6" t="s">
        <v>8992</v>
      </c>
      <c r="M391" s="6" t="s">
        <v>5341</v>
      </c>
      <c r="N391" s="6" t="s">
        <v>5374</v>
      </c>
      <c r="O391" s="11"/>
      <c r="P391" s="11"/>
      <c r="Q391" s="6" t="s">
        <v>88</v>
      </c>
      <c r="R391" s="9" t="b">
        <v>1</v>
      </c>
      <c r="S391" s="9" t="b">
        <v>1</v>
      </c>
      <c r="T391" s="6" t="s">
        <v>1036</v>
      </c>
      <c r="U391" s="17" t="str">
        <f>INDEX(Data!U:U,MATCH($D391,Data!$D:$D,0))</f>
        <v>40046-00000</v>
      </c>
      <c r="V391" s="17" t="str">
        <f>INDEX(Data!V:V,MATCH($D391,Data!$D:$D,0))</f>
        <v>40046-00001</v>
      </c>
      <c r="W391" s="17" t="str">
        <f>INDEX(Data!W:W,MATCH($D391,Data!$D:$D,0))</f>
        <v>40046-00002</v>
      </c>
      <c r="X391" s="17" t="str">
        <f>INDEX(Data!X:X,MATCH($D391,Data!$D:$D,0))</f>
        <v>40046-00003</v>
      </c>
      <c r="Y391" s="17" t="str">
        <f>INDEX(Data!Y:Y,MATCH($D391,Data!$D:$D,0))</f>
        <v/>
      </c>
      <c r="Z391" s="17" t="str">
        <f>INDEX(Data!Z:Z,MATCH($D391,Data!$D:$D,0))</f>
        <v/>
      </c>
      <c r="AA391" s="17" t="str">
        <f>INDEX(Data!AA:AA,MATCH($D391,Data!$D:$D,0))</f>
        <v/>
      </c>
      <c r="AB391" s="17" t="str">
        <f>INDEX(Data!AB:AB,MATCH($D391,Data!$D:$D,0))</f>
        <v/>
      </c>
      <c r="AC391" s="17" t="str">
        <f>INDEX(Data!AC:AC,MATCH($D391,Data!$D:$D,0))</f>
        <v>S</v>
      </c>
      <c r="AD391" s="17" t="str">
        <f>INDEX(Data!AD:AD,MATCH($D391,Data!$D:$D,0))</f>
        <v>M</v>
      </c>
      <c r="AE391" s="17" t="str">
        <f>INDEX(Data!AE:AE,MATCH($D391,Data!$D:$D,0))</f>
        <v>L</v>
      </c>
      <c r="AF391" s="17" t="str">
        <f>INDEX(Data!AF:AF,MATCH($D391,Data!$D:$D,0))</f>
        <v>XL</v>
      </c>
      <c r="AG391" s="17" t="str">
        <f>INDEX(Data!AG:AG,MATCH($D391,Data!$D:$D,0))</f>
        <v/>
      </c>
      <c r="AH391" s="17" t="str">
        <f>INDEX(Data!AH:AH,MATCH($D391,Data!$D:$D,0))</f>
        <v/>
      </c>
      <c r="AI391" s="17" t="str">
        <f>INDEX(Data!AI:AI,MATCH($D391,Data!$D:$D,0))</f>
        <v/>
      </c>
      <c r="AJ391" s="17" t="str">
        <f>INDEX(Data!AJ:AJ,MATCH($D391,Data!$D:$D,0))</f>
        <v/>
      </c>
      <c r="AK391" s="10">
        <v>39</v>
      </c>
      <c r="AL391" s="10">
        <v>39</v>
      </c>
      <c r="AM391" s="6" t="s">
        <v>475</v>
      </c>
      <c r="AN391" s="6" t="s">
        <v>1033</v>
      </c>
      <c r="AO391" s="6" t="s">
        <v>9298</v>
      </c>
      <c r="AP391" s="6" t="s">
        <v>9404</v>
      </c>
      <c r="AQ391" s="18" t="s">
        <v>9465</v>
      </c>
      <c r="AR391" s="11" t="str">
        <f t="shared" si="98"/>
        <v>2W Distributor Bike</v>
      </c>
      <c r="AS391" s="11" t="str">
        <f t="shared" si="99"/>
        <v/>
      </c>
      <c r="AT391" s="11" t="str">
        <f t="shared" si="100"/>
        <v>2W Distributor</v>
      </c>
      <c r="AU391" s="11" t="str">
        <f t="shared" si="101"/>
        <v>H2</v>
      </c>
      <c r="AV391" s="11" t="str">
        <f t="shared" si="101"/>
        <v>International - Bike</v>
      </c>
      <c r="AW391" s="11" t="str">
        <f t="shared" si="102"/>
        <v/>
      </c>
      <c r="AX391" s="11" t="str">
        <f t="shared" si="103"/>
        <v>International - AS</v>
      </c>
      <c r="AY391" s="11" t="str">
        <f t="shared" si="103"/>
        <v>International</v>
      </c>
      <c r="AZ391" s="11" t="str">
        <f t="shared" si="103"/>
        <v>International - New</v>
      </c>
      <c r="BA391" s="11" t="str">
        <f t="shared" si="104"/>
        <v/>
      </c>
      <c r="BB391" s="11" t="str">
        <f t="shared" si="105"/>
        <v>Moto Dealers</v>
      </c>
      <c r="BC391" s="11" t="str">
        <f t="shared" si="105"/>
        <v>Motonet</v>
      </c>
      <c r="BD391" s="11" t="str">
        <f t="shared" si="106"/>
        <v/>
      </c>
      <c r="BE391" s="11" t="str">
        <f t="shared" si="107"/>
        <v>Retail</v>
      </c>
      <c r="BF391" s="11" t="str">
        <f t="shared" si="108"/>
        <v>TREK</v>
      </c>
      <c r="BG391" s="11" t="s">
        <v>5532</v>
      </c>
      <c r="BH391" s="11" t="str">
        <f t="shared" si="109"/>
        <v>https://fs.amplifi.io//file?id=9e1a2b2e-32cc-4fd0-a992-dad6fd483a24&amp;variant=thumb&amp;extension=png</v>
      </c>
      <c r="BI391" s="11" t="s">
        <v>5532</v>
      </c>
      <c r="BJ391" s="11" t="s">
        <v>6232</v>
      </c>
      <c r="BK391" s="11"/>
      <c r="BL391" s="11"/>
      <c r="BM391" s="11"/>
      <c r="BN391" s="11"/>
      <c r="BO391" s="11"/>
      <c r="BP391" s="11"/>
      <c r="BQ391" s="11"/>
      <c r="BR391" s="11"/>
      <c r="BS391" s="11"/>
    </row>
    <row r="392" spans="1:71" x14ac:dyDescent="0.2">
      <c r="A392" s="16">
        <f t="shared" si="110"/>
        <v>391</v>
      </c>
      <c r="B392" s="11" t="str">
        <f t="shared" si="97"/>
        <v>40047-00000</v>
      </c>
      <c r="C392" s="11" t="str">
        <f t="shared" si="97"/>
        <v>40047-00000</v>
      </c>
      <c r="D392" s="7" t="s">
        <v>1044</v>
      </c>
      <c r="E392" s="6" t="s">
        <v>208</v>
      </c>
      <c r="F392" s="11" t="s">
        <v>8991</v>
      </c>
      <c r="G392" s="17" t="str">
        <f>INDEX(Data!G:G,MATCH($D392,Data!$D:$D,0))</f>
        <v>REVENANT</v>
      </c>
      <c r="H392" s="17" t="str">
        <f>INDEX(Data!H:H,MATCH($D392,Data!$D:$D,0))</f>
        <v>Bib Liner Shorts</v>
      </c>
      <c r="I392" s="6" t="s">
        <v>788</v>
      </c>
      <c r="J392" s="6" t="s">
        <v>5329</v>
      </c>
      <c r="K392" s="6" t="s">
        <v>5333</v>
      </c>
      <c r="L392" s="6" t="s">
        <v>8992</v>
      </c>
      <c r="M392" s="6" t="s">
        <v>5343</v>
      </c>
      <c r="N392" s="6" t="s">
        <v>5362</v>
      </c>
      <c r="O392" s="11"/>
      <c r="P392" s="11"/>
      <c r="Q392" s="6" t="s">
        <v>88</v>
      </c>
      <c r="R392" s="9" t="b">
        <v>1</v>
      </c>
      <c r="S392" s="9" t="b">
        <v>1</v>
      </c>
      <c r="T392" s="6" t="s">
        <v>1044</v>
      </c>
      <c r="U392" s="17" t="str">
        <f>INDEX(Data!U:U,MATCH($D392,Data!$D:$D,0))</f>
        <v>40047-00000</v>
      </c>
      <c r="V392" s="17" t="str">
        <f>INDEX(Data!V:V,MATCH($D392,Data!$D:$D,0))</f>
        <v>40047-00001</v>
      </c>
      <c r="W392" s="17" t="str">
        <f>INDEX(Data!W:W,MATCH($D392,Data!$D:$D,0))</f>
        <v>40047-00002</v>
      </c>
      <c r="X392" s="17" t="str">
        <f>INDEX(Data!X:X,MATCH($D392,Data!$D:$D,0))</f>
        <v>40047-00003</v>
      </c>
      <c r="Y392" s="17" t="str">
        <f>INDEX(Data!Y:Y,MATCH($D392,Data!$D:$D,0))</f>
        <v/>
      </c>
      <c r="Z392" s="17" t="str">
        <f>INDEX(Data!Z:Z,MATCH($D392,Data!$D:$D,0))</f>
        <v/>
      </c>
      <c r="AA392" s="17" t="str">
        <f>INDEX(Data!AA:AA,MATCH($D392,Data!$D:$D,0))</f>
        <v/>
      </c>
      <c r="AB392" s="17" t="str">
        <f>INDEX(Data!AB:AB,MATCH($D392,Data!$D:$D,0))</f>
        <v/>
      </c>
      <c r="AC392" s="17" t="str">
        <f>INDEX(Data!AC:AC,MATCH($D392,Data!$D:$D,0))</f>
        <v>S</v>
      </c>
      <c r="AD392" s="17" t="str">
        <f>INDEX(Data!AD:AD,MATCH($D392,Data!$D:$D,0))</f>
        <v>M</v>
      </c>
      <c r="AE392" s="17" t="str">
        <f>INDEX(Data!AE:AE,MATCH($D392,Data!$D:$D,0))</f>
        <v>L</v>
      </c>
      <c r="AF392" s="17" t="str">
        <f>INDEX(Data!AF:AF,MATCH($D392,Data!$D:$D,0))</f>
        <v>XL</v>
      </c>
      <c r="AG392" s="17" t="str">
        <f>INDEX(Data!AG:AG,MATCH($D392,Data!$D:$D,0))</f>
        <v/>
      </c>
      <c r="AH392" s="17" t="str">
        <f>INDEX(Data!AH:AH,MATCH($D392,Data!$D:$D,0))</f>
        <v/>
      </c>
      <c r="AI392" s="17" t="str">
        <f>INDEX(Data!AI:AI,MATCH($D392,Data!$D:$D,0))</f>
        <v/>
      </c>
      <c r="AJ392" s="17" t="str">
        <f>INDEX(Data!AJ:AJ,MATCH($D392,Data!$D:$D,0))</f>
        <v/>
      </c>
      <c r="AK392" s="10">
        <v>109</v>
      </c>
      <c r="AL392" s="10">
        <v>109</v>
      </c>
      <c r="AM392" s="6" t="s">
        <v>475</v>
      </c>
      <c r="AN392" s="6" t="s">
        <v>1051</v>
      </c>
      <c r="AO392" s="6" t="s">
        <v>1052</v>
      </c>
      <c r="AP392" s="6" t="s">
        <v>9405</v>
      </c>
      <c r="AQ392" s="18" t="s">
        <v>9465</v>
      </c>
      <c r="AR392" s="11" t="str">
        <f t="shared" si="98"/>
        <v>2W Distributor Bike</v>
      </c>
      <c r="AS392" s="11" t="str">
        <f t="shared" si="99"/>
        <v/>
      </c>
      <c r="AT392" s="11" t="str">
        <f t="shared" si="100"/>
        <v>2W Distributor</v>
      </c>
      <c r="AU392" s="11" t="str">
        <f t="shared" si="101"/>
        <v>H2</v>
      </c>
      <c r="AV392" s="11" t="str">
        <f t="shared" si="101"/>
        <v>International - Bike</v>
      </c>
      <c r="AW392" s="11" t="str">
        <f t="shared" si="102"/>
        <v/>
      </c>
      <c r="AX392" s="11" t="str">
        <f t="shared" si="103"/>
        <v>International - AS</v>
      </c>
      <c r="AY392" s="11" t="str">
        <f t="shared" si="103"/>
        <v>International</v>
      </c>
      <c r="AZ392" s="11" t="str">
        <f t="shared" si="103"/>
        <v>International - New</v>
      </c>
      <c r="BA392" s="11" t="str">
        <f t="shared" si="104"/>
        <v/>
      </c>
      <c r="BB392" s="11" t="str">
        <f t="shared" si="105"/>
        <v>Moto Dealers</v>
      </c>
      <c r="BC392" s="11" t="str">
        <f t="shared" si="105"/>
        <v>Motonet</v>
      </c>
      <c r="BD392" s="11" t="str">
        <f t="shared" si="106"/>
        <v/>
      </c>
      <c r="BE392" s="11" t="str">
        <f t="shared" si="107"/>
        <v>Retail</v>
      </c>
      <c r="BF392" s="11" t="str">
        <f t="shared" si="108"/>
        <v>TREK</v>
      </c>
      <c r="BG392" s="11" t="s">
        <v>5533</v>
      </c>
      <c r="BH392" s="11" t="str">
        <f t="shared" si="109"/>
        <v>https://fs.amplifi.io//file?id=cb523007-7e76-4305-b5cc-675197efeb6c&amp;variant=thumb&amp;extension=png</v>
      </c>
      <c r="BI392" s="11" t="s">
        <v>6233</v>
      </c>
      <c r="BJ392" s="11" t="s">
        <v>6234</v>
      </c>
      <c r="BK392" s="11" t="s">
        <v>5533</v>
      </c>
      <c r="BL392" s="11"/>
      <c r="BM392" s="11"/>
      <c r="BN392" s="11"/>
      <c r="BO392" s="11"/>
      <c r="BP392" s="11"/>
      <c r="BQ392" s="11"/>
      <c r="BR392" s="11"/>
      <c r="BS392" s="11"/>
    </row>
    <row r="393" spans="1:71" x14ac:dyDescent="0.2">
      <c r="A393" s="16">
        <f t="shared" si="110"/>
        <v>392</v>
      </c>
      <c r="B393" s="11" t="str">
        <f t="shared" si="97"/>
        <v>40048-00000</v>
      </c>
      <c r="C393" s="11" t="str">
        <f t="shared" si="97"/>
        <v>40048-00000</v>
      </c>
      <c r="D393" s="7" t="s">
        <v>1054</v>
      </c>
      <c r="E393" s="6" t="s">
        <v>208</v>
      </c>
      <c r="F393" s="11" t="s">
        <v>8991</v>
      </c>
      <c r="G393" s="17" t="str">
        <f>INDEX(Data!G:G,MATCH($D393,Data!$D:$D,0))</f>
        <v>CRUX</v>
      </c>
      <c r="H393" s="17" t="str">
        <f>INDEX(Data!H:H,MATCH($D393,Data!$D:$D,0))</f>
        <v>Liner Shorts</v>
      </c>
      <c r="I393" s="6" t="s">
        <v>788</v>
      </c>
      <c r="J393" s="6" t="s">
        <v>5329</v>
      </c>
      <c r="K393" s="6" t="s">
        <v>5333</v>
      </c>
      <c r="L393" s="6" t="s">
        <v>8992</v>
      </c>
      <c r="M393" s="6" t="s">
        <v>5342</v>
      </c>
      <c r="N393" s="6" t="s">
        <v>807</v>
      </c>
      <c r="O393" s="11"/>
      <c r="P393" s="11"/>
      <c r="Q393" s="6" t="s">
        <v>88</v>
      </c>
      <c r="R393" s="9" t="b">
        <v>1</v>
      </c>
      <c r="S393" s="9" t="b">
        <v>1</v>
      </c>
      <c r="T393" s="6" t="s">
        <v>1054</v>
      </c>
      <c r="U393" s="17" t="str">
        <f>INDEX(Data!U:U,MATCH($D393,Data!$D:$D,0))</f>
        <v>40048-00000</v>
      </c>
      <c r="V393" s="17" t="str">
        <f>INDEX(Data!V:V,MATCH($D393,Data!$D:$D,0))</f>
        <v>40048-00001</v>
      </c>
      <c r="W393" s="17" t="str">
        <f>INDEX(Data!W:W,MATCH($D393,Data!$D:$D,0))</f>
        <v>40048-00002</v>
      </c>
      <c r="X393" s="17" t="str">
        <f>INDEX(Data!X:X,MATCH($D393,Data!$D:$D,0))</f>
        <v>40048-00003</v>
      </c>
      <c r="Y393" s="17" t="str">
        <f>INDEX(Data!Y:Y,MATCH($D393,Data!$D:$D,0))</f>
        <v>40048-00004</v>
      </c>
      <c r="Z393" s="17" t="str">
        <f>INDEX(Data!Z:Z,MATCH($D393,Data!$D:$D,0))</f>
        <v>40048-00005</v>
      </c>
      <c r="AA393" s="17" t="str">
        <f>INDEX(Data!AA:AA,MATCH($D393,Data!$D:$D,0))</f>
        <v/>
      </c>
      <c r="AB393" s="17" t="str">
        <f>INDEX(Data!AB:AB,MATCH($D393,Data!$D:$D,0))</f>
        <v/>
      </c>
      <c r="AC393" s="17" t="str">
        <f>INDEX(Data!AC:AC,MATCH($D393,Data!$D:$D,0))</f>
        <v>28</v>
      </c>
      <c r="AD393" s="17" t="str">
        <f>INDEX(Data!AD:AD,MATCH($D393,Data!$D:$D,0))</f>
        <v>30</v>
      </c>
      <c r="AE393" s="17" t="str">
        <f>INDEX(Data!AE:AE,MATCH($D393,Data!$D:$D,0))</f>
        <v>32</v>
      </c>
      <c r="AF393" s="17" t="str">
        <f>INDEX(Data!AF:AF,MATCH($D393,Data!$D:$D,0))</f>
        <v>34</v>
      </c>
      <c r="AG393" s="17" t="str">
        <f>INDEX(Data!AG:AG,MATCH($D393,Data!$D:$D,0))</f>
        <v>36</v>
      </c>
      <c r="AH393" s="17" t="str">
        <f>INDEX(Data!AH:AH,MATCH($D393,Data!$D:$D,0))</f>
        <v>38</v>
      </c>
      <c r="AI393" s="17" t="str">
        <f>INDEX(Data!AI:AI,MATCH($D393,Data!$D:$D,0))</f>
        <v/>
      </c>
      <c r="AJ393" s="17" t="str">
        <f>INDEX(Data!AJ:AJ,MATCH($D393,Data!$D:$D,0))</f>
        <v/>
      </c>
      <c r="AK393" s="10">
        <v>49</v>
      </c>
      <c r="AL393" s="10">
        <v>49</v>
      </c>
      <c r="AM393" s="6" t="s">
        <v>475</v>
      </c>
      <c r="AN393" s="6" t="s">
        <v>1051</v>
      </c>
      <c r="AO393" s="6" t="s">
        <v>1063</v>
      </c>
      <c r="AP393" s="6" t="s">
        <v>9406</v>
      </c>
      <c r="AQ393" s="18" t="s">
        <v>9465</v>
      </c>
      <c r="AR393" s="11" t="str">
        <f t="shared" si="98"/>
        <v>2W Distributor Bike</v>
      </c>
      <c r="AS393" s="11" t="str">
        <f t="shared" si="99"/>
        <v/>
      </c>
      <c r="AT393" s="11" t="str">
        <f t="shared" si="100"/>
        <v>2W Distributor</v>
      </c>
      <c r="AU393" s="11" t="str">
        <f t="shared" si="101"/>
        <v>H2</v>
      </c>
      <c r="AV393" s="11" t="str">
        <f t="shared" si="101"/>
        <v>International - Bike</v>
      </c>
      <c r="AW393" s="11" t="str">
        <f t="shared" si="102"/>
        <v/>
      </c>
      <c r="AX393" s="11" t="str">
        <f t="shared" si="103"/>
        <v>International - AS</v>
      </c>
      <c r="AY393" s="11" t="str">
        <f t="shared" si="103"/>
        <v>International</v>
      </c>
      <c r="AZ393" s="11" t="str">
        <f t="shared" si="103"/>
        <v>International - New</v>
      </c>
      <c r="BA393" s="11" t="str">
        <f t="shared" si="104"/>
        <v/>
      </c>
      <c r="BB393" s="11" t="str">
        <f t="shared" si="105"/>
        <v>Moto Dealers</v>
      </c>
      <c r="BC393" s="11" t="str">
        <f t="shared" si="105"/>
        <v>Motonet</v>
      </c>
      <c r="BD393" s="11" t="str">
        <f t="shared" si="106"/>
        <v/>
      </c>
      <c r="BE393" s="11" t="str">
        <f t="shared" si="107"/>
        <v>Retail</v>
      </c>
      <c r="BF393" s="11" t="str">
        <f t="shared" si="108"/>
        <v>TREK</v>
      </c>
      <c r="BG393" s="11" t="s">
        <v>5191</v>
      </c>
      <c r="BH393" s="11" t="str">
        <f t="shared" si="109"/>
        <v>https://fs.amplifi.io//file?id=d7a8a19d-13a5-4a57-9f35-160444a684bd&amp;variant=thumb&amp;extension=png</v>
      </c>
      <c r="BI393" s="11" t="s">
        <v>5191</v>
      </c>
      <c r="BJ393" s="11" t="s">
        <v>6235</v>
      </c>
      <c r="BK393" s="11" t="s">
        <v>6236</v>
      </c>
      <c r="BL393" s="11"/>
      <c r="BM393" s="11"/>
      <c r="BN393" s="11"/>
      <c r="BO393" s="11"/>
      <c r="BP393" s="11"/>
      <c r="BQ393" s="11"/>
      <c r="BR393" s="11"/>
      <c r="BS393" s="11"/>
    </row>
    <row r="394" spans="1:71" x14ac:dyDescent="0.2">
      <c r="A394" s="16">
        <f t="shared" si="110"/>
        <v>393</v>
      </c>
      <c r="B394" s="11" t="str">
        <f t="shared" si="97"/>
        <v>40049-00000</v>
      </c>
      <c r="C394" s="11" t="str">
        <f t="shared" si="97"/>
        <v>40049-00000</v>
      </c>
      <c r="D394" s="7" t="s">
        <v>1065</v>
      </c>
      <c r="E394" s="6" t="s">
        <v>208</v>
      </c>
      <c r="F394" s="11" t="s">
        <v>8991</v>
      </c>
      <c r="G394" s="17" t="str">
        <f>INDEX(Data!G:G,MATCH($D394,Data!$D:$D,0))</f>
        <v>CRUX</v>
      </c>
      <c r="H394" s="17" t="str">
        <f>INDEX(Data!H:H,MATCH($D394,Data!$D:$D,0))</f>
        <v>Youth Liner Shorts</v>
      </c>
      <c r="I394" s="6" t="s">
        <v>788</v>
      </c>
      <c r="J394" s="6" t="s">
        <v>5329</v>
      </c>
      <c r="K394" s="6" t="s">
        <v>5333</v>
      </c>
      <c r="L394" s="6" t="s">
        <v>8992</v>
      </c>
      <c r="M394" s="6" t="s">
        <v>5342</v>
      </c>
      <c r="N394" s="6" t="s">
        <v>807</v>
      </c>
      <c r="O394" s="11"/>
      <c r="P394" s="11"/>
      <c r="Q394" s="6" t="s">
        <v>88</v>
      </c>
      <c r="R394" s="9" t="b">
        <v>1</v>
      </c>
      <c r="S394" s="9" t="b">
        <v>1</v>
      </c>
      <c r="T394" s="6" t="s">
        <v>1065</v>
      </c>
      <c r="U394" s="17" t="str">
        <f>INDEX(Data!U:U,MATCH($D394,Data!$D:$D,0))</f>
        <v>40049-00000</v>
      </c>
      <c r="V394" s="17" t="str">
        <f>INDEX(Data!V:V,MATCH($D394,Data!$D:$D,0))</f>
        <v>40049-00001</v>
      </c>
      <c r="W394" s="17" t="str">
        <f>INDEX(Data!W:W,MATCH($D394,Data!$D:$D,0))</f>
        <v>40049-00002</v>
      </c>
      <c r="X394" s="17" t="str">
        <f>INDEX(Data!X:X,MATCH($D394,Data!$D:$D,0))</f>
        <v>40049-00003</v>
      </c>
      <c r="Y394" s="17" t="str">
        <f>INDEX(Data!Y:Y,MATCH($D394,Data!$D:$D,0))</f>
        <v/>
      </c>
      <c r="Z394" s="17" t="str">
        <f>INDEX(Data!Z:Z,MATCH($D394,Data!$D:$D,0))</f>
        <v/>
      </c>
      <c r="AA394" s="17" t="str">
        <f>INDEX(Data!AA:AA,MATCH($D394,Data!$D:$D,0))</f>
        <v/>
      </c>
      <c r="AB394" s="17" t="str">
        <f>INDEX(Data!AB:AB,MATCH($D394,Data!$D:$D,0))</f>
        <v/>
      </c>
      <c r="AC394" s="17" t="str">
        <f>INDEX(Data!AC:AC,MATCH($D394,Data!$D:$D,0))</f>
        <v>22</v>
      </c>
      <c r="AD394" s="17" t="str">
        <f>INDEX(Data!AD:AD,MATCH($D394,Data!$D:$D,0))</f>
        <v>24</v>
      </c>
      <c r="AE394" s="17" t="str">
        <f>INDEX(Data!AE:AE,MATCH($D394,Data!$D:$D,0))</f>
        <v>26</v>
      </c>
      <c r="AF394" s="17" t="str">
        <f>INDEX(Data!AF:AF,MATCH($D394,Data!$D:$D,0))</f>
        <v>28</v>
      </c>
      <c r="AG394" s="17" t="str">
        <f>INDEX(Data!AG:AG,MATCH($D394,Data!$D:$D,0))</f>
        <v/>
      </c>
      <c r="AH394" s="17" t="str">
        <f>INDEX(Data!AH:AH,MATCH($D394,Data!$D:$D,0))</f>
        <v/>
      </c>
      <c r="AI394" s="17" t="str">
        <f>INDEX(Data!AI:AI,MATCH($D394,Data!$D:$D,0))</f>
        <v/>
      </c>
      <c r="AJ394" s="17" t="str">
        <f>INDEX(Data!AJ:AJ,MATCH($D394,Data!$D:$D,0))</f>
        <v/>
      </c>
      <c r="AK394" s="10">
        <v>39</v>
      </c>
      <c r="AL394" s="10">
        <v>39</v>
      </c>
      <c r="AM394" s="6" t="s">
        <v>475</v>
      </c>
      <c r="AN394" s="6" t="s">
        <v>1051</v>
      </c>
      <c r="AO394" s="6" t="s">
        <v>1063</v>
      </c>
      <c r="AP394" s="6" t="s">
        <v>9407</v>
      </c>
      <c r="AQ394" s="18" t="s">
        <v>9465</v>
      </c>
      <c r="AR394" s="11" t="str">
        <f t="shared" si="98"/>
        <v>2W Distributor Bike</v>
      </c>
      <c r="AS394" s="11" t="str">
        <f t="shared" si="99"/>
        <v/>
      </c>
      <c r="AT394" s="11" t="str">
        <f t="shared" si="100"/>
        <v>2W Distributor</v>
      </c>
      <c r="AU394" s="11" t="str">
        <f t="shared" si="101"/>
        <v>H2</v>
      </c>
      <c r="AV394" s="11" t="str">
        <f t="shared" si="101"/>
        <v>International - Bike</v>
      </c>
      <c r="AW394" s="11" t="str">
        <f t="shared" si="102"/>
        <v/>
      </c>
      <c r="AX394" s="11" t="str">
        <f t="shared" si="103"/>
        <v>International - AS</v>
      </c>
      <c r="AY394" s="11" t="str">
        <f t="shared" si="103"/>
        <v>International</v>
      </c>
      <c r="AZ394" s="11" t="str">
        <f t="shared" si="103"/>
        <v>International - New</v>
      </c>
      <c r="BA394" s="11" t="str">
        <f t="shared" si="104"/>
        <v/>
      </c>
      <c r="BB394" s="11" t="str">
        <f t="shared" si="105"/>
        <v>Moto Dealers</v>
      </c>
      <c r="BC394" s="11" t="str">
        <f t="shared" si="105"/>
        <v>Motonet</v>
      </c>
      <c r="BD394" s="11" t="str">
        <f t="shared" si="106"/>
        <v/>
      </c>
      <c r="BE394" s="11" t="str">
        <f t="shared" si="107"/>
        <v>Retail</v>
      </c>
      <c r="BF394" s="11" t="str">
        <f t="shared" si="108"/>
        <v>TREK</v>
      </c>
      <c r="BG394" s="11" t="s">
        <v>5534</v>
      </c>
      <c r="BH394" s="11" t="str">
        <f t="shared" si="109"/>
        <v>https://fs.amplifi.io//file?id=581bb2cc-ee2e-412d-a601-9160faa8f4b8&amp;variant=thumb&amp;extension=png</v>
      </c>
      <c r="BI394" s="11" t="s">
        <v>6237</v>
      </c>
      <c r="BJ394" s="11" t="s">
        <v>5534</v>
      </c>
      <c r="BK394" s="11"/>
      <c r="BL394" s="11"/>
      <c r="BM394" s="11"/>
      <c r="BN394" s="11"/>
      <c r="BO394" s="11"/>
      <c r="BP394" s="11"/>
      <c r="BQ394" s="11"/>
      <c r="BR394" s="11"/>
      <c r="BS394" s="11"/>
    </row>
    <row r="395" spans="1:71" x14ac:dyDescent="0.2">
      <c r="A395" s="16">
        <f t="shared" si="110"/>
        <v>394</v>
      </c>
      <c r="B395" s="11" t="str">
        <f t="shared" si="97"/>
        <v>40050-00000</v>
      </c>
      <c r="C395" s="11" t="str">
        <f t="shared" si="97"/>
        <v>40050-00000</v>
      </c>
      <c r="D395" s="7" t="s">
        <v>1071</v>
      </c>
      <c r="E395" s="6" t="s">
        <v>208</v>
      </c>
      <c r="F395" s="11" t="s">
        <v>8991</v>
      </c>
      <c r="G395" s="17" t="str">
        <f>INDEX(Data!G:G,MATCH($D395,Data!$D:$D,0))</f>
        <v>CRUX</v>
      </c>
      <c r="H395" s="17" t="str">
        <f>INDEX(Data!H:H,MATCH($D395,Data!$D:$D,0))</f>
        <v>Women's Liner Shorts</v>
      </c>
      <c r="I395" s="6" t="s">
        <v>788</v>
      </c>
      <c r="J395" s="6" t="s">
        <v>5329</v>
      </c>
      <c r="K395" s="6" t="s">
        <v>5333</v>
      </c>
      <c r="L395" s="6" t="s">
        <v>8992</v>
      </c>
      <c r="M395" s="6" t="s">
        <v>5342</v>
      </c>
      <c r="N395" s="6" t="s">
        <v>807</v>
      </c>
      <c r="O395" s="11"/>
      <c r="P395" s="11"/>
      <c r="Q395" s="6" t="s">
        <v>88</v>
      </c>
      <c r="R395" s="9" t="b">
        <v>1</v>
      </c>
      <c r="S395" s="9" t="b">
        <v>1</v>
      </c>
      <c r="T395" s="6" t="s">
        <v>1071</v>
      </c>
      <c r="U395" s="17" t="str">
        <f>INDEX(Data!U:U,MATCH($D395,Data!$D:$D,0))</f>
        <v>40050-00000</v>
      </c>
      <c r="V395" s="17" t="str">
        <f>INDEX(Data!V:V,MATCH($D395,Data!$D:$D,0))</f>
        <v>40050-00001</v>
      </c>
      <c r="W395" s="17" t="str">
        <f>INDEX(Data!W:W,MATCH($D395,Data!$D:$D,0))</f>
        <v>40050-00002</v>
      </c>
      <c r="X395" s="17" t="str">
        <f>INDEX(Data!X:X,MATCH($D395,Data!$D:$D,0))</f>
        <v>40050-00003</v>
      </c>
      <c r="Y395" s="17" t="str">
        <f>INDEX(Data!Y:Y,MATCH($D395,Data!$D:$D,0))</f>
        <v/>
      </c>
      <c r="Z395" s="17" t="str">
        <f>INDEX(Data!Z:Z,MATCH($D395,Data!$D:$D,0))</f>
        <v/>
      </c>
      <c r="AA395" s="17" t="str">
        <f>INDEX(Data!AA:AA,MATCH($D395,Data!$D:$D,0))</f>
        <v/>
      </c>
      <c r="AB395" s="17" t="str">
        <f>INDEX(Data!AB:AB,MATCH($D395,Data!$D:$D,0))</f>
        <v/>
      </c>
      <c r="AC395" s="17" t="str">
        <f>INDEX(Data!AC:AC,MATCH($D395,Data!$D:$D,0))</f>
        <v>S</v>
      </c>
      <c r="AD395" s="17" t="str">
        <f>INDEX(Data!AD:AD,MATCH($D395,Data!$D:$D,0))</f>
        <v>M</v>
      </c>
      <c r="AE395" s="17" t="str">
        <f>INDEX(Data!AE:AE,MATCH($D395,Data!$D:$D,0))</f>
        <v>L</v>
      </c>
      <c r="AF395" s="17" t="str">
        <f>INDEX(Data!AF:AF,MATCH($D395,Data!$D:$D,0))</f>
        <v>XL</v>
      </c>
      <c r="AG395" s="17" t="str">
        <f>INDEX(Data!AG:AG,MATCH($D395,Data!$D:$D,0))</f>
        <v/>
      </c>
      <c r="AH395" s="17" t="str">
        <f>INDEX(Data!AH:AH,MATCH($D395,Data!$D:$D,0))</f>
        <v/>
      </c>
      <c r="AI395" s="17" t="str">
        <f>INDEX(Data!AI:AI,MATCH($D395,Data!$D:$D,0))</f>
        <v/>
      </c>
      <c r="AJ395" s="17" t="str">
        <f>INDEX(Data!AJ:AJ,MATCH($D395,Data!$D:$D,0))</f>
        <v/>
      </c>
      <c r="AK395" s="10">
        <v>49</v>
      </c>
      <c r="AL395" s="10">
        <v>49</v>
      </c>
      <c r="AM395" s="6" t="s">
        <v>475</v>
      </c>
      <c r="AN395" s="6" t="s">
        <v>1051</v>
      </c>
      <c r="AO395" s="6" t="s">
        <v>1063</v>
      </c>
      <c r="AP395" s="6" t="s">
        <v>9408</v>
      </c>
      <c r="AQ395" s="18" t="s">
        <v>9465</v>
      </c>
      <c r="AR395" s="11" t="str">
        <f t="shared" si="98"/>
        <v>2W Distributor Bike</v>
      </c>
      <c r="AS395" s="11" t="str">
        <f t="shared" si="99"/>
        <v/>
      </c>
      <c r="AT395" s="11" t="str">
        <f t="shared" si="100"/>
        <v>2W Distributor</v>
      </c>
      <c r="AU395" s="11" t="str">
        <f t="shared" si="101"/>
        <v>H2</v>
      </c>
      <c r="AV395" s="11" t="str">
        <f t="shared" si="101"/>
        <v>International - Bike</v>
      </c>
      <c r="AW395" s="11" t="str">
        <f t="shared" si="102"/>
        <v/>
      </c>
      <c r="AX395" s="11" t="str">
        <f t="shared" si="103"/>
        <v>International - AS</v>
      </c>
      <c r="AY395" s="11" t="str">
        <f t="shared" si="103"/>
        <v>International</v>
      </c>
      <c r="AZ395" s="11" t="str">
        <f t="shared" si="103"/>
        <v>International - New</v>
      </c>
      <c r="BA395" s="11" t="str">
        <f t="shared" si="104"/>
        <v/>
      </c>
      <c r="BB395" s="11" t="str">
        <f t="shared" si="105"/>
        <v>Moto Dealers</v>
      </c>
      <c r="BC395" s="11" t="str">
        <f t="shared" si="105"/>
        <v>Motonet</v>
      </c>
      <c r="BD395" s="11" t="str">
        <f t="shared" si="106"/>
        <v/>
      </c>
      <c r="BE395" s="11" t="str">
        <f t="shared" si="107"/>
        <v>Retail</v>
      </c>
      <c r="BF395" s="11" t="str">
        <f t="shared" si="108"/>
        <v>TREK</v>
      </c>
      <c r="BG395" s="11" t="s">
        <v>5535</v>
      </c>
      <c r="BH395" s="11" t="str">
        <f t="shared" si="109"/>
        <v>https://fs.amplifi.io//file?id=9363be11-3c31-49e3-a7fc-911e4cd8cd6c&amp;variant=thumb&amp;extension=png</v>
      </c>
      <c r="BI395" s="11" t="s">
        <v>6238</v>
      </c>
      <c r="BJ395" s="11" t="s">
        <v>5535</v>
      </c>
      <c r="BK395" s="11"/>
      <c r="BL395" s="11"/>
      <c r="BM395" s="11"/>
      <c r="BN395" s="11"/>
      <c r="BO395" s="11"/>
      <c r="BP395" s="11"/>
      <c r="BQ395" s="11"/>
      <c r="BR395" s="11"/>
      <c r="BS395" s="11"/>
    </row>
    <row r="396" spans="1:71" x14ac:dyDescent="0.2">
      <c r="A396" s="16">
        <f t="shared" si="110"/>
        <v>395</v>
      </c>
      <c r="B396" s="11" t="str">
        <f t="shared" si="97"/>
        <v>40051-00000</v>
      </c>
      <c r="C396" s="11" t="str">
        <f t="shared" si="97"/>
        <v>40051-00000</v>
      </c>
      <c r="D396" s="7" t="s">
        <v>1076</v>
      </c>
      <c r="E396" s="6" t="s">
        <v>208</v>
      </c>
      <c r="F396" s="11" t="s">
        <v>8991</v>
      </c>
      <c r="G396" s="17" t="str">
        <f>INDEX(Data!G:G,MATCH($D396,Data!$D:$D,0))</f>
        <v>EXCEEDA</v>
      </c>
      <c r="H396" s="17" t="str">
        <f>INDEX(Data!H:H,MATCH($D396,Data!$D:$D,0))</f>
        <v>Short Sleeve Jersey</v>
      </c>
      <c r="I396" s="6" t="s">
        <v>788</v>
      </c>
      <c r="J396" s="6" t="s">
        <v>5329</v>
      </c>
      <c r="K396" s="6" t="s">
        <v>5333</v>
      </c>
      <c r="L396" s="6" t="s">
        <v>8992</v>
      </c>
      <c r="M396" s="6" t="s">
        <v>5341</v>
      </c>
      <c r="N396" s="6" t="s">
        <v>5372</v>
      </c>
      <c r="O396" s="11"/>
      <c r="P396" s="11"/>
      <c r="Q396" s="6" t="s">
        <v>35</v>
      </c>
      <c r="R396" s="9" t="b">
        <v>1</v>
      </c>
      <c r="S396" s="9" t="b">
        <v>1</v>
      </c>
      <c r="T396" s="6" t="s">
        <v>1076</v>
      </c>
      <c r="U396" s="17" t="str">
        <f>INDEX(Data!U:U,MATCH($D396,Data!$D:$D,0))</f>
        <v>40051-00000</v>
      </c>
      <c r="V396" s="17" t="str">
        <f>INDEX(Data!V:V,MATCH($D396,Data!$D:$D,0))</f>
        <v>40051-00001</v>
      </c>
      <c r="W396" s="17" t="str">
        <f>INDEX(Data!W:W,MATCH($D396,Data!$D:$D,0))</f>
        <v>40051-00002</v>
      </c>
      <c r="X396" s="17" t="str">
        <f>INDEX(Data!X:X,MATCH($D396,Data!$D:$D,0))</f>
        <v>40051-00003</v>
      </c>
      <c r="Y396" s="17" t="str">
        <f>INDEX(Data!Y:Y,MATCH($D396,Data!$D:$D,0))</f>
        <v/>
      </c>
      <c r="Z396" s="17" t="str">
        <f>INDEX(Data!Z:Z,MATCH($D396,Data!$D:$D,0))</f>
        <v/>
      </c>
      <c r="AA396" s="17" t="str">
        <f>INDEX(Data!AA:AA,MATCH($D396,Data!$D:$D,0))</f>
        <v/>
      </c>
      <c r="AB396" s="17" t="str">
        <f>INDEX(Data!AB:AB,MATCH($D396,Data!$D:$D,0))</f>
        <v/>
      </c>
      <c r="AC396" s="17" t="str">
        <f>INDEX(Data!AC:AC,MATCH($D396,Data!$D:$D,0))</f>
        <v>S</v>
      </c>
      <c r="AD396" s="17" t="str">
        <f>INDEX(Data!AD:AD,MATCH($D396,Data!$D:$D,0))</f>
        <v>M</v>
      </c>
      <c r="AE396" s="17" t="str">
        <f>INDEX(Data!AE:AE,MATCH($D396,Data!$D:$D,0))</f>
        <v>L</v>
      </c>
      <c r="AF396" s="17" t="str">
        <f>INDEX(Data!AF:AF,MATCH($D396,Data!$D:$D,0))</f>
        <v>XL</v>
      </c>
      <c r="AG396" s="17" t="str">
        <f>INDEX(Data!AG:AG,MATCH($D396,Data!$D:$D,0))</f>
        <v/>
      </c>
      <c r="AH396" s="17" t="str">
        <f>INDEX(Data!AH:AH,MATCH($D396,Data!$D:$D,0))</f>
        <v/>
      </c>
      <c r="AI396" s="17" t="str">
        <f>INDEX(Data!AI:AI,MATCH($D396,Data!$D:$D,0))</f>
        <v/>
      </c>
      <c r="AJ396" s="17" t="str">
        <f>INDEX(Data!AJ:AJ,MATCH($D396,Data!$D:$D,0))</f>
        <v/>
      </c>
      <c r="AK396" s="10">
        <v>99</v>
      </c>
      <c r="AL396" s="10">
        <v>99</v>
      </c>
      <c r="AM396" s="6" t="s">
        <v>475</v>
      </c>
      <c r="AN396" s="6" t="s">
        <v>1081</v>
      </c>
      <c r="AO396" s="6" t="s">
        <v>1082</v>
      </c>
      <c r="AP396" s="6" t="s">
        <v>9409</v>
      </c>
      <c r="AQ396" s="18" t="s">
        <v>9465</v>
      </c>
      <c r="AR396" s="11" t="str">
        <f t="shared" si="98"/>
        <v>2W Distributor Bike</v>
      </c>
      <c r="AS396" s="11" t="str">
        <f t="shared" si="99"/>
        <v/>
      </c>
      <c r="AT396" s="11" t="str">
        <f t="shared" si="100"/>
        <v>2W Distributor</v>
      </c>
      <c r="AU396" s="11" t="str">
        <f t="shared" si="101"/>
        <v>H2</v>
      </c>
      <c r="AV396" s="11" t="str">
        <f t="shared" si="101"/>
        <v>International - Bike</v>
      </c>
      <c r="AW396" s="11" t="str">
        <f t="shared" si="102"/>
        <v/>
      </c>
      <c r="AX396" s="11" t="str">
        <f t="shared" si="103"/>
        <v>International - AS</v>
      </c>
      <c r="AY396" s="11" t="str">
        <f t="shared" si="103"/>
        <v>International</v>
      </c>
      <c r="AZ396" s="11" t="str">
        <f t="shared" si="103"/>
        <v>International - New</v>
      </c>
      <c r="BA396" s="11" t="str">
        <f t="shared" si="104"/>
        <v/>
      </c>
      <c r="BB396" s="11" t="str">
        <f t="shared" si="105"/>
        <v>Moto Dealers</v>
      </c>
      <c r="BC396" s="11" t="str">
        <f t="shared" si="105"/>
        <v>Motonet</v>
      </c>
      <c r="BD396" s="11" t="str">
        <f t="shared" si="106"/>
        <v/>
      </c>
      <c r="BE396" s="11" t="str">
        <f t="shared" si="107"/>
        <v>Retail</v>
      </c>
      <c r="BF396" s="11" t="str">
        <f t="shared" si="108"/>
        <v>TREK</v>
      </c>
      <c r="BG396" s="11" t="s">
        <v>5192</v>
      </c>
      <c r="BH396" s="11" t="str">
        <f t="shared" si="109"/>
        <v>https://fs.amplifi.io//file?id=aa531585-c965-4f12-ad27-37fbc312a2ed&amp;variant=thumb&amp;extension=png</v>
      </c>
      <c r="BI396" s="11" t="s">
        <v>5192</v>
      </c>
      <c r="BJ396" s="11" t="s">
        <v>6239</v>
      </c>
      <c r="BK396" s="11"/>
      <c r="BL396" s="11"/>
      <c r="BM396" s="11"/>
      <c r="BN396" s="11"/>
      <c r="BO396" s="11"/>
      <c r="BP396" s="11"/>
      <c r="BQ396" s="11"/>
      <c r="BR396" s="11"/>
      <c r="BS396" s="11"/>
    </row>
    <row r="397" spans="1:71" x14ac:dyDescent="0.2">
      <c r="A397" s="16">
        <f t="shared" si="110"/>
        <v>396</v>
      </c>
      <c r="B397" s="11" t="str">
        <f t="shared" si="97"/>
        <v>40051-00010</v>
      </c>
      <c r="C397" s="11" t="str">
        <f t="shared" si="97"/>
        <v>40051-00010</v>
      </c>
      <c r="D397" s="7" t="s">
        <v>8687</v>
      </c>
      <c r="E397" s="6" t="s">
        <v>208</v>
      </c>
      <c r="F397" s="11" t="s">
        <v>8991</v>
      </c>
      <c r="G397" s="17" t="str">
        <f>INDEX(Data!G:G,MATCH($D397,Data!$D:$D,0))</f>
        <v>EXCEEDA</v>
      </c>
      <c r="H397" s="17" t="str">
        <f>INDEX(Data!H:H,MATCH($D397,Data!$D:$D,0))</f>
        <v>Short Sleeve Jersey</v>
      </c>
      <c r="I397" s="6" t="s">
        <v>788</v>
      </c>
      <c r="J397" s="6" t="s">
        <v>5329</v>
      </c>
      <c r="K397" s="6" t="s">
        <v>8991</v>
      </c>
      <c r="L397" s="6" t="s">
        <v>8991</v>
      </c>
      <c r="M397" s="6" t="s">
        <v>5341</v>
      </c>
      <c r="N397" s="6" t="s">
        <v>5372</v>
      </c>
      <c r="O397" s="11"/>
      <c r="P397" s="11"/>
      <c r="Q397" s="6" t="s">
        <v>9101</v>
      </c>
      <c r="R397" s="9" t="b">
        <v>0</v>
      </c>
      <c r="S397" s="9" t="b">
        <v>0</v>
      </c>
      <c r="T397" s="6" t="s">
        <v>8687</v>
      </c>
      <c r="U397" s="17" t="str">
        <f>INDEX(Data!U:U,MATCH($D397,Data!$D:$D,0))</f>
        <v>40051-00010</v>
      </c>
      <c r="V397" s="17" t="str">
        <f>INDEX(Data!V:V,MATCH($D397,Data!$D:$D,0))</f>
        <v>40051-00011</v>
      </c>
      <c r="W397" s="17" t="str">
        <f>INDEX(Data!W:W,MATCH($D397,Data!$D:$D,0))</f>
        <v>40051-00012</v>
      </c>
      <c r="X397" s="17" t="str">
        <f>INDEX(Data!X:X,MATCH($D397,Data!$D:$D,0))</f>
        <v>40051-00013</v>
      </c>
      <c r="Y397" s="17" t="str">
        <f>INDEX(Data!Y:Y,MATCH($D397,Data!$D:$D,0))</f>
        <v/>
      </c>
      <c r="Z397" s="17" t="str">
        <f>INDEX(Data!Z:Z,MATCH($D397,Data!$D:$D,0))</f>
        <v/>
      </c>
      <c r="AA397" s="17" t="str">
        <f>INDEX(Data!AA:AA,MATCH($D397,Data!$D:$D,0))</f>
        <v/>
      </c>
      <c r="AB397" s="17" t="str">
        <f>INDEX(Data!AB:AB,MATCH($D397,Data!$D:$D,0))</f>
        <v/>
      </c>
      <c r="AC397" s="17" t="str">
        <f>INDEX(Data!AC:AC,MATCH($D397,Data!$D:$D,0))</f>
        <v>S</v>
      </c>
      <c r="AD397" s="17" t="str">
        <f>INDEX(Data!AD:AD,MATCH($D397,Data!$D:$D,0))</f>
        <v>M</v>
      </c>
      <c r="AE397" s="17" t="str">
        <f>INDEX(Data!AE:AE,MATCH($D397,Data!$D:$D,0))</f>
        <v>L</v>
      </c>
      <c r="AF397" s="17" t="str">
        <f>INDEX(Data!AF:AF,MATCH($D397,Data!$D:$D,0))</f>
        <v>XL</v>
      </c>
      <c r="AG397" s="17" t="str">
        <f>INDEX(Data!AG:AG,MATCH($D397,Data!$D:$D,0))</f>
        <v/>
      </c>
      <c r="AH397" s="17" t="str">
        <f>INDEX(Data!AH:AH,MATCH($D397,Data!$D:$D,0))</f>
        <v/>
      </c>
      <c r="AI397" s="17" t="str">
        <f>INDEX(Data!AI:AI,MATCH($D397,Data!$D:$D,0))</f>
        <v/>
      </c>
      <c r="AJ397" s="17" t="str">
        <f>INDEX(Data!AJ:AJ,MATCH($D397,Data!$D:$D,0))</f>
        <v/>
      </c>
      <c r="AK397" s="10">
        <v>99</v>
      </c>
      <c r="AL397" s="10">
        <v>99</v>
      </c>
      <c r="AM397" s="6" t="s">
        <v>475</v>
      </c>
      <c r="AN397" s="6" t="s">
        <v>1081</v>
      </c>
      <c r="AO397" s="6" t="s">
        <v>1082</v>
      </c>
      <c r="AP397" s="6" t="s">
        <v>9409</v>
      </c>
      <c r="AQ397" s="18" t="s">
        <v>9465</v>
      </c>
      <c r="AR397" s="11" t="str">
        <f t="shared" si="98"/>
        <v>2W Distributor Bike</v>
      </c>
      <c r="AS397" s="11" t="str">
        <f t="shared" si="99"/>
        <v/>
      </c>
      <c r="AT397" s="11" t="str">
        <f t="shared" si="100"/>
        <v>2W Distributor</v>
      </c>
      <c r="AU397" s="11" t="str">
        <f t="shared" si="101"/>
        <v>H2</v>
      </c>
      <c r="AV397" s="11" t="str">
        <f t="shared" si="101"/>
        <v>International - Bike</v>
      </c>
      <c r="AW397" s="11" t="str">
        <f t="shared" si="102"/>
        <v/>
      </c>
      <c r="AX397" s="11" t="str">
        <f t="shared" si="103"/>
        <v>International - AS</v>
      </c>
      <c r="AY397" s="11" t="str">
        <f t="shared" si="103"/>
        <v>International</v>
      </c>
      <c r="AZ397" s="11" t="str">
        <f t="shared" si="103"/>
        <v>International - New</v>
      </c>
      <c r="BA397" s="11" t="str">
        <f t="shared" si="104"/>
        <v/>
      </c>
      <c r="BB397" s="11" t="str">
        <f t="shared" si="105"/>
        <v>Moto Dealers</v>
      </c>
      <c r="BC397" s="11" t="str">
        <f t="shared" si="105"/>
        <v>Motonet</v>
      </c>
      <c r="BD397" s="11" t="str">
        <f t="shared" si="106"/>
        <v/>
      </c>
      <c r="BE397" s="11" t="str">
        <f t="shared" si="107"/>
        <v>Retail</v>
      </c>
      <c r="BF397" s="11" t="str">
        <f t="shared" si="108"/>
        <v>TREK</v>
      </c>
      <c r="BG397" s="11" t="e">
        <v>#N/A</v>
      </c>
      <c r="BH397" s="11" t="e">
        <f t="shared" si="109"/>
        <v>#N/A</v>
      </c>
      <c r="BI397" s="11"/>
      <c r="BJ397" s="11"/>
      <c r="BK397" s="11"/>
      <c r="BL397" s="11"/>
      <c r="BM397" s="11"/>
      <c r="BN397" s="11"/>
      <c r="BO397" s="11"/>
      <c r="BP397" s="11"/>
      <c r="BQ397" s="11"/>
      <c r="BR397" s="11"/>
      <c r="BS397" s="11"/>
    </row>
    <row r="398" spans="1:71" x14ac:dyDescent="0.2">
      <c r="A398" s="16">
        <f t="shared" si="110"/>
        <v>397</v>
      </c>
      <c r="B398" s="11" t="str">
        <f t="shared" si="97"/>
        <v>40051-00014</v>
      </c>
      <c r="C398" s="11" t="str">
        <f t="shared" si="97"/>
        <v>40051-00014</v>
      </c>
      <c r="D398" s="7" t="s">
        <v>8691</v>
      </c>
      <c r="E398" s="6" t="s">
        <v>208</v>
      </c>
      <c r="F398" s="11" t="s">
        <v>8991</v>
      </c>
      <c r="G398" s="17" t="str">
        <f>INDEX(Data!G:G,MATCH($D398,Data!$D:$D,0))</f>
        <v>EXCEEDA</v>
      </c>
      <c r="H398" s="17" t="str">
        <f>INDEX(Data!H:H,MATCH($D398,Data!$D:$D,0))</f>
        <v>Short Sleeve Jersey</v>
      </c>
      <c r="I398" s="6" t="s">
        <v>788</v>
      </c>
      <c r="J398" s="6" t="s">
        <v>5329</v>
      </c>
      <c r="K398" s="6" t="s">
        <v>8991</v>
      </c>
      <c r="L398" s="6" t="s">
        <v>8991</v>
      </c>
      <c r="M398" s="6" t="s">
        <v>5341</v>
      </c>
      <c r="N398" s="6" t="s">
        <v>5372</v>
      </c>
      <c r="O398" s="11"/>
      <c r="P398" s="11"/>
      <c r="Q398" s="6" t="s">
        <v>9102</v>
      </c>
      <c r="R398" s="9" t="b">
        <v>0</v>
      </c>
      <c r="S398" s="9" t="b">
        <v>0</v>
      </c>
      <c r="T398" s="6" t="s">
        <v>8691</v>
      </c>
      <c r="U398" s="17" t="str">
        <f>INDEX(Data!U:U,MATCH($D398,Data!$D:$D,0))</f>
        <v>40051-00014</v>
      </c>
      <c r="V398" s="17" t="str">
        <f>INDEX(Data!V:V,MATCH($D398,Data!$D:$D,0))</f>
        <v>40051-00015</v>
      </c>
      <c r="W398" s="17" t="str">
        <f>INDEX(Data!W:W,MATCH($D398,Data!$D:$D,0))</f>
        <v>40051-00016</v>
      </c>
      <c r="X398" s="17" t="str">
        <f>INDEX(Data!X:X,MATCH($D398,Data!$D:$D,0))</f>
        <v>40051-00017</v>
      </c>
      <c r="Y398" s="17" t="str">
        <f>INDEX(Data!Y:Y,MATCH($D398,Data!$D:$D,0))</f>
        <v/>
      </c>
      <c r="Z398" s="17" t="str">
        <f>INDEX(Data!Z:Z,MATCH($D398,Data!$D:$D,0))</f>
        <v/>
      </c>
      <c r="AA398" s="17" t="str">
        <f>INDEX(Data!AA:AA,MATCH($D398,Data!$D:$D,0))</f>
        <v/>
      </c>
      <c r="AB398" s="17" t="str">
        <f>INDEX(Data!AB:AB,MATCH($D398,Data!$D:$D,0))</f>
        <v/>
      </c>
      <c r="AC398" s="17" t="str">
        <f>INDEX(Data!AC:AC,MATCH($D398,Data!$D:$D,0))</f>
        <v>S</v>
      </c>
      <c r="AD398" s="17" t="str">
        <f>INDEX(Data!AD:AD,MATCH($D398,Data!$D:$D,0))</f>
        <v>M</v>
      </c>
      <c r="AE398" s="17" t="str">
        <f>INDEX(Data!AE:AE,MATCH($D398,Data!$D:$D,0))</f>
        <v>L</v>
      </c>
      <c r="AF398" s="17" t="str">
        <f>INDEX(Data!AF:AF,MATCH($D398,Data!$D:$D,0))</f>
        <v>XL</v>
      </c>
      <c r="AG398" s="17" t="str">
        <f>INDEX(Data!AG:AG,MATCH($D398,Data!$D:$D,0))</f>
        <v/>
      </c>
      <c r="AH398" s="17" t="str">
        <f>INDEX(Data!AH:AH,MATCH($D398,Data!$D:$D,0))</f>
        <v/>
      </c>
      <c r="AI398" s="17" t="str">
        <f>INDEX(Data!AI:AI,MATCH($D398,Data!$D:$D,0))</f>
        <v/>
      </c>
      <c r="AJ398" s="17" t="str">
        <f>INDEX(Data!AJ:AJ,MATCH($D398,Data!$D:$D,0))</f>
        <v/>
      </c>
      <c r="AK398" s="10">
        <v>99</v>
      </c>
      <c r="AL398" s="10">
        <v>99</v>
      </c>
      <c r="AM398" s="6" t="s">
        <v>475</v>
      </c>
      <c r="AN398" s="6" t="s">
        <v>1081</v>
      </c>
      <c r="AO398" s="6" t="s">
        <v>1082</v>
      </c>
      <c r="AP398" s="6" t="s">
        <v>9409</v>
      </c>
      <c r="AQ398" s="18" t="s">
        <v>9465</v>
      </c>
      <c r="AR398" s="11" t="str">
        <f t="shared" si="98"/>
        <v>2W Distributor Bike</v>
      </c>
      <c r="AS398" s="11" t="str">
        <f t="shared" si="99"/>
        <v/>
      </c>
      <c r="AT398" s="11" t="str">
        <f t="shared" si="100"/>
        <v>2W Distributor</v>
      </c>
      <c r="AU398" s="11" t="str">
        <f t="shared" si="101"/>
        <v>H2</v>
      </c>
      <c r="AV398" s="11" t="str">
        <f t="shared" si="101"/>
        <v>International - Bike</v>
      </c>
      <c r="AW398" s="11" t="str">
        <f t="shared" si="102"/>
        <v/>
      </c>
      <c r="AX398" s="11" t="str">
        <f t="shared" si="103"/>
        <v>International - AS</v>
      </c>
      <c r="AY398" s="11" t="str">
        <f t="shared" si="103"/>
        <v>International</v>
      </c>
      <c r="AZ398" s="11" t="str">
        <f t="shared" si="103"/>
        <v>International - New</v>
      </c>
      <c r="BA398" s="11" t="str">
        <f t="shared" si="104"/>
        <v/>
      </c>
      <c r="BB398" s="11" t="str">
        <f t="shared" si="105"/>
        <v>Moto Dealers</v>
      </c>
      <c r="BC398" s="11" t="str">
        <f t="shared" si="105"/>
        <v>Motonet</v>
      </c>
      <c r="BD398" s="11" t="str">
        <f t="shared" si="106"/>
        <v/>
      </c>
      <c r="BE398" s="11" t="str">
        <f t="shared" si="107"/>
        <v>Retail</v>
      </c>
      <c r="BF398" s="11" t="str">
        <f t="shared" si="108"/>
        <v>TREK</v>
      </c>
      <c r="BG398" s="11" t="e">
        <v>#N/A</v>
      </c>
      <c r="BH398" s="11" t="e">
        <f t="shared" si="109"/>
        <v>#N/A</v>
      </c>
      <c r="BI398" s="11"/>
      <c r="BJ398" s="11"/>
      <c r="BK398" s="11"/>
      <c r="BL398" s="11"/>
      <c r="BM398" s="11"/>
      <c r="BN398" s="11"/>
      <c r="BO398" s="11"/>
      <c r="BP398" s="11"/>
      <c r="BQ398" s="11"/>
      <c r="BR398" s="11"/>
      <c r="BS398" s="11"/>
    </row>
    <row r="399" spans="1:71" x14ac:dyDescent="0.2">
      <c r="A399" s="16">
        <f t="shared" si="110"/>
        <v>398</v>
      </c>
      <c r="B399" s="11" t="str">
        <f t="shared" si="97"/>
        <v>40052-00000</v>
      </c>
      <c r="C399" s="11" t="str">
        <f t="shared" si="97"/>
        <v>40052-00000</v>
      </c>
      <c r="D399" s="7" t="s">
        <v>1084</v>
      </c>
      <c r="E399" s="6" t="s">
        <v>208</v>
      </c>
      <c r="F399" s="11" t="s">
        <v>8991</v>
      </c>
      <c r="G399" s="17" t="str">
        <f>INDEX(Data!G:G,MATCH($D399,Data!$D:$D,0))</f>
        <v>EXCEEDA</v>
      </c>
      <c r="H399" s="17" t="str">
        <f>INDEX(Data!H:H,MATCH($D399,Data!$D:$D,0))</f>
        <v>Bib Shorts</v>
      </c>
      <c r="I399" s="6" t="s">
        <v>788</v>
      </c>
      <c r="J399" s="6" t="s">
        <v>5329</v>
      </c>
      <c r="K399" s="6" t="s">
        <v>5333</v>
      </c>
      <c r="L399" s="6" t="s">
        <v>8992</v>
      </c>
      <c r="M399" s="6" t="s">
        <v>5343</v>
      </c>
      <c r="N399" s="6" t="s">
        <v>5359</v>
      </c>
      <c r="O399" s="11"/>
      <c r="P399" s="11"/>
      <c r="Q399" s="6" t="s">
        <v>35</v>
      </c>
      <c r="R399" s="9" t="b">
        <v>1</v>
      </c>
      <c r="S399" s="9" t="b">
        <v>1</v>
      </c>
      <c r="T399" s="6" t="s">
        <v>1084</v>
      </c>
      <c r="U399" s="17" t="str">
        <f>INDEX(Data!U:U,MATCH($D399,Data!$D:$D,0))</f>
        <v>40052-00000</v>
      </c>
      <c r="V399" s="17" t="str">
        <f>INDEX(Data!V:V,MATCH($D399,Data!$D:$D,0))</f>
        <v>40052-00001</v>
      </c>
      <c r="W399" s="17" t="str">
        <f>INDEX(Data!W:W,MATCH($D399,Data!$D:$D,0))</f>
        <v>40052-00002</v>
      </c>
      <c r="X399" s="17" t="str">
        <f>INDEX(Data!X:X,MATCH($D399,Data!$D:$D,0))</f>
        <v>40052-00003</v>
      </c>
      <c r="Y399" s="17" t="str">
        <f>INDEX(Data!Y:Y,MATCH($D399,Data!$D:$D,0))</f>
        <v/>
      </c>
      <c r="Z399" s="17" t="str">
        <f>INDEX(Data!Z:Z,MATCH($D399,Data!$D:$D,0))</f>
        <v/>
      </c>
      <c r="AA399" s="17" t="str">
        <f>INDEX(Data!AA:AA,MATCH($D399,Data!$D:$D,0))</f>
        <v/>
      </c>
      <c r="AB399" s="17" t="str">
        <f>INDEX(Data!AB:AB,MATCH($D399,Data!$D:$D,0))</f>
        <v/>
      </c>
      <c r="AC399" s="17" t="str">
        <f>INDEX(Data!AC:AC,MATCH($D399,Data!$D:$D,0))</f>
        <v>S</v>
      </c>
      <c r="AD399" s="17" t="str">
        <f>INDEX(Data!AD:AD,MATCH($D399,Data!$D:$D,0))</f>
        <v>M</v>
      </c>
      <c r="AE399" s="17" t="str">
        <f>INDEX(Data!AE:AE,MATCH($D399,Data!$D:$D,0))</f>
        <v>L</v>
      </c>
      <c r="AF399" s="17" t="str">
        <f>INDEX(Data!AF:AF,MATCH($D399,Data!$D:$D,0))</f>
        <v>XL</v>
      </c>
      <c r="AG399" s="17" t="str">
        <f>INDEX(Data!AG:AG,MATCH($D399,Data!$D:$D,0))</f>
        <v/>
      </c>
      <c r="AH399" s="17" t="str">
        <f>INDEX(Data!AH:AH,MATCH($D399,Data!$D:$D,0))</f>
        <v/>
      </c>
      <c r="AI399" s="17" t="str">
        <f>INDEX(Data!AI:AI,MATCH($D399,Data!$D:$D,0))</f>
        <v/>
      </c>
      <c r="AJ399" s="17" t="str">
        <f>INDEX(Data!AJ:AJ,MATCH($D399,Data!$D:$D,0))</f>
        <v/>
      </c>
      <c r="AK399" s="10">
        <v>129</v>
      </c>
      <c r="AL399" s="10">
        <v>129</v>
      </c>
      <c r="AM399" s="6" t="s">
        <v>475</v>
      </c>
      <c r="AN399" s="6" t="s">
        <v>1089</v>
      </c>
      <c r="AO399" s="6" t="s">
        <v>1090</v>
      </c>
      <c r="AP399" s="6" t="s">
        <v>9410</v>
      </c>
      <c r="AQ399" s="18" t="s">
        <v>9465</v>
      </c>
      <c r="AR399" s="11" t="str">
        <f t="shared" si="98"/>
        <v>2W Distributor Bike</v>
      </c>
      <c r="AS399" s="11" t="str">
        <f t="shared" si="99"/>
        <v/>
      </c>
      <c r="AT399" s="11" t="str">
        <f t="shared" si="100"/>
        <v>2W Distributor</v>
      </c>
      <c r="AU399" s="11" t="str">
        <f t="shared" si="101"/>
        <v>H2</v>
      </c>
      <c r="AV399" s="11" t="str">
        <f t="shared" si="101"/>
        <v>International - Bike</v>
      </c>
      <c r="AW399" s="11" t="str">
        <f t="shared" si="102"/>
        <v/>
      </c>
      <c r="AX399" s="11" t="str">
        <f t="shared" si="103"/>
        <v>International - AS</v>
      </c>
      <c r="AY399" s="11" t="str">
        <f t="shared" si="103"/>
        <v>International</v>
      </c>
      <c r="AZ399" s="11" t="str">
        <f t="shared" si="103"/>
        <v>International - New</v>
      </c>
      <c r="BA399" s="11" t="str">
        <f t="shared" si="104"/>
        <v/>
      </c>
      <c r="BB399" s="11" t="str">
        <f t="shared" si="105"/>
        <v>Moto Dealers</v>
      </c>
      <c r="BC399" s="11" t="str">
        <f t="shared" si="105"/>
        <v>Motonet</v>
      </c>
      <c r="BD399" s="11" t="str">
        <f t="shared" si="106"/>
        <v/>
      </c>
      <c r="BE399" s="11" t="str">
        <f t="shared" si="107"/>
        <v>Retail</v>
      </c>
      <c r="BF399" s="11" t="str">
        <f t="shared" si="108"/>
        <v>TREK</v>
      </c>
      <c r="BG399" s="11" t="s">
        <v>5536</v>
      </c>
      <c r="BH399" s="11" t="str">
        <f t="shared" si="109"/>
        <v>https://fs.amplifi.io//file?id=8814dc65-89d5-4ffd-bfec-9ab8a71387b9&amp;variant=thumb&amp;extension=png</v>
      </c>
      <c r="BI399" s="11" t="s">
        <v>6240</v>
      </c>
      <c r="BJ399" s="11" t="s">
        <v>5536</v>
      </c>
      <c r="BK399" s="11"/>
      <c r="BL399" s="11"/>
      <c r="BM399" s="11"/>
      <c r="BN399" s="11"/>
      <c r="BO399" s="11"/>
      <c r="BP399" s="11"/>
      <c r="BQ399" s="11"/>
      <c r="BR399" s="11"/>
      <c r="BS399" s="11"/>
    </row>
    <row r="400" spans="1:71" x14ac:dyDescent="0.2">
      <c r="A400" s="16">
        <f t="shared" si="110"/>
        <v>399</v>
      </c>
      <c r="B400" s="11" t="str">
        <f t="shared" si="97"/>
        <v>40053-00000</v>
      </c>
      <c r="C400" s="11" t="str">
        <f t="shared" si="97"/>
        <v>40053-00000</v>
      </c>
      <c r="D400" s="7" t="s">
        <v>1092</v>
      </c>
      <c r="E400" s="6" t="s">
        <v>208</v>
      </c>
      <c r="F400" s="11" t="s">
        <v>8991</v>
      </c>
      <c r="G400" s="17" t="str">
        <f>INDEX(Data!G:G,MATCH($D400,Data!$D:$D,0))</f>
        <v>EXCEEDA</v>
      </c>
      <c r="H400" s="17" t="str">
        <f>INDEX(Data!H:H,MATCH($D400,Data!$D:$D,0))</f>
        <v>Women's Short Sleeve Jersey</v>
      </c>
      <c r="I400" s="6" t="s">
        <v>788</v>
      </c>
      <c r="J400" s="6" t="s">
        <v>5329</v>
      </c>
      <c r="K400" s="6" t="s">
        <v>5333</v>
      </c>
      <c r="L400" s="6" t="s">
        <v>8992</v>
      </c>
      <c r="M400" s="6" t="s">
        <v>5341</v>
      </c>
      <c r="N400" s="6" t="s">
        <v>5372</v>
      </c>
      <c r="O400" s="11"/>
      <c r="P400" s="11"/>
      <c r="Q400" s="6" t="s">
        <v>35</v>
      </c>
      <c r="R400" s="9" t="b">
        <v>1</v>
      </c>
      <c r="S400" s="9" t="b">
        <v>1</v>
      </c>
      <c r="T400" s="6" t="s">
        <v>1092</v>
      </c>
      <c r="U400" s="17" t="str">
        <f>INDEX(Data!U:U,MATCH($D400,Data!$D:$D,0))</f>
        <v>40053-00000</v>
      </c>
      <c r="V400" s="17" t="str">
        <f>INDEX(Data!V:V,MATCH($D400,Data!$D:$D,0))</f>
        <v>40053-00001</v>
      </c>
      <c r="W400" s="17" t="str">
        <f>INDEX(Data!W:W,MATCH($D400,Data!$D:$D,0))</f>
        <v>40053-00002</v>
      </c>
      <c r="X400" s="17" t="str">
        <f>INDEX(Data!X:X,MATCH($D400,Data!$D:$D,0))</f>
        <v/>
      </c>
      <c r="Y400" s="17" t="str">
        <f>INDEX(Data!Y:Y,MATCH($D400,Data!$D:$D,0))</f>
        <v/>
      </c>
      <c r="Z400" s="17" t="str">
        <f>INDEX(Data!Z:Z,MATCH($D400,Data!$D:$D,0))</f>
        <v/>
      </c>
      <c r="AA400" s="17" t="str">
        <f>INDEX(Data!AA:AA,MATCH($D400,Data!$D:$D,0))</f>
        <v/>
      </c>
      <c r="AB400" s="17" t="str">
        <f>INDEX(Data!AB:AB,MATCH($D400,Data!$D:$D,0))</f>
        <v/>
      </c>
      <c r="AC400" s="17" t="str">
        <f>INDEX(Data!AC:AC,MATCH($D400,Data!$D:$D,0))</f>
        <v>S</v>
      </c>
      <c r="AD400" s="17" t="str">
        <f>INDEX(Data!AD:AD,MATCH($D400,Data!$D:$D,0))</f>
        <v>M</v>
      </c>
      <c r="AE400" s="17" t="str">
        <f>INDEX(Data!AE:AE,MATCH($D400,Data!$D:$D,0))</f>
        <v>L</v>
      </c>
      <c r="AF400" s="17" t="str">
        <f>INDEX(Data!AF:AF,MATCH($D400,Data!$D:$D,0))</f>
        <v/>
      </c>
      <c r="AG400" s="17" t="str">
        <f>INDEX(Data!AG:AG,MATCH($D400,Data!$D:$D,0))</f>
        <v/>
      </c>
      <c r="AH400" s="17" t="str">
        <f>INDEX(Data!AH:AH,MATCH($D400,Data!$D:$D,0))</f>
        <v/>
      </c>
      <c r="AI400" s="17" t="str">
        <f>INDEX(Data!AI:AI,MATCH($D400,Data!$D:$D,0))</f>
        <v/>
      </c>
      <c r="AJ400" s="17" t="str">
        <f>INDEX(Data!AJ:AJ,MATCH($D400,Data!$D:$D,0))</f>
        <v/>
      </c>
      <c r="AK400" s="10">
        <v>99</v>
      </c>
      <c r="AL400" s="10">
        <v>99</v>
      </c>
      <c r="AM400" s="6" t="s">
        <v>475</v>
      </c>
      <c r="AN400" s="6" t="s">
        <v>1081</v>
      </c>
      <c r="AO400" s="6" t="s">
        <v>1090</v>
      </c>
      <c r="AP400" s="6" t="s">
        <v>9411</v>
      </c>
      <c r="AQ400" s="18" t="s">
        <v>9465</v>
      </c>
      <c r="AR400" s="11" t="str">
        <f t="shared" si="98"/>
        <v>2W Distributor Bike</v>
      </c>
      <c r="AS400" s="11" t="str">
        <f t="shared" si="99"/>
        <v/>
      </c>
      <c r="AT400" s="11" t="str">
        <f t="shared" si="100"/>
        <v>2W Distributor</v>
      </c>
      <c r="AU400" s="11" t="str">
        <f t="shared" si="101"/>
        <v>H2</v>
      </c>
      <c r="AV400" s="11" t="str">
        <f t="shared" si="101"/>
        <v>International - Bike</v>
      </c>
      <c r="AW400" s="11" t="str">
        <f t="shared" si="102"/>
        <v/>
      </c>
      <c r="AX400" s="11" t="str">
        <f t="shared" si="103"/>
        <v>International - AS</v>
      </c>
      <c r="AY400" s="11" t="str">
        <f t="shared" si="103"/>
        <v>International</v>
      </c>
      <c r="AZ400" s="11" t="str">
        <f t="shared" si="103"/>
        <v>International - New</v>
      </c>
      <c r="BA400" s="11" t="str">
        <f t="shared" si="104"/>
        <v/>
      </c>
      <c r="BB400" s="11" t="str">
        <f t="shared" si="105"/>
        <v>Moto Dealers</v>
      </c>
      <c r="BC400" s="11" t="str">
        <f t="shared" si="105"/>
        <v>Motonet</v>
      </c>
      <c r="BD400" s="11" t="str">
        <f t="shared" si="106"/>
        <v/>
      </c>
      <c r="BE400" s="11" t="str">
        <f t="shared" si="107"/>
        <v>Retail</v>
      </c>
      <c r="BF400" s="11" t="str">
        <f t="shared" si="108"/>
        <v>TREK</v>
      </c>
      <c r="BG400" s="11" t="s">
        <v>5193</v>
      </c>
      <c r="BH400" s="11" t="str">
        <f t="shared" si="109"/>
        <v>https://fs.amplifi.io//file?id=bd0de074-6871-4be2-94e3-31b28eb3dd8a&amp;variant=thumb&amp;extension=png</v>
      </c>
      <c r="BI400" s="11" t="s">
        <v>5193</v>
      </c>
      <c r="BJ400" s="11" t="s">
        <v>6241</v>
      </c>
      <c r="BK400" s="11"/>
      <c r="BL400" s="11"/>
      <c r="BM400" s="11"/>
      <c r="BN400" s="11"/>
      <c r="BO400" s="11"/>
      <c r="BP400" s="11"/>
      <c r="BQ400" s="11"/>
      <c r="BR400" s="11"/>
      <c r="BS400" s="11"/>
    </row>
    <row r="401" spans="1:71" x14ac:dyDescent="0.2">
      <c r="A401" s="16">
        <f t="shared" si="110"/>
        <v>400</v>
      </c>
      <c r="B401" s="11" t="str">
        <f t="shared" si="97"/>
        <v>40054-00000</v>
      </c>
      <c r="C401" s="11" t="str">
        <f t="shared" si="97"/>
        <v>40054-00000</v>
      </c>
      <c r="D401" s="7" t="s">
        <v>1097</v>
      </c>
      <c r="E401" s="6" t="s">
        <v>208</v>
      </c>
      <c r="F401" s="11" t="s">
        <v>8991</v>
      </c>
      <c r="G401" s="17" t="str">
        <f>INDEX(Data!G:G,MATCH($D401,Data!$D:$D,0))</f>
        <v>EXCEEDA</v>
      </c>
      <c r="H401" s="17" t="str">
        <f>INDEX(Data!H:H,MATCH($D401,Data!$D:$D,0))</f>
        <v>Women's Bib Shorts</v>
      </c>
      <c r="I401" s="6" t="s">
        <v>788</v>
      </c>
      <c r="J401" s="6" t="s">
        <v>5329</v>
      </c>
      <c r="K401" s="6" t="s">
        <v>5333</v>
      </c>
      <c r="L401" s="6" t="s">
        <v>8992</v>
      </c>
      <c r="M401" s="6" t="s">
        <v>5343</v>
      </c>
      <c r="N401" s="6" t="s">
        <v>5359</v>
      </c>
      <c r="O401" s="11"/>
      <c r="P401" s="11"/>
      <c r="Q401" s="6" t="s">
        <v>35</v>
      </c>
      <c r="R401" s="9" t="b">
        <v>1</v>
      </c>
      <c r="S401" s="9" t="b">
        <v>1</v>
      </c>
      <c r="T401" s="6" t="s">
        <v>1097</v>
      </c>
      <c r="U401" s="17" t="str">
        <f>INDEX(Data!U:U,MATCH($D401,Data!$D:$D,0))</f>
        <v>40054-00000</v>
      </c>
      <c r="V401" s="17" t="str">
        <f>INDEX(Data!V:V,MATCH($D401,Data!$D:$D,0))</f>
        <v>40054-00001</v>
      </c>
      <c r="W401" s="17" t="str">
        <f>INDEX(Data!W:W,MATCH($D401,Data!$D:$D,0))</f>
        <v>40054-00002</v>
      </c>
      <c r="X401" s="17" t="str">
        <f>INDEX(Data!X:X,MATCH($D401,Data!$D:$D,0))</f>
        <v/>
      </c>
      <c r="Y401" s="17" t="str">
        <f>INDEX(Data!Y:Y,MATCH($D401,Data!$D:$D,0))</f>
        <v/>
      </c>
      <c r="Z401" s="17" t="str">
        <f>INDEX(Data!Z:Z,MATCH($D401,Data!$D:$D,0))</f>
        <v/>
      </c>
      <c r="AA401" s="17" t="str">
        <f>INDEX(Data!AA:AA,MATCH($D401,Data!$D:$D,0))</f>
        <v/>
      </c>
      <c r="AB401" s="17" t="str">
        <f>INDEX(Data!AB:AB,MATCH($D401,Data!$D:$D,0))</f>
        <v/>
      </c>
      <c r="AC401" s="17" t="str">
        <f>INDEX(Data!AC:AC,MATCH($D401,Data!$D:$D,0))</f>
        <v>S</v>
      </c>
      <c r="AD401" s="17" t="str">
        <f>INDEX(Data!AD:AD,MATCH($D401,Data!$D:$D,0))</f>
        <v>M</v>
      </c>
      <c r="AE401" s="17" t="str">
        <f>INDEX(Data!AE:AE,MATCH($D401,Data!$D:$D,0))</f>
        <v>L</v>
      </c>
      <c r="AF401" s="17" t="str">
        <f>INDEX(Data!AF:AF,MATCH($D401,Data!$D:$D,0))</f>
        <v/>
      </c>
      <c r="AG401" s="17" t="str">
        <f>INDEX(Data!AG:AG,MATCH($D401,Data!$D:$D,0))</f>
        <v/>
      </c>
      <c r="AH401" s="17" t="str">
        <f>INDEX(Data!AH:AH,MATCH($D401,Data!$D:$D,0))</f>
        <v/>
      </c>
      <c r="AI401" s="17" t="str">
        <f>INDEX(Data!AI:AI,MATCH($D401,Data!$D:$D,0))</f>
        <v/>
      </c>
      <c r="AJ401" s="17" t="str">
        <f>INDEX(Data!AJ:AJ,MATCH($D401,Data!$D:$D,0))</f>
        <v/>
      </c>
      <c r="AK401" s="10">
        <v>129</v>
      </c>
      <c r="AL401" s="10">
        <v>129</v>
      </c>
      <c r="AM401" s="6" t="s">
        <v>475</v>
      </c>
      <c r="AN401" s="6" t="s">
        <v>1089</v>
      </c>
      <c r="AO401" s="6" t="s">
        <v>1090</v>
      </c>
      <c r="AP401" s="6" t="s">
        <v>9412</v>
      </c>
      <c r="AQ401" s="18" t="s">
        <v>9465</v>
      </c>
      <c r="AR401" s="11" t="str">
        <f t="shared" si="98"/>
        <v>2W Distributor Bike</v>
      </c>
      <c r="AS401" s="11" t="str">
        <f t="shared" si="99"/>
        <v/>
      </c>
      <c r="AT401" s="11" t="str">
        <f t="shared" si="100"/>
        <v>2W Distributor</v>
      </c>
      <c r="AU401" s="11" t="str">
        <f t="shared" si="101"/>
        <v>H2</v>
      </c>
      <c r="AV401" s="11" t="str">
        <f t="shared" si="101"/>
        <v>International - Bike</v>
      </c>
      <c r="AW401" s="11" t="str">
        <f t="shared" si="102"/>
        <v/>
      </c>
      <c r="AX401" s="11" t="str">
        <f t="shared" si="103"/>
        <v>International - AS</v>
      </c>
      <c r="AY401" s="11" t="str">
        <f t="shared" si="103"/>
        <v>International</v>
      </c>
      <c r="AZ401" s="11" t="str">
        <f t="shared" si="103"/>
        <v>International - New</v>
      </c>
      <c r="BA401" s="11" t="str">
        <f t="shared" si="104"/>
        <v/>
      </c>
      <c r="BB401" s="11" t="str">
        <f t="shared" si="105"/>
        <v>Moto Dealers</v>
      </c>
      <c r="BC401" s="11" t="str">
        <f t="shared" si="105"/>
        <v>Motonet</v>
      </c>
      <c r="BD401" s="11" t="str">
        <f t="shared" si="106"/>
        <v/>
      </c>
      <c r="BE401" s="11" t="str">
        <f t="shared" si="107"/>
        <v>Retail</v>
      </c>
      <c r="BF401" s="11" t="str">
        <f t="shared" si="108"/>
        <v>TREK</v>
      </c>
      <c r="BG401" s="11" t="s">
        <v>5537</v>
      </c>
      <c r="BH401" s="11" t="str">
        <f t="shared" si="109"/>
        <v>https://fs.amplifi.io//file?id=87850717-4498-4218-a486-b656fc47edd7&amp;variant=thumb&amp;extension=png</v>
      </c>
      <c r="BI401" s="11" t="s">
        <v>6242</v>
      </c>
      <c r="BJ401" s="11" t="s">
        <v>5537</v>
      </c>
      <c r="BK401" s="11"/>
      <c r="BL401" s="11"/>
      <c r="BM401" s="11"/>
      <c r="BN401" s="11"/>
      <c r="BO401" s="11"/>
      <c r="BP401" s="11"/>
      <c r="BQ401" s="11"/>
      <c r="BR401" s="11"/>
      <c r="BS401" s="11"/>
    </row>
    <row r="402" spans="1:71" x14ac:dyDescent="0.2">
      <c r="A402" s="16">
        <f t="shared" si="110"/>
        <v>401</v>
      </c>
      <c r="B402" s="11" t="str">
        <f t="shared" ref="B402:C421" si="111">C402</f>
        <v>40055-00000</v>
      </c>
      <c r="C402" s="11" t="str">
        <f t="shared" si="111"/>
        <v>40055-00000</v>
      </c>
      <c r="D402" s="7" t="s">
        <v>1103</v>
      </c>
      <c r="E402" s="6" t="s">
        <v>208</v>
      </c>
      <c r="F402" s="11" t="s">
        <v>8991</v>
      </c>
      <c r="G402" s="17" t="str">
        <f>INDEX(Data!G:G,MATCH($D402,Data!$D:$D,0))</f>
        <v>EXCEEDA</v>
      </c>
      <c r="H402" s="17" t="str">
        <f>INDEX(Data!H:H,MATCH($D402,Data!$D:$D,0))</f>
        <v>Arm Sleeve</v>
      </c>
      <c r="I402" s="6" t="s">
        <v>788</v>
      </c>
      <c r="J402" s="6" t="s">
        <v>5329</v>
      </c>
      <c r="K402" s="6" t="s">
        <v>5333</v>
      </c>
      <c r="L402" s="6" t="s">
        <v>8992</v>
      </c>
      <c r="M402" s="6" t="s">
        <v>759</v>
      </c>
      <c r="N402" s="6" t="s">
        <v>5375</v>
      </c>
      <c r="O402" s="11"/>
      <c r="P402" s="11"/>
      <c r="Q402" s="6" t="s">
        <v>88</v>
      </c>
      <c r="R402" s="9" t="b">
        <v>1</v>
      </c>
      <c r="S402" s="9" t="b">
        <v>1</v>
      </c>
      <c r="T402" s="6" t="s">
        <v>1103</v>
      </c>
      <c r="U402" s="17" t="str">
        <f>INDEX(Data!U:U,MATCH($D402,Data!$D:$D,0))</f>
        <v>40055-00000</v>
      </c>
      <c r="V402" s="17" t="str">
        <f>INDEX(Data!V:V,MATCH($D402,Data!$D:$D,0))</f>
        <v>40055-00001</v>
      </c>
      <c r="W402" s="17" t="str">
        <f>INDEX(Data!W:W,MATCH($D402,Data!$D:$D,0))</f>
        <v>40055-00002</v>
      </c>
      <c r="X402" s="17" t="str">
        <f>INDEX(Data!X:X,MATCH($D402,Data!$D:$D,0))</f>
        <v>40055-00003</v>
      </c>
      <c r="Y402" s="17" t="str">
        <f>INDEX(Data!Y:Y,MATCH($D402,Data!$D:$D,0))</f>
        <v/>
      </c>
      <c r="Z402" s="17" t="str">
        <f>INDEX(Data!Z:Z,MATCH($D402,Data!$D:$D,0))</f>
        <v/>
      </c>
      <c r="AA402" s="17" t="str">
        <f>INDEX(Data!AA:AA,MATCH($D402,Data!$D:$D,0))</f>
        <v/>
      </c>
      <c r="AB402" s="17" t="str">
        <f>INDEX(Data!AB:AB,MATCH($D402,Data!$D:$D,0))</f>
        <v/>
      </c>
      <c r="AC402" s="17" t="str">
        <f>INDEX(Data!AC:AC,MATCH($D402,Data!$D:$D,0))</f>
        <v>S</v>
      </c>
      <c r="AD402" s="17" t="str">
        <f>INDEX(Data!AD:AD,MATCH($D402,Data!$D:$D,0))</f>
        <v>M</v>
      </c>
      <c r="AE402" s="17" t="str">
        <f>INDEX(Data!AE:AE,MATCH($D402,Data!$D:$D,0))</f>
        <v>L</v>
      </c>
      <c r="AF402" s="17" t="str">
        <f>INDEX(Data!AF:AF,MATCH($D402,Data!$D:$D,0))</f>
        <v>XL</v>
      </c>
      <c r="AG402" s="17" t="str">
        <f>INDEX(Data!AG:AG,MATCH($D402,Data!$D:$D,0))</f>
        <v/>
      </c>
      <c r="AH402" s="17" t="str">
        <f>INDEX(Data!AH:AH,MATCH($D402,Data!$D:$D,0))</f>
        <v/>
      </c>
      <c r="AI402" s="17" t="str">
        <f>INDEX(Data!AI:AI,MATCH($D402,Data!$D:$D,0))</f>
        <v/>
      </c>
      <c r="AJ402" s="17" t="str">
        <f>INDEX(Data!AJ:AJ,MATCH($D402,Data!$D:$D,0))</f>
        <v/>
      </c>
      <c r="AK402" s="10">
        <v>20</v>
      </c>
      <c r="AL402" s="10">
        <v>25</v>
      </c>
      <c r="AM402" s="6" t="s">
        <v>475</v>
      </c>
      <c r="AN402" s="6" t="s">
        <v>1081</v>
      </c>
      <c r="AO402" s="6" t="s">
        <v>1109</v>
      </c>
      <c r="AP402" s="6" t="s">
        <v>9413</v>
      </c>
      <c r="AQ402" s="18" t="s">
        <v>9465</v>
      </c>
      <c r="AR402" s="11" t="str">
        <f t="shared" si="98"/>
        <v>2W Distributor Bike</v>
      </c>
      <c r="AS402" s="11" t="str">
        <f t="shared" si="99"/>
        <v/>
      </c>
      <c r="AT402" s="11" t="str">
        <f t="shared" si="100"/>
        <v>2W Distributor</v>
      </c>
      <c r="AU402" s="11" t="str">
        <f t="shared" si="101"/>
        <v>H2</v>
      </c>
      <c r="AV402" s="11" t="str">
        <f t="shared" si="101"/>
        <v>International - Bike</v>
      </c>
      <c r="AW402" s="11" t="str">
        <f t="shared" si="102"/>
        <v/>
      </c>
      <c r="AX402" s="11" t="str">
        <f t="shared" si="103"/>
        <v>International - AS</v>
      </c>
      <c r="AY402" s="11" t="str">
        <f t="shared" si="103"/>
        <v>International</v>
      </c>
      <c r="AZ402" s="11" t="str">
        <f t="shared" si="103"/>
        <v>International - New</v>
      </c>
      <c r="BA402" s="11" t="str">
        <f t="shared" si="104"/>
        <v/>
      </c>
      <c r="BB402" s="11" t="str">
        <f t="shared" si="105"/>
        <v>Moto Dealers</v>
      </c>
      <c r="BC402" s="11" t="str">
        <f t="shared" si="105"/>
        <v>Motonet</v>
      </c>
      <c r="BD402" s="11" t="str">
        <f t="shared" si="106"/>
        <v/>
      </c>
      <c r="BE402" s="11" t="str">
        <f t="shared" si="107"/>
        <v>Retail</v>
      </c>
      <c r="BF402" s="11" t="str">
        <f t="shared" si="108"/>
        <v>TREK</v>
      </c>
      <c r="BG402" s="11" t="s">
        <v>5194</v>
      </c>
      <c r="BH402" s="11" t="str">
        <f t="shared" si="109"/>
        <v>https://fs.amplifi.io//file?id=71e02ab7-34f2-4ad4-a77b-ab188c1c187c&amp;variant=thumb&amp;extension=png</v>
      </c>
      <c r="BI402" s="11" t="s">
        <v>5194</v>
      </c>
      <c r="BJ402" s="11"/>
      <c r="BK402" s="11"/>
      <c r="BL402" s="11"/>
      <c r="BM402" s="11"/>
      <c r="BN402" s="11"/>
      <c r="BO402" s="11"/>
      <c r="BP402" s="11"/>
      <c r="BQ402" s="11"/>
      <c r="BR402" s="11"/>
      <c r="BS402" s="11"/>
    </row>
    <row r="403" spans="1:71" x14ac:dyDescent="0.2">
      <c r="A403" s="16">
        <f t="shared" si="110"/>
        <v>402</v>
      </c>
      <c r="B403" s="11" t="str">
        <f t="shared" si="111"/>
        <v>40055-00005</v>
      </c>
      <c r="C403" s="11" t="str">
        <f t="shared" si="111"/>
        <v>40055-00005</v>
      </c>
      <c r="D403" s="7" t="s">
        <v>1111</v>
      </c>
      <c r="E403" s="6" t="s">
        <v>208</v>
      </c>
      <c r="F403" s="11" t="s">
        <v>8991</v>
      </c>
      <c r="G403" s="17" t="str">
        <f>INDEX(Data!G:G,MATCH($D403,Data!$D:$D,0))</f>
        <v>EXCEEDA</v>
      </c>
      <c r="H403" s="17" t="str">
        <f>INDEX(Data!H:H,MATCH($D403,Data!$D:$D,0))</f>
        <v>Arm Sleeve</v>
      </c>
      <c r="I403" s="6" t="s">
        <v>788</v>
      </c>
      <c r="J403" s="6" t="s">
        <v>5329</v>
      </c>
      <c r="K403" s="6" t="s">
        <v>5333</v>
      </c>
      <c r="L403" s="6" t="s">
        <v>8992</v>
      </c>
      <c r="M403" s="6" t="s">
        <v>759</v>
      </c>
      <c r="N403" s="6" t="s">
        <v>5375</v>
      </c>
      <c r="O403" s="11"/>
      <c r="P403" s="11"/>
      <c r="Q403" s="6" t="s">
        <v>389</v>
      </c>
      <c r="R403" s="9" t="b">
        <v>1</v>
      </c>
      <c r="S403" s="9" t="b">
        <v>1</v>
      </c>
      <c r="T403" s="6" t="s">
        <v>1111</v>
      </c>
      <c r="U403" s="17" t="str">
        <f>INDEX(Data!U:U,MATCH($D403,Data!$D:$D,0))</f>
        <v>40055-00005</v>
      </c>
      <c r="V403" s="17" t="str">
        <f>INDEX(Data!V:V,MATCH($D403,Data!$D:$D,0))</f>
        <v>40055-00006</v>
      </c>
      <c r="W403" s="17" t="str">
        <f>INDEX(Data!W:W,MATCH($D403,Data!$D:$D,0))</f>
        <v>40055-00007</v>
      </c>
      <c r="X403" s="17" t="str">
        <f>INDEX(Data!X:X,MATCH($D403,Data!$D:$D,0))</f>
        <v>40055-00008</v>
      </c>
      <c r="Y403" s="17" t="str">
        <f>INDEX(Data!Y:Y,MATCH($D403,Data!$D:$D,0))</f>
        <v/>
      </c>
      <c r="Z403" s="17" t="str">
        <f>INDEX(Data!Z:Z,MATCH($D403,Data!$D:$D,0))</f>
        <v/>
      </c>
      <c r="AA403" s="17" t="str">
        <f>INDEX(Data!AA:AA,MATCH($D403,Data!$D:$D,0))</f>
        <v/>
      </c>
      <c r="AB403" s="17" t="str">
        <f>INDEX(Data!AB:AB,MATCH($D403,Data!$D:$D,0))</f>
        <v/>
      </c>
      <c r="AC403" s="17" t="str">
        <f>INDEX(Data!AC:AC,MATCH($D403,Data!$D:$D,0))</f>
        <v>S</v>
      </c>
      <c r="AD403" s="17" t="str">
        <f>INDEX(Data!AD:AD,MATCH($D403,Data!$D:$D,0))</f>
        <v>M</v>
      </c>
      <c r="AE403" s="17" t="str">
        <f>INDEX(Data!AE:AE,MATCH($D403,Data!$D:$D,0))</f>
        <v>L</v>
      </c>
      <c r="AF403" s="17" t="str">
        <f>INDEX(Data!AF:AF,MATCH($D403,Data!$D:$D,0))</f>
        <v>XL</v>
      </c>
      <c r="AG403" s="17" t="str">
        <f>INDEX(Data!AG:AG,MATCH($D403,Data!$D:$D,0))</f>
        <v/>
      </c>
      <c r="AH403" s="17" t="str">
        <f>INDEX(Data!AH:AH,MATCH($D403,Data!$D:$D,0))</f>
        <v/>
      </c>
      <c r="AI403" s="17" t="str">
        <f>INDEX(Data!AI:AI,MATCH($D403,Data!$D:$D,0))</f>
        <v/>
      </c>
      <c r="AJ403" s="17" t="str">
        <f>INDEX(Data!AJ:AJ,MATCH($D403,Data!$D:$D,0))</f>
        <v/>
      </c>
      <c r="AK403" s="10">
        <v>20</v>
      </c>
      <c r="AL403" s="10">
        <v>25</v>
      </c>
      <c r="AM403" s="6" t="s">
        <v>475</v>
      </c>
      <c r="AN403" s="6" t="s">
        <v>1081</v>
      </c>
      <c r="AO403" s="6" t="s">
        <v>1109</v>
      </c>
      <c r="AP403" s="6" t="s">
        <v>9413</v>
      </c>
      <c r="AQ403" s="18" t="s">
        <v>9465</v>
      </c>
      <c r="AR403" s="11" t="str">
        <f t="shared" si="98"/>
        <v>2W Distributor Bike</v>
      </c>
      <c r="AS403" s="11" t="str">
        <f t="shared" si="99"/>
        <v/>
      </c>
      <c r="AT403" s="11" t="str">
        <f t="shared" si="100"/>
        <v>2W Distributor</v>
      </c>
      <c r="AU403" s="11" t="str">
        <f t="shared" si="101"/>
        <v>H2</v>
      </c>
      <c r="AV403" s="11" t="str">
        <f t="shared" si="101"/>
        <v>International - Bike</v>
      </c>
      <c r="AW403" s="11" t="str">
        <f t="shared" si="102"/>
        <v/>
      </c>
      <c r="AX403" s="11" t="str">
        <f t="shared" si="103"/>
        <v>International - AS</v>
      </c>
      <c r="AY403" s="11" t="str">
        <f t="shared" si="103"/>
        <v>International</v>
      </c>
      <c r="AZ403" s="11" t="str">
        <f t="shared" si="103"/>
        <v>International - New</v>
      </c>
      <c r="BA403" s="11" t="str">
        <f t="shared" si="104"/>
        <v/>
      </c>
      <c r="BB403" s="11" t="str">
        <f t="shared" si="105"/>
        <v>Moto Dealers</v>
      </c>
      <c r="BC403" s="11" t="str">
        <f t="shared" si="105"/>
        <v>Motonet</v>
      </c>
      <c r="BD403" s="11" t="str">
        <f t="shared" si="106"/>
        <v/>
      </c>
      <c r="BE403" s="11" t="str">
        <f t="shared" si="107"/>
        <v>Retail</v>
      </c>
      <c r="BF403" s="11" t="str">
        <f t="shared" si="108"/>
        <v>TREK</v>
      </c>
      <c r="BG403" s="11" t="s">
        <v>5195</v>
      </c>
      <c r="BH403" s="11" t="str">
        <f t="shared" si="109"/>
        <v>https://fs.amplifi.io//file?id=a5461d6b-76ed-4060-a7ee-bdb30b97e83a&amp;variant=thumb&amp;extension=png</v>
      </c>
      <c r="BI403" s="11" t="s">
        <v>5195</v>
      </c>
      <c r="BJ403" s="11"/>
      <c r="BK403" s="11"/>
      <c r="BL403" s="11"/>
      <c r="BM403" s="11"/>
      <c r="BN403" s="11"/>
      <c r="BO403" s="11"/>
      <c r="BP403" s="11"/>
      <c r="BQ403" s="11"/>
      <c r="BR403" s="11"/>
      <c r="BS403" s="11"/>
    </row>
    <row r="404" spans="1:71" x14ac:dyDescent="0.2">
      <c r="A404" s="16">
        <f t="shared" si="110"/>
        <v>403</v>
      </c>
      <c r="B404" s="11" t="str">
        <f t="shared" si="111"/>
        <v>40056-00000</v>
      </c>
      <c r="C404" s="11" t="str">
        <f t="shared" si="111"/>
        <v>40056-00000</v>
      </c>
      <c r="D404" s="7" t="s">
        <v>1116</v>
      </c>
      <c r="E404" s="6" t="s">
        <v>208</v>
      </c>
      <c r="F404" s="11" t="s">
        <v>8991</v>
      </c>
      <c r="G404" s="17" t="str">
        <f>INDEX(Data!G:G,MATCH($D404,Data!$D:$D,0))</f>
        <v>EXCEEDA</v>
      </c>
      <c r="H404" s="17" t="str">
        <f>INDEX(Data!H:H,MATCH($D404,Data!$D:$D,0))</f>
        <v>Knee Sleeve</v>
      </c>
      <c r="I404" s="6" t="s">
        <v>788</v>
      </c>
      <c r="J404" s="6" t="s">
        <v>5329</v>
      </c>
      <c r="K404" s="6" t="s">
        <v>5333</v>
      </c>
      <c r="L404" s="6" t="s">
        <v>8992</v>
      </c>
      <c r="M404" s="6" t="s">
        <v>759</v>
      </c>
      <c r="N404" s="6" t="s">
        <v>5375</v>
      </c>
      <c r="O404" s="11"/>
      <c r="P404" s="11"/>
      <c r="Q404" s="6" t="s">
        <v>88</v>
      </c>
      <c r="R404" s="9" t="b">
        <v>1</v>
      </c>
      <c r="S404" s="9" t="b">
        <v>1</v>
      </c>
      <c r="T404" s="6" t="s">
        <v>1116</v>
      </c>
      <c r="U404" s="17" t="str">
        <f>INDEX(Data!U:U,MATCH($D404,Data!$D:$D,0))</f>
        <v>40056-00000</v>
      </c>
      <c r="V404" s="17" t="str">
        <f>INDEX(Data!V:V,MATCH($D404,Data!$D:$D,0))</f>
        <v>40056-00001</v>
      </c>
      <c r="W404" s="17" t="str">
        <f>INDEX(Data!W:W,MATCH($D404,Data!$D:$D,0))</f>
        <v>40056-00002</v>
      </c>
      <c r="X404" s="17" t="str">
        <f>INDEX(Data!X:X,MATCH($D404,Data!$D:$D,0))</f>
        <v>40056-00003</v>
      </c>
      <c r="Y404" s="17" t="str">
        <f>INDEX(Data!Y:Y,MATCH($D404,Data!$D:$D,0))</f>
        <v/>
      </c>
      <c r="Z404" s="17" t="str">
        <f>INDEX(Data!Z:Z,MATCH($D404,Data!$D:$D,0))</f>
        <v/>
      </c>
      <c r="AA404" s="17" t="str">
        <f>INDEX(Data!AA:AA,MATCH($D404,Data!$D:$D,0))</f>
        <v/>
      </c>
      <c r="AB404" s="17" t="str">
        <f>INDEX(Data!AB:AB,MATCH($D404,Data!$D:$D,0))</f>
        <v/>
      </c>
      <c r="AC404" s="17" t="str">
        <f>INDEX(Data!AC:AC,MATCH($D404,Data!$D:$D,0))</f>
        <v>S</v>
      </c>
      <c r="AD404" s="17" t="str">
        <f>INDEX(Data!AD:AD,MATCH($D404,Data!$D:$D,0))</f>
        <v>M</v>
      </c>
      <c r="AE404" s="17" t="str">
        <f>INDEX(Data!AE:AE,MATCH($D404,Data!$D:$D,0))</f>
        <v>L</v>
      </c>
      <c r="AF404" s="17" t="str">
        <f>INDEX(Data!AF:AF,MATCH($D404,Data!$D:$D,0))</f>
        <v>XL</v>
      </c>
      <c r="AG404" s="17" t="str">
        <f>INDEX(Data!AG:AG,MATCH($D404,Data!$D:$D,0))</f>
        <v/>
      </c>
      <c r="AH404" s="17" t="str">
        <f>INDEX(Data!AH:AH,MATCH($D404,Data!$D:$D,0))</f>
        <v/>
      </c>
      <c r="AI404" s="17" t="str">
        <f>INDEX(Data!AI:AI,MATCH($D404,Data!$D:$D,0))</f>
        <v/>
      </c>
      <c r="AJ404" s="17" t="str">
        <f>INDEX(Data!AJ:AJ,MATCH($D404,Data!$D:$D,0))</f>
        <v/>
      </c>
      <c r="AK404" s="10">
        <v>30</v>
      </c>
      <c r="AL404" s="10">
        <v>30</v>
      </c>
      <c r="AM404" s="6" t="s">
        <v>475</v>
      </c>
      <c r="AN404" s="6" t="s">
        <v>1089</v>
      </c>
      <c r="AO404" s="6" t="s">
        <v>1122</v>
      </c>
      <c r="AP404" s="6" t="s">
        <v>9414</v>
      </c>
      <c r="AQ404" s="18" t="s">
        <v>9465</v>
      </c>
      <c r="AR404" s="11" t="str">
        <f t="shared" si="98"/>
        <v>2W Distributor Bike</v>
      </c>
      <c r="AS404" s="11" t="str">
        <f t="shared" si="99"/>
        <v/>
      </c>
      <c r="AT404" s="11" t="str">
        <f t="shared" si="100"/>
        <v>2W Distributor</v>
      </c>
      <c r="AU404" s="11" t="str">
        <f t="shared" si="101"/>
        <v>H2</v>
      </c>
      <c r="AV404" s="11" t="str">
        <f t="shared" si="101"/>
        <v>International - Bike</v>
      </c>
      <c r="AW404" s="11" t="str">
        <f t="shared" si="102"/>
        <v/>
      </c>
      <c r="AX404" s="11" t="str">
        <f t="shared" si="103"/>
        <v>International - AS</v>
      </c>
      <c r="AY404" s="11" t="str">
        <f t="shared" si="103"/>
        <v>International</v>
      </c>
      <c r="AZ404" s="11" t="str">
        <f t="shared" si="103"/>
        <v>International - New</v>
      </c>
      <c r="BA404" s="11" t="str">
        <f t="shared" si="104"/>
        <v/>
      </c>
      <c r="BB404" s="11" t="str">
        <f t="shared" si="105"/>
        <v>Moto Dealers</v>
      </c>
      <c r="BC404" s="11" t="str">
        <f t="shared" si="105"/>
        <v>Motonet</v>
      </c>
      <c r="BD404" s="11" t="str">
        <f t="shared" si="106"/>
        <v/>
      </c>
      <c r="BE404" s="11" t="str">
        <f t="shared" si="107"/>
        <v>Retail</v>
      </c>
      <c r="BF404" s="11" t="str">
        <f t="shared" si="108"/>
        <v>TREK</v>
      </c>
      <c r="BG404" s="11" t="s">
        <v>5196</v>
      </c>
      <c r="BH404" s="11" t="str">
        <f t="shared" si="109"/>
        <v>https://fs.amplifi.io//file?id=11579f4b-12f0-4283-93a3-49b07c9426c2&amp;variant=thumb&amp;extension=png</v>
      </c>
      <c r="BI404" s="11" t="s">
        <v>5196</v>
      </c>
      <c r="BJ404" s="11"/>
      <c r="BK404" s="11"/>
      <c r="BL404" s="11"/>
      <c r="BM404" s="11"/>
      <c r="BN404" s="11"/>
      <c r="BO404" s="11"/>
      <c r="BP404" s="11"/>
      <c r="BQ404" s="11"/>
      <c r="BR404" s="11"/>
      <c r="BS404" s="11"/>
    </row>
    <row r="405" spans="1:71" x14ac:dyDescent="0.2">
      <c r="A405" s="16">
        <f t="shared" si="110"/>
        <v>404</v>
      </c>
      <c r="B405" s="11" t="str">
        <f t="shared" si="111"/>
        <v>40057-00000</v>
      </c>
      <c r="C405" s="11" t="str">
        <f t="shared" si="111"/>
        <v>40057-00000</v>
      </c>
      <c r="D405" s="7" t="s">
        <v>1124</v>
      </c>
      <c r="E405" s="6" t="s">
        <v>208</v>
      </c>
      <c r="F405" s="11" t="s">
        <v>8991</v>
      </c>
      <c r="G405" s="17" t="str">
        <f>INDEX(Data!G:G,MATCH($D405,Data!$D:$D,0))</f>
        <v>EXCEEDA</v>
      </c>
      <c r="H405" s="17" t="str">
        <f>INDEX(Data!H:H,MATCH($D405,Data!$D:$D,0))</f>
        <v>Road Cap</v>
      </c>
      <c r="I405" s="6" t="s">
        <v>788</v>
      </c>
      <c r="J405" s="6" t="s">
        <v>5329</v>
      </c>
      <c r="K405" s="6" t="s">
        <v>5333</v>
      </c>
      <c r="L405" s="6" t="s">
        <v>8992</v>
      </c>
      <c r="M405" s="6" t="s">
        <v>5337</v>
      </c>
      <c r="N405" s="6" t="s">
        <v>5376</v>
      </c>
      <c r="O405" s="11"/>
      <c r="P405" s="11"/>
      <c r="Q405" s="6" t="s">
        <v>88</v>
      </c>
      <c r="R405" s="9" t="b">
        <v>1</v>
      </c>
      <c r="S405" s="9" t="b">
        <v>1</v>
      </c>
      <c r="T405" s="6" t="s">
        <v>1124</v>
      </c>
      <c r="U405" s="17" t="str">
        <f>INDEX(Data!U:U,MATCH($D405,Data!$D:$D,0))</f>
        <v>40057-00000</v>
      </c>
      <c r="V405" s="17" t="str">
        <f>INDEX(Data!V:V,MATCH($D405,Data!$D:$D,0))</f>
        <v/>
      </c>
      <c r="W405" s="17" t="str">
        <f>INDEX(Data!W:W,MATCH($D405,Data!$D:$D,0))</f>
        <v/>
      </c>
      <c r="X405" s="17" t="str">
        <f>INDEX(Data!X:X,MATCH($D405,Data!$D:$D,0))</f>
        <v/>
      </c>
      <c r="Y405" s="17" t="str">
        <f>INDEX(Data!Y:Y,MATCH($D405,Data!$D:$D,0))</f>
        <v/>
      </c>
      <c r="Z405" s="17" t="str">
        <f>INDEX(Data!Z:Z,MATCH($D405,Data!$D:$D,0))</f>
        <v/>
      </c>
      <c r="AA405" s="17" t="str">
        <f>INDEX(Data!AA:AA,MATCH($D405,Data!$D:$D,0))</f>
        <v/>
      </c>
      <c r="AB405" s="17" t="str">
        <f>INDEX(Data!AB:AB,MATCH($D405,Data!$D:$D,0))</f>
        <v/>
      </c>
      <c r="AC405" s="17" t="str">
        <f>INDEX(Data!AC:AC,MATCH($D405,Data!$D:$D,0))</f>
        <v>OS</v>
      </c>
      <c r="AD405" s="17" t="str">
        <f>INDEX(Data!AD:AD,MATCH($D405,Data!$D:$D,0))</f>
        <v/>
      </c>
      <c r="AE405" s="17" t="str">
        <f>INDEX(Data!AE:AE,MATCH($D405,Data!$D:$D,0))</f>
        <v/>
      </c>
      <c r="AF405" s="17" t="str">
        <f>INDEX(Data!AF:AF,MATCH($D405,Data!$D:$D,0))</f>
        <v/>
      </c>
      <c r="AG405" s="17" t="str">
        <f>INDEX(Data!AG:AG,MATCH($D405,Data!$D:$D,0))</f>
        <v/>
      </c>
      <c r="AH405" s="17" t="str">
        <f>INDEX(Data!AH:AH,MATCH($D405,Data!$D:$D,0))</f>
        <v/>
      </c>
      <c r="AI405" s="17" t="str">
        <f>INDEX(Data!AI:AI,MATCH($D405,Data!$D:$D,0))</f>
        <v/>
      </c>
      <c r="AJ405" s="17" t="str">
        <f>INDEX(Data!AJ:AJ,MATCH($D405,Data!$D:$D,0))</f>
        <v/>
      </c>
      <c r="AK405" s="10">
        <v>30</v>
      </c>
      <c r="AL405" s="10">
        <v>30</v>
      </c>
      <c r="AM405" s="6" t="s">
        <v>475</v>
      </c>
      <c r="AN405" s="6" t="s">
        <v>1081</v>
      </c>
      <c r="AO405" s="6" t="s">
        <v>9299</v>
      </c>
      <c r="AP405" s="6" t="s">
        <v>9415</v>
      </c>
      <c r="AQ405" s="18" t="s">
        <v>9465</v>
      </c>
      <c r="AR405" s="11" t="str">
        <f t="shared" si="98"/>
        <v>2W Distributor Bike</v>
      </c>
      <c r="AS405" s="11" t="str">
        <f t="shared" si="99"/>
        <v/>
      </c>
      <c r="AT405" s="11" t="str">
        <f t="shared" si="100"/>
        <v>2W Distributor</v>
      </c>
      <c r="AU405" s="11" t="str">
        <f t="shared" si="101"/>
        <v>H2</v>
      </c>
      <c r="AV405" s="11" t="str">
        <f t="shared" si="101"/>
        <v>International - Bike</v>
      </c>
      <c r="AW405" s="11" t="str">
        <f t="shared" si="102"/>
        <v/>
      </c>
      <c r="AX405" s="11" t="str">
        <f t="shared" si="103"/>
        <v>International - AS</v>
      </c>
      <c r="AY405" s="11" t="str">
        <f t="shared" si="103"/>
        <v>International</v>
      </c>
      <c r="AZ405" s="11" t="str">
        <f t="shared" si="103"/>
        <v>International - New</v>
      </c>
      <c r="BA405" s="11" t="str">
        <f t="shared" si="104"/>
        <v/>
      </c>
      <c r="BB405" s="11" t="str">
        <f t="shared" si="105"/>
        <v>Moto Dealers</v>
      </c>
      <c r="BC405" s="11" t="str">
        <f t="shared" si="105"/>
        <v>Motonet</v>
      </c>
      <c r="BD405" s="11" t="str">
        <f t="shared" si="106"/>
        <v/>
      </c>
      <c r="BE405" s="11" t="str">
        <f t="shared" si="107"/>
        <v>Retail</v>
      </c>
      <c r="BF405" s="11" t="str">
        <f t="shared" si="108"/>
        <v>TREK</v>
      </c>
      <c r="BG405" s="11" t="s">
        <v>5538</v>
      </c>
      <c r="BH405" s="11" t="str">
        <f t="shared" si="109"/>
        <v>https://fs.amplifi.io//file?id=d714e328-a884-4660-8d4a-f63daf0f250e&amp;variant=thumb&amp;extension=png</v>
      </c>
      <c r="BI405" s="11" t="s">
        <v>6243</v>
      </c>
      <c r="BJ405" s="11" t="s">
        <v>5538</v>
      </c>
      <c r="BK405" s="11"/>
      <c r="BL405" s="11"/>
      <c r="BM405" s="11"/>
      <c r="BN405" s="11"/>
      <c r="BO405" s="11"/>
      <c r="BP405" s="11"/>
      <c r="BQ405" s="11"/>
      <c r="BR405" s="11"/>
      <c r="BS405" s="11"/>
    </row>
    <row r="406" spans="1:71" x14ac:dyDescent="0.2">
      <c r="A406" s="16">
        <f t="shared" si="110"/>
        <v>405</v>
      </c>
      <c r="B406" s="11" t="str">
        <f t="shared" si="111"/>
        <v>40058-00001</v>
      </c>
      <c r="C406" s="11" t="str">
        <f t="shared" si="111"/>
        <v>40058-00001</v>
      </c>
      <c r="D406" s="7" t="s">
        <v>8695</v>
      </c>
      <c r="E406" s="6" t="s">
        <v>208</v>
      </c>
      <c r="F406" s="11" t="s">
        <v>8991</v>
      </c>
      <c r="G406" s="17" t="str">
        <f>INDEX(Data!G:G,MATCH($D406,Data!$D:$D,0))</f>
        <v>CELIUM</v>
      </c>
      <c r="H406" s="17" t="str">
        <f>INDEX(Data!H:H,MATCH($D406,Data!$D:$D,0))</f>
        <v>Long Sleeve Jersey</v>
      </c>
      <c r="I406" s="6" t="s">
        <v>788</v>
      </c>
      <c r="J406" s="6" t="s">
        <v>5329</v>
      </c>
      <c r="K406" s="6" t="s">
        <v>8991</v>
      </c>
      <c r="L406" s="6" t="s">
        <v>8991</v>
      </c>
      <c r="M406" s="6" t="s">
        <v>5341</v>
      </c>
      <c r="N406" s="6" t="s">
        <v>5372</v>
      </c>
      <c r="O406" s="11"/>
      <c r="P406" s="11"/>
      <c r="Q406" s="6" t="s">
        <v>9063</v>
      </c>
      <c r="R406" s="9" t="b">
        <v>0</v>
      </c>
      <c r="S406" s="9" t="b">
        <v>0</v>
      </c>
      <c r="T406" s="6" t="s">
        <v>8695</v>
      </c>
      <c r="U406" s="17" t="str">
        <f>INDEX(Data!U:U,MATCH($D406,Data!$D:$D,0))</f>
        <v>40058-00001</v>
      </c>
      <c r="V406" s="17" t="str">
        <f>INDEX(Data!V:V,MATCH($D406,Data!$D:$D,0))</f>
        <v>40058-00002</v>
      </c>
      <c r="W406" s="17" t="str">
        <f>INDEX(Data!W:W,MATCH($D406,Data!$D:$D,0))</f>
        <v>40058-00003</v>
      </c>
      <c r="X406" s="17" t="str">
        <f>INDEX(Data!X:X,MATCH($D406,Data!$D:$D,0))</f>
        <v>40058-00004</v>
      </c>
      <c r="Y406" s="17" t="str">
        <f>INDEX(Data!Y:Y,MATCH($D406,Data!$D:$D,0))</f>
        <v/>
      </c>
      <c r="Z406" s="17" t="str">
        <f>INDEX(Data!Z:Z,MATCH($D406,Data!$D:$D,0))</f>
        <v/>
      </c>
      <c r="AA406" s="17" t="str">
        <f>INDEX(Data!AA:AA,MATCH($D406,Data!$D:$D,0))</f>
        <v/>
      </c>
      <c r="AB406" s="17" t="str">
        <f>INDEX(Data!AB:AB,MATCH($D406,Data!$D:$D,0))</f>
        <v/>
      </c>
      <c r="AC406" s="17" t="str">
        <f>INDEX(Data!AC:AC,MATCH($D406,Data!$D:$D,0))</f>
        <v>S</v>
      </c>
      <c r="AD406" s="17" t="str">
        <f>INDEX(Data!AD:AD,MATCH($D406,Data!$D:$D,0))</f>
        <v>M</v>
      </c>
      <c r="AE406" s="17" t="str">
        <f>INDEX(Data!AE:AE,MATCH($D406,Data!$D:$D,0))</f>
        <v>L</v>
      </c>
      <c r="AF406" s="17" t="str">
        <f>INDEX(Data!AF:AF,MATCH($D406,Data!$D:$D,0))</f>
        <v>XL</v>
      </c>
      <c r="AG406" s="17" t="str">
        <f>INDEX(Data!AG:AG,MATCH($D406,Data!$D:$D,0))</f>
        <v/>
      </c>
      <c r="AH406" s="17" t="str">
        <f>INDEX(Data!AH:AH,MATCH($D406,Data!$D:$D,0))</f>
        <v/>
      </c>
      <c r="AI406" s="17" t="str">
        <f>INDEX(Data!AI:AI,MATCH($D406,Data!$D:$D,0))</f>
        <v/>
      </c>
      <c r="AJ406" s="17" t="str">
        <f>INDEX(Data!AJ:AJ,MATCH($D406,Data!$D:$D,0))</f>
        <v/>
      </c>
      <c r="AK406" s="10">
        <v>84</v>
      </c>
      <c r="AL406" s="10">
        <v>84</v>
      </c>
      <c r="AM406" s="6" t="s">
        <v>475</v>
      </c>
      <c r="AN406" s="6" t="s">
        <v>449</v>
      </c>
      <c r="AO406" s="6" t="s">
        <v>2081</v>
      </c>
      <c r="AP406" s="6" t="s">
        <v>9385</v>
      </c>
      <c r="AQ406" s="18" t="s">
        <v>9465</v>
      </c>
      <c r="AR406" s="11" t="str">
        <f t="shared" si="98"/>
        <v>2W Distributor Bike</v>
      </c>
      <c r="AS406" s="11" t="str">
        <f t="shared" si="99"/>
        <v/>
      </c>
      <c r="AT406" s="11" t="str">
        <f t="shared" si="100"/>
        <v>2W Distributor</v>
      </c>
      <c r="AU406" s="11" t="str">
        <f t="shared" si="101"/>
        <v>H2</v>
      </c>
      <c r="AV406" s="11" t="str">
        <f t="shared" si="101"/>
        <v>International - Bike</v>
      </c>
      <c r="AW406" s="11" t="str">
        <f t="shared" si="102"/>
        <v/>
      </c>
      <c r="AX406" s="11" t="str">
        <f t="shared" si="103"/>
        <v>International - AS</v>
      </c>
      <c r="AY406" s="11" t="str">
        <f t="shared" si="103"/>
        <v>International</v>
      </c>
      <c r="AZ406" s="11" t="str">
        <f t="shared" si="103"/>
        <v>International - New</v>
      </c>
      <c r="BA406" s="11" t="str">
        <f t="shared" si="104"/>
        <v/>
      </c>
      <c r="BB406" s="11" t="str">
        <f t="shared" si="105"/>
        <v>Moto Dealers</v>
      </c>
      <c r="BC406" s="11" t="str">
        <f t="shared" si="105"/>
        <v>Motonet</v>
      </c>
      <c r="BD406" s="11" t="str">
        <f t="shared" si="106"/>
        <v/>
      </c>
      <c r="BE406" s="11" t="str">
        <f t="shared" si="107"/>
        <v>Retail</v>
      </c>
      <c r="BF406" s="11" t="str">
        <f t="shared" si="108"/>
        <v>TREK</v>
      </c>
      <c r="BG406" s="11" t="e">
        <v>#N/A</v>
      </c>
      <c r="BH406" s="11" t="e">
        <f t="shared" si="109"/>
        <v>#N/A</v>
      </c>
      <c r="BI406" s="11"/>
      <c r="BJ406" s="11"/>
      <c r="BK406" s="11"/>
      <c r="BL406" s="11"/>
      <c r="BM406" s="11"/>
      <c r="BN406" s="11"/>
      <c r="BO406" s="11"/>
      <c r="BP406" s="11"/>
      <c r="BQ406" s="11"/>
      <c r="BR406" s="11"/>
      <c r="BS406" s="11"/>
    </row>
    <row r="407" spans="1:71" x14ac:dyDescent="0.2">
      <c r="A407" s="16">
        <f t="shared" si="110"/>
        <v>406</v>
      </c>
      <c r="B407" s="11" t="str">
        <f t="shared" si="111"/>
        <v>40058-00005</v>
      </c>
      <c r="C407" s="11" t="str">
        <f t="shared" si="111"/>
        <v>40058-00005</v>
      </c>
      <c r="D407" s="7" t="s">
        <v>8699</v>
      </c>
      <c r="E407" s="6" t="s">
        <v>208</v>
      </c>
      <c r="F407" s="11" t="s">
        <v>8991</v>
      </c>
      <c r="G407" s="17" t="str">
        <f>INDEX(Data!G:G,MATCH($D407,Data!$D:$D,0))</f>
        <v>CELIUM</v>
      </c>
      <c r="H407" s="17" t="str">
        <f>INDEX(Data!H:H,MATCH($D407,Data!$D:$D,0))</f>
        <v>Long Sleeve Jersey</v>
      </c>
      <c r="I407" s="6" t="s">
        <v>788</v>
      </c>
      <c r="J407" s="6" t="s">
        <v>5329</v>
      </c>
      <c r="K407" s="6" t="s">
        <v>8991</v>
      </c>
      <c r="L407" s="6" t="s">
        <v>8991</v>
      </c>
      <c r="M407" s="6" t="s">
        <v>5341</v>
      </c>
      <c r="N407" s="6" t="s">
        <v>5372</v>
      </c>
      <c r="O407" s="11"/>
      <c r="P407" s="11"/>
      <c r="Q407" s="6" t="s">
        <v>88</v>
      </c>
      <c r="R407" s="9" t="b">
        <v>0</v>
      </c>
      <c r="S407" s="9" t="b">
        <v>1</v>
      </c>
      <c r="T407" s="6" t="s">
        <v>8699</v>
      </c>
      <c r="U407" s="17" t="str">
        <f>INDEX(Data!U:U,MATCH($D407,Data!$D:$D,0))</f>
        <v>40058-00005</v>
      </c>
      <c r="V407" s="17" t="str">
        <f>INDEX(Data!V:V,MATCH($D407,Data!$D:$D,0))</f>
        <v>40058-00006</v>
      </c>
      <c r="W407" s="17" t="str">
        <f>INDEX(Data!W:W,MATCH($D407,Data!$D:$D,0))</f>
        <v>40058-00007</v>
      </c>
      <c r="X407" s="17" t="str">
        <f>INDEX(Data!X:X,MATCH($D407,Data!$D:$D,0))</f>
        <v>40058-00008</v>
      </c>
      <c r="Y407" s="17" t="str">
        <f>INDEX(Data!Y:Y,MATCH($D407,Data!$D:$D,0))</f>
        <v/>
      </c>
      <c r="Z407" s="17" t="str">
        <f>INDEX(Data!Z:Z,MATCH($D407,Data!$D:$D,0))</f>
        <v/>
      </c>
      <c r="AA407" s="17" t="str">
        <f>INDEX(Data!AA:AA,MATCH($D407,Data!$D:$D,0))</f>
        <v/>
      </c>
      <c r="AB407" s="17" t="str">
        <f>INDEX(Data!AB:AB,MATCH($D407,Data!$D:$D,0))</f>
        <v/>
      </c>
      <c r="AC407" s="17" t="str">
        <f>INDEX(Data!AC:AC,MATCH($D407,Data!$D:$D,0))</f>
        <v>S</v>
      </c>
      <c r="AD407" s="17" t="str">
        <f>INDEX(Data!AD:AD,MATCH($D407,Data!$D:$D,0))</f>
        <v>M</v>
      </c>
      <c r="AE407" s="17" t="str">
        <f>INDEX(Data!AE:AE,MATCH($D407,Data!$D:$D,0))</f>
        <v>L</v>
      </c>
      <c r="AF407" s="17" t="str">
        <f>INDEX(Data!AF:AF,MATCH($D407,Data!$D:$D,0))</f>
        <v>XL</v>
      </c>
      <c r="AG407" s="17" t="str">
        <f>INDEX(Data!AG:AG,MATCH($D407,Data!$D:$D,0))</f>
        <v/>
      </c>
      <c r="AH407" s="17" t="str">
        <f>INDEX(Data!AH:AH,MATCH($D407,Data!$D:$D,0))</f>
        <v/>
      </c>
      <c r="AI407" s="17" t="str">
        <f>INDEX(Data!AI:AI,MATCH($D407,Data!$D:$D,0))</f>
        <v/>
      </c>
      <c r="AJ407" s="17" t="str">
        <f>INDEX(Data!AJ:AJ,MATCH($D407,Data!$D:$D,0))</f>
        <v/>
      </c>
      <c r="AK407" s="10">
        <v>84</v>
      </c>
      <c r="AL407" s="10">
        <v>84</v>
      </c>
      <c r="AM407" s="6" t="s">
        <v>475</v>
      </c>
      <c r="AN407" s="6" t="s">
        <v>449</v>
      </c>
      <c r="AO407" s="6" t="s">
        <v>2081</v>
      </c>
      <c r="AP407" s="6" t="s">
        <v>9385</v>
      </c>
      <c r="AQ407" s="18" t="s">
        <v>9465</v>
      </c>
      <c r="AR407" s="11" t="str">
        <f t="shared" si="98"/>
        <v>2W Distributor Bike</v>
      </c>
      <c r="AS407" s="11" t="str">
        <f t="shared" si="99"/>
        <v/>
      </c>
      <c r="AT407" s="11" t="str">
        <f t="shared" si="100"/>
        <v>2W Distributor</v>
      </c>
      <c r="AU407" s="11" t="str">
        <f t="shared" si="101"/>
        <v>H2</v>
      </c>
      <c r="AV407" s="11" t="str">
        <f t="shared" si="101"/>
        <v>International - Bike</v>
      </c>
      <c r="AW407" s="11" t="str">
        <f t="shared" si="102"/>
        <v/>
      </c>
      <c r="AX407" s="11" t="str">
        <f t="shared" si="103"/>
        <v>International - AS</v>
      </c>
      <c r="AY407" s="11" t="str">
        <f t="shared" si="103"/>
        <v>International</v>
      </c>
      <c r="AZ407" s="11" t="str">
        <f t="shared" si="103"/>
        <v>International - New</v>
      </c>
      <c r="BA407" s="11" t="str">
        <f t="shared" si="104"/>
        <v/>
      </c>
      <c r="BB407" s="11" t="str">
        <f t="shared" si="105"/>
        <v>Moto Dealers</v>
      </c>
      <c r="BC407" s="11" t="str">
        <f t="shared" si="105"/>
        <v>Motonet</v>
      </c>
      <c r="BD407" s="11" t="str">
        <f t="shared" si="106"/>
        <v/>
      </c>
      <c r="BE407" s="11" t="str">
        <f t="shared" si="107"/>
        <v>Retail</v>
      </c>
      <c r="BF407" s="11" t="str">
        <f t="shared" si="108"/>
        <v>TREK</v>
      </c>
      <c r="BG407" s="11" t="e">
        <v>#N/A</v>
      </c>
      <c r="BH407" s="11" t="e">
        <f t="shared" si="109"/>
        <v>#N/A</v>
      </c>
      <c r="BI407" s="11"/>
      <c r="BJ407" s="11"/>
      <c r="BK407" s="11"/>
      <c r="BL407" s="11"/>
      <c r="BM407" s="11"/>
      <c r="BN407" s="11"/>
      <c r="BO407" s="11"/>
      <c r="BP407" s="11"/>
      <c r="BQ407" s="11"/>
      <c r="BR407" s="11"/>
      <c r="BS407" s="11"/>
    </row>
    <row r="408" spans="1:71" x14ac:dyDescent="0.2">
      <c r="A408" s="16">
        <f t="shared" si="110"/>
        <v>407</v>
      </c>
      <c r="B408" s="11" t="str">
        <f t="shared" si="111"/>
        <v>40059-00001</v>
      </c>
      <c r="C408" s="11" t="str">
        <f t="shared" si="111"/>
        <v>40059-00001</v>
      </c>
      <c r="D408" s="7" t="s">
        <v>8703</v>
      </c>
      <c r="E408" s="6" t="s">
        <v>208</v>
      </c>
      <c r="F408" s="11" t="s">
        <v>8991</v>
      </c>
      <c r="G408" s="17" t="str">
        <f>INDEX(Data!G:G,MATCH($D408,Data!$D:$D,0))</f>
        <v>CELIUM</v>
      </c>
      <c r="H408" s="17" t="str">
        <f>INDEX(Data!H:H,MATCH($D408,Data!$D:$D,0))</f>
        <v>Pant</v>
      </c>
      <c r="I408" s="6" t="s">
        <v>788</v>
      </c>
      <c r="J408" s="6" t="s">
        <v>5329</v>
      </c>
      <c r="K408" s="6" t="s">
        <v>8991</v>
      </c>
      <c r="L408" s="6" t="s">
        <v>8991</v>
      </c>
      <c r="M408" s="6" t="s">
        <v>5342</v>
      </c>
      <c r="N408" s="6" t="s">
        <v>797</v>
      </c>
      <c r="O408" s="11"/>
      <c r="P408" s="11"/>
      <c r="Q408" s="6" t="s">
        <v>88</v>
      </c>
      <c r="R408" s="9" t="b">
        <v>0</v>
      </c>
      <c r="S408" s="9" t="b">
        <v>1</v>
      </c>
      <c r="T408" s="6" t="s">
        <v>8703</v>
      </c>
      <c r="U408" s="17" t="str">
        <f>INDEX(Data!U:U,MATCH($D408,Data!$D:$D,0))</f>
        <v>40059-00001</v>
      </c>
      <c r="V408" s="17" t="str">
        <f>INDEX(Data!V:V,MATCH($D408,Data!$D:$D,0))</f>
        <v>40059-00002</v>
      </c>
      <c r="W408" s="17" t="str">
        <f>INDEX(Data!W:W,MATCH($D408,Data!$D:$D,0))</f>
        <v>40059-00003</v>
      </c>
      <c r="X408" s="17" t="str">
        <f>INDEX(Data!X:X,MATCH($D408,Data!$D:$D,0))</f>
        <v>40059-00004</v>
      </c>
      <c r="Y408" s="17" t="str">
        <f>INDEX(Data!Y:Y,MATCH($D408,Data!$D:$D,0))</f>
        <v>40059-00005</v>
      </c>
      <c r="Z408" s="17" t="str">
        <f>INDEX(Data!Z:Z,MATCH($D408,Data!$D:$D,0))</f>
        <v>40059-00006</v>
      </c>
      <c r="AA408" s="17" t="str">
        <f>INDEX(Data!AA:AA,MATCH($D408,Data!$D:$D,0))</f>
        <v/>
      </c>
      <c r="AB408" s="17" t="str">
        <f>INDEX(Data!AB:AB,MATCH($D408,Data!$D:$D,0))</f>
        <v/>
      </c>
      <c r="AC408" s="17" t="str">
        <f>INDEX(Data!AC:AC,MATCH($D408,Data!$D:$D,0))</f>
        <v>28</v>
      </c>
      <c r="AD408" s="17" t="str">
        <f>INDEX(Data!AD:AD,MATCH($D408,Data!$D:$D,0))</f>
        <v>30</v>
      </c>
      <c r="AE408" s="17" t="str">
        <f>INDEX(Data!AE:AE,MATCH($D408,Data!$D:$D,0))</f>
        <v>32</v>
      </c>
      <c r="AF408" s="17" t="str">
        <f>INDEX(Data!AF:AF,MATCH($D408,Data!$D:$D,0))</f>
        <v>34</v>
      </c>
      <c r="AG408" s="17" t="str">
        <f>INDEX(Data!AG:AG,MATCH($D408,Data!$D:$D,0))</f>
        <v>36</v>
      </c>
      <c r="AH408" s="17" t="str">
        <f>INDEX(Data!AH:AH,MATCH($D408,Data!$D:$D,0))</f>
        <v>38</v>
      </c>
      <c r="AI408" s="17" t="str">
        <f>INDEX(Data!AI:AI,MATCH($D408,Data!$D:$D,0))</f>
        <v/>
      </c>
      <c r="AJ408" s="17" t="str">
        <f>INDEX(Data!AJ:AJ,MATCH($D408,Data!$D:$D,0))</f>
        <v/>
      </c>
      <c r="AK408" s="10">
        <v>169</v>
      </c>
      <c r="AL408" s="10">
        <v>169</v>
      </c>
      <c r="AM408" s="6" t="s">
        <v>475</v>
      </c>
      <c r="AN408" s="6" t="s">
        <v>9232</v>
      </c>
      <c r="AO408" s="6" t="s">
        <v>2104</v>
      </c>
      <c r="AP408" s="6" t="s">
        <v>9416</v>
      </c>
      <c r="AQ408" s="18" t="s">
        <v>9465</v>
      </c>
      <c r="AR408" s="11" t="str">
        <f t="shared" si="98"/>
        <v>2W Distributor Bike</v>
      </c>
      <c r="AS408" s="11" t="str">
        <f t="shared" si="99"/>
        <v/>
      </c>
      <c r="AT408" s="11" t="str">
        <f t="shared" si="100"/>
        <v>2W Distributor</v>
      </c>
      <c r="AU408" s="11" t="str">
        <f t="shared" si="101"/>
        <v>H2</v>
      </c>
      <c r="AV408" s="11" t="str">
        <f t="shared" si="101"/>
        <v>International - Bike</v>
      </c>
      <c r="AW408" s="11" t="str">
        <f t="shared" si="102"/>
        <v/>
      </c>
      <c r="AX408" s="11" t="str">
        <f t="shared" si="103"/>
        <v>International - AS</v>
      </c>
      <c r="AY408" s="11" t="str">
        <f t="shared" si="103"/>
        <v>International</v>
      </c>
      <c r="AZ408" s="11" t="str">
        <f t="shared" si="103"/>
        <v>International - New</v>
      </c>
      <c r="BA408" s="11" t="str">
        <f t="shared" si="104"/>
        <v/>
      </c>
      <c r="BB408" s="11" t="str">
        <f t="shared" si="105"/>
        <v>Moto Dealers</v>
      </c>
      <c r="BC408" s="11" t="str">
        <f t="shared" si="105"/>
        <v>Motonet</v>
      </c>
      <c r="BD408" s="11" t="str">
        <f t="shared" si="106"/>
        <v/>
      </c>
      <c r="BE408" s="11" t="str">
        <f t="shared" si="107"/>
        <v>Retail</v>
      </c>
      <c r="BF408" s="11" t="str">
        <f t="shared" si="108"/>
        <v>TREK</v>
      </c>
      <c r="BG408" s="11" t="e">
        <v>#N/A</v>
      </c>
      <c r="BH408" s="11" t="e">
        <f t="shared" si="109"/>
        <v>#N/A</v>
      </c>
      <c r="BI408" s="11"/>
      <c r="BJ408" s="11"/>
      <c r="BK408" s="11"/>
      <c r="BL408" s="11"/>
      <c r="BM408" s="11"/>
      <c r="BN408" s="11"/>
      <c r="BO408" s="11"/>
      <c r="BP408" s="11"/>
      <c r="BQ408" s="11"/>
      <c r="BR408" s="11"/>
      <c r="BS408" s="11"/>
    </row>
    <row r="409" spans="1:71" x14ac:dyDescent="0.2">
      <c r="A409" s="16">
        <f t="shared" si="110"/>
        <v>408</v>
      </c>
      <c r="B409" s="11" t="str">
        <f t="shared" si="111"/>
        <v>40059-00007</v>
      </c>
      <c r="C409" s="11" t="str">
        <f t="shared" si="111"/>
        <v>40059-00007</v>
      </c>
      <c r="D409" s="7" t="s">
        <v>8709</v>
      </c>
      <c r="E409" s="6" t="s">
        <v>208</v>
      </c>
      <c r="F409" s="11" t="s">
        <v>8991</v>
      </c>
      <c r="G409" s="17" t="str">
        <f>INDEX(Data!G:G,MATCH($D409,Data!$D:$D,0))</f>
        <v>CELIUM</v>
      </c>
      <c r="H409" s="17" t="str">
        <f>INDEX(Data!H:H,MATCH($D409,Data!$D:$D,0))</f>
        <v>Pant</v>
      </c>
      <c r="I409" s="6" t="s">
        <v>788</v>
      </c>
      <c r="J409" s="6" t="s">
        <v>5329</v>
      </c>
      <c r="K409" s="6" t="s">
        <v>8991</v>
      </c>
      <c r="L409" s="6" t="s">
        <v>8991</v>
      </c>
      <c r="M409" s="6" t="s">
        <v>5342</v>
      </c>
      <c r="N409" s="6" t="s">
        <v>797</v>
      </c>
      <c r="O409" s="11"/>
      <c r="P409" s="11"/>
      <c r="Q409" s="6" t="s">
        <v>2804</v>
      </c>
      <c r="R409" s="9" t="b">
        <v>0</v>
      </c>
      <c r="S409" s="9" t="b">
        <v>0</v>
      </c>
      <c r="T409" s="6" t="s">
        <v>8709</v>
      </c>
      <c r="U409" s="17" t="str">
        <f>INDEX(Data!U:U,MATCH($D409,Data!$D:$D,0))</f>
        <v>40059-00007</v>
      </c>
      <c r="V409" s="17" t="str">
        <f>INDEX(Data!V:V,MATCH($D409,Data!$D:$D,0))</f>
        <v>40059-00008</v>
      </c>
      <c r="W409" s="17" t="str">
        <f>INDEX(Data!W:W,MATCH($D409,Data!$D:$D,0))</f>
        <v>40059-00009</v>
      </c>
      <c r="X409" s="17" t="str">
        <f>INDEX(Data!X:X,MATCH($D409,Data!$D:$D,0))</f>
        <v>40059-00010</v>
      </c>
      <c r="Y409" s="17" t="str">
        <f>INDEX(Data!Y:Y,MATCH($D409,Data!$D:$D,0))</f>
        <v>40059-00011</v>
      </c>
      <c r="Z409" s="17" t="str">
        <f>INDEX(Data!Z:Z,MATCH($D409,Data!$D:$D,0))</f>
        <v>40059-00012</v>
      </c>
      <c r="AA409" s="17" t="str">
        <f>INDEX(Data!AA:AA,MATCH($D409,Data!$D:$D,0))</f>
        <v/>
      </c>
      <c r="AB409" s="17" t="str">
        <f>INDEX(Data!AB:AB,MATCH($D409,Data!$D:$D,0))</f>
        <v/>
      </c>
      <c r="AC409" s="17" t="str">
        <f>INDEX(Data!AC:AC,MATCH($D409,Data!$D:$D,0))</f>
        <v>28</v>
      </c>
      <c r="AD409" s="17" t="str">
        <f>INDEX(Data!AD:AD,MATCH($D409,Data!$D:$D,0))</f>
        <v>30</v>
      </c>
      <c r="AE409" s="17" t="str">
        <f>INDEX(Data!AE:AE,MATCH($D409,Data!$D:$D,0))</f>
        <v>32</v>
      </c>
      <c r="AF409" s="17" t="str">
        <f>INDEX(Data!AF:AF,MATCH($D409,Data!$D:$D,0))</f>
        <v>34</v>
      </c>
      <c r="AG409" s="17" t="str">
        <f>INDEX(Data!AG:AG,MATCH($D409,Data!$D:$D,0))</f>
        <v>36</v>
      </c>
      <c r="AH409" s="17" t="str">
        <f>INDEX(Data!AH:AH,MATCH($D409,Data!$D:$D,0))</f>
        <v>38</v>
      </c>
      <c r="AI409" s="17" t="str">
        <f>INDEX(Data!AI:AI,MATCH($D409,Data!$D:$D,0))</f>
        <v/>
      </c>
      <c r="AJ409" s="17" t="str">
        <f>INDEX(Data!AJ:AJ,MATCH($D409,Data!$D:$D,0))</f>
        <v/>
      </c>
      <c r="AK409" s="10">
        <v>169</v>
      </c>
      <c r="AL409" s="10">
        <v>169</v>
      </c>
      <c r="AM409" s="6" t="s">
        <v>475</v>
      </c>
      <c r="AN409" s="6" t="s">
        <v>9232</v>
      </c>
      <c r="AO409" s="6" t="s">
        <v>2104</v>
      </c>
      <c r="AP409" s="6" t="s">
        <v>9416</v>
      </c>
      <c r="AQ409" s="18" t="s">
        <v>9465</v>
      </c>
      <c r="AR409" s="11" t="str">
        <f t="shared" si="98"/>
        <v>2W Distributor Bike</v>
      </c>
      <c r="AS409" s="11" t="str">
        <f t="shared" si="99"/>
        <v/>
      </c>
      <c r="AT409" s="11" t="str">
        <f t="shared" si="100"/>
        <v>2W Distributor</v>
      </c>
      <c r="AU409" s="11" t="str">
        <f t="shared" si="101"/>
        <v>H2</v>
      </c>
      <c r="AV409" s="11" t="str">
        <f t="shared" si="101"/>
        <v>International - Bike</v>
      </c>
      <c r="AW409" s="11" t="str">
        <f t="shared" si="102"/>
        <v/>
      </c>
      <c r="AX409" s="11" t="str">
        <f t="shared" si="103"/>
        <v>International - AS</v>
      </c>
      <c r="AY409" s="11" t="str">
        <f t="shared" si="103"/>
        <v>International</v>
      </c>
      <c r="AZ409" s="11" t="str">
        <f t="shared" si="103"/>
        <v>International - New</v>
      </c>
      <c r="BA409" s="11" t="str">
        <f t="shared" si="104"/>
        <v/>
      </c>
      <c r="BB409" s="11" t="str">
        <f t="shared" si="105"/>
        <v>Moto Dealers</v>
      </c>
      <c r="BC409" s="11" t="str">
        <f t="shared" si="105"/>
        <v>Motonet</v>
      </c>
      <c r="BD409" s="11" t="str">
        <f t="shared" si="106"/>
        <v/>
      </c>
      <c r="BE409" s="11" t="str">
        <f t="shared" si="107"/>
        <v>Retail</v>
      </c>
      <c r="BF409" s="11" t="str">
        <f t="shared" si="108"/>
        <v>TREK</v>
      </c>
      <c r="BG409" s="11" t="e">
        <v>#N/A</v>
      </c>
      <c r="BH409" s="11" t="e">
        <f t="shared" si="109"/>
        <v>#N/A</v>
      </c>
      <c r="BI409" s="11"/>
      <c r="BJ409" s="11"/>
      <c r="BK409" s="11"/>
      <c r="BL409" s="11"/>
      <c r="BM409" s="11"/>
      <c r="BN409" s="11"/>
      <c r="BO409" s="11"/>
      <c r="BP409" s="11"/>
      <c r="BQ409" s="11"/>
      <c r="BR409" s="11"/>
      <c r="BS409" s="11"/>
    </row>
    <row r="410" spans="1:71" x14ac:dyDescent="0.2">
      <c r="A410" s="16">
        <f t="shared" si="110"/>
        <v>409</v>
      </c>
      <c r="B410" s="11" t="str">
        <f t="shared" si="111"/>
        <v>50000-00010</v>
      </c>
      <c r="C410" s="11" t="str">
        <f t="shared" si="111"/>
        <v>50000-00010</v>
      </c>
      <c r="D410" s="7" t="s">
        <v>8715</v>
      </c>
      <c r="E410" s="6" t="s">
        <v>32</v>
      </c>
      <c r="F410" s="11" t="s">
        <v>8991</v>
      </c>
      <c r="G410" s="17" t="str">
        <f>INDEX(Data!G:G,MATCH($D410,Data!$D:$D,0))</f>
        <v>BARSTOW</v>
      </c>
      <c r="H410" s="17" t="str">
        <f>INDEX(Data!H:H,MATCH($D410,Data!$D:$D,0))</f>
        <v>Goggle</v>
      </c>
      <c r="I410" s="6" t="s">
        <v>2311</v>
      </c>
      <c r="J410" s="6" t="s">
        <v>5331</v>
      </c>
      <c r="K410" s="6" t="s">
        <v>5340</v>
      </c>
      <c r="L410" s="6" t="s">
        <v>8994</v>
      </c>
      <c r="M410" s="6" t="s">
        <v>5348</v>
      </c>
      <c r="N410" s="6" t="s">
        <v>5378</v>
      </c>
      <c r="O410" s="11"/>
      <c r="P410" s="11"/>
      <c r="Q410" s="6" t="s">
        <v>9103</v>
      </c>
      <c r="R410" s="9" t="b">
        <v>1</v>
      </c>
      <c r="S410" s="9" t="b">
        <v>0</v>
      </c>
      <c r="T410" s="6" t="s">
        <v>8715</v>
      </c>
      <c r="U410" s="17" t="str">
        <f>INDEX(Data!U:U,MATCH($D410,Data!$D:$D,0))</f>
        <v>50000-00010</v>
      </c>
      <c r="V410" s="17" t="str">
        <f>INDEX(Data!V:V,MATCH($D410,Data!$D:$D,0))</f>
        <v/>
      </c>
      <c r="W410" s="17" t="str">
        <f>INDEX(Data!W:W,MATCH($D410,Data!$D:$D,0))</f>
        <v/>
      </c>
      <c r="X410" s="17" t="str">
        <f>INDEX(Data!X:X,MATCH($D410,Data!$D:$D,0))</f>
        <v/>
      </c>
      <c r="Y410" s="17" t="str">
        <f>INDEX(Data!Y:Y,MATCH($D410,Data!$D:$D,0))</f>
        <v/>
      </c>
      <c r="Z410" s="17" t="str">
        <f>INDEX(Data!Z:Z,MATCH($D410,Data!$D:$D,0))</f>
        <v/>
      </c>
      <c r="AA410" s="17" t="str">
        <f>INDEX(Data!AA:AA,MATCH($D410,Data!$D:$D,0))</f>
        <v/>
      </c>
      <c r="AB410" s="17" t="str">
        <f>INDEX(Data!AB:AB,MATCH($D410,Data!$D:$D,0))</f>
        <v/>
      </c>
      <c r="AC410" s="17" t="str">
        <f>INDEX(Data!AC:AC,MATCH($D410,Data!$D:$D,0))</f>
        <v>OS</v>
      </c>
      <c r="AD410" s="17" t="str">
        <f>INDEX(Data!AD:AD,MATCH($D410,Data!$D:$D,0))</f>
        <v/>
      </c>
      <c r="AE410" s="17" t="str">
        <f>INDEX(Data!AE:AE,MATCH($D410,Data!$D:$D,0))</f>
        <v/>
      </c>
      <c r="AF410" s="17" t="str">
        <f>INDEX(Data!AF:AF,MATCH($D410,Data!$D:$D,0))</f>
        <v/>
      </c>
      <c r="AG410" s="17" t="str">
        <f>INDEX(Data!AG:AG,MATCH($D410,Data!$D:$D,0))</f>
        <v/>
      </c>
      <c r="AH410" s="17" t="str">
        <f>INDEX(Data!AH:AH,MATCH($D410,Data!$D:$D,0))</f>
        <v/>
      </c>
      <c r="AI410" s="17" t="str">
        <f>INDEX(Data!AI:AI,MATCH($D410,Data!$D:$D,0))</f>
        <v/>
      </c>
      <c r="AJ410" s="17" t="str">
        <f>INDEX(Data!AJ:AJ,MATCH($D410,Data!$D:$D,0))</f>
        <v/>
      </c>
      <c r="AK410" s="10">
        <v>95</v>
      </c>
      <c r="AL410" s="10">
        <v>110</v>
      </c>
      <c r="AM410" s="6" t="s">
        <v>475</v>
      </c>
      <c r="AN410" s="6" t="s">
        <v>9233</v>
      </c>
      <c r="AO410" s="6" t="s">
        <v>2314</v>
      </c>
      <c r="AP410" s="6" t="s">
        <v>9417</v>
      </c>
      <c r="AQ410" s="18" t="s">
        <v>9465</v>
      </c>
      <c r="AR410" s="11" t="str">
        <f t="shared" si="98"/>
        <v/>
      </c>
      <c r="AS410" s="11" t="str">
        <f t="shared" si="99"/>
        <v>2W Distributor - Moto</v>
      </c>
      <c r="AT410" s="11" t="str">
        <f t="shared" si="100"/>
        <v>2W Distributor</v>
      </c>
      <c r="AU410" s="11" t="str">
        <f t="shared" si="101"/>
        <v/>
      </c>
      <c r="AV410" s="11" t="str">
        <f t="shared" si="101"/>
        <v/>
      </c>
      <c r="AW410" s="11" t="str">
        <f t="shared" si="102"/>
        <v>International - Moto</v>
      </c>
      <c r="AX410" s="11" t="str">
        <f t="shared" si="103"/>
        <v>International - AS</v>
      </c>
      <c r="AY410" s="11" t="str">
        <f t="shared" si="103"/>
        <v>International</v>
      </c>
      <c r="AZ410" s="11" t="str">
        <f t="shared" si="103"/>
        <v>International - New</v>
      </c>
      <c r="BA410" s="11" t="str">
        <f t="shared" si="104"/>
        <v>Mecanic Sport</v>
      </c>
      <c r="BB410" s="11" t="str">
        <f t="shared" si="105"/>
        <v>Moto Dealers</v>
      </c>
      <c r="BC410" s="11" t="str">
        <f t="shared" si="105"/>
        <v>Motonet</v>
      </c>
      <c r="BD410" s="11" t="str">
        <f t="shared" si="106"/>
        <v>Pierce AB</v>
      </c>
      <c r="BE410" s="11" t="str">
        <f t="shared" si="107"/>
        <v>Retail</v>
      </c>
      <c r="BF410" s="11" t="str">
        <f t="shared" si="108"/>
        <v/>
      </c>
      <c r="BG410" s="11" t="e">
        <v>#N/A</v>
      </c>
      <c r="BH410" s="11" t="e">
        <f t="shared" si="109"/>
        <v>#N/A</v>
      </c>
      <c r="BI410" s="11"/>
      <c r="BJ410" s="11"/>
      <c r="BK410" s="11"/>
      <c r="BL410" s="11"/>
      <c r="BM410" s="11"/>
      <c r="BN410" s="11"/>
      <c r="BO410" s="11"/>
      <c r="BP410" s="11"/>
      <c r="BQ410" s="11"/>
      <c r="BR410" s="11"/>
      <c r="BS410" s="11"/>
    </row>
    <row r="411" spans="1:71" x14ac:dyDescent="0.2">
      <c r="A411" s="16">
        <f t="shared" si="110"/>
        <v>410</v>
      </c>
      <c r="B411" s="11" t="str">
        <f t="shared" si="111"/>
        <v>50000-00011</v>
      </c>
      <c r="C411" s="11" t="str">
        <f t="shared" si="111"/>
        <v>50000-00011</v>
      </c>
      <c r="D411" s="7" t="s">
        <v>8716</v>
      </c>
      <c r="E411" s="6" t="s">
        <v>32</v>
      </c>
      <c r="F411" s="11" t="s">
        <v>8991</v>
      </c>
      <c r="G411" s="17" t="str">
        <f>INDEX(Data!G:G,MATCH($D411,Data!$D:$D,0))</f>
        <v>BARSTOW</v>
      </c>
      <c r="H411" s="17" t="str">
        <f>INDEX(Data!H:H,MATCH($D411,Data!$D:$D,0))</f>
        <v>Goggle</v>
      </c>
      <c r="I411" s="6" t="s">
        <v>2311</v>
      </c>
      <c r="J411" s="6" t="s">
        <v>5331</v>
      </c>
      <c r="K411" s="6" t="s">
        <v>5340</v>
      </c>
      <c r="L411" s="6" t="s">
        <v>8994</v>
      </c>
      <c r="M411" s="6" t="s">
        <v>5348</v>
      </c>
      <c r="N411" s="6" t="s">
        <v>5378</v>
      </c>
      <c r="O411" s="11"/>
      <c r="P411" s="11"/>
      <c r="Q411" s="6" t="s">
        <v>2317</v>
      </c>
      <c r="R411" s="9" t="b">
        <v>1</v>
      </c>
      <c r="S411" s="9" t="b">
        <v>0</v>
      </c>
      <c r="T411" s="6" t="s">
        <v>8716</v>
      </c>
      <c r="U411" s="17" t="str">
        <f>INDEX(Data!U:U,MATCH($D411,Data!$D:$D,0))</f>
        <v>50000-00011</v>
      </c>
      <c r="V411" s="17" t="str">
        <f>INDEX(Data!V:V,MATCH($D411,Data!$D:$D,0))</f>
        <v/>
      </c>
      <c r="W411" s="17" t="str">
        <f>INDEX(Data!W:W,MATCH($D411,Data!$D:$D,0))</f>
        <v/>
      </c>
      <c r="X411" s="17" t="str">
        <f>INDEX(Data!X:X,MATCH($D411,Data!$D:$D,0))</f>
        <v/>
      </c>
      <c r="Y411" s="17" t="str">
        <f>INDEX(Data!Y:Y,MATCH($D411,Data!$D:$D,0))</f>
        <v/>
      </c>
      <c r="Z411" s="17" t="str">
        <f>INDEX(Data!Z:Z,MATCH($D411,Data!$D:$D,0))</f>
        <v/>
      </c>
      <c r="AA411" s="17" t="str">
        <f>INDEX(Data!AA:AA,MATCH($D411,Data!$D:$D,0))</f>
        <v/>
      </c>
      <c r="AB411" s="17" t="str">
        <f>INDEX(Data!AB:AB,MATCH($D411,Data!$D:$D,0))</f>
        <v/>
      </c>
      <c r="AC411" s="17" t="str">
        <f>INDEX(Data!AC:AC,MATCH($D411,Data!$D:$D,0))</f>
        <v>OS</v>
      </c>
      <c r="AD411" s="17" t="str">
        <f>INDEX(Data!AD:AD,MATCH($D411,Data!$D:$D,0))</f>
        <v/>
      </c>
      <c r="AE411" s="17" t="str">
        <f>INDEX(Data!AE:AE,MATCH($D411,Data!$D:$D,0))</f>
        <v/>
      </c>
      <c r="AF411" s="17" t="str">
        <f>INDEX(Data!AF:AF,MATCH($D411,Data!$D:$D,0))</f>
        <v/>
      </c>
      <c r="AG411" s="17" t="str">
        <f>INDEX(Data!AG:AG,MATCH($D411,Data!$D:$D,0))</f>
        <v/>
      </c>
      <c r="AH411" s="17" t="str">
        <f>INDEX(Data!AH:AH,MATCH($D411,Data!$D:$D,0))</f>
        <v/>
      </c>
      <c r="AI411" s="17" t="str">
        <f>INDEX(Data!AI:AI,MATCH($D411,Data!$D:$D,0))</f>
        <v/>
      </c>
      <c r="AJ411" s="17" t="str">
        <f>INDEX(Data!AJ:AJ,MATCH($D411,Data!$D:$D,0))</f>
        <v/>
      </c>
      <c r="AK411" s="10">
        <v>95</v>
      </c>
      <c r="AL411" s="10">
        <v>110</v>
      </c>
      <c r="AM411" s="6" t="s">
        <v>475</v>
      </c>
      <c r="AN411" s="6" t="s">
        <v>9233</v>
      </c>
      <c r="AO411" s="6" t="s">
        <v>2314</v>
      </c>
      <c r="AP411" s="6" t="s">
        <v>9417</v>
      </c>
      <c r="AQ411" s="18" t="s">
        <v>9465</v>
      </c>
      <c r="AR411" s="11" t="str">
        <f t="shared" si="98"/>
        <v/>
      </c>
      <c r="AS411" s="11" t="str">
        <f t="shared" si="99"/>
        <v>2W Distributor - Moto</v>
      </c>
      <c r="AT411" s="11" t="str">
        <f t="shared" si="100"/>
        <v>2W Distributor</v>
      </c>
      <c r="AU411" s="11" t="str">
        <f t="shared" si="101"/>
        <v/>
      </c>
      <c r="AV411" s="11" t="str">
        <f t="shared" si="101"/>
        <v/>
      </c>
      <c r="AW411" s="11" t="str">
        <f t="shared" si="102"/>
        <v>International - Moto</v>
      </c>
      <c r="AX411" s="11" t="str">
        <f t="shared" si="103"/>
        <v>International - AS</v>
      </c>
      <c r="AY411" s="11" t="str">
        <f t="shared" si="103"/>
        <v>International</v>
      </c>
      <c r="AZ411" s="11" t="str">
        <f t="shared" si="103"/>
        <v>International - New</v>
      </c>
      <c r="BA411" s="11" t="str">
        <f t="shared" si="104"/>
        <v>Mecanic Sport</v>
      </c>
      <c r="BB411" s="11" t="str">
        <f t="shared" si="105"/>
        <v>Moto Dealers</v>
      </c>
      <c r="BC411" s="11" t="str">
        <f t="shared" si="105"/>
        <v>Motonet</v>
      </c>
      <c r="BD411" s="11" t="str">
        <f t="shared" si="106"/>
        <v>Pierce AB</v>
      </c>
      <c r="BE411" s="11" t="str">
        <f t="shared" si="107"/>
        <v>Retail</v>
      </c>
      <c r="BF411" s="11" t="str">
        <f t="shared" si="108"/>
        <v/>
      </c>
      <c r="BG411" s="11" t="e">
        <v>#N/A</v>
      </c>
      <c r="BH411" s="11" t="e">
        <f t="shared" si="109"/>
        <v>#N/A</v>
      </c>
      <c r="BI411" s="11"/>
      <c r="BJ411" s="11"/>
      <c r="BK411" s="11"/>
      <c r="BL411" s="11"/>
      <c r="BM411" s="11"/>
      <c r="BN411" s="11"/>
      <c r="BO411" s="11"/>
      <c r="BP411" s="11"/>
      <c r="BQ411" s="11"/>
      <c r="BR411" s="11"/>
      <c r="BS411" s="11"/>
    </row>
    <row r="412" spans="1:71" x14ac:dyDescent="0.2">
      <c r="A412" s="16">
        <f t="shared" si="110"/>
        <v>411</v>
      </c>
      <c r="B412" s="11" t="str">
        <f t="shared" si="111"/>
        <v>50000-00012</v>
      </c>
      <c r="C412" s="11" t="str">
        <f t="shared" si="111"/>
        <v>50000-00012</v>
      </c>
      <c r="D412" s="7" t="s">
        <v>8717</v>
      </c>
      <c r="E412" s="6" t="s">
        <v>32</v>
      </c>
      <c r="F412" s="11" t="s">
        <v>8991</v>
      </c>
      <c r="G412" s="17" t="str">
        <f>INDEX(Data!G:G,MATCH($D412,Data!$D:$D,0))</f>
        <v>BARSTOW</v>
      </c>
      <c r="H412" s="17" t="str">
        <f>INDEX(Data!H:H,MATCH($D412,Data!$D:$D,0))</f>
        <v>Goggle</v>
      </c>
      <c r="I412" s="6" t="s">
        <v>2311</v>
      </c>
      <c r="J412" s="6" t="s">
        <v>5331</v>
      </c>
      <c r="K412" s="6" t="s">
        <v>5340</v>
      </c>
      <c r="L412" s="6" t="s">
        <v>8994</v>
      </c>
      <c r="M412" s="6" t="s">
        <v>5348</v>
      </c>
      <c r="N412" s="6" t="s">
        <v>5378</v>
      </c>
      <c r="O412" s="11"/>
      <c r="P412" s="11"/>
      <c r="Q412" s="6" t="s">
        <v>9104</v>
      </c>
      <c r="R412" s="9" t="b">
        <v>1</v>
      </c>
      <c r="S412" s="9" t="b">
        <v>0</v>
      </c>
      <c r="T412" s="6" t="s">
        <v>8717</v>
      </c>
      <c r="U412" s="17" t="str">
        <f>INDEX(Data!U:U,MATCH($D412,Data!$D:$D,0))</f>
        <v>50000-00012</v>
      </c>
      <c r="V412" s="17" t="str">
        <f>INDEX(Data!V:V,MATCH($D412,Data!$D:$D,0))</f>
        <v/>
      </c>
      <c r="W412" s="17" t="str">
        <f>INDEX(Data!W:W,MATCH($D412,Data!$D:$D,0))</f>
        <v/>
      </c>
      <c r="X412" s="17" t="str">
        <f>INDEX(Data!X:X,MATCH($D412,Data!$D:$D,0))</f>
        <v/>
      </c>
      <c r="Y412" s="17" t="str">
        <f>INDEX(Data!Y:Y,MATCH($D412,Data!$D:$D,0))</f>
        <v/>
      </c>
      <c r="Z412" s="17" t="str">
        <f>INDEX(Data!Z:Z,MATCH($D412,Data!$D:$D,0))</f>
        <v/>
      </c>
      <c r="AA412" s="17" t="str">
        <f>INDEX(Data!AA:AA,MATCH($D412,Data!$D:$D,0))</f>
        <v/>
      </c>
      <c r="AB412" s="17" t="str">
        <f>INDEX(Data!AB:AB,MATCH($D412,Data!$D:$D,0))</f>
        <v/>
      </c>
      <c r="AC412" s="17" t="str">
        <f>INDEX(Data!AC:AC,MATCH($D412,Data!$D:$D,0))</f>
        <v>OS</v>
      </c>
      <c r="AD412" s="17" t="str">
        <f>INDEX(Data!AD:AD,MATCH($D412,Data!$D:$D,0))</f>
        <v/>
      </c>
      <c r="AE412" s="17" t="str">
        <f>INDEX(Data!AE:AE,MATCH($D412,Data!$D:$D,0))</f>
        <v/>
      </c>
      <c r="AF412" s="17" t="str">
        <f>INDEX(Data!AF:AF,MATCH($D412,Data!$D:$D,0))</f>
        <v/>
      </c>
      <c r="AG412" s="17" t="str">
        <f>INDEX(Data!AG:AG,MATCH($D412,Data!$D:$D,0))</f>
        <v/>
      </c>
      <c r="AH412" s="17" t="str">
        <f>INDEX(Data!AH:AH,MATCH($D412,Data!$D:$D,0))</f>
        <v/>
      </c>
      <c r="AI412" s="17" t="str">
        <f>INDEX(Data!AI:AI,MATCH($D412,Data!$D:$D,0))</f>
        <v/>
      </c>
      <c r="AJ412" s="17" t="str">
        <f>INDEX(Data!AJ:AJ,MATCH($D412,Data!$D:$D,0))</f>
        <v/>
      </c>
      <c r="AK412" s="10">
        <v>95</v>
      </c>
      <c r="AL412" s="10">
        <v>110</v>
      </c>
      <c r="AM412" s="6" t="s">
        <v>475</v>
      </c>
      <c r="AN412" s="6" t="s">
        <v>9233</v>
      </c>
      <c r="AO412" s="6" t="s">
        <v>2314</v>
      </c>
      <c r="AP412" s="6" t="s">
        <v>9417</v>
      </c>
      <c r="AQ412" s="18" t="s">
        <v>9465</v>
      </c>
      <c r="AR412" s="11" t="str">
        <f t="shared" si="98"/>
        <v/>
      </c>
      <c r="AS412" s="11" t="str">
        <f t="shared" si="99"/>
        <v>2W Distributor - Moto</v>
      </c>
      <c r="AT412" s="11" t="str">
        <f t="shared" si="100"/>
        <v>2W Distributor</v>
      </c>
      <c r="AU412" s="11" t="str">
        <f t="shared" si="101"/>
        <v/>
      </c>
      <c r="AV412" s="11" t="str">
        <f t="shared" si="101"/>
        <v/>
      </c>
      <c r="AW412" s="11" t="str">
        <f t="shared" si="102"/>
        <v>International - Moto</v>
      </c>
      <c r="AX412" s="11" t="str">
        <f t="shared" si="103"/>
        <v>International - AS</v>
      </c>
      <c r="AY412" s="11" t="str">
        <f t="shared" si="103"/>
        <v>International</v>
      </c>
      <c r="AZ412" s="11" t="str">
        <f t="shared" si="103"/>
        <v>International - New</v>
      </c>
      <c r="BA412" s="11" t="str">
        <f t="shared" si="104"/>
        <v>Mecanic Sport</v>
      </c>
      <c r="BB412" s="11" t="str">
        <f t="shared" si="105"/>
        <v>Moto Dealers</v>
      </c>
      <c r="BC412" s="11" t="str">
        <f t="shared" si="105"/>
        <v>Motonet</v>
      </c>
      <c r="BD412" s="11" t="str">
        <f t="shared" si="106"/>
        <v>Pierce AB</v>
      </c>
      <c r="BE412" s="11" t="str">
        <f t="shared" si="107"/>
        <v>Retail</v>
      </c>
      <c r="BF412" s="11" t="str">
        <f t="shared" si="108"/>
        <v/>
      </c>
      <c r="BG412" s="11" t="e">
        <v>#N/A</v>
      </c>
      <c r="BH412" s="11" t="e">
        <f t="shared" si="109"/>
        <v>#N/A</v>
      </c>
      <c r="BI412" s="11"/>
      <c r="BJ412" s="11"/>
      <c r="BK412" s="11"/>
      <c r="BL412" s="11"/>
      <c r="BM412" s="11"/>
      <c r="BN412" s="11"/>
      <c r="BO412" s="11"/>
      <c r="BP412" s="11"/>
      <c r="BQ412" s="11"/>
      <c r="BR412" s="11"/>
      <c r="BS412" s="11"/>
    </row>
    <row r="413" spans="1:71" x14ac:dyDescent="0.2">
      <c r="A413" s="16">
        <f t="shared" si="110"/>
        <v>412</v>
      </c>
      <c r="B413" s="11" t="str">
        <f t="shared" si="111"/>
        <v>50000-00013</v>
      </c>
      <c r="C413" s="11" t="str">
        <f t="shared" si="111"/>
        <v>50000-00013</v>
      </c>
      <c r="D413" s="7" t="s">
        <v>8718</v>
      </c>
      <c r="E413" s="6" t="s">
        <v>32</v>
      </c>
      <c r="F413" s="11" t="s">
        <v>8991</v>
      </c>
      <c r="G413" s="17" t="str">
        <f>INDEX(Data!G:G,MATCH($D413,Data!$D:$D,0))</f>
        <v>BARSTOW</v>
      </c>
      <c r="H413" s="17" t="str">
        <f>INDEX(Data!H:H,MATCH($D413,Data!$D:$D,0))</f>
        <v>Goggle</v>
      </c>
      <c r="I413" s="6" t="s">
        <v>2311</v>
      </c>
      <c r="J413" s="6" t="s">
        <v>5331</v>
      </c>
      <c r="K413" s="6" t="s">
        <v>5340</v>
      </c>
      <c r="L413" s="6" t="s">
        <v>8994</v>
      </c>
      <c r="M413" s="6" t="s">
        <v>5348</v>
      </c>
      <c r="N413" s="6" t="s">
        <v>5378</v>
      </c>
      <c r="O413" s="11"/>
      <c r="P413" s="11"/>
      <c r="Q413" s="6" t="s">
        <v>9105</v>
      </c>
      <c r="R413" s="9" t="b">
        <v>1</v>
      </c>
      <c r="S413" s="9" t="b">
        <v>0</v>
      </c>
      <c r="T413" s="6" t="s">
        <v>8718</v>
      </c>
      <c r="U413" s="17" t="str">
        <f>INDEX(Data!U:U,MATCH($D413,Data!$D:$D,0))</f>
        <v>50000-00013</v>
      </c>
      <c r="V413" s="17" t="str">
        <f>INDEX(Data!V:V,MATCH($D413,Data!$D:$D,0))</f>
        <v/>
      </c>
      <c r="W413" s="17" t="str">
        <f>INDEX(Data!W:W,MATCH($D413,Data!$D:$D,0))</f>
        <v/>
      </c>
      <c r="X413" s="17" t="str">
        <f>INDEX(Data!X:X,MATCH($D413,Data!$D:$D,0))</f>
        <v/>
      </c>
      <c r="Y413" s="17" t="str">
        <f>INDEX(Data!Y:Y,MATCH($D413,Data!$D:$D,0))</f>
        <v/>
      </c>
      <c r="Z413" s="17" t="str">
        <f>INDEX(Data!Z:Z,MATCH($D413,Data!$D:$D,0))</f>
        <v/>
      </c>
      <c r="AA413" s="17" t="str">
        <f>INDEX(Data!AA:AA,MATCH($D413,Data!$D:$D,0))</f>
        <v/>
      </c>
      <c r="AB413" s="17" t="str">
        <f>INDEX(Data!AB:AB,MATCH($D413,Data!$D:$D,0))</f>
        <v/>
      </c>
      <c r="AC413" s="17" t="str">
        <f>INDEX(Data!AC:AC,MATCH($D413,Data!$D:$D,0))</f>
        <v>OS</v>
      </c>
      <c r="AD413" s="17" t="str">
        <f>INDEX(Data!AD:AD,MATCH($D413,Data!$D:$D,0))</f>
        <v/>
      </c>
      <c r="AE413" s="17" t="str">
        <f>INDEX(Data!AE:AE,MATCH($D413,Data!$D:$D,0))</f>
        <v/>
      </c>
      <c r="AF413" s="17" t="str">
        <f>INDEX(Data!AF:AF,MATCH($D413,Data!$D:$D,0))</f>
        <v/>
      </c>
      <c r="AG413" s="17" t="str">
        <f>INDEX(Data!AG:AG,MATCH($D413,Data!$D:$D,0))</f>
        <v/>
      </c>
      <c r="AH413" s="17" t="str">
        <f>INDEX(Data!AH:AH,MATCH($D413,Data!$D:$D,0))</f>
        <v/>
      </c>
      <c r="AI413" s="17" t="str">
        <f>INDEX(Data!AI:AI,MATCH($D413,Data!$D:$D,0))</f>
        <v/>
      </c>
      <c r="AJ413" s="17" t="str">
        <f>INDEX(Data!AJ:AJ,MATCH($D413,Data!$D:$D,0))</f>
        <v/>
      </c>
      <c r="AK413" s="10">
        <v>95</v>
      </c>
      <c r="AL413" s="10">
        <v>110</v>
      </c>
      <c r="AM413" s="6" t="s">
        <v>475</v>
      </c>
      <c r="AN413" s="6" t="s">
        <v>9233</v>
      </c>
      <c r="AO413" s="6" t="s">
        <v>2314</v>
      </c>
      <c r="AP413" s="6" t="s">
        <v>9417</v>
      </c>
      <c r="AQ413" s="18" t="s">
        <v>9465</v>
      </c>
      <c r="AR413" s="11" t="str">
        <f t="shared" si="98"/>
        <v/>
      </c>
      <c r="AS413" s="11" t="str">
        <f t="shared" si="99"/>
        <v>2W Distributor - Moto</v>
      </c>
      <c r="AT413" s="11" t="str">
        <f t="shared" si="100"/>
        <v>2W Distributor</v>
      </c>
      <c r="AU413" s="11" t="str">
        <f t="shared" si="101"/>
        <v/>
      </c>
      <c r="AV413" s="11" t="str">
        <f t="shared" si="101"/>
        <v/>
      </c>
      <c r="AW413" s="11" t="str">
        <f t="shared" si="102"/>
        <v>International - Moto</v>
      </c>
      <c r="AX413" s="11" t="str">
        <f t="shared" si="103"/>
        <v>International - AS</v>
      </c>
      <c r="AY413" s="11" t="str">
        <f t="shared" si="103"/>
        <v>International</v>
      </c>
      <c r="AZ413" s="11" t="str">
        <f t="shared" si="103"/>
        <v>International - New</v>
      </c>
      <c r="BA413" s="11" t="str">
        <f t="shared" si="104"/>
        <v>Mecanic Sport</v>
      </c>
      <c r="BB413" s="11" t="str">
        <f t="shared" si="105"/>
        <v>Moto Dealers</v>
      </c>
      <c r="BC413" s="11" t="str">
        <f t="shared" si="105"/>
        <v>Motonet</v>
      </c>
      <c r="BD413" s="11" t="str">
        <f t="shared" si="106"/>
        <v>Pierce AB</v>
      </c>
      <c r="BE413" s="11" t="str">
        <f t="shared" si="107"/>
        <v>Retail</v>
      </c>
      <c r="BF413" s="11" t="str">
        <f t="shared" si="108"/>
        <v/>
      </c>
      <c r="BG413" s="11" t="e">
        <v>#N/A</v>
      </c>
      <c r="BH413" s="11" t="e">
        <f t="shared" si="109"/>
        <v>#N/A</v>
      </c>
      <c r="BI413" s="11"/>
      <c r="BJ413" s="11"/>
      <c r="BK413" s="11"/>
      <c r="BL413" s="11"/>
      <c r="BM413" s="11"/>
      <c r="BN413" s="11"/>
      <c r="BO413" s="11"/>
      <c r="BP413" s="11"/>
      <c r="BQ413" s="11"/>
      <c r="BR413" s="11"/>
      <c r="BS413" s="11"/>
    </row>
    <row r="414" spans="1:71" x14ac:dyDescent="0.2">
      <c r="A414" s="16">
        <f t="shared" si="110"/>
        <v>413</v>
      </c>
      <c r="B414" s="11" t="str">
        <f t="shared" si="111"/>
        <v>50000-00014</v>
      </c>
      <c r="C414" s="11" t="str">
        <f t="shared" si="111"/>
        <v>50000-00014</v>
      </c>
      <c r="D414" s="7" t="s">
        <v>8719</v>
      </c>
      <c r="E414" s="6" t="s">
        <v>32</v>
      </c>
      <c r="F414" s="11" t="s">
        <v>8991</v>
      </c>
      <c r="G414" s="17" t="str">
        <f>INDEX(Data!G:G,MATCH($D414,Data!$D:$D,0))</f>
        <v>BARSTOW</v>
      </c>
      <c r="H414" s="17" t="str">
        <f>INDEX(Data!H:H,MATCH($D414,Data!$D:$D,0))</f>
        <v>Goggle</v>
      </c>
      <c r="I414" s="6" t="s">
        <v>2311</v>
      </c>
      <c r="J414" s="6" t="s">
        <v>5331</v>
      </c>
      <c r="K414" s="6" t="s">
        <v>5340</v>
      </c>
      <c r="L414" s="6" t="s">
        <v>8994</v>
      </c>
      <c r="M414" s="6" t="s">
        <v>5348</v>
      </c>
      <c r="N414" s="6" t="s">
        <v>5378</v>
      </c>
      <c r="O414" s="11"/>
      <c r="P414" s="11"/>
      <c r="Q414" s="6" t="s">
        <v>9106</v>
      </c>
      <c r="R414" s="9" t="b">
        <v>1</v>
      </c>
      <c r="S414" s="9" t="b">
        <v>0</v>
      </c>
      <c r="T414" s="6" t="s">
        <v>8719</v>
      </c>
      <c r="U414" s="17" t="str">
        <f>INDEX(Data!U:U,MATCH($D414,Data!$D:$D,0))</f>
        <v>50000-00014</v>
      </c>
      <c r="V414" s="17" t="str">
        <f>INDEX(Data!V:V,MATCH($D414,Data!$D:$D,0))</f>
        <v/>
      </c>
      <c r="W414" s="17" t="str">
        <f>INDEX(Data!W:W,MATCH($D414,Data!$D:$D,0))</f>
        <v/>
      </c>
      <c r="X414" s="17" t="str">
        <f>INDEX(Data!X:X,MATCH($D414,Data!$D:$D,0))</f>
        <v/>
      </c>
      <c r="Y414" s="17" t="str">
        <f>INDEX(Data!Y:Y,MATCH($D414,Data!$D:$D,0))</f>
        <v/>
      </c>
      <c r="Z414" s="17" t="str">
        <f>INDEX(Data!Z:Z,MATCH($D414,Data!$D:$D,0))</f>
        <v/>
      </c>
      <c r="AA414" s="17" t="str">
        <f>INDEX(Data!AA:AA,MATCH($D414,Data!$D:$D,0))</f>
        <v/>
      </c>
      <c r="AB414" s="17" t="str">
        <f>INDEX(Data!AB:AB,MATCH($D414,Data!$D:$D,0))</f>
        <v/>
      </c>
      <c r="AC414" s="17" t="str">
        <f>INDEX(Data!AC:AC,MATCH($D414,Data!$D:$D,0))</f>
        <v>OS</v>
      </c>
      <c r="AD414" s="17" t="str">
        <f>INDEX(Data!AD:AD,MATCH($D414,Data!$D:$D,0))</f>
        <v/>
      </c>
      <c r="AE414" s="17" t="str">
        <f>INDEX(Data!AE:AE,MATCH($D414,Data!$D:$D,0))</f>
        <v/>
      </c>
      <c r="AF414" s="17" t="str">
        <f>INDEX(Data!AF:AF,MATCH($D414,Data!$D:$D,0))</f>
        <v/>
      </c>
      <c r="AG414" s="17" t="str">
        <f>INDEX(Data!AG:AG,MATCH($D414,Data!$D:$D,0))</f>
        <v/>
      </c>
      <c r="AH414" s="17" t="str">
        <f>INDEX(Data!AH:AH,MATCH($D414,Data!$D:$D,0))</f>
        <v/>
      </c>
      <c r="AI414" s="17" t="str">
        <f>INDEX(Data!AI:AI,MATCH($D414,Data!$D:$D,0))</f>
        <v/>
      </c>
      <c r="AJ414" s="17" t="str">
        <f>INDEX(Data!AJ:AJ,MATCH($D414,Data!$D:$D,0))</f>
        <v/>
      </c>
      <c r="AK414" s="10">
        <v>95</v>
      </c>
      <c r="AL414" s="10">
        <v>110</v>
      </c>
      <c r="AM414" s="6" t="s">
        <v>475</v>
      </c>
      <c r="AN414" s="6" t="s">
        <v>9233</v>
      </c>
      <c r="AO414" s="6" t="s">
        <v>2314</v>
      </c>
      <c r="AP414" s="6" t="s">
        <v>9417</v>
      </c>
      <c r="AQ414" s="18" t="s">
        <v>9465</v>
      </c>
      <c r="AR414" s="11" t="str">
        <f t="shared" si="98"/>
        <v/>
      </c>
      <c r="AS414" s="11" t="str">
        <f t="shared" si="99"/>
        <v>2W Distributor - Moto</v>
      </c>
      <c r="AT414" s="11" t="str">
        <f t="shared" si="100"/>
        <v>2W Distributor</v>
      </c>
      <c r="AU414" s="11" t="str">
        <f t="shared" si="101"/>
        <v/>
      </c>
      <c r="AV414" s="11" t="str">
        <f t="shared" si="101"/>
        <v/>
      </c>
      <c r="AW414" s="11" t="str">
        <f t="shared" si="102"/>
        <v>International - Moto</v>
      </c>
      <c r="AX414" s="11" t="str">
        <f t="shared" si="103"/>
        <v>International - AS</v>
      </c>
      <c r="AY414" s="11" t="str">
        <f t="shared" si="103"/>
        <v>International</v>
      </c>
      <c r="AZ414" s="11" t="str">
        <f t="shared" si="103"/>
        <v>International - New</v>
      </c>
      <c r="BA414" s="11" t="str">
        <f t="shared" si="104"/>
        <v>Mecanic Sport</v>
      </c>
      <c r="BB414" s="11" t="str">
        <f t="shared" si="105"/>
        <v>Moto Dealers</v>
      </c>
      <c r="BC414" s="11" t="str">
        <f t="shared" si="105"/>
        <v>Motonet</v>
      </c>
      <c r="BD414" s="11" t="str">
        <f t="shared" si="106"/>
        <v>Pierce AB</v>
      </c>
      <c r="BE414" s="11" t="str">
        <f t="shared" si="107"/>
        <v>Retail</v>
      </c>
      <c r="BF414" s="11" t="str">
        <f t="shared" si="108"/>
        <v/>
      </c>
      <c r="BG414" s="11" t="e">
        <v>#N/A</v>
      </c>
      <c r="BH414" s="11" t="e">
        <f t="shared" si="109"/>
        <v>#N/A</v>
      </c>
      <c r="BI414" s="11"/>
      <c r="BJ414" s="11"/>
      <c r="BK414" s="11"/>
      <c r="BL414" s="11"/>
      <c r="BM414" s="11"/>
      <c r="BN414" s="11"/>
      <c r="BO414" s="11"/>
      <c r="BP414" s="11"/>
      <c r="BQ414" s="11"/>
      <c r="BR414" s="11"/>
      <c r="BS414" s="11"/>
    </row>
    <row r="415" spans="1:71" x14ac:dyDescent="0.2">
      <c r="A415" s="16">
        <f t="shared" si="110"/>
        <v>414</v>
      </c>
      <c r="B415" s="11" t="str">
        <f t="shared" si="111"/>
        <v>50000-00015</v>
      </c>
      <c r="C415" s="11" t="str">
        <f t="shared" si="111"/>
        <v>50000-00015</v>
      </c>
      <c r="D415" s="7" t="s">
        <v>8720</v>
      </c>
      <c r="E415" s="6" t="s">
        <v>32</v>
      </c>
      <c r="F415" s="11" t="s">
        <v>8991</v>
      </c>
      <c r="G415" s="17" t="str">
        <f>INDEX(Data!G:G,MATCH($D415,Data!$D:$D,0))</f>
        <v>BARSTOW</v>
      </c>
      <c r="H415" s="17" t="str">
        <f>INDEX(Data!H:H,MATCH($D415,Data!$D:$D,0))</f>
        <v>Goggle</v>
      </c>
      <c r="I415" s="6" t="s">
        <v>2311</v>
      </c>
      <c r="J415" s="6" t="s">
        <v>5331</v>
      </c>
      <c r="K415" s="6" t="s">
        <v>5340</v>
      </c>
      <c r="L415" s="6" t="s">
        <v>8994</v>
      </c>
      <c r="M415" s="6" t="s">
        <v>5348</v>
      </c>
      <c r="N415" s="6" t="s">
        <v>5378</v>
      </c>
      <c r="O415" s="11"/>
      <c r="P415" s="11"/>
      <c r="Q415" s="6" t="s">
        <v>9107</v>
      </c>
      <c r="R415" s="9" t="b">
        <v>1</v>
      </c>
      <c r="S415" s="9" t="b">
        <v>0</v>
      </c>
      <c r="T415" s="6" t="s">
        <v>8720</v>
      </c>
      <c r="U415" s="17" t="str">
        <f>INDEX(Data!U:U,MATCH($D415,Data!$D:$D,0))</f>
        <v>50000-00015</v>
      </c>
      <c r="V415" s="17" t="str">
        <f>INDEX(Data!V:V,MATCH($D415,Data!$D:$D,0))</f>
        <v/>
      </c>
      <c r="W415" s="17" t="str">
        <f>INDEX(Data!W:W,MATCH($D415,Data!$D:$D,0))</f>
        <v/>
      </c>
      <c r="X415" s="17" t="str">
        <f>INDEX(Data!X:X,MATCH($D415,Data!$D:$D,0))</f>
        <v/>
      </c>
      <c r="Y415" s="17" t="str">
        <f>INDEX(Data!Y:Y,MATCH($D415,Data!$D:$D,0))</f>
        <v/>
      </c>
      <c r="Z415" s="17" t="str">
        <f>INDEX(Data!Z:Z,MATCH($D415,Data!$D:$D,0))</f>
        <v/>
      </c>
      <c r="AA415" s="17" t="str">
        <f>INDEX(Data!AA:AA,MATCH($D415,Data!$D:$D,0))</f>
        <v/>
      </c>
      <c r="AB415" s="17" t="str">
        <f>INDEX(Data!AB:AB,MATCH($D415,Data!$D:$D,0))</f>
        <v/>
      </c>
      <c r="AC415" s="17" t="str">
        <f>INDEX(Data!AC:AC,MATCH($D415,Data!$D:$D,0))</f>
        <v>OS</v>
      </c>
      <c r="AD415" s="17" t="str">
        <f>INDEX(Data!AD:AD,MATCH($D415,Data!$D:$D,0))</f>
        <v/>
      </c>
      <c r="AE415" s="17" t="str">
        <f>INDEX(Data!AE:AE,MATCH($D415,Data!$D:$D,0))</f>
        <v/>
      </c>
      <c r="AF415" s="17" t="str">
        <f>INDEX(Data!AF:AF,MATCH($D415,Data!$D:$D,0))</f>
        <v/>
      </c>
      <c r="AG415" s="17" t="str">
        <f>INDEX(Data!AG:AG,MATCH($D415,Data!$D:$D,0))</f>
        <v/>
      </c>
      <c r="AH415" s="17" t="str">
        <f>INDEX(Data!AH:AH,MATCH($D415,Data!$D:$D,0))</f>
        <v/>
      </c>
      <c r="AI415" s="17" t="str">
        <f>INDEX(Data!AI:AI,MATCH($D415,Data!$D:$D,0))</f>
        <v/>
      </c>
      <c r="AJ415" s="17" t="str">
        <f>INDEX(Data!AJ:AJ,MATCH($D415,Data!$D:$D,0))</f>
        <v/>
      </c>
      <c r="AK415" s="10">
        <v>95</v>
      </c>
      <c r="AL415" s="10">
        <v>110</v>
      </c>
      <c r="AM415" s="6" t="s">
        <v>475</v>
      </c>
      <c r="AN415" s="6" t="s">
        <v>9233</v>
      </c>
      <c r="AO415" s="6" t="s">
        <v>2314</v>
      </c>
      <c r="AP415" s="6" t="s">
        <v>9417</v>
      </c>
      <c r="AQ415" s="18" t="s">
        <v>9465</v>
      </c>
      <c r="AR415" s="11" t="str">
        <f t="shared" si="98"/>
        <v/>
      </c>
      <c r="AS415" s="11" t="str">
        <f t="shared" si="99"/>
        <v>2W Distributor - Moto</v>
      </c>
      <c r="AT415" s="11" t="str">
        <f t="shared" si="100"/>
        <v>2W Distributor</v>
      </c>
      <c r="AU415" s="11" t="str">
        <f t="shared" si="101"/>
        <v/>
      </c>
      <c r="AV415" s="11" t="str">
        <f t="shared" si="101"/>
        <v/>
      </c>
      <c r="AW415" s="11" t="str">
        <f t="shared" si="102"/>
        <v>International - Moto</v>
      </c>
      <c r="AX415" s="11" t="str">
        <f t="shared" si="103"/>
        <v>International - AS</v>
      </c>
      <c r="AY415" s="11" t="str">
        <f t="shared" si="103"/>
        <v>International</v>
      </c>
      <c r="AZ415" s="11" t="str">
        <f t="shared" si="103"/>
        <v>International - New</v>
      </c>
      <c r="BA415" s="11" t="str">
        <f t="shared" si="104"/>
        <v>Mecanic Sport</v>
      </c>
      <c r="BB415" s="11" t="str">
        <f t="shared" si="105"/>
        <v>Moto Dealers</v>
      </c>
      <c r="BC415" s="11" t="str">
        <f t="shared" si="105"/>
        <v>Motonet</v>
      </c>
      <c r="BD415" s="11" t="str">
        <f t="shared" si="106"/>
        <v>Pierce AB</v>
      </c>
      <c r="BE415" s="11" t="str">
        <f t="shared" si="107"/>
        <v>Retail</v>
      </c>
      <c r="BF415" s="11" t="str">
        <f t="shared" si="108"/>
        <v/>
      </c>
      <c r="BG415" s="11" t="e">
        <v>#N/A</v>
      </c>
      <c r="BH415" s="11" t="e">
        <f t="shared" si="109"/>
        <v>#N/A</v>
      </c>
      <c r="BI415" s="11"/>
      <c r="BJ415" s="11"/>
      <c r="BK415" s="11"/>
      <c r="BL415" s="11"/>
      <c r="BM415" s="11"/>
      <c r="BN415" s="11"/>
      <c r="BO415" s="11"/>
      <c r="BP415" s="11"/>
      <c r="BQ415" s="11"/>
      <c r="BR415" s="11"/>
      <c r="BS415" s="11"/>
    </row>
    <row r="416" spans="1:71" x14ac:dyDescent="0.2">
      <c r="A416" s="16">
        <f t="shared" si="110"/>
        <v>415</v>
      </c>
      <c r="B416" s="11" t="str">
        <f t="shared" si="111"/>
        <v>50000-00016</v>
      </c>
      <c r="C416" s="11" t="str">
        <f t="shared" si="111"/>
        <v>50000-00016</v>
      </c>
      <c r="D416" s="7" t="s">
        <v>8721</v>
      </c>
      <c r="E416" s="6" t="s">
        <v>32</v>
      </c>
      <c r="F416" s="11" t="s">
        <v>8991</v>
      </c>
      <c r="G416" s="17" t="str">
        <f>INDEX(Data!G:G,MATCH($D416,Data!$D:$D,0))</f>
        <v>BARSTOW</v>
      </c>
      <c r="H416" s="17" t="str">
        <f>INDEX(Data!H:H,MATCH($D416,Data!$D:$D,0))</f>
        <v>Goggle</v>
      </c>
      <c r="I416" s="6" t="s">
        <v>2311</v>
      </c>
      <c r="J416" s="6" t="s">
        <v>5331</v>
      </c>
      <c r="K416" s="6" t="s">
        <v>5340</v>
      </c>
      <c r="L416" s="6" t="s">
        <v>8994</v>
      </c>
      <c r="M416" s="6" t="s">
        <v>5348</v>
      </c>
      <c r="N416" s="6" t="s">
        <v>5378</v>
      </c>
      <c r="O416" s="11"/>
      <c r="P416" s="11"/>
      <c r="Q416" s="6" t="s">
        <v>9108</v>
      </c>
      <c r="R416" s="9" t="b">
        <v>1</v>
      </c>
      <c r="S416" s="9" t="b">
        <v>0</v>
      </c>
      <c r="T416" s="6" t="s">
        <v>8721</v>
      </c>
      <c r="U416" s="17" t="str">
        <f>INDEX(Data!U:U,MATCH($D416,Data!$D:$D,0))</f>
        <v>50000-00016</v>
      </c>
      <c r="V416" s="17" t="str">
        <f>INDEX(Data!V:V,MATCH($D416,Data!$D:$D,0))</f>
        <v/>
      </c>
      <c r="W416" s="17" t="str">
        <f>INDEX(Data!W:W,MATCH($D416,Data!$D:$D,0))</f>
        <v/>
      </c>
      <c r="X416" s="17" t="str">
        <f>INDEX(Data!X:X,MATCH($D416,Data!$D:$D,0))</f>
        <v/>
      </c>
      <c r="Y416" s="17" t="str">
        <f>INDEX(Data!Y:Y,MATCH($D416,Data!$D:$D,0))</f>
        <v/>
      </c>
      <c r="Z416" s="17" t="str">
        <f>INDEX(Data!Z:Z,MATCH($D416,Data!$D:$D,0))</f>
        <v/>
      </c>
      <c r="AA416" s="17" t="str">
        <f>INDEX(Data!AA:AA,MATCH($D416,Data!$D:$D,0))</f>
        <v/>
      </c>
      <c r="AB416" s="17" t="str">
        <f>INDEX(Data!AB:AB,MATCH($D416,Data!$D:$D,0))</f>
        <v/>
      </c>
      <c r="AC416" s="17" t="str">
        <f>INDEX(Data!AC:AC,MATCH($D416,Data!$D:$D,0))</f>
        <v>OS</v>
      </c>
      <c r="AD416" s="17" t="str">
        <f>INDEX(Data!AD:AD,MATCH($D416,Data!$D:$D,0))</f>
        <v/>
      </c>
      <c r="AE416" s="17" t="str">
        <f>INDEX(Data!AE:AE,MATCH($D416,Data!$D:$D,0))</f>
        <v/>
      </c>
      <c r="AF416" s="17" t="str">
        <f>INDEX(Data!AF:AF,MATCH($D416,Data!$D:$D,0))</f>
        <v/>
      </c>
      <c r="AG416" s="17" t="str">
        <f>INDEX(Data!AG:AG,MATCH($D416,Data!$D:$D,0))</f>
        <v/>
      </c>
      <c r="AH416" s="17" t="str">
        <f>INDEX(Data!AH:AH,MATCH($D416,Data!$D:$D,0))</f>
        <v/>
      </c>
      <c r="AI416" s="17" t="str">
        <f>INDEX(Data!AI:AI,MATCH($D416,Data!$D:$D,0))</f>
        <v/>
      </c>
      <c r="AJ416" s="17" t="str">
        <f>INDEX(Data!AJ:AJ,MATCH($D416,Data!$D:$D,0))</f>
        <v/>
      </c>
      <c r="AK416" s="10">
        <v>95</v>
      </c>
      <c r="AL416" s="10">
        <v>110</v>
      </c>
      <c r="AM416" s="6" t="s">
        <v>475</v>
      </c>
      <c r="AN416" s="6" t="s">
        <v>9233</v>
      </c>
      <c r="AO416" s="6" t="s">
        <v>2314</v>
      </c>
      <c r="AP416" s="6" t="s">
        <v>9417</v>
      </c>
      <c r="AQ416" s="18" t="s">
        <v>9465</v>
      </c>
      <c r="AR416" s="11" t="str">
        <f t="shared" si="98"/>
        <v/>
      </c>
      <c r="AS416" s="11" t="str">
        <f t="shared" si="99"/>
        <v>2W Distributor - Moto</v>
      </c>
      <c r="AT416" s="11" t="str">
        <f t="shared" si="100"/>
        <v>2W Distributor</v>
      </c>
      <c r="AU416" s="11" t="str">
        <f t="shared" si="101"/>
        <v/>
      </c>
      <c r="AV416" s="11" t="str">
        <f t="shared" si="101"/>
        <v/>
      </c>
      <c r="AW416" s="11" t="str">
        <f t="shared" si="102"/>
        <v>International - Moto</v>
      </c>
      <c r="AX416" s="11" t="str">
        <f t="shared" si="103"/>
        <v>International - AS</v>
      </c>
      <c r="AY416" s="11" t="str">
        <f t="shared" si="103"/>
        <v>International</v>
      </c>
      <c r="AZ416" s="11" t="str">
        <f t="shared" si="103"/>
        <v>International - New</v>
      </c>
      <c r="BA416" s="11" t="str">
        <f t="shared" si="104"/>
        <v>Mecanic Sport</v>
      </c>
      <c r="BB416" s="11" t="str">
        <f t="shared" si="105"/>
        <v>Moto Dealers</v>
      </c>
      <c r="BC416" s="11" t="str">
        <f t="shared" si="105"/>
        <v>Motonet</v>
      </c>
      <c r="BD416" s="11" t="str">
        <f t="shared" si="106"/>
        <v>Pierce AB</v>
      </c>
      <c r="BE416" s="11" t="str">
        <f t="shared" si="107"/>
        <v>Retail</v>
      </c>
      <c r="BF416" s="11" t="str">
        <f t="shared" si="108"/>
        <v/>
      </c>
      <c r="BG416" s="11" t="e">
        <v>#N/A</v>
      </c>
      <c r="BH416" s="11" t="e">
        <f t="shared" si="109"/>
        <v>#N/A</v>
      </c>
      <c r="BI416" s="11"/>
      <c r="BJ416" s="11"/>
      <c r="BK416" s="11"/>
      <c r="BL416" s="11"/>
      <c r="BM416" s="11"/>
      <c r="BN416" s="11"/>
      <c r="BO416" s="11"/>
      <c r="BP416" s="11"/>
      <c r="BQ416" s="11"/>
      <c r="BR416" s="11"/>
      <c r="BS416" s="11"/>
    </row>
    <row r="417" spans="1:71" x14ac:dyDescent="0.2">
      <c r="A417" s="16">
        <f t="shared" si="110"/>
        <v>416</v>
      </c>
      <c r="B417" s="11" t="str">
        <f t="shared" si="111"/>
        <v>50003-00001</v>
      </c>
      <c r="C417" s="11" t="str">
        <f t="shared" si="111"/>
        <v>50003-00001</v>
      </c>
      <c r="D417" s="7" t="s">
        <v>2337</v>
      </c>
      <c r="E417" s="6" t="s">
        <v>139</v>
      </c>
      <c r="F417" s="11" t="s">
        <v>8991</v>
      </c>
      <c r="G417" s="17" t="str">
        <f>INDEX(Data!G:G,MATCH($D417,Data!$D:$D,0))</f>
        <v>ARMEGA</v>
      </c>
      <c r="H417" s="17" t="str">
        <f>INDEX(Data!H:H,MATCH($D417,Data!$D:$D,0))</f>
        <v>HiPER Goggle</v>
      </c>
      <c r="I417" s="6" t="s">
        <v>2311</v>
      </c>
      <c r="J417" s="6" t="s">
        <v>5331</v>
      </c>
      <c r="K417" s="6" t="s">
        <v>5333</v>
      </c>
      <c r="L417" s="6" t="s">
        <v>8992</v>
      </c>
      <c r="M417" s="6" t="s">
        <v>5348</v>
      </c>
      <c r="N417" s="6" t="s">
        <v>5379</v>
      </c>
      <c r="O417" s="11"/>
      <c r="P417" s="11"/>
      <c r="Q417" s="6" t="s">
        <v>2339</v>
      </c>
      <c r="R417" s="9" t="b">
        <v>1</v>
      </c>
      <c r="S417" s="9" t="b">
        <v>1</v>
      </c>
      <c r="T417" s="6" t="s">
        <v>2337</v>
      </c>
      <c r="U417" s="17" t="str">
        <f>INDEX(Data!U:U,MATCH($D417,Data!$D:$D,0))</f>
        <v>50003-00001</v>
      </c>
      <c r="V417" s="17" t="str">
        <f>INDEX(Data!V:V,MATCH($D417,Data!$D:$D,0))</f>
        <v/>
      </c>
      <c r="W417" s="17" t="str">
        <f>INDEX(Data!W:W,MATCH($D417,Data!$D:$D,0))</f>
        <v/>
      </c>
      <c r="X417" s="17" t="str">
        <f>INDEX(Data!X:X,MATCH($D417,Data!$D:$D,0))</f>
        <v/>
      </c>
      <c r="Y417" s="17" t="str">
        <f>INDEX(Data!Y:Y,MATCH($D417,Data!$D:$D,0))</f>
        <v/>
      </c>
      <c r="Z417" s="17" t="str">
        <f>INDEX(Data!Z:Z,MATCH($D417,Data!$D:$D,0))</f>
        <v/>
      </c>
      <c r="AA417" s="17" t="str">
        <f>INDEX(Data!AA:AA,MATCH($D417,Data!$D:$D,0))</f>
        <v/>
      </c>
      <c r="AB417" s="17" t="str">
        <f>INDEX(Data!AB:AB,MATCH($D417,Data!$D:$D,0))</f>
        <v/>
      </c>
      <c r="AC417" s="17" t="str">
        <f>INDEX(Data!AC:AC,MATCH($D417,Data!$D:$D,0))</f>
        <v>OS</v>
      </c>
      <c r="AD417" s="17" t="str">
        <f>INDEX(Data!AD:AD,MATCH($D417,Data!$D:$D,0))</f>
        <v/>
      </c>
      <c r="AE417" s="17" t="str">
        <f>INDEX(Data!AE:AE,MATCH($D417,Data!$D:$D,0))</f>
        <v/>
      </c>
      <c r="AF417" s="17" t="str">
        <f>INDEX(Data!AF:AF,MATCH($D417,Data!$D:$D,0))</f>
        <v/>
      </c>
      <c r="AG417" s="17" t="str">
        <f>INDEX(Data!AG:AG,MATCH($D417,Data!$D:$D,0))</f>
        <v/>
      </c>
      <c r="AH417" s="17" t="str">
        <f>INDEX(Data!AH:AH,MATCH($D417,Data!$D:$D,0))</f>
        <v/>
      </c>
      <c r="AI417" s="17" t="str">
        <f>INDEX(Data!AI:AI,MATCH($D417,Data!$D:$D,0))</f>
        <v/>
      </c>
      <c r="AJ417" s="17" t="str">
        <f>INDEX(Data!AJ:AJ,MATCH($D417,Data!$D:$D,0))</f>
        <v/>
      </c>
      <c r="AK417" s="10">
        <v>120</v>
      </c>
      <c r="AL417" s="10">
        <v>140</v>
      </c>
      <c r="AM417" s="6" t="s">
        <v>475</v>
      </c>
      <c r="AN417" s="6" t="s">
        <v>9234</v>
      </c>
      <c r="AO417" s="6" t="s">
        <v>2341</v>
      </c>
      <c r="AP417" s="6" t="s">
        <v>2342</v>
      </c>
      <c r="AQ417" s="18" t="s">
        <v>9465</v>
      </c>
      <c r="AR417" s="11" t="str">
        <f t="shared" si="98"/>
        <v>2W Distributor Bike</v>
      </c>
      <c r="AS417" s="11" t="str">
        <f t="shared" si="99"/>
        <v>2W Distributor - Moto</v>
      </c>
      <c r="AT417" s="11" t="str">
        <f t="shared" si="100"/>
        <v>2W Distributor</v>
      </c>
      <c r="AU417" s="11" t="str">
        <f t="shared" si="101"/>
        <v>H2</v>
      </c>
      <c r="AV417" s="11" t="str">
        <f t="shared" si="101"/>
        <v>International - Bike</v>
      </c>
      <c r="AW417" s="11" t="str">
        <f t="shared" si="102"/>
        <v>International - Moto</v>
      </c>
      <c r="AX417" s="11" t="str">
        <f t="shared" si="103"/>
        <v>International - AS</v>
      </c>
      <c r="AY417" s="11" t="str">
        <f t="shared" si="103"/>
        <v>International</v>
      </c>
      <c r="AZ417" s="11" t="str">
        <f t="shared" si="103"/>
        <v>International - New</v>
      </c>
      <c r="BA417" s="11" t="str">
        <f t="shared" si="104"/>
        <v>Mecanic Sport</v>
      </c>
      <c r="BB417" s="11" t="str">
        <f t="shared" si="105"/>
        <v>Moto Dealers</v>
      </c>
      <c r="BC417" s="11" t="str">
        <f t="shared" si="105"/>
        <v>Motonet</v>
      </c>
      <c r="BD417" s="11" t="str">
        <f t="shared" si="106"/>
        <v>Pierce AB</v>
      </c>
      <c r="BE417" s="11" t="str">
        <f t="shared" si="107"/>
        <v>Retail</v>
      </c>
      <c r="BF417" s="11" t="str">
        <f t="shared" si="108"/>
        <v>TREK</v>
      </c>
      <c r="BG417" s="11" t="s">
        <v>2343</v>
      </c>
      <c r="BH417" s="11" t="str">
        <f t="shared" si="109"/>
        <v>https://fs.amplifi.io//file?id=e216113a-8b39-44f4-9c0c-1111a005d5a1&amp;variant=thumb&amp;extension=png</v>
      </c>
      <c r="BI417" s="11" t="s">
        <v>2343</v>
      </c>
      <c r="BJ417" s="11"/>
      <c r="BK417" s="11"/>
      <c r="BL417" s="11"/>
      <c r="BM417" s="11"/>
      <c r="BN417" s="11"/>
      <c r="BO417" s="11"/>
      <c r="BP417" s="11"/>
      <c r="BQ417" s="11"/>
      <c r="BR417" s="11"/>
      <c r="BS417" s="11"/>
    </row>
    <row r="418" spans="1:71" x14ac:dyDescent="0.2">
      <c r="A418" s="16">
        <f t="shared" si="110"/>
        <v>417</v>
      </c>
      <c r="B418" s="11" t="str">
        <f t="shared" si="111"/>
        <v>50003-00005</v>
      </c>
      <c r="C418" s="11" t="str">
        <f t="shared" si="111"/>
        <v>50003-00005</v>
      </c>
      <c r="D418" s="7" t="s">
        <v>8722</v>
      </c>
      <c r="E418" s="6" t="s">
        <v>139</v>
      </c>
      <c r="F418" s="11" t="s">
        <v>8991</v>
      </c>
      <c r="G418" s="17" t="str">
        <f>INDEX(Data!G:G,MATCH($D418,Data!$D:$D,0))</f>
        <v>ARMEGA</v>
      </c>
      <c r="H418" s="17" t="str">
        <f>INDEX(Data!H:H,MATCH($D418,Data!$D:$D,0))</f>
        <v>HiPER Goggle</v>
      </c>
      <c r="I418" s="6" t="s">
        <v>2311</v>
      </c>
      <c r="J418" s="6" t="s">
        <v>5331</v>
      </c>
      <c r="K418" s="6" t="s">
        <v>5340</v>
      </c>
      <c r="L418" s="6" t="s">
        <v>8994</v>
      </c>
      <c r="M418" s="6" t="s">
        <v>5348</v>
      </c>
      <c r="N418" s="6" t="s">
        <v>5379</v>
      </c>
      <c r="O418" s="11"/>
      <c r="P418" s="11"/>
      <c r="Q418" s="6" t="s">
        <v>2807</v>
      </c>
      <c r="R418" s="9" t="b">
        <v>1</v>
      </c>
      <c r="S418" s="9" t="b">
        <v>0</v>
      </c>
      <c r="T418" s="6" t="s">
        <v>8722</v>
      </c>
      <c r="U418" s="17" t="str">
        <f>INDEX(Data!U:U,MATCH($D418,Data!$D:$D,0))</f>
        <v>50003-00005</v>
      </c>
      <c r="V418" s="17" t="str">
        <f>INDEX(Data!V:V,MATCH($D418,Data!$D:$D,0))</f>
        <v/>
      </c>
      <c r="W418" s="17" t="str">
        <f>INDEX(Data!W:W,MATCH($D418,Data!$D:$D,0))</f>
        <v/>
      </c>
      <c r="X418" s="17" t="str">
        <f>INDEX(Data!X:X,MATCH($D418,Data!$D:$D,0))</f>
        <v/>
      </c>
      <c r="Y418" s="17" t="str">
        <f>INDEX(Data!Y:Y,MATCH($D418,Data!$D:$D,0))</f>
        <v/>
      </c>
      <c r="Z418" s="17" t="str">
        <f>INDEX(Data!Z:Z,MATCH($D418,Data!$D:$D,0))</f>
        <v/>
      </c>
      <c r="AA418" s="17" t="str">
        <f>INDEX(Data!AA:AA,MATCH($D418,Data!$D:$D,0))</f>
        <v/>
      </c>
      <c r="AB418" s="17" t="str">
        <f>INDEX(Data!AB:AB,MATCH($D418,Data!$D:$D,0))</f>
        <v/>
      </c>
      <c r="AC418" s="17" t="str">
        <f>INDEX(Data!AC:AC,MATCH($D418,Data!$D:$D,0))</f>
        <v>OS</v>
      </c>
      <c r="AD418" s="17" t="str">
        <f>INDEX(Data!AD:AD,MATCH($D418,Data!$D:$D,0))</f>
        <v/>
      </c>
      <c r="AE418" s="17" t="str">
        <f>INDEX(Data!AE:AE,MATCH($D418,Data!$D:$D,0))</f>
        <v/>
      </c>
      <c r="AF418" s="17" t="str">
        <f>INDEX(Data!AF:AF,MATCH($D418,Data!$D:$D,0))</f>
        <v/>
      </c>
      <c r="AG418" s="17" t="str">
        <f>INDEX(Data!AG:AG,MATCH($D418,Data!$D:$D,0))</f>
        <v/>
      </c>
      <c r="AH418" s="17" t="str">
        <f>INDEX(Data!AH:AH,MATCH($D418,Data!$D:$D,0))</f>
        <v/>
      </c>
      <c r="AI418" s="17" t="str">
        <f>INDEX(Data!AI:AI,MATCH($D418,Data!$D:$D,0))</f>
        <v/>
      </c>
      <c r="AJ418" s="17" t="str">
        <f>INDEX(Data!AJ:AJ,MATCH($D418,Data!$D:$D,0))</f>
        <v/>
      </c>
      <c r="AK418" s="10">
        <v>120</v>
      </c>
      <c r="AL418" s="10">
        <v>140</v>
      </c>
      <c r="AM418" s="6" t="s">
        <v>475</v>
      </c>
      <c r="AN418" s="6" t="s">
        <v>9234</v>
      </c>
      <c r="AO418" s="6" t="s">
        <v>2341</v>
      </c>
      <c r="AP418" s="6" t="s">
        <v>2342</v>
      </c>
      <c r="AQ418" s="18" t="s">
        <v>9465</v>
      </c>
      <c r="AR418" s="11" t="str">
        <f t="shared" si="98"/>
        <v>2W Distributor Bike</v>
      </c>
      <c r="AS418" s="11" t="str">
        <f t="shared" si="99"/>
        <v>2W Distributor - Moto</v>
      </c>
      <c r="AT418" s="11" t="str">
        <f t="shared" si="100"/>
        <v>2W Distributor</v>
      </c>
      <c r="AU418" s="11" t="str">
        <f t="shared" si="101"/>
        <v>H2</v>
      </c>
      <c r="AV418" s="11" t="str">
        <f t="shared" si="101"/>
        <v>International - Bike</v>
      </c>
      <c r="AW418" s="11" t="str">
        <f t="shared" si="102"/>
        <v>International - Moto</v>
      </c>
      <c r="AX418" s="11" t="str">
        <f t="shared" si="103"/>
        <v>International - AS</v>
      </c>
      <c r="AY418" s="11" t="str">
        <f t="shared" si="103"/>
        <v>International</v>
      </c>
      <c r="AZ418" s="11" t="str">
        <f t="shared" si="103"/>
        <v>International - New</v>
      </c>
      <c r="BA418" s="11" t="str">
        <f t="shared" si="104"/>
        <v>Mecanic Sport</v>
      </c>
      <c r="BB418" s="11" t="str">
        <f t="shared" si="105"/>
        <v>Moto Dealers</v>
      </c>
      <c r="BC418" s="11" t="str">
        <f t="shared" si="105"/>
        <v>Motonet</v>
      </c>
      <c r="BD418" s="11" t="str">
        <f t="shared" si="106"/>
        <v>Pierce AB</v>
      </c>
      <c r="BE418" s="11" t="str">
        <f t="shared" si="107"/>
        <v>Retail</v>
      </c>
      <c r="BF418" s="11" t="str">
        <f t="shared" si="108"/>
        <v>TREK</v>
      </c>
      <c r="BG418" s="11" t="e">
        <v>#N/A</v>
      </c>
      <c r="BH418" s="11" t="e">
        <f t="shared" si="109"/>
        <v>#N/A</v>
      </c>
      <c r="BI418" s="11"/>
      <c r="BJ418" s="11"/>
      <c r="BK418" s="11"/>
      <c r="BL418" s="11"/>
      <c r="BM418" s="11"/>
      <c r="BN418" s="11"/>
      <c r="BO418" s="11"/>
      <c r="BP418" s="11"/>
      <c r="BQ418" s="11"/>
      <c r="BR418" s="11"/>
      <c r="BS418" s="11"/>
    </row>
    <row r="419" spans="1:71" x14ac:dyDescent="0.2">
      <c r="A419" s="16">
        <f t="shared" si="110"/>
        <v>418</v>
      </c>
      <c r="B419" s="11" t="str">
        <f t="shared" si="111"/>
        <v>50003-00006</v>
      </c>
      <c r="C419" s="11" t="str">
        <f t="shared" si="111"/>
        <v>50003-00006</v>
      </c>
      <c r="D419" s="7" t="s">
        <v>8723</v>
      </c>
      <c r="E419" s="6" t="s">
        <v>139</v>
      </c>
      <c r="F419" s="11" t="s">
        <v>8991</v>
      </c>
      <c r="G419" s="17" t="str">
        <f>INDEX(Data!G:G,MATCH($D419,Data!$D:$D,0))</f>
        <v>ARMEGA</v>
      </c>
      <c r="H419" s="17" t="str">
        <f>INDEX(Data!H:H,MATCH($D419,Data!$D:$D,0))</f>
        <v>HiPER Goggle</v>
      </c>
      <c r="I419" s="6" t="s">
        <v>2311</v>
      </c>
      <c r="J419" s="6" t="s">
        <v>5331</v>
      </c>
      <c r="K419" s="6" t="s">
        <v>5340</v>
      </c>
      <c r="L419" s="6" t="s">
        <v>8994</v>
      </c>
      <c r="M419" s="6" t="s">
        <v>5348</v>
      </c>
      <c r="N419" s="6" t="s">
        <v>5379</v>
      </c>
      <c r="O419" s="11"/>
      <c r="P419" s="11"/>
      <c r="Q419" s="6" t="s">
        <v>9109</v>
      </c>
      <c r="R419" s="9" t="b">
        <v>1</v>
      </c>
      <c r="S419" s="9" t="b">
        <v>0</v>
      </c>
      <c r="T419" s="6" t="s">
        <v>8723</v>
      </c>
      <c r="U419" s="17" t="str">
        <f>INDEX(Data!U:U,MATCH($D419,Data!$D:$D,0))</f>
        <v>50003-00006</v>
      </c>
      <c r="V419" s="17" t="str">
        <f>INDEX(Data!V:V,MATCH($D419,Data!$D:$D,0))</f>
        <v/>
      </c>
      <c r="W419" s="17" t="str">
        <f>INDEX(Data!W:W,MATCH($D419,Data!$D:$D,0))</f>
        <v/>
      </c>
      <c r="X419" s="17" t="str">
        <f>INDEX(Data!X:X,MATCH($D419,Data!$D:$D,0))</f>
        <v/>
      </c>
      <c r="Y419" s="17" t="str">
        <f>INDEX(Data!Y:Y,MATCH($D419,Data!$D:$D,0))</f>
        <v/>
      </c>
      <c r="Z419" s="17" t="str">
        <f>INDEX(Data!Z:Z,MATCH($D419,Data!$D:$D,0))</f>
        <v/>
      </c>
      <c r="AA419" s="17" t="str">
        <f>INDEX(Data!AA:AA,MATCH($D419,Data!$D:$D,0))</f>
        <v/>
      </c>
      <c r="AB419" s="17" t="str">
        <f>INDEX(Data!AB:AB,MATCH($D419,Data!$D:$D,0))</f>
        <v/>
      </c>
      <c r="AC419" s="17" t="str">
        <f>INDEX(Data!AC:AC,MATCH($D419,Data!$D:$D,0))</f>
        <v>OS</v>
      </c>
      <c r="AD419" s="17" t="str">
        <f>INDEX(Data!AD:AD,MATCH($D419,Data!$D:$D,0))</f>
        <v/>
      </c>
      <c r="AE419" s="17" t="str">
        <f>INDEX(Data!AE:AE,MATCH($D419,Data!$D:$D,0))</f>
        <v/>
      </c>
      <c r="AF419" s="17" t="str">
        <f>INDEX(Data!AF:AF,MATCH($D419,Data!$D:$D,0))</f>
        <v/>
      </c>
      <c r="AG419" s="17" t="str">
        <f>INDEX(Data!AG:AG,MATCH($D419,Data!$D:$D,0))</f>
        <v/>
      </c>
      <c r="AH419" s="17" t="str">
        <f>INDEX(Data!AH:AH,MATCH($D419,Data!$D:$D,0))</f>
        <v/>
      </c>
      <c r="AI419" s="17" t="str">
        <f>INDEX(Data!AI:AI,MATCH($D419,Data!$D:$D,0))</f>
        <v/>
      </c>
      <c r="AJ419" s="17" t="str">
        <f>INDEX(Data!AJ:AJ,MATCH($D419,Data!$D:$D,0))</f>
        <v/>
      </c>
      <c r="AK419" s="10">
        <v>120</v>
      </c>
      <c r="AL419" s="10">
        <v>140</v>
      </c>
      <c r="AM419" s="6" t="s">
        <v>475</v>
      </c>
      <c r="AN419" s="6" t="s">
        <v>9234</v>
      </c>
      <c r="AO419" s="6" t="s">
        <v>2341</v>
      </c>
      <c r="AP419" s="6" t="s">
        <v>2342</v>
      </c>
      <c r="AQ419" s="18" t="s">
        <v>9465</v>
      </c>
      <c r="AR419" s="11" t="str">
        <f t="shared" si="98"/>
        <v>2W Distributor Bike</v>
      </c>
      <c r="AS419" s="11" t="str">
        <f t="shared" si="99"/>
        <v>2W Distributor - Moto</v>
      </c>
      <c r="AT419" s="11" t="str">
        <f t="shared" si="100"/>
        <v>2W Distributor</v>
      </c>
      <c r="AU419" s="11" t="str">
        <f t="shared" si="101"/>
        <v>H2</v>
      </c>
      <c r="AV419" s="11" t="str">
        <f t="shared" si="101"/>
        <v>International - Bike</v>
      </c>
      <c r="AW419" s="11" t="str">
        <f t="shared" si="102"/>
        <v>International - Moto</v>
      </c>
      <c r="AX419" s="11" t="str">
        <f t="shared" si="103"/>
        <v>International - AS</v>
      </c>
      <c r="AY419" s="11" t="str">
        <f t="shared" si="103"/>
        <v>International</v>
      </c>
      <c r="AZ419" s="11" t="str">
        <f t="shared" si="103"/>
        <v>International - New</v>
      </c>
      <c r="BA419" s="11" t="str">
        <f t="shared" si="104"/>
        <v>Mecanic Sport</v>
      </c>
      <c r="BB419" s="11" t="str">
        <f t="shared" si="105"/>
        <v>Moto Dealers</v>
      </c>
      <c r="BC419" s="11" t="str">
        <f t="shared" si="105"/>
        <v>Motonet</v>
      </c>
      <c r="BD419" s="11" t="str">
        <f t="shared" si="106"/>
        <v>Pierce AB</v>
      </c>
      <c r="BE419" s="11" t="str">
        <f t="shared" si="107"/>
        <v>Retail</v>
      </c>
      <c r="BF419" s="11" t="str">
        <f t="shared" si="108"/>
        <v>TREK</v>
      </c>
      <c r="BG419" s="11" t="e">
        <v>#N/A</v>
      </c>
      <c r="BH419" s="11" t="e">
        <f t="shared" si="109"/>
        <v>#N/A</v>
      </c>
      <c r="BI419" s="11"/>
      <c r="BJ419" s="11"/>
      <c r="BK419" s="11"/>
      <c r="BL419" s="11"/>
      <c r="BM419" s="11"/>
      <c r="BN419" s="11"/>
      <c r="BO419" s="11"/>
      <c r="BP419" s="11"/>
      <c r="BQ419" s="11"/>
      <c r="BR419" s="11"/>
      <c r="BS419" s="11"/>
    </row>
    <row r="420" spans="1:71" x14ac:dyDescent="0.2">
      <c r="A420" s="16">
        <f t="shared" si="110"/>
        <v>419</v>
      </c>
      <c r="B420" s="11" t="str">
        <f t="shared" si="111"/>
        <v>50003-00009</v>
      </c>
      <c r="C420" s="11" t="str">
        <f t="shared" si="111"/>
        <v>50003-00009</v>
      </c>
      <c r="D420" s="7" t="s">
        <v>8724</v>
      </c>
      <c r="E420" s="6" t="s">
        <v>139</v>
      </c>
      <c r="F420" s="11" t="s">
        <v>8991</v>
      </c>
      <c r="G420" s="17" t="str">
        <f>INDEX(Data!G:G,MATCH($D420,Data!$D:$D,0))</f>
        <v>ARMEGA</v>
      </c>
      <c r="H420" s="17" t="str">
        <f>INDEX(Data!H:H,MATCH($D420,Data!$D:$D,0))</f>
        <v>HiPER Goggle</v>
      </c>
      <c r="I420" s="6" t="s">
        <v>2311</v>
      </c>
      <c r="J420" s="6" t="s">
        <v>5331</v>
      </c>
      <c r="K420" s="6" t="s">
        <v>8991</v>
      </c>
      <c r="L420" s="6" t="s">
        <v>8991</v>
      </c>
      <c r="M420" s="6" t="s">
        <v>5348</v>
      </c>
      <c r="N420" s="6" t="s">
        <v>5379</v>
      </c>
      <c r="O420" s="11"/>
      <c r="P420" s="11"/>
      <c r="Q420" s="6" t="s">
        <v>9110</v>
      </c>
      <c r="R420" s="9" t="b">
        <v>0</v>
      </c>
      <c r="S420" s="9" t="b">
        <v>0</v>
      </c>
      <c r="T420" s="6" t="s">
        <v>8724</v>
      </c>
      <c r="U420" s="17" t="str">
        <f>INDEX(Data!U:U,MATCH($D420,Data!$D:$D,0))</f>
        <v>50003-00009</v>
      </c>
      <c r="V420" s="17" t="str">
        <f>INDEX(Data!V:V,MATCH($D420,Data!$D:$D,0))</f>
        <v/>
      </c>
      <c r="W420" s="17" t="str">
        <f>INDEX(Data!W:W,MATCH($D420,Data!$D:$D,0))</f>
        <v/>
      </c>
      <c r="X420" s="17" t="str">
        <f>INDEX(Data!X:X,MATCH($D420,Data!$D:$D,0))</f>
        <v/>
      </c>
      <c r="Y420" s="17" t="str">
        <f>INDEX(Data!Y:Y,MATCH($D420,Data!$D:$D,0))</f>
        <v/>
      </c>
      <c r="Z420" s="17" t="str">
        <f>INDEX(Data!Z:Z,MATCH($D420,Data!$D:$D,0))</f>
        <v/>
      </c>
      <c r="AA420" s="17" t="str">
        <f>INDEX(Data!AA:AA,MATCH($D420,Data!$D:$D,0))</f>
        <v/>
      </c>
      <c r="AB420" s="17" t="str">
        <f>INDEX(Data!AB:AB,MATCH($D420,Data!$D:$D,0))</f>
        <v/>
      </c>
      <c r="AC420" s="17" t="str">
        <f>INDEX(Data!AC:AC,MATCH($D420,Data!$D:$D,0))</f>
        <v>OS</v>
      </c>
      <c r="AD420" s="17" t="str">
        <f>INDEX(Data!AD:AD,MATCH($D420,Data!$D:$D,0))</f>
        <v/>
      </c>
      <c r="AE420" s="17" t="str">
        <f>INDEX(Data!AE:AE,MATCH($D420,Data!$D:$D,0))</f>
        <v/>
      </c>
      <c r="AF420" s="17" t="str">
        <f>INDEX(Data!AF:AF,MATCH($D420,Data!$D:$D,0))</f>
        <v/>
      </c>
      <c r="AG420" s="17" t="str">
        <f>INDEX(Data!AG:AG,MATCH($D420,Data!$D:$D,0))</f>
        <v/>
      </c>
      <c r="AH420" s="17" t="str">
        <f>INDEX(Data!AH:AH,MATCH($D420,Data!$D:$D,0))</f>
        <v/>
      </c>
      <c r="AI420" s="17" t="str">
        <f>INDEX(Data!AI:AI,MATCH($D420,Data!$D:$D,0))</f>
        <v/>
      </c>
      <c r="AJ420" s="17" t="str">
        <f>INDEX(Data!AJ:AJ,MATCH($D420,Data!$D:$D,0))</f>
        <v/>
      </c>
      <c r="AK420" s="10">
        <v>120</v>
      </c>
      <c r="AL420" s="10">
        <v>140</v>
      </c>
      <c r="AM420" s="6" t="s">
        <v>475</v>
      </c>
      <c r="AN420" s="6" t="s">
        <v>9234</v>
      </c>
      <c r="AO420" s="6" t="s">
        <v>2341</v>
      </c>
      <c r="AP420" s="6" t="s">
        <v>2342</v>
      </c>
      <c r="AQ420" s="18" t="s">
        <v>9465</v>
      </c>
      <c r="AR420" s="11" t="str">
        <f t="shared" si="98"/>
        <v>2W Distributor Bike</v>
      </c>
      <c r="AS420" s="11" t="str">
        <f t="shared" si="99"/>
        <v>2W Distributor - Moto</v>
      </c>
      <c r="AT420" s="11" t="str">
        <f t="shared" si="100"/>
        <v>2W Distributor</v>
      </c>
      <c r="AU420" s="11" t="str">
        <f t="shared" si="101"/>
        <v>H2</v>
      </c>
      <c r="AV420" s="11" t="str">
        <f t="shared" si="101"/>
        <v>International - Bike</v>
      </c>
      <c r="AW420" s="11" t="str">
        <f t="shared" si="102"/>
        <v>International - Moto</v>
      </c>
      <c r="AX420" s="11" t="str">
        <f t="shared" si="103"/>
        <v>International - AS</v>
      </c>
      <c r="AY420" s="11" t="str">
        <f t="shared" si="103"/>
        <v>International</v>
      </c>
      <c r="AZ420" s="11" t="str">
        <f t="shared" si="103"/>
        <v>International - New</v>
      </c>
      <c r="BA420" s="11" t="str">
        <f t="shared" si="104"/>
        <v>Mecanic Sport</v>
      </c>
      <c r="BB420" s="11" t="str">
        <f t="shared" si="105"/>
        <v>Moto Dealers</v>
      </c>
      <c r="BC420" s="11" t="str">
        <f t="shared" si="105"/>
        <v>Motonet</v>
      </c>
      <c r="BD420" s="11" t="str">
        <f t="shared" si="106"/>
        <v>Pierce AB</v>
      </c>
      <c r="BE420" s="11" t="str">
        <f t="shared" si="107"/>
        <v>Retail</v>
      </c>
      <c r="BF420" s="11" t="str">
        <f t="shared" si="108"/>
        <v>TREK</v>
      </c>
      <c r="BG420" s="11" t="e">
        <v>#N/A</v>
      </c>
      <c r="BH420" s="11" t="e">
        <f t="shared" si="109"/>
        <v>#N/A</v>
      </c>
      <c r="BI420" s="11"/>
      <c r="BJ420" s="11"/>
      <c r="BK420" s="11"/>
      <c r="BL420" s="11"/>
      <c r="BM420" s="11"/>
      <c r="BN420" s="11"/>
      <c r="BO420" s="11"/>
      <c r="BP420" s="11"/>
      <c r="BQ420" s="11"/>
      <c r="BR420" s="11"/>
      <c r="BS420" s="11"/>
    </row>
    <row r="421" spans="1:71" x14ac:dyDescent="0.2">
      <c r="A421" s="16">
        <f t="shared" si="110"/>
        <v>420</v>
      </c>
      <c r="B421" s="11" t="str">
        <f t="shared" si="111"/>
        <v>50004-00001</v>
      </c>
      <c r="C421" s="11" t="str">
        <f t="shared" si="111"/>
        <v>50004-00001</v>
      </c>
      <c r="D421" s="7" t="s">
        <v>2351</v>
      </c>
      <c r="E421" s="6" t="s">
        <v>139</v>
      </c>
      <c r="F421" s="11" t="s">
        <v>8991</v>
      </c>
      <c r="G421" s="17" t="str">
        <f>INDEX(Data!G:G,MATCH($D421,Data!$D:$D,0))</f>
        <v>ARMEGA</v>
      </c>
      <c r="H421" s="17" t="str">
        <f>INDEX(Data!H:H,MATCH($D421,Data!$D:$D,0))</f>
        <v>Goggle</v>
      </c>
      <c r="I421" s="6" t="s">
        <v>2311</v>
      </c>
      <c r="J421" s="6" t="s">
        <v>5331</v>
      </c>
      <c r="K421" s="6" t="s">
        <v>5333</v>
      </c>
      <c r="L421" s="6" t="s">
        <v>8992</v>
      </c>
      <c r="M421" s="6" t="s">
        <v>5348</v>
      </c>
      <c r="N421" s="6" t="s">
        <v>638</v>
      </c>
      <c r="O421" s="11"/>
      <c r="P421" s="11"/>
      <c r="Q421" s="6" t="s">
        <v>88</v>
      </c>
      <c r="R421" s="9" t="b">
        <v>1</v>
      </c>
      <c r="S421" s="9" t="b">
        <v>1</v>
      </c>
      <c r="T421" s="6" t="s">
        <v>2351</v>
      </c>
      <c r="U421" s="17" t="str">
        <f>INDEX(Data!U:U,MATCH($D421,Data!$D:$D,0))</f>
        <v>50004-00001</v>
      </c>
      <c r="V421" s="17" t="str">
        <f>INDEX(Data!V:V,MATCH($D421,Data!$D:$D,0))</f>
        <v/>
      </c>
      <c r="W421" s="17" t="str">
        <f>INDEX(Data!W:W,MATCH($D421,Data!$D:$D,0))</f>
        <v/>
      </c>
      <c r="X421" s="17" t="str">
        <f>INDEX(Data!X:X,MATCH($D421,Data!$D:$D,0))</f>
        <v/>
      </c>
      <c r="Y421" s="17" t="str">
        <f>INDEX(Data!Y:Y,MATCH($D421,Data!$D:$D,0))</f>
        <v/>
      </c>
      <c r="Z421" s="17" t="str">
        <f>INDEX(Data!Z:Z,MATCH($D421,Data!$D:$D,0))</f>
        <v/>
      </c>
      <c r="AA421" s="17" t="str">
        <f>INDEX(Data!AA:AA,MATCH($D421,Data!$D:$D,0))</f>
        <v/>
      </c>
      <c r="AB421" s="17" t="str">
        <f>INDEX(Data!AB:AB,MATCH($D421,Data!$D:$D,0))</f>
        <v/>
      </c>
      <c r="AC421" s="17" t="str">
        <f>INDEX(Data!AC:AC,MATCH($D421,Data!$D:$D,0))</f>
        <v>OS</v>
      </c>
      <c r="AD421" s="17" t="str">
        <f>INDEX(Data!AD:AD,MATCH($D421,Data!$D:$D,0))</f>
        <v/>
      </c>
      <c r="AE421" s="17" t="str">
        <f>INDEX(Data!AE:AE,MATCH($D421,Data!$D:$D,0))</f>
        <v/>
      </c>
      <c r="AF421" s="17" t="str">
        <f>INDEX(Data!AF:AF,MATCH($D421,Data!$D:$D,0))</f>
        <v/>
      </c>
      <c r="AG421" s="17" t="str">
        <f>INDEX(Data!AG:AG,MATCH($D421,Data!$D:$D,0))</f>
        <v/>
      </c>
      <c r="AH421" s="17" t="str">
        <f>INDEX(Data!AH:AH,MATCH($D421,Data!$D:$D,0))</f>
        <v/>
      </c>
      <c r="AI421" s="17" t="str">
        <f>INDEX(Data!AI:AI,MATCH($D421,Data!$D:$D,0))</f>
        <v/>
      </c>
      <c r="AJ421" s="17" t="str">
        <f>INDEX(Data!AJ:AJ,MATCH($D421,Data!$D:$D,0))</f>
        <v/>
      </c>
      <c r="AK421" s="10">
        <v>90</v>
      </c>
      <c r="AL421" s="10">
        <v>110</v>
      </c>
      <c r="AM421" s="6" t="s">
        <v>475</v>
      </c>
      <c r="AN421" s="6" t="s">
        <v>9234</v>
      </c>
      <c r="AO421" s="6" t="s">
        <v>2341</v>
      </c>
      <c r="AP421" s="6" t="s">
        <v>2342</v>
      </c>
      <c r="AQ421" s="18" t="s">
        <v>9465</v>
      </c>
      <c r="AR421" s="11" t="str">
        <f t="shared" si="98"/>
        <v>2W Distributor Bike</v>
      </c>
      <c r="AS421" s="11" t="str">
        <f t="shared" si="99"/>
        <v>2W Distributor - Moto</v>
      </c>
      <c r="AT421" s="11" t="str">
        <f t="shared" si="100"/>
        <v>2W Distributor</v>
      </c>
      <c r="AU421" s="11" t="str">
        <f t="shared" si="101"/>
        <v>H2</v>
      </c>
      <c r="AV421" s="11" t="str">
        <f t="shared" si="101"/>
        <v>International - Bike</v>
      </c>
      <c r="AW421" s="11" t="str">
        <f t="shared" si="102"/>
        <v>International - Moto</v>
      </c>
      <c r="AX421" s="11" t="str">
        <f t="shared" si="103"/>
        <v>International - AS</v>
      </c>
      <c r="AY421" s="11" t="str">
        <f t="shared" si="103"/>
        <v>International</v>
      </c>
      <c r="AZ421" s="11" t="str">
        <f t="shared" si="103"/>
        <v>International - New</v>
      </c>
      <c r="BA421" s="11" t="str">
        <f t="shared" si="104"/>
        <v>Mecanic Sport</v>
      </c>
      <c r="BB421" s="11" t="str">
        <f t="shared" si="105"/>
        <v>Moto Dealers</v>
      </c>
      <c r="BC421" s="11" t="str">
        <f t="shared" si="105"/>
        <v>Motonet</v>
      </c>
      <c r="BD421" s="11" t="str">
        <f t="shared" si="106"/>
        <v>Pierce AB</v>
      </c>
      <c r="BE421" s="11" t="str">
        <f t="shared" si="107"/>
        <v>Retail</v>
      </c>
      <c r="BF421" s="11" t="str">
        <f t="shared" si="108"/>
        <v>TREK</v>
      </c>
      <c r="BG421" s="11" t="s">
        <v>2353</v>
      </c>
      <c r="BH421" s="11" t="str">
        <f t="shared" si="109"/>
        <v>https://fs.amplifi.io//file?id=131d84a0-4b6f-46c8-961f-9f5e02799398&amp;variant=thumb&amp;extension=png</v>
      </c>
      <c r="BI421" s="11" t="s">
        <v>2353</v>
      </c>
      <c r="BJ421" s="11"/>
      <c r="BK421" s="11"/>
      <c r="BL421" s="11"/>
      <c r="BM421" s="11"/>
      <c r="BN421" s="11"/>
      <c r="BO421" s="11"/>
      <c r="BP421" s="11"/>
      <c r="BQ421" s="11"/>
      <c r="BR421" s="11"/>
      <c r="BS421" s="11"/>
    </row>
    <row r="422" spans="1:71" x14ac:dyDescent="0.2">
      <c r="A422" s="16">
        <f t="shared" si="110"/>
        <v>421</v>
      </c>
      <c r="B422" s="11" t="str">
        <f t="shared" ref="B422:C441" si="112">C422</f>
        <v>50004-00002</v>
      </c>
      <c r="C422" s="11" t="str">
        <f t="shared" si="112"/>
        <v>50004-00002</v>
      </c>
      <c r="D422" s="7" t="s">
        <v>2354</v>
      </c>
      <c r="E422" s="6" t="s">
        <v>139</v>
      </c>
      <c r="F422" s="11" t="s">
        <v>8991</v>
      </c>
      <c r="G422" s="17" t="str">
        <f>INDEX(Data!G:G,MATCH($D422,Data!$D:$D,0))</f>
        <v>ARMEGA</v>
      </c>
      <c r="H422" s="17" t="str">
        <f>INDEX(Data!H:H,MATCH($D422,Data!$D:$D,0))</f>
        <v>Goggle</v>
      </c>
      <c r="I422" s="6" t="s">
        <v>2311</v>
      </c>
      <c r="J422" s="6" t="s">
        <v>5331</v>
      </c>
      <c r="K422" s="6" t="s">
        <v>5333</v>
      </c>
      <c r="L422" s="6" t="s">
        <v>8992</v>
      </c>
      <c r="M422" s="6" t="s">
        <v>5348</v>
      </c>
      <c r="N422" s="6" t="s">
        <v>638</v>
      </c>
      <c r="O422" s="11"/>
      <c r="P422" s="11"/>
      <c r="Q422" s="6" t="s">
        <v>2355</v>
      </c>
      <c r="R422" s="9" t="b">
        <v>1</v>
      </c>
      <c r="S422" s="9" t="b">
        <v>1</v>
      </c>
      <c r="T422" s="6" t="s">
        <v>2354</v>
      </c>
      <c r="U422" s="17" t="str">
        <f>INDEX(Data!U:U,MATCH($D422,Data!$D:$D,0))</f>
        <v>50004-00002</v>
      </c>
      <c r="V422" s="17" t="str">
        <f>INDEX(Data!V:V,MATCH($D422,Data!$D:$D,0))</f>
        <v/>
      </c>
      <c r="W422" s="17" t="str">
        <f>INDEX(Data!W:W,MATCH($D422,Data!$D:$D,0))</f>
        <v/>
      </c>
      <c r="X422" s="17" t="str">
        <f>INDEX(Data!X:X,MATCH($D422,Data!$D:$D,0))</f>
        <v/>
      </c>
      <c r="Y422" s="17" t="str">
        <f>INDEX(Data!Y:Y,MATCH($D422,Data!$D:$D,0))</f>
        <v/>
      </c>
      <c r="Z422" s="17" t="str">
        <f>INDEX(Data!Z:Z,MATCH($D422,Data!$D:$D,0))</f>
        <v/>
      </c>
      <c r="AA422" s="17" t="str">
        <f>INDEX(Data!AA:AA,MATCH($D422,Data!$D:$D,0))</f>
        <v/>
      </c>
      <c r="AB422" s="17" t="str">
        <f>INDEX(Data!AB:AB,MATCH($D422,Data!$D:$D,0))</f>
        <v/>
      </c>
      <c r="AC422" s="17" t="str">
        <f>INDEX(Data!AC:AC,MATCH($D422,Data!$D:$D,0))</f>
        <v>OS</v>
      </c>
      <c r="AD422" s="17" t="str">
        <f>INDEX(Data!AD:AD,MATCH($D422,Data!$D:$D,0))</f>
        <v/>
      </c>
      <c r="AE422" s="17" t="str">
        <f>INDEX(Data!AE:AE,MATCH($D422,Data!$D:$D,0))</f>
        <v/>
      </c>
      <c r="AF422" s="17" t="str">
        <f>INDEX(Data!AF:AF,MATCH($D422,Data!$D:$D,0))</f>
        <v/>
      </c>
      <c r="AG422" s="17" t="str">
        <f>INDEX(Data!AG:AG,MATCH($D422,Data!$D:$D,0))</f>
        <v/>
      </c>
      <c r="AH422" s="17" t="str">
        <f>INDEX(Data!AH:AH,MATCH($D422,Data!$D:$D,0))</f>
        <v/>
      </c>
      <c r="AI422" s="17" t="str">
        <f>INDEX(Data!AI:AI,MATCH($D422,Data!$D:$D,0))</f>
        <v/>
      </c>
      <c r="AJ422" s="17" t="str">
        <f>INDEX(Data!AJ:AJ,MATCH($D422,Data!$D:$D,0))</f>
        <v/>
      </c>
      <c r="AK422" s="10">
        <v>90</v>
      </c>
      <c r="AL422" s="10">
        <v>110</v>
      </c>
      <c r="AM422" s="6" t="s">
        <v>475</v>
      </c>
      <c r="AN422" s="6" t="s">
        <v>9234</v>
      </c>
      <c r="AO422" s="6" t="s">
        <v>2341</v>
      </c>
      <c r="AP422" s="6" t="s">
        <v>2342</v>
      </c>
      <c r="AQ422" s="18" t="s">
        <v>9465</v>
      </c>
      <c r="AR422" s="11" t="str">
        <f t="shared" si="98"/>
        <v>2W Distributor Bike</v>
      </c>
      <c r="AS422" s="11" t="str">
        <f t="shared" si="99"/>
        <v>2W Distributor - Moto</v>
      </c>
      <c r="AT422" s="11" t="str">
        <f t="shared" si="100"/>
        <v>2W Distributor</v>
      </c>
      <c r="AU422" s="11" t="str">
        <f t="shared" si="101"/>
        <v>H2</v>
      </c>
      <c r="AV422" s="11" t="str">
        <f t="shared" si="101"/>
        <v>International - Bike</v>
      </c>
      <c r="AW422" s="11" t="str">
        <f t="shared" si="102"/>
        <v>International - Moto</v>
      </c>
      <c r="AX422" s="11" t="str">
        <f t="shared" si="103"/>
        <v>International - AS</v>
      </c>
      <c r="AY422" s="11" t="str">
        <f t="shared" si="103"/>
        <v>International</v>
      </c>
      <c r="AZ422" s="11" t="str">
        <f t="shared" si="103"/>
        <v>International - New</v>
      </c>
      <c r="BA422" s="11" t="str">
        <f t="shared" si="104"/>
        <v>Mecanic Sport</v>
      </c>
      <c r="BB422" s="11" t="str">
        <f t="shared" si="105"/>
        <v>Moto Dealers</v>
      </c>
      <c r="BC422" s="11" t="str">
        <f t="shared" si="105"/>
        <v>Motonet</v>
      </c>
      <c r="BD422" s="11" t="str">
        <f t="shared" si="106"/>
        <v>Pierce AB</v>
      </c>
      <c r="BE422" s="11" t="str">
        <f t="shared" si="107"/>
        <v>Retail</v>
      </c>
      <c r="BF422" s="11" t="str">
        <f t="shared" si="108"/>
        <v>TREK</v>
      </c>
      <c r="BG422" s="11" t="s">
        <v>2356</v>
      </c>
      <c r="BH422" s="11" t="str">
        <f t="shared" si="109"/>
        <v>https://fs.amplifi.io//file?id=72e95d53-477f-401e-a286-16ac08ef4999&amp;variant=thumb&amp;extension=png</v>
      </c>
      <c r="BI422" s="11" t="s">
        <v>2356</v>
      </c>
      <c r="BJ422" s="11"/>
      <c r="BK422" s="11"/>
      <c r="BL422" s="11"/>
      <c r="BM422" s="11"/>
      <c r="BN422" s="11"/>
      <c r="BO422" s="11"/>
      <c r="BP422" s="11"/>
      <c r="BQ422" s="11"/>
      <c r="BR422" s="11"/>
      <c r="BS422" s="11"/>
    </row>
    <row r="423" spans="1:71" x14ac:dyDescent="0.2">
      <c r="A423" s="16">
        <f t="shared" si="110"/>
        <v>422</v>
      </c>
      <c r="B423" s="11" t="str">
        <f t="shared" si="112"/>
        <v>50004-00003</v>
      </c>
      <c r="C423" s="11" t="str">
        <f t="shared" si="112"/>
        <v>50004-00003</v>
      </c>
      <c r="D423" s="7" t="s">
        <v>2357</v>
      </c>
      <c r="E423" s="6" t="s">
        <v>139</v>
      </c>
      <c r="F423" s="11" t="s">
        <v>8991</v>
      </c>
      <c r="G423" s="17" t="str">
        <f>INDEX(Data!G:G,MATCH($D423,Data!$D:$D,0))</f>
        <v>ARMEGA</v>
      </c>
      <c r="H423" s="17" t="str">
        <f>INDEX(Data!H:H,MATCH($D423,Data!$D:$D,0))</f>
        <v>Goggle</v>
      </c>
      <c r="I423" s="6" t="s">
        <v>2311</v>
      </c>
      <c r="J423" s="6" t="s">
        <v>5331</v>
      </c>
      <c r="K423" s="6" t="s">
        <v>5333</v>
      </c>
      <c r="L423" s="6" t="s">
        <v>8992</v>
      </c>
      <c r="M423" s="6" t="s">
        <v>5348</v>
      </c>
      <c r="N423" s="6" t="s">
        <v>638</v>
      </c>
      <c r="O423" s="11"/>
      <c r="P423" s="11"/>
      <c r="Q423" s="6" t="s">
        <v>2358</v>
      </c>
      <c r="R423" s="9" t="b">
        <v>1</v>
      </c>
      <c r="S423" s="9" t="b">
        <v>1</v>
      </c>
      <c r="T423" s="6" t="s">
        <v>2357</v>
      </c>
      <c r="U423" s="17" t="str">
        <f>INDEX(Data!U:U,MATCH($D423,Data!$D:$D,0))</f>
        <v>50004-00003</v>
      </c>
      <c r="V423" s="17" t="str">
        <f>INDEX(Data!V:V,MATCH($D423,Data!$D:$D,0))</f>
        <v/>
      </c>
      <c r="W423" s="17" t="str">
        <f>INDEX(Data!W:W,MATCH($D423,Data!$D:$D,0))</f>
        <v/>
      </c>
      <c r="X423" s="17" t="str">
        <f>INDEX(Data!X:X,MATCH($D423,Data!$D:$D,0))</f>
        <v/>
      </c>
      <c r="Y423" s="17" t="str">
        <f>INDEX(Data!Y:Y,MATCH($D423,Data!$D:$D,0))</f>
        <v/>
      </c>
      <c r="Z423" s="17" t="str">
        <f>INDEX(Data!Z:Z,MATCH($D423,Data!$D:$D,0))</f>
        <v/>
      </c>
      <c r="AA423" s="17" t="str">
        <f>INDEX(Data!AA:AA,MATCH($D423,Data!$D:$D,0))</f>
        <v/>
      </c>
      <c r="AB423" s="17" t="str">
        <f>INDEX(Data!AB:AB,MATCH($D423,Data!$D:$D,0))</f>
        <v/>
      </c>
      <c r="AC423" s="17" t="str">
        <f>INDEX(Data!AC:AC,MATCH($D423,Data!$D:$D,0))</f>
        <v>OS</v>
      </c>
      <c r="AD423" s="17" t="str">
        <f>INDEX(Data!AD:AD,MATCH($D423,Data!$D:$D,0))</f>
        <v/>
      </c>
      <c r="AE423" s="17" t="str">
        <f>INDEX(Data!AE:AE,MATCH($D423,Data!$D:$D,0))</f>
        <v/>
      </c>
      <c r="AF423" s="17" t="str">
        <f>INDEX(Data!AF:AF,MATCH($D423,Data!$D:$D,0))</f>
        <v/>
      </c>
      <c r="AG423" s="17" t="str">
        <f>INDEX(Data!AG:AG,MATCH($D423,Data!$D:$D,0))</f>
        <v/>
      </c>
      <c r="AH423" s="17" t="str">
        <f>INDEX(Data!AH:AH,MATCH($D423,Data!$D:$D,0))</f>
        <v/>
      </c>
      <c r="AI423" s="17" t="str">
        <f>INDEX(Data!AI:AI,MATCH($D423,Data!$D:$D,0))</f>
        <v/>
      </c>
      <c r="AJ423" s="17" t="str">
        <f>INDEX(Data!AJ:AJ,MATCH($D423,Data!$D:$D,0))</f>
        <v/>
      </c>
      <c r="AK423" s="10">
        <v>90</v>
      </c>
      <c r="AL423" s="10">
        <v>110</v>
      </c>
      <c r="AM423" s="6" t="s">
        <v>475</v>
      </c>
      <c r="AN423" s="6" t="s">
        <v>9234</v>
      </c>
      <c r="AO423" s="6" t="s">
        <v>2341</v>
      </c>
      <c r="AP423" s="6" t="s">
        <v>2342</v>
      </c>
      <c r="AQ423" s="18" t="s">
        <v>9465</v>
      </c>
      <c r="AR423" s="11" t="str">
        <f t="shared" si="98"/>
        <v>2W Distributor Bike</v>
      </c>
      <c r="AS423" s="11" t="str">
        <f t="shared" si="99"/>
        <v>2W Distributor - Moto</v>
      </c>
      <c r="AT423" s="11" t="str">
        <f t="shared" si="100"/>
        <v>2W Distributor</v>
      </c>
      <c r="AU423" s="11" t="str">
        <f t="shared" si="101"/>
        <v>H2</v>
      </c>
      <c r="AV423" s="11" t="str">
        <f t="shared" si="101"/>
        <v>International - Bike</v>
      </c>
      <c r="AW423" s="11" t="str">
        <f t="shared" si="102"/>
        <v>International - Moto</v>
      </c>
      <c r="AX423" s="11" t="str">
        <f t="shared" si="103"/>
        <v>International - AS</v>
      </c>
      <c r="AY423" s="11" t="str">
        <f t="shared" si="103"/>
        <v>International</v>
      </c>
      <c r="AZ423" s="11" t="str">
        <f t="shared" si="103"/>
        <v>International - New</v>
      </c>
      <c r="BA423" s="11" t="str">
        <f t="shared" si="104"/>
        <v>Mecanic Sport</v>
      </c>
      <c r="BB423" s="11" t="str">
        <f t="shared" si="105"/>
        <v>Moto Dealers</v>
      </c>
      <c r="BC423" s="11" t="str">
        <f t="shared" si="105"/>
        <v>Motonet</v>
      </c>
      <c r="BD423" s="11" t="str">
        <f t="shared" si="106"/>
        <v>Pierce AB</v>
      </c>
      <c r="BE423" s="11" t="str">
        <f t="shared" si="107"/>
        <v>Retail</v>
      </c>
      <c r="BF423" s="11" t="str">
        <f t="shared" si="108"/>
        <v>TREK</v>
      </c>
      <c r="BG423" s="11" t="s">
        <v>2359</v>
      </c>
      <c r="BH423" s="11" t="str">
        <f t="shared" si="109"/>
        <v>https://fs.amplifi.io//file?id=9043ce26-9dff-45ba-8ffd-9d735d605475&amp;variant=thumb&amp;extension=png</v>
      </c>
      <c r="BI423" s="11" t="s">
        <v>2359</v>
      </c>
      <c r="BJ423" s="11"/>
      <c r="BK423" s="11"/>
      <c r="BL423" s="11"/>
      <c r="BM423" s="11"/>
      <c r="BN423" s="11"/>
      <c r="BO423" s="11"/>
      <c r="BP423" s="11"/>
      <c r="BQ423" s="11"/>
      <c r="BR423" s="11"/>
      <c r="BS423" s="11"/>
    </row>
    <row r="424" spans="1:71" x14ac:dyDescent="0.2">
      <c r="A424" s="16">
        <f t="shared" si="110"/>
        <v>423</v>
      </c>
      <c r="B424" s="11" t="str">
        <f t="shared" si="112"/>
        <v>50004-00004</v>
      </c>
      <c r="C424" s="11" t="str">
        <f t="shared" si="112"/>
        <v>50004-00004</v>
      </c>
      <c r="D424" s="7" t="s">
        <v>2360</v>
      </c>
      <c r="E424" s="6" t="s">
        <v>139</v>
      </c>
      <c r="F424" s="11" t="s">
        <v>8991</v>
      </c>
      <c r="G424" s="17" t="str">
        <f>INDEX(Data!G:G,MATCH($D424,Data!$D:$D,0))</f>
        <v>ARMEGA</v>
      </c>
      <c r="H424" s="17" t="str">
        <f>INDEX(Data!H:H,MATCH($D424,Data!$D:$D,0))</f>
        <v>Goggle</v>
      </c>
      <c r="I424" s="6" t="s">
        <v>2311</v>
      </c>
      <c r="J424" s="6" t="s">
        <v>5331</v>
      </c>
      <c r="K424" s="6" t="s">
        <v>5333</v>
      </c>
      <c r="L424" s="6" t="s">
        <v>8992</v>
      </c>
      <c r="M424" s="6" t="s">
        <v>5348</v>
      </c>
      <c r="N424" s="6" t="s">
        <v>638</v>
      </c>
      <c r="O424" s="11"/>
      <c r="P424" s="11"/>
      <c r="Q424" s="6" t="s">
        <v>347</v>
      </c>
      <c r="R424" s="9" t="b">
        <v>1</v>
      </c>
      <c r="S424" s="9" t="b">
        <v>1</v>
      </c>
      <c r="T424" s="6" t="s">
        <v>2360</v>
      </c>
      <c r="U424" s="17" t="str">
        <f>INDEX(Data!U:U,MATCH($D424,Data!$D:$D,0))</f>
        <v>50004-00004</v>
      </c>
      <c r="V424" s="17" t="str">
        <f>INDEX(Data!V:V,MATCH($D424,Data!$D:$D,0))</f>
        <v/>
      </c>
      <c r="W424" s="17" t="str">
        <f>INDEX(Data!W:W,MATCH($D424,Data!$D:$D,0))</f>
        <v/>
      </c>
      <c r="X424" s="17" t="str">
        <f>INDEX(Data!X:X,MATCH($D424,Data!$D:$D,0))</f>
        <v/>
      </c>
      <c r="Y424" s="17" t="str">
        <f>INDEX(Data!Y:Y,MATCH($D424,Data!$D:$D,0))</f>
        <v/>
      </c>
      <c r="Z424" s="17" t="str">
        <f>INDEX(Data!Z:Z,MATCH($D424,Data!$D:$D,0))</f>
        <v/>
      </c>
      <c r="AA424" s="17" t="str">
        <f>INDEX(Data!AA:AA,MATCH($D424,Data!$D:$D,0))</f>
        <v/>
      </c>
      <c r="AB424" s="17" t="str">
        <f>INDEX(Data!AB:AB,MATCH($D424,Data!$D:$D,0))</f>
        <v/>
      </c>
      <c r="AC424" s="17" t="str">
        <f>INDEX(Data!AC:AC,MATCH($D424,Data!$D:$D,0))</f>
        <v>OS</v>
      </c>
      <c r="AD424" s="17" t="str">
        <f>INDEX(Data!AD:AD,MATCH($D424,Data!$D:$D,0))</f>
        <v/>
      </c>
      <c r="AE424" s="17" t="str">
        <f>INDEX(Data!AE:AE,MATCH($D424,Data!$D:$D,0))</f>
        <v/>
      </c>
      <c r="AF424" s="17" t="str">
        <f>INDEX(Data!AF:AF,MATCH($D424,Data!$D:$D,0))</f>
        <v/>
      </c>
      <c r="AG424" s="17" t="str">
        <f>INDEX(Data!AG:AG,MATCH($D424,Data!$D:$D,0))</f>
        <v/>
      </c>
      <c r="AH424" s="17" t="str">
        <f>INDEX(Data!AH:AH,MATCH($D424,Data!$D:$D,0))</f>
        <v/>
      </c>
      <c r="AI424" s="17" t="str">
        <f>INDEX(Data!AI:AI,MATCH($D424,Data!$D:$D,0))</f>
        <v/>
      </c>
      <c r="AJ424" s="17" t="str">
        <f>INDEX(Data!AJ:AJ,MATCH($D424,Data!$D:$D,0))</f>
        <v/>
      </c>
      <c r="AK424" s="10">
        <v>90</v>
      </c>
      <c r="AL424" s="10">
        <v>110</v>
      </c>
      <c r="AM424" s="6" t="s">
        <v>475</v>
      </c>
      <c r="AN424" s="6" t="s">
        <v>9234</v>
      </c>
      <c r="AO424" s="6" t="s">
        <v>2341</v>
      </c>
      <c r="AP424" s="6" t="s">
        <v>2342</v>
      </c>
      <c r="AQ424" s="18" t="s">
        <v>9465</v>
      </c>
      <c r="AR424" s="11" t="str">
        <f t="shared" si="98"/>
        <v>2W Distributor Bike</v>
      </c>
      <c r="AS424" s="11" t="str">
        <f t="shared" si="99"/>
        <v>2W Distributor - Moto</v>
      </c>
      <c r="AT424" s="11" t="str">
        <f t="shared" si="100"/>
        <v>2W Distributor</v>
      </c>
      <c r="AU424" s="11" t="str">
        <f t="shared" si="101"/>
        <v>H2</v>
      </c>
      <c r="AV424" s="11" t="str">
        <f t="shared" si="101"/>
        <v>International - Bike</v>
      </c>
      <c r="AW424" s="11" t="str">
        <f t="shared" si="102"/>
        <v>International - Moto</v>
      </c>
      <c r="AX424" s="11" t="str">
        <f t="shared" si="103"/>
        <v>International - AS</v>
      </c>
      <c r="AY424" s="11" t="str">
        <f t="shared" si="103"/>
        <v>International</v>
      </c>
      <c r="AZ424" s="11" t="str">
        <f t="shared" si="103"/>
        <v>International - New</v>
      </c>
      <c r="BA424" s="11" t="str">
        <f t="shared" si="104"/>
        <v>Mecanic Sport</v>
      </c>
      <c r="BB424" s="11" t="str">
        <f t="shared" si="105"/>
        <v>Moto Dealers</v>
      </c>
      <c r="BC424" s="11" t="str">
        <f t="shared" si="105"/>
        <v>Motonet</v>
      </c>
      <c r="BD424" s="11" t="str">
        <f t="shared" si="106"/>
        <v>Pierce AB</v>
      </c>
      <c r="BE424" s="11" t="str">
        <f t="shared" si="107"/>
        <v>Retail</v>
      </c>
      <c r="BF424" s="11" t="str">
        <f t="shared" si="108"/>
        <v>TREK</v>
      </c>
      <c r="BG424" s="11" t="s">
        <v>2361</v>
      </c>
      <c r="BH424" s="11" t="str">
        <f t="shared" si="109"/>
        <v>https://fs.amplifi.io//file?id=4682769b-45b5-411d-ab90-c10301f98f11&amp;variant=thumb&amp;extension=png</v>
      </c>
      <c r="BI424" s="11" t="s">
        <v>2361</v>
      </c>
      <c r="BJ424" s="11"/>
      <c r="BK424" s="11"/>
      <c r="BL424" s="11"/>
      <c r="BM424" s="11"/>
      <c r="BN424" s="11"/>
      <c r="BO424" s="11"/>
      <c r="BP424" s="11"/>
      <c r="BQ424" s="11"/>
      <c r="BR424" s="11"/>
      <c r="BS424" s="11"/>
    </row>
    <row r="425" spans="1:71" x14ac:dyDescent="0.2">
      <c r="A425" s="16">
        <f t="shared" si="110"/>
        <v>424</v>
      </c>
      <c r="B425" s="11" t="str">
        <f t="shared" si="112"/>
        <v>50004-00015</v>
      </c>
      <c r="C425" s="11" t="str">
        <f t="shared" si="112"/>
        <v>50004-00015</v>
      </c>
      <c r="D425" s="7" t="s">
        <v>8725</v>
      </c>
      <c r="E425" s="6" t="s">
        <v>139</v>
      </c>
      <c r="F425" s="11" t="s">
        <v>8991</v>
      </c>
      <c r="G425" s="17" t="str">
        <f>INDEX(Data!G:G,MATCH($D425,Data!$D:$D,0))</f>
        <v>ARMEGA</v>
      </c>
      <c r="H425" s="17" t="str">
        <f>INDEX(Data!H:H,MATCH($D425,Data!$D:$D,0))</f>
        <v>Goggle</v>
      </c>
      <c r="I425" s="6" t="s">
        <v>2311</v>
      </c>
      <c r="J425" s="6" t="s">
        <v>5331</v>
      </c>
      <c r="K425" s="6" t="s">
        <v>5340</v>
      </c>
      <c r="L425" s="6" t="s">
        <v>8994</v>
      </c>
      <c r="M425" s="6" t="s">
        <v>5348</v>
      </c>
      <c r="N425" s="6" t="s">
        <v>638</v>
      </c>
      <c r="O425" s="11"/>
      <c r="P425" s="11"/>
      <c r="Q425" s="12" t="s">
        <v>9111</v>
      </c>
      <c r="R425" s="9" t="b">
        <v>1</v>
      </c>
      <c r="S425" s="9" t="b">
        <v>0</v>
      </c>
      <c r="T425" s="6" t="s">
        <v>8725</v>
      </c>
      <c r="U425" s="17" t="str">
        <f>INDEX(Data!U:U,MATCH($D425,Data!$D:$D,0))</f>
        <v>50004-00015</v>
      </c>
      <c r="V425" s="17" t="str">
        <f>INDEX(Data!V:V,MATCH($D425,Data!$D:$D,0))</f>
        <v/>
      </c>
      <c r="W425" s="17" t="str">
        <f>INDEX(Data!W:W,MATCH($D425,Data!$D:$D,0))</f>
        <v/>
      </c>
      <c r="X425" s="17" t="str">
        <f>INDEX(Data!X:X,MATCH($D425,Data!$D:$D,0))</f>
        <v/>
      </c>
      <c r="Y425" s="17" t="str">
        <f>INDEX(Data!Y:Y,MATCH($D425,Data!$D:$D,0))</f>
        <v/>
      </c>
      <c r="Z425" s="17" t="str">
        <f>INDEX(Data!Z:Z,MATCH($D425,Data!$D:$D,0))</f>
        <v/>
      </c>
      <c r="AA425" s="17" t="str">
        <f>INDEX(Data!AA:AA,MATCH($D425,Data!$D:$D,0))</f>
        <v/>
      </c>
      <c r="AB425" s="17" t="str">
        <f>INDEX(Data!AB:AB,MATCH($D425,Data!$D:$D,0))</f>
        <v/>
      </c>
      <c r="AC425" s="17" t="str">
        <f>INDEX(Data!AC:AC,MATCH($D425,Data!$D:$D,0))</f>
        <v>OS</v>
      </c>
      <c r="AD425" s="17" t="str">
        <f>INDEX(Data!AD:AD,MATCH($D425,Data!$D:$D,0))</f>
        <v/>
      </c>
      <c r="AE425" s="17" t="str">
        <f>INDEX(Data!AE:AE,MATCH($D425,Data!$D:$D,0))</f>
        <v/>
      </c>
      <c r="AF425" s="17" t="str">
        <f>INDEX(Data!AF:AF,MATCH($D425,Data!$D:$D,0))</f>
        <v/>
      </c>
      <c r="AG425" s="17" t="str">
        <f>INDEX(Data!AG:AG,MATCH($D425,Data!$D:$D,0))</f>
        <v/>
      </c>
      <c r="AH425" s="17" t="str">
        <f>INDEX(Data!AH:AH,MATCH($D425,Data!$D:$D,0))</f>
        <v/>
      </c>
      <c r="AI425" s="17" t="str">
        <f>INDEX(Data!AI:AI,MATCH($D425,Data!$D:$D,0))</f>
        <v/>
      </c>
      <c r="AJ425" s="17" t="str">
        <f>INDEX(Data!AJ:AJ,MATCH($D425,Data!$D:$D,0))</f>
        <v/>
      </c>
      <c r="AK425" s="10">
        <v>90</v>
      </c>
      <c r="AL425" s="10">
        <v>110</v>
      </c>
      <c r="AM425" s="6" t="s">
        <v>475</v>
      </c>
      <c r="AN425" s="6" t="s">
        <v>9234</v>
      </c>
      <c r="AO425" s="6" t="s">
        <v>2341</v>
      </c>
      <c r="AP425" s="6" t="s">
        <v>2342</v>
      </c>
      <c r="AQ425" s="18" t="s">
        <v>9465</v>
      </c>
      <c r="AR425" s="11" t="str">
        <f t="shared" si="98"/>
        <v>2W Distributor Bike</v>
      </c>
      <c r="AS425" s="11" t="str">
        <f t="shared" si="99"/>
        <v>2W Distributor - Moto</v>
      </c>
      <c r="AT425" s="11" t="str">
        <f t="shared" si="100"/>
        <v>2W Distributor</v>
      </c>
      <c r="AU425" s="11" t="str">
        <f t="shared" si="101"/>
        <v>H2</v>
      </c>
      <c r="AV425" s="11" t="str">
        <f t="shared" si="101"/>
        <v>International - Bike</v>
      </c>
      <c r="AW425" s="11" t="str">
        <f t="shared" si="102"/>
        <v>International - Moto</v>
      </c>
      <c r="AX425" s="11" t="str">
        <f t="shared" si="103"/>
        <v>International - AS</v>
      </c>
      <c r="AY425" s="11" t="str">
        <f t="shared" si="103"/>
        <v>International</v>
      </c>
      <c r="AZ425" s="11" t="str">
        <f t="shared" si="103"/>
        <v>International - New</v>
      </c>
      <c r="BA425" s="11" t="str">
        <f t="shared" si="104"/>
        <v>Mecanic Sport</v>
      </c>
      <c r="BB425" s="11" t="str">
        <f t="shared" si="105"/>
        <v>Moto Dealers</v>
      </c>
      <c r="BC425" s="11" t="str">
        <f t="shared" si="105"/>
        <v>Motonet</v>
      </c>
      <c r="BD425" s="11" t="str">
        <f t="shared" si="106"/>
        <v>Pierce AB</v>
      </c>
      <c r="BE425" s="11" t="str">
        <f t="shared" si="107"/>
        <v>Retail</v>
      </c>
      <c r="BF425" s="11" t="str">
        <f t="shared" si="108"/>
        <v>TREK</v>
      </c>
      <c r="BG425" s="11" t="e">
        <v>#N/A</v>
      </c>
      <c r="BH425" s="11" t="e">
        <f t="shared" si="109"/>
        <v>#N/A</v>
      </c>
      <c r="BI425" s="11"/>
      <c r="BJ425" s="11"/>
      <c r="BK425" s="11"/>
      <c r="BL425" s="11"/>
      <c r="BM425" s="11"/>
      <c r="BN425" s="11"/>
      <c r="BO425" s="11"/>
      <c r="BP425" s="11"/>
      <c r="BQ425" s="11"/>
      <c r="BR425" s="11"/>
      <c r="BS425" s="11"/>
    </row>
    <row r="426" spans="1:71" x14ac:dyDescent="0.2">
      <c r="A426" s="16">
        <f t="shared" si="110"/>
        <v>425</v>
      </c>
      <c r="B426" s="11" t="str">
        <f t="shared" si="112"/>
        <v>50004-00016</v>
      </c>
      <c r="C426" s="11" t="str">
        <f t="shared" si="112"/>
        <v>50004-00016</v>
      </c>
      <c r="D426" s="7" t="s">
        <v>8726</v>
      </c>
      <c r="E426" s="6" t="s">
        <v>139</v>
      </c>
      <c r="F426" s="11" t="s">
        <v>8991</v>
      </c>
      <c r="G426" s="17" t="str">
        <f>INDEX(Data!G:G,MATCH($D426,Data!$D:$D,0))</f>
        <v>ARMEGA</v>
      </c>
      <c r="H426" s="17" t="str">
        <f>INDEX(Data!H:H,MATCH($D426,Data!$D:$D,0))</f>
        <v>Goggle</v>
      </c>
      <c r="I426" s="6" t="s">
        <v>2311</v>
      </c>
      <c r="J426" s="6" t="s">
        <v>5331</v>
      </c>
      <c r="K426" s="6" t="s">
        <v>5340</v>
      </c>
      <c r="L426" s="6" t="s">
        <v>8994</v>
      </c>
      <c r="M426" s="6" t="s">
        <v>5348</v>
      </c>
      <c r="N426" s="6" t="s">
        <v>638</v>
      </c>
      <c r="O426" s="11"/>
      <c r="P426" s="11"/>
      <c r="Q426" s="6" t="s">
        <v>9112</v>
      </c>
      <c r="R426" s="9" t="b">
        <v>1</v>
      </c>
      <c r="S426" s="9" t="b">
        <v>0</v>
      </c>
      <c r="T426" s="6" t="s">
        <v>8726</v>
      </c>
      <c r="U426" s="17" t="str">
        <f>INDEX(Data!U:U,MATCH($D426,Data!$D:$D,0))</f>
        <v>50004-00016</v>
      </c>
      <c r="V426" s="17" t="str">
        <f>INDEX(Data!V:V,MATCH($D426,Data!$D:$D,0))</f>
        <v/>
      </c>
      <c r="W426" s="17" t="str">
        <f>INDEX(Data!W:W,MATCH($D426,Data!$D:$D,0))</f>
        <v/>
      </c>
      <c r="X426" s="17" t="str">
        <f>INDEX(Data!X:X,MATCH($D426,Data!$D:$D,0))</f>
        <v/>
      </c>
      <c r="Y426" s="17" t="str">
        <f>INDEX(Data!Y:Y,MATCH($D426,Data!$D:$D,0))</f>
        <v/>
      </c>
      <c r="Z426" s="17" t="str">
        <f>INDEX(Data!Z:Z,MATCH($D426,Data!$D:$D,0))</f>
        <v/>
      </c>
      <c r="AA426" s="17" t="str">
        <f>INDEX(Data!AA:AA,MATCH($D426,Data!$D:$D,0))</f>
        <v/>
      </c>
      <c r="AB426" s="17" t="str">
        <f>INDEX(Data!AB:AB,MATCH($D426,Data!$D:$D,0))</f>
        <v/>
      </c>
      <c r="AC426" s="17" t="str">
        <f>INDEX(Data!AC:AC,MATCH($D426,Data!$D:$D,0))</f>
        <v>OS</v>
      </c>
      <c r="AD426" s="17" t="str">
        <f>INDEX(Data!AD:AD,MATCH($D426,Data!$D:$D,0))</f>
        <v/>
      </c>
      <c r="AE426" s="17" t="str">
        <f>INDEX(Data!AE:AE,MATCH($D426,Data!$D:$D,0))</f>
        <v/>
      </c>
      <c r="AF426" s="17" t="str">
        <f>INDEX(Data!AF:AF,MATCH($D426,Data!$D:$D,0))</f>
        <v/>
      </c>
      <c r="AG426" s="17" t="str">
        <f>INDEX(Data!AG:AG,MATCH($D426,Data!$D:$D,0))</f>
        <v/>
      </c>
      <c r="AH426" s="17" t="str">
        <f>INDEX(Data!AH:AH,MATCH($D426,Data!$D:$D,0))</f>
        <v/>
      </c>
      <c r="AI426" s="17" t="str">
        <f>INDEX(Data!AI:AI,MATCH($D426,Data!$D:$D,0))</f>
        <v/>
      </c>
      <c r="AJ426" s="17" t="str">
        <f>INDEX(Data!AJ:AJ,MATCH($D426,Data!$D:$D,0))</f>
        <v/>
      </c>
      <c r="AK426" s="10">
        <v>90</v>
      </c>
      <c r="AL426" s="10">
        <v>110</v>
      </c>
      <c r="AM426" s="6" t="s">
        <v>475</v>
      </c>
      <c r="AN426" s="6" t="s">
        <v>9234</v>
      </c>
      <c r="AO426" s="6" t="s">
        <v>2341</v>
      </c>
      <c r="AP426" s="6" t="s">
        <v>2342</v>
      </c>
      <c r="AQ426" s="18" t="s">
        <v>9465</v>
      </c>
      <c r="AR426" s="11" t="str">
        <f t="shared" si="98"/>
        <v>2W Distributor Bike</v>
      </c>
      <c r="AS426" s="11" t="str">
        <f t="shared" si="99"/>
        <v>2W Distributor - Moto</v>
      </c>
      <c r="AT426" s="11" t="str">
        <f t="shared" si="100"/>
        <v>2W Distributor</v>
      </c>
      <c r="AU426" s="11" t="str">
        <f t="shared" si="101"/>
        <v>H2</v>
      </c>
      <c r="AV426" s="11" t="str">
        <f t="shared" si="101"/>
        <v>International - Bike</v>
      </c>
      <c r="AW426" s="11" t="str">
        <f t="shared" si="102"/>
        <v>International - Moto</v>
      </c>
      <c r="AX426" s="11" t="str">
        <f t="shared" si="103"/>
        <v>International - AS</v>
      </c>
      <c r="AY426" s="11" t="str">
        <f t="shared" si="103"/>
        <v>International</v>
      </c>
      <c r="AZ426" s="11" t="str">
        <f t="shared" si="103"/>
        <v>International - New</v>
      </c>
      <c r="BA426" s="11" t="str">
        <f t="shared" si="104"/>
        <v>Mecanic Sport</v>
      </c>
      <c r="BB426" s="11" t="str">
        <f t="shared" si="105"/>
        <v>Moto Dealers</v>
      </c>
      <c r="BC426" s="11" t="str">
        <f t="shared" si="105"/>
        <v>Motonet</v>
      </c>
      <c r="BD426" s="11" t="str">
        <f t="shared" si="106"/>
        <v>Pierce AB</v>
      </c>
      <c r="BE426" s="11" t="str">
        <f t="shared" si="107"/>
        <v>Retail</v>
      </c>
      <c r="BF426" s="11" t="str">
        <f t="shared" si="108"/>
        <v>TREK</v>
      </c>
      <c r="BG426" s="11" t="e">
        <v>#N/A</v>
      </c>
      <c r="BH426" s="11" t="e">
        <f t="shared" si="109"/>
        <v>#N/A</v>
      </c>
      <c r="BI426" s="11"/>
      <c r="BJ426" s="11"/>
      <c r="BK426" s="11"/>
      <c r="BL426" s="11"/>
      <c r="BM426" s="11"/>
      <c r="BN426" s="11"/>
      <c r="BO426" s="11"/>
      <c r="BP426" s="11"/>
      <c r="BQ426" s="11"/>
      <c r="BR426" s="11"/>
      <c r="BS426" s="11"/>
    </row>
    <row r="427" spans="1:71" x14ac:dyDescent="0.2">
      <c r="A427" s="16">
        <f t="shared" si="110"/>
        <v>426</v>
      </c>
      <c r="B427" s="11" t="str">
        <f t="shared" si="112"/>
        <v>50004-00017</v>
      </c>
      <c r="C427" s="11" t="str">
        <f t="shared" si="112"/>
        <v>50004-00017</v>
      </c>
      <c r="D427" s="7" t="s">
        <v>8727</v>
      </c>
      <c r="E427" s="6" t="s">
        <v>139</v>
      </c>
      <c r="F427" s="11" t="s">
        <v>8991</v>
      </c>
      <c r="G427" s="17" t="str">
        <f>INDEX(Data!G:G,MATCH($D427,Data!$D:$D,0))</f>
        <v>ARMEGA</v>
      </c>
      <c r="H427" s="17" t="str">
        <f>INDEX(Data!H:H,MATCH($D427,Data!$D:$D,0))</f>
        <v>Goggle</v>
      </c>
      <c r="I427" s="6" t="s">
        <v>2311</v>
      </c>
      <c r="J427" s="6" t="s">
        <v>5331</v>
      </c>
      <c r="K427" s="6" t="s">
        <v>5340</v>
      </c>
      <c r="L427" s="6" t="s">
        <v>8994</v>
      </c>
      <c r="M427" s="6" t="s">
        <v>5348</v>
      </c>
      <c r="N427" s="6" t="s">
        <v>638</v>
      </c>
      <c r="O427" s="11"/>
      <c r="P427" s="11"/>
      <c r="Q427" s="6" t="s">
        <v>9113</v>
      </c>
      <c r="R427" s="9" t="b">
        <v>1</v>
      </c>
      <c r="S427" s="9" t="b">
        <v>0</v>
      </c>
      <c r="T427" s="6" t="s">
        <v>8727</v>
      </c>
      <c r="U427" s="17" t="str">
        <f>INDEX(Data!U:U,MATCH($D427,Data!$D:$D,0))</f>
        <v>50004-00017</v>
      </c>
      <c r="V427" s="17" t="str">
        <f>INDEX(Data!V:V,MATCH($D427,Data!$D:$D,0))</f>
        <v/>
      </c>
      <c r="W427" s="17" t="str">
        <f>INDEX(Data!W:W,MATCH($D427,Data!$D:$D,0))</f>
        <v/>
      </c>
      <c r="X427" s="17" t="str">
        <f>INDEX(Data!X:X,MATCH($D427,Data!$D:$D,0))</f>
        <v/>
      </c>
      <c r="Y427" s="17" t="str">
        <f>INDEX(Data!Y:Y,MATCH($D427,Data!$D:$D,0))</f>
        <v/>
      </c>
      <c r="Z427" s="17" t="str">
        <f>INDEX(Data!Z:Z,MATCH($D427,Data!$D:$D,0))</f>
        <v/>
      </c>
      <c r="AA427" s="17" t="str">
        <f>INDEX(Data!AA:AA,MATCH($D427,Data!$D:$D,0))</f>
        <v/>
      </c>
      <c r="AB427" s="17" t="str">
        <f>INDEX(Data!AB:AB,MATCH($D427,Data!$D:$D,0))</f>
        <v/>
      </c>
      <c r="AC427" s="17" t="str">
        <f>INDEX(Data!AC:AC,MATCH($D427,Data!$D:$D,0))</f>
        <v>OS</v>
      </c>
      <c r="AD427" s="17" t="str">
        <f>INDEX(Data!AD:AD,MATCH($D427,Data!$D:$D,0))</f>
        <v/>
      </c>
      <c r="AE427" s="17" t="str">
        <f>INDEX(Data!AE:AE,MATCH($D427,Data!$D:$D,0))</f>
        <v/>
      </c>
      <c r="AF427" s="17" t="str">
        <f>INDEX(Data!AF:AF,MATCH($D427,Data!$D:$D,0))</f>
        <v/>
      </c>
      <c r="AG427" s="17" t="str">
        <f>INDEX(Data!AG:AG,MATCH($D427,Data!$D:$D,0))</f>
        <v/>
      </c>
      <c r="AH427" s="17" t="str">
        <f>INDEX(Data!AH:AH,MATCH($D427,Data!$D:$D,0))</f>
        <v/>
      </c>
      <c r="AI427" s="17" t="str">
        <f>INDEX(Data!AI:AI,MATCH($D427,Data!$D:$D,0))</f>
        <v/>
      </c>
      <c r="AJ427" s="17" t="str">
        <f>INDEX(Data!AJ:AJ,MATCH($D427,Data!$D:$D,0))</f>
        <v/>
      </c>
      <c r="AK427" s="10">
        <v>90</v>
      </c>
      <c r="AL427" s="10">
        <v>110</v>
      </c>
      <c r="AM427" s="6" t="s">
        <v>475</v>
      </c>
      <c r="AN427" s="6" t="s">
        <v>9234</v>
      </c>
      <c r="AO427" s="6" t="s">
        <v>2341</v>
      </c>
      <c r="AP427" s="6" t="s">
        <v>2342</v>
      </c>
      <c r="AQ427" s="18" t="s">
        <v>9465</v>
      </c>
      <c r="AR427" s="11" t="str">
        <f t="shared" si="98"/>
        <v>2W Distributor Bike</v>
      </c>
      <c r="AS427" s="11" t="str">
        <f t="shared" si="99"/>
        <v>2W Distributor - Moto</v>
      </c>
      <c r="AT427" s="11" t="str">
        <f t="shared" si="100"/>
        <v>2W Distributor</v>
      </c>
      <c r="AU427" s="11" t="str">
        <f t="shared" si="101"/>
        <v>H2</v>
      </c>
      <c r="AV427" s="11" t="str">
        <f t="shared" si="101"/>
        <v>International - Bike</v>
      </c>
      <c r="AW427" s="11" t="str">
        <f t="shared" si="102"/>
        <v>International - Moto</v>
      </c>
      <c r="AX427" s="11" t="str">
        <f t="shared" si="103"/>
        <v>International - AS</v>
      </c>
      <c r="AY427" s="11" t="str">
        <f t="shared" si="103"/>
        <v>International</v>
      </c>
      <c r="AZ427" s="11" t="str">
        <f t="shared" si="103"/>
        <v>International - New</v>
      </c>
      <c r="BA427" s="11" t="str">
        <f t="shared" si="104"/>
        <v>Mecanic Sport</v>
      </c>
      <c r="BB427" s="11" t="str">
        <f t="shared" si="105"/>
        <v>Moto Dealers</v>
      </c>
      <c r="BC427" s="11" t="str">
        <f t="shared" si="105"/>
        <v>Motonet</v>
      </c>
      <c r="BD427" s="11" t="str">
        <f t="shared" si="106"/>
        <v>Pierce AB</v>
      </c>
      <c r="BE427" s="11" t="str">
        <f t="shared" si="107"/>
        <v>Retail</v>
      </c>
      <c r="BF427" s="11" t="str">
        <f t="shared" si="108"/>
        <v>TREK</v>
      </c>
      <c r="BG427" s="11" t="e">
        <v>#N/A</v>
      </c>
      <c r="BH427" s="11" t="e">
        <f t="shared" si="109"/>
        <v>#N/A</v>
      </c>
      <c r="BI427" s="11"/>
      <c r="BJ427" s="11"/>
      <c r="BK427" s="11"/>
      <c r="BL427" s="11"/>
      <c r="BM427" s="11"/>
      <c r="BN427" s="11"/>
      <c r="BO427" s="11"/>
      <c r="BP427" s="11"/>
      <c r="BQ427" s="11"/>
      <c r="BR427" s="11"/>
      <c r="BS427" s="11"/>
    </row>
    <row r="428" spans="1:71" x14ac:dyDescent="0.2">
      <c r="A428" s="16">
        <f t="shared" si="110"/>
        <v>427</v>
      </c>
      <c r="B428" s="11" t="str">
        <f t="shared" si="112"/>
        <v>50004-00018</v>
      </c>
      <c r="C428" s="11" t="str">
        <f t="shared" si="112"/>
        <v>50004-00018</v>
      </c>
      <c r="D428" s="7" t="s">
        <v>8728</v>
      </c>
      <c r="E428" s="6" t="s">
        <v>139</v>
      </c>
      <c r="F428" s="11" t="s">
        <v>8991</v>
      </c>
      <c r="G428" s="17" t="str">
        <f>INDEX(Data!G:G,MATCH($D428,Data!$D:$D,0))</f>
        <v>ARMEGA</v>
      </c>
      <c r="H428" s="17" t="str">
        <f>INDEX(Data!H:H,MATCH($D428,Data!$D:$D,0))</f>
        <v>Goggle</v>
      </c>
      <c r="I428" s="6" t="s">
        <v>2311</v>
      </c>
      <c r="J428" s="6" t="s">
        <v>5331</v>
      </c>
      <c r="K428" s="6" t="s">
        <v>5340</v>
      </c>
      <c r="L428" s="6" t="s">
        <v>8994</v>
      </c>
      <c r="M428" s="6" t="s">
        <v>5348</v>
      </c>
      <c r="N428" s="6" t="s">
        <v>638</v>
      </c>
      <c r="O428" s="11"/>
      <c r="P428" s="11"/>
      <c r="Q428" s="6" t="s">
        <v>9114</v>
      </c>
      <c r="R428" s="9" t="b">
        <v>1</v>
      </c>
      <c r="S428" s="9" t="b">
        <v>0</v>
      </c>
      <c r="T428" s="6" t="s">
        <v>8728</v>
      </c>
      <c r="U428" s="17" t="str">
        <f>INDEX(Data!U:U,MATCH($D428,Data!$D:$D,0))</f>
        <v>50004-00018</v>
      </c>
      <c r="V428" s="17" t="str">
        <f>INDEX(Data!V:V,MATCH($D428,Data!$D:$D,0))</f>
        <v/>
      </c>
      <c r="W428" s="17" t="str">
        <f>INDEX(Data!W:W,MATCH($D428,Data!$D:$D,0))</f>
        <v/>
      </c>
      <c r="X428" s="17" t="str">
        <f>INDEX(Data!X:X,MATCH($D428,Data!$D:$D,0))</f>
        <v/>
      </c>
      <c r="Y428" s="17" t="str">
        <f>INDEX(Data!Y:Y,MATCH($D428,Data!$D:$D,0))</f>
        <v/>
      </c>
      <c r="Z428" s="17" t="str">
        <f>INDEX(Data!Z:Z,MATCH($D428,Data!$D:$D,0))</f>
        <v/>
      </c>
      <c r="AA428" s="17" t="str">
        <f>INDEX(Data!AA:AA,MATCH($D428,Data!$D:$D,0))</f>
        <v/>
      </c>
      <c r="AB428" s="17" t="str">
        <f>INDEX(Data!AB:AB,MATCH($D428,Data!$D:$D,0))</f>
        <v/>
      </c>
      <c r="AC428" s="17" t="str">
        <f>INDEX(Data!AC:AC,MATCH($D428,Data!$D:$D,0))</f>
        <v>OS</v>
      </c>
      <c r="AD428" s="17" t="str">
        <f>INDEX(Data!AD:AD,MATCH($D428,Data!$D:$D,0))</f>
        <v/>
      </c>
      <c r="AE428" s="17" t="str">
        <f>INDEX(Data!AE:AE,MATCH($D428,Data!$D:$D,0))</f>
        <v/>
      </c>
      <c r="AF428" s="17" t="str">
        <f>INDEX(Data!AF:AF,MATCH($D428,Data!$D:$D,0))</f>
        <v/>
      </c>
      <c r="AG428" s="17" t="str">
        <f>INDEX(Data!AG:AG,MATCH($D428,Data!$D:$D,0))</f>
        <v/>
      </c>
      <c r="AH428" s="17" t="str">
        <f>INDEX(Data!AH:AH,MATCH($D428,Data!$D:$D,0))</f>
        <v/>
      </c>
      <c r="AI428" s="17" t="str">
        <f>INDEX(Data!AI:AI,MATCH($D428,Data!$D:$D,0))</f>
        <v/>
      </c>
      <c r="AJ428" s="17" t="str">
        <f>INDEX(Data!AJ:AJ,MATCH($D428,Data!$D:$D,0))</f>
        <v/>
      </c>
      <c r="AK428" s="10">
        <v>90</v>
      </c>
      <c r="AL428" s="10">
        <v>110</v>
      </c>
      <c r="AM428" s="6" t="s">
        <v>475</v>
      </c>
      <c r="AN428" s="6" t="s">
        <v>9234</v>
      </c>
      <c r="AO428" s="6" t="s">
        <v>2341</v>
      </c>
      <c r="AP428" s="6" t="s">
        <v>2342</v>
      </c>
      <c r="AQ428" s="18" t="s">
        <v>9465</v>
      </c>
      <c r="AR428" s="11" t="str">
        <f t="shared" si="98"/>
        <v>2W Distributor Bike</v>
      </c>
      <c r="AS428" s="11" t="str">
        <f t="shared" si="99"/>
        <v>2W Distributor - Moto</v>
      </c>
      <c r="AT428" s="11" t="str">
        <f t="shared" si="100"/>
        <v>2W Distributor</v>
      </c>
      <c r="AU428" s="11" t="str">
        <f t="shared" si="101"/>
        <v>H2</v>
      </c>
      <c r="AV428" s="11" t="str">
        <f t="shared" si="101"/>
        <v>International - Bike</v>
      </c>
      <c r="AW428" s="11" t="str">
        <f t="shared" si="102"/>
        <v>International - Moto</v>
      </c>
      <c r="AX428" s="11" t="str">
        <f t="shared" si="103"/>
        <v>International - AS</v>
      </c>
      <c r="AY428" s="11" t="str">
        <f t="shared" si="103"/>
        <v>International</v>
      </c>
      <c r="AZ428" s="11" t="str">
        <f t="shared" si="103"/>
        <v>International - New</v>
      </c>
      <c r="BA428" s="11" t="str">
        <f t="shared" si="104"/>
        <v>Mecanic Sport</v>
      </c>
      <c r="BB428" s="11" t="str">
        <f t="shared" si="105"/>
        <v>Moto Dealers</v>
      </c>
      <c r="BC428" s="11" t="str">
        <f t="shared" si="105"/>
        <v>Motonet</v>
      </c>
      <c r="BD428" s="11" t="str">
        <f t="shared" si="106"/>
        <v>Pierce AB</v>
      </c>
      <c r="BE428" s="11" t="str">
        <f t="shared" si="107"/>
        <v>Retail</v>
      </c>
      <c r="BF428" s="11" t="str">
        <f t="shared" si="108"/>
        <v>TREK</v>
      </c>
      <c r="BG428" s="11" t="e">
        <v>#N/A</v>
      </c>
      <c r="BH428" s="11" t="e">
        <f t="shared" si="109"/>
        <v>#N/A</v>
      </c>
      <c r="BI428" s="11"/>
      <c r="BJ428" s="11"/>
      <c r="BK428" s="11"/>
      <c r="BL428" s="11"/>
      <c r="BM428" s="11"/>
      <c r="BN428" s="11"/>
      <c r="BO428" s="11"/>
      <c r="BP428" s="11"/>
      <c r="BQ428" s="11"/>
      <c r="BR428" s="11"/>
      <c r="BS428" s="11"/>
    </row>
    <row r="429" spans="1:71" x14ac:dyDescent="0.2">
      <c r="A429" s="16">
        <f t="shared" si="110"/>
        <v>428</v>
      </c>
      <c r="B429" s="11" t="str">
        <f t="shared" si="112"/>
        <v>50004-00019</v>
      </c>
      <c r="C429" s="11" t="str">
        <f t="shared" si="112"/>
        <v>50004-00019</v>
      </c>
      <c r="D429" s="7" t="s">
        <v>8729</v>
      </c>
      <c r="E429" s="6" t="s">
        <v>139</v>
      </c>
      <c r="F429" s="11" t="s">
        <v>8991</v>
      </c>
      <c r="G429" s="17" t="str">
        <f>INDEX(Data!G:G,MATCH($D429,Data!$D:$D,0))</f>
        <v>ARMEGA</v>
      </c>
      <c r="H429" s="17" t="str">
        <f>INDEX(Data!H:H,MATCH($D429,Data!$D:$D,0))</f>
        <v>Goggle</v>
      </c>
      <c r="I429" s="6" t="s">
        <v>2311</v>
      </c>
      <c r="J429" s="6" t="s">
        <v>5331</v>
      </c>
      <c r="K429" s="6" t="s">
        <v>5340</v>
      </c>
      <c r="L429" s="6" t="s">
        <v>8994</v>
      </c>
      <c r="M429" s="6" t="s">
        <v>5348</v>
      </c>
      <c r="N429" s="6" t="s">
        <v>638</v>
      </c>
      <c r="O429" s="11"/>
      <c r="P429" s="11"/>
      <c r="Q429" s="6" t="s">
        <v>9115</v>
      </c>
      <c r="R429" s="9" t="b">
        <v>1</v>
      </c>
      <c r="S429" s="9" t="b">
        <v>0</v>
      </c>
      <c r="T429" s="6" t="s">
        <v>8729</v>
      </c>
      <c r="U429" s="17" t="str">
        <f>INDEX(Data!U:U,MATCH($D429,Data!$D:$D,0))</f>
        <v>50004-00019</v>
      </c>
      <c r="V429" s="17" t="str">
        <f>INDEX(Data!V:V,MATCH($D429,Data!$D:$D,0))</f>
        <v/>
      </c>
      <c r="W429" s="17" t="str">
        <f>INDEX(Data!W:W,MATCH($D429,Data!$D:$D,0))</f>
        <v/>
      </c>
      <c r="X429" s="17" t="str">
        <f>INDEX(Data!X:X,MATCH($D429,Data!$D:$D,0))</f>
        <v/>
      </c>
      <c r="Y429" s="17" t="str">
        <f>INDEX(Data!Y:Y,MATCH($D429,Data!$D:$D,0))</f>
        <v/>
      </c>
      <c r="Z429" s="17" t="str">
        <f>INDEX(Data!Z:Z,MATCH($D429,Data!$D:$D,0))</f>
        <v/>
      </c>
      <c r="AA429" s="17" t="str">
        <f>INDEX(Data!AA:AA,MATCH($D429,Data!$D:$D,0))</f>
        <v/>
      </c>
      <c r="AB429" s="17" t="str">
        <f>INDEX(Data!AB:AB,MATCH($D429,Data!$D:$D,0))</f>
        <v/>
      </c>
      <c r="AC429" s="17" t="str">
        <f>INDEX(Data!AC:AC,MATCH($D429,Data!$D:$D,0))</f>
        <v>OS</v>
      </c>
      <c r="AD429" s="17" t="str">
        <f>INDEX(Data!AD:AD,MATCH($D429,Data!$D:$D,0))</f>
        <v/>
      </c>
      <c r="AE429" s="17" t="str">
        <f>INDEX(Data!AE:AE,MATCH($D429,Data!$D:$D,0))</f>
        <v/>
      </c>
      <c r="AF429" s="17" t="str">
        <f>INDEX(Data!AF:AF,MATCH($D429,Data!$D:$D,0))</f>
        <v/>
      </c>
      <c r="AG429" s="17" t="str">
        <f>INDEX(Data!AG:AG,MATCH($D429,Data!$D:$D,0))</f>
        <v/>
      </c>
      <c r="AH429" s="17" t="str">
        <f>INDEX(Data!AH:AH,MATCH($D429,Data!$D:$D,0))</f>
        <v/>
      </c>
      <c r="AI429" s="17" t="str">
        <f>INDEX(Data!AI:AI,MATCH($D429,Data!$D:$D,0))</f>
        <v/>
      </c>
      <c r="AJ429" s="17" t="str">
        <f>INDEX(Data!AJ:AJ,MATCH($D429,Data!$D:$D,0))</f>
        <v/>
      </c>
      <c r="AK429" s="10">
        <v>90</v>
      </c>
      <c r="AL429" s="10">
        <v>110</v>
      </c>
      <c r="AM429" s="6" t="s">
        <v>475</v>
      </c>
      <c r="AN429" s="6" t="s">
        <v>9234</v>
      </c>
      <c r="AO429" s="6" t="s">
        <v>2341</v>
      </c>
      <c r="AP429" s="6" t="s">
        <v>2342</v>
      </c>
      <c r="AQ429" s="18" t="s">
        <v>9465</v>
      </c>
      <c r="AR429" s="11" t="str">
        <f t="shared" si="98"/>
        <v>2W Distributor Bike</v>
      </c>
      <c r="AS429" s="11" t="str">
        <f t="shared" si="99"/>
        <v>2W Distributor - Moto</v>
      </c>
      <c r="AT429" s="11" t="str">
        <f t="shared" si="100"/>
        <v>2W Distributor</v>
      </c>
      <c r="AU429" s="11" t="str">
        <f t="shared" si="101"/>
        <v>H2</v>
      </c>
      <c r="AV429" s="11" t="str">
        <f t="shared" si="101"/>
        <v>International - Bike</v>
      </c>
      <c r="AW429" s="11" t="str">
        <f t="shared" si="102"/>
        <v>International - Moto</v>
      </c>
      <c r="AX429" s="11" t="str">
        <f t="shared" si="103"/>
        <v>International - AS</v>
      </c>
      <c r="AY429" s="11" t="str">
        <f t="shared" si="103"/>
        <v>International</v>
      </c>
      <c r="AZ429" s="11" t="str">
        <f t="shared" si="103"/>
        <v>International - New</v>
      </c>
      <c r="BA429" s="11" t="str">
        <f t="shared" si="104"/>
        <v>Mecanic Sport</v>
      </c>
      <c r="BB429" s="11" t="str">
        <f t="shared" si="105"/>
        <v>Moto Dealers</v>
      </c>
      <c r="BC429" s="11" t="str">
        <f t="shared" si="105"/>
        <v>Motonet</v>
      </c>
      <c r="BD429" s="11" t="str">
        <f t="shared" si="106"/>
        <v>Pierce AB</v>
      </c>
      <c r="BE429" s="11" t="str">
        <f t="shared" si="107"/>
        <v>Retail</v>
      </c>
      <c r="BF429" s="11" t="str">
        <f t="shared" si="108"/>
        <v>TREK</v>
      </c>
      <c r="BG429" s="11" t="e">
        <v>#N/A</v>
      </c>
      <c r="BH429" s="11" t="e">
        <f t="shared" si="109"/>
        <v>#N/A</v>
      </c>
      <c r="BI429" s="11"/>
      <c r="BJ429" s="11"/>
      <c r="BK429" s="11"/>
      <c r="BL429" s="11"/>
      <c r="BM429" s="11"/>
      <c r="BN429" s="11"/>
      <c r="BO429" s="11"/>
      <c r="BP429" s="11"/>
      <c r="BQ429" s="11"/>
      <c r="BR429" s="11"/>
      <c r="BS429" s="11"/>
    </row>
    <row r="430" spans="1:71" x14ac:dyDescent="0.2">
      <c r="A430" s="16">
        <f t="shared" si="110"/>
        <v>429</v>
      </c>
      <c r="B430" s="11" t="str">
        <f t="shared" si="112"/>
        <v>50004-00020</v>
      </c>
      <c r="C430" s="11" t="str">
        <f t="shared" si="112"/>
        <v>50004-00020</v>
      </c>
      <c r="D430" s="7" t="s">
        <v>8730</v>
      </c>
      <c r="E430" s="6" t="s">
        <v>139</v>
      </c>
      <c r="F430" s="11" t="s">
        <v>8991</v>
      </c>
      <c r="G430" s="17" t="str">
        <f>INDEX(Data!G:G,MATCH($D430,Data!$D:$D,0))</f>
        <v>ARMEGA</v>
      </c>
      <c r="H430" s="17" t="str">
        <f>INDEX(Data!H:H,MATCH($D430,Data!$D:$D,0))</f>
        <v>Goggle</v>
      </c>
      <c r="I430" s="6" t="s">
        <v>2311</v>
      </c>
      <c r="J430" s="6" t="s">
        <v>5331</v>
      </c>
      <c r="K430" s="6" t="s">
        <v>5340</v>
      </c>
      <c r="L430" s="6" t="s">
        <v>8994</v>
      </c>
      <c r="M430" s="6" t="s">
        <v>5348</v>
      </c>
      <c r="N430" s="6" t="s">
        <v>638</v>
      </c>
      <c r="O430" s="11"/>
      <c r="P430" s="11"/>
      <c r="Q430" s="6" t="s">
        <v>9116</v>
      </c>
      <c r="R430" s="9" t="b">
        <v>1</v>
      </c>
      <c r="S430" s="9" t="b">
        <v>0</v>
      </c>
      <c r="T430" s="6" t="s">
        <v>8730</v>
      </c>
      <c r="U430" s="17" t="str">
        <f>INDEX(Data!U:U,MATCH($D430,Data!$D:$D,0))</f>
        <v>50004-00020</v>
      </c>
      <c r="V430" s="17" t="str">
        <f>INDEX(Data!V:V,MATCH($D430,Data!$D:$D,0))</f>
        <v/>
      </c>
      <c r="W430" s="17" t="str">
        <f>INDEX(Data!W:W,MATCH($D430,Data!$D:$D,0))</f>
        <v/>
      </c>
      <c r="X430" s="17" t="str">
        <f>INDEX(Data!X:X,MATCH($D430,Data!$D:$D,0))</f>
        <v/>
      </c>
      <c r="Y430" s="17" t="str">
        <f>INDEX(Data!Y:Y,MATCH($D430,Data!$D:$D,0))</f>
        <v/>
      </c>
      <c r="Z430" s="17" t="str">
        <f>INDEX(Data!Z:Z,MATCH($D430,Data!$D:$D,0))</f>
        <v/>
      </c>
      <c r="AA430" s="17" t="str">
        <f>INDEX(Data!AA:AA,MATCH($D430,Data!$D:$D,0))</f>
        <v/>
      </c>
      <c r="AB430" s="17" t="str">
        <f>INDEX(Data!AB:AB,MATCH($D430,Data!$D:$D,0))</f>
        <v/>
      </c>
      <c r="AC430" s="17" t="str">
        <f>INDEX(Data!AC:AC,MATCH($D430,Data!$D:$D,0))</f>
        <v>OS</v>
      </c>
      <c r="AD430" s="17" t="str">
        <f>INDEX(Data!AD:AD,MATCH($D430,Data!$D:$D,0))</f>
        <v/>
      </c>
      <c r="AE430" s="17" t="str">
        <f>INDEX(Data!AE:AE,MATCH($D430,Data!$D:$D,0))</f>
        <v/>
      </c>
      <c r="AF430" s="17" t="str">
        <f>INDEX(Data!AF:AF,MATCH($D430,Data!$D:$D,0))</f>
        <v/>
      </c>
      <c r="AG430" s="17" t="str">
        <f>INDEX(Data!AG:AG,MATCH($D430,Data!$D:$D,0))</f>
        <v/>
      </c>
      <c r="AH430" s="17" t="str">
        <f>INDEX(Data!AH:AH,MATCH($D430,Data!$D:$D,0))</f>
        <v/>
      </c>
      <c r="AI430" s="17" t="str">
        <f>INDEX(Data!AI:AI,MATCH($D430,Data!$D:$D,0))</f>
        <v/>
      </c>
      <c r="AJ430" s="17" t="str">
        <f>INDEX(Data!AJ:AJ,MATCH($D430,Data!$D:$D,0))</f>
        <v/>
      </c>
      <c r="AK430" s="10">
        <v>90</v>
      </c>
      <c r="AL430" s="10">
        <v>110</v>
      </c>
      <c r="AM430" s="6" t="s">
        <v>475</v>
      </c>
      <c r="AN430" s="6" t="s">
        <v>9234</v>
      </c>
      <c r="AO430" s="6" t="s">
        <v>2341</v>
      </c>
      <c r="AP430" s="6" t="s">
        <v>2342</v>
      </c>
      <c r="AQ430" s="18" t="s">
        <v>9465</v>
      </c>
      <c r="AR430" s="11" t="str">
        <f t="shared" si="98"/>
        <v>2W Distributor Bike</v>
      </c>
      <c r="AS430" s="11" t="str">
        <f t="shared" si="99"/>
        <v>2W Distributor - Moto</v>
      </c>
      <c r="AT430" s="11" t="str">
        <f t="shared" si="100"/>
        <v>2W Distributor</v>
      </c>
      <c r="AU430" s="11" t="str">
        <f t="shared" si="101"/>
        <v>H2</v>
      </c>
      <c r="AV430" s="11" t="str">
        <f t="shared" si="101"/>
        <v>International - Bike</v>
      </c>
      <c r="AW430" s="11" t="str">
        <f t="shared" si="102"/>
        <v>International - Moto</v>
      </c>
      <c r="AX430" s="11" t="str">
        <f t="shared" si="103"/>
        <v>International - AS</v>
      </c>
      <c r="AY430" s="11" t="str">
        <f t="shared" si="103"/>
        <v>International</v>
      </c>
      <c r="AZ430" s="11" t="str">
        <f t="shared" si="103"/>
        <v>International - New</v>
      </c>
      <c r="BA430" s="11" t="str">
        <f t="shared" si="104"/>
        <v>Mecanic Sport</v>
      </c>
      <c r="BB430" s="11" t="str">
        <f t="shared" si="105"/>
        <v>Moto Dealers</v>
      </c>
      <c r="BC430" s="11" t="str">
        <f t="shared" si="105"/>
        <v>Motonet</v>
      </c>
      <c r="BD430" s="11" t="str">
        <f t="shared" si="106"/>
        <v>Pierce AB</v>
      </c>
      <c r="BE430" s="11" t="str">
        <f t="shared" si="107"/>
        <v>Retail</v>
      </c>
      <c r="BF430" s="11" t="str">
        <f t="shared" si="108"/>
        <v>TREK</v>
      </c>
      <c r="BG430" s="11" t="e">
        <v>#N/A</v>
      </c>
      <c r="BH430" s="11" t="e">
        <f t="shared" si="109"/>
        <v>#N/A</v>
      </c>
      <c r="BI430" s="11"/>
      <c r="BJ430" s="11"/>
      <c r="BK430" s="11"/>
      <c r="BL430" s="11"/>
      <c r="BM430" s="11"/>
      <c r="BN430" s="11"/>
      <c r="BO430" s="11"/>
      <c r="BP430" s="11"/>
      <c r="BQ430" s="11"/>
      <c r="BR430" s="11"/>
      <c r="BS430" s="11"/>
    </row>
    <row r="431" spans="1:71" x14ac:dyDescent="0.2">
      <c r="A431" s="16">
        <f t="shared" si="110"/>
        <v>430</v>
      </c>
      <c r="B431" s="11" t="str">
        <f t="shared" si="112"/>
        <v>50004-00021</v>
      </c>
      <c r="C431" s="11" t="str">
        <f t="shared" si="112"/>
        <v>50004-00021</v>
      </c>
      <c r="D431" s="7" t="s">
        <v>8731</v>
      </c>
      <c r="E431" s="6" t="s">
        <v>139</v>
      </c>
      <c r="F431" s="11" t="s">
        <v>8991</v>
      </c>
      <c r="G431" s="17" t="str">
        <f>INDEX(Data!G:G,MATCH($D431,Data!$D:$D,0))</f>
        <v>ARMEGA</v>
      </c>
      <c r="H431" s="17" t="str">
        <f>INDEX(Data!H:H,MATCH($D431,Data!$D:$D,0))</f>
        <v>Goggle</v>
      </c>
      <c r="I431" s="6" t="s">
        <v>2311</v>
      </c>
      <c r="J431" s="6" t="s">
        <v>5331</v>
      </c>
      <c r="K431" s="6" t="s">
        <v>8991</v>
      </c>
      <c r="L431" s="6" t="s">
        <v>8991</v>
      </c>
      <c r="M431" s="6" t="s">
        <v>5348</v>
      </c>
      <c r="N431" s="6" t="s">
        <v>638</v>
      </c>
      <c r="O431" s="11"/>
      <c r="P431" s="11"/>
      <c r="Q431" s="6" t="s">
        <v>9117</v>
      </c>
      <c r="R431" s="9" t="b">
        <v>0</v>
      </c>
      <c r="S431" s="9" t="b">
        <v>0</v>
      </c>
      <c r="T431" s="6" t="s">
        <v>8731</v>
      </c>
      <c r="U431" s="17" t="str">
        <f>INDEX(Data!U:U,MATCH($D431,Data!$D:$D,0))</f>
        <v>50004-00021</v>
      </c>
      <c r="V431" s="17" t="str">
        <f>INDEX(Data!V:V,MATCH($D431,Data!$D:$D,0))</f>
        <v/>
      </c>
      <c r="W431" s="17" t="str">
        <f>INDEX(Data!W:W,MATCH($D431,Data!$D:$D,0))</f>
        <v/>
      </c>
      <c r="X431" s="17" t="str">
        <f>INDEX(Data!X:X,MATCH($D431,Data!$D:$D,0))</f>
        <v/>
      </c>
      <c r="Y431" s="17" t="str">
        <f>INDEX(Data!Y:Y,MATCH($D431,Data!$D:$D,0))</f>
        <v/>
      </c>
      <c r="Z431" s="17" t="str">
        <f>INDEX(Data!Z:Z,MATCH($D431,Data!$D:$D,0))</f>
        <v/>
      </c>
      <c r="AA431" s="17" t="str">
        <f>INDEX(Data!AA:AA,MATCH($D431,Data!$D:$D,0))</f>
        <v/>
      </c>
      <c r="AB431" s="17" t="str">
        <f>INDEX(Data!AB:AB,MATCH($D431,Data!$D:$D,0))</f>
        <v/>
      </c>
      <c r="AC431" s="17" t="str">
        <f>INDEX(Data!AC:AC,MATCH($D431,Data!$D:$D,0))</f>
        <v>OS</v>
      </c>
      <c r="AD431" s="17" t="str">
        <f>INDEX(Data!AD:AD,MATCH($D431,Data!$D:$D,0))</f>
        <v/>
      </c>
      <c r="AE431" s="17" t="str">
        <f>INDEX(Data!AE:AE,MATCH($D431,Data!$D:$D,0))</f>
        <v/>
      </c>
      <c r="AF431" s="17" t="str">
        <f>INDEX(Data!AF:AF,MATCH($D431,Data!$D:$D,0))</f>
        <v/>
      </c>
      <c r="AG431" s="17" t="str">
        <f>INDEX(Data!AG:AG,MATCH($D431,Data!$D:$D,0))</f>
        <v/>
      </c>
      <c r="AH431" s="17" t="str">
        <f>INDEX(Data!AH:AH,MATCH($D431,Data!$D:$D,0))</f>
        <v/>
      </c>
      <c r="AI431" s="17" t="str">
        <f>INDEX(Data!AI:AI,MATCH($D431,Data!$D:$D,0))</f>
        <v/>
      </c>
      <c r="AJ431" s="17" t="str">
        <f>INDEX(Data!AJ:AJ,MATCH($D431,Data!$D:$D,0))</f>
        <v/>
      </c>
      <c r="AK431" s="10">
        <v>90</v>
      </c>
      <c r="AL431" s="10">
        <v>110</v>
      </c>
      <c r="AM431" s="6" t="s">
        <v>475</v>
      </c>
      <c r="AN431" s="6" t="s">
        <v>9234</v>
      </c>
      <c r="AO431" s="6" t="s">
        <v>2341</v>
      </c>
      <c r="AP431" s="6" t="s">
        <v>2342</v>
      </c>
      <c r="AQ431" s="18" t="s">
        <v>9465</v>
      </c>
      <c r="AR431" s="11" t="str">
        <f t="shared" si="98"/>
        <v>2W Distributor Bike</v>
      </c>
      <c r="AS431" s="11" t="str">
        <f t="shared" si="99"/>
        <v>2W Distributor - Moto</v>
      </c>
      <c r="AT431" s="11" t="str">
        <f t="shared" si="100"/>
        <v>2W Distributor</v>
      </c>
      <c r="AU431" s="11" t="str">
        <f t="shared" si="101"/>
        <v>H2</v>
      </c>
      <c r="AV431" s="11" t="str">
        <f t="shared" si="101"/>
        <v>International - Bike</v>
      </c>
      <c r="AW431" s="11" t="str">
        <f t="shared" si="102"/>
        <v>International - Moto</v>
      </c>
      <c r="AX431" s="11" t="str">
        <f t="shared" si="103"/>
        <v>International - AS</v>
      </c>
      <c r="AY431" s="11" t="str">
        <f t="shared" si="103"/>
        <v>International</v>
      </c>
      <c r="AZ431" s="11" t="str">
        <f t="shared" si="103"/>
        <v>International - New</v>
      </c>
      <c r="BA431" s="11" t="str">
        <f t="shared" si="104"/>
        <v>Mecanic Sport</v>
      </c>
      <c r="BB431" s="11" t="str">
        <f t="shared" si="105"/>
        <v>Moto Dealers</v>
      </c>
      <c r="BC431" s="11" t="str">
        <f t="shared" si="105"/>
        <v>Motonet</v>
      </c>
      <c r="BD431" s="11" t="str">
        <f t="shared" si="106"/>
        <v>Pierce AB</v>
      </c>
      <c r="BE431" s="11" t="str">
        <f t="shared" si="107"/>
        <v>Retail</v>
      </c>
      <c r="BF431" s="11" t="str">
        <f t="shared" si="108"/>
        <v>TREK</v>
      </c>
      <c r="BG431" s="11" t="e">
        <v>#N/A</v>
      </c>
      <c r="BH431" s="11" t="e">
        <f t="shared" si="109"/>
        <v>#N/A</v>
      </c>
      <c r="BI431" s="11"/>
      <c r="BJ431" s="11"/>
      <c r="BK431" s="11"/>
      <c r="BL431" s="11"/>
      <c r="BM431" s="11"/>
      <c r="BN431" s="11"/>
      <c r="BO431" s="11"/>
      <c r="BP431" s="11"/>
      <c r="BQ431" s="11"/>
      <c r="BR431" s="11"/>
      <c r="BS431" s="11"/>
    </row>
    <row r="432" spans="1:71" x14ac:dyDescent="0.2">
      <c r="A432" s="16">
        <f t="shared" si="110"/>
        <v>431</v>
      </c>
      <c r="B432" s="11" t="str">
        <f t="shared" si="112"/>
        <v>50004-00022</v>
      </c>
      <c r="C432" s="11" t="str">
        <f t="shared" si="112"/>
        <v>50004-00022</v>
      </c>
      <c r="D432" s="7" t="s">
        <v>8732</v>
      </c>
      <c r="E432" s="6" t="s">
        <v>139</v>
      </c>
      <c r="F432" s="11" t="s">
        <v>8991</v>
      </c>
      <c r="G432" s="17" t="str">
        <f>INDEX(Data!G:G,MATCH($D432,Data!$D:$D,0))</f>
        <v>ARMEGA</v>
      </c>
      <c r="H432" s="17" t="str">
        <f>INDEX(Data!H:H,MATCH($D432,Data!$D:$D,0))</f>
        <v>Goggle</v>
      </c>
      <c r="I432" s="6" t="s">
        <v>2311</v>
      </c>
      <c r="J432" s="6" t="s">
        <v>5331</v>
      </c>
      <c r="K432" s="6" t="s">
        <v>8991</v>
      </c>
      <c r="L432" s="6" t="s">
        <v>8991</v>
      </c>
      <c r="M432" s="6" t="s">
        <v>5348</v>
      </c>
      <c r="N432" s="6" t="s">
        <v>638</v>
      </c>
      <c r="O432" s="11"/>
      <c r="P432" s="11"/>
      <c r="Q432" s="6" t="s">
        <v>9118</v>
      </c>
      <c r="R432" s="9" t="b">
        <v>0</v>
      </c>
      <c r="S432" s="9" t="b">
        <v>0</v>
      </c>
      <c r="T432" s="6" t="s">
        <v>8732</v>
      </c>
      <c r="U432" s="17" t="str">
        <f>INDEX(Data!U:U,MATCH($D432,Data!$D:$D,0))</f>
        <v>50004-00022</v>
      </c>
      <c r="V432" s="17" t="str">
        <f>INDEX(Data!V:V,MATCH($D432,Data!$D:$D,0))</f>
        <v/>
      </c>
      <c r="W432" s="17" t="str">
        <f>INDEX(Data!W:W,MATCH($D432,Data!$D:$D,0))</f>
        <v/>
      </c>
      <c r="X432" s="17" t="str">
        <f>INDEX(Data!X:X,MATCH($D432,Data!$D:$D,0))</f>
        <v/>
      </c>
      <c r="Y432" s="17" t="str">
        <f>INDEX(Data!Y:Y,MATCH($D432,Data!$D:$D,0))</f>
        <v/>
      </c>
      <c r="Z432" s="17" t="str">
        <f>INDEX(Data!Z:Z,MATCH($D432,Data!$D:$D,0))</f>
        <v/>
      </c>
      <c r="AA432" s="17" t="str">
        <f>INDEX(Data!AA:AA,MATCH($D432,Data!$D:$D,0))</f>
        <v/>
      </c>
      <c r="AB432" s="17" t="str">
        <f>INDEX(Data!AB:AB,MATCH($D432,Data!$D:$D,0))</f>
        <v/>
      </c>
      <c r="AC432" s="17" t="str">
        <f>INDEX(Data!AC:AC,MATCH($D432,Data!$D:$D,0))</f>
        <v>OS</v>
      </c>
      <c r="AD432" s="17" t="str">
        <f>INDEX(Data!AD:AD,MATCH($D432,Data!$D:$D,0))</f>
        <v/>
      </c>
      <c r="AE432" s="17" t="str">
        <f>INDEX(Data!AE:AE,MATCH($D432,Data!$D:$D,0))</f>
        <v/>
      </c>
      <c r="AF432" s="17" t="str">
        <f>INDEX(Data!AF:AF,MATCH($D432,Data!$D:$D,0))</f>
        <v/>
      </c>
      <c r="AG432" s="17" t="str">
        <f>INDEX(Data!AG:AG,MATCH($D432,Data!$D:$D,0))</f>
        <v/>
      </c>
      <c r="AH432" s="17" t="str">
        <f>INDEX(Data!AH:AH,MATCH($D432,Data!$D:$D,0))</f>
        <v/>
      </c>
      <c r="AI432" s="17" t="str">
        <f>INDEX(Data!AI:AI,MATCH($D432,Data!$D:$D,0))</f>
        <v/>
      </c>
      <c r="AJ432" s="17" t="str">
        <f>INDEX(Data!AJ:AJ,MATCH($D432,Data!$D:$D,0))</f>
        <v/>
      </c>
      <c r="AK432" s="10">
        <v>90</v>
      </c>
      <c r="AL432" s="10">
        <v>110</v>
      </c>
      <c r="AM432" s="6" t="s">
        <v>475</v>
      </c>
      <c r="AN432" s="6" t="s">
        <v>9234</v>
      </c>
      <c r="AO432" s="6" t="s">
        <v>2341</v>
      </c>
      <c r="AP432" s="6" t="s">
        <v>2342</v>
      </c>
      <c r="AQ432" s="18" t="s">
        <v>9465</v>
      </c>
      <c r="AR432" s="11" t="str">
        <f t="shared" si="98"/>
        <v>2W Distributor Bike</v>
      </c>
      <c r="AS432" s="11" t="str">
        <f t="shared" si="99"/>
        <v>2W Distributor - Moto</v>
      </c>
      <c r="AT432" s="11" t="str">
        <f t="shared" si="100"/>
        <v>2W Distributor</v>
      </c>
      <c r="AU432" s="11" t="str">
        <f t="shared" si="101"/>
        <v>H2</v>
      </c>
      <c r="AV432" s="11" t="str">
        <f t="shared" si="101"/>
        <v>International - Bike</v>
      </c>
      <c r="AW432" s="11" t="str">
        <f t="shared" si="102"/>
        <v>International - Moto</v>
      </c>
      <c r="AX432" s="11" t="str">
        <f t="shared" si="103"/>
        <v>International - AS</v>
      </c>
      <c r="AY432" s="11" t="str">
        <f t="shared" si="103"/>
        <v>International</v>
      </c>
      <c r="AZ432" s="11" t="str">
        <f t="shared" si="103"/>
        <v>International - New</v>
      </c>
      <c r="BA432" s="11" t="str">
        <f t="shared" si="104"/>
        <v>Mecanic Sport</v>
      </c>
      <c r="BB432" s="11" t="str">
        <f t="shared" si="105"/>
        <v>Moto Dealers</v>
      </c>
      <c r="BC432" s="11" t="str">
        <f t="shared" si="105"/>
        <v>Motonet</v>
      </c>
      <c r="BD432" s="11" t="str">
        <f t="shared" si="106"/>
        <v>Pierce AB</v>
      </c>
      <c r="BE432" s="11" t="str">
        <f t="shared" si="107"/>
        <v>Retail</v>
      </c>
      <c r="BF432" s="11" t="str">
        <f t="shared" si="108"/>
        <v>TREK</v>
      </c>
      <c r="BG432" s="11" t="e">
        <v>#N/A</v>
      </c>
      <c r="BH432" s="11" t="e">
        <f t="shared" si="109"/>
        <v>#N/A</v>
      </c>
      <c r="BI432" s="11"/>
      <c r="BJ432" s="11"/>
      <c r="BK432" s="11"/>
      <c r="BL432" s="11"/>
      <c r="BM432" s="11"/>
      <c r="BN432" s="11"/>
      <c r="BO432" s="11"/>
      <c r="BP432" s="11"/>
      <c r="BQ432" s="11"/>
      <c r="BR432" s="11"/>
      <c r="BS432" s="11"/>
    </row>
    <row r="433" spans="1:71" x14ac:dyDescent="0.2">
      <c r="A433" s="16">
        <f t="shared" si="110"/>
        <v>432</v>
      </c>
      <c r="B433" s="11" t="str">
        <f t="shared" si="112"/>
        <v>50004-00023</v>
      </c>
      <c r="C433" s="11" t="str">
        <f t="shared" si="112"/>
        <v>50004-00023</v>
      </c>
      <c r="D433" s="7" t="s">
        <v>8733</v>
      </c>
      <c r="E433" s="6" t="s">
        <v>139</v>
      </c>
      <c r="F433" s="11" t="s">
        <v>8991</v>
      </c>
      <c r="G433" s="17" t="str">
        <f>INDEX(Data!G:G,MATCH($D433,Data!$D:$D,0))</f>
        <v>ARMEGA</v>
      </c>
      <c r="H433" s="17" t="str">
        <f>INDEX(Data!H:H,MATCH($D433,Data!$D:$D,0))</f>
        <v>Goggle</v>
      </c>
      <c r="I433" s="6" t="s">
        <v>2311</v>
      </c>
      <c r="J433" s="6" t="s">
        <v>5331</v>
      </c>
      <c r="K433" s="6" t="s">
        <v>8991</v>
      </c>
      <c r="L433" s="6" t="s">
        <v>8991</v>
      </c>
      <c r="M433" s="6" t="s">
        <v>5348</v>
      </c>
      <c r="N433" s="6" t="s">
        <v>638</v>
      </c>
      <c r="O433" s="11"/>
      <c r="P433" s="11"/>
      <c r="Q433" s="6" t="s">
        <v>9119</v>
      </c>
      <c r="R433" s="9" t="b">
        <v>0</v>
      </c>
      <c r="S433" s="9" t="b">
        <v>0</v>
      </c>
      <c r="T433" s="6" t="s">
        <v>8733</v>
      </c>
      <c r="U433" s="17" t="str">
        <f>INDEX(Data!U:U,MATCH($D433,Data!$D:$D,0))</f>
        <v>50004-00023</v>
      </c>
      <c r="V433" s="17" t="str">
        <f>INDEX(Data!V:V,MATCH($D433,Data!$D:$D,0))</f>
        <v/>
      </c>
      <c r="W433" s="17" t="str">
        <f>INDEX(Data!W:W,MATCH($D433,Data!$D:$D,0))</f>
        <v/>
      </c>
      <c r="X433" s="17" t="str">
        <f>INDEX(Data!X:X,MATCH($D433,Data!$D:$D,0))</f>
        <v/>
      </c>
      <c r="Y433" s="17" t="str">
        <f>INDEX(Data!Y:Y,MATCH($D433,Data!$D:$D,0))</f>
        <v/>
      </c>
      <c r="Z433" s="17" t="str">
        <f>INDEX(Data!Z:Z,MATCH($D433,Data!$D:$D,0))</f>
        <v/>
      </c>
      <c r="AA433" s="17" t="str">
        <f>INDEX(Data!AA:AA,MATCH($D433,Data!$D:$D,0))</f>
        <v/>
      </c>
      <c r="AB433" s="17" t="str">
        <f>INDEX(Data!AB:AB,MATCH($D433,Data!$D:$D,0))</f>
        <v/>
      </c>
      <c r="AC433" s="17" t="str">
        <f>INDEX(Data!AC:AC,MATCH($D433,Data!$D:$D,0))</f>
        <v>OS</v>
      </c>
      <c r="AD433" s="17" t="str">
        <f>INDEX(Data!AD:AD,MATCH($D433,Data!$D:$D,0))</f>
        <v/>
      </c>
      <c r="AE433" s="17" t="str">
        <f>INDEX(Data!AE:AE,MATCH($D433,Data!$D:$D,0))</f>
        <v/>
      </c>
      <c r="AF433" s="17" t="str">
        <f>INDEX(Data!AF:AF,MATCH($D433,Data!$D:$D,0))</f>
        <v/>
      </c>
      <c r="AG433" s="17" t="str">
        <f>INDEX(Data!AG:AG,MATCH($D433,Data!$D:$D,0))</f>
        <v/>
      </c>
      <c r="AH433" s="17" t="str">
        <f>INDEX(Data!AH:AH,MATCH($D433,Data!$D:$D,0))</f>
        <v/>
      </c>
      <c r="AI433" s="17" t="str">
        <f>INDEX(Data!AI:AI,MATCH($D433,Data!$D:$D,0))</f>
        <v/>
      </c>
      <c r="AJ433" s="17" t="str">
        <f>INDEX(Data!AJ:AJ,MATCH($D433,Data!$D:$D,0))</f>
        <v/>
      </c>
      <c r="AK433" s="10">
        <v>90</v>
      </c>
      <c r="AL433" s="10">
        <v>110</v>
      </c>
      <c r="AM433" s="6" t="s">
        <v>475</v>
      </c>
      <c r="AN433" s="6" t="s">
        <v>9234</v>
      </c>
      <c r="AO433" s="6" t="s">
        <v>2341</v>
      </c>
      <c r="AP433" s="6" t="s">
        <v>2342</v>
      </c>
      <c r="AQ433" s="18" t="s">
        <v>9465</v>
      </c>
      <c r="AR433" s="11" t="str">
        <f t="shared" si="98"/>
        <v>2W Distributor Bike</v>
      </c>
      <c r="AS433" s="11" t="str">
        <f t="shared" si="99"/>
        <v>2W Distributor - Moto</v>
      </c>
      <c r="AT433" s="11" t="str">
        <f t="shared" si="100"/>
        <v>2W Distributor</v>
      </c>
      <c r="AU433" s="11" t="str">
        <f t="shared" si="101"/>
        <v>H2</v>
      </c>
      <c r="AV433" s="11" t="str">
        <f t="shared" si="101"/>
        <v>International - Bike</v>
      </c>
      <c r="AW433" s="11" t="str">
        <f t="shared" si="102"/>
        <v>International - Moto</v>
      </c>
      <c r="AX433" s="11" t="str">
        <f t="shared" si="103"/>
        <v>International - AS</v>
      </c>
      <c r="AY433" s="11" t="str">
        <f t="shared" si="103"/>
        <v>International</v>
      </c>
      <c r="AZ433" s="11" t="str">
        <f t="shared" si="103"/>
        <v>International - New</v>
      </c>
      <c r="BA433" s="11" t="str">
        <f t="shared" si="104"/>
        <v>Mecanic Sport</v>
      </c>
      <c r="BB433" s="11" t="str">
        <f t="shared" si="105"/>
        <v>Moto Dealers</v>
      </c>
      <c r="BC433" s="11" t="str">
        <f t="shared" si="105"/>
        <v>Motonet</v>
      </c>
      <c r="BD433" s="11" t="str">
        <f t="shared" si="106"/>
        <v>Pierce AB</v>
      </c>
      <c r="BE433" s="11" t="str">
        <f t="shared" si="107"/>
        <v>Retail</v>
      </c>
      <c r="BF433" s="11" t="str">
        <f t="shared" si="108"/>
        <v>TREK</v>
      </c>
      <c r="BG433" s="11" t="e">
        <v>#N/A</v>
      </c>
      <c r="BH433" s="11" t="e">
        <f t="shared" si="109"/>
        <v>#N/A</v>
      </c>
      <c r="BI433" s="11"/>
      <c r="BJ433" s="11"/>
      <c r="BK433" s="11"/>
      <c r="BL433" s="11"/>
      <c r="BM433" s="11"/>
      <c r="BN433" s="11"/>
      <c r="BO433" s="11"/>
      <c r="BP433" s="11"/>
      <c r="BQ433" s="11"/>
      <c r="BR433" s="11"/>
      <c r="BS433" s="11"/>
    </row>
    <row r="434" spans="1:71" x14ac:dyDescent="0.2">
      <c r="A434" s="16">
        <f t="shared" si="110"/>
        <v>433</v>
      </c>
      <c r="B434" s="11" t="str">
        <f t="shared" si="112"/>
        <v>50005-00001</v>
      </c>
      <c r="C434" s="11" t="str">
        <f t="shared" si="112"/>
        <v>50005-00001</v>
      </c>
      <c r="D434" s="7" t="s">
        <v>2384</v>
      </c>
      <c r="E434" s="6" t="s">
        <v>139</v>
      </c>
      <c r="F434" s="11" t="s">
        <v>8991</v>
      </c>
      <c r="G434" s="17" t="str">
        <f>INDEX(Data!G:G,MATCH($D434,Data!$D:$D,0))</f>
        <v>ARMEGA</v>
      </c>
      <c r="H434" s="17" t="str">
        <f>INDEX(Data!H:H,MATCH($D434,Data!$D:$D,0))</f>
        <v>Goggle</v>
      </c>
      <c r="I434" s="6" t="s">
        <v>2311</v>
      </c>
      <c r="J434" s="6" t="s">
        <v>5331</v>
      </c>
      <c r="K434" s="6" t="s">
        <v>5333</v>
      </c>
      <c r="L434" s="6" t="s">
        <v>8992</v>
      </c>
      <c r="M434" s="6" t="s">
        <v>5348</v>
      </c>
      <c r="N434" s="6" t="s">
        <v>5379</v>
      </c>
      <c r="O434" s="11"/>
      <c r="P434" s="11"/>
      <c r="Q434" s="6" t="s">
        <v>88</v>
      </c>
      <c r="R434" s="9" t="b">
        <v>1</v>
      </c>
      <c r="S434" s="9" t="b">
        <v>1</v>
      </c>
      <c r="T434" s="6" t="s">
        <v>2384</v>
      </c>
      <c r="U434" s="17" t="str">
        <f>INDEX(Data!U:U,MATCH($D434,Data!$D:$D,0))</f>
        <v>50005-00001</v>
      </c>
      <c r="V434" s="17" t="str">
        <f>INDEX(Data!V:V,MATCH($D434,Data!$D:$D,0))</f>
        <v/>
      </c>
      <c r="W434" s="17" t="str">
        <f>INDEX(Data!W:W,MATCH($D434,Data!$D:$D,0))</f>
        <v/>
      </c>
      <c r="X434" s="17" t="str">
        <f>INDEX(Data!X:X,MATCH($D434,Data!$D:$D,0))</f>
        <v/>
      </c>
      <c r="Y434" s="17" t="str">
        <f>INDEX(Data!Y:Y,MATCH($D434,Data!$D:$D,0))</f>
        <v/>
      </c>
      <c r="Z434" s="17" t="str">
        <f>INDEX(Data!Z:Z,MATCH($D434,Data!$D:$D,0))</f>
        <v/>
      </c>
      <c r="AA434" s="17" t="str">
        <f>INDEX(Data!AA:AA,MATCH($D434,Data!$D:$D,0))</f>
        <v/>
      </c>
      <c r="AB434" s="17" t="str">
        <f>INDEX(Data!AB:AB,MATCH($D434,Data!$D:$D,0))</f>
        <v/>
      </c>
      <c r="AC434" s="17" t="str">
        <f>INDEX(Data!AC:AC,MATCH($D434,Data!$D:$D,0))</f>
        <v>OS</v>
      </c>
      <c r="AD434" s="17" t="str">
        <f>INDEX(Data!AD:AD,MATCH($D434,Data!$D:$D,0))</f>
        <v/>
      </c>
      <c r="AE434" s="17" t="str">
        <f>INDEX(Data!AE:AE,MATCH($D434,Data!$D:$D,0))</f>
        <v/>
      </c>
      <c r="AF434" s="17" t="str">
        <f>INDEX(Data!AF:AF,MATCH($D434,Data!$D:$D,0))</f>
        <v/>
      </c>
      <c r="AG434" s="17" t="str">
        <f>INDEX(Data!AG:AG,MATCH($D434,Data!$D:$D,0))</f>
        <v/>
      </c>
      <c r="AH434" s="17" t="str">
        <f>INDEX(Data!AH:AH,MATCH($D434,Data!$D:$D,0))</f>
        <v/>
      </c>
      <c r="AI434" s="17" t="str">
        <f>INDEX(Data!AI:AI,MATCH($D434,Data!$D:$D,0))</f>
        <v/>
      </c>
      <c r="AJ434" s="17" t="str">
        <f>INDEX(Data!AJ:AJ,MATCH($D434,Data!$D:$D,0))</f>
        <v/>
      </c>
      <c r="AK434" s="10">
        <v>100</v>
      </c>
      <c r="AL434" s="10">
        <v>120</v>
      </c>
      <c r="AM434" s="6" t="s">
        <v>475</v>
      </c>
      <c r="AN434" s="6" t="s">
        <v>9234</v>
      </c>
      <c r="AO434" s="6" t="s">
        <v>2341</v>
      </c>
      <c r="AP434" s="6" t="s">
        <v>2342</v>
      </c>
      <c r="AQ434" s="18" t="s">
        <v>9465</v>
      </c>
      <c r="AR434" s="11" t="str">
        <f t="shared" si="98"/>
        <v>2W Distributor Bike</v>
      </c>
      <c r="AS434" s="11" t="str">
        <f t="shared" si="99"/>
        <v>2W Distributor - Moto</v>
      </c>
      <c r="AT434" s="11" t="str">
        <f t="shared" si="100"/>
        <v>2W Distributor</v>
      </c>
      <c r="AU434" s="11" t="str">
        <f t="shared" si="101"/>
        <v>H2</v>
      </c>
      <c r="AV434" s="11" t="str">
        <f t="shared" si="101"/>
        <v>International - Bike</v>
      </c>
      <c r="AW434" s="11" t="str">
        <f t="shared" si="102"/>
        <v>International - Moto</v>
      </c>
      <c r="AX434" s="11" t="str">
        <f t="shared" si="103"/>
        <v>International - AS</v>
      </c>
      <c r="AY434" s="11" t="str">
        <f t="shared" si="103"/>
        <v>International</v>
      </c>
      <c r="AZ434" s="11" t="str">
        <f t="shared" si="103"/>
        <v>International - New</v>
      </c>
      <c r="BA434" s="11" t="str">
        <f t="shared" si="104"/>
        <v>Mecanic Sport</v>
      </c>
      <c r="BB434" s="11" t="str">
        <f t="shared" si="105"/>
        <v>Moto Dealers</v>
      </c>
      <c r="BC434" s="11" t="str">
        <f t="shared" si="105"/>
        <v>Motonet</v>
      </c>
      <c r="BD434" s="11" t="str">
        <f t="shared" si="106"/>
        <v>Pierce AB</v>
      </c>
      <c r="BE434" s="11" t="str">
        <f t="shared" si="107"/>
        <v>Retail</v>
      </c>
      <c r="BF434" s="11" t="str">
        <f t="shared" si="108"/>
        <v>TREK</v>
      </c>
      <c r="BG434" s="11" t="s">
        <v>2385</v>
      </c>
      <c r="BH434" s="11" t="str">
        <f t="shared" si="109"/>
        <v>https://fs.amplifi.io//file?id=f63dad1c-a330-429a-8d5a-26eda18bf4cf&amp;variant=thumb&amp;extension=png</v>
      </c>
      <c r="BI434" s="11" t="s">
        <v>2385</v>
      </c>
      <c r="BJ434" s="11"/>
      <c r="BK434" s="11"/>
      <c r="BL434" s="11"/>
      <c r="BM434" s="11"/>
      <c r="BN434" s="11"/>
      <c r="BO434" s="11"/>
      <c r="BP434" s="11"/>
      <c r="BQ434" s="11"/>
      <c r="BR434" s="11"/>
      <c r="BS434" s="11"/>
    </row>
    <row r="435" spans="1:71" x14ac:dyDescent="0.2">
      <c r="A435" s="16">
        <f t="shared" si="110"/>
        <v>434</v>
      </c>
      <c r="B435" s="11" t="str">
        <f t="shared" si="112"/>
        <v>50005-00002</v>
      </c>
      <c r="C435" s="11" t="str">
        <f t="shared" si="112"/>
        <v>50005-00002</v>
      </c>
      <c r="D435" s="7" t="s">
        <v>2386</v>
      </c>
      <c r="E435" s="6" t="s">
        <v>139</v>
      </c>
      <c r="F435" s="11" t="s">
        <v>8991</v>
      </c>
      <c r="G435" s="17" t="str">
        <f>INDEX(Data!G:G,MATCH($D435,Data!$D:$D,0))</f>
        <v>ARMEGA</v>
      </c>
      <c r="H435" s="17" t="str">
        <f>INDEX(Data!H:H,MATCH($D435,Data!$D:$D,0))</f>
        <v>Goggle</v>
      </c>
      <c r="I435" s="6" t="s">
        <v>2311</v>
      </c>
      <c r="J435" s="6" t="s">
        <v>5331</v>
      </c>
      <c r="K435" s="6" t="s">
        <v>5333</v>
      </c>
      <c r="L435" s="6" t="s">
        <v>8992</v>
      </c>
      <c r="M435" s="6" t="s">
        <v>5348</v>
      </c>
      <c r="N435" s="6" t="s">
        <v>5379</v>
      </c>
      <c r="O435" s="11"/>
      <c r="P435" s="11"/>
      <c r="Q435" s="6" t="s">
        <v>2355</v>
      </c>
      <c r="R435" s="9" t="b">
        <v>1</v>
      </c>
      <c r="S435" s="9" t="b">
        <v>1</v>
      </c>
      <c r="T435" s="6" t="s">
        <v>2386</v>
      </c>
      <c r="U435" s="17" t="str">
        <f>INDEX(Data!U:U,MATCH($D435,Data!$D:$D,0))</f>
        <v>50005-00002</v>
      </c>
      <c r="V435" s="17" t="str">
        <f>INDEX(Data!V:V,MATCH($D435,Data!$D:$D,0))</f>
        <v/>
      </c>
      <c r="W435" s="17" t="str">
        <f>INDEX(Data!W:W,MATCH($D435,Data!$D:$D,0))</f>
        <v/>
      </c>
      <c r="X435" s="17" t="str">
        <f>INDEX(Data!X:X,MATCH($D435,Data!$D:$D,0))</f>
        <v/>
      </c>
      <c r="Y435" s="17" t="str">
        <f>INDEX(Data!Y:Y,MATCH($D435,Data!$D:$D,0))</f>
        <v/>
      </c>
      <c r="Z435" s="17" t="str">
        <f>INDEX(Data!Z:Z,MATCH($D435,Data!$D:$D,0))</f>
        <v/>
      </c>
      <c r="AA435" s="17" t="str">
        <f>INDEX(Data!AA:AA,MATCH($D435,Data!$D:$D,0))</f>
        <v/>
      </c>
      <c r="AB435" s="17" t="str">
        <f>INDEX(Data!AB:AB,MATCH($D435,Data!$D:$D,0))</f>
        <v/>
      </c>
      <c r="AC435" s="17" t="str">
        <f>INDEX(Data!AC:AC,MATCH($D435,Data!$D:$D,0))</f>
        <v>OS</v>
      </c>
      <c r="AD435" s="17" t="str">
        <f>INDEX(Data!AD:AD,MATCH($D435,Data!$D:$D,0))</f>
        <v/>
      </c>
      <c r="AE435" s="17" t="str">
        <f>INDEX(Data!AE:AE,MATCH($D435,Data!$D:$D,0))</f>
        <v/>
      </c>
      <c r="AF435" s="17" t="str">
        <f>INDEX(Data!AF:AF,MATCH($D435,Data!$D:$D,0))</f>
        <v/>
      </c>
      <c r="AG435" s="17" t="str">
        <f>INDEX(Data!AG:AG,MATCH($D435,Data!$D:$D,0))</f>
        <v/>
      </c>
      <c r="AH435" s="17" t="str">
        <f>INDEX(Data!AH:AH,MATCH($D435,Data!$D:$D,0))</f>
        <v/>
      </c>
      <c r="AI435" s="17" t="str">
        <f>INDEX(Data!AI:AI,MATCH($D435,Data!$D:$D,0))</f>
        <v/>
      </c>
      <c r="AJ435" s="17" t="str">
        <f>INDEX(Data!AJ:AJ,MATCH($D435,Data!$D:$D,0))</f>
        <v/>
      </c>
      <c r="AK435" s="10">
        <v>100</v>
      </c>
      <c r="AL435" s="10">
        <v>120</v>
      </c>
      <c r="AM435" s="6" t="s">
        <v>475</v>
      </c>
      <c r="AN435" s="6" t="s">
        <v>9234</v>
      </c>
      <c r="AO435" s="6" t="s">
        <v>2341</v>
      </c>
      <c r="AP435" s="6" t="s">
        <v>2342</v>
      </c>
      <c r="AQ435" s="18" t="s">
        <v>9465</v>
      </c>
      <c r="AR435" s="11" t="str">
        <f t="shared" si="98"/>
        <v>2W Distributor Bike</v>
      </c>
      <c r="AS435" s="11" t="str">
        <f t="shared" si="99"/>
        <v>2W Distributor - Moto</v>
      </c>
      <c r="AT435" s="11" t="str">
        <f t="shared" si="100"/>
        <v>2W Distributor</v>
      </c>
      <c r="AU435" s="11" t="str">
        <f t="shared" si="101"/>
        <v>H2</v>
      </c>
      <c r="AV435" s="11" t="str">
        <f t="shared" si="101"/>
        <v>International - Bike</v>
      </c>
      <c r="AW435" s="11" t="str">
        <f t="shared" si="102"/>
        <v>International - Moto</v>
      </c>
      <c r="AX435" s="11" t="str">
        <f t="shared" si="103"/>
        <v>International - AS</v>
      </c>
      <c r="AY435" s="11" t="str">
        <f t="shared" si="103"/>
        <v>International</v>
      </c>
      <c r="AZ435" s="11" t="str">
        <f t="shared" si="103"/>
        <v>International - New</v>
      </c>
      <c r="BA435" s="11" t="str">
        <f t="shared" si="104"/>
        <v>Mecanic Sport</v>
      </c>
      <c r="BB435" s="11" t="str">
        <f t="shared" si="105"/>
        <v>Moto Dealers</v>
      </c>
      <c r="BC435" s="11" t="str">
        <f t="shared" si="105"/>
        <v>Motonet</v>
      </c>
      <c r="BD435" s="11" t="str">
        <f t="shared" si="106"/>
        <v>Pierce AB</v>
      </c>
      <c r="BE435" s="11" t="str">
        <f t="shared" si="107"/>
        <v>Retail</v>
      </c>
      <c r="BF435" s="11" t="str">
        <f t="shared" si="108"/>
        <v>TREK</v>
      </c>
      <c r="BG435" s="11" t="s">
        <v>2387</v>
      </c>
      <c r="BH435" s="11" t="str">
        <f t="shared" si="109"/>
        <v>https://fs.amplifi.io//file?id=265b8383-1bd9-4076-bc8b-b80853c00ece&amp;variant=thumb&amp;extension=png</v>
      </c>
      <c r="BI435" s="11" t="s">
        <v>2387</v>
      </c>
      <c r="BJ435" s="11"/>
      <c r="BK435" s="11"/>
      <c r="BL435" s="11"/>
      <c r="BM435" s="11"/>
      <c r="BN435" s="11"/>
      <c r="BO435" s="11"/>
      <c r="BP435" s="11"/>
      <c r="BQ435" s="11"/>
      <c r="BR435" s="11"/>
      <c r="BS435" s="11"/>
    </row>
    <row r="436" spans="1:71" x14ac:dyDescent="0.2">
      <c r="A436" s="16">
        <f t="shared" si="110"/>
        <v>435</v>
      </c>
      <c r="B436" s="11" t="str">
        <f t="shared" si="112"/>
        <v>50005-00003</v>
      </c>
      <c r="C436" s="11" t="str">
        <f t="shared" si="112"/>
        <v>50005-00003</v>
      </c>
      <c r="D436" s="7" t="s">
        <v>2388</v>
      </c>
      <c r="E436" s="6" t="s">
        <v>139</v>
      </c>
      <c r="F436" s="11" t="s">
        <v>8991</v>
      </c>
      <c r="G436" s="17" t="str">
        <f>INDEX(Data!G:G,MATCH($D436,Data!$D:$D,0))</f>
        <v>ARMEGA</v>
      </c>
      <c r="H436" s="17" t="str">
        <f>INDEX(Data!H:H,MATCH($D436,Data!$D:$D,0))</f>
        <v>Goggle</v>
      </c>
      <c r="I436" s="6" t="s">
        <v>2311</v>
      </c>
      <c r="J436" s="6" t="s">
        <v>5331</v>
      </c>
      <c r="K436" s="6" t="s">
        <v>5333</v>
      </c>
      <c r="L436" s="6" t="s">
        <v>8992</v>
      </c>
      <c r="M436" s="6" t="s">
        <v>5348</v>
      </c>
      <c r="N436" s="6" t="s">
        <v>5379</v>
      </c>
      <c r="O436" s="11"/>
      <c r="P436" s="11"/>
      <c r="Q436" s="6" t="s">
        <v>2358</v>
      </c>
      <c r="R436" s="9" t="b">
        <v>1</v>
      </c>
      <c r="S436" s="9" t="b">
        <v>1</v>
      </c>
      <c r="T436" s="6" t="s">
        <v>2388</v>
      </c>
      <c r="U436" s="17" t="str">
        <f>INDEX(Data!U:U,MATCH($D436,Data!$D:$D,0))</f>
        <v>50005-00003</v>
      </c>
      <c r="V436" s="17" t="str">
        <f>INDEX(Data!V:V,MATCH($D436,Data!$D:$D,0))</f>
        <v/>
      </c>
      <c r="W436" s="17" t="str">
        <f>INDEX(Data!W:W,MATCH($D436,Data!$D:$D,0))</f>
        <v/>
      </c>
      <c r="X436" s="17" t="str">
        <f>INDEX(Data!X:X,MATCH($D436,Data!$D:$D,0))</f>
        <v/>
      </c>
      <c r="Y436" s="17" t="str">
        <f>INDEX(Data!Y:Y,MATCH($D436,Data!$D:$D,0))</f>
        <v/>
      </c>
      <c r="Z436" s="17" t="str">
        <f>INDEX(Data!Z:Z,MATCH($D436,Data!$D:$D,0))</f>
        <v/>
      </c>
      <c r="AA436" s="17" t="str">
        <f>INDEX(Data!AA:AA,MATCH($D436,Data!$D:$D,0))</f>
        <v/>
      </c>
      <c r="AB436" s="17" t="str">
        <f>INDEX(Data!AB:AB,MATCH($D436,Data!$D:$D,0))</f>
        <v/>
      </c>
      <c r="AC436" s="17" t="str">
        <f>INDEX(Data!AC:AC,MATCH($D436,Data!$D:$D,0))</f>
        <v>OS</v>
      </c>
      <c r="AD436" s="17" t="str">
        <f>INDEX(Data!AD:AD,MATCH($D436,Data!$D:$D,0))</f>
        <v/>
      </c>
      <c r="AE436" s="17" t="str">
        <f>INDEX(Data!AE:AE,MATCH($D436,Data!$D:$D,0))</f>
        <v/>
      </c>
      <c r="AF436" s="17" t="str">
        <f>INDEX(Data!AF:AF,MATCH($D436,Data!$D:$D,0))</f>
        <v/>
      </c>
      <c r="AG436" s="17" t="str">
        <f>INDEX(Data!AG:AG,MATCH($D436,Data!$D:$D,0))</f>
        <v/>
      </c>
      <c r="AH436" s="17" t="str">
        <f>INDEX(Data!AH:AH,MATCH($D436,Data!$D:$D,0))</f>
        <v/>
      </c>
      <c r="AI436" s="17" t="str">
        <f>INDEX(Data!AI:AI,MATCH($D436,Data!$D:$D,0))</f>
        <v/>
      </c>
      <c r="AJ436" s="17" t="str">
        <f>INDEX(Data!AJ:AJ,MATCH($D436,Data!$D:$D,0))</f>
        <v/>
      </c>
      <c r="AK436" s="10">
        <v>100</v>
      </c>
      <c r="AL436" s="10">
        <v>120</v>
      </c>
      <c r="AM436" s="6" t="s">
        <v>475</v>
      </c>
      <c r="AN436" s="6" t="s">
        <v>9234</v>
      </c>
      <c r="AO436" s="6" t="s">
        <v>2341</v>
      </c>
      <c r="AP436" s="6" t="s">
        <v>2342</v>
      </c>
      <c r="AQ436" s="18" t="s">
        <v>9465</v>
      </c>
      <c r="AR436" s="11" t="str">
        <f t="shared" si="98"/>
        <v>2W Distributor Bike</v>
      </c>
      <c r="AS436" s="11" t="str">
        <f t="shared" si="99"/>
        <v>2W Distributor - Moto</v>
      </c>
      <c r="AT436" s="11" t="str">
        <f t="shared" si="100"/>
        <v>2W Distributor</v>
      </c>
      <c r="AU436" s="11" t="str">
        <f t="shared" si="101"/>
        <v>H2</v>
      </c>
      <c r="AV436" s="11" t="str">
        <f t="shared" si="101"/>
        <v>International - Bike</v>
      </c>
      <c r="AW436" s="11" t="str">
        <f t="shared" si="102"/>
        <v>International - Moto</v>
      </c>
      <c r="AX436" s="11" t="str">
        <f t="shared" si="103"/>
        <v>International - AS</v>
      </c>
      <c r="AY436" s="11" t="str">
        <f t="shared" si="103"/>
        <v>International</v>
      </c>
      <c r="AZ436" s="11" t="str">
        <f t="shared" si="103"/>
        <v>International - New</v>
      </c>
      <c r="BA436" s="11" t="str">
        <f t="shared" si="104"/>
        <v>Mecanic Sport</v>
      </c>
      <c r="BB436" s="11" t="str">
        <f t="shared" si="105"/>
        <v>Moto Dealers</v>
      </c>
      <c r="BC436" s="11" t="str">
        <f t="shared" si="105"/>
        <v>Motonet</v>
      </c>
      <c r="BD436" s="11" t="str">
        <f t="shared" si="106"/>
        <v>Pierce AB</v>
      </c>
      <c r="BE436" s="11" t="str">
        <f t="shared" si="107"/>
        <v>Retail</v>
      </c>
      <c r="BF436" s="11" t="str">
        <f t="shared" si="108"/>
        <v>TREK</v>
      </c>
      <c r="BG436" s="11" t="s">
        <v>2389</v>
      </c>
      <c r="BH436" s="11" t="str">
        <f t="shared" si="109"/>
        <v>https://fs.amplifi.io//file?id=85a06be0-bfeb-4b24-b65e-ea65e9100eeb&amp;variant=thumb&amp;extension=png</v>
      </c>
      <c r="BI436" s="11" t="s">
        <v>2389</v>
      </c>
      <c r="BJ436" s="11"/>
      <c r="BK436" s="11"/>
      <c r="BL436" s="11"/>
      <c r="BM436" s="11"/>
      <c r="BN436" s="11"/>
      <c r="BO436" s="11"/>
      <c r="BP436" s="11"/>
      <c r="BQ436" s="11"/>
      <c r="BR436" s="11"/>
      <c r="BS436" s="11"/>
    </row>
    <row r="437" spans="1:71" x14ac:dyDescent="0.2">
      <c r="A437" s="16">
        <f t="shared" si="110"/>
        <v>436</v>
      </c>
      <c r="B437" s="11" t="str">
        <f t="shared" si="112"/>
        <v>50005-00004</v>
      </c>
      <c r="C437" s="11" t="str">
        <f t="shared" si="112"/>
        <v>50005-00004</v>
      </c>
      <c r="D437" s="7" t="s">
        <v>2390</v>
      </c>
      <c r="E437" s="6" t="s">
        <v>139</v>
      </c>
      <c r="F437" s="11" t="s">
        <v>8991</v>
      </c>
      <c r="G437" s="17" t="str">
        <f>INDEX(Data!G:G,MATCH($D437,Data!$D:$D,0))</f>
        <v>ARMEGA</v>
      </c>
      <c r="H437" s="17" t="str">
        <f>INDEX(Data!H:H,MATCH($D437,Data!$D:$D,0))</f>
        <v>Goggle</v>
      </c>
      <c r="I437" s="6" t="s">
        <v>2311</v>
      </c>
      <c r="J437" s="6" t="s">
        <v>5331</v>
      </c>
      <c r="K437" s="6" t="s">
        <v>5333</v>
      </c>
      <c r="L437" s="6" t="s">
        <v>8992</v>
      </c>
      <c r="M437" s="6" t="s">
        <v>5348</v>
      </c>
      <c r="N437" s="6" t="s">
        <v>5379</v>
      </c>
      <c r="O437" s="11"/>
      <c r="P437" s="11"/>
      <c r="Q437" s="6" t="s">
        <v>347</v>
      </c>
      <c r="R437" s="9" t="b">
        <v>1</v>
      </c>
      <c r="S437" s="9" t="b">
        <v>1</v>
      </c>
      <c r="T437" s="6" t="s">
        <v>2390</v>
      </c>
      <c r="U437" s="17" t="str">
        <f>INDEX(Data!U:U,MATCH($D437,Data!$D:$D,0))</f>
        <v>50005-00004</v>
      </c>
      <c r="V437" s="17" t="str">
        <f>INDEX(Data!V:V,MATCH($D437,Data!$D:$D,0))</f>
        <v/>
      </c>
      <c r="W437" s="17" t="str">
        <f>INDEX(Data!W:W,MATCH($D437,Data!$D:$D,0))</f>
        <v/>
      </c>
      <c r="X437" s="17" t="str">
        <f>INDEX(Data!X:X,MATCH($D437,Data!$D:$D,0))</f>
        <v/>
      </c>
      <c r="Y437" s="17" t="str">
        <f>INDEX(Data!Y:Y,MATCH($D437,Data!$D:$D,0))</f>
        <v/>
      </c>
      <c r="Z437" s="17" t="str">
        <f>INDEX(Data!Z:Z,MATCH($D437,Data!$D:$D,0))</f>
        <v/>
      </c>
      <c r="AA437" s="17" t="str">
        <f>INDEX(Data!AA:AA,MATCH($D437,Data!$D:$D,0))</f>
        <v/>
      </c>
      <c r="AB437" s="17" t="str">
        <f>INDEX(Data!AB:AB,MATCH($D437,Data!$D:$D,0))</f>
        <v/>
      </c>
      <c r="AC437" s="17" t="str">
        <f>INDEX(Data!AC:AC,MATCH($D437,Data!$D:$D,0))</f>
        <v>OS</v>
      </c>
      <c r="AD437" s="17" t="str">
        <f>INDEX(Data!AD:AD,MATCH($D437,Data!$D:$D,0))</f>
        <v/>
      </c>
      <c r="AE437" s="17" t="str">
        <f>INDEX(Data!AE:AE,MATCH($D437,Data!$D:$D,0))</f>
        <v/>
      </c>
      <c r="AF437" s="17" t="str">
        <f>INDEX(Data!AF:AF,MATCH($D437,Data!$D:$D,0))</f>
        <v/>
      </c>
      <c r="AG437" s="17" t="str">
        <f>INDEX(Data!AG:AG,MATCH($D437,Data!$D:$D,0))</f>
        <v/>
      </c>
      <c r="AH437" s="17" t="str">
        <f>INDEX(Data!AH:AH,MATCH($D437,Data!$D:$D,0))</f>
        <v/>
      </c>
      <c r="AI437" s="17" t="str">
        <f>INDEX(Data!AI:AI,MATCH($D437,Data!$D:$D,0))</f>
        <v/>
      </c>
      <c r="AJ437" s="17" t="str">
        <f>INDEX(Data!AJ:AJ,MATCH($D437,Data!$D:$D,0))</f>
        <v/>
      </c>
      <c r="AK437" s="10">
        <v>100</v>
      </c>
      <c r="AL437" s="10">
        <v>120</v>
      </c>
      <c r="AM437" s="6" t="s">
        <v>475</v>
      </c>
      <c r="AN437" s="6" t="s">
        <v>9234</v>
      </c>
      <c r="AO437" s="6" t="s">
        <v>2341</v>
      </c>
      <c r="AP437" s="6" t="s">
        <v>2342</v>
      </c>
      <c r="AQ437" s="18" t="s">
        <v>9465</v>
      </c>
      <c r="AR437" s="11" t="str">
        <f t="shared" si="98"/>
        <v>2W Distributor Bike</v>
      </c>
      <c r="AS437" s="11" t="str">
        <f t="shared" si="99"/>
        <v>2W Distributor - Moto</v>
      </c>
      <c r="AT437" s="11" t="str">
        <f t="shared" si="100"/>
        <v>2W Distributor</v>
      </c>
      <c r="AU437" s="11" t="str">
        <f t="shared" si="101"/>
        <v>H2</v>
      </c>
      <c r="AV437" s="11" t="str">
        <f t="shared" si="101"/>
        <v>International - Bike</v>
      </c>
      <c r="AW437" s="11" t="str">
        <f t="shared" si="102"/>
        <v>International - Moto</v>
      </c>
      <c r="AX437" s="11" t="str">
        <f t="shared" si="103"/>
        <v>International - AS</v>
      </c>
      <c r="AY437" s="11" t="str">
        <f t="shared" si="103"/>
        <v>International</v>
      </c>
      <c r="AZ437" s="11" t="str">
        <f t="shared" si="103"/>
        <v>International - New</v>
      </c>
      <c r="BA437" s="11" t="str">
        <f t="shared" si="104"/>
        <v>Mecanic Sport</v>
      </c>
      <c r="BB437" s="11" t="str">
        <f t="shared" si="105"/>
        <v>Moto Dealers</v>
      </c>
      <c r="BC437" s="11" t="str">
        <f t="shared" si="105"/>
        <v>Motonet</v>
      </c>
      <c r="BD437" s="11" t="str">
        <f t="shared" si="106"/>
        <v>Pierce AB</v>
      </c>
      <c r="BE437" s="11" t="str">
        <f t="shared" si="107"/>
        <v>Retail</v>
      </c>
      <c r="BF437" s="11" t="str">
        <f t="shared" si="108"/>
        <v>TREK</v>
      </c>
      <c r="BG437" s="11" t="s">
        <v>2391</v>
      </c>
      <c r="BH437" s="11" t="str">
        <f t="shared" si="109"/>
        <v>https://fs.amplifi.io//file?id=f8929b29-2056-4bbd-a2bd-1fb121153b23&amp;variant=thumb&amp;extension=png</v>
      </c>
      <c r="BI437" s="11" t="s">
        <v>2391</v>
      </c>
      <c r="BJ437" s="11"/>
      <c r="BK437" s="11"/>
      <c r="BL437" s="11"/>
      <c r="BM437" s="11"/>
      <c r="BN437" s="11"/>
      <c r="BO437" s="11"/>
      <c r="BP437" s="11"/>
      <c r="BQ437" s="11"/>
      <c r="BR437" s="11"/>
      <c r="BS437" s="11"/>
    </row>
    <row r="438" spans="1:71" x14ac:dyDescent="0.2">
      <c r="A438" s="16">
        <f t="shared" si="110"/>
        <v>437</v>
      </c>
      <c r="B438" s="11" t="str">
        <f t="shared" si="112"/>
        <v>50005-00015</v>
      </c>
      <c r="C438" s="11" t="str">
        <f t="shared" si="112"/>
        <v>50005-00015</v>
      </c>
      <c r="D438" s="7" t="s">
        <v>8734</v>
      </c>
      <c r="E438" s="6" t="s">
        <v>139</v>
      </c>
      <c r="F438" s="11" t="s">
        <v>8991</v>
      </c>
      <c r="G438" s="17" t="str">
        <f>INDEX(Data!G:G,MATCH($D438,Data!$D:$D,0))</f>
        <v>ARMEGA</v>
      </c>
      <c r="H438" s="17" t="str">
        <f>INDEX(Data!H:H,MATCH($D438,Data!$D:$D,0))</f>
        <v>Goggle</v>
      </c>
      <c r="I438" s="6" t="s">
        <v>2311</v>
      </c>
      <c r="J438" s="6" t="s">
        <v>5331</v>
      </c>
      <c r="K438" s="6" t="s">
        <v>5340</v>
      </c>
      <c r="L438" s="6" t="s">
        <v>8994</v>
      </c>
      <c r="M438" s="6" t="s">
        <v>5348</v>
      </c>
      <c r="N438" s="6" t="s">
        <v>5379</v>
      </c>
      <c r="O438" s="11"/>
      <c r="P438" s="11"/>
      <c r="Q438" s="12" t="s">
        <v>9111</v>
      </c>
      <c r="R438" s="9" t="b">
        <v>1</v>
      </c>
      <c r="S438" s="9" t="b">
        <v>0</v>
      </c>
      <c r="T438" s="6" t="s">
        <v>8734</v>
      </c>
      <c r="U438" s="17" t="str">
        <f>INDEX(Data!U:U,MATCH($D438,Data!$D:$D,0))</f>
        <v>50005-00015</v>
      </c>
      <c r="V438" s="17" t="str">
        <f>INDEX(Data!V:V,MATCH($D438,Data!$D:$D,0))</f>
        <v/>
      </c>
      <c r="W438" s="17" t="str">
        <f>INDEX(Data!W:W,MATCH($D438,Data!$D:$D,0))</f>
        <v/>
      </c>
      <c r="X438" s="17" t="str">
        <f>INDEX(Data!X:X,MATCH($D438,Data!$D:$D,0))</f>
        <v/>
      </c>
      <c r="Y438" s="17" t="str">
        <f>INDEX(Data!Y:Y,MATCH($D438,Data!$D:$D,0))</f>
        <v/>
      </c>
      <c r="Z438" s="17" t="str">
        <f>INDEX(Data!Z:Z,MATCH($D438,Data!$D:$D,0))</f>
        <v/>
      </c>
      <c r="AA438" s="17" t="str">
        <f>INDEX(Data!AA:AA,MATCH($D438,Data!$D:$D,0))</f>
        <v/>
      </c>
      <c r="AB438" s="17" t="str">
        <f>INDEX(Data!AB:AB,MATCH($D438,Data!$D:$D,0))</f>
        <v/>
      </c>
      <c r="AC438" s="17" t="str">
        <f>INDEX(Data!AC:AC,MATCH($D438,Data!$D:$D,0))</f>
        <v>OS</v>
      </c>
      <c r="AD438" s="17" t="str">
        <f>INDEX(Data!AD:AD,MATCH($D438,Data!$D:$D,0))</f>
        <v/>
      </c>
      <c r="AE438" s="17" t="str">
        <f>INDEX(Data!AE:AE,MATCH($D438,Data!$D:$D,0))</f>
        <v/>
      </c>
      <c r="AF438" s="17" t="str">
        <f>INDEX(Data!AF:AF,MATCH($D438,Data!$D:$D,0))</f>
        <v/>
      </c>
      <c r="AG438" s="17" t="str">
        <f>INDEX(Data!AG:AG,MATCH($D438,Data!$D:$D,0))</f>
        <v/>
      </c>
      <c r="AH438" s="17" t="str">
        <f>INDEX(Data!AH:AH,MATCH($D438,Data!$D:$D,0))</f>
        <v/>
      </c>
      <c r="AI438" s="17" t="str">
        <f>INDEX(Data!AI:AI,MATCH($D438,Data!$D:$D,0))</f>
        <v/>
      </c>
      <c r="AJ438" s="17" t="str">
        <f>INDEX(Data!AJ:AJ,MATCH($D438,Data!$D:$D,0))</f>
        <v/>
      </c>
      <c r="AK438" s="10">
        <v>100</v>
      </c>
      <c r="AL438" s="10">
        <v>120</v>
      </c>
      <c r="AM438" s="6" t="s">
        <v>475</v>
      </c>
      <c r="AN438" s="6" t="s">
        <v>9234</v>
      </c>
      <c r="AO438" s="6" t="s">
        <v>2341</v>
      </c>
      <c r="AP438" s="6" t="s">
        <v>2342</v>
      </c>
      <c r="AQ438" s="18" t="s">
        <v>9465</v>
      </c>
      <c r="AR438" s="11" t="str">
        <f t="shared" si="98"/>
        <v>2W Distributor Bike</v>
      </c>
      <c r="AS438" s="11" t="str">
        <f t="shared" si="99"/>
        <v>2W Distributor - Moto</v>
      </c>
      <c r="AT438" s="11" t="str">
        <f t="shared" si="100"/>
        <v>2W Distributor</v>
      </c>
      <c r="AU438" s="11" t="str">
        <f t="shared" si="101"/>
        <v>H2</v>
      </c>
      <c r="AV438" s="11" t="str">
        <f t="shared" si="101"/>
        <v>International - Bike</v>
      </c>
      <c r="AW438" s="11" t="str">
        <f t="shared" si="102"/>
        <v>International - Moto</v>
      </c>
      <c r="AX438" s="11" t="str">
        <f t="shared" si="103"/>
        <v>International - AS</v>
      </c>
      <c r="AY438" s="11" t="str">
        <f t="shared" si="103"/>
        <v>International</v>
      </c>
      <c r="AZ438" s="11" t="str">
        <f t="shared" si="103"/>
        <v>International - New</v>
      </c>
      <c r="BA438" s="11" t="str">
        <f t="shared" si="104"/>
        <v>Mecanic Sport</v>
      </c>
      <c r="BB438" s="11" t="str">
        <f t="shared" si="105"/>
        <v>Moto Dealers</v>
      </c>
      <c r="BC438" s="11" t="str">
        <f t="shared" si="105"/>
        <v>Motonet</v>
      </c>
      <c r="BD438" s="11" t="str">
        <f t="shared" si="106"/>
        <v>Pierce AB</v>
      </c>
      <c r="BE438" s="11" t="str">
        <f t="shared" si="107"/>
        <v>Retail</v>
      </c>
      <c r="BF438" s="11" t="str">
        <f t="shared" si="108"/>
        <v>TREK</v>
      </c>
      <c r="BG438" s="11" t="e">
        <v>#N/A</v>
      </c>
      <c r="BH438" s="11" t="e">
        <f t="shared" si="109"/>
        <v>#N/A</v>
      </c>
      <c r="BI438" s="11"/>
      <c r="BJ438" s="11"/>
      <c r="BK438" s="11"/>
      <c r="BL438" s="11"/>
      <c r="BM438" s="11"/>
      <c r="BN438" s="11"/>
      <c r="BO438" s="11"/>
      <c r="BP438" s="11"/>
      <c r="BQ438" s="11"/>
      <c r="BR438" s="11"/>
      <c r="BS438" s="11"/>
    </row>
    <row r="439" spans="1:71" x14ac:dyDescent="0.2">
      <c r="A439" s="16">
        <f t="shared" si="110"/>
        <v>438</v>
      </c>
      <c r="B439" s="11" t="str">
        <f t="shared" si="112"/>
        <v>50005-00016</v>
      </c>
      <c r="C439" s="11" t="str">
        <f t="shared" si="112"/>
        <v>50005-00016</v>
      </c>
      <c r="D439" s="7" t="s">
        <v>8735</v>
      </c>
      <c r="E439" s="6" t="s">
        <v>139</v>
      </c>
      <c r="F439" s="11" t="s">
        <v>8991</v>
      </c>
      <c r="G439" s="17" t="str">
        <f>INDEX(Data!G:G,MATCH($D439,Data!$D:$D,0))</f>
        <v>ARMEGA</v>
      </c>
      <c r="H439" s="17" t="str">
        <f>INDEX(Data!H:H,MATCH($D439,Data!$D:$D,0))</f>
        <v>Goggle</v>
      </c>
      <c r="I439" s="6" t="s">
        <v>2311</v>
      </c>
      <c r="J439" s="6" t="s">
        <v>5331</v>
      </c>
      <c r="K439" s="6" t="s">
        <v>5340</v>
      </c>
      <c r="L439" s="6" t="s">
        <v>8994</v>
      </c>
      <c r="M439" s="6" t="s">
        <v>5348</v>
      </c>
      <c r="N439" s="6" t="s">
        <v>5379</v>
      </c>
      <c r="O439" s="11"/>
      <c r="P439" s="11"/>
      <c r="Q439" s="6" t="s">
        <v>9112</v>
      </c>
      <c r="R439" s="9" t="b">
        <v>1</v>
      </c>
      <c r="S439" s="9" t="b">
        <v>0</v>
      </c>
      <c r="T439" s="6" t="s">
        <v>8735</v>
      </c>
      <c r="U439" s="17" t="str">
        <f>INDEX(Data!U:U,MATCH($D439,Data!$D:$D,0))</f>
        <v>50005-00016</v>
      </c>
      <c r="V439" s="17" t="str">
        <f>INDEX(Data!V:V,MATCH($D439,Data!$D:$D,0))</f>
        <v/>
      </c>
      <c r="W439" s="17" t="str">
        <f>INDEX(Data!W:W,MATCH($D439,Data!$D:$D,0))</f>
        <v/>
      </c>
      <c r="X439" s="17" t="str">
        <f>INDEX(Data!X:X,MATCH($D439,Data!$D:$D,0))</f>
        <v/>
      </c>
      <c r="Y439" s="17" t="str">
        <f>INDEX(Data!Y:Y,MATCH($D439,Data!$D:$D,0))</f>
        <v/>
      </c>
      <c r="Z439" s="17" t="str">
        <f>INDEX(Data!Z:Z,MATCH($D439,Data!$D:$D,0))</f>
        <v/>
      </c>
      <c r="AA439" s="17" t="str">
        <f>INDEX(Data!AA:AA,MATCH($D439,Data!$D:$D,0))</f>
        <v/>
      </c>
      <c r="AB439" s="17" t="str">
        <f>INDEX(Data!AB:AB,MATCH($D439,Data!$D:$D,0))</f>
        <v/>
      </c>
      <c r="AC439" s="17" t="str">
        <f>INDEX(Data!AC:AC,MATCH($D439,Data!$D:$D,0))</f>
        <v>OS</v>
      </c>
      <c r="AD439" s="17" t="str">
        <f>INDEX(Data!AD:AD,MATCH($D439,Data!$D:$D,0))</f>
        <v/>
      </c>
      <c r="AE439" s="17" t="str">
        <f>INDEX(Data!AE:AE,MATCH($D439,Data!$D:$D,0))</f>
        <v/>
      </c>
      <c r="AF439" s="17" t="str">
        <f>INDEX(Data!AF:AF,MATCH($D439,Data!$D:$D,0))</f>
        <v/>
      </c>
      <c r="AG439" s="17" t="str">
        <f>INDEX(Data!AG:AG,MATCH($D439,Data!$D:$D,0))</f>
        <v/>
      </c>
      <c r="AH439" s="17" t="str">
        <f>INDEX(Data!AH:AH,MATCH($D439,Data!$D:$D,0))</f>
        <v/>
      </c>
      <c r="AI439" s="17" t="str">
        <f>INDEX(Data!AI:AI,MATCH($D439,Data!$D:$D,0))</f>
        <v/>
      </c>
      <c r="AJ439" s="17" t="str">
        <f>INDEX(Data!AJ:AJ,MATCH($D439,Data!$D:$D,0))</f>
        <v/>
      </c>
      <c r="AK439" s="10">
        <v>100</v>
      </c>
      <c r="AL439" s="10">
        <v>120</v>
      </c>
      <c r="AM439" s="6" t="s">
        <v>475</v>
      </c>
      <c r="AN439" s="6" t="s">
        <v>9234</v>
      </c>
      <c r="AO439" s="6" t="s">
        <v>2341</v>
      </c>
      <c r="AP439" s="6" t="s">
        <v>2342</v>
      </c>
      <c r="AQ439" s="18" t="s">
        <v>9465</v>
      </c>
      <c r="AR439" s="11" t="str">
        <f t="shared" si="98"/>
        <v>2W Distributor Bike</v>
      </c>
      <c r="AS439" s="11" t="str">
        <f t="shared" si="99"/>
        <v>2W Distributor - Moto</v>
      </c>
      <c r="AT439" s="11" t="str">
        <f t="shared" si="100"/>
        <v>2W Distributor</v>
      </c>
      <c r="AU439" s="11" t="str">
        <f t="shared" si="101"/>
        <v>H2</v>
      </c>
      <c r="AV439" s="11" t="str">
        <f t="shared" si="101"/>
        <v>International - Bike</v>
      </c>
      <c r="AW439" s="11" t="str">
        <f t="shared" si="102"/>
        <v>International - Moto</v>
      </c>
      <c r="AX439" s="11" t="str">
        <f t="shared" si="103"/>
        <v>International - AS</v>
      </c>
      <c r="AY439" s="11" t="str">
        <f t="shared" si="103"/>
        <v>International</v>
      </c>
      <c r="AZ439" s="11" t="str">
        <f t="shared" si="103"/>
        <v>International - New</v>
      </c>
      <c r="BA439" s="11" t="str">
        <f t="shared" si="104"/>
        <v>Mecanic Sport</v>
      </c>
      <c r="BB439" s="11" t="str">
        <f t="shared" si="105"/>
        <v>Moto Dealers</v>
      </c>
      <c r="BC439" s="11" t="str">
        <f t="shared" si="105"/>
        <v>Motonet</v>
      </c>
      <c r="BD439" s="11" t="str">
        <f t="shared" si="106"/>
        <v>Pierce AB</v>
      </c>
      <c r="BE439" s="11" t="str">
        <f t="shared" si="107"/>
        <v>Retail</v>
      </c>
      <c r="BF439" s="11" t="str">
        <f t="shared" si="108"/>
        <v>TREK</v>
      </c>
      <c r="BG439" s="11" t="e">
        <v>#N/A</v>
      </c>
      <c r="BH439" s="11" t="e">
        <f t="shared" si="109"/>
        <v>#N/A</v>
      </c>
      <c r="BI439" s="11"/>
      <c r="BJ439" s="11"/>
      <c r="BK439" s="11"/>
      <c r="BL439" s="11"/>
      <c r="BM439" s="11"/>
      <c r="BN439" s="11"/>
      <c r="BO439" s="11"/>
      <c r="BP439" s="11"/>
      <c r="BQ439" s="11"/>
      <c r="BR439" s="11"/>
      <c r="BS439" s="11"/>
    </row>
    <row r="440" spans="1:71" x14ac:dyDescent="0.2">
      <c r="A440" s="16">
        <f t="shared" si="110"/>
        <v>439</v>
      </c>
      <c r="B440" s="11" t="str">
        <f t="shared" si="112"/>
        <v>50005-00017</v>
      </c>
      <c r="C440" s="11" t="str">
        <f t="shared" si="112"/>
        <v>50005-00017</v>
      </c>
      <c r="D440" s="7" t="s">
        <v>8736</v>
      </c>
      <c r="E440" s="6" t="s">
        <v>139</v>
      </c>
      <c r="F440" s="11" t="s">
        <v>8991</v>
      </c>
      <c r="G440" s="17" t="str">
        <f>INDEX(Data!G:G,MATCH($D440,Data!$D:$D,0))</f>
        <v>ARMEGA</v>
      </c>
      <c r="H440" s="17" t="str">
        <f>INDEX(Data!H:H,MATCH($D440,Data!$D:$D,0))</f>
        <v>Goggle</v>
      </c>
      <c r="I440" s="6" t="s">
        <v>2311</v>
      </c>
      <c r="J440" s="6" t="s">
        <v>5331</v>
      </c>
      <c r="K440" s="6" t="s">
        <v>5340</v>
      </c>
      <c r="L440" s="6" t="s">
        <v>8994</v>
      </c>
      <c r="M440" s="6" t="s">
        <v>5348</v>
      </c>
      <c r="N440" s="6" t="s">
        <v>5379</v>
      </c>
      <c r="O440" s="11"/>
      <c r="P440" s="11"/>
      <c r="Q440" s="6" t="s">
        <v>9113</v>
      </c>
      <c r="R440" s="9" t="b">
        <v>1</v>
      </c>
      <c r="S440" s="9" t="b">
        <v>0</v>
      </c>
      <c r="T440" s="6" t="s">
        <v>8736</v>
      </c>
      <c r="U440" s="17" t="str">
        <f>INDEX(Data!U:U,MATCH($D440,Data!$D:$D,0))</f>
        <v>50005-00017</v>
      </c>
      <c r="V440" s="17" t="str">
        <f>INDEX(Data!V:V,MATCH($D440,Data!$D:$D,0))</f>
        <v/>
      </c>
      <c r="W440" s="17" t="str">
        <f>INDEX(Data!W:W,MATCH($D440,Data!$D:$D,0))</f>
        <v/>
      </c>
      <c r="X440" s="17" t="str">
        <f>INDEX(Data!X:X,MATCH($D440,Data!$D:$D,0))</f>
        <v/>
      </c>
      <c r="Y440" s="17" t="str">
        <f>INDEX(Data!Y:Y,MATCH($D440,Data!$D:$D,0))</f>
        <v/>
      </c>
      <c r="Z440" s="17" t="str">
        <f>INDEX(Data!Z:Z,MATCH($D440,Data!$D:$D,0))</f>
        <v/>
      </c>
      <c r="AA440" s="17" t="str">
        <f>INDEX(Data!AA:AA,MATCH($D440,Data!$D:$D,0))</f>
        <v/>
      </c>
      <c r="AB440" s="17" t="str">
        <f>INDEX(Data!AB:AB,MATCH($D440,Data!$D:$D,0))</f>
        <v/>
      </c>
      <c r="AC440" s="17" t="str">
        <f>INDEX(Data!AC:AC,MATCH($D440,Data!$D:$D,0))</f>
        <v>OS</v>
      </c>
      <c r="AD440" s="17" t="str">
        <f>INDEX(Data!AD:AD,MATCH($D440,Data!$D:$D,0))</f>
        <v/>
      </c>
      <c r="AE440" s="17" t="str">
        <f>INDEX(Data!AE:AE,MATCH($D440,Data!$D:$D,0))</f>
        <v/>
      </c>
      <c r="AF440" s="17" t="str">
        <f>INDEX(Data!AF:AF,MATCH($D440,Data!$D:$D,0))</f>
        <v/>
      </c>
      <c r="AG440" s="17" t="str">
        <f>INDEX(Data!AG:AG,MATCH($D440,Data!$D:$D,0))</f>
        <v/>
      </c>
      <c r="AH440" s="17" t="str">
        <f>INDEX(Data!AH:AH,MATCH($D440,Data!$D:$D,0))</f>
        <v/>
      </c>
      <c r="AI440" s="17" t="str">
        <f>INDEX(Data!AI:AI,MATCH($D440,Data!$D:$D,0))</f>
        <v/>
      </c>
      <c r="AJ440" s="17" t="str">
        <f>INDEX(Data!AJ:AJ,MATCH($D440,Data!$D:$D,0))</f>
        <v/>
      </c>
      <c r="AK440" s="10">
        <v>100</v>
      </c>
      <c r="AL440" s="10">
        <v>120</v>
      </c>
      <c r="AM440" s="6" t="s">
        <v>475</v>
      </c>
      <c r="AN440" s="6" t="s">
        <v>9234</v>
      </c>
      <c r="AO440" s="6" t="s">
        <v>2341</v>
      </c>
      <c r="AP440" s="6" t="s">
        <v>2342</v>
      </c>
      <c r="AQ440" s="18" t="s">
        <v>9465</v>
      </c>
      <c r="AR440" s="11" t="str">
        <f t="shared" si="98"/>
        <v>2W Distributor Bike</v>
      </c>
      <c r="AS440" s="11" t="str">
        <f t="shared" si="99"/>
        <v>2W Distributor - Moto</v>
      </c>
      <c r="AT440" s="11" t="str">
        <f t="shared" si="100"/>
        <v>2W Distributor</v>
      </c>
      <c r="AU440" s="11" t="str">
        <f t="shared" si="101"/>
        <v>H2</v>
      </c>
      <c r="AV440" s="11" t="str">
        <f t="shared" si="101"/>
        <v>International - Bike</v>
      </c>
      <c r="AW440" s="11" t="str">
        <f t="shared" si="102"/>
        <v>International - Moto</v>
      </c>
      <c r="AX440" s="11" t="str">
        <f t="shared" si="103"/>
        <v>International - AS</v>
      </c>
      <c r="AY440" s="11" t="str">
        <f t="shared" si="103"/>
        <v>International</v>
      </c>
      <c r="AZ440" s="11" t="str">
        <f t="shared" si="103"/>
        <v>International - New</v>
      </c>
      <c r="BA440" s="11" t="str">
        <f t="shared" si="104"/>
        <v>Mecanic Sport</v>
      </c>
      <c r="BB440" s="11" t="str">
        <f t="shared" si="105"/>
        <v>Moto Dealers</v>
      </c>
      <c r="BC440" s="11" t="str">
        <f t="shared" si="105"/>
        <v>Motonet</v>
      </c>
      <c r="BD440" s="11" t="str">
        <f t="shared" si="106"/>
        <v>Pierce AB</v>
      </c>
      <c r="BE440" s="11" t="str">
        <f t="shared" si="107"/>
        <v>Retail</v>
      </c>
      <c r="BF440" s="11" t="str">
        <f t="shared" si="108"/>
        <v>TREK</v>
      </c>
      <c r="BG440" s="11" t="e">
        <v>#N/A</v>
      </c>
      <c r="BH440" s="11" t="e">
        <f t="shared" si="109"/>
        <v>#N/A</v>
      </c>
      <c r="BI440" s="11"/>
      <c r="BJ440" s="11"/>
      <c r="BK440" s="11"/>
      <c r="BL440" s="11"/>
      <c r="BM440" s="11"/>
      <c r="BN440" s="11"/>
      <c r="BO440" s="11"/>
      <c r="BP440" s="11"/>
      <c r="BQ440" s="11"/>
      <c r="BR440" s="11"/>
      <c r="BS440" s="11"/>
    </row>
    <row r="441" spans="1:71" x14ac:dyDescent="0.2">
      <c r="A441" s="16">
        <f t="shared" si="110"/>
        <v>440</v>
      </c>
      <c r="B441" s="11" t="str">
        <f t="shared" si="112"/>
        <v>50005-00018</v>
      </c>
      <c r="C441" s="11" t="str">
        <f t="shared" si="112"/>
        <v>50005-00018</v>
      </c>
      <c r="D441" s="7" t="s">
        <v>8737</v>
      </c>
      <c r="E441" s="6" t="s">
        <v>139</v>
      </c>
      <c r="F441" s="11" t="s">
        <v>8991</v>
      </c>
      <c r="G441" s="17" t="str">
        <f>INDEX(Data!G:G,MATCH($D441,Data!$D:$D,0))</f>
        <v>ARMEGA</v>
      </c>
      <c r="H441" s="17" t="str">
        <f>INDEX(Data!H:H,MATCH($D441,Data!$D:$D,0))</f>
        <v>Goggle</v>
      </c>
      <c r="I441" s="6" t="s">
        <v>2311</v>
      </c>
      <c r="J441" s="6" t="s">
        <v>5331</v>
      </c>
      <c r="K441" s="6" t="s">
        <v>5340</v>
      </c>
      <c r="L441" s="6" t="s">
        <v>8994</v>
      </c>
      <c r="M441" s="6" t="s">
        <v>5348</v>
      </c>
      <c r="N441" s="6" t="s">
        <v>5379</v>
      </c>
      <c r="O441" s="11"/>
      <c r="P441" s="11"/>
      <c r="Q441" s="6" t="s">
        <v>9114</v>
      </c>
      <c r="R441" s="9" t="b">
        <v>1</v>
      </c>
      <c r="S441" s="9" t="b">
        <v>0</v>
      </c>
      <c r="T441" s="6" t="s">
        <v>8737</v>
      </c>
      <c r="U441" s="17" t="str">
        <f>INDEX(Data!U:U,MATCH($D441,Data!$D:$D,0))</f>
        <v>50005-00018</v>
      </c>
      <c r="V441" s="17" t="str">
        <f>INDEX(Data!V:V,MATCH($D441,Data!$D:$D,0))</f>
        <v/>
      </c>
      <c r="W441" s="17" t="str">
        <f>INDEX(Data!W:W,MATCH($D441,Data!$D:$D,0))</f>
        <v/>
      </c>
      <c r="X441" s="17" t="str">
        <f>INDEX(Data!X:X,MATCH($D441,Data!$D:$D,0))</f>
        <v/>
      </c>
      <c r="Y441" s="17" t="str">
        <f>INDEX(Data!Y:Y,MATCH($D441,Data!$D:$D,0))</f>
        <v/>
      </c>
      <c r="Z441" s="17" t="str">
        <f>INDEX(Data!Z:Z,MATCH($D441,Data!$D:$D,0))</f>
        <v/>
      </c>
      <c r="AA441" s="17" t="str">
        <f>INDEX(Data!AA:AA,MATCH($D441,Data!$D:$D,0))</f>
        <v/>
      </c>
      <c r="AB441" s="17" t="str">
        <f>INDEX(Data!AB:AB,MATCH($D441,Data!$D:$D,0))</f>
        <v/>
      </c>
      <c r="AC441" s="17" t="str">
        <f>INDEX(Data!AC:AC,MATCH($D441,Data!$D:$D,0))</f>
        <v>OS</v>
      </c>
      <c r="AD441" s="17" t="str">
        <f>INDEX(Data!AD:AD,MATCH($D441,Data!$D:$D,0))</f>
        <v/>
      </c>
      <c r="AE441" s="17" t="str">
        <f>INDEX(Data!AE:AE,MATCH($D441,Data!$D:$D,0))</f>
        <v/>
      </c>
      <c r="AF441" s="17" t="str">
        <f>INDEX(Data!AF:AF,MATCH($D441,Data!$D:$D,0))</f>
        <v/>
      </c>
      <c r="AG441" s="17" t="str">
        <f>INDEX(Data!AG:AG,MATCH($D441,Data!$D:$D,0))</f>
        <v/>
      </c>
      <c r="AH441" s="17" t="str">
        <f>INDEX(Data!AH:AH,MATCH($D441,Data!$D:$D,0))</f>
        <v/>
      </c>
      <c r="AI441" s="17" t="str">
        <f>INDEX(Data!AI:AI,MATCH($D441,Data!$D:$D,0))</f>
        <v/>
      </c>
      <c r="AJ441" s="17" t="str">
        <f>INDEX(Data!AJ:AJ,MATCH($D441,Data!$D:$D,0))</f>
        <v/>
      </c>
      <c r="AK441" s="10">
        <v>100</v>
      </c>
      <c r="AL441" s="10">
        <v>120</v>
      </c>
      <c r="AM441" s="6" t="s">
        <v>475</v>
      </c>
      <c r="AN441" s="6" t="s">
        <v>9234</v>
      </c>
      <c r="AO441" s="6" t="s">
        <v>2341</v>
      </c>
      <c r="AP441" s="6" t="s">
        <v>2342</v>
      </c>
      <c r="AQ441" s="18" t="s">
        <v>9465</v>
      </c>
      <c r="AR441" s="11" t="str">
        <f t="shared" si="98"/>
        <v>2W Distributor Bike</v>
      </c>
      <c r="AS441" s="11" t="str">
        <f t="shared" si="99"/>
        <v>2W Distributor - Moto</v>
      </c>
      <c r="AT441" s="11" t="str">
        <f t="shared" si="100"/>
        <v>2W Distributor</v>
      </c>
      <c r="AU441" s="11" t="str">
        <f t="shared" si="101"/>
        <v>H2</v>
      </c>
      <c r="AV441" s="11" t="str">
        <f t="shared" si="101"/>
        <v>International - Bike</v>
      </c>
      <c r="AW441" s="11" t="str">
        <f t="shared" si="102"/>
        <v>International - Moto</v>
      </c>
      <c r="AX441" s="11" t="str">
        <f t="shared" si="103"/>
        <v>International - AS</v>
      </c>
      <c r="AY441" s="11" t="str">
        <f t="shared" si="103"/>
        <v>International</v>
      </c>
      <c r="AZ441" s="11" t="str">
        <f t="shared" si="103"/>
        <v>International - New</v>
      </c>
      <c r="BA441" s="11" t="str">
        <f t="shared" si="104"/>
        <v>Mecanic Sport</v>
      </c>
      <c r="BB441" s="11" t="str">
        <f t="shared" si="105"/>
        <v>Moto Dealers</v>
      </c>
      <c r="BC441" s="11" t="str">
        <f t="shared" si="105"/>
        <v>Motonet</v>
      </c>
      <c r="BD441" s="11" t="str">
        <f t="shared" si="106"/>
        <v>Pierce AB</v>
      </c>
      <c r="BE441" s="11" t="str">
        <f t="shared" si="107"/>
        <v>Retail</v>
      </c>
      <c r="BF441" s="11" t="str">
        <f t="shared" si="108"/>
        <v>TREK</v>
      </c>
      <c r="BG441" s="11" t="e">
        <v>#N/A</v>
      </c>
      <c r="BH441" s="11" t="e">
        <f t="shared" si="109"/>
        <v>#N/A</v>
      </c>
      <c r="BI441" s="11"/>
      <c r="BJ441" s="11"/>
      <c r="BK441" s="11"/>
      <c r="BL441" s="11"/>
      <c r="BM441" s="11"/>
      <c r="BN441" s="11"/>
      <c r="BO441" s="11"/>
      <c r="BP441" s="11"/>
      <c r="BQ441" s="11"/>
      <c r="BR441" s="11"/>
      <c r="BS441" s="11"/>
    </row>
    <row r="442" spans="1:71" x14ac:dyDescent="0.2">
      <c r="A442" s="16">
        <f t="shared" si="110"/>
        <v>441</v>
      </c>
      <c r="B442" s="11" t="str">
        <f t="shared" ref="B442:C461" si="113">C442</f>
        <v>50005-00019</v>
      </c>
      <c r="C442" s="11" t="str">
        <f t="shared" si="113"/>
        <v>50005-00019</v>
      </c>
      <c r="D442" s="7" t="s">
        <v>8738</v>
      </c>
      <c r="E442" s="6" t="s">
        <v>139</v>
      </c>
      <c r="F442" s="11" t="s">
        <v>8991</v>
      </c>
      <c r="G442" s="17" t="str">
        <f>INDEX(Data!G:G,MATCH($D442,Data!$D:$D,0))</f>
        <v>ARMEGA</v>
      </c>
      <c r="H442" s="17" t="str">
        <f>INDEX(Data!H:H,MATCH($D442,Data!$D:$D,0))</f>
        <v>Goggle</v>
      </c>
      <c r="I442" s="6" t="s">
        <v>2311</v>
      </c>
      <c r="J442" s="6" t="s">
        <v>5331</v>
      </c>
      <c r="K442" s="6" t="s">
        <v>5340</v>
      </c>
      <c r="L442" s="6" t="s">
        <v>8994</v>
      </c>
      <c r="M442" s="6" t="s">
        <v>5348</v>
      </c>
      <c r="N442" s="6" t="s">
        <v>5379</v>
      </c>
      <c r="O442" s="11"/>
      <c r="P442" s="11"/>
      <c r="Q442" s="6" t="s">
        <v>9115</v>
      </c>
      <c r="R442" s="9" t="b">
        <v>1</v>
      </c>
      <c r="S442" s="9" t="b">
        <v>0</v>
      </c>
      <c r="T442" s="6" t="s">
        <v>8738</v>
      </c>
      <c r="U442" s="17" t="str">
        <f>INDEX(Data!U:U,MATCH($D442,Data!$D:$D,0))</f>
        <v>50005-00019</v>
      </c>
      <c r="V442" s="17" t="str">
        <f>INDEX(Data!V:V,MATCH($D442,Data!$D:$D,0))</f>
        <v/>
      </c>
      <c r="W442" s="17" t="str">
        <f>INDEX(Data!W:W,MATCH($D442,Data!$D:$D,0))</f>
        <v/>
      </c>
      <c r="X442" s="17" t="str">
        <f>INDEX(Data!X:X,MATCH($D442,Data!$D:$D,0))</f>
        <v/>
      </c>
      <c r="Y442" s="17" t="str">
        <f>INDEX(Data!Y:Y,MATCH($D442,Data!$D:$D,0))</f>
        <v/>
      </c>
      <c r="Z442" s="17" t="str">
        <f>INDEX(Data!Z:Z,MATCH($D442,Data!$D:$D,0))</f>
        <v/>
      </c>
      <c r="AA442" s="17" t="str">
        <f>INDEX(Data!AA:AA,MATCH($D442,Data!$D:$D,0))</f>
        <v/>
      </c>
      <c r="AB442" s="17" t="str">
        <f>INDEX(Data!AB:AB,MATCH($D442,Data!$D:$D,0))</f>
        <v/>
      </c>
      <c r="AC442" s="17" t="str">
        <f>INDEX(Data!AC:AC,MATCH($D442,Data!$D:$D,0))</f>
        <v>OS</v>
      </c>
      <c r="AD442" s="17" t="str">
        <f>INDEX(Data!AD:AD,MATCH($D442,Data!$D:$D,0))</f>
        <v/>
      </c>
      <c r="AE442" s="17" t="str">
        <f>INDEX(Data!AE:AE,MATCH($D442,Data!$D:$D,0))</f>
        <v/>
      </c>
      <c r="AF442" s="17" t="str">
        <f>INDEX(Data!AF:AF,MATCH($D442,Data!$D:$D,0))</f>
        <v/>
      </c>
      <c r="AG442" s="17" t="str">
        <f>INDEX(Data!AG:AG,MATCH($D442,Data!$D:$D,0))</f>
        <v/>
      </c>
      <c r="AH442" s="17" t="str">
        <f>INDEX(Data!AH:AH,MATCH($D442,Data!$D:$D,0))</f>
        <v/>
      </c>
      <c r="AI442" s="17" t="str">
        <f>INDEX(Data!AI:AI,MATCH($D442,Data!$D:$D,0))</f>
        <v/>
      </c>
      <c r="AJ442" s="17" t="str">
        <f>INDEX(Data!AJ:AJ,MATCH($D442,Data!$D:$D,0))</f>
        <v/>
      </c>
      <c r="AK442" s="10">
        <v>100</v>
      </c>
      <c r="AL442" s="10">
        <v>120</v>
      </c>
      <c r="AM442" s="6" t="s">
        <v>475</v>
      </c>
      <c r="AN442" s="6" t="s">
        <v>9234</v>
      </c>
      <c r="AO442" s="6" t="s">
        <v>2341</v>
      </c>
      <c r="AP442" s="6" t="s">
        <v>2342</v>
      </c>
      <c r="AQ442" s="18" t="s">
        <v>9465</v>
      </c>
      <c r="AR442" s="11" t="str">
        <f t="shared" si="98"/>
        <v>2W Distributor Bike</v>
      </c>
      <c r="AS442" s="11" t="str">
        <f t="shared" si="99"/>
        <v>2W Distributor - Moto</v>
      </c>
      <c r="AT442" s="11" t="str">
        <f t="shared" si="100"/>
        <v>2W Distributor</v>
      </c>
      <c r="AU442" s="11" t="str">
        <f t="shared" si="101"/>
        <v>H2</v>
      </c>
      <c r="AV442" s="11" t="str">
        <f t="shared" si="101"/>
        <v>International - Bike</v>
      </c>
      <c r="AW442" s="11" t="str">
        <f t="shared" si="102"/>
        <v>International - Moto</v>
      </c>
      <c r="AX442" s="11" t="str">
        <f t="shared" si="103"/>
        <v>International - AS</v>
      </c>
      <c r="AY442" s="11" t="str">
        <f t="shared" si="103"/>
        <v>International</v>
      </c>
      <c r="AZ442" s="11" t="str">
        <f t="shared" si="103"/>
        <v>International - New</v>
      </c>
      <c r="BA442" s="11" t="str">
        <f t="shared" si="104"/>
        <v>Mecanic Sport</v>
      </c>
      <c r="BB442" s="11" t="str">
        <f t="shared" si="105"/>
        <v>Moto Dealers</v>
      </c>
      <c r="BC442" s="11" t="str">
        <f t="shared" si="105"/>
        <v>Motonet</v>
      </c>
      <c r="BD442" s="11" t="str">
        <f t="shared" si="106"/>
        <v>Pierce AB</v>
      </c>
      <c r="BE442" s="11" t="str">
        <f t="shared" si="107"/>
        <v>Retail</v>
      </c>
      <c r="BF442" s="11" t="str">
        <f t="shared" si="108"/>
        <v>TREK</v>
      </c>
      <c r="BG442" s="11" t="e">
        <v>#N/A</v>
      </c>
      <c r="BH442" s="11" t="e">
        <f t="shared" si="109"/>
        <v>#N/A</v>
      </c>
      <c r="BI442" s="11"/>
      <c r="BJ442" s="11"/>
      <c r="BK442" s="11"/>
      <c r="BL442" s="11"/>
      <c r="BM442" s="11"/>
      <c r="BN442" s="11"/>
      <c r="BO442" s="11"/>
      <c r="BP442" s="11"/>
      <c r="BQ442" s="11"/>
      <c r="BR442" s="11"/>
      <c r="BS442" s="11"/>
    </row>
    <row r="443" spans="1:71" x14ac:dyDescent="0.2">
      <c r="A443" s="16">
        <f t="shared" si="110"/>
        <v>442</v>
      </c>
      <c r="B443" s="11" t="str">
        <f t="shared" si="113"/>
        <v>50005-00020</v>
      </c>
      <c r="C443" s="11" t="str">
        <f t="shared" si="113"/>
        <v>50005-00020</v>
      </c>
      <c r="D443" s="7" t="s">
        <v>8739</v>
      </c>
      <c r="E443" s="6" t="s">
        <v>139</v>
      </c>
      <c r="F443" s="11" t="s">
        <v>8991</v>
      </c>
      <c r="G443" s="17" t="str">
        <f>INDEX(Data!G:G,MATCH($D443,Data!$D:$D,0))</f>
        <v>ARMEGA</v>
      </c>
      <c r="H443" s="17" t="str">
        <f>INDEX(Data!H:H,MATCH($D443,Data!$D:$D,0))</f>
        <v>Goggle</v>
      </c>
      <c r="I443" s="6" t="s">
        <v>2311</v>
      </c>
      <c r="J443" s="6" t="s">
        <v>5331</v>
      </c>
      <c r="K443" s="6" t="s">
        <v>5340</v>
      </c>
      <c r="L443" s="6" t="s">
        <v>8994</v>
      </c>
      <c r="M443" s="6" t="s">
        <v>5348</v>
      </c>
      <c r="N443" s="6" t="s">
        <v>5379</v>
      </c>
      <c r="O443" s="11"/>
      <c r="P443" s="11"/>
      <c r="Q443" s="6" t="s">
        <v>9116</v>
      </c>
      <c r="R443" s="9" t="b">
        <v>1</v>
      </c>
      <c r="S443" s="9" t="b">
        <v>0</v>
      </c>
      <c r="T443" s="6" t="s">
        <v>8739</v>
      </c>
      <c r="U443" s="17" t="str">
        <f>INDEX(Data!U:U,MATCH($D443,Data!$D:$D,0))</f>
        <v>50005-00020</v>
      </c>
      <c r="V443" s="17" t="str">
        <f>INDEX(Data!V:V,MATCH($D443,Data!$D:$D,0))</f>
        <v/>
      </c>
      <c r="W443" s="17" t="str">
        <f>INDEX(Data!W:W,MATCH($D443,Data!$D:$D,0))</f>
        <v/>
      </c>
      <c r="X443" s="17" t="str">
        <f>INDEX(Data!X:X,MATCH($D443,Data!$D:$D,0))</f>
        <v/>
      </c>
      <c r="Y443" s="17" t="str">
        <f>INDEX(Data!Y:Y,MATCH($D443,Data!$D:$D,0))</f>
        <v/>
      </c>
      <c r="Z443" s="17" t="str">
        <f>INDEX(Data!Z:Z,MATCH($D443,Data!$D:$D,0))</f>
        <v/>
      </c>
      <c r="AA443" s="17" t="str">
        <f>INDEX(Data!AA:AA,MATCH($D443,Data!$D:$D,0))</f>
        <v/>
      </c>
      <c r="AB443" s="17" t="str">
        <f>INDEX(Data!AB:AB,MATCH($D443,Data!$D:$D,0))</f>
        <v/>
      </c>
      <c r="AC443" s="17" t="str">
        <f>INDEX(Data!AC:AC,MATCH($D443,Data!$D:$D,0))</f>
        <v>OS</v>
      </c>
      <c r="AD443" s="17" t="str">
        <f>INDEX(Data!AD:AD,MATCH($D443,Data!$D:$D,0))</f>
        <v/>
      </c>
      <c r="AE443" s="17" t="str">
        <f>INDEX(Data!AE:AE,MATCH($D443,Data!$D:$D,0))</f>
        <v/>
      </c>
      <c r="AF443" s="17" t="str">
        <f>INDEX(Data!AF:AF,MATCH($D443,Data!$D:$D,0))</f>
        <v/>
      </c>
      <c r="AG443" s="17" t="str">
        <f>INDEX(Data!AG:AG,MATCH($D443,Data!$D:$D,0))</f>
        <v/>
      </c>
      <c r="AH443" s="17" t="str">
        <f>INDEX(Data!AH:AH,MATCH($D443,Data!$D:$D,0))</f>
        <v/>
      </c>
      <c r="AI443" s="17" t="str">
        <f>INDEX(Data!AI:AI,MATCH($D443,Data!$D:$D,0))</f>
        <v/>
      </c>
      <c r="AJ443" s="17" t="str">
        <f>INDEX(Data!AJ:AJ,MATCH($D443,Data!$D:$D,0))</f>
        <v/>
      </c>
      <c r="AK443" s="10">
        <v>100</v>
      </c>
      <c r="AL443" s="10">
        <v>120</v>
      </c>
      <c r="AM443" s="6" t="s">
        <v>475</v>
      </c>
      <c r="AN443" s="6" t="s">
        <v>9234</v>
      </c>
      <c r="AO443" s="6" t="s">
        <v>2341</v>
      </c>
      <c r="AP443" s="6" t="s">
        <v>2342</v>
      </c>
      <c r="AQ443" s="18" t="s">
        <v>9465</v>
      </c>
      <c r="AR443" s="11" t="str">
        <f t="shared" si="98"/>
        <v>2W Distributor Bike</v>
      </c>
      <c r="AS443" s="11" t="str">
        <f t="shared" si="99"/>
        <v>2W Distributor - Moto</v>
      </c>
      <c r="AT443" s="11" t="str">
        <f t="shared" si="100"/>
        <v>2W Distributor</v>
      </c>
      <c r="AU443" s="11" t="str">
        <f t="shared" si="101"/>
        <v>H2</v>
      </c>
      <c r="AV443" s="11" t="str">
        <f t="shared" si="101"/>
        <v>International - Bike</v>
      </c>
      <c r="AW443" s="11" t="str">
        <f t="shared" si="102"/>
        <v>International - Moto</v>
      </c>
      <c r="AX443" s="11" t="str">
        <f t="shared" si="103"/>
        <v>International - AS</v>
      </c>
      <c r="AY443" s="11" t="str">
        <f t="shared" si="103"/>
        <v>International</v>
      </c>
      <c r="AZ443" s="11" t="str">
        <f t="shared" si="103"/>
        <v>International - New</v>
      </c>
      <c r="BA443" s="11" t="str">
        <f t="shared" si="104"/>
        <v>Mecanic Sport</v>
      </c>
      <c r="BB443" s="11" t="str">
        <f t="shared" si="105"/>
        <v>Moto Dealers</v>
      </c>
      <c r="BC443" s="11" t="str">
        <f t="shared" si="105"/>
        <v>Motonet</v>
      </c>
      <c r="BD443" s="11" t="str">
        <f t="shared" si="106"/>
        <v>Pierce AB</v>
      </c>
      <c r="BE443" s="11" t="str">
        <f t="shared" si="107"/>
        <v>Retail</v>
      </c>
      <c r="BF443" s="11" t="str">
        <f t="shared" si="108"/>
        <v>TREK</v>
      </c>
      <c r="BG443" s="11" t="e">
        <v>#N/A</v>
      </c>
      <c r="BH443" s="11" t="e">
        <f t="shared" si="109"/>
        <v>#N/A</v>
      </c>
      <c r="BI443" s="11"/>
      <c r="BJ443" s="11"/>
      <c r="BK443" s="11"/>
      <c r="BL443" s="11"/>
      <c r="BM443" s="11"/>
      <c r="BN443" s="11"/>
      <c r="BO443" s="11"/>
      <c r="BP443" s="11"/>
      <c r="BQ443" s="11"/>
      <c r="BR443" s="11"/>
      <c r="BS443" s="11"/>
    </row>
    <row r="444" spans="1:71" x14ac:dyDescent="0.2">
      <c r="A444" s="16">
        <f t="shared" si="110"/>
        <v>443</v>
      </c>
      <c r="B444" s="11" t="str">
        <f t="shared" si="113"/>
        <v>50005-00021</v>
      </c>
      <c r="C444" s="11" t="str">
        <f t="shared" si="113"/>
        <v>50005-00021</v>
      </c>
      <c r="D444" s="7" t="s">
        <v>8740</v>
      </c>
      <c r="E444" s="6" t="s">
        <v>32</v>
      </c>
      <c r="F444" s="11" t="s">
        <v>8991</v>
      </c>
      <c r="G444" s="17" t="str">
        <f>INDEX(Data!G:G,MATCH($D444,Data!$D:$D,0))</f>
        <v>ARMEGA</v>
      </c>
      <c r="H444" s="17" t="str">
        <f>INDEX(Data!H:H,MATCH($D444,Data!$D:$D,0))</f>
        <v>Goggle</v>
      </c>
      <c r="I444" s="6" t="s">
        <v>2311</v>
      </c>
      <c r="J444" s="6" t="s">
        <v>5331</v>
      </c>
      <c r="K444" s="6" t="s">
        <v>5340</v>
      </c>
      <c r="L444" s="6" t="s">
        <v>8994</v>
      </c>
      <c r="M444" s="6" t="s">
        <v>5348</v>
      </c>
      <c r="N444" s="6" t="s">
        <v>5379</v>
      </c>
      <c r="O444" s="11"/>
      <c r="P444" s="11"/>
      <c r="Q444" s="6" t="s">
        <v>9120</v>
      </c>
      <c r="R444" s="9" t="b">
        <v>1</v>
      </c>
      <c r="S444" s="9" t="b">
        <v>0</v>
      </c>
      <c r="T444" s="6" t="s">
        <v>8740</v>
      </c>
      <c r="U444" s="17" t="str">
        <f>INDEX(Data!U:U,MATCH($D444,Data!$D:$D,0))</f>
        <v>50005-00021</v>
      </c>
      <c r="V444" s="17" t="str">
        <f>INDEX(Data!V:V,MATCH($D444,Data!$D:$D,0))</f>
        <v/>
      </c>
      <c r="W444" s="17" t="str">
        <f>INDEX(Data!W:W,MATCH($D444,Data!$D:$D,0))</f>
        <v/>
      </c>
      <c r="X444" s="17" t="str">
        <f>INDEX(Data!X:X,MATCH($D444,Data!$D:$D,0))</f>
        <v/>
      </c>
      <c r="Y444" s="17" t="str">
        <f>INDEX(Data!Y:Y,MATCH($D444,Data!$D:$D,0))</f>
        <v/>
      </c>
      <c r="Z444" s="17" t="str">
        <f>INDEX(Data!Z:Z,MATCH($D444,Data!$D:$D,0))</f>
        <v/>
      </c>
      <c r="AA444" s="17" t="str">
        <f>INDEX(Data!AA:AA,MATCH($D444,Data!$D:$D,0))</f>
        <v/>
      </c>
      <c r="AB444" s="17" t="str">
        <f>INDEX(Data!AB:AB,MATCH($D444,Data!$D:$D,0))</f>
        <v/>
      </c>
      <c r="AC444" s="17" t="str">
        <f>INDEX(Data!AC:AC,MATCH($D444,Data!$D:$D,0))</f>
        <v>OS</v>
      </c>
      <c r="AD444" s="17" t="str">
        <f>INDEX(Data!AD:AD,MATCH($D444,Data!$D:$D,0))</f>
        <v/>
      </c>
      <c r="AE444" s="17" t="str">
        <f>INDEX(Data!AE:AE,MATCH($D444,Data!$D:$D,0))</f>
        <v/>
      </c>
      <c r="AF444" s="17" t="str">
        <f>INDEX(Data!AF:AF,MATCH($D444,Data!$D:$D,0))</f>
        <v/>
      </c>
      <c r="AG444" s="17" t="str">
        <f>INDEX(Data!AG:AG,MATCH($D444,Data!$D:$D,0))</f>
        <v/>
      </c>
      <c r="AH444" s="17" t="str">
        <f>INDEX(Data!AH:AH,MATCH($D444,Data!$D:$D,0))</f>
        <v/>
      </c>
      <c r="AI444" s="17" t="str">
        <f>INDEX(Data!AI:AI,MATCH($D444,Data!$D:$D,0))</f>
        <v/>
      </c>
      <c r="AJ444" s="17" t="str">
        <f>INDEX(Data!AJ:AJ,MATCH($D444,Data!$D:$D,0))</f>
        <v/>
      </c>
      <c r="AK444" s="10">
        <v>100</v>
      </c>
      <c r="AL444" s="10">
        <v>120</v>
      </c>
      <c r="AM444" s="6" t="s">
        <v>475</v>
      </c>
      <c r="AN444" s="6" t="s">
        <v>9234</v>
      </c>
      <c r="AO444" s="6" t="s">
        <v>2341</v>
      </c>
      <c r="AP444" s="6" t="s">
        <v>2342</v>
      </c>
      <c r="AQ444" s="18" t="s">
        <v>9465</v>
      </c>
      <c r="AR444" s="11" t="str">
        <f t="shared" si="98"/>
        <v/>
      </c>
      <c r="AS444" s="11" t="str">
        <f t="shared" si="99"/>
        <v>2W Distributor - Moto</v>
      </c>
      <c r="AT444" s="11" t="str">
        <f t="shared" si="100"/>
        <v>2W Distributor</v>
      </c>
      <c r="AU444" s="11" t="str">
        <f t="shared" si="101"/>
        <v/>
      </c>
      <c r="AV444" s="11" t="str">
        <f t="shared" si="101"/>
        <v/>
      </c>
      <c r="AW444" s="11" t="str">
        <f t="shared" si="102"/>
        <v>International - Moto</v>
      </c>
      <c r="AX444" s="11" t="str">
        <f t="shared" si="103"/>
        <v>International - AS</v>
      </c>
      <c r="AY444" s="11" t="str">
        <f t="shared" si="103"/>
        <v>International</v>
      </c>
      <c r="AZ444" s="11" t="str">
        <f t="shared" si="103"/>
        <v>International - New</v>
      </c>
      <c r="BA444" s="11" t="str">
        <f t="shared" si="104"/>
        <v>Mecanic Sport</v>
      </c>
      <c r="BB444" s="11" t="str">
        <f t="shared" si="105"/>
        <v>Moto Dealers</v>
      </c>
      <c r="BC444" s="11" t="str">
        <f t="shared" si="105"/>
        <v>Motonet</v>
      </c>
      <c r="BD444" s="11" t="str">
        <f t="shared" si="106"/>
        <v>Pierce AB</v>
      </c>
      <c r="BE444" s="11" t="str">
        <f t="shared" si="107"/>
        <v>Retail</v>
      </c>
      <c r="BF444" s="11" t="str">
        <f t="shared" si="108"/>
        <v/>
      </c>
      <c r="BG444" s="11" t="e">
        <v>#N/A</v>
      </c>
      <c r="BH444" s="11" t="e">
        <f t="shared" si="109"/>
        <v>#N/A</v>
      </c>
      <c r="BI444" s="11"/>
      <c r="BJ444" s="11"/>
      <c r="BK444" s="11"/>
      <c r="BL444" s="11"/>
      <c r="BM444" s="11"/>
      <c r="BN444" s="11"/>
      <c r="BO444" s="11"/>
      <c r="BP444" s="11"/>
      <c r="BQ444" s="11"/>
      <c r="BR444" s="11"/>
      <c r="BS444" s="11"/>
    </row>
    <row r="445" spans="1:71" x14ac:dyDescent="0.2">
      <c r="A445" s="16">
        <f t="shared" si="110"/>
        <v>444</v>
      </c>
      <c r="B445" s="11" t="str">
        <f t="shared" si="113"/>
        <v>50005-00022</v>
      </c>
      <c r="C445" s="11" t="str">
        <f t="shared" si="113"/>
        <v>50005-00022</v>
      </c>
      <c r="D445" s="7" t="s">
        <v>8741</v>
      </c>
      <c r="E445" s="6" t="s">
        <v>139</v>
      </c>
      <c r="F445" s="11" t="s">
        <v>8991</v>
      </c>
      <c r="G445" s="17" t="str">
        <f>INDEX(Data!G:G,MATCH($D445,Data!$D:$D,0))</f>
        <v>ARMEGA</v>
      </c>
      <c r="H445" s="17" t="str">
        <f>INDEX(Data!H:H,MATCH($D445,Data!$D:$D,0))</f>
        <v>Goggle</v>
      </c>
      <c r="I445" s="6" t="s">
        <v>2311</v>
      </c>
      <c r="J445" s="6" t="s">
        <v>5331</v>
      </c>
      <c r="K445" s="6" t="s">
        <v>8991</v>
      </c>
      <c r="L445" s="6" t="s">
        <v>8991</v>
      </c>
      <c r="M445" s="6" t="s">
        <v>5348</v>
      </c>
      <c r="N445" s="6" t="s">
        <v>5379</v>
      </c>
      <c r="O445" s="11"/>
      <c r="P445" s="11"/>
      <c r="Q445" s="6" t="s">
        <v>9117</v>
      </c>
      <c r="R445" s="9" t="b">
        <v>0</v>
      </c>
      <c r="S445" s="9" t="b">
        <v>0</v>
      </c>
      <c r="T445" s="6" t="s">
        <v>8741</v>
      </c>
      <c r="U445" s="17" t="str">
        <f>INDEX(Data!U:U,MATCH($D445,Data!$D:$D,0))</f>
        <v>50005-00022</v>
      </c>
      <c r="V445" s="17" t="str">
        <f>INDEX(Data!V:V,MATCH($D445,Data!$D:$D,0))</f>
        <v/>
      </c>
      <c r="W445" s="17" t="str">
        <f>INDEX(Data!W:W,MATCH($D445,Data!$D:$D,0))</f>
        <v/>
      </c>
      <c r="X445" s="17" t="str">
        <f>INDEX(Data!X:X,MATCH($D445,Data!$D:$D,0))</f>
        <v/>
      </c>
      <c r="Y445" s="17" t="str">
        <f>INDEX(Data!Y:Y,MATCH($D445,Data!$D:$D,0))</f>
        <v/>
      </c>
      <c r="Z445" s="17" t="str">
        <f>INDEX(Data!Z:Z,MATCH($D445,Data!$D:$D,0))</f>
        <v/>
      </c>
      <c r="AA445" s="17" t="str">
        <f>INDEX(Data!AA:AA,MATCH($D445,Data!$D:$D,0))</f>
        <v/>
      </c>
      <c r="AB445" s="17" t="str">
        <f>INDEX(Data!AB:AB,MATCH($D445,Data!$D:$D,0))</f>
        <v/>
      </c>
      <c r="AC445" s="17" t="str">
        <f>INDEX(Data!AC:AC,MATCH($D445,Data!$D:$D,0))</f>
        <v>OS</v>
      </c>
      <c r="AD445" s="17" t="str">
        <f>INDEX(Data!AD:AD,MATCH($D445,Data!$D:$D,0))</f>
        <v/>
      </c>
      <c r="AE445" s="17" t="str">
        <f>INDEX(Data!AE:AE,MATCH($D445,Data!$D:$D,0))</f>
        <v/>
      </c>
      <c r="AF445" s="17" t="str">
        <f>INDEX(Data!AF:AF,MATCH($D445,Data!$D:$D,0))</f>
        <v/>
      </c>
      <c r="AG445" s="17" t="str">
        <f>INDEX(Data!AG:AG,MATCH($D445,Data!$D:$D,0))</f>
        <v/>
      </c>
      <c r="AH445" s="17" t="str">
        <f>INDEX(Data!AH:AH,MATCH($D445,Data!$D:$D,0))</f>
        <v/>
      </c>
      <c r="AI445" s="17" t="str">
        <f>INDEX(Data!AI:AI,MATCH($D445,Data!$D:$D,0))</f>
        <v/>
      </c>
      <c r="AJ445" s="17" t="str">
        <f>INDEX(Data!AJ:AJ,MATCH($D445,Data!$D:$D,0))</f>
        <v/>
      </c>
      <c r="AK445" s="10">
        <v>100</v>
      </c>
      <c r="AL445" s="10">
        <v>120</v>
      </c>
      <c r="AM445" s="6" t="s">
        <v>475</v>
      </c>
      <c r="AN445" s="6" t="s">
        <v>9234</v>
      </c>
      <c r="AO445" s="6" t="s">
        <v>2341</v>
      </c>
      <c r="AP445" s="6" t="s">
        <v>2342</v>
      </c>
      <c r="AQ445" s="18" t="s">
        <v>9465</v>
      </c>
      <c r="AR445" s="11" t="str">
        <f t="shared" si="98"/>
        <v>2W Distributor Bike</v>
      </c>
      <c r="AS445" s="11" t="str">
        <f t="shared" si="99"/>
        <v>2W Distributor - Moto</v>
      </c>
      <c r="AT445" s="11" t="str">
        <f t="shared" si="100"/>
        <v>2W Distributor</v>
      </c>
      <c r="AU445" s="11" t="str">
        <f t="shared" si="101"/>
        <v>H2</v>
      </c>
      <c r="AV445" s="11" t="str">
        <f t="shared" si="101"/>
        <v>International - Bike</v>
      </c>
      <c r="AW445" s="11" t="str">
        <f t="shared" si="102"/>
        <v>International - Moto</v>
      </c>
      <c r="AX445" s="11" t="str">
        <f t="shared" si="103"/>
        <v>International - AS</v>
      </c>
      <c r="AY445" s="11" t="str">
        <f t="shared" si="103"/>
        <v>International</v>
      </c>
      <c r="AZ445" s="11" t="str">
        <f t="shared" si="103"/>
        <v>International - New</v>
      </c>
      <c r="BA445" s="11" t="str">
        <f t="shared" si="104"/>
        <v>Mecanic Sport</v>
      </c>
      <c r="BB445" s="11" t="str">
        <f t="shared" si="105"/>
        <v>Moto Dealers</v>
      </c>
      <c r="BC445" s="11" t="str">
        <f t="shared" si="105"/>
        <v>Motonet</v>
      </c>
      <c r="BD445" s="11" t="str">
        <f t="shared" si="106"/>
        <v>Pierce AB</v>
      </c>
      <c r="BE445" s="11" t="str">
        <f t="shared" si="107"/>
        <v>Retail</v>
      </c>
      <c r="BF445" s="11" t="str">
        <f t="shared" si="108"/>
        <v>TREK</v>
      </c>
      <c r="BG445" s="11" t="e">
        <v>#N/A</v>
      </c>
      <c r="BH445" s="11" t="e">
        <f t="shared" si="109"/>
        <v>#N/A</v>
      </c>
      <c r="BI445" s="11"/>
      <c r="BJ445" s="11"/>
      <c r="BK445" s="11"/>
      <c r="BL445" s="11"/>
      <c r="BM445" s="11"/>
      <c r="BN445" s="11"/>
      <c r="BO445" s="11"/>
      <c r="BP445" s="11"/>
      <c r="BQ445" s="11"/>
      <c r="BR445" s="11"/>
      <c r="BS445" s="11"/>
    </row>
    <row r="446" spans="1:71" x14ac:dyDescent="0.2">
      <c r="A446" s="16">
        <f t="shared" si="110"/>
        <v>445</v>
      </c>
      <c r="B446" s="11" t="str">
        <f t="shared" si="113"/>
        <v>50005-00023</v>
      </c>
      <c r="C446" s="11" t="str">
        <f t="shared" si="113"/>
        <v>50005-00023</v>
      </c>
      <c r="D446" s="7" t="s">
        <v>8742</v>
      </c>
      <c r="E446" s="6" t="s">
        <v>139</v>
      </c>
      <c r="F446" s="11" t="s">
        <v>8991</v>
      </c>
      <c r="G446" s="17" t="str">
        <f>INDEX(Data!G:G,MATCH($D446,Data!$D:$D,0))</f>
        <v>ARMEGA</v>
      </c>
      <c r="H446" s="17" t="str">
        <f>INDEX(Data!H:H,MATCH($D446,Data!$D:$D,0))</f>
        <v>Goggle</v>
      </c>
      <c r="I446" s="6" t="s">
        <v>2311</v>
      </c>
      <c r="J446" s="6" t="s">
        <v>5331</v>
      </c>
      <c r="K446" s="6" t="s">
        <v>8991</v>
      </c>
      <c r="L446" s="6" t="s">
        <v>8991</v>
      </c>
      <c r="M446" s="6" t="s">
        <v>5348</v>
      </c>
      <c r="N446" s="6" t="s">
        <v>5379</v>
      </c>
      <c r="O446" s="11"/>
      <c r="P446" s="11"/>
      <c r="Q446" s="6" t="s">
        <v>9118</v>
      </c>
      <c r="R446" s="9" t="b">
        <v>0</v>
      </c>
      <c r="S446" s="9" t="b">
        <v>0</v>
      </c>
      <c r="T446" s="6" t="s">
        <v>8742</v>
      </c>
      <c r="U446" s="17" t="str">
        <f>INDEX(Data!U:U,MATCH($D446,Data!$D:$D,0))</f>
        <v>50005-00023</v>
      </c>
      <c r="V446" s="17" t="str">
        <f>INDEX(Data!V:V,MATCH($D446,Data!$D:$D,0))</f>
        <v/>
      </c>
      <c r="W446" s="17" t="str">
        <f>INDEX(Data!W:W,MATCH($D446,Data!$D:$D,0))</f>
        <v/>
      </c>
      <c r="X446" s="17" t="str">
        <f>INDEX(Data!X:X,MATCH($D446,Data!$D:$D,0))</f>
        <v/>
      </c>
      <c r="Y446" s="17" t="str">
        <f>INDEX(Data!Y:Y,MATCH($D446,Data!$D:$D,0))</f>
        <v/>
      </c>
      <c r="Z446" s="17" t="str">
        <f>INDEX(Data!Z:Z,MATCH($D446,Data!$D:$D,0))</f>
        <v/>
      </c>
      <c r="AA446" s="17" t="str">
        <f>INDEX(Data!AA:AA,MATCH($D446,Data!$D:$D,0))</f>
        <v/>
      </c>
      <c r="AB446" s="17" t="str">
        <f>INDEX(Data!AB:AB,MATCH($D446,Data!$D:$D,0))</f>
        <v/>
      </c>
      <c r="AC446" s="17" t="str">
        <f>INDEX(Data!AC:AC,MATCH($D446,Data!$D:$D,0))</f>
        <v>OS</v>
      </c>
      <c r="AD446" s="17" t="str">
        <f>INDEX(Data!AD:AD,MATCH($D446,Data!$D:$D,0))</f>
        <v/>
      </c>
      <c r="AE446" s="17" t="str">
        <f>INDEX(Data!AE:AE,MATCH($D446,Data!$D:$D,0))</f>
        <v/>
      </c>
      <c r="AF446" s="17" t="str">
        <f>INDEX(Data!AF:AF,MATCH($D446,Data!$D:$D,0))</f>
        <v/>
      </c>
      <c r="AG446" s="17" t="str">
        <f>INDEX(Data!AG:AG,MATCH($D446,Data!$D:$D,0))</f>
        <v/>
      </c>
      <c r="AH446" s="17" t="str">
        <f>INDEX(Data!AH:AH,MATCH($D446,Data!$D:$D,0))</f>
        <v/>
      </c>
      <c r="AI446" s="17" t="str">
        <f>INDEX(Data!AI:AI,MATCH($D446,Data!$D:$D,0))</f>
        <v/>
      </c>
      <c r="AJ446" s="17" t="str">
        <f>INDEX(Data!AJ:AJ,MATCH($D446,Data!$D:$D,0))</f>
        <v/>
      </c>
      <c r="AK446" s="10">
        <v>100</v>
      </c>
      <c r="AL446" s="10">
        <v>120</v>
      </c>
      <c r="AM446" s="6" t="s">
        <v>475</v>
      </c>
      <c r="AN446" s="6" t="s">
        <v>9234</v>
      </c>
      <c r="AO446" s="6" t="s">
        <v>2341</v>
      </c>
      <c r="AP446" s="6" t="s">
        <v>2342</v>
      </c>
      <c r="AQ446" s="18" t="s">
        <v>9465</v>
      </c>
      <c r="AR446" s="11" t="str">
        <f t="shared" si="98"/>
        <v>2W Distributor Bike</v>
      </c>
      <c r="AS446" s="11" t="str">
        <f t="shared" si="99"/>
        <v>2W Distributor - Moto</v>
      </c>
      <c r="AT446" s="11" t="str">
        <f t="shared" si="100"/>
        <v>2W Distributor</v>
      </c>
      <c r="AU446" s="11" t="str">
        <f t="shared" si="101"/>
        <v>H2</v>
      </c>
      <c r="AV446" s="11" t="str">
        <f t="shared" si="101"/>
        <v>International - Bike</v>
      </c>
      <c r="AW446" s="11" t="str">
        <f t="shared" si="102"/>
        <v>International - Moto</v>
      </c>
      <c r="AX446" s="11" t="str">
        <f t="shared" si="103"/>
        <v>International - AS</v>
      </c>
      <c r="AY446" s="11" t="str">
        <f t="shared" si="103"/>
        <v>International</v>
      </c>
      <c r="AZ446" s="11" t="str">
        <f t="shared" si="103"/>
        <v>International - New</v>
      </c>
      <c r="BA446" s="11" t="str">
        <f t="shared" si="104"/>
        <v>Mecanic Sport</v>
      </c>
      <c r="BB446" s="11" t="str">
        <f t="shared" si="105"/>
        <v>Moto Dealers</v>
      </c>
      <c r="BC446" s="11" t="str">
        <f t="shared" si="105"/>
        <v>Motonet</v>
      </c>
      <c r="BD446" s="11" t="str">
        <f t="shared" si="106"/>
        <v>Pierce AB</v>
      </c>
      <c r="BE446" s="11" t="str">
        <f t="shared" si="107"/>
        <v>Retail</v>
      </c>
      <c r="BF446" s="11" t="str">
        <f t="shared" si="108"/>
        <v>TREK</v>
      </c>
      <c r="BG446" s="11" t="e">
        <v>#N/A</v>
      </c>
      <c r="BH446" s="11" t="e">
        <f t="shared" si="109"/>
        <v>#N/A</v>
      </c>
      <c r="BI446" s="11"/>
      <c r="BJ446" s="11"/>
      <c r="BK446" s="11"/>
      <c r="BL446" s="11"/>
      <c r="BM446" s="11"/>
      <c r="BN446" s="11"/>
      <c r="BO446" s="11"/>
      <c r="BP446" s="11"/>
      <c r="BQ446" s="11"/>
      <c r="BR446" s="11"/>
      <c r="BS446" s="11"/>
    </row>
    <row r="447" spans="1:71" x14ac:dyDescent="0.2">
      <c r="A447" s="16">
        <f t="shared" si="110"/>
        <v>446</v>
      </c>
      <c r="B447" s="11" t="str">
        <f t="shared" si="113"/>
        <v>50005-00024</v>
      </c>
      <c r="C447" s="11" t="str">
        <f t="shared" si="113"/>
        <v>50005-00024</v>
      </c>
      <c r="D447" s="7" t="s">
        <v>8743</v>
      </c>
      <c r="E447" s="6" t="s">
        <v>139</v>
      </c>
      <c r="F447" s="11" t="s">
        <v>8991</v>
      </c>
      <c r="G447" s="17" t="str">
        <f>INDEX(Data!G:G,MATCH($D447,Data!$D:$D,0))</f>
        <v>ARMEGA</v>
      </c>
      <c r="H447" s="17" t="str">
        <f>INDEX(Data!H:H,MATCH($D447,Data!$D:$D,0))</f>
        <v>Goggle</v>
      </c>
      <c r="I447" s="6" t="s">
        <v>2311</v>
      </c>
      <c r="J447" s="6" t="s">
        <v>5331</v>
      </c>
      <c r="K447" s="6" t="s">
        <v>8991</v>
      </c>
      <c r="L447" s="6" t="s">
        <v>8991</v>
      </c>
      <c r="M447" s="6" t="s">
        <v>5348</v>
      </c>
      <c r="N447" s="6" t="s">
        <v>5379</v>
      </c>
      <c r="O447" s="11"/>
      <c r="P447" s="11"/>
      <c r="Q447" s="6" t="s">
        <v>9119</v>
      </c>
      <c r="R447" s="9" t="b">
        <v>0</v>
      </c>
      <c r="S447" s="9" t="b">
        <v>0</v>
      </c>
      <c r="T447" s="6" t="s">
        <v>8743</v>
      </c>
      <c r="U447" s="17" t="str">
        <f>INDEX(Data!U:U,MATCH($D447,Data!$D:$D,0))</f>
        <v>50005-00024</v>
      </c>
      <c r="V447" s="17" t="str">
        <f>INDEX(Data!V:V,MATCH($D447,Data!$D:$D,0))</f>
        <v/>
      </c>
      <c r="W447" s="17" t="str">
        <f>INDEX(Data!W:W,MATCH($D447,Data!$D:$D,0))</f>
        <v/>
      </c>
      <c r="X447" s="17" t="str">
        <f>INDEX(Data!X:X,MATCH($D447,Data!$D:$D,0))</f>
        <v/>
      </c>
      <c r="Y447" s="17" t="str">
        <f>INDEX(Data!Y:Y,MATCH($D447,Data!$D:$D,0))</f>
        <v/>
      </c>
      <c r="Z447" s="17" t="str">
        <f>INDEX(Data!Z:Z,MATCH($D447,Data!$D:$D,0))</f>
        <v/>
      </c>
      <c r="AA447" s="17" t="str">
        <f>INDEX(Data!AA:AA,MATCH($D447,Data!$D:$D,0))</f>
        <v/>
      </c>
      <c r="AB447" s="17" t="str">
        <f>INDEX(Data!AB:AB,MATCH($D447,Data!$D:$D,0))</f>
        <v/>
      </c>
      <c r="AC447" s="17" t="str">
        <f>INDEX(Data!AC:AC,MATCH($D447,Data!$D:$D,0))</f>
        <v>OS</v>
      </c>
      <c r="AD447" s="17" t="str">
        <f>INDEX(Data!AD:AD,MATCH($D447,Data!$D:$D,0))</f>
        <v/>
      </c>
      <c r="AE447" s="17" t="str">
        <f>INDEX(Data!AE:AE,MATCH($D447,Data!$D:$D,0))</f>
        <v/>
      </c>
      <c r="AF447" s="17" t="str">
        <f>INDEX(Data!AF:AF,MATCH($D447,Data!$D:$D,0))</f>
        <v/>
      </c>
      <c r="AG447" s="17" t="str">
        <f>INDEX(Data!AG:AG,MATCH($D447,Data!$D:$D,0))</f>
        <v/>
      </c>
      <c r="AH447" s="17" t="str">
        <f>INDEX(Data!AH:AH,MATCH($D447,Data!$D:$D,0))</f>
        <v/>
      </c>
      <c r="AI447" s="17" t="str">
        <f>INDEX(Data!AI:AI,MATCH($D447,Data!$D:$D,0))</f>
        <v/>
      </c>
      <c r="AJ447" s="17" t="str">
        <f>INDEX(Data!AJ:AJ,MATCH($D447,Data!$D:$D,0))</f>
        <v/>
      </c>
      <c r="AK447" s="10">
        <v>100</v>
      </c>
      <c r="AL447" s="10">
        <v>120</v>
      </c>
      <c r="AM447" s="6" t="s">
        <v>475</v>
      </c>
      <c r="AN447" s="6" t="s">
        <v>9234</v>
      </c>
      <c r="AO447" s="6" t="s">
        <v>2341</v>
      </c>
      <c r="AP447" s="6" t="s">
        <v>2342</v>
      </c>
      <c r="AQ447" s="18" t="s">
        <v>9465</v>
      </c>
      <c r="AR447" s="11" t="str">
        <f t="shared" si="98"/>
        <v>2W Distributor Bike</v>
      </c>
      <c r="AS447" s="11" t="str">
        <f t="shared" si="99"/>
        <v>2W Distributor - Moto</v>
      </c>
      <c r="AT447" s="11" t="str">
        <f t="shared" si="100"/>
        <v>2W Distributor</v>
      </c>
      <c r="AU447" s="11" t="str">
        <f t="shared" si="101"/>
        <v>H2</v>
      </c>
      <c r="AV447" s="11" t="str">
        <f t="shared" si="101"/>
        <v>International - Bike</v>
      </c>
      <c r="AW447" s="11" t="str">
        <f t="shared" si="102"/>
        <v>International - Moto</v>
      </c>
      <c r="AX447" s="11" t="str">
        <f t="shared" si="103"/>
        <v>International - AS</v>
      </c>
      <c r="AY447" s="11" t="str">
        <f t="shared" si="103"/>
        <v>International</v>
      </c>
      <c r="AZ447" s="11" t="str">
        <f t="shared" si="103"/>
        <v>International - New</v>
      </c>
      <c r="BA447" s="11" t="str">
        <f t="shared" si="104"/>
        <v>Mecanic Sport</v>
      </c>
      <c r="BB447" s="11" t="str">
        <f t="shared" si="105"/>
        <v>Moto Dealers</v>
      </c>
      <c r="BC447" s="11" t="str">
        <f t="shared" si="105"/>
        <v>Motonet</v>
      </c>
      <c r="BD447" s="11" t="str">
        <f t="shared" si="106"/>
        <v>Pierce AB</v>
      </c>
      <c r="BE447" s="11" t="str">
        <f t="shared" si="107"/>
        <v>Retail</v>
      </c>
      <c r="BF447" s="11" t="str">
        <f t="shared" si="108"/>
        <v>TREK</v>
      </c>
      <c r="BG447" s="11" t="e">
        <v>#N/A</v>
      </c>
      <c r="BH447" s="11" t="e">
        <f t="shared" si="109"/>
        <v>#N/A</v>
      </c>
      <c r="BI447" s="11"/>
      <c r="BJ447" s="11"/>
      <c r="BK447" s="11"/>
      <c r="BL447" s="11"/>
      <c r="BM447" s="11"/>
      <c r="BN447" s="11"/>
      <c r="BO447" s="11"/>
      <c r="BP447" s="11"/>
      <c r="BQ447" s="11"/>
      <c r="BR447" s="11"/>
      <c r="BS447" s="11"/>
    </row>
    <row r="448" spans="1:71" x14ac:dyDescent="0.2">
      <c r="A448" s="16">
        <f t="shared" si="110"/>
        <v>447</v>
      </c>
      <c r="B448" s="11" t="str">
        <f t="shared" si="113"/>
        <v>50006-00001</v>
      </c>
      <c r="C448" s="11" t="str">
        <f t="shared" si="113"/>
        <v>50006-00001</v>
      </c>
      <c r="D448" s="7" t="s">
        <v>2404</v>
      </c>
      <c r="E448" s="6" t="s">
        <v>139</v>
      </c>
      <c r="F448" s="11" t="s">
        <v>8991</v>
      </c>
      <c r="G448" s="17" t="str">
        <f>INDEX(Data!G:G,MATCH($D448,Data!$D:$D,0))</f>
        <v>ARMEGA FORECAST</v>
      </c>
      <c r="H448" s="17" t="str">
        <f>INDEX(Data!H:H,MATCH($D448,Data!$D:$D,0))</f>
        <v>Goggle</v>
      </c>
      <c r="I448" s="6" t="s">
        <v>2311</v>
      </c>
      <c r="J448" s="6" t="s">
        <v>5331</v>
      </c>
      <c r="K448" s="6" t="s">
        <v>5333</v>
      </c>
      <c r="L448" s="6" t="s">
        <v>8992</v>
      </c>
      <c r="M448" s="6" t="s">
        <v>5348</v>
      </c>
      <c r="N448" s="6" t="s">
        <v>5380</v>
      </c>
      <c r="O448" s="11"/>
      <c r="P448" s="11"/>
      <c r="Q448" s="6" t="s">
        <v>88</v>
      </c>
      <c r="R448" s="9" t="b">
        <v>1</v>
      </c>
      <c r="S448" s="9" t="b">
        <v>1</v>
      </c>
      <c r="T448" s="6" t="s">
        <v>2404</v>
      </c>
      <c r="U448" s="17" t="str">
        <f>INDEX(Data!U:U,MATCH($D448,Data!$D:$D,0))</f>
        <v>50006-00001</v>
      </c>
      <c r="V448" s="17" t="str">
        <f>INDEX(Data!V:V,MATCH($D448,Data!$D:$D,0))</f>
        <v/>
      </c>
      <c r="W448" s="17" t="str">
        <f>INDEX(Data!W:W,MATCH($D448,Data!$D:$D,0))</f>
        <v/>
      </c>
      <c r="X448" s="17" t="str">
        <f>INDEX(Data!X:X,MATCH($D448,Data!$D:$D,0))</f>
        <v/>
      </c>
      <c r="Y448" s="17" t="str">
        <f>INDEX(Data!Y:Y,MATCH($D448,Data!$D:$D,0))</f>
        <v/>
      </c>
      <c r="Z448" s="17" t="str">
        <f>INDEX(Data!Z:Z,MATCH($D448,Data!$D:$D,0))</f>
        <v/>
      </c>
      <c r="AA448" s="17" t="str">
        <f>INDEX(Data!AA:AA,MATCH($D448,Data!$D:$D,0))</f>
        <v/>
      </c>
      <c r="AB448" s="17" t="str">
        <f>INDEX(Data!AB:AB,MATCH($D448,Data!$D:$D,0))</f>
        <v/>
      </c>
      <c r="AC448" s="17" t="str">
        <f>INDEX(Data!AC:AC,MATCH($D448,Data!$D:$D,0))</f>
        <v>OS</v>
      </c>
      <c r="AD448" s="17" t="str">
        <f>INDEX(Data!AD:AD,MATCH($D448,Data!$D:$D,0))</f>
        <v/>
      </c>
      <c r="AE448" s="17" t="str">
        <f>INDEX(Data!AE:AE,MATCH($D448,Data!$D:$D,0))</f>
        <v/>
      </c>
      <c r="AF448" s="17" t="str">
        <f>INDEX(Data!AF:AF,MATCH($D448,Data!$D:$D,0))</f>
        <v/>
      </c>
      <c r="AG448" s="17" t="str">
        <f>INDEX(Data!AG:AG,MATCH($D448,Data!$D:$D,0))</f>
        <v/>
      </c>
      <c r="AH448" s="17" t="str">
        <f>INDEX(Data!AH:AH,MATCH($D448,Data!$D:$D,0))</f>
        <v/>
      </c>
      <c r="AI448" s="17" t="str">
        <f>INDEX(Data!AI:AI,MATCH($D448,Data!$D:$D,0))</f>
        <v/>
      </c>
      <c r="AJ448" s="17" t="str">
        <f>INDEX(Data!AJ:AJ,MATCH($D448,Data!$D:$D,0))</f>
        <v/>
      </c>
      <c r="AK448" s="10">
        <v>130</v>
      </c>
      <c r="AL448" s="10">
        <v>150</v>
      </c>
      <c r="AM448" s="6" t="s">
        <v>475</v>
      </c>
      <c r="AN448" s="6" t="s">
        <v>9235</v>
      </c>
      <c r="AO448" s="6" t="s">
        <v>2407</v>
      </c>
      <c r="AP448" s="6" t="s">
        <v>2408</v>
      </c>
      <c r="AQ448" s="18" t="s">
        <v>9465</v>
      </c>
      <c r="AR448" s="11" t="str">
        <f t="shared" si="98"/>
        <v>2W Distributor Bike</v>
      </c>
      <c r="AS448" s="11" t="str">
        <f t="shared" si="99"/>
        <v>2W Distributor - Moto</v>
      </c>
      <c r="AT448" s="11" t="str">
        <f t="shared" si="100"/>
        <v>2W Distributor</v>
      </c>
      <c r="AU448" s="11" t="str">
        <f t="shared" si="101"/>
        <v>H2</v>
      </c>
      <c r="AV448" s="11" t="str">
        <f t="shared" si="101"/>
        <v>International - Bike</v>
      </c>
      <c r="AW448" s="11" t="str">
        <f t="shared" si="102"/>
        <v>International - Moto</v>
      </c>
      <c r="AX448" s="11" t="str">
        <f t="shared" si="103"/>
        <v>International - AS</v>
      </c>
      <c r="AY448" s="11" t="str">
        <f t="shared" si="103"/>
        <v>International</v>
      </c>
      <c r="AZ448" s="11" t="str">
        <f t="shared" si="103"/>
        <v>International - New</v>
      </c>
      <c r="BA448" s="11" t="str">
        <f t="shared" si="104"/>
        <v>Mecanic Sport</v>
      </c>
      <c r="BB448" s="11" t="str">
        <f t="shared" si="105"/>
        <v>Moto Dealers</v>
      </c>
      <c r="BC448" s="11" t="str">
        <f t="shared" si="105"/>
        <v>Motonet</v>
      </c>
      <c r="BD448" s="11" t="str">
        <f t="shared" si="106"/>
        <v>Pierce AB</v>
      </c>
      <c r="BE448" s="11" t="str">
        <f t="shared" si="107"/>
        <v>Retail</v>
      </c>
      <c r="BF448" s="11" t="str">
        <f t="shared" si="108"/>
        <v>TREK</v>
      </c>
      <c r="BG448" s="11" t="s">
        <v>5636</v>
      </c>
      <c r="BH448" s="11" t="str">
        <f t="shared" si="109"/>
        <v>https://fs.amplifi.io//file?id=3fd0119e-be33-49bb-89ce-3a5ace7f68a3&amp;variant=thumb&amp;extension=png</v>
      </c>
      <c r="BI448" s="11" t="s">
        <v>6562</v>
      </c>
      <c r="BJ448" s="11" t="s">
        <v>5636</v>
      </c>
      <c r="BK448" s="11"/>
      <c r="BL448" s="11"/>
      <c r="BM448" s="11"/>
      <c r="BN448" s="11"/>
      <c r="BO448" s="11"/>
      <c r="BP448" s="11"/>
      <c r="BQ448" s="11"/>
      <c r="BR448" s="11"/>
      <c r="BS448" s="11"/>
    </row>
    <row r="449" spans="1:71" x14ac:dyDescent="0.2">
      <c r="A449" s="16">
        <f t="shared" si="110"/>
        <v>448</v>
      </c>
      <c r="B449" s="11" t="str">
        <f t="shared" si="113"/>
        <v>50006-00002</v>
      </c>
      <c r="C449" s="11" t="str">
        <f t="shared" si="113"/>
        <v>50006-00002</v>
      </c>
      <c r="D449" s="7" t="s">
        <v>2409</v>
      </c>
      <c r="E449" s="6" t="s">
        <v>139</v>
      </c>
      <c r="F449" s="11" t="s">
        <v>8991</v>
      </c>
      <c r="G449" s="17" t="str">
        <f>INDEX(Data!G:G,MATCH($D449,Data!$D:$D,0))</f>
        <v>ARMEGA FORECAST</v>
      </c>
      <c r="H449" s="17" t="str">
        <f>INDEX(Data!H:H,MATCH($D449,Data!$D:$D,0))</f>
        <v>Goggle</v>
      </c>
      <c r="I449" s="6" t="s">
        <v>2311</v>
      </c>
      <c r="J449" s="6" t="s">
        <v>5331</v>
      </c>
      <c r="K449" s="6" t="s">
        <v>5333</v>
      </c>
      <c r="L449" s="6" t="s">
        <v>8992</v>
      </c>
      <c r="M449" s="6" t="s">
        <v>5348</v>
      </c>
      <c r="N449" s="6" t="s">
        <v>5380</v>
      </c>
      <c r="O449" s="11"/>
      <c r="P449" s="11"/>
      <c r="Q449" s="6" t="s">
        <v>2358</v>
      </c>
      <c r="R449" s="9" t="b">
        <v>1</v>
      </c>
      <c r="S449" s="9" t="b">
        <v>1</v>
      </c>
      <c r="T449" s="6" t="s">
        <v>2409</v>
      </c>
      <c r="U449" s="17" t="str">
        <f>INDEX(Data!U:U,MATCH($D449,Data!$D:$D,0))</f>
        <v>50006-00002</v>
      </c>
      <c r="V449" s="17" t="str">
        <f>INDEX(Data!V:V,MATCH($D449,Data!$D:$D,0))</f>
        <v/>
      </c>
      <c r="W449" s="17" t="str">
        <f>INDEX(Data!W:W,MATCH($D449,Data!$D:$D,0))</f>
        <v/>
      </c>
      <c r="X449" s="17" t="str">
        <f>INDEX(Data!X:X,MATCH($D449,Data!$D:$D,0))</f>
        <v/>
      </c>
      <c r="Y449" s="17" t="str">
        <f>INDEX(Data!Y:Y,MATCH($D449,Data!$D:$D,0))</f>
        <v/>
      </c>
      <c r="Z449" s="17" t="str">
        <f>INDEX(Data!Z:Z,MATCH($D449,Data!$D:$D,0))</f>
        <v/>
      </c>
      <c r="AA449" s="17" t="str">
        <f>INDEX(Data!AA:AA,MATCH($D449,Data!$D:$D,0))</f>
        <v/>
      </c>
      <c r="AB449" s="17" t="str">
        <f>INDEX(Data!AB:AB,MATCH($D449,Data!$D:$D,0))</f>
        <v/>
      </c>
      <c r="AC449" s="17" t="str">
        <f>INDEX(Data!AC:AC,MATCH($D449,Data!$D:$D,0))</f>
        <v>OS</v>
      </c>
      <c r="AD449" s="17" t="str">
        <f>INDEX(Data!AD:AD,MATCH($D449,Data!$D:$D,0))</f>
        <v/>
      </c>
      <c r="AE449" s="17" t="str">
        <f>INDEX(Data!AE:AE,MATCH($D449,Data!$D:$D,0))</f>
        <v/>
      </c>
      <c r="AF449" s="17" t="str">
        <f>INDEX(Data!AF:AF,MATCH($D449,Data!$D:$D,0))</f>
        <v/>
      </c>
      <c r="AG449" s="17" t="str">
        <f>INDEX(Data!AG:AG,MATCH($D449,Data!$D:$D,0))</f>
        <v/>
      </c>
      <c r="AH449" s="17" t="str">
        <f>INDEX(Data!AH:AH,MATCH($D449,Data!$D:$D,0))</f>
        <v/>
      </c>
      <c r="AI449" s="17" t="str">
        <f>INDEX(Data!AI:AI,MATCH($D449,Data!$D:$D,0))</f>
        <v/>
      </c>
      <c r="AJ449" s="17" t="str">
        <f>INDEX(Data!AJ:AJ,MATCH($D449,Data!$D:$D,0))</f>
        <v/>
      </c>
      <c r="AK449" s="10">
        <v>130</v>
      </c>
      <c r="AL449" s="10">
        <v>150</v>
      </c>
      <c r="AM449" s="6" t="s">
        <v>475</v>
      </c>
      <c r="AN449" s="6" t="s">
        <v>9235</v>
      </c>
      <c r="AO449" s="6" t="s">
        <v>2407</v>
      </c>
      <c r="AP449" s="6" t="s">
        <v>2408</v>
      </c>
      <c r="AQ449" s="18" t="s">
        <v>9465</v>
      </c>
      <c r="AR449" s="11" t="str">
        <f t="shared" si="98"/>
        <v>2W Distributor Bike</v>
      </c>
      <c r="AS449" s="11" t="str">
        <f t="shared" si="99"/>
        <v>2W Distributor - Moto</v>
      </c>
      <c r="AT449" s="11" t="str">
        <f t="shared" si="100"/>
        <v>2W Distributor</v>
      </c>
      <c r="AU449" s="11" t="str">
        <f t="shared" si="101"/>
        <v>H2</v>
      </c>
      <c r="AV449" s="11" t="str">
        <f t="shared" si="101"/>
        <v>International - Bike</v>
      </c>
      <c r="AW449" s="11" t="str">
        <f t="shared" si="102"/>
        <v>International - Moto</v>
      </c>
      <c r="AX449" s="11" t="str">
        <f t="shared" si="103"/>
        <v>International - AS</v>
      </c>
      <c r="AY449" s="11" t="str">
        <f t="shared" si="103"/>
        <v>International</v>
      </c>
      <c r="AZ449" s="11" t="str">
        <f t="shared" si="103"/>
        <v>International - New</v>
      </c>
      <c r="BA449" s="11" t="str">
        <f t="shared" si="104"/>
        <v>Mecanic Sport</v>
      </c>
      <c r="BB449" s="11" t="str">
        <f t="shared" si="105"/>
        <v>Moto Dealers</v>
      </c>
      <c r="BC449" s="11" t="str">
        <f t="shared" si="105"/>
        <v>Motonet</v>
      </c>
      <c r="BD449" s="11" t="str">
        <f t="shared" si="106"/>
        <v>Pierce AB</v>
      </c>
      <c r="BE449" s="11" t="str">
        <f t="shared" si="107"/>
        <v>Retail</v>
      </c>
      <c r="BF449" s="11" t="str">
        <f t="shared" si="108"/>
        <v>TREK</v>
      </c>
      <c r="BG449" s="11" t="s">
        <v>5637</v>
      </c>
      <c r="BH449" s="11" t="str">
        <f t="shared" si="109"/>
        <v>https://fs.amplifi.io//file?id=f4748005-fc2f-485b-a44a-deb3ab6fed28&amp;variant=thumb&amp;extension=png</v>
      </c>
      <c r="BI449" s="11" t="s">
        <v>6563</v>
      </c>
      <c r="BJ449" s="11" t="s">
        <v>5637</v>
      </c>
      <c r="BK449" s="11"/>
      <c r="BL449" s="11"/>
      <c r="BM449" s="11"/>
      <c r="BN449" s="11"/>
      <c r="BO449" s="11"/>
      <c r="BP449" s="11"/>
      <c r="BQ449" s="11"/>
      <c r="BR449" s="11"/>
      <c r="BS449" s="11"/>
    </row>
    <row r="450" spans="1:71" x14ac:dyDescent="0.2">
      <c r="A450" s="16">
        <f t="shared" si="110"/>
        <v>449</v>
      </c>
      <c r="B450" s="11" t="str">
        <f t="shared" si="113"/>
        <v>50006-00003</v>
      </c>
      <c r="C450" s="11" t="str">
        <f t="shared" si="113"/>
        <v>50006-00003</v>
      </c>
      <c r="D450" s="7" t="s">
        <v>8744</v>
      </c>
      <c r="E450" s="6" t="s">
        <v>139</v>
      </c>
      <c r="F450" s="11" t="s">
        <v>8991</v>
      </c>
      <c r="G450" s="17" t="str">
        <f>INDEX(Data!G:G,MATCH($D450,Data!$D:$D,0))</f>
        <v>ARMEGA FORECAST</v>
      </c>
      <c r="H450" s="17" t="str">
        <f>INDEX(Data!H:H,MATCH($D450,Data!$D:$D,0))</f>
        <v>Goggle</v>
      </c>
      <c r="I450" s="6" t="s">
        <v>2311</v>
      </c>
      <c r="J450" s="6" t="s">
        <v>5331</v>
      </c>
      <c r="K450" s="6" t="s">
        <v>5340</v>
      </c>
      <c r="L450" s="6" t="s">
        <v>8994</v>
      </c>
      <c r="M450" s="6" t="s">
        <v>5348</v>
      </c>
      <c r="N450" s="6" t="s">
        <v>5380</v>
      </c>
      <c r="O450" s="11"/>
      <c r="P450" s="11"/>
      <c r="Q450" s="6" t="s">
        <v>347</v>
      </c>
      <c r="R450" s="9" t="b">
        <v>1</v>
      </c>
      <c r="S450" s="9" t="b">
        <v>0</v>
      </c>
      <c r="T450" s="6" t="s">
        <v>8744</v>
      </c>
      <c r="U450" s="17" t="str">
        <f>INDEX(Data!U:U,MATCH($D450,Data!$D:$D,0))</f>
        <v>50006-00003</v>
      </c>
      <c r="V450" s="17" t="str">
        <f>INDEX(Data!V:V,MATCH($D450,Data!$D:$D,0))</f>
        <v/>
      </c>
      <c r="W450" s="17" t="str">
        <f>INDEX(Data!W:W,MATCH($D450,Data!$D:$D,0))</f>
        <v/>
      </c>
      <c r="X450" s="17" t="str">
        <f>INDEX(Data!X:X,MATCH($D450,Data!$D:$D,0))</f>
        <v/>
      </c>
      <c r="Y450" s="17" t="str">
        <f>INDEX(Data!Y:Y,MATCH($D450,Data!$D:$D,0))</f>
        <v/>
      </c>
      <c r="Z450" s="17" t="str">
        <f>INDEX(Data!Z:Z,MATCH($D450,Data!$D:$D,0))</f>
        <v/>
      </c>
      <c r="AA450" s="17" t="str">
        <f>INDEX(Data!AA:AA,MATCH($D450,Data!$D:$D,0))</f>
        <v/>
      </c>
      <c r="AB450" s="17" t="str">
        <f>INDEX(Data!AB:AB,MATCH($D450,Data!$D:$D,0))</f>
        <v/>
      </c>
      <c r="AC450" s="17" t="str">
        <f>INDEX(Data!AC:AC,MATCH($D450,Data!$D:$D,0))</f>
        <v>OS</v>
      </c>
      <c r="AD450" s="17" t="str">
        <f>INDEX(Data!AD:AD,MATCH($D450,Data!$D:$D,0))</f>
        <v/>
      </c>
      <c r="AE450" s="17" t="str">
        <f>INDEX(Data!AE:AE,MATCH($D450,Data!$D:$D,0))</f>
        <v/>
      </c>
      <c r="AF450" s="17" t="str">
        <f>INDEX(Data!AF:AF,MATCH($D450,Data!$D:$D,0))</f>
        <v/>
      </c>
      <c r="AG450" s="17" t="str">
        <f>INDEX(Data!AG:AG,MATCH($D450,Data!$D:$D,0))</f>
        <v/>
      </c>
      <c r="AH450" s="17" t="str">
        <f>INDEX(Data!AH:AH,MATCH($D450,Data!$D:$D,0))</f>
        <v/>
      </c>
      <c r="AI450" s="17" t="str">
        <f>INDEX(Data!AI:AI,MATCH($D450,Data!$D:$D,0))</f>
        <v/>
      </c>
      <c r="AJ450" s="17" t="str">
        <f>INDEX(Data!AJ:AJ,MATCH($D450,Data!$D:$D,0))</f>
        <v/>
      </c>
      <c r="AK450" s="10">
        <v>130</v>
      </c>
      <c r="AL450" s="10">
        <v>150</v>
      </c>
      <c r="AM450" s="6" t="s">
        <v>475</v>
      </c>
      <c r="AN450" s="6" t="s">
        <v>9235</v>
      </c>
      <c r="AO450" s="6" t="s">
        <v>2407</v>
      </c>
      <c r="AP450" s="6" t="s">
        <v>2408</v>
      </c>
      <c r="AQ450" s="18" t="s">
        <v>9465</v>
      </c>
      <c r="AR450" s="11" t="str">
        <f t="shared" si="98"/>
        <v>2W Distributor Bike</v>
      </c>
      <c r="AS450" s="11" t="str">
        <f t="shared" si="99"/>
        <v>2W Distributor - Moto</v>
      </c>
      <c r="AT450" s="11" t="str">
        <f t="shared" si="100"/>
        <v>2W Distributor</v>
      </c>
      <c r="AU450" s="11" t="str">
        <f t="shared" si="101"/>
        <v>H2</v>
      </c>
      <c r="AV450" s="11" t="str">
        <f t="shared" si="101"/>
        <v>International - Bike</v>
      </c>
      <c r="AW450" s="11" t="str">
        <f t="shared" si="102"/>
        <v>International - Moto</v>
      </c>
      <c r="AX450" s="11" t="str">
        <f t="shared" si="103"/>
        <v>International - AS</v>
      </c>
      <c r="AY450" s="11" t="str">
        <f t="shared" si="103"/>
        <v>International</v>
      </c>
      <c r="AZ450" s="11" t="str">
        <f t="shared" si="103"/>
        <v>International - New</v>
      </c>
      <c r="BA450" s="11" t="str">
        <f t="shared" si="104"/>
        <v>Mecanic Sport</v>
      </c>
      <c r="BB450" s="11" t="str">
        <f t="shared" si="105"/>
        <v>Moto Dealers</v>
      </c>
      <c r="BC450" s="11" t="str">
        <f t="shared" si="105"/>
        <v>Motonet</v>
      </c>
      <c r="BD450" s="11" t="str">
        <f t="shared" si="106"/>
        <v>Pierce AB</v>
      </c>
      <c r="BE450" s="11" t="str">
        <f t="shared" si="107"/>
        <v>Retail</v>
      </c>
      <c r="BF450" s="11" t="str">
        <f t="shared" si="108"/>
        <v>TREK</v>
      </c>
      <c r="BG450" s="11" t="e">
        <v>#N/A</v>
      </c>
      <c r="BH450" s="11" t="e">
        <f t="shared" si="109"/>
        <v>#N/A</v>
      </c>
      <c r="BI450" s="11"/>
      <c r="BJ450" s="11"/>
      <c r="BK450" s="11"/>
      <c r="BL450" s="11"/>
      <c r="BM450" s="11"/>
      <c r="BN450" s="11"/>
      <c r="BO450" s="11"/>
      <c r="BP450" s="11"/>
      <c r="BQ450" s="11"/>
      <c r="BR450" s="11"/>
      <c r="BS450" s="11"/>
    </row>
    <row r="451" spans="1:71" x14ac:dyDescent="0.2">
      <c r="A451" s="16">
        <f t="shared" si="110"/>
        <v>450</v>
      </c>
      <c r="B451" s="11" t="str">
        <f t="shared" si="113"/>
        <v>50006-00004</v>
      </c>
      <c r="C451" s="11" t="str">
        <f t="shared" si="113"/>
        <v>50006-00004</v>
      </c>
      <c r="D451" s="7" t="s">
        <v>8745</v>
      </c>
      <c r="E451" s="6" t="s">
        <v>139</v>
      </c>
      <c r="F451" s="11" t="s">
        <v>8991</v>
      </c>
      <c r="G451" s="17" t="str">
        <f>INDEX(Data!G:G,MATCH($D451,Data!$D:$D,0))</f>
        <v>ARMEGA FORECAST</v>
      </c>
      <c r="H451" s="17" t="str">
        <f>INDEX(Data!H:H,MATCH($D451,Data!$D:$D,0))</f>
        <v>Goggle</v>
      </c>
      <c r="I451" s="6" t="s">
        <v>2311</v>
      </c>
      <c r="J451" s="6" t="s">
        <v>5331</v>
      </c>
      <c r="K451" s="6" t="s">
        <v>5340</v>
      </c>
      <c r="L451" s="6" t="s">
        <v>8994</v>
      </c>
      <c r="M451" s="6" t="s">
        <v>5348</v>
      </c>
      <c r="N451" s="6" t="s">
        <v>5380</v>
      </c>
      <c r="O451" s="11"/>
      <c r="P451" s="11"/>
      <c r="Q451" s="6" t="s">
        <v>9116</v>
      </c>
      <c r="R451" s="9" t="b">
        <v>1</v>
      </c>
      <c r="S451" s="9" t="b">
        <v>0</v>
      </c>
      <c r="T451" s="6" t="s">
        <v>8745</v>
      </c>
      <c r="U451" s="17" t="str">
        <f>INDEX(Data!U:U,MATCH($D451,Data!$D:$D,0))</f>
        <v>50006-00004</v>
      </c>
      <c r="V451" s="17" t="str">
        <f>INDEX(Data!V:V,MATCH($D451,Data!$D:$D,0))</f>
        <v/>
      </c>
      <c r="W451" s="17" t="str">
        <f>INDEX(Data!W:W,MATCH($D451,Data!$D:$D,0))</f>
        <v/>
      </c>
      <c r="X451" s="17" t="str">
        <f>INDEX(Data!X:X,MATCH($D451,Data!$D:$D,0))</f>
        <v/>
      </c>
      <c r="Y451" s="17" t="str">
        <f>INDEX(Data!Y:Y,MATCH($D451,Data!$D:$D,0))</f>
        <v/>
      </c>
      <c r="Z451" s="17" t="str">
        <f>INDEX(Data!Z:Z,MATCH($D451,Data!$D:$D,0))</f>
        <v/>
      </c>
      <c r="AA451" s="17" t="str">
        <f>INDEX(Data!AA:AA,MATCH($D451,Data!$D:$D,0))</f>
        <v/>
      </c>
      <c r="AB451" s="17" t="str">
        <f>INDEX(Data!AB:AB,MATCH($D451,Data!$D:$D,0))</f>
        <v/>
      </c>
      <c r="AC451" s="17" t="str">
        <f>INDEX(Data!AC:AC,MATCH($D451,Data!$D:$D,0))</f>
        <v>OS</v>
      </c>
      <c r="AD451" s="17" t="str">
        <f>INDEX(Data!AD:AD,MATCH($D451,Data!$D:$D,0))</f>
        <v/>
      </c>
      <c r="AE451" s="17" t="str">
        <f>INDEX(Data!AE:AE,MATCH($D451,Data!$D:$D,0))</f>
        <v/>
      </c>
      <c r="AF451" s="17" t="str">
        <f>INDEX(Data!AF:AF,MATCH($D451,Data!$D:$D,0))</f>
        <v/>
      </c>
      <c r="AG451" s="17" t="str">
        <f>INDEX(Data!AG:AG,MATCH($D451,Data!$D:$D,0))</f>
        <v/>
      </c>
      <c r="AH451" s="17" t="str">
        <f>INDEX(Data!AH:AH,MATCH($D451,Data!$D:$D,0))</f>
        <v/>
      </c>
      <c r="AI451" s="17" t="str">
        <f>INDEX(Data!AI:AI,MATCH($D451,Data!$D:$D,0))</f>
        <v/>
      </c>
      <c r="AJ451" s="17" t="str">
        <f>INDEX(Data!AJ:AJ,MATCH($D451,Data!$D:$D,0))</f>
        <v/>
      </c>
      <c r="AK451" s="10">
        <v>130</v>
      </c>
      <c r="AL451" s="10">
        <v>150</v>
      </c>
      <c r="AM451" s="6" t="s">
        <v>475</v>
      </c>
      <c r="AN451" s="6" t="s">
        <v>9235</v>
      </c>
      <c r="AO451" s="6" t="s">
        <v>2407</v>
      </c>
      <c r="AP451" s="6" t="s">
        <v>2408</v>
      </c>
      <c r="AQ451" s="18" t="s">
        <v>9465</v>
      </c>
      <c r="AR451" s="11" t="str">
        <f t="shared" ref="AR451:AR514" si="114">IF($E451="Moto","",IF($E451="Snowboard","",IF($E451="Snowmobile","",AR$1)))</f>
        <v>2W Distributor Bike</v>
      </c>
      <c r="AS451" s="11" t="str">
        <f t="shared" ref="AS451:AS514" si="115">IF($E451="Bike","",IF($E451="Snowboard","",AS$1))</f>
        <v>2W Distributor - Moto</v>
      </c>
      <c r="AT451" s="11" t="str">
        <f t="shared" ref="AT451:AT514" si="116">IF($E451="Snowboard","",AT$1)</f>
        <v>2W Distributor</v>
      </c>
      <c r="AU451" s="11" t="str">
        <f t="shared" ref="AU451:AV514" si="117">IF($E451="Moto","",IF($E451="Snowboard","",IF($E451="Snowmobile","",AU$1)))</f>
        <v>H2</v>
      </c>
      <c r="AV451" s="11" t="str">
        <f t="shared" si="117"/>
        <v>International - Bike</v>
      </c>
      <c r="AW451" s="11" t="str">
        <f t="shared" ref="AW451:AW514" si="118">IF($E451="Bike","",IF($E451="Snowboard","",AW$1))</f>
        <v>International - Moto</v>
      </c>
      <c r="AX451" s="11" t="str">
        <f t="shared" ref="AX451:AZ514" si="119">IF($E451="Snowboard","",AX$1)</f>
        <v>International - AS</v>
      </c>
      <c r="AY451" s="11" t="str">
        <f t="shared" si="119"/>
        <v>International</v>
      </c>
      <c r="AZ451" s="11" t="str">
        <f t="shared" si="119"/>
        <v>International - New</v>
      </c>
      <c r="BA451" s="11" t="str">
        <f t="shared" ref="BA451:BA514" si="120">IF($E451="Bike","",IF($E451="Snowboard","",BA$1))</f>
        <v>Mecanic Sport</v>
      </c>
      <c r="BB451" s="11" t="str">
        <f t="shared" ref="BB451:BC514" si="121">IF($E451="Snowboard","",BB$1)</f>
        <v>Moto Dealers</v>
      </c>
      <c r="BC451" s="11" t="str">
        <f t="shared" si="121"/>
        <v>Motonet</v>
      </c>
      <c r="BD451" s="11" t="str">
        <f t="shared" ref="BD451:BD514" si="122">IF($E451="Bike","",IF($E451="Snowboard","",BD$1))</f>
        <v>Pierce AB</v>
      </c>
      <c r="BE451" s="11" t="str">
        <f t="shared" ref="BE451:BE514" si="123">IF($E451="Snowboard","",BE$1)</f>
        <v>Retail</v>
      </c>
      <c r="BF451" s="11" t="str">
        <f t="shared" ref="BF451:BF514" si="124">IF($E451="Moto","",IF($E451="Snowboard","",IF($E451="Snowmobile","",BF$1)))</f>
        <v>TREK</v>
      </c>
      <c r="BG451" s="11" t="e">
        <v>#N/A</v>
      </c>
      <c r="BH451" s="11" t="e">
        <f t="shared" ref="BH451:BH514" si="125">IF(BG451="","",BG451&amp;"&amp;variant=thumb&amp;extension=png")</f>
        <v>#N/A</v>
      </c>
      <c r="BI451" s="11"/>
      <c r="BJ451" s="11"/>
      <c r="BK451" s="11"/>
      <c r="BL451" s="11"/>
      <c r="BM451" s="11"/>
      <c r="BN451" s="11"/>
      <c r="BO451" s="11"/>
      <c r="BP451" s="11"/>
      <c r="BQ451" s="11"/>
      <c r="BR451" s="11"/>
      <c r="BS451" s="11"/>
    </row>
    <row r="452" spans="1:71" x14ac:dyDescent="0.2">
      <c r="A452" s="16">
        <f t="shared" ref="A452:A515" si="126">A451+1</f>
        <v>451</v>
      </c>
      <c r="B452" s="11" t="str">
        <f t="shared" si="113"/>
        <v>50007-00001</v>
      </c>
      <c r="C452" s="11" t="str">
        <f t="shared" si="113"/>
        <v>50007-00001</v>
      </c>
      <c r="D452" s="7" t="s">
        <v>2410</v>
      </c>
      <c r="E452" s="6" t="s">
        <v>2411</v>
      </c>
      <c r="F452" s="11" t="s">
        <v>8991</v>
      </c>
      <c r="G452" s="17" t="str">
        <f>INDEX(Data!G:G,MATCH($D452,Data!$D:$D,0))</f>
        <v>ARMEGA SNOWMOBILE</v>
      </c>
      <c r="H452" s="17" t="str">
        <f>INDEX(Data!H:H,MATCH($D452,Data!$D:$D,0))</f>
        <v>Goggle</v>
      </c>
      <c r="I452" s="6" t="s">
        <v>2311</v>
      </c>
      <c r="J452" s="6" t="s">
        <v>5331</v>
      </c>
      <c r="K452" s="6" t="s">
        <v>5333</v>
      </c>
      <c r="L452" s="6" t="s">
        <v>8992</v>
      </c>
      <c r="M452" s="6" t="s">
        <v>5348</v>
      </c>
      <c r="N452" s="6" t="s">
        <v>638</v>
      </c>
      <c r="O452" s="11"/>
      <c r="P452" s="11"/>
      <c r="Q452" s="6" t="s">
        <v>88</v>
      </c>
      <c r="R452" s="9" t="b">
        <v>1</v>
      </c>
      <c r="S452" s="9" t="b">
        <v>1</v>
      </c>
      <c r="T452" s="6" t="s">
        <v>2410</v>
      </c>
      <c r="U452" s="17" t="str">
        <f>INDEX(Data!U:U,MATCH($D452,Data!$D:$D,0))</f>
        <v>50007-00001</v>
      </c>
      <c r="V452" s="17" t="str">
        <f>INDEX(Data!V:V,MATCH($D452,Data!$D:$D,0))</f>
        <v/>
      </c>
      <c r="W452" s="17" t="str">
        <f>INDEX(Data!W:W,MATCH($D452,Data!$D:$D,0))</f>
        <v/>
      </c>
      <c r="X452" s="17" t="str">
        <f>INDEX(Data!X:X,MATCH($D452,Data!$D:$D,0))</f>
        <v/>
      </c>
      <c r="Y452" s="17" t="str">
        <f>INDEX(Data!Y:Y,MATCH($D452,Data!$D:$D,0))</f>
        <v/>
      </c>
      <c r="Z452" s="17" t="str">
        <f>INDEX(Data!Z:Z,MATCH($D452,Data!$D:$D,0))</f>
        <v/>
      </c>
      <c r="AA452" s="17" t="str">
        <f>INDEX(Data!AA:AA,MATCH($D452,Data!$D:$D,0))</f>
        <v/>
      </c>
      <c r="AB452" s="17" t="str">
        <f>INDEX(Data!AB:AB,MATCH($D452,Data!$D:$D,0))</f>
        <v/>
      </c>
      <c r="AC452" s="17" t="str">
        <f>INDEX(Data!AC:AC,MATCH($D452,Data!$D:$D,0))</f>
        <v>OS</v>
      </c>
      <c r="AD452" s="17" t="str">
        <f>INDEX(Data!AD:AD,MATCH($D452,Data!$D:$D,0))</f>
        <v/>
      </c>
      <c r="AE452" s="17" t="str">
        <f>INDEX(Data!AE:AE,MATCH($D452,Data!$D:$D,0))</f>
        <v/>
      </c>
      <c r="AF452" s="17" t="str">
        <f>INDEX(Data!AF:AF,MATCH($D452,Data!$D:$D,0))</f>
        <v/>
      </c>
      <c r="AG452" s="17" t="str">
        <f>INDEX(Data!AG:AG,MATCH($D452,Data!$D:$D,0))</f>
        <v/>
      </c>
      <c r="AH452" s="17" t="str">
        <f>INDEX(Data!AH:AH,MATCH($D452,Data!$D:$D,0))</f>
        <v/>
      </c>
      <c r="AI452" s="17" t="str">
        <f>INDEX(Data!AI:AI,MATCH($D452,Data!$D:$D,0))</f>
        <v/>
      </c>
      <c r="AJ452" s="17" t="str">
        <f>INDEX(Data!AJ:AJ,MATCH($D452,Data!$D:$D,0))</f>
        <v/>
      </c>
      <c r="AK452" s="10">
        <v>100</v>
      </c>
      <c r="AL452" s="10">
        <v>120</v>
      </c>
      <c r="AM452" s="6" t="s">
        <v>475</v>
      </c>
      <c r="AN452" s="6" t="s">
        <v>9236</v>
      </c>
      <c r="AO452" s="6" t="s">
        <v>2414</v>
      </c>
      <c r="AP452" s="6" t="s">
        <v>2415</v>
      </c>
      <c r="AQ452" s="18" t="s">
        <v>9465</v>
      </c>
      <c r="AR452" s="11" t="str">
        <f t="shared" si="114"/>
        <v/>
      </c>
      <c r="AS452" s="11" t="str">
        <f t="shared" si="115"/>
        <v>2W Distributor - Moto</v>
      </c>
      <c r="AT452" s="11" t="str">
        <f t="shared" si="116"/>
        <v>2W Distributor</v>
      </c>
      <c r="AU452" s="11" t="str">
        <f t="shared" si="117"/>
        <v/>
      </c>
      <c r="AV452" s="11" t="str">
        <f t="shared" si="117"/>
        <v/>
      </c>
      <c r="AW452" s="11" t="str">
        <f t="shared" si="118"/>
        <v>International - Moto</v>
      </c>
      <c r="AX452" s="11" t="str">
        <f t="shared" si="119"/>
        <v>International - AS</v>
      </c>
      <c r="AY452" s="11" t="str">
        <f t="shared" si="119"/>
        <v>International</v>
      </c>
      <c r="AZ452" s="11" t="str">
        <f t="shared" si="119"/>
        <v>International - New</v>
      </c>
      <c r="BA452" s="11" t="str">
        <f t="shared" si="120"/>
        <v>Mecanic Sport</v>
      </c>
      <c r="BB452" s="11" t="str">
        <f t="shared" si="121"/>
        <v>Moto Dealers</v>
      </c>
      <c r="BC452" s="11" t="str">
        <f t="shared" si="121"/>
        <v>Motonet</v>
      </c>
      <c r="BD452" s="11" t="str">
        <f t="shared" si="122"/>
        <v>Pierce AB</v>
      </c>
      <c r="BE452" s="11" t="str">
        <f t="shared" si="123"/>
        <v>Retail</v>
      </c>
      <c r="BF452" s="11" t="str">
        <f t="shared" si="124"/>
        <v/>
      </c>
      <c r="BG452" s="11" t="e">
        <v>#N/A</v>
      </c>
      <c r="BH452" s="11" t="e">
        <f t="shared" si="125"/>
        <v>#N/A</v>
      </c>
      <c r="BI452" s="11"/>
      <c r="BJ452" s="11"/>
      <c r="BK452" s="11"/>
      <c r="BL452" s="11"/>
      <c r="BM452" s="11"/>
      <c r="BN452" s="11"/>
      <c r="BO452" s="11"/>
      <c r="BP452" s="11"/>
      <c r="BQ452" s="11"/>
      <c r="BR452" s="11"/>
      <c r="BS452" s="11"/>
    </row>
    <row r="453" spans="1:71" x14ac:dyDescent="0.2">
      <c r="A453" s="16">
        <f t="shared" si="126"/>
        <v>452</v>
      </c>
      <c r="B453" s="11" t="str">
        <f t="shared" si="113"/>
        <v>50007-00002</v>
      </c>
      <c r="C453" s="11" t="str">
        <f t="shared" si="113"/>
        <v>50007-00002</v>
      </c>
      <c r="D453" s="7" t="s">
        <v>2416</v>
      </c>
      <c r="E453" s="6" t="s">
        <v>2411</v>
      </c>
      <c r="F453" s="11" t="s">
        <v>8991</v>
      </c>
      <c r="G453" s="17" t="str">
        <f>INDEX(Data!G:G,MATCH($D453,Data!$D:$D,0))</f>
        <v>ARMEGA SNOWMOBILE</v>
      </c>
      <c r="H453" s="17" t="str">
        <f>INDEX(Data!H:H,MATCH($D453,Data!$D:$D,0))</f>
        <v>Goggle</v>
      </c>
      <c r="I453" s="6" t="s">
        <v>2311</v>
      </c>
      <c r="J453" s="6" t="s">
        <v>5331</v>
      </c>
      <c r="K453" s="6" t="s">
        <v>5333</v>
      </c>
      <c r="L453" s="6" t="s">
        <v>8992</v>
      </c>
      <c r="M453" s="6" t="s">
        <v>5348</v>
      </c>
      <c r="N453" s="6" t="s">
        <v>638</v>
      </c>
      <c r="O453" s="11"/>
      <c r="P453" s="11"/>
      <c r="Q453" s="6" t="s">
        <v>2355</v>
      </c>
      <c r="R453" s="9" t="b">
        <v>1</v>
      </c>
      <c r="S453" s="9" t="b">
        <v>1</v>
      </c>
      <c r="T453" s="6" t="s">
        <v>2416</v>
      </c>
      <c r="U453" s="17" t="str">
        <f>INDEX(Data!U:U,MATCH($D453,Data!$D:$D,0))</f>
        <v>50007-00002</v>
      </c>
      <c r="V453" s="17" t="str">
        <f>INDEX(Data!V:V,MATCH($D453,Data!$D:$D,0))</f>
        <v/>
      </c>
      <c r="W453" s="17" t="str">
        <f>INDEX(Data!W:W,MATCH($D453,Data!$D:$D,0))</f>
        <v/>
      </c>
      <c r="X453" s="17" t="str">
        <f>INDEX(Data!X:X,MATCH($D453,Data!$D:$D,0))</f>
        <v/>
      </c>
      <c r="Y453" s="17" t="str">
        <f>INDEX(Data!Y:Y,MATCH($D453,Data!$D:$D,0))</f>
        <v/>
      </c>
      <c r="Z453" s="17" t="str">
        <f>INDEX(Data!Z:Z,MATCH($D453,Data!$D:$D,0))</f>
        <v/>
      </c>
      <c r="AA453" s="17" t="str">
        <f>INDEX(Data!AA:AA,MATCH($D453,Data!$D:$D,0))</f>
        <v/>
      </c>
      <c r="AB453" s="17" t="str">
        <f>INDEX(Data!AB:AB,MATCH($D453,Data!$D:$D,0))</f>
        <v/>
      </c>
      <c r="AC453" s="17" t="str">
        <f>INDEX(Data!AC:AC,MATCH($D453,Data!$D:$D,0))</f>
        <v>OS</v>
      </c>
      <c r="AD453" s="17" t="str">
        <f>INDEX(Data!AD:AD,MATCH($D453,Data!$D:$D,0))</f>
        <v/>
      </c>
      <c r="AE453" s="17" t="str">
        <f>INDEX(Data!AE:AE,MATCH($D453,Data!$D:$D,0))</f>
        <v/>
      </c>
      <c r="AF453" s="17" t="str">
        <f>INDEX(Data!AF:AF,MATCH($D453,Data!$D:$D,0))</f>
        <v/>
      </c>
      <c r="AG453" s="17" t="str">
        <f>INDEX(Data!AG:AG,MATCH($D453,Data!$D:$D,0))</f>
        <v/>
      </c>
      <c r="AH453" s="17" t="str">
        <f>INDEX(Data!AH:AH,MATCH($D453,Data!$D:$D,0))</f>
        <v/>
      </c>
      <c r="AI453" s="17" t="str">
        <f>INDEX(Data!AI:AI,MATCH($D453,Data!$D:$D,0))</f>
        <v/>
      </c>
      <c r="AJ453" s="17" t="str">
        <f>INDEX(Data!AJ:AJ,MATCH($D453,Data!$D:$D,0))</f>
        <v/>
      </c>
      <c r="AK453" s="10">
        <v>100</v>
      </c>
      <c r="AL453" s="10">
        <v>120</v>
      </c>
      <c r="AM453" s="6" t="s">
        <v>475</v>
      </c>
      <c r="AN453" s="6" t="s">
        <v>9236</v>
      </c>
      <c r="AO453" s="6" t="s">
        <v>2414</v>
      </c>
      <c r="AP453" s="6" t="s">
        <v>2415</v>
      </c>
      <c r="AQ453" s="18" t="s">
        <v>9465</v>
      </c>
      <c r="AR453" s="11" t="str">
        <f t="shared" si="114"/>
        <v/>
      </c>
      <c r="AS453" s="11" t="str">
        <f t="shared" si="115"/>
        <v>2W Distributor - Moto</v>
      </c>
      <c r="AT453" s="11" t="str">
        <f t="shared" si="116"/>
        <v>2W Distributor</v>
      </c>
      <c r="AU453" s="11" t="str">
        <f t="shared" si="117"/>
        <v/>
      </c>
      <c r="AV453" s="11" t="str">
        <f t="shared" si="117"/>
        <v/>
      </c>
      <c r="AW453" s="11" t="str">
        <f t="shared" si="118"/>
        <v>International - Moto</v>
      </c>
      <c r="AX453" s="11" t="str">
        <f t="shared" si="119"/>
        <v>International - AS</v>
      </c>
      <c r="AY453" s="11" t="str">
        <f t="shared" si="119"/>
        <v>International</v>
      </c>
      <c r="AZ453" s="11" t="str">
        <f t="shared" si="119"/>
        <v>International - New</v>
      </c>
      <c r="BA453" s="11" t="str">
        <f t="shared" si="120"/>
        <v>Mecanic Sport</v>
      </c>
      <c r="BB453" s="11" t="str">
        <f t="shared" si="121"/>
        <v>Moto Dealers</v>
      </c>
      <c r="BC453" s="11" t="str">
        <f t="shared" si="121"/>
        <v>Motonet</v>
      </c>
      <c r="BD453" s="11" t="str">
        <f t="shared" si="122"/>
        <v>Pierce AB</v>
      </c>
      <c r="BE453" s="11" t="str">
        <f t="shared" si="123"/>
        <v>Retail</v>
      </c>
      <c r="BF453" s="11" t="str">
        <f t="shared" si="124"/>
        <v/>
      </c>
      <c r="BG453" s="11" t="e">
        <v>#N/A</v>
      </c>
      <c r="BH453" s="11" t="e">
        <f t="shared" si="125"/>
        <v>#N/A</v>
      </c>
      <c r="BI453" s="11"/>
      <c r="BJ453" s="11"/>
      <c r="BK453" s="11"/>
      <c r="BL453" s="11"/>
      <c r="BM453" s="11"/>
      <c r="BN453" s="11"/>
      <c r="BO453" s="11"/>
      <c r="BP453" s="11"/>
      <c r="BQ453" s="11"/>
      <c r="BR453" s="11"/>
      <c r="BS453" s="11"/>
    </row>
    <row r="454" spans="1:71" x14ac:dyDescent="0.2">
      <c r="A454" s="16">
        <f t="shared" si="126"/>
        <v>453</v>
      </c>
      <c r="B454" s="11" t="str">
        <f t="shared" si="113"/>
        <v>50007-00003</v>
      </c>
      <c r="C454" s="11" t="str">
        <f t="shared" si="113"/>
        <v>50007-00003</v>
      </c>
      <c r="D454" s="7" t="s">
        <v>2417</v>
      </c>
      <c r="E454" s="6" t="s">
        <v>2411</v>
      </c>
      <c r="F454" s="11" t="s">
        <v>8991</v>
      </c>
      <c r="G454" s="17" t="str">
        <f>INDEX(Data!G:G,MATCH($D454,Data!$D:$D,0))</f>
        <v>ARMEGA SNOWMOBILE</v>
      </c>
      <c r="H454" s="17" t="str">
        <f>INDEX(Data!H:H,MATCH($D454,Data!$D:$D,0))</f>
        <v>Goggle</v>
      </c>
      <c r="I454" s="6" t="s">
        <v>2311</v>
      </c>
      <c r="J454" s="6" t="s">
        <v>5331</v>
      </c>
      <c r="K454" s="6" t="s">
        <v>5333</v>
      </c>
      <c r="L454" s="6" t="s">
        <v>8992</v>
      </c>
      <c r="M454" s="6" t="s">
        <v>5348</v>
      </c>
      <c r="N454" s="6" t="s">
        <v>638</v>
      </c>
      <c r="O454" s="11"/>
      <c r="P454" s="11"/>
      <c r="Q454" s="6" t="s">
        <v>2358</v>
      </c>
      <c r="R454" s="9" t="b">
        <v>1</v>
      </c>
      <c r="S454" s="9" t="b">
        <v>1</v>
      </c>
      <c r="T454" s="6" t="s">
        <v>2417</v>
      </c>
      <c r="U454" s="17" t="str">
        <f>INDEX(Data!U:U,MATCH($D454,Data!$D:$D,0))</f>
        <v>50007-00003</v>
      </c>
      <c r="V454" s="17" t="str">
        <f>INDEX(Data!V:V,MATCH($D454,Data!$D:$D,0))</f>
        <v/>
      </c>
      <c r="W454" s="17" t="str">
        <f>INDEX(Data!W:W,MATCH($D454,Data!$D:$D,0))</f>
        <v/>
      </c>
      <c r="X454" s="17" t="str">
        <f>INDEX(Data!X:X,MATCH($D454,Data!$D:$D,0))</f>
        <v/>
      </c>
      <c r="Y454" s="17" t="str">
        <f>INDEX(Data!Y:Y,MATCH($D454,Data!$D:$D,0))</f>
        <v/>
      </c>
      <c r="Z454" s="17" t="str">
        <f>INDEX(Data!Z:Z,MATCH($D454,Data!$D:$D,0))</f>
        <v/>
      </c>
      <c r="AA454" s="17" t="str">
        <f>INDEX(Data!AA:AA,MATCH($D454,Data!$D:$D,0))</f>
        <v/>
      </c>
      <c r="AB454" s="17" t="str">
        <f>INDEX(Data!AB:AB,MATCH($D454,Data!$D:$D,0))</f>
        <v/>
      </c>
      <c r="AC454" s="17" t="str">
        <f>INDEX(Data!AC:AC,MATCH($D454,Data!$D:$D,0))</f>
        <v>OS</v>
      </c>
      <c r="AD454" s="17" t="str">
        <f>INDEX(Data!AD:AD,MATCH($D454,Data!$D:$D,0))</f>
        <v/>
      </c>
      <c r="AE454" s="17" t="str">
        <f>INDEX(Data!AE:AE,MATCH($D454,Data!$D:$D,0))</f>
        <v/>
      </c>
      <c r="AF454" s="17" t="str">
        <f>INDEX(Data!AF:AF,MATCH($D454,Data!$D:$D,0))</f>
        <v/>
      </c>
      <c r="AG454" s="17" t="str">
        <f>INDEX(Data!AG:AG,MATCH($D454,Data!$D:$D,0))</f>
        <v/>
      </c>
      <c r="AH454" s="17" t="str">
        <f>INDEX(Data!AH:AH,MATCH($D454,Data!$D:$D,0))</f>
        <v/>
      </c>
      <c r="AI454" s="17" t="str">
        <f>INDEX(Data!AI:AI,MATCH($D454,Data!$D:$D,0))</f>
        <v/>
      </c>
      <c r="AJ454" s="17" t="str">
        <f>INDEX(Data!AJ:AJ,MATCH($D454,Data!$D:$D,0))</f>
        <v/>
      </c>
      <c r="AK454" s="10">
        <v>100</v>
      </c>
      <c r="AL454" s="10">
        <v>120</v>
      </c>
      <c r="AM454" s="6" t="s">
        <v>475</v>
      </c>
      <c r="AN454" s="6" t="s">
        <v>9236</v>
      </c>
      <c r="AO454" s="6" t="s">
        <v>2414</v>
      </c>
      <c r="AP454" s="6" t="s">
        <v>2415</v>
      </c>
      <c r="AQ454" s="18" t="s">
        <v>9465</v>
      </c>
      <c r="AR454" s="11" t="str">
        <f t="shared" si="114"/>
        <v/>
      </c>
      <c r="AS454" s="11" t="str">
        <f t="shared" si="115"/>
        <v>2W Distributor - Moto</v>
      </c>
      <c r="AT454" s="11" t="str">
        <f t="shared" si="116"/>
        <v>2W Distributor</v>
      </c>
      <c r="AU454" s="11" t="str">
        <f t="shared" si="117"/>
        <v/>
      </c>
      <c r="AV454" s="11" t="str">
        <f t="shared" si="117"/>
        <v/>
      </c>
      <c r="AW454" s="11" t="str">
        <f t="shared" si="118"/>
        <v>International - Moto</v>
      </c>
      <c r="AX454" s="11" t="str">
        <f t="shared" si="119"/>
        <v>International - AS</v>
      </c>
      <c r="AY454" s="11" t="str">
        <f t="shared" si="119"/>
        <v>International</v>
      </c>
      <c r="AZ454" s="11" t="str">
        <f t="shared" si="119"/>
        <v>International - New</v>
      </c>
      <c r="BA454" s="11" t="str">
        <f t="shared" si="120"/>
        <v>Mecanic Sport</v>
      </c>
      <c r="BB454" s="11" t="str">
        <f t="shared" si="121"/>
        <v>Moto Dealers</v>
      </c>
      <c r="BC454" s="11" t="str">
        <f t="shared" si="121"/>
        <v>Motonet</v>
      </c>
      <c r="BD454" s="11" t="str">
        <f t="shared" si="122"/>
        <v>Pierce AB</v>
      </c>
      <c r="BE454" s="11" t="str">
        <f t="shared" si="123"/>
        <v>Retail</v>
      </c>
      <c r="BF454" s="11" t="str">
        <f t="shared" si="124"/>
        <v/>
      </c>
      <c r="BG454" s="11" t="e">
        <v>#N/A</v>
      </c>
      <c r="BH454" s="11" t="e">
        <f t="shared" si="125"/>
        <v>#N/A</v>
      </c>
      <c r="BI454" s="11"/>
      <c r="BJ454" s="11"/>
      <c r="BK454" s="11"/>
      <c r="BL454" s="11"/>
      <c r="BM454" s="11"/>
      <c r="BN454" s="11"/>
      <c r="BO454" s="11"/>
      <c r="BP454" s="11"/>
      <c r="BQ454" s="11"/>
      <c r="BR454" s="11"/>
      <c r="BS454" s="11"/>
    </row>
    <row r="455" spans="1:71" x14ac:dyDescent="0.2">
      <c r="A455" s="16">
        <f t="shared" si="126"/>
        <v>454</v>
      </c>
      <c r="B455" s="11" t="str">
        <f t="shared" si="113"/>
        <v>50007-00004</v>
      </c>
      <c r="C455" s="11" t="str">
        <f t="shared" si="113"/>
        <v>50007-00004</v>
      </c>
      <c r="D455" s="7" t="s">
        <v>2418</v>
      </c>
      <c r="E455" s="6" t="s">
        <v>2411</v>
      </c>
      <c r="F455" s="11" t="s">
        <v>8991</v>
      </c>
      <c r="G455" s="17" t="str">
        <f>INDEX(Data!G:G,MATCH($D455,Data!$D:$D,0))</f>
        <v>ARMEGA SNOWMOBILE</v>
      </c>
      <c r="H455" s="17" t="str">
        <f>INDEX(Data!H:H,MATCH($D455,Data!$D:$D,0))</f>
        <v>Goggle</v>
      </c>
      <c r="I455" s="6" t="s">
        <v>2311</v>
      </c>
      <c r="J455" s="6" t="s">
        <v>5331</v>
      </c>
      <c r="K455" s="6" t="s">
        <v>5333</v>
      </c>
      <c r="L455" s="6" t="s">
        <v>8992</v>
      </c>
      <c r="M455" s="6" t="s">
        <v>5348</v>
      </c>
      <c r="N455" s="6" t="s">
        <v>638</v>
      </c>
      <c r="O455" s="11"/>
      <c r="P455" s="11"/>
      <c r="Q455" s="6" t="s">
        <v>347</v>
      </c>
      <c r="R455" s="9" t="b">
        <v>1</v>
      </c>
      <c r="S455" s="9" t="b">
        <v>1</v>
      </c>
      <c r="T455" s="6" t="s">
        <v>2418</v>
      </c>
      <c r="U455" s="17" t="str">
        <f>INDEX(Data!U:U,MATCH($D455,Data!$D:$D,0))</f>
        <v>50007-00004</v>
      </c>
      <c r="V455" s="17" t="str">
        <f>INDEX(Data!V:V,MATCH($D455,Data!$D:$D,0))</f>
        <v/>
      </c>
      <c r="W455" s="17" t="str">
        <f>INDEX(Data!W:W,MATCH($D455,Data!$D:$D,0))</f>
        <v/>
      </c>
      <c r="X455" s="17" t="str">
        <f>INDEX(Data!X:X,MATCH($D455,Data!$D:$D,0))</f>
        <v/>
      </c>
      <c r="Y455" s="17" t="str">
        <f>INDEX(Data!Y:Y,MATCH($D455,Data!$D:$D,0))</f>
        <v/>
      </c>
      <c r="Z455" s="17" t="str">
        <f>INDEX(Data!Z:Z,MATCH($D455,Data!$D:$D,0))</f>
        <v/>
      </c>
      <c r="AA455" s="17" t="str">
        <f>INDEX(Data!AA:AA,MATCH($D455,Data!$D:$D,0))</f>
        <v/>
      </c>
      <c r="AB455" s="17" t="str">
        <f>INDEX(Data!AB:AB,MATCH($D455,Data!$D:$D,0))</f>
        <v/>
      </c>
      <c r="AC455" s="17" t="str">
        <f>INDEX(Data!AC:AC,MATCH($D455,Data!$D:$D,0))</f>
        <v>OS</v>
      </c>
      <c r="AD455" s="17" t="str">
        <f>INDEX(Data!AD:AD,MATCH($D455,Data!$D:$D,0))</f>
        <v/>
      </c>
      <c r="AE455" s="17" t="str">
        <f>INDEX(Data!AE:AE,MATCH($D455,Data!$D:$D,0))</f>
        <v/>
      </c>
      <c r="AF455" s="17" t="str">
        <f>INDEX(Data!AF:AF,MATCH($D455,Data!$D:$D,0))</f>
        <v/>
      </c>
      <c r="AG455" s="17" t="str">
        <f>INDEX(Data!AG:AG,MATCH($D455,Data!$D:$D,0))</f>
        <v/>
      </c>
      <c r="AH455" s="17" t="str">
        <f>INDEX(Data!AH:AH,MATCH($D455,Data!$D:$D,0))</f>
        <v/>
      </c>
      <c r="AI455" s="17" t="str">
        <f>INDEX(Data!AI:AI,MATCH($D455,Data!$D:$D,0))</f>
        <v/>
      </c>
      <c r="AJ455" s="17" t="str">
        <f>INDEX(Data!AJ:AJ,MATCH($D455,Data!$D:$D,0))</f>
        <v/>
      </c>
      <c r="AK455" s="10">
        <v>100</v>
      </c>
      <c r="AL455" s="10">
        <v>120</v>
      </c>
      <c r="AM455" s="6" t="s">
        <v>475</v>
      </c>
      <c r="AN455" s="6" t="s">
        <v>9236</v>
      </c>
      <c r="AO455" s="6" t="s">
        <v>2414</v>
      </c>
      <c r="AP455" s="6" t="s">
        <v>2415</v>
      </c>
      <c r="AQ455" s="18" t="s">
        <v>9465</v>
      </c>
      <c r="AR455" s="11" t="str">
        <f t="shared" si="114"/>
        <v/>
      </c>
      <c r="AS455" s="11" t="str">
        <f t="shared" si="115"/>
        <v>2W Distributor - Moto</v>
      </c>
      <c r="AT455" s="11" t="str">
        <f t="shared" si="116"/>
        <v>2W Distributor</v>
      </c>
      <c r="AU455" s="11" t="str">
        <f t="shared" si="117"/>
        <v/>
      </c>
      <c r="AV455" s="11" t="str">
        <f t="shared" si="117"/>
        <v/>
      </c>
      <c r="AW455" s="11" t="str">
        <f t="shared" si="118"/>
        <v>International - Moto</v>
      </c>
      <c r="AX455" s="11" t="str">
        <f t="shared" si="119"/>
        <v>International - AS</v>
      </c>
      <c r="AY455" s="11" t="str">
        <f t="shared" si="119"/>
        <v>International</v>
      </c>
      <c r="AZ455" s="11" t="str">
        <f t="shared" si="119"/>
        <v>International - New</v>
      </c>
      <c r="BA455" s="11" t="str">
        <f t="shared" si="120"/>
        <v>Mecanic Sport</v>
      </c>
      <c r="BB455" s="11" t="str">
        <f t="shared" si="121"/>
        <v>Moto Dealers</v>
      </c>
      <c r="BC455" s="11" t="str">
        <f t="shared" si="121"/>
        <v>Motonet</v>
      </c>
      <c r="BD455" s="11" t="str">
        <f t="shared" si="122"/>
        <v>Pierce AB</v>
      </c>
      <c r="BE455" s="11" t="str">
        <f t="shared" si="123"/>
        <v>Retail</v>
      </c>
      <c r="BF455" s="11" t="str">
        <f t="shared" si="124"/>
        <v/>
      </c>
      <c r="BG455" s="11" t="e">
        <v>#N/A</v>
      </c>
      <c r="BH455" s="11" t="e">
        <f t="shared" si="125"/>
        <v>#N/A</v>
      </c>
      <c r="BI455" s="11"/>
      <c r="BJ455" s="11"/>
      <c r="BK455" s="11"/>
      <c r="BL455" s="11"/>
      <c r="BM455" s="11"/>
      <c r="BN455" s="11"/>
      <c r="BO455" s="11"/>
      <c r="BP455" s="11"/>
      <c r="BQ455" s="11"/>
      <c r="BR455" s="11"/>
      <c r="BS455" s="11"/>
    </row>
    <row r="456" spans="1:71" x14ac:dyDescent="0.2">
      <c r="A456" s="16">
        <f t="shared" si="126"/>
        <v>455</v>
      </c>
      <c r="B456" s="11" t="str">
        <f t="shared" si="113"/>
        <v>50008-00001</v>
      </c>
      <c r="C456" s="11" t="str">
        <f t="shared" si="113"/>
        <v>50008-00001</v>
      </c>
      <c r="D456" s="7" t="s">
        <v>2421</v>
      </c>
      <c r="E456" s="6" t="s">
        <v>2411</v>
      </c>
      <c r="F456" s="11" t="s">
        <v>8991</v>
      </c>
      <c r="G456" s="17" t="str">
        <f>INDEX(Data!G:G,MATCH($D456,Data!$D:$D,0))</f>
        <v>ARMEGA SNOWMOBILE</v>
      </c>
      <c r="H456" s="17" t="str">
        <f>INDEX(Data!H:H,MATCH($D456,Data!$D:$D,0))</f>
        <v>Goggle</v>
      </c>
      <c r="I456" s="6" t="s">
        <v>2311</v>
      </c>
      <c r="J456" s="6" t="s">
        <v>5331</v>
      </c>
      <c r="K456" s="6" t="s">
        <v>5333</v>
      </c>
      <c r="L456" s="6" t="s">
        <v>8992</v>
      </c>
      <c r="M456" s="6" t="s">
        <v>5348</v>
      </c>
      <c r="N456" s="6" t="s">
        <v>5379</v>
      </c>
      <c r="O456" s="11"/>
      <c r="P456" s="11"/>
      <c r="Q456" s="6" t="s">
        <v>88</v>
      </c>
      <c r="R456" s="9" t="b">
        <v>1</v>
      </c>
      <c r="S456" s="9" t="b">
        <v>1</v>
      </c>
      <c r="T456" s="6" t="s">
        <v>2421</v>
      </c>
      <c r="U456" s="17" t="str">
        <f>INDEX(Data!U:U,MATCH($D456,Data!$D:$D,0))</f>
        <v>50008-00001</v>
      </c>
      <c r="V456" s="17" t="str">
        <f>INDEX(Data!V:V,MATCH($D456,Data!$D:$D,0))</f>
        <v/>
      </c>
      <c r="W456" s="17" t="str">
        <f>INDEX(Data!W:W,MATCH($D456,Data!$D:$D,0))</f>
        <v/>
      </c>
      <c r="X456" s="17" t="str">
        <f>INDEX(Data!X:X,MATCH($D456,Data!$D:$D,0))</f>
        <v/>
      </c>
      <c r="Y456" s="17" t="str">
        <f>INDEX(Data!Y:Y,MATCH($D456,Data!$D:$D,0))</f>
        <v/>
      </c>
      <c r="Z456" s="17" t="str">
        <f>INDEX(Data!Z:Z,MATCH($D456,Data!$D:$D,0))</f>
        <v/>
      </c>
      <c r="AA456" s="17" t="str">
        <f>INDEX(Data!AA:AA,MATCH($D456,Data!$D:$D,0))</f>
        <v/>
      </c>
      <c r="AB456" s="17" t="str">
        <f>INDEX(Data!AB:AB,MATCH($D456,Data!$D:$D,0))</f>
        <v/>
      </c>
      <c r="AC456" s="17" t="str">
        <f>INDEX(Data!AC:AC,MATCH($D456,Data!$D:$D,0))</f>
        <v>OS</v>
      </c>
      <c r="AD456" s="17" t="str">
        <f>INDEX(Data!AD:AD,MATCH($D456,Data!$D:$D,0))</f>
        <v/>
      </c>
      <c r="AE456" s="17" t="str">
        <f>INDEX(Data!AE:AE,MATCH($D456,Data!$D:$D,0))</f>
        <v/>
      </c>
      <c r="AF456" s="17" t="str">
        <f>INDEX(Data!AF:AF,MATCH($D456,Data!$D:$D,0))</f>
        <v/>
      </c>
      <c r="AG456" s="17" t="str">
        <f>INDEX(Data!AG:AG,MATCH($D456,Data!$D:$D,0))</f>
        <v/>
      </c>
      <c r="AH456" s="17" t="str">
        <f>INDEX(Data!AH:AH,MATCH($D456,Data!$D:$D,0))</f>
        <v/>
      </c>
      <c r="AI456" s="17" t="str">
        <f>INDEX(Data!AI:AI,MATCH($D456,Data!$D:$D,0))</f>
        <v/>
      </c>
      <c r="AJ456" s="17" t="str">
        <f>INDEX(Data!AJ:AJ,MATCH($D456,Data!$D:$D,0))</f>
        <v/>
      </c>
      <c r="AK456" s="10">
        <v>110</v>
      </c>
      <c r="AL456" s="10">
        <v>130</v>
      </c>
      <c r="AM456" s="6" t="s">
        <v>475</v>
      </c>
      <c r="AN456" s="6" t="s">
        <v>9236</v>
      </c>
      <c r="AO456" s="6" t="s">
        <v>2414</v>
      </c>
      <c r="AP456" s="6" t="s">
        <v>2415</v>
      </c>
      <c r="AQ456" s="18" t="s">
        <v>9465</v>
      </c>
      <c r="AR456" s="11" t="str">
        <f t="shared" si="114"/>
        <v/>
      </c>
      <c r="AS456" s="11" t="str">
        <f t="shared" si="115"/>
        <v>2W Distributor - Moto</v>
      </c>
      <c r="AT456" s="11" t="str">
        <f t="shared" si="116"/>
        <v>2W Distributor</v>
      </c>
      <c r="AU456" s="11" t="str">
        <f t="shared" si="117"/>
        <v/>
      </c>
      <c r="AV456" s="11" t="str">
        <f t="shared" si="117"/>
        <v/>
      </c>
      <c r="AW456" s="11" t="str">
        <f t="shared" si="118"/>
        <v>International - Moto</v>
      </c>
      <c r="AX456" s="11" t="str">
        <f t="shared" si="119"/>
        <v>International - AS</v>
      </c>
      <c r="AY456" s="11" t="str">
        <f t="shared" si="119"/>
        <v>International</v>
      </c>
      <c r="AZ456" s="11" t="str">
        <f t="shared" si="119"/>
        <v>International - New</v>
      </c>
      <c r="BA456" s="11" t="str">
        <f t="shared" si="120"/>
        <v>Mecanic Sport</v>
      </c>
      <c r="BB456" s="11" t="str">
        <f t="shared" si="121"/>
        <v>Moto Dealers</v>
      </c>
      <c r="BC456" s="11" t="str">
        <f t="shared" si="121"/>
        <v>Motonet</v>
      </c>
      <c r="BD456" s="11" t="str">
        <f t="shared" si="122"/>
        <v>Pierce AB</v>
      </c>
      <c r="BE456" s="11" t="str">
        <f t="shared" si="123"/>
        <v>Retail</v>
      </c>
      <c r="BF456" s="11" t="str">
        <f t="shared" si="124"/>
        <v/>
      </c>
      <c r="BG456" s="11" t="e">
        <v>#N/A</v>
      </c>
      <c r="BH456" s="11" t="e">
        <f t="shared" si="125"/>
        <v>#N/A</v>
      </c>
      <c r="BI456" s="11"/>
      <c r="BJ456" s="11"/>
      <c r="BK456" s="11"/>
      <c r="BL456" s="11"/>
      <c r="BM456" s="11"/>
      <c r="BN456" s="11"/>
      <c r="BO456" s="11"/>
      <c r="BP456" s="11"/>
      <c r="BQ456" s="11"/>
      <c r="BR456" s="11"/>
      <c r="BS456" s="11"/>
    </row>
    <row r="457" spans="1:71" x14ac:dyDescent="0.2">
      <c r="A457" s="16">
        <f t="shared" si="126"/>
        <v>456</v>
      </c>
      <c r="B457" s="11" t="str">
        <f t="shared" si="113"/>
        <v>50008-00002</v>
      </c>
      <c r="C457" s="11" t="str">
        <f t="shared" si="113"/>
        <v>50008-00002</v>
      </c>
      <c r="D457" s="7" t="s">
        <v>2422</v>
      </c>
      <c r="E457" s="6" t="s">
        <v>2411</v>
      </c>
      <c r="F457" s="11" t="s">
        <v>8991</v>
      </c>
      <c r="G457" s="17" t="str">
        <f>INDEX(Data!G:G,MATCH($D457,Data!$D:$D,0))</f>
        <v>ARMEGA SNOWMOBILE</v>
      </c>
      <c r="H457" s="17" t="str">
        <f>INDEX(Data!H:H,MATCH($D457,Data!$D:$D,0))</f>
        <v>Goggle</v>
      </c>
      <c r="I457" s="6" t="s">
        <v>2311</v>
      </c>
      <c r="J457" s="6" t="s">
        <v>5331</v>
      </c>
      <c r="K457" s="6" t="s">
        <v>5333</v>
      </c>
      <c r="L457" s="6" t="s">
        <v>8992</v>
      </c>
      <c r="M457" s="6" t="s">
        <v>5348</v>
      </c>
      <c r="N457" s="6" t="s">
        <v>5379</v>
      </c>
      <c r="O457" s="11"/>
      <c r="P457" s="11"/>
      <c r="Q457" s="6" t="s">
        <v>2355</v>
      </c>
      <c r="R457" s="9" t="b">
        <v>1</v>
      </c>
      <c r="S457" s="9" t="b">
        <v>1</v>
      </c>
      <c r="T457" s="6" t="s">
        <v>2422</v>
      </c>
      <c r="U457" s="17" t="str">
        <f>INDEX(Data!U:U,MATCH($D457,Data!$D:$D,0))</f>
        <v>50008-00002</v>
      </c>
      <c r="V457" s="17" t="str">
        <f>INDEX(Data!V:V,MATCH($D457,Data!$D:$D,0))</f>
        <v/>
      </c>
      <c r="W457" s="17" t="str">
        <f>INDEX(Data!W:W,MATCH($D457,Data!$D:$D,0))</f>
        <v/>
      </c>
      <c r="X457" s="17" t="str">
        <f>INDEX(Data!X:X,MATCH($D457,Data!$D:$D,0))</f>
        <v/>
      </c>
      <c r="Y457" s="17" t="str">
        <f>INDEX(Data!Y:Y,MATCH($D457,Data!$D:$D,0))</f>
        <v/>
      </c>
      <c r="Z457" s="17" t="str">
        <f>INDEX(Data!Z:Z,MATCH($D457,Data!$D:$D,0))</f>
        <v/>
      </c>
      <c r="AA457" s="17" t="str">
        <f>INDEX(Data!AA:AA,MATCH($D457,Data!$D:$D,0))</f>
        <v/>
      </c>
      <c r="AB457" s="17" t="str">
        <f>INDEX(Data!AB:AB,MATCH($D457,Data!$D:$D,0))</f>
        <v/>
      </c>
      <c r="AC457" s="17" t="str">
        <f>INDEX(Data!AC:AC,MATCH($D457,Data!$D:$D,0))</f>
        <v>OS</v>
      </c>
      <c r="AD457" s="17" t="str">
        <f>INDEX(Data!AD:AD,MATCH($D457,Data!$D:$D,0))</f>
        <v/>
      </c>
      <c r="AE457" s="17" t="str">
        <f>INDEX(Data!AE:AE,MATCH($D457,Data!$D:$D,0))</f>
        <v/>
      </c>
      <c r="AF457" s="17" t="str">
        <f>INDEX(Data!AF:AF,MATCH($D457,Data!$D:$D,0))</f>
        <v/>
      </c>
      <c r="AG457" s="17" t="str">
        <f>INDEX(Data!AG:AG,MATCH($D457,Data!$D:$D,0))</f>
        <v/>
      </c>
      <c r="AH457" s="17" t="str">
        <f>INDEX(Data!AH:AH,MATCH($D457,Data!$D:$D,0))</f>
        <v/>
      </c>
      <c r="AI457" s="17" t="str">
        <f>INDEX(Data!AI:AI,MATCH($D457,Data!$D:$D,0))</f>
        <v/>
      </c>
      <c r="AJ457" s="17" t="str">
        <f>INDEX(Data!AJ:AJ,MATCH($D457,Data!$D:$D,0))</f>
        <v/>
      </c>
      <c r="AK457" s="10">
        <v>110</v>
      </c>
      <c r="AL457" s="10">
        <v>130</v>
      </c>
      <c r="AM457" s="6" t="s">
        <v>475</v>
      </c>
      <c r="AN457" s="6" t="s">
        <v>9236</v>
      </c>
      <c r="AO457" s="6" t="s">
        <v>2414</v>
      </c>
      <c r="AP457" s="6" t="s">
        <v>2415</v>
      </c>
      <c r="AQ457" s="18" t="s">
        <v>9465</v>
      </c>
      <c r="AR457" s="11" t="str">
        <f t="shared" si="114"/>
        <v/>
      </c>
      <c r="AS457" s="11" t="str">
        <f t="shared" si="115"/>
        <v>2W Distributor - Moto</v>
      </c>
      <c r="AT457" s="11" t="str">
        <f t="shared" si="116"/>
        <v>2W Distributor</v>
      </c>
      <c r="AU457" s="11" t="str">
        <f t="shared" si="117"/>
        <v/>
      </c>
      <c r="AV457" s="11" t="str">
        <f t="shared" si="117"/>
        <v/>
      </c>
      <c r="AW457" s="11" t="str">
        <f t="shared" si="118"/>
        <v>International - Moto</v>
      </c>
      <c r="AX457" s="11" t="str">
        <f t="shared" si="119"/>
        <v>International - AS</v>
      </c>
      <c r="AY457" s="11" t="str">
        <f t="shared" si="119"/>
        <v>International</v>
      </c>
      <c r="AZ457" s="11" t="str">
        <f t="shared" si="119"/>
        <v>International - New</v>
      </c>
      <c r="BA457" s="11" t="str">
        <f t="shared" si="120"/>
        <v>Mecanic Sport</v>
      </c>
      <c r="BB457" s="11" t="str">
        <f t="shared" si="121"/>
        <v>Moto Dealers</v>
      </c>
      <c r="BC457" s="11" t="str">
        <f t="shared" si="121"/>
        <v>Motonet</v>
      </c>
      <c r="BD457" s="11" t="str">
        <f t="shared" si="122"/>
        <v>Pierce AB</v>
      </c>
      <c r="BE457" s="11" t="str">
        <f t="shared" si="123"/>
        <v>Retail</v>
      </c>
      <c r="BF457" s="11" t="str">
        <f t="shared" si="124"/>
        <v/>
      </c>
      <c r="BG457" s="11" t="e">
        <v>#N/A</v>
      </c>
      <c r="BH457" s="11" t="e">
        <f t="shared" si="125"/>
        <v>#N/A</v>
      </c>
      <c r="BI457" s="11"/>
      <c r="BJ457" s="11"/>
      <c r="BK457" s="11"/>
      <c r="BL457" s="11"/>
      <c r="BM457" s="11"/>
      <c r="BN457" s="11"/>
      <c r="BO457" s="11"/>
      <c r="BP457" s="11"/>
      <c r="BQ457" s="11"/>
      <c r="BR457" s="11"/>
      <c r="BS457" s="11"/>
    </row>
    <row r="458" spans="1:71" x14ac:dyDescent="0.2">
      <c r="A458" s="16">
        <f t="shared" si="126"/>
        <v>457</v>
      </c>
      <c r="B458" s="11" t="str">
        <f t="shared" si="113"/>
        <v>50008-00003</v>
      </c>
      <c r="C458" s="11" t="str">
        <f t="shared" si="113"/>
        <v>50008-00003</v>
      </c>
      <c r="D458" s="7" t="s">
        <v>2423</v>
      </c>
      <c r="E458" s="6" t="s">
        <v>2411</v>
      </c>
      <c r="F458" s="11" t="s">
        <v>8991</v>
      </c>
      <c r="G458" s="17" t="str">
        <f>INDEX(Data!G:G,MATCH($D458,Data!$D:$D,0))</f>
        <v>ARMEGA SNOWMOBILE</v>
      </c>
      <c r="H458" s="17" t="str">
        <f>INDEX(Data!H:H,MATCH($D458,Data!$D:$D,0))</f>
        <v>Goggle</v>
      </c>
      <c r="I458" s="6" t="s">
        <v>2311</v>
      </c>
      <c r="J458" s="6" t="s">
        <v>5331</v>
      </c>
      <c r="K458" s="6" t="s">
        <v>5333</v>
      </c>
      <c r="L458" s="6" t="s">
        <v>8992</v>
      </c>
      <c r="M458" s="6" t="s">
        <v>5348</v>
      </c>
      <c r="N458" s="6" t="s">
        <v>5379</v>
      </c>
      <c r="O458" s="11"/>
      <c r="P458" s="11"/>
      <c r="Q458" s="6" t="s">
        <v>2358</v>
      </c>
      <c r="R458" s="9" t="b">
        <v>1</v>
      </c>
      <c r="S458" s="9" t="b">
        <v>1</v>
      </c>
      <c r="T458" s="6" t="s">
        <v>2423</v>
      </c>
      <c r="U458" s="17" t="str">
        <f>INDEX(Data!U:U,MATCH($D458,Data!$D:$D,0))</f>
        <v>50008-00003</v>
      </c>
      <c r="V458" s="17" t="str">
        <f>INDEX(Data!V:V,MATCH($D458,Data!$D:$D,0))</f>
        <v/>
      </c>
      <c r="W458" s="17" t="str">
        <f>INDEX(Data!W:W,MATCH($D458,Data!$D:$D,0))</f>
        <v/>
      </c>
      <c r="X458" s="17" t="str">
        <f>INDEX(Data!X:X,MATCH($D458,Data!$D:$D,0))</f>
        <v/>
      </c>
      <c r="Y458" s="17" t="str">
        <f>INDEX(Data!Y:Y,MATCH($D458,Data!$D:$D,0))</f>
        <v/>
      </c>
      <c r="Z458" s="17" t="str">
        <f>INDEX(Data!Z:Z,MATCH($D458,Data!$D:$D,0))</f>
        <v/>
      </c>
      <c r="AA458" s="17" t="str">
        <f>INDEX(Data!AA:AA,MATCH($D458,Data!$D:$D,0))</f>
        <v/>
      </c>
      <c r="AB458" s="17" t="str">
        <f>INDEX(Data!AB:AB,MATCH($D458,Data!$D:$D,0))</f>
        <v/>
      </c>
      <c r="AC458" s="17" t="str">
        <f>INDEX(Data!AC:AC,MATCH($D458,Data!$D:$D,0))</f>
        <v>OS</v>
      </c>
      <c r="AD458" s="17" t="str">
        <f>INDEX(Data!AD:AD,MATCH($D458,Data!$D:$D,0))</f>
        <v/>
      </c>
      <c r="AE458" s="17" t="str">
        <f>INDEX(Data!AE:AE,MATCH($D458,Data!$D:$D,0))</f>
        <v/>
      </c>
      <c r="AF458" s="17" t="str">
        <f>INDEX(Data!AF:AF,MATCH($D458,Data!$D:$D,0))</f>
        <v/>
      </c>
      <c r="AG458" s="17" t="str">
        <f>INDEX(Data!AG:AG,MATCH($D458,Data!$D:$D,0))</f>
        <v/>
      </c>
      <c r="AH458" s="17" t="str">
        <f>INDEX(Data!AH:AH,MATCH($D458,Data!$D:$D,0))</f>
        <v/>
      </c>
      <c r="AI458" s="17" t="str">
        <f>INDEX(Data!AI:AI,MATCH($D458,Data!$D:$D,0))</f>
        <v/>
      </c>
      <c r="AJ458" s="17" t="str">
        <f>INDEX(Data!AJ:AJ,MATCH($D458,Data!$D:$D,0))</f>
        <v/>
      </c>
      <c r="AK458" s="10">
        <v>110</v>
      </c>
      <c r="AL458" s="10">
        <v>130</v>
      </c>
      <c r="AM458" s="6" t="s">
        <v>475</v>
      </c>
      <c r="AN458" s="6" t="s">
        <v>9236</v>
      </c>
      <c r="AO458" s="6" t="s">
        <v>2414</v>
      </c>
      <c r="AP458" s="6" t="s">
        <v>2415</v>
      </c>
      <c r="AQ458" s="18" t="s">
        <v>9465</v>
      </c>
      <c r="AR458" s="11" t="str">
        <f t="shared" si="114"/>
        <v/>
      </c>
      <c r="AS458" s="11" t="str">
        <f t="shared" si="115"/>
        <v>2W Distributor - Moto</v>
      </c>
      <c r="AT458" s="11" t="str">
        <f t="shared" si="116"/>
        <v>2W Distributor</v>
      </c>
      <c r="AU458" s="11" t="str">
        <f t="shared" si="117"/>
        <v/>
      </c>
      <c r="AV458" s="11" t="str">
        <f t="shared" si="117"/>
        <v/>
      </c>
      <c r="AW458" s="11" t="str">
        <f t="shared" si="118"/>
        <v>International - Moto</v>
      </c>
      <c r="AX458" s="11" t="str">
        <f t="shared" si="119"/>
        <v>International - AS</v>
      </c>
      <c r="AY458" s="11" t="str">
        <f t="shared" si="119"/>
        <v>International</v>
      </c>
      <c r="AZ458" s="11" t="str">
        <f t="shared" si="119"/>
        <v>International - New</v>
      </c>
      <c r="BA458" s="11" t="str">
        <f t="shared" si="120"/>
        <v>Mecanic Sport</v>
      </c>
      <c r="BB458" s="11" t="str">
        <f t="shared" si="121"/>
        <v>Moto Dealers</v>
      </c>
      <c r="BC458" s="11" t="str">
        <f t="shared" si="121"/>
        <v>Motonet</v>
      </c>
      <c r="BD458" s="11" t="str">
        <f t="shared" si="122"/>
        <v>Pierce AB</v>
      </c>
      <c r="BE458" s="11" t="str">
        <f t="shared" si="123"/>
        <v>Retail</v>
      </c>
      <c r="BF458" s="11" t="str">
        <f t="shared" si="124"/>
        <v/>
      </c>
      <c r="BG458" s="11" t="e">
        <v>#N/A</v>
      </c>
      <c r="BH458" s="11" t="e">
        <f t="shared" si="125"/>
        <v>#N/A</v>
      </c>
      <c r="BI458" s="11"/>
      <c r="BJ458" s="11"/>
      <c r="BK458" s="11"/>
      <c r="BL458" s="11"/>
      <c r="BM458" s="11"/>
      <c r="BN458" s="11"/>
      <c r="BO458" s="11"/>
      <c r="BP458" s="11"/>
      <c r="BQ458" s="11"/>
      <c r="BR458" s="11"/>
      <c r="BS458" s="11"/>
    </row>
    <row r="459" spans="1:71" x14ac:dyDescent="0.2">
      <c r="A459" s="16">
        <f t="shared" si="126"/>
        <v>458</v>
      </c>
      <c r="B459" s="11" t="str">
        <f t="shared" si="113"/>
        <v>50008-00004</v>
      </c>
      <c r="C459" s="11" t="str">
        <f t="shared" si="113"/>
        <v>50008-00004</v>
      </c>
      <c r="D459" s="7" t="s">
        <v>2424</v>
      </c>
      <c r="E459" s="6" t="s">
        <v>2411</v>
      </c>
      <c r="F459" s="11" t="s">
        <v>8991</v>
      </c>
      <c r="G459" s="17" t="str">
        <f>INDEX(Data!G:G,MATCH($D459,Data!$D:$D,0))</f>
        <v>ARMEGA SNOWMOBILE</v>
      </c>
      <c r="H459" s="17" t="str">
        <f>INDEX(Data!H:H,MATCH($D459,Data!$D:$D,0))</f>
        <v>Goggle</v>
      </c>
      <c r="I459" s="6" t="s">
        <v>2311</v>
      </c>
      <c r="J459" s="6" t="s">
        <v>5331</v>
      </c>
      <c r="K459" s="6" t="s">
        <v>5333</v>
      </c>
      <c r="L459" s="6" t="s">
        <v>8992</v>
      </c>
      <c r="M459" s="6" t="s">
        <v>5348</v>
      </c>
      <c r="N459" s="6" t="s">
        <v>5379</v>
      </c>
      <c r="O459" s="11"/>
      <c r="P459" s="11"/>
      <c r="Q459" s="6" t="s">
        <v>347</v>
      </c>
      <c r="R459" s="9" t="b">
        <v>1</v>
      </c>
      <c r="S459" s="9" t="b">
        <v>1</v>
      </c>
      <c r="T459" s="6" t="s">
        <v>2424</v>
      </c>
      <c r="U459" s="17" t="str">
        <f>INDEX(Data!U:U,MATCH($D459,Data!$D:$D,0))</f>
        <v>50008-00004</v>
      </c>
      <c r="V459" s="17" t="str">
        <f>INDEX(Data!V:V,MATCH($D459,Data!$D:$D,0))</f>
        <v/>
      </c>
      <c r="W459" s="17" t="str">
        <f>INDEX(Data!W:W,MATCH($D459,Data!$D:$D,0))</f>
        <v/>
      </c>
      <c r="X459" s="17" t="str">
        <f>INDEX(Data!X:X,MATCH($D459,Data!$D:$D,0))</f>
        <v/>
      </c>
      <c r="Y459" s="17" t="str">
        <f>INDEX(Data!Y:Y,MATCH($D459,Data!$D:$D,0))</f>
        <v/>
      </c>
      <c r="Z459" s="17" t="str">
        <f>INDEX(Data!Z:Z,MATCH($D459,Data!$D:$D,0))</f>
        <v/>
      </c>
      <c r="AA459" s="17" t="str">
        <f>INDEX(Data!AA:AA,MATCH($D459,Data!$D:$D,0))</f>
        <v/>
      </c>
      <c r="AB459" s="17" t="str">
        <f>INDEX(Data!AB:AB,MATCH($D459,Data!$D:$D,0))</f>
        <v/>
      </c>
      <c r="AC459" s="17" t="str">
        <f>INDEX(Data!AC:AC,MATCH($D459,Data!$D:$D,0))</f>
        <v>OS</v>
      </c>
      <c r="AD459" s="17" t="str">
        <f>INDEX(Data!AD:AD,MATCH($D459,Data!$D:$D,0))</f>
        <v/>
      </c>
      <c r="AE459" s="17" t="str">
        <f>INDEX(Data!AE:AE,MATCH($D459,Data!$D:$D,0))</f>
        <v/>
      </c>
      <c r="AF459" s="17" t="str">
        <f>INDEX(Data!AF:AF,MATCH($D459,Data!$D:$D,0))</f>
        <v/>
      </c>
      <c r="AG459" s="17" t="str">
        <f>INDEX(Data!AG:AG,MATCH($D459,Data!$D:$D,0))</f>
        <v/>
      </c>
      <c r="AH459" s="17" t="str">
        <f>INDEX(Data!AH:AH,MATCH($D459,Data!$D:$D,0))</f>
        <v/>
      </c>
      <c r="AI459" s="17" t="str">
        <f>INDEX(Data!AI:AI,MATCH($D459,Data!$D:$D,0))</f>
        <v/>
      </c>
      <c r="AJ459" s="17" t="str">
        <f>INDEX(Data!AJ:AJ,MATCH($D459,Data!$D:$D,0))</f>
        <v/>
      </c>
      <c r="AK459" s="10">
        <v>110</v>
      </c>
      <c r="AL459" s="10">
        <v>130</v>
      </c>
      <c r="AM459" s="6" t="s">
        <v>475</v>
      </c>
      <c r="AN459" s="6" t="s">
        <v>9236</v>
      </c>
      <c r="AO459" s="6" t="s">
        <v>2414</v>
      </c>
      <c r="AP459" s="6" t="s">
        <v>2415</v>
      </c>
      <c r="AQ459" s="18" t="s">
        <v>9465</v>
      </c>
      <c r="AR459" s="11" t="str">
        <f t="shared" si="114"/>
        <v/>
      </c>
      <c r="AS459" s="11" t="str">
        <f t="shared" si="115"/>
        <v>2W Distributor - Moto</v>
      </c>
      <c r="AT459" s="11" t="str">
        <f t="shared" si="116"/>
        <v>2W Distributor</v>
      </c>
      <c r="AU459" s="11" t="str">
        <f t="shared" si="117"/>
        <v/>
      </c>
      <c r="AV459" s="11" t="str">
        <f t="shared" si="117"/>
        <v/>
      </c>
      <c r="AW459" s="11" t="str">
        <f t="shared" si="118"/>
        <v>International - Moto</v>
      </c>
      <c r="AX459" s="11" t="str">
        <f t="shared" si="119"/>
        <v>International - AS</v>
      </c>
      <c r="AY459" s="11" t="str">
        <f t="shared" si="119"/>
        <v>International</v>
      </c>
      <c r="AZ459" s="11" t="str">
        <f t="shared" si="119"/>
        <v>International - New</v>
      </c>
      <c r="BA459" s="11" t="str">
        <f t="shared" si="120"/>
        <v>Mecanic Sport</v>
      </c>
      <c r="BB459" s="11" t="str">
        <f t="shared" si="121"/>
        <v>Moto Dealers</v>
      </c>
      <c r="BC459" s="11" t="str">
        <f t="shared" si="121"/>
        <v>Motonet</v>
      </c>
      <c r="BD459" s="11" t="str">
        <f t="shared" si="122"/>
        <v>Pierce AB</v>
      </c>
      <c r="BE459" s="11" t="str">
        <f t="shared" si="123"/>
        <v>Retail</v>
      </c>
      <c r="BF459" s="11" t="str">
        <f t="shared" si="124"/>
        <v/>
      </c>
      <c r="BG459" s="11" t="e">
        <v>#N/A</v>
      </c>
      <c r="BH459" s="11" t="e">
        <f t="shared" si="125"/>
        <v>#N/A</v>
      </c>
      <c r="BI459" s="11"/>
      <c r="BJ459" s="11"/>
      <c r="BK459" s="11"/>
      <c r="BL459" s="11"/>
      <c r="BM459" s="11"/>
      <c r="BN459" s="11"/>
      <c r="BO459" s="11"/>
      <c r="BP459" s="11"/>
      <c r="BQ459" s="11"/>
      <c r="BR459" s="11"/>
      <c r="BS459" s="11"/>
    </row>
    <row r="460" spans="1:71" x14ac:dyDescent="0.2">
      <c r="A460" s="16">
        <f t="shared" si="126"/>
        <v>459</v>
      </c>
      <c r="B460" s="11" t="str">
        <f t="shared" si="113"/>
        <v>50009-00001</v>
      </c>
      <c r="C460" s="11" t="str">
        <f t="shared" si="113"/>
        <v>50009-00001</v>
      </c>
      <c r="D460" s="7" t="s">
        <v>2427</v>
      </c>
      <c r="E460" s="6" t="s">
        <v>139</v>
      </c>
      <c r="F460" s="11" t="s">
        <v>8991</v>
      </c>
      <c r="G460" s="17" t="str">
        <f>INDEX(Data!G:G,MATCH($D460,Data!$D:$D,0))</f>
        <v>RACECRAFT 2</v>
      </c>
      <c r="H460" s="17" t="str">
        <f>INDEX(Data!H:H,MATCH($D460,Data!$D:$D,0))</f>
        <v>Goggle</v>
      </c>
      <c r="I460" s="6" t="s">
        <v>2311</v>
      </c>
      <c r="J460" s="6" t="s">
        <v>5331</v>
      </c>
      <c r="K460" s="6" t="s">
        <v>5333</v>
      </c>
      <c r="L460" s="6" t="s">
        <v>8992</v>
      </c>
      <c r="M460" s="6" t="s">
        <v>5348</v>
      </c>
      <c r="N460" s="6" t="s">
        <v>638</v>
      </c>
      <c r="O460" s="11"/>
      <c r="P460" s="11"/>
      <c r="Q460" s="6" t="s">
        <v>88</v>
      </c>
      <c r="R460" s="9" t="b">
        <v>1</v>
      </c>
      <c r="S460" s="9" t="b">
        <v>1</v>
      </c>
      <c r="T460" s="6" t="s">
        <v>2427</v>
      </c>
      <c r="U460" s="17" t="str">
        <f>INDEX(Data!U:U,MATCH($D460,Data!$D:$D,0))</f>
        <v>50009-00001</v>
      </c>
      <c r="V460" s="17" t="str">
        <f>INDEX(Data!V:V,MATCH($D460,Data!$D:$D,0))</f>
        <v/>
      </c>
      <c r="W460" s="17" t="str">
        <f>INDEX(Data!W:W,MATCH($D460,Data!$D:$D,0))</f>
        <v/>
      </c>
      <c r="X460" s="17" t="str">
        <f>INDEX(Data!X:X,MATCH($D460,Data!$D:$D,0))</f>
        <v/>
      </c>
      <c r="Y460" s="17" t="str">
        <f>INDEX(Data!Y:Y,MATCH($D460,Data!$D:$D,0))</f>
        <v/>
      </c>
      <c r="Z460" s="17" t="str">
        <f>INDEX(Data!Z:Z,MATCH($D460,Data!$D:$D,0))</f>
        <v/>
      </c>
      <c r="AA460" s="17" t="str">
        <f>INDEX(Data!AA:AA,MATCH($D460,Data!$D:$D,0))</f>
        <v/>
      </c>
      <c r="AB460" s="17" t="str">
        <f>INDEX(Data!AB:AB,MATCH($D460,Data!$D:$D,0))</f>
        <v/>
      </c>
      <c r="AC460" s="17" t="str">
        <f>INDEX(Data!AC:AC,MATCH($D460,Data!$D:$D,0))</f>
        <v>OS</v>
      </c>
      <c r="AD460" s="17" t="str">
        <f>INDEX(Data!AD:AD,MATCH($D460,Data!$D:$D,0))</f>
        <v/>
      </c>
      <c r="AE460" s="17" t="str">
        <f>INDEX(Data!AE:AE,MATCH($D460,Data!$D:$D,0))</f>
        <v/>
      </c>
      <c r="AF460" s="17" t="str">
        <f>INDEX(Data!AF:AF,MATCH($D460,Data!$D:$D,0))</f>
        <v/>
      </c>
      <c r="AG460" s="17" t="str">
        <f>INDEX(Data!AG:AG,MATCH($D460,Data!$D:$D,0))</f>
        <v/>
      </c>
      <c r="AH460" s="17" t="str">
        <f>INDEX(Data!AH:AH,MATCH($D460,Data!$D:$D,0))</f>
        <v/>
      </c>
      <c r="AI460" s="17" t="str">
        <f>INDEX(Data!AI:AI,MATCH($D460,Data!$D:$D,0))</f>
        <v/>
      </c>
      <c r="AJ460" s="17" t="str">
        <f>INDEX(Data!AJ:AJ,MATCH($D460,Data!$D:$D,0))</f>
        <v/>
      </c>
      <c r="AK460" s="10">
        <v>65</v>
      </c>
      <c r="AL460" s="10">
        <v>80</v>
      </c>
      <c r="AM460" s="6" t="s">
        <v>475</v>
      </c>
      <c r="AN460" s="6" t="s">
        <v>9237</v>
      </c>
      <c r="AO460" s="6" t="s">
        <v>2430</v>
      </c>
      <c r="AP460" s="6" t="s">
        <v>2431</v>
      </c>
      <c r="AQ460" s="18" t="s">
        <v>9465</v>
      </c>
      <c r="AR460" s="11" t="str">
        <f t="shared" si="114"/>
        <v>2W Distributor Bike</v>
      </c>
      <c r="AS460" s="11" t="str">
        <f t="shared" si="115"/>
        <v>2W Distributor - Moto</v>
      </c>
      <c r="AT460" s="11" t="str">
        <f t="shared" si="116"/>
        <v>2W Distributor</v>
      </c>
      <c r="AU460" s="11" t="str">
        <f t="shared" si="117"/>
        <v>H2</v>
      </c>
      <c r="AV460" s="11" t="str">
        <f t="shared" si="117"/>
        <v>International - Bike</v>
      </c>
      <c r="AW460" s="11" t="str">
        <f t="shared" si="118"/>
        <v>International - Moto</v>
      </c>
      <c r="AX460" s="11" t="str">
        <f t="shared" si="119"/>
        <v>International - AS</v>
      </c>
      <c r="AY460" s="11" t="str">
        <f t="shared" si="119"/>
        <v>International</v>
      </c>
      <c r="AZ460" s="11" t="str">
        <f t="shared" si="119"/>
        <v>International - New</v>
      </c>
      <c r="BA460" s="11" t="str">
        <f t="shared" si="120"/>
        <v>Mecanic Sport</v>
      </c>
      <c r="BB460" s="11" t="str">
        <f t="shared" si="121"/>
        <v>Moto Dealers</v>
      </c>
      <c r="BC460" s="11" t="str">
        <f t="shared" si="121"/>
        <v>Motonet</v>
      </c>
      <c r="BD460" s="11" t="str">
        <f t="shared" si="122"/>
        <v>Pierce AB</v>
      </c>
      <c r="BE460" s="11" t="str">
        <f t="shared" si="123"/>
        <v>Retail</v>
      </c>
      <c r="BF460" s="11" t="str">
        <f t="shared" si="124"/>
        <v>TREK</v>
      </c>
      <c r="BG460" s="11" t="s">
        <v>2432</v>
      </c>
      <c r="BH460" s="11" t="str">
        <f t="shared" si="125"/>
        <v>https://fs.amplifi.io//file?id=bd6da40c-448a-4c6c-8f2d-3d1219397bce&amp;variant=thumb&amp;extension=png</v>
      </c>
      <c r="BI460" s="11" t="s">
        <v>2432</v>
      </c>
      <c r="BJ460" s="11" t="s">
        <v>6564</v>
      </c>
      <c r="BK460" s="11"/>
      <c r="BL460" s="11"/>
      <c r="BM460" s="11"/>
      <c r="BN460" s="11"/>
      <c r="BO460" s="11"/>
      <c r="BP460" s="11"/>
      <c r="BQ460" s="11"/>
      <c r="BR460" s="11"/>
      <c r="BS460" s="11"/>
    </row>
    <row r="461" spans="1:71" x14ac:dyDescent="0.2">
      <c r="A461" s="16">
        <f t="shared" si="126"/>
        <v>460</v>
      </c>
      <c r="B461" s="11" t="str">
        <f t="shared" si="113"/>
        <v>50009-00002</v>
      </c>
      <c r="C461" s="11" t="str">
        <f t="shared" si="113"/>
        <v>50009-00002</v>
      </c>
      <c r="D461" s="7" t="s">
        <v>2433</v>
      </c>
      <c r="E461" s="6" t="s">
        <v>139</v>
      </c>
      <c r="F461" s="11" t="s">
        <v>8991</v>
      </c>
      <c r="G461" s="17" t="str">
        <f>INDEX(Data!G:G,MATCH($D461,Data!$D:$D,0))</f>
        <v>RACECRAFT 2</v>
      </c>
      <c r="H461" s="17" t="str">
        <f>INDEX(Data!H:H,MATCH($D461,Data!$D:$D,0))</f>
        <v>Goggle</v>
      </c>
      <c r="I461" s="6" t="s">
        <v>2311</v>
      </c>
      <c r="J461" s="6" t="s">
        <v>5331</v>
      </c>
      <c r="K461" s="6" t="s">
        <v>5333</v>
      </c>
      <c r="L461" s="6" t="s">
        <v>8992</v>
      </c>
      <c r="M461" s="6" t="s">
        <v>5348</v>
      </c>
      <c r="N461" s="6" t="s">
        <v>638</v>
      </c>
      <c r="O461" s="11"/>
      <c r="P461" s="11"/>
      <c r="Q461" s="6" t="s">
        <v>50</v>
      </c>
      <c r="R461" s="9" t="b">
        <v>1</v>
      </c>
      <c r="S461" s="9" t="b">
        <v>1</v>
      </c>
      <c r="T461" s="6" t="s">
        <v>2433</v>
      </c>
      <c r="U461" s="17" t="str">
        <f>INDEX(Data!U:U,MATCH($D461,Data!$D:$D,0))</f>
        <v>50009-00002</v>
      </c>
      <c r="V461" s="17" t="str">
        <f>INDEX(Data!V:V,MATCH($D461,Data!$D:$D,0))</f>
        <v/>
      </c>
      <c r="W461" s="17" t="str">
        <f>INDEX(Data!W:W,MATCH($D461,Data!$D:$D,0))</f>
        <v/>
      </c>
      <c r="X461" s="17" t="str">
        <f>INDEX(Data!X:X,MATCH($D461,Data!$D:$D,0))</f>
        <v/>
      </c>
      <c r="Y461" s="17" t="str">
        <f>INDEX(Data!Y:Y,MATCH($D461,Data!$D:$D,0))</f>
        <v/>
      </c>
      <c r="Z461" s="17" t="str">
        <f>INDEX(Data!Z:Z,MATCH($D461,Data!$D:$D,0))</f>
        <v/>
      </c>
      <c r="AA461" s="17" t="str">
        <f>INDEX(Data!AA:AA,MATCH($D461,Data!$D:$D,0))</f>
        <v/>
      </c>
      <c r="AB461" s="17" t="str">
        <f>INDEX(Data!AB:AB,MATCH($D461,Data!$D:$D,0))</f>
        <v/>
      </c>
      <c r="AC461" s="17" t="str">
        <f>INDEX(Data!AC:AC,MATCH($D461,Data!$D:$D,0))</f>
        <v>OS</v>
      </c>
      <c r="AD461" s="17" t="str">
        <f>INDEX(Data!AD:AD,MATCH($D461,Data!$D:$D,0))</f>
        <v/>
      </c>
      <c r="AE461" s="17" t="str">
        <f>INDEX(Data!AE:AE,MATCH($D461,Data!$D:$D,0))</f>
        <v/>
      </c>
      <c r="AF461" s="17" t="str">
        <f>INDEX(Data!AF:AF,MATCH($D461,Data!$D:$D,0))</f>
        <v/>
      </c>
      <c r="AG461" s="17" t="str">
        <f>INDEX(Data!AG:AG,MATCH($D461,Data!$D:$D,0))</f>
        <v/>
      </c>
      <c r="AH461" s="17" t="str">
        <f>INDEX(Data!AH:AH,MATCH($D461,Data!$D:$D,0))</f>
        <v/>
      </c>
      <c r="AI461" s="17" t="str">
        <f>INDEX(Data!AI:AI,MATCH($D461,Data!$D:$D,0))</f>
        <v/>
      </c>
      <c r="AJ461" s="17" t="str">
        <f>INDEX(Data!AJ:AJ,MATCH($D461,Data!$D:$D,0))</f>
        <v/>
      </c>
      <c r="AK461" s="10">
        <v>65</v>
      </c>
      <c r="AL461" s="10">
        <v>80</v>
      </c>
      <c r="AM461" s="6" t="s">
        <v>475</v>
      </c>
      <c r="AN461" s="6" t="s">
        <v>9237</v>
      </c>
      <c r="AO461" s="6" t="s">
        <v>2430</v>
      </c>
      <c r="AP461" s="6" t="s">
        <v>2431</v>
      </c>
      <c r="AQ461" s="18" t="s">
        <v>9465</v>
      </c>
      <c r="AR461" s="11" t="str">
        <f t="shared" si="114"/>
        <v>2W Distributor Bike</v>
      </c>
      <c r="AS461" s="11" t="str">
        <f t="shared" si="115"/>
        <v>2W Distributor - Moto</v>
      </c>
      <c r="AT461" s="11" t="str">
        <f t="shared" si="116"/>
        <v>2W Distributor</v>
      </c>
      <c r="AU461" s="11" t="str">
        <f t="shared" si="117"/>
        <v>H2</v>
      </c>
      <c r="AV461" s="11" t="str">
        <f t="shared" si="117"/>
        <v>International - Bike</v>
      </c>
      <c r="AW461" s="11" t="str">
        <f t="shared" si="118"/>
        <v>International - Moto</v>
      </c>
      <c r="AX461" s="11" t="str">
        <f t="shared" si="119"/>
        <v>International - AS</v>
      </c>
      <c r="AY461" s="11" t="str">
        <f t="shared" si="119"/>
        <v>International</v>
      </c>
      <c r="AZ461" s="11" t="str">
        <f t="shared" si="119"/>
        <v>International - New</v>
      </c>
      <c r="BA461" s="11" t="str">
        <f t="shared" si="120"/>
        <v>Mecanic Sport</v>
      </c>
      <c r="BB461" s="11" t="str">
        <f t="shared" si="121"/>
        <v>Moto Dealers</v>
      </c>
      <c r="BC461" s="11" t="str">
        <f t="shared" si="121"/>
        <v>Motonet</v>
      </c>
      <c r="BD461" s="11" t="str">
        <f t="shared" si="122"/>
        <v>Pierce AB</v>
      </c>
      <c r="BE461" s="11" t="str">
        <f t="shared" si="123"/>
        <v>Retail</v>
      </c>
      <c r="BF461" s="11" t="str">
        <f t="shared" si="124"/>
        <v>TREK</v>
      </c>
      <c r="BG461" s="11" t="s">
        <v>2434</v>
      </c>
      <c r="BH461" s="11" t="str">
        <f t="shared" si="125"/>
        <v>https://fs.amplifi.io//file?id=73405738-9f7b-4e75-9f0e-914657aec110&amp;variant=thumb&amp;extension=png</v>
      </c>
      <c r="BI461" s="11" t="s">
        <v>2434</v>
      </c>
      <c r="BJ461" s="11" t="s">
        <v>6565</v>
      </c>
      <c r="BK461" s="11"/>
      <c r="BL461" s="11"/>
      <c r="BM461" s="11"/>
      <c r="BN461" s="11"/>
      <c r="BO461" s="11"/>
      <c r="BP461" s="11"/>
      <c r="BQ461" s="11"/>
      <c r="BR461" s="11"/>
      <c r="BS461" s="11"/>
    </row>
    <row r="462" spans="1:71" x14ac:dyDescent="0.2">
      <c r="A462" s="16">
        <f t="shared" si="126"/>
        <v>461</v>
      </c>
      <c r="B462" s="11" t="str">
        <f t="shared" ref="B462:C481" si="127">C462</f>
        <v>50009-00003</v>
      </c>
      <c r="C462" s="11" t="str">
        <f t="shared" si="127"/>
        <v>50009-00003</v>
      </c>
      <c r="D462" s="7" t="s">
        <v>2435</v>
      </c>
      <c r="E462" s="6" t="s">
        <v>139</v>
      </c>
      <c r="F462" s="11" t="s">
        <v>8991</v>
      </c>
      <c r="G462" s="17" t="str">
        <f>INDEX(Data!G:G,MATCH($D462,Data!$D:$D,0))</f>
        <v>RACECRAFT 2</v>
      </c>
      <c r="H462" s="17" t="str">
        <f>INDEX(Data!H:H,MATCH($D462,Data!$D:$D,0))</f>
        <v>Goggle</v>
      </c>
      <c r="I462" s="6" t="s">
        <v>2311</v>
      </c>
      <c r="J462" s="6" t="s">
        <v>5331</v>
      </c>
      <c r="K462" s="6" t="s">
        <v>5333</v>
      </c>
      <c r="L462" s="6" t="s">
        <v>8992</v>
      </c>
      <c r="M462" s="6" t="s">
        <v>5348</v>
      </c>
      <c r="N462" s="6" t="s">
        <v>638</v>
      </c>
      <c r="O462" s="11"/>
      <c r="P462" s="11"/>
      <c r="Q462" s="6" t="s">
        <v>103</v>
      </c>
      <c r="R462" s="9" t="b">
        <v>1</v>
      </c>
      <c r="S462" s="9" t="b">
        <v>1</v>
      </c>
      <c r="T462" s="6" t="s">
        <v>2435</v>
      </c>
      <c r="U462" s="17" t="str">
        <f>INDEX(Data!U:U,MATCH($D462,Data!$D:$D,0))</f>
        <v>50009-00003</v>
      </c>
      <c r="V462" s="17" t="str">
        <f>INDEX(Data!V:V,MATCH($D462,Data!$D:$D,0))</f>
        <v/>
      </c>
      <c r="W462" s="17" t="str">
        <f>INDEX(Data!W:W,MATCH($D462,Data!$D:$D,0))</f>
        <v/>
      </c>
      <c r="X462" s="17" t="str">
        <f>INDEX(Data!X:X,MATCH($D462,Data!$D:$D,0))</f>
        <v/>
      </c>
      <c r="Y462" s="17" t="str">
        <f>INDEX(Data!Y:Y,MATCH($D462,Data!$D:$D,0))</f>
        <v/>
      </c>
      <c r="Z462" s="17" t="str">
        <f>INDEX(Data!Z:Z,MATCH($D462,Data!$D:$D,0))</f>
        <v/>
      </c>
      <c r="AA462" s="17" t="str">
        <f>INDEX(Data!AA:AA,MATCH($D462,Data!$D:$D,0))</f>
        <v/>
      </c>
      <c r="AB462" s="17" t="str">
        <f>INDEX(Data!AB:AB,MATCH($D462,Data!$D:$D,0))</f>
        <v/>
      </c>
      <c r="AC462" s="17" t="str">
        <f>INDEX(Data!AC:AC,MATCH($D462,Data!$D:$D,0))</f>
        <v>OS</v>
      </c>
      <c r="AD462" s="17" t="str">
        <f>INDEX(Data!AD:AD,MATCH($D462,Data!$D:$D,0))</f>
        <v/>
      </c>
      <c r="AE462" s="17" t="str">
        <f>INDEX(Data!AE:AE,MATCH($D462,Data!$D:$D,0))</f>
        <v/>
      </c>
      <c r="AF462" s="17" t="str">
        <f>INDEX(Data!AF:AF,MATCH($D462,Data!$D:$D,0))</f>
        <v/>
      </c>
      <c r="AG462" s="17" t="str">
        <f>INDEX(Data!AG:AG,MATCH($D462,Data!$D:$D,0))</f>
        <v/>
      </c>
      <c r="AH462" s="17" t="str">
        <f>INDEX(Data!AH:AH,MATCH($D462,Data!$D:$D,0))</f>
        <v/>
      </c>
      <c r="AI462" s="17" t="str">
        <f>INDEX(Data!AI:AI,MATCH($D462,Data!$D:$D,0))</f>
        <v/>
      </c>
      <c r="AJ462" s="17" t="str">
        <f>INDEX(Data!AJ:AJ,MATCH($D462,Data!$D:$D,0))</f>
        <v/>
      </c>
      <c r="AK462" s="10">
        <v>65</v>
      </c>
      <c r="AL462" s="10">
        <v>80</v>
      </c>
      <c r="AM462" s="6" t="s">
        <v>475</v>
      </c>
      <c r="AN462" s="6" t="s">
        <v>9237</v>
      </c>
      <c r="AO462" s="6" t="s">
        <v>2430</v>
      </c>
      <c r="AP462" s="6" t="s">
        <v>2431</v>
      </c>
      <c r="AQ462" s="18" t="s">
        <v>9465</v>
      </c>
      <c r="AR462" s="11" t="str">
        <f t="shared" si="114"/>
        <v>2W Distributor Bike</v>
      </c>
      <c r="AS462" s="11" t="str">
        <f t="shared" si="115"/>
        <v>2W Distributor - Moto</v>
      </c>
      <c r="AT462" s="11" t="str">
        <f t="shared" si="116"/>
        <v>2W Distributor</v>
      </c>
      <c r="AU462" s="11" t="str">
        <f t="shared" si="117"/>
        <v>H2</v>
      </c>
      <c r="AV462" s="11" t="str">
        <f t="shared" si="117"/>
        <v>International - Bike</v>
      </c>
      <c r="AW462" s="11" t="str">
        <f t="shared" si="118"/>
        <v>International - Moto</v>
      </c>
      <c r="AX462" s="11" t="str">
        <f t="shared" si="119"/>
        <v>International - AS</v>
      </c>
      <c r="AY462" s="11" t="str">
        <f t="shared" si="119"/>
        <v>International</v>
      </c>
      <c r="AZ462" s="11" t="str">
        <f t="shared" si="119"/>
        <v>International - New</v>
      </c>
      <c r="BA462" s="11" t="str">
        <f t="shared" si="120"/>
        <v>Mecanic Sport</v>
      </c>
      <c r="BB462" s="11" t="str">
        <f t="shared" si="121"/>
        <v>Moto Dealers</v>
      </c>
      <c r="BC462" s="11" t="str">
        <f t="shared" si="121"/>
        <v>Motonet</v>
      </c>
      <c r="BD462" s="11" t="str">
        <f t="shared" si="122"/>
        <v>Pierce AB</v>
      </c>
      <c r="BE462" s="11" t="str">
        <f t="shared" si="123"/>
        <v>Retail</v>
      </c>
      <c r="BF462" s="11" t="str">
        <f t="shared" si="124"/>
        <v>TREK</v>
      </c>
      <c r="BG462" s="11" t="s">
        <v>2436</v>
      </c>
      <c r="BH462" s="11" t="str">
        <f t="shared" si="125"/>
        <v>https://fs.amplifi.io//file?id=4d281bc4-f6fd-4c06-884f-0504a6b9898c&amp;variant=thumb&amp;extension=png</v>
      </c>
      <c r="BI462" s="11" t="s">
        <v>2436</v>
      </c>
      <c r="BJ462" s="11" t="s">
        <v>6566</v>
      </c>
      <c r="BK462" s="11"/>
      <c r="BL462" s="11"/>
      <c r="BM462" s="11"/>
      <c r="BN462" s="11"/>
      <c r="BO462" s="11"/>
      <c r="BP462" s="11"/>
      <c r="BQ462" s="11"/>
      <c r="BR462" s="11"/>
      <c r="BS462" s="11"/>
    </row>
    <row r="463" spans="1:71" x14ac:dyDescent="0.2">
      <c r="A463" s="16">
        <f t="shared" si="126"/>
        <v>462</v>
      </c>
      <c r="B463" s="11" t="str">
        <f t="shared" si="127"/>
        <v>50009-00004</v>
      </c>
      <c r="C463" s="11" t="str">
        <f t="shared" si="127"/>
        <v>50009-00004</v>
      </c>
      <c r="D463" s="7" t="s">
        <v>2437</v>
      </c>
      <c r="E463" s="6" t="s">
        <v>139</v>
      </c>
      <c r="F463" s="11" t="s">
        <v>8991</v>
      </c>
      <c r="G463" s="17" t="str">
        <f>INDEX(Data!G:G,MATCH($D463,Data!$D:$D,0))</f>
        <v>RACECRAFT 2</v>
      </c>
      <c r="H463" s="17" t="str">
        <f>INDEX(Data!H:H,MATCH($D463,Data!$D:$D,0))</f>
        <v>Goggle</v>
      </c>
      <c r="I463" s="6" t="s">
        <v>2311</v>
      </c>
      <c r="J463" s="6" t="s">
        <v>5331</v>
      </c>
      <c r="K463" s="6" t="s">
        <v>5333</v>
      </c>
      <c r="L463" s="6" t="s">
        <v>8992</v>
      </c>
      <c r="M463" s="6" t="s">
        <v>5348</v>
      </c>
      <c r="N463" s="6" t="s">
        <v>638</v>
      </c>
      <c r="O463" s="11"/>
      <c r="P463" s="11"/>
      <c r="Q463" s="6" t="s">
        <v>2438</v>
      </c>
      <c r="R463" s="9" t="b">
        <v>1</v>
      </c>
      <c r="S463" s="9" t="b">
        <v>1</v>
      </c>
      <c r="T463" s="6" t="s">
        <v>2437</v>
      </c>
      <c r="U463" s="17" t="str">
        <f>INDEX(Data!U:U,MATCH($D463,Data!$D:$D,0))</f>
        <v>50009-00004</v>
      </c>
      <c r="V463" s="17" t="str">
        <f>INDEX(Data!V:V,MATCH($D463,Data!$D:$D,0))</f>
        <v/>
      </c>
      <c r="W463" s="17" t="str">
        <f>INDEX(Data!W:W,MATCH($D463,Data!$D:$D,0))</f>
        <v/>
      </c>
      <c r="X463" s="17" t="str">
        <f>INDEX(Data!X:X,MATCH($D463,Data!$D:$D,0))</f>
        <v/>
      </c>
      <c r="Y463" s="17" t="str">
        <f>INDEX(Data!Y:Y,MATCH($D463,Data!$D:$D,0))</f>
        <v/>
      </c>
      <c r="Z463" s="17" t="str">
        <f>INDEX(Data!Z:Z,MATCH($D463,Data!$D:$D,0))</f>
        <v/>
      </c>
      <c r="AA463" s="17" t="str">
        <f>INDEX(Data!AA:AA,MATCH($D463,Data!$D:$D,0))</f>
        <v/>
      </c>
      <c r="AB463" s="17" t="str">
        <f>INDEX(Data!AB:AB,MATCH($D463,Data!$D:$D,0))</f>
        <v/>
      </c>
      <c r="AC463" s="17" t="str">
        <f>INDEX(Data!AC:AC,MATCH($D463,Data!$D:$D,0))</f>
        <v>OS</v>
      </c>
      <c r="AD463" s="17" t="str">
        <f>INDEX(Data!AD:AD,MATCH($D463,Data!$D:$D,0))</f>
        <v/>
      </c>
      <c r="AE463" s="17" t="str">
        <f>INDEX(Data!AE:AE,MATCH($D463,Data!$D:$D,0))</f>
        <v/>
      </c>
      <c r="AF463" s="17" t="str">
        <f>INDEX(Data!AF:AF,MATCH($D463,Data!$D:$D,0))</f>
        <v/>
      </c>
      <c r="AG463" s="17" t="str">
        <f>INDEX(Data!AG:AG,MATCH($D463,Data!$D:$D,0))</f>
        <v/>
      </c>
      <c r="AH463" s="17" t="str">
        <f>INDEX(Data!AH:AH,MATCH($D463,Data!$D:$D,0))</f>
        <v/>
      </c>
      <c r="AI463" s="17" t="str">
        <f>INDEX(Data!AI:AI,MATCH($D463,Data!$D:$D,0))</f>
        <v/>
      </c>
      <c r="AJ463" s="17" t="str">
        <f>INDEX(Data!AJ:AJ,MATCH($D463,Data!$D:$D,0))</f>
        <v/>
      </c>
      <c r="AK463" s="10">
        <v>65</v>
      </c>
      <c r="AL463" s="10">
        <v>80</v>
      </c>
      <c r="AM463" s="6" t="s">
        <v>475</v>
      </c>
      <c r="AN463" s="6" t="s">
        <v>9237</v>
      </c>
      <c r="AO463" s="6" t="s">
        <v>2430</v>
      </c>
      <c r="AP463" s="6" t="s">
        <v>2431</v>
      </c>
      <c r="AQ463" s="18" t="s">
        <v>9465</v>
      </c>
      <c r="AR463" s="11" t="str">
        <f t="shared" si="114"/>
        <v>2W Distributor Bike</v>
      </c>
      <c r="AS463" s="11" t="str">
        <f t="shared" si="115"/>
        <v>2W Distributor - Moto</v>
      </c>
      <c r="AT463" s="11" t="str">
        <f t="shared" si="116"/>
        <v>2W Distributor</v>
      </c>
      <c r="AU463" s="11" t="str">
        <f t="shared" si="117"/>
        <v>H2</v>
      </c>
      <c r="AV463" s="11" t="str">
        <f t="shared" si="117"/>
        <v>International - Bike</v>
      </c>
      <c r="AW463" s="11" t="str">
        <f t="shared" si="118"/>
        <v>International - Moto</v>
      </c>
      <c r="AX463" s="11" t="str">
        <f t="shared" si="119"/>
        <v>International - AS</v>
      </c>
      <c r="AY463" s="11" t="str">
        <f t="shared" si="119"/>
        <v>International</v>
      </c>
      <c r="AZ463" s="11" t="str">
        <f t="shared" si="119"/>
        <v>International - New</v>
      </c>
      <c r="BA463" s="11" t="str">
        <f t="shared" si="120"/>
        <v>Mecanic Sport</v>
      </c>
      <c r="BB463" s="11" t="str">
        <f t="shared" si="121"/>
        <v>Moto Dealers</v>
      </c>
      <c r="BC463" s="11" t="str">
        <f t="shared" si="121"/>
        <v>Motonet</v>
      </c>
      <c r="BD463" s="11" t="str">
        <f t="shared" si="122"/>
        <v>Pierce AB</v>
      </c>
      <c r="BE463" s="11" t="str">
        <f t="shared" si="123"/>
        <v>Retail</v>
      </c>
      <c r="BF463" s="11" t="str">
        <f t="shared" si="124"/>
        <v>TREK</v>
      </c>
      <c r="BG463" s="11" t="s">
        <v>5638</v>
      </c>
      <c r="BH463" s="11" t="str">
        <f t="shared" si="125"/>
        <v>https://fs.amplifi.io//file?id=cee96806-2ba4-493f-bb45-a8d322a97897&amp;variant=thumb&amp;extension=png</v>
      </c>
      <c r="BI463" s="11" t="s">
        <v>6567</v>
      </c>
      <c r="BJ463" s="11" t="s">
        <v>5638</v>
      </c>
      <c r="BK463" s="11"/>
      <c r="BL463" s="11"/>
      <c r="BM463" s="11"/>
      <c r="BN463" s="11"/>
      <c r="BO463" s="11"/>
      <c r="BP463" s="11"/>
      <c r="BQ463" s="11"/>
      <c r="BR463" s="11"/>
      <c r="BS463" s="11"/>
    </row>
    <row r="464" spans="1:71" x14ac:dyDescent="0.2">
      <c r="A464" s="16">
        <f t="shared" si="126"/>
        <v>463</v>
      </c>
      <c r="B464" s="11" t="str">
        <f t="shared" si="127"/>
        <v>50009-00013</v>
      </c>
      <c r="C464" s="11" t="str">
        <f t="shared" si="127"/>
        <v>50009-00013</v>
      </c>
      <c r="D464" s="7" t="s">
        <v>2457</v>
      </c>
      <c r="E464" s="6" t="s">
        <v>139</v>
      </c>
      <c r="F464" s="11" t="s">
        <v>8991</v>
      </c>
      <c r="G464" s="17" t="str">
        <f>INDEX(Data!G:G,MATCH($D464,Data!$D:$D,0))</f>
        <v>RACECRAFT 2</v>
      </c>
      <c r="H464" s="17" t="str">
        <f>INDEX(Data!H:H,MATCH($D464,Data!$D:$D,0))</f>
        <v>Goggle</v>
      </c>
      <c r="I464" s="6" t="s">
        <v>2311</v>
      </c>
      <c r="J464" s="6" t="s">
        <v>5331</v>
      </c>
      <c r="K464" s="6" t="s">
        <v>5333</v>
      </c>
      <c r="L464" s="6" t="s">
        <v>8992</v>
      </c>
      <c r="M464" s="6" t="s">
        <v>5348</v>
      </c>
      <c r="N464" s="6" t="s">
        <v>638</v>
      </c>
      <c r="O464" s="11"/>
      <c r="P464" s="11"/>
      <c r="Q464" s="6" t="s">
        <v>377</v>
      </c>
      <c r="R464" s="9" t="b">
        <v>1</v>
      </c>
      <c r="S464" s="9" t="b">
        <v>1</v>
      </c>
      <c r="T464" s="6" t="s">
        <v>2457</v>
      </c>
      <c r="U464" s="17" t="str">
        <f>INDEX(Data!U:U,MATCH($D464,Data!$D:$D,0))</f>
        <v>50009-00013</v>
      </c>
      <c r="V464" s="17" t="str">
        <f>INDEX(Data!V:V,MATCH($D464,Data!$D:$D,0))</f>
        <v/>
      </c>
      <c r="W464" s="17" t="str">
        <f>INDEX(Data!W:W,MATCH($D464,Data!$D:$D,0))</f>
        <v/>
      </c>
      <c r="X464" s="17" t="str">
        <f>INDEX(Data!X:X,MATCH($D464,Data!$D:$D,0))</f>
        <v/>
      </c>
      <c r="Y464" s="17" t="str">
        <f>INDEX(Data!Y:Y,MATCH($D464,Data!$D:$D,0))</f>
        <v/>
      </c>
      <c r="Z464" s="17" t="str">
        <f>INDEX(Data!Z:Z,MATCH($D464,Data!$D:$D,0))</f>
        <v/>
      </c>
      <c r="AA464" s="17" t="str">
        <f>INDEX(Data!AA:AA,MATCH($D464,Data!$D:$D,0))</f>
        <v/>
      </c>
      <c r="AB464" s="17" t="str">
        <f>INDEX(Data!AB:AB,MATCH($D464,Data!$D:$D,0))</f>
        <v/>
      </c>
      <c r="AC464" s="17" t="str">
        <f>INDEX(Data!AC:AC,MATCH($D464,Data!$D:$D,0))</f>
        <v>OS</v>
      </c>
      <c r="AD464" s="17" t="str">
        <f>INDEX(Data!AD:AD,MATCH($D464,Data!$D:$D,0))</f>
        <v/>
      </c>
      <c r="AE464" s="17" t="str">
        <f>INDEX(Data!AE:AE,MATCH($D464,Data!$D:$D,0))</f>
        <v/>
      </c>
      <c r="AF464" s="17" t="str">
        <f>INDEX(Data!AF:AF,MATCH($D464,Data!$D:$D,0))</f>
        <v/>
      </c>
      <c r="AG464" s="17" t="str">
        <f>INDEX(Data!AG:AG,MATCH($D464,Data!$D:$D,0))</f>
        <v/>
      </c>
      <c r="AH464" s="17" t="str">
        <f>INDEX(Data!AH:AH,MATCH($D464,Data!$D:$D,0))</f>
        <v/>
      </c>
      <c r="AI464" s="17" t="str">
        <f>INDEX(Data!AI:AI,MATCH($D464,Data!$D:$D,0))</f>
        <v/>
      </c>
      <c r="AJ464" s="17" t="str">
        <f>INDEX(Data!AJ:AJ,MATCH($D464,Data!$D:$D,0))</f>
        <v/>
      </c>
      <c r="AK464" s="10">
        <v>65</v>
      </c>
      <c r="AL464" s="10">
        <v>80</v>
      </c>
      <c r="AM464" s="6" t="s">
        <v>475</v>
      </c>
      <c r="AN464" s="6" t="s">
        <v>9237</v>
      </c>
      <c r="AO464" s="6" t="s">
        <v>2430</v>
      </c>
      <c r="AP464" s="6" t="s">
        <v>2431</v>
      </c>
      <c r="AQ464" s="18" t="s">
        <v>9465</v>
      </c>
      <c r="AR464" s="11" t="str">
        <f t="shared" si="114"/>
        <v>2W Distributor Bike</v>
      </c>
      <c r="AS464" s="11" t="str">
        <f t="shared" si="115"/>
        <v>2W Distributor - Moto</v>
      </c>
      <c r="AT464" s="11" t="str">
        <f t="shared" si="116"/>
        <v>2W Distributor</v>
      </c>
      <c r="AU464" s="11" t="str">
        <f t="shared" si="117"/>
        <v>H2</v>
      </c>
      <c r="AV464" s="11" t="str">
        <f t="shared" si="117"/>
        <v>International - Bike</v>
      </c>
      <c r="AW464" s="11" t="str">
        <f t="shared" si="118"/>
        <v>International - Moto</v>
      </c>
      <c r="AX464" s="11" t="str">
        <f t="shared" si="119"/>
        <v>International - AS</v>
      </c>
      <c r="AY464" s="11" t="str">
        <f t="shared" si="119"/>
        <v>International</v>
      </c>
      <c r="AZ464" s="11" t="str">
        <f t="shared" si="119"/>
        <v>International - New</v>
      </c>
      <c r="BA464" s="11" t="str">
        <f t="shared" si="120"/>
        <v>Mecanic Sport</v>
      </c>
      <c r="BB464" s="11" t="str">
        <f t="shared" si="121"/>
        <v>Moto Dealers</v>
      </c>
      <c r="BC464" s="11" t="str">
        <f t="shared" si="121"/>
        <v>Motonet</v>
      </c>
      <c r="BD464" s="11" t="str">
        <f t="shared" si="122"/>
        <v>Pierce AB</v>
      </c>
      <c r="BE464" s="11" t="str">
        <f t="shared" si="123"/>
        <v>Retail</v>
      </c>
      <c r="BF464" s="11" t="str">
        <f t="shared" si="124"/>
        <v>TREK</v>
      </c>
      <c r="BG464" s="11" t="s">
        <v>5645</v>
      </c>
      <c r="BH464" s="11" t="str">
        <f t="shared" si="125"/>
        <v>https://fs.amplifi.io//file?id=88d41b84-61c0-42ce-8128-64ceb91a04a0&amp;variant=thumb&amp;extension=png</v>
      </c>
      <c r="BI464" s="11" t="s">
        <v>6580</v>
      </c>
      <c r="BJ464" s="11" t="s">
        <v>5645</v>
      </c>
      <c r="BK464" s="11" t="s">
        <v>6581</v>
      </c>
      <c r="BL464" s="11" t="s">
        <v>6582</v>
      </c>
      <c r="BM464" s="11"/>
      <c r="BN464" s="11"/>
      <c r="BO464" s="11"/>
      <c r="BP464" s="11"/>
      <c r="BQ464" s="11"/>
      <c r="BR464" s="11"/>
      <c r="BS464" s="11"/>
    </row>
    <row r="465" spans="1:71" x14ac:dyDescent="0.2">
      <c r="A465" s="16">
        <f t="shared" si="126"/>
        <v>464</v>
      </c>
      <c r="B465" s="11" t="str">
        <f t="shared" si="127"/>
        <v>50009-00016</v>
      </c>
      <c r="C465" s="11" t="str">
        <f t="shared" si="127"/>
        <v>50009-00016</v>
      </c>
      <c r="D465" s="7" t="s">
        <v>8746</v>
      </c>
      <c r="E465" s="6" t="s">
        <v>139</v>
      </c>
      <c r="F465" s="11" t="s">
        <v>8991</v>
      </c>
      <c r="G465" s="17" t="str">
        <f>INDEX(Data!G:G,MATCH($D465,Data!$D:$D,0))</f>
        <v>RACECRAFT 2</v>
      </c>
      <c r="H465" s="17" t="str">
        <f>INDEX(Data!H:H,MATCH($D465,Data!$D:$D,0))</f>
        <v>Goggle</v>
      </c>
      <c r="I465" s="6" t="s">
        <v>2311</v>
      </c>
      <c r="J465" s="6" t="s">
        <v>5331</v>
      </c>
      <c r="K465" s="6" t="s">
        <v>5340</v>
      </c>
      <c r="L465" s="6" t="s">
        <v>8994</v>
      </c>
      <c r="M465" s="6" t="s">
        <v>5348</v>
      </c>
      <c r="N465" s="6" t="s">
        <v>638</v>
      </c>
      <c r="O465" s="11"/>
      <c r="P465" s="11"/>
      <c r="Q465" s="6" t="s">
        <v>9121</v>
      </c>
      <c r="R465" s="9" t="b">
        <v>1</v>
      </c>
      <c r="S465" s="9" t="b">
        <v>0</v>
      </c>
      <c r="T465" s="6" t="s">
        <v>8746</v>
      </c>
      <c r="U465" s="17" t="str">
        <f>INDEX(Data!U:U,MATCH($D465,Data!$D:$D,0))</f>
        <v>50009-00016</v>
      </c>
      <c r="V465" s="17" t="str">
        <f>INDEX(Data!V:V,MATCH($D465,Data!$D:$D,0))</f>
        <v/>
      </c>
      <c r="W465" s="17" t="str">
        <f>INDEX(Data!W:W,MATCH($D465,Data!$D:$D,0))</f>
        <v/>
      </c>
      <c r="X465" s="17" t="str">
        <f>INDEX(Data!X:X,MATCH($D465,Data!$D:$D,0))</f>
        <v/>
      </c>
      <c r="Y465" s="17" t="str">
        <f>INDEX(Data!Y:Y,MATCH($D465,Data!$D:$D,0))</f>
        <v/>
      </c>
      <c r="Z465" s="17" t="str">
        <f>INDEX(Data!Z:Z,MATCH($D465,Data!$D:$D,0))</f>
        <v/>
      </c>
      <c r="AA465" s="17" t="str">
        <f>INDEX(Data!AA:AA,MATCH($D465,Data!$D:$D,0))</f>
        <v/>
      </c>
      <c r="AB465" s="17" t="str">
        <f>INDEX(Data!AB:AB,MATCH($D465,Data!$D:$D,0))</f>
        <v/>
      </c>
      <c r="AC465" s="17" t="str">
        <f>INDEX(Data!AC:AC,MATCH($D465,Data!$D:$D,0))</f>
        <v>OS</v>
      </c>
      <c r="AD465" s="17" t="str">
        <f>INDEX(Data!AD:AD,MATCH($D465,Data!$D:$D,0))</f>
        <v/>
      </c>
      <c r="AE465" s="17" t="str">
        <f>INDEX(Data!AE:AE,MATCH($D465,Data!$D:$D,0))</f>
        <v/>
      </c>
      <c r="AF465" s="17" t="str">
        <f>INDEX(Data!AF:AF,MATCH($D465,Data!$D:$D,0))</f>
        <v/>
      </c>
      <c r="AG465" s="17" t="str">
        <f>INDEX(Data!AG:AG,MATCH($D465,Data!$D:$D,0))</f>
        <v/>
      </c>
      <c r="AH465" s="17" t="str">
        <f>INDEX(Data!AH:AH,MATCH($D465,Data!$D:$D,0))</f>
        <v/>
      </c>
      <c r="AI465" s="17" t="str">
        <f>INDEX(Data!AI:AI,MATCH($D465,Data!$D:$D,0))</f>
        <v/>
      </c>
      <c r="AJ465" s="17" t="str">
        <f>INDEX(Data!AJ:AJ,MATCH($D465,Data!$D:$D,0))</f>
        <v/>
      </c>
      <c r="AK465" s="10">
        <v>65</v>
      </c>
      <c r="AL465" s="10">
        <v>80</v>
      </c>
      <c r="AM465" s="6" t="s">
        <v>475</v>
      </c>
      <c r="AN465" s="6" t="s">
        <v>9237</v>
      </c>
      <c r="AO465" s="6" t="s">
        <v>2430</v>
      </c>
      <c r="AP465" s="6" t="s">
        <v>2431</v>
      </c>
      <c r="AQ465" s="18" t="s">
        <v>9465</v>
      </c>
      <c r="AR465" s="11" t="str">
        <f t="shared" si="114"/>
        <v>2W Distributor Bike</v>
      </c>
      <c r="AS465" s="11" t="str">
        <f t="shared" si="115"/>
        <v>2W Distributor - Moto</v>
      </c>
      <c r="AT465" s="11" t="str">
        <f t="shared" si="116"/>
        <v>2W Distributor</v>
      </c>
      <c r="AU465" s="11" t="str">
        <f t="shared" si="117"/>
        <v>H2</v>
      </c>
      <c r="AV465" s="11" t="str">
        <f t="shared" si="117"/>
        <v>International - Bike</v>
      </c>
      <c r="AW465" s="11" t="str">
        <f t="shared" si="118"/>
        <v>International - Moto</v>
      </c>
      <c r="AX465" s="11" t="str">
        <f t="shared" si="119"/>
        <v>International - AS</v>
      </c>
      <c r="AY465" s="11" t="str">
        <f t="shared" si="119"/>
        <v>International</v>
      </c>
      <c r="AZ465" s="11" t="str">
        <f t="shared" si="119"/>
        <v>International - New</v>
      </c>
      <c r="BA465" s="11" t="str">
        <f t="shared" si="120"/>
        <v>Mecanic Sport</v>
      </c>
      <c r="BB465" s="11" t="str">
        <f t="shared" si="121"/>
        <v>Moto Dealers</v>
      </c>
      <c r="BC465" s="11" t="str">
        <f t="shared" si="121"/>
        <v>Motonet</v>
      </c>
      <c r="BD465" s="11" t="str">
        <f t="shared" si="122"/>
        <v>Pierce AB</v>
      </c>
      <c r="BE465" s="11" t="str">
        <f t="shared" si="123"/>
        <v>Retail</v>
      </c>
      <c r="BF465" s="11" t="str">
        <f t="shared" si="124"/>
        <v>TREK</v>
      </c>
      <c r="BG465" s="11" t="e">
        <v>#N/A</v>
      </c>
      <c r="BH465" s="11" t="e">
        <f t="shared" si="125"/>
        <v>#N/A</v>
      </c>
      <c r="BI465" s="11"/>
      <c r="BJ465" s="11"/>
      <c r="BK465" s="11"/>
      <c r="BL465" s="11"/>
      <c r="BM465" s="11"/>
      <c r="BN465" s="11"/>
      <c r="BO465" s="11"/>
      <c r="BP465" s="11"/>
      <c r="BQ465" s="11"/>
      <c r="BR465" s="11"/>
      <c r="BS465" s="11"/>
    </row>
    <row r="466" spans="1:71" x14ac:dyDescent="0.2">
      <c r="A466" s="16">
        <f t="shared" si="126"/>
        <v>465</v>
      </c>
      <c r="B466" s="11" t="str">
        <f t="shared" si="127"/>
        <v>50009-00017</v>
      </c>
      <c r="C466" s="11" t="str">
        <f t="shared" si="127"/>
        <v>50009-00017</v>
      </c>
      <c r="D466" s="7" t="s">
        <v>8747</v>
      </c>
      <c r="E466" s="6" t="s">
        <v>139</v>
      </c>
      <c r="F466" s="11" t="s">
        <v>8991</v>
      </c>
      <c r="G466" s="17" t="str">
        <f>INDEX(Data!G:G,MATCH($D466,Data!$D:$D,0))</f>
        <v>RACECRAFT 2</v>
      </c>
      <c r="H466" s="17" t="str">
        <f>INDEX(Data!H:H,MATCH($D466,Data!$D:$D,0))</f>
        <v>Goggle</v>
      </c>
      <c r="I466" s="6" t="s">
        <v>2311</v>
      </c>
      <c r="J466" s="6" t="s">
        <v>5331</v>
      </c>
      <c r="K466" s="6" t="s">
        <v>5340</v>
      </c>
      <c r="L466" s="6" t="s">
        <v>8994</v>
      </c>
      <c r="M466" s="6" t="s">
        <v>5348</v>
      </c>
      <c r="N466" s="6" t="s">
        <v>638</v>
      </c>
      <c r="O466" s="11"/>
      <c r="P466" s="11"/>
      <c r="Q466" s="6" t="s">
        <v>9122</v>
      </c>
      <c r="R466" s="9" t="b">
        <v>1</v>
      </c>
      <c r="S466" s="9" t="b">
        <v>0</v>
      </c>
      <c r="T466" s="6" t="s">
        <v>8747</v>
      </c>
      <c r="U466" s="17" t="str">
        <f>INDEX(Data!U:U,MATCH($D466,Data!$D:$D,0))</f>
        <v>50009-00017</v>
      </c>
      <c r="V466" s="17" t="str">
        <f>INDEX(Data!V:V,MATCH($D466,Data!$D:$D,0))</f>
        <v/>
      </c>
      <c r="W466" s="17" t="str">
        <f>INDEX(Data!W:W,MATCH($D466,Data!$D:$D,0))</f>
        <v/>
      </c>
      <c r="X466" s="17" t="str">
        <f>INDEX(Data!X:X,MATCH($D466,Data!$D:$D,0))</f>
        <v/>
      </c>
      <c r="Y466" s="17" t="str">
        <f>INDEX(Data!Y:Y,MATCH($D466,Data!$D:$D,0))</f>
        <v/>
      </c>
      <c r="Z466" s="17" t="str">
        <f>INDEX(Data!Z:Z,MATCH($D466,Data!$D:$D,0))</f>
        <v/>
      </c>
      <c r="AA466" s="17" t="str">
        <f>INDEX(Data!AA:AA,MATCH($D466,Data!$D:$D,0))</f>
        <v/>
      </c>
      <c r="AB466" s="17" t="str">
        <f>INDEX(Data!AB:AB,MATCH($D466,Data!$D:$D,0))</f>
        <v/>
      </c>
      <c r="AC466" s="17" t="str">
        <f>INDEX(Data!AC:AC,MATCH($D466,Data!$D:$D,0))</f>
        <v>OS</v>
      </c>
      <c r="AD466" s="17" t="str">
        <f>INDEX(Data!AD:AD,MATCH($D466,Data!$D:$D,0))</f>
        <v/>
      </c>
      <c r="AE466" s="17" t="str">
        <f>INDEX(Data!AE:AE,MATCH($D466,Data!$D:$D,0))</f>
        <v/>
      </c>
      <c r="AF466" s="17" t="str">
        <f>INDEX(Data!AF:AF,MATCH($D466,Data!$D:$D,0))</f>
        <v/>
      </c>
      <c r="AG466" s="17" t="str">
        <f>INDEX(Data!AG:AG,MATCH($D466,Data!$D:$D,0))</f>
        <v/>
      </c>
      <c r="AH466" s="17" t="str">
        <f>INDEX(Data!AH:AH,MATCH($D466,Data!$D:$D,0))</f>
        <v/>
      </c>
      <c r="AI466" s="17" t="str">
        <f>INDEX(Data!AI:AI,MATCH($D466,Data!$D:$D,0))</f>
        <v/>
      </c>
      <c r="AJ466" s="17" t="str">
        <f>INDEX(Data!AJ:AJ,MATCH($D466,Data!$D:$D,0))</f>
        <v/>
      </c>
      <c r="AK466" s="10">
        <v>65</v>
      </c>
      <c r="AL466" s="10">
        <v>80</v>
      </c>
      <c r="AM466" s="6" t="s">
        <v>475</v>
      </c>
      <c r="AN466" s="6" t="s">
        <v>9237</v>
      </c>
      <c r="AO466" s="6" t="s">
        <v>2430</v>
      </c>
      <c r="AP466" s="6" t="s">
        <v>2431</v>
      </c>
      <c r="AQ466" s="18" t="s">
        <v>9465</v>
      </c>
      <c r="AR466" s="11" t="str">
        <f t="shared" si="114"/>
        <v>2W Distributor Bike</v>
      </c>
      <c r="AS466" s="11" t="str">
        <f t="shared" si="115"/>
        <v>2W Distributor - Moto</v>
      </c>
      <c r="AT466" s="11" t="str">
        <f t="shared" si="116"/>
        <v>2W Distributor</v>
      </c>
      <c r="AU466" s="11" t="str">
        <f t="shared" si="117"/>
        <v>H2</v>
      </c>
      <c r="AV466" s="11" t="str">
        <f t="shared" si="117"/>
        <v>International - Bike</v>
      </c>
      <c r="AW466" s="11" t="str">
        <f t="shared" si="118"/>
        <v>International - Moto</v>
      </c>
      <c r="AX466" s="11" t="str">
        <f t="shared" si="119"/>
        <v>International - AS</v>
      </c>
      <c r="AY466" s="11" t="str">
        <f t="shared" si="119"/>
        <v>International</v>
      </c>
      <c r="AZ466" s="11" t="str">
        <f t="shared" si="119"/>
        <v>International - New</v>
      </c>
      <c r="BA466" s="11" t="str">
        <f t="shared" si="120"/>
        <v>Mecanic Sport</v>
      </c>
      <c r="BB466" s="11" t="str">
        <f t="shared" si="121"/>
        <v>Moto Dealers</v>
      </c>
      <c r="BC466" s="11" t="str">
        <f t="shared" si="121"/>
        <v>Motonet</v>
      </c>
      <c r="BD466" s="11" t="str">
        <f t="shared" si="122"/>
        <v>Pierce AB</v>
      </c>
      <c r="BE466" s="11" t="str">
        <f t="shared" si="123"/>
        <v>Retail</v>
      </c>
      <c r="BF466" s="11" t="str">
        <f t="shared" si="124"/>
        <v>TREK</v>
      </c>
      <c r="BG466" s="11" t="e">
        <v>#N/A</v>
      </c>
      <c r="BH466" s="11" t="e">
        <f t="shared" si="125"/>
        <v>#N/A</v>
      </c>
      <c r="BI466" s="11"/>
      <c r="BJ466" s="11"/>
      <c r="BK466" s="11"/>
      <c r="BL466" s="11"/>
      <c r="BM466" s="11"/>
      <c r="BN466" s="11"/>
      <c r="BO466" s="11"/>
      <c r="BP466" s="11"/>
      <c r="BQ466" s="11"/>
      <c r="BR466" s="11"/>
      <c r="BS466" s="11"/>
    </row>
    <row r="467" spans="1:71" x14ac:dyDescent="0.2">
      <c r="A467" s="16">
        <f t="shared" si="126"/>
        <v>466</v>
      </c>
      <c r="B467" s="11" t="str">
        <f t="shared" si="127"/>
        <v>50009-00018</v>
      </c>
      <c r="C467" s="11" t="str">
        <f t="shared" si="127"/>
        <v>50009-00018</v>
      </c>
      <c r="D467" s="7" t="s">
        <v>8748</v>
      </c>
      <c r="E467" s="6" t="s">
        <v>139</v>
      </c>
      <c r="F467" s="11" t="s">
        <v>8991</v>
      </c>
      <c r="G467" s="17" t="str">
        <f>INDEX(Data!G:G,MATCH($D467,Data!$D:$D,0))</f>
        <v>RACECRAFT 2</v>
      </c>
      <c r="H467" s="17" t="str">
        <f>INDEX(Data!H:H,MATCH($D467,Data!$D:$D,0))</f>
        <v>Goggle</v>
      </c>
      <c r="I467" s="6" t="s">
        <v>2311</v>
      </c>
      <c r="J467" s="6" t="s">
        <v>5331</v>
      </c>
      <c r="K467" s="6" t="s">
        <v>5340</v>
      </c>
      <c r="L467" s="6" t="s">
        <v>8994</v>
      </c>
      <c r="M467" s="6" t="s">
        <v>5348</v>
      </c>
      <c r="N467" s="6" t="s">
        <v>638</v>
      </c>
      <c r="O467" s="11"/>
      <c r="P467" s="11"/>
      <c r="Q467" s="6" t="s">
        <v>9123</v>
      </c>
      <c r="R467" s="9" t="b">
        <v>1</v>
      </c>
      <c r="S467" s="9" t="b">
        <v>0</v>
      </c>
      <c r="T467" s="6" t="s">
        <v>8748</v>
      </c>
      <c r="U467" s="17" t="str">
        <f>INDEX(Data!U:U,MATCH($D467,Data!$D:$D,0))</f>
        <v>50009-00018</v>
      </c>
      <c r="V467" s="17" t="str">
        <f>INDEX(Data!V:V,MATCH($D467,Data!$D:$D,0))</f>
        <v/>
      </c>
      <c r="W467" s="17" t="str">
        <f>INDEX(Data!W:W,MATCH($D467,Data!$D:$D,0))</f>
        <v/>
      </c>
      <c r="X467" s="17" t="str">
        <f>INDEX(Data!X:X,MATCH($D467,Data!$D:$D,0))</f>
        <v/>
      </c>
      <c r="Y467" s="17" t="str">
        <f>INDEX(Data!Y:Y,MATCH($D467,Data!$D:$D,0))</f>
        <v/>
      </c>
      <c r="Z467" s="17" t="str">
        <f>INDEX(Data!Z:Z,MATCH($D467,Data!$D:$D,0))</f>
        <v/>
      </c>
      <c r="AA467" s="17" t="str">
        <f>INDEX(Data!AA:AA,MATCH($D467,Data!$D:$D,0))</f>
        <v/>
      </c>
      <c r="AB467" s="17" t="str">
        <f>INDEX(Data!AB:AB,MATCH($D467,Data!$D:$D,0))</f>
        <v/>
      </c>
      <c r="AC467" s="17" t="str">
        <f>INDEX(Data!AC:AC,MATCH($D467,Data!$D:$D,0))</f>
        <v>OS</v>
      </c>
      <c r="AD467" s="17" t="str">
        <f>INDEX(Data!AD:AD,MATCH($D467,Data!$D:$D,0))</f>
        <v/>
      </c>
      <c r="AE467" s="17" t="str">
        <f>INDEX(Data!AE:AE,MATCH($D467,Data!$D:$D,0))</f>
        <v/>
      </c>
      <c r="AF467" s="17" t="str">
        <f>INDEX(Data!AF:AF,MATCH($D467,Data!$D:$D,0))</f>
        <v/>
      </c>
      <c r="AG467" s="17" t="str">
        <f>INDEX(Data!AG:AG,MATCH($D467,Data!$D:$D,0))</f>
        <v/>
      </c>
      <c r="AH467" s="17" t="str">
        <f>INDEX(Data!AH:AH,MATCH($D467,Data!$D:$D,0))</f>
        <v/>
      </c>
      <c r="AI467" s="17" t="str">
        <f>INDEX(Data!AI:AI,MATCH($D467,Data!$D:$D,0))</f>
        <v/>
      </c>
      <c r="AJ467" s="17" t="str">
        <f>INDEX(Data!AJ:AJ,MATCH($D467,Data!$D:$D,0))</f>
        <v/>
      </c>
      <c r="AK467" s="10">
        <v>65</v>
      </c>
      <c r="AL467" s="10">
        <v>80</v>
      </c>
      <c r="AM467" s="6" t="s">
        <v>475</v>
      </c>
      <c r="AN467" s="6" t="s">
        <v>9237</v>
      </c>
      <c r="AO467" s="6" t="s">
        <v>2430</v>
      </c>
      <c r="AP467" s="6" t="s">
        <v>2431</v>
      </c>
      <c r="AQ467" s="18" t="s">
        <v>9465</v>
      </c>
      <c r="AR467" s="11" t="str">
        <f t="shared" si="114"/>
        <v>2W Distributor Bike</v>
      </c>
      <c r="AS467" s="11" t="str">
        <f t="shared" si="115"/>
        <v>2W Distributor - Moto</v>
      </c>
      <c r="AT467" s="11" t="str">
        <f t="shared" si="116"/>
        <v>2W Distributor</v>
      </c>
      <c r="AU467" s="11" t="str">
        <f t="shared" si="117"/>
        <v>H2</v>
      </c>
      <c r="AV467" s="11" t="str">
        <f t="shared" si="117"/>
        <v>International - Bike</v>
      </c>
      <c r="AW467" s="11" t="str">
        <f t="shared" si="118"/>
        <v>International - Moto</v>
      </c>
      <c r="AX467" s="11" t="str">
        <f t="shared" si="119"/>
        <v>International - AS</v>
      </c>
      <c r="AY467" s="11" t="str">
        <f t="shared" si="119"/>
        <v>International</v>
      </c>
      <c r="AZ467" s="11" t="str">
        <f t="shared" si="119"/>
        <v>International - New</v>
      </c>
      <c r="BA467" s="11" t="str">
        <f t="shared" si="120"/>
        <v>Mecanic Sport</v>
      </c>
      <c r="BB467" s="11" t="str">
        <f t="shared" si="121"/>
        <v>Moto Dealers</v>
      </c>
      <c r="BC467" s="11" t="str">
        <f t="shared" si="121"/>
        <v>Motonet</v>
      </c>
      <c r="BD467" s="11" t="str">
        <f t="shared" si="122"/>
        <v>Pierce AB</v>
      </c>
      <c r="BE467" s="11" t="str">
        <f t="shared" si="123"/>
        <v>Retail</v>
      </c>
      <c r="BF467" s="11" t="str">
        <f t="shared" si="124"/>
        <v>TREK</v>
      </c>
      <c r="BG467" s="11" t="e">
        <v>#N/A</v>
      </c>
      <c r="BH467" s="11" t="e">
        <f t="shared" si="125"/>
        <v>#N/A</v>
      </c>
      <c r="BI467" s="11"/>
      <c r="BJ467" s="11"/>
      <c r="BK467" s="11"/>
      <c r="BL467" s="11"/>
      <c r="BM467" s="11"/>
      <c r="BN467" s="11"/>
      <c r="BO467" s="11"/>
      <c r="BP467" s="11"/>
      <c r="BQ467" s="11"/>
      <c r="BR467" s="11"/>
      <c r="BS467" s="11"/>
    </row>
    <row r="468" spans="1:71" x14ac:dyDescent="0.2">
      <c r="A468" s="16">
        <f t="shared" si="126"/>
        <v>467</v>
      </c>
      <c r="B468" s="11" t="str">
        <f t="shared" si="127"/>
        <v>50009-00019</v>
      </c>
      <c r="C468" s="11" t="str">
        <f t="shared" si="127"/>
        <v>50009-00019</v>
      </c>
      <c r="D468" s="7" t="s">
        <v>8749</v>
      </c>
      <c r="E468" s="6" t="s">
        <v>139</v>
      </c>
      <c r="F468" s="11" t="s">
        <v>8991</v>
      </c>
      <c r="G468" s="17" t="str">
        <f>INDEX(Data!G:G,MATCH($D468,Data!$D:$D,0))</f>
        <v>RACECRAFT 2</v>
      </c>
      <c r="H468" s="17" t="str">
        <f>INDEX(Data!H:H,MATCH($D468,Data!$D:$D,0))</f>
        <v>Goggle</v>
      </c>
      <c r="I468" s="6" t="s">
        <v>2311</v>
      </c>
      <c r="J468" s="6" t="s">
        <v>5331</v>
      </c>
      <c r="K468" s="6" t="s">
        <v>5340</v>
      </c>
      <c r="L468" s="6" t="s">
        <v>8994</v>
      </c>
      <c r="M468" s="6" t="s">
        <v>5348</v>
      </c>
      <c r="N468" s="6" t="s">
        <v>638</v>
      </c>
      <c r="O468" s="11"/>
      <c r="P468" s="11"/>
      <c r="Q468" s="6" t="s">
        <v>9124</v>
      </c>
      <c r="R468" s="9" t="b">
        <v>1</v>
      </c>
      <c r="S468" s="9" t="b">
        <v>0</v>
      </c>
      <c r="T468" s="6" t="s">
        <v>8749</v>
      </c>
      <c r="U468" s="17" t="str">
        <f>INDEX(Data!U:U,MATCH($D468,Data!$D:$D,0))</f>
        <v>50009-00019</v>
      </c>
      <c r="V468" s="17" t="str">
        <f>INDEX(Data!V:V,MATCH($D468,Data!$D:$D,0))</f>
        <v/>
      </c>
      <c r="W468" s="17" t="str">
        <f>INDEX(Data!W:W,MATCH($D468,Data!$D:$D,0))</f>
        <v/>
      </c>
      <c r="X468" s="17" t="str">
        <f>INDEX(Data!X:X,MATCH($D468,Data!$D:$D,0))</f>
        <v/>
      </c>
      <c r="Y468" s="17" t="str">
        <f>INDEX(Data!Y:Y,MATCH($D468,Data!$D:$D,0))</f>
        <v/>
      </c>
      <c r="Z468" s="17" t="str">
        <f>INDEX(Data!Z:Z,MATCH($D468,Data!$D:$D,0))</f>
        <v/>
      </c>
      <c r="AA468" s="17" t="str">
        <f>INDEX(Data!AA:AA,MATCH($D468,Data!$D:$D,0))</f>
        <v/>
      </c>
      <c r="AB468" s="17" t="str">
        <f>INDEX(Data!AB:AB,MATCH($D468,Data!$D:$D,0))</f>
        <v/>
      </c>
      <c r="AC468" s="17" t="str">
        <f>INDEX(Data!AC:AC,MATCH($D468,Data!$D:$D,0))</f>
        <v>OS</v>
      </c>
      <c r="AD468" s="17" t="str">
        <f>INDEX(Data!AD:AD,MATCH($D468,Data!$D:$D,0))</f>
        <v/>
      </c>
      <c r="AE468" s="17" t="str">
        <f>INDEX(Data!AE:AE,MATCH($D468,Data!$D:$D,0))</f>
        <v/>
      </c>
      <c r="AF468" s="17" t="str">
        <f>INDEX(Data!AF:AF,MATCH($D468,Data!$D:$D,0))</f>
        <v/>
      </c>
      <c r="AG468" s="17" t="str">
        <f>INDEX(Data!AG:AG,MATCH($D468,Data!$D:$D,0))</f>
        <v/>
      </c>
      <c r="AH468" s="17" t="str">
        <f>INDEX(Data!AH:AH,MATCH($D468,Data!$D:$D,0))</f>
        <v/>
      </c>
      <c r="AI468" s="17" t="str">
        <f>INDEX(Data!AI:AI,MATCH($D468,Data!$D:$D,0))</f>
        <v/>
      </c>
      <c r="AJ468" s="17" t="str">
        <f>INDEX(Data!AJ:AJ,MATCH($D468,Data!$D:$D,0))</f>
        <v/>
      </c>
      <c r="AK468" s="10">
        <v>65</v>
      </c>
      <c r="AL468" s="10">
        <v>80</v>
      </c>
      <c r="AM468" s="6" t="s">
        <v>475</v>
      </c>
      <c r="AN468" s="6" t="s">
        <v>9237</v>
      </c>
      <c r="AO468" s="6" t="s">
        <v>2430</v>
      </c>
      <c r="AP468" s="6" t="s">
        <v>2431</v>
      </c>
      <c r="AQ468" s="18" t="s">
        <v>9465</v>
      </c>
      <c r="AR468" s="11" t="str">
        <f t="shared" si="114"/>
        <v>2W Distributor Bike</v>
      </c>
      <c r="AS468" s="11" t="str">
        <f t="shared" si="115"/>
        <v>2W Distributor - Moto</v>
      </c>
      <c r="AT468" s="11" t="str">
        <f t="shared" si="116"/>
        <v>2W Distributor</v>
      </c>
      <c r="AU468" s="11" t="str">
        <f t="shared" si="117"/>
        <v>H2</v>
      </c>
      <c r="AV468" s="11" t="str">
        <f t="shared" si="117"/>
        <v>International - Bike</v>
      </c>
      <c r="AW468" s="11" t="str">
        <f t="shared" si="118"/>
        <v>International - Moto</v>
      </c>
      <c r="AX468" s="11" t="str">
        <f t="shared" si="119"/>
        <v>International - AS</v>
      </c>
      <c r="AY468" s="11" t="str">
        <f t="shared" si="119"/>
        <v>International</v>
      </c>
      <c r="AZ468" s="11" t="str">
        <f t="shared" si="119"/>
        <v>International - New</v>
      </c>
      <c r="BA468" s="11" t="str">
        <f t="shared" si="120"/>
        <v>Mecanic Sport</v>
      </c>
      <c r="BB468" s="11" t="str">
        <f t="shared" si="121"/>
        <v>Moto Dealers</v>
      </c>
      <c r="BC468" s="11" t="str">
        <f t="shared" si="121"/>
        <v>Motonet</v>
      </c>
      <c r="BD468" s="11" t="str">
        <f t="shared" si="122"/>
        <v>Pierce AB</v>
      </c>
      <c r="BE468" s="11" t="str">
        <f t="shared" si="123"/>
        <v>Retail</v>
      </c>
      <c r="BF468" s="11" t="str">
        <f t="shared" si="124"/>
        <v>TREK</v>
      </c>
      <c r="BG468" s="11" t="e">
        <v>#N/A</v>
      </c>
      <c r="BH468" s="11" t="e">
        <f t="shared" si="125"/>
        <v>#N/A</v>
      </c>
      <c r="BI468" s="11"/>
      <c r="BJ468" s="11"/>
      <c r="BK468" s="11"/>
      <c r="BL468" s="11"/>
      <c r="BM468" s="11"/>
      <c r="BN468" s="11"/>
      <c r="BO468" s="11"/>
      <c r="BP468" s="11"/>
      <c r="BQ468" s="11"/>
      <c r="BR468" s="11"/>
      <c r="BS468" s="11"/>
    </row>
    <row r="469" spans="1:71" x14ac:dyDescent="0.2">
      <c r="A469" s="16">
        <f t="shared" si="126"/>
        <v>468</v>
      </c>
      <c r="B469" s="11" t="str">
        <f t="shared" si="127"/>
        <v>50009-00020</v>
      </c>
      <c r="C469" s="11" t="str">
        <f t="shared" si="127"/>
        <v>50009-00020</v>
      </c>
      <c r="D469" s="7" t="s">
        <v>8750</v>
      </c>
      <c r="E469" s="6" t="s">
        <v>139</v>
      </c>
      <c r="F469" s="11" t="s">
        <v>8991</v>
      </c>
      <c r="G469" s="17" t="str">
        <f>INDEX(Data!G:G,MATCH($D469,Data!$D:$D,0))</f>
        <v>RACECRAFT 2</v>
      </c>
      <c r="H469" s="17" t="str">
        <f>INDEX(Data!H:H,MATCH($D469,Data!$D:$D,0))</f>
        <v>Goggle</v>
      </c>
      <c r="I469" s="6" t="s">
        <v>2311</v>
      </c>
      <c r="J469" s="6" t="s">
        <v>5331</v>
      </c>
      <c r="K469" s="6" t="s">
        <v>5340</v>
      </c>
      <c r="L469" s="6" t="s">
        <v>8994</v>
      </c>
      <c r="M469" s="6" t="s">
        <v>5348</v>
      </c>
      <c r="N469" s="6" t="s">
        <v>638</v>
      </c>
      <c r="O469" s="11"/>
      <c r="P469" s="11"/>
      <c r="Q469" s="6" t="s">
        <v>9125</v>
      </c>
      <c r="R469" s="9" t="b">
        <v>1</v>
      </c>
      <c r="S469" s="9" t="b">
        <v>0</v>
      </c>
      <c r="T469" s="6" t="s">
        <v>8750</v>
      </c>
      <c r="U469" s="17" t="str">
        <f>INDEX(Data!U:U,MATCH($D469,Data!$D:$D,0))</f>
        <v>50009-00020</v>
      </c>
      <c r="V469" s="17" t="str">
        <f>INDEX(Data!V:V,MATCH($D469,Data!$D:$D,0))</f>
        <v/>
      </c>
      <c r="W469" s="17" t="str">
        <f>INDEX(Data!W:W,MATCH($D469,Data!$D:$D,0))</f>
        <v/>
      </c>
      <c r="X469" s="17" t="str">
        <f>INDEX(Data!X:X,MATCH($D469,Data!$D:$D,0))</f>
        <v/>
      </c>
      <c r="Y469" s="17" t="str">
        <f>INDEX(Data!Y:Y,MATCH($D469,Data!$D:$D,0))</f>
        <v/>
      </c>
      <c r="Z469" s="17" t="str">
        <f>INDEX(Data!Z:Z,MATCH($D469,Data!$D:$D,0))</f>
        <v/>
      </c>
      <c r="AA469" s="17" t="str">
        <f>INDEX(Data!AA:AA,MATCH($D469,Data!$D:$D,0))</f>
        <v/>
      </c>
      <c r="AB469" s="17" t="str">
        <f>INDEX(Data!AB:AB,MATCH($D469,Data!$D:$D,0))</f>
        <v/>
      </c>
      <c r="AC469" s="17" t="str">
        <f>INDEX(Data!AC:AC,MATCH($D469,Data!$D:$D,0))</f>
        <v>OS</v>
      </c>
      <c r="AD469" s="17" t="str">
        <f>INDEX(Data!AD:AD,MATCH($D469,Data!$D:$D,0))</f>
        <v/>
      </c>
      <c r="AE469" s="17" t="str">
        <f>INDEX(Data!AE:AE,MATCH($D469,Data!$D:$D,0))</f>
        <v/>
      </c>
      <c r="AF469" s="17" t="str">
        <f>INDEX(Data!AF:AF,MATCH($D469,Data!$D:$D,0))</f>
        <v/>
      </c>
      <c r="AG469" s="17" t="str">
        <f>INDEX(Data!AG:AG,MATCH($D469,Data!$D:$D,0))</f>
        <v/>
      </c>
      <c r="AH469" s="17" t="str">
        <f>INDEX(Data!AH:AH,MATCH($D469,Data!$D:$D,0))</f>
        <v/>
      </c>
      <c r="AI469" s="17" t="str">
        <f>INDEX(Data!AI:AI,MATCH($D469,Data!$D:$D,0))</f>
        <v/>
      </c>
      <c r="AJ469" s="17" t="str">
        <f>INDEX(Data!AJ:AJ,MATCH($D469,Data!$D:$D,0))</f>
        <v/>
      </c>
      <c r="AK469" s="10">
        <v>65</v>
      </c>
      <c r="AL469" s="10">
        <v>80</v>
      </c>
      <c r="AM469" s="6" t="s">
        <v>475</v>
      </c>
      <c r="AN469" s="6" t="s">
        <v>9237</v>
      </c>
      <c r="AO469" s="6" t="s">
        <v>2430</v>
      </c>
      <c r="AP469" s="6" t="s">
        <v>2431</v>
      </c>
      <c r="AQ469" s="18" t="s">
        <v>9465</v>
      </c>
      <c r="AR469" s="11" t="str">
        <f t="shared" si="114"/>
        <v>2W Distributor Bike</v>
      </c>
      <c r="AS469" s="11" t="str">
        <f t="shared" si="115"/>
        <v>2W Distributor - Moto</v>
      </c>
      <c r="AT469" s="11" t="str">
        <f t="shared" si="116"/>
        <v>2W Distributor</v>
      </c>
      <c r="AU469" s="11" t="str">
        <f t="shared" si="117"/>
        <v>H2</v>
      </c>
      <c r="AV469" s="11" t="str">
        <f t="shared" si="117"/>
        <v>International - Bike</v>
      </c>
      <c r="AW469" s="11" t="str">
        <f t="shared" si="118"/>
        <v>International - Moto</v>
      </c>
      <c r="AX469" s="11" t="str">
        <f t="shared" si="119"/>
        <v>International - AS</v>
      </c>
      <c r="AY469" s="11" t="str">
        <f t="shared" si="119"/>
        <v>International</v>
      </c>
      <c r="AZ469" s="11" t="str">
        <f t="shared" si="119"/>
        <v>International - New</v>
      </c>
      <c r="BA469" s="11" t="str">
        <f t="shared" si="120"/>
        <v>Mecanic Sport</v>
      </c>
      <c r="BB469" s="11" t="str">
        <f t="shared" si="121"/>
        <v>Moto Dealers</v>
      </c>
      <c r="BC469" s="11" t="str">
        <f t="shared" si="121"/>
        <v>Motonet</v>
      </c>
      <c r="BD469" s="11" t="str">
        <f t="shared" si="122"/>
        <v>Pierce AB</v>
      </c>
      <c r="BE469" s="11" t="str">
        <f t="shared" si="123"/>
        <v>Retail</v>
      </c>
      <c r="BF469" s="11" t="str">
        <f t="shared" si="124"/>
        <v>TREK</v>
      </c>
      <c r="BG469" s="11" t="e">
        <v>#N/A</v>
      </c>
      <c r="BH469" s="11" t="e">
        <f t="shared" si="125"/>
        <v>#N/A</v>
      </c>
      <c r="BI469" s="11"/>
      <c r="BJ469" s="11"/>
      <c r="BK469" s="11"/>
      <c r="BL469" s="11"/>
      <c r="BM469" s="11"/>
      <c r="BN469" s="11"/>
      <c r="BO469" s="11"/>
      <c r="BP469" s="11"/>
      <c r="BQ469" s="11"/>
      <c r="BR469" s="11"/>
      <c r="BS469" s="11"/>
    </row>
    <row r="470" spans="1:71" x14ac:dyDescent="0.2">
      <c r="A470" s="16">
        <f t="shared" si="126"/>
        <v>469</v>
      </c>
      <c r="B470" s="11" t="str">
        <f t="shared" si="127"/>
        <v>50009-00021</v>
      </c>
      <c r="C470" s="11" t="str">
        <f t="shared" si="127"/>
        <v>50009-00021</v>
      </c>
      <c r="D470" s="7" t="s">
        <v>8751</v>
      </c>
      <c r="E470" s="6" t="s">
        <v>139</v>
      </c>
      <c r="F470" s="11" t="s">
        <v>8991</v>
      </c>
      <c r="G470" s="17" t="str">
        <f>INDEX(Data!G:G,MATCH($D470,Data!$D:$D,0))</f>
        <v>RACECRAFT 2</v>
      </c>
      <c r="H470" s="17" t="str">
        <f>INDEX(Data!H:H,MATCH($D470,Data!$D:$D,0))</f>
        <v>Goggle</v>
      </c>
      <c r="I470" s="6" t="s">
        <v>2311</v>
      </c>
      <c r="J470" s="6" t="s">
        <v>5331</v>
      </c>
      <c r="K470" s="6" t="s">
        <v>5340</v>
      </c>
      <c r="L470" s="6" t="s">
        <v>8994</v>
      </c>
      <c r="M470" s="6" t="s">
        <v>5348</v>
      </c>
      <c r="N470" s="6" t="s">
        <v>638</v>
      </c>
      <c r="O470" s="11"/>
      <c r="P470" s="11"/>
      <c r="Q470" s="6" t="s">
        <v>9126</v>
      </c>
      <c r="R470" s="9" t="b">
        <v>1</v>
      </c>
      <c r="S470" s="9" t="b">
        <v>0</v>
      </c>
      <c r="T470" s="6" t="s">
        <v>8751</v>
      </c>
      <c r="U470" s="17" t="str">
        <f>INDEX(Data!U:U,MATCH($D470,Data!$D:$D,0))</f>
        <v>50009-00021</v>
      </c>
      <c r="V470" s="17" t="str">
        <f>INDEX(Data!V:V,MATCH($D470,Data!$D:$D,0))</f>
        <v/>
      </c>
      <c r="W470" s="17" t="str">
        <f>INDEX(Data!W:W,MATCH($D470,Data!$D:$D,0))</f>
        <v/>
      </c>
      <c r="X470" s="17" t="str">
        <f>INDEX(Data!X:X,MATCH($D470,Data!$D:$D,0))</f>
        <v/>
      </c>
      <c r="Y470" s="17" t="str">
        <f>INDEX(Data!Y:Y,MATCH($D470,Data!$D:$D,0))</f>
        <v/>
      </c>
      <c r="Z470" s="17" t="str">
        <f>INDEX(Data!Z:Z,MATCH($D470,Data!$D:$D,0))</f>
        <v/>
      </c>
      <c r="AA470" s="17" t="str">
        <f>INDEX(Data!AA:AA,MATCH($D470,Data!$D:$D,0))</f>
        <v/>
      </c>
      <c r="AB470" s="17" t="str">
        <f>INDEX(Data!AB:AB,MATCH($D470,Data!$D:$D,0))</f>
        <v/>
      </c>
      <c r="AC470" s="17" t="str">
        <f>INDEX(Data!AC:AC,MATCH($D470,Data!$D:$D,0))</f>
        <v>OS</v>
      </c>
      <c r="AD470" s="17" t="str">
        <f>INDEX(Data!AD:AD,MATCH($D470,Data!$D:$D,0))</f>
        <v/>
      </c>
      <c r="AE470" s="17" t="str">
        <f>INDEX(Data!AE:AE,MATCH($D470,Data!$D:$D,0))</f>
        <v/>
      </c>
      <c r="AF470" s="17" t="str">
        <f>INDEX(Data!AF:AF,MATCH($D470,Data!$D:$D,0))</f>
        <v/>
      </c>
      <c r="AG470" s="17" t="str">
        <f>INDEX(Data!AG:AG,MATCH($D470,Data!$D:$D,0))</f>
        <v/>
      </c>
      <c r="AH470" s="17" t="str">
        <f>INDEX(Data!AH:AH,MATCH($D470,Data!$D:$D,0))</f>
        <v/>
      </c>
      <c r="AI470" s="17" t="str">
        <f>INDEX(Data!AI:AI,MATCH($D470,Data!$D:$D,0))</f>
        <v/>
      </c>
      <c r="AJ470" s="17" t="str">
        <f>INDEX(Data!AJ:AJ,MATCH($D470,Data!$D:$D,0))</f>
        <v/>
      </c>
      <c r="AK470" s="10">
        <v>65</v>
      </c>
      <c r="AL470" s="10">
        <v>80</v>
      </c>
      <c r="AM470" s="6" t="s">
        <v>475</v>
      </c>
      <c r="AN470" s="6" t="s">
        <v>9237</v>
      </c>
      <c r="AO470" s="6" t="s">
        <v>2430</v>
      </c>
      <c r="AP470" s="6" t="s">
        <v>2431</v>
      </c>
      <c r="AQ470" s="18" t="s">
        <v>9465</v>
      </c>
      <c r="AR470" s="11" t="str">
        <f t="shared" si="114"/>
        <v>2W Distributor Bike</v>
      </c>
      <c r="AS470" s="11" t="str">
        <f t="shared" si="115"/>
        <v>2W Distributor - Moto</v>
      </c>
      <c r="AT470" s="11" t="str">
        <f t="shared" si="116"/>
        <v>2W Distributor</v>
      </c>
      <c r="AU470" s="11" t="str">
        <f t="shared" si="117"/>
        <v>H2</v>
      </c>
      <c r="AV470" s="11" t="str">
        <f t="shared" si="117"/>
        <v>International - Bike</v>
      </c>
      <c r="AW470" s="11" t="str">
        <f t="shared" si="118"/>
        <v>International - Moto</v>
      </c>
      <c r="AX470" s="11" t="str">
        <f t="shared" si="119"/>
        <v>International - AS</v>
      </c>
      <c r="AY470" s="11" t="str">
        <f t="shared" si="119"/>
        <v>International</v>
      </c>
      <c r="AZ470" s="11" t="str">
        <f t="shared" si="119"/>
        <v>International - New</v>
      </c>
      <c r="BA470" s="11" t="str">
        <f t="shared" si="120"/>
        <v>Mecanic Sport</v>
      </c>
      <c r="BB470" s="11" t="str">
        <f t="shared" si="121"/>
        <v>Moto Dealers</v>
      </c>
      <c r="BC470" s="11" t="str">
        <f t="shared" si="121"/>
        <v>Motonet</v>
      </c>
      <c r="BD470" s="11" t="str">
        <f t="shared" si="122"/>
        <v>Pierce AB</v>
      </c>
      <c r="BE470" s="11" t="str">
        <f t="shared" si="123"/>
        <v>Retail</v>
      </c>
      <c r="BF470" s="11" t="str">
        <f t="shared" si="124"/>
        <v>TREK</v>
      </c>
      <c r="BG470" s="11" t="e">
        <v>#N/A</v>
      </c>
      <c r="BH470" s="11" t="e">
        <f t="shared" si="125"/>
        <v>#N/A</v>
      </c>
      <c r="BI470" s="11"/>
      <c r="BJ470" s="11"/>
      <c r="BK470" s="11"/>
      <c r="BL470" s="11"/>
      <c r="BM470" s="11"/>
      <c r="BN470" s="11"/>
      <c r="BO470" s="11"/>
      <c r="BP470" s="11"/>
      <c r="BQ470" s="11"/>
      <c r="BR470" s="11"/>
      <c r="BS470" s="11"/>
    </row>
    <row r="471" spans="1:71" x14ac:dyDescent="0.2">
      <c r="A471" s="16">
        <f t="shared" si="126"/>
        <v>470</v>
      </c>
      <c r="B471" s="11" t="str">
        <f t="shared" si="127"/>
        <v>50009-00022</v>
      </c>
      <c r="C471" s="11" t="str">
        <f t="shared" si="127"/>
        <v>50009-00022</v>
      </c>
      <c r="D471" s="7" t="s">
        <v>8752</v>
      </c>
      <c r="E471" s="6" t="s">
        <v>139</v>
      </c>
      <c r="F471" s="11" t="s">
        <v>8991</v>
      </c>
      <c r="G471" s="17" t="str">
        <f>INDEX(Data!G:G,MATCH($D471,Data!$D:$D,0))</f>
        <v>RACECRAFT 2</v>
      </c>
      <c r="H471" s="17" t="str">
        <f>INDEX(Data!H:H,MATCH($D471,Data!$D:$D,0))</f>
        <v>Goggle</v>
      </c>
      <c r="I471" s="6" t="s">
        <v>2311</v>
      </c>
      <c r="J471" s="6" t="s">
        <v>5331</v>
      </c>
      <c r="K471" s="6" t="s">
        <v>5340</v>
      </c>
      <c r="L471" s="6" t="s">
        <v>8994</v>
      </c>
      <c r="M471" s="6" t="s">
        <v>5348</v>
      </c>
      <c r="N471" s="6" t="s">
        <v>638</v>
      </c>
      <c r="O471" s="11"/>
      <c r="P471" s="11"/>
      <c r="Q471" s="6" t="s">
        <v>9127</v>
      </c>
      <c r="R471" s="9" t="b">
        <v>1</v>
      </c>
      <c r="S471" s="9" t="b">
        <v>0</v>
      </c>
      <c r="T471" s="6" t="s">
        <v>8752</v>
      </c>
      <c r="U471" s="17" t="str">
        <f>INDEX(Data!U:U,MATCH($D471,Data!$D:$D,0))</f>
        <v>50009-00022</v>
      </c>
      <c r="V471" s="17" t="str">
        <f>INDEX(Data!V:V,MATCH($D471,Data!$D:$D,0))</f>
        <v/>
      </c>
      <c r="W471" s="17" t="str">
        <f>INDEX(Data!W:W,MATCH($D471,Data!$D:$D,0))</f>
        <v/>
      </c>
      <c r="X471" s="17" t="str">
        <f>INDEX(Data!X:X,MATCH($D471,Data!$D:$D,0))</f>
        <v/>
      </c>
      <c r="Y471" s="17" t="str">
        <f>INDEX(Data!Y:Y,MATCH($D471,Data!$D:$D,0))</f>
        <v/>
      </c>
      <c r="Z471" s="17" t="str">
        <f>INDEX(Data!Z:Z,MATCH($D471,Data!$D:$D,0))</f>
        <v/>
      </c>
      <c r="AA471" s="17" t="str">
        <f>INDEX(Data!AA:AA,MATCH($D471,Data!$D:$D,0))</f>
        <v/>
      </c>
      <c r="AB471" s="17" t="str">
        <f>INDEX(Data!AB:AB,MATCH($D471,Data!$D:$D,0))</f>
        <v/>
      </c>
      <c r="AC471" s="17" t="str">
        <f>INDEX(Data!AC:AC,MATCH($D471,Data!$D:$D,0))</f>
        <v>OS</v>
      </c>
      <c r="AD471" s="17" t="str">
        <f>INDEX(Data!AD:AD,MATCH($D471,Data!$D:$D,0))</f>
        <v/>
      </c>
      <c r="AE471" s="17" t="str">
        <f>INDEX(Data!AE:AE,MATCH($D471,Data!$D:$D,0))</f>
        <v/>
      </c>
      <c r="AF471" s="17" t="str">
        <f>INDEX(Data!AF:AF,MATCH($D471,Data!$D:$D,0))</f>
        <v/>
      </c>
      <c r="AG471" s="17" t="str">
        <f>INDEX(Data!AG:AG,MATCH($D471,Data!$D:$D,0))</f>
        <v/>
      </c>
      <c r="AH471" s="17" t="str">
        <f>INDEX(Data!AH:AH,MATCH($D471,Data!$D:$D,0))</f>
        <v/>
      </c>
      <c r="AI471" s="17" t="str">
        <f>INDEX(Data!AI:AI,MATCH($D471,Data!$D:$D,0))</f>
        <v/>
      </c>
      <c r="AJ471" s="17" t="str">
        <f>INDEX(Data!AJ:AJ,MATCH($D471,Data!$D:$D,0))</f>
        <v/>
      </c>
      <c r="AK471" s="10">
        <v>65</v>
      </c>
      <c r="AL471" s="10">
        <v>80</v>
      </c>
      <c r="AM471" s="6" t="s">
        <v>475</v>
      </c>
      <c r="AN471" s="6" t="s">
        <v>9237</v>
      </c>
      <c r="AO471" s="6" t="s">
        <v>2430</v>
      </c>
      <c r="AP471" s="6" t="s">
        <v>2431</v>
      </c>
      <c r="AQ471" s="18" t="s">
        <v>9465</v>
      </c>
      <c r="AR471" s="11" t="str">
        <f t="shared" si="114"/>
        <v>2W Distributor Bike</v>
      </c>
      <c r="AS471" s="11" t="str">
        <f t="shared" si="115"/>
        <v>2W Distributor - Moto</v>
      </c>
      <c r="AT471" s="11" t="str">
        <f t="shared" si="116"/>
        <v>2W Distributor</v>
      </c>
      <c r="AU471" s="11" t="str">
        <f t="shared" si="117"/>
        <v>H2</v>
      </c>
      <c r="AV471" s="11" t="str">
        <f t="shared" si="117"/>
        <v>International - Bike</v>
      </c>
      <c r="AW471" s="11" t="str">
        <f t="shared" si="118"/>
        <v>International - Moto</v>
      </c>
      <c r="AX471" s="11" t="str">
        <f t="shared" si="119"/>
        <v>International - AS</v>
      </c>
      <c r="AY471" s="11" t="str">
        <f t="shared" si="119"/>
        <v>International</v>
      </c>
      <c r="AZ471" s="11" t="str">
        <f t="shared" si="119"/>
        <v>International - New</v>
      </c>
      <c r="BA471" s="11" t="str">
        <f t="shared" si="120"/>
        <v>Mecanic Sport</v>
      </c>
      <c r="BB471" s="11" t="str">
        <f t="shared" si="121"/>
        <v>Moto Dealers</v>
      </c>
      <c r="BC471" s="11" t="str">
        <f t="shared" si="121"/>
        <v>Motonet</v>
      </c>
      <c r="BD471" s="11" t="str">
        <f t="shared" si="122"/>
        <v>Pierce AB</v>
      </c>
      <c r="BE471" s="11" t="str">
        <f t="shared" si="123"/>
        <v>Retail</v>
      </c>
      <c r="BF471" s="11" t="str">
        <f t="shared" si="124"/>
        <v>TREK</v>
      </c>
      <c r="BG471" s="11" t="e">
        <v>#N/A</v>
      </c>
      <c r="BH471" s="11" t="e">
        <f t="shared" si="125"/>
        <v>#N/A</v>
      </c>
      <c r="BI471" s="11"/>
      <c r="BJ471" s="11"/>
      <c r="BK471" s="11"/>
      <c r="BL471" s="11"/>
      <c r="BM471" s="11"/>
      <c r="BN471" s="11"/>
      <c r="BO471" s="11"/>
      <c r="BP471" s="11"/>
      <c r="BQ471" s="11"/>
      <c r="BR471" s="11"/>
      <c r="BS471" s="11"/>
    </row>
    <row r="472" spans="1:71" x14ac:dyDescent="0.2">
      <c r="A472" s="16">
        <f t="shared" si="126"/>
        <v>471</v>
      </c>
      <c r="B472" s="11" t="str">
        <f t="shared" si="127"/>
        <v>50009-00023</v>
      </c>
      <c r="C472" s="11" t="str">
        <f t="shared" si="127"/>
        <v>50009-00023</v>
      </c>
      <c r="D472" s="7" t="s">
        <v>8753</v>
      </c>
      <c r="E472" s="6" t="s">
        <v>139</v>
      </c>
      <c r="F472" s="11" t="s">
        <v>8991</v>
      </c>
      <c r="G472" s="17" t="str">
        <f>INDEX(Data!G:G,MATCH($D472,Data!$D:$D,0))</f>
        <v>RACECRAFT 2</v>
      </c>
      <c r="H472" s="17" t="str">
        <f>INDEX(Data!H:H,MATCH($D472,Data!$D:$D,0))</f>
        <v>Goggle</v>
      </c>
      <c r="I472" s="6" t="s">
        <v>2311</v>
      </c>
      <c r="J472" s="6" t="s">
        <v>5331</v>
      </c>
      <c r="K472" s="6" t="s">
        <v>8991</v>
      </c>
      <c r="L472" s="6" t="s">
        <v>8991</v>
      </c>
      <c r="M472" s="6" t="s">
        <v>5348</v>
      </c>
      <c r="N472" s="6" t="s">
        <v>638</v>
      </c>
      <c r="O472" s="11"/>
      <c r="P472" s="11"/>
      <c r="Q472" s="6" t="s">
        <v>9128</v>
      </c>
      <c r="R472" s="9" t="b">
        <v>0</v>
      </c>
      <c r="S472" s="9" t="b">
        <v>0</v>
      </c>
      <c r="T472" s="6" t="s">
        <v>8753</v>
      </c>
      <c r="U472" s="17" t="str">
        <f>INDEX(Data!U:U,MATCH($D472,Data!$D:$D,0))</f>
        <v>50009-00023</v>
      </c>
      <c r="V472" s="17" t="str">
        <f>INDEX(Data!V:V,MATCH($D472,Data!$D:$D,0))</f>
        <v/>
      </c>
      <c r="W472" s="17" t="str">
        <f>INDEX(Data!W:W,MATCH($D472,Data!$D:$D,0))</f>
        <v/>
      </c>
      <c r="X472" s="17" t="str">
        <f>INDEX(Data!X:X,MATCH($D472,Data!$D:$D,0))</f>
        <v/>
      </c>
      <c r="Y472" s="17" t="str">
        <f>INDEX(Data!Y:Y,MATCH($D472,Data!$D:$D,0))</f>
        <v/>
      </c>
      <c r="Z472" s="17" t="str">
        <f>INDEX(Data!Z:Z,MATCH($D472,Data!$D:$D,0))</f>
        <v/>
      </c>
      <c r="AA472" s="17" t="str">
        <f>INDEX(Data!AA:AA,MATCH($D472,Data!$D:$D,0))</f>
        <v/>
      </c>
      <c r="AB472" s="17" t="str">
        <f>INDEX(Data!AB:AB,MATCH($D472,Data!$D:$D,0))</f>
        <v/>
      </c>
      <c r="AC472" s="17" t="str">
        <f>INDEX(Data!AC:AC,MATCH($D472,Data!$D:$D,0))</f>
        <v>OS</v>
      </c>
      <c r="AD472" s="17" t="str">
        <f>INDEX(Data!AD:AD,MATCH($D472,Data!$D:$D,0))</f>
        <v/>
      </c>
      <c r="AE472" s="17" t="str">
        <f>INDEX(Data!AE:AE,MATCH($D472,Data!$D:$D,0))</f>
        <v/>
      </c>
      <c r="AF472" s="17" t="str">
        <f>INDEX(Data!AF:AF,MATCH($D472,Data!$D:$D,0))</f>
        <v/>
      </c>
      <c r="AG472" s="17" t="str">
        <f>INDEX(Data!AG:AG,MATCH($D472,Data!$D:$D,0))</f>
        <v/>
      </c>
      <c r="AH472" s="17" t="str">
        <f>INDEX(Data!AH:AH,MATCH($D472,Data!$D:$D,0))</f>
        <v/>
      </c>
      <c r="AI472" s="17" t="str">
        <f>INDEX(Data!AI:AI,MATCH($D472,Data!$D:$D,0))</f>
        <v/>
      </c>
      <c r="AJ472" s="17" t="str">
        <f>INDEX(Data!AJ:AJ,MATCH($D472,Data!$D:$D,0))</f>
        <v/>
      </c>
      <c r="AK472" s="10">
        <v>65</v>
      </c>
      <c r="AL472" s="10">
        <v>80</v>
      </c>
      <c r="AM472" s="6" t="s">
        <v>475</v>
      </c>
      <c r="AN472" s="6" t="s">
        <v>9237</v>
      </c>
      <c r="AO472" s="6" t="s">
        <v>2430</v>
      </c>
      <c r="AP472" s="6" t="s">
        <v>2431</v>
      </c>
      <c r="AQ472" s="18" t="s">
        <v>9465</v>
      </c>
      <c r="AR472" s="11" t="str">
        <f t="shared" si="114"/>
        <v>2W Distributor Bike</v>
      </c>
      <c r="AS472" s="11" t="str">
        <f t="shared" si="115"/>
        <v>2W Distributor - Moto</v>
      </c>
      <c r="AT472" s="11" t="str">
        <f t="shared" si="116"/>
        <v>2W Distributor</v>
      </c>
      <c r="AU472" s="11" t="str">
        <f t="shared" si="117"/>
        <v>H2</v>
      </c>
      <c r="AV472" s="11" t="str">
        <f t="shared" si="117"/>
        <v>International - Bike</v>
      </c>
      <c r="AW472" s="11" t="str">
        <f t="shared" si="118"/>
        <v>International - Moto</v>
      </c>
      <c r="AX472" s="11" t="str">
        <f t="shared" si="119"/>
        <v>International - AS</v>
      </c>
      <c r="AY472" s="11" t="str">
        <f t="shared" si="119"/>
        <v>International</v>
      </c>
      <c r="AZ472" s="11" t="str">
        <f t="shared" si="119"/>
        <v>International - New</v>
      </c>
      <c r="BA472" s="11" t="str">
        <f t="shared" si="120"/>
        <v>Mecanic Sport</v>
      </c>
      <c r="BB472" s="11" t="str">
        <f t="shared" si="121"/>
        <v>Moto Dealers</v>
      </c>
      <c r="BC472" s="11" t="str">
        <f t="shared" si="121"/>
        <v>Motonet</v>
      </c>
      <c r="BD472" s="11" t="str">
        <f t="shared" si="122"/>
        <v>Pierce AB</v>
      </c>
      <c r="BE472" s="11" t="str">
        <f t="shared" si="123"/>
        <v>Retail</v>
      </c>
      <c r="BF472" s="11" t="str">
        <f t="shared" si="124"/>
        <v>TREK</v>
      </c>
      <c r="BG472" s="11" t="e">
        <v>#N/A</v>
      </c>
      <c r="BH472" s="11" t="e">
        <f t="shared" si="125"/>
        <v>#N/A</v>
      </c>
      <c r="BI472" s="11"/>
      <c r="BJ472" s="11"/>
      <c r="BK472" s="11"/>
      <c r="BL472" s="11"/>
      <c r="BM472" s="11"/>
      <c r="BN472" s="11"/>
      <c r="BO472" s="11"/>
      <c r="BP472" s="11"/>
      <c r="BQ472" s="11"/>
      <c r="BR472" s="11"/>
      <c r="BS472" s="11"/>
    </row>
    <row r="473" spans="1:71" x14ac:dyDescent="0.2">
      <c r="A473" s="16">
        <f t="shared" si="126"/>
        <v>472</v>
      </c>
      <c r="B473" s="11" t="str">
        <f t="shared" si="127"/>
        <v>50009-00024</v>
      </c>
      <c r="C473" s="11" t="str">
        <f t="shared" si="127"/>
        <v>50009-00024</v>
      </c>
      <c r="D473" s="7" t="s">
        <v>8754</v>
      </c>
      <c r="E473" s="6" t="s">
        <v>139</v>
      </c>
      <c r="F473" s="11" t="s">
        <v>8991</v>
      </c>
      <c r="G473" s="17" t="str">
        <f>INDEX(Data!G:G,MATCH($D473,Data!$D:$D,0))</f>
        <v>RACECRAFT 2</v>
      </c>
      <c r="H473" s="17" t="str">
        <f>INDEX(Data!H:H,MATCH($D473,Data!$D:$D,0))</f>
        <v>Goggle</v>
      </c>
      <c r="I473" s="6" t="s">
        <v>2311</v>
      </c>
      <c r="J473" s="6" t="s">
        <v>5331</v>
      </c>
      <c r="K473" s="6" t="s">
        <v>8991</v>
      </c>
      <c r="L473" s="6" t="s">
        <v>8991</v>
      </c>
      <c r="M473" s="6" t="s">
        <v>5348</v>
      </c>
      <c r="N473" s="6" t="s">
        <v>638</v>
      </c>
      <c r="O473" s="11"/>
      <c r="P473" s="11"/>
      <c r="Q473" s="6" t="s">
        <v>9129</v>
      </c>
      <c r="R473" s="9" t="b">
        <v>0</v>
      </c>
      <c r="S473" s="9" t="b">
        <v>0</v>
      </c>
      <c r="T473" s="6" t="s">
        <v>8754</v>
      </c>
      <c r="U473" s="17" t="str">
        <f>INDEX(Data!U:U,MATCH($D473,Data!$D:$D,0))</f>
        <v>50009-00024</v>
      </c>
      <c r="V473" s="17" t="str">
        <f>INDEX(Data!V:V,MATCH($D473,Data!$D:$D,0))</f>
        <v/>
      </c>
      <c r="W473" s="17" t="str">
        <f>INDEX(Data!W:W,MATCH($D473,Data!$D:$D,0))</f>
        <v/>
      </c>
      <c r="X473" s="17" t="str">
        <f>INDEX(Data!X:X,MATCH($D473,Data!$D:$D,0))</f>
        <v/>
      </c>
      <c r="Y473" s="17" t="str">
        <f>INDEX(Data!Y:Y,MATCH($D473,Data!$D:$D,0))</f>
        <v/>
      </c>
      <c r="Z473" s="17" t="str">
        <f>INDEX(Data!Z:Z,MATCH($D473,Data!$D:$D,0))</f>
        <v/>
      </c>
      <c r="AA473" s="17" t="str">
        <f>INDEX(Data!AA:AA,MATCH($D473,Data!$D:$D,0))</f>
        <v/>
      </c>
      <c r="AB473" s="17" t="str">
        <f>INDEX(Data!AB:AB,MATCH($D473,Data!$D:$D,0))</f>
        <v/>
      </c>
      <c r="AC473" s="17" t="str">
        <f>INDEX(Data!AC:AC,MATCH($D473,Data!$D:$D,0))</f>
        <v>OS</v>
      </c>
      <c r="AD473" s="17" t="str">
        <f>INDEX(Data!AD:AD,MATCH($D473,Data!$D:$D,0))</f>
        <v/>
      </c>
      <c r="AE473" s="17" t="str">
        <f>INDEX(Data!AE:AE,MATCH($D473,Data!$D:$D,0))</f>
        <v/>
      </c>
      <c r="AF473" s="17" t="str">
        <f>INDEX(Data!AF:AF,MATCH($D473,Data!$D:$D,0))</f>
        <v/>
      </c>
      <c r="AG473" s="17" t="str">
        <f>INDEX(Data!AG:AG,MATCH($D473,Data!$D:$D,0))</f>
        <v/>
      </c>
      <c r="AH473" s="17" t="str">
        <f>INDEX(Data!AH:AH,MATCH($D473,Data!$D:$D,0))</f>
        <v/>
      </c>
      <c r="AI473" s="17" t="str">
        <f>INDEX(Data!AI:AI,MATCH($D473,Data!$D:$D,0))</f>
        <v/>
      </c>
      <c r="AJ473" s="17" t="str">
        <f>INDEX(Data!AJ:AJ,MATCH($D473,Data!$D:$D,0))</f>
        <v/>
      </c>
      <c r="AK473" s="10">
        <v>65</v>
      </c>
      <c r="AL473" s="10">
        <v>80</v>
      </c>
      <c r="AM473" s="6" t="s">
        <v>475</v>
      </c>
      <c r="AN473" s="6" t="s">
        <v>9237</v>
      </c>
      <c r="AO473" s="6" t="s">
        <v>2430</v>
      </c>
      <c r="AP473" s="6" t="s">
        <v>2431</v>
      </c>
      <c r="AQ473" s="18" t="s">
        <v>9465</v>
      </c>
      <c r="AR473" s="11" t="str">
        <f t="shared" si="114"/>
        <v>2W Distributor Bike</v>
      </c>
      <c r="AS473" s="11" t="str">
        <f t="shared" si="115"/>
        <v>2W Distributor - Moto</v>
      </c>
      <c r="AT473" s="11" t="str">
        <f t="shared" si="116"/>
        <v>2W Distributor</v>
      </c>
      <c r="AU473" s="11" t="str">
        <f t="shared" si="117"/>
        <v>H2</v>
      </c>
      <c r="AV473" s="11" t="str">
        <f t="shared" si="117"/>
        <v>International - Bike</v>
      </c>
      <c r="AW473" s="11" t="str">
        <f t="shared" si="118"/>
        <v>International - Moto</v>
      </c>
      <c r="AX473" s="11" t="str">
        <f t="shared" si="119"/>
        <v>International - AS</v>
      </c>
      <c r="AY473" s="11" t="str">
        <f t="shared" si="119"/>
        <v>International</v>
      </c>
      <c r="AZ473" s="11" t="str">
        <f t="shared" si="119"/>
        <v>International - New</v>
      </c>
      <c r="BA473" s="11" t="str">
        <f t="shared" si="120"/>
        <v>Mecanic Sport</v>
      </c>
      <c r="BB473" s="11" t="str">
        <f t="shared" si="121"/>
        <v>Moto Dealers</v>
      </c>
      <c r="BC473" s="11" t="str">
        <f t="shared" si="121"/>
        <v>Motonet</v>
      </c>
      <c r="BD473" s="11" t="str">
        <f t="shared" si="122"/>
        <v>Pierce AB</v>
      </c>
      <c r="BE473" s="11" t="str">
        <f t="shared" si="123"/>
        <v>Retail</v>
      </c>
      <c r="BF473" s="11" t="str">
        <f t="shared" si="124"/>
        <v>TREK</v>
      </c>
      <c r="BG473" s="11" t="e">
        <v>#N/A</v>
      </c>
      <c r="BH473" s="11" t="e">
        <f t="shared" si="125"/>
        <v>#N/A</v>
      </c>
      <c r="BI473" s="11"/>
      <c r="BJ473" s="11"/>
      <c r="BK473" s="11"/>
      <c r="BL473" s="11"/>
      <c r="BM473" s="11"/>
      <c r="BN473" s="11"/>
      <c r="BO473" s="11"/>
      <c r="BP473" s="11"/>
      <c r="BQ473" s="11"/>
      <c r="BR473" s="11"/>
      <c r="BS473" s="11"/>
    </row>
    <row r="474" spans="1:71" x14ac:dyDescent="0.2">
      <c r="A474" s="16">
        <f t="shared" si="126"/>
        <v>473</v>
      </c>
      <c r="B474" s="11" t="str">
        <f t="shared" si="127"/>
        <v>50009-00025</v>
      </c>
      <c r="C474" s="11" t="str">
        <f t="shared" si="127"/>
        <v>50009-00025</v>
      </c>
      <c r="D474" s="7" t="s">
        <v>8755</v>
      </c>
      <c r="E474" s="6" t="s">
        <v>139</v>
      </c>
      <c r="F474" s="11" t="s">
        <v>8991</v>
      </c>
      <c r="G474" s="17" t="str">
        <f>INDEX(Data!G:G,MATCH($D474,Data!$D:$D,0))</f>
        <v>RACECRAFT 2</v>
      </c>
      <c r="H474" s="17" t="str">
        <f>INDEX(Data!H:H,MATCH($D474,Data!$D:$D,0))</f>
        <v>Goggle</v>
      </c>
      <c r="I474" s="6" t="s">
        <v>2311</v>
      </c>
      <c r="J474" s="6" t="s">
        <v>5331</v>
      </c>
      <c r="K474" s="6" t="s">
        <v>8991</v>
      </c>
      <c r="L474" s="6" t="s">
        <v>8991</v>
      </c>
      <c r="M474" s="6" t="s">
        <v>5348</v>
      </c>
      <c r="N474" s="6" t="s">
        <v>638</v>
      </c>
      <c r="O474" s="11"/>
      <c r="P474" s="11"/>
      <c r="Q474" s="6" t="s">
        <v>9130</v>
      </c>
      <c r="R474" s="9" t="b">
        <v>0</v>
      </c>
      <c r="S474" s="9" t="b">
        <v>0</v>
      </c>
      <c r="T474" s="6" t="s">
        <v>8755</v>
      </c>
      <c r="U474" s="17" t="str">
        <f>INDEX(Data!U:U,MATCH($D474,Data!$D:$D,0))</f>
        <v>50009-00025</v>
      </c>
      <c r="V474" s="17" t="str">
        <f>INDEX(Data!V:V,MATCH($D474,Data!$D:$D,0))</f>
        <v/>
      </c>
      <c r="W474" s="17" t="str">
        <f>INDEX(Data!W:W,MATCH($D474,Data!$D:$D,0))</f>
        <v/>
      </c>
      <c r="X474" s="17" t="str">
        <f>INDEX(Data!X:X,MATCH($D474,Data!$D:$D,0))</f>
        <v/>
      </c>
      <c r="Y474" s="17" t="str">
        <f>INDEX(Data!Y:Y,MATCH($D474,Data!$D:$D,0))</f>
        <v/>
      </c>
      <c r="Z474" s="17" t="str">
        <f>INDEX(Data!Z:Z,MATCH($D474,Data!$D:$D,0))</f>
        <v/>
      </c>
      <c r="AA474" s="17" t="str">
        <f>INDEX(Data!AA:AA,MATCH($D474,Data!$D:$D,0))</f>
        <v/>
      </c>
      <c r="AB474" s="17" t="str">
        <f>INDEX(Data!AB:AB,MATCH($D474,Data!$D:$D,0))</f>
        <v/>
      </c>
      <c r="AC474" s="17" t="str">
        <f>INDEX(Data!AC:AC,MATCH($D474,Data!$D:$D,0))</f>
        <v>OS</v>
      </c>
      <c r="AD474" s="17" t="str">
        <f>INDEX(Data!AD:AD,MATCH($D474,Data!$D:$D,0))</f>
        <v/>
      </c>
      <c r="AE474" s="17" t="str">
        <f>INDEX(Data!AE:AE,MATCH($D474,Data!$D:$D,0))</f>
        <v/>
      </c>
      <c r="AF474" s="17" t="str">
        <f>INDEX(Data!AF:AF,MATCH($D474,Data!$D:$D,0))</f>
        <v/>
      </c>
      <c r="AG474" s="17" t="str">
        <f>INDEX(Data!AG:AG,MATCH($D474,Data!$D:$D,0))</f>
        <v/>
      </c>
      <c r="AH474" s="17" t="str">
        <f>INDEX(Data!AH:AH,MATCH($D474,Data!$D:$D,0))</f>
        <v/>
      </c>
      <c r="AI474" s="17" t="str">
        <f>INDEX(Data!AI:AI,MATCH($D474,Data!$D:$D,0))</f>
        <v/>
      </c>
      <c r="AJ474" s="17" t="str">
        <f>INDEX(Data!AJ:AJ,MATCH($D474,Data!$D:$D,0))</f>
        <v/>
      </c>
      <c r="AK474" s="10">
        <v>65</v>
      </c>
      <c r="AL474" s="10">
        <v>80</v>
      </c>
      <c r="AM474" s="6" t="s">
        <v>475</v>
      </c>
      <c r="AN474" s="6" t="s">
        <v>9237</v>
      </c>
      <c r="AO474" s="6" t="s">
        <v>2430</v>
      </c>
      <c r="AP474" s="6" t="s">
        <v>2431</v>
      </c>
      <c r="AQ474" s="18" t="s">
        <v>9465</v>
      </c>
      <c r="AR474" s="11" t="str">
        <f t="shared" si="114"/>
        <v>2W Distributor Bike</v>
      </c>
      <c r="AS474" s="11" t="str">
        <f t="shared" si="115"/>
        <v>2W Distributor - Moto</v>
      </c>
      <c r="AT474" s="11" t="str">
        <f t="shared" si="116"/>
        <v>2W Distributor</v>
      </c>
      <c r="AU474" s="11" t="str">
        <f t="shared" si="117"/>
        <v>H2</v>
      </c>
      <c r="AV474" s="11" t="str">
        <f t="shared" si="117"/>
        <v>International - Bike</v>
      </c>
      <c r="AW474" s="11" t="str">
        <f t="shared" si="118"/>
        <v>International - Moto</v>
      </c>
      <c r="AX474" s="11" t="str">
        <f t="shared" si="119"/>
        <v>International - AS</v>
      </c>
      <c r="AY474" s="11" t="str">
        <f t="shared" si="119"/>
        <v>International</v>
      </c>
      <c r="AZ474" s="11" t="str">
        <f t="shared" si="119"/>
        <v>International - New</v>
      </c>
      <c r="BA474" s="11" t="str">
        <f t="shared" si="120"/>
        <v>Mecanic Sport</v>
      </c>
      <c r="BB474" s="11" t="str">
        <f t="shared" si="121"/>
        <v>Moto Dealers</v>
      </c>
      <c r="BC474" s="11" t="str">
        <f t="shared" si="121"/>
        <v>Motonet</v>
      </c>
      <c r="BD474" s="11" t="str">
        <f t="shared" si="122"/>
        <v>Pierce AB</v>
      </c>
      <c r="BE474" s="11" t="str">
        <f t="shared" si="123"/>
        <v>Retail</v>
      </c>
      <c r="BF474" s="11" t="str">
        <f t="shared" si="124"/>
        <v>TREK</v>
      </c>
      <c r="BG474" s="11" t="e">
        <v>#N/A</v>
      </c>
      <c r="BH474" s="11" t="e">
        <f t="shared" si="125"/>
        <v>#N/A</v>
      </c>
      <c r="BI474" s="11"/>
      <c r="BJ474" s="11"/>
      <c r="BK474" s="11"/>
      <c r="BL474" s="11"/>
      <c r="BM474" s="11"/>
      <c r="BN474" s="11"/>
      <c r="BO474" s="11"/>
      <c r="BP474" s="11"/>
      <c r="BQ474" s="11"/>
      <c r="BR474" s="11"/>
      <c r="BS474" s="11"/>
    </row>
    <row r="475" spans="1:71" x14ac:dyDescent="0.2">
      <c r="A475" s="16">
        <f t="shared" si="126"/>
        <v>474</v>
      </c>
      <c r="B475" s="11" t="str">
        <f t="shared" si="127"/>
        <v>50009-00026</v>
      </c>
      <c r="C475" s="11" t="str">
        <f t="shared" si="127"/>
        <v>50009-00026</v>
      </c>
      <c r="D475" s="7" t="s">
        <v>8756</v>
      </c>
      <c r="E475" s="6" t="s">
        <v>139</v>
      </c>
      <c r="F475" s="11" t="s">
        <v>8991</v>
      </c>
      <c r="G475" s="17" t="str">
        <f>INDEX(Data!G:G,MATCH($D475,Data!$D:$D,0))</f>
        <v>RACECRAFT 2</v>
      </c>
      <c r="H475" s="17" t="str">
        <f>INDEX(Data!H:H,MATCH($D475,Data!$D:$D,0))</f>
        <v>Goggle</v>
      </c>
      <c r="I475" s="6" t="s">
        <v>2311</v>
      </c>
      <c r="J475" s="6" t="s">
        <v>5331</v>
      </c>
      <c r="K475" s="6" t="s">
        <v>8991</v>
      </c>
      <c r="L475" s="6" t="s">
        <v>8991</v>
      </c>
      <c r="M475" s="6" t="s">
        <v>5348</v>
      </c>
      <c r="N475" s="6" t="s">
        <v>638</v>
      </c>
      <c r="O475" s="11"/>
      <c r="P475" s="11"/>
      <c r="Q475" s="6" t="s">
        <v>9131</v>
      </c>
      <c r="R475" s="9" t="b">
        <v>0</v>
      </c>
      <c r="S475" s="9" t="b">
        <v>0</v>
      </c>
      <c r="T475" s="6" t="s">
        <v>8756</v>
      </c>
      <c r="U475" s="17" t="str">
        <f>INDEX(Data!U:U,MATCH($D475,Data!$D:$D,0))</f>
        <v>50009-00026</v>
      </c>
      <c r="V475" s="17" t="str">
        <f>INDEX(Data!V:V,MATCH($D475,Data!$D:$D,0))</f>
        <v/>
      </c>
      <c r="W475" s="17" t="str">
        <f>INDEX(Data!W:W,MATCH($D475,Data!$D:$D,0))</f>
        <v/>
      </c>
      <c r="X475" s="17" t="str">
        <f>INDEX(Data!X:X,MATCH($D475,Data!$D:$D,0))</f>
        <v/>
      </c>
      <c r="Y475" s="17" t="str">
        <f>INDEX(Data!Y:Y,MATCH($D475,Data!$D:$D,0))</f>
        <v/>
      </c>
      <c r="Z475" s="17" t="str">
        <f>INDEX(Data!Z:Z,MATCH($D475,Data!$D:$D,0))</f>
        <v/>
      </c>
      <c r="AA475" s="17" t="str">
        <f>INDEX(Data!AA:AA,MATCH($D475,Data!$D:$D,0))</f>
        <v/>
      </c>
      <c r="AB475" s="17" t="str">
        <f>INDEX(Data!AB:AB,MATCH($D475,Data!$D:$D,0))</f>
        <v/>
      </c>
      <c r="AC475" s="17" t="str">
        <f>INDEX(Data!AC:AC,MATCH($D475,Data!$D:$D,0))</f>
        <v>OS</v>
      </c>
      <c r="AD475" s="17" t="str">
        <f>INDEX(Data!AD:AD,MATCH($D475,Data!$D:$D,0))</f>
        <v/>
      </c>
      <c r="AE475" s="17" t="str">
        <f>INDEX(Data!AE:AE,MATCH($D475,Data!$D:$D,0))</f>
        <v/>
      </c>
      <c r="AF475" s="17" t="str">
        <f>INDEX(Data!AF:AF,MATCH($D475,Data!$D:$D,0))</f>
        <v/>
      </c>
      <c r="AG475" s="17" t="str">
        <f>INDEX(Data!AG:AG,MATCH($D475,Data!$D:$D,0))</f>
        <v/>
      </c>
      <c r="AH475" s="17" t="str">
        <f>INDEX(Data!AH:AH,MATCH($D475,Data!$D:$D,0))</f>
        <v/>
      </c>
      <c r="AI475" s="17" t="str">
        <f>INDEX(Data!AI:AI,MATCH($D475,Data!$D:$D,0))</f>
        <v/>
      </c>
      <c r="AJ475" s="17" t="str">
        <f>INDEX(Data!AJ:AJ,MATCH($D475,Data!$D:$D,0))</f>
        <v/>
      </c>
      <c r="AK475" s="10">
        <v>65</v>
      </c>
      <c r="AL475" s="10">
        <v>80</v>
      </c>
      <c r="AM475" s="6" t="s">
        <v>475</v>
      </c>
      <c r="AN475" s="6" t="s">
        <v>9237</v>
      </c>
      <c r="AO475" s="6" t="s">
        <v>2430</v>
      </c>
      <c r="AP475" s="6" t="s">
        <v>2431</v>
      </c>
      <c r="AQ475" s="18" t="s">
        <v>9465</v>
      </c>
      <c r="AR475" s="11" t="str">
        <f t="shared" si="114"/>
        <v>2W Distributor Bike</v>
      </c>
      <c r="AS475" s="11" t="str">
        <f t="shared" si="115"/>
        <v>2W Distributor - Moto</v>
      </c>
      <c r="AT475" s="11" t="str">
        <f t="shared" si="116"/>
        <v>2W Distributor</v>
      </c>
      <c r="AU475" s="11" t="str">
        <f t="shared" si="117"/>
        <v>H2</v>
      </c>
      <c r="AV475" s="11" t="str">
        <f t="shared" si="117"/>
        <v>International - Bike</v>
      </c>
      <c r="AW475" s="11" t="str">
        <f t="shared" si="118"/>
        <v>International - Moto</v>
      </c>
      <c r="AX475" s="11" t="str">
        <f t="shared" si="119"/>
        <v>International - AS</v>
      </c>
      <c r="AY475" s="11" t="str">
        <f t="shared" si="119"/>
        <v>International</v>
      </c>
      <c r="AZ475" s="11" t="str">
        <f t="shared" si="119"/>
        <v>International - New</v>
      </c>
      <c r="BA475" s="11" t="str">
        <f t="shared" si="120"/>
        <v>Mecanic Sport</v>
      </c>
      <c r="BB475" s="11" t="str">
        <f t="shared" si="121"/>
        <v>Moto Dealers</v>
      </c>
      <c r="BC475" s="11" t="str">
        <f t="shared" si="121"/>
        <v>Motonet</v>
      </c>
      <c r="BD475" s="11" t="str">
        <f t="shared" si="122"/>
        <v>Pierce AB</v>
      </c>
      <c r="BE475" s="11" t="str">
        <f t="shared" si="123"/>
        <v>Retail</v>
      </c>
      <c r="BF475" s="11" t="str">
        <f t="shared" si="124"/>
        <v>TREK</v>
      </c>
      <c r="BG475" s="11" t="e">
        <v>#N/A</v>
      </c>
      <c r="BH475" s="11" t="e">
        <f t="shared" si="125"/>
        <v>#N/A</v>
      </c>
      <c r="BI475" s="11"/>
      <c r="BJ475" s="11"/>
      <c r="BK475" s="11"/>
      <c r="BL475" s="11"/>
      <c r="BM475" s="11"/>
      <c r="BN475" s="11"/>
      <c r="BO475" s="11"/>
      <c r="BP475" s="11"/>
      <c r="BQ475" s="11"/>
      <c r="BR475" s="11"/>
      <c r="BS475" s="11"/>
    </row>
    <row r="476" spans="1:71" x14ac:dyDescent="0.2">
      <c r="A476" s="16">
        <f t="shared" si="126"/>
        <v>475</v>
      </c>
      <c r="B476" s="11" t="str">
        <f t="shared" si="127"/>
        <v>50010-00001</v>
      </c>
      <c r="C476" s="11" t="str">
        <f t="shared" si="127"/>
        <v>50010-00001</v>
      </c>
      <c r="D476" s="7" t="s">
        <v>2462</v>
      </c>
      <c r="E476" s="6" t="s">
        <v>139</v>
      </c>
      <c r="F476" s="11" t="s">
        <v>8991</v>
      </c>
      <c r="G476" s="17" t="str">
        <f>INDEX(Data!G:G,MATCH($D476,Data!$D:$D,0))</f>
        <v>RACECRAFT 2</v>
      </c>
      <c r="H476" s="17" t="str">
        <f>INDEX(Data!H:H,MATCH($D476,Data!$D:$D,0))</f>
        <v>Goggle</v>
      </c>
      <c r="I476" s="6" t="s">
        <v>2311</v>
      </c>
      <c r="J476" s="6" t="s">
        <v>5331</v>
      </c>
      <c r="K476" s="6" t="s">
        <v>5333</v>
      </c>
      <c r="L476" s="6" t="s">
        <v>8992</v>
      </c>
      <c r="M476" s="6" t="s">
        <v>5348</v>
      </c>
      <c r="N476" s="6" t="s">
        <v>5379</v>
      </c>
      <c r="O476" s="11"/>
      <c r="P476" s="11"/>
      <c r="Q476" s="6" t="s">
        <v>88</v>
      </c>
      <c r="R476" s="9" t="b">
        <v>1</v>
      </c>
      <c r="S476" s="9" t="b">
        <v>1</v>
      </c>
      <c r="T476" s="6" t="s">
        <v>2462</v>
      </c>
      <c r="U476" s="17" t="str">
        <f>INDEX(Data!U:U,MATCH($D476,Data!$D:$D,0))</f>
        <v>50010-00001</v>
      </c>
      <c r="V476" s="17" t="str">
        <f>INDEX(Data!V:V,MATCH($D476,Data!$D:$D,0))</f>
        <v/>
      </c>
      <c r="W476" s="17" t="str">
        <f>INDEX(Data!W:W,MATCH($D476,Data!$D:$D,0))</f>
        <v/>
      </c>
      <c r="X476" s="17" t="str">
        <f>INDEX(Data!X:X,MATCH($D476,Data!$D:$D,0))</f>
        <v/>
      </c>
      <c r="Y476" s="17" t="str">
        <f>INDEX(Data!Y:Y,MATCH($D476,Data!$D:$D,0))</f>
        <v/>
      </c>
      <c r="Z476" s="17" t="str">
        <f>INDEX(Data!Z:Z,MATCH($D476,Data!$D:$D,0))</f>
        <v/>
      </c>
      <c r="AA476" s="17" t="str">
        <f>INDEX(Data!AA:AA,MATCH($D476,Data!$D:$D,0))</f>
        <v/>
      </c>
      <c r="AB476" s="17" t="str">
        <f>INDEX(Data!AB:AB,MATCH($D476,Data!$D:$D,0))</f>
        <v/>
      </c>
      <c r="AC476" s="17" t="str">
        <f>INDEX(Data!AC:AC,MATCH($D476,Data!$D:$D,0))</f>
        <v>OS</v>
      </c>
      <c r="AD476" s="17" t="str">
        <f>INDEX(Data!AD:AD,MATCH($D476,Data!$D:$D,0))</f>
        <v/>
      </c>
      <c r="AE476" s="17" t="str">
        <f>INDEX(Data!AE:AE,MATCH($D476,Data!$D:$D,0))</f>
        <v/>
      </c>
      <c r="AF476" s="17" t="str">
        <f>INDEX(Data!AF:AF,MATCH($D476,Data!$D:$D,0))</f>
        <v/>
      </c>
      <c r="AG476" s="17" t="str">
        <f>INDEX(Data!AG:AG,MATCH($D476,Data!$D:$D,0))</f>
        <v/>
      </c>
      <c r="AH476" s="17" t="str">
        <f>INDEX(Data!AH:AH,MATCH($D476,Data!$D:$D,0))</f>
        <v/>
      </c>
      <c r="AI476" s="17" t="str">
        <f>INDEX(Data!AI:AI,MATCH($D476,Data!$D:$D,0))</f>
        <v/>
      </c>
      <c r="AJ476" s="17" t="str">
        <f>INDEX(Data!AJ:AJ,MATCH($D476,Data!$D:$D,0))</f>
        <v/>
      </c>
      <c r="AK476" s="10">
        <v>75</v>
      </c>
      <c r="AL476" s="10">
        <v>90</v>
      </c>
      <c r="AM476" s="6" t="s">
        <v>475</v>
      </c>
      <c r="AN476" s="6" t="s">
        <v>9237</v>
      </c>
      <c r="AO476" s="6" t="s">
        <v>2430</v>
      </c>
      <c r="AP476" s="6" t="s">
        <v>2431</v>
      </c>
      <c r="AQ476" s="18" t="s">
        <v>9465</v>
      </c>
      <c r="AR476" s="11" t="str">
        <f t="shared" si="114"/>
        <v>2W Distributor Bike</v>
      </c>
      <c r="AS476" s="11" t="str">
        <f t="shared" si="115"/>
        <v>2W Distributor - Moto</v>
      </c>
      <c r="AT476" s="11" t="str">
        <f t="shared" si="116"/>
        <v>2W Distributor</v>
      </c>
      <c r="AU476" s="11" t="str">
        <f t="shared" si="117"/>
        <v>H2</v>
      </c>
      <c r="AV476" s="11" t="str">
        <f t="shared" si="117"/>
        <v>International - Bike</v>
      </c>
      <c r="AW476" s="11" t="str">
        <f t="shared" si="118"/>
        <v>International - Moto</v>
      </c>
      <c r="AX476" s="11" t="str">
        <f t="shared" si="119"/>
        <v>International - AS</v>
      </c>
      <c r="AY476" s="11" t="str">
        <f t="shared" si="119"/>
        <v>International</v>
      </c>
      <c r="AZ476" s="11" t="str">
        <f t="shared" si="119"/>
        <v>International - New</v>
      </c>
      <c r="BA476" s="11" t="str">
        <f t="shared" si="120"/>
        <v>Mecanic Sport</v>
      </c>
      <c r="BB476" s="11" t="str">
        <f t="shared" si="121"/>
        <v>Moto Dealers</v>
      </c>
      <c r="BC476" s="11" t="str">
        <f t="shared" si="121"/>
        <v>Motonet</v>
      </c>
      <c r="BD476" s="11" t="str">
        <f t="shared" si="122"/>
        <v>Pierce AB</v>
      </c>
      <c r="BE476" s="11" t="str">
        <f t="shared" si="123"/>
        <v>Retail</v>
      </c>
      <c r="BF476" s="11" t="str">
        <f t="shared" si="124"/>
        <v>TREK</v>
      </c>
      <c r="BG476" s="11" t="s">
        <v>2463</v>
      </c>
      <c r="BH476" s="11" t="str">
        <f t="shared" si="125"/>
        <v>https://fs.amplifi.io//file?id=6135e3c2-d270-4f00-b9f1-d78744b43551&amp;variant=thumb&amp;extension=png</v>
      </c>
      <c r="BI476" s="11" t="s">
        <v>2463</v>
      </c>
      <c r="BJ476" s="11" t="s">
        <v>6589</v>
      </c>
      <c r="BK476" s="11"/>
      <c r="BL476" s="11"/>
      <c r="BM476" s="11"/>
      <c r="BN476" s="11"/>
      <c r="BO476" s="11"/>
      <c r="BP476" s="11"/>
      <c r="BQ476" s="11"/>
      <c r="BR476" s="11"/>
      <c r="BS476" s="11"/>
    </row>
    <row r="477" spans="1:71" x14ac:dyDescent="0.2">
      <c r="A477" s="16">
        <f t="shared" si="126"/>
        <v>476</v>
      </c>
      <c r="B477" s="11" t="str">
        <f t="shared" si="127"/>
        <v>50010-00002</v>
      </c>
      <c r="C477" s="11" t="str">
        <f t="shared" si="127"/>
        <v>50010-00002</v>
      </c>
      <c r="D477" s="7" t="s">
        <v>2464</v>
      </c>
      <c r="E477" s="6" t="s">
        <v>139</v>
      </c>
      <c r="F477" s="11" t="s">
        <v>8991</v>
      </c>
      <c r="G477" s="17" t="str">
        <f>INDEX(Data!G:G,MATCH($D477,Data!$D:$D,0))</f>
        <v>RACECRAFT 2</v>
      </c>
      <c r="H477" s="17" t="str">
        <f>INDEX(Data!H:H,MATCH($D477,Data!$D:$D,0))</f>
        <v>Goggle</v>
      </c>
      <c r="I477" s="6" t="s">
        <v>2311</v>
      </c>
      <c r="J477" s="6" t="s">
        <v>5331</v>
      </c>
      <c r="K477" s="6" t="s">
        <v>5333</v>
      </c>
      <c r="L477" s="6" t="s">
        <v>8992</v>
      </c>
      <c r="M477" s="6" t="s">
        <v>5348</v>
      </c>
      <c r="N477" s="6" t="s">
        <v>5379</v>
      </c>
      <c r="O477" s="11"/>
      <c r="P477" s="11"/>
      <c r="Q477" s="6" t="s">
        <v>50</v>
      </c>
      <c r="R477" s="9" t="b">
        <v>1</v>
      </c>
      <c r="S477" s="9" t="b">
        <v>1</v>
      </c>
      <c r="T477" s="6" t="s">
        <v>2464</v>
      </c>
      <c r="U477" s="17" t="str">
        <f>INDEX(Data!U:U,MATCH($D477,Data!$D:$D,0))</f>
        <v>50010-00002</v>
      </c>
      <c r="V477" s="17" t="str">
        <f>INDEX(Data!V:V,MATCH($D477,Data!$D:$D,0))</f>
        <v/>
      </c>
      <c r="W477" s="17" t="str">
        <f>INDEX(Data!W:W,MATCH($D477,Data!$D:$D,0))</f>
        <v/>
      </c>
      <c r="X477" s="17" t="str">
        <f>INDEX(Data!X:X,MATCH($D477,Data!$D:$D,0))</f>
        <v/>
      </c>
      <c r="Y477" s="17" t="str">
        <f>INDEX(Data!Y:Y,MATCH($D477,Data!$D:$D,0))</f>
        <v/>
      </c>
      <c r="Z477" s="17" t="str">
        <f>INDEX(Data!Z:Z,MATCH($D477,Data!$D:$D,0))</f>
        <v/>
      </c>
      <c r="AA477" s="17" t="str">
        <f>INDEX(Data!AA:AA,MATCH($D477,Data!$D:$D,0))</f>
        <v/>
      </c>
      <c r="AB477" s="17" t="str">
        <f>INDEX(Data!AB:AB,MATCH($D477,Data!$D:$D,0))</f>
        <v/>
      </c>
      <c r="AC477" s="17" t="str">
        <f>INDEX(Data!AC:AC,MATCH($D477,Data!$D:$D,0))</f>
        <v>OS</v>
      </c>
      <c r="AD477" s="17" t="str">
        <f>INDEX(Data!AD:AD,MATCH($D477,Data!$D:$D,0))</f>
        <v/>
      </c>
      <c r="AE477" s="17" t="str">
        <f>INDEX(Data!AE:AE,MATCH($D477,Data!$D:$D,0))</f>
        <v/>
      </c>
      <c r="AF477" s="17" t="str">
        <f>INDEX(Data!AF:AF,MATCH($D477,Data!$D:$D,0))</f>
        <v/>
      </c>
      <c r="AG477" s="17" t="str">
        <f>INDEX(Data!AG:AG,MATCH($D477,Data!$D:$D,0))</f>
        <v/>
      </c>
      <c r="AH477" s="17" t="str">
        <f>INDEX(Data!AH:AH,MATCH($D477,Data!$D:$D,0))</f>
        <v/>
      </c>
      <c r="AI477" s="17" t="str">
        <f>INDEX(Data!AI:AI,MATCH($D477,Data!$D:$D,0))</f>
        <v/>
      </c>
      <c r="AJ477" s="17" t="str">
        <f>INDEX(Data!AJ:AJ,MATCH($D477,Data!$D:$D,0))</f>
        <v/>
      </c>
      <c r="AK477" s="10">
        <v>75</v>
      </c>
      <c r="AL477" s="10">
        <v>90</v>
      </c>
      <c r="AM477" s="6" t="s">
        <v>475</v>
      </c>
      <c r="AN477" s="6" t="s">
        <v>9237</v>
      </c>
      <c r="AO477" s="6" t="s">
        <v>2430</v>
      </c>
      <c r="AP477" s="6" t="s">
        <v>2431</v>
      </c>
      <c r="AQ477" s="18" t="s">
        <v>9465</v>
      </c>
      <c r="AR477" s="11" t="str">
        <f t="shared" si="114"/>
        <v>2W Distributor Bike</v>
      </c>
      <c r="AS477" s="11" t="str">
        <f t="shared" si="115"/>
        <v>2W Distributor - Moto</v>
      </c>
      <c r="AT477" s="11" t="str">
        <f t="shared" si="116"/>
        <v>2W Distributor</v>
      </c>
      <c r="AU477" s="11" t="str">
        <f t="shared" si="117"/>
        <v>H2</v>
      </c>
      <c r="AV477" s="11" t="str">
        <f t="shared" si="117"/>
        <v>International - Bike</v>
      </c>
      <c r="AW477" s="11" t="str">
        <f t="shared" si="118"/>
        <v>International - Moto</v>
      </c>
      <c r="AX477" s="11" t="str">
        <f t="shared" si="119"/>
        <v>International - AS</v>
      </c>
      <c r="AY477" s="11" t="str">
        <f t="shared" si="119"/>
        <v>International</v>
      </c>
      <c r="AZ477" s="11" t="str">
        <f t="shared" si="119"/>
        <v>International - New</v>
      </c>
      <c r="BA477" s="11" t="str">
        <f t="shared" si="120"/>
        <v>Mecanic Sport</v>
      </c>
      <c r="BB477" s="11" t="str">
        <f t="shared" si="121"/>
        <v>Moto Dealers</v>
      </c>
      <c r="BC477" s="11" t="str">
        <f t="shared" si="121"/>
        <v>Motonet</v>
      </c>
      <c r="BD477" s="11" t="str">
        <f t="shared" si="122"/>
        <v>Pierce AB</v>
      </c>
      <c r="BE477" s="11" t="str">
        <f t="shared" si="123"/>
        <v>Retail</v>
      </c>
      <c r="BF477" s="11" t="str">
        <f t="shared" si="124"/>
        <v>TREK</v>
      </c>
      <c r="BG477" s="11" t="s">
        <v>5648</v>
      </c>
      <c r="BH477" s="11" t="str">
        <f t="shared" si="125"/>
        <v>https://fs.amplifi.io//file?id=aae97551-2787-480b-8264-39f6ec18c61d&amp;variant=thumb&amp;extension=png</v>
      </c>
      <c r="BI477" s="11" t="s">
        <v>5648</v>
      </c>
      <c r="BJ477" s="11" t="s">
        <v>6590</v>
      </c>
      <c r="BK477" s="11"/>
      <c r="BL477" s="11"/>
      <c r="BM477" s="11"/>
      <c r="BN477" s="11"/>
      <c r="BO477" s="11"/>
      <c r="BP477" s="11"/>
      <c r="BQ477" s="11"/>
      <c r="BR477" s="11"/>
      <c r="BS477" s="11"/>
    </row>
    <row r="478" spans="1:71" x14ac:dyDescent="0.2">
      <c r="A478" s="16">
        <f t="shared" si="126"/>
        <v>477</v>
      </c>
      <c r="B478" s="11" t="str">
        <f t="shared" si="127"/>
        <v>50010-00003</v>
      </c>
      <c r="C478" s="11" t="str">
        <f t="shared" si="127"/>
        <v>50010-00003</v>
      </c>
      <c r="D478" s="7" t="s">
        <v>2465</v>
      </c>
      <c r="E478" s="6" t="s">
        <v>139</v>
      </c>
      <c r="F478" s="11" t="s">
        <v>8991</v>
      </c>
      <c r="G478" s="17" t="str">
        <f>INDEX(Data!G:G,MATCH($D478,Data!$D:$D,0))</f>
        <v>RACECRAFT 2</v>
      </c>
      <c r="H478" s="17" t="str">
        <f>INDEX(Data!H:H,MATCH($D478,Data!$D:$D,0))</f>
        <v>Goggle</v>
      </c>
      <c r="I478" s="6" t="s">
        <v>2311</v>
      </c>
      <c r="J478" s="6" t="s">
        <v>5331</v>
      </c>
      <c r="K478" s="6" t="s">
        <v>5333</v>
      </c>
      <c r="L478" s="6" t="s">
        <v>8992</v>
      </c>
      <c r="M478" s="6" t="s">
        <v>5348</v>
      </c>
      <c r="N478" s="6" t="s">
        <v>5379</v>
      </c>
      <c r="O478" s="11"/>
      <c r="P478" s="11"/>
      <c r="Q478" s="6" t="s">
        <v>103</v>
      </c>
      <c r="R478" s="9" t="b">
        <v>1</v>
      </c>
      <c r="S478" s="9" t="b">
        <v>1</v>
      </c>
      <c r="T478" s="6" t="s">
        <v>2465</v>
      </c>
      <c r="U478" s="17" t="str">
        <f>INDEX(Data!U:U,MATCH($D478,Data!$D:$D,0))</f>
        <v>50010-00003</v>
      </c>
      <c r="V478" s="17" t="str">
        <f>INDEX(Data!V:V,MATCH($D478,Data!$D:$D,0))</f>
        <v/>
      </c>
      <c r="W478" s="17" t="str">
        <f>INDEX(Data!W:W,MATCH($D478,Data!$D:$D,0))</f>
        <v/>
      </c>
      <c r="X478" s="17" t="str">
        <f>INDEX(Data!X:X,MATCH($D478,Data!$D:$D,0))</f>
        <v/>
      </c>
      <c r="Y478" s="17" t="str">
        <f>INDEX(Data!Y:Y,MATCH($D478,Data!$D:$D,0))</f>
        <v/>
      </c>
      <c r="Z478" s="17" t="str">
        <f>INDEX(Data!Z:Z,MATCH($D478,Data!$D:$D,0))</f>
        <v/>
      </c>
      <c r="AA478" s="17" t="str">
        <f>INDEX(Data!AA:AA,MATCH($D478,Data!$D:$D,0))</f>
        <v/>
      </c>
      <c r="AB478" s="17" t="str">
        <f>INDEX(Data!AB:AB,MATCH($D478,Data!$D:$D,0))</f>
        <v/>
      </c>
      <c r="AC478" s="17" t="str">
        <f>INDEX(Data!AC:AC,MATCH($D478,Data!$D:$D,0))</f>
        <v>OS</v>
      </c>
      <c r="AD478" s="17" t="str">
        <f>INDEX(Data!AD:AD,MATCH($D478,Data!$D:$D,0))</f>
        <v/>
      </c>
      <c r="AE478" s="17" t="str">
        <f>INDEX(Data!AE:AE,MATCH($D478,Data!$D:$D,0))</f>
        <v/>
      </c>
      <c r="AF478" s="17" t="str">
        <f>INDEX(Data!AF:AF,MATCH($D478,Data!$D:$D,0))</f>
        <v/>
      </c>
      <c r="AG478" s="17" t="str">
        <f>INDEX(Data!AG:AG,MATCH($D478,Data!$D:$D,0))</f>
        <v/>
      </c>
      <c r="AH478" s="17" t="str">
        <f>INDEX(Data!AH:AH,MATCH($D478,Data!$D:$D,0))</f>
        <v/>
      </c>
      <c r="AI478" s="17" t="str">
        <f>INDEX(Data!AI:AI,MATCH($D478,Data!$D:$D,0))</f>
        <v/>
      </c>
      <c r="AJ478" s="17" t="str">
        <f>INDEX(Data!AJ:AJ,MATCH($D478,Data!$D:$D,0))</f>
        <v/>
      </c>
      <c r="AK478" s="10">
        <v>75</v>
      </c>
      <c r="AL478" s="10">
        <v>90</v>
      </c>
      <c r="AM478" s="6" t="s">
        <v>475</v>
      </c>
      <c r="AN478" s="6" t="s">
        <v>9237</v>
      </c>
      <c r="AO478" s="6" t="s">
        <v>2430</v>
      </c>
      <c r="AP478" s="6" t="s">
        <v>2431</v>
      </c>
      <c r="AQ478" s="18" t="s">
        <v>9465</v>
      </c>
      <c r="AR478" s="11" t="str">
        <f t="shared" si="114"/>
        <v>2W Distributor Bike</v>
      </c>
      <c r="AS478" s="11" t="str">
        <f t="shared" si="115"/>
        <v>2W Distributor - Moto</v>
      </c>
      <c r="AT478" s="11" t="str">
        <f t="shared" si="116"/>
        <v>2W Distributor</v>
      </c>
      <c r="AU478" s="11" t="str">
        <f t="shared" si="117"/>
        <v>H2</v>
      </c>
      <c r="AV478" s="11" t="str">
        <f t="shared" si="117"/>
        <v>International - Bike</v>
      </c>
      <c r="AW478" s="11" t="str">
        <f t="shared" si="118"/>
        <v>International - Moto</v>
      </c>
      <c r="AX478" s="11" t="str">
        <f t="shared" si="119"/>
        <v>International - AS</v>
      </c>
      <c r="AY478" s="11" t="str">
        <f t="shared" si="119"/>
        <v>International</v>
      </c>
      <c r="AZ478" s="11" t="str">
        <f t="shared" si="119"/>
        <v>International - New</v>
      </c>
      <c r="BA478" s="11" t="str">
        <f t="shared" si="120"/>
        <v>Mecanic Sport</v>
      </c>
      <c r="BB478" s="11" t="str">
        <f t="shared" si="121"/>
        <v>Moto Dealers</v>
      </c>
      <c r="BC478" s="11" t="str">
        <f t="shared" si="121"/>
        <v>Motonet</v>
      </c>
      <c r="BD478" s="11" t="str">
        <f t="shared" si="122"/>
        <v>Pierce AB</v>
      </c>
      <c r="BE478" s="11" t="str">
        <f t="shared" si="123"/>
        <v>Retail</v>
      </c>
      <c r="BF478" s="11" t="str">
        <f t="shared" si="124"/>
        <v>TREK</v>
      </c>
      <c r="BG478" s="11" t="s">
        <v>5649</v>
      </c>
      <c r="BH478" s="11" t="str">
        <f t="shared" si="125"/>
        <v>https://fs.amplifi.io//file?id=71697b16-8395-430b-a66b-ea34f5203976&amp;variant=thumb&amp;extension=png</v>
      </c>
      <c r="BI478" s="11" t="s">
        <v>6591</v>
      </c>
      <c r="BJ478" s="11" t="s">
        <v>5649</v>
      </c>
      <c r="BK478" s="11"/>
      <c r="BL478" s="11"/>
      <c r="BM478" s="11"/>
      <c r="BN478" s="11"/>
      <c r="BO478" s="11"/>
      <c r="BP478" s="11"/>
      <c r="BQ478" s="11"/>
      <c r="BR478" s="11"/>
      <c r="BS478" s="11"/>
    </row>
    <row r="479" spans="1:71" x14ac:dyDescent="0.2">
      <c r="A479" s="16">
        <f t="shared" si="126"/>
        <v>478</v>
      </c>
      <c r="B479" s="11" t="str">
        <f t="shared" si="127"/>
        <v>50010-00004</v>
      </c>
      <c r="C479" s="11" t="str">
        <f t="shared" si="127"/>
        <v>50010-00004</v>
      </c>
      <c r="D479" s="7" t="s">
        <v>2466</v>
      </c>
      <c r="E479" s="6" t="s">
        <v>139</v>
      </c>
      <c r="F479" s="11" t="s">
        <v>8991</v>
      </c>
      <c r="G479" s="17" t="str">
        <f>INDEX(Data!G:G,MATCH($D479,Data!$D:$D,0))</f>
        <v>RACECRAFT 2</v>
      </c>
      <c r="H479" s="17" t="str">
        <f>INDEX(Data!H:H,MATCH($D479,Data!$D:$D,0))</f>
        <v>Goggle</v>
      </c>
      <c r="I479" s="6" t="s">
        <v>2311</v>
      </c>
      <c r="J479" s="6" t="s">
        <v>5331</v>
      </c>
      <c r="K479" s="6" t="s">
        <v>5333</v>
      </c>
      <c r="L479" s="6" t="s">
        <v>8992</v>
      </c>
      <c r="M479" s="6" t="s">
        <v>5348</v>
      </c>
      <c r="N479" s="6" t="s">
        <v>5379</v>
      </c>
      <c r="O479" s="11"/>
      <c r="P479" s="11"/>
      <c r="Q479" s="6" t="s">
        <v>2438</v>
      </c>
      <c r="R479" s="9" t="b">
        <v>1</v>
      </c>
      <c r="S479" s="9" t="b">
        <v>1</v>
      </c>
      <c r="T479" s="6" t="s">
        <v>2466</v>
      </c>
      <c r="U479" s="17" t="str">
        <f>INDEX(Data!U:U,MATCH($D479,Data!$D:$D,0))</f>
        <v>50010-00004</v>
      </c>
      <c r="V479" s="17" t="str">
        <f>INDEX(Data!V:V,MATCH($D479,Data!$D:$D,0))</f>
        <v/>
      </c>
      <c r="W479" s="17" t="str">
        <f>INDEX(Data!W:W,MATCH($D479,Data!$D:$D,0))</f>
        <v/>
      </c>
      <c r="X479" s="17" t="str">
        <f>INDEX(Data!X:X,MATCH($D479,Data!$D:$D,0))</f>
        <v/>
      </c>
      <c r="Y479" s="17" t="str">
        <f>INDEX(Data!Y:Y,MATCH($D479,Data!$D:$D,0))</f>
        <v/>
      </c>
      <c r="Z479" s="17" t="str">
        <f>INDEX(Data!Z:Z,MATCH($D479,Data!$D:$D,0))</f>
        <v/>
      </c>
      <c r="AA479" s="17" t="str">
        <f>INDEX(Data!AA:AA,MATCH($D479,Data!$D:$D,0))</f>
        <v/>
      </c>
      <c r="AB479" s="17" t="str">
        <f>INDEX(Data!AB:AB,MATCH($D479,Data!$D:$D,0))</f>
        <v/>
      </c>
      <c r="AC479" s="17" t="str">
        <f>INDEX(Data!AC:AC,MATCH($D479,Data!$D:$D,0))</f>
        <v>OS</v>
      </c>
      <c r="AD479" s="17" t="str">
        <f>INDEX(Data!AD:AD,MATCH($D479,Data!$D:$D,0))</f>
        <v/>
      </c>
      <c r="AE479" s="17" t="str">
        <f>INDEX(Data!AE:AE,MATCH($D479,Data!$D:$D,0))</f>
        <v/>
      </c>
      <c r="AF479" s="17" t="str">
        <f>INDEX(Data!AF:AF,MATCH($D479,Data!$D:$D,0))</f>
        <v/>
      </c>
      <c r="AG479" s="17" t="str">
        <f>INDEX(Data!AG:AG,MATCH($D479,Data!$D:$D,0))</f>
        <v/>
      </c>
      <c r="AH479" s="17" t="str">
        <f>INDEX(Data!AH:AH,MATCH($D479,Data!$D:$D,0))</f>
        <v/>
      </c>
      <c r="AI479" s="17" t="str">
        <f>INDEX(Data!AI:AI,MATCH($D479,Data!$D:$D,0))</f>
        <v/>
      </c>
      <c r="AJ479" s="17" t="str">
        <f>INDEX(Data!AJ:AJ,MATCH($D479,Data!$D:$D,0))</f>
        <v/>
      </c>
      <c r="AK479" s="10">
        <v>75</v>
      </c>
      <c r="AL479" s="10">
        <v>90</v>
      </c>
      <c r="AM479" s="6" t="s">
        <v>475</v>
      </c>
      <c r="AN479" s="6" t="s">
        <v>9237</v>
      </c>
      <c r="AO479" s="6" t="s">
        <v>2430</v>
      </c>
      <c r="AP479" s="6" t="s">
        <v>2431</v>
      </c>
      <c r="AQ479" s="18" t="s">
        <v>9465</v>
      </c>
      <c r="AR479" s="11" t="str">
        <f t="shared" si="114"/>
        <v>2W Distributor Bike</v>
      </c>
      <c r="AS479" s="11" t="str">
        <f t="shared" si="115"/>
        <v>2W Distributor - Moto</v>
      </c>
      <c r="AT479" s="11" t="str">
        <f t="shared" si="116"/>
        <v>2W Distributor</v>
      </c>
      <c r="AU479" s="11" t="str">
        <f t="shared" si="117"/>
        <v>H2</v>
      </c>
      <c r="AV479" s="11" t="str">
        <f t="shared" si="117"/>
        <v>International - Bike</v>
      </c>
      <c r="AW479" s="11" t="str">
        <f t="shared" si="118"/>
        <v>International - Moto</v>
      </c>
      <c r="AX479" s="11" t="str">
        <f t="shared" si="119"/>
        <v>International - AS</v>
      </c>
      <c r="AY479" s="11" t="str">
        <f t="shared" si="119"/>
        <v>International</v>
      </c>
      <c r="AZ479" s="11" t="str">
        <f t="shared" si="119"/>
        <v>International - New</v>
      </c>
      <c r="BA479" s="11" t="str">
        <f t="shared" si="120"/>
        <v>Mecanic Sport</v>
      </c>
      <c r="BB479" s="11" t="str">
        <f t="shared" si="121"/>
        <v>Moto Dealers</v>
      </c>
      <c r="BC479" s="11" t="str">
        <f t="shared" si="121"/>
        <v>Motonet</v>
      </c>
      <c r="BD479" s="11" t="str">
        <f t="shared" si="122"/>
        <v>Pierce AB</v>
      </c>
      <c r="BE479" s="11" t="str">
        <f t="shared" si="123"/>
        <v>Retail</v>
      </c>
      <c r="BF479" s="11" t="str">
        <f t="shared" si="124"/>
        <v>TREK</v>
      </c>
      <c r="BG479" s="11" t="s">
        <v>2467</v>
      </c>
      <c r="BH479" s="11" t="str">
        <f t="shared" si="125"/>
        <v>https://fs.amplifi.io//file?id=09b4edec-132d-4e03-bd29-998e3e8fa780&amp;variant=thumb&amp;extension=png</v>
      </c>
      <c r="BI479" s="11" t="s">
        <v>6592</v>
      </c>
      <c r="BJ479" s="11" t="s">
        <v>2467</v>
      </c>
      <c r="BK479" s="11"/>
      <c r="BL479" s="11"/>
      <c r="BM479" s="11"/>
      <c r="BN479" s="11"/>
      <c r="BO479" s="11"/>
      <c r="BP479" s="11"/>
      <c r="BQ479" s="11"/>
      <c r="BR479" s="11"/>
      <c r="BS479" s="11"/>
    </row>
    <row r="480" spans="1:71" x14ac:dyDescent="0.2">
      <c r="A480" s="16">
        <f t="shared" si="126"/>
        <v>479</v>
      </c>
      <c r="B480" s="11" t="str">
        <f t="shared" si="127"/>
        <v>50010-00013</v>
      </c>
      <c r="C480" s="11" t="str">
        <f t="shared" si="127"/>
        <v>50010-00013</v>
      </c>
      <c r="D480" s="7" t="s">
        <v>2480</v>
      </c>
      <c r="E480" s="6" t="s">
        <v>139</v>
      </c>
      <c r="F480" s="11" t="s">
        <v>8991</v>
      </c>
      <c r="G480" s="17" t="str">
        <f>INDEX(Data!G:G,MATCH($D480,Data!$D:$D,0))</f>
        <v>RACECRAFT 2</v>
      </c>
      <c r="H480" s="17" t="str">
        <f>INDEX(Data!H:H,MATCH($D480,Data!$D:$D,0))</f>
        <v>Goggle</v>
      </c>
      <c r="I480" s="6" t="s">
        <v>2311</v>
      </c>
      <c r="J480" s="6" t="s">
        <v>5331</v>
      </c>
      <c r="K480" s="6" t="s">
        <v>5333</v>
      </c>
      <c r="L480" s="6" t="s">
        <v>8992</v>
      </c>
      <c r="M480" s="6" t="s">
        <v>5348</v>
      </c>
      <c r="N480" s="6" t="s">
        <v>5379</v>
      </c>
      <c r="O480" s="11"/>
      <c r="P480" s="11"/>
      <c r="Q480" s="6" t="s">
        <v>377</v>
      </c>
      <c r="R480" s="9" t="b">
        <v>1</v>
      </c>
      <c r="S480" s="9" t="b">
        <v>1</v>
      </c>
      <c r="T480" s="6" t="s">
        <v>2480</v>
      </c>
      <c r="U480" s="17" t="str">
        <f>INDEX(Data!U:U,MATCH($D480,Data!$D:$D,0))</f>
        <v>50010-00013</v>
      </c>
      <c r="V480" s="17" t="str">
        <f>INDEX(Data!V:V,MATCH($D480,Data!$D:$D,0))</f>
        <v/>
      </c>
      <c r="W480" s="17" t="str">
        <f>INDEX(Data!W:W,MATCH($D480,Data!$D:$D,0))</f>
        <v/>
      </c>
      <c r="X480" s="17" t="str">
        <f>INDEX(Data!X:X,MATCH($D480,Data!$D:$D,0))</f>
        <v/>
      </c>
      <c r="Y480" s="17" t="str">
        <f>INDEX(Data!Y:Y,MATCH($D480,Data!$D:$D,0))</f>
        <v/>
      </c>
      <c r="Z480" s="17" t="str">
        <f>INDEX(Data!Z:Z,MATCH($D480,Data!$D:$D,0))</f>
        <v/>
      </c>
      <c r="AA480" s="17" t="str">
        <f>INDEX(Data!AA:AA,MATCH($D480,Data!$D:$D,0))</f>
        <v/>
      </c>
      <c r="AB480" s="17" t="str">
        <f>INDEX(Data!AB:AB,MATCH($D480,Data!$D:$D,0))</f>
        <v/>
      </c>
      <c r="AC480" s="17" t="str">
        <f>INDEX(Data!AC:AC,MATCH($D480,Data!$D:$D,0))</f>
        <v>OS</v>
      </c>
      <c r="AD480" s="17" t="str">
        <f>INDEX(Data!AD:AD,MATCH($D480,Data!$D:$D,0))</f>
        <v/>
      </c>
      <c r="AE480" s="17" t="str">
        <f>INDEX(Data!AE:AE,MATCH($D480,Data!$D:$D,0))</f>
        <v/>
      </c>
      <c r="AF480" s="17" t="str">
        <f>INDEX(Data!AF:AF,MATCH($D480,Data!$D:$D,0))</f>
        <v/>
      </c>
      <c r="AG480" s="17" t="str">
        <f>INDEX(Data!AG:AG,MATCH($D480,Data!$D:$D,0))</f>
        <v/>
      </c>
      <c r="AH480" s="17" t="str">
        <f>INDEX(Data!AH:AH,MATCH($D480,Data!$D:$D,0))</f>
        <v/>
      </c>
      <c r="AI480" s="17" t="str">
        <f>INDEX(Data!AI:AI,MATCH($D480,Data!$D:$D,0))</f>
        <v/>
      </c>
      <c r="AJ480" s="17" t="str">
        <f>INDEX(Data!AJ:AJ,MATCH($D480,Data!$D:$D,0))</f>
        <v/>
      </c>
      <c r="AK480" s="10">
        <v>75</v>
      </c>
      <c r="AL480" s="10">
        <v>90</v>
      </c>
      <c r="AM480" s="6" t="s">
        <v>475</v>
      </c>
      <c r="AN480" s="6" t="s">
        <v>9237</v>
      </c>
      <c r="AO480" s="6" t="s">
        <v>2430</v>
      </c>
      <c r="AP480" s="6" t="s">
        <v>2431</v>
      </c>
      <c r="AQ480" s="18" t="s">
        <v>9465</v>
      </c>
      <c r="AR480" s="11" t="str">
        <f t="shared" si="114"/>
        <v>2W Distributor Bike</v>
      </c>
      <c r="AS480" s="11" t="str">
        <f t="shared" si="115"/>
        <v>2W Distributor - Moto</v>
      </c>
      <c r="AT480" s="11" t="str">
        <f t="shared" si="116"/>
        <v>2W Distributor</v>
      </c>
      <c r="AU480" s="11" t="str">
        <f t="shared" si="117"/>
        <v>H2</v>
      </c>
      <c r="AV480" s="11" t="str">
        <f t="shared" si="117"/>
        <v>International - Bike</v>
      </c>
      <c r="AW480" s="11" t="str">
        <f t="shared" si="118"/>
        <v>International - Moto</v>
      </c>
      <c r="AX480" s="11" t="str">
        <f t="shared" si="119"/>
        <v>International - AS</v>
      </c>
      <c r="AY480" s="11" t="str">
        <f t="shared" si="119"/>
        <v>International</v>
      </c>
      <c r="AZ480" s="11" t="str">
        <f t="shared" si="119"/>
        <v>International - New</v>
      </c>
      <c r="BA480" s="11" t="str">
        <f t="shared" si="120"/>
        <v>Mecanic Sport</v>
      </c>
      <c r="BB480" s="11" t="str">
        <f t="shared" si="121"/>
        <v>Moto Dealers</v>
      </c>
      <c r="BC480" s="11" t="str">
        <f t="shared" si="121"/>
        <v>Motonet</v>
      </c>
      <c r="BD480" s="11" t="str">
        <f t="shared" si="122"/>
        <v>Pierce AB</v>
      </c>
      <c r="BE480" s="11" t="str">
        <f t="shared" si="123"/>
        <v>Retail</v>
      </c>
      <c r="BF480" s="11" t="str">
        <f t="shared" si="124"/>
        <v>TREK</v>
      </c>
      <c r="BG480" s="11" t="s">
        <v>5654</v>
      </c>
      <c r="BH480" s="11" t="str">
        <f t="shared" si="125"/>
        <v>https://fs.amplifi.io//file?id=4d6c325c-7ba6-4403-a3bc-7a35f4430ec2&amp;variant=thumb&amp;extension=png</v>
      </c>
      <c r="BI480" s="11" t="s">
        <v>6609</v>
      </c>
      <c r="BJ480" s="11" t="s">
        <v>5654</v>
      </c>
      <c r="BK480" s="11" t="s">
        <v>6610</v>
      </c>
      <c r="BL480" s="11" t="s">
        <v>6611</v>
      </c>
      <c r="BM480" s="11" t="s">
        <v>6612</v>
      </c>
      <c r="BN480" s="11" t="s">
        <v>6613</v>
      </c>
      <c r="BO480" s="11"/>
      <c r="BP480" s="11"/>
      <c r="BQ480" s="11"/>
      <c r="BR480" s="11"/>
      <c r="BS480" s="11"/>
    </row>
    <row r="481" spans="1:71" x14ac:dyDescent="0.2">
      <c r="A481" s="16">
        <f t="shared" si="126"/>
        <v>480</v>
      </c>
      <c r="B481" s="11" t="str">
        <f t="shared" si="127"/>
        <v>50010-00016</v>
      </c>
      <c r="C481" s="11" t="str">
        <f t="shared" si="127"/>
        <v>50010-00016</v>
      </c>
      <c r="D481" s="7" t="s">
        <v>8757</v>
      </c>
      <c r="E481" s="6" t="s">
        <v>139</v>
      </c>
      <c r="F481" s="11" t="s">
        <v>8991</v>
      </c>
      <c r="G481" s="17" t="str">
        <f>INDEX(Data!G:G,MATCH($D481,Data!$D:$D,0))</f>
        <v>RACECRAFT 2</v>
      </c>
      <c r="H481" s="17" t="str">
        <f>INDEX(Data!H:H,MATCH($D481,Data!$D:$D,0))</f>
        <v>Goggle</v>
      </c>
      <c r="I481" s="6" t="s">
        <v>2311</v>
      </c>
      <c r="J481" s="6" t="s">
        <v>5331</v>
      </c>
      <c r="K481" s="6" t="s">
        <v>5340</v>
      </c>
      <c r="L481" s="6" t="s">
        <v>8994</v>
      </c>
      <c r="M481" s="6" t="s">
        <v>5348</v>
      </c>
      <c r="N481" s="6" t="s">
        <v>5379</v>
      </c>
      <c r="O481" s="11"/>
      <c r="P481" s="11"/>
      <c r="Q481" s="6" t="s">
        <v>9121</v>
      </c>
      <c r="R481" s="9" t="b">
        <v>1</v>
      </c>
      <c r="S481" s="9" t="b">
        <v>0</v>
      </c>
      <c r="T481" s="6" t="s">
        <v>8757</v>
      </c>
      <c r="U481" s="17" t="str">
        <f>INDEX(Data!U:U,MATCH($D481,Data!$D:$D,0))</f>
        <v>50010-00016</v>
      </c>
      <c r="V481" s="17" t="str">
        <f>INDEX(Data!V:V,MATCH($D481,Data!$D:$D,0))</f>
        <v/>
      </c>
      <c r="W481" s="17" t="str">
        <f>INDEX(Data!W:W,MATCH($D481,Data!$D:$D,0))</f>
        <v/>
      </c>
      <c r="X481" s="17" t="str">
        <f>INDEX(Data!X:X,MATCH($D481,Data!$D:$D,0))</f>
        <v/>
      </c>
      <c r="Y481" s="17" t="str">
        <f>INDEX(Data!Y:Y,MATCH($D481,Data!$D:$D,0))</f>
        <v/>
      </c>
      <c r="Z481" s="17" t="str">
        <f>INDEX(Data!Z:Z,MATCH($D481,Data!$D:$D,0))</f>
        <v/>
      </c>
      <c r="AA481" s="17" t="str">
        <f>INDEX(Data!AA:AA,MATCH($D481,Data!$D:$D,0))</f>
        <v/>
      </c>
      <c r="AB481" s="17" t="str">
        <f>INDEX(Data!AB:AB,MATCH($D481,Data!$D:$D,0))</f>
        <v/>
      </c>
      <c r="AC481" s="17" t="str">
        <f>INDEX(Data!AC:AC,MATCH($D481,Data!$D:$D,0))</f>
        <v>OS</v>
      </c>
      <c r="AD481" s="17" t="str">
        <f>INDEX(Data!AD:AD,MATCH($D481,Data!$D:$D,0))</f>
        <v/>
      </c>
      <c r="AE481" s="17" t="str">
        <f>INDEX(Data!AE:AE,MATCH($D481,Data!$D:$D,0))</f>
        <v/>
      </c>
      <c r="AF481" s="17" t="str">
        <f>INDEX(Data!AF:AF,MATCH($D481,Data!$D:$D,0))</f>
        <v/>
      </c>
      <c r="AG481" s="17" t="str">
        <f>INDEX(Data!AG:AG,MATCH($D481,Data!$D:$D,0))</f>
        <v/>
      </c>
      <c r="AH481" s="17" t="str">
        <f>INDEX(Data!AH:AH,MATCH($D481,Data!$D:$D,0))</f>
        <v/>
      </c>
      <c r="AI481" s="17" t="str">
        <f>INDEX(Data!AI:AI,MATCH($D481,Data!$D:$D,0))</f>
        <v/>
      </c>
      <c r="AJ481" s="17" t="str">
        <f>INDEX(Data!AJ:AJ,MATCH($D481,Data!$D:$D,0))</f>
        <v/>
      </c>
      <c r="AK481" s="10">
        <v>75</v>
      </c>
      <c r="AL481" s="10">
        <v>90</v>
      </c>
      <c r="AM481" s="6" t="s">
        <v>475</v>
      </c>
      <c r="AN481" s="6" t="s">
        <v>9237</v>
      </c>
      <c r="AO481" s="6" t="s">
        <v>2430</v>
      </c>
      <c r="AP481" s="6" t="s">
        <v>2431</v>
      </c>
      <c r="AQ481" s="18" t="s">
        <v>9465</v>
      </c>
      <c r="AR481" s="11" t="str">
        <f t="shared" si="114"/>
        <v>2W Distributor Bike</v>
      </c>
      <c r="AS481" s="11" t="str">
        <f t="shared" si="115"/>
        <v>2W Distributor - Moto</v>
      </c>
      <c r="AT481" s="11" t="str">
        <f t="shared" si="116"/>
        <v>2W Distributor</v>
      </c>
      <c r="AU481" s="11" t="str">
        <f t="shared" si="117"/>
        <v>H2</v>
      </c>
      <c r="AV481" s="11" t="str">
        <f t="shared" si="117"/>
        <v>International - Bike</v>
      </c>
      <c r="AW481" s="11" t="str">
        <f t="shared" si="118"/>
        <v>International - Moto</v>
      </c>
      <c r="AX481" s="11" t="str">
        <f t="shared" si="119"/>
        <v>International - AS</v>
      </c>
      <c r="AY481" s="11" t="str">
        <f t="shared" si="119"/>
        <v>International</v>
      </c>
      <c r="AZ481" s="11" t="str">
        <f t="shared" si="119"/>
        <v>International - New</v>
      </c>
      <c r="BA481" s="11" t="str">
        <f t="shared" si="120"/>
        <v>Mecanic Sport</v>
      </c>
      <c r="BB481" s="11" t="str">
        <f t="shared" si="121"/>
        <v>Moto Dealers</v>
      </c>
      <c r="BC481" s="11" t="str">
        <f t="shared" si="121"/>
        <v>Motonet</v>
      </c>
      <c r="BD481" s="11" t="str">
        <f t="shared" si="122"/>
        <v>Pierce AB</v>
      </c>
      <c r="BE481" s="11" t="str">
        <f t="shared" si="123"/>
        <v>Retail</v>
      </c>
      <c r="BF481" s="11" t="str">
        <f t="shared" si="124"/>
        <v>TREK</v>
      </c>
      <c r="BG481" s="11" t="e">
        <v>#N/A</v>
      </c>
      <c r="BH481" s="11" t="e">
        <f t="shared" si="125"/>
        <v>#N/A</v>
      </c>
      <c r="BI481" s="11"/>
      <c r="BJ481" s="11"/>
      <c r="BK481" s="11"/>
      <c r="BL481" s="11"/>
      <c r="BM481" s="11"/>
      <c r="BN481" s="11"/>
      <c r="BO481" s="11"/>
      <c r="BP481" s="11"/>
      <c r="BQ481" s="11"/>
      <c r="BR481" s="11"/>
      <c r="BS481" s="11"/>
    </row>
    <row r="482" spans="1:71" x14ac:dyDescent="0.2">
      <c r="A482" s="16">
        <f t="shared" si="126"/>
        <v>481</v>
      </c>
      <c r="B482" s="11" t="str">
        <f t="shared" ref="B482:C501" si="128">C482</f>
        <v>50010-00017</v>
      </c>
      <c r="C482" s="11" t="str">
        <f t="shared" si="128"/>
        <v>50010-00017</v>
      </c>
      <c r="D482" s="7" t="s">
        <v>8758</v>
      </c>
      <c r="E482" s="6" t="s">
        <v>139</v>
      </c>
      <c r="F482" s="11" t="s">
        <v>8991</v>
      </c>
      <c r="G482" s="17" t="str">
        <f>INDEX(Data!G:G,MATCH($D482,Data!$D:$D,0))</f>
        <v>RACECRAFT 2</v>
      </c>
      <c r="H482" s="17" t="str">
        <f>INDEX(Data!H:H,MATCH($D482,Data!$D:$D,0))</f>
        <v>Goggle</v>
      </c>
      <c r="I482" s="6" t="s">
        <v>2311</v>
      </c>
      <c r="J482" s="6" t="s">
        <v>5331</v>
      </c>
      <c r="K482" s="6" t="s">
        <v>5340</v>
      </c>
      <c r="L482" s="6" t="s">
        <v>8994</v>
      </c>
      <c r="M482" s="6" t="s">
        <v>5348</v>
      </c>
      <c r="N482" s="6" t="s">
        <v>5379</v>
      </c>
      <c r="O482" s="11"/>
      <c r="P482" s="11"/>
      <c r="Q482" s="6" t="s">
        <v>9122</v>
      </c>
      <c r="R482" s="9" t="b">
        <v>1</v>
      </c>
      <c r="S482" s="9" t="b">
        <v>0</v>
      </c>
      <c r="T482" s="6" t="s">
        <v>8758</v>
      </c>
      <c r="U482" s="17" t="str">
        <f>INDEX(Data!U:U,MATCH($D482,Data!$D:$D,0))</f>
        <v>50010-00017</v>
      </c>
      <c r="V482" s="17" t="str">
        <f>INDEX(Data!V:V,MATCH($D482,Data!$D:$D,0))</f>
        <v/>
      </c>
      <c r="W482" s="17" t="str">
        <f>INDEX(Data!W:W,MATCH($D482,Data!$D:$D,0))</f>
        <v/>
      </c>
      <c r="X482" s="17" t="str">
        <f>INDEX(Data!X:X,MATCH($D482,Data!$D:$D,0))</f>
        <v/>
      </c>
      <c r="Y482" s="17" t="str">
        <f>INDEX(Data!Y:Y,MATCH($D482,Data!$D:$D,0))</f>
        <v/>
      </c>
      <c r="Z482" s="17" t="str">
        <f>INDEX(Data!Z:Z,MATCH($D482,Data!$D:$D,0))</f>
        <v/>
      </c>
      <c r="AA482" s="17" t="str">
        <f>INDEX(Data!AA:AA,MATCH($D482,Data!$D:$D,0))</f>
        <v/>
      </c>
      <c r="AB482" s="17" t="str">
        <f>INDEX(Data!AB:AB,MATCH($D482,Data!$D:$D,0))</f>
        <v/>
      </c>
      <c r="AC482" s="17" t="str">
        <f>INDEX(Data!AC:AC,MATCH($D482,Data!$D:$D,0))</f>
        <v>OS</v>
      </c>
      <c r="AD482" s="17" t="str">
        <f>INDEX(Data!AD:AD,MATCH($D482,Data!$D:$D,0))</f>
        <v/>
      </c>
      <c r="AE482" s="17" t="str">
        <f>INDEX(Data!AE:AE,MATCH($D482,Data!$D:$D,0))</f>
        <v/>
      </c>
      <c r="AF482" s="17" t="str">
        <f>INDEX(Data!AF:AF,MATCH($D482,Data!$D:$D,0))</f>
        <v/>
      </c>
      <c r="AG482" s="17" t="str">
        <f>INDEX(Data!AG:AG,MATCH($D482,Data!$D:$D,0))</f>
        <v/>
      </c>
      <c r="AH482" s="17" t="str">
        <f>INDEX(Data!AH:AH,MATCH($D482,Data!$D:$D,0))</f>
        <v/>
      </c>
      <c r="AI482" s="17" t="str">
        <f>INDEX(Data!AI:AI,MATCH($D482,Data!$D:$D,0))</f>
        <v/>
      </c>
      <c r="AJ482" s="17" t="str">
        <f>INDEX(Data!AJ:AJ,MATCH($D482,Data!$D:$D,0))</f>
        <v/>
      </c>
      <c r="AK482" s="10">
        <v>75</v>
      </c>
      <c r="AL482" s="10">
        <v>90</v>
      </c>
      <c r="AM482" s="6" t="s">
        <v>475</v>
      </c>
      <c r="AN482" s="6" t="s">
        <v>9237</v>
      </c>
      <c r="AO482" s="6" t="s">
        <v>2430</v>
      </c>
      <c r="AP482" s="6" t="s">
        <v>2431</v>
      </c>
      <c r="AQ482" s="18" t="s">
        <v>9465</v>
      </c>
      <c r="AR482" s="11" t="str">
        <f t="shared" si="114"/>
        <v>2W Distributor Bike</v>
      </c>
      <c r="AS482" s="11" t="str">
        <f t="shared" si="115"/>
        <v>2W Distributor - Moto</v>
      </c>
      <c r="AT482" s="11" t="str">
        <f t="shared" si="116"/>
        <v>2W Distributor</v>
      </c>
      <c r="AU482" s="11" t="str">
        <f t="shared" si="117"/>
        <v>H2</v>
      </c>
      <c r="AV482" s="11" t="str">
        <f t="shared" si="117"/>
        <v>International - Bike</v>
      </c>
      <c r="AW482" s="11" t="str">
        <f t="shared" si="118"/>
        <v>International - Moto</v>
      </c>
      <c r="AX482" s="11" t="str">
        <f t="shared" si="119"/>
        <v>International - AS</v>
      </c>
      <c r="AY482" s="11" t="str">
        <f t="shared" si="119"/>
        <v>International</v>
      </c>
      <c r="AZ482" s="11" t="str">
        <f t="shared" si="119"/>
        <v>International - New</v>
      </c>
      <c r="BA482" s="11" t="str">
        <f t="shared" si="120"/>
        <v>Mecanic Sport</v>
      </c>
      <c r="BB482" s="11" t="str">
        <f t="shared" si="121"/>
        <v>Moto Dealers</v>
      </c>
      <c r="BC482" s="11" t="str">
        <f t="shared" si="121"/>
        <v>Motonet</v>
      </c>
      <c r="BD482" s="11" t="str">
        <f t="shared" si="122"/>
        <v>Pierce AB</v>
      </c>
      <c r="BE482" s="11" t="str">
        <f t="shared" si="123"/>
        <v>Retail</v>
      </c>
      <c r="BF482" s="11" t="str">
        <f t="shared" si="124"/>
        <v>TREK</v>
      </c>
      <c r="BG482" s="11" t="e">
        <v>#N/A</v>
      </c>
      <c r="BH482" s="11" t="e">
        <f t="shared" si="125"/>
        <v>#N/A</v>
      </c>
      <c r="BI482" s="11"/>
      <c r="BJ482" s="11"/>
      <c r="BK482" s="11"/>
      <c r="BL482" s="11"/>
      <c r="BM482" s="11"/>
      <c r="BN482" s="11"/>
      <c r="BO482" s="11"/>
      <c r="BP482" s="11"/>
      <c r="BQ482" s="11"/>
      <c r="BR482" s="11"/>
      <c r="BS482" s="11"/>
    </row>
    <row r="483" spans="1:71" x14ac:dyDescent="0.2">
      <c r="A483" s="16">
        <f t="shared" si="126"/>
        <v>482</v>
      </c>
      <c r="B483" s="11" t="str">
        <f t="shared" si="128"/>
        <v>50010-00018</v>
      </c>
      <c r="C483" s="11" t="str">
        <f t="shared" si="128"/>
        <v>50010-00018</v>
      </c>
      <c r="D483" s="7" t="s">
        <v>8759</v>
      </c>
      <c r="E483" s="6" t="s">
        <v>139</v>
      </c>
      <c r="F483" s="11" t="s">
        <v>8991</v>
      </c>
      <c r="G483" s="17" t="str">
        <f>INDEX(Data!G:G,MATCH($D483,Data!$D:$D,0))</f>
        <v>RACECRAFT 2</v>
      </c>
      <c r="H483" s="17" t="str">
        <f>INDEX(Data!H:H,MATCH($D483,Data!$D:$D,0))</f>
        <v>Goggle</v>
      </c>
      <c r="I483" s="6" t="s">
        <v>2311</v>
      </c>
      <c r="J483" s="6" t="s">
        <v>5331</v>
      </c>
      <c r="K483" s="6" t="s">
        <v>5340</v>
      </c>
      <c r="L483" s="6" t="s">
        <v>8994</v>
      </c>
      <c r="M483" s="6" t="s">
        <v>5348</v>
      </c>
      <c r="N483" s="6" t="s">
        <v>5379</v>
      </c>
      <c r="O483" s="11"/>
      <c r="P483" s="11"/>
      <c r="Q483" s="6" t="s">
        <v>9123</v>
      </c>
      <c r="R483" s="9" t="b">
        <v>1</v>
      </c>
      <c r="S483" s="9" t="b">
        <v>0</v>
      </c>
      <c r="T483" s="6" t="s">
        <v>8759</v>
      </c>
      <c r="U483" s="17" t="str">
        <f>INDEX(Data!U:U,MATCH($D483,Data!$D:$D,0))</f>
        <v>50010-00018</v>
      </c>
      <c r="V483" s="17" t="str">
        <f>INDEX(Data!V:V,MATCH($D483,Data!$D:$D,0))</f>
        <v/>
      </c>
      <c r="W483" s="17" t="str">
        <f>INDEX(Data!W:W,MATCH($D483,Data!$D:$D,0))</f>
        <v/>
      </c>
      <c r="X483" s="17" t="str">
        <f>INDEX(Data!X:X,MATCH($D483,Data!$D:$D,0))</f>
        <v/>
      </c>
      <c r="Y483" s="17" t="str">
        <f>INDEX(Data!Y:Y,MATCH($D483,Data!$D:$D,0))</f>
        <v/>
      </c>
      <c r="Z483" s="17" t="str">
        <f>INDEX(Data!Z:Z,MATCH($D483,Data!$D:$D,0))</f>
        <v/>
      </c>
      <c r="AA483" s="17" t="str">
        <f>INDEX(Data!AA:AA,MATCH($D483,Data!$D:$D,0))</f>
        <v/>
      </c>
      <c r="AB483" s="17" t="str">
        <f>INDEX(Data!AB:AB,MATCH($D483,Data!$D:$D,0))</f>
        <v/>
      </c>
      <c r="AC483" s="17" t="str">
        <f>INDEX(Data!AC:AC,MATCH($D483,Data!$D:$D,0))</f>
        <v>OS</v>
      </c>
      <c r="AD483" s="17" t="str">
        <f>INDEX(Data!AD:AD,MATCH($D483,Data!$D:$D,0))</f>
        <v/>
      </c>
      <c r="AE483" s="17" t="str">
        <f>INDEX(Data!AE:AE,MATCH($D483,Data!$D:$D,0))</f>
        <v/>
      </c>
      <c r="AF483" s="17" t="str">
        <f>INDEX(Data!AF:AF,MATCH($D483,Data!$D:$D,0))</f>
        <v/>
      </c>
      <c r="AG483" s="17" t="str">
        <f>INDEX(Data!AG:AG,MATCH($D483,Data!$D:$D,0))</f>
        <v/>
      </c>
      <c r="AH483" s="17" t="str">
        <f>INDEX(Data!AH:AH,MATCH($D483,Data!$D:$D,0))</f>
        <v/>
      </c>
      <c r="AI483" s="17" t="str">
        <f>INDEX(Data!AI:AI,MATCH($D483,Data!$D:$D,0))</f>
        <v/>
      </c>
      <c r="AJ483" s="17" t="str">
        <f>INDEX(Data!AJ:AJ,MATCH($D483,Data!$D:$D,0))</f>
        <v/>
      </c>
      <c r="AK483" s="10">
        <v>75</v>
      </c>
      <c r="AL483" s="10">
        <v>90</v>
      </c>
      <c r="AM483" s="6" t="s">
        <v>475</v>
      </c>
      <c r="AN483" s="6" t="s">
        <v>9237</v>
      </c>
      <c r="AO483" s="6" t="s">
        <v>2430</v>
      </c>
      <c r="AP483" s="6" t="s">
        <v>2431</v>
      </c>
      <c r="AQ483" s="18" t="s">
        <v>9465</v>
      </c>
      <c r="AR483" s="11" t="str">
        <f t="shared" si="114"/>
        <v>2W Distributor Bike</v>
      </c>
      <c r="AS483" s="11" t="str">
        <f t="shared" si="115"/>
        <v>2W Distributor - Moto</v>
      </c>
      <c r="AT483" s="11" t="str">
        <f t="shared" si="116"/>
        <v>2W Distributor</v>
      </c>
      <c r="AU483" s="11" t="str">
        <f t="shared" si="117"/>
        <v>H2</v>
      </c>
      <c r="AV483" s="11" t="str">
        <f t="shared" si="117"/>
        <v>International - Bike</v>
      </c>
      <c r="AW483" s="11" t="str">
        <f t="shared" si="118"/>
        <v>International - Moto</v>
      </c>
      <c r="AX483" s="11" t="str">
        <f t="shared" si="119"/>
        <v>International - AS</v>
      </c>
      <c r="AY483" s="11" t="str">
        <f t="shared" si="119"/>
        <v>International</v>
      </c>
      <c r="AZ483" s="11" t="str">
        <f t="shared" si="119"/>
        <v>International - New</v>
      </c>
      <c r="BA483" s="11" t="str">
        <f t="shared" si="120"/>
        <v>Mecanic Sport</v>
      </c>
      <c r="BB483" s="11" t="str">
        <f t="shared" si="121"/>
        <v>Moto Dealers</v>
      </c>
      <c r="BC483" s="11" t="str">
        <f t="shared" si="121"/>
        <v>Motonet</v>
      </c>
      <c r="BD483" s="11" t="str">
        <f t="shared" si="122"/>
        <v>Pierce AB</v>
      </c>
      <c r="BE483" s="11" t="str">
        <f t="shared" si="123"/>
        <v>Retail</v>
      </c>
      <c r="BF483" s="11" t="str">
        <f t="shared" si="124"/>
        <v>TREK</v>
      </c>
      <c r="BG483" s="11" t="e">
        <v>#N/A</v>
      </c>
      <c r="BH483" s="11" t="e">
        <f t="shared" si="125"/>
        <v>#N/A</v>
      </c>
      <c r="BI483" s="11"/>
      <c r="BJ483" s="11"/>
      <c r="BK483" s="11"/>
      <c r="BL483" s="11"/>
      <c r="BM483" s="11"/>
      <c r="BN483" s="11"/>
      <c r="BO483" s="11"/>
      <c r="BP483" s="11"/>
      <c r="BQ483" s="11"/>
      <c r="BR483" s="11"/>
      <c r="BS483" s="11"/>
    </row>
    <row r="484" spans="1:71" x14ac:dyDescent="0.2">
      <c r="A484" s="16">
        <f t="shared" si="126"/>
        <v>483</v>
      </c>
      <c r="B484" s="11" t="str">
        <f t="shared" si="128"/>
        <v>50010-00019</v>
      </c>
      <c r="C484" s="11" t="str">
        <f t="shared" si="128"/>
        <v>50010-00019</v>
      </c>
      <c r="D484" s="7" t="s">
        <v>8760</v>
      </c>
      <c r="E484" s="6" t="s">
        <v>139</v>
      </c>
      <c r="F484" s="11" t="s">
        <v>8991</v>
      </c>
      <c r="G484" s="17" t="str">
        <f>INDEX(Data!G:G,MATCH($D484,Data!$D:$D,0))</f>
        <v>RACECRAFT 2</v>
      </c>
      <c r="H484" s="17" t="str">
        <f>INDEX(Data!H:H,MATCH($D484,Data!$D:$D,0))</f>
        <v>Goggle</v>
      </c>
      <c r="I484" s="6" t="s">
        <v>2311</v>
      </c>
      <c r="J484" s="6" t="s">
        <v>5331</v>
      </c>
      <c r="K484" s="6" t="s">
        <v>5340</v>
      </c>
      <c r="L484" s="6" t="s">
        <v>8994</v>
      </c>
      <c r="M484" s="6" t="s">
        <v>5348</v>
      </c>
      <c r="N484" s="6" t="s">
        <v>5379</v>
      </c>
      <c r="O484" s="11"/>
      <c r="P484" s="11"/>
      <c r="Q484" s="6" t="s">
        <v>9124</v>
      </c>
      <c r="R484" s="9" t="b">
        <v>1</v>
      </c>
      <c r="S484" s="9" t="b">
        <v>0</v>
      </c>
      <c r="T484" s="6" t="s">
        <v>8760</v>
      </c>
      <c r="U484" s="17" t="str">
        <f>INDEX(Data!U:U,MATCH($D484,Data!$D:$D,0))</f>
        <v>50010-00019</v>
      </c>
      <c r="V484" s="17" t="str">
        <f>INDEX(Data!V:V,MATCH($D484,Data!$D:$D,0))</f>
        <v/>
      </c>
      <c r="W484" s="17" t="str">
        <f>INDEX(Data!W:W,MATCH($D484,Data!$D:$D,0))</f>
        <v/>
      </c>
      <c r="X484" s="17" t="str">
        <f>INDEX(Data!X:X,MATCH($D484,Data!$D:$D,0))</f>
        <v/>
      </c>
      <c r="Y484" s="17" t="str">
        <f>INDEX(Data!Y:Y,MATCH($D484,Data!$D:$D,0))</f>
        <v/>
      </c>
      <c r="Z484" s="17" t="str">
        <f>INDEX(Data!Z:Z,MATCH($D484,Data!$D:$D,0))</f>
        <v/>
      </c>
      <c r="AA484" s="17" t="str">
        <f>INDEX(Data!AA:AA,MATCH($D484,Data!$D:$D,0))</f>
        <v/>
      </c>
      <c r="AB484" s="17" t="str">
        <f>INDEX(Data!AB:AB,MATCH($D484,Data!$D:$D,0))</f>
        <v/>
      </c>
      <c r="AC484" s="17" t="str">
        <f>INDEX(Data!AC:AC,MATCH($D484,Data!$D:$D,0))</f>
        <v>OS</v>
      </c>
      <c r="AD484" s="17" t="str">
        <f>INDEX(Data!AD:AD,MATCH($D484,Data!$D:$D,0))</f>
        <v/>
      </c>
      <c r="AE484" s="17" t="str">
        <f>INDEX(Data!AE:AE,MATCH($D484,Data!$D:$D,0))</f>
        <v/>
      </c>
      <c r="AF484" s="17" t="str">
        <f>INDEX(Data!AF:AF,MATCH($D484,Data!$D:$D,0))</f>
        <v/>
      </c>
      <c r="AG484" s="17" t="str">
        <f>INDEX(Data!AG:AG,MATCH($D484,Data!$D:$D,0))</f>
        <v/>
      </c>
      <c r="AH484" s="17" t="str">
        <f>INDEX(Data!AH:AH,MATCH($D484,Data!$D:$D,0))</f>
        <v/>
      </c>
      <c r="AI484" s="17" t="str">
        <f>INDEX(Data!AI:AI,MATCH($D484,Data!$D:$D,0))</f>
        <v/>
      </c>
      <c r="AJ484" s="17" t="str">
        <f>INDEX(Data!AJ:AJ,MATCH($D484,Data!$D:$D,0))</f>
        <v/>
      </c>
      <c r="AK484" s="10">
        <v>75</v>
      </c>
      <c r="AL484" s="10">
        <v>90</v>
      </c>
      <c r="AM484" s="6" t="s">
        <v>475</v>
      </c>
      <c r="AN484" s="6" t="s">
        <v>9237</v>
      </c>
      <c r="AO484" s="6" t="s">
        <v>2430</v>
      </c>
      <c r="AP484" s="6" t="s">
        <v>2431</v>
      </c>
      <c r="AQ484" s="18" t="s">
        <v>9465</v>
      </c>
      <c r="AR484" s="11" t="str">
        <f t="shared" si="114"/>
        <v>2W Distributor Bike</v>
      </c>
      <c r="AS484" s="11" t="str">
        <f t="shared" si="115"/>
        <v>2W Distributor - Moto</v>
      </c>
      <c r="AT484" s="11" t="str">
        <f t="shared" si="116"/>
        <v>2W Distributor</v>
      </c>
      <c r="AU484" s="11" t="str">
        <f t="shared" si="117"/>
        <v>H2</v>
      </c>
      <c r="AV484" s="11" t="str">
        <f t="shared" si="117"/>
        <v>International - Bike</v>
      </c>
      <c r="AW484" s="11" t="str">
        <f t="shared" si="118"/>
        <v>International - Moto</v>
      </c>
      <c r="AX484" s="11" t="str">
        <f t="shared" si="119"/>
        <v>International - AS</v>
      </c>
      <c r="AY484" s="11" t="str">
        <f t="shared" si="119"/>
        <v>International</v>
      </c>
      <c r="AZ484" s="11" t="str">
        <f t="shared" si="119"/>
        <v>International - New</v>
      </c>
      <c r="BA484" s="11" t="str">
        <f t="shared" si="120"/>
        <v>Mecanic Sport</v>
      </c>
      <c r="BB484" s="11" t="str">
        <f t="shared" si="121"/>
        <v>Moto Dealers</v>
      </c>
      <c r="BC484" s="11" t="str">
        <f t="shared" si="121"/>
        <v>Motonet</v>
      </c>
      <c r="BD484" s="11" t="str">
        <f t="shared" si="122"/>
        <v>Pierce AB</v>
      </c>
      <c r="BE484" s="11" t="str">
        <f t="shared" si="123"/>
        <v>Retail</v>
      </c>
      <c r="BF484" s="11" t="str">
        <f t="shared" si="124"/>
        <v>TREK</v>
      </c>
      <c r="BG484" s="11" t="e">
        <v>#N/A</v>
      </c>
      <c r="BH484" s="11" t="e">
        <f t="shared" si="125"/>
        <v>#N/A</v>
      </c>
      <c r="BI484" s="11"/>
      <c r="BJ484" s="11"/>
      <c r="BK484" s="11"/>
      <c r="BL484" s="11"/>
      <c r="BM484" s="11"/>
      <c r="BN484" s="11"/>
      <c r="BO484" s="11"/>
      <c r="BP484" s="11"/>
      <c r="BQ484" s="11"/>
      <c r="BR484" s="11"/>
      <c r="BS484" s="11"/>
    </row>
    <row r="485" spans="1:71" x14ac:dyDescent="0.2">
      <c r="A485" s="16">
        <f t="shared" si="126"/>
        <v>484</v>
      </c>
      <c r="B485" s="11" t="str">
        <f t="shared" si="128"/>
        <v>50010-00020</v>
      </c>
      <c r="C485" s="11" t="str">
        <f t="shared" si="128"/>
        <v>50010-00020</v>
      </c>
      <c r="D485" s="7" t="s">
        <v>8761</v>
      </c>
      <c r="E485" s="6" t="s">
        <v>139</v>
      </c>
      <c r="F485" s="11" t="s">
        <v>8991</v>
      </c>
      <c r="G485" s="17" t="str">
        <f>INDEX(Data!G:G,MATCH($D485,Data!$D:$D,0))</f>
        <v>RACECRAFT 2</v>
      </c>
      <c r="H485" s="17" t="str">
        <f>INDEX(Data!H:H,MATCH($D485,Data!$D:$D,0))</f>
        <v>Goggle</v>
      </c>
      <c r="I485" s="6" t="s">
        <v>2311</v>
      </c>
      <c r="J485" s="6" t="s">
        <v>5331</v>
      </c>
      <c r="K485" s="6" t="s">
        <v>5340</v>
      </c>
      <c r="L485" s="6" t="s">
        <v>8994</v>
      </c>
      <c r="M485" s="6" t="s">
        <v>5348</v>
      </c>
      <c r="N485" s="6" t="s">
        <v>5379</v>
      </c>
      <c r="O485" s="11"/>
      <c r="P485" s="11"/>
      <c r="Q485" s="6" t="s">
        <v>9125</v>
      </c>
      <c r="R485" s="9" t="b">
        <v>1</v>
      </c>
      <c r="S485" s="9" t="b">
        <v>0</v>
      </c>
      <c r="T485" s="6" t="s">
        <v>8761</v>
      </c>
      <c r="U485" s="17" t="str">
        <f>INDEX(Data!U:U,MATCH($D485,Data!$D:$D,0))</f>
        <v>50010-00020</v>
      </c>
      <c r="V485" s="17" t="str">
        <f>INDEX(Data!V:V,MATCH($D485,Data!$D:$D,0))</f>
        <v/>
      </c>
      <c r="W485" s="17" t="str">
        <f>INDEX(Data!W:W,MATCH($D485,Data!$D:$D,0))</f>
        <v/>
      </c>
      <c r="X485" s="17" t="str">
        <f>INDEX(Data!X:X,MATCH($D485,Data!$D:$D,0))</f>
        <v/>
      </c>
      <c r="Y485" s="17" t="str">
        <f>INDEX(Data!Y:Y,MATCH($D485,Data!$D:$D,0))</f>
        <v/>
      </c>
      <c r="Z485" s="17" t="str">
        <f>INDEX(Data!Z:Z,MATCH($D485,Data!$D:$D,0))</f>
        <v/>
      </c>
      <c r="AA485" s="17" t="str">
        <f>INDEX(Data!AA:AA,MATCH($D485,Data!$D:$D,0))</f>
        <v/>
      </c>
      <c r="AB485" s="17" t="str">
        <f>INDEX(Data!AB:AB,MATCH($D485,Data!$D:$D,0))</f>
        <v/>
      </c>
      <c r="AC485" s="17" t="str">
        <f>INDEX(Data!AC:AC,MATCH($D485,Data!$D:$D,0))</f>
        <v>OS</v>
      </c>
      <c r="AD485" s="17" t="str">
        <f>INDEX(Data!AD:AD,MATCH($D485,Data!$D:$D,0))</f>
        <v/>
      </c>
      <c r="AE485" s="17" t="str">
        <f>INDEX(Data!AE:AE,MATCH($D485,Data!$D:$D,0))</f>
        <v/>
      </c>
      <c r="AF485" s="17" t="str">
        <f>INDEX(Data!AF:AF,MATCH($D485,Data!$D:$D,0))</f>
        <v/>
      </c>
      <c r="AG485" s="17" t="str">
        <f>INDEX(Data!AG:AG,MATCH($D485,Data!$D:$D,0))</f>
        <v/>
      </c>
      <c r="AH485" s="17" t="str">
        <f>INDEX(Data!AH:AH,MATCH($D485,Data!$D:$D,0))</f>
        <v/>
      </c>
      <c r="AI485" s="17" t="str">
        <f>INDEX(Data!AI:AI,MATCH($D485,Data!$D:$D,0))</f>
        <v/>
      </c>
      <c r="AJ485" s="17" t="str">
        <f>INDEX(Data!AJ:AJ,MATCH($D485,Data!$D:$D,0))</f>
        <v/>
      </c>
      <c r="AK485" s="10">
        <v>75</v>
      </c>
      <c r="AL485" s="10">
        <v>90</v>
      </c>
      <c r="AM485" s="6" t="s">
        <v>475</v>
      </c>
      <c r="AN485" s="6" t="s">
        <v>9237</v>
      </c>
      <c r="AO485" s="6" t="s">
        <v>2430</v>
      </c>
      <c r="AP485" s="6" t="s">
        <v>2431</v>
      </c>
      <c r="AQ485" s="18" t="s">
        <v>9465</v>
      </c>
      <c r="AR485" s="11" t="str">
        <f t="shared" si="114"/>
        <v>2W Distributor Bike</v>
      </c>
      <c r="AS485" s="11" t="str">
        <f t="shared" si="115"/>
        <v>2W Distributor - Moto</v>
      </c>
      <c r="AT485" s="11" t="str">
        <f t="shared" si="116"/>
        <v>2W Distributor</v>
      </c>
      <c r="AU485" s="11" t="str">
        <f t="shared" si="117"/>
        <v>H2</v>
      </c>
      <c r="AV485" s="11" t="str">
        <f t="shared" si="117"/>
        <v>International - Bike</v>
      </c>
      <c r="AW485" s="11" t="str">
        <f t="shared" si="118"/>
        <v>International - Moto</v>
      </c>
      <c r="AX485" s="11" t="str">
        <f t="shared" si="119"/>
        <v>International - AS</v>
      </c>
      <c r="AY485" s="11" t="str">
        <f t="shared" si="119"/>
        <v>International</v>
      </c>
      <c r="AZ485" s="11" t="str">
        <f t="shared" si="119"/>
        <v>International - New</v>
      </c>
      <c r="BA485" s="11" t="str">
        <f t="shared" si="120"/>
        <v>Mecanic Sport</v>
      </c>
      <c r="BB485" s="11" t="str">
        <f t="shared" si="121"/>
        <v>Moto Dealers</v>
      </c>
      <c r="BC485" s="11" t="str">
        <f t="shared" si="121"/>
        <v>Motonet</v>
      </c>
      <c r="BD485" s="11" t="str">
        <f t="shared" si="122"/>
        <v>Pierce AB</v>
      </c>
      <c r="BE485" s="11" t="str">
        <f t="shared" si="123"/>
        <v>Retail</v>
      </c>
      <c r="BF485" s="11" t="str">
        <f t="shared" si="124"/>
        <v>TREK</v>
      </c>
      <c r="BG485" s="11" t="e">
        <v>#N/A</v>
      </c>
      <c r="BH485" s="11" t="e">
        <f t="shared" si="125"/>
        <v>#N/A</v>
      </c>
      <c r="BI485" s="11"/>
      <c r="BJ485" s="11"/>
      <c r="BK485" s="11"/>
      <c r="BL485" s="11"/>
      <c r="BM485" s="11"/>
      <c r="BN485" s="11"/>
      <c r="BO485" s="11"/>
      <c r="BP485" s="11"/>
      <c r="BQ485" s="11"/>
      <c r="BR485" s="11"/>
      <c r="BS485" s="11"/>
    </row>
    <row r="486" spans="1:71" x14ac:dyDescent="0.2">
      <c r="A486" s="16">
        <f t="shared" si="126"/>
        <v>485</v>
      </c>
      <c r="B486" s="11" t="str">
        <f t="shared" si="128"/>
        <v>50010-00021</v>
      </c>
      <c r="C486" s="11" t="str">
        <f t="shared" si="128"/>
        <v>50010-00021</v>
      </c>
      <c r="D486" s="7" t="s">
        <v>8762</v>
      </c>
      <c r="E486" s="6" t="s">
        <v>139</v>
      </c>
      <c r="F486" s="11" t="s">
        <v>8991</v>
      </c>
      <c r="G486" s="17" t="str">
        <f>INDEX(Data!G:G,MATCH($D486,Data!$D:$D,0))</f>
        <v>RACECRAFT 2</v>
      </c>
      <c r="H486" s="17" t="str">
        <f>INDEX(Data!H:H,MATCH($D486,Data!$D:$D,0))</f>
        <v>Goggle</v>
      </c>
      <c r="I486" s="6" t="s">
        <v>2311</v>
      </c>
      <c r="J486" s="6" t="s">
        <v>5331</v>
      </c>
      <c r="K486" s="6" t="s">
        <v>5340</v>
      </c>
      <c r="L486" s="6" t="s">
        <v>8994</v>
      </c>
      <c r="M486" s="6" t="s">
        <v>5348</v>
      </c>
      <c r="N486" s="6" t="s">
        <v>5379</v>
      </c>
      <c r="O486" s="11"/>
      <c r="P486" s="11"/>
      <c r="Q486" s="6" t="s">
        <v>9126</v>
      </c>
      <c r="R486" s="9" t="b">
        <v>1</v>
      </c>
      <c r="S486" s="9" t="b">
        <v>0</v>
      </c>
      <c r="T486" s="6" t="s">
        <v>8762</v>
      </c>
      <c r="U486" s="17" t="str">
        <f>INDEX(Data!U:U,MATCH($D486,Data!$D:$D,0))</f>
        <v>50010-00021</v>
      </c>
      <c r="V486" s="17" t="str">
        <f>INDEX(Data!V:V,MATCH($D486,Data!$D:$D,0))</f>
        <v/>
      </c>
      <c r="W486" s="17" t="str">
        <f>INDEX(Data!W:W,MATCH($D486,Data!$D:$D,0))</f>
        <v/>
      </c>
      <c r="X486" s="17" t="str">
        <f>INDEX(Data!X:X,MATCH($D486,Data!$D:$D,0))</f>
        <v/>
      </c>
      <c r="Y486" s="17" t="str">
        <f>INDEX(Data!Y:Y,MATCH($D486,Data!$D:$D,0))</f>
        <v/>
      </c>
      <c r="Z486" s="17" t="str">
        <f>INDEX(Data!Z:Z,MATCH($D486,Data!$D:$D,0))</f>
        <v/>
      </c>
      <c r="AA486" s="17" t="str">
        <f>INDEX(Data!AA:AA,MATCH($D486,Data!$D:$D,0))</f>
        <v/>
      </c>
      <c r="AB486" s="17" t="str">
        <f>INDEX(Data!AB:AB,MATCH($D486,Data!$D:$D,0))</f>
        <v/>
      </c>
      <c r="AC486" s="17" t="str">
        <f>INDEX(Data!AC:AC,MATCH($D486,Data!$D:$D,0))</f>
        <v>OS</v>
      </c>
      <c r="AD486" s="17" t="str">
        <f>INDEX(Data!AD:AD,MATCH($D486,Data!$D:$D,0))</f>
        <v/>
      </c>
      <c r="AE486" s="17" t="str">
        <f>INDEX(Data!AE:AE,MATCH($D486,Data!$D:$D,0))</f>
        <v/>
      </c>
      <c r="AF486" s="17" t="str">
        <f>INDEX(Data!AF:AF,MATCH($D486,Data!$D:$D,0))</f>
        <v/>
      </c>
      <c r="AG486" s="17" t="str">
        <f>INDEX(Data!AG:AG,MATCH($D486,Data!$D:$D,0))</f>
        <v/>
      </c>
      <c r="AH486" s="17" t="str">
        <f>INDEX(Data!AH:AH,MATCH($D486,Data!$D:$D,0))</f>
        <v/>
      </c>
      <c r="AI486" s="17" t="str">
        <f>INDEX(Data!AI:AI,MATCH($D486,Data!$D:$D,0))</f>
        <v/>
      </c>
      <c r="AJ486" s="17" t="str">
        <f>INDEX(Data!AJ:AJ,MATCH($D486,Data!$D:$D,0))</f>
        <v/>
      </c>
      <c r="AK486" s="10">
        <v>75</v>
      </c>
      <c r="AL486" s="10">
        <v>90</v>
      </c>
      <c r="AM486" s="6" t="s">
        <v>475</v>
      </c>
      <c r="AN486" s="6" t="s">
        <v>9237</v>
      </c>
      <c r="AO486" s="6" t="s">
        <v>2430</v>
      </c>
      <c r="AP486" s="6" t="s">
        <v>2431</v>
      </c>
      <c r="AQ486" s="18" t="s">
        <v>9465</v>
      </c>
      <c r="AR486" s="11" t="str">
        <f t="shared" si="114"/>
        <v>2W Distributor Bike</v>
      </c>
      <c r="AS486" s="11" t="str">
        <f t="shared" si="115"/>
        <v>2W Distributor - Moto</v>
      </c>
      <c r="AT486" s="11" t="str">
        <f t="shared" si="116"/>
        <v>2W Distributor</v>
      </c>
      <c r="AU486" s="11" t="str">
        <f t="shared" si="117"/>
        <v>H2</v>
      </c>
      <c r="AV486" s="11" t="str">
        <f t="shared" si="117"/>
        <v>International - Bike</v>
      </c>
      <c r="AW486" s="11" t="str">
        <f t="shared" si="118"/>
        <v>International - Moto</v>
      </c>
      <c r="AX486" s="11" t="str">
        <f t="shared" si="119"/>
        <v>International - AS</v>
      </c>
      <c r="AY486" s="11" t="str">
        <f t="shared" si="119"/>
        <v>International</v>
      </c>
      <c r="AZ486" s="11" t="str">
        <f t="shared" si="119"/>
        <v>International - New</v>
      </c>
      <c r="BA486" s="11" t="str">
        <f t="shared" si="120"/>
        <v>Mecanic Sport</v>
      </c>
      <c r="BB486" s="11" t="str">
        <f t="shared" si="121"/>
        <v>Moto Dealers</v>
      </c>
      <c r="BC486" s="11" t="str">
        <f t="shared" si="121"/>
        <v>Motonet</v>
      </c>
      <c r="BD486" s="11" t="str">
        <f t="shared" si="122"/>
        <v>Pierce AB</v>
      </c>
      <c r="BE486" s="11" t="str">
        <f t="shared" si="123"/>
        <v>Retail</v>
      </c>
      <c r="BF486" s="11" t="str">
        <f t="shared" si="124"/>
        <v>TREK</v>
      </c>
      <c r="BG486" s="11" t="e">
        <v>#N/A</v>
      </c>
      <c r="BH486" s="11" t="e">
        <f t="shared" si="125"/>
        <v>#N/A</v>
      </c>
      <c r="BI486" s="11"/>
      <c r="BJ486" s="11"/>
      <c r="BK486" s="11"/>
      <c r="BL486" s="11"/>
      <c r="BM486" s="11"/>
      <c r="BN486" s="11"/>
      <c r="BO486" s="11"/>
      <c r="BP486" s="11"/>
      <c r="BQ486" s="11"/>
      <c r="BR486" s="11"/>
      <c r="BS486" s="11"/>
    </row>
    <row r="487" spans="1:71" x14ac:dyDescent="0.2">
      <c r="A487" s="16">
        <f t="shared" si="126"/>
        <v>486</v>
      </c>
      <c r="B487" s="11" t="str">
        <f t="shared" si="128"/>
        <v>50010-00022</v>
      </c>
      <c r="C487" s="11" t="str">
        <f t="shared" si="128"/>
        <v>50010-00022</v>
      </c>
      <c r="D487" s="7" t="s">
        <v>8763</v>
      </c>
      <c r="E487" s="6" t="s">
        <v>139</v>
      </c>
      <c r="F487" s="11" t="s">
        <v>8991</v>
      </c>
      <c r="G487" s="17" t="str">
        <f>INDEX(Data!G:G,MATCH($D487,Data!$D:$D,0))</f>
        <v>RACECRAFT 2</v>
      </c>
      <c r="H487" s="17" t="str">
        <f>INDEX(Data!H:H,MATCH($D487,Data!$D:$D,0))</f>
        <v>Goggle</v>
      </c>
      <c r="I487" s="6" t="s">
        <v>2311</v>
      </c>
      <c r="J487" s="6" t="s">
        <v>5331</v>
      </c>
      <c r="K487" s="6" t="s">
        <v>5340</v>
      </c>
      <c r="L487" s="6" t="s">
        <v>8994</v>
      </c>
      <c r="M487" s="6" t="s">
        <v>5348</v>
      </c>
      <c r="N487" s="6" t="s">
        <v>5379</v>
      </c>
      <c r="O487" s="11"/>
      <c r="P487" s="11"/>
      <c r="Q487" s="6" t="s">
        <v>9127</v>
      </c>
      <c r="R487" s="9" t="b">
        <v>1</v>
      </c>
      <c r="S487" s="9" t="b">
        <v>0</v>
      </c>
      <c r="T487" s="6" t="s">
        <v>8763</v>
      </c>
      <c r="U487" s="17" t="str">
        <f>INDEX(Data!U:U,MATCH($D487,Data!$D:$D,0))</f>
        <v>50010-00022</v>
      </c>
      <c r="V487" s="17" t="str">
        <f>INDEX(Data!V:V,MATCH($D487,Data!$D:$D,0))</f>
        <v/>
      </c>
      <c r="W487" s="17" t="str">
        <f>INDEX(Data!W:W,MATCH($D487,Data!$D:$D,0))</f>
        <v/>
      </c>
      <c r="X487" s="17" t="str">
        <f>INDEX(Data!X:X,MATCH($D487,Data!$D:$D,0))</f>
        <v/>
      </c>
      <c r="Y487" s="17" t="str">
        <f>INDEX(Data!Y:Y,MATCH($D487,Data!$D:$D,0))</f>
        <v/>
      </c>
      <c r="Z487" s="17" t="str">
        <f>INDEX(Data!Z:Z,MATCH($D487,Data!$D:$D,0))</f>
        <v/>
      </c>
      <c r="AA487" s="17" t="str">
        <f>INDEX(Data!AA:AA,MATCH($D487,Data!$D:$D,0))</f>
        <v/>
      </c>
      <c r="AB487" s="17" t="str">
        <f>INDEX(Data!AB:AB,MATCH($D487,Data!$D:$D,0))</f>
        <v/>
      </c>
      <c r="AC487" s="17" t="str">
        <f>INDEX(Data!AC:AC,MATCH($D487,Data!$D:$D,0))</f>
        <v>OS</v>
      </c>
      <c r="AD487" s="17" t="str">
        <f>INDEX(Data!AD:AD,MATCH($D487,Data!$D:$D,0))</f>
        <v/>
      </c>
      <c r="AE487" s="17" t="str">
        <f>INDEX(Data!AE:AE,MATCH($D487,Data!$D:$D,0))</f>
        <v/>
      </c>
      <c r="AF487" s="17" t="str">
        <f>INDEX(Data!AF:AF,MATCH($D487,Data!$D:$D,0))</f>
        <v/>
      </c>
      <c r="AG487" s="17" t="str">
        <f>INDEX(Data!AG:AG,MATCH($D487,Data!$D:$D,0))</f>
        <v/>
      </c>
      <c r="AH487" s="17" t="str">
        <f>INDEX(Data!AH:AH,MATCH($D487,Data!$D:$D,0))</f>
        <v/>
      </c>
      <c r="AI487" s="17" t="str">
        <f>INDEX(Data!AI:AI,MATCH($D487,Data!$D:$D,0))</f>
        <v/>
      </c>
      <c r="AJ487" s="17" t="str">
        <f>INDEX(Data!AJ:AJ,MATCH($D487,Data!$D:$D,0))</f>
        <v/>
      </c>
      <c r="AK487" s="10">
        <v>75</v>
      </c>
      <c r="AL487" s="10">
        <v>90</v>
      </c>
      <c r="AM487" s="6" t="s">
        <v>475</v>
      </c>
      <c r="AN487" s="6" t="s">
        <v>9237</v>
      </c>
      <c r="AO487" s="6" t="s">
        <v>2430</v>
      </c>
      <c r="AP487" s="6" t="s">
        <v>2431</v>
      </c>
      <c r="AQ487" s="18" t="s">
        <v>9465</v>
      </c>
      <c r="AR487" s="11" t="str">
        <f t="shared" si="114"/>
        <v>2W Distributor Bike</v>
      </c>
      <c r="AS487" s="11" t="str">
        <f t="shared" si="115"/>
        <v>2W Distributor - Moto</v>
      </c>
      <c r="AT487" s="11" t="str">
        <f t="shared" si="116"/>
        <v>2W Distributor</v>
      </c>
      <c r="AU487" s="11" t="str">
        <f t="shared" si="117"/>
        <v>H2</v>
      </c>
      <c r="AV487" s="11" t="str">
        <f t="shared" si="117"/>
        <v>International - Bike</v>
      </c>
      <c r="AW487" s="11" t="str">
        <f t="shared" si="118"/>
        <v>International - Moto</v>
      </c>
      <c r="AX487" s="11" t="str">
        <f t="shared" si="119"/>
        <v>International - AS</v>
      </c>
      <c r="AY487" s="11" t="str">
        <f t="shared" si="119"/>
        <v>International</v>
      </c>
      <c r="AZ487" s="11" t="str">
        <f t="shared" si="119"/>
        <v>International - New</v>
      </c>
      <c r="BA487" s="11" t="str">
        <f t="shared" si="120"/>
        <v>Mecanic Sport</v>
      </c>
      <c r="BB487" s="11" t="str">
        <f t="shared" si="121"/>
        <v>Moto Dealers</v>
      </c>
      <c r="BC487" s="11" t="str">
        <f t="shared" si="121"/>
        <v>Motonet</v>
      </c>
      <c r="BD487" s="11" t="str">
        <f t="shared" si="122"/>
        <v>Pierce AB</v>
      </c>
      <c r="BE487" s="11" t="str">
        <f t="shared" si="123"/>
        <v>Retail</v>
      </c>
      <c r="BF487" s="11" t="str">
        <f t="shared" si="124"/>
        <v>TREK</v>
      </c>
      <c r="BG487" s="11" t="e">
        <v>#N/A</v>
      </c>
      <c r="BH487" s="11" t="e">
        <f t="shared" si="125"/>
        <v>#N/A</v>
      </c>
      <c r="BI487" s="11"/>
      <c r="BJ487" s="11"/>
      <c r="BK487" s="11"/>
      <c r="BL487" s="11"/>
      <c r="BM487" s="11"/>
      <c r="BN487" s="11"/>
      <c r="BO487" s="11"/>
      <c r="BP487" s="11"/>
      <c r="BQ487" s="11"/>
      <c r="BR487" s="11"/>
      <c r="BS487" s="11"/>
    </row>
    <row r="488" spans="1:71" x14ac:dyDescent="0.2">
      <c r="A488" s="16">
        <f t="shared" si="126"/>
        <v>487</v>
      </c>
      <c r="B488" s="11" t="str">
        <f t="shared" si="128"/>
        <v>50010-00023</v>
      </c>
      <c r="C488" s="11" t="str">
        <f t="shared" si="128"/>
        <v>50010-00023</v>
      </c>
      <c r="D488" s="7" t="s">
        <v>8764</v>
      </c>
      <c r="E488" s="6" t="s">
        <v>139</v>
      </c>
      <c r="F488" s="11" t="s">
        <v>8991</v>
      </c>
      <c r="G488" s="17" t="str">
        <f>INDEX(Data!G:G,MATCH($D488,Data!$D:$D,0))</f>
        <v>RACECRAFT 2</v>
      </c>
      <c r="H488" s="17" t="str">
        <f>INDEX(Data!H:H,MATCH($D488,Data!$D:$D,0))</f>
        <v>Goggle</v>
      </c>
      <c r="I488" s="6" t="s">
        <v>2311</v>
      </c>
      <c r="J488" s="6" t="s">
        <v>5331</v>
      </c>
      <c r="K488" s="6" t="s">
        <v>8991</v>
      </c>
      <c r="L488" s="6" t="s">
        <v>8991</v>
      </c>
      <c r="M488" s="6" t="s">
        <v>5348</v>
      </c>
      <c r="N488" s="6" t="s">
        <v>5379</v>
      </c>
      <c r="O488" s="11"/>
      <c r="P488" s="11"/>
      <c r="Q488" s="6" t="s">
        <v>9128</v>
      </c>
      <c r="R488" s="9" t="b">
        <v>0</v>
      </c>
      <c r="S488" s="9" t="b">
        <v>0</v>
      </c>
      <c r="T488" s="6" t="s">
        <v>8764</v>
      </c>
      <c r="U488" s="17" t="str">
        <f>INDEX(Data!U:U,MATCH($D488,Data!$D:$D,0))</f>
        <v>50010-00023</v>
      </c>
      <c r="V488" s="17" t="str">
        <f>INDEX(Data!V:V,MATCH($D488,Data!$D:$D,0))</f>
        <v/>
      </c>
      <c r="W488" s="17" t="str">
        <f>INDEX(Data!W:W,MATCH($D488,Data!$D:$D,0))</f>
        <v/>
      </c>
      <c r="X488" s="17" t="str">
        <f>INDEX(Data!X:X,MATCH($D488,Data!$D:$D,0))</f>
        <v/>
      </c>
      <c r="Y488" s="17" t="str">
        <f>INDEX(Data!Y:Y,MATCH($D488,Data!$D:$D,0))</f>
        <v/>
      </c>
      <c r="Z488" s="17" t="str">
        <f>INDEX(Data!Z:Z,MATCH($D488,Data!$D:$D,0))</f>
        <v/>
      </c>
      <c r="AA488" s="17" t="str">
        <f>INDEX(Data!AA:AA,MATCH($D488,Data!$D:$D,0))</f>
        <v/>
      </c>
      <c r="AB488" s="17" t="str">
        <f>INDEX(Data!AB:AB,MATCH($D488,Data!$D:$D,0))</f>
        <v/>
      </c>
      <c r="AC488" s="17" t="str">
        <f>INDEX(Data!AC:AC,MATCH($D488,Data!$D:$D,0))</f>
        <v>OS</v>
      </c>
      <c r="AD488" s="17" t="str">
        <f>INDEX(Data!AD:AD,MATCH($D488,Data!$D:$D,0))</f>
        <v/>
      </c>
      <c r="AE488" s="17" t="str">
        <f>INDEX(Data!AE:AE,MATCH($D488,Data!$D:$D,0))</f>
        <v/>
      </c>
      <c r="AF488" s="17" t="str">
        <f>INDEX(Data!AF:AF,MATCH($D488,Data!$D:$D,0))</f>
        <v/>
      </c>
      <c r="AG488" s="17" t="str">
        <f>INDEX(Data!AG:AG,MATCH($D488,Data!$D:$D,0))</f>
        <v/>
      </c>
      <c r="AH488" s="17" t="str">
        <f>INDEX(Data!AH:AH,MATCH($D488,Data!$D:$D,0))</f>
        <v/>
      </c>
      <c r="AI488" s="17" t="str">
        <f>INDEX(Data!AI:AI,MATCH($D488,Data!$D:$D,0))</f>
        <v/>
      </c>
      <c r="AJ488" s="17" t="str">
        <f>INDEX(Data!AJ:AJ,MATCH($D488,Data!$D:$D,0))</f>
        <v/>
      </c>
      <c r="AK488" s="10">
        <v>75</v>
      </c>
      <c r="AL488" s="10">
        <v>90</v>
      </c>
      <c r="AM488" s="6" t="s">
        <v>475</v>
      </c>
      <c r="AN488" s="6" t="s">
        <v>9237</v>
      </c>
      <c r="AO488" s="6" t="s">
        <v>2430</v>
      </c>
      <c r="AP488" s="6" t="s">
        <v>2431</v>
      </c>
      <c r="AQ488" s="18" t="s">
        <v>9465</v>
      </c>
      <c r="AR488" s="11" t="str">
        <f t="shared" si="114"/>
        <v>2W Distributor Bike</v>
      </c>
      <c r="AS488" s="11" t="str">
        <f t="shared" si="115"/>
        <v>2W Distributor - Moto</v>
      </c>
      <c r="AT488" s="11" t="str">
        <f t="shared" si="116"/>
        <v>2W Distributor</v>
      </c>
      <c r="AU488" s="11" t="str">
        <f t="shared" si="117"/>
        <v>H2</v>
      </c>
      <c r="AV488" s="11" t="str">
        <f t="shared" si="117"/>
        <v>International - Bike</v>
      </c>
      <c r="AW488" s="11" t="str">
        <f t="shared" si="118"/>
        <v>International - Moto</v>
      </c>
      <c r="AX488" s="11" t="str">
        <f t="shared" si="119"/>
        <v>International - AS</v>
      </c>
      <c r="AY488" s="11" t="str">
        <f t="shared" si="119"/>
        <v>International</v>
      </c>
      <c r="AZ488" s="11" t="str">
        <f t="shared" si="119"/>
        <v>International - New</v>
      </c>
      <c r="BA488" s="11" t="str">
        <f t="shared" si="120"/>
        <v>Mecanic Sport</v>
      </c>
      <c r="BB488" s="11" t="str">
        <f t="shared" si="121"/>
        <v>Moto Dealers</v>
      </c>
      <c r="BC488" s="11" t="str">
        <f t="shared" si="121"/>
        <v>Motonet</v>
      </c>
      <c r="BD488" s="11" t="str">
        <f t="shared" si="122"/>
        <v>Pierce AB</v>
      </c>
      <c r="BE488" s="11" t="str">
        <f t="shared" si="123"/>
        <v>Retail</v>
      </c>
      <c r="BF488" s="11" t="str">
        <f t="shared" si="124"/>
        <v>TREK</v>
      </c>
      <c r="BG488" s="11" t="e">
        <v>#N/A</v>
      </c>
      <c r="BH488" s="11" t="e">
        <f t="shared" si="125"/>
        <v>#N/A</v>
      </c>
      <c r="BI488" s="11"/>
      <c r="BJ488" s="11"/>
      <c r="BK488" s="11"/>
      <c r="BL488" s="11"/>
      <c r="BM488" s="11"/>
      <c r="BN488" s="11"/>
      <c r="BO488" s="11"/>
      <c r="BP488" s="11"/>
      <c r="BQ488" s="11"/>
      <c r="BR488" s="11"/>
      <c r="BS488" s="11"/>
    </row>
    <row r="489" spans="1:71" x14ac:dyDescent="0.2">
      <c r="A489" s="16">
        <f t="shared" si="126"/>
        <v>488</v>
      </c>
      <c r="B489" s="11" t="str">
        <f t="shared" si="128"/>
        <v>50010-00024</v>
      </c>
      <c r="C489" s="11" t="str">
        <f t="shared" si="128"/>
        <v>50010-00024</v>
      </c>
      <c r="D489" s="7" t="s">
        <v>8765</v>
      </c>
      <c r="E489" s="6" t="s">
        <v>139</v>
      </c>
      <c r="F489" s="11" t="s">
        <v>8991</v>
      </c>
      <c r="G489" s="17" t="str">
        <f>INDEX(Data!G:G,MATCH($D489,Data!$D:$D,0))</f>
        <v>RACECRAFT 2</v>
      </c>
      <c r="H489" s="17" t="str">
        <f>INDEX(Data!H:H,MATCH($D489,Data!$D:$D,0))</f>
        <v>Goggle</v>
      </c>
      <c r="I489" s="6" t="s">
        <v>2311</v>
      </c>
      <c r="J489" s="6" t="s">
        <v>5331</v>
      </c>
      <c r="K489" s="6" t="s">
        <v>8991</v>
      </c>
      <c r="L489" s="6" t="s">
        <v>8991</v>
      </c>
      <c r="M489" s="6" t="s">
        <v>5348</v>
      </c>
      <c r="N489" s="6" t="s">
        <v>5379</v>
      </c>
      <c r="O489" s="11"/>
      <c r="P489" s="11"/>
      <c r="Q489" s="6" t="s">
        <v>9129</v>
      </c>
      <c r="R489" s="9" t="b">
        <v>0</v>
      </c>
      <c r="S489" s="9" t="b">
        <v>0</v>
      </c>
      <c r="T489" s="6" t="s">
        <v>8765</v>
      </c>
      <c r="U489" s="17" t="str">
        <f>INDEX(Data!U:U,MATCH($D489,Data!$D:$D,0))</f>
        <v>50010-00024</v>
      </c>
      <c r="V489" s="17" t="str">
        <f>INDEX(Data!V:V,MATCH($D489,Data!$D:$D,0))</f>
        <v/>
      </c>
      <c r="W489" s="17" t="str">
        <f>INDEX(Data!W:W,MATCH($D489,Data!$D:$D,0))</f>
        <v/>
      </c>
      <c r="X489" s="17" t="str">
        <f>INDEX(Data!X:X,MATCH($D489,Data!$D:$D,0))</f>
        <v/>
      </c>
      <c r="Y489" s="17" t="str">
        <f>INDEX(Data!Y:Y,MATCH($D489,Data!$D:$D,0))</f>
        <v/>
      </c>
      <c r="Z489" s="17" t="str">
        <f>INDEX(Data!Z:Z,MATCH($D489,Data!$D:$D,0))</f>
        <v/>
      </c>
      <c r="AA489" s="17" t="str">
        <f>INDEX(Data!AA:AA,MATCH($D489,Data!$D:$D,0))</f>
        <v/>
      </c>
      <c r="AB489" s="17" t="str">
        <f>INDEX(Data!AB:AB,MATCH($D489,Data!$D:$D,0))</f>
        <v/>
      </c>
      <c r="AC489" s="17" t="str">
        <f>INDEX(Data!AC:AC,MATCH($D489,Data!$D:$D,0))</f>
        <v>OS</v>
      </c>
      <c r="AD489" s="17" t="str">
        <f>INDEX(Data!AD:AD,MATCH($D489,Data!$D:$D,0))</f>
        <v/>
      </c>
      <c r="AE489" s="17" t="str">
        <f>INDEX(Data!AE:AE,MATCH($D489,Data!$D:$D,0))</f>
        <v/>
      </c>
      <c r="AF489" s="17" t="str">
        <f>INDEX(Data!AF:AF,MATCH($D489,Data!$D:$D,0))</f>
        <v/>
      </c>
      <c r="AG489" s="17" t="str">
        <f>INDEX(Data!AG:AG,MATCH($D489,Data!$D:$D,0))</f>
        <v/>
      </c>
      <c r="AH489" s="17" t="str">
        <f>INDEX(Data!AH:AH,MATCH($D489,Data!$D:$D,0))</f>
        <v/>
      </c>
      <c r="AI489" s="17" t="str">
        <f>INDEX(Data!AI:AI,MATCH($D489,Data!$D:$D,0))</f>
        <v/>
      </c>
      <c r="AJ489" s="17" t="str">
        <f>INDEX(Data!AJ:AJ,MATCH($D489,Data!$D:$D,0))</f>
        <v/>
      </c>
      <c r="AK489" s="10">
        <v>75</v>
      </c>
      <c r="AL489" s="10">
        <v>90</v>
      </c>
      <c r="AM489" s="6" t="s">
        <v>475</v>
      </c>
      <c r="AN489" s="6" t="s">
        <v>9237</v>
      </c>
      <c r="AO489" s="6" t="s">
        <v>2430</v>
      </c>
      <c r="AP489" s="6" t="s">
        <v>2431</v>
      </c>
      <c r="AQ489" s="18" t="s">
        <v>9465</v>
      </c>
      <c r="AR489" s="11" t="str">
        <f t="shared" si="114"/>
        <v>2W Distributor Bike</v>
      </c>
      <c r="AS489" s="11" t="str">
        <f t="shared" si="115"/>
        <v>2W Distributor - Moto</v>
      </c>
      <c r="AT489" s="11" t="str">
        <f t="shared" si="116"/>
        <v>2W Distributor</v>
      </c>
      <c r="AU489" s="11" t="str">
        <f t="shared" si="117"/>
        <v>H2</v>
      </c>
      <c r="AV489" s="11" t="str">
        <f t="shared" si="117"/>
        <v>International - Bike</v>
      </c>
      <c r="AW489" s="11" t="str">
        <f t="shared" si="118"/>
        <v>International - Moto</v>
      </c>
      <c r="AX489" s="11" t="str">
        <f t="shared" si="119"/>
        <v>International - AS</v>
      </c>
      <c r="AY489" s="11" t="str">
        <f t="shared" si="119"/>
        <v>International</v>
      </c>
      <c r="AZ489" s="11" t="str">
        <f t="shared" si="119"/>
        <v>International - New</v>
      </c>
      <c r="BA489" s="11" t="str">
        <f t="shared" si="120"/>
        <v>Mecanic Sport</v>
      </c>
      <c r="BB489" s="11" t="str">
        <f t="shared" si="121"/>
        <v>Moto Dealers</v>
      </c>
      <c r="BC489" s="11" t="str">
        <f t="shared" si="121"/>
        <v>Motonet</v>
      </c>
      <c r="BD489" s="11" t="str">
        <f t="shared" si="122"/>
        <v>Pierce AB</v>
      </c>
      <c r="BE489" s="11" t="str">
        <f t="shared" si="123"/>
        <v>Retail</v>
      </c>
      <c r="BF489" s="11" t="str">
        <f t="shared" si="124"/>
        <v>TREK</v>
      </c>
      <c r="BG489" s="11" t="e">
        <v>#N/A</v>
      </c>
      <c r="BH489" s="11" t="e">
        <f t="shared" si="125"/>
        <v>#N/A</v>
      </c>
      <c r="BI489" s="11"/>
      <c r="BJ489" s="11"/>
      <c r="BK489" s="11"/>
      <c r="BL489" s="11"/>
      <c r="BM489" s="11"/>
      <c r="BN489" s="11"/>
      <c r="BO489" s="11"/>
      <c r="BP489" s="11"/>
      <c r="BQ489" s="11"/>
      <c r="BR489" s="11"/>
      <c r="BS489" s="11"/>
    </row>
    <row r="490" spans="1:71" x14ac:dyDescent="0.2">
      <c r="A490" s="16">
        <f t="shared" si="126"/>
        <v>489</v>
      </c>
      <c r="B490" s="11" t="str">
        <f t="shared" si="128"/>
        <v>50010-00025</v>
      </c>
      <c r="C490" s="11" t="str">
        <f t="shared" si="128"/>
        <v>50010-00025</v>
      </c>
      <c r="D490" s="7" t="s">
        <v>8766</v>
      </c>
      <c r="E490" s="6" t="s">
        <v>139</v>
      </c>
      <c r="F490" s="11" t="s">
        <v>8991</v>
      </c>
      <c r="G490" s="17" t="str">
        <f>INDEX(Data!G:G,MATCH($D490,Data!$D:$D,0))</f>
        <v>RACECRAFT 2</v>
      </c>
      <c r="H490" s="17" t="str">
        <f>INDEX(Data!H:H,MATCH($D490,Data!$D:$D,0))</f>
        <v>Goggle</v>
      </c>
      <c r="I490" s="6" t="s">
        <v>2311</v>
      </c>
      <c r="J490" s="6" t="s">
        <v>5331</v>
      </c>
      <c r="K490" s="6" t="s">
        <v>8991</v>
      </c>
      <c r="L490" s="6" t="s">
        <v>8991</v>
      </c>
      <c r="M490" s="6" t="s">
        <v>5348</v>
      </c>
      <c r="N490" s="6" t="s">
        <v>5379</v>
      </c>
      <c r="O490" s="11"/>
      <c r="P490" s="11"/>
      <c r="Q490" s="6" t="s">
        <v>9130</v>
      </c>
      <c r="R490" s="9" t="b">
        <v>0</v>
      </c>
      <c r="S490" s="9" t="b">
        <v>0</v>
      </c>
      <c r="T490" s="6" t="s">
        <v>8766</v>
      </c>
      <c r="U490" s="17" t="str">
        <f>INDEX(Data!U:U,MATCH($D490,Data!$D:$D,0))</f>
        <v>50010-00025</v>
      </c>
      <c r="V490" s="17" t="str">
        <f>INDEX(Data!V:V,MATCH($D490,Data!$D:$D,0))</f>
        <v/>
      </c>
      <c r="W490" s="17" t="str">
        <f>INDEX(Data!W:W,MATCH($D490,Data!$D:$D,0))</f>
        <v/>
      </c>
      <c r="X490" s="17" t="str">
        <f>INDEX(Data!X:X,MATCH($D490,Data!$D:$D,0))</f>
        <v/>
      </c>
      <c r="Y490" s="17" t="str">
        <f>INDEX(Data!Y:Y,MATCH($D490,Data!$D:$D,0))</f>
        <v/>
      </c>
      <c r="Z490" s="17" t="str">
        <f>INDEX(Data!Z:Z,MATCH($D490,Data!$D:$D,0))</f>
        <v/>
      </c>
      <c r="AA490" s="17" t="str">
        <f>INDEX(Data!AA:AA,MATCH($D490,Data!$D:$D,0))</f>
        <v/>
      </c>
      <c r="AB490" s="17" t="str">
        <f>INDEX(Data!AB:AB,MATCH($D490,Data!$D:$D,0))</f>
        <v/>
      </c>
      <c r="AC490" s="17" t="str">
        <f>INDEX(Data!AC:AC,MATCH($D490,Data!$D:$D,0))</f>
        <v>OS</v>
      </c>
      <c r="AD490" s="17" t="str">
        <f>INDEX(Data!AD:AD,MATCH($D490,Data!$D:$D,0))</f>
        <v/>
      </c>
      <c r="AE490" s="17" t="str">
        <f>INDEX(Data!AE:AE,MATCH($D490,Data!$D:$D,0))</f>
        <v/>
      </c>
      <c r="AF490" s="17" t="str">
        <f>INDEX(Data!AF:AF,MATCH($D490,Data!$D:$D,0))</f>
        <v/>
      </c>
      <c r="AG490" s="17" t="str">
        <f>INDEX(Data!AG:AG,MATCH($D490,Data!$D:$D,0))</f>
        <v/>
      </c>
      <c r="AH490" s="17" t="str">
        <f>INDEX(Data!AH:AH,MATCH($D490,Data!$D:$D,0))</f>
        <v/>
      </c>
      <c r="AI490" s="17" t="str">
        <f>INDEX(Data!AI:AI,MATCH($D490,Data!$D:$D,0))</f>
        <v/>
      </c>
      <c r="AJ490" s="17" t="str">
        <f>INDEX(Data!AJ:AJ,MATCH($D490,Data!$D:$D,0))</f>
        <v/>
      </c>
      <c r="AK490" s="10">
        <v>75</v>
      </c>
      <c r="AL490" s="10">
        <v>90</v>
      </c>
      <c r="AM490" s="6" t="s">
        <v>475</v>
      </c>
      <c r="AN490" s="6" t="s">
        <v>9237</v>
      </c>
      <c r="AO490" s="6" t="s">
        <v>2430</v>
      </c>
      <c r="AP490" s="6" t="s">
        <v>2431</v>
      </c>
      <c r="AQ490" s="18" t="s">
        <v>9465</v>
      </c>
      <c r="AR490" s="11" t="str">
        <f t="shared" si="114"/>
        <v>2W Distributor Bike</v>
      </c>
      <c r="AS490" s="11" t="str">
        <f t="shared" si="115"/>
        <v>2W Distributor - Moto</v>
      </c>
      <c r="AT490" s="11" t="str">
        <f t="shared" si="116"/>
        <v>2W Distributor</v>
      </c>
      <c r="AU490" s="11" t="str">
        <f t="shared" si="117"/>
        <v>H2</v>
      </c>
      <c r="AV490" s="11" t="str">
        <f t="shared" si="117"/>
        <v>International - Bike</v>
      </c>
      <c r="AW490" s="11" t="str">
        <f t="shared" si="118"/>
        <v>International - Moto</v>
      </c>
      <c r="AX490" s="11" t="str">
        <f t="shared" si="119"/>
        <v>International - AS</v>
      </c>
      <c r="AY490" s="11" t="str">
        <f t="shared" si="119"/>
        <v>International</v>
      </c>
      <c r="AZ490" s="11" t="str">
        <f t="shared" si="119"/>
        <v>International - New</v>
      </c>
      <c r="BA490" s="11" t="str">
        <f t="shared" si="120"/>
        <v>Mecanic Sport</v>
      </c>
      <c r="BB490" s="11" t="str">
        <f t="shared" si="121"/>
        <v>Moto Dealers</v>
      </c>
      <c r="BC490" s="11" t="str">
        <f t="shared" si="121"/>
        <v>Motonet</v>
      </c>
      <c r="BD490" s="11" t="str">
        <f t="shared" si="122"/>
        <v>Pierce AB</v>
      </c>
      <c r="BE490" s="11" t="str">
        <f t="shared" si="123"/>
        <v>Retail</v>
      </c>
      <c r="BF490" s="11" t="str">
        <f t="shared" si="124"/>
        <v>TREK</v>
      </c>
      <c r="BG490" s="11" t="e">
        <v>#N/A</v>
      </c>
      <c r="BH490" s="11" t="e">
        <f t="shared" si="125"/>
        <v>#N/A</v>
      </c>
      <c r="BI490" s="11"/>
      <c r="BJ490" s="11"/>
      <c r="BK490" s="11"/>
      <c r="BL490" s="11"/>
      <c r="BM490" s="11"/>
      <c r="BN490" s="11"/>
      <c r="BO490" s="11"/>
      <c r="BP490" s="11"/>
      <c r="BQ490" s="11"/>
      <c r="BR490" s="11"/>
      <c r="BS490" s="11"/>
    </row>
    <row r="491" spans="1:71" x14ac:dyDescent="0.2">
      <c r="A491" s="16">
        <f t="shared" si="126"/>
        <v>490</v>
      </c>
      <c r="B491" s="11" t="str">
        <f t="shared" si="128"/>
        <v>50010-00026</v>
      </c>
      <c r="C491" s="11" t="str">
        <f t="shared" si="128"/>
        <v>50010-00026</v>
      </c>
      <c r="D491" s="7" t="s">
        <v>8767</v>
      </c>
      <c r="E491" s="6" t="s">
        <v>139</v>
      </c>
      <c r="F491" s="11" t="s">
        <v>8991</v>
      </c>
      <c r="G491" s="17" t="str">
        <f>INDEX(Data!G:G,MATCH($D491,Data!$D:$D,0))</f>
        <v>RACECRAFT 2</v>
      </c>
      <c r="H491" s="17" t="str">
        <f>INDEX(Data!H:H,MATCH($D491,Data!$D:$D,0))</f>
        <v>Goggle</v>
      </c>
      <c r="I491" s="6" t="s">
        <v>2311</v>
      </c>
      <c r="J491" s="6" t="s">
        <v>5331</v>
      </c>
      <c r="K491" s="6" t="s">
        <v>8991</v>
      </c>
      <c r="L491" s="6" t="s">
        <v>8991</v>
      </c>
      <c r="M491" s="6" t="s">
        <v>5348</v>
      </c>
      <c r="N491" s="6" t="s">
        <v>5379</v>
      </c>
      <c r="O491" s="11"/>
      <c r="P491" s="11"/>
      <c r="Q491" s="6" t="s">
        <v>9131</v>
      </c>
      <c r="R491" s="9" t="b">
        <v>0</v>
      </c>
      <c r="S491" s="9" t="b">
        <v>0</v>
      </c>
      <c r="T491" s="6" t="s">
        <v>8767</v>
      </c>
      <c r="U491" s="17" t="str">
        <f>INDEX(Data!U:U,MATCH($D491,Data!$D:$D,0))</f>
        <v>50010-00026</v>
      </c>
      <c r="V491" s="17" t="str">
        <f>INDEX(Data!V:V,MATCH($D491,Data!$D:$D,0))</f>
        <v/>
      </c>
      <c r="W491" s="17" t="str">
        <f>INDEX(Data!W:W,MATCH($D491,Data!$D:$D,0))</f>
        <v/>
      </c>
      <c r="X491" s="17" t="str">
        <f>INDEX(Data!X:X,MATCH($D491,Data!$D:$D,0))</f>
        <v/>
      </c>
      <c r="Y491" s="17" t="str">
        <f>INDEX(Data!Y:Y,MATCH($D491,Data!$D:$D,0))</f>
        <v/>
      </c>
      <c r="Z491" s="17" t="str">
        <f>INDEX(Data!Z:Z,MATCH($D491,Data!$D:$D,0))</f>
        <v/>
      </c>
      <c r="AA491" s="17" t="str">
        <f>INDEX(Data!AA:AA,MATCH($D491,Data!$D:$D,0))</f>
        <v/>
      </c>
      <c r="AB491" s="17" t="str">
        <f>INDEX(Data!AB:AB,MATCH($D491,Data!$D:$D,0))</f>
        <v/>
      </c>
      <c r="AC491" s="17" t="str">
        <f>INDEX(Data!AC:AC,MATCH($D491,Data!$D:$D,0))</f>
        <v>OS</v>
      </c>
      <c r="AD491" s="17" t="str">
        <f>INDEX(Data!AD:AD,MATCH($D491,Data!$D:$D,0))</f>
        <v/>
      </c>
      <c r="AE491" s="17" t="str">
        <f>INDEX(Data!AE:AE,MATCH($D491,Data!$D:$D,0))</f>
        <v/>
      </c>
      <c r="AF491" s="17" t="str">
        <f>INDEX(Data!AF:AF,MATCH($D491,Data!$D:$D,0))</f>
        <v/>
      </c>
      <c r="AG491" s="17" t="str">
        <f>INDEX(Data!AG:AG,MATCH($D491,Data!$D:$D,0))</f>
        <v/>
      </c>
      <c r="AH491" s="17" t="str">
        <f>INDEX(Data!AH:AH,MATCH($D491,Data!$D:$D,0))</f>
        <v/>
      </c>
      <c r="AI491" s="17" t="str">
        <f>INDEX(Data!AI:AI,MATCH($D491,Data!$D:$D,0))</f>
        <v/>
      </c>
      <c r="AJ491" s="17" t="str">
        <f>INDEX(Data!AJ:AJ,MATCH($D491,Data!$D:$D,0))</f>
        <v/>
      </c>
      <c r="AK491" s="10">
        <v>75</v>
      </c>
      <c r="AL491" s="10">
        <v>90</v>
      </c>
      <c r="AM491" s="6" t="s">
        <v>475</v>
      </c>
      <c r="AN491" s="6" t="s">
        <v>9237</v>
      </c>
      <c r="AO491" s="6" t="s">
        <v>2430</v>
      </c>
      <c r="AP491" s="6" t="s">
        <v>2431</v>
      </c>
      <c r="AQ491" s="18" t="s">
        <v>9465</v>
      </c>
      <c r="AR491" s="11" t="str">
        <f t="shared" si="114"/>
        <v>2W Distributor Bike</v>
      </c>
      <c r="AS491" s="11" t="str">
        <f t="shared" si="115"/>
        <v>2W Distributor - Moto</v>
      </c>
      <c r="AT491" s="11" t="str">
        <f t="shared" si="116"/>
        <v>2W Distributor</v>
      </c>
      <c r="AU491" s="11" t="str">
        <f t="shared" si="117"/>
        <v>H2</v>
      </c>
      <c r="AV491" s="11" t="str">
        <f t="shared" si="117"/>
        <v>International - Bike</v>
      </c>
      <c r="AW491" s="11" t="str">
        <f t="shared" si="118"/>
        <v>International - Moto</v>
      </c>
      <c r="AX491" s="11" t="str">
        <f t="shared" si="119"/>
        <v>International - AS</v>
      </c>
      <c r="AY491" s="11" t="str">
        <f t="shared" si="119"/>
        <v>International</v>
      </c>
      <c r="AZ491" s="11" t="str">
        <f t="shared" si="119"/>
        <v>International - New</v>
      </c>
      <c r="BA491" s="11" t="str">
        <f t="shared" si="120"/>
        <v>Mecanic Sport</v>
      </c>
      <c r="BB491" s="11" t="str">
        <f t="shared" si="121"/>
        <v>Moto Dealers</v>
      </c>
      <c r="BC491" s="11" t="str">
        <f t="shared" si="121"/>
        <v>Motonet</v>
      </c>
      <c r="BD491" s="11" t="str">
        <f t="shared" si="122"/>
        <v>Pierce AB</v>
      </c>
      <c r="BE491" s="11" t="str">
        <f t="shared" si="123"/>
        <v>Retail</v>
      </c>
      <c r="BF491" s="11" t="str">
        <f t="shared" si="124"/>
        <v>TREK</v>
      </c>
      <c r="BG491" s="11" t="e">
        <v>#N/A</v>
      </c>
      <c r="BH491" s="11" t="e">
        <f t="shared" si="125"/>
        <v>#N/A</v>
      </c>
      <c r="BI491" s="11"/>
      <c r="BJ491" s="11"/>
      <c r="BK491" s="11"/>
      <c r="BL491" s="11"/>
      <c r="BM491" s="11"/>
      <c r="BN491" s="11"/>
      <c r="BO491" s="11"/>
      <c r="BP491" s="11"/>
      <c r="BQ491" s="11"/>
      <c r="BR491" s="11"/>
      <c r="BS491" s="11"/>
    </row>
    <row r="492" spans="1:71" x14ac:dyDescent="0.2">
      <c r="A492" s="16">
        <f t="shared" si="126"/>
        <v>491</v>
      </c>
      <c r="B492" s="11" t="str">
        <f t="shared" si="128"/>
        <v>50011-00001</v>
      </c>
      <c r="C492" s="11" t="str">
        <f t="shared" si="128"/>
        <v>50011-00001</v>
      </c>
      <c r="D492" s="7" t="s">
        <v>2483</v>
      </c>
      <c r="E492" s="6" t="s">
        <v>2411</v>
      </c>
      <c r="F492" s="11" t="s">
        <v>8991</v>
      </c>
      <c r="G492" s="17" t="str">
        <f>INDEX(Data!G:G,MATCH($D492,Data!$D:$D,0))</f>
        <v>RACECRAFT 2 SNOWMOBILE</v>
      </c>
      <c r="H492" s="17" t="str">
        <f>INDEX(Data!H:H,MATCH($D492,Data!$D:$D,0))</f>
        <v>Goggle</v>
      </c>
      <c r="I492" s="6" t="s">
        <v>2311</v>
      </c>
      <c r="J492" s="6" t="s">
        <v>5331</v>
      </c>
      <c r="K492" s="6" t="s">
        <v>5333</v>
      </c>
      <c r="L492" s="6" t="s">
        <v>8992</v>
      </c>
      <c r="M492" s="6" t="s">
        <v>5348</v>
      </c>
      <c r="N492" s="6" t="s">
        <v>638</v>
      </c>
      <c r="O492" s="11"/>
      <c r="P492" s="11"/>
      <c r="Q492" s="6" t="s">
        <v>88</v>
      </c>
      <c r="R492" s="9" t="b">
        <v>1</v>
      </c>
      <c r="S492" s="9" t="b">
        <v>1</v>
      </c>
      <c r="T492" s="6" t="s">
        <v>2483</v>
      </c>
      <c r="U492" s="17" t="str">
        <f>INDEX(Data!U:U,MATCH($D492,Data!$D:$D,0))</f>
        <v>50011-00001</v>
      </c>
      <c r="V492" s="17" t="str">
        <f>INDEX(Data!V:V,MATCH($D492,Data!$D:$D,0))</f>
        <v/>
      </c>
      <c r="W492" s="17" t="str">
        <f>INDEX(Data!W:W,MATCH($D492,Data!$D:$D,0))</f>
        <v/>
      </c>
      <c r="X492" s="17" t="str">
        <f>INDEX(Data!X:X,MATCH($D492,Data!$D:$D,0))</f>
        <v/>
      </c>
      <c r="Y492" s="17" t="str">
        <f>INDEX(Data!Y:Y,MATCH($D492,Data!$D:$D,0))</f>
        <v/>
      </c>
      <c r="Z492" s="17" t="str">
        <f>INDEX(Data!Z:Z,MATCH($D492,Data!$D:$D,0))</f>
        <v/>
      </c>
      <c r="AA492" s="17" t="str">
        <f>INDEX(Data!AA:AA,MATCH($D492,Data!$D:$D,0))</f>
        <v/>
      </c>
      <c r="AB492" s="17" t="str">
        <f>INDEX(Data!AB:AB,MATCH($D492,Data!$D:$D,0))</f>
        <v/>
      </c>
      <c r="AC492" s="17" t="str">
        <f>INDEX(Data!AC:AC,MATCH($D492,Data!$D:$D,0))</f>
        <v>OS</v>
      </c>
      <c r="AD492" s="17" t="str">
        <f>INDEX(Data!AD:AD,MATCH($D492,Data!$D:$D,0))</f>
        <v/>
      </c>
      <c r="AE492" s="17" t="str">
        <f>INDEX(Data!AE:AE,MATCH($D492,Data!$D:$D,0))</f>
        <v/>
      </c>
      <c r="AF492" s="17" t="str">
        <f>INDEX(Data!AF:AF,MATCH($D492,Data!$D:$D,0))</f>
        <v/>
      </c>
      <c r="AG492" s="17" t="str">
        <f>INDEX(Data!AG:AG,MATCH($D492,Data!$D:$D,0))</f>
        <v/>
      </c>
      <c r="AH492" s="17" t="str">
        <f>INDEX(Data!AH:AH,MATCH($D492,Data!$D:$D,0))</f>
        <v/>
      </c>
      <c r="AI492" s="17" t="str">
        <f>INDEX(Data!AI:AI,MATCH($D492,Data!$D:$D,0))</f>
        <v/>
      </c>
      <c r="AJ492" s="17" t="str">
        <f>INDEX(Data!AJ:AJ,MATCH($D492,Data!$D:$D,0))</f>
        <v/>
      </c>
      <c r="AK492" s="10">
        <v>70</v>
      </c>
      <c r="AL492" s="10">
        <v>85</v>
      </c>
      <c r="AM492" s="6" t="s">
        <v>475</v>
      </c>
      <c r="AN492" s="6" t="s">
        <v>9238</v>
      </c>
      <c r="AO492" s="6" t="s">
        <v>2485</v>
      </c>
      <c r="AP492" s="6" t="s">
        <v>2486</v>
      </c>
      <c r="AQ492" s="18" t="s">
        <v>9465</v>
      </c>
      <c r="AR492" s="11" t="str">
        <f t="shared" si="114"/>
        <v/>
      </c>
      <c r="AS492" s="11" t="str">
        <f t="shared" si="115"/>
        <v>2W Distributor - Moto</v>
      </c>
      <c r="AT492" s="11" t="str">
        <f t="shared" si="116"/>
        <v>2W Distributor</v>
      </c>
      <c r="AU492" s="11" t="str">
        <f t="shared" si="117"/>
        <v/>
      </c>
      <c r="AV492" s="11" t="str">
        <f t="shared" si="117"/>
        <v/>
      </c>
      <c r="AW492" s="11" t="str">
        <f t="shared" si="118"/>
        <v>International - Moto</v>
      </c>
      <c r="AX492" s="11" t="str">
        <f t="shared" si="119"/>
        <v>International - AS</v>
      </c>
      <c r="AY492" s="11" t="str">
        <f t="shared" si="119"/>
        <v>International</v>
      </c>
      <c r="AZ492" s="11" t="str">
        <f t="shared" si="119"/>
        <v>International - New</v>
      </c>
      <c r="BA492" s="11" t="str">
        <f t="shared" si="120"/>
        <v>Mecanic Sport</v>
      </c>
      <c r="BB492" s="11" t="str">
        <f t="shared" si="121"/>
        <v>Moto Dealers</v>
      </c>
      <c r="BC492" s="11" t="str">
        <f t="shared" si="121"/>
        <v>Motonet</v>
      </c>
      <c r="BD492" s="11" t="str">
        <f t="shared" si="122"/>
        <v>Pierce AB</v>
      </c>
      <c r="BE492" s="11" t="str">
        <f t="shared" si="123"/>
        <v>Retail</v>
      </c>
      <c r="BF492" s="11" t="str">
        <f t="shared" si="124"/>
        <v/>
      </c>
      <c r="BG492" s="11" t="e">
        <v>#N/A</v>
      </c>
      <c r="BH492" s="11" t="e">
        <f t="shared" si="125"/>
        <v>#N/A</v>
      </c>
      <c r="BI492" s="11"/>
      <c r="BJ492" s="11"/>
      <c r="BK492" s="11"/>
      <c r="BL492" s="11"/>
      <c r="BM492" s="11"/>
      <c r="BN492" s="11"/>
      <c r="BO492" s="11"/>
      <c r="BP492" s="11"/>
      <c r="BQ492" s="11"/>
      <c r="BR492" s="11"/>
      <c r="BS492" s="11"/>
    </row>
    <row r="493" spans="1:71" x14ac:dyDescent="0.2">
      <c r="A493" s="16">
        <f t="shared" si="126"/>
        <v>492</v>
      </c>
      <c r="B493" s="11" t="str">
        <f t="shared" si="128"/>
        <v>50011-00002</v>
      </c>
      <c r="C493" s="11" t="str">
        <f t="shared" si="128"/>
        <v>50011-00002</v>
      </c>
      <c r="D493" s="7" t="s">
        <v>2487</v>
      </c>
      <c r="E493" s="6" t="s">
        <v>2411</v>
      </c>
      <c r="F493" s="11" t="s">
        <v>8991</v>
      </c>
      <c r="G493" s="17" t="str">
        <f>INDEX(Data!G:G,MATCH($D493,Data!$D:$D,0))</f>
        <v>RACECRAFT 2 SNOWMOBILE</v>
      </c>
      <c r="H493" s="17" t="str">
        <f>INDEX(Data!H:H,MATCH($D493,Data!$D:$D,0))</f>
        <v>Goggle</v>
      </c>
      <c r="I493" s="6" t="s">
        <v>2311</v>
      </c>
      <c r="J493" s="6" t="s">
        <v>5331</v>
      </c>
      <c r="K493" s="6" t="s">
        <v>5333</v>
      </c>
      <c r="L493" s="6" t="s">
        <v>8992</v>
      </c>
      <c r="M493" s="6" t="s">
        <v>5348</v>
      </c>
      <c r="N493" s="6" t="s">
        <v>638</v>
      </c>
      <c r="O493" s="11"/>
      <c r="P493" s="11"/>
      <c r="Q493" s="6" t="s">
        <v>50</v>
      </c>
      <c r="R493" s="9" t="b">
        <v>1</v>
      </c>
      <c r="S493" s="9" t="b">
        <v>1</v>
      </c>
      <c r="T493" s="6" t="s">
        <v>2487</v>
      </c>
      <c r="U493" s="17" t="str">
        <f>INDEX(Data!U:U,MATCH($D493,Data!$D:$D,0))</f>
        <v>50011-00002</v>
      </c>
      <c r="V493" s="17" t="str">
        <f>INDEX(Data!V:V,MATCH($D493,Data!$D:$D,0))</f>
        <v/>
      </c>
      <c r="W493" s="17" t="str">
        <f>INDEX(Data!W:W,MATCH($D493,Data!$D:$D,0))</f>
        <v/>
      </c>
      <c r="X493" s="17" t="str">
        <f>INDEX(Data!X:X,MATCH($D493,Data!$D:$D,0))</f>
        <v/>
      </c>
      <c r="Y493" s="17" t="str">
        <f>INDEX(Data!Y:Y,MATCH($D493,Data!$D:$D,0))</f>
        <v/>
      </c>
      <c r="Z493" s="17" t="str">
        <f>INDEX(Data!Z:Z,MATCH($D493,Data!$D:$D,0))</f>
        <v/>
      </c>
      <c r="AA493" s="17" t="str">
        <f>INDEX(Data!AA:AA,MATCH($D493,Data!$D:$D,0))</f>
        <v/>
      </c>
      <c r="AB493" s="17" t="str">
        <f>INDEX(Data!AB:AB,MATCH($D493,Data!$D:$D,0))</f>
        <v/>
      </c>
      <c r="AC493" s="17" t="str">
        <f>INDEX(Data!AC:AC,MATCH($D493,Data!$D:$D,0))</f>
        <v>OS</v>
      </c>
      <c r="AD493" s="17" t="str">
        <f>INDEX(Data!AD:AD,MATCH($D493,Data!$D:$D,0))</f>
        <v/>
      </c>
      <c r="AE493" s="17" t="str">
        <f>INDEX(Data!AE:AE,MATCH($D493,Data!$D:$D,0))</f>
        <v/>
      </c>
      <c r="AF493" s="17" t="str">
        <f>INDEX(Data!AF:AF,MATCH($D493,Data!$D:$D,0))</f>
        <v/>
      </c>
      <c r="AG493" s="17" t="str">
        <f>INDEX(Data!AG:AG,MATCH($D493,Data!$D:$D,0))</f>
        <v/>
      </c>
      <c r="AH493" s="17" t="str">
        <f>INDEX(Data!AH:AH,MATCH($D493,Data!$D:$D,0))</f>
        <v/>
      </c>
      <c r="AI493" s="17" t="str">
        <f>INDEX(Data!AI:AI,MATCH($D493,Data!$D:$D,0))</f>
        <v/>
      </c>
      <c r="AJ493" s="17" t="str">
        <f>INDEX(Data!AJ:AJ,MATCH($D493,Data!$D:$D,0))</f>
        <v/>
      </c>
      <c r="AK493" s="10">
        <v>70</v>
      </c>
      <c r="AL493" s="10">
        <v>85</v>
      </c>
      <c r="AM493" s="6" t="s">
        <v>475</v>
      </c>
      <c r="AN493" s="6" t="s">
        <v>9238</v>
      </c>
      <c r="AO493" s="6" t="s">
        <v>2485</v>
      </c>
      <c r="AP493" s="6" t="s">
        <v>2486</v>
      </c>
      <c r="AQ493" s="18" t="s">
        <v>9465</v>
      </c>
      <c r="AR493" s="11" t="str">
        <f t="shared" si="114"/>
        <v/>
      </c>
      <c r="AS493" s="11" t="str">
        <f t="shared" si="115"/>
        <v>2W Distributor - Moto</v>
      </c>
      <c r="AT493" s="11" t="str">
        <f t="shared" si="116"/>
        <v>2W Distributor</v>
      </c>
      <c r="AU493" s="11" t="str">
        <f t="shared" si="117"/>
        <v/>
      </c>
      <c r="AV493" s="11" t="str">
        <f t="shared" si="117"/>
        <v/>
      </c>
      <c r="AW493" s="11" t="str">
        <f t="shared" si="118"/>
        <v>International - Moto</v>
      </c>
      <c r="AX493" s="11" t="str">
        <f t="shared" si="119"/>
        <v>International - AS</v>
      </c>
      <c r="AY493" s="11" t="str">
        <f t="shared" si="119"/>
        <v>International</v>
      </c>
      <c r="AZ493" s="11" t="str">
        <f t="shared" si="119"/>
        <v>International - New</v>
      </c>
      <c r="BA493" s="11" t="str">
        <f t="shared" si="120"/>
        <v>Mecanic Sport</v>
      </c>
      <c r="BB493" s="11" t="str">
        <f t="shared" si="121"/>
        <v>Moto Dealers</v>
      </c>
      <c r="BC493" s="11" t="str">
        <f t="shared" si="121"/>
        <v>Motonet</v>
      </c>
      <c r="BD493" s="11" t="str">
        <f t="shared" si="122"/>
        <v>Pierce AB</v>
      </c>
      <c r="BE493" s="11" t="str">
        <f t="shared" si="123"/>
        <v>Retail</v>
      </c>
      <c r="BF493" s="11" t="str">
        <f t="shared" si="124"/>
        <v/>
      </c>
      <c r="BG493" s="11" t="e">
        <v>#N/A</v>
      </c>
      <c r="BH493" s="11" t="e">
        <f t="shared" si="125"/>
        <v>#N/A</v>
      </c>
      <c r="BI493" s="11"/>
      <c r="BJ493" s="11"/>
      <c r="BK493" s="11"/>
      <c r="BL493" s="11"/>
      <c r="BM493" s="11"/>
      <c r="BN493" s="11"/>
      <c r="BO493" s="11"/>
      <c r="BP493" s="11"/>
      <c r="BQ493" s="11"/>
      <c r="BR493" s="11"/>
      <c r="BS493" s="11"/>
    </row>
    <row r="494" spans="1:71" x14ac:dyDescent="0.2">
      <c r="A494" s="16">
        <f t="shared" si="126"/>
        <v>493</v>
      </c>
      <c r="B494" s="11" t="str">
        <f t="shared" si="128"/>
        <v>50011-00003</v>
      </c>
      <c r="C494" s="11" t="str">
        <f t="shared" si="128"/>
        <v>50011-00003</v>
      </c>
      <c r="D494" s="7" t="s">
        <v>2488</v>
      </c>
      <c r="E494" s="6" t="s">
        <v>2411</v>
      </c>
      <c r="F494" s="11" t="s">
        <v>8991</v>
      </c>
      <c r="G494" s="17" t="str">
        <f>INDEX(Data!G:G,MATCH($D494,Data!$D:$D,0))</f>
        <v>RACECRAFT 2 SNOWMOBILE</v>
      </c>
      <c r="H494" s="17" t="str">
        <f>INDEX(Data!H:H,MATCH($D494,Data!$D:$D,0))</f>
        <v>Goggle</v>
      </c>
      <c r="I494" s="6" t="s">
        <v>2311</v>
      </c>
      <c r="J494" s="6" t="s">
        <v>5331</v>
      </c>
      <c r="K494" s="6" t="s">
        <v>5333</v>
      </c>
      <c r="L494" s="6" t="s">
        <v>8992</v>
      </c>
      <c r="M494" s="6" t="s">
        <v>5348</v>
      </c>
      <c r="N494" s="6" t="s">
        <v>638</v>
      </c>
      <c r="O494" s="11"/>
      <c r="P494" s="11"/>
      <c r="Q494" s="6" t="s">
        <v>103</v>
      </c>
      <c r="R494" s="9" t="b">
        <v>1</v>
      </c>
      <c r="S494" s="9" t="b">
        <v>1</v>
      </c>
      <c r="T494" s="6" t="s">
        <v>2488</v>
      </c>
      <c r="U494" s="17" t="str">
        <f>INDEX(Data!U:U,MATCH($D494,Data!$D:$D,0))</f>
        <v>50011-00003</v>
      </c>
      <c r="V494" s="17" t="str">
        <f>INDEX(Data!V:V,MATCH($D494,Data!$D:$D,0))</f>
        <v/>
      </c>
      <c r="W494" s="17" t="str">
        <f>INDEX(Data!W:W,MATCH($D494,Data!$D:$D,0))</f>
        <v/>
      </c>
      <c r="X494" s="17" t="str">
        <f>INDEX(Data!X:X,MATCH($D494,Data!$D:$D,0))</f>
        <v/>
      </c>
      <c r="Y494" s="17" t="str">
        <f>INDEX(Data!Y:Y,MATCH($D494,Data!$D:$D,0))</f>
        <v/>
      </c>
      <c r="Z494" s="17" t="str">
        <f>INDEX(Data!Z:Z,MATCH($D494,Data!$D:$D,0))</f>
        <v/>
      </c>
      <c r="AA494" s="17" t="str">
        <f>INDEX(Data!AA:AA,MATCH($D494,Data!$D:$D,0))</f>
        <v/>
      </c>
      <c r="AB494" s="17" t="str">
        <f>INDEX(Data!AB:AB,MATCH($D494,Data!$D:$D,0))</f>
        <v/>
      </c>
      <c r="AC494" s="17" t="str">
        <f>INDEX(Data!AC:AC,MATCH($D494,Data!$D:$D,0))</f>
        <v>OS</v>
      </c>
      <c r="AD494" s="17" t="str">
        <f>INDEX(Data!AD:AD,MATCH($D494,Data!$D:$D,0))</f>
        <v/>
      </c>
      <c r="AE494" s="17" t="str">
        <f>INDEX(Data!AE:AE,MATCH($D494,Data!$D:$D,0))</f>
        <v/>
      </c>
      <c r="AF494" s="17" t="str">
        <f>INDEX(Data!AF:AF,MATCH($D494,Data!$D:$D,0))</f>
        <v/>
      </c>
      <c r="AG494" s="17" t="str">
        <f>INDEX(Data!AG:AG,MATCH($D494,Data!$D:$D,0))</f>
        <v/>
      </c>
      <c r="AH494" s="17" t="str">
        <f>INDEX(Data!AH:AH,MATCH($D494,Data!$D:$D,0))</f>
        <v/>
      </c>
      <c r="AI494" s="17" t="str">
        <f>INDEX(Data!AI:AI,MATCH($D494,Data!$D:$D,0))</f>
        <v/>
      </c>
      <c r="AJ494" s="17" t="str">
        <f>INDEX(Data!AJ:AJ,MATCH($D494,Data!$D:$D,0))</f>
        <v/>
      </c>
      <c r="AK494" s="10">
        <v>70</v>
      </c>
      <c r="AL494" s="10">
        <v>85</v>
      </c>
      <c r="AM494" s="6" t="s">
        <v>475</v>
      </c>
      <c r="AN494" s="6" t="s">
        <v>9238</v>
      </c>
      <c r="AO494" s="6" t="s">
        <v>2485</v>
      </c>
      <c r="AP494" s="6" t="s">
        <v>2486</v>
      </c>
      <c r="AQ494" s="18" t="s">
        <v>9465</v>
      </c>
      <c r="AR494" s="11" t="str">
        <f t="shared" si="114"/>
        <v/>
      </c>
      <c r="AS494" s="11" t="str">
        <f t="shared" si="115"/>
        <v>2W Distributor - Moto</v>
      </c>
      <c r="AT494" s="11" t="str">
        <f t="shared" si="116"/>
        <v>2W Distributor</v>
      </c>
      <c r="AU494" s="11" t="str">
        <f t="shared" si="117"/>
        <v/>
      </c>
      <c r="AV494" s="11" t="str">
        <f t="shared" si="117"/>
        <v/>
      </c>
      <c r="AW494" s="11" t="str">
        <f t="shared" si="118"/>
        <v>International - Moto</v>
      </c>
      <c r="AX494" s="11" t="str">
        <f t="shared" si="119"/>
        <v>International - AS</v>
      </c>
      <c r="AY494" s="11" t="str">
        <f t="shared" si="119"/>
        <v>International</v>
      </c>
      <c r="AZ494" s="11" t="str">
        <f t="shared" si="119"/>
        <v>International - New</v>
      </c>
      <c r="BA494" s="11" t="str">
        <f t="shared" si="120"/>
        <v>Mecanic Sport</v>
      </c>
      <c r="BB494" s="11" t="str">
        <f t="shared" si="121"/>
        <v>Moto Dealers</v>
      </c>
      <c r="BC494" s="11" t="str">
        <f t="shared" si="121"/>
        <v>Motonet</v>
      </c>
      <c r="BD494" s="11" t="str">
        <f t="shared" si="122"/>
        <v>Pierce AB</v>
      </c>
      <c r="BE494" s="11" t="str">
        <f t="shared" si="123"/>
        <v>Retail</v>
      </c>
      <c r="BF494" s="11" t="str">
        <f t="shared" si="124"/>
        <v/>
      </c>
      <c r="BG494" s="11" t="e">
        <v>#N/A</v>
      </c>
      <c r="BH494" s="11" t="e">
        <f t="shared" si="125"/>
        <v>#N/A</v>
      </c>
      <c r="BI494" s="11"/>
      <c r="BJ494" s="11"/>
      <c r="BK494" s="11"/>
      <c r="BL494" s="11"/>
      <c r="BM494" s="11"/>
      <c r="BN494" s="11"/>
      <c r="BO494" s="11"/>
      <c r="BP494" s="11"/>
      <c r="BQ494" s="11"/>
      <c r="BR494" s="11"/>
      <c r="BS494" s="11"/>
    </row>
    <row r="495" spans="1:71" x14ac:dyDescent="0.2">
      <c r="A495" s="16">
        <f t="shared" si="126"/>
        <v>494</v>
      </c>
      <c r="B495" s="11" t="str">
        <f t="shared" si="128"/>
        <v>50011-00004</v>
      </c>
      <c r="C495" s="11" t="str">
        <f t="shared" si="128"/>
        <v>50011-00004</v>
      </c>
      <c r="D495" s="7" t="s">
        <v>2489</v>
      </c>
      <c r="E495" s="6" t="s">
        <v>2411</v>
      </c>
      <c r="F495" s="11" t="s">
        <v>8991</v>
      </c>
      <c r="G495" s="17" t="str">
        <f>INDEX(Data!G:G,MATCH($D495,Data!$D:$D,0))</f>
        <v>RACECRAFT 2 SNOWMOBILE</v>
      </c>
      <c r="H495" s="17" t="str">
        <f>INDEX(Data!H:H,MATCH($D495,Data!$D:$D,0))</f>
        <v>Goggle</v>
      </c>
      <c r="I495" s="6" t="s">
        <v>2311</v>
      </c>
      <c r="J495" s="6" t="s">
        <v>5331</v>
      </c>
      <c r="K495" s="6" t="s">
        <v>5333</v>
      </c>
      <c r="L495" s="6" t="s">
        <v>8992</v>
      </c>
      <c r="M495" s="6" t="s">
        <v>5348</v>
      </c>
      <c r="N495" s="6" t="s">
        <v>638</v>
      </c>
      <c r="O495" s="11"/>
      <c r="P495" s="11"/>
      <c r="Q495" s="6" t="s">
        <v>2438</v>
      </c>
      <c r="R495" s="9" t="b">
        <v>1</v>
      </c>
      <c r="S495" s="9" t="b">
        <v>1</v>
      </c>
      <c r="T495" s="6" t="s">
        <v>2489</v>
      </c>
      <c r="U495" s="17" t="str">
        <f>INDEX(Data!U:U,MATCH($D495,Data!$D:$D,0))</f>
        <v>50011-00004</v>
      </c>
      <c r="V495" s="17" t="str">
        <f>INDEX(Data!V:V,MATCH($D495,Data!$D:$D,0))</f>
        <v/>
      </c>
      <c r="W495" s="17" t="str">
        <f>INDEX(Data!W:W,MATCH($D495,Data!$D:$D,0))</f>
        <v/>
      </c>
      <c r="X495" s="17" t="str">
        <f>INDEX(Data!X:X,MATCH($D495,Data!$D:$D,0))</f>
        <v/>
      </c>
      <c r="Y495" s="17" t="str">
        <f>INDEX(Data!Y:Y,MATCH($D495,Data!$D:$D,0))</f>
        <v/>
      </c>
      <c r="Z495" s="17" t="str">
        <f>INDEX(Data!Z:Z,MATCH($D495,Data!$D:$D,0))</f>
        <v/>
      </c>
      <c r="AA495" s="17" t="str">
        <f>INDEX(Data!AA:AA,MATCH($D495,Data!$D:$D,0))</f>
        <v/>
      </c>
      <c r="AB495" s="17" t="str">
        <f>INDEX(Data!AB:AB,MATCH($D495,Data!$D:$D,0))</f>
        <v/>
      </c>
      <c r="AC495" s="17" t="str">
        <f>INDEX(Data!AC:AC,MATCH($D495,Data!$D:$D,0))</f>
        <v>OS</v>
      </c>
      <c r="AD495" s="17" t="str">
        <f>INDEX(Data!AD:AD,MATCH($D495,Data!$D:$D,0))</f>
        <v/>
      </c>
      <c r="AE495" s="17" t="str">
        <f>INDEX(Data!AE:AE,MATCH($D495,Data!$D:$D,0))</f>
        <v/>
      </c>
      <c r="AF495" s="17" t="str">
        <f>INDEX(Data!AF:AF,MATCH($D495,Data!$D:$D,0))</f>
        <v/>
      </c>
      <c r="AG495" s="17" t="str">
        <f>INDEX(Data!AG:AG,MATCH($D495,Data!$D:$D,0))</f>
        <v/>
      </c>
      <c r="AH495" s="17" t="str">
        <f>INDEX(Data!AH:AH,MATCH($D495,Data!$D:$D,0))</f>
        <v/>
      </c>
      <c r="AI495" s="17" t="str">
        <f>INDEX(Data!AI:AI,MATCH($D495,Data!$D:$D,0))</f>
        <v/>
      </c>
      <c r="AJ495" s="17" t="str">
        <f>INDEX(Data!AJ:AJ,MATCH($D495,Data!$D:$D,0))</f>
        <v/>
      </c>
      <c r="AK495" s="10">
        <v>70</v>
      </c>
      <c r="AL495" s="10">
        <v>85</v>
      </c>
      <c r="AM495" s="6" t="s">
        <v>475</v>
      </c>
      <c r="AN495" s="6" t="s">
        <v>9238</v>
      </c>
      <c r="AO495" s="6" t="s">
        <v>2485</v>
      </c>
      <c r="AP495" s="6" t="s">
        <v>2486</v>
      </c>
      <c r="AQ495" s="18" t="s">
        <v>9465</v>
      </c>
      <c r="AR495" s="11" t="str">
        <f t="shared" si="114"/>
        <v/>
      </c>
      <c r="AS495" s="11" t="str">
        <f t="shared" si="115"/>
        <v>2W Distributor - Moto</v>
      </c>
      <c r="AT495" s="11" t="str">
        <f t="shared" si="116"/>
        <v>2W Distributor</v>
      </c>
      <c r="AU495" s="11" t="str">
        <f t="shared" si="117"/>
        <v/>
      </c>
      <c r="AV495" s="11" t="str">
        <f t="shared" si="117"/>
        <v/>
      </c>
      <c r="AW495" s="11" t="str">
        <f t="shared" si="118"/>
        <v>International - Moto</v>
      </c>
      <c r="AX495" s="11" t="str">
        <f t="shared" si="119"/>
        <v>International - AS</v>
      </c>
      <c r="AY495" s="11" t="str">
        <f t="shared" si="119"/>
        <v>International</v>
      </c>
      <c r="AZ495" s="11" t="str">
        <f t="shared" si="119"/>
        <v>International - New</v>
      </c>
      <c r="BA495" s="11" t="str">
        <f t="shared" si="120"/>
        <v>Mecanic Sport</v>
      </c>
      <c r="BB495" s="11" t="str">
        <f t="shared" si="121"/>
        <v>Moto Dealers</v>
      </c>
      <c r="BC495" s="11" t="str">
        <f t="shared" si="121"/>
        <v>Motonet</v>
      </c>
      <c r="BD495" s="11" t="str">
        <f t="shared" si="122"/>
        <v>Pierce AB</v>
      </c>
      <c r="BE495" s="11" t="str">
        <f t="shared" si="123"/>
        <v>Retail</v>
      </c>
      <c r="BF495" s="11" t="str">
        <f t="shared" si="124"/>
        <v/>
      </c>
      <c r="BG495" s="11" t="e">
        <v>#N/A</v>
      </c>
      <c r="BH495" s="11" t="e">
        <f t="shared" si="125"/>
        <v>#N/A</v>
      </c>
      <c r="BI495" s="11"/>
      <c r="BJ495" s="11"/>
      <c r="BK495" s="11"/>
      <c r="BL495" s="11"/>
      <c r="BM495" s="11"/>
      <c r="BN495" s="11"/>
      <c r="BO495" s="11"/>
      <c r="BP495" s="11"/>
      <c r="BQ495" s="11"/>
      <c r="BR495" s="11"/>
      <c r="BS495" s="11"/>
    </row>
    <row r="496" spans="1:71" x14ac:dyDescent="0.2">
      <c r="A496" s="16">
        <f t="shared" si="126"/>
        <v>495</v>
      </c>
      <c r="B496" s="11" t="str">
        <f t="shared" si="128"/>
        <v>50012-00001</v>
      </c>
      <c r="C496" s="11" t="str">
        <f t="shared" si="128"/>
        <v>50012-00001</v>
      </c>
      <c r="D496" s="7" t="s">
        <v>2492</v>
      </c>
      <c r="E496" s="6" t="s">
        <v>2411</v>
      </c>
      <c r="F496" s="11" t="s">
        <v>8991</v>
      </c>
      <c r="G496" s="17" t="str">
        <f>INDEX(Data!G:G,MATCH($D496,Data!$D:$D,0))</f>
        <v>RACECRAFT 2 SNOWMOBILE</v>
      </c>
      <c r="H496" s="17" t="str">
        <f>INDEX(Data!H:H,MATCH($D496,Data!$D:$D,0))</f>
        <v>Goggle</v>
      </c>
      <c r="I496" s="6" t="s">
        <v>2311</v>
      </c>
      <c r="J496" s="6" t="s">
        <v>5331</v>
      </c>
      <c r="K496" s="6" t="s">
        <v>5333</v>
      </c>
      <c r="L496" s="6" t="s">
        <v>8992</v>
      </c>
      <c r="M496" s="6" t="s">
        <v>5348</v>
      </c>
      <c r="N496" s="6" t="s">
        <v>5379</v>
      </c>
      <c r="O496" s="11"/>
      <c r="P496" s="11"/>
      <c r="Q496" s="6" t="s">
        <v>88</v>
      </c>
      <c r="R496" s="9" t="b">
        <v>1</v>
      </c>
      <c r="S496" s="9" t="b">
        <v>1</v>
      </c>
      <c r="T496" s="6" t="s">
        <v>2492</v>
      </c>
      <c r="U496" s="17" t="str">
        <f>INDEX(Data!U:U,MATCH($D496,Data!$D:$D,0))</f>
        <v>50012-00001</v>
      </c>
      <c r="V496" s="17" t="str">
        <f>INDEX(Data!V:V,MATCH($D496,Data!$D:$D,0))</f>
        <v/>
      </c>
      <c r="W496" s="17" t="str">
        <f>INDEX(Data!W:W,MATCH($D496,Data!$D:$D,0))</f>
        <v/>
      </c>
      <c r="X496" s="17" t="str">
        <f>INDEX(Data!X:X,MATCH($D496,Data!$D:$D,0))</f>
        <v/>
      </c>
      <c r="Y496" s="17" t="str">
        <f>INDEX(Data!Y:Y,MATCH($D496,Data!$D:$D,0))</f>
        <v/>
      </c>
      <c r="Z496" s="17" t="str">
        <f>INDEX(Data!Z:Z,MATCH($D496,Data!$D:$D,0))</f>
        <v/>
      </c>
      <c r="AA496" s="17" t="str">
        <f>INDEX(Data!AA:AA,MATCH($D496,Data!$D:$D,0))</f>
        <v/>
      </c>
      <c r="AB496" s="17" t="str">
        <f>INDEX(Data!AB:AB,MATCH($D496,Data!$D:$D,0))</f>
        <v/>
      </c>
      <c r="AC496" s="17" t="str">
        <f>INDEX(Data!AC:AC,MATCH($D496,Data!$D:$D,0))</f>
        <v>OS</v>
      </c>
      <c r="AD496" s="17" t="str">
        <f>INDEX(Data!AD:AD,MATCH($D496,Data!$D:$D,0))</f>
        <v/>
      </c>
      <c r="AE496" s="17" t="str">
        <f>INDEX(Data!AE:AE,MATCH($D496,Data!$D:$D,0))</f>
        <v/>
      </c>
      <c r="AF496" s="17" t="str">
        <f>INDEX(Data!AF:AF,MATCH($D496,Data!$D:$D,0))</f>
        <v/>
      </c>
      <c r="AG496" s="17" t="str">
        <f>INDEX(Data!AG:AG,MATCH($D496,Data!$D:$D,0))</f>
        <v/>
      </c>
      <c r="AH496" s="17" t="str">
        <f>INDEX(Data!AH:AH,MATCH($D496,Data!$D:$D,0))</f>
        <v/>
      </c>
      <c r="AI496" s="17" t="str">
        <f>INDEX(Data!AI:AI,MATCH($D496,Data!$D:$D,0))</f>
        <v/>
      </c>
      <c r="AJ496" s="17" t="str">
        <f>INDEX(Data!AJ:AJ,MATCH($D496,Data!$D:$D,0))</f>
        <v/>
      </c>
      <c r="AK496" s="10">
        <v>80</v>
      </c>
      <c r="AL496" s="10">
        <v>95</v>
      </c>
      <c r="AM496" s="6" t="s">
        <v>475</v>
      </c>
      <c r="AN496" s="6" t="s">
        <v>9238</v>
      </c>
      <c r="AO496" s="6" t="s">
        <v>2485</v>
      </c>
      <c r="AP496" s="6" t="s">
        <v>2486</v>
      </c>
      <c r="AQ496" s="18" t="s">
        <v>9465</v>
      </c>
      <c r="AR496" s="11" t="str">
        <f t="shared" si="114"/>
        <v/>
      </c>
      <c r="AS496" s="11" t="str">
        <f t="shared" si="115"/>
        <v>2W Distributor - Moto</v>
      </c>
      <c r="AT496" s="11" t="str">
        <f t="shared" si="116"/>
        <v>2W Distributor</v>
      </c>
      <c r="AU496" s="11" t="str">
        <f t="shared" si="117"/>
        <v/>
      </c>
      <c r="AV496" s="11" t="str">
        <f t="shared" si="117"/>
        <v/>
      </c>
      <c r="AW496" s="11" t="str">
        <f t="shared" si="118"/>
        <v>International - Moto</v>
      </c>
      <c r="AX496" s="11" t="str">
        <f t="shared" si="119"/>
        <v>International - AS</v>
      </c>
      <c r="AY496" s="11" t="str">
        <f t="shared" si="119"/>
        <v>International</v>
      </c>
      <c r="AZ496" s="11" t="str">
        <f t="shared" si="119"/>
        <v>International - New</v>
      </c>
      <c r="BA496" s="11" t="str">
        <f t="shared" si="120"/>
        <v>Mecanic Sport</v>
      </c>
      <c r="BB496" s="11" t="str">
        <f t="shared" si="121"/>
        <v>Moto Dealers</v>
      </c>
      <c r="BC496" s="11" t="str">
        <f t="shared" si="121"/>
        <v>Motonet</v>
      </c>
      <c r="BD496" s="11" t="str">
        <f t="shared" si="122"/>
        <v>Pierce AB</v>
      </c>
      <c r="BE496" s="11" t="str">
        <f t="shared" si="123"/>
        <v>Retail</v>
      </c>
      <c r="BF496" s="11" t="str">
        <f t="shared" si="124"/>
        <v/>
      </c>
      <c r="BG496" s="11" t="e">
        <v>#N/A</v>
      </c>
      <c r="BH496" s="11" t="e">
        <f t="shared" si="125"/>
        <v>#N/A</v>
      </c>
      <c r="BI496" s="11"/>
      <c r="BJ496" s="11"/>
      <c r="BK496" s="11"/>
      <c r="BL496" s="11"/>
      <c r="BM496" s="11"/>
      <c r="BN496" s="11"/>
      <c r="BO496" s="11"/>
      <c r="BP496" s="11"/>
      <c r="BQ496" s="11"/>
      <c r="BR496" s="11"/>
      <c r="BS496" s="11"/>
    </row>
    <row r="497" spans="1:71" x14ac:dyDescent="0.2">
      <c r="A497" s="16">
        <f t="shared" si="126"/>
        <v>496</v>
      </c>
      <c r="B497" s="11" t="str">
        <f t="shared" si="128"/>
        <v>50012-00002</v>
      </c>
      <c r="C497" s="11" t="str">
        <f t="shared" si="128"/>
        <v>50012-00002</v>
      </c>
      <c r="D497" s="7" t="s">
        <v>2493</v>
      </c>
      <c r="E497" s="6" t="s">
        <v>2411</v>
      </c>
      <c r="F497" s="11" t="s">
        <v>8991</v>
      </c>
      <c r="G497" s="17" t="str">
        <f>INDEX(Data!G:G,MATCH($D497,Data!$D:$D,0))</f>
        <v>RACECRAFT 2 SNOWMOBILE</v>
      </c>
      <c r="H497" s="17" t="str">
        <f>INDEX(Data!H:H,MATCH($D497,Data!$D:$D,0))</f>
        <v>Goggle</v>
      </c>
      <c r="I497" s="6" t="s">
        <v>2311</v>
      </c>
      <c r="J497" s="6" t="s">
        <v>5331</v>
      </c>
      <c r="K497" s="6" t="s">
        <v>5333</v>
      </c>
      <c r="L497" s="6" t="s">
        <v>8992</v>
      </c>
      <c r="M497" s="6" t="s">
        <v>5348</v>
      </c>
      <c r="N497" s="6" t="s">
        <v>5379</v>
      </c>
      <c r="O497" s="11"/>
      <c r="P497" s="11"/>
      <c r="Q497" s="6" t="s">
        <v>50</v>
      </c>
      <c r="R497" s="9" t="b">
        <v>1</v>
      </c>
      <c r="S497" s="9" t="b">
        <v>1</v>
      </c>
      <c r="T497" s="6" t="s">
        <v>2493</v>
      </c>
      <c r="U497" s="17" t="str">
        <f>INDEX(Data!U:U,MATCH($D497,Data!$D:$D,0))</f>
        <v>50012-00002</v>
      </c>
      <c r="V497" s="17" t="str">
        <f>INDEX(Data!V:V,MATCH($D497,Data!$D:$D,0))</f>
        <v/>
      </c>
      <c r="W497" s="17" t="str">
        <f>INDEX(Data!W:W,MATCH($D497,Data!$D:$D,0))</f>
        <v/>
      </c>
      <c r="X497" s="17" t="str">
        <f>INDEX(Data!X:X,MATCH($D497,Data!$D:$D,0))</f>
        <v/>
      </c>
      <c r="Y497" s="17" t="str">
        <f>INDEX(Data!Y:Y,MATCH($D497,Data!$D:$D,0))</f>
        <v/>
      </c>
      <c r="Z497" s="17" t="str">
        <f>INDEX(Data!Z:Z,MATCH($D497,Data!$D:$D,0))</f>
        <v/>
      </c>
      <c r="AA497" s="17" t="str">
        <f>INDEX(Data!AA:AA,MATCH($D497,Data!$D:$D,0))</f>
        <v/>
      </c>
      <c r="AB497" s="17" t="str">
        <f>INDEX(Data!AB:AB,MATCH($D497,Data!$D:$D,0))</f>
        <v/>
      </c>
      <c r="AC497" s="17" t="str">
        <f>INDEX(Data!AC:AC,MATCH($D497,Data!$D:$D,0))</f>
        <v>OS</v>
      </c>
      <c r="AD497" s="17" t="str">
        <f>INDEX(Data!AD:AD,MATCH($D497,Data!$D:$D,0))</f>
        <v/>
      </c>
      <c r="AE497" s="17" t="str">
        <f>INDEX(Data!AE:AE,MATCH($D497,Data!$D:$D,0))</f>
        <v/>
      </c>
      <c r="AF497" s="17" t="str">
        <f>INDEX(Data!AF:AF,MATCH($D497,Data!$D:$D,0))</f>
        <v/>
      </c>
      <c r="AG497" s="17" t="str">
        <f>INDEX(Data!AG:AG,MATCH($D497,Data!$D:$D,0))</f>
        <v/>
      </c>
      <c r="AH497" s="17" t="str">
        <f>INDEX(Data!AH:AH,MATCH($D497,Data!$D:$D,0))</f>
        <v/>
      </c>
      <c r="AI497" s="17" t="str">
        <f>INDEX(Data!AI:AI,MATCH($D497,Data!$D:$D,0))</f>
        <v/>
      </c>
      <c r="AJ497" s="17" t="str">
        <f>INDEX(Data!AJ:AJ,MATCH($D497,Data!$D:$D,0))</f>
        <v/>
      </c>
      <c r="AK497" s="10">
        <v>80</v>
      </c>
      <c r="AL497" s="10">
        <v>95</v>
      </c>
      <c r="AM497" s="6" t="s">
        <v>475</v>
      </c>
      <c r="AN497" s="6" t="s">
        <v>9238</v>
      </c>
      <c r="AO497" s="6" t="s">
        <v>2485</v>
      </c>
      <c r="AP497" s="6" t="s">
        <v>2486</v>
      </c>
      <c r="AQ497" s="18" t="s">
        <v>9465</v>
      </c>
      <c r="AR497" s="11" t="str">
        <f t="shared" si="114"/>
        <v/>
      </c>
      <c r="AS497" s="11" t="str">
        <f t="shared" si="115"/>
        <v>2W Distributor - Moto</v>
      </c>
      <c r="AT497" s="11" t="str">
        <f t="shared" si="116"/>
        <v>2W Distributor</v>
      </c>
      <c r="AU497" s="11" t="str">
        <f t="shared" si="117"/>
        <v/>
      </c>
      <c r="AV497" s="11" t="str">
        <f t="shared" si="117"/>
        <v/>
      </c>
      <c r="AW497" s="11" t="str">
        <f t="shared" si="118"/>
        <v>International - Moto</v>
      </c>
      <c r="AX497" s="11" t="str">
        <f t="shared" si="119"/>
        <v>International - AS</v>
      </c>
      <c r="AY497" s="11" t="str">
        <f t="shared" si="119"/>
        <v>International</v>
      </c>
      <c r="AZ497" s="11" t="str">
        <f t="shared" si="119"/>
        <v>International - New</v>
      </c>
      <c r="BA497" s="11" t="str">
        <f t="shared" si="120"/>
        <v>Mecanic Sport</v>
      </c>
      <c r="BB497" s="11" t="str">
        <f t="shared" si="121"/>
        <v>Moto Dealers</v>
      </c>
      <c r="BC497" s="11" t="str">
        <f t="shared" si="121"/>
        <v>Motonet</v>
      </c>
      <c r="BD497" s="11" t="str">
        <f t="shared" si="122"/>
        <v>Pierce AB</v>
      </c>
      <c r="BE497" s="11" t="str">
        <f t="shared" si="123"/>
        <v>Retail</v>
      </c>
      <c r="BF497" s="11" t="str">
        <f t="shared" si="124"/>
        <v/>
      </c>
      <c r="BG497" s="11" t="e">
        <v>#N/A</v>
      </c>
      <c r="BH497" s="11" t="e">
        <f t="shared" si="125"/>
        <v>#N/A</v>
      </c>
      <c r="BI497" s="11"/>
      <c r="BJ497" s="11"/>
      <c r="BK497" s="11"/>
      <c r="BL497" s="11"/>
      <c r="BM497" s="11"/>
      <c r="BN497" s="11"/>
      <c r="BO497" s="11"/>
      <c r="BP497" s="11"/>
      <c r="BQ497" s="11"/>
      <c r="BR497" s="11"/>
      <c r="BS497" s="11"/>
    </row>
    <row r="498" spans="1:71" x14ac:dyDescent="0.2">
      <c r="A498" s="16">
        <f t="shared" si="126"/>
        <v>497</v>
      </c>
      <c r="B498" s="11" t="str">
        <f t="shared" si="128"/>
        <v>50012-00003</v>
      </c>
      <c r="C498" s="11" t="str">
        <f t="shared" si="128"/>
        <v>50012-00003</v>
      </c>
      <c r="D498" s="7" t="s">
        <v>2494</v>
      </c>
      <c r="E498" s="6" t="s">
        <v>2411</v>
      </c>
      <c r="F498" s="11" t="s">
        <v>8991</v>
      </c>
      <c r="G498" s="17" t="str">
        <f>INDEX(Data!G:G,MATCH($D498,Data!$D:$D,0))</f>
        <v>RACECRAFT 2 SNOWMOBILE</v>
      </c>
      <c r="H498" s="17" t="str">
        <f>INDEX(Data!H:H,MATCH($D498,Data!$D:$D,0))</f>
        <v>Goggle</v>
      </c>
      <c r="I498" s="6" t="s">
        <v>2311</v>
      </c>
      <c r="J498" s="6" t="s">
        <v>5331</v>
      </c>
      <c r="K498" s="6" t="s">
        <v>5333</v>
      </c>
      <c r="L498" s="6" t="s">
        <v>8992</v>
      </c>
      <c r="M498" s="6" t="s">
        <v>5348</v>
      </c>
      <c r="N498" s="6" t="s">
        <v>5379</v>
      </c>
      <c r="O498" s="11"/>
      <c r="P498" s="11"/>
      <c r="Q498" s="6" t="s">
        <v>103</v>
      </c>
      <c r="R498" s="9" t="b">
        <v>1</v>
      </c>
      <c r="S498" s="9" t="b">
        <v>1</v>
      </c>
      <c r="T498" s="6" t="s">
        <v>2494</v>
      </c>
      <c r="U498" s="17" t="str">
        <f>INDEX(Data!U:U,MATCH($D498,Data!$D:$D,0))</f>
        <v>50012-00003</v>
      </c>
      <c r="V498" s="17" t="str">
        <f>INDEX(Data!V:V,MATCH($D498,Data!$D:$D,0))</f>
        <v/>
      </c>
      <c r="W498" s="17" t="str">
        <f>INDEX(Data!W:W,MATCH($D498,Data!$D:$D,0))</f>
        <v/>
      </c>
      <c r="X498" s="17" t="str">
        <f>INDEX(Data!X:X,MATCH($D498,Data!$D:$D,0))</f>
        <v/>
      </c>
      <c r="Y498" s="17" t="str">
        <f>INDEX(Data!Y:Y,MATCH($D498,Data!$D:$D,0))</f>
        <v/>
      </c>
      <c r="Z498" s="17" t="str">
        <f>INDEX(Data!Z:Z,MATCH($D498,Data!$D:$D,0))</f>
        <v/>
      </c>
      <c r="AA498" s="17" t="str">
        <f>INDEX(Data!AA:AA,MATCH($D498,Data!$D:$D,0))</f>
        <v/>
      </c>
      <c r="AB498" s="17" t="str">
        <f>INDEX(Data!AB:AB,MATCH($D498,Data!$D:$D,0))</f>
        <v/>
      </c>
      <c r="AC498" s="17" t="str">
        <f>INDEX(Data!AC:AC,MATCH($D498,Data!$D:$D,0))</f>
        <v>OS</v>
      </c>
      <c r="AD498" s="17" t="str">
        <f>INDEX(Data!AD:AD,MATCH($D498,Data!$D:$D,0))</f>
        <v/>
      </c>
      <c r="AE498" s="17" t="str">
        <f>INDEX(Data!AE:AE,MATCH($D498,Data!$D:$D,0))</f>
        <v/>
      </c>
      <c r="AF498" s="17" t="str">
        <f>INDEX(Data!AF:AF,MATCH($D498,Data!$D:$D,0))</f>
        <v/>
      </c>
      <c r="AG498" s="17" t="str">
        <f>INDEX(Data!AG:AG,MATCH($D498,Data!$D:$D,0))</f>
        <v/>
      </c>
      <c r="AH498" s="17" t="str">
        <f>INDEX(Data!AH:AH,MATCH($D498,Data!$D:$D,0))</f>
        <v/>
      </c>
      <c r="AI498" s="17" t="str">
        <f>INDEX(Data!AI:AI,MATCH($D498,Data!$D:$D,0))</f>
        <v/>
      </c>
      <c r="AJ498" s="17" t="str">
        <f>INDEX(Data!AJ:AJ,MATCH($D498,Data!$D:$D,0))</f>
        <v/>
      </c>
      <c r="AK498" s="10">
        <v>80</v>
      </c>
      <c r="AL498" s="10">
        <v>95</v>
      </c>
      <c r="AM498" s="6" t="s">
        <v>475</v>
      </c>
      <c r="AN498" s="6" t="s">
        <v>9238</v>
      </c>
      <c r="AO498" s="6" t="s">
        <v>2485</v>
      </c>
      <c r="AP498" s="6" t="s">
        <v>2486</v>
      </c>
      <c r="AQ498" s="18" t="s">
        <v>9465</v>
      </c>
      <c r="AR498" s="11" t="str">
        <f t="shared" si="114"/>
        <v/>
      </c>
      <c r="AS498" s="11" t="str">
        <f t="shared" si="115"/>
        <v>2W Distributor - Moto</v>
      </c>
      <c r="AT498" s="11" t="str">
        <f t="shared" si="116"/>
        <v>2W Distributor</v>
      </c>
      <c r="AU498" s="11" t="str">
        <f t="shared" si="117"/>
        <v/>
      </c>
      <c r="AV498" s="11" t="str">
        <f t="shared" si="117"/>
        <v/>
      </c>
      <c r="AW498" s="11" t="str">
        <f t="shared" si="118"/>
        <v>International - Moto</v>
      </c>
      <c r="AX498" s="11" t="str">
        <f t="shared" si="119"/>
        <v>International - AS</v>
      </c>
      <c r="AY498" s="11" t="str">
        <f t="shared" si="119"/>
        <v>International</v>
      </c>
      <c r="AZ498" s="11" t="str">
        <f t="shared" si="119"/>
        <v>International - New</v>
      </c>
      <c r="BA498" s="11" t="str">
        <f t="shared" si="120"/>
        <v>Mecanic Sport</v>
      </c>
      <c r="BB498" s="11" t="str">
        <f t="shared" si="121"/>
        <v>Moto Dealers</v>
      </c>
      <c r="BC498" s="11" t="str">
        <f t="shared" si="121"/>
        <v>Motonet</v>
      </c>
      <c r="BD498" s="11" t="str">
        <f t="shared" si="122"/>
        <v>Pierce AB</v>
      </c>
      <c r="BE498" s="11" t="str">
        <f t="shared" si="123"/>
        <v>Retail</v>
      </c>
      <c r="BF498" s="11" t="str">
        <f t="shared" si="124"/>
        <v/>
      </c>
      <c r="BG498" s="11" t="e">
        <v>#N/A</v>
      </c>
      <c r="BH498" s="11" t="e">
        <f t="shared" si="125"/>
        <v>#N/A</v>
      </c>
      <c r="BI498" s="11"/>
      <c r="BJ498" s="11"/>
      <c r="BK498" s="11"/>
      <c r="BL498" s="11"/>
      <c r="BM498" s="11"/>
      <c r="BN498" s="11"/>
      <c r="BO498" s="11"/>
      <c r="BP498" s="11"/>
      <c r="BQ498" s="11"/>
      <c r="BR498" s="11"/>
      <c r="BS498" s="11"/>
    </row>
    <row r="499" spans="1:71" x14ac:dyDescent="0.2">
      <c r="A499" s="16">
        <f t="shared" si="126"/>
        <v>498</v>
      </c>
      <c r="B499" s="11" t="str">
        <f t="shared" si="128"/>
        <v>50012-00004</v>
      </c>
      <c r="C499" s="11" t="str">
        <f t="shared" si="128"/>
        <v>50012-00004</v>
      </c>
      <c r="D499" s="7" t="s">
        <v>2495</v>
      </c>
      <c r="E499" s="6" t="s">
        <v>2411</v>
      </c>
      <c r="F499" s="11" t="s">
        <v>8991</v>
      </c>
      <c r="G499" s="17" t="str">
        <f>INDEX(Data!G:G,MATCH($D499,Data!$D:$D,0))</f>
        <v>RACECRAFT 2 SNOWMOBILE</v>
      </c>
      <c r="H499" s="17" t="str">
        <f>INDEX(Data!H:H,MATCH($D499,Data!$D:$D,0))</f>
        <v>Goggle</v>
      </c>
      <c r="I499" s="6" t="s">
        <v>2311</v>
      </c>
      <c r="J499" s="6" t="s">
        <v>5331</v>
      </c>
      <c r="K499" s="6" t="s">
        <v>5333</v>
      </c>
      <c r="L499" s="6" t="s">
        <v>8992</v>
      </c>
      <c r="M499" s="6" t="s">
        <v>5348</v>
      </c>
      <c r="N499" s="6" t="s">
        <v>5379</v>
      </c>
      <c r="O499" s="11"/>
      <c r="P499" s="11"/>
      <c r="Q499" s="6" t="s">
        <v>2438</v>
      </c>
      <c r="R499" s="9" t="b">
        <v>1</v>
      </c>
      <c r="S499" s="9" t="b">
        <v>1</v>
      </c>
      <c r="T499" s="6" t="s">
        <v>2495</v>
      </c>
      <c r="U499" s="17" t="str">
        <f>INDEX(Data!U:U,MATCH($D499,Data!$D:$D,0))</f>
        <v>50012-00004</v>
      </c>
      <c r="V499" s="17" t="str">
        <f>INDEX(Data!V:V,MATCH($D499,Data!$D:$D,0))</f>
        <v/>
      </c>
      <c r="W499" s="17" t="str">
        <f>INDEX(Data!W:W,MATCH($D499,Data!$D:$D,0))</f>
        <v/>
      </c>
      <c r="X499" s="17" t="str">
        <f>INDEX(Data!X:X,MATCH($D499,Data!$D:$D,0))</f>
        <v/>
      </c>
      <c r="Y499" s="17" t="str">
        <f>INDEX(Data!Y:Y,MATCH($D499,Data!$D:$D,0))</f>
        <v/>
      </c>
      <c r="Z499" s="17" t="str">
        <f>INDEX(Data!Z:Z,MATCH($D499,Data!$D:$D,0))</f>
        <v/>
      </c>
      <c r="AA499" s="17" t="str">
        <f>INDEX(Data!AA:AA,MATCH($D499,Data!$D:$D,0))</f>
        <v/>
      </c>
      <c r="AB499" s="17" t="str">
        <f>INDEX(Data!AB:AB,MATCH($D499,Data!$D:$D,0))</f>
        <v/>
      </c>
      <c r="AC499" s="17" t="str">
        <f>INDEX(Data!AC:AC,MATCH($D499,Data!$D:$D,0))</f>
        <v>OS</v>
      </c>
      <c r="AD499" s="17" t="str">
        <f>INDEX(Data!AD:AD,MATCH($D499,Data!$D:$D,0))</f>
        <v/>
      </c>
      <c r="AE499" s="17" t="str">
        <f>INDEX(Data!AE:AE,MATCH($D499,Data!$D:$D,0))</f>
        <v/>
      </c>
      <c r="AF499" s="17" t="str">
        <f>INDEX(Data!AF:AF,MATCH($D499,Data!$D:$D,0))</f>
        <v/>
      </c>
      <c r="AG499" s="17" t="str">
        <f>INDEX(Data!AG:AG,MATCH($D499,Data!$D:$D,0))</f>
        <v/>
      </c>
      <c r="AH499" s="17" t="str">
        <f>INDEX(Data!AH:AH,MATCH($D499,Data!$D:$D,0))</f>
        <v/>
      </c>
      <c r="AI499" s="17" t="str">
        <f>INDEX(Data!AI:AI,MATCH($D499,Data!$D:$D,0))</f>
        <v/>
      </c>
      <c r="AJ499" s="17" t="str">
        <f>INDEX(Data!AJ:AJ,MATCH($D499,Data!$D:$D,0))</f>
        <v/>
      </c>
      <c r="AK499" s="10">
        <v>80</v>
      </c>
      <c r="AL499" s="10">
        <v>95</v>
      </c>
      <c r="AM499" s="6" t="s">
        <v>475</v>
      </c>
      <c r="AN499" s="6" t="s">
        <v>9238</v>
      </c>
      <c r="AO499" s="6" t="s">
        <v>2485</v>
      </c>
      <c r="AP499" s="6" t="s">
        <v>2486</v>
      </c>
      <c r="AQ499" s="18" t="s">
        <v>9465</v>
      </c>
      <c r="AR499" s="11" t="str">
        <f t="shared" si="114"/>
        <v/>
      </c>
      <c r="AS499" s="11" t="str">
        <f t="shared" si="115"/>
        <v>2W Distributor - Moto</v>
      </c>
      <c r="AT499" s="11" t="str">
        <f t="shared" si="116"/>
        <v>2W Distributor</v>
      </c>
      <c r="AU499" s="11" t="str">
        <f t="shared" si="117"/>
        <v/>
      </c>
      <c r="AV499" s="11" t="str">
        <f t="shared" si="117"/>
        <v/>
      </c>
      <c r="AW499" s="11" t="str">
        <f t="shared" si="118"/>
        <v>International - Moto</v>
      </c>
      <c r="AX499" s="11" t="str">
        <f t="shared" si="119"/>
        <v>International - AS</v>
      </c>
      <c r="AY499" s="11" t="str">
        <f t="shared" si="119"/>
        <v>International</v>
      </c>
      <c r="AZ499" s="11" t="str">
        <f t="shared" si="119"/>
        <v>International - New</v>
      </c>
      <c r="BA499" s="11" t="str">
        <f t="shared" si="120"/>
        <v>Mecanic Sport</v>
      </c>
      <c r="BB499" s="11" t="str">
        <f t="shared" si="121"/>
        <v>Moto Dealers</v>
      </c>
      <c r="BC499" s="11" t="str">
        <f t="shared" si="121"/>
        <v>Motonet</v>
      </c>
      <c r="BD499" s="11" t="str">
        <f t="shared" si="122"/>
        <v>Pierce AB</v>
      </c>
      <c r="BE499" s="11" t="str">
        <f t="shared" si="123"/>
        <v>Retail</v>
      </c>
      <c r="BF499" s="11" t="str">
        <f t="shared" si="124"/>
        <v/>
      </c>
      <c r="BG499" s="11" t="e">
        <v>#N/A</v>
      </c>
      <c r="BH499" s="11" t="e">
        <f t="shared" si="125"/>
        <v>#N/A</v>
      </c>
      <c r="BI499" s="11"/>
      <c r="BJ499" s="11"/>
      <c r="BK499" s="11"/>
      <c r="BL499" s="11"/>
      <c r="BM499" s="11"/>
      <c r="BN499" s="11"/>
      <c r="BO499" s="11"/>
      <c r="BP499" s="11"/>
      <c r="BQ499" s="11"/>
      <c r="BR499" s="11"/>
      <c r="BS499" s="11"/>
    </row>
    <row r="500" spans="1:71" x14ac:dyDescent="0.2">
      <c r="A500" s="16">
        <f t="shared" si="126"/>
        <v>499</v>
      </c>
      <c r="B500" s="11" t="str">
        <f t="shared" si="128"/>
        <v>50013-00001</v>
      </c>
      <c r="C500" s="11" t="str">
        <f t="shared" si="128"/>
        <v>50013-00001</v>
      </c>
      <c r="D500" s="7" t="s">
        <v>2498</v>
      </c>
      <c r="E500" s="6" t="s">
        <v>139</v>
      </c>
      <c r="F500" s="11" t="s">
        <v>8991</v>
      </c>
      <c r="G500" s="17" t="str">
        <f>INDEX(Data!G:G,MATCH($D500,Data!$D:$D,0))</f>
        <v>ACCURI 2</v>
      </c>
      <c r="H500" s="17" t="str">
        <f>INDEX(Data!H:H,MATCH($D500,Data!$D:$D,0))</f>
        <v>Goggle</v>
      </c>
      <c r="I500" s="6" t="s">
        <v>2311</v>
      </c>
      <c r="J500" s="6" t="s">
        <v>5331</v>
      </c>
      <c r="K500" s="6" t="s">
        <v>5333</v>
      </c>
      <c r="L500" s="6" t="s">
        <v>8992</v>
      </c>
      <c r="M500" s="6" t="s">
        <v>5348</v>
      </c>
      <c r="N500" s="6" t="s">
        <v>638</v>
      </c>
      <c r="O500" s="11"/>
      <c r="P500" s="11"/>
      <c r="Q500" s="6" t="s">
        <v>88</v>
      </c>
      <c r="R500" s="9" t="b">
        <v>1</v>
      </c>
      <c r="S500" s="9" t="b">
        <v>1</v>
      </c>
      <c r="T500" s="6" t="s">
        <v>2498</v>
      </c>
      <c r="U500" s="17" t="str">
        <f>INDEX(Data!U:U,MATCH($D500,Data!$D:$D,0))</f>
        <v>50013-00001</v>
      </c>
      <c r="V500" s="17" t="str">
        <f>INDEX(Data!V:V,MATCH($D500,Data!$D:$D,0))</f>
        <v/>
      </c>
      <c r="W500" s="17" t="str">
        <f>INDEX(Data!W:W,MATCH($D500,Data!$D:$D,0))</f>
        <v/>
      </c>
      <c r="X500" s="17" t="str">
        <f>INDEX(Data!X:X,MATCH($D500,Data!$D:$D,0))</f>
        <v/>
      </c>
      <c r="Y500" s="17" t="str">
        <f>INDEX(Data!Y:Y,MATCH($D500,Data!$D:$D,0))</f>
        <v/>
      </c>
      <c r="Z500" s="17" t="str">
        <f>INDEX(Data!Z:Z,MATCH($D500,Data!$D:$D,0))</f>
        <v/>
      </c>
      <c r="AA500" s="17" t="str">
        <f>INDEX(Data!AA:AA,MATCH($D500,Data!$D:$D,0))</f>
        <v/>
      </c>
      <c r="AB500" s="17" t="str">
        <f>INDEX(Data!AB:AB,MATCH($D500,Data!$D:$D,0))</f>
        <v/>
      </c>
      <c r="AC500" s="17" t="str">
        <f>INDEX(Data!AC:AC,MATCH($D500,Data!$D:$D,0))</f>
        <v>OS</v>
      </c>
      <c r="AD500" s="17" t="str">
        <f>INDEX(Data!AD:AD,MATCH($D500,Data!$D:$D,0))</f>
        <v/>
      </c>
      <c r="AE500" s="17" t="str">
        <f>INDEX(Data!AE:AE,MATCH($D500,Data!$D:$D,0))</f>
        <v/>
      </c>
      <c r="AF500" s="17" t="str">
        <f>INDEX(Data!AF:AF,MATCH($D500,Data!$D:$D,0))</f>
        <v/>
      </c>
      <c r="AG500" s="17" t="str">
        <f>INDEX(Data!AG:AG,MATCH($D500,Data!$D:$D,0))</f>
        <v/>
      </c>
      <c r="AH500" s="17" t="str">
        <f>INDEX(Data!AH:AH,MATCH($D500,Data!$D:$D,0))</f>
        <v/>
      </c>
      <c r="AI500" s="17" t="str">
        <f>INDEX(Data!AI:AI,MATCH($D500,Data!$D:$D,0))</f>
        <v/>
      </c>
      <c r="AJ500" s="17" t="str">
        <f>INDEX(Data!AJ:AJ,MATCH($D500,Data!$D:$D,0))</f>
        <v/>
      </c>
      <c r="AK500" s="10">
        <v>45</v>
      </c>
      <c r="AL500" s="10">
        <v>55</v>
      </c>
      <c r="AM500" s="6" t="s">
        <v>475</v>
      </c>
      <c r="AN500" s="6" t="s">
        <v>9239</v>
      </c>
      <c r="AO500" s="6" t="s">
        <v>2501</v>
      </c>
      <c r="AP500" s="6" t="s">
        <v>2502</v>
      </c>
      <c r="AQ500" s="18" t="s">
        <v>9465</v>
      </c>
      <c r="AR500" s="11" t="str">
        <f t="shared" si="114"/>
        <v>2W Distributor Bike</v>
      </c>
      <c r="AS500" s="11" t="str">
        <f t="shared" si="115"/>
        <v>2W Distributor - Moto</v>
      </c>
      <c r="AT500" s="11" t="str">
        <f t="shared" si="116"/>
        <v>2W Distributor</v>
      </c>
      <c r="AU500" s="11" t="str">
        <f t="shared" si="117"/>
        <v>H2</v>
      </c>
      <c r="AV500" s="11" t="str">
        <f t="shared" si="117"/>
        <v>International - Bike</v>
      </c>
      <c r="AW500" s="11" t="str">
        <f t="shared" si="118"/>
        <v>International - Moto</v>
      </c>
      <c r="AX500" s="11" t="str">
        <f t="shared" si="119"/>
        <v>International - AS</v>
      </c>
      <c r="AY500" s="11" t="str">
        <f t="shared" si="119"/>
        <v>International</v>
      </c>
      <c r="AZ500" s="11" t="str">
        <f t="shared" si="119"/>
        <v>International - New</v>
      </c>
      <c r="BA500" s="11" t="str">
        <f t="shared" si="120"/>
        <v>Mecanic Sport</v>
      </c>
      <c r="BB500" s="11" t="str">
        <f t="shared" si="121"/>
        <v>Moto Dealers</v>
      </c>
      <c r="BC500" s="11" t="str">
        <f t="shared" si="121"/>
        <v>Motonet</v>
      </c>
      <c r="BD500" s="11" t="str">
        <f t="shared" si="122"/>
        <v>Pierce AB</v>
      </c>
      <c r="BE500" s="11" t="str">
        <f t="shared" si="123"/>
        <v>Retail</v>
      </c>
      <c r="BF500" s="11" t="str">
        <f t="shared" si="124"/>
        <v>TREK</v>
      </c>
      <c r="BG500" s="11" t="s">
        <v>2503</v>
      </c>
      <c r="BH500" s="11" t="str">
        <f t="shared" si="125"/>
        <v>https://fs.amplifi.io//file?id=4b9426b6-3a2e-48a2-b0d3-e51a37188fb7&amp;variant=thumb&amp;extension=png</v>
      </c>
      <c r="BI500" s="11" t="s">
        <v>2503</v>
      </c>
      <c r="BJ500" s="11"/>
      <c r="BK500" s="11"/>
      <c r="BL500" s="11"/>
      <c r="BM500" s="11"/>
      <c r="BN500" s="11"/>
      <c r="BO500" s="11"/>
      <c r="BP500" s="11"/>
      <c r="BQ500" s="11"/>
      <c r="BR500" s="11"/>
      <c r="BS500" s="11"/>
    </row>
    <row r="501" spans="1:71" x14ac:dyDescent="0.2">
      <c r="A501" s="16">
        <f t="shared" si="126"/>
        <v>500</v>
      </c>
      <c r="B501" s="11" t="str">
        <f t="shared" si="128"/>
        <v>50013-00002</v>
      </c>
      <c r="C501" s="11" t="str">
        <f t="shared" si="128"/>
        <v>50013-00002</v>
      </c>
      <c r="D501" s="7" t="s">
        <v>2504</v>
      </c>
      <c r="E501" s="6" t="s">
        <v>139</v>
      </c>
      <c r="F501" s="11" t="s">
        <v>8991</v>
      </c>
      <c r="G501" s="17" t="str">
        <f>INDEX(Data!G:G,MATCH($D501,Data!$D:$D,0))</f>
        <v>ACCURI 2</v>
      </c>
      <c r="H501" s="17" t="str">
        <f>INDEX(Data!H:H,MATCH($D501,Data!$D:$D,0))</f>
        <v>Goggle</v>
      </c>
      <c r="I501" s="6" t="s">
        <v>2311</v>
      </c>
      <c r="J501" s="6" t="s">
        <v>5331</v>
      </c>
      <c r="K501" s="6" t="s">
        <v>5333</v>
      </c>
      <c r="L501" s="6" t="s">
        <v>8992</v>
      </c>
      <c r="M501" s="6" t="s">
        <v>5348</v>
      </c>
      <c r="N501" s="6" t="s">
        <v>638</v>
      </c>
      <c r="O501" s="11"/>
      <c r="P501" s="11"/>
      <c r="Q501" s="6" t="s">
        <v>50</v>
      </c>
      <c r="R501" s="9" t="b">
        <v>1</v>
      </c>
      <c r="S501" s="9" t="b">
        <v>1</v>
      </c>
      <c r="T501" s="6" t="s">
        <v>2504</v>
      </c>
      <c r="U501" s="17" t="str">
        <f>INDEX(Data!U:U,MATCH($D501,Data!$D:$D,0))</f>
        <v>50013-00002</v>
      </c>
      <c r="V501" s="17" t="str">
        <f>INDEX(Data!V:V,MATCH($D501,Data!$D:$D,0))</f>
        <v/>
      </c>
      <c r="W501" s="17" t="str">
        <f>INDEX(Data!W:W,MATCH($D501,Data!$D:$D,0))</f>
        <v/>
      </c>
      <c r="X501" s="17" t="str">
        <f>INDEX(Data!X:X,MATCH($D501,Data!$D:$D,0))</f>
        <v/>
      </c>
      <c r="Y501" s="17" t="str">
        <f>INDEX(Data!Y:Y,MATCH($D501,Data!$D:$D,0))</f>
        <v/>
      </c>
      <c r="Z501" s="17" t="str">
        <f>INDEX(Data!Z:Z,MATCH($D501,Data!$D:$D,0))</f>
        <v/>
      </c>
      <c r="AA501" s="17" t="str">
        <f>INDEX(Data!AA:AA,MATCH($D501,Data!$D:$D,0))</f>
        <v/>
      </c>
      <c r="AB501" s="17" t="str">
        <f>INDEX(Data!AB:AB,MATCH($D501,Data!$D:$D,0))</f>
        <v/>
      </c>
      <c r="AC501" s="17" t="str">
        <f>INDEX(Data!AC:AC,MATCH($D501,Data!$D:$D,0))</f>
        <v>OS</v>
      </c>
      <c r="AD501" s="17" t="str">
        <f>INDEX(Data!AD:AD,MATCH($D501,Data!$D:$D,0))</f>
        <v/>
      </c>
      <c r="AE501" s="17" t="str">
        <f>INDEX(Data!AE:AE,MATCH($D501,Data!$D:$D,0))</f>
        <v/>
      </c>
      <c r="AF501" s="17" t="str">
        <f>INDEX(Data!AF:AF,MATCH($D501,Data!$D:$D,0))</f>
        <v/>
      </c>
      <c r="AG501" s="17" t="str">
        <f>INDEX(Data!AG:AG,MATCH($D501,Data!$D:$D,0))</f>
        <v/>
      </c>
      <c r="AH501" s="17" t="str">
        <f>INDEX(Data!AH:AH,MATCH($D501,Data!$D:$D,0))</f>
        <v/>
      </c>
      <c r="AI501" s="17" t="str">
        <f>INDEX(Data!AI:AI,MATCH($D501,Data!$D:$D,0))</f>
        <v/>
      </c>
      <c r="AJ501" s="17" t="str">
        <f>INDEX(Data!AJ:AJ,MATCH($D501,Data!$D:$D,0))</f>
        <v/>
      </c>
      <c r="AK501" s="10">
        <v>45</v>
      </c>
      <c r="AL501" s="10">
        <v>55</v>
      </c>
      <c r="AM501" s="6" t="s">
        <v>475</v>
      </c>
      <c r="AN501" s="6" t="s">
        <v>9239</v>
      </c>
      <c r="AO501" s="6" t="s">
        <v>2501</v>
      </c>
      <c r="AP501" s="6" t="s">
        <v>2502</v>
      </c>
      <c r="AQ501" s="18" t="s">
        <v>9465</v>
      </c>
      <c r="AR501" s="11" t="str">
        <f t="shared" si="114"/>
        <v>2W Distributor Bike</v>
      </c>
      <c r="AS501" s="11" t="str">
        <f t="shared" si="115"/>
        <v>2W Distributor - Moto</v>
      </c>
      <c r="AT501" s="11" t="str">
        <f t="shared" si="116"/>
        <v>2W Distributor</v>
      </c>
      <c r="AU501" s="11" t="str">
        <f t="shared" si="117"/>
        <v>H2</v>
      </c>
      <c r="AV501" s="11" t="str">
        <f t="shared" si="117"/>
        <v>International - Bike</v>
      </c>
      <c r="AW501" s="11" t="str">
        <f t="shared" si="118"/>
        <v>International - Moto</v>
      </c>
      <c r="AX501" s="11" t="str">
        <f t="shared" si="119"/>
        <v>International - AS</v>
      </c>
      <c r="AY501" s="11" t="str">
        <f t="shared" si="119"/>
        <v>International</v>
      </c>
      <c r="AZ501" s="11" t="str">
        <f t="shared" si="119"/>
        <v>International - New</v>
      </c>
      <c r="BA501" s="11" t="str">
        <f t="shared" si="120"/>
        <v>Mecanic Sport</v>
      </c>
      <c r="BB501" s="11" t="str">
        <f t="shared" si="121"/>
        <v>Moto Dealers</v>
      </c>
      <c r="BC501" s="11" t="str">
        <f t="shared" si="121"/>
        <v>Motonet</v>
      </c>
      <c r="BD501" s="11" t="str">
        <f t="shared" si="122"/>
        <v>Pierce AB</v>
      </c>
      <c r="BE501" s="11" t="str">
        <f t="shared" si="123"/>
        <v>Retail</v>
      </c>
      <c r="BF501" s="11" t="str">
        <f t="shared" si="124"/>
        <v>TREK</v>
      </c>
      <c r="BG501" s="11" t="s">
        <v>2505</v>
      </c>
      <c r="BH501" s="11" t="str">
        <f t="shared" si="125"/>
        <v>https://fs.amplifi.io//file?id=f60de013-d786-4436-9374-1ed679c85ba8&amp;variant=thumb&amp;extension=png</v>
      </c>
      <c r="BI501" s="11" t="s">
        <v>2505</v>
      </c>
      <c r="BJ501" s="11"/>
      <c r="BK501" s="11"/>
      <c r="BL501" s="11"/>
      <c r="BM501" s="11"/>
      <c r="BN501" s="11"/>
      <c r="BO501" s="11"/>
      <c r="BP501" s="11"/>
      <c r="BQ501" s="11"/>
      <c r="BR501" s="11"/>
      <c r="BS501" s="11"/>
    </row>
    <row r="502" spans="1:71" x14ac:dyDescent="0.2">
      <c r="A502" s="16">
        <f t="shared" si="126"/>
        <v>501</v>
      </c>
      <c r="B502" s="11" t="str">
        <f t="shared" ref="B502:C521" si="129">C502</f>
        <v>50013-00003</v>
      </c>
      <c r="C502" s="11" t="str">
        <f t="shared" si="129"/>
        <v>50013-00003</v>
      </c>
      <c r="D502" s="7" t="s">
        <v>2506</v>
      </c>
      <c r="E502" s="6" t="s">
        <v>139</v>
      </c>
      <c r="F502" s="11" t="s">
        <v>8991</v>
      </c>
      <c r="G502" s="17" t="str">
        <f>INDEX(Data!G:G,MATCH($D502,Data!$D:$D,0))</f>
        <v>ACCURI 2</v>
      </c>
      <c r="H502" s="17" t="str">
        <f>INDEX(Data!H:H,MATCH($D502,Data!$D:$D,0))</f>
        <v>Goggle</v>
      </c>
      <c r="I502" s="6" t="s">
        <v>2311</v>
      </c>
      <c r="J502" s="6" t="s">
        <v>5331</v>
      </c>
      <c r="K502" s="6" t="s">
        <v>5333</v>
      </c>
      <c r="L502" s="6" t="s">
        <v>8992</v>
      </c>
      <c r="M502" s="6" t="s">
        <v>5348</v>
      </c>
      <c r="N502" s="6" t="s">
        <v>638</v>
      </c>
      <c r="O502" s="11"/>
      <c r="P502" s="11"/>
      <c r="Q502" s="6" t="s">
        <v>2507</v>
      </c>
      <c r="R502" s="9" t="b">
        <v>1</v>
      </c>
      <c r="S502" s="9" t="b">
        <v>1</v>
      </c>
      <c r="T502" s="6" t="s">
        <v>2506</v>
      </c>
      <c r="U502" s="17" t="str">
        <f>INDEX(Data!U:U,MATCH($D502,Data!$D:$D,0))</f>
        <v>50013-00003</v>
      </c>
      <c r="V502" s="17" t="str">
        <f>INDEX(Data!V:V,MATCH($D502,Data!$D:$D,0))</f>
        <v/>
      </c>
      <c r="W502" s="17" t="str">
        <f>INDEX(Data!W:W,MATCH($D502,Data!$D:$D,0))</f>
        <v/>
      </c>
      <c r="X502" s="17" t="str">
        <f>INDEX(Data!X:X,MATCH($D502,Data!$D:$D,0))</f>
        <v/>
      </c>
      <c r="Y502" s="17" t="str">
        <f>INDEX(Data!Y:Y,MATCH($D502,Data!$D:$D,0))</f>
        <v/>
      </c>
      <c r="Z502" s="17" t="str">
        <f>INDEX(Data!Z:Z,MATCH($D502,Data!$D:$D,0))</f>
        <v/>
      </c>
      <c r="AA502" s="17" t="str">
        <f>INDEX(Data!AA:AA,MATCH($D502,Data!$D:$D,0))</f>
        <v/>
      </c>
      <c r="AB502" s="17" t="str">
        <f>INDEX(Data!AB:AB,MATCH($D502,Data!$D:$D,0))</f>
        <v/>
      </c>
      <c r="AC502" s="17" t="str">
        <f>INDEX(Data!AC:AC,MATCH($D502,Data!$D:$D,0))</f>
        <v>OS</v>
      </c>
      <c r="AD502" s="17" t="str">
        <f>INDEX(Data!AD:AD,MATCH($D502,Data!$D:$D,0))</f>
        <v/>
      </c>
      <c r="AE502" s="17" t="str">
        <f>INDEX(Data!AE:AE,MATCH($D502,Data!$D:$D,0))</f>
        <v/>
      </c>
      <c r="AF502" s="17" t="str">
        <f>INDEX(Data!AF:AF,MATCH($D502,Data!$D:$D,0))</f>
        <v/>
      </c>
      <c r="AG502" s="17" t="str">
        <f>INDEX(Data!AG:AG,MATCH($D502,Data!$D:$D,0))</f>
        <v/>
      </c>
      <c r="AH502" s="17" t="str">
        <f>INDEX(Data!AH:AH,MATCH($D502,Data!$D:$D,0))</f>
        <v/>
      </c>
      <c r="AI502" s="17" t="str">
        <f>INDEX(Data!AI:AI,MATCH($D502,Data!$D:$D,0))</f>
        <v/>
      </c>
      <c r="AJ502" s="17" t="str">
        <f>INDEX(Data!AJ:AJ,MATCH($D502,Data!$D:$D,0))</f>
        <v/>
      </c>
      <c r="AK502" s="10">
        <v>45</v>
      </c>
      <c r="AL502" s="10">
        <v>55</v>
      </c>
      <c r="AM502" s="6" t="s">
        <v>475</v>
      </c>
      <c r="AN502" s="6" t="s">
        <v>9239</v>
      </c>
      <c r="AO502" s="6" t="s">
        <v>2501</v>
      </c>
      <c r="AP502" s="6" t="s">
        <v>2502</v>
      </c>
      <c r="AQ502" s="18" t="s">
        <v>9465</v>
      </c>
      <c r="AR502" s="11" t="str">
        <f t="shared" si="114"/>
        <v>2W Distributor Bike</v>
      </c>
      <c r="AS502" s="11" t="str">
        <f t="shared" si="115"/>
        <v>2W Distributor - Moto</v>
      </c>
      <c r="AT502" s="11" t="str">
        <f t="shared" si="116"/>
        <v>2W Distributor</v>
      </c>
      <c r="AU502" s="11" t="str">
        <f t="shared" si="117"/>
        <v>H2</v>
      </c>
      <c r="AV502" s="11" t="str">
        <f t="shared" si="117"/>
        <v>International - Bike</v>
      </c>
      <c r="AW502" s="11" t="str">
        <f t="shared" si="118"/>
        <v>International - Moto</v>
      </c>
      <c r="AX502" s="11" t="str">
        <f t="shared" si="119"/>
        <v>International - AS</v>
      </c>
      <c r="AY502" s="11" t="str">
        <f t="shared" si="119"/>
        <v>International</v>
      </c>
      <c r="AZ502" s="11" t="str">
        <f t="shared" si="119"/>
        <v>International - New</v>
      </c>
      <c r="BA502" s="11" t="str">
        <f t="shared" si="120"/>
        <v>Mecanic Sport</v>
      </c>
      <c r="BB502" s="11" t="str">
        <f t="shared" si="121"/>
        <v>Moto Dealers</v>
      </c>
      <c r="BC502" s="11" t="str">
        <f t="shared" si="121"/>
        <v>Motonet</v>
      </c>
      <c r="BD502" s="11" t="str">
        <f t="shared" si="122"/>
        <v>Pierce AB</v>
      </c>
      <c r="BE502" s="11" t="str">
        <f t="shared" si="123"/>
        <v>Retail</v>
      </c>
      <c r="BF502" s="11" t="str">
        <f t="shared" si="124"/>
        <v>TREK</v>
      </c>
      <c r="BG502" s="11" t="s">
        <v>2508</v>
      </c>
      <c r="BH502" s="11" t="str">
        <f t="shared" si="125"/>
        <v>https://fs.amplifi.io//file?id=9df6311b-5d9a-450e-966f-3cd3ee45ce8b&amp;variant=thumb&amp;extension=png</v>
      </c>
      <c r="BI502" s="11" t="s">
        <v>2508</v>
      </c>
      <c r="BJ502" s="11"/>
      <c r="BK502" s="11"/>
      <c r="BL502" s="11"/>
      <c r="BM502" s="11"/>
      <c r="BN502" s="11"/>
      <c r="BO502" s="11"/>
      <c r="BP502" s="11"/>
      <c r="BQ502" s="11"/>
      <c r="BR502" s="11"/>
      <c r="BS502" s="11"/>
    </row>
    <row r="503" spans="1:71" x14ac:dyDescent="0.2">
      <c r="A503" s="16">
        <f t="shared" si="126"/>
        <v>502</v>
      </c>
      <c r="B503" s="11" t="str">
        <f t="shared" si="129"/>
        <v>50013-00004</v>
      </c>
      <c r="C503" s="11" t="str">
        <f t="shared" si="129"/>
        <v>50013-00004</v>
      </c>
      <c r="D503" s="7" t="s">
        <v>2509</v>
      </c>
      <c r="E503" s="6" t="s">
        <v>139</v>
      </c>
      <c r="F503" s="11" t="s">
        <v>8991</v>
      </c>
      <c r="G503" s="17" t="str">
        <f>INDEX(Data!G:G,MATCH($D503,Data!$D:$D,0))</f>
        <v>ACCURI 2</v>
      </c>
      <c r="H503" s="17" t="str">
        <f>INDEX(Data!H:H,MATCH($D503,Data!$D:$D,0))</f>
        <v>Goggle</v>
      </c>
      <c r="I503" s="6" t="s">
        <v>2311</v>
      </c>
      <c r="J503" s="6" t="s">
        <v>5331</v>
      </c>
      <c r="K503" s="6" t="s">
        <v>5333</v>
      </c>
      <c r="L503" s="6" t="s">
        <v>8992</v>
      </c>
      <c r="M503" s="6" t="s">
        <v>5348</v>
      </c>
      <c r="N503" s="6" t="s">
        <v>638</v>
      </c>
      <c r="O503" s="11"/>
      <c r="P503" s="11"/>
      <c r="Q503" s="6" t="s">
        <v>2510</v>
      </c>
      <c r="R503" s="9" t="b">
        <v>1</v>
      </c>
      <c r="S503" s="9" t="b">
        <v>1</v>
      </c>
      <c r="T503" s="6" t="s">
        <v>2509</v>
      </c>
      <c r="U503" s="17" t="str">
        <f>INDEX(Data!U:U,MATCH($D503,Data!$D:$D,0))</f>
        <v>50013-00004</v>
      </c>
      <c r="V503" s="17" t="str">
        <f>INDEX(Data!V:V,MATCH($D503,Data!$D:$D,0))</f>
        <v/>
      </c>
      <c r="W503" s="17" t="str">
        <f>INDEX(Data!W:W,MATCH($D503,Data!$D:$D,0))</f>
        <v/>
      </c>
      <c r="X503" s="17" t="str">
        <f>INDEX(Data!X:X,MATCH($D503,Data!$D:$D,0))</f>
        <v/>
      </c>
      <c r="Y503" s="17" t="str">
        <f>INDEX(Data!Y:Y,MATCH($D503,Data!$D:$D,0))</f>
        <v/>
      </c>
      <c r="Z503" s="17" t="str">
        <f>INDEX(Data!Z:Z,MATCH($D503,Data!$D:$D,0))</f>
        <v/>
      </c>
      <c r="AA503" s="17" t="str">
        <f>INDEX(Data!AA:AA,MATCH($D503,Data!$D:$D,0))</f>
        <v/>
      </c>
      <c r="AB503" s="17" t="str">
        <f>INDEX(Data!AB:AB,MATCH($D503,Data!$D:$D,0))</f>
        <v/>
      </c>
      <c r="AC503" s="17" t="str">
        <f>INDEX(Data!AC:AC,MATCH($D503,Data!$D:$D,0))</f>
        <v>OS</v>
      </c>
      <c r="AD503" s="17" t="str">
        <f>INDEX(Data!AD:AD,MATCH($D503,Data!$D:$D,0))</f>
        <v/>
      </c>
      <c r="AE503" s="17" t="str">
        <f>INDEX(Data!AE:AE,MATCH($D503,Data!$D:$D,0))</f>
        <v/>
      </c>
      <c r="AF503" s="17" t="str">
        <f>INDEX(Data!AF:AF,MATCH($D503,Data!$D:$D,0))</f>
        <v/>
      </c>
      <c r="AG503" s="17" t="str">
        <f>INDEX(Data!AG:AG,MATCH($D503,Data!$D:$D,0))</f>
        <v/>
      </c>
      <c r="AH503" s="17" t="str">
        <f>INDEX(Data!AH:AH,MATCH($D503,Data!$D:$D,0))</f>
        <v/>
      </c>
      <c r="AI503" s="17" t="str">
        <f>INDEX(Data!AI:AI,MATCH($D503,Data!$D:$D,0))</f>
        <v/>
      </c>
      <c r="AJ503" s="17" t="str">
        <f>INDEX(Data!AJ:AJ,MATCH($D503,Data!$D:$D,0))</f>
        <v/>
      </c>
      <c r="AK503" s="10">
        <v>45</v>
      </c>
      <c r="AL503" s="10">
        <v>55</v>
      </c>
      <c r="AM503" s="6" t="s">
        <v>475</v>
      </c>
      <c r="AN503" s="6" t="s">
        <v>9239</v>
      </c>
      <c r="AO503" s="6" t="s">
        <v>2501</v>
      </c>
      <c r="AP503" s="6" t="s">
        <v>2502</v>
      </c>
      <c r="AQ503" s="18" t="s">
        <v>9465</v>
      </c>
      <c r="AR503" s="11" t="str">
        <f t="shared" si="114"/>
        <v>2W Distributor Bike</v>
      </c>
      <c r="AS503" s="11" t="str">
        <f t="shared" si="115"/>
        <v>2W Distributor - Moto</v>
      </c>
      <c r="AT503" s="11" t="str">
        <f t="shared" si="116"/>
        <v>2W Distributor</v>
      </c>
      <c r="AU503" s="11" t="str">
        <f t="shared" si="117"/>
        <v>H2</v>
      </c>
      <c r="AV503" s="11" t="str">
        <f t="shared" si="117"/>
        <v>International - Bike</v>
      </c>
      <c r="AW503" s="11" t="str">
        <f t="shared" si="118"/>
        <v>International - Moto</v>
      </c>
      <c r="AX503" s="11" t="str">
        <f t="shared" si="119"/>
        <v>International - AS</v>
      </c>
      <c r="AY503" s="11" t="str">
        <f t="shared" si="119"/>
        <v>International</v>
      </c>
      <c r="AZ503" s="11" t="str">
        <f t="shared" si="119"/>
        <v>International - New</v>
      </c>
      <c r="BA503" s="11" t="str">
        <f t="shared" si="120"/>
        <v>Mecanic Sport</v>
      </c>
      <c r="BB503" s="11" t="str">
        <f t="shared" si="121"/>
        <v>Moto Dealers</v>
      </c>
      <c r="BC503" s="11" t="str">
        <f t="shared" si="121"/>
        <v>Motonet</v>
      </c>
      <c r="BD503" s="11" t="str">
        <f t="shared" si="122"/>
        <v>Pierce AB</v>
      </c>
      <c r="BE503" s="11" t="str">
        <f t="shared" si="123"/>
        <v>Retail</v>
      </c>
      <c r="BF503" s="11" t="str">
        <f t="shared" si="124"/>
        <v>TREK</v>
      </c>
      <c r="BG503" s="11" t="s">
        <v>2511</v>
      </c>
      <c r="BH503" s="11" t="str">
        <f t="shared" si="125"/>
        <v>https://fs.amplifi.io//file?id=527c1077-f8bf-4a8a-9e28-18a1b73ccca6&amp;variant=thumb&amp;extension=png</v>
      </c>
      <c r="BI503" s="11" t="s">
        <v>2511</v>
      </c>
      <c r="BJ503" s="11"/>
      <c r="BK503" s="11"/>
      <c r="BL503" s="11"/>
      <c r="BM503" s="11"/>
      <c r="BN503" s="11"/>
      <c r="BO503" s="11"/>
      <c r="BP503" s="11"/>
      <c r="BQ503" s="11"/>
      <c r="BR503" s="11"/>
      <c r="BS503" s="11"/>
    </row>
    <row r="504" spans="1:71" x14ac:dyDescent="0.2">
      <c r="A504" s="16">
        <f t="shared" si="126"/>
        <v>503</v>
      </c>
      <c r="B504" s="11" t="str">
        <f t="shared" si="129"/>
        <v>50013-00005</v>
      </c>
      <c r="C504" s="11" t="str">
        <f t="shared" si="129"/>
        <v>50013-00005</v>
      </c>
      <c r="D504" s="7" t="s">
        <v>2512</v>
      </c>
      <c r="E504" s="6" t="s">
        <v>139</v>
      </c>
      <c r="F504" s="11" t="s">
        <v>8991</v>
      </c>
      <c r="G504" s="17" t="str">
        <f>INDEX(Data!G:G,MATCH($D504,Data!$D:$D,0))</f>
        <v>ACCURI 2</v>
      </c>
      <c r="H504" s="17" t="str">
        <f>INDEX(Data!H:H,MATCH($D504,Data!$D:$D,0))</f>
        <v>Goggle</v>
      </c>
      <c r="I504" s="6" t="s">
        <v>2311</v>
      </c>
      <c r="J504" s="6" t="s">
        <v>5331</v>
      </c>
      <c r="K504" s="6" t="s">
        <v>5333</v>
      </c>
      <c r="L504" s="6" t="s">
        <v>8992</v>
      </c>
      <c r="M504" s="6" t="s">
        <v>5348</v>
      </c>
      <c r="N504" s="6" t="s">
        <v>638</v>
      </c>
      <c r="O504" s="11"/>
      <c r="P504" s="11"/>
      <c r="Q504" s="6" t="s">
        <v>2513</v>
      </c>
      <c r="R504" s="9" t="b">
        <v>1</v>
      </c>
      <c r="S504" s="9" t="b">
        <v>1</v>
      </c>
      <c r="T504" s="6" t="s">
        <v>2512</v>
      </c>
      <c r="U504" s="17" t="str">
        <f>INDEX(Data!U:U,MATCH($D504,Data!$D:$D,0))</f>
        <v>50013-00005</v>
      </c>
      <c r="V504" s="17" t="str">
        <f>INDEX(Data!V:V,MATCH($D504,Data!$D:$D,0))</f>
        <v/>
      </c>
      <c r="W504" s="17" t="str">
        <f>INDEX(Data!W:W,MATCH($D504,Data!$D:$D,0))</f>
        <v/>
      </c>
      <c r="X504" s="17" t="str">
        <f>INDEX(Data!X:X,MATCH($D504,Data!$D:$D,0))</f>
        <v/>
      </c>
      <c r="Y504" s="17" t="str">
        <f>INDEX(Data!Y:Y,MATCH($D504,Data!$D:$D,0))</f>
        <v/>
      </c>
      <c r="Z504" s="17" t="str">
        <f>INDEX(Data!Z:Z,MATCH($D504,Data!$D:$D,0))</f>
        <v/>
      </c>
      <c r="AA504" s="17" t="str">
        <f>INDEX(Data!AA:AA,MATCH($D504,Data!$D:$D,0))</f>
        <v/>
      </c>
      <c r="AB504" s="17" t="str">
        <f>INDEX(Data!AB:AB,MATCH($D504,Data!$D:$D,0))</f>
        <v/>
      </c>
      <c r="AC504" s="17" t="str">
        <f>INDEX(Data!AC:AC,MATCH($D504,Data!$D:$D,0))</f>
        <v>OS</v>
      </c>
      <c r="AD504" s="17" t="str">
        <f>INDEX(Data!AD:AD,MATCH($D504,Data!$D:$D,0))</f>
        <v/>
      </c>
      <c r="AE504" s="17" t="str">
        <f>INDEX(Data!AE:AE,MATCH($D504,Data!$D:$D,0))</f>
        <v/>
      </c>
      <c r="AF504" s="17" t="str">
        <f>INDEX(Data!AF:AF,MATCH($D504,Data!$D:$D,0))</f>
        <v/>
      </c>
      <c r="AG504" s="17" t="str">
        <f>INDEX(Data!AG:AG,MATCH($D504,Data!$D:$D,0))</f>
        <v/>
      </c>
      <c r="AH504" s="17" t="str">
        <f>INDEX(Data!AH:AH,MATCH($D504,Data!$D:$D,0))</f>
        <v/>
      </c>
      <c r="AI504" s="17" t="str">
        <f>INDEX(Data!AI:AI,MATCH($D504,Data!$D:$D,0))</f>
        <v/>
      </c>
      <c r="AJ504" s="17" t="str">
        <f>INDEX(Data!AJ:AJ,MATCH($D504,Data!$D:$D,0))</f>
        <v/>
      </c>
      <c r="AK504" s="10">
        <v>45</v>
      </c>
      <c r="AL504" s="10">
        <v>55</v>
      </c>
      <c r="AM504" s="6" t="s">
        <v>475</v>
      </c>
      <c r="AN504" s="6" t="s">
        <v>9239</v>
      </c>
      <c r="AO504" s="6" t="s">
        <v>2501</v>
      </c>
      <c r="AP504" s="6" t="s">
        <v>2502</v>
      </c>
      <c r="AQ504" s="18" t="s">
        <v>9465</v>
      </c>
      <c r="AR504" s="11" t="str">
        <f t="shared" si="114"/>
        <v>2W Distributor Bike</v>
      </c>
      <c r="AS504" s="11" t="str">
        <f t="shared" si="115"/>
        <v>2W Distributor - Moto</v>
      </c>
      <c r="AT504" s="11" t="str">
        <f t="shared" si="116"/>
        <v>2W Distributor</v>
      </c>
      <c r="AU504" s="11" t="str">
        <f t="shared" si="117"/>
        <v>H2</v>
      </c>
      <c r="AV504" s="11" t="str">
        <f t="shared" si="117"/>
        <v>International - Bike</v>
      </c>
      <c r="AW504" s="11" t="str">
        <f t="shared" si="118"/>
        <v>International - Moto</v>
      </c>
      <c r="AX504" s="11" t="str">
        <f t="shared" si="119"/>
        <v>International - AS</v>
      </c>
      <c r="AY504" s="11" t="str">
        <f t="shared" si="119"/>
        <v>International</v>
      </c>
      <c r="AZ504" s="11" t="str">
        <f t="shared" si="119"/>
        <v>International - New</v>
      </c>
      <c r="BA504" s="11" t="str">
        <f t="shared" si="120"/>
        <v>Mecanic Sport</v>
      </c>
      <c r="BB504" s="11" t="str">
        <f t="shared" si="121"/>
        <v>Moto Dealers</v>
      </c>
      <c r="BC504" s="11" t="str">
        <f t="shared" si="121"/>
        <v>Motonet</v>
      </c>
      <c r="BD504" s="11" t="str">
        <f t="shared" si="122"/>
        <v>Pierce AB</v>
      </c>
      <c r="BE504" s="11" t="str">
        <f t="shared" si="123"/>
        <v>Retail</v>
      </c>
      <c r="BF504" s="11" t="str">
        <f t="shared" si="124"/>
        <v>TREK</v>
      </c>
      <c r="BG504" s="11" t="s">
        <v>2514</v>
      </c>
      <c r="BH504" s="11" t="str">
        <f t="shared" si="125"/>
        <v>https://fs.amplifi.io//file?id=cae2cae0-4816-4708-bb00-87b53aec5691&amp;variant=thumb&amp;extension=png</v>
      </c>
      <c r="BI504" s="11" t="s">
        <v>2514</v>
      </c>
      <c r="BJ504" s="11"/>
      <c r="BK504" s="11"/>
      <c r="BL504" s="11"/>
      <c r="BM504" s="11"/>
      <c r="BN504" s="11"/>
      <c r="BO504" s="11"/>
      <c r="BP504" s="11"/>
      <c r="BQ504" s="11"/>
      <c r="BR504" s="11"/>
      <c r="BS504" s="11"/>
    </row>
    <row r="505" spans="1:71" x14ac:dyDescent="0.2">
      <c r="A505" s="16">
        <f t="shared" si="126"/>
        <v>504</v>
      </c>
      <c r="B505" s="11" t="str">
        <f t="shared" si="129"/>
        <v>50013-00019</v>
      </c>
      <c r="C505" s="11" t="str">
        <f t="shared" si="129"/>
        <v>50013-00019</v>
      </c>
      <c r="D505" s="7" t="s">
        <v>8768</v>
      </c>
      <c r="E505" s="6" t="s">
        <v>139</v>
      </c>
      <c r="F505" s="11" t="s">
        <v>8991</v>
      </c>
      <c r="G505" s="17" t="str">
        <f>INDEX(Data!G:G,MATCH($D505,Data!$D:$D,0))</f>
        <v>ACCURI 2</v>
      </c>
      <c r="H505" s="17" t="str">
        <f>INDEX(Data!H:H,MATCH($D505,Data!$D:$D,0))</f>
        <v>Goggle</v>
      </c>
      <c r="I505" s="6" t="s">
        <v>2311</v>
      </c>
      <c r="J505" s="6" t="s">
        <v>5331</v>
      </c>
      <c r="K505" s="6" t="s">
        <v>5340</v>
      </c>
      <c r="L505" s="6" t="s">
        <v>8994</v>
      </c>
      <c r="M505" s="6" t="s">
        <v>5348</v>
      </c>
      <c r="N505" s="6" t="s">
        <v>638</v>
      </c>
      <c r="O505" s="11"/>
      <c r="P505" s="11"/>
      <c r="Q505" s="6" t="s">
        <v>9132</v>
      </c>
      <c r="R505" s="9" t="b">
        <v>1</v>
      </c>
      <c r="S505" s="9" t="b">
        <v>0</v>
      </c>
      <c r="T505" s="6" t="s">
        <v>8768</v>
      </c>
      <c r="U505" s="17" t="str">
        <f>INDEX(Data!U:U,MATCH($D505,Data!$D:$D,0))</f>
        <v>50013-00019</v>
      </c>
      <c r="V505" s="17" t="str">
        <f>INDEX(Data!V:V,MATCH($D505,Data!$D:$D,0))</f>
        <v/>
      </c>
      <c r="W505" s="17" t="str">
        <f>INDEX(Data!W:W,MATCH($D505,Data!$D:$D,0))</f>
        <v/>
      </c>
      <c r="X505" s="17" t="str">
        <f>INDEX(Data!X:X,MATCH($D505,Data!$D:$D,0))</f>
        <v/>
      </c>
      <c r="Y505" s="17" t="str">
        <f>INDEX(Data!Y:Y,MATCH($D505,Data!$D:$D,0))</f>
        <v/>
      </c>
      <c r="Z505" s="17" t="str">
        <f>INDEX(Data!Z:Z,MATCH($D505,Data!$D:$D,0))</f>
        <v/>
      </c>
      <c r="AA505" s="17" t="str">
        <f>INDEX(Data!AA:AA,MATCH($D505,Data!$D:$D,0))</f>
        <v/>
      </c>
      <c r="AB505" s="17" t="str">
        <f>INDEX(Data!AB:AB,MATCH($D505,Data!$D:$D,0))</f>
        <v/>
      </c>
      <c r="AC505" s="17" t="str">
        <f>INDEX(Data!AC:AC,MATCH($D505,Data!$D:$D,0))</f>
        <v>OS</v>
      </c>
      <c r="AD505" s="17" t="str">
        <f>INDEX(Data!AD:AD,MATCH($D505,Data!$D:$D,0))</f>
        <v/>
      </c>
      <c r="AE505" s="17" t="str">
        <f>INDEX(Data!AE:AE,MATCH($D505,Data!$D:$D,0))</f>
        <v/>
      </c>
      <c r="AF505" s="17" t="str">
        <f>INDEX(Data!AF:AF,MATCH($D505,Data!$D:$D,0))</f>
        <v/>
      </c>
      <c r="AG505" s="17" t="str">
        <f>INDEX(Data!AG:AG,MATCH($D505,Data!$D:$D,0))</f>
        <v/>
      </c>
      <c r="AH505" s="17" t="str">
        <f>INDEX(Data!AH:AH,MATCH($D505,Data!$D:$D,0))</f>
        <v/>
      </c>
      <c r="AI505" s="17" t="str">
        <f>INDEX(Data!AI:AI,MATCH($D505,Data!$D:$D,0))</f>
        <v/>
      </c>
      <c r="AJ505" s="17" t="str">
        <f>INDEX(Data!AJ:AJ,MATCH($D505,Data!$D:$D,0))</f>
        <v/>
      </c>
      <c r="AK505" s="10">
        <v>45</v>
      </c>
      <c r="AL505" s="10">
        <v>55</v>
      </c>
      <c r="AM505" s="6" t="s">
        <v>475</v>
      </c>
      <c r="AN505" s="6" t="s">
        <v>9239</v>
      </c>
      <c r="AO505" s="6" t="s">
        <v>2501</v>
      </c>
      <c r="AP505" s="6" t="s">
        <v>2502</v>
      </c>
      <c r="AQ505" s="18" t="s">
        <v>9465</v>
      </c>
      <c r="AR505" s="11" t="str">
        <f t="shared" si="114"/>
        <v>2W Distributor Bike</v>
      </c>
      <c r="AS505" s="11" t="str">
        <f t="shared" si="115"/>
        <v>2W Distributor - Moto</v>
      </c>
      <c r="AT505" s="11" t="str">
        <f t="shared" si="116"/>
        <v>2W Distributor</v>
      </c>
      <c r="AU505" s="11" t="str">
        <f t="shared" si="117"/>
        <v>H2</v>
      </c>
      <c r="AV505" s="11" t="str">
        <f t="shared" si="117"/>
        <v>International - Bike</v>
      </c>
      <c r="AW505" s="11" t="str">
        <f t="shared" si="118"/>
        <v>International - Moto</v>
      </c>
      <c r="AX505" s="11" t="str">
        <f t="shared" si="119"/>
        <v>International - AS</v>
      </c>
      <c r="AY505" s="11" t="str">
        <f t="shared" si="119"/>
        <v>International</v>
      </c>
      <c r="AZ505" s="11" t="str">
        <f t="shared" si="119"/>
        <v>International - New</v>
      </c>
      <c r="BA505" s="11" t="str">
        <f t="shared" si="120"/>
        <v>Mecanic Sport</v>
      </c>
      <c r="BB505" s="11" t="str">
        <f t="shared" si="121"/>
        <v>Moto Dealers</v>
      </c>
      <c r="BC505" s="11" t="str">
        <f t="shared" si="121"/>
        <v>Motonet</v>
      </c>
      <c r="BD505" s="11" t="str">
        <f t="shared" si="122"/>
        <v>Pierce AB</v>
      </c>
      <c r="BE505" s="11" t="str">
        <f t="shared" si="123"/>
        <v>Retail</v>
      </c>
      <c r="BF505" s="11" t="str">
        <f t="shared" si="124"/>
        <v>TREK</v>
      </c>
      <c r="BG505" s="11" t="e">
        <v>#N/A</v>
      </c>
      <c r="BH505" s="11" t="e">
        <f t="shared" si="125"/>
        <v>#N/A</v>
      </c>
      <c r="BI505" s="11"/>
      <c r="BJ505" s="11"/>
      <c r="BK505" s="11"/>
      <c r="BL505" s="11"/>
      <c r="BM505" s="11"/>
      <c r="BN505" s="11"/>
      <c r="BO505" s="11"/>
      <c r="BP505" s="11"/>
      <c r="BQ505" s="11"/>
      <c r="BR505" s="11"/>
      <c r="BS505" s="11"/>
    </row>
    <row r="506" spans="1:71" x14ac:dyDescent="0.2">
      <c r="A506" s="16">
        <f t="shared" si="126"/>
        <v>505</v>
      </c>
      <c r="B506" s="11" t="str">
        <f t="shared" si="129"/>
        <v>50013-00020</v>
      </c>
      <c r="C506" s="11" t="str">
        <f t="shared" si="129"/>
        <v>50013-00020</v>
      </c>
      <c r="D506" s="7" t="s">
        <v>8769</v>
      </c>
      <c r="E506" s="6" t="s">
        <v>139</v>
      </c>
      <c r="F506" s="11" t="s">
        <v>8991</v>
      </c>
      <c r="G506" s="17" t="str">
        <f>INDEX(Data!G:G,MATCH($D506,Data!$D:$D,0))</f>
        <v>ACCURI 2</v>
      </c>
      <c r="H506" s="17" t="str">
        <f>INDEX(Data!H:H,MATCH($D506,Data!$D:$D,0))</f>
        <v>Goggle</v>
      </c>
      <c r="I506" s="6" t="s">
        <v>2311</v>
      </c>
      <c r="J506" s="6" t="s">
        <v>5331</v>
      </c>
      <c r="K506" s="6" t="s">
        <v>5340</v>
      </c>
      <c r="L506" s="6" t="s">
        <v>8994</v>
      </c>
      <c r="M506" s="6" t="s">
        <v>5348</v>
      </c>
      <c r="N506" s="6" t="s">
        <v>638</v>
      </c>
      <c r="O506" s="11"/>
      <c r="P506" s="11"/>
      <c r="Q506" s="6" t="s">
        <v>9133</v>
      </c>
      <c r="R506" s="9" t="b">
        <v>1</v>
      </c>
      <c r="S506" s="9" t="b">
        <v>0</v>
      </c>
      <c r="T506" s="6" t="s">
        <v>8769</v>
      </c>
      <c r="U506" s="17" t="str">
        <f>INDEX(Data!U:U,MATCH($D506,Data!$D:$D,0))</f>
        <v>50013-00020</v>
      </c>
      <c r="V506" s="17" t="str">
        <f>INDEX(Data!V:V,MATCH($D506,Data!$D:$D,0))</f>
        <v/>
      </c>
      <c r="W506" s="17" t="str">
        <f>INDEX(Data!W:W,MATCH($D506,Data!$D:$D,0))</f>
        <v/>
      </c>
      <c r="X506" s="17" t="str">
        <f>INDEX(Data!X:X,MATCH($D506,Data!$D:$D,0))</f>
        <v/>
      </c>
      <c r="Y506" s="17" t="str">
        <f>INDEX(Data!Y:Y,MATCH($D506,Data!$D:$D,0))</f>
        <v/>
      </c>
      <c r="Z506" s="17" t="str">
        <f>INDEX(Data!Z:Z,MATCH($D506,Data!$D:$D,0))</f>
        <v/>
      </c>
      <c r="AA506" s="17" t="str">
        <f>INDEX(Data!AA:AA,MATCH($D506,Data!$D:$D,0))</f>
        <v/>
      </c>
      <c r="AB506" s="17" t="str">
        <f>INDEX(Data!AB:AB,MATCH($D506,Data!$D:$D,0))</f>
        <v/>
      </c>
      <c r="AC506" s="17" t="str">
        <f>INDEX(Data!AC:AC,MATCH($D506,Data!$D:$D,0))</f>
        <v>OS</v>
      </c>
      <c r="AD506" s="17" t="str">
        <f>INDEX(Data!AD:AD,MATCH($D506,Data!$D:$D,0))</f>
        <v/>
      </c>
      <c r="AE506" s="17" t="str">
        <f>INDEX(Data!AE:AE,MATCH($D506,Data!$D:$D,0))</f>
        <v/>
      </c>
      <c r="AF506" s="17" t="str">
        <f>INDEX(Data!AF:AF,MATCH($D506,Data!$D:$D,0))</f>
        <v/>
      </c>
      <c r="AG506" s="17" t="str">
        <f>INDEX(Data!AG:AG,MATCH($D506,Data!$D:$D,0))</f>
        <v/>
      </c>
      <c r="AH506" s="17" t="str">
        <f>INDEX(Data!AH:AH,MATCH($D506,Data!$D:$D,0))</f>
        <v/>
      </c>
      <c r="AI506" s="17" t="str">
        <f>INDEX(Data!AI:AI,MATCH($D506,Data!$D:$D,0))</f>
        <v/>
      </c>
      <c r="AJ506" s="17" t="str">
        <f>INDEX(Data!AJ:AJ,MATCH($D506,Data!$D:$D,0))</f>
        <v/>
      </c>
      <c r="AK506" s="10">
        <v>45</v>
      </c>
      <c r="AL506" s="10">
        <v>55</v>
      </c>
      <c r="AM506" s="6" t="s">
        <v>475</v>
      </c>
      <c r="AN506" s="6" t="s">
        <v>9239</v>
      </c>
      <c r="AO506" s="6" t="s">
        <v>2501</v>
      </c>
      <c r="AP506" s="6" t="s">
        <v>2502</v>
      </c>
      <c r="AQ506" s="18" t="s">
        <v>9465</v>
      </c>
      <c r="AR506" s="11" t="str">
        <f t="shared" si="114"/>
        <v>2W Distributor Bike</v>
      </c>
      <c r="AS506" s="11" t="str">
        <f t="shared" si="115"/>
        <v>2W Distributor - Moto</v>
      </c>
      <c r="AT506" s="11" t="str">
        <f t="shared" si="116"/>
        <v>2W Distributor</v>
      </c>
      <c r="AU506" s="11" t="str">
        <f t="shared" si="117"/>
        <v>H2</v>
      </c>
      <c r="AV506" s="11" t="str">
        <f t="shared" si="117"/>
        <v>International - Bike</v>
      </c>
      <c r="AW506" s="11" t="str">
        <f t="shared" si="118"/>
        <v>International - Moto</v>
      </c>
      <c r="AX506" s="11" t="str">
        <f t="shared" si="119"/>
        <v>International - AS</v>
      </c>
      <c r="AY506" s="11" t="str">
        <f t="shared" si="119"/>
        <v>International</v>
      </c>
      <c r="AZ506" s="11" t="str">
        <f t="shared" si="119"/>
        <v>International - New</v>
      </c>
      <c r="BA506" s="11" t="str">
        <f t="shared" si="120"/>
        <v>Mecanic Sport</v>
      </c>
      <c r="BB506" s="11" t="str">
        <f t="shared" si="121"/>
        <v>Moto Dealers</v>
      </c>
      <c r="BC506" s="11" t="str">
        <f t="shared" si="121"/>
        <v>Motonet</v>
      </c>
      <c r="BD506" s="11" t="str">
        <f t="shared" si="122"/>
        <v>Pierce AB</v>
      </c>
      <c r="BE506" s="11" t="str">
        <f t="shared" si="123"/>
        <v>Retail</v>
      </c>
      <c r="BF506" s="11" t="str">
        <f t="shared" si="124"/>
        <v>TREK</v>
      </c>
      <c r="BG506" s="11" t="e">
        <v>#N/A</v>
      </c>
      <c r="BH506" s="11" t="e">
        <f t="shared" si="125"/>
        <v>#N/A</v>
      </c>
      <c r="BI506" s="11"/>
      <c r="BJ506" s="11"/>
      <c r="BK506" s="11"/>
      <c r="BL506" s="11"/>
      <c r="BM506" s="11"/>
      <c r="BN506" s="11"/>
      <c r="BO506" s="11"/>
      <c r="BP506" s="11"/>
      <c r="BQ506" s="11"/>
      <c r="BR506" s="11"/>
      <c r="BS506" s="11"/>
    </row>
    <row r="507" spans="1:71" x14ac:dyDescent="0.2">
      <c r="A507" s="16">
        <f t="shared" si="126"/>
        <v>506</v>
      </c>
      <c r="B507" s="11" t="str">
        <f t="shared" si="129"/>
        <v>50013-00021</v>
      </c>
      <c r="C507" s="11" t="str">
        <f t="shared" si="129"/>
        <v>50013-00021</v>
      </c>
      <c r="D507" s="7" t="s">
        <v>8770</v>
      </c>
      <c r="E507" s="6" t="s">
        <v>139</v>
      </c>
      <c r="F507" s="11" t="s">
        <v>8991</v>
      </c>
      <c r="G507" s="17" t="str">
        <f>INDEX(Data!G:G,MATCH($D507,Data!$D:$D,0))</f>
        <v>ACCURI 2</v>
      </c>
      <c r="H507" s="17" t="str">
        <f>INDEX(Data!H:H,MATCH($D507,Data!$D:$D,0))</f>
        <v>Goggle</v>
      </c>
      <c r="I507" s="6" t="s">
        <v>2311</v>
      </c>
      <c r="J507" s="6" t="s">
        <v>5331</v>
      </c>
      <c r="K507" s="6" t="s">
        <v>5340</v>
      </c>
      <c r="L507" s="6" t="s">
        <v>8994</v>
      </c>
      <c r="M507" s="6" t="s">
        <v>5348</v>
      </c>
      <c r="N507" s="6" t="s">
        <v>638</v>
      </c>
      <c r="O507" s="11"/>
      <c r="P507" s="11"/>
      <c r="Q507" s="6" t="s">
        <v>2456</v>
      </c>
      <c r="R507" s="9" t="b">
        <v>1</v>
      </c>
      <c r="S507" s="9" t="b">
        <v>0</v>
      </c>
      <c r="T507" s="6" t="s">
        <v>8770</v>
      </c>
      <c r="U507" s="17" t="str">
        <f>INDEX(Data!U:U,MATCH($D507,Data!$D:$D,0))</f>
        <v>50013-00021</v>
      </c>
      <c r="V507" s="17" t="str">
        <f>INDEX(Data!V:V,MATCH($D507,Data!$D:$D,0))</f>
        <v/>
      </c>
      <c r="W507" s="17" t="str">
        <f>INDEX(Data!W:W,MATCH($D507,Data!$D:$D,0))</f>
        <v/>
      </c>
      <c r="X507" s="17" t="str">
        <f>INDEX(Data!X:X,MATCH($D507,Data!$D:$D,0))</f>
        <v/>
      </c>
      <c r="Y507" s="17" t="str">
        <f>INDEX(Data!Y:Y,MATCH($D507,Data!$D:$D,0))</f>
        <v/>
      </c>
      <c r="Z507" s="17" t="str">
        <f>INDEX(Data!Z:Z,MATCH($D507,Data!$D:$D,0))</f>
        <v/>
      </c>
      <c r="AA507" s="17" t="str">
        <f>INDEX(Data!AA:AA,MATCH($D507,Data!$D:$D,0))</f>
        <v/>
      </c>
      <c r="AB507" s="17" t="str">
        <f>INDEX(Data!AB:AB,MATCH($D507,Data!$D:$D,0))</f>
        <v/>
      </c>
      <c r="AC507" s="17" t="str">
        <f>INDEX(Data!AC:AC,MATCH($D507,Data!$D:$D,0))</f>
        <v>OS</v>
      </c>
      <c r="AD507" s="17" t="str">
        <f>INDEX(Data!AD:AD,MATCH($D507,Data!$D:$D,0))</f>
        <v/>
      </c>
      <c r="AE507" s="17" t="str">
        <f>INDEX(Data!AE:AE,MATCH($D507,Data!$D:$D,0))</f>
        <v/>
      </c>
      <c r="AF507" s="17" t="str">
        <f>INDEX(Data!AF:AF,MATCH($D507,Data!$D:$D,0))</f>
        <v/>
      </c>
      <c r="AG507" s="17" t="str">
        <f>INDEX(Data!AG:AG,MATCH($D507,Data!$D:$D,0))</f>
        <v/>
      </c>
      <c r="AH507" s="17" t="str">
        <f>INDEX(Data!AH:AH,MATCH($D507,Data!$D:$D,0))</f>
        <v/>
      </c>
      <c r="AI507" s="17" t="str">
        <f>INDEX(Data!AI:AI,MATCH($D507,Data!$D:$D,0))</f>
        <v/>
      </c>
      <c r="AJ507" s="17" t="str">
        <f>INDEX(Data!AJ:AJ,MATCH($D507,Data!$D:$D,0))</f>
        <v/>
      </c>
      <c r="AK507" s="10">
        <v>45</v>
      </c>
      <c r="AL507" s="10">
        <v>55</v>
      </c>
      <c r="AM507" s="6" t="s">
        <v>475</v>
      </c>
      <c r="AN507" s="6" t="s">
        <v>9239</v>
      </c>
      <c r="AO507" s="6" t="s">
        <v>2501</v>
      </c>
      <c r="AP507" s="6" t="s">
        <v>2502</v>
      </c>
      <c r="AQ507" s="18" t="s">
        <v>9465</v>
      </c>
      <c r="AR507" s="11" t="str">
        <f t="shared" si="114"/>
        <v>2W Distributor Bike</v>
      </c>
      <c r="AS507" s="11" t="str">
        <f t="shared" si="115"/>
        <v>2W Distributor - Moto</v>
      </c>
      <c r="AT507" s="11" t="str">
        <f t="shared" si="116"/>
        <v>2W Distributor</v>
      </c>
      <c r="AU507" s="11" t="str">
        <f t="shared" si="117"/>
        <v>H2</v>
      </c>
      <c r="AV507" s="11" t="str">
        <f t="shared" si="117"/>
        <v>International - Bike</v>
      </c>
      <c r="AW507" s="11" t="str">
        <f t="shared" si="118"/>
        <v>International - Moto</v>
      </c>
      <c r="AX507" s="11" t="str">
        <f t="shared" si="119"/>
        <v>International - AS</v>
      </c>
      <c r="AY507" s="11" t="str">
        <f t="shared" si="119"/>
        <v>International</v>
      </c>
      <c r="AZ507" s="11" t="str">
        <f t="shared" si="119"/>
        <v>International - New</v>
      </c>
      <c r="BA507" s="11" t="str">
        <f t="shared" si="120"/>
        <v>Mecanic Sport</v>
      </c>
      <c r="BB507" s="11" t="str">
        <f t="shared" si="121"/>
        <v>Moto Dealers</v>
      </c>
      <c r="BC507" s="11" t="str">
        <f t="shared" si="121"/>
        <v>Motonet</v>
      </c>
      <c r="BD507" s="11" t="str">
        <f t="shared" si="122"/>
        <v>Pierce AB</v>
      </c>
      <c r="BE507" s="11" t="str">
        <f t="shared" si="123"/>
        <v>Retail</v>
      </c>
      <c r="BF507" s="11" t="str">
        <f t="shared" si="124"/>
        <v>TREK</v>
      </c>
      <c r="BG507" s="11" t="e">
        <v>#N/A</v>
      </c>
      <c r="BH507" s="11" t="e">
        <f t="shared" si="125"/>
        <v>#N/A</v>
      </c>
      <c r="BI507" s="11"/>
      <c r="BJ507" s="11"/>
      <c r="BK507" s="11"/>
      <c r="BL507" s="11"/>
      <c r="BM507" s="11"/>
      <c r="BN507" s="11"/>
      <c r="BO507" s="11"/>
      <c r="BP507" s="11"/>
      <c r="BQ507" s="11"/>
      <c r="BR507" s="11"/>
      <c r="BS507" s="11"/>
    </row>
    <row r="508" spans="1:71" x14ac:dyDescent="0.2">
      <c r="A508" s="16">
        <f t="shared" si="126"/>
        <v>507</v>
      </c>
      <c r="B508" s="11" t="str">
        <f t="shared" si="129"/>
        <v>50013-00022</v>
      </c>
      <c r="C508" s="11" t="str">
        <f t="shared" si="129"/>
        <v>50013-00022</v>
      </c>
      <c r="D508" s="7" t="s">
        <v>8771</v>
      </c>
      <c r="E508" s="6" t="s">
        <v>139</v>
      </c>
      <c r="F508" s="11" t="s">
        <v>8991</v>
      </c>
      <c r="G508" s="17" t="str">
        <f>INDEX(Data!G:G,MATCH($D508,Data!$D:$D,0))</f>
        <v>ACCURI 2</v>
      </c>
      <c r="H508" s="17" t="str">
        <f>INDEX(Data!H:H,MATCH($D508,Data!$D:$D,0))</f>
        <v>Goggle</v>
      </c>
      <c r="I508" s="6" t="s">
        <v>2311</v>
      </c>
      <c r="J508" s="6" t="s">
        <v>5331</v>
      </c>
      <c r="K508" s="6" t="s">
        <v>5340</v>
      </c>
      <c r="L508" s="6" t="s">
        <v>8994</v>
      </c>
      <c r="M508" s="6" t="s">
        <v>5348</v>
      </c>
      <c r="N508" s="6" t="s">
        <v>638</v>
      </c>
      <c r="O508" s="11"/>
      <c r="P508" s="11"/>
      <c r="Q508" s="6" t="s">
        <v>9134</v>
      </c>
      <c r="R508" s="9" t="b">
        <v>1</v>
      </c>
      <c r="S508" s="9" t="b">
        <v>0</v>
      </c>
      <c r="T508" s="6" t="s">
        <v>8771</v>
      </c>
      <c r="U508" s="17" t="str">
        <f>INDEX(Data!U:U,MATCH($D508,Data!$D:$D,0))</f>
        <v>50013-00022</v>
      </c>
      <c r="V508" s="17" t="str">
        <f>INDEX(Data!V:V,MATCH($D508,Data!$D:$D,0))</f>
        <v/>
      </c>
      <c r="W508" s="17" t="str">
        <f>INDEX(Data!W:W,MATCH($D508,Data!$D:$D,0))</f>
        <v/>
      </c>
      <c r="X508" s="17" t="str">
        <f>INDEX(Data!X:X,MATCH($D508,Data!$D:$D,0))</f>
        <v/>
      </c>
      <c r="Y508" s="17" t="str">
        <f>INDEX(Data!Y:Y,MATCH($D508,Data!$D:$D,0))</f>
        <v/>
      </c>
      <c r="Z508" s="17" t="str">
        <f>INDEX(Data!Z:Z,MATCH($D508,Data!$D:$D,0))</f>
        <v/>
      </c>
      <c r="AA508" s="17" t="str">
        <f>INDEX(Data!AA:AA,MATCH($D508,Data!$D:$D,0))</f>
        <v/>
      </c>
      <c r="AB508" s="17" t="str">
        <f>INDEX(Data!AB:AB,MATCH($D508,Data!$D:$D,0))</f>
        <v/>
      </c>
      <c r="AC508" s="17" t="str">
        <f>INDEX(Data!AC:AC,MATCH($D508,Data!$D:$D,0))</f>
        <v>OS</v>
      </c>
      <c r="AD508" s="17" t="str">
        <f>INDEX(Data!AD:AD,MATCH($D508,Data!$D:$D,0))</f>
        <v/>
      </c>
      <c r="AE508" s="17" t="str">
        <f>INDEX(Data!AE:AE,MATCH($D508,Data!$D:$D,0))</f>
        <v/>
      </c>
      <c r="AF508" s="17" t="str">
        <f>INDEX(Data!AF:AF,MATCH($D508,Data!$D:$D,0))</f>
        <v/>
      </c>
      <c r="AG508" s="17" t="str">
        <f>INDEX(Data!AG:AG,MATCH($D508,Data!$D:$D,0))</f>
        <v/>
      </c>
      <c r="AH508" s="17" t="str">
        <f>INDEX(Data!AH:AH,MATCH($D508,Data!$D:$D,0))</f>
        <v/>
      </c>
      <c r="AI508" s="17" t="str">
        <f>INDEX(Data!AI:AI,MATCH($D508,Data!$D:$D,0))</f>
        <v/>
      </c>
      <c r="AJ508" s="17" t="str">
        <f>INDEX(Data!AJ:AJ,MATCH($D508,Data!$D:$D,0))</f>
        <v/>
      </c>
      <c r="AK508" s="10">
        <v>45</v>
      </c>
      <c r="AL508" s="10">
        <v>55</v>
      </c>
      <c r="AM508" s="6" t="s">
        <v>475</v>
      </c>
      <c r="AN508" s="6" t="s">
        <v>9239</v>
      </c>
      <c r="AO508" s="6" t="s">
        <v>2501</v>
      </c>
      <c r="AP508" s="6" t="s">
        <v>2502</v>
      </c>
      <c r="AQ508" s="18" t="s">
        <v>9465</v>
      </c>
      <c r="AR508" s="11" t="str">
        <f t="shared" si="114"/>
        <v>2W Distributor Bike</v>
      </c>
      <c r="AS508" s="11" t="str">
        <f t="shared" si="115"/>
        <v>2W Distributor - Moto</v>
      </c>
      <c r="AT508" s="11" t="str">
        <f t="shared" si="116"/>
        <v>2W Distributor</v>
      </c>
      <c r="AU508" s="11" t="str">
        <f t="shared" si="117"/>
        <v>H2</v>
      </c>
      <c r="AV508" s="11" t="str">
        <f t="shared" si="117"/>
        <v>International - Bike</v>
      </c>
      <c r="AW508" s="11" t="str">
        <f t="shared" si="118"/>
        <v>International - Moto</v>
      </c>
      <c r="AX508" s="11" t="str">
        <f t="shared" si="119"/>
        <v>International - AS</v>
      </c>
      <c r="AY508" s="11" t="str">
        <f t="shared" si="119"/>
        <v>International</v>
      </c>
      <c r="AZ508" s="11" t="str">
        <f t="shared" si="119"/>
        <v>International - New</v>
      </c>
      <c r="BA508" s="11" t="str">
        <f t="shared" si="120"/>
        <v>Mecanic Sport</v>
      </c>
      <c r="BB508" s="11" t="str">
        <f t="shared" si="121"/>
        <v>Moto Dealers</v>
      </c>
      <c r="BC508" s="11" t="str">
        <f t="shared" si="121"/>
        <v>Motonet</v>
      </c>
      <c r="BD508" s="11" t="str">
        <f t="shared" si="122"/>
        <v>Pierce AB</v>
      </c>
      <c r="BE508" s="11" t="str">
        <f t="shared" si="123"/>
        <v>Retail</v>
      </c>
      <c r="BF508" s="11" t="str">
        <f t="shared" si="124"/>
        <v>TREK</v>
      </c>
      <c r="BG508" s="11" t="e">
        <v>#N/A</v>
      </c>
      <c r="BH508" s="11" t="e">
        <f t="shared" si="125"/>
        <v>#N/A</v>
      </c>
      <c r="BI508" s="11"/>
      <c r="BJ508" s="11"/>
      <c r="BK508" s="11"/>
      <c r="BL508" s="11"/>
      <c r="BM508" s="11"/>
      <c r="BN508" s="11"/>
      <c r="BO508" s="11"/>
      <c r="BP508" s="11"/>
      <c r="BQ508" s="11"/>
      <c r="BR508" s="11"/>
      <c r="BS508" s="11"/>
    </row>
    <row r="509" spans="1:71" x14ac:dyDescent="0.2">
      <c r="A509" s="16">
        <f t="shared" si="126"/>
        <v>508</v>
      </c>
      <c r="B509" s="11" t="str">
        <f t="shared" si="129"/>
        <v>50013-00023</v>
      </c>
      <c r="C509" s="11" t="str">
        <f t="shared" si="129"/>
        <v>50013-00023</v>
      </c>
      <c r="D509" s="7" t="s">
        <v>8772</v>
      </c>
      <c r="E509" s="6" t="s">
        <v>139</v>
      </c>
      <c r="F509" s="11" t="s">
        <v>8991</v>
      </c>
      <c r="G509" s="17" t="str">
        <f>INDEX(Data!G:G,MATCH($D509,Data!$D:$D,0))</f>
        <v>ACCURI 2</v>
      </c>
      <c r="H509" s="17" t="str">
        <f>INDEX(Data!H:H,MATCH($D509,Data!$D:$D,0))</f>
        <v>Goggle</v>
      </c>
      <c r="I509" s="6" t="s">
        <v>2311</v>
      </c>
      <c r="J509" s="6" t="s">
        <v>5331</v>
      </c>
      <c r="K509" s="6" t="s">
        <v>5340</v>
      </c>
      <c r="L509" s="6" t="s">
        <v>8994</v>
      </c>
      <c r="M509" s="6" t="s">
        <v>5348</v>
      </c>
      <c r="N509" s="6" t="s">
        <v>638</v>
      </c>
      <c r="O509" s="11"/>
      <c r="P509" s="11"/>
      <c r="Q509" s="6" t="s">
        <v>9109</v>
      </c>
      <c r="R509" s="9" t="b">
        <v>1</v>
      </c>
      <c r="S509" s="9" t="b">
        <v>0</v>
      </c>
      <c r="T509" s="6" t="s">
        <v>8772</v>
      </c>
      <c r="U509" s="17" t="str">
        <f>INDEX(Data!U:U,MATCH($D509,Data!$D:$D,0))</f>
        <v>50013-00023</v>
      </c>
      <c r="V509" s="17" t="str">
        <f>INDEX(Data!V:V,MATCH($D509,Data!$D:$D,0))</f>
        <v/>
      </c>
      <c r="W509" s="17" t="str">
        <f>INDEX(Data!W:W,MATCH($D509,Data!$D:$D,0))</f>
        <v/>
      </c>
      <c r="X509" s="17" t="str">
        <f>INDEX(Data!X:X,MATCH($D509,Data!$D:$D,0))</f>
        <v/>
      </c>
      <c r="Y509" s="17" t="str">
        <f>INDEX(Data!Y:Y,MATCH($D509,Data!$D:$D,0))</f>
        <v/>
      </c>
      <c r="Z509" s="17" t="str">
        <f>INDEX(Data!Z:Z,MATCH($D509,Data!$D:$D,0))</f>
        <v/>
      </c>
      <c r="AA509" s="17" t="str">
        <f>INDEX(Data!AA:AA,MATCH($D509,Data!$D:$D,0))</f>
        <v/>
      </c>
      <c r="AB509" s="17" t="str">
        <f>INDEX(Data!AB:AB,MATCH($D509,Data!$D:$D,0))</f>
        <v/>
      </c>
      <c r="AC509" s="17" t="str">
        <f>INDEX(Data!AC:AC,MATCH($D509,Data!$D:$D,0))</f>
        <v>OS</v>
      </c>
      <c r="AD509" s="17" t="str">
        <f>INDEX(Data!AD:AD,MATCH($D509,Data!$D:$D,0))</f>
        <v/>
      </c>
      <c r="AE509" s="17" t="str">
        <f>INDEX(Data!AE:AE,MATCH($D509,Data!$D:$D,0))</f>
        <v/>
      </c>
      <c r="AF509" s="17" t="str">
        <f>INDEX(Data!AF:AF,MATCH($D509,Data!$D:$D,0))</f>
        <v/>
      </c>
      <c r="AG509" s="17" t="str">
        <f>INDEX(Data!AG:AG,MATCH($D509,Data!$D:$D,0))</f>
        <v/>
      </c>
      <c r="AH509" s="17" t="str">
        <f>INDEX(Data!AH:AH,MATCH($D509,Data!$D:$D,0))</f>
        <v/>
      </c>
      <c r="AI509" s="17" t="str">
        <f>INDEX(Data!AI:AI,MATCH($D509,Data!$D:$D,0))</f>
        <v/>
      </c>
      <c r="AJ509" s="17" t="str">
        <f>INDEX(Data!AJ:AJ,MATCH($D509,Data!$D:$D,0))</f>
        <v/>
      </c>
      <c r="AK509" s="10">
        <v>45</v>
      </c>
      <c r="AL509" s="10">
        <v>55</v>
      </c>
      <c r="AM509" s="6" t="s">
        <v>475</v>
      </c>
      <c r="AN509" s="6" t="s">
        <v>9239</v>
      </c>
      <c r="AO509" s="6" t="s">
        <v>2501</v>
      </c>
      <c r="AP509" s="6" t="s">
        <v>2502</v>
      </c>
      <c r="AQ509" s="18" t="s">
        <v>9465</v>
      </c>
      <c r="AR509" s="11" t="str">
        <f t="shared" si="114"/>
        <v>2W Distributor Bike</v>
      </c>
      <c r="AS509" s="11" t="str">
        <f t="shared" si="115"/>
        <v>2W Distributor - Moto</v>
      </c>
      <c r="AT509" s="11" t="str">
        <f t="shared" si="116"/>
        <v>2W Distributor</v>
      </c>
      <c r="AU509" s="11" t="str">
        <f t="shared" si="117"/>
        <v>H2</v>
      </c>
      <c r="AV509" s="11" t="str">
        <f t="shared" si="117"/>
        <v>International - Bike</v>
      </c>
      <c r="AW509" s="11" t="str">
        <f t="shared" si="118"/>
        <v>International - Moto</v>
      </c>
      <c r="AX509" s="11" t="str">
        <f t="shared" si="119"/>
        <v>International - AS</v>
      </c>
      <c r="AY509" s="11" t="str">
        <f t="shared" si="119"/>
        <v>International</v>
      </c>
      <c r="AZ509" s="11" t="str">
        <f t="shared" si="119"/>
        <v>International - New</v>
      </c>
      <c r="BA509" s="11" t="str">
        <f t="shared" si="120"/>
        <v>Mecanic Sport</v>
      </c>
      <c r="BB509" s="11" t="str">
        <f t="shared" si="121"/>
        <v>Moto Dealers</v>
      </c>
      <c r="BC509" s="11" t="str">
        <f t="shared" si="121"/>
        <v>Motonet</v>
      </c>
      <c r="BD509" s="11" t="str">
        <f t="shared" si="122"/>
        <v>Pierce AB</v>
      </c>
      <c r="BE509" s="11" t="str">
        <f t="shared" si="123"/>
        <v>Retail</v>
      </c>
      <c r="BF509" s="11" t="str">
        <f t="shared" si="124"/>
        <v>TREK</v>
      </c>
      <c r="BG509" s="11" t="e">
        <v>#N/A</v>
      </c>
      <c r="BH509" s="11" t="e">
        <f t="shared" si="125"/>
        <v>#N/A</v>
      </c>
      <c r="BI509" s="11"/>
      <c r="BJ509" s="11"/>
      <c r="BK509" s="11"/>
      <c r="BL509" s="11"/>
      <c r="BM509" s="11"/>
      <c r="BN509" s="11"/>
      <c r="BO509" s="11"/>
      <c r="BP509" s="11"/>
      <c r="BQ509" s="11"/>
      <c r="BR509" s="11"/>
      <c r="BS509" s="11"/>
    </row>
    <row r="510" spans="1:71" x14ac:dyDescent="0.2">
      <c r="A510" s="16">
        <f t="shared" si="126"/>
        <v>509</v>
      </c>
      <c r="B510" s="11" t="str">
        <f t="shared" si="129"/>
        <v>50013-00024</v>
      </c>
      <c r="C510" s="11" t="str">
        <f t="shared" si="129"/>
        <v>50013-00024</v>
      </c>
      <c r="D510" s="7" t="s">
        <v>8773</v>
      </c>
      <c r="E510" s="6" t="s">
        <v>139</v>
      </c>
      <c r="F510" s="11" t="s">
        <v>8991</v>
      </c>
      <c r="G510" s="17" t="str">
        <f>INDEX(Data!G:G,MATCH($D510,Data!$D:$D,0))</f>
        <v>ACCURI 2</v>
      </c>
      <c r="H510" s="17" t="str">
        <f>INDEX(Data!H:H,MATCH($D510,Data!$D:$D,0))</f>
        <v>Goggle</v>
      </c>
      <c r="I510" s="6" t="s">
        <v>2311</v>
      </c>
      <c r="J510" s="6" t="s">
        <v>5331</v>
      </c>
      <c r="K510" s="6" t="s">
        <v>5340</v>
      </c>
      <c r="L510" s="6" t="s">
        <v>8994</v>
      </c>
      <c r="M510" s="6" t="s">
        <v>5348</v>
      </c>
      <c r="N510" s="6" t="s">
        <v>638</v>
      </c>
      <c r="O510" s="11"/>
      <c r="P510" s="11"/>
      <c r="Q510" s="6" t="s">
        <v>4262</v>
      </c>
      <c r="R510" s="9" t="b">
        <v>1</v>
      </c>
      <c r="S510" s="9" t="b">
        <v>0</v>
      </c>
      <c r="T510" s="6" t="s">
        <v>8773</v>
      </c>
      <c r="U510" s="17" t="str">
        <f>INDEX(Data!U:U,MATCH($D510,Data!$D:$D,0))</f>
        <v>50013-00024</v>
      </c>
      <c r="V510" s="17" t="str">
        <f>INDEX(Data!V:V,MATCH($D510,Data!$D:$D,0))</f>
        <v/>
      </c>
      <c r="W510" s="17" t="str">
        <f>INDEX(Data!W:W,MATCH($D510,Data!$D:$D,0))</f>
        <v/>
      </c>
      <c r="X510" s="17" t="str">
        <f>INDEX(Data!X:X,MATCH($D510,Data!$D:$D,0))</f>
        <v/>
      </c>
      <c r="Y510" s="17" t="str">
        <f>INDEX(Data!Y:Y,MATCH($D510,Data!$D:$D,0))</f>
        <v/>
      </c>
      <c r="Z510" s="17" t="str">
        <f>INDEX(Data!Z:Z,MATCH($D510,Data!$D:$D,0))</f>
        <v/>
      </c>
      <c r="AA510" s="17" t="str">
        <f>INDEX(Data!AA:AA,MATCH($D510,Data!$D:$D,0))</f>
        <v/>
      </c>
      <c r="AB510" s="17" t="str">
        <f>INDEX(Data!AB:AB,MATCH($D510,Data!$D:$D,0))</f>
        <v/>
      </c>
      <c r="AC510" s="17" t="str">
        <f>INDEX(Data!AC:AC,MATCH($D510,Data!$D:$D,0))</f>
        <v>OS</v>
      </c>
      <c r="AD510" s="17" t="str">
        <f>INDEX(Data!AD:AD,MATCH($D510,Data!$D:$D,0))</f>
        <v/>
      </c>
      <c r="AE510" s="17" t="str">
        <f>INDEX(Data!AE:AE,MATCH($D510,Data!$D:$D,0))</f>
        <v/>
      </c>
      <c r="AF510" s="17" t="str">
        <f>INDEX(Data!AF:AF,MATCH($D510,Data!$D:$D,0))</f>
        <v/>
      </c>
      <c r="AG510" s="17" t="str">
        <f>INDEX(Data!AG:AG,MATCH($D510,Data!$D:$D,0))</f>
        <v/>
      </c>
      <c r="AH510" s="17" t="str">
        <f>INDEX(Data!AH:AH,MATCH($D510,Data!$D:$D,0))</f>
        <v/>
      </c>
      <c r="AI510" s="17" t="str">
        <f>INDEX(Data!AI:AI,MATCH($D510,Data!$D:$D,0))</f>
        <v/>
      </c>
      <c r="AJ510" s="17" t="str">
        <f>INDEX(Data!AJ:AJ,MATCH($D510,Data!$D:$D,0))</f>
        <v/>
      </c>
      <c r="AK510" s="10">
        <v>45</v>
      </c>
      <c r="AL510" s="10">
        <v>55</v>
      </c>
      <c r="AM510" s="6" t="s">
        <v>475</v>
      </c>
      <c r="AN510" s="6" t="s">
        <v>9239</v>
      </c>
      <c r="AO510" s="6" t="s">
        <v>2501</v>
      </c>
      <c r="AP510" s="6" t="s">
        <v>2502</v>
      </c>
      <c r="AQ510" s="18" t="s">
        <v>9465</v>
      </c>
      <c r="AR510" s="11" t="str">
        <f t="shared" si="114"/>
        <v>2W Distributor Bike</v>
      </c>
      <c r="AS510" s="11" t="str">
        <f t="shared" si="115"/>
        <v>2W Distributor - Moto</v>
      </c>
      <c r="AT510" s="11" t="str">
        <f t="shared" si="116"/>
        <v>2W Distributor</v>
      </c>
      <c r="AU510" s="11" t="str">
        <f t="shared" si="117"/>
        <v>H2</v>
      </c>
      <c r="AV510" s="11" t="str">
        <f t="shared" si="117"/>
        <v>International - Bike</v>
      </c>
      <c r="AW510" s="11" t="str">
        <f t="shared" si="118"/>
        <v>International - Moto</v>
      </c>
      <c r="AX510" s="11" t="str">
        <f t="shared" si="119"/>
        <v>International - AS</v>
      </c>
      <c r="AY510" s="11" t="str">
        <f t="shared" si="119"/>
        <v>International</v>
      </c>
      <c r="AZ510" s="11" t="str">
        <f t="shared" si="119"/>
        <v>International - New</v>
      </c>
      <c r="BA510" s="11" t="str">
        <f t="shared" si="120"/>
        <v>Mecanic Sport</v>
      </c>
      <c r="BB510" s="11" t="str">
        <f t="shared" si="121"/>
        <v>Moto Dealers</v>
      </c>
      <c r="BC510" s="11" t="str">
        <f t="shared" si="121"/>
        <v>Motonet</v>
      </c>
      <c r="BD510" s="11" t="str">
        <f t="shared" si="122"/>
        <v>Pierce AB</v>
      </c>
      <c r="BE510" s="11" t="str">
        <f t="shared" si="123"/>
        <v>Retail</v>
      </c>
      <c r="BF510" s="11" t="str">
        <f t="shared" si="124"/>
        <v>TREK</v>
      </c>
      <c r="BG510" s="11" t="e">
        <v>#N/A</v>
      </c>
      <c r="BH510" s="11" t="e">
        <f t="shared" si="125"/>
        <v>#N/A</v>
      </c>
      <c r="BI510" s="11"/>
      <c r="BJ510" s="11"/>
      <c r="BK510" s="11"/>
      <c r="BL510" s="11"/>
      <c r="BM510" s="11"/>
      <c r="BN510" s="11"/>
      <c r="BO510" s="11"/>
      <c r="BP510" s="11"/>
      <c r="BQ510" s="11"/>
      <c r="BR510" s="11"/>
      <c r="BS510" s="11"/>
    </row>
    <row r="511" spans="1:71" x14ac:dyDescent="0.2">
      <c r="A511" s="16">
        <f t="shared" si="126"/>
        <v>510</v>
      </c>
      <c r="B511" s="11" t="str">
        <f t="shared" si="129"/>
        <v>50013-00025</v>
      </c>
      <c r="C511" s="11" t="str">
        <f t="shared" si="129"/>
        <v>50013-00025</v>
      </c>
      <c r="D511" s="7" t="s">
        <v>8774</v>
      </c>
      <c r="E511" s="6" t="s">
        <v>139</v>
      </c>
      <c r="F511" s="11" t="s">
        <v>8991</v>
      </c>
      <c r="G511" s="17" t="str">
        <f>INDEX(Data!G:G,MATCH($D511,Data!$D:$D,0))</f>
        <v>ACCURI 2</v>
      </c>
      <c r="H511" s="17" t="str">
        <f>INDEX(Data!H:H,MATCH($D511,Data!$D:$D,0))</f>
        <v>Goggle</v>
      </c>
      <c r="I511" s="6" t="s">
        <v>2311</v>
      </c>
      <c r="J511" s="6" t="s">
        <v>5331</v>
      </c>
      <c r="K511" s="6" t="s">
        <v>5340</v>
      </c>
      <c r="L511" s="6" t="s">
        <v>8994</v>
      </c>
      <c r="M511" s="6" t="s">
        <v>5348</v>
      </c>
      <c r="N511" s="6" t="s">
        <v>638</v>
      </c>
      <c r="O511" s="11"/>
      <c r="P511" s="11"/>
      <c r="Q511" s="6" t="s">
        <v>9135</v>
      </c>
      <c r="R511" s="9" t="b">
        <v>1</v>
      </c>
      <c r="S511" s="9" t="b">
        <v>0</v>
      </c>
      <c r="T511" s="6" t="s">
        <v>8774</v>
      </c>
      <c r="U511" s="17" t="str">
        <f>INDEX(Data!U:U,MATCH($D511,Data!$D:$D,0))</f>
        <v>50013-00025</v>
      </c>
      <c r="V511" s="17" t="str">
        <f>INDEX(Data!V:V,MATCH($D511,Data!$D:$D,0))</f>
        <v/>
      </c>
      <c r="W511" s="17" t="str">
        <f>INDEX(Data!W:W,MATCH($D511,Data!$D:$D,0))</f>
        <v/>
      </c>
      <c r="X511" s="17" t="str">
        <f>INDEX(Data!X:X,MATCH($D511,Data!$D:$D,0))</f>
        <v/>
      </c>
      <c r="Y511" s="17" t="str">
        <f>INDEX(Data!Y:Y,MATCH($D511,Data!$D:$D,0))</f>
        <v/>
      </c>
      <c r="Z511" s="17" t="str">
        <f>INDEX(Data!Z:Z,MATCH($D511,Data!$D:$D,0))</f>
        <v/>
      </c>
      <c r="AA511" s="17" t="str">
        <f>INDEX(Data!AA:AA,MATCH($D511,Data!$D:$D,0))</f>
        <v/>
      </c>
      <c r="AB511" s="17" t="str">
        <f>INDEX(Data!AB:AB,MATCH($D511,Data!$D:$D,0))</f>
        <v/>
      </c>
      <c r="AC511" s="17" t="str">
        <f>INDEX(Data!AC:AC,MATCH($D511,Data!$D:$D,0))</f>
        <v>OS</v>
      </c>
      <c r="AD511" s="17" t="str">
        <f>INDEX(Data!AD:AD,MATCH($D511,Data!$D:$D,0))</f>
        <v/>
      </c>
      <c r="AE511" s="17" t="str">
        <f>INDEX(Data!AE:AE,MATCH($D511,Data!$D:$D,0))</f>
        <v/>
      </c>
      <c r="AF511" s="17" t="str">
        <f>INDEX(Data!AF:AF,MATCH($D511,Data!$D:$D,0))</f>
        <v/>
      </c>
      <c r="AG511" s="17" t="str">
        <f>INDEX(Data!AG:AG,MATCH($D511,Data!$D:$D,0))</f>
        <v/>
      </c>
      <c r="AH511" s="17" t="str">
        <f>INDEX(Data!AH:AH,MATCH($D511,Data!$D:$D,0))</f>
        <v/>
      </c>
      <c r="AI511" s="17" t="str">
        <f>INDEX(Data!AI:AI,MATCH($D511,Data!$D:$D,0))</f>
        <v/>
      </c>
      <c r="AJ511" s="17" t="str">
        <f>INDEX(Data!AJ:AJ,MATCH($D511,Data!$D:$D,0))</f>
        <v/>
      </c>
      <c r="AK511" s="10">
        <v>45</v>
      </c>
      <c r="AL511" s="10">
        <v>55</v>
      </c>
      <c r="AM511" s="6" t="s">
        <v>475</v>
      </c>
      <c r="AN511" s="6" t="s">
        <v>9239</v>
      </c>
      <c r="AO511" s="6" t="s">
        <v>2501</v>
      </c>
      <c r="AP511" s="6" t="s">
        <v>2502</v>
      </c>
      <c r="AQ511" s="18" t="s">
        <v>9465</v>
      </c>
      <c r="AR511" s="11" t="str">
        <f t="shared" si="114"/>
        <v>2W Distributor Bike</v>
      </c>
      <c r="AS511" s="11" t="str">
        <f t="shared" si="115"/>
        <v>2W Distributor - Moto</v>
      </c>
      <c r="AT511" s="11" t="str">
        <f t="shared" si="116"/>
        <v>2W Distributor</v>
      </c>
      <c r="AU511" s="11" t="str">
        <f t="shared" si="117"/>
        <v>H2</v>
      </c>
      <c r="AV511" s="11" t="str">
        <f t="shared" si="117"/>
        <v>International - Bike</v>
      </c>
      <c r="AW511" s="11" t="str">
        <f t="shared" si="118"/>
        <v>International - Moto</v>
      </c>
      <c r="AX511" s="11" t="str">
        <f t="shared" si="119"/>
        <v>International - AS</v>
      </c>
      <c r="AY511" s="11" t="str">
        <f t="shared" si="119"/>
        <v>International</v>
      </c>
      <c r="AZ511" s="11" t="str">
        <f t="shared" si="119"/>
        <v>International - New</v>
      </c>
      <c r="BA511" s="11" t="str">
        <f t="shared" si="120"/>
        <v>Mecanic Sport</v>
      </c>
      <c r="BB511" s="11" t="str">
        <f t="shared" si="121"/>
        <v>Moto Dealers</v>
      </c>
      <c r="BC511" s="11" t="str">
        <f t="shared" si="121"/>
        <v>Motonet</v>
      </c>
      <c r="BD511" s="11" t="str">
        <f t="shared" si="122"/>
        <v>Pierce AB</v>
      </c>
      <c r="BE511" s="11" t="str">
        <f t="shared" si="123"/>
        <v>Retail</v>
      </c>
      <c r="BF511" s="11" t="str">
        <f t="shared" si="124"/>
        <v>TREK</v>
      </c>
      <c r="BG511" s="11" t="e">
        <v>#N/A</v>
      </c>
      <c r="BH511" s="11" t="e">
        <f t="shared" si="125"/>
        <v>#N/A</v>
      </c>
      <c r="BI511" s="11"/>
      <c r="BJ511" s="11"/>
      <c r="BK511" s="11"/>
      <c r="BL511" s="11"/>
      <c r="BM511" s="11"/>
      <c r="BN511" s="11"/>
      <c r="BO511" s="11"/>
      <c r="BP511" s="11"/>
      <c r="BQ511" s="11"/>
      <c r="BR511" s="11"/>
      <c r="BS511" s="11"/>
    </row>
    <row r="512" spans="1:71" x14ac:dyDescent="0.2">
      <c r="A512" s="16">
        <f t="shared" si="126"/>
        <v>511</v>
      </c>
      <c r="B512" s="11" t="str">
        <f t="shared" si="129"/>
        <v>50013-00026</v>
      </c>
      <c r="C512" s="11" t="str">
        <f t="shared" si="129"/>
        <v>50013-00026</v>
      </c>
      <c r="D512" s="7" t="s">
        <v>8775</v>
      </c>
      <c r="E512" s="6" t="s">
        <v>139</v>
      </c>
      <c r="F512" s="11" t="s">
        <v>8991</v>
      </c>
      <c r="G512" s="17" t="str">
        <f>INDEX(Data!G:G,MATCH($D512,Data!$D:$D,0))</f>
        <v>ACCURI 2</v>
      </c>
      <c r="H512" s="17" t="str">
        <f>INDEX(Data!H:H,MATCH($D512,Data!$D:$D,0))</f>
        <v>Goggle</v>
      </c>
      <c r="I512" s="6" t="s">
        <v>2311</v>
      </c>
      <c r="J512" s="6" t="s">
        <v>5331</v>
      </c>
      <c r="K512" s="6" t="s">
        <v>8991</v>
      </c>
      <c r="L512" s="6" t="s">
        <v>8991</v>
      </c>
      <c r="M512" s="6" t="s">
        <v>5348</v>
      </c>
      <c r="N512" s="6" t="s">
        <v>638</v>
      </c>
      <c r="O512" s="11"/>
      <c r="P512" s="11"/>
      <c r="Q512" s="6" t="s">
        <v>9136</v>
      </c>
      <c r="R512" s="9" t="b">
        <v>0</v>
      </c>
      <c r="S512" s="9" t="b">
        <v>0</v>
      </c>
      <c r="T512" s="6" t="s">
        <v>8775</v>
      </c>
      <c r="U512" s="17" t="str">
        <f>INDEX(Data!U:U,MATCH($D512,Data!$D:$D,0))</f>
        <v>50013-00026</v>
      </c>
      <c r="V512" s="17" t="str">
        <f>INDEX(Data!V:V,MATCH($D512,Data!$D:$D,0))</f>
        <v/>
      </c>
      <c r="W512" s="17" t="str">
        <f>INDEX(Data!W:W,MATCH($D512,Data!$D:$D,0))</f>
        <v/>
      </c>
      <c r="X512" s="17" t="str">
        <f>INDEX(Data!X:X,MATCH($D512,Data!$D:$D,0))</f>
        <v/>
      </c>
      <c r="Y512" s="17" t="str">
        <f>INDEX(Data!Y:Y,MATCH($D512,Data!$D:$D,0))</f>
        <v/>
      </c>
      <c r="Z512" s="17" t="str">
        <f>INDEX(Data!Z:Z,MATCH($D512,Data!$D:$D,0))</f>
        <v/>
      </c>
      <c r="AA512" s="17" t="str">
        <f>INDEX(Data!AA:AA,MATCH($D512,Data!$D:$D,0))</f>
        <v/>
      </c>
      <c r="AB512" s="17" t="str">
        <f>INDEX(Data!AB:AB,MATCH($D512,Data!$D:$D,0))</f>
        <v/>
      </c>
      <c r="AC512" s="17" t="str">
        <f>INDEX(Data!AC:AC,MATCH($D512,Data!$D:$D,0))</f>
        <v>OS</v>
      </c>
      <c r="AD512" s="17" t="str">
        <f>INDEX(Data!AD:AD,MATCH($D512,Data!$D:$D,0))</f>
        <v/>
      </c>
      <c r="AE512" s="17" t="str">
        <f>INDEX(Data!AE:AE,MATCH($D512,Data!$D:$D,0))</f>
        <v/>
      </c>
      <c r="AF512" s="17" t="str">
        <f>INDEX(Data!AF:AF,MATCH($D512,Data!$D:$D,0))</f>
        <v/>
      </c>
      <c r="AG512" s="17" t="str">
        <f>INDEX(Data!AG:AG,MATCH($D512,Data!$D:$D,0))</f>
        <v/>
      </c>
      <c r="AH512" s="17" t="str">
        <f>INDEX(Data!AH:AH,MATCH($D512,Data!$D:$D,0))</f>
        <v/>
      </c>
      <c r="AI512" s="17" t="str">
        <f>INDEX(Data!AI:AI,MATCH($D512,Data!$D:$D,0))</f>
        <v/>
      </c>
      <c r="AJ512" s="17" t="str">
        <f>INDEX(Data!AJ:AJ,MATCH($D512,Data!$D:$D,0))</f>
        <v/>
      </c>
      <c r="AK512" s="10">
        <v>45</v>
      </c>
      <c r="AL512" s="10">
        <v>55</v>
      </c>
      <c r="AM512" s="6" t="s">
        <v>475</v>
      </c>
      <c r="AN512" s="6" t="s">
        <v>9239</v>
      </c>
      <c r="AO512" s="6" t="s">
        <v>2501</v>
      </c>
      <c r="AP512" s="6" t="s">
        <v>2502</v>
      </c>
      <c r="AQ512" s="18" t="s">
        <v>9465</v>
      </c>
      <c r="AR512" s="11" t="str">
        <f t="shared" si="114"/>
        <v>2W Distributor Bike</v>
      </c>
      <c r="AS512" s="11" t="str">
        <f t="shared" si="115"/>
        <v>2W Distributor - Moto</v>
      </c>
      <c r="AT512" s="11" t="str">
        <f t="shared" si="116"/>
        <v>2W Distributor</v>
      </c>
      <c r="AU512" s="11" t="str">
        <f t="shared" si="117"/>
        <v>H2</v>
      </c>
      <c r="AV512" s="11" t="str">
        <f t="shared" si="117"/>
        <v>International - Bike</v>
      </c>
      <c r="AW512" s="11" t="str">
        <f t="shared" si="118"/>
        <v>International - Moto</v>
      </c>
      <c r="AX512" s="11" t="str">
        <f t="shared" si="119"/>
        <v>International - AS</v>
      </c>
      <c r="AY512" s="11" t="str">
        <f t="shared" si="119"/>
        <v>International</v>
      </c>
      <c r="AZ512" s="11" t="str">
        <f t="shared" si="119"/>
        <v>International - New</v>
      </c>
      <c r="BA512" s="11" t="str">
        <f t="shared" si="120"/>
        <v>Mecanic Sport</v>
      </c>
      <c r="BB512" s="11" t="str">
        <f t="shared" si="121"/>
        <v>Moto Dealers</v>
      </c>
      <c r="BC512" s="11" t="str">
        <f t="shared" si="121"/>
        <v>Motonet</v>
      </c>
      <c r="BD512" s="11" t="str">
        <f t="shared" si="122"/>
        <v>Pierce AB</v>
      </c>
      <c r="BE512" s="11" t="str">
        <f t="shared" si="123"/>
        <v>Retail</v>
      </c>
      <c r="BF512" s="11" t="str">
        <f t="shared" si="124"/>
        <v>TREK</v>
      </c>
      <c r="BG512" s="11" t="e">
        <v>#N/A</v>
      </c>
      <c r="BH512" s="11" t="e">
        <f t="shared" si="125"/>
        <v>#N/A</v>
      </c>
      <c r="BI512" s="11"/>
      <c r="BJ512" s="11"/>
      <c r="BK512" s="11"/>
      <c r="BL512" s="11"/>
      <c r="BM512" s="11"/>
      <c r="BN512" s="11"/>
      <c r="BO512" s="11"/>
      <c r="BP512" s="11"/>
      <c r="BQ512" s="11"/>
      <c r="BR512" s="11"/>
      <c r="BS512" s="11"/>
    </row>
    <row r="513" spans="1:71" x14ac:dyDescent="0.2">
      <c r="A513" s="16">
        <f t="shared" si="126"/>
        <v>512</v>
      </c>
      <c r="B513" s="11" t="str">
        <f t="shared" si="129"/>
        <v>50013-00027</v>
      </c>
      <c r="C513" s="11" t="str">
        <f t="shared" si="129"/>
        <v>50013-00027</v>
      </c>
      <c r="D513" s="7" t="s">
        <v>8776</v>
      </c>
      <c r="E513" s="6" t="s">
        <v>139</v>
      </c>
      <c r="F513" s="11" t="s">
        <v>8991</v>
      </c>
      <c r="G513" s="17" t="str">
        <f>INDEX(Data!G:G,MATCH($D513,Data!$D:$D,0))</f>
        <v>ACCURI 2</v>
      </c>
      <c r="H513" s="17" t="str">
        <f>INDEX(Data!H:H,MATCH($D513,Data!$D:$D,0))</f>
        <v>Goggle</v>
      </c>
      <c r="I513" s="6" t="s">
        <v>2311</v>
      </c>
      <c r="J513" s="6" t="s">
        <v>5331</v>
      </c>
      <c r="K513" s="6" t="s">
        <v>8991</v>
      </c>
      <c r="L513" s="6" t="s">
        <v>8991</v>
      </c>
      <c r="M513" s="6" t="s">
        <v>5348</v>
      </c>
      <c r="N513" s="6" t="s">
        <v>638</v>
      </c>
      <c r="O513" s="11"/>
      <c r="P513" s="11"/>
      <c r="Q513" s="6" t="s">
        <v>9137</v>
      </c>
      <c r="R513" s="9" t="b">
        <v>0</v>
      </c>
      <c r="S513" s="9" t="b">
        <v>0</v>
      </c>
      <c r="T513" s="6" t="s">
        <v>8776</v>
      </c>
      <c r="U513" s="17" t="str">
        <f>INDEX(Data!U:U,MATCH($D513,Data!$D:$D,0))</f>
        <v>50013-00027</v>
      </c>
      <c r="V513" s="17" t="str">
        <f>INDEX(Data!V:V,MATCH($D513,Data!$D:$D,0))</f>
        <v/>
      </c>
      <c r="W513" s="17" t="str">
        <f>INDEX(Data!W:W,MATCH($D513,Data!$D:$D,0))</f>
        <v/>
      </c>
      <c r="X513" s="17" t="str">
        <f>INDEX(Data!X:X,MATCH($D513,Data!$D:$D,0))</f>
        <v/>
      </c>
      <c r="Y513" s="17" t="str">
        <f>INDEX(Data!Y:Y,MATCH($D513,Data!$D:$D,0))</f>
        <v/>
      </c>
      <c r="Z513" s="17" t="str">
        <f>INDEX(Data!Z:Z,MATCH($D513,Data!$D:$D,0))</f>
        <v/>
      </c>
      <c r="AA513" s="17" t="str">
        <f>INDEX(Data!AA:AA,MATCH($D513,Data!$D:$D,0))</f>
        <v/>
      </c>
      <c r="AB513" s="17" t="str">
        <f>INDEX(Data!AB:AB,MATCH($D513,Data!$D:$D,0))</f>
        <v/>
      </c>
      <c r="AC513" s="17" t="str">
        <f>INDEX(Data!AC:AC,MATCH($D513,Data!$D:$D,0))</f>
        <v>OS</v>
      </c>
      <c r="AD513" s="17" t="str">
        <f>INDEX(Data!AD:AD,MATCH($D513,Data!$D:$D,0))</f>
        <v/>
      </c>
      <c r="AE513" s="17" t="str">
        <f>INDEX(Data!AE:AE,MATCH($D513,Data!$D:$D,0))</f>
        <v/>
      </c>
      <c r="AF513" s="17" t="str">
        <f>INDEX(Data!AF:AF,MATCH($D513,Data!$D:$D,0))</f>
        <v/>
      </c>
      <c r="AG513" s="17" t="str">
        <f>INDEX(Data!AG:AG,MATCH($D513,Data!$D:$D,0))</f>
        <v/>
      </c>
      <c r="AH513" s="17" t="str">
        <f>INDEX(Data!AH:AH,MATCH($D513,Data!$D:$D,0))</f>
        <v/>
      </c>
      <c r="AI513" s="17" t="str">
        <f>INDEX(Data!AI:AI,MATCH($D513,Data!$D:$D,0))</f>
        <v/>
      </c>
      <c r="AJ513" s="17" t="str">
        <f>INDEX(Data!AJ:AJ,MATCH($D513,Data!$D:$D,0))</f>
        <v/>
      </c>
      <c r="AK513" s="10">
        <v>45</v>
      </c>
      <c r="AL513" s="10">
        <v>55</v>
      </c>
      <c r="AM513" s="6" t="s">
        <v>475</v>
      </c>
      <c r="AN513" s="6" t="s">
        <v>9239</v>
      </c>
      <c r="AO513" s="6" t="s">
        <v>2501</v>
      </c>
      <c r="AP513" s="6" t="s">
        <v>2502</v>
      </c>
      <c r="AQ513" s="18" t="s">
        <v>9465</v>
      </c>
      <c r="AR513" s="11" t="str">
        <f t="shared" si="114"/>
        <v>2W Distributor Bike</v>
      </c>
      <c r="AS513" s="11" t="str">
        <f t="shared" si="115"/>
        <v>2W Distributor - Moto</v>
      </c>
      <c r="AT513" s="11" t="str">
        <f t="shared" si="116"/>
        <v>2W Distributor</v>
      </c>
      <c r="AU513" s="11" t="str">
        <f t="shared" si="117"/>
        <v>H2</v>
      </c>
      <c r="AV513" s="11" t="str">
        <f t="shared" si="117"/>
        <v>International - Bike</v>
      </c>
      <c r="AW513" s="11" t="str">
        <f t="shared" si="118"/>
        <v>International - Moto</v>
      </c>
      <c r="AX513" s="11" t="str">
        <f t="shared" si="119"/>
        <v>International - AS</v>
      </c>
      <c r="AY513" s="11" t="str">
        <f t="shared" si="119"/>
        <v>International</v>
      </c>
      <c r="AZ513" s="11" t="str">
        <f t="shared" si="119"/>
        <v>International - New</v>
      </c>
      <c r="BA513" s="11" t="str">
        <f t="shared" si="120"/>
        <v>Mecanic Sport</v>
      </c>
      <c r="BB513" s="11" t="str">
        <f t="shared" si="121"/>
        <v>Moto Dealers</v>
      </c>
      <c r="BC513" s="11" t="str">
        <f t="shared" si="121"/>
        <v>Motonet</v>
      </c>
      <c r="BD513" s="11" t="str">
        <f t="shared" si="122"/>
        <v>Pierce AB</v>
      </c>
      <c r="BE513" s="11" t="str">
        <f t="shared" si="123"/>
        <v>Retail</v>
      </c>
      <c r="BF513" s="11" t="str">
        <f t="shared" si="124"/>
        <v>TREK</v>
      </c>
      <c r="BG513" s="11" t="e">
        <v>#N/A</v>
      </c>
      <c r="BH513" s="11" t="e">
        <f t="shared" si="125"/>
        <v>#N/A</v>
      </c>
      <c r="BI513" s="11"/>
      <c r="BJ513" s="11"/>
      <c r="BK513" s="11"/>
      <c r="BL513" s="11"/>
      <c r="BM513" s="11"/>
      <c r="BN513" s="11"/>
      <c r="BO513" s="11"/>
      <c r="BP513" s="11"/>
      <c r="BQ513" s="11"/>
      <c r="BR513" s="11"/>
      <c r="BS513" s="11"/>
    </row>
    <row r="514" spans="1:71" x14ac:dyDescent="0.2">
      <c r="A514" s="16">
        <f t="shared" si="126"/>
        <v>513</v>
      </c>
      <c r="B514" s="11" t="str">
        <f t="shared" si="129"/>
        <v>50013-00028</v>
      </c>
      <c r="C514" s="11" t="str">
        <f t="shared" si="129"/>
        <v>50013-00028</v>
      </c>
      <c r="D514" s="7" t="s">
        <v>8777</v>
      </c>
      <c r="E514" s="6" t="s">
        <v>139</v>
      </c>
      <c r="F514" s="11" t="s">
        <v>8991</v>
      </c>
      <c r="G514" s="17" t="str">
        <f>INDEX(Data!G:G,MATCH($D514,Data!$D:$D,0))</f>
        <v>ACCURI 2</v>
      </c>
      <c r="H514" s="17" t="str">
        <f>INDEX(Data!H:H,MATCH($D514,Data!$D:$D,0))</f>
        <v>Goggle</v>
      </c>
      <c r="I514" s="6" t="s">
        <v>2311</v>
      </c>
      <c r="J514" s="6" t="s">
        <v>5331</v>
      </c>
      <c r="K514" s="6" t="s">
        <v>8991</v>
      </c>
      <c r="L514" s="6" t="s">
        <v>8991</v>
      </c>
      <c r="M514" s="6" t="s">
        <v>5348</v>
      </c>
      <c r="N514" s="6" t="s">
        <v>638</v>
      </c>
      <c r="O514" s="11"/>
      <c r="P514" s="11"/>
      <c r="Q514" s="6" t="s">
        <v>9138</v>
      </c>
      <c r="R514" s="9" t="b">
        <v>0</v>
      </c>
      <c r="S514" s="9" t="b">
        <v>0</v>
      </c>
      <c r="T514" s="6" t="s">
        <v>8777</v>
      </c>
      <c r="U514" s="17" t="str">
        <f>INDEX(Data!U:U,MATCH($D514,Data!$D:$D,0))</f>
        <v>50013-00028</v>
      </c>
      <c r="V514" s="17" t="str">
        <f>INDEX(Data!V:V,MATCH($D514,Data!$D:$D,0))</f>
        <v/>
      </c>
      <c r="W514" s="17" t="str">
        <f>INDEX(Data!W:W,MATCH($D514,Data!$D:$D,0))</f>
        <v/>
      </c>
      <c r="X514" s="17" t="str">
        <f>INDEX(Data!X:X,MATCH($D514,Data!$D:$D,0))</f>
        <v/>
      </c>
      <c r="Y514" s="17" t="str">
        <f>INDEX(Data!Y:Y,MATCH($D514,Data!$D:$D,0))</f>
        <v/>
      </c>
      <c r="Z514" s="17" t="str">
        <f>INDEX(Data!Z:Z,MATCH($D514,Data!$D:$D,0))</f>
        <v/>
      </c>
      <c r="AA514" s="17" t="str">
        <f>INDEX(Data!AA:AA,MATCH($D514,Data!$D:$D,0))</f>
        <v/>
      </c>
      <c r="AB514" s="17" t="str">
        <f>INDEX(Data!AB:AB,MATCH($D514,Data!$D:$D,0))</f>
        <v/>
      </c>
      <c r="AC514" s="17" t="str">
        <f>INDEX(Data!AC:AC,MATCH($D514,Data!$D:$D,0))</f>
        <v>OS</v>
      </c>
      <c r="AD514" s="17" t="str">
        <f>INDEX(Data!AD:AD,MATCH($D514,Data!$D:$D,0))</f>
        <v/>
      </c>
      <c r="AE514" s="17" t="str">
        <f>INDEX(Data!AE:AE,MATCH($D514,Data!$D:$D,0))</f>
        <v/>
      </c>
      <c r="AF514" s="17" t="str">
        <f>INDEX(Data!AF:AF,MATCH($D514,Data!$D:$D,0))</f>
        <v/>
      </c>
      <c r="AG514" s="17" t="str">
        <f>INDEX(Data!AG:AG,MATCH($D514,Data!$D:$D,0))</f>
        <v/>
      </c>
      <c r="AH514" s="17" t="str">
        <f>INDEX(Data!AH:AH,MATCH($D514,Data!$D:$D,0))</f>
        <v/>
      </c>
      <c r="AI514" s="17" t="str">
        <f>INDEX(Data!AI:AI,MATCH($D514,Data!$D:$D,0))</f>
        <v/>
      </c>
      <c r="AJ514" s="17" t="str">
        <f>INDEX(Data!AJ:AJ,MATCH($D514,Data!$D:$D,0))</f>
        <v/>
      </c>
      <c r="AK514" s="10">
        <v>45</v>
      </c>
      <c r="AL514" s="10">
        <v>55</v>
      </c>
      <c r="AM514" s="6" t="s">
        <v>475</v>
      </c>
      <c r="AN514" s="6" t="s">
        <v>9239</v>
      </c>
      <c r="AO514" s="6" t="s">
        <v>2501</v>
      </c>
      <c r="AP514" s="6" t="s">
        <v>2502</v>
      </c>
      <c r="AQ514" s="18" t="s">
        <v>9465</v>
      </c>
      <c r="AR514" s="11" t="str">
        <f t="shared" si="114"/>
        <v>2W Distributor Bike</v>
      </c>
      <c r="AS514" s="11" t="str">
        <f t="shared" si="115"/>
        <v>2W Distributor - Moto</v>
      </c>
      <c r="AT514" s="11" t="str">
        <f t="shared" si="116"/>
        <v>2W Distributor</v>
      </c>
      <c r="AU514" s="11" t="str">
        <f t="shared" si="117"/>
        <v>H2</v>
      </c>
      <c r="AV514" s="11" t="str">
        <f t="shared" si="117"/>
        <v>International - Bike</v>
      </c>
      <c r="AW514" s="11" t="str">
        <f t="shared" si="118"/>
        <v>International - Moto</v>
      </c>
      <c r="AX514" s="11" t="str">
        <f t="shared" si="119"/>
        <v>International - AS</v>
      </c>
      <c r="AY514" s="11" t="str">
        <f t="shared" si="119"/>
        <v>International</v>
      </c>
      <c r="AZ514" s="11" t="str">
        <f t="shared" si="119"/>
        <v>International - New</v>
      </c>
      <c r="BA514" s="11" t="str">
        <f t="shared" si="120"/>
        <v>Mecanic Sport</v>
      </c>
      <c r="BB514" s="11" t="str">
        <f t="shared" si="121"/>
        <v>Moto Dealers</v>
      </c>
      <c r="BC514" s="11" t="str">
        <f t="shared" si="121"/>
        <v>Motonet</v>
      </c>
      <c r="BD514" s="11" t="str">
        <f t="shared" si="122"/>
        <v>Pierce AB</v>
      </c>
      <c r="BE514" s="11" t="str">
        <f t="shared" si="123"/>
        <v>Retail</v>
      </c>
      <c r="BF514" s="11" t="str">
        <f t="shared" si="124"/>
        <v>TREK</v>
      </c>
      <c r="BG514" s="11" t="e">
        <v>#N/A</v>
      </c>
      <c r="BH514" s="11" t="e">
        <f t="shared" si="125"/>
        <v>#N/A</v>
      </c>
      <c r="BI514" s="11"/>
      <c r="BJ514" s="11"/>
      <c r="BK514" s="11"/>
      <c r="BL514" s="11"/>
      <c r="BM514" s="11"/>
      <c r="BN514" s="11"/>
      <c r="BO514" s="11"/>
      <c r="BP514" s="11"/>
      <c r="BQ514" s="11"/>
      <c r="BR514" s="11"/>
      <c r="BS514" s="11"/>
    </row>
    <row r="515" spans="1:71" x14ac:dyDescent="0.2">
      <c r="A515" s="16">
        <f t="shared" si="126"/>
        <v>514</v>
      </c>
      <c r="B515" s="11" t="str">
        <f t="shared" si="129"/>
        <v>50013-00029</v>
      </c>
      <c r="C515" s="11" t="str">
        <f t="shared" si="129"/>
        <v>50013-00029</v>
      </c>
      <c r="D515" s="7" t="s">
        <v>8778</v>
      </c>
      <c r="E515" s="6" t="s">
        <v>139</v>
      </c>
      <c r="F515" s="11" t="s">
        <v>8991</v>
      </c>
      <c r="G515" s="17" t="str">
        <f>INDEX(Data!G:G,MATCH($D515,Data!$D:$D,0))</f>
        <v>ACCURI 2</v>
      </c>
      <c r="H515" s="17" t="str">
        <f>INDEX(Data!H:H,MATCH($D515,Data!$D:$D,0))</f>
        <v>Goggle</v>
      </c>
      <c r="I515" s="6" t="s">
        <v>2311</v>
      </c>
      <c r="J515" s="6" t="s">
        <v>5331</v>
      </c>
      <c r="K515" s="6" t="s">
        <v>8991</v>
      </c>
      <c r="L515" s="6" t="s">
        <v>8991</v>
      </c>
      <c r="M515" s="6" t="s">
        <v>5348</v>
      </c>
      <c r="N515" s="6" t="s">
        <v>638</v>
      </c>
      <c r="O515" s="11"/>
      <c r="P515" s="11"/>
      <c r="Q515" s="6" t="s">
        <v>9139</v>
      </c>
      <c r="R515" s="9" t="b">
        <v>0</v>
      </c>
      <c r="S515" s="9" t="b">
        <v>0</v>
      </c>
      <c r="T515" s="6" t="s">
        <v>8778</v>
      </c>
      <c r="U515" s="17" t="str">
        <f>INDEX(Data!U:U,MATCH($D515,Data!$D:$D,0))</f>
        <v>50013-00029</v>
      </c>
      <c r="V515" s="17" t="str">
        <f>INDEX(Data!V:V,MATCH($D515,Data!$D:$D,0))</f>
        <v/>
      </c>
      <c r="W515" s="17" t="str">
        <f>INDEX(Data!W:W,MATCH($D515,Data!$D:$D,0))</f>
        <v/>
      </c>
      <c r="X515" s="17" t="str">
        <f>INDEX(Data!X:X,MATCH($D515,Data!$D:$D,0))</f>
        <v/>
      </c>
      <c r="Y515" s="17" t="str">
        <f>INDEX(Data!Y:Y,MATCH($D515,Data!$D:$D,0))</f>
        <v/>
      </c>
      <c r="Z515" s="17" t="str">
        <f>INDEX(Data!Z:Z,MATCH($D515,Data!$D:$D,0))</f>
        <v/>
      </c>
      <c r="AA515" s="17" t="str">
        <f>INDEX(Data!AA:AA,MATCH($D515,Data!$D:$D,0))</f>
        <v/>
      </c>
      <c r="AB515" s="17" t="str">
        <f>INDEX(Data!AB:AB,MATCH($D515,Data!$D:$D,0))</f>
        <v/>
      </c>
      <c r="AC515" s="17" t="str">
        <f>INDEX(Data!AC:AC,MATCH($D515,Data!$D:$D,0))</f>
        <v>OS</v>
      </c>
      <c r="AD515" s="17" t="str">
        <f>INDEX(Data!AD:AD,MATCH($D515,Data!$D:$D,0))</f>
        <v/>
      </c>
      <c r="AE515" s="17" t="str">
        <f>INDEX(Data!AE:AE,MATCH($D515,Data!$D:$D,0))</f>
        <v/>
      </c>
      <c r="AF515" s="17" t="str">
        <f>INDEX(Data!AF:AF,MATCH($D515,Data!$D:$D,0))</f>
        <v/>
      </c>
      <c r="AG515" s="17" t="str">
        <f>INDEX(Data!AG:AG,MATCH($D515,Data!$D:$D,0))</f>
        <v/>
      </c>
      <c r="AH515" s="17" t="str">
        <f>INDEX(Data!AH:AH,MATCH($D515,Data!$D:$D,0))</f>
        <v/>
      </c>
      <c r="AI515" s="17" t="str">
        <f>INDEX(Data!AI:AI,MATCH($D515,Data!$D:$D,0))</f>
        <v/>
      </c>
      <c r="AJ515" s="17" t="str">
        <f>INDEX(Data!AJ:AJ,MATCH($D515,Data!$D:$D,0))</f>
        <v/>
      </c>
      <c r="AK515" s="10">
        <v>45</v>
      </c>
      <c r="AL515" s="10">
        <v>55</v>
      </c>
      <c r="AM515" s="6" t="s">
        <v>475</v>
      </c>
      <c r="AN515" s="6" t="s">
        <v>9239</v>
      </c>
      <c r="AO515" s="6" t="s">
        <v>2501</v>
      </c>
      <c r="AP515" s="6" t="s">
        <v>2502</v>
      </c>
      <c r="AQ515" s="18" t="s">
        <v>9465</v>
      </c>
      <c r="AR515" s="11" t="str">
        <f t="shared" ref="AR515:AR578" si="130">IF($E515="Moto","",IF($E515="Snowboard","",IF($E515="Snowmobile","",AR$1)))</f>
        <v>2W Distributor Bike</v>
      </c>
      <c r="AS515" s="11" t="str">
        <f t="shared" ref="AS515:AS578" si="131">IF($E515="Bike","",IF($E515="Snowboard","",AS$1))</f>
        <v>2W Distributor - Moto</v>
      </c>
      <c r="AT515" s="11" t="str">
        <f t="shared" ref="AT515:AT578" si="132">IF($E515="Snowboard","",AT$1)</f>
        <v>2W Distributor</v>
      </c>
      <c r="AU515" s="11" t="str">
        <f t="shared" ref="AU515:AV578" si="133">IF($E515="Moto","",IF($E515="Snowboard","",IF($E515="Snowmobile","",AU$1)))</f>
        <v>H2</v>
      </c>
      <c r="AV515" s="11" t="str">
        <f t="shared" si="133"/>
        <v>International - Bike</v>
      </c>
      <c r="AW515" s="11" t="str">
        <f t="shared" ref="AW515:AW578" si="134">IF($E515="Bike","",IF($E515="Snowboard","",AW$1))</f>
        <v>International - Moto</v>
      </c>
      <c r="AX515" s="11" t="str">
        <f t="shared" ref="AX515:AZ578" si="135">IF($E515="Snowboard","",AX$1)</f>
        <v>International - AS</v>
      </c>
      <c r="AY515" s="11" t="str">
        <f t="shared" si="135"/>
        <v>International</v>
      </c>
      <c r="AZ515" s="11" t="str">
        <f t="shared" si="135"/>
        <v>International - New</v>
      </c>
      <c r="BA515" s="11" t="str">
        <f t="shared" ref="BA515:BA578" si="136">IF($E515="Bike","",IF($E515="Snowboard","",BA$1))</f>
        <v>Mecanic Sport</v>
      </c>
      <c r="BB515" s="11" t="str">
        <f t="shared" ref="BB515:BC578" si="137">IF($E515="Snowboard","",BB$1)</f>
        <v>Moto Dealers</v>
      </c>
      <c r="BC515" s="11" t="str">
        <f t="shared" si="137"/>
        <v>Motonet</v>
      </c>
      <c r="BD515" s="11" t="str">
        <f t="shared" ref="BD515:BD578" si="138">IF($E515="Bike","",IF($E515="Snowboard","",BD$1))</f>
        <v>Pierce AB</v>
      </c>
      <c r="BE515" s="11" t="str">
        <f t="shared" ref="BE515:BE578" si="139">IF($E515="Snowboard","",BE$1)</f>
        <v>Retail</v>
      </c>
      <c r="BF515" s="11" t="str">
        <f t="shared" ref="BF515:BF578" si="140">IF($E515="Moto","",IF($E515="Snowboard","",IF($E515="Snowmobile","",BF$1)))</f>
        <v>TREK</v>
      </c>
      <c r="BG515" s="11" t="e">
        <v>#N/A</v>
      </c>
      <c r="BH515" s="11" t="e">
        <f t="shared" ref="BH515:BH578" si="141">IF(BG515="","",BG515&amp;"&amp;variant=thumb&amp;extension=png")</f>
        <v>#N/A</v>
      </c>
      <c r="BI515" s="11"/>
      <c r="BJ515" s="11"/>
      <c r="BK515" s="11"/>
      <c r="BL515" s="11"/>
      <c r="BM515" s="11"/>
      <c r="BN515" s="11"/>
      <c r="BO515" s="11"/>
      <c r="BP515" s="11"/>
      <c r="BQ515" s="11"/>
      <c r="BR515" s="11"/>
      <c r="BS515" s="11"/>
    </row>
    <row r="516" spans="1:71" x14ac:dyDescent="0.2">
      <c r="A516" s="16">
        <f t="shared" ref="A516:A579" si="142">A515+1</f>
        <v>515</v>
      </c>
      <c r="B516" s="11" t="str">
        <f t="shared" si="129"/>
        <v>50014-00001</v>
      </c>
      <c r="C516" s="11" t="str">
        <f t="shared" si="129"/>
        <v>50014-00001</v>
      </c>
      <c r="D516" s="7" t="s">
        <v>2550</v>
      </c>
      <c r="E516" s="6" t="s">
        <v>139</v>
      </c>
      <c r="F516" s="11" t="s">
        <v>8991</v>
      </c>
      <c r="G516" s="17" t="str">
        <f>INDEX(Data!G:G,MATCH($D516,Data!$D:$D,0))</f>
        <v>ACCURI 2</v>
      </c>
      <c r="H516" s="17" t="str">
        <f>INDEX(Data!H:H,MATCH($D516,Data!$D:$D,0))</f>
        <v>Goggle</v>
      </c>
      <c r="I516" s="6" t="s">
        <v>2311</v>
      </c>
      <c r="J516" s="6" t="s">
        <v>5331</v>
      </c>
      <c r="K516" s="6" t="s">
        <v>5333</v>
      </c>
      <c r="L516" s="6" t="s">
        <v>8992</v>
      </c>
      <c r="M516" s="6" t="s">
        <v>5348</v>
      </c>
      <c r="N516" s="6" t="s">
        <v>5379</v>
      </c>
      <c r="O516" s="11"/>
      <c r="P516" s="11"/>
      <c r="Q516" s="6" t="s">
        <v>88</v>
      </c>
      <c r="R516" s="9" t="b">
        <v>1</v>
      </c>
      <c r="S516" s="9" t="b">
        <v>1</v>
      </c>
      <c r="T516" s="6" t="s">
        <v>2550</v>
      </c>
      <c r="U516" s="17" t="str">
        <f>INDEX(Data!U:U,MATCH($D516,Data!$D:$D,0))</f>
        <v>50014-00001</v>
      </c>
      <c r="V516" s="17" t="str">
        <f>INDEX(Data!V:V,MATCH($D516,Data!$D:$D,0))</f>
        <v/>
      </c>
      <c r="W516" s="17" t="str">
        <f>INDEX(Data!W:W,MATCH($D516,Data!$D:$D,0))</f>
        <v/>
      </c>
      <c r="X516" s="17" t="str">
        <f>INDEX(Data!X:X,MATCH($D516,Data!$D:$D,0))</f>
        <v/>
      </c>
      <c r="Y516" s="17" t="str">
        <f>INDEX(Data!Y:Y,MATCH($D516,Data!$D:$D,0))</f>
        <v/>
      </c>
      <c r="Z516" s="17" t="str">
        <f>INDEX(Data!Z:Z,MATCH($D516,Data!$D:$D,0))</f>
        <v/>
      </c>
      <c r="AA516" s="17" t="str">
        <f>INDEX(Data!AA:AA,MATCH($D516,Data!$D:$D,0))</f>
        <v/>
      </c>
      <c r="AB516" s="17" t="str">
        <f>INDEX(Data!AB:AB,MATCH($D516,Data!$D:$D,0))</f>
        <v/>
      </c>
      <c r="AC516" s="17" t="str">
        <f>INDEX(Data!AC:AC,MATCH($D516,Data!$D:$D,0))</f>
        <v>OS</v>
      </c>
      <c r="AD516" s="17" t="str">
        <f>INDEX(Data!AD:AD,MATCH($D516,Data!$D:$D,0))</f>
        <v/>
      </c>
      <c r="AE516" s="17" t="str">
        <f>INDEX(Data!AE:AE,MATCH($D516,Data!$D:$D,0))</f>
        <v/>
      </c>
      <c r="AF516" s="17" t="str">
        <f>INDEX(Data!AF:AF,MATCH($D516,Data!$D:$D,0))</f>
        <v/>
      </c>
      <c r="AG516" s="17" t="str">
        <f>INDEX(Data!AG:AG,MATCH($D516,Data!$D:$D,0))</f>
        <v/>
      </c>
      <c r="AH516" s="17" t="str">
        <f>INDEX(Data!AH:AH,MATCH($D516,Data!$D:$D,0))</f>
        <v/>
      </c>
      <c r="AI516" s="17" t="str">
        <f>INDEX(Data!AI:AI,MATCH($D516,Data!$D:$D,0))</f>
        <v/>
      </c>
      <c r="AJ516" s="17" t="str">
        <f>INDEX(Data!AJ:AJ,MATCH($D516,Data!$D:$D,0))</f>
        <v/>
      </c>
      <c r="AK516" s="10">
        <v>55</v>
      </c>
      <c r="AL516" s="10">
        <v>65</v>
      </c>
      <c r="AM516" s="6" t="s">
        <v>475</v>
      </c>
      <c r="AN516" s="6" t="s">
        <v>9239</v>
      </c>
      <c r="AO516" s="6" t="s">
        <v>2501</v>
      </c>
      <c r="AP516" s="6" t="s">
        <v>2502</v>
      </c>
      <c r="AQ516" s="18" t="s">
        <v>9465</v>
      </c>
      <c r="AR516" s="11" t="str">
        <f t="shared" si="130"/>
        <v>2W Distributor Bike</v>
      </c>
      <c r="AS516" s="11" t="str">
        <f t="shared" si="131"/>
        <v>2W Distributor - Moto</v>
      </c>
      <c r="AT516" s="11" t="str">
        <f t="shared" si="132"/>
        <v>2W Distributor</v>
      </c>
      <c r="AU516" s="11" t="str">
        <f t="shared" si="133"/>
        <v>H2</v>
      </c>
      <c r="AV516" s="11" t="str">
        <f t="shared" si="133"/>
        <v>International - Bike</v>
      </c>
      <c r="AW516" s="11" t="str">
        <f t="shared" si="134"/>
        <v>International - Moto</v>
      </c>
      <c r="AX516" s="11" t="str">
        <f t="shared" si="135"/>
        <v>International - AS</v>
      </c>
      <c r="AY516" s="11" t="str">
        <f t="shared" si="135"/>
        <v>International</v>
      </c>
      <c r="AZ516" s="11" t="str">
        <f t="shared" si="135"/>
        <v>International - New</v>
      </c>
      <c r="BA516" s="11" t="str">
        <f t="shared" si="136"/>
        <v>Mecanic Sport</v>
      </c>
      <c r="BB516" s="11" t="str">
        <f t="shared" si="137"/>
        <v>Moto Dealers</v>
      </c>
      <c r="BC516" s="11" t="str">
        <f t="shared" si="137"/>
        <v>Motonet</v>
      </c>
      <c r="BD516" s="11" t="str">
        <f t="shared" si="138"/>
        <v>Pierce AB</v>
      </c>
      <c r="BE516" s="11" t="str">
        <f t="shared" si="139"/>
        <v>Retail</v>
      </c>
      <c r="BF516" s="11" t="str">
        <f t="shared" si="140"/>
        <v>TREK</v>
      </c>
      <c r="BG516" s="11" t="s">
        <v>2551</v>
      </c>
      <c r="BH516" s="11" t="str">
        <f t="shared" si="141"/>
        <v>https://fs.amplifi.io//file?id=b4d302f3-5106-43f7-9633-a64afa418c6c&amp;variant=thumb&amp;extension=png</v>
      </c>
      <c r="BI516" s="11" t="s">
        <v>2551</v>
      </c>
      <c r="BJ516" s="11"/>
      <c r="BK516" s="11"/>
      <c r="BL516" s="11"/>
      <c r="BM516" s="11"/>
      <c r="BN516" s="11"/>
      <c r="BO516" s="11"/>
      <c r="BP516" s="11"/>
      <c r="BQ516" s="11"/>
      <c r="BR516" s="11"/>
      <c r="BS516" s="11"/>
    </row>
    <row r="517" spans="1:71" x14ac:dyDescent="0.2">
      <c r="A517" s="16">
        <f t="shared" si="142"/>
        <v>516</v>
      </c>
      <c r="B517" s="11" t="str">
        <f t="shared" si="129"/>
        <v>50014-00002</v>
      </c>
      <c r="C517" s="11" t="str">
        <f t="shared" si="129"/>
        <v>50014-00002</v>
      </c>
      <c r="D517" s="7" t="s">
        <v>2552</v>
      </c>
      <c r="E517" s="6" t="s">
        <v>139</v>
      </c>
      <c r="F517" s="11" t="s">
        <v>8991</v>
      </c>
      <c r="G517" s="17" t="str">
        <f>INDEX(Data!G:G,MATCH($D517,Data!$D:$D,0))</f>
        <v>ACCURI 2</v>
      </c>
      <c r="H517" s="17" t="str">
        <f>INDEX(Data!H:H,MATCH($D517,Data!$D:$D,0))</f>
        <v>Goggle</v>
      </c>
      <c r="I517" s="6" t="s">
        <v>2311</v>
      </c>
      <c r="J517" s="6" t="s">
        <v>5331</v>
      </c>
      <c r="K517" s="6" t="s">
        <v>5333</v>
      </c>
      <c r="L517" s="6" t="s">
        <v>8992</v>
      </c>
      <c r="M517" s="6" t="s">
        <v>5348</v>
      </c>
      <c r="N517" s="6" t="s">
        <v>5379</v>
      </c>
      <c r="O517" s="11"/>
      <c r="P517" s="11"/>
      <c r="Q517" s="6" t="s">
        <v>50</v>
      </c>
      <c r="R517" s="9" t="b">
        <v>1</v>
      </c>
      <c r="S517" s="9" t="b">
        <v>1</v>
      </c>
      <c r="T517" s="6" t="s">
        <v>2552</v>
      </c>
      <c r="U517" s="17" t="str">
        <f>INDEX(Data!U:U,MATCH($D517,Data!$D:$D,0))</f>
        <v>50014-00002</v>
      </c>
      <c r="V517" s="17" t="str">
        <f>INDEX(Data!V:V,MATCH($D517,Data!$D:$D,0))</f>
        <v/>
      </c>
      <c r="W517" s="17" t="str">
        <f>INDEX(Data!W:W,MATCH($D517,Data!$D:$D,0))</f>
        <v/>
      </c>
      <c r="X517" s="17" t="str">
        <f>INDEX(Data!X:X,MATCH($D517,Data!$D:$D,0))</f>
        <v/>
      </c>
      <c r="Y517" s="17" t="str">
        <f>INDEX(Data!Y:Y,MATCH($D517,Data!$D:$D,0))</f>
        <v/>
      </c>
      <c r="Z517" s="17" t="str">
        <f>INDEX(Data!Z:Z,MATCH($D517,Data!$D:$D,0))</f>
        <v/>
      </c>
      <c r="AA517" s="17" t="str">
        <f>INDEX(Data!AA:AA,MATCH($D517,Data!$D:$D,0))</f>
        <v/>
      </c>
      <c r="AB517" s="17" t="str">
        <f>INDEX(Data!AB:AB,MATCH($D517,Data!$D:$D,0))</f>
        <v/>
      </c>
      <c r="AC517" s="17" t="str">
        <f>INDEX(Data!AC:AC,MATCH($D517,Data!$D:$D,0))</f>
        <v>OS</v>
      </c>
      <c r="AD517" s="17" t="str">
        <f>INDEX(Data!AD:AD,MATCH($D517,Data!$D:$D,0))</f>
        <v/>
      </c>
      <c r="AE517" s="17" t="str">
        <f>INDEX(Data!AE:AE,MATCH($D517,Data!$D:$D,0))</f>
        <v/>
      </c>
      <c r="AF517" s="17" t="str">
        <f>INDEX(Data!AF:AF,MATCH($D517,Data!$D:$D,0))</f>
        <v/>
      </c>
      <c r="AG517" s="17" t="str">
        <f>INDEX(Data!AG:AG,MATCH($D517,Data!$D:$D,0))</f>
        <v/>
      </c>
      <c r="AH517" s="17" t="str">
        <f>INDEX(Data!AH:AH,MATCH($D517,Data!$D:$D,0))</f>
        <v/>
      </c>
      <c r="AI517" s="17" t="str">
        <f>INDEX(Data!AI:AI,MATCH($D517,Data!$D:$D,0))</f>
        <v/>
      </c>
      <c r="AJ517" s="17" t="str">
        <f>INDEX(Data!AJ:AJ,MATCH($D517,Data!$D:$D,0))</f>
        <v/>
      </c>
      <c r="AK517" s="10">
        <v>55</v>
      </c>
      <c r="AL517" s="10">
        <v>65</v>
      </c>
      <c r="AM517" s="6" t="s">
        <v>475</v>
      </c>
      <c r="AN517" s="6" t="s">
        <v>9239</v>
      </c>
      <c r="AO517" s="6" t="s">
        <v>2501</v>
      </c>
      <c r="AP517" s="6" t="s">
        <v>2502</v>
      </c>
      <c r="AQ517" s="18" t="s">
        <v>9465</v>
      </c>
      <c r="AR517" s="11" t="str">
        <f t="shared" si="130"/>
        <v>2W Distributor Bike</v>
      </c>
      <c r="AS517" s="11" t="str">
        <f t="shared" si="131"/>
        <v>2W Distributor - Moto</v>
      </c>
      <c r="AT517" s="11" t="str">
        <f t="shared" si="132"/>
        <v>2W Distributor</v>
      </c>
      <c r="AU517" s="11" t="str">
        <f t="shared" si="133"/>
        <v>H2</v>
      </c>
      <c r="AV517" s="11" t="str">
        <f t="shared" si="133"/>
        <v>International - Bike</v>
      </c>
      <c r="AW517" s="11" t="str">
        <f t="shared" si="134"/>
        <v>International - Moto</v>
      </c>
      <c r="AX517" s="11" t="str">
        <f t="shared" si="135"/>
        <v>International - AS</v>
      </c>
      <c r="AY517" s="11" t="str">
        <f t="shared" si="135"/>
        <v>International</v>
      </c>
      <c r="AZ517" s="11" t="str">
        <f t="shared" si="135"/>
        <v>International - New</v>
      </c>
      <c r="BA517" s="11" t="str">
        <f t="shared" si="136"/>
        <v>Mecanic Sport</v>
      </c>
      <c r="BB517" s="11" t="str">
        <f t="shared" si="137"/>
        <v>Moto Dealers</v>
      </c>
      <c r="BC517" s="11" t="str">
        <f t="shared" si="137"/>
        <v>Motonet</v>
      </c>
      <c r="BD517" s="11" t="str">
        <f t="shared" si="138"/>
        <v>Pierce AB</v>
      </c>
      <c r="BE517" s="11" t="str">
        <f t="shared" si="139"/>
        <v>Retail</v>
      </c>
      <c r="BF517" s="11" t="str">
        <f t="shared" si="140"/>
        <v>TREK</v>
      </c>
      <c r="BG517" s="11" t="s">
        <v>2553</v>
      </c>
      <c r="BH517" s="11" t="str">
        <f t="shared" si="141"/>
        <v>https://fs.amplifi.io//file?id=a311e3d7-8972-42e5-8aa9-db33a3f5c25d&amp;variant=thumb&amp;extension=png</v>
      </c>
      <c r="BI517" s="11" t="s">
        <v>2553</v>
      </c>
      <c r="BJ517" s="11"/>
      <c r="BK517" s="11"/>
      <c r="BL517" s="11"/>
      <c r="BM517" s="11"/>
      <c r="BN517" s="11"/>
      <c r="BO517" s="11"/>
      <c r="BP517" s="11"/>
      <c r="BQ517" s="11"/>
      <c r="BR517" s="11"/>
      <c r="BS517" s="11"/>
    </row>
    <row r="518" spans="1:71" x14ac:dyDescent="0.2">
      <c r="A518" s="16">
        <f t="shared" si="142"/>
        <v>517</v>
      </c>
      <c r="B518" s="11" t="str">
        <f t="shared" si="129"/>
        <v>50014-00003</v>
      </c>
      <c r="C518" s="11" t="str">
        <f t="shared" si="129"/>
        <v>50014-00003</v>
      </c>
      <c r="D518" s="7" t="s">
        <v>2554</v>
      </c>
      <c r="E518" s="6" t="s">
        <v>139</v>
      </c>
      <c r="F518" s="11" t="s">
        <v>8991</v>
      </c>
      <c r="G518" s="17" t="str">
        <f>INDEX(Data!G:G,MATCH($D518,Data!$D:$D,0))</f>
        <v>ACCURI 2</v>
      </c>
      <c r="H518" s="17" t="str">
        <f>INDEX(Data!H:H,MATCH($D518,Data!$D:$D,0))</f>
        <v>Goggle</v>
      </c>
      <c r="I518" s="6" t="s">
        <v>2311</v>
      </c>
      <c r="J518" s="6" t="s">
        <v>5331</v>
      </c>
      <c r="K518" s="6" t="s">
        <v>5333</v>
      </c>
      <c r="L518" s="6" t="s">
        <v>8992</v>
      </c>
      <c r="M518" s="6" t="s">
        <v>5348</v>
      </c>
      <c r="N518" s="6" t="s">
        <v>5379</v>
      </c>
      <c r="O518" s="11"/>
      <c r="P518" s="11"/>
      <c r="Q518" s="6" t="s">
        <v>2507</v>
      </c>
      <c r="R518" s="9" t="b">
        <v>1</v>
      </c>
      <c r="S518" s="9" t="b">
        <v>1</v>
      </c>
      <c r="T518" s="6" t="s">
        <v>2554</v>
      </c>
      <c r="U518" s="17" t="str">
        <f>INDEX(Data!U:U,MATCH($D518,Data!$D:$D,0))</f>
        <v>50014-00003</v>
      </c>
      <c r="V518" s="17" t="str">
        <f>INDEX(Data!V:V,MATCH($D518,Data!$D:$D,0))</f>
        <v/>
      </c>
      <c r="W518" s="17" t="str">
        <f>INDEX(Data!W:W,MATCH($D518,Data!$D:$D,0))</f>
        <v/>
      </c>
      <c r="X518" s="17" t="str">
        <f>INDEX(Data!X:X,MATCH($D518,Data!$D:$D,0))</f>
        <v/>
      </c>
      <c r="Y518" s="17" t="str">
        <f>INDEX(Data!Y:Y,MATCH($D518,Data!$D:$D,0))</f>
        <v/>
      </c>
      <c r="Z518" s="17" t="str">
        <f>INDEX(Data!Z:Z,MATCH($D518,Data!$D:$D,0))</f>
        <v/>
      </c>
      <c r="AA518" s="17" t="str">
        <f>INDEX(Data!AA:AA,MATCH($D518,Data!$D:$D,0))</f>
        <v/>
      </c>
      <c r="AB518" s="17" t="str">
        <f>INDEX(Data!AB:AB,MATCH($D518,Data!$D:$D,0))</f>
        <v/>
      </c>
      <c r="AC518" s="17" t="str">
        <f>INDEX(Data!AC:AC,MATCH($D518,Data!$D:$D,0))</f>
        <v>OS</v>
      </c>
      <c r="AD518" s="17" t="str">
        <f>INDEX(Data!AD:AD,MATCH($D518,Data!$D:$D,0))</f>
        <v/>
      </c>
      <c r="AE518" s="17" t="str">
        <f>INDEX(Data!AE:AE,MATCH($D518,Data!$D:$D,0))</f>
        <v/>
      </c>
      <c r="AF518" s="17" t="str">
        <f>INDEX(Data!AF:AF,MATCH($D518,Data!$D:$D,0))</f>
        <v/>
      </c>
      <c r="AG518" s="17" t="str">
        <f>INDEX(Data!AG:AG,MATCH($D518,Data!$D:$D,0))</f>
        <v/>
      </c>
      <c r="AH518" s="17" t="str">
        <f>INDEX(Data!AH:AH,MATCH($D518,Data!$D:$D,0))</f>
        <v/>
      </c>
      <c r="AI518" s="17" t="str">
        <f>INDEX(Data!AI:AI,MATCH($D518,Data!$D:$D,0))</f>
        <v/>
      </c>
      <c r="AJ518" s="17" t="str">
        <f>INDEX(Data!AJ:AJ,MATCH($D518,Data!$D:$D,0))</f>
        <v/>
      </c>
      <c r="AK518" s="10">
        <v>55</v>
      </c>
      <c r="AL518" s="10">
        <v>65</v>
      </c>
      <c r="AM518" s="6" t="s">
        <v>475</v>
      </c>
      <c r="AN518" s="6" t="s">
        <v>9239</v>
      </c>
      <c r="AO518" s="6" t="s">
        <v>2501</v>
      </c>
      <c r="AP518" s="6" t="s">
        <v>2502</v>
      </c>
      <c r="AQ518" s="18" t="s">
        <v>9465</v>
      </c>
      <c r="AR518" s="11" t="str">
        <f t="shared" si="130"/>
        <v>2W Distributor Bike</v>
      </c>
      <c r="AS518" s="11" t="str">
        <f t="shared" si="131"/>
        <v>2W Distributor - Moto</v>
      </c>
      <c r="AT518" s="11" t="str">
        <f t="shared" si="132"/>
        <v>2W Distributor</v>
      </c>
      <c r="AU518" s="11" t="str">
        <f t="shared" si="133"/>
        <v>H2</v>
      </c>
      <c r="AV518" s="11" t="str">
        <f t="shared" si="133"/>
        <v>International - Bike</v>
      </c>
      <c r="AW518" s="11" t="str">
        <f t="shared" si="134"/>
        <v>International - Moto</v>
      </c>
      <c r="AX518" s="11" t="str">
        <f t="shared" si="135"/>
        <v>International - AS</v>
      </c>
      <c r="AY518" s="11" t="str">
        <f t="shared" si="135"/>
        <v>International</v>
      </c>
      <c r="AZ518" s="11" t="str">
        <f t="shared" si="135"/>
        <v>International - New</v>
      </c>
      <c r="BA518" s="11" t="str">
        <f t="shared" si="136"/>
        <v>Mecanic Sport</v>
      </c>
      <c r="BB518" s="11" t="str">
        <f t="shared" si="137"/>
        <v>Moto Dealers</v>
      </c>
      <c r="BC518" s="11" t="str">
        <f t="shared" si="137"/>
        <v>Motonet</v>
      </c>
      <c r="BD518" s="11" t="str">
        <f t="shared" si="138"/>
        <v>Pierce AB</v>
      </c>
      <c r="BE518" s="11" t="str">
        <f t="shared" si="139"/>
        <v>Retail</v>
      </c>
      <c r="BF518" s="11" t="str">
        <f t="shared" si="140"/>
        <v>TREK</v>
      </c>
      <c r="BG518" s="11" t="s">
        <v>2555</v>
      </c>
      <c r="BH518" s="11" t="str">
        <f t="shared" si="141"/>
        <v>https://fs.amplifi.io//file?id=b059156b-6246-4bd4-a016-8ae6b5c8d073&amp;variant=thumb&amp;extension=png</v>
      </c>
      <c r="BI518" s="11" t="s">
        <v>2555</v>
      </c>
      <c r="BJ518" s="11"/>
      <c r="BK518" s="11"/>
      <c r="BL518" s="11"/>
      <c r="BM518" s="11"/>
      <c r="BN518" s="11"/>
      <c r="BO518" s="11"/>
      <c r="BP518" s="11"/>
      <c r="BQ518" s="11"/>
      <c r="BR518" s="11"/>
      <c r="BS518" s="11"/>
    </row>
    <row r="519" spans="1:71" x14ac:dyDescent="0.2">
      <c r="A519" s="16">
        <f t="shared" si="142"/>
        <v>518</v>
      </c>
      <c r="B519" s="11" t="str">
        <f t="shared" si="129"/>
        <v>50014-00004</v>
      </c>
      <c r="C519" s="11" t="str">
        <f t="shared" si="129"/>
        <v>50014-00004</v>
      </c>
      <c r="D519" s="7" t="s">
        <v>2556</v>
      </c>
      <c r="E519" s="6" t="s">
        <v>139</v>
      </c>
      <c r="F519" s="11" t="s">
        <v>8991</v>
      </c>
      <c r="G519" s="17" t="str">
        <f>INDEX(Data!G:G,MATCH($D519,Data!$D:$D,0))</f>
        <v>ACCURI 2</v>
      </c>
      <c r="H519" s="17" t="str">
        <f>INDEX(Data!H:H,MATCH($D519,Data!$D:$D,0))</f>
        <v>Goggle</v>
      </c>
      <c r="I519" s="6" t="s">
        <v>2311</v>
      </c>
      <c r="J519" s="6" t="s">
        <v>5331</v>
      </c>
      <c r="K519" s="6" t="s">
        <v>5333</v>
      </c>
      <c r="L519" s="6" t="s">
        <v>8992</v>
      </c>
      <c r="M519" s="6" t="s">
        <v>5348</v>
      </c>
      <c r="N519" s="6" t="s">
        <v>5379</v>
      </c>
      <c r="O519" s="11"/>
      <c r="P519" s="11"/>
      <c r="Q519" s="6" t="s">
        <v>2510</v>
      </c>
      <c r="R519" s="9" t="b">
        <v>1</v>
      </c>
      <c r="S519" s="9" t="b">
        <v>1</v>
      </c>
      <c r="T519" s="6" t="s">
        <v>2556</v>
      </c>
      <c r="U519" s="17" t="str">
        <f>INDEX(Data!U:U,MATCH($D519,Data!$D:$D,0))</f>
        <v>50014-00004</v>
      </c>
      <c r="V519" s="17" t="str">
        <f>INDEX(Data!V:V,MATCH($D519,Data!$D:$D,0))</f>
        <v/>
      </c>
      <c r="W519" s="17" t="str">
        <f>INDEX(Data!W:W,MATCH($D519,Data!$D:$D,0))</f>
        <v/>
      </c>
      <c r="X519" s="17" t="str">
        <f>INDEX(Data!X:X,MATCH($D519,Data!$D:$D,0))</f>
        <v/>
      </c>
      <c r="Y519" s="17" t="str">
        <f>INDEX(Data!Y:Y,MATCH($D519,Data!$D:$D,0))</f>
        <v/>
      </c>
      <c r="Z519" s="17" t="str">
        <f>INDEX(Data!Z:Z,MATCH($D519,Data!$D:$D,0))</f>
        <v/>
      </c>
      <c r="AA519" s="17" t="str">
        <f>INDEX(Data!AA:AA,MATCH($D519,Data!$D:$D,0))</f>
        <v/>
      </c>
      <c r="AB519" s="17" t="str">
        <f>INDEX(Data!AB:AB,MATCH($D519,Data!$D:$D,0))</f>
        <v/>
      </c>
      <c r="AC519" s="17" t="str">
        <f>INDEX(Data!AC:AC,MATCH($D519,Data!$D:$D,0))</f>
        <v>OS</v>
      </c>
      <c r="AD519" s="17" t="str">
        <f>INDEX(Data!AD:AD,MATCH($D519,Data!$D:$D,0))</f>
        <v/>
      </c>
      <c r="AE519" s="17" t="str">
        <f>INDEX(Data!AE:AE,MATCH($D519,Data!$D:$D,0))</f>
        <v/>
      </c>
      <c r="AF519" s="17" t="str">
        <f>INDEX(Data!AF:AF,MATCH($D519,Data!$D:$D,0))</f>
        <v/>
      </c>
      <c r="AG519" s="17" t="str">
        <f>INDEX(Data!AG:AG,MATCH($D519,Data!$D:$D,0))</f>
        <v/>
      </c>
      <c r="AH519" s="17" t="str">
        <f>INDEX(Data!AH:AH,MATCH($D519,Data!$D:$D,0))</f>
        <v/>
      </c>
      <c r="AI519" s="17" t="str">
        <f>INDEX(Data!AI:AI,MATCH($D519,Data!$D:$D,0))</f>
        <v/>
      </c>
      <c r="AJ519" s="17" t="str">
        <f>INDEX(Data!AJ:AJ,MATCH($D519,Data!$D:$D,0))</f>
        <v/>
      </c>
      <c r="AK519" s="10">
        <v>55</v>
      </c>
      <c r="AL519" s="10">
        <v>65</v>
      </c>
      <c r="AM519" s="6" t="s">
        <v>475</v>
      </c>
      <c r="AN519" s="6" t="s">
        <v>9239</v>
      </c>
      <c r="AO519" s="6" t="s">
        <v>2501</v>
      </c>
      <c r="AP519" s="6" t="s">
        <v>2502</v>
      </c>
      <c r="AQ519" s="18" t="s">
        <v>9465</v>
      </c>
      <c r="AR519" s="11" t="str">
        <f t="shared" si="130"/>
        <v>2W Distributor Bike</v>
      </c>
      <c r="AS519" s="11" t="str">
        <f t="shared" si="131"/>
        <v>2W Distributor - Moto</v>
      </c>
      <c r="AT519" s="11" t="str">
        <f t="shared" si="132"/>
        <v>2W Distributor</v>
      </c>
      <c r="AU519" s="11" t="str">
        <f t="shared" si="133"/>
        <v>H2</v>
      </c>
      <c r="AV519" s="11" t="str">
        <f t="shared" si="133"/>
        <v>International - Bike</v>
      </c>
      <c r="AW519" s="11" t="str">
        <f t="shared" si="134"/>
        <v>International - Moto</v>
      </c>
      <c r="AX519" s="11" t="str">
        <f t="shared" si="135"/>
        <v>International - AS</v>
      </c>
      <c r="AY519" s="11" t="str">
        <f t="shared" si="135"/>
        <v>International</v>
      </c>
      <c r="AZ519" s="11" t="str">
        <f t="shared" si="135"/>
        <v>International - New</v>
      </c>
      <c r="BA519" s="11" t="str">
        <f t="shared" si="136"/>
        <v>Mecanic Sport</v>
      </c>
      <c r="BB519" s="11" t="str">
        <f t="shared" si="137"/>
        <v>Moto Dealers</v>
      </c>
      <c r="BC519" s="11" t="str">
        <f t="shared" si="137"/>
        <v>Motonet</v>
      </c>
      <c r="BD519" s="11" t="str">
        <f t="shared" si="138"/>
        <v>Pierce AB</v>
      </c>
      <c r="BE519" s="11" t="str">
        <f t="shared" si="139"/>
        <v>Retail</v>
      </c>
      <c r="BF519" s="11" t="str">
        <f t="shared" si="140"/>
        <v>TREK</v>
      </c>
      <c r="BG519" s="11" t="s">
        <v>2557</v>
      </c>
      <c r="BH519" s="11" t="str">
        <f t="shared" si="141"/>
        <v>https://fs.amplifi.io//file?id=3d742658-2f4c-4a67-9781-5ed1adaf0318&amp;variant=thumb&amp;extension=png</v>
      </c>
      <c r="BI519" s="11" t="s">
        <v>2557</v>
      </c>
      <c r="BJ519" s="11"/>
      <c r="BK519" s="11"/>
      <c r="BL519" s="11"/>
      <c r="BM519" s="11"/>
      <c r="BN519" s="11"/>
      <c r="BO519" s="11"/>
      <c r="BP519" s="11"/>
      <c r="BQ519" s="11"/>
      <c r="BR519" s="11"/>
      <c r="BS519" s="11"/>
    </row>
    <row r="520" spans="1:71" x14ac:dyDescent="0.2">
      <c r="A520" s="16">
        <f t="shared" si="142"/>
        <v>519</v>
      </c>
      <c r="B520" s="11" t="str">
        <f t="shared" si="129"/>
        <v>50014-00005</v>
      </c>
      <c r="C520" s="11" t="str">
        <f t="shared" si="129"/>
        <v>50014-00005</v>
      </c>
      <c r="D520" s="7" t="s">
        <v>2558</v>
      </c>
      <c r="E520" s="6" t="s">
        <v>139</v>
      </c>
      <c r="F520" s="11" t="s">
        <v>8991</v>
      </c>
      <c r="G520" s="17" t="str">
        <f>INDEX(Data!G:G,MATCH($D520,Data!$D:$D,0))</f>
        <v>ACCURI 2</v>
      </c>
      <c r="H520" s="17" t="str">
        <f>INDEX(Data!H:H,MATCH($D520,Data!$D:$D,0))</f>
        <v>Goggle</v>
      </c>
      <c r="I520" s="6" t="s">
        <v>2311</v>
      </c>
      <c r="J520" s="6" t="s">
        <v>5331</v>
      </c>
      <c r="K520" s="6" t="s">
        <v>5333</v>
      </c>
      <c r="L520" s="6" t="s">
        <v>8992</v>
      </c>
      <c r="M520" s="6" t="s">
        <v>5348</v>
      </c>
      <c r="N520" s="6" t="s">
        <v>5379</v>
      </c>
      <c r="O520" s="11"/>
      <c r="P520" s="11"/>
      <c r="Q520" s="6" t="s">
        <v>2513</v>
      </c>
      <c r="R520" s="9" t="b">
        <v>1</v>
      </c>
      <c r="S520" s="9" t="b">
        <v>1</v>
      </c>
      <c r="T520" s="6" t="s">
        <v>2558</v>
      </c>
      <c r="U520" s="17" t="str">
        <f>INDEX(Data!U:U,MATCH($D520,Data!$D:$D,0))</f>
        <v>50014-00005</v>
      </c>
      <c r="V520" s="17" t="str">
        <f>INDEX(Data!V:V,MATCH($D520,Data!$D:$D,0))</f>
        <v/>
      </c>
      <c r="W520" s="17" t="str">
        <f>INDEX(Data!W:W,MATCH($D520,Data!$D:$D,0))</f>
        <v/>
      </c>
      <c r="X520" s="17" t="str">
        <f>INDEX(Data!X:X,MATCH($D520,Data!$D:$D,0))</f>
        <v/>
      </c>
      <c r="Y520" s="17" t="str">
        <f>INDEX(Data!Y:Y,MATCH($D520,Data!$D:$D,0))</f>
        <v/>
      </c>
      <c r="Z520" s="17" t="str">
        <f>INDEX(Data!Z:Z,MATCH($D520,Data!$D:$D,0))</f>
        <v/>
      </c>
      <c r="AA520" s="17" t="str">
        <f>INDEX(Data!AA:AA,MATCH($D520,Data!$D:$D,0))</f>
        <v/>
      </c>
      <c r="AB520" s="17" t="str">
        <f>INDEX(Data!AB:AB,MATCH($D520,Data!$D:$D,0))</f>
        <v/>
      </c>
      <c r="AC520" s="17" t="str">
        <f>INDEX(Data!AC:AC,MATCH($D520,Data!$D:$D,0))</f>
        <v>OS</v>
      </c>
      <c r="AD520" s="17" t="str">
        <f>INDEX(Data!AD:AD,MATCH($D520,Data!$D:$D,0))</f>
        <v/>
      </c>
      <c r="AE520" s="17" t="str">
        <f>INDEX(Data!AE:AE,MATCH($D520,Data!$D:$D,0))</f>
        <v/>
      </c>
      <c r="AF520" s="17" t="str">
        <f>INDEX(Data!AF:AF,MATCH($D520,Data!$D:$D,0))</f>
        <v/>
      </c>
      <c r="AG520" s="17" t="str">
        <f>INDEX(Data!AG:AG,MATCH($D520,Data!$D:$D,0))</f>
        <v/>
      </c>
      <c r="AH520" s="17" t="str">
        <f>INDEX(Data!AH:AH,MATCH($D520,Data!$D:$D,0))</f>
        <v/>
      </c>
      <c r="AI520" s="17" t="str">
        <f>INDEX(Data!AI:AI,MATCH($D520,Data!$D:$D,0))</f>
        <v/>
      </c>
      <c r="AJ520" s="17" t="str">
        <f>INDEX(Data!AJ:AJ,MATCH($D520,Data!$D:$D,0))</f>
        <v/>
      </c>
      <c r="AK520" s="10">
        <v>55</v>
      </c>
      <c r="AL520" s="10">
        <v>65</v>
      </c>
      <c r="AM520" s="6" t="s">
        <v>475</v>
      </c>
      <c r="AN520" s="6" t="s">
        <v>9239</v>
      </c>
      <c r="AO520" s="6" t="s">
        <v>2501</v>
      </c>
      <c r="AP520" s="6" t="s">
        <v>2502</v>
      </c>
      <c r="AQ520" s="18" t="s">
        <v>9465</v>
      </c>
      <c r="AR520" s="11" t="str">
        <f t="shared" si="130"/>
        <v>2W Distributor Bike</v>
      </c>
      <c r="AS520" s="11" t="str">
        <f t="shared" si="131"/>
        <v>2W Distributor - Moto</v>
      </c>
      <c r="AT520" s="11" t="str">
        <f t="shared" si="132"/>
        <v>2W Distributor</v>
      </c>
      <c r="AU520" s="11" t="str">
        <f t="shared" si="133"/>
        <v>H2</v>
      </c>
      <c r="AV520" s="11" t="str">
        <f t="shared" si="133"/>
        <v>International - Bike</v>
      </c>
      <c r="AW520" s="11" t="str">
        <f t="shared" si="134"/>
        <v>International - Moto</v>
      </c>
      <c r="AX520" s="11" t="str">
        <f t="shared" si="135"/>
        <v>International - AS</v>
      </c>
      <c r="AY520" s="11" t="str">
        <f t="shared" si="135"/>
        <v>International</v>
      </c>
      <c r="AZ520" s="11" t="str">
        <f t="shared" si="135"/>
        <v>International - New</v>
      </c>
      <c r="BA520" s="11" t="str">
        <f t="shared" si="136"/>
        <v>Mecanic Sport</v>
      </c>
      <c r="BB520" s="11" t="str">
        <f t="shared" si="137"/>
        <v>Moto Dealers</v>
      </c>
      <c r="BC520" s="11" t="str">
        <f t="shared" si="137"/>
        <v>Motonet</v>
      </c>
      <c r="BD520" s="11" t="str">
        <f t="shared" si="138"/>
        <v>Pierce AB</v>
      </c>
      <c r="BE520" s="11" t="str">
        <f t="shared" si="139"/>
        <v>Retail</v>
      </c>
      <c r="BF520" s="11" t="str">
        <f t="shared" si="140"/>
        <v>TREK</v>
      </c>
      <c r="BG520" s="11" t="s">
        <v>2559</v>
      </c>
      <c r="BH520" s="11" t="str">
        <f t="shared" si="141"/>
        <v>https://fs.amplifi.io//file?id=5944983c-a376-4b14-8395-2a836870ca87&amp;variant=thumb&amp;extension=png</v>
      </c>
      <c r="BI520" s="11" t="s">
        <v>2559</v>
      </c>
      <c r="BJ520" s="11"/>
      <c r="BK520" s="11"/>
      <c r="BL520" s="11"/>
      <c r="BM520" s="11"/>
      <c r="BN520" s="11"/>
      <c r="BO520" s="11"/>
      <c r="BP520" s="11"/>
      <c r="BQ520" s="11"/>
      <c r="BR520" s="11"/>
      <c r="BS520" s="11"/>
    </row>
    <row r="521" spans="1:71" x14ac:dyDescent="0.2">
      <c r="A521" s="16">
        <f t="shared" si="142"/>
        <v>520</v>
      </c>
      <c r="B521" s="11" t="str">
        <f t="shared" si="129"/>
        <v>50014-00019</v>
      </c>
      <c r="C521" s="11" t="str">
        <f t="shared" si="129"/>
        <v>50014-00019</v>
      </c>
      <c r="D521" s="7" t="s">
        <v>8779</v>
      </c>
      <c r="E521" s="6" t="s">
        <v>139</v>
      </c>
      <c r="F521" s="11" t="s">
        <v>8991</v>
      </c>
      <c r="G521" s="17" t="str">
        <f>INDEX(Data!G:G,MATCH($D521,Data!$D:$D,0))</f>
        <v>ACCURI 2</v>
      </c>
      <c r="H521" s="17" t="str">
        <f>INDEX(Data!H:H,MATCH($D521,Data!$D:$D,0))</f>
        <v>Goggle</v>
      </c>
      <c r="I521" s="6" t="s">
        <v>2311</v>
      </c>
      <c r="J521" s="6" t="s">
        <v>5331</v>
      </c>
      <c r="K521" s="6" t="s">
        <v>5340</v>
      </c>
      <c r="L521" s="6" t="s">
        <v>8994</v>
      </c>
      <c r="M521" s="6" t="s">
        <v>5348</v>
      </c>
      <c r="N521" s="6" t="s">
        <v>5379</v>
      </c>
      <c r="O521" s="11"/>
      <c r="P521" s="11"/>
      <c r="Q521" s="6" t="s">
        <v>9132</v>
      </c>
      <c r="R521" s="9" t="b">
        <v>1</v>
      </c>
      <c r="S521" s="9" t="b">
        <v>0</v>
      </c>
      <c r="T521" s="6" t="s">
        <v>8779</v>
      </c>
      <c r="U521" s="17" t="str">
        <f>INDEX(Data!U:U,MATCH($D521,Data!$D:$D,0))</f>
        <v>50014-00019</v>
      </c>
      <c r="V521" s="17" t="str">
        <f>INDEX(Data!V:V,MATCH($D521,Data!$D:$D,0))</f>
        <v/>
      </c>
      <c r="W521" s="17" t="str">
        <f>INDEX(Data!W:W,MATCH($D521,Data!$D:$D,0))</f>
        <v/>
      </c>
      <c r="X521" s="17" t="str">
        <f>INDEX(Data!X:X,MATCH($D521,Data!$D:$D,0))</f>
        <v/>
      </c>
      <c r="Y521" s="17" t="str">
        <f>INDEX(Data!Y:Y,MATCH($D521,Data!$D:$D,0))</f>
        <v/>
      </c>
      <c r="Z521" s="17" t="str">
        <f>INDEX(Data!Z:Z,MATCH($D521,Data!$D:$D,0))</f>
        <v/>
      </c>
      <c r="AA521" s="17" t="str">
        <f>INDEX(Data!AA:AA,MATCH($D521,Data!$D:$D,0))</f>
        <v/>
      </c>
      <c r="AB521" s="17" t="str">
        <f>INDEX(Data!AB:AB,MATCH($D521,Data!$D:$D,0))</f>
        <v/>
      </c>
      <c r="AC521" s="17" t="str">
        <f>INDEX(Data!AC:AC,MATCH($D521,Data!$D:$D,0))</f>
        <v>OS</v>
      </c>
      <c r="AD521" s="17" t="str">
        <f>INDEX(Data!AD:AD,MATCH($D521,Data!$D:$D,0))</f>
        <v/>
      </c>
      <c r="AE521" s="17" t="str">
        <f>INDEX(Data!AE:AE,MATCH($D521,Data!$D:$D,0))</f>
        <v/>
      </c>
      <c r="AF521" s="17" t="str">
        <f>INDEX(Data!AF:AF,MATCH($D521,Data!$D:$D,0))</f>
        <v/>
      </c>
      <c r="AG521" s="17" t="str">
        <f>INDEX(Data!AG:AG,MATCH($D521,Data!$D:$D,0))</f>
        <v/>
      </c>
      <c r="AH521" s="17" t="str">
        <f>INDEX(Data!AH:AH,MATCH($D521,Data!$D:$D,0))</f>
        <v/>
      </c>
      <c r="AI521" s="17" t="str">
        <f>INDEX(Data!AI:AI,MATCH($D521,Data!$D:$D,0))</f>
        <v/>
      </c>
      <c r="AJ521" s="17" t="str">
        <f>INDEX(Data!AJ:AJ,MATCH($D521,Data!$D:$D,0))</f>
        <v/>
      </c>
      <c r="AK521" s="10">
        <v>55</v>
      </c>
      <c r="AL521" s="10">
        <v>65</v>
      </c>
      <c r="AM521" s="6" t="s">
        <v>475</v>
      </c>
      <c r="AN521" s="6" t="s">
        <v>9239</v>
      </c>
      <c r="AO521" s="6" t="s">
        <v>2501</v>
      </c>
      <c r="AP521" s="6" t="s">
        <v>2502</v>
      </c>
      <c r="AQ521" s="18" t="s">
        <v>9465</v>
      </c>
      <c r="AR521" s="11" t="str">
        <f t="shared" si="130"/>
        <v>2W Distributor Bike</v>
      </c>
      <c r="AS521" s="11" t="str">
        <f t="shared" si="131"/>
        <v>2W Distributor - Moto</v>
      </c>
      <c r="AT521" s="11" t="str">
        <f t="shared" si="132"/>
        <v>2W Distributor</v>
      </c>
      <c r="AU521" s="11" t="str">
        <f t="shared" si="133"/>
        <v>H2</v>
      </c>
      <c r="AV521" s="11" t="str">
        <f t="shared" si="133"/>
        <v>International - Bike</v>
      </c>
      <c r="AW521" s="11" t="str">
        <f t="shared" si="134"/>
        <v>International - Moto</v>
      </c>
      <c r="AX521" s="11" t="str">
        <f t="shared" si="135"/>
        <v>International - AS</v>
      </c>
      <c r="AY521" s="11" t="str">
        <f t="shared" si="135"/>
        <v>International</v>
      </c>
      <c r="AZ521" s="11" t="str">
        <f t="shared" si="135"/>
        <v>International - New</v>
      </c>
      <c r="BA521" s="11" t="str">
        <f t="shared" si="136"/>
        <v>Mecanic Sport</v>
      </c>
      <c r="BB521" s="11" t="str">
        <f t="shared" si="137"/>
        <v>Moto Dealers</v>
      </c>
      <c r="BC521" s="11" t="str">
        <f t="shared" si="137"/>
        <v>Motonet</v>
      </c>
      <c r="BD521" s="11" t="str">
        <f t="shared" si="138"/>
        <v>Pierce AB</v>
      </c>
      <c r="BE521" s="11" t="str">
        <f t="shared" si="139"/>
        <v>Retail</v>
      </c>
      <c r="BF521" s="11" t="str">
        <f t="shared" si="140"/>
        <v>TREK</v>
      </c>
      <c r="BG521" s="11" t="e">
        <v>#N/A</v>
      </c>
      <c r="BH521" s="11" t="e">
        <f t="shared" si="141"/>
        <v>#N/A</v>
      </c>
      <c r="BI521" s="11"/>
      <c r="BJ521" s="11"/>
      <c r="BK521" s="11"/>
      <c r="BL521" s="11"/>
      <c r="BM521" s="11"/>
      <c r="BN521" s="11"/>
      <c r="BO521" s="11"/>
      <c r="BP521" s="11"/>
      <c r="BQ521" s="11"/>
      <c r="BR521" s="11"/>
      <c r="BS521" s="11"/>
    </row>
    <row r="522" spans="1:71" x14ac:dyDescent="0.2">
      <c r="A522" s="16">
        <f t="shared" si="142"/>
        <v>521</v>
      </c>
      <c r="B522" s="11" t="str">
        <f t="shared" ref="B522:C541" si="143">C522</f>
        <v>50014-00020</v>
      </c>
      <c r="C522" s="11" t="str">
        <f t="shared" si="143"/>
        <v>50014-00020</v>
      </c>
      <c r="D522" s="7" t="s">
        <v>8780</v>
      </c>
      <c r="E522" s="6" t="s">
        <v>139</v>
      </c>
      <c r="F522" s="11" t="s">
        <v>8991</v>
      </c>
      <c r="G522" s="17" t="str">
        <f>INDEX(Data!G:G,MATCH($D522,Data!$D:$D,0))</f>
        <v>ACCURI 2</v>
      </c>
      <c r="H522" s="17" t="str">
        <f>INDEX(Data!H:H,MATCH($D522,Data!$D:$D,0))</f>
        <v>Goggle</v>
      </c>
      <c r="I522" s="6" t="s">
        <v>2311</v>
      </c>
      <c r="J522" s="6" t="s">
        <v>5331</v>
      </c>
      <c r="K522" s="6" t="s">
        <v>5340</v>
      </c>
      <c r="L522" s="6" t="s">
        <v>8994</v>
      </c>
      <c r="M522" s="6" t="s">
        <v>5348</v>
      </c>
      <c r="N522" s="6" t="s">
        <v>5379</v>
      </c>
      <c r="O522" s="11"/>
      <c r="P522" s="11"/>
      <c r="Q522" s="6" t="s">
        <v>9133</v>
      </c>
      <c r="R522" s="9" t="b">
        <v>1</v>
      </c>
      <c r="S522" s="9" t="b">
        <v>0</v>
      </c>
      <c r="T522" s="6" t="s">
        <v>8780</v>
      </c>
      <c r="U522" s="17" t="str">
        <f>INDEX(Data!U:U,MATCH($D522,Data!$D:$D,0))</f>
        <v>50014-00020</v>
      </c>
      <c r="V522" s="17" t="str">
        <f>INDEX(Data!V:V,MATCH($D522,Data!$D:$D,0))</f>
        <v/>
      </c>
      <c r="W522" s="17" t="str">
        <f>INDEX(Data!W:W,MATCH($D522,Data!$D:$D,0))</f>
        <v/>
      </c>
      <c r="X522" s="17" t="str">
        <f>INDEX(Data!X:X,MATCH($D522,Data!$D:$D,0))</f>
        <v/>
      </c>
      <c r="Y522" s="17" t="str">
        <f>INDEX(Data!Y:Y,MATCH($D522,Data!$D:$D,0))</f>
        <v/>
      </c>
      <c r="Z522" s="17" t="str">
        <f>INDEX(Data!Z:Z,MATCH($D522,Data!$D:$D,0))</f>
        <v/>
      </c>
      <c r="AA522" s="17" t="str">
        <f>INDEX(Data!AA:AA,MATCH($D522,Data!$D:$D,0))</f>
        <v/>
      </c>
      <c r="AB522" s="17" t="str">
        <f>INDEX(Data!AB:AB,MATCH($D522,Data!$D:$D,0))</f>
        <v/>
      </c>
      <c r="AC522" s="17" t="str">
        <f>INDEX(Data!AC:AC,MATCH($D522,Data!$D:$D,0))</f>
        <v>OS</v>
      </c>
      <c r="AD522" s="17" t="str">
        <f>INDEX(Data!AD:AD,MATCH($D522,Data!$D:$D,0))</f>
        <v/>
      </c>
      <c r="AE522" s="17" t="str">
        <f>INDEX(Data!AE:AE,MATCH($D522,Data!$D:$D,0))</f>
        <v/>
      </c>
      <c r="AF522" s="17" t="str">
        <f>INDEX(Data!AF:AF,MATCH($D522,Data!$D:$D,0))</f>
        <v/>
      </c>
      <c r="AG522" s="17" t="str">
        <f>INDEX(Data!AG:AG,MATCH($D522,Data!$D:$D,0))</f>
        <v/>
      </c>
      <c r="AH522" s="17" t="str">
        <f>INDEX(Data!AH:AH,MATCH($D522,Data!$D:$D,0))</f>
        <v/>
      </c>
      <c r="AI522" s="17" t="str">
        <f>INDEX(Data!AI:AI,MATCH($D522,Data!$D:$D,0))</f>
        <v/>
      </c>
      <c r="AJ522" s="17" t="str">
        <f>INDEX(Data!AJ:AJ,MATCH($D522,Data!$D:$D,0))</f>
        <v/>
      </c>
      <c r="AK522" s="10">
        <v>55</v>
      </c>
      <c r="AL522" s="10">
        <v>65</v>
      </c>
      <c r="AM522" s="6" t="s">
        <v>475</v>
      </c>
      <c r="AN522" s="6" t="s">
        <v>9239</v>
      </c>
      <c r="AO522" s="6" t="s">
        <v>2501</v>
      </c>
      <c r="AP522" s="6" t="s">
        <v>2502</v>
      </c>
      <c r="AQ522" s="18" t="s">
        <v>9465</v>
      </c>
      <c r="AR522" s="11" t="str">
        <f t="shared" si="130"/>
        <v>2W Distributor Bike</v>
      </c>
      <c r="AS522" s="11" t="str">
        <f t="shared" si="131"/>
        <v>2W Distributor - Moto</v>
      </c>
      <c r="AT522" s="11" t="str">
        <f t="shared" si="132"/>
        <v>2W Distributor</v>
      </c>
      <c r="AU522" s="11" t="str">
        <f t="shared" si="133"/>
        <v>H2</v>
      </c>
      <c r="AV522" s="11" t="str">
        <f t="shared" si="133"/>
        <v>International - Bike</v>
      </c>
      <c r="AW522" s="11" t="str">
        <f t="shared" si="134"/>
        <v>International - Moto</v>
      </c>
      <c r="AX522" s="11" t="str">
        <f t="shared" si="135"/>
        <v>International - AS</v>
      </c>
      <c r="AY522" s="11" t="str">
        <f t="shared" si="135"/>
        <v>International</v>
      </c>
      <c r="AZ522" s="11" t="str">
        <f t="shared" si="135"/>
        <v>International - New</v>
      </c>
      <c r="BA522" s="11" t="str">
        <f t="shared" si="136"/>
        <v>Mecanic Sport</v>
      </c>
      <c r="BB522" s="11" t="str">
        <f t="shared" si="137"/>
        <v>Moto Dealers</v>
      </c>
      <c r="BC522" s="11" t="str">
        <f t="shared" si="137"/>
        <v>Motonet</v>
      </c>
      <c r="BD522" s="11" t="str">
        <f t="shared" si="138"/>
        <v>Pierce AB</v>
      </c>
      <c r="BE522" s="11" t="str">
        <f t="shared" si="139"/>
        <v>Retail</v>
      </c>
      <c r="BF522" s="11" t="str">
        <f t="shared" si="140"/>
        <v>TREK</v>
      </c>
      <c r="BG522" s="11" t="e">
        <v>#N/A</v>
      </c>
      <c r="BH522" s="11" t="e">
        <f t="shared" si="141"/>
        <v>#N/A</v>
      </c>
      <c r="BI522" s="11"/>
      <c r="BJ522" s="11"/>
      <c r="BK522" s="11"/>
      <c r="BL522" s="11"/>
      <c r="BM522" s="11"/>
      <c r="BN522" s="11"/>
      <c r="BO522" s="11"/>
      <c r="BP522" s="11"/>
      <c r="BQ522" s="11"/>
      <c r="BR522" s="11"/>
      <c r="BS522" s="11"/>
    </row>
    <row r="523" spans="1:71" x14ac:dyDescent="0.2">
      <c r="A523" s="16">
        <f t="shared" si="142"/>
        <v>522</v>
      </c>
      <c r="B523" s="11" t="str">
        <f t="shared" si="143"/>
        <v>50014-00021</v>
      </c>
      <c r="C523" s="11" t="str">
        <f t="shared" si="143"/>
        <v>50014-00021</v>
      </c>
      <c r="D523" s="7" t="s">
        <v>8781</v>
      </c>
      <c r="E523" s="6" t="s">
        <v>139</v>
      </c>
      <c r="F523" s="11" t="s">
        <v>8991</v>
      </c>
      <c r="G523" s="17" t="str">
        <f>INDEX(Data!G:G,MATCH($D523,Data!$D:$D,0))</f>
        <v>ACCURI 2</v>
      </c>
      <c r="H523" s="17" t="str">
        <f>INDEX(Data!H:H,MATCH($D523,Data!$D:$D,0))</f>
        <v>Goggle</v>
      </c>
      <c r="I523" s="6" t="s">
        <v>2311</v>
      </c>
      <c r="J523" s="6" t="s">
        <v>5331</v>
      </c>
      <c r="K523" s="6" t="s">
        <v>5340</v>
      </c>
      <c r="L523" s="6" t="s">
        <v>8994</v>
      </c>
      <c r="M523" s="6" t="s">
        <v>5348</v>
      </c>
      <c r="N523" s="6" t="s">
        <v>5379</v>
      </c>
      <c r="O523" s="11"/>
      <c r="P523" s="11"/>
      <c r="Q523" s="6" t="s">
        <v>2456</v>
      </c>
      <c r="R523" s="9" t="b">
        <v>1</v>
      </c>
      <c r="S523" s="9" t="b">
        <v>0</v>
      </c>
      <c r="T523" s="6" t="s">
        <v>8781</v>
      </c>
      <c r="U523" s="17" t="str">
        <f>INDEX(Data!U:U,MATCH($D523,Data!$D:$D,0))</f>
        <v>50014-00021</v>
      </c>
      <c r="V523" s="17" t="str">
        <f>INDEX(Data!V:V,MATCH($D523,Data!$D:$D,0))</f>
        <v/>
      </c>
      <c r="W523" s="17" t="str">
        <f>INDEX(Data!W:W,MATCH($D523,Data!$D:$D,0))</f>
        <v/>
      </c>
      <c r="X523" s="17" t="str">
        <f>INDEX(Data!X:X,MATCH($D523,Data!$D:$D,0))</f>
        <v/>
      </c>
      <c r="Y523" s="17" t="str">
        <f>INDEX(Data!Y:Y,MATCH($D523,Data!$D:$D,0))</f>
        <v/>
      </c>
      <c r="Z523" s="17" t="str">
        <f>INDEX(Data!Z:Z,MATCH($D523,Data!$D:$D,0))</f>
        <v/>
      </c>
      <c r="AA523" s="17" t="str">
        <f>INDEX(Data!AA:AA,MATCH($D523,Data!$D:$D,0))</f>
        <v/>
      </c>
      <c r="AB523" s="17" t="str">
        <f>INDEX(Data!AB:AB,MATCH($D523,Data!$D:$D,0))</f>
        <v/>
      </c>
      <c r="AC523" s="17" t="str">
        <f>INDEX(Data!AC:AC,MATCH($D523,Data!$D:$D,0))</f>
        <v>OS</v>
      </c>
      <c r="AD523" s="17" t="str">
        <f>INDEX(Data!AD:AD,MATCH($D523,Data!$D:$D,0))</f>
        <v/>
      </c>
      <c r="AE523" s="17" t="str">
        <f>INDEX(Data!AE:AE,MATCH($D523,Data!$D:$D,0))</f>
        <v/>
      </c>
      <c r="AF523" s="17" t="str">
        <f>INDEX(Data!AF:AF,MATCH($D523,Data!$D:$D,0))</f>
        <v/>
      </c>
      <c r="AG523" s="17" t="str">
        <f>INDEX(Data!AG:AG,MATCH($D523,Data!$D:$D,0))</f>
        <v/>
      </c>
      <c r="AH523" s="17" t="str">
        <f>INDEX(Data!AH:AH,MATCH($D523,Data!$D:$D,0))</f>
        <v/>
      </c>
      <c r="AI523" s="17" t="str">
        <f>INDEX(Data!AI:AI,MATCH($D523,Data!$D:$D,0))</f>
        <v/>
      </c>
      <c r="AJ523" s="17" t="str">
        <f>INDEX(Data!AJ:AJ,MATCH($D523,Data!$D:$D,0))</f>
        <v/>
      </c>
      <c r="AK523" s="10">
        <v>55</v>
      </c>
      <c r="AL523" s="10">
        <v>65</v>
      </c>
      <c r="AM523" s="6" t="s">
        <v>475</v>
      </c>
      <c r="AN523" s="6" t="s">
        <v>9239</v>
      </c>
      <c r="AO523" s="6" t="s">
        <v>2501</v>
      </c>
      <c r="AP523" s="6" t="s">
        <v>2502</v>
      </c>
      <c r="AQ523" s="18" t="s">
        <v>9465</v>
      </c>
      <c r="AR523" s="11" t="str">
        <f t="shared" si="130"/>
        <v>2W Distributor Bike</v>
      </c>
      <c r="AS523" s="11" t="str">
        <f t="shared" si="131"/>
        <v>2W Distributor - Moto</v>
      </c>
      <c r="AT523" s="11" t="str">
        <f t="shared" si="132"/>
        <v>2W Distributor</v>
      </c>
      <c r="AU523" s="11" t="str">
        <f t="shared" si="133"/>
        <v>H2</v>
      </c>
      <c r="AV523" s="11" t="str">
        <f t="shared" si="133"/>
        <v>International - Bike</v>
      </c>
      <c r="AW523" s="11" t="str">
        <f t="shared" si="134"/>
        <v>International - Moto</v>
      </c>
      <c r="AX523" s="11" t="str">
        <f t="shared" si="135"/>
        <v>International - AS</v>
      </c>
      <c r="AY523" s="11" t="str">
        <f t="shared" si="135"/>
        <v>International</v>
      </c>
      <c r="AZ523" s="11" t="str">
        <f t="shared" si="135"/>
        <v>International - New</v>
      </c>
      <c r="BA523" s="11" t="str">
        <f t="shared" si="136"/>
        <v>Mecanic Sport</v>
      </c>
      <c r="BB523" s="11" t="str">
        <f t="shared" si="137"/>
        <v>Moto Dealers</v>
      </c>
      <c r="BC523" s="11" t="str">
        <f t="shared" si="137"/>
        <v>Motonet</v>
      </c>
      <c r="BD523" s="11" t="str">
        <f t="shared" si="138"/>
        <v>Pierce AB</v>
      </c>
      <c r="BE523" s="11" t="str">
        <f t="shared" si="139"/>
        <v>Retail</v>
      </c>
      <c r="BF523" s="11" t="str">
        <f t="shared" si="140"/>
        <v>TREK</v>
      </c>
      <c r="BG523" s="11" t="e">
        <v>#N/A</v>
      </c>
      <c r="BH523" s="11" t="e">
        <f t="shared" si="141"/>
        <v>#N/A</v>
      </c>
      <c r="BI523" s="11"/>
      <c r="BJ523" s="11"/>
      <c r="BK523" s="11"/>
      <c r="BL523" s="11"/>
      <c r="BM523" s="11"/>
      <c r="BN523" s="11"/>
      <c r="BO523" s="11"/>
      <c r="BP523" s="11"/>
      <c r="BQ523" s="11"/>
      <c r="BR523" s="11"/>
      <c r="BS523" s="11"/>
    </row>
    <row r="524" spans="1:71" x14ac:dyDescent="0.2">
      <c r="A524" s="16">
        <f t="shared" si="142"/>
        <v>523</v>
      </c>
      <c r="B524" s="11" t="str">
        <f t="shared" si="143"/>
        <v>50014-00022</v>
      </c>
      <c r="C524" s="11" t="str">
        <f t="shared" si="143"/>
        <v>50014-00022</v>
      </c>
      <c r="D524" s="7" t="s">
        <v>8782</v>
      </c>
      <c r="E524" s="6" t="s">
        <v>139</v>
      </c>
      <c r="F524" s="11" t="s">
        <v>8991</v>
      </c>
      <c r="G524" s="17" t="str">
        <f>INDEX(Data!G:G,MATCH($D524,Data!$D:$D,0))</f>
        <v>ACCURI 2</v>
      </c>
      <c r="H524" s="17" t="str">
        <f>INDEX(Data!H:H,MATCH($D524,Data!$D:$D,0))</f>
        <v>Goggle</v>
      </c>
      <c r="I524" s="6" t="s">
        <v>2311</v>
      </c>
      <c r="J524" s="6" t="s">
        <v>5331</v>
      </c>
      <c r="K524" s="6" t="s">
        <v>5340</v>
      </c>
      <c r="L524" s="6" t="s">
        <v>8994</v>
      </c>
      <c r="M524" s="6" t="s">
        <v>5348</v>
      </c>
      <c r="N524" s="6" t="s">
        <v>5379</v>
      </c>
      <c r="O524" s="11"/>
      <c r="P524" s="11"/>
      <c r="Q524" s="6" t="s">
        <v>9134</v>
      </c>
      <c r="R524" s="9" t="b">
        <v>1</v>
      </c>
      <c r="S524" s="9" t="b">
        <v>0</v>
      </c>
      <c r="T524" s="6" t="s">
        <v>8782</v>
      </c>
      <c r="U524" s="17" t="str">
        <f>INDEX(Data!U:U,MATCH($D524,Data!$D:$D,0))</f>
        <v>50014-00022</v>
      </c>
      <c r="V524" s="17" t="str">
        <f>INDEX(Data!V:V,MATCH($D524,Data!$D:$D,0))</f>
        <v/>
      </c>
      <c r="W524" s="17" t="str">
        <f>INDEX(Data!W:W,MATCH($D524,Data!$D:$D,0))</f>
        <v/>
      </c>
      <c r="X524" s="17" t="str">
        <f>INDEX(Data!X:X,MATCH($D524,Data!$D:$D,0))</f>
        <v/>
      </c>
      <c r="Y524" s="17" t="str">
        <f>INDEX(Data!Y:Y,MATCH($D524,Data!$D:$D,0))</f>
        <v/>
      </c>
      <c r="Z524" s="17" t="str">
        <f>INDEX(Data!Z:Z,MATCH($D524,Data!$D:$D,0))</f>
        <v/>
      </c>
      <c r="AA524" s="17" t="str">
        <f>INDEX(Data!AA:AA,MATCH($D524,Data!$D:$D,0))</f>
        <v/>
      </c>
      <c r="AB524" s="17" t="str">
        <f>INDEX(Data!AB:AB,MATCH($D524,Data!$D:$D,0))</f>
        <v/>
      </c>
      <c r="AC524" s="17" t="str">
        <f>INDEX(Data!AC:AC,MATCH($D524,Data!$D:$D,0))</f>
        <v>OS</v>
      </c>
      <c r="AD524" s="17" t="str">
        <f>INDEX(Data!AD:AD,MATCH($D524,Data!$D:$D,0))</f>
        <v/>
      </c>
      <c r="AE524" s="17" t="str">
        <f>INDEX(Data!AE:AE,MATCH($D524,Data!$D:$D,0))</f>
        <v/>
      </c>
      <c r="AF524" s="17" t="str">
        <f>INDEX(Data!AF:AF,MATCH($D524,Data!$D:$D,0))</f>
        <v/>
      </c>
      <c r="AG524" s="17" t="str">
        <f>INDEX(Data!AG:AG,MATCH($D524,Data!$D:$D,0))</f>
        <v/>
      </c>
      <c r="AH524" s="17" t="str">
        <f>INDEX(Data!AH:AH,MATCH($D524,Data!$D:$D,0))</f>
        <v/>
      </c>
      <c r="AI524" s="17" t="str">
        <f>INDEX(Data!AI:AI,MATCH($D524,Data!$D:$D,0))</f>
        <v/>
      </c>
      <c r="AJ524" s="17" t="str">
        <f>INDEX(Data!AJ:AJ,MATCH($D524,Data!$D:$D,0))</f>
        <v/>
      </c>
      <c r="AK524" s="10">
        <v>55</v>
      </c>
      <c r="AL524" s="10">
        <v>65</v>
      </c>
      <c r="AM524" s="6" t="s">
        <v>475</v>
      </c>
      <c r="AN524" s="6" t="s">
        <v>9239</v>
      </c>
      <c r="AO524" s="6" t="s">
        <v>2501</v>
      </c>
      <c r="AP524" s="6" t="s">
        <v>2502</v>
      </c>
      <c r="AQ524" s="18" t="s">
        <v>9465</v>
      </c>
      <c r="AR524" s="11" t="str">
        <f t="shared" si="130"/>
        <v>2W Distributor Bike</v>
      </c>
      <c r="AS524" s="11" t="str">
        <f t="shared" si="131"/>
        <v>2W Distributor - Moto</v>
      </c>
      <c r="AT524" s="11" t="str">
        <f t="shared" si="132"/>
        <v>2W Distributor</v>
      </c>
      <c r="AU524" s="11" t="str">
        <f t="shared" si="133"/>
        <v>H2</v>
      </c>
      <c r="AV524" s="11" t="str">
        <f t="shared" si="133"/>
        <v>International - Bike</v>
      </c>
      <c r="AW524" s="11" t="str">
        <f t="shared" si="134"/>
        <v>International - Moto</v>
      </c>
      <c r="AX524" s="11" t="str">
        <f t="shared" si="135"/>
        <v>International - AS</v>
      </c>
      <c r="AY524" s="11" t="str">
        <f t="shared" si="135"/>
        <v>International</v>
      </c>
      <c r="AZ524" s="11" t="str">
        <f t="shared" si="135"/>
        <v>International - New</v>
      </c>
      <c r="BA524" s="11" t="str">
        <f t="shared" si="136"/>
        <v>Mecanic Sport</v>
      </c>
      <c r="BB524" s="11" t="str">
        <f t="shared" si="137"/>
        <v>Moto Dealers</v>
      </c>
      <c r="BC524" s="11" t="str">
        <f t="shared" si="137"/>
        <v>Motonet</v>
      </c>
      <c r="BD524" s="11" t="str">
        <f t="shared" si="138"/>
        <v>Pierce AB</v>
      </c>
      <c r="BE524" s="11" t="str">
        <f t="shared" si="139"/>
        <v>Retail</v>
      </c>
      <c r="BF524" s="11" t="str">
        <f t="shared" si="140"/>
        <v>TREK</v>
      </c>
      <c r="BG524" s="11" t="e">
        <v>#N/A</v>
      </c>
      <c r="BH524" s="11" t="e">
        <f t="shared" si="141"/>
        <v>#N/A</v>
      </c>
      <c r="BI524" s="11"/>
      <c r="BJ524" s="11"/>
      <c r="BK524" s="11"/>
      <c r="BL524" s="11"/>
      <c r="BM524" s="11"/>
      <c r="BN524" s="11"/>
      <c r="BO524" s="11"/>
      <c r="BP524" s="11"/>
      <c r="BQ524" s="11"/>
      <c r="BR524" s="11"/>
      <c r="BS524" s="11"/>
    </row>
    <row r="525" spans="1:71" x14ac:dyDescent="0.2">
      <c r="A525" s="16">
        <f t="shared" si="142"/>
        <v>524</v>
      </c>
      <c r="B525" s="11" t="str">
        <f t="shared" si="143"/>
        <v>50014-00023</v>
      </c>
      <c r="C525" s="11" t="str">
        <f t="shared" si="143"/>
        <v>50014-00023</v>
      </c>
      <c r="D525" s="7" t="s">
        <v>8783</v>
      </c>
      <c r="E525" s="6" t="s">
        <v>139</v>
      </c>
      <c r="F525" s="11" t="s">
        <v>8991</v>
      </c>
      <c r="G525" s="17" t="str">
        <f>INDEX(Data!G:G,MATCH($D525,Data!$D:$D,0))</f>
        <v>ACCURI 2</v>
      </c>
      <c r="H525" s="17" t="str">
        <f>INDEX(Data!H:H,MATCH($D525,Data!$D:$D,0))</f>
        <v>Goggle</v>
      </c>
      <c r="I525" s="6" t="s">
        <v>2311</v>
      </c>
      <c r="J525" s="6" t="s">
        <v>5331</v>
      </c>
      <c r="K525" s="6" t="s">
        <v>5340</v>
      </c>
      <c r="L525" s="6" t="s">
        <v>8994</v>
      </c>
      <c r="M525" s="6" t="s">
        <v>5348</v>
      </c>
      <c r="N525" s="6" t="s">
        <v>5379</v>
      </c>
      <c r="O525" s="11"/>
      <c r="P525" s="11"/>
      <c r="Q525" s="6" t="s">
        <v>9109</v>
      </c>
      <c r="R525" s="9" t="b">
        <v>1</v>
      </c>
      <c r="S525" s="9" t="b">
        <v>0</v>
      </c>
      <c r="T525" s="6" t="s">
        <v>8783</v>
      </c>
      <c r="U525" s="17" t="str">
        <f>INDEX(Data!U:U,MATCH($D525,Data!$D:$D,0))</f>
        <v>50014-00023</v>
      </c>
      <c r="V525" s="17" t="str">
        <f>INDEX(Data!V:V,MATCH($D525,Data!$D:$D,0))</f>
        <v/>
      </c>
      <c r="W525" s="17" t="str">
        <f>INDEX(Data!W:W,MATCH($D525,Data!$D:$D,0))</f>
        <v/>
      </c>
      <c r="X525" s="17" t="str">
        <f>INDEX(Data!X:X,MATCH($D525,Data!$D:$D,0))</f>
        <v/>
      </c>
      <c r="Y525" s="17" t="str">
        <f>INDEX(Data!Y:Y,MATCH($D525,Data!$D:$D,0))</f>
        <v/>
      </c>
      <c r="Z525" s="17" t="str">
        <f>INDEX(Data!Z:Z,MATCH($D525,Data!$D:$D,0))</f>
        <v/>
      </c>
      <c r="AA525" s="17" t="str">
        <f>INDEX(Data!AA:AA,MATCH($D525,Data!$D:$D,0))</f>
        <v/>
      </c>
      <c r="AB525" s="17" t="str">
        <f>INDEX(Data!AB:AB,MATCH($D525,Data!$D:$D,0))</f>
        <v/>
      </c>
      <c r="AC525" s="17" t="str">
        <f>INDEX(Data!AC:AC,MATCH($D525,Data!$D:$D,0))</f>
        <v>OS</v>
      </c>
      <c r="AD525" s="17" t="str">
        <f>INDEX(Data!AD:AD,MATCH($D525,Data!$D:$D,0))</f>
        <v/>
      </c>
      <c r="AE525" s="17" t="str">
        <f>INDEX(Data!AE:AE,MATCH($D525,Data!$D:$D,0))</f>
        <v/>
      </c>
      <c r="AF525" s="17" t="str">
        <f>INDEX(Data!AF:AF,MATCH($D525,Data!$D:$D,0))</f>
        <v/>
      </c>
      <c r="AG525" s="17" t="str">
        <f>INDEX(Data!AG:AG,MATCH($D525,Data!$D:$D,0))</f>
        <v/>
      </c>
      <c r="AH525" s="17" t="str">
        <f>INDEX(Data!AH:AH,MATCH($D525,Data!$D:$D,0))</f>
        <v/>
      </c>
      <c r="AI525" s="17" t="str">
        <f>INDEX(Data!AI:AI,MATCH($D525,Data!$D:$D,0))</f>
        <v/>
      </c>
      <c r="AJ525" s="17" t="str">
        <f>INDEX(Data!AJ:AJ,MATCH($D525,Data!$D:$D,0))</f>
        <v/>
      </c>
      <c r="AK525" s="10">
        <v>55</v>
      </c>
      <c r="AL525" s="10">
        <v>65</v>
      </c>
      <c r="AM525" s="6" t="s">
        <v>475</v>
      </c>
      <c r="AN525" s="6" t="s">
        <v>9239</v>
      </c>
      <c r="AO525" s="6" t="s">
        <v>2501</v>
      </c>
      <c r="AP525" s="6" t="s">
        <v>2502</v>
      </c>
      <c r="AQ525" s="18" t="s">
        <v>9465</v>
      </c>
      <c r="AR525" s="11" t="str">
        <f t="shared" si="130"/>
        <v>2W Distributor Bike</v>
      </c>
      <c r="AS525" s="11" t="str">
        <f t="shared" si="131"/>
        <v>2W Distributor - Moto</v>
      </c>
      <c r="AT525" s="11" t="str">
        <f t="shared" si="132"/>
        <v>2W Distributor</v>
      </c>
      <c r="AU525" s="11" t="str">
        <f t="shared" si="133"/>
        <v>H2</v>
      </c>
      <c r="AV525" s="11" t="str">
        <f t="shared" si="133"/>
        <v>International - Bike</v>
      </c>
      <c r="AW525" s="11" t="str">
        <f t="shared" si="134"/>
        <v>International - Moto</v>
      </c>
      <c r="AX525" s="11" t="str">
        <f t="shared" si="135"/>
        <v>International - AS</v>
      </c>
      <c r="AY525" s="11" t="str">
        <f t="shared" si="135"/>
        <v>International</v>
      </c>
      <c r="AZ525" s="11" t="str">
        <f t="shared" si="135"/>
        <v>International - New</v>
      </c>
      <c r="BA525" s="11" t="str">
        <f t="shared" si="136"/>
        <v>Mecanic Sport</v>
      </c>
      <c r="BB525" s="11" t="str">
        <f t="shared" si="137"/>
        <v>Moto Dealers</v>
      </c>
      <c r="BC525" s="11" t="str">
        <f t="shared" si="137"/>
        <v>Motonet</v>
      </c>
      <c r="BD525" s="11" t="str">
        <f t="shared" si="138"/>
        <v>Pierce AB</v>
      </c>
      <c r="BE525" s="11" t="str">
        <f t="shared" si="139"/>
        <v>Retail</v>
      </c>
      <c r="BF525" s="11" t="str">
        <f t="shared" si="140"/>
        <v>TREK</v>
      </c>
      <c r="BG525" s="11" t="e">
        <v>#N/A</v>
      </c>
      <c r="BH525" s="11" t="e">
        <f t="shared" si="141"/>
        <v>#N/A</v>
      </c>
      <c r="BI525" s="11"/>
      <c r="BJ525" s="11"/>
      <c r="BK525" s="11"/>
      <c r="BL525" s="11"/>
      <c r="BM525" s="11"/>
      <c r="BN525" s="11"/>
      <c r="BO525" s="11"/>
      <c r="BP525" s="11"/>
      <c r="BQ525" s="11"/>
      <c r="BR525" s="11"/>
      <c r="BS525" s="11"/>
    </row>
    <row r="526" spans="1:71" x14ac:dyDescent="0.2">
      <c r="A526" s="16">
        <f t="shared" si="142"/>
        <v>525</v>
      </c>
      <c r="B526" s="11" t="str">
        <f t="shared" si="143"/>
        <v>50014-00024</v>
      </c>
      <c r="C526" s="11" t="str">
        <f t="shared" si="143"/>
        <v>50014-00024</v>
      </c>
      <c r="D526" s="7" t="s">
        <v>8784</v>
      </c>
      <c r="E526" s="6" t="s">
        <v>139</v>
      </c>
      <c r="F526" s="11" t="s">
        <v>8991</v>
      </c>
      <c r="G526" s="17" t="str">
        <f>INDEX(Data!G:G,MATCH($D526,Data!$D:$D,0))</f>
        <v>ACCURI 2</v>
      </c>
      <c r="H526" s="17" t="str">
        <f>INDEX(Data!H:H,MATCH($D526,Data!$D:$D,0))</f>
        <v>Goggle</v>
      </c>
      <c r="I526" s="6" t="s">
        <v>2311</v>
      </c>
      <c r="J526" s="6" t="s">
        <v>5331</v>
      </c>
      <c r="K526" s="6" t="s">
        <v>5340</v>
      </c>
      <c r="L526" s="6" t="s">
        <v>8994</v>
      </c>
      <c r="M526" s="6" t="s">
        <v>5348</v>
      </c>
      <c r="N526" s="6" t="s">
        <v>5379</v>
      </c>
      <c r="O526" s="11"/>
      <c r="P526" s="11"/>
      <c r="Q526" s="6" t="s">
        <v>4262</v>
      </c>
      <c r="R526" s="9" t="b">
        <v>1</v>
      </c>
      <c r="S526" s="9" t="b">
        <v>0</v>
      </c>
      <c r="T526" s="6" t="s">
        <v>8784</v>
      </c>
      <c r="U526" s="17" t="str">
        <f>INDEX(Data!U:U,MATCH($D526,Data!$D:$D,0))</f>
        <v>50014-00024</v>
      </c>
      <c r="V526" s="17" t="str">
        <f>INDEX(Data!V:V,MATCH($D526,Data!$D:$D,0))</f>
        <v/>
      </c>
      <c r="W526" s="17" t="str">
        <f>INDEX(Data!W:W,MATCH($D526,Data!$D:$D,0))</f>
        <v/>
      </c>
      <c r="X526" s="17" t="str">
        <f>INDEX(Data!X:X,MATCH($D526,Data!$D:$D,0))</f>
        <v/>
      </c>
      <c r="Y526" s="17" t="str">
        <f>INDEX(Data!Y:Y,MATCH($D526,Data!$D:$D,0))</f>
        <v/>
      </c>
      <c r="Z526" s="17" t="str">
        <f>INDEX(Data!Z:Z,MATCH($D526,Data!$D:$D,0))</f>
        <v/>
      </c>
      <c r="AA526" s="17" t="str">
        <f>INDEX(Data!AA:AA,MATCH($D526,Data!$D:$D,0))</f>
        <v/>
      </c>
      <c r="AB526" s="17" t="str">
        <f>INDEX(Data!AB:AB,MATCH($D526,Data!$D:$D,0))</f>
        <v/>
      </c>
      <c r="AC526" s="17" t="str">
        <f>INDEX(Data!AC:AC,MATCH($D526,Data!$D:$D,0))</f>
        <v>OS</v>
      </c>
      <c r="AD526" s="17" t="str">
        <f>INDEX(Data!AD:AD,MATCH($D526,Data!$D:$D,0))</f>
        <v/>
      </c>
      <c r="AE526" s="17" t="str">
        <f>INDEX(Data!AE:AE,MATCH($D526,Data!$D:$D,0))</f>
        <v/>
      </c>
      <c r="AF526" s="17" t="str">
        <f>INDEX(Data!AF:AF,MATCH($D526,Data!$D:$D,0))</f>
        <v/>
      </c>
      <c r="AG526" s="17" t="str">
        <f>INDEX(Data!AG:AG,MATCH($D526,Data!$D:$D,0))</f>
        <v/>
      </c>
      <c r="AH526" s="17" t="str">
        <f>INDEX(Data!AH:AH,MATCH($D526,Data!$D:$D,0))</f>
        <v/>
      </c>
      <c r="AI526" s="17" t="str">
        <f>INDEX(Data!AI:AI,MATCH($D526,Data!$D:$D,0))</f>
        <v/>
      </c>
      <c r="AJ526" s="17" t="str">
        <f>INDEX(Data!AJ:AJ,MATCH($D526,Data!$D:$D,0))</f>
        <v/>
      </c>
      <c r="AK526" s="10">
        <v>55</v>
      </c>
      <c r="AL526" s="10">
        <v>65</v>
      </c>
      <c r="AM526" s="6" t="s">
        <v>475</v>
      </c>
      <c r="AN526" s="6" t="s">
        <v>9239</v>
      </c>
      <c r="AO526" s="6" t="s">
        <v>2501</v>
      </c>
      <c r="AP526" s="6" t="s">
        <v>2502</v>
      </c>
      <c r="AQ526" s="18" t="s">
        <v>9465</v>
      </c>
      <c r="AR526" s="11" t="str">
        <f t="shared" si="130"/>
        <v>2W Distributor Bike</v>
      </c>
      <c r="AS526" s="11" t="str">
        <f t="shared" si="131"/>
        <v>2W Distributor - Moto</v>
      </c>
      <c r="AT526" s="11" t="str">
        <f t="shared" si="132"/>
        <v>2W Distributor</v>
      </c>
      <c r="AU526" s="11" t="str">
        <f t="shared" si="133"/>
        <v>H2</v>
      </c>
      <c r="AV526" s="11" t="str">
        <f t="shared" si="133"/>
        <v>International - Bike</v>
      </c>
      <c r="AW526" s="11" t="str">
        <f t="shared" si="134"/>
        <v>International - Moto</v>
      </c>
      <c r="AX526" s="11" t="str">
        <f t="shared" si="135"/>
        <v>International - AS</v>
      </c>
      <c r="AY526" s="11" t="str">
        <f t="shared" si="135"/>
        <v>International</v>
      </c>
      <c r="AZ526" s="11" t="str">
        <f t="shared" si="135"/>
        <v>International - New</v>
      </c>
      <c r="BA526" s="11" t="str">
        <f t="shared" si="136"/>
        <v>Mecanic Sport</v>
      </c>
      <c r="BB526" s="11" t="str">
        <f t="shared" si="137"/>
        <v>Moto Dealers</v>
      </c>
      <c r="BC526" s="11" t="str">
        <f t="shared" si="137"/>
        <v>Motonet</v>
      </c>
      <c r="BD526" s="11" t="str">
        <f t="shared" si="138"/>
        <v>Pierce AB</v>
      </c>
      <c r="BE526" s="11" t="str">
        <f t="shared" si="139"/>
        <v>Retail</v>
      </c>
      <c r="BF526" s="11" t="str">
        <f t="shared" si="140"/>
        <v>TREK</v>
      </c>
      <c r="BG526" s="11" t="e">
        <v>#N/A</v>
      </c>
      <c r="BH526" s="11" t="e">
        <f t="shared" si="141"/>
        <v>#N/A</v>
      </c>
      <c r="BI526" s="11"/>
      <c r="BJ526" s="11"/>
      <c r="BK526" s="11"/>
      <c r="BL526" s="11"/>
      <c r="BM526" s="11"/>
      <c r="BN526" s="11"/>
      <c r="BO526" s="11"/>
      <c r="BP526" s="11"/>
      <c r="BQ526" s="11"/>
      <c r="BR526" s="11"/>
      <c r="BS526" s="11"/>
    </row>
    <row r="527" spans="1:71" x14ac:dyDescent="0.2">
      <c r="A527" s="16">
        <f t="shared" si="142"/>
        <v>526</v>
      </c>
      <c r="B527" s="11" t="str">
        <f t="shared" si="143"/>
        <v>50014-00025</v>
      </c>
      <c r="C527" s="11" t="str">
        <f t="shared" si="143"/>
        <v>50014-00025</v>
      </c>
      <c r="D527" s="7" t="s">
        <v>8785</v>
      </c>
      <c r="E527" s="6" t="s">
        <v>139</v>
      </c>
      <c r="F527" s="11" t="s">
        <v>8991</v>
      </c>
      <c r="G527" s="17" t="str">
        <f>INDEX(Data!G:G,MATCH($D527,Data!$D:$D,0))</f>
        <v>ACCURI 2</v>
      </c>
      <c r="H527" s="17" t="str">
        <f>INDEX(Data!H:H,MATCH($D527,Data!$D:$D,0))</f>
        <v>Goggle</v>
      </c>
      <c r="I527" s="6" t="s">
        <v>2311</v>
      </c>
      <c r="J527" s="6" t="s">
        <v>5331</v>
      </c>
      <c r="K527" s="6" t="s">
        <v>5340</v>
      </c>
      <c r="L527" s="6" t="s">
        <v>8994</v>
      </c>
      <c r="M527" s="6" t="s">
        <v>5348</v>
      </c>
      <c r="N527" s="6" t="s">
        <v>5379</v>
      </c>
      <c r="O527" s="11"/>
      <c r="P527" s="11"/>
      <c r="Q527" s="6" t="s">
        <v>9135</v>
      </c>
      <c r="R527" s="9" t="b">
        <v>1</v>
      </c>
      <c r="S527" s="9" t="b">
        <v>0</v>
      </c>
      <c r="T527" s="6" t="s">
        <v>8785</v>
      </c>
      <c r="U527" s="17" t="str">
        <f>INDEX(Data!U:U,MATCH($D527,Data!$D:$D,0))</f>
        <v>50014-00025</v>
      </c>
      <c r="V527" s="17" t="str">
        <f>INDEX(Data!V:V,MATCH($D527,Data!$D:$D,0))</f>
        <v/>
      </c>
      <c r="W527" s="17" t="str">
        <f>INDEX(Data!W:W,MATCH($D527,Data!$D:$D,0))</f>
        <v/>
      </c>
      <c r="X527" s="17" t="str">
        <f>INDEX(Data!X:X,MATCH($D527,Data!$D:$D,0))</f>
        <v/>
      </c>
      <c r="Y527" s="17" t="str">
        <f>INDEX(Data!Y:Y,MATCH($D527,Data!$D:$D,0))</f>
        <v/>
      </c>
      <c r="Z527" s="17" t="str">
        <f>INDEX(Data!Z:Z,MATCH($D527,Data!$D:$D,0))</f>
        <v/>
      </c>
      <c r="AA527" s="17" t="str">
        <f>INDEX(Data!AA:AA,MATCH($D527,Data!$D:$D,0))</f>
        <v/>
      </c>
      <c r="AB527" s="17" t="str">
        <f>INDEX(Data!AB:AB,MATCH($D527,Data!$D:$D,0))</f>
        <v/>
      </c>
      <c r="AC527" s="17" t="str">
        <f>INDEX(Data!AC:AC,MATCH($D527,Data!$D:$D,0))</f>
        <v>OS</v>
      </c>
      <c r="AD527" s="17" t="str">
        <f>INDEX(Data!AD:AD,MATCH($D527,Data!$D:$D,0))</f>
        <v/>
      </c>
      <c r="AE527" s="17" t="str">
        <f>INDEX(Data!AE:AE,MATCH($D527,Data!$D:$D,0))</f>
        <v/>
      </c>
      <c r="AF527" s="17" t="str">
        <f>INDEX(Data!AF:AF,MATCH($D527,Data!$D:$D,0))</f>
        <v/>
      </c>
      <c r="AG527" s="17" t="str">
        <f>INDEX(Data!AG:AG,MATCH($D527,Data!$D:$D,0))</f>
        <v/>
      </c>
      <c r="AH527" s="17" t="str">
        <f>INDEX(Data!AH:AH,MATCH($D527,Data!$D:$D,0))</f>
        <v/>
      </c>
      <c r="AI527" s="17" t="str">
        <f>INDEX(Data!AI:AI,MATCH($D527,Data!$D:$D,0))</f>
        <v/>
      </c>
      <c r="AJ527" s="17" t="str">
        <f>INDEX(Data!AJ:AJ,MATCH($D527,Data!$D:$D,0))</f>
        <v/>
      </c>
      <c r="AK527" s="10">
        <v>55</v>
      </c>
      <c r="AL527" s="10">
        <v>65</v>
      </c>
      <c r="AM527" s="6" t="s">
        <v>475</v>
      </c>
      <c r="AN527" s="6" t="s">
        <v>9239</v>
      </c>
      <c r="AO527" s="6" t="s">
        <v>2501</v>
      </c>
      <c r="AP527" s="6" t="s">
        <v>2502</v>
      </c>
      <c r="AQ527" s="18" t="s">
        <v>9465</v>
      </c>
      <c r="AR527" s="11" t="str">
        <f t="shared" si="130"/>
        <v>2W Distributor Bike</v>
      </c>
      <c r="AS527" s="11" t="str">
        <f t="shared" si="131"/>
        <v>2W Distributor - Moto</v>
      </c>
      <c r="AT527" s="11" t="str">
        <f t="shared" si="132"/>
        <v>2W Distributor</v>
      </c>
      <c r="AU527" s="11" t="str">
        <f t="shared" si="133"/>
        <v>H2</v>
      </c>
      <c r="AV527" s="11" t="str">
        <f t="shared" si="133"/>
        <v>International - Bike</v>
      </c>
      <c r="AW527" s="11" t="str">
        <f t="shared" si="134"/>
        <v>International - Moto</v>
      </c>
      <c r="AX527" s="11" t="str">
        <f t="shared" si="135"/>
        <v>International - AS</v>
      </c>
      <c r="AY527" s="11" t="str">
        <f t="shared" si="135"/>
        <v>International</v>
      </c>
      <c r="AZ527" s="11" t="str">
        <f t="shared" si="135"/>
        <v>International - New</v>
      </c>
      <c r="BA527" s="11" t="str">
        <f t="shared" si="136"/>
        <v>Mecanic Sport</v>
      </c>
      <c r="BB527" s="11" t="str">
        <f t="shared" si="137"/>
        <v>Moto Dealers</v>
      </c>
      <c r="BC527" s="11" t="str">
        <f t="shared" si="137"/>
        <v>Motonet</v>
      </c>
      <c r="BD527" s="11" t="str">
        <f t="shared" si="138"/>
        <v>Pierce AB</v>
      </c>
      <c r="BE527" s="11" t="str">
        <f t="shared" si="139"/>
        <v>Retail</v>
      </c>
      <c r="BF527" s="11" t="str">
        <f t="shared" si="140"/>
        <v>TREK</v>
      </c>
      <c r="BG527" s="11" t="e">
        <v>#N/A</v>
      </c>
      <c r="BH527" s="11" t="e">
        <f t="shared" si="141"/>
        <v>#N/A</v>
      </c>
      <c r="BI527" s="11"/>
      <c r="BJ527" s="11"/>
      <c r="BK527" s="11"/>
      <c r="BL527" s="11"/>
      <c r="BM527" s="11"/>
      <c r="BN527" s="11"/>
      <c r="BO527" s="11"/>
      <c r="BP527" s="11"/>
      <c r="BQ527" s="11"/>
      <c r="BR527" s="11"/>
      <c r="BS527" s="11"/>
    </row>
    <row r="528" spans="1:71" x14ac:dyDescent="0.2">
      <c r="A528" s="16">
        <f t="shared" si="142"/>
        <v>527</v>
      </c>
      <c r="B528" s="11" t="str">
        <f t="shared" si="143"/>
        <v>50014-00026</v>
      </c>
      <c r="C528" s="11" t="str">
        <f t="shared" si="143"/>
        <v>50014-00026</v>
      </c>
      <c r="D528" s="7" t="s">
        <v>8786</v>
      </c>
      <c r="E528" s="6" t="s">
        <v>139</v>
      </c>
      <c r="F528" s="11" t="s">
        <v>8991</v>
      </c>
      <c r="G528" s="17" t="str">
        <f>INDEX(Data!G:G,MATCH($D528,Data!$D:$D,0))</f>
        <v>ACCURI 2</v>
      </c>
      <c r="H528" s="17" t="str">
        <f>INDEX(Data!H:H,MATCH($D528,Data!$D:$D,0))</f>
        <v>Goggle</v>
      </c>
      <c r="I528" s="6" t="s">
        <v>2311</v>
      </c>
      <c r="J528" s="6" t="s">
        <v>5331</v>
      </c>
      <c r="K528" s="6" t="s">
        <v>8991</v>
      </c>
      <c r="L528" s="6" t="s">
        <v>8991</v>
      </c>
      <c r="M528" s="6" t="s">
        <v>5348</v>
      </c>
      <c r="N528" s="6" t="s">
        <v>5379</v>
      </c>
      <c r="O528" s="11"/>
      <c r="P528" s="11"/>
      <c r="Q528" s="6" t="s">
        <v>9136</v>
      </c>
      <c r="R528" s="9" t="b">
        <v>0</v>
      </c>
      <c r="S528" s="9" t="b">
        <v>0</v>
      </c>
      <c r="T528" s="6" t="s">
        <v>8786</v>
      </c>
      <c r="U528" s="17" t="str">
        <f>INDEX(Data!U:U,MATCH($D528,Data!$D:$D,0))</f>
        <v>50014-00026</v>
      </c>
      <c r="V528" s="17" t="str">
        <f>INDEX(Data!V:V,MATCH($D528,Data!$D:$D,0))</f>
        <v/>
      </c>
      <c r="W528" s="17" t="str">
        <f>INDEX(Data!W:W,MATCH($D528,Data!$D:$D,0))</f>
        <v/>
      </c>
      <c r="X528" s="17" t="str">
        <f>INDEX(Data!X:X,MATCH($D528,Data!$D:$D,0))</f>
        <v/>
      </c>
      <c r="Y528" s="17" t="str">
        <f>INDEX(Data!Y:Y,MATCH($D528,Data!$D:$D,0))</f>
        <v/>
      </c>
      <c r="Z528" s="17" t="str">
        <f>INDEX(Data!Z:Z,MATCH($D528,Data!$D:$D,0))</f>
        <v/>
      </c>
      <c r="AA528" s="17" t="str">
        <f>INDEX(Data!AA:AA,MATCH($D528,Data!$D:$D,0))</f>
        <v/>
      </c>
      <c r="AB528" s="17" t="str">
        <f>INDEX(Data!AB:AB,MATCH($D528,Data!$D:$D,0))</f>
        <v/>
      </c>
      <c r="AC528" s="17" t="str">
        <f>INDEX(Data!AC:AC,MATCH($D528,Data!$D:$D,0))</f>
        <v>OS</v>
      </c>
      <c r="AD528" s="17" t="str">
        <f>INDEX(Data!AD:AD,MATCH($D528,Data!$D:$D,0))</f>
        <v/>
      </c>
      <c r="AE528" s="17" t="str">
        <f>INDEX(Data!AE:AE,MATCH($D528,Data!$D:$D,0))</f>
        <v/>
      </c>
      <c r="AF528" s="17" t="str">
        <f>INDEX(Data!AF:AF,MATCH($D528,Data!$D:$D,0))</f>
        <v/>
      </c>
      <c r="AG528" s="17" t="str">
        <f>INDEX(Data!AG:AG,MATCH($D528,Data!$D:$D,0))</f>
        <v/>
      </c>
      <c r="AH528" s="17" t="str">
        <f>INDEX(Data!AH:AH,MATCH($D528,Data!$D:$D,0))</f>
        <v/>
      </c>
      <c r="AI528" s="17" t="str">
        <f>INDEX(Data!AI:AI,MATCH($D528,Data!$D:$D,0))</f>
        <v/>
      </c>
      <c r="AJ528" s="17" t="str">
        <f>INDEX(Data!AJ:AJ,MATCH($D528,Data!$D:$D,0))</f>
        <v/>
      </c>
      <c r="AK528" s="10">
        <v>55</v>
      </c>
      <c r="AL528" s="10">
        <v>65</v>
      </c>
      <c r="AM528" s="6" t="s">
        <v>475</v>
      </c>
      <c r="AN528" s="6" t="s">
        <v>9239</v>
      </c>
      <c r="AO528" s="6" t="s">
        <v>2501</v>
      </c>
      <c r="AP528" s="6" t="s">
        <v>2502</v>
      </c>
      <c r="AQ528" s="18" t="s">
        <v>9465</v>
      </c>
      <c r="AR528" s="11" t="str">
        <f t="shared" si="130"/>
        <v>2W Distributor Bike</v>
      </c>
      <c r="AS528" s="11" t="str">
        <f t="shared" si="131"/>
        <v>2W Distributor - Moto</v>
      </c>
      <c r="AT528" s="11" t="str">
        <f t="shared" si="132"/>
        <v>2W Distributor</v>
      </c>
      <c r="AU528" s="11" t="str">
        <f t="shared" si="133"/>
        <v>H2</v>
      </c>
      <c r="AV528" s="11" t="str">
        <f t="shared" si="133"/>
        <v>International - Bike</v>
      </c>
      <c r="AW528" s="11" t="str">
        <f t="shared" si="134"/>
        <v>International - Moto</v>
      </c>
      <c r="AX528" s="11" t="str">
        <f t="shared" si="135"/>
        <v>International - AS</v>
      </c>
      <c r="AY528" s="11" t="str">
        <f t="shared" si="135"/>
        <v>International</v>
      </c>
      <c r="AZ528" s="11" t="str">
        <f t="shared" si="135"/>
        <v>International - New</v>
      </c>
      <c r="BA528" s="11" t="str">
        <f t="shared" si="136"/>
        <v>Mecanic Sport</v>
      </c>
      <c r="BB528" s="11" t="str">
        <f t="shared" si="137"/>
        <v>Moto Dealers</v>
      </c>
      <c r="BC528" s="11" t="str">
        <f t="shared" si="137"/>
        <v>Motonet</v>
      </c>
      <c r="BD528" s="11" t="str">
        <f t="shared" si="138"/>
        <v>Pierce AB</v>
      </c>
      <c r="BE528" s="11" t="str">
        <f t="shared" si="139"/>
        <v>Retail</v>
      </c>
      <c r="BF528" s="11" t="str">
        <f t="shared" si="140"/>
        <v>TREK</v>
      </c>
      <c r="BG528" s="11" t="e">
        <v>#N/A</v>
      </c>
      <c r="BH528" s="11" t="e">
        <f t="shared" si="141"/>
        <v>#N/A</v>
      </c>
      <c r="BI528" s="11"/>
      <c r="BJ528" s="11"/>
      <c r="BK528" s="11"/>
      <c r="BL528" s="11"/>
      <c r="BM528" s="11"/>
      <c r="BN528" s="11"/>
      <c r="BO528" s="11"/>
      <c r="BP528" s="11"/>
      <c r="BQ528" s="11"/>
      <c r="BR528" s="11"/>
      <c r="BS528" s="11"/>
    </row>
    <row r="529" spans="1:71" x14ac:dyDescent="0.2">
      <c r="A529" s="16">
        <f t="shared" si="142"/>
        <v>528</v>
      </c>
      <c r="B529" s="11" t="str">
        <f t="shared" si="143"/>
        <v>50014-00027</v>
      </c>
      <c r="C529" s="11" t="str">
        <f t="shared" si="143"/>
        <v>50014-00027</v>
      </c>
      <c r="D529" s="7" t="s">
        <v>8787</v>
      </c>
      <c r="E529" s="6" t="s">
        <v>139</v>
      </c>
      <c r="F529" s="11" t="s">
        <v>8991</v>
      </c>
      <c r="G529" s="17" t="str">
        <f>INDEX(Data!G:G,MATCH($D529,Data!$D:$D,0))</f>
        <v>ACCURI 2</v>
      </c>
      <c r="H529" s="17" t="str">
        <f>INDEX(Data!H:H,MATCH($D529,Data!$D:$D,0))</f>
        <v>Goggle</v>
      </c>
      <c r="I529" s="6" t="s">
        <v>2311</v>
      </c>
      <c r="J529" s="6" t="s">
        <v>5331</v>
      </c>
      <c r="K529" s="6" t="s">
        <v>8991</v>
      </c>
      <c r="L529" s="6" t="s">
        <v>8991</v>
      </c>
      <c r="M529" s="6" t="s">
        <v>5348</v>
      </c>
      <c r="N529" s="6" t="s">
        <v>5379</v>
      </c>
      <c r="O529" s="11"/>
      <c r="P529" s="11"/>
      <c r="Q529" s="6" t="s">
        <v>9137</v>
      </c>
      <c r="R529" s="9" t="b">
        <v>0</v>
      </c>
      <c r="S529" s="9" t="b">
        <v>0</v>
      </c>
      <c r="T529" s="6" t="s">
        <v>8787</v>
      </c>
      <c r="U529" s="17" t="str">
        <f>INDEX(Data!U:U,MATCH($D529,Data!$D:$D,0))</f>
        <v>50014-00027</v>
      </c>
      <c r="V529" s="17" t="str">
        <f>INDEX(Data!V:V,MATCH($D529,Data!$D:$D,0))</f>
        <v/>
      </c>
      <c r="W529" s="17" t="str">
        <f>INDEX(Data!W:W,MATCH($D529,Data!$D:$D,0))</f>
        <v/>
      </c>
      <c r="X529" s="17" t="str">
        <f>INDEX(Data!X:X,MATCH($D529,Data!$D:$D,0))</f>
        <v/>
      </c>
      <c r="Y529" s="17" t="str">
        <f>INDEX(Data!Y:Y,MATCH($D529,Data!$D:$D,0))</f>
        <v/>
      </c>
      <c r="Z529" s="17" t="str">
        <f>INDEX(Data!Z:Z,MATCH($D529,Data!$D:$D,0))</f>
        <v/>
      </c>
      <c r="AA529" s="17" t="str">
        <f>INDEX(Data!AA:AA,MATCH($D529,Data!$D:$D,0))</f>
        <v/>
      </c>
      <c r="AB529" s="17" t="str">
        <f>INDEX(Data!AB:AB,MATCH($D529,Data!$D:$D,0))</f>
        <v/>
      </c>
      <c r="AC529" s="17" t="str">
        <f>INDEX(Data!AC:AC,MATCH($D529,Data!$D:$D,0))</f>
        <v>OS</v>
      </c>
      <c r="AD529" s="17" t="str">
        <f>INDEX(Data!AD:AD,MATCH($D529,Data!$D:$D,0))</f>
        <v/>
      </c>
      <c r="AE529" s="17" t="str">
        <f>INDEX(Data!AE:AE,MATCH($D529,Data!$D:$D,0))</f>
        <v/>
      </c>
      <c r="AF529" s="17" t="str">
        <f>INDEX(Data!AF:AF,MATCH($D529,Data!$D:$D,0))</f>
        <v/>
      </c>
      <c r="AG529" s="17" t="str">
        <f>INDEX(Data!AG:AG,MATCH($D529,Data!$D:$D,0))</f>
        <v/>
      </c>
      <c r="AH529" s="17" t="str">
        <f>INDEX(Data!AH:AH,MATCH($D529,Data!$D:$D,0))</f>
        <v/>
      </c>
      <c r="AI529" s="17" t="str">
        <f>INDEX(Data!AI:AI,MATCH($D529,Data!$D:$D,0))</f>
        <v/>
      </c>
      <c r="AJ529" s="17" t="str">
        <f>INDEX(Data!AJ:AJ,MATCH($D529,Data!$D:$D,0))</f>
        <v/>
      </c>
      <c r="AK529" s="10">
        <v>55</v>
      </c>
      <c r="AL529" s="10">
        <v>65</v>
      </c>
      <c r="AM529" s="6" t="s">
        <v>475</v>
      </c>
      <c r="AN529" s="6" t="s">
        <v>9239</v>
      </c>
      <c r="AO529" s="6" t="s">
        <v>2501</v>
      </c>
      <c r="AP529" s="6" t="s">
        <v>2502</v>
      </c>
      <c r="AQ529" s="18" t="s">
        <v>9465</v>
      </c>
      <c r="AR529" s="11" t="str">
        <f t="shared" si="130"/>
        <v>2W Distributor Bike</v>
      </c>
      <c r="AS529" s="11" t="str">
        <f t="shared" si="131"/>
        <v>2W Distributor - Moto</v>
      </c>
      <c r="AT529" s="11" t="str">
        <f t="shared" si="132"/>
        <v>2W Distributor</v>
      </c>
      <c r="AU529" s="11" t="str">
        <f t="shared" si="133"/>
        <v>H2</v>
      </c>
      <c r="AV529" s="11" t="str">
        <f t="shared" si="133"/>
        <v>International - Bike</v>
      </c>
      <c r="AW529" s="11" t="str">
        <f t="shared" si="134"/>
        <v>International - Moto</v>
      </c>
      <c r="AX529" s="11" t="str">
        <f t="shared" si="135"/>
        <v>International - AS</v>
      </c>
      <c r="AY529" s="11" t="str">
        <f t="shared" si="135"/>
        <v>International</v>
      </c>
      <c r="AZ529" s="11" t="str">
        <f t="shared" si="135"/>
        <v>International - New</v>
      </c>
      <c r="BA529" s="11" t="str">
        <f t="shared" si="136"/>
        <v>Mecanic Sport</v>
      </c>
      <c r="BB529" s="11" t="str">
        <f t="shared" si="137"/>
        <v>Moto Dealers</v>
      </c>
      <c r="BC529" s="11" t="str">
        <f t="shared" si="137"/>
        <v>Motonet</v>
      </c>
      <c r="BD529" s="11" t="str">
        <f t="shared" si="138"/>
        <v>Pierce AB</v>
      </c>
      <c r="BE529" s="11" t="str">
        <f t="shared" si="139"/>
        <v>Retail</v>
      </c>
      <c r="BF529" s="11" t="str">
        <f t="shared" si="140"/>
        <v>TREK</v>
      </c>
      <c r="BG529" s="11" t="e">
        <v>#N/A</v>
      </c>
      <c r="BH529" s="11" t="e">
        <f t="shared" si="141"/>
        <v>#N/A</v>
      </c>
      <c r="BI529" s="11"/>
      <c r="BJ529" s="11"/>
      <c r="BK529" s="11"/>
      <c r="BL529" s="11"/>
      <c r="BM529" s="11"/>
      <c r="BN529" s="11"/>
      <c r="BO529" s="11"/>
      <c r="BP529" s="11"/>
      <c r="BQ529" s="11"/>
      <c r="BR529" s="11"/>
      <c r="BS529" s="11"/>
    </row>
    <row r="530" spans="1:71" x14ac:dyDescent="0.2">
      <c r="A530" s="16">
        <f t="shared" si="142"/>
        <v>529</v>
      </c>
      <c r="B530" s="11" t="str">
        <f t="shared" si="143"/>
        <v>50014-00028</v>
      </c>
      <c r="C530" s="11" t="str">
        <f t="shared" si="143"/>
        <v>50014-00028</v>
      </c>
      <c r="D530" s="7" t="s">
        <v>8788</v>
      </c>
      <c r="E530" s="6" t="s">
        <v>139</v>
      </c>
      <c r="F530" s="11" t="s">
        <v>8991</v>
      </c>
      <c r="G530" s="17" t="str">
        <f>INDEX(Data!G:G,MATCH($D530,Data!$D:$D,0))</f>
        <v>ACCURI 2</v>
      </c>
      <c r="H530" s="17" t="str">
        <f>INDEX(Data!H:H,MATCH($D530,Data!$D:$D,0))</f>
        <v>Goggle</v>
      </c>
      <c r="I530" s="6" t="s">
        <v>2311</v>
      </c>
      <c r="J530" s="6" t="s">
        <v>5331</v>
      </c>
      <c r="K530" s="6" t="s">
        <v>8991</v>
      </c>
      <c r="L530" s="6" t="s">
        <v>8991</v>
      </c>
      <c r="M530" s="6" t="s">
        <v>5348</v>
      </c>
      <c r="N530" s="6" t="s">
        <v>5379</v>
      </c>
      <c r="O530" s="11"/>
      <c r="P530" s="11"/>
      <c r="Q530" s="6" t="s">
        <v>9138</v>
      </c>
      <c r="R530" s="9" t="b">
        <v>0</v>
      </c>
      <c r="S530" s="9" t="b">
        <v>0</v>
      </c>
      <c r="T530" s="6" t="s">
        <v>8788</v>
      </c>
      <c r="U530" s="17" t="str">
        <f>INDEX(Data!U:U,MATCH($D530,Data!$D:$D,0))</f>
        <v>50014-00028</v>
      </c>
      <c r="V530" s="17" t="str">
        <f>INDEX(Data!V:V,MATCH($D530,Data!$D:$D,0))</f>
        <v/>
      </c>
      <c r="W530" s="17" t="str">
        <f>INDEX(Data!W:W,MATCH($D530,Data!$D:$D,0))</f>
        <v/>
      </c>
      <c r="X530" s="17" t="str">
        <f>INDEX(Data!X:X,MATCH($D530,Data!$D:$D,0))</f>
        <v/>
      </c>
      <c r="Y530" s="17" t="str">
        <f>INDEX(Data!Y:Y,MATCH($D530,Data!$D:$D,0))</f>
        <v/>
      </c>
      <c r="Z530" s="17" t="str">
        <f>INDEX(Data!Z:Z,MATCH($D530,Data!$D:$D,0))</f>
        <v/>
      </c>
      <c r="AA530" s="17" t="str">
        <f>INDEX(Data!AA:AA,MATCH($D530,Data!$D:$D,0))</f>
        <v/>
      </c>
      <c r="AB530" s="17" t="str">
        <f>INDEX(Data!AB:AB,MATCH($D530,Data!$D:$D,0))</f>
        <v/>
      </c>
      <c r="AC530" s="17" t="str">
        <f>INDEX(Data!AC:AC,MATCH($D530,Data!$D:$D,0))</f>
        <v>OS</v>
      </c>
      <c r="AD530" s="17" t="str">
        <f>INDEX(Data!AD:AD,MATCH($D530,Data!$D:$D,0))</f>
        <v/>
      </c>
      <c r="AE530" s="17" t="str">
        <f>INDEX(Data!AE:AE,MATCH($D530,Data!$D:$D,0))</f>
        <v/>
      </c>
      <c r="AF530" s="17" t="str">
        <f>INDEX(Data!AF:AF,MATCH($D530,Data!$D:$D,0))</f>
        <v/>
      </c>
      <c r="AG530" s="17" t="str">
        <f>INDEX(Data!AG:AG,MATCH($D530,Data!$D:$D,0))</f>
        <v/>
      </c>
      <c r="AH530" s="17" t="str">
        <f>INDEX(Data!AH:AH,MATCH($D530,Data!$D:$D,0))</f>
        <v/>
      </c>
      <c r="AI530" s="17" t="str">
        <f>INDEX(Data!AI:AI,MATCH($D530,Data!$D:$D,0))</f>
        <v/>
      </c>
      <c r="AJ530" s="17" t="str">
        <f>INDEX(Data!AJ:AJ,MATCH($D530,Data!$D:$D,0))</f>
        <v/>
      </c>
      <c r="AK530" s="10">
        <v>55</v>
      </c>
      <c r="AL530" s="10">
        <v>65</v>
      </c>
      <c r="AM530" s="6" t="s">
        <v>475</v>
      </c>
      <c r="AN530" s="6" t="s">
        <v>9239</v>
      </c>
      <c r="AO530" s="6" t="s">
        <v>2501</v>
      </c>
      <c r="AP530" s="6" t="s">
        <v>2502</v>
      </c>
      <c r="AQ530" s="18" t="s">
        <v>9465</v>
      </c>
      <c r="AR530" s="11" t="str">
        <f t="shared" si="130"/>
        <v>2W Distributor Bike</v>
      </c>
      <c r="AS530" s="11" t="str">
        <f t="shared" si="131"/>
        <v>2W Distributor - Moto</v>
      </c>
      <c r="AT530" s="11" t="str">
        <f t="shared" si="132"/>
        <v>2W Distributor</v>
      </c>
      <c r="AU530" s="11" t="str">
        <f t="shared" si="133"/>
        <v>H2</v>
      </c>
      <c r="AV530" s="11" t="str">
        <f t="shared" si="133"/>
        <v>International - Bike</v>
      </c>
      <c r="AW530" s="11" t="str">
        <f t="shared" si="134"/>
        <v>International - Moto</v>
      </c>
      <c r="AX530" s="11" t="str">
        <f t="shared" si="135"/>
        <v>International - AS</v>
      </c>
      <c r="AY530" s="11" t="str">
        <f t="shared" si="135"/>
        <v>International</v>
      </c>
      <c r="AZ530" s="11" t="str">
        <f t="shared" si="135"/>
        <v>International - New</v>
      </c>
      <c r="BA530" s="11" t="str">
        <f t="shared" si="136"/>
        <v>Mecanic Sport</v>
      </c>
      <c r="BB530" s="11" t="str">
        <f t="shared" si="137"/>
        <v>Moto Dealers</v>
      </c>
      <c r="BC530" s="11" t="str">
        <f t="shared" si="137"/>
        <v>Motonet</v>
      </c>
      <c r="BD530" s="11" t="str">
        <f t="shared" si="138"/>
        <v>Pierce AB</v>
      </c>
      <c r="BE530" s="11" t="str">
        <f t="shared" si="139"/>
        <v>Retail</v>
      </c>
      <c r="BF530" s="11" t="str">
        <f t="shared" si="140"/>
        <v>TREK</v>
      </c>
      <c r="BG530" s="11" t="e">
        <v>#N/A</v>
      </c>
      <c r="BH530" s="11" t="e">
        <f t="shared" si="141"/>
        <v>#N/A</v>
      </c>
      <c r="BI530" s="11"/>
      <c r="BJ530" s="11"/>
      <c r="BK530" s="11"/>
      <c r="BL530" s="11"/>
      <c r="BM530" s="11"/>
      <c r="BN530" s="11"/>
      <c r="BO530" s="11"/>
      <c r="BP530" s="11"/>
      <c r="BQ530" s="11"/>
      <c r="BR530" s="11"/>
      <c r="BS530" s="11"/>
    </row>
    <row r="531" spans="1:71" x14ac:dyDescent="0.2">
      <c r="A531" s="16">
        <f t="shared" si="142"/>
        <v>530</v>
      </c>
      <c r="B531" s="11" t="str">
        <f t="shared" si="143"/>
        <v>50014-00029</v>
      </c>
      <c r="C531" s="11" t="str">
        <f t="shared" si="143"/>
        <v>50014-00029</v>
      </c>
      <c r="D531" s="7" t="s">
        <v>8789</v>
      </c>
      <c r="E531" s="6" t="s">
        <v>139</v>
      </c>
      <c r="F531" s="11" t="s">
        <v>8991</v>
      </c>
      <c r="G531" s="17" t="str">
        <f>INDEX(Data!G:G,MATCH($D531,Data!$D:$D,0))</f>
        <v>ACCURI 2</v>
      </c>
      <c r="H531" s="17" t="str">
        <f>INDEX(Data!H:H,MATCH($D531,Data!$D:$D,0))</f>
        <v>Goggle</v>
      </c>
      <c r="I531" s="6" t="s">
        <v>2311</v>
      </c>
      <c r="J531" s="6" t="s">
        <v>5331</v>
      </c>
      <c r="K531" s="6" t="s">
        <v>8991</v>
      </c>
      <c r="L531" s="6" t="s">
        <v>8991</v>
      </c>
      <c r="M531" s="6" t="s">
        <v>5348</v>
      </c>
      <c r="N531" s="6" t="s">
        <v>5379</v>
      </c>
      <c r="O531" s="11"/>
      <c r="P531" s="11"/>
      <c r="Q531" s="6" t="s">
        <v>9139</v>
      </c>
      <c r="R531" s="9" t="b">
        <v>0</v>
      </c>
      <c r="S531" s="9" t="b">
        <v>0</v>
      </c>
      <c r="T531" s="6" t="s">
        <v>8789</v>
      </c>
      <c r="U531" s="17" t="str">
        <f>INDEX(Data!U:U,MATCH($D531,Data!$D:$D,0))</f>
        <v>50014-00029</v>
      </c>
      <c r="V531" s="17" t="str">
        <f>INDEX(Data!V:V,MATCH($D531,Data!$D:$D,0))</f>
        <v/>
      </c>
      <c r="W531" s="17" t="str">
        <f>INDEX(Data!W:W,MATCH($D531,Data!$D:$D,0))</f>
        <v/>
      </c>
      <c r="X531" s="17" t="str">
        <f>INDEX(Data!X:X,MATCH($D531,Data!$D:$D,0))</f>
        <v/>
      </c>
      <c r="Y531" s="17" t="str">
        <f>INDEX(Data!Y:Y,MATCH($D531,Data!$D:$D,0))</f>
        <v/>
      </c>
      <c r="Z531" s="17" t="str">
        <f>INDEX(Data!Z:Z,MATCH($D531,Data!$D:$D,0))</f>
        <v/>
      </c>
      <c r="AA531" s="17" t="str">
        <f>INDEX(Data!AA:AA,MATCH($D531,Data!$D:$D,0))</f>
        <v/>
      </c>
      <c r="AB531" s="17" t="str">
        <f>INDEX(Data!AB:AB,MATCH($D531,Data!$D:$D,0))</f>
        <v/>
      </c>
      <c r="AC531" s="17" t="str">
        <f>INDEX(Data!AC:AC,MATCH($D531,Data!$D:$D,0))</f>
        <v>OS</v>
      </c>
      <c r="AD531" s="17" t="str">
        <f>INDEX(Data!AD:AD,MATCH($D531,Data!$D:$D,0))</f>
        <v/>
      </c>
      <c r="AE531" s="17" t="str">
        <f>INDEX(Data!AE:AE,MATCH($D531,Data!$D:$D,0))</f>
        <v/>
      </c>
      <c r="AF531" s="17" t="str">
        <f>INDEX(Data!AF:AF,MATCH($D531,Data!$D:$D,0))</f>
        <v/>
      </c>
      <c r="AG531" s="17" t="str">
        <f>INDEX(Data!AG:AG,MATCH($D531,Data!$D:$D,0))</f>
        <v/>
      </c>
      <c r="AH531" s="17" t="str">
        <f>INDEX(Data!AH:AH,MATCH($D531,Data!$D:$D,0))</f>
        <v/>
      </c>
      <c r="AI531" s="17" t="str">
        <f>INDEX(Data!AI:AI,MATCH($D531,Data!$D:$D,0))</f>
        <v/>
      </c>
      <c r="AJ531" s="17" t="str">
        <f>INDEX(Data!AJ:AJ,MATCH($D531,Data!$D:$D,0))</f>
        <v/>
      </c>
      <c r="AK531" s="10">
        <v>55</v>
      </c>
      <c r="AL531" s="10">
        <v>65</v>
      </c>
      <c r="AM531" s="6" t="s">
        <v>475</v>
      </c>
      <c r="AN531" s="6" t="s">
        <v>9239</v>
      </c>
      <c r="AO531" s="6" t="s">
        <v>2501</v>
      </c>
      <c r="AP531" s="6" t="s">
        <v>2502</v>
      </c>
      <c r="AQ531" s="18" t="s">
        <v>9465</v>
      </c>
      <c r="AR531" s="11" t="str">
        <f t="shared" si="130"/>
        <v>2W Distributor Bike</v>
      </c>
      <c r="AS531" s="11" t="str">
        <f t="shared" si="131"/>
        <v>2W Distributor - Moto</v>
      </c>
      <c r="AT531" s="11" t="str">
        <f t="shared" si="132"/>
        <v>2W Distributor</v>
      </c>
      <c r="AU531" s="11" t="str">
        <f t="shared" si="133"/>
        <v>H2</v>
      </c>
      <c r="AV531" s="11" t="str">
        <f t="shared" si="133"/>
        <v>International - Bike</v>
      </c>
      <c r="AW531" s="11" t="str">
        <f t="shared" si="134"/>
        <v>International - Moto</v>
      </c>
      <c r="AX531" s="11" t="str">
        <f t="shared" si="135"/>
        <v>International - AS</v>
      </c>
      <c r="AY531" s="11" t="str">
        <f t="shared" si="135"/>
        <v>International</v>
      </c>
      <c r="AZ531" s="11" t="str">
        <f t="shared" si="135"/>
        <v>International - New</v>
      </c>
      <c r="BA531" s="11" t="str">
        <f t="shared" si="136"/>
        <v>Mecanic Sport</v>
      </c>
      <c r="BB531" s="11" t="str">
        <f t="shared" si="137"/>
        <v>Moto Dealers</v>
      </c>
      <c r="BC531" s="11" t="str">
        <f t="shared" si="137"/>
        <v>Motonet</v>
      </c>
      <c r="BD531" s="11" t="str">
        <f t="shared" si="138"/>
        <v>Pierce AB</v>
      </c>
      <c r="BE531" s="11" t="str">
        <f t="shared" si="139"/>
        <v>Retail</v>
      </c>
      <c r="BF531" s="11" t="str">
        <f t="shared" si="140"/>
        <v>TREK</v>
      </c>
      <c r="BG531" s="11" t="e">
        <v>#N/A</v>
      </c>
      <c r="BH531" s="11" t="e">
        <f t="shared" si="141"/>
        <v>#N/A</v>
      </c>
      <c r="BI531" s="11"/>
      <c r="BJ531" s="11"/>
      <c r="BK531" s="11"/>
      <c r="BL531" s="11"/>
      <c r="BM531" s="11"/>
      <c r="BN531" s="11"/>
      <c r="BO531" s="11"/>
      <c r="BP531" s="11"/>
      <c r="BQ531" s="11"/>
      <c r="BR531" s="11"/>
      <c r="BS531" s="11"/>
    </row>
    <row r="532" spans="1:71" x14ac:dyDescent="0.2">
      <c r="A532" s="16">
        <f t="shared" si="142"/>
        <v>531</v>
      </c>
      <c r="B532" s="11" t="str">
        <f t="shared" si="143"/>
        <v>50015-00001</v>
      </c>
      <c r="C532" s="11" t="str">
        <f t="shared" si="143"/>
        <v>50015-00001</v>
      </c>
      <c r="D532" s="7" t="s">
        <v>2583</v>
      </c>
      <c r="E532" s="6" t="s">
        <v>32</v>
      </c>
      <c r="F532" s="11" t="s">
        <v>8991</v>
      </c>
      <c r="G532" s="17" t="str">
        <f>INDEX(Data!G:G,MATCH($D532,Data!$D:$D,0))</f>
        <v>ACCURI 2 ENDURO MOTO</v>
      </c>
      <c r="H532" s="17" t="str">
        <f>INDEX(Data!H:H,MATCH($D532,Data!$D:$D,0))</f>
        <v>Goggle</v>
      </c>
      <c r="I532" s="6" t="s">
        <v>2311</v>
      </c>
      <c r="J532" s="6" t="s">
        <v>5331</v>
      </c>
      <c r="K532" s="6" t="s">
        <v>5333</v>
      </c>
      <c r="L532" s="6" t="s">
        <v>8992</v>
      </c>
      <c r="M532" s="6" t="s">
        <v>5348</v>
      </c>
      <c r="N532" s="6" t="s">
        <v>638</v>
      </c>
      <c r="O532" s="11"/>
      <c r="P532" s="11"/>
      <c r="Q532" s="6" t="s">
        <v>88</v>
      </c>
      <c r="R532" s="9" t="b">
        <v>1</v>
      </c>
      <c r="S532" s="9" t="b">
        <v>1</v>
      </c>
      <c r="T532" s="6" t="s">
        <v>2583</v>
      </c>
      <c r="U532" s="17" t="str">
        <f>INDEX(Data!U:U,MATCH($D532,Data!$D:$D,0))</f>
        <v>50015-00001</v>
      </c>
      <c r="V532" s="17" t="str">
        <f>INDEX(Data!V:V,MATCH($D532,Data!$D:$D,0))</f>
        <v/>
      </c>
      <c r="W532" s="17" t="str">
        <f>INDEX(Data!W:W,MATCH($D532,Data!$D:$D,0))</f>
        <v/>
      </c>
      <c r="X532" s="17" t="str">
        <f>INDEX(Data!X:X,MATCH($D532,Data!$D:$D,0))</f>
        <v/>
      </c>
      <c r="Y532" s="17" t="str">
        <f>INDEX(Data!Y:Y,MATCH($D532,Data!$D:$D,0))</f>
        <v/>
      </c>
      <c r="Z532" s="17" t="str">
        <f>INDEX(Data!Z:Z,MATCH($D532,Data!$D:$D,0))</f>
        <v/>
      </c>
      <c r="AA532" s="17" t="str">
        <f>INDEX(Data!AA:AA,MATCH($D532,Data!$D:$D,0))</f>
        <v/>
      </c>
      <c r="AB532" s="17" t="str">
        <f>INDEX(Data!AB:AB,MATCH($D532,Data!$D:$D,0))</f>
        <v/>
      </c>
      <c r="AC532" s="17" t="str">
        <f>INDEX(Data!AC:AC,MATCH($D532,Data!$D:$D,0))</f>
        <v>OS</v>
      </c>
      <c r="AD532" s="17" t="str">
        <f>INDEX(Data!AD:AD,MATCH($D532,Data!$D:$D,0))</f>
        <v/>
      </c>
      <c r="AE532" s="17" t="str">
        <f>INDEX(Data!AE:AE,MATCH($D532,Data!$D:$D,0))</f>
        <v/>
      </c>
      <c r="AF532" s="17" t="str">
        <f>INDEX(Data!AF:AF,MATCH($D532,Data!$D:$D,0))</f>
        <v/>
      </c>
      <c r="AG532" s="17" t="str">
        <f>INDEX(Data!AG:AG,MATCH($D532,Data!$D:$D,0))</f>
        <v/>
      </c>
      <c r="AH532" s="17" t="str">
        <f>INDEX(Data!AH:AH,MATCH($D532,Data!$D:$D,0))</f>
        <v/>
      </c>
      <c r="AI532" s="17" t="str">
        <f>INDEX(Data!AI:AI,MATCH($D532,Data!$D:$D,0))</f>
        <v/>
      </c>
      <c r="AJ532" s="17" t="str">
        <f>INDEX(Data!AJ:AJ,MATCH($D532,Data!$D:$D,0))</f>
        <v/>
      </c>
      <c r="AK532" s="10">
        <v>60</v>
      </c>
      <c r="AL532" s="10">
        <v>70</v>
      </c>
      <c r="AM532" s="6" t="s">
        <v>475</v>
      </c>
      <c r="AN532" s="6" t="s">
        <v>9239</v>
      </c>
      <c r="AO532" s="6" t="s">
        <v>2584</v>
      </c>
      <c r="AP532" s="6" t="s">
        <v>2585</v>
      </c>
      <c r="AQ532" s="18" t="s">
        <v>9465</v>
      </c>
      <c r="AR532" s="11" t="str">
        <f t="shared" si="130"/>
        <v/>
      </c>
      <c r="AS532" s="11" t="str">
        <f t="shared" si="131"/>
        <v>2W Distributor - Moto</v>
      </c>
      <c r="AT532" s="11" t="str">
        <f t="shared" si="132"/>
        <v>2W Distributor</v>
      </c>
      <c r="AU532" s="11" t="str">
        <f t="shared" si="133"/>
        <v/>
      </c>
      <c r="AV532" s="11" t="str">
        <f t="shared" si="133"/>
        <v/>
      </c>
      <c r="AW532" s="11" t="str">
        <f t="shared" si="134"/>
        <v>International - Moto</v>
      </c>
      <c r="AX532" s="11" t="str">
        <f t="shared" si="135"/>
        <v>International - AS</v>
      </c>
      <c r="AY532" s="11" t="str">
        <f t="shared" si="135"/>
        <v>International</v>
      </c>
      <c r="AZ532" s="11" t="str">
        <f t="shared" si="135"/>
        <v>International - New</v>
      </c>
      <c r="BA532" s="11" t="str">
        <f t="shared" si="136"/>
        <v>Mecanic Sport</v>
      </c>
      <c r="BB532" s="11" t="str">
        <f t="shared" si="137"/>
        <v>Moto Dealers</v>
      </c>
      <c r="BC532" s="11" t="str">
        <f t="shared" si="137"/>
        <v>Motonet</v>
      </c>
      <c r="BD532" s="11" t="str">
        <f t="shared" si="138"/>
        <v>Pierce AB</v>
      </c>
      <c r="BE532" s="11" t="str">
        <f t="shared" si="139"/>
        <v>Retail</v>
      </c>
      <c r="BF532" s="11" t="str">
        <f t="shared" si="140"/>
        <v/>
      </c>
      <c r="BG532" s="11" t="s">
        <v>2586</v>
      </c>
      <c r="BH532" s="11" t="str">
        <f t="shared" si="141"/>
        <v>https://fs.amplifi.io//file?id=20c68eaf-a762-441b-979f-ee988bc4eff8&amp;variant=thumb&amp;extension=png</v>
      </c>
      <c r="BI532" s="11" t="s">
        <v>2586</v>
      </c>
      <c r="BJ532" s="11"/>
      <c r="BK532" s="11"/>
      <c r="BL532" s="11"/>
      <c r="BM532" s="11"/>
      <c r="BN532" s="11"/>
      <c r="BO532" s="11"/>
      <c r="BP532" s="11"/>
      <c r="BQ532" s="11"/>
      <c r="BR532" s="11"/>
      <c r="BS532" s="11"/>
    </row>
    <row r="533" spans="1:71" x14ac:dyDescent="0.2">
      <c r="A533" s="16">
        <f t="shared" si="142"/>
        <v>532</v>
      </c>
      <c r="B533" s="11" t="str">
        <f t="shared" si="143"/>
        <v>50015-00002</v>
      </c>
      <c r="C533" s="11" t="str">
        <f t="shared" si="143"/>
        <v>50015-00002</v>
      </c>
      <c r="D533" s="7" t="s">
        <v>2587</v>
      </c>
      <c r="E533" s="6" t="s">
        <v>32</v>
      </c>
      <c r="F533" s="11" t="s">
        <v>8991</v>
      </c>
      <c r="G533" s="17" t="str">
        <f>INDEX(Data!G:G,MATCH($D533,Data!$D:$D,0))</f>
        <v>ACCURI 2 ENDURO MOTO</v>
      </c>
      <c r="H533" s="17" t="str">
        <f>INDEX(Data!H:H,MATCH($D533,Data!$D:$D,0))</f>
        <v>Goggle</v>
      </c>
      <c r="I533" s="6" t="s">
        <v>2311</v>
      </c>
      <c r="J533" s="6" t="s">
        <v>5331</v>
      </c>
      <c r="K533" s="6" t="s">
        <v>5333</v>
      </c>
      <c r="L533" s="6" t="s">
        <v>8992</v>
      </c>
      <c r="M533" s="6" t="s">
        <v>5348</v>
      </c>
      <c r="N533" s="6" t="s">
        <v>638</v>
      </c>
      <c r="O533" s="11"/>
      <c r="P533" s="11"/>
      <c r="Q533" s="6" t="s">
        <v>50</v>
      </c>
      <c r="R533" s="9" t="b">
        <v>1</v>
      </c>
      <c r="S533" s="9" t="b">
        <v>1</v>
      </c>
      <c r="T533" s="6" t="s">
        <v>2587</v>
      </c>
      <c r="U533" s="17" t="str">
        <f>INDEX(Data!U:U,MATCH($D533,Data!$D:$D,0))</f>
        <v>50015-00002</v>
      </c>
      <c r="V533" s="17" t="str">
        <f>INDEX(Data!V:V,MATCH($D533,Data!$D:$D,0))</f>
        <v/>
      </c>
      <c r="W533" s="17" t="str">
        <f>INDEX(Data!W:W,MATCH($D533,Data!$D:$D,0))</f>
        <v/>
      </c>
      <c r="X533" s="17" t="str">
        <f>INDEX(Data!X:X,MATCH($D533,Data!$D:$D,0))</f>
        <v/>
      </c>
      <c r="Y533" s="17" t="str">
        <f>INDEX(Data!Y:Y,MATCH($D533,Data!$D:$D,0))</f>
        <v/>
      </c>
      <c r="Z533" s="17" t="str">
        <f>INDEX(Data!Z:Z,MATCH($D533,Data!$D:$D,0))</f>
        <v/>
      </c>
      <c r="AA533" s="17" t="str">
        <f>INDEX(Data!AA:AA,MATCH($D533,Data!$D:$D,0))</f>
        <v/>
      </c>
      <c r="AB533" s="17" t="str">
        <f>INDEX(Data!AB:AB,MATCH($D533,Data!$D:$D,0))</f>
        <v/>
      </c>
      <c r="AC533" s="17" t="str">
        <f>INDEX(Data!AC:AC,MATCH($D533,Data!$D:$D,0))</f>
        <v>OS</v>
      </c>
      <c r="AD533" s="17" t="str">
        <f>INDEX(Data!AD:AD,MATCH($D533,Data!$D:$D,0))</f>
        <v/>
      </c>
      <c r="AE533" s="17" t="str">
        <f>INDEX(Data!AE:AE,MATCH($D533,Data!$D:$D,0))</f>
        <v/>
      </c>
      <c r="AF533" s="17" t="str">
        <f>INDEX(Data!AF:AF,MATCH($D533,Data!$D:$D,0))</f>
        <v/>
      </c>
      <c r="AG533" s="17" t="str">
        <f>INDEX(Data!AG:AG,MATCH($D533,Data!$D:$D,0))</f>
        <v/>
      </c>
      <c r="AH533" s="17" t="str">
        <f>INDEX(Data!AH:AH,MATCH($D533,Data!$D:$D,0))</f>
        <v/>
      </c>
      <c r="AI533" s="17" t="str">
        <f>INDEX(Data!AI:AI,MATCH($D533,Data!$D:$D,0))</f>
        <v/>
      </c>
      <c r="AJ533" s="17" t="str">
        <f>INDEX(Data!AJ:AJ,MATCH($D533,Data!$D:$D,0))</f>
        <v/>
      </c>
      <c r="AK533" s="10">
        <v>60</v>
      </c>
      <c r="AL533" s="10">
        <v>70</v>
      </c>
      <c r="AM533" s="6" t="s">
        <v>475</v>
      </c>
      <c r="AN533" s="6" t="s">
        <v>9239</v>
      </c>
      <c r="AO533" s="6" t="s">
        <v>2584</v>
      </c>
      <c r="AP533" s="6" t="s">
        <v>2585</v>
      </c>
      <c r="AQ533" s="18" t="s">
        <v>9465</v>
      </c>
      <c r="AR533" s="11" t="str">
        <f t="shared" si="130"/>
        <v/>
      </c>
      <c r="AS533" s="11" t="str">
        <f t="shared" si="131"/>
        <v>2W Distributor - Moto</v>
      </c>
      <c r="AT533" s="11" t="str">
        <f t="shared" si="132"/>
        <v>2W Distributor</v>
      </c>
      <c r="AU533" s="11" t="str">
        <f t="shared" si="133"/>
        <v/>
      </c>
      <c r="AV533" s="11" t="str">
        <f t="shared" si="133"/>
        <v/>
      </c>
      <c r="AW533" s="11" t="str">
        <f t="shared" si="134"/>
        <v>International - Moto</v>
      </c>
      <c r="AX533" s="11" t="str">
        <f t="shared" si="135"/>
        <v>International - AS</v>
      </c>
      <c r="AY533" s="11" t="str">
        <f t="shared" si="135"/>
        <v>International</v>
      </c>
      <c r="AZ533" s="11" t="str">
        <f t="shared" si="135"/>
        <v>International - New</v>
      </c>
      <c r="BA533" s="11" t="str">
        <f t="shared" si="136"/>
        <v>Mecanic Sport</v>
      </c>
      <c r="BB533" s="11" t="str">
        <f t="shared" si="137"/>
        <v>Moto Dealers</v>
      </c>
      <c r="BC533" s="11" t="str">
        <f t="shared" si="137"/>
        <v>Motonet</v>
      </c>
      <c r="BD533" s="11" t="str">
        <f t="shared" si="138"/>
        <v>Pierce AB</v>
      </c>
      <c r="BE533" s="11" t="str">
        <f t="shared" si="139"/>
        <v>Retail</v>
      </c>
      <c r="BF533" s="11" t="str">
        <f t="shared" si="140"/>
        <v/>
      </c>
      <c r="BG533" s="11" t="s">
        <v>2588</v>
      </c>
      <c r="BH533" s="11" t="str">
        <f t="shared" si="141"/>
        <v>https://fs.amplifi.io//file?id=f50bdb4f-6c6f-4212-94d1-90835176bee7&amp;variant=thumb&amp;extension=png</v>
      </c>
      <c r="BI533" s="11" t="s">
        <v>2588</v>
      </c>
      <c r="BJ533" s="11"/>
      <c r="BK533" s="11"/>
      <c r="BL533" s="11"/>
      <c r="BM533" s="11"/>
      <c r="BN533" s="11"/>
      <c r="BO533" s="11"/>
      <c r="BP533" s="11"/>
      <c r="BQ533" s="11"/>
      <c r="BR533" s="11"/>
      <c r="BS533" s="11"/>
    </row>
    <row r="534" spans="1:71" x14ac:dyDescent="0.2">
      <c r="A534" s="16">
        <f t="shared" si="142"/>
        <v>533</v>
      </c>
      <c r="B534" s="11" t="str">
        <f t="shared" si="143"/>
        <v>50015-00003</v>
      </c>
      <c r="C534" s="11" t="str">
        <f t="shared" si="143"/>
        <v>50015-00003</v>
      </c>
      <c r="D534" s="7" t="s">
        <v>2589</v>
      </c>
      <c r="E534" s="6" t="s">
        <v>32</v>
      </c>
      <c r="F534" s="11" t="s">
        <v>8991</v>
      </c>
      <c r="G534" s="17" t="str">
        <f>INDEX(Data!G:G,MATCH($D534,Data!$D:$D,0))</f>
        <v>ACCURI 2 ENDURO MOTO</v>
      </c>
      <c r="H534" s="17" t="str">
        <f>INDEX(Data!H:H,MATCH($D534,Data!$D:$D,0))</f>
        <v>Goggle</v>
      </c>
      <c r="I534" s="6" t="s">
        <v>2311</v>
      </c>
      <c r="J534" s="6" t="s">
        <v>5331</v>
      </c>
      <c r="K534" s="6" t="s">
        <v>5333</v>
      </c>
      <c r="L534" s="6" t="s">
        <v>8992</v>
      </c>
      <c r="M534" s="6" t="s">
        <v>5348</v>
      </c>
      <c r="N534" s="6" t="s">
        <v>638</v>
      </c>
      <c r="O534" s="11"/>
      <c r="P534" s="11"/>
      <c r="Q534" s="6" t="s">
        <v>2507</v>
      </c>
      <c r="R534" s="9" t="b">
        <v>1</v>
      </c>
      <c r="S534" s="9" t="b">
        <v>1</v>
      </c>
      <c r="T534" s="6" t="s">
        <v>2589</v>
      </c>
      <c r="U534" s="17" t="str">
        <f>INDEX(Data!U:U,MATCH($D534,Data!$D:$D,0))</f>
        <v>50015-00003</v>
      </c>
      <c r="V534" s="17" t="str">
        <f>INDEX(Data!V:V,MATCH($D534,Data!$D:$D,0))</f>
        <v/>
      </c>
      <c r="W534" s="17" t="str">
        <f>INDEX(Data!W:W,MATCH($D534,Data!$D:$D,0))</f>
        <v/>
      </c>
      <c r="X534" s="17" t="str">
        <f>INDEX(Data!X:X,MATCH($D534,Data!$D:$D,0))</f>
        <v/>
      </c>
      <c r="Y534" s="17" t="str">
        <f>INDEX(Data!Y:Y,MATCH($D534,Data!$D:$D,0))</f>
        <v/>
      </c>
      <c r="Z534" s="17" t="str">
        <f>INDEX(Data!Z:Z,MATCH($D534,Data!$D:$D,0))</f>
        <v/>
      </c>
      <c r="AA534" s="17" t="str">
        <f>INDEX(Data!AA:AA,MATCH($D534,Data!$D:$D,0))</f>
        <v/>
      </c>
      <c r="AB534" s="17" t="str">
        <f>INDEX(Data!AB:AB,MATCH($D534,Data!$D:$D,0))</f>
        <v/>
      </c>
      <c r="AC534" s="17" t="str">
        <f>INDEX(Data!AC:AC,MATCH($D534,Data!$D:$D,0))</f>
        <v>OS</v>
      </c>
      <c r="AD534" s="17" t="str">
        <f>INDEX(Data!AD:AD,MATCH($D534,Data!$D:$D,0))</f>
        <v/>
      </c>
      <c r="AE534" s="17" t="str">
        <f>INDEX(Data!AE:AE,MATCH($D534,Data!$D:$D,0))</f>
        <v/>
      </c>
      <c r="AF534" s="17" t="str">
        <f>INDEX(Data!AF:AF,MATCH($D534,Data!$D:$D,0))</f>
        <v/>
      </c>
      <c r="AG534" s="17" t="str">
        <f>INDEX(Data!AG:AG,MATCH($D534,Data!$D:$D,0))</f>
        <v/>
      </c>
      <c r="AH534" s="17" t="str">
        <f>INDEX(Data!AH:AH,MATCH($D534,Data!$D:$D,0))</f>
        <v/>
      </c>
      <c r="AI534" s="17" t="str">
        <f>INDEX(Data!AI:AI,MATCH($D534,Data!$D:$D,0))</f>
        <v/>
      </c>
      <c r="AJ534" s="17" t="str">
        <f>INDEX(Data!AJ:AJ,MATCH($D534,Data!$D:$D,0))</f>
        <v/>
      </c>
      <c r="AK534" s="10">
        <v>60</v>
      </c>
      <c r="AL534" s="10">
        <v>70</v>
      </c>
      <c r="AM534" s="6" t="s">
        <v>475</v>
      </c>
      <c r="AN534" s="6" t="s">
        <v>9239</v>
      </c>
      <c r="AO534" s="6" t="s">
        <v>2584</v>
      </c>
      <c r="AP534" s="6" t="s">
        <v>2585</v>
      </c>
      <c r="AQ534" s="18" t="s">
        <v>9465</v>
      </c>
      <c r="AR534" s="11" t="str">
        <f t="shared" si="130"/>
        <v/>
      </c>
      <c r="AS534" s="11" t="str">
        <f t="shared" si="131"/>
        <v>2W Distributor - Moto</v>
      </c>
      <c r="AT534" s="11" t="str">
        <f t="shared" si="132"/>
        <v>2W Distributor</v>
      </c>
      <c r="AU534" s="11" t="str">
        <f t="shared" si="133"/>
        <v/>
      </c>
      <c r="AV534" s="11" t="str">
        <f t="shared" si="133"/>
        <v/>
      </c>
      <c r="AW534" s="11" t="str">
        <f t="shared" si="134"/>
        <v>International - Moto</v>
      </c>
      <c r="AX534" s="11" t="str">
        <f t="shared" si="135"/>
        <v>International - AS</v>
      </c>
      <c r="AY534" s="11" t="str">
        <f t="shared" si="135"/>
        <v>International</v>
      </c>
      <c r="AZ534" s="11" t="str">
        <f t="shared" si="135"/>
        <v>International - New</v>
      </c>
      <c r="BA534" s="11" t="str">
        <f t="shared" si="136"/>
        <v>Mecanic Sport</v>
      </c>
      <c r="BB534" s="11" t="str">
        <f t="shared" si="137"/>
        <v>Moto Dealers</v>
      </c>
      <c r="BC534" s="11" t="str">
        <f t="shared" si="137"/>
        <v>Motonet</v>
      </c>
      <c r="BD534" s="11" t="str">
        <f t="shared" si="138"/>
        <v>Pierce AB</v>
      </c>
      <c r="BE534" s="11" t="str">
        <f t="shared" si="139"/>
        <v>Retail</v>
      </c>
      <c r="BF534" s="11" t="str">
        <f t="shared" si="140"/>
        <v/>
      </c>
      <c r="BG534" s="11" t="s">
        <v>2590</v>
      </c>
      <c r="BH534" s="11" t="str">
        <f t="shared" si="141"/>
        <v>https://fs.amplifi.io//file?id=920cfd77-8b64-40b4-9d65-d2232a0a78f2&amp;variant=thumb&amp;extension=png</v>
      </c>
      <c r="BI534" s="11" t="s">
        <v>2590</v>
      </c>
      <c r="BJ534" s="11"/>
      <c r="BK534" s="11"/>
      <c r="BL534" s="11"/>
      <c r="BM534" s="11"/>
      <c r="BN534" s="11"/>
      <c r="BO534" s="11"/>
      <c r="BP534" s="11"/>
      <c r="BQ534" s="11"/>
      <c r="BR534" s="11"/>
      <c r="BS534" s="11"/>
    </row>
    <row r="535" spans="1:71" x14ac:dyDescent="0.2">
      <c r="A535" s="16">
        <f t="shared" si="142"/>
        <v>534</v>
      </c>
      <c r="B535" s="11" t="str">
        <f t="shared" si="143"/>
        <v>50015-00004</v>
      </c>
      <c r="C535" s="11" t="str">
        <f t="shared" si="143"/>
        <v>50015-00004</v>
      </c>
      <c r="D535" s="7" t="s">
        <v>2591</v>
      </c>
      <c r="E535" s="6" t="s">
        <v>32</v>
      </c>
      <c r="F535" s="11" t="s">
        <v>8991</v>
      </c>
      <c r="G535" s="17" t="str">
        <f>INDEX(Data!G:G,MATCH($D535,Data!$D:$D,0))</f>
        <v>ACCURI 2 ENDURO MOTO</v>
      </c>
      <c r="H535" s="17" t="str">
        <f>INDEX(Data!H:H,MATCH($D535,Data!$D:$D,0))</f>
        <v>Goggle</v>
      </c>
      <c r="I535" s="6" t="s">
        <v>2311</v>
      </c>
      <c r="J535" s="6" t="s">
        <v>5331</v>
      </c>
      <c r="K535" s="6" t="s">
        <v>5333</v>
      </c>
      <c r="L535" s="6" t="s">
        <v>8992</v>
      </c>
      <c r="M535" s="6" t="s">
        <v>5348</v>
      </c>
      <c r="N535" s="6" t="s">
        <v>638</v>
      </c>
      <c r="O535" s="11"/>
      <c r="P535" s="11"/>
      <c r="Q535" s="6" t="s">
        <v>2510</v>
      </c>
      <c r="R535" s="9" t="b">
        <v>1</v>
      </c>
      <c r="S535" s="9" t="b">
        <v>1</v>
      </c>
      <c r="T535" s="6" t="s">
        <v>2591</v>
      </c>
      <c r="U535" s="17" t="str">
        <f>INDEX(Data!U:U,MATCH($D535,Data!$D:$D,0))</f>
        <v>50015-00004</v>
      </c>
      <c r="V535" s="17" t="str">
        <f>INDEX(Data!V:V,MATCH($D535,Data!$D:$D,0))</f>
        <v/>
      </c>
      <c r="W535" s="17" t="str">
        <f>INDEX(Data!W:W,MATCH($D535,Data!$D:$D,0))</f>
        <v/>
      </c>
      <c r="X535" s="17" t="str">
        <f>INDEX(Data!X:X,MATCH($D535,Data!$D:$D,0))</f>
        <v/>
      </c>
      <c r="Y535" s="17" t="str">
        <f>INDEX(Data!Y:Y,MATCH($D535,Data!$D:$D,0))</f>
        <v/>
      </c>
      <c r="Z535" s="17" t="str">
        <f>INDEX(Data!Z:Z,MATCH($D535,Data!$D:$D,0))</f>
        <v/>
      </c>
      <c r="AA535" s="17" t="str">
        <f>INDEX(Data!AA:AA,MATCH($D535,Data!$D:$D,0))</f>
        <v/>
      </c>
      <c r="AB535" s="17" t="str">
        <f>INDEX(Data!AB:AB,MATCH($D535,Data!$D:$D,0))</f>
        <v/>
      </c>
      <c r="AC535" s="17" t="str">
        <f>INDEX(Data!AC:AC,MATCH($D535,Data!$D:$D,0))</f>
        <v>OS</v>
      </c>
      <c r="AD535" s="17" t="str">
        <f>INDEX(Data!AD:AD,MATCH($D535,Data!$D:$D,0))</f>
        <v/>
      </c>
      <c r="AE535" s="17" t="str">
        <f>INDEX(Data!AE:AE,MATCH($D535,Data!$D:$D,0))</f>
        <v/>
      </c>
      <c r="AF535" s="17" t="str">
        <f>INDEX(Data!AF:AF,MATCH($D535,Data!$D:$D,0))</f>
        <v/>
      </c>
      <c r="AG535" s="17" t="str">
        <f>INDEX(Data!AG:AG,MATCH($D535,Data!$D:$D,0))</f>
        <v/>
      </c>
      <c r="AH535" s="17" t="str">
        <f>INDEX(Data!AH:AH,MATCH($D535,Data!$D:$D,0))</f>
        <v/>
      </c>
      <c r="AI535" s="17" t="str">
        <f>INDEX(Data!AI:AI,MATCH($D535,Data!$D:$D,0))</f>
        <v/>
      </c>
      <c r="AJ535" s="17" t="str">
        <f>INDEX(Data!AJ:AJ,MATCH($D535,Data!$D:$D,0))</f>
        <v/>
      </c>
      <c r="AK535" s="10">
        <v>60</v>
      </c>
      <c r="AL535" s="10">
        <v>70</v>
      </c>
      <c r="AM535" s="6" t="s">
        <v>475</v>
      </c>
      <c r="AN535" s="6" t="s">
        <v>9239</v>
      </c>
      <c r="AO535" s="6" t="s">
        <v>2584</v>
      </c>
      <c r="AP535" s="6" t="s">
        <v>2585</v>
      </c>
      <c r="AQ535" s="18" t="s">
        <v>9465</v>
      </c>
      <c r="AR535" s="11" t="str">
        <f t="shared" si="130"/>
        <v/>
      </c>
      <c r="AS535" s="11" t="str">
        <f t="shared" si="131"/>
        <v>2W Distributor - Moto</v>
      </c>
      <c r="AT535" s="11" t="str">
        <f t="shared" si="132"/>
        <v>2W Distributor</v>
      </c>
      <c r="AU535" s="11" t="str">
        <f t="shared" si="133"/>
        <v/>
      </c>
      <c r="AV535" s="11" t="str">
        <f t="shared" si="133"/>
        <v/>
      </c>
      <c r="AW535" s="11" t="str">
        <f t="shared" si="134"/>
        <v>International - Moto</v>
      </c>
      <c r="AX535" s="11" t="str">
        <f t="shared" si="135"/>
        <v>International - AS</v>
      </c>
      <c r="AY535" s="11" t="str">
        <f t="shared" si="135"/>
        <v>International</v>
      </c>
      <c r="AZ535" s="11" t="str">
        <f t="shared" si="135"/>
        <v>International - New</v>
      </c>
      <c r="BA535" s="11" t="str">
        <f t="shared" si="136"/>
        <v>Mecanic Sport</v>
      </c>
      <c r="BB535" s="11" t="str">
        <f t="shared" si="137"/>
        <v>Moto Dealers</v>
      </c>
      <c r="BC535" s="11" t="str">
        <f t="shared" si="137"/>
        <v>Motonet</v>
      </c>
      <c r="BD535" s="11" t="str">
        <f t="shared" si="138"/>
        <v>Pierce AB</v>
      </c>
      <c r="BE535" s="11" t="str">
        <f t="shared" si="139"/>
        <v>Retail</v>
      </c>
      <c r="BF535" s="11" t="str">
        <f t="shared" si="140"/>
        <v/>
      </c>
      <c r="BG535" s="11" t="s">
        <v>2592</v>
      </c>
      <c r="BH535" s="11" t="str">
        <f t="shared" si="141"/>
        <v>https://fs.amplifi.io//file?id=3194ae80-1ee6-4e47-9089-6062818fa9a5&amp;variant=thumb&amp;extension=png</v>
      </c>
      <c r="BI535" s="11" t="s">
        <v>2592</v>
      </c>
      <c r="BJ535" s="11"/>
      <c r="BK535" s="11"/>
      <c r="BL535" s="11"/>
      <c r="BM535" s="11"/>
      <c r="BN535" s="11"/>
      <c r="BO535" s="11"/>
      <c r="BP535" s="11"/>
      <c r="BQ535" s="11"/>
      <c r="BR535" s="11"/>
      <c r="BS535" s="11"/>
    </row>
    <row r="536" spans="1:71" x14ac:dyDescent="0.2">
      <c r="A536" s="16">
        <f t="shared" si="142"/>
        <v>535</v>
      </c>
      <c r="B536" s="11" t="str">
        <f t="shared" si="143"/>
        <v>50015-00005</v>
      </c>
      <c r="C536" s="11" t="str">
        <f t="shared" si="143"/>
        <v>50015-00005</v>
      </c>
      <c r="D536" s="7" t="s">
        <v>2593</v>
      </c>
      <c r="E536" s="6" t="s">
        <v>32</v>
      </c>
      <c r="F536" s="11" t="s">
        <v>8991</v>
      </c>
      <c r="G536" s="17" t="str">
        <f>INDEX(Data!G:G,MATCH($D536,Data!$D:$D,0))</f>
        <v>ACCURI 2 ENDURO MOTO</v>
      </c>
      <c r="H536" s="17" t="str">
        <f>INDEX(Data!H:H,MATCH($D536,Data!$D:$D,0))</f>
        <v>Goggle</v>
      </c>
      <c r="I536" s="6" t="s">
        <v>2311</v>
      </c>
      <c r="J536" s="6" t="s">
        <v>5331</v>
      </c>
      <c r="K536" s="6" t="s">
        <v>5333</v>
      </c>
      <c r="L536" s="6" t="s">
        <v>8992</v>
      </c>
      <c r="M536" s="6" t="s">
        <v>5348</v>
      </c>
      <c r="N536" s="6" t="s">
        <v>638</v>
      </c>
      <c r="O536" s="11"/>
      <c r="P536" s="11"/>
      <c r="Q536" s="6" t="s">
        <v>2513</v>
      </c>
      <c r="R536" s="9" t="b">
        <v>1</v>
      </c>
      <c r="S536" s="9" t="b">
        <v>1</v>
      </c>
      <c r="T536" s="6" t="s">
        <v>2593</v>
      </c>
      <c r="U536" s="17" t="str">
        <f>INDEX(Data!U:U,MATCH($D536,Data!$D:$D,0))</f>
        <v>50015-00005</v>
      </c>
      <c r="V536" s="17" t="str">
        <f>INDEX(Data!V:V,MATCH($D536,Data!$D:$D,0))</f>
        <v/>
      </c>
      <c r="W536" s="17" t="str">
        <f>INDEX(Data!W:W,MATCH($D536,Data!$D:$D,0))</f>
        <v/>
      </c>
      <c r="X536" s="17" t="str">
        <f>INDEX(Data!X:X,MATCH($D536,Data!$D:$D,0))</f>
        <v/>
      </c>
      <c r="Y536" s="17" t="str">
        <f>INDEX(Data!Y:Y,MATCH($D536,Data!$D:$D,0))</f>
        <v/>
      </c>
      <c r="Z536" s="17" t="str">
        <f>INDEX(Data!Z:Z,MATCH($D536,Data!$D:$D,0))</f>
        <v/>
      </c>
      <c r="AA536" s="17" t="str">
        <f>INDEX(Data!AA:AA,MATCH($D536,Data!$D:$D,0))</f>
        <v/>
      </c>
      <c r="AB536" s="17" t="str">
        <f>INDEX(Data!AB:AB,MATCH($D536,Data!$D:$D,0))</f>
        <v/>
      </c>
      <c r="AC536" s="17" t="str">
        <f>INDEX(Data!AC:AC,MATCH($D536,Data!$D:$D,0))</f>
        <v>OS</v>
      </c>
      <c r="AD536" s="17" t="str">
        <f>INDEX(Data!AD:AD,MATCH($D536,Data!$D:$D,0))</f>
        <v/>
      </c>
      <c r="AE536" s="17" t="str">
        <f>INDEX(Data!AE:AE,MATCH($D536,Data!$D:$D,0))</f>
        <v/>
      </c>
      <c r="AF536" s="17" t="str">
        <f>INDEX(Data!AF:AF,MATCH($D536,Data!$D:$D,0))</f>
        <v/>
      </c>
      <c r="AG536" s="17" t="str">
        <f>INDEX(Data!AG:AG,MATCH($D536,Data!$D:$D,0))</f>
        <v/>
      </c>
      <c r="AH536" s="17" t="str">
        <f>INDEX(Data!AH:AH,MATCH($D536,Data!$D:$D,0))</f>
        <v/>
      </c>
      <c r="AI536" s="17" t="str">
        <f>INDEX(Data!AI:AI,MATCH($D536,Data!$D:$D,0))</f>
        <v/>
      </c>
      <c r="AJ536" s="17" t="str">
        <f>INDEX(Data!AJ:AJ,MATCH($D536,Data!$D:$D,0))</f>
        <v/>
      </c>
      <c r="AK536" s="10">
        <v>60</v>
      </c>
      <c r="AL536" s="10">
        <v>70</v>
      </c>
      <c r="AM536" s="6" t="s">
        <v>475</v>
      </c>
      <c r="AN536" s="6" t="s">
        <v>9239</v>
      </c>
      <c r="AO536" s="6" t="s">
        <v>2584</v>
      </c>
      <c r="AP536" s="6" t="s">
        <v>2585</v>
      </c>
      <c r="AQ536" s="18" t="s">
        <v>9465</v>
      </c>
      <c r="AR536" s="11" t="str">
        <f t="shared" si="130"/>
        <v/>
      </c>
      <c r="AS536" s="11" t="str">
        <f t="shared" si="131"/>
        <v>2W Distributor - Moto</v>
      </c>
      <c r="AT536" s="11" t="str">
        <f t="shared" si="132"/>
        <v>2W Distributor</v>
      </c>
      <c r="AU536" s="11" t="str">
        <f t="shared" si="133"/>
        <v/>
      </c>
      <c r="AV536" s="11" t="str">
        <f t="shared" si="133"/>
        <v/>
      </c>
      <c r="AW536" s="11" t="str">
        <f t="shared" si="134"/>
        <v>International - Moto</v>
      </c>
      <c r="AX536" s="11" t="str">
        <f t="shared" si="135"/>
        <v>International - AS</v>
      </c>
      <c r="AY536" s="11" t="str">
        <f t="shared" si="135"/>
        <v>International</v>
      </c>
      <c r="AZ536" s="11" t="str">
        <f t="shared" si="135"/>
        <v>International - New</v>
      </c>
      <c r="BA536" s="11" t="str">
        <f t="shared" si="136"/>
        <v>Mecanic Sport</v>
      </c>
      <c r="BB536" s="11" t="str">
        <f t="shared" si="137"/>
        <v>Moto Dealers</v>
      </c>
      <c r="BC536" s="11" t="str">
        <f t="shared" si="137"/>
        <v>Motonet</v>
      </c>
      <c r="BD536" s="11" t="str">
        <f t="shared" si="138"/>
        <v>Pierce AB</v>
      </c>
      <c r="BE536" s="11" t="str">
        <f t="shared" si="139"/>
        <v>Retail</v>
      </c>
      <c r="BF536" s="11" t="str">
        <f t="shared" si="140"/>
        <v/>
      </c>
      <c r="BG536" s="11" t="s">
        <v>2594</v>
      </c>
      <c r="BH536" s="11" t="str">
        <f t="shared" si="141"/>
        <v>https://fs.amplifi.io//file?id=61396af4-c3be-4e2f-94aa-01cff77c3b27&amp;variant=thumb&amp;extension=png</v>
      </c>
      <c r="BI536" s="11" t="s">
        <v>2594</v>
      </c>
      <c r="BJ536" s="11"/>
      <c r="BK536" s="11"/>
      <c r="BL536" s="11"/>
      <c r="BM536" s="11"/>
      <c r="BN536" s="11"/>
      <c r="BO536" s="11"/>
      <c r="BP536" s="11"/>
      <c r="BQ536" s="11"/>
      <c r="BR536" s="11"/>
      <c r="BS536" s="11"/>
    </row>
    <row r="537" spans="1:71" x14ac:dyDescent="0.2">
      <c r="A537" s="16">
        <f t="shared" si="142"/>
        <v>536</v>
      </c>
      <c r="B537" s="11" t="str">
        <f t="shared" si="143"/>
        <v>50016-00001</v>
      </c>
      <c r="C537" s="11" t="str">
        <f t="shared" si="143"/>
        <v>50016-00001</v>
      </c>
      <c r="D537" s="7" t="s">
        <v>2595</v>
      </c>
      <c r="E537" s="6" t="s">
        <v>208</v>
      </c>
      <c r="F537" s="11" t="s">
        <v>8991</v>
      </c>
      <c r="G537" s="17" t="str">
        <f>INDEX(Data!G:G,MATCH($D537,Data!$D:$D,0))</f>
        <v>ACCURI 2 ENDURO MTB</v>
      </c>
      <c r="H537" s="17" t="str">
        <f>INDEX(Data!H:H,MATCH($D537,Data!$D:$D,0))</f>
        <v>Goggle</v>
      </c>
      <c r="I537" s="6" t="s">
        <v>2311</v>
      </c>
      <c r="J537" s="6" t="s">
        <v>5331</v>
      </c>
      <c r="K537" s="6" t="s">
        <v>5333</v>
      </c>
      <c r="L537" s="6" t="s">
        <v>8992</v>
      </c>
      <c r="M537" s="6" t="s">
        <v>5348</v>
      </c>
      <c r="N537" s="6" t="s">
        <v>638</v>
      </c>
      <c r="O537" s="11"/>
      <c r="P537" s="11"/>
      <c r="Q537" s="6" t="s">
        <v>88</v>
      </c>
      <c r="R537" s="9" t="b">
        <v>1</v>
      </c>
      <c r="S537" s="9" t="b">
        <v>1</v>
      </c>
      <c r="T537" s="6" t="s">
        <v>2595</v>
      </c>
      <c r="U537" s="17" t="str">
        <f>INDEX(Data!U:U,MATCH($D537,Data!$D:$D,0))</f>
        <v>50016-00001</v>
      </c>
      <c r="V537" s="17" t="str">
        <f>INDEX(Data!V:V,MATCH($D537,Data!$D:$D,0))</f>
        <v/>
      </c>
      <c r="W537" s="17" t="str">
        <f>INDEX(Data!W:W,MATCH($D537,Data!$D:$D,0))</f>
        <v/>
      </c>
      <c r="X537" s="17" t="str">
        <f>INDEX(Data!X:X,MATCH($D537,Data!$D:$D,0))</f>
        <v/>
      </c>
      <c r="Y537" s="17" t="str">
        <f>INDEX(Data!Y:Y,MATCH($D537,Data!$D:$D,0))</f>
        <v/>
      </c>
      <c r="Z537" s="17" t="str">
        <f>INDEX(Data!Z:Z,MATCH($D537,Data!$D:$D,0))</f>
        <v/>
      </c>
      <c r="AA537" s="17" t="str">
        <f>INDEX(Data!AA:AA,MATCH($D537,Data!$D:$D,0))</f>
        <v/>
      </c>
      <c r="AB537" s="17" t="str">
        <f>INDEX(Data!AB:AB,MATCH($D537,Data!$D:$D,0))</f>
        <v/>
      </c>
      <c r="AC537" s="17" t="str">
        <f>INDEX(Data!AC:AC,MATCH($D537,Data!$D:$D,0))</f>
        <v>OS</v>
      </c>
      <c r="AD537" s="17" t="str">
        <f>INDEX(Data!AD:AD,MATCH($D537,Data!$D:$D,0))</f>
        <v/>
      </c>
      <c r="AE537" s="17" t="str">
        <f>INDEX(Data!AE:AE,MATCH($D537,Data!$D:$D,0))</f>
        <v/>
      </c>
      <c r="AF537" s="17" t="str">
        <f>INDEX(Data!AF:AF,MATCH($D537,Data!$D:$D,0))</f>
        <v/>
      </c>
      <c r="AG537" s="17" t="str">
        <f>INDEX(Data!AG:AG,MATCH($D537,Data!$D:$D,0))</f>
        <v/>
      </c>
      <c r="AH537" s="17" t="str">
        <f>INDEX(Data!AH:AH,MATCH($D537,Data!$D:$D,0))</f>
        <v/>
      </c>
      <c r="AI537" s="17" t="str">
        <f>INDEX(Data!AI:AI,MATCH($D537,Data!$D:$D,0))</f>
        <v/>
      </c>
      <c r="AJ537" s="17" t="str">
        <f>INDEX(Data!AJ:AJ,MATCH($D537,Data!$D:$D,0))</f>
        <v/>
      </c>
      <c r="AK537" s="10">
        <v>60</v>
      </c>
      <c r="AL537" s="10">
        <v>70</v>
      </c>
      <c r="AM537" s="6" t="s">
        <v>475</v>
      </c>
      <c r="AN537" s="6" t="s">
        <v>9239</v>
      </c>
      <c r="AO537" s="6" t="s">
        <v>2596</v>
      </c>
      <c r="AP537" s="6" t="s">
        <v>2502</v>
      </c>
      <c r="AQ537" s="18" t="s">
        <v>9465</v>
      </c>
      <c r="AR537" s="11" t="str">
        <f t="shared" si="130"/>
        <v>2W Distributor Bike</v>
      </c>
      <c r="AS537" s="11" t="str">
        <f t="shared" si="131"/>
        <v/>
      </c>
      <c r="AT537" s="11" t="str">
        <f t="shared" si="132"/>
        <v>2W Distributor</v>
      </c>
      <c r="AU537" s="11" t="str">
        <f t="shared" si="133"/>
        <v>H2</v>
      </c>
      <c r="AV537" s="11" t="str">
        <f t="shared" si="133"/>
        <v>International - Bike</v>
      </c>
      <c r="AW537" s="11" t="str">
        <f t="shared" si="134"/>
        <v/>
      </c>
      <c r="AX537" s="11" t="str">
        <f t="shared" si="135"/>
        <v>International - AS</v>
      </c>
      <c r="AY537" s="11" t="str">
        <f t="shared" si="135"/>
        <v>International</v>
      </c>
      <c r="AZ537" s="11" t="str">
        <f t="shared" si="135"/>
        <v>International - New</v>
      </c>
      <c r="BA537" s="11" t="str">
        <f t="shared" si="136"/>
        <v/>
      </c>
      <c r="BB537" s="11" t="str">
        <f t="shared" si="137"/>
        <v>Moto Dealers</v>
      </c>
      <c r="BC537" s="11" t="str">
        <f t="shared" si="137"/>
        <v>Motonet</v>
      </c>
      <c r="BD537" s="11" t="str">
        <f t="shared" si="138"/>
        <v/>
      </c>
      <c r="BE537" s="11" t="str">
        <f t="shared" si="139"/>
        <v>Retail</v>
      </c>
      <c r="BF537" s="11" t="str">
        <f t="shared" si="140"/>
        <v>TREK</v>
      </c>
      <c r="BG537" s="11" t="s">
        <v>2597</v>
      </c>
      <c r="BH537" s="11" t="str">
        <f t="shared" si="141"/>
        <v>https://fs.amplifi.io//file?id=976b3f5c-9438-42a9-b840-b815e2bd7555&amp;variant=thumb&amp;extension=png</v>
      </c>
      <c r="BI537" s="11" t="s">
        <v>2597</v>
      </c>
      <c r="BJ537" s="11"/>
      <c r="BK537" s="11"/>
      <c r="BL537" s="11"/>
      <c r="BM537" s="11"/>
      <c r="BN537" s="11"/>
      <c r="BO537" s="11"/>
      <c r="BP537" s="11"/>
      <c r="BQ537" s="11"/>
      <c r="BR537" s="11"/>
      <c r="BS537" s="11"/>
    </row>
    <row r="538" spans="1:71" x14ac:dyDescent="0.2">
      <c r="A538" s="16">
        <f t="shared" si="142"/>
        <v>537</v>
      </c>
      <c r="B538" s="11" t="str">
        <f t="shared" si="143"/>
        <v>50016-00002</v>
      </c>
      <c r="C538" s="11" t="str">
        <f t="shared" si="143"/>
        <v>50016-00002</v>
      </c>
      <c r="D538" s="7" t="s">
        <v>2598</v>
      </c>
      <c r="E538" s="6" t="s">
        <v>208</v>
      </c>
      <c r="F538" s="11" t="s">
        <v>8991</v>
      </c>
      <c r="G538" s="17" t="str">
        <f>INDEX(Data!G:G,MATCH($D538,Data!$D:$D,0))</f>
        <v>ACCURI 2 ENDURO MTB</v>
      </c>
      <c r="H538" s="17" t="str">
        <f>INDEX(Data!H:H,MATCH($D538,Data!$D:$D,0))</f>
        <v>Goggle</v>
      </c>
      <c r="I538" s="6" t="s">
        <v>2311</v>
      </c>
      <c r="J538" s="6" t="s">
        <v>5331</v>
      </c>
      <c r="K538" s="6" t="s">
        <v>5333</v>
      </c>
      <c r="L538" s="6" t="s">
        <v>8992</v>
      </c>
      <c r="M538" s="6" t="s">
        <v>5348</v>
      </c>
      <c r="N538" s="6" t="s">
        <v>638</v>
      </c>
      <c r="O538" s="11"/>
      <c r="P538" s="11"/>
      <c r="Q538" s="6" t="s">
        <v>50</v>
      </c>
      <c r="R538" s="9" t="b">
        <v>1</v>
      </c>
      <c r="S538" s="9" t="b">
        <v>1</v>
      </c>
      <c r="T538" s="6" t="s">
        <v>2598</v>
      </c>
      <c r="U538" s="17" t="str">
        <f>INDEX(Data!U:U,MATCH($D538,Data!$D:$D,0))</f>
        <v>50016-00002</v>
      </c>
      <c r="V538" s="17" t="str">
        <f>INDEX(Data!V:V,MATCH($D538,Data!$D:$D,0))</f>
        <v/>
      </c>
      <c r="W538" s="17" t="str">
        <f>INDEX(Data!W:W,MATCH($D538,Data!$D:$D,0))</f>
        <v/>
      </c>
      <c r="X538" s="17" t="str">
        <f>INDEX(Data!X:X,MATCH($D538,Data!$D:$D,0))</f>
        <v/>
      </c>
      <c r="Y538" s="17" t="str">
        <f>INDEX(Data!Y:Y,MATCH($D538,Data!$D:$D,0))</f>
        <v/>
      </c>
      <c r="Z538" s="17" t="str">
        <f>INDEX(Data!Z:Z,MATCH($D538,Data!$D:$D,0))</f>
        <v/>
      </c>
      <c r="AA538" s="17" t="str">
        <f>INDEX(Data!AA:AA,MATCH($D538,Data!$D:$D,0))</f>
        <v/>
      </c>
      <c r="AB538" s="17" t="str">
        <f>INDEX(Data!AB:AB,MATCH($D538,Data!$D:$D,0))</f>
        <v/>
      </c>
      <c r="AC538" s="17" t="str">
        <f>INDEX(Data!AC:AC,MATCH($D538,Data!$D:$D,0))</f>
        <v>OS</v>
      </c>
      <c r="AD538" s="17" t="str">
        <f>INDEX(Data!AD:AD,MATCH($D538,Data!$D:$D,0))</f>
        <v/>
      </c>
      <c r="AE538" s="17" t="str">
        <f>INDEX(Data!AE:AE,MATCH($D538,Data!$D:$D,0))</f>
        <v/>
      </c>
      <c r="AF538" s="17" t="str">
        <f>INDEX(Data!AF:AF,MATCH($D538,Data!$D:$D,0))</f>
        <v/>
      </c>
      <c r="AG538" s="17" t="str">
        <f>INDEX(Data!AG:AG,MATCH($D538,Data!$D:$D,0))</f>
        <v/>
      </c>
      <c r="AH538" s="17" t="str">
        <f>INDEX(Data!AH:AH,MATCH($D538,Data!$D:$D,0))</f>
        <v/>
      </c>
      <c r="AI538" s="17" t="str">
        <f>INDEX(Data!AI:AI,MATCH($D538,Data!$D:$D,0))</f>
        <v/>
      </c>
      <c r="AJ538" s="17" t="str">
        <f>INDEX(Data!AJ:AJ,MATCH($D538,Data!$D:$D,0))</f>
        <v/>
      </c>
      <c r="AK538" s="10">
        <v>60</v>
      </c>
      <c r="AL538" s="10">
        <v>70</v>
      </c>
      <c r="AM538" s="6" t="s">
        <v>475</v>
      </c>
      <c r="AN538" s="6" t="s">
        <v>9239</v>
      </c>
      <c r="AO538" s="6" t="s">
        <v>2596</v>
      </c>
      <c r="AP538" s="6" t="s">
        <v>2502</v>
      </c>
      <c r="AQ538" s="18" t="s">
        <v>9465</v>
      </c>
      <c r="AR538" s="11" t="str">
        <f t="shared" si="130"/>
        <v>2W Distributor Bike</v>
      </c>
      <c r="AS538" s="11" t="str">
        <f t="shared" si="131"/>
        <v/>
      </c>
      <c r="AT538" s="11" t="str">
        <f t="shared" si="132"/>
        <v>2W Distributor</v>
      </c>
      <c r="AU538" s="11" t="str">
        <f t="shared" si="133"/>
        <v>H2</v>
      </c>
      <c r="AV538" s="11" t="str">
        <f t="shared" si="133"/>
        <v>International - Bike</v>
      </c>
      <c r="AW538" s="11" t="str">
        <f t="shared" si="134"/>
        <v/>
      </c>
      <c r="AX538" s="11" t="str">
        <f t="shared" si="135"/>
        <v>International - AS</v>
      </c>
      <c r="AY538" s="11" t="str">
        <f t="shared" si="135"/>
        <v>International</v>
      </c>
      <c r="AZ538" s="11" t="str">
        <f t="shared" si="135"/>
        <v>International - New</v>
      </c>
      <c r="BA538" s="11" t="str">
        <f t="shared" si="136"/>
        <v/>
      </c>
      <c r="BB538" s="11" t="str">
        <f t="shared" si="137"/>
        <v>Moto Dealers</v>
      </c>
      <c r="BC538" s="11" t="str">
        <f t="shared" si="137"/>
        <v>Motonet</v>
      </c>
      <c r="BD538" s="11" t="str">
        <f t="shared" si="138"/>
        <v/>
      </c>
      <c r="BE538" s="11" t="str">
        <f t="shared" si="139"/>
        <v>Retail</v>
      </c>
      <c r="BF538" s="11" t="str">
        <f t="shared" si="140"/>
        <v>TREK</v>
      </c>
      <c r="BG538" s="11" t="s">
        <v>2599</v>
      </c>
      <c r="BH538" s="11" t="str">
        <f t="shared" si="141"/>
        <v>https://fs.amplifi.io//file?id=93aa6a3f-a4d9-499c-8e0a-9e1914689c68&amp;variant=thumb&amp;extension=png</v>
      </c>
      <c r="BI538" s="11" t="s">
        <v>2599</v>
      </c>
      <c r="BJ538" s="11"/>
      <c r="BK538" s="11"/>
      <c r="BL538" s="11"/>
      <c r="BM538" s="11"/>
      <c r="BN538" s="11"/>
      <c r="BO538" s="11"/>
      <c r="BP538" s="11"/>
      <c r="BQ538" s="11"/>
      <c r="BR538" s="11"/>
      <c r="BS538" s="11"/>
    </row>
    <row r="539" spans="1:71" x14ac:dyDescent="0.2">
      <c r="A539" s="16">
        <f t="shared" si="142"/>
        <v>538</v>
      </c>
      <c r="B539" s="11" t="str">
        <f t="shared" si="143"/>
        <v>50016-00003</v>
      </c>
      <c r="C539" s="11" t="str">
        <f t="shared" si="143"/>
        <v>50016-00003</v>
      </c>
      <c r="D539" s="7" t="s">
        <v>2600</v>
      </c>
      <c r="E539" s="6" t="s">
        <v>208</v>
      </c>
      <c r="F539" s="11" t="s">
        <v>8991</v>
      </c>
      <c r="G539" s="17" t="str">
        <f>INDEX(Data!G:G,MATCH($D539,Data!$D:$D,0))</f>
        <v>ACCURI 2 ENDURO MTB</v>
      </c>
      <c r="H539" s="17" t="str">
        <f>INDEX(Data!H:H,MATCH($D539,Data!$D:$D,0))</f>
        <v>Goggle</v>
      </c>
      <c r="I539" s="6" t="s">
        <v>2311</v>
      </c>
      <c r="J539" s="6" t="s">
        <v>5331</v>
      </c>
      <c r="K539" s="6" t="s">
        <v>5333</v>
      </c>
      <c r="L539" s="6" t="s">
        <v>8992</v>
      </c>
      <c r="M539" s="6" t="s">
        <v>5348</v>
      </c>
      <c r="N539" s="6" t="s">
        <v>638</v>
      </c>
      <c r="O539" s="11"/>
      <c r="P539" s="11"/>
      <c r="Q539" s="6" t="s">
        <v>2507</v>
      </c>
      <c r="R539" s="9" t="b">
        <v>1</v>
      </c>
      <c r="S539" s="9" t="b">
        <v>1</v>
      </c>
      <c r="T539" s="6" t="s">
        <v>2600</v>
      </c>
      <c r="U539" s="17" t="str">
        <f>INDEX(Data!U:U,MATCH($D539,Data!$D:$D,0))</f>
        <v>50016-00003</v>
      </c>
      <c r="V539" s="17" t="str">
        <f>INDEX(Data!V:V,MATCH($D539,Data!$D:$D,0))</f>
        <v/>
      </c>
      <c r="W539" s="17" t="str">
        <f>INDEX(Data!W:W,MATCH($D539,Data!$D:$D,0))</f>
        <v/>
      </c>
      <c r="X539" s="17" t="str">
        <f>INDEX(Data!X:X,MATCH($D539,Data!$D:$D,0))</f>
        <v/>
      </c>
      <c r="Y539" s="17" t="str">
        <f>INDEX(Data!Y:Y,MATCH($D539,Data!$D:$D,0))</f>
        <v/>
      </c>
      <c r="Z539" s="17" t="str">
        <f>INDEX(Data!Z:Z,MATCH($D539,Data!$D:$D,0))</f>
        <v/>
      </c>
      <c r="AA539" s="17" t="str">
        <f>INDEX(Data!AA:AA,MATCH($D539,Data!$D:$D,0))</f>
        <v/>
      </c>
      <c r="AB539" s="17" t="str">
        <f>INDEX(Data!AB:AB,MATCH($D539,Data!$D:$D,0))</f>
        <v/>
      </c>
      <c r="AC539" s="17" t="str">
        <f>INDEX(Data!AC:AC,MATCH($D539,Data!$D:$D,0))</f>
        <v>OS</v>
      </c>
      <c r="AD539" s="17" t="str">
        <f>INDEX(Data!AD:AD,MATCH($D539,Data!$D:$D,0))</f>
        <v/>
      </c>
      <c r="AE539" s="17" t="str">
        <f>INDEX(Data!AE:AE,MATCH($D539,Data!$D:$D,0))</f>
        <v/>
      </c>
      <c r="AF539" s="17" t="str">
        <f>INDEX(Data!AF:AF,MATCH($D539,Data!$D:$D,0))</f>
        <v/>
      </c>
      <c r="AG539" s="17" t="str">
        <f>INDEX(Data!AG:AG,MATCH($D539,Data!$D:$D,0))</f>
        <v/>
      </c>
      <c r="AH539" s="17" t="str">
        <f>INDEX(Data!AH:AH,MATCH($D539,Data!$D:$D,0))</f>
        <v/>
      </c>
      <c r="AI539" s="17" t="str">
        <f>INDEX(Data!AI:AI,MATCH($D539,Data!$D:$D,0))</f>
        <v/>
      </c>
      <c r="AJ539" s="17" t="str">
        <f>INDEX(Data!AJ:AJ,MATCH($D539,Data!$D:$D,0))</f>
        <v/>
      </c>
      <c r="AK539" s="10">
        <v>60</v>
      </c>
      <c r="AL539" s="10">
        <v>70</v>
      </c>
      <c r="AM539" s="6" t="s">
        <v>475</v>
      </c>
      <c r="AN539" s="6" t="s">
        <v>9239</v>
      </c>
      <c r="AO539" s="6" t="s">
        <v>2596</v>
      </c>
      <c r="AP539" s="6" t="s">
        <v>2502</v>
      </c>
      <c r="AQ539" s="18" t="s">
        <v>9465</v>
      </c>
      <c r="AR539" s="11" t="str">
        <f t="shared" si="130"/>
        <v>2W Distributor Bike</v>
      </c>
      <c r="AS539" s="11" t="str">
        <f t="shared" si="131"/>
        <v/>
      </c>
      <c r="AT539" s="11" t="str">
        <f t="shared" si="132"/>
        <v>2W Distributor</v>
      </c>
      <c r="AU539" s="11" t="str">
        <f t="shared" si="133"/>
        <v>H2</v>
      </c>
      <c r="AV539" s="11" t="str">
        <f t="shared" si="133"/>
        <v>International - Bike</v>
      </c>
      <c r="AW539" s="11" t="str">
        <f t="shared" si="134"/>
        <v/>
      </c>
      <c r="AX539" s="11" t="str">
        <f t="shared" si="135"/>
        <v>International - AS</v>
      </c>
      <c r="AY539" s="11" t="str">
        <f t="shared" si="135"/>
        <v>International</v>
      </c>
      <c r="AZ539" s="11" t="str">
        <f t="shared" si="135"/>
        <v>International - New</v>
      </c>
      <c r="BA539" s="11" t="str">
        <f t="shared" si="136"/>
        <v/>
      </c>
      <c r="BB539" s="11" t="str">
        <f t="shared" si="137"/>
        <v>Moto Dealers</v>
      </c>
      <c r="BC539" s="11" t="str">
        <f t="shared" si="137"/>
        <v>Motonet</v>
      </c>
      <c r="BD539" s="11" t="str">
        <f t="shared" si="138"/>
        <v/>
      </c>
      <c r="BE539" s="11" t="str">
        <f t="shared" si="139"/>
        <v>Retail</v>
      </c>
      <c r="BF539" s="11" t="str">
        <f t="shared" si="140"/>
        <v>TREK</v>
      </c>
      <c r="BG539" s="11" t="s">
        <v>2601</v>
      </c>
      <c r="BH539" s="11" t="str">
        <f t="shared" si="141"/>
        <v>https://fs.amplifi.io//file?id=e6ad5336-1939-47c0-8640-67195a54781e&amp;variant=thumb&amp;extension=png</v>
      </c>
      <c r="BI539" s="11" t="s">
        <v>2601</v>
      </c>
      <c r="BJ539" s="11"/>
      <c r="BK539" s="11"/>
      <c r="BL539" s="11"/>
      <c r="BM539" s="11"/>
      <c r="BN539" s="11"/>
      <c r="BO539" s="11"/>
      <c r="BP539" s="11"/>
      <c r="BQ539" s="11"/>
      <c r="BR539" s="11"/>
      <c r="BS539" s="11"/>
    </row>
    <row r="540" spans="1:71" x14ac:dyDescent="0.2">
      <c r="A540" s="16">
        <f t="shared" si="142"/>
        <v>539</v>
      </c>
      <c r="B540" s="11" t="str">
        <f t="shared" si="143"/>
        <v>50016-00004</v>
      </c>
      <c r="C540" s="11" t="str">
        <f t="shared" si="143"/>
        <v>50016-00004</v>
      </c>
      <c r="D540" s="7" t="s">
        <v>2602</v>
      </c>
      <c r="E540" s="6" t="s">
        <v>208</v>
      </c>
      <c r="F540" s="11" t="s">
        <v>8991</v>
      </c>
      <c r="G540" s="17" t="str">
        <f>INDEX(Data!G:G,MATCH($D540,Data!$D:$D,0))</f>
        <v>ACCURI 2 ENDURO MTB</v>
      </c>
      <c r="H540" s="17" t="str">
        <f>INDEX(Data!H:H,MATCH($D540,Data!$D:$D,0))</f>
        <v>Goggle</v>
      </c>
      <c r="I540" s="6" t="s">
        <v>2311</v>
      </c>
      <c r="J540" s="6" t="s">
        <v>5331</v>
      </c>
      <c r="K540" s="6" t="s">
        <v>5333</v>
      </c>
      <c r="L540" s="6" t="s">
        <v>8992</v>
      </c>
      <c r="M540" s="6" t="s">
        <v>5348</v>
      </c>
      <c r="N540" s="6" t="s">
        <v>638</v>
      </c>
      <c r="O540" s="11"/>
      <c r="P540" s="11"/>
      <c r="Q540" s="6" t="s">
        <v>2510</v>
      </c>
      <c r="R540" s="9" t="b">
        <v>1</v>
      </c>
      <c r="S540" s="9" t="b">
        <v>1</v>
      </c>
      <c r="T540" s="6" t="s">
        <v>2602</v>
      </c>
      <c r="U540" s="17" t="str">
        <f>INDEX(Data!U:U,MATCH($D540,Data!$D:$D,0))</f>
        <v>50016-00004</v>
      </c>
      <c r="V540" s="17" t="str">
        <f>INDEX(Data!V:V,MATCH($D540,Data!$D:$D,0))</f>
        <v/>
      </c>
      <c r="W540" s="17" t="str">
        <f>INDEX(Data!W:W,MATCH($D540,Data!$D:$D,0))</f>
        <v/>
      </c>
      <c r="X540" s="17" t="str">
        <f>INDEX(Data!X:X,MATCH($D540,Data!$D:$D,0))</f>
        <v/>
      </c>
      <c r="Y540" s="17" t="str">
        <f>INDEX(Data!Y:Y,MATCH($D540,Data!$D:$D,0))</f>
        <v/>
      </c>
      <c r="Z540" s="17" t="str">
        <f>INDEX(Data!Z:Z,MATCH($D540,Data!$D:$D,0))</f>
        <v/>
      </c>
      <c r="AA540" s="17" t="str">
        <f>INDEX(Data!AA:AA,MATCH($D540,Data!$D:$D,0))</f>
        <v/>
      </c>
      <c r="AB540" s="17" t="str">
        <f>INDEX(Data!AB:AB,MATCH($D540,Data!$D:$D,0))</f>
        <v/>
      </c>
      <c r="AC540" s="17" t="str">
        <f>INDEX(Data!AC:AC,MATCH($D540,Data!$D:$D,0))</f>
        <v>OS</v>
      </c>
      <c r="AD540" s="17" t="str">
        <f>INDEX(Data!AD:AD,MATCH($D540,Data!$D:$D,0))</f>
        <v/>
      </c>
      <c r="AE540" s="17" t="str">
        <f>INDEX(Data!AE:AE,MATCH($D540,Data!$D:$D,0))</f>
        <v/>
      </c>
      <c r="AF540" s="17" t="str">
        <f>INDEX(Data!AF:AF,MATCH($D540,Data!$D:$D,0))</f>
        <v/>
      </c>
      <c r="AG540" s="17" t="str">
        <f>INDEX(Data!AG:AG,MATCH($D540,Data!$D:$D,0))</f>
        <v/>
      </c>
      <c r="AH540" s="17" t="str">
        <f>INDEX(Data!AH:AH,MATCH($D540,Data!$D:$D,0))</f>
        <v/>
      </c>
      <c r="AI540" s="17" t="str">
        <f>INDEX(Data!AI:AI,MATCH($D540,Data!$D:$D,0))</f>
        <v/>
      </c>
      <c r="AJ540" s="17" t="str">
        <f>INDEX(Data!AJ:AJ,MATCH($D540,Data!$D:$D,0))</f>
        <v/>
      </c>
      <c r="AK540" s="10">
        <v>60</v>
      </c>
      <c r="AL540" s="10">
        <v>70</v>
      </c>
      <c r="AM540" s="6" t="s">
        <v>475</v>
      </c>
      <c r="AN540" s="6" t="s">
        <v>9239</v>
      </c>
      <c r="AO540" s="6" t="s">
        <v>2596</v>
      </c>
      <c r="AP540" s="6" t="s">
        <v>2502</v>
      </c>
      <c r="AQ540" s="18" t="s">
        <v>9465</v>
      </c>
      <c r="AR540" s="11" t="str">
        <f t="shared" si="130"/>
        <v>2W Distributor Bike</v>
      </c>
      <c r="AS540" s="11" t="str">
        <f t="shared" si="131"/>
        <v/>
      </c>
      <c r="AT540" s="11" t="str">
        <f t="shared" si="132"/>
        <v>2W Distributor</v>
      </c>
      <c r="AU540" s="11" t="str">
        <f t="shared" si="133"/>
        <v>H2</v>
      </c>
      <c r="AV540" s="11" t="str">
        <f t="shared" si="133"/>
        <v>International - Bike</v>
      </c>
      <c r="AW540" s="11" t="str">
        <f t="shared" si="134"/>
        <v/>
      </c>
      <c r="AX540" s="11" t="str">
        <f t="shared" si="135"/>
        <v>International - AS</v>
      </c>
      <c r="AY540" s="11" t="str">
        <f t="shared" si="135"/>
        <v>International</v>
      </c>
      <c r="AZ540" s="11" t="str">
        <f t="shared" si="135"/>
        <v>International - New</v>
      </c>
      <c r="BA540" s="11" t="str">
        <f t="shared" si="136"/>
        <v/>
      </c>
      <c r="BB540" s="11" t="str">
        <f t="shared" si="137"/>
        <v>Moto Dealers</v>
      </c>
      <c r="BC540" s="11" t="str">
        <f t="shared" si="137"/>
        <v>Motonet</v>
      </c>
      <c r="BD540" s="11" t="str">
        <f t="shared" si="138"/>
        <v/>
      </c>
      <c r="BE540" s="11" t="str">
        <f t="shared" si="139"/>
        <v>Retail</v>
      </c>
      <c r="BF540" s="11" t="str">
        <f t="shared" si="140"/>
        <v>TREK</v>
      </c>
      <c r="BG540" s="11" t="s">
        <v>2603</v>
      </c>
      <c r="BH540" s="11" t="str">
        <f t="shared" si="141"/>
        <v>https://fs.amplifi.io//file?id=05efe83a-46e2-411f-8bbd-7e0d895490a5&amp;variant=thumb&amp;extension=png</v>
      </c>
      <c r="BI540" s="11" t="s">
        <v>2603</v>
      </c>
      <c r="BJ540" s="11"/>
      <c r="BK540" s="11"/>
      <c r="BL540" s="11"/>
      <c r="BM540" s="11"/>
      <c r="BN540" s="11"/>
      <c r="BO540" s="11"/>
      <c r="BP540" s="11"/>
      <c r="BQ540" s="11"/>
      <c r="BR540" s="11"/>
      <c r="BS540" s="11"/>
    </row>
    <row r="541" spans="1:71" x14ac:dyDescent="0.2">
      <c r="A541" s="16">
        <f t="shared" si="142"/>
        <v>540</v>
      </c>
      <c r="B541" s="11" t="str">
        <f t="shared" si="143"/>
        <v>50016-00005</v>
      </c>
      <c r="C541" s="11" t="str">
        <f t="shared" si="143"/>
        <v>50016-00005</v>
      </c>
      <c r="D541" s="7" t="s">
        <v>2604</v>
      </c>
      <c r="E541" s="6" t="s">
        <v>208</v>
      </c>
      <c r="F541" s="11" t="s">
        <v>8991</v>
      </c>
      <c r="G541" s="17" t="str">
        <f>INDEX(Data!G:G,MATCH($D541,Data!$D:$D,0))</f>
        <v>ACCURI 2 ENDURO MTB</v>
      </c>
      <c r="H541" s="17" t="str">
        <f>INDEX(Data!H:H,MATCH($D541,Data!$D:$D,0))</f>
        <v>Goggle</v>
      </c>
      <c r="I541" s="6" t="s">
        <v>2311</v>
      </c>
      <c r="J541" s="6" t="s">
        <v>5331</v>
      </c>
      <c r="K541" s="6" t="s">
        <v>5333</v>
      </c>
      <c r="L541" s="6" t="s">
        <v>8992</v>
      </c>
      <c r="M541" s="6" t="s">
        <v>5348</v>
      </c>
      <c r="N541" s="6" t="s">
        <v>638</v>
      </c>
      <c r="O541" s="11"/>
      <c r="P541" s="11"/>
      <c r="Q541" s="6" t="s">
        <v>2513</v>
      </c>
      <c r="R541" s="9" t="b">
        <v>1</v>
      </c>
      <c r="S541" s="9" t="b">
        <v>1</v>
      </c>
      <c r="T541" s="6" t="s">
        <v>2604</v>
      </c>
      <c r="U541" s="17" t="str">
        <f>INDEX(Data!U:U,MATCH($D541,Data!$D:$D,0))</f>
        <v>50016-00005</v>
      </c>
      <c r="V541" s="17" t="str">
        <f>INDEX(Data!V:V,MATCH($D541,Data!$D:$D,0))</f>
        <v/>
      </c>
      <c r="W541" s="17" t="str">
        <f>INDEX(Data!W:W,MATCH($D541,Data!$D:$D,0))</f>
        <v/>
      </c>
      <c r="X541" s="17" t="str">
        <f>INDEX(Data!X:X,MATCH($D541,Data!$D:$D,0))</f>
        <v/>
      </c>
      <c r="Y541" s="17" t="str">
        <f>INDEX(Data!Y:Y,MATCH($D541,Data!$D:$D,0))</f>
        <v/>
      </c>
      <c r="Z541" s="17" t="str">
        <f>INDEX(Data!Z:Z,MATCH($D541,Data!$D:$D,0))</f>
        <v/>
      </c>
      <c r="AA541" s="17" t="str">
        <f>INDEX(Data!AA:AA,MATCH($D541,Data!$D:$D,0))</f>
        <v/>
      </c>
      <c r="AB541" s="17" t="str">
        <f>INDEX(Data!AB:AB,MATCH($D541,Data!$D:$D,0))</f>
        <v/>
      </c>
      <c r="AC541" s="17" t="str">
        <f>INDEX(Data!AC:AC,MATCH($D541,Data!$D:$D,0))</f>
        <v>OS</v>
      </c>
      <c r="AD541" s="17" t="str">
        <f>INDEX(Data!AD:AD,MATCH($D541,Data!$D:$D,0))</f>
        <v/>
      </c>
      <c r="AE541" s="17" t="str">
        <f>INDEX(Data!AE:AE,MATCH($D541,Data!$D:$D,0))</f>
        <v/>
      </c>
      <c r="AF541" s="17" t="str">
        <f>INDEX(Data!AF:AF,MATCH($D541,Data!$D:$D,0))</f>
        <v/>
      </c>
      <c r="AG541" s="17" t="str">
        <f>INDEX(Data!AG:AG,MATCH($D541,Data!$D:$D,0))</f>
        <v/>
      </c>
      <c r="AH541" s="17" t="str">
        <f>INDEX(Data!AH:AH,MATCH($D541,Data!$D:$D,0))</f>
        <v/>
      </c>
      <c r="AI541" s="17" t="str">
        <f>INDEX(Data!AI:AI,MATCH($D541,Data!$D:$D,0))</f>
        <v/>
      </c>
      <c r="AJ541" s="17" t="str">
        <f>INDEX(Data!AJ:AJ,MATCH($D541,Data!$D:$D,0))</f>
        <v/>
      </c>
      <c r="AK541" s="10">
        <v>60</v>
      </c>
      <c r="AL541" s="10">
        <v>70</v>
      </c>
      <c r="AM541" s="6" t="s">
        <v>475</v>
      </c>
      <c r="AN541" s="6" t="s">
        <v>9239</v>
      </c>
      <c r="AO541" s="6" t="s">
        <v>2596</v>
      </c>
      <c r="AP541" s="6" t="s">
        <v>2502</v>
      </c>
      <c r="AQ541" s="18" t="s">
        <v>9465</v>
      </c>
      <c r="AR541" s="11" t="str">
        <f t="shared" si="130"/>
        <v>2W Distributor Bike</v>
      </c>
      <c r="AS541" s="11" t="str">
        <f t="shared" si="131"/>
        <v/>
      </c>
      <c r="AT541" s="11" t="str">
        <f t="shared" si="132"/>
        <v>2W Distributor</v>
      </c>
      <c r="AU541" s="11" t="str">
        <f t="shared" si="133"/>
        <v>H2</v>
      </c>
      <c r="AV541" s="11" t="str">
        <f t="shared" si="133"/>
        <v>International - Bike</v>
      </c>
      <c r="AW541" s="11" t="str">
        <f t="shared" si="134"/>
        <v/>
      </c>
      <c r="AX541" s="11" t="str">
        <f t="shared" si="135"/>
        <v>International - AS</v>
      </c>
      <c r="AY541" s="11" t="str">
        <f t="shared" si="135"/>
        <v>International</v>
      </c>
      <c r="AZ541" s="11" t="str">
        <f t="shared" si="135"/>
        <v>International - New</v>
      </c>
      <c r="BA541" s="11" t="str">
        <f t="shared" si="136"/>
        <v/>
      </c>
      <c r="BB541" s="11" t="str">
        <f t="shared" si="137"/>
        <v>Moto Dealers</v>
      </c>
      <c r="BC541" s="11" t="str">
        <f t="shared" si="137"/>
        <v>Motonet</v>
      </c>
      <c r="BD541" s="11" t="str">
        <f t="shared" si="138"/>
        <v/>
      </c>
      <c r="BE541" s="11" t="str">
        <f t="shared" si="139"/>
        <v>Retail</v>
      </c>
      <c r="BF541" s="11" t="str">
        <f t="shared" si="140"/>
        <v>TREK</v>
      </c>
      <c r="BG541" s="11" t="s">
        <v>2605</v>
      </c>
      <c r="BH541" s="11" t="str">
        <f t="shared" si="141"/>
        <v>https://fs.amplifi.io//file?id=310db939-7910-49a0-b989-d7c448cc1d5a&amp;variant=thumb&amp;extension=png</v>
      </c>
      <c r="BI541" s="11" t="s">
        <v>2605</v>
      </c>
      <c r="BJ541" s="11"/>
      <c r="BK541" s="11"/>
      <c r="BL541" s="11"/>
      <c r="BM541" s="11"/>
      <c r="BN541" s="11"/>
      <c r="BO541" s="11"/>
      <c r="BP541" s="11"/>
      <c r="BQ541" s="11"/>
      <c r="BR541" s="11"/>
      <c r="BS541" s="11"/>
    </row>
    <row r="542" spans="1:71" x14ac:dyDescent="0.2">
      <c r="A542" s="16">
        <f t="shared" si="142"/>
        <v>541</v>
      </c>
      <c r="B542" s="11" t="str">
        <f t="shared" ref="B542:C561" si="144">C542</f>
        <v>50017-00001</v>
      </c>
      <c r="C542" s="11" t="str">
        <f t="shared" si="144"/>
        <v>50017-00001</v>
      </c>
      <c r="D542" s="7" t="s">
        <v>2606</v>
      </c>
      <c r="E542" s="6" t="s">
        <v>139</v>
      </c>
      <c r="F542" s="11" t="s">
        <v>8991</v>
      </c>
      <c r="G542" s="17" t="str">
        <f>INDEX(Data!G:G,MATCH($D542,Data!$D:$D,0))</f>
        <v>ACCURI 2 FORECAST</v>
      </c>
      <c r="H542" s="17" t="str">
        <f>INDEX(Data!H:H,MATCH($D542,Data!$D:$D,0))</f>
        <v>Goggle</v>
      </c>
      <c r="I542" s="6" t="s">
        <v>2311</v>
      </c>
      <c r="J542" s="6" t="s">
        <v>5331</v>
      </c>
      <c r="K542" s="6" t="s">
        <v>5333</v>
      </c>
      <c r="L542" s="6" t="s">
        <v>8992</v>
      </c>
      <c r="M542" s="6" t="s">
        <v>5348</v>
      </c>
      <c r="N542" s="6" t="s">
        <v>5380</v>
      </c>
      <c r="O542" s="11"/>
      <c r="P542" s="11"/>
      <c r="Q542" s="6" t="s">
        <v>88</v>
      </c>
      <c r="R542" s="9" t="b">
        <v>1</v>
      </c>
      <c r="S542" s="9" t="b">
        <v>1</v>
      </c>
      <c r="T542" s="6" t="s">
        <v>2606</v>
      </c>
      <c r="U542" s="17" t="str">
        <f>INDEX(Data!U:U,MATCH($D542,Data!$D:$D,0))</f>
        <v>50017-00001</v>
      </c>
      <c r="V542" s="17" t="str">
        <f>INDEX(Data!V:V,MATCH($D542,Data!$D:$D,0))</f>
        <v/>
      </c>
      <c r="W542" s="17" t="str">
        <f>INDEX(Data!W:W,MATCH($D542,Data!$D:$D,0))</f>
        <v/>
      </c>
      <c r="X542" s="17" t="str">
        <f>INDEX(Data!X:X,MATCH($D542,Data!$D:$D,0))</f>
        <v/>
      </c>
      <c r="Y542" s="17" t="str">
        <f>INDEX(Data!Y:Y,MATCH($D542,Data!$D:$D,0))</f>
        <v/>
      </c>
      <c r="Z542" s="17" t="str">
        <f>INDEX(Data!Z:Z,MATCH($D542,Data!$D:$D,0))</f>
        <v/>
      </c>
      <c r="AA542" s="17" t="str">
        <f>INDEX(Data!AA:AA,MATCH($D542,Data!$D:$D,0))</f>
        <v/>
      </c>
      <c r="AB542" s="17" t="str">
        <f>INDEX(Data!AB:AB,MATCH($D542,Data!$D:$D,0))</f>
        <v/>
      </c>
      <c r="AC542" s="17" t="str">
        <f>INDEX(Data!AC:AC,MATCH($D542,Data!$D:$D,0))</f>
        <v>OS</v>
      </c>
      <c r="AD542" s="17" t="str">
        <f>INDEX(Data!AD:AD,MATCH($D542,Data!$D:$D,0))</f>
        <v/>
      </c>
      <c r="AE542" s="17" t="str">
        <f>INDEX(Data!AE:AE,MATCH($D542,Data!$D:$D,0))</f>
        <v/>
      </c>
      <c r="AF542" s="17" t="str">
        <f>INDEX(Data!AF:AF,MATCH($D542,Data!$D:$D,0))</f>
        <v/>
      </c>
      <c r="AG542" s="17" t="str">
        <f>INDEX(Data!AG:AG,MATCH($D542,Data!$D:$D,0))</f>
        <v/>
      </c>
      <c r="AH542" s="17" t="str">
        <f>INDEX(Data!AH:AH,MATCH($D542,Data!$D:$D,0))</f>
        <v/>
      </c>
      <c r="AI542" s="17" t="str">
        <f>INDEX(Data!AI:AI,MATCH($D542,Data!$D:$D,0))</f>
        <v/>
      </c>
      <c r="AJ542" s="17" t="str">
        <f>INDEX(Data!AJ:AJ,MATCH($D542,Data!$D:$D,0))</f>
        <v/>
      </c>
      <c r="AK542" s="10">
        <v>70</v>
      </c>
      <c r="AL542" s="10">
        <v>85</v>
      </c>
      <c r="AM542" s="6" t="s">
        <v>475</v>
      </c>
      <c r="AN542" s="6" t="s">
        <v>9240</v>
      </c>
      <c r="AO542" s="6" t="s">
        <v>2608</v>
      </c>
      <c r="AP542" s="6" t="s">
        <v>2609</v>
      </c>
      <c r="AQ542" s="18" t="s">
        <v>9465</v>
      </c>
      <c r="AR542" s="11" t="str">
        <f t="shared" si="130"/>
        <v>2W Distributor Bike</v>
      </c>
      <c r="AS542" s="11" t="str">
        <f t="shared" si="131"/>
        <v>2W Distributor - Moto</v>
      </c>
      <c r="AT542" s="11" t="str">
        <f t="shared" si="132"/>
        <v>2W Distributor</v>
      </c>
      <c r="AU542" s="11" t="str">
        <f t="shared" si="133"/>
        <v>H2</v>
      </c>
      <c r="AV542" s="11" t="str">
        <f t="shared" si="133"/>
        <v>International - Bike</v>
      </c>
      <c r="AW542" s="11" t="str">
        <f t="shared" si="134"/>
        <v>International - Moto</v>
      </c>
      <c r="AX542" s="11" t="str">
        <f t="shared" si="135"/>
        <v>International - AS</v>
      </c>
      <c r="AY542" s="11" t="str">
        <f t="shared" si="135"/>
        <v>International</v>
      </c>
      <c r="AZ542" s="11" t="str">
        <f t="shared" si="135"/>
        <v>International - New</v>
      </c>
      <c r="BA542" s="11" t="str">
        <f t="shared" si="136"/>
        <v>Mecanic Sport</v>
      </c>
      <c r="BB542" s="11" t="str">
        <f t="shared" si="137"/>
        <v>Moto Dealers</v>
      </c>
      <c r="BC542" s="11" t="str">
        <f t="shared" si="137"/>
        <v>Motonet</v>
      </c>
      <c r="BD542" s="11" t="str">
        <f t="shared" si="138"/>
        <v>Pierce AB</v>
      </c>
      <c r="BE542" s="11" t="str">
        <f t="shared" si="139"/>
        <v>Retail</v>
      </c>
      <c r="BF542" s="11" t="str">
        <f t="shared" si="140"/>
        <v>TREK</v>
      </c>
      <c r="BG542" s="11" t="s">
        <v>2610</v>
      </c>
      <c r="BH542" s="11" t="str">
        <f t="shared" si="141"/>
        <v>https://fs.amplifi.io//file?id=a519d597-3a3d-42a8-a4cb-2182695f2ae4&amp;variant=thumb&amp;extension=png</v>
      </c>
      <c r="BI542" s="11" t="s">
        <v>2610</v>
      </c>
      <c r="BJ542" s="11"/>
      <c r="BK542" s="11"/>
      <c r="BL542" s="11"/>
      <c r="BM542" s="11"/>
      <c r="BN542" s="11"/>
      <c r="BO542" s="11"/>
      <c r="BP542" s="11"/>
      <c r="BQ542" s="11"/>
      <c r="BR542" s="11"/>
      <c r="BS542" s="11"/>
    </row>
    <row r="543" spans="1:71" x14ac:dyDescent="0.2">
      <c r="A543" s="16">
        <f t="shared" si="142"/>
        <v>542</v>
      </c>
      <c r="B543" s="11" t="str">
        <f t="shared" si="144"/>
        <v>50017-00002</v>
      </c>
      <c r="C543" s="11" t="str">
        <f t="shared" si="144"/>
        <v>50017-00002</v>
      </c>
      <c r="D543" s="7" t="s">
        <v>2611</v>
      </c>
      <c r="E543" s="6" t="s">
        <v>139</v>
      </c>
      <c r="F543" s="11" t="s">
        <v>8991</v>
      </c>
      <c r="G543" s="17" t="str">
        <f>INDEX(Data!G:G,MATCH($D543,Data!$D:$D,0))</f>
        <v>ACCURI 2 FORECAST</v>
      </c>
      <c r="H543" s="17" t="str">
        <f>INDEX(Data!H:H,MATCH($D543,Data!$D:$D,0))</f>
        <v>Goggle</v>
      </c>
      <c r="I543" s="6" t="s">
        <v>2311</v>
      </c>
      <c r="J543" s="6" t="s">
        <v>5331</v>
      </c>
      <c r="K543" s="6" t="s">
        <v>5333</v>
      </c>
      <c r="L543" s="6" t="s">
        <v>8992</v>
      </c>
      <c r="M543" s="6" t="s">
        <v>5348</v>
      </c>
      <c r="N543" s="6" t="s">
        <v>5380</v>
      </c>
      <c r="O543" s="11"/>
      <c r="P543" s="11"/>
      <c r="Q543" s="6" t="s">
        <v>2507</v>
      </c>
      <c r="R543" s="9" t="b">
        <v>1</v>
      </c>
      <c r="S543" s="9" t="b">
        <v>1</v>
      </c>
      <c r="T543" s="6" t="s">
        <v>2611</v>
      </c>
      <c r="U543" s="17" t="str">
        <f>INDEX(Data!U:U,MATCH($D543,Data!$D:$D,0))</f>
        <v>50017-00002</v>
      </c>
      <c r="V543" s="17" t="str">
        <f>INDEX(Data!V:V,MATCH($D543,Data!$D:$D,0))</f>
        <v/>
      </c>
      <c r="W543" s="17" t="str">
        <f>INDEX(Data!W:W,MATCH($D543,Data!$D:$D,0))</f>
        <v/>
      </c>
      <c r="X543" s="17" t="str">
        <f>INDEX(Data!X:X,MATCH($D543,Data!$D:$D,0))</f>
        <v/>
      </c>
      <c r="Y543" s="17" t="str">
        <f>INDEX(Data!Y:Y,MATCH($D543,Data!$D:$D,0))</f>
        <v/>
      </c>
      <c r="Z543" s="17" t="str">
        <f>INDEX(Data!Z:Z,MATCH($D543,Data!$D:$D,0))</f>
        <v/>
      </c>
      <c r="AA543" s="17" t="str">
        <f>INDEX(Data!AA:AA,MATCH($D543,Data!$D:$D,0))</f>
        <v/>
      </c>
      <c r="AB543" s="17" t="str">
        <f>INDEX(Data!AB:AB,MATCH($D543,Data!$D:$D,0))</f>
        <v/>
      </c>
      <c r="AC543" s="17" t="str">
        <f>INDEX(Data!AC:AC,MATCH($D543,Data!$D:$D,0))</f>
        <v>OS</v>
      </c>
      <c r="AD543" s="17" t="str">
        <f>INDEX(Data!AD:AD,MATCH($D543,Data!$D:$D,0))</f>
        <v/>
      </c>
      <c r="AE543" s="17" t="str">
        <f>INDEX(Data!AE:AE,MATCH($D543,Data!$D:$D,0))</f>
        <v/>
      </c>
      <c r="AF543" s="17" t="str">
        <f>INDEX(Data!AF:AF,MATCH($D543,Data!$D:$D,0))</f>
        <v/>
      </c>
      <c r="AG543" s="17" t="str">
        <f>INDEX(Data!AG:AG,MATCH($D543,Data!$D:$D,0))</f>
        <v/>
      </c>
      <c r="AH543" s="17" t="str">
        <f>INDEX(Data!AH:AH,MATCH($D543,Data!$D:$D,0))</f>
        <v/>
      </c>
      <c r="AI543" s="17" t="str">
        <f>INDEX(Data!AI:AI,MATCH($D543,Data!$D:$D,0))</f>
        <v/>
      </c>
      <c r="AJ543" s="17" t="str">
        <f>INDEX(Data!AJ:AJ,MATCH($D543,Data!$D:$D,0))</f>
        <v/>
      </c>
      <c r="AK543" s="10">
        <v>70</v>
      </c>
      <c r="AL543" s="10">
        <v>85</v>
      </c>
      <c r="AM543" s="6" t="s">
        <v>475</v>
      </c>
      <c r="AN543" s="6" t="s">
        <v>9240</v>
      </c>
      <c r="AO543" s="6" t="s">
        <v>2608</v>
      </c>
      <c r="AP543" s="6" t="s">
        <v>2609</v>
      </c>
      <c r="AQ543" s="18" t="s">
        <v>9465</v>
      </c>
      <c r="AR543" s="11" t="str">
        <f t="shared" si="130"/>
        <v>2W Distributor Bike</v>
      </c>
      <c r="AS543" s="11" t="str">
        <f t="shared" si="131"/>
        <v>2W Distributor - Moto</v>
      </c>
      <c r="AT543" s="11" t="str">
        <f t="shared" si="132"/>
        <v>2W Distributor</v>
      </c>
      <c r="AU543" s="11" t="str">
        <f t="shared" si="133"/>
        <v>H2</v>
      </c>
      <c r="AV543" s="11" t="str">
        <f t="shared" si="133"/>
        <v>International - Bike</v>
      </c>
      <c r="AW543" s="11" t="str">
        <f t="shared" si="134"/>
        <v>International - Moto</v>
      </c>
      <c r="AX543" s="11" t="str">
        <f t="shared" si="135"/>
        <v>International - AS</v>
      </c>
      <c r="AY543" s="11" t="str">
        <f t="shared" si="135"/>
        <v>International</v>
      </c>
      <c r="AZ543" s="11" t="str">
        <f t="shared" si="135"/>
        <v>International - New</v>
      </c>
      <c r="BA543" s="11" t="str">
        <f t="shared" si="136"/>
        <v>Mecanic Sport</v>
      </c>
      <c r="BB543" s="11" t="str">
        <f t="shared" si="137"/>
        <v>Moto Dealers</v>
      </c>
      <c r="BC543" s="11" t="str">
        <f t="shared" si="137"/>
        <v>Motonet</v>
      </c>
      <c r="BD543" s="11" t="str">
        <f t="shared" si="138"/>
        <v>Pierce AB</v>
      </c>
      <c r="BE543" s="11" t="str">
        <f t="shared" si="139"/>
        <v>Retail</v>
      </c>
      <c r="BF543" s="11" t="str">
        <f t="shared" si="140"/>
        <v>TREK</v>
      </c>
      <c r="BG543" s="11" t="s">
        <v>2612</v>
      </c>
      <c r="BH543" s="11" t="str">
        <f t="shared" si="141"/>
        <v>https://fs.amplifi.io//file?id=204ec576-04c6-4043-b3c2-83fd662282cc&amp;variant=thumb&amp;extension=png</v>
      </c>
      <c r="BI543" s="11" t="s">
        <v>2612</v>
      </c>
      <c r="BJ543" s="11"/>
      <c r="BK543" s="11"/>
      <c r="BL543" s="11"/>
      <c r="BM543" s="11"/>
      <c r="BN543" s="11"/>
      <c r="BO543" s="11"/>
      <c r="BP543" s="11"/>
      <c r="BQ543" s="11"/>
      <c r="BR543" s="11"/>
      <c r="BS543" s="11"/>
    </row>
    <row r="544" spans="1:71" x14ac:dyDescent="0.2">
      <c r="A544" s="16">
        <f t="shared" si="142"/>
        <v>543</v>
      </c>
      <c r="B544" s="11" t="str">
        <f t="shared" si="144"/>
        <v>50017-00003</v>
      </c>
      <c r="C544" s="11" t="str">
        <f t="shared" si="144"/>
        <v>50017-00003</v>
      </c>
      <c r="D544" s="7" t="s">
        <v>8790</v>
      </c>
      <c r="E544" s="6" t="s">
        <v>139</v>
      </c>
      <c r="F544" s="11" t="s">
        <v>8991</v>
      </c>
      <c r="G544" s="17" t="str">
        <f>INDEX(Data!G:G,MATCH($D544,Data!$D:$D,0))</f>
        <v>ACCURI 2 FORECAST</v>
      </c>
      <c r="H544" s="17" t="str">
        <f>INDEX(Data!H:H,MATCH($D544,Data!$D:$D,0))</f>
        <v>Goggle</v>
      </c>
      <c r="I544" s="6" t="s">
        <v>2311</v>
      </c>
      <c r="J544" s="6" t="s">
        <v>5331</v>
      </c>
      <c r="K544" s="6" t="s">
        <v>5340</v>
      </c>
      <c r="L544" s="6" t="s">
        <v>8994</v>
      </c>
      <c r="M544" s="6" t="s">
        <v>5348</v>
      </c>
      <c r="N544" s="6" t="s">
        <v>5380</v>
      </c>
      <c r="O544" s="11"/>
      <c r="P544" s="11"/>
      <c r="Q544" s="6" t="s">
        <v>50</v>
      </c>
      <c r="R544" s="9" t="b">
        <v>1</v>
      </c>
      <c r="S544" s="9" t="b">
        <v>0</v>
      </c>
      <c r="T544" s="6" t="s">
        <v>8790</v>
      </c>
      <c r="U544" s="17" t="str">
        <f>INDEX(Data!U:U,MATCH($D544,Data!$D:$D,0))</f>
        <v>50017-00003</v>
      </c>
      <c r="V544" s="17" t="str">
        <f>INDEX(Data!V:V,MATCH($D544,Data!$D:$D,0))</f>
        <v/>
      </c>
      <c r="W544" s="17" t="str">
        <f>INDEX(Data!W:W,MATCH($D544,Data!$D:$D,0))</f>
        <v/>
      </c>
      <c r="X544" s="17" t="str">
        <f>INDEX(Data!X:X,MATCH($D544,Data!$D:$D,0))</f>
        <v/>
      </c>
      <c r="Y544" s="17" t="str">
        <f>INDEX(Data!Y:Y,MATCH($D544,Data!$D:$D,0))</f>
        <v/>
      </c>
      <c r="Z544" s="17" t="str">
        <f>INDEX(Data!Z:Z,MATCH($D544,Data!$D:$D,0))</f>
        <v/>
      </c>
      <c r="AA544" s="17" t="str">
        <f>INDEX(Data!AA:AA,MATCH($D544,Data!$D:$D,0))</f>
        <v/>
      </c>
      <c r="AB544" s="17" t="str">
        <f>INDEX(Data!AB:AB,MATCH($D544,Data!$D:$D,0))</f>
        <v/>
      </c>
      <c r="AC544" s="17" t="str">
        <f>INDEX(Data!AC:AC,MATCH($D544,Data!$D:$D,0))</f>
        <v>OS</v>
      </c>
      <c r="AD544" s="17" t="str">
        <f>INDEX(Data!AD:AD,MATCH($D544,Data!$D:$D,0))</f>
        <v/>
      </c>
      <c r="AE544" s="17" t="str">
        <f>INDEX(Data!AE:AE,MATCH($D544,Data!$D:$D,0))</f>
        <v/>
      </c>
      <c r="AF544" s="17" t="str">
        <f>INDEX(Data!AF:AF,MATCH($D544,Data!$D:$D,0))</f>
        <v/>
      </c>
      <c r="AG544" s="17" t="str">
        <f>INDEX(Data!AG:AG,MATCH($D544,Data!$D:$D,0))</f>
        <v/>
      </c>
      <c r="AH544" s="17" t="str">
        <f>INDEX(Data!AH:AH,MATCH($D544,Data!$D:$D,0))</f>
        <v/>
      </c>
      <c r="AI544" s="17" t="str">
        <f>INDEX(Data!AI:AI,MATCH($D544,Data!$D:$D,0))</f>
        <v/>
      </c>
      <c r="AJ544" s="17" t="str">
        <f>INDEX(Data!AJ:AJ,MATCH($D544,Data!$D:$D,0))</f>
        <v/>
      </c>
      <c r="AK544" s="10">
        <v>70</v>
      </c>
      <c r="AL544" s="10">
        <v>85</v>
      </c>
      <c r="AM544" s="6" t="s">
        <v>475</v>
      </c>
      <c r="AN544" s="6" t="s">
        <v>9240</v>
      </c>
      <c r="AO544" s="6" t="s">
        <v>2608</v>
      </c>
      <c r="AP544" s="6" t="s">
        <v>2609</v>
      </c>
      <c r="AQ544" s="18" t="s">
        <v>9465</v>
      </c>
      <c r="AR544" s="11" t="str">
        <f t="shared" si="130"/>
        <v>2W Distributor Bike</v>
      </c>
      <c r="AS544" s="11" t="str">
        <f t="shared" si="131"/>
        <v>2W Distributor - Moto</v>
      </c>
      <c r="AT544" s="11" t="str">
        <f t="shared" si="132"/>
        <v>2W Distributor</v>
      </c>
      <c r="AU544" s="11" t="str">
        <f t="shared" si="133"/>
        <v>H2</v>
      </c>
      <c r="AV544" s="11" t="str">
        <f t="shared" si="133"/>
        <v>International - Bike</v>
      </c>
      <c r="AW544" s="11" t="str">
        <f t="shared" si="134"/>
        <v>International - Moto</v>
      </c>
      <c r="AX544" s="11" t="str">
        <f t="shared" si="135"/>
        <v>International - AS</v>
      </c>
      <c r="AY544" s="11" t="str">
        <f t="shared" si="135"/>
        <v>International</v>
      </c>
      <c r="AZ544" s="11" t="str">
        <f t="shared" si="135"/>
        <v>International - New</v>
      </c>
      <c r="BA544" s="11" t="str">
        <f t="shared" si="136"/>
        <v>Mecanic Sport</v>
      </c>
      <c r="BB544" s="11" t="str">
        <f t="shared" si="137"/>
        <v>Moto Dealers</v>
      </c>
      <c r="BC544" s="11" t="str">
        <f t="shared" si="137"/>
        <v>Motonet</v>
      </c>
      <c r="BD544" s="11" t="str">
        <f t="shared" si="138"/>
        <v>Pierce AB</v>
      </c>
      <c r="BE544" s="11" t="str">
        <f t="shared" si="139"/>
        <v>Retail</v>
      </c>
      <c r="BF544" s="11" t="str">
        <f t="shared" si="140"/>
        <v>TREK</v>
      </c>
      <c r="BG544" s="11" t="e">
        <v>#N/A</v>
      </c>
      <c r="BH544" s="11" t="e">
        <f t="shared" si="141"/>
        <v>#N/A</v>
      </c>
      <c r="BI544" s="11"/>
      <c r="BJ544" s="11"/>
      <c r="BK544" s="11"/>
      <c r="BL544" s="11"/>
      <c r="BM544" s="11"/>
      <c r="BN544" s="11"/>
      <c r="BO544" s="11"/>
      <c r="BP544" s="11"/>
      <c r="BQ544" s="11"/>
      <c r="BR544" s="11"/>
      <c r="BS544" s="11"/>
    </row>
    <row r="545" spans="1:71" x14ac:dyDescent="0.2">
      <c r="A545" s="16">
        <f t="shared" si="142"/>
        <v>544</v>
      </c>
      <c r="B545" s="11" t="str">
        <f t="shared" si="144"/>
        <v>50017-00004</v>
      </c>
      <c r="C545" s="11" t="str">
        <f t="shared" si="144"/>
        <v>50017-00004</v>
      </c>
      <c r="D545" s="7" t="s">
        <v>8791</v>
      </c>
      <c r="E545" s="6" t="s">
        <v>139</v>
      </c>
      <c r="F545" s="11" t="s">
        <v>8991</v>
      </c>
      <c r="G545" s="17" t="str">
        <f>INDEX(Data!G:G,MATCH($D545,Data!$D:$D,0))</f>
        <v>ACCURI 2 FORECAST</v>
      </c>
      <c r="H545" s="17" t="str">
        <f>INDEX(Data!H:H,MATCH($D545,Data!$D:$D,0))</f>
        <v>Goggle</v>
      </c>
      <c r="I545" s="6" t="s">
        <v>2311</v>
      </c>
      <c r="J545" s="6" t="s">
        <v>5331</v>
      </c>
      <c r="K545" s="6" t="s">
        <v>5340</v>
      </c>
      <c r="L545" s="6" t="s">
        <v>8994</v>
      </c>
      <c r="M545" s="6" t="s">
        <v>5348</v>
      </c>
      <c r="N545" s="6" t="s">
        <v>5380</v>
      </c>
      <c r="O545" s="11"/>
      <c r="P545" s="11"/>
      <c r="Q545" s="6" t="s">
        <v>2513</v>
      </c>
      <c r="R545" s="9" t="b">
        <v>1</v>
      </c>
      <c r="S545" s="9" t="b">
        <v>0</v>
      </c>
      <c r="T545" s="6" t="s">
        <v>8791</v>
      </c>
      <c r="U545" s="17" t="str">
        <f>INDEX(Data!U:U,MATCH($D545,Data!$D:$D,0))</f>
        <v>50017-00004</v>
      </c>
      <c r="V545" s="17" t="str">
        <f>INDEX(Data!V:V,MATCH($D545,Data!$D:$D,0))</f>
        <v/>
      </c>
      <c r="W545" s="17" t="str">
        <f>INDEX(Data!W:W,MATCH($D545,Data!$D:$D,0))</f>
        <v/>
      </c>
      <c r="X545" s="17" t="str">
        <f>INDEX(Data!X:X,MATCH($D545,Data!$D:$D,0))</f>
        <v/>
      </c>
      <c r="Y545" s="17" t="str">
        <f>INDEX(Data!Y:Y,MATCH($D545,Data!$D:$D,0))</f>
        <v/>
      </c>
      <c r="Z545" s="17" t="str">
        <f>INDEX(Data!Z:Z,MATCH($D545,Data!$D:$D,0))</f>
        <v/>
      </c>
      <c r="AA545" s="17" t="str">
        <f>INDEX(Data!AA:AA,MATCH($D545,Data!$D:$D,0))</f>
        <v/>
      </c>
      <c r="AB545" s="17" t="str">
        <f>INDEX(Data!AB:AB,MATCH($D545,Data!$D:$D,0))</f>
        <v/>
      </c>
      <c r="AC545" s="17" t="str">
        <f>INDEX(Data!AC:AC,MATCH($D545,Data!$D:$D,0))</f>
        <v>OS</v>
      </c>
      <c r="AD545" s="17" t="str">
        <f>INDEX(Data!AD:AD,MATCH($D545,Data!$D:$D,0))</f>
        <v/>
      </c>
      <c r="AE545" s="17" t="str">
        <f>INDEX(Data!AE:AE,MATCH($D545,Data!$D:$D,0))</f>
        <v/>
      </c>
      <c r="AF545" s="17" t="str">
        <f>INDEX(Data!AF:AF,MATCH($D545,Data!$D:$D,0))</f>
        <v/>
      </c>
      <c r="AG545" s="17" t="str">
        <f>INDEX(Data!AG:AG,MATCH($D545,Data!$D:$D,0))</f>
        <v/>
      </c>
      <c r="AH545" s="17" t="str">
        <f>INDEX(Data!AH:AH,MATCH($D545,Data!$D:$D,0))</f>
        <v/>
      </c>
      <c r="AI545" s="17" t="str">
        <f>INDEX(Data!AI:AI,MATCH($D545,Data!$D:$D,0))</f>
        <v/>
      </c>
      <c r="AJ545" s="17" t="str">
        <f>INDEX(Data!AJ:AJ,MATCH($D545,Data!$D:$D,0))</f>
        <v/>
      </c>
      <c r="AK545" s="10">
        <v>70</v>
      </c>
      <c r="AL545" s="10">
        <v>85</v>
      </c>
      <c r="AM545" s="6" t="s">
        <v>475</v>
      </c>
      <c r="AN545" s="6" t="s">
        <v>9240</v>
      </c>
      <c r="AO545" s="6" t="s">
        <v>2608</v>
      </c>
      <c r="AP545" s="6" t="s">
        <v>2609</v>
      </c>
      <c r="AQ545" s="18" t="s">
        <v>9465</v>
      </c>
      <c r="AR545" s="11" t="str">
        <f t="shared" si="130"/>
        <v>2W Distributor Bike</v>
      </c>
      <c r="AS545" s="11" t="str">
        <f t="shared" si="131"/>
        <v>2W Distributor - Moto</v>
      </c>
      <c r="AT545" s="11" t="str">
        <f t="shared" si="132"/>
        <v>2W Distributor</v>
      </c>
      <c r="AU545" s="11" t="str">
        <f t="shared" si="133"/>
        <v>H2</v>
      </c>
      <c r="AV545" s="11" t="str">
        <f t="shared" si="133"/>
        <v>International - Bike</v>
      </c>
      <c r="AW545" s="11" t="str">
        <f t="shared" si="134"/>
        <v>International - Moto</v>
      </c>
      <c r="AX545" s="11" t="str">
        <f t="shared" si="135"/>
        <v>International - AS</v>
      </c>
      <c r="AY545" s="11" t="str">
        <f t="shared" si="135"/>
        <v>International</v>
      </c>
      <c r="AZ545" s="11" t="str">
        <f t="shared" si="135"/>
        <v>International - New</v>
      </c>
      <c r="BA545" s="11" t="str">
        <f t="shared" si="136"/>
        <v>Mecanic Sport</v>
      </c>
      <c r="BB545" s="11" t="str">
        <f t="shared" si="137"/>
        <v>Moto Dealers</v>
      </c>
      <c r="BC545" s="11" t="str">
        <f t="shared" si="137"/>
        <v>Motonet</v>
      </c>
      <c r="BD545" s="11" t="str">
        <f t="shared" si="138"/>
        <v>Pierce AB</v>
      </c>
      <c r="BE545" s="11" t="str">
        <f t="shared" si="139"/>
        <v>Retail</v>
      </c>
      <c r="BF545" s="11" t="str">
        <f t="shared" si="140"/>
        <v>TREK</v>
      </c>
      <c r="BG545" s="11" t="e">
        <v>#N/A</v>
      </c>
      <c r="BH545" s="11" t="e">
        <f t="shared" si="141"/>
        <v>#N/A</v>
      </c>
      <c r="BI545" s="11"/>
      <c r="BJ545" s="11"/>
      <c r="BK545" s="11"/>
      <c r="BL545" s="11"/>
      <c r="BM545" s="11"/>
      <c r="BN545" s="11"/>
      <c r="BO545" s="11"/>
      <c r="BP545" s="11"/>
      <c r="BQ545" s="11"/>
      <c r="BR545" s="11"/>
      <c r="BS545" s="11"/>
    </row>
    <row r="546" spans="1:71" x14ac:dyDescent="0.2">
      <c r="A546" s="16">
        <f t="shared" si="142"/>
        <v>545</v>
      </c>
      <c r="B546" s="11" t="str">
        <f t="shared" si="144"/>
        <v>50017-00006</v>
      </c>
      <c r="C546" s="11" t="str">
        <f t="shared" si="144"/>
        <v>50017-00006</v>
      </c>
      <c r="D546" s="7" t="s">
        <v>8792</v>
      </c>
      <c r="E546" s="6" t="s">
        <v>139</v>
      </c>
      <c r="F546" s="11" t="s">
        <v>8991</v>
      </c>
      <c r="G546" s="17" t="str">
        <f>INDEX(Data!G:G,MATCH($D546,Data!$D:$D,0))</f>
        <v>ACCURI 2 FORECAST</v>
      </c>
      <c r="H546" s="17" t="str">
        <f>INDEX(Data!H:H,MATCH($D546,Data!$D:$D,0))</f>
        <v>Goggle</v>
      </c>
      <c r="I546" s="6" t="s">
        <v>2311</v>
      </c>
      <c r="J546" s="6" t="s">
        <v>5331</v>
      </c>
      <c r="K546" s="6" t="s">
        <v>5340</v>
      </c>
      <c r="L546" s="6" t="s">
        <v>8994</v>
      </c>
      <c r="M546" s="6" t="s">
        <v>5348</v>
      </c>
      <c r="N546" s="6" t="s">
        <v>5380</v>
      </c>
      <c r="O546" s="11"/>
      <c r="P546" s="11"/>
      <c r="Q546" s="6" t="s">
        <v>9134</v>
      </c>
      <c r="R546" s="9" t="b">
        <v>1</v>
      </c>
      <c r="S546" s="9" t="b">
        <v>0</v>
      </c>
      <c r="T546" s="6" t="s">
        <v>8792</v>
      </c>
      <c r="U546" s="17" t="str">
        <f>INDEX(Data!U:U,MATCH($D546,Data!$D:$D,0))</f>
        <v>50017-00006</v>
      </c>
      <c r="V546" s="17" t="str">
        <f>INDEX(Data!V:V,MATCH($D546,Data!$D:$D,0))</f>
        <v/>
      </c>
      <c r="W546" s="17" t="str">
        <f>INDEX(Data!W:W,MATCH($D546,Data!$D:$D,0))</f>
        <v/>
      </c>
      <c r="X546" s="17" t="str">
        <f>INDEX(Data!X:X,MATCH($D546,Data!$D:$D,0))</f>
        <v/>
      </c>
      <c r="Y546" s="17" t="str">
        <f>INDEX(Data!Y:Y,MATCH($D546,Data!$D:$D,0))</f>
        <v/>
      </c>
      <c r="Z546" s="17" t="str">
        <f>INDEX(Data!Z:Z,MATCH($D546,Data!$D:$D,0))</f>
        <v/>
      </c>
      <c r="AA546" s="17" t="str">
        <f>INDEX(Data!AA:AA,MATCH($D546,Data!$D:$D,0))</f>
        <v/>
      </c>
      <c r="AB546" s="17" t="str">
        <f>INDEX(Data!AB:AB,MATCH($D546,Data!$D:$D,0))</f>
        <v/>
      </c>
      <c r="AC546" s="17" t="str">
        <f>INDEX(Data!AC:AC,MATCH($D546,Data!$D:$D,0))</f>
        <v>OS</v>
      </c>
      <c r="AD546" s="17" t="str">
        <f>INDEX(Data!AD:AD,MATCH($D546,Data!$D:$D,0))</f>
        <v/>
      </c>
      <c r="AE546" s="17" t="str">
        <f>INDEX(Data!AE:AE,MATCH($D546,Data!$D:$D,0))</f>
        <v/>
      </c>
      <c r="AF546" s="17" t="str">
        <f>INDEX(Data!AF:AF,MATCH($D546,Data!$D:$D,0))</f>
        <v/>
      </c>
      <c r="AG546" s="17" t="str">
        <f>INDEX(Data!AG:AG,MATCH($D546,Data!$D:$D,0))</f>
        <v/>
      </c>
      <c r="AH546" s="17" t="str">
        <f>INDEX(Data!AH:AH,MATCH($D546,Data!$D:$D,0))</f>
        <v/>
      </c>
      <c r="AI546" s="17" t="str">
        <f>INDEX(Data!AI:AI,MATCH($D546,Data!$D:$D,0))</f>
        <v/>
      </c>
      <c r="AJ546" s="17" t="str">
        <f>INDEX(Data!AJ:AJ,MATCH($D546,Data!$D:$D,0))</f>
        <v/>
      </c>
      <c r="AK546" s="10">
        <v>70</v>
      </c>
      <c r="AL546" s="10">
        <v>85</v>
      </c>
      <c r="AM546" s="6" t="s">
        <v>475</v>
      </c>
      <c r="AN546" s="6" t="s">
        <v>9240</v>
      </c>
      <c r="AO546" s="6" t="s">
        <v>2608</v>
      </c>
      <c r="AP546" s="6" t="s">
        <v>2609</v>
      </c>
      <c r="AQ546" s="18" t="s">
        <v>9465</v>
      </c>
      <c r="AR546" s="11" t="str">
        <f t="shared" si="130"/>
        <v>2W Distributor Bike</v>
      </c>
      <c r="AS546" s="11" t="str">
        <f t="shared" si="131"/>
        <v>2W Distributor - Moto</v>
      </c>
      <c r="AT546" s="11" t="str">
        <f t="shared" si="132"/>
        <v>2W Distributor</v>
      </c>
      <c r="AU546" s="11" t="str">
        <f t="shared" si="133"/>
        <v>H2</v>
      </c>
      <c r="AV546" s="11" t="str">
        <f t="shared" si="133"/>
        <v>International - Bike</v>
      </c>
      <c r="AW546" s="11" t="str">
        <f t="shared" si="134"/>
        <v>International - Moto</v>
      </c>
      <c r="AX546" s="11" t="str">
        <f t="shared" si="135"/>
        <v>International - AS</v>
      </c>
      <c r="AY546" s="11" t="str">
        <f t="shared" si="135"/>
        <v>International</v>
      </c>
      <c r="AZ546" s="11" t="str">
        <f t="shared" si="135"/>
        <v>International - New</v>
      </c>
      <c r="BA546" s="11" t="str">
        <f t="shared" si="136"/>
        <v>Mecanic Sport</v>
      </c>
      <c r="BB546" s="11" t="str">
        <f t="shared" si="137"/>
        <v>Moto Dealers</v>
      </c>
      <c r="BC546" s="11" t="str">
        <f t="shared" si="137"/>
        <v>Motonet</v>
      </c>
      <c r="BD546" s="11" t="str">
        <f t="shared" si="138"/>
        <v>Pierce AB</v>
      </c>
      <c r="BE546" s="11" t="str">
        <f t="shared" si="139"/>
        <v>Retail</v>
      </c>
      <c r="BF546" s="11" t="str">
        <f t="shared" si="140"/>
        <v>TREK</v>
      </c>
      <c r="BG546" s="11" t="e">
        <v>#N/A</v>
      </c>
      <c r="BH546" s="11" t="e">
        <f t="shared" si="141"/>
        <v>#N/A</v>
      </c>
      <c r="BI546" s="11"/>
      <c r="BJ546" s="11"/>
      <c r="BK546" s="11"/>
      <c r="BL546" s="11"/>
      <c r="BM546" s="11"/>
      <c r="BN546" s="11"/>
      <c r="BO546" s="11"/>
      <c r="BP546" s="11"/>
      <c r="BQ546" s="11"/>
      <c r="BR546" s="11"/>
      <c r="BS546" s="11"/>
    </row>
    <row r="547" spans="1:71" x14ac:dyDescent="0.2">
      <c r="A547" s="16">
        <f t="shared" si="142"/>
        <v>546</v>
      </c>
      <c r="B547" s="11" t="str">
        <f t="shared" si="144"/>
        <v>50017-00007</v>
      </c>
      <c r="C547" s="11" t="str">
        <f t="shared" si="144"/>
        <v>50017-00007</v>
      </c>
      <c r="D547" s="7" t="s">
        <v>8793</v>
      </c>
      <c r="E547" s="6" t="s">
        <v>139</v>
      </c>
      <c r="F547" s="11" t="s">
        <v>8991</v>
      </c>
      <c r="G547" s="17" t="str">
        <f>INDEX(Data!G:G,MATCH($D547,Data!$D:$D,0))</f>
        <v>ACCURI 2 FORECAST</v>
      </c>
      <c r="H547" s="17" t="str">
        <f>INDEX(Data!H:H,MATCH($D547,Data!$D:$D,0))</f>
        <v>Goggle</v>
      </c>
      <c r="I547" s="6" t="s">
        <v>2311</v>
      </c>
      <c r="J547" s="6" t="s">
        <v>5331</v>
      </c>
      <c r="K547" s="6" t="s">
        <v>5340</v>
      </c>
      <c r="L547" s="6" t="s">
        <v>8994</v>
      </c>
      <c r="M547" s="6" t="s">
        <v>5348</v>
      </c>
      <c r="N547" s="6" t="s">
        <v>5380</v>
      </c>
      <c r="O547" s="11"/>
      <c r="P547" s="11"/>
      <c r="Q547" s="6" t="s">
        <v>2456</v>
      </c>
      <c r="R547" s="9" t="b">
        <v>1</v>
      </c>
      <c r="S547" s="9" t="b">
        <v>0</v>
      </c>
      <c r="T547" s="6" t="s">
        <v>8793</v>
      </c>
      <c r="U547" s="17" t="str">
        <f>INDEX(Data!U:U,MATCH($D547,Data!$D:$D,0))</f>
        <v>50017-00007</v>
      </c>
      <c r="V547" s="17" t="str">
        <f>INDEX(Data!V:V,MATCH($D547,Data!$D:$D,0))</f>
        <v/>
      </c>
      <c r="W547" s="17" t="str">
        <f>INDEX(Data!W:W,MATCH($D547,Data!$D:$D,0))</f>
        <v/>
      </c>
      <c r="X547" s="17" t="str">
        <f>INDEX(Data!X:X,MATCH($D547,Data!$D:$D,0))</f>
        <v/>
      </c>
      <c r="Y547" s="17" t="str">
        <f>INDEX(Data!Y:Y,MATCH($D547,Data!$D:$D,0))</f>
        <v/>
      </c>
      <c r="Z547" s="17" t="str">
        <f>INDEX(Data!Z:Z,MATCH($D547,Data!$D:$D,0))</f>
        <v/>
      </c>
      <c r="AA547" s="17" t="str">
        <f>INDEX(Data!AA:AA,MATCH($D547,Data!$D:$D,0))</f>
        <v/>
      </c>
      <c r="AB547" s="17" t="str">
        <f>INDEX(Data!AB:AB,MATCH($D547,Data!$D:$D,0))</f>
        <v/>
      </c>
      <c r="AC547" s="17" t="str">
        <f>INDEX(Data!AC:AC,MATCH($D547,Data!$D:$D,0))</f>
        <v>OS</v>
      </c>
      <c r="AD547" s="17" t="str">
        <f>INDEX(Data!AD:AD,MATCH($D547,Data!$D:$D,0))</f>
        <v/>
      </c>
      <c r="AE547" s="17" t="str">
        <f>INDEX(Data!AE:AE,MATCH($D547,Data!$D:$D,0))</f>
        <v/>
      </c>
      <c r="AF547" s="17" t="str">
        <f>INDEX(Data!AF:AF,MATCH($D547,Data!$D:$D,0))</f>
        <v/>
      </c>
      <c r="AG547" s="17" t="str">
        <f>INDEX(Data!AG:AG,MATCH($D547,Data!$D:$D,0))</f>
        <v/>
      </c>
      <c r="AH547" s="17" t="str">
        <f>INDEX(Data!AH:AH,MATCH($D547,Data!$D:$D,0))</f>
        <v/>
      </c>
      <c r="AI547" s="17" t="str">
        <f>INDEX(Data!AI:AI,MATCH($D547,Data!$D:$D,0))</f>
        <v/>
      </c>
      <c r="AJ547" s="17" t="str">
        <f>INDEX(Data!AJ:AJ,MATCH($D547,Data!$D:$D,0))</f>
        <v/>
      </c>
      <c r="AK547" s="10">
        <v>70</v>
      </c>
      <c r="AL547" s="10">
        <v>85</v>
      </c>
      <c r="AM547" s="6" t="s">
        <v>475</v>
      </c>
      <c r="AN547" s="6" t="s">
        <v>9240</v>
      </c>
      <c r="AO547" s="6" t="s">
        <v>2608</v>
      </c>
      <c r="AP547" s="6" t="s">
        <v>2609</v>
      </c>
      <c r="AQ547" s="18" t="s">
        <v>9465</v>
      </c>
      <c r="AR547" s="11" t="str">
        <f t="shared" si="130"/>
        <v>2W Distributor Bike</v>
      </c>
      <c r="AS547" s="11" t="str">
        <f t="shared" si="131"/>
        <v>2W Distributor - Moto</v>
      </c>
      <c r="AT547" s="11" t="str">
        <f t="shared" si="132"/>
        <v>2W Distributor</v>
      </c>
      <c r="AU547" s="11" t="str">
        <f t="shared" si="133"/>
        <v>H2</v>
      </c>
      <c r="AV547" s="11" t="str">
        <f t="shared" si="133"/>
        <v>International - Bike</v>
      </c>
      <c r="AW547" s="11" t="str">
        <f t="shared" si="134"/>
        <v>International - Moto</v>
      </c>
      <c r="AX547" s="11" t="str">
        <f t="shared" si="135"/>
        <v>International - AS</v>
      </c>
      <c r="AY547" s="11" t="str">
        <f t="shared" si="135"/>
        <v>International</v>
      </c>
      <c r="AZ547" s="11" t="str">
        <f t="shared" si="135"/>
        <v>International - New</v>
      </c>
      <c r="BA547" s="11" t="str">
        <f t="shared" si="136"/>
        <v>Mecanic Sport</v>
      </c>
      <c r="BB547" s="11" t="str">
        <f t="shared" si="137"/>
        <v>Moto Dealers</v>
      </c>
      <c r="BC547" s="11" t="str">
        <f t="shared" si="137"/>
        <v>Motonet</v>
      </c>
      <c r="BD547" s="11" t="str">
        <f t="shared" si="138"/>
        <v>Pierce AB</v>
      </c>
      <c r="BE547" s="11" t="str">
        <f t="shared" si="139"/>
        <v>Retail</v>
      </c>
      <c r="BF547" s="11" t="str">
        <f t="shared" si="140"/>
        <v>TREK</v>
      </c>
      <c r="BG547" s="11" t="e">
        <v>#N/A</v>
      </c>
      <c r="BH547" s="11" t="e">
        <f t="shared" si="141"/>
        <v>#N/A</v>
      </c>
      <c r="BI547" s="11"/>
      <c r="BJ547" s="11"/>
      <c r="BK547" s="11"/>
      <c r="BL547" s="11"/>
      <c r="BM547" s="11"/>
      <c r="BN547" s="11"/>
      <c r="BO547" s="11"/>
      <c r="BP547" s="11"/>
      <c r="BQ547" s="11"/>
      <c r="BR547" s="11"/>
      <c r="BS547" s="11"/>
    </row>
    <row r="548" spans="1:71" x14ac:dyDescent="0.2">
      <c r="A548" s="16">
        <f t="shared" si="142"/>
        <v>547</v>
      </c>
      <c r="B548" s="11" t="str">
        <f t="shared" si="144"/>
        <v>50018-00001</v>
      </c>
      <c r="C548" s="11" t="str">
        <f t="shared" si="144"/>
        <v>50018-00001</v>
      </c>
      <c r="D548" s="7" t="s">
        <v>2613</v>
      </c>
      <c r="E548" s="6" t="s">
        <v>139</v>
      </c>
      <c r="F548" s="11" t="s">
        <v>8991</v>
      </c>
      <c r="G548" s="17" t="str">
        <f>INDEX(Data!G:G,MATCH($D548,Data!$D:$D,0))</f>
        <v>ACCURI 2 OTG</v>
      </c>
      <c r="H548" s="17" t="str">
        <f>INDEX(Data!H:H,MATCH($D548,Data!$D:$D,0))</f>
        <v>Goggle</v>
      </c>
      <c r="I548" s="6" t="s">
        <v>2311</v>
      </c>
      <c r="J548" s="6" t="s">
        <v>5331</v>
      </c>
      <c r="K548" s="6" t="s">
        <v>5333</v>
      </c>
      <c r="L548" s="6" t="s">
        <v>8992</v>
      </c>
      <c r="M548" s="6" t="s">
        <v>5348</v>
      </c>
      <c r="N548" s="6" t="s">
        <v>638</v>
      </c>
      <c r="O548" s="11"/>
      <c r="P548" s="11"/>
      <c r="Q548" s="6" t="s">
        <v>88</v>
      </c>
      <c r="R548" s="9" t="b">
        <v>1</v>
      </c>
      <c r="S548" s="9" t="b">
        <v>1</v>
      </c>
      <c r="T548" s="6" t="s">
        <v>2613</v>
      </c>
      <c r="U548" s="17" t="str">
        <f>INDEX(Data!U:U,MATCH($D548,Data!$D:$D,0))</f>
        <v>50018-00001</v>
      </c>
      <c r="V548" s="17" t="str">
        <f>INDEX(Data!V:V,MATCH($D548,Data!$D:$D,0))</f>
        <v/>
      </c>
      <c r="W548" s="17" t="str">
        <f>INDEX(Data!W:W,MATCH($D548,Data!$D:$D,0))</f>
        <v/>
      </c>
      <c r="X548" s="17" t="str">
        <f>INDEX(Data!X:X,MATCH($D548,Data!$D:$D,0))</f>
        <v/>
      </c>
      <c r="Y548" s="17" t="str">
        <f>INDEX(Data!Y:Y,MATCH($D548,Data!$D:$D,0))</f>
        <v/>
      </c>
      <c r="Z548" s="17" t="str">
        <f>INDEX(Data!Z:Z,MATCH($D548,Data!$D:$D,0))</f>
        <v/>
      </c>
      <c r="AA548" s="17" t="str">
        <f>INDEX(Data!AA:AA,MATCH($D548,Data!$D:$D,0))</f>
        <v/>
      </c>
      <c r="AB548" s="17" t="str">
        <f>INDEX(Data!AB:AB,MATCH($D548,Data!$D:$D,0))</f>
        <v/>
      </c>
      <c r="AC548" s="17" t="str">
        <f>INDEX(Data!AC:AC,MATCH($D548,Data!$D:$D,0))</f>
        <v>OS</v>
      </c>
      <c r="AD548" s="17" t="str">
        <f>INDEX(Data!AD:AD,MATCH($D548,Data!$D:$D,0))</f>
        <v/>
      </c>
      <c r="AE548" s="17" t="str">
        <f>INDEX(Data!AE:AE,MATCH($D548,Data!$D:$D,0))</f>
        <v/>
      </c>
      <c r="AF548" s="17" t="str">
        <f>INDEX(Data!AF:AF,MATCH($D548,Data!$D:$D,0))</f>
        <v/>
      </c>
      <c r="AG548" s="17" t="str">
        <f>INDEX(Data!AG:AG,MATCH($D548,Data!$D:$D,0))</f>
        <v/>
      </c>
      <c r="AH548" s="17" t="str">
        <f>INDEX(Data!AH:AH,MATCH($D548,Data!$D:$D,0))</f>
        <v/>
      </c>
      <c r="AI548" s="17" t="str">
        <f>INDEX(Data!AI:AI,MATCH($D548,Data!$D:$D,0))</f>
        <v/>
      </c>
      <c r="AJ548" s="17" t="str">
        <f>INDEX(Data!AJ:AJ,MATCH($D548,Data!$D:$D,0))</f>
        <v/>
      </c>
      <c r="AK548" s="10">
        <v>60</v>
      </c>
      <c r="AL548" s="10">
        <v>70</v>
      </c>
      <c r="AM548" s="6" t="s">
        <v>475</v>
      </c>
      <c r="AN548" s="6" t="s">
        <v>9241</v>
      </c>
      <c r="AO548" s="6" t="s">
        <v>2615</v>
      </c>
      <c r="AP548" s="6" t="s">
        <v>2502</v>
      </c>
      <c r="AQ548" s="18" t="s">
        <v>9465</v>
      </c>
      <c r="AR548" s="11" t="str">
        <f t="shared" si="130"/>
        <v>2W Distributor Bike</v>
      </c>
      <c r="AS548" s="11" t="str">
        <f t="shared" si="131"/>
        <v>2W Distributor - Moto</v>
      </c>
      <c r="AT548" s="11" t="str">
        <f t="shared" si="132"/>
        <v>2W Distributor</v>
      </c>
      <c r="AU548" s="11" t="str">
        <f t="shared" si="133"/>
        <v>H2</v>
      </c>
      <c r="AV548" s="11" t="str">
        <f t="shared" si="133"/>
        <v>International - Bike</v>
      </c>
      <c r="AW548" s="11" t="str">
        <f t="shared" si="134"/>
        <v>International - Moto</v>
      </c>
      <c r="AX548" s="11" t="str">
        <f t="shared" si="135"/>
        <v>International - AS</v>
      </c>
      <c r="AY548" s="11" t="str">
        <f t="shared" si="135"/>
        <v>International</v>
      </c>
      <c r="AZ548" s="11" t="str">
        <f t="shared" si="135"/>
        <v>International - New</v>
      </c>
      <c r="BA548" s="11" t="str">
        <f t="shared" si="136"/>
        <v>Mecanic Sport</v>
      </c>
      <c r="BB548" s="11" t="str">
        <f t="shared" si="137"/>
        <v>Moto Dealers</v>
      </c>
      <c r="BC548" s="11" t="str">
        <f t="shared" si="137"/>
        <v>Motonet</v>
      </c>
      <c r="BD548" s="11" t="str">
        <f t="shared" si="138"/>
        <v>Pierce AB</v>
      </c>
      <c r="BE548" s="11" t="str">
        <f t="shared" si="139"/>
        <v>Retail</v>
      </c>
      <c r="BF548" s="11" t="str">
        <f t="shared" si="140"/>
        <v>TREK</v>
      </c>
      <c r="BG548" s="11" t="s">
        <v>2616</v>
      </c>
      <c r="BH548" s="11" t="str">
        <f t="shared" si="141"/>
        <v>https://fs.amplifi.io//file?id=db99ad12-2b77-45c7-a7c2-67e523144d35&amp;variant=thumb&amp;extension=png</v>
      </c>
      <c r="BI548" s="11" t="s">
        <v>2616</v>
      </c>
      <c r="BJ548" s="11"/>
      <c r="BK548" s="11"/>
      <c r="BL548" s="11"/>
      <c r="BM548" s="11"/>
      <c r="BN548" s="11"/>
      <c r="BO548" s="11"/>
      <c r="BP548" s="11"/>
      <c r="BQ548" s="11"/>
      <c r="BR548" s="11"/>
      <c r="BS548" s="11"/>
    </row>
    <row r="549" spans="1:71" x14ac:dyDescent="0.2">
      <c r="A549" s="16">
        <f t="shared" si="142"/>
        <v>548</v>
      </c>
      <c r="B549" s="11" t="str">
        <f t="shared" si="144"/>
        <v>50018-00002</v>
      </c>
      <c r="C549" s="11" t="str">
        <f t="shared" si="144"/>
        <v>50018-00002</v>
      </c>
      <c r="D549" s="7" t="s">
        <v>2617</v>
      </c>
      <c r="E549" s="6" t="s">
        <v>139</v>
      </c>
      <c r="F549" s="11" t="s">
        <v>8991</v>
      </c>
      <c r="G549" s="17" t="str">
        <f>INDEX(Data!G:G,MATCH($D549,Data!$D:$D,0))</f>
        <v>ACCURI 2 OTG</v>
      </c>
      <c r="H549" s="17" t="str">
        <f>INDEX(Data!H:H,MATCH($D549,Data!$D:$D,0))</f>
        <v>Goggle</v>
      </c>
      <c r="I549" s="6" t="s">
        <v>2311</v>
      </c>
      <c r="J549" s="6" t="s">
        <v>5331</v>
      </c>
      <c r="K549" s="6" t="s">
        <v>5333</v>
      </c>
      <c r="L549" s="6" t="s">
        <v>8992</v>
      </c>
      <c r="M549" s="6" t="s">
        <v>5348</v>
      </c>
      <c r="N549" s="6" t="s">
        <v>638</v>
      </c>
      <c r="O549" s="11"/>
      <c r="P549" s="11"/>
      <c r="Q549" s="6" t="s">
        <v>50</v>
      </c>
      <c r="R549" s="9" t="b">
        <v>1</v>
      </c>
      <c r="S549" s="9" t="b">
        <v>1</v>
      </c>
      <c r="T549" s="6" t="s">
        <v>2617</v>
      </c>
      <c r="U549" s="17" t="str">
        <f>INDEX(Data!U:U,MATCH($D549,Data!$D:$D,0))</f>
        <v>50018-00002</v>
      </c>
      <c r="V549" s="17" t="str">
        <f>INDEX(Data!V:V,MATCH($D549,Data!$D:$D,0))</f>
        <v/>
      </c>
      <c r="W549" s="17" t="str">
        <f>INDEX(Data!W:W,MATCH($D549,Data!$D:$D,0))</f>
        <v/>
      </c>
      <c r="X549" s="17" t="str">
        <f>INDEX(Data!X:X,MATCH($D549,Data!$D:$D,0))</f>
        <v/>
      </c>
      <c r="Y549" s="17" t="str">
        <f>INDEX(Data!Y:Y,MATCH($D549,Data!$D:$D,0))</f>
        <v/>
      </c>
      <c r="Z549" s="17" t="str">
        <f>INDEX(Data!Z:Z,MATCH($D549,Data!$D:$D,0))</f>
        <v/>
      </c>
      <c r="AA549" s="17" t="str">
        <f>INDEX(Data!AA:AA,MATCH($D549,Data!$D:$D,0))</f>
        <v/>
      </c>
      <c r="AB549" s="17" t="str">
        <f>INDEX(Data!AB:AB,MATCH($D549,Data!$D:$D,0))</f>
        <v/>
      </c>
      <c r="AC549" s="17" t="str">
        <f>INDEX(Data!AC:AC,MATCH($D549,Data!$D:$D,0))</f>
        <v>OS</v>
      </c>
      <c r="AD549" s="17" t="str">
        <f>INDEX(Data!AD:AD,MATCH($D549,Data!$D:$D,0))</f>
        <v/>
      </c>
      <c r="AE549" s="17" t="str">
        <f>INDEX(Data!AE:AE,MATCH($D549,Data!$D:$D,0))</f>
        <v/>
      </c>
      <c r="AF549" s="17" t="str">
        <f>INDEX(Data!AF:AF,MATCH($D549,Data!$D:$D,0))</f>
        <v/>
      </c>
      <c r="AG549" s="17" t="str">
        <f>INDEX(Data!AG:AG,MATCH($D549,Data!$D:$D,0))</f>
        <v/>
      </c>
      <c r="AH549" s="17" t="str">
        <f>INDEX(Data!AH:AH,MATCH($D549,Data!$D:$D,0))</f>
        <v/>
      </c>
      <c r="AI549" s="17" t="str">
        <f>INDEX(Data!AI:AI,MATCH($D549,Data!$D:$D,0))</f>
        <v/>
      </c>
      <c r="AJ549" s="17" t="str">
        <f>INDEX(Data!AJ:AJ,MATCH($D549,Data!$D:$D,0))</f>
        <v/>
      </c>
      <c r="AK549" s="10">
        <v>60</v>
      </c>
      <c r="AL549" s="10">
        <v>70</v>
      </c>
      <c r="AM549" s="6" t="s">
        <v>475</v>
      </c>
      <c r="AN549" s="6" t="s">
        <v>9241</v>
      </c>
      <c r="AO549" s="6" t="s">
        <v>2615</v>
      </c>
      <c r="AP549" s="6" t="s">
        <v>2502</v>
      </c>
      <c r="AQ549" s="18" t="s">
        <v>9465</v>
      </c>
      <c r="AR549" s="11" t="str">
        <f t="shared" si="130"/>
        <v>2W Distributor Bike</v>
      </c>
      <c r="AS549" s="11" t="str">
        <f t="shared" si="131"/>
        <v>2W Distributor - Moto</v>
      </c>
      <c r="AT549" s="11" t="str">
        <f t="shared" si="132"/>
        <v>2W Distributor</v>
      </c>
      <c r="AU549" s="11" t="str">
        <f t="shared" si="133"/>
        <v>H2</v>
      </c>
      <c r="AV549" s="11" t="str">
        <f t="shared" si="133"/>
        <v>International - Bike</v>
      </c>
      <c r="AW549" s="11" t="str">
        <f t="shared" si="134"/>
        <v>International - Moto</v>
      </c>
      <c r="AX549" s="11" t="str">
        <f t="shared" si="135"/>
        <v>International - AS</v>
      </c>
      <c r="AY549" s="11" t="str">
        <f t="shared" si="135"/>
        <v>International</v>
      </c>
      <c r="AZ549" s="11" t="str">
        <f t="shared" si="135"/>
        <v>International - New</v>
      </c>
      <c r="BA549" s="11" t="str">
        <f t="shared" si="136"/>
        <v>Mecanic Sport</v>
      </c>
      <c r="BB549" s="11" t="str">
        <f t="shared" si="137"/>
        <v>Moto Dealers</v>
      </c>
      <c r="BC549" s="11" t="str">
        <f t="shared" si="137"/>
        <v>Motonet</v>
      </c>
      <c r="BD549" s="11" t="str">
        <f t="shared" si="138"/>
        <v>Pierce AB</v>
      </c>
      <c r="BE549" s="11" t="str">
        <f t="shared" si="139"/>
        <v>Retail</v>
      </c>
      <c r="BF549" s="11" t="str">
        <f t="shared" si="140"/>
        <v>TREK</v>
      </c>
      <c r="BG549" s="11" t="s">
        <v>2618</v>
      </c>
      <c r="BH549" s="11" t="str">
        <f t="shared" si="141"/>
        <v>https://fs.amplifi.io//file?id=23cf4583-0dde-4cf6-a566-f3dcefbb2480&amp;variant=thumb&amp;extension=png</v>
      </c>
      <c r="BI549" s="11" t="s">
        <v>2618</v>
      </c>
      <c r="BJ549" s="11"/>
      <c r="BK549" s="11"/>
      <c r="BL549" s="11"/>
      <c r="BM549" s="11"/>
      <c r="BN549" s="11"/>
      <c r="BO549" s="11"/>
      <c r="BP549" s="11"/>
      <c r="BQ549" s="11"/>
      <c r="BR549" s="11"/>
      <c r="BS549" s="11"/>
    </row>
    <row r="550" spans="1:71" x14ac:dyDescent="0.2">
      <c r="A550" s="16">
        <f t="shared" si="142"/>
        <v>549</v>
      </c>
      <c r="B550" s="11" t="str">
        <f t="shared" si="144"/>
        <v>50018-00003</v>
      </c>
      <c r="C550" s="11" t="str">
        <f t="shared" si="144"/>
        <v>50018-00003</v>
      </c>
      <c r="D550" s="7" t="s">
        <v>2619</v>
      </c>
      <c r="E550" s="6" t="s">
        <v>139</v>
      </c>
      <c r="F550" s="11" t="s">
        <v>8991</v>
      </c>
      <c r="G550" s="17" t="str">
        <f>INDEX(Data!G:G,MATCH($D550,Data!$D:$D,0))</f>
        <v>ACCURI 2 OTG</v>
      </c>
      <c r="H550" s="17" t="str">
        <f>INDEX(Data!H:H,MATCH($D550,Data!$D:$D,0))</f>
        <v>Goggle</v>
      </c>
      <c r="I550" s="6" t="s">
        <v>2311</v>
      </c>
      <c r="J550" s="6" t="s">
        <v>5331</v>
      </c>
      <c r="K550" s="6" t="s">
        <v>5333</v>
      </c>
      <c r="L550" s="6" t="s">
        <v>8992</v>
      </c>
      <c r="M550" s="6" t="s">
        <v>5348</v>
      </c>
      <c r="N550" s="6" t="s">
        <v>638</v>
      </c>
      <c r="O550" s="11"/>
      <c r="P550" s="11"/>
      <c r="Q550" s="6" t="s">
        <v>2507</v>
      </c>
      <c r="R550" s="9" t="b">
        <v>1</v>
      </c>
      <c r="S550" s="9" t="b">
        <v>1</v>
      </c>
      <c r="T550" s="6" t="s">
        <v>2619</v>
      </c>
      <c r="U550" s="17" t="str">
        <f>INDEX(Data!U:U,MATCH($D550,Data!$D:$D,0))</f>
        <v>50018-00003</v>
      </c>
      <c r="V550" s="17" t="str">
        <f>INDEX(Data!V:V,MATCH($D550,Data!$D:$D,0))</f>
        <v/>
      </c>
      <c r="W550" s="17" t="str">
        <f>INDEX(Data!W:W,MATCH($D550,Data!$D:$D,0))</f>
        <v/>
      </c>
      <c r="X550" s="17" t="str">
        <f>INDEX(Data!X:X,MATCH($D550,Data!$D:$D,0))</f>
        <v/>
      </c>
      <c r="Y550" s="17" t="str">
        <f>INDEX(Data!Y:Y,MATCH($D550,Data!$D:$D,0))</f>
        <v/>
      </c>
      <c r="Z550" s="17" t="str">
        <f>INDEX(Data!Z:Z,MATCH($D550,Data!$D:$D,0))</f>
        <v/>
      </c>
      <c r="AA550" s="17" t="str">
        <f>INDEX(Data!AA:AA,MATCH($D550,Data!$D:$D,0))</f>
        <v/>
      </c>
      <c r="AB550" s="17" t="str">
        <f>INDEX(Data!AB:AB,MATCH($D550,Data!$D:$D,0))</f>
        <v/>
      </c>
      <c r="AC550" s="17" t="str">
        <f>INDEX(Data!AC:AC,MATCH($D550,Data!$D:$D,0))</f>
        <v>OS</v>
      </c>
      <c r="AD550" s="17" t="str">
        <f>INDEX(Data!AD:AD,MATCH($D550,Data!$D:$D,0))</f>
        <v/>
      </c>
      <c r="AE550" s="17" t="str">
        <f>INDEX(Data!AE:AE,MATCH($D550,Data!$D:$D,0))</f>
        <v/>
      </c>
      <c r="AF550" s="17" t="str">
        <f>INDEX(Data!AF:AF,MATCH($D550,Data!$D:$D,0))</f>
        <v/>
      </c>
      <c r="AG550" s="17" t="str">
        <f>INDEX(Data!AG:AG,MATCH($D550,Data!$D:$D,0))</f>
        <v/>
      </c>
      <c r="AH550" s="17" t="str">
        <f>INDEX(Data!AH:AH,MATCH($D550,Data!$D:$D,0))</f>
        <v/>
      </c>
      <c r="AI550" s="17" t="str">
        <f>INDEX(Data!AI:AI,MATCH($D550,Data!$D:$D,0))</f>
        <v/>
      </c>
      <c r="AJ550" s="17" t="str">
        <f>INDEX(Data!AJ:AJ,MATCH($D550,Data!$D:$D,0))</f>
        <v/>
      </c>
      <c r="AK550" s="10">
        <v>60</v>
      </c>
      <c r="AL550" s="10">
        <v>70</v>
      </c>
      <c r="AM550" s="6" t="s">
        <v>475</v>
      </c>
      <c r="AN550" s="6" t="s">
        <v>9241</v>
      </c>
      <c r="AO550" s="6" t="s">
        <v>2615</v>
      </c>
      <c r="AP550" s="6" t="s">
        <v>2502</v>
      </c>
      <c r="AQ550" s="18" t="s">
        <v>9465</v>
      </c>
      <c r="AR550" s="11" t="str">
        <f t="shared" si="130"/>
        <v>2W Distributor Bike</v>
      </c>
      <c r="AS550" s="11" t="str">
        <f t="shared" si="131"/>
        <v>2W Distributor - Moto</v>
      </c>
      <c r="AT550" s="11" t="str">
        <f t="shared" si="132"/>
        <v>2W Distributor</v>
      </c>
      <c r="AU550" s="11" t="str">
        <f t="shared" si="133"/>
        <v>H2</v>
      </c>
      <c r="AV550" s="11" t="str">
        <f t="shared" si="133"/>
        <v>International - Bike</v>
      </c>
      <c r="AW550" s="11" t="str">
        <f t="shared" si="134"/>
        <v>International - Moto</v>
      </c>
      <c r="AX550" s="11" t="str">
        <f t="shared" si="135"/>
        <v>International - AS</v>
      </c>
      <c r="AY550" s="11" t="str">
        <f t="shared" si="135"/>
        <v>International</v>
      </c>
      <c r="AZ550" s="11" t="str">
        <f t="shared" si="135"/>
        <v>International - New</v>
      </c>
      <c r="BA550" s="11" t="str">
        <f t="shared" si="136"/>
        <v>Mecanic Sport</v>
      </c>
      <c r="BB550" s="11" t="str">
        <f t="shared" si="137"/>
        <v>Moto Dealers</v>
      </c>
      <c r="BC550" s="11" t="str">
        <f t="shared" si="137"/>
        <v>Motonet</v>
      </c>
      <c r="BD550" s="11" t="str">
        <f t="shared" si="138"/>
        <v>Pierce AB</v>
      </c>
      <c r="BE550" s="11" t="str">
        <f t="shared" si="139"/>
        <v>Retail</v>
      </c>
      <c r="BF550" s="11" t="str">
        <f t="shared" si="140"/>
        <v>TREK</v>
      </c>
      <c r="BG550" s="11" t="s">
        <v>2620</v>
      </c>
      <c r="BH550" s="11" t="str">
        <f t="shared" si="141"/>
        <v>https://fs.amplifi.io//file?id=3037a784-2deb-48e4-84ac-9a9529b7ca1e&amp;variant=thumb&amp;extension=png</v>
      </c>
      <c r="BI550" s="11" t="s">
        <v>2620</v>
      </c>
      <c r="BJ550" s="11"/>
      <c r="BK550" s="11"/>
      <c r="BL550" s="11"/>
      <c r="BM550" s="11"/>
      <c r="BN550" s="11"/>
      <c r="BO550" s="11"/>
      <c r="BP550" s="11"/>
      <c r="BQ550" s="11"/>
      <c r="BR550" s="11"/>
      <c r="BS550" s="11"/>
    </row>
    <row r="551" spans="1:71" x14ac:dyDescent="0.2">
      <c r="A551" s="16">
        <f t="shared" si="142"/>
        <v>550</v>
      </c>
      <c r="B551" s="11" t="str">
        <f t="shared" si="144"/>
        <v>50018-00004</v>
      </c>
      <c r="C551" s="11" t="str">
        <f t="shared" si="144"/>
        <v>50018-00004</v>
      </c>
      <c r="D551" s="7" t="s">
        <v>2621</v>
      </c>
      <c r="E551" s="6" t="s">
        <v>139</v>
      </c>
      <c r="F551" s="11" t="s">
        <v>8991</v>
      </c>
      <c r="G551" s="17" t="str">
        <f>INDEX(Data!G:G,MATCH($D551,Data!$D:$D,0))</f>
        <v>ACCURI 2 OTG</v>
      </c>
      <c r="H551" s="17" t="str">
        <f>INDEX(Data!H:H,MATCH($D551,Data!$D:$D,0))</f>
        <v>Goggle</v>
      </c>
      <c r="I551" s="6" t="s">
        <v>2311</v>
      </c>
      <c r="J551" s="6" t="s">
        <v>5331</v>
      </c>
      <c r="K551" s="6" t="s">
        <v>5333</v>
      </c>
      <c r="L551" s="6" t="s">
        <v>8992</v>
      </c>
      <c r="M551" s="6" t="s">
        <v>5348</v>
      </c>
      <c r="N551" s="6" t="s">
        <v>638</v>
      </c>
      <c r="O551" s="11"/>
      <c r="P551" s="11"/>
      <c r="Q551" s="6" t="s">
        <v>2510</v>
      </c>
      <c r="R551" s="9" t="b">
        <v>1</v>
      </c>
      <c r="S551" s="9" t="b">
        <v>1</v>
      </c>
      <c r="T551" s="6" t="s">
        <v>2621</v>
      </c>
      <c r="U551" s="17" t="str">
        <f>INDEX(Data!U:U,MATCH($D551,Data!$D:$D,0))</f>
        <v>50018-00004</v>
      </c>
      <c r="V551" s="17" t="str">
        <f>INDEX(Data!V:V,MATCH($D551,Data!$D:$D,0))</f>
        <v/>
      </c>
      <c r="W551" s="17" t="str">
        <f>INDEX(Data!W:W,MATCH($D551,Data!$D:$D,0))</f>
        <v/>
      </c>
      <c r="X551" s="17" t="str">
        <f>INDEX(Data!X:X,MATCH($D551,Data!$D:$D,0))</f>
        <v/>
      </c>
      <c r="Y551" s="17" t="str">
        <f>INDEX(Data!Y:Y,MATCH($D551,Data!$D:$D,0))</f>
        <v/>
      </c>
      <c r="Z551" s="17" t="str">
        <f>INDEX(Data!Z:Z,MATCH($D551,Data!$D:$D,0))</f>
        <v/>
      </c>
      <c r="AA551" s="17" t="str">
        <f>INDEX(Data!AA:AA,MATCH($D551,Data!$D:$D,0))</f>
        <v/>
      </c>
      <c r="AB551" s="17" t="str">
        <f>INDEX(Data!AB:AB,MATCH($D551,Data!$D:$D,0))</f>
        <v/>
      </c>
      <c r="AC551" s="17" t="str">
        <f>INDEX(Data!AC:AC,MATCH($D551,Data!$D:$D,0))</f>
        <v>OS</v>
      </c>
      <c r="AD551" s="17" t="str">
        <f>INDEX(Data!AD:AD,MATCH($D551,Data!$D:$D,0))</f>
        <v/>
      </c>
      <c r="AE551" s="17" t="str">
        <f>INDEX(Data!AE:AE,MATCH($D551,Data!$D:$D,0))</f>
        <v/>
      </c>
      <c r="AF551" s="17" t="str">
        <f>INDEX(Data!AF:AF,MATCH($D551,Data!$D:$D,0))</f>
        <v/>
      </c>
      <c r="AG551" s="17" t="str">
        <f>INDEX(Data!AG:AG,MATCH($D551,Data!$D:$D,0))</f>
        <v/>
      </c>
      <c r="AH551" s="17" t="str">
        <f>INDEX(Data!AH:AH,MATCH($D551,Data!$D:$D,0))</f>
        <v/>
      </c>
      <c r="AI551" s="17" t="str">
        <f>INDEX(Data!AI:AI,MATCH($D551,Data!$D:$D,0))</f>
        <v/>
      </c>
      <c r="AJ551" s="17" t="str">
        <f>INDEX(Data!AJ:AJ,MATCH($D551,Data!$D:$D,0))</f>
        <v/>
      </c>
      <c r="AK551" s="10">
        <v>60</v>
      </c>
      <c r="AL551" s="10">
        <v>70</v>
      </c>
      <c r="AM551" s="6" t="s">
        <v>475</v>
      </c>
      <c r="AN551" s="6" t="s">
        <v>9241</v>
      </c>
      <c r="AO551" s="6" t="s">
        <v>2615</v>
      </c>
      <c r="AP551" s="6" t="s">
        <v>2502</v>
      </c>
      <c r="AQ551" s="18" t="s">
        <v>9465</v>
      </c>
      <c r="AR551" s="11" t="str">
        <f t="shared" si="130"/>
        <v>2W Distributor Bike</v>
      </c>
      <c r="AS551" s="11" t="str">
        <f t="shared" si="131"/>
        <v>2W Distributor - Moto</v>
      </c>
      <c r="AT551" s="11" t="str">
        <f t="shared" si="132"/>
        <v>2W Distributor</v>
      </c>
      <c r="AU551" s="11" t="str">
        <f t="shared" si="133"/>
        <v>H2</v>
      </c>
      <c r="AV551" s="11" t="str">
        <f t="shared" si="133"/>
        <v>International - Bike</v>
      </c>
      <c r="AW551" s="11" t="str">
        <f t="shared" si="134"/>
        <v>International - Moto</v>
      </c>
      <c r="AX551" s="11" t="str">
        <f t="shared" si="135"/>
        <v>International - AS</v>
      </c>
      <c r="AY551" s="11" t="str">
        <f t="shared" si="135"/>
        <v>International</v>
      </c>
      <c r="AZ551" s="11" t="str">
        <f t="shared" si="135"/>
        <v>International - New</v>
      </c>
      <c r="BA551" s="11" t="str">
        <f t="shared" si="136"/>
        <v>Mecanic Sport</v>
      </c>
      <c r="BB551" s="11" t="str">
        <f t="shared" si="137"/>
        <v>Moto Dealers</v>
      </c>
      <c r="BC551" s="11" t="str">
        <f t="shared" si="137"/>
        <v>Motonet</v>
      </c>
      <c r="BD551" s="11" t="str">
        <f t="shared" si="138"/>
        <v>Pierce AB</v>
      </c>
      <c r="BE551" s="11" t="str">
        <f t="shared" si="139"/>
        <v>Retail</v>
      </c>
      <c r="BF551" s="11" t="str">
        <f t="shared" si="140"/>
        <v>TREK</v>
      </c>
      <c r="BG551" s="11" t="s">
        <v>2622</v>
      </c>
      <c r="BH551" s="11" t="str">
        <f t="shared" si="141"/>
        <v>https://fs.amplifi.io//file?id=24743873-3727-4768-b4b5-71a36fbe4b05&amp;variant=thumb&amp;extension=png</v>
      </c>
      <c r="BI551" s="11" t="s">
        <v>2622</v>
      </c>
      <c r="BJ551" s="11"/>
      <c r="BK551" s="11"/>
      <c r="BL551" s="11"/>
      <c r="BM551" s="11"/>
      <c r="BN551" s="11"/>
      <c r="BO551" s="11"/>
      <c r="BP551" s="11"/>
      <c r="BQ551" s="11"/>
      <c r="BR551" s="11"/>
      <c r="BS551" s="11"/>
    </row>
    <row r="552" spans="1:71" x14ac:dyDescent="0.2">
      <c r="A552" s="16">
        <f t="shared" si="142"/>
        <v>551</v>
      </c>
      <c r="B552" s="11" t="str">
        <f t="shared" si="144"/>
        <v>50018-00005</v>
      </c>
      <c r="C552" s="11" t="str">
        <f t="shared" si="144"/>
        <v>50018-00005</v>
      </c>
      <c r="D552" s="7" t="s">
        <v>2623</v>
      </c>
      <c r="E552" s="6" t="s">
        <v>139</v>
      </c>
      <c r="F552" s="11" t="s">
        <v>8991</v>
      </c>
      <c r="G552" s="17" t="str">
        <f>INDEX(Data!G:G,MATCH($D552,Data!$D:$D,0))</f>
        <v>ACCURI 2 OTG</v>
      </c>
      <c r="H552" s="17" t="str">
        <f>INDEX(Data!H:H,MATCH($D552,Data!$D:$D,0))</f>
        <v>Goggle</v>
      </c>
      <c r="I552" s="6" t="s">
        <v>2311</v>
      </c>
      <c r="J552" s="6" t="s">
        <v>5331</v>
      </c>
      <c r="K552" s="6" t="s">
        <v>5333</v>
      </c>
      <c r="L552" s="6" t="s">
        <v>8992</v>
      </c>
      <c r="M552" s="6" t="s">
        <v>5348</v>
      </c>
      <c r="N552" s="6" t="s">
        <v>638</v>
      </c>
      <c r="O552" s="11"/>
      <c r="P552" s="11"/>
      <c r="Q552" s="6" t="s">
        <v>2513</v>
      </c>
      <c r="R552" s="9" t="b">
        <v>1</v>
      </c>
      <c r="S552" s="9" t="b">
        <v>1</v>
      </c>
      <c r="T552" s="6" t="s">
        <v>2623</v>
      </c>
      <c r="U552" s="17" t="str">
        <f>INDEX(Data!U:U,MATCH($D552,Data!$D:$D,0))</f>
        <v>50018-00005</v>
      </c>
      <c r="V552" s="17" t="str">
        <f>INDEX(Data!V:V,MATCH($D552,Data!$D:$D,0))</f>
        <v/>
      </c>
      <c r="W552" s="17" t="str">
        <f>INDEX(Data!W:W,MATCH($D552,Data!$D:$D,0))</f>
        <v/>
      </c>
      <c r="X552" s="17" t="str">
        <f>INDEX(Data!X:X,MATCH($D552,Data!$D:$D,0))</f>
        <v/>
      </c>
      <c r="Y552" s="17" t="str">
        <f>INDEX(Data!Y:Y,MATCH($D552,Data!$D:$D,0))</f>
        <v/>
      </c>
      <c r="Z552" s="17" t="str">
        <f>INDEX(Data!Z:Z,MATCH($D552,Data!$D:$D,0))</f>
        <v/>
      </c>
      <c r="AA552" s="17" t="str">
        <f>INDEX(Data!AA:AA,MATCH($D552,Data!$D:$D,0))</f>
        <v/>
      </c>
      <c r="AB552" s="17" t="str">
        <f>INDEX(Data!AB:AB,MATCH($D552,Data!$D:$D,0))</f>
        <v/>
      </c>
      <c r="AC552" s="17" t="str">
        <f>INDEX(Data!AC:AC,MATCH($D552,Data!$D:$D,0))</f>
        <v>OS</v>
      </c>
      <c r="AD552" s="17" t="str">
        <f>INDEX(Data!AD:AD,MATCH($D552,Data!$D:$D,0))</f>
        <v/>
      </c>
      <c r="AE552" s="17" t="str">
        <f>INDEX(Data!AE:AE,MATCH($D552,Data!$D:$D,0))</f>
        <v/>
      </c>
      <c r="AF552" s="17" t="str">
        <f>INDEX(Data!AF:AF,MATCH($D552,Data!$D:$D,0))</f>
        <v/>
      </c>
      <c r="AG552" s="17" t="str">
        <f>INDEX(Data!AG:AG,MATCH($D552,Data!$D:$D,0))</f>
        <v/>
      </c>
      <c r="AH552" s="17" t="str">
        <f>INDEX(Data!AH:AH,MATCH($D552,Data!$D:$D,0))</f>
        <v/>
      </c>
      <c r="AI552" s="17" t="str">
        <f>INDEX(Data!AI:AI,MATCH($D552,Data!$D:$D,0))</f>
        <v/>
      </c>
      <c r="AJ552" s="17" t="str">
        <f>INDEX(Data!AJ:AJ,MATCH($D552,Data!$D:$D,0))</f>
        <v/>
      </c>
      <c r="AK552" s="10">
        <v>60</v>
      </c>
      <c r="AL552" s="10">
        <v>70</v>
      </c>
      <c r="AM552" s="6" t="s">
        <v>475</v>
      </c>
      <c r="AN552" s="6" t="s">
        <v>9241</v>
      </c>
      <c r="AO552" s="6" t="s">
        <v>2615</v>
      </c>
      <c r="AP552" s="6" t="s">
        <v>2502</v>
      </c>
      <c r="AQ552" s="18" t="s">
        <v>9465</v>
      </c>
      <c r="AR552" s="11" t="str">
        <f t="shared" si="130"/>
        <v>2W Distributor Bike</v>
      </c>
      <c r="AS552" s="11" t="str">
        <f t="shared" si="131"/>
        <v>2W Distributor - Moto</v>
      </c>
      <c r="AT552" s="11" t="str">
        <f t="shared" si="132"/>
        <v>2W Distributor</v>
      </c>
      <c r="AU552" s="11" t="str">
        <f t="shared" si="133"/>
        <v>H2</v>
      </c>
      <c r="AV552" s="11" t="str">
        <f t="shared" si="133"/>
        <v>International - Bike</v>
      </c>
      <c r="AW552" s="11" t="str">
        <f t="shared" si="134"/>
        <v>International - Moto</v>
      </c>
      <c r="AX552" s="11" t="str">
        <f t="shared" si="135"/>
        <v>International - AS</v>
      </c>
      <c r="AY552" s="11" t="str">
        <f t="shared" si="135"/>
        <v>International</v>
      </c>
      <c r="AZ552" s="11" t="str">
        <f t="shared" si="135"/>
        <v>International - New</v>
      </c>
      <c r="BA552" s="11" t="str">
        <f t="shared" si="136"/>
        <v>Mecanic Sport</v>
      </c>
      <c r="BB552" s="11" t="str">
        <f t="shared" si="137"/>
        <v>Moto Dealers</v>
      </c>
      <c r="BC552" s="11" t="str">
        <f t="shared" si="137"/>
        <v>Motonet</v>
      </c>
      <c r="BD552" s="11" t="str">
        <f t="shared" si="138"/>
        <v>Pierce AB</v>
      </c>
      <c r="BE552" s="11" t="str">
        <f t="shared" si="139"/>
        <v>Retail</v>
      </c>
      <c r="BF552" s="11" t="str">
        <f t="shared" si="140"/>
        <v>TREK</v>
      </c>
      <c r="BG552" s="11" t="s">
        <v>2624</v>
      </c>
      <c r="BH552" s="11" t="str">
        <f t="shared" si="141"/>
        <v>https://fs.amplifi.io//file?id=3b6e6f44-9ea7-49fd-ac78-aa9eb2e4e06c&amp;variant=thumb&amp;extension=png</v>
      </c>
      <c r="BI552" s="11" t="s">
        <v>2624</v>
      </c>
      <c r="BJ552" s="11"/>
      <c r="BK552" s="11"/>
      <c r="BL552" s="11"/>
      <c r="BM552" s="11"/>
      <c r="BN552" s="11"/>
      <c r="BO552" s="11"/>
      <c r="BP552" s="11"/>
      <c r="BQ552" s="11"/>
      <c r="BR552" s="11"/>
      <c r="BS552" s="11"/>
    </row>
    <row r="553" spans="1:71" x14ac:dyDescent="0.2">
      <c r="A553" s="16">
        <f t="shared" si="142"/>
        <v>552</v>
      </c>
      <c r="B553" s="11" t="str">
        <f t="shared" si="144"/>
        <v>50019-00001</v>
      </c>
      <c r="C553" s="11" t="str">
        <f t="shared" si="144"/>
        <v>50019-00001</v>
      </c>
      <c r="D553" s="7" t="s">
        <v>2625</v>
      </c>
      <c r="E553" s="6" t="s">
        <v>139</v>
      </c>
      <c r="F553" s="11" t="s">
        <v>8991</v>
      </c>
      <c r="G553" s="17" t="str">
        <f>INDEX(Data!G:G,MATCH($D553,Data!$D:$D,0))</f>
        <v>ACCURI 2 OTG/UTV/ATV DESERT</v>
      </c>
      <c r="H553" s="17" t="str">
        <f>INDEX(Data!H:H,MATCH($D553,Data!$D:$D,0))</f>
        <v>Goggle</v>
      </c>
      <c r="I553" s="6" t="s">
        <v>2311</v>
      </c>
      <c r="J553" s="6" t="s">
        <v>5331</v>
      </c>
      <c r="K553" s="6" t="s">
        <v>5333</v>
      </c>
      <c r="L553" s="6" t="s">
        <v>8992</v>
      </c>
      <c r="M553" s="6" t="s">
        <v>5348</v>
      </c>
      <c r="N553" s="6" t="s">
        <v>3059</v>
      </c>
      <c r="O553" s="11"/>
      <c r="P553" s="11"/>
      <c r="Q553" s="6" t="s">
        <v>88</v>
      </c>
      <c r="R553" s="9" t="b">
        <v>1</v>
      </c>
      <c r="S553" s="9" t="b">
        <v>1</v>
      </c>
      <c r="T553" s="6" t="s">
        <v>2625</v>
      </c>
      <c r="U553" s="17" t="str">
        <f>INDEX(Data!U:U,MATCH($D553,Data!$D:$D,0))</f>
        <v>50019-00001</v>
      </c>
      <c r="V553" s="17" t="str">
        <f>INDEX(Data!V:V,MATCH($D553,Data!$D:$D,0))</f>
        <v/>
      </c>
      <c r="W553" s="17" t="str">
        <f>INDEX(Data!W:W,MATCH($D553,Data!$D:$D,0))</f>
        <v/>
      </c>
      <c r="X553" s="17" t="str">
        <f>INDEX(Data!X:X,MATCH($D553,Data!$D:$D,0))</f>
        <v/>
      </c>
      <c r="Y553" s="17" t="str">
        <f>INDEX(Data!Y:Y,MATCH($D553,Data!$D:$D,0))</f>
        <v/>
      </c>
      <c r="Z553" s="17" t="str">
        <f>INDEX(Data!Z:Z,MATCH($D553,Data!$D:$D,0))</f>
        <v/>
      </c>
      <c r="AA553" s="17" t="str">
        <f>INDEX(Data!AA:AA,MATCH($D553,Data!$D:$D,0))</f>
        <v/>
      </c>
      <c r="AB553" s="17" t="str">
        <f>INDEX(Data!AB:AB,MATCH($D553,Data!$D:$D,0))</f>
        <v/>
      </c>
      <c r="AC553" s="17" t="str">
        <f>INDEX(Data!AC:AC,MATCH($D553,Data!$D:$D,0))</f>
        <v>OS</v>
      </c>
      <c r="AD553" s="17" t="str">
        <f>INDEX(Data!AD:AD,MATCH($D553,Data!$D:$D,0))</f>
        <v/>
      </c>
      <c r="AE553" s="17" t="str">
        <f>INDEX(Data!AE:AE,MATCH($D553,Data!$D:$D,0))</f>
        <v/>
      </c>
      <c r="AF553" s="17" t="str">
        <f>INDEX(Data!AF:AF,MATCH($D553,Data!$D:$D,0))</f>
        <v/>
      </c>
      <c r="AG553" s="17" t="str">
        <f>INDEX(Data!AG:AG,MATCH($D553,Data!$D:$D,0))</f>
        <v/>
      </c>
      <c r="AH553" s="17" t="str">
        <f>INDEX(Data!AH:AH,MATCH($D553,Data!$D:$D,0))</f>
        <v/>
      </c>
      <c r="AI553" s="17" t="str">
        <f>INDEX(Data!AI:AI,MATCH($D553,Data!$D:$D,0))</f>
        <v/>
      </c>
      <c r="AJ553" s="17" t="str">
        <f>INDEX(Data!AJ:AJ,MATCH($D553,Data!$D:$D,0))</f>
        <v/>
      </c>
      <c r="AK553" s="10">
        <v>60</v>
      </c>
      <c r="AL553" s="10">
        <v>70</v>
      </c>
      <c r="AM553" s="6" t="s">
        <v>475</v>
      </c>
      <c r="AN553" s="6" t="s">
        <v>9241</v>
      </c>
      <c r="AO553" s="6" t="s">
        <v>2626</v>
      </c>
      <c r="AP553" s="6" t="s">
        <v>2502</v>
      </c>
      <c r="AQ553" s="18" t="s">
        <v>9465</v>
      </c>
      <c r="AR553" s="11" t="str">
        <f t="shared" si="130"/>
        <v>2W Distributor Bike</v>
      </c>
      <c r="AS553" s="11" t="str">
        <f t="shared" si="131"/>
        <v>2W Distributor - Moto</v>
      </c>
      <c r="AT553" s="11" t="str">
        <f t="shared" si="132"/>
        <v>2W Distributor</v>
      </c>
      <c r="AU553" s="11" t="str">
        <f t="shared" si="133"/>
        <v>H2</v>
      </c>
      <c r="AV553" s="11" t="str">
        <f t="shared" si="133"/>
        <v>International - Bike</v>
      </c>
      <c r="AW553" s="11" t="str">
        <f t="shared" si="134"/>
        <v>International - Moto</v>
      </c>
      <c r="AX553" s="11" t="str">
        <f t="shared" si="135"/>
        <v>International - AS</v>
      </c>
      <c r="AY553" s="11" t="str">
        <f t="shared" si="135"/>
        <v>International</v>
      </c>
      <c r="AZ553" s="11" t="str">
        <f t="shared" si="135"/>
        <v>International - New</v>
      </c>
      <c r="BA553" s="11" t="str">
        <f t="shared" si="136"/>
        <v>Mecanic Sport</v>
      </c>
      <c r="BB553" s="11" t="str">
        <f t="shared" si="137"/>
        <v>Moto Dealers</v>
      </c>
      <c r="BC553" s="11" t="str">
        <f t="shared" si="137"/>
        <v>Motonet</v>
      </c>
      <c r="BD553" s="11" t="str">
        <f t="shared" si="138"/>
        <v>Pierce AB</v>
      </c>
      <c r="BE553" s="11" t="str">
        <f t="shared" si="139"/>
        <v>Retail</v>
      </c>
      <c r="BF553" s="11" t="str">
        <f t="shared" si="140"/>
        <v>TREK</v>
      </c>
      <c r="BG553" s="11" t="s">
        <v>5660</v>
      </c>
      <c r="BH553" s="11" t="str">
        <f t="shared" si="141"/>
        <v>https://fs.amplifi.io//file?id=1bdfe8e6-744e-43fc-9750-ce97efb5ffc1&amp;variant=thumb&amp;extension=png</v>
      </c>
      <c r="BI553" s="11" t="s">
        <v>6640</v>
      </c>
      <c r="BJ553" s="11" t="s">
        <v>5660</v>
      </c>
      <c r="BK553" s="11"/>
      <c r="BL553" s="11"/>
      <c r="BM553" s="11"/>
      <c r="BN553" s="11"/>
      <c r="BO553" s="11"/>
      <c r="BP553" s="11"/>
      <c r="BQ553" s="11"/>
      <c r="BR553" s="11"/>
      <c r="BS553" s="11"/>
    </row>
    <row r="554" spans="1:71" x14ac:dyDescent="0.2">
      <c r="A554" s="16">
        <f t="shared" si="142"/>
        <v>553</v>
      </c>
      <c r="B554" s="11" t="str">
        <f t="shared" si="144"/>
        <v>50020-00001</v>
      </c>
      <c r="C554" s="11" t="str">
        <f t="shared" si="144"/>
        <v>50020-00001</v>
      </c>
      <c r="D554" s="7" t="s">
        <v>2627</v>
      </c>
      <c r="E554" s="6" t="s">
        <v>139</v>
      </c>
      <c r="F554" s="11" t="s">
        <v>8991</v>
      </c>
      <c r="G554" s="17" t="str">
        <f>INDEX(Data!G:G,MATCH($D554,Data!$D:$D,0))</f>
        <v>ACCURI 2 SAND</v>
      </c>
      <c r="H554" s="17" t="str">
        <f>INDEX(Data!H:H,MATCH($D554,Data!$D:$D,0))</f>
        <v>Goggle</v>
      </c>
      <c r="I554" s="6" t="s">
        <v>2311</v>
      </c>
      <c r="J554" s="6" t="s">
        <v>5331</v>
      </c>
      <c r="K554" s="6" t="s">
        <v>5333</v>
      </c>
      <c r="L554" s="6" t="s">
        <v>8992</v>
      </c>
      <c r="M554" s="6" t="s">
        <v>5348</v>
      </c>
      <c r="N554" s="6" t="s">
        <v>638</v>
      </c>
      <c r="O554" s="11"/>
      <c r="P554" s="11"/>
      <c r="Q554" s="6" t="s">
        <v>88</v>
      </c>
      <c r="R554" s="9" t="b">
        <v>1</v>
      </c>
      <c r="S554" s="9" t="b">
        <v>1</v>
      </c>
      <c r="T554" s="6" t="s">
        <v>2627</v>
      </c>
      <c r="U554" s="17" t="str">
        <f>INDEX(Data!U:U,MATCH($D554,Data!$D:$D,0))</f>
        <v>50020-00001</v>
      </c>
      <c r="V554" s="17" t="str">
        <f>INDEX(Data!V:V,MATCH($D554,Data!$D:$D,0))</f>
        <v/>
      </c>
      <c r="W554" s="17" t="str">
        <f>INDEX(Data!W:W,MATCH($D554,Data!$D:$D,0))</f>
        <v/>
      </c>
      <c r="X554" s="17" t="str">
        <f>INDEX(Data!X:X,MATCH($D554,Data!$D:$D,0))</f>
        <v/>
      </c>
      <c r="Y554" s="17" t="str">
        <f>INDEX(Data!Y:Y,MATCH($D554,Data!$D:$D,0))</f>
        <v/>
      </c>
      <c r="Z554" s="17" t="str">
        <f>INDEX(Data!Z:Z,MATCH($D554,Data!$D:$D,0))</f>
        <v/>
      </c>
      <c r="AA554" s="17" t="str">
        <f>INDEX(Data!AA:AA,MATCH($D554,Data!$D:$D,0))</f>
        <v/>
      </c>
      <c r="AB554" s="17" t="str">
        <f>INDEX(Data!AB:AB,MATCH($D554,Data!$D:$D,0))</f>
        <v/>
      </c>
      <c r="AC554" s="17" t="str">
        <f>INDEX(Data!AC:AC,MATCH($D554,Data!$D:$D,0))</f>
        <v>OS</v>
      </c>
      <c r="AD554" s="17" t="str">
        <f>INDEX(Data!AD:AD,MATCH($D554,Data!$D:$D,0))</f>
        <v/>
      </c>
      <c r="AE554" s="17" t="str">
        <f>INDEX(Data!AE:AE,MATCH($D554,Data!$D:$D,0))</f>
        <v/>
      </c>
      <c r="AF554" s="17" t="str">
        <f>INDEX(Data!AF:AF,MATCH($D554,Data!$D:$D,0))</f>
        <v/>
      </c>
      <c r="AG554" s="17" t="str">
        <f>INDEX(Data!AG:AG,MATCH($D554,Data!$D:$D,0))</f>
        <v/>
      </c>
      <c r="AH554" s="17" t="str">
        <f>INDEX(Data!AH:AH,MATCH($D554,Data!$D:$D,0))</f>
        <v/>
      </c>
      <c r="AI554" s="17" t="str">
        <f>INDEX(Data!AI:AI,MATCH($D554,Data!$D:$D,0))</f>
        <v/>
      </c>
      <c r="AJ554" s="17" t="str">
        <f>INDEX(Data!AJ:AJ,MATCH($D554,Data!$D:$D,0))</f>
        <v/>
      </c>
      <c r="AK554" s="10">
        <v>60</v>
      </c>
      <c r="AL554" s="10">
        <v>70</v>
      </c>
      <c r="AM554" s="6" t="s">
        <v>475</v>
      </c>
      <c r="AN554" s="6" t="s">
        <v>9239</v>
      </c>
      <c r="AO554" s="6" t="s">
        <v>2628</v>
      </c>
      <c r="AP554" s="6" t="s">
        <v>2502</v>
      </c>
      <c r="AQ554" s="18" t="s">
        <v>9465</v>
      </c>
      <c r="AR554" s="11" t="str">
        <f t="shared" si="130"/>
        <v>2W Distributor Bike</v>
      </c>
      <c r="AS554" s="11" t="str">
        <f t="shared" si="131"/>
        <v>2W Distributor - Moto</v>
      </c>
      <c r="AT554" s="11" t="str">
        <f t="shared" si="132"/>
        <v>2W Distributor</v>
      </c>
      <c r="AU554" s="11" t="str">
        <f t="shared" si="133"/>
        <v>H2</v>
      </c>
      <c r="AV554" s="11" t="str">
        <f t="shared" si="133"/>
        <v>International - Bike</v>
      </c>
      <c r="AW554" s="11" t="str">
        <f t="shared" si="134"/>
        <v>International - Moto</v>
      </c>
      <c r="AX554" s="11" t="str">
        <f t="shared" si="135"/>
        <v>International - AS</v>
      </c>
      <c r="AY554" s="11" t="str">
        <f t="shared" si="135"/>
        <v>International</v>
      </c>
      <c r="AZ554" s="11" t="str">
        <f t="shared" si="135"/>
        <v>International - New</v>
      </c>
      <c r="BA554" s="11" t="str">
        <f t="shared" si="136"/>
        <v>Mecanic Sport</v>
      </c>
      <c r="BB554" s="11" t="str">
        <f t="shared" si="137"/>
        <v>Moto Dealers</v>
      </c>
      <c r="BC554" s="11" t="str">
        <f t="shared" si="137"/>
        <v>Motonet</v>
      </c>
      <c r="BD554" s="11" t="str">
        <f t="shared" si="138"/>
        <v>Pierce AB</v>
      </c>
      <c r="BE554" s="11" t="str">
        <f t="shared" si="139"/>
        <v>Retail</v>
      </c>
      <c r="BF554" s="11" t="str">
        <f t="shared" si="140"/>
        <v>TREK</v>
      </c>
      <c r="BG554" s="11" t="s">
        <v>2629</v>
      </c>
      <c r="BH554" s="11" t="str">
        <f t="shared" si="141"/>
        <v>https://fs.amplifi.io//file?id=954e221a-83a4-496b-ae58-0b6c3d80631b&amp;variant=thumb&amp;extension=png</v>
      </c>
      <c r="BI554" s="11" t="s">
        <v>2629</v>
      </c>
      <c r="BJ554" s="11"/>
      <c r="BK554" s="11"/>
      <c r="BL554" s="11"/>
      <c r="BM554" s="11"/>
      <c r="BN554" s="11"/>
      <c r="BO554" s="11"/>
      <c r="BP554" s="11"/>
      <c r="BQ554" s="11"/>
      <c r="BR554" s="11"/>
      <c r="BS554" s="11"/>
    </row>
    <row r="555" spans="1:71" x14ac:dyDescent="0.2">
      <c r="A555" s="16">
        <f t="shared" si="142"/>
        <v>554</v>
      </c>
      <c r="B555" s="11" t="str">
        <f t="shared" si="144"/>
        <v>50020-00002</v>
      </c>
      <c r="C555" s="11" t="str">
        <f t="shared" si="144"/>
        <v>50020-00002</v>
      </c>
      <c r="D555" s="7" t="s">
        <v>2630</v>
      </c>
      <c r="E555" s="6" t="s">
        <v>139</v>
      </c>
      <c r="F555" s="11" t="s">
        <v>8991</v>
      </c>
      <c r="G555" s="17" t="str">
        <f>INDEX(Data!G:G,MATCH($D555,Data!$D:$D,0))</f>
        <v>ACCURI 2 SAND</v>
      </c>
      <c r="H555" s="17" t="str">
        <f>INDEX(Data!H:H,MATCH($D555,Data!$D:$D,0))</f>
        <v>Goggle</v>
      </c>
      <c r="I555" s="6" t="s">
        <v>2311</v>
      </c>
      <c r="J555" s="6" t="s">
        <v>5331</v>
      </c>
      <c r="K555" s="6" t="s">
        <v>5333</v>
      </c>
      <c r="L555" s="6" t="s">
        <v>8992</v>
      </c>
      <c r="M555" s="6" t="s">
        <v>5348</v>
      </c>
      <c r="N555" s="6" t="s">
        <v>638</v>
      </c>
      <c r="O555" s="11"/>
      <c r="P555" s="11"/>
      <c r="Q555" s="6" t="s">
        <v>50</v>
      </c>
      <c r="R555" s="9" t="b">
        <v>1</v>
      </c>
      <c r="S555" s="9" t="b">
        <v>1</v>
      </c>
      <c r="T555" s="6" t="s">
        <v>2630</v>
      </c>
      <c r="U555" s="17" t="str">
        <f>INDEX(Data!U:U,MATCH($D555,Data!$D:$D,0))</f>
        <v>50020-00002</v>
      </c>
      <c r="V555" s="17" t="str">
        <f>INDEX(Data!V:V,MATCH($D555,Data!$D:$D,0))</f>
        <v/>
      </c>
      <c r="W555" s="17" t="str">
        <f>INDEX(Data!W:W,MATCH($D555,Data!$D:$D,0))</f>
        <v/>
      </c>
      <c r="X555" s="17" t="str">
        <f>INDEX(Data!X:X,MATCH($D555,Data!$D:$D,0))</f>
        <v/>
      </c>
      <c r="Y555" s="17" t="str">
        <f>INDEX(Data!Y:Y,MATCH($D555,Data!$D:$D,0))</f>
        <v/>
      </c>
      <c r="Z555" s="17" t="str">
        <f>INDEX(Data!Z:Z,MATCH($D555,Data!$D:$D,0))</f>
        <v/>
      </c>
      <c r="AA555" s="17" t="str">
        <f>INDEX(Data!AA:AA,MATCH($D555,Data!$D:$D,0))</f>
        <v/>
      </c>
      <c r="AB555" s="17" t="str">
        <f>INDEX(Data!AB:AB,MATCH($D555,Data!$D:$D,0))</f>
        <v/>
      </c>
      <c r="AC555" s="17" t="str">
        <f>INDEX(Data!AC:AC,MATCH($D555,Data!$D:$D,0))</f>
        <v>OS</v>
      </c>
      <c r="AD555" s="17" t="str">
        <f>INDEX(Data!AD:AD,MATCH($D555,Data!$D:$D,0))</f>
        <v/>
      </c>
      <c r="AE555" s="17" t="str">
        <f>INDEX(Data!AE:AE,MATCH($D555,Data!$D:$D,0))</f>
        <v/>
      </c>
      <c r="AF555" s="17" t="str">
        <f>INDEX(Data!AF:AF,MATCH($D555,Data!$D:$D,0))</f>
        <v/>
      </c>
      <c r="AG555" s="17" t="str">
        <f>INDEX(Data!AG:AG,MATCH($D555,Data!$D:$D,0))</f>
        <v/>
      </c>
      <c r="AH555" s="17" t="str">
        <f>INDEX(Data!AH:AH,MATCH($D555,Data!$D:$D,0))</f>
        <v/>
      </c>
      <c r="AI555" s="17" t="str">
        <f>INDEX(Data!AI:AI,MATCH($D555,Data!$D:$D,0))</f>
        <v/>
      </c>
      <c r="AJ555" s="17" t="str">
        <f>INDEX(Data!AJ:AJ,MATCH($D555,Data!$D:$D,0))</f>
        <v/>
      </c>
      <c r="AK555" s="10">
        <v>60</v>
      </c>
      <c r="AL555" s="10">
        <v>70</v>
      </c>
      <c r="AM555" s="6" t="s">
        <v>475</v>
      </c>
      <c r="AN555" s="6" t="s">
        <v>9239</v>
      </c>
      <c r="AO555" s="6" t="s">
        <v>2628</v>
      </c>
      <c r="AP555" s="6" t="s">
        <v>2502</v>
      </c>
      <c r="AQ555" s="18" t="s">
        <v>9465</v>
      </c>
      <c r="AR555" s="11" t="str">
        <f t="shared" si="130"/>
        <v>2W Distributor Bike</v>
      </c>
      <c r="AS555" s="11" t="str">
        <f t="shared" si="131"/>
        <v>2W Distributor - Moto</v>
      </c>
      <c r="AT555" s="11" t="str">
        <f t="shared" si="132"/>
        <v>2W Distributor</v>
      </c>
      <c r="AU555" s="11" t="str">
        <f t="shared" si="133"/>
        <v>H2</v>
      </c>
      <c r="AV555" s="11" t="str">
        <f t="shared" si="133"/>
        <v>International - Bike</v>
      </c>
      <c r="AW555" s="11" t="str">
        <f t="shared" si="134"/>
        <v>International - Moto</v>
      </c>
      <c r="AX555" s="11" t="str">
        <f t="shared" si="135"/>
        <v>International - AS</v>
      </c>
      <c r="AY555" s="11" t="str">
        <f t="shared" si="135"/>
        <v>International</v>
      </c>
      <c r="AZ555" s="11" t="str">
        <f t="shared" si="135"/>
        <v>International - New</v>
      </c>
      <c r="BA555" s="11" t="str">
        <f t="shared" si="136"/>
        <v>Mecanic Sport</v>
      </c>
      <c r="BB555" s="11" t="str">
        <f t="shared" si="137"/>
        <v>Moto Dealers</v>
      </c>
      <c r="BC555" s="11" t="str">
        <f t="shared" si="137"/>
        <v>Motonet</v>
      </c>
      <c r="BD555" s="11" t="str">
        <f t="shared" si="138"/>
        <v>Pierce AB</v>
      </c>
      <c r="BE555" s="11" t="str">
        <f t="shared" si="139"/>
        <v>Retail</v>
      </c>
      <c r="BF555" s="11" t="str">
        <f t="shared" si="140"/>
        <v>TREK</v>
      </c>
      <c r="BG555" s="11" t="s">
        <v>2631</v>
      </c>
      <c r="BH555" s="11" t="str">
        <f t="shared" si="141"/>
        <v>https://fs.amplifi.io//file?id=6cc8a308-8426-4c4a-b278-60da8a7baee7&amp;variant=thumb&amp;extension=png</v>
      </c>
      <c r="BI555" s="11" t="s">
        <v>2631</v>
      </c>
      <c r="BJ555" s="11"/>
      <c r="BK555" s="11"/>
      <c r="BL555" s="11"/>
      <c r="BM555" s="11"/>
      <c r="BN555" s="11"/>
      <c r="BO555" s="11"/>
      <c r="BP555" s="11"/>
      <c r="BQ555" s="11"/>
      <c r="BR555" s="11"/>
      <c r="BS555" s="11"/>
    </row>
    <row r="556" spans="1:71" x14ac:dyDescent="0.2">
      <c r="A556" s="16">
        <f t="shared" si="142"/>
        <v>555</v>
      </c>
      <c r="B556" s="11" t="str">
        <f t="shared" si="144"/>
        <v>50020-00003</v>
      </c>
      <c r="C556" s="11" t="str">
        <f t="shared" si="144"/>
        <v>50020-00003</v>
      </c>
      <c r="D556" s="7" t="s">
        <v>2632</v>
      </c>
      <c r="E556" s="6" t="s">
        <v>139</v>
      </c>
      <c r="F556" s="11" t="s">
        <v>8991</v>
      </c>
      <c r="G556" s="17" t="str">
        <f>INDEX(Data!G:G,MATCH($D556,Data!$D:$D,0))</f>
        <v>ACCURI 2 SAND</v>
      </c>
      <c r="H556" s="17" t="str">
        <f>INDEX(Data!H:H,MATCH($D556,Data!$D:$D,0))</f>
        <v>Goggle</v>
      </c>
      <c r="I556" s="6" t="s">
        <v>2311</v>
      </c>
      <c r="J556" s="6" t="s">
        <v>5331</v>
      </c>
      <c r="K556" s="6" t="s">
        <v>5333</v>
      </c>
      <c r="L556" s="6" t="s">
        <v>8992</v>
      </c>
      <c r="M556" s="6" t="s">
        <v>5348</v>
      </c>
      <c r="N556" s="6" t="s">
        <v>638</v>
      </c>
      <c r="O556" s="11"/>
      <c r="P556" s="11"/>
      <c r="Q556" s="6" t="s">
        <v>2507</v>
      </c>
      <c r="R556" s="9" t="b">
        <v>1</v>
      </c>
      <c r="S556" s="9" t="b">
        <v>1</v>
      </c>
      <c r="T556" s="6" t="s">
        <v>2632</v>
      </c>
      <c r="U556" s="17" t="str">
        <f>INDEX(Data!U:U,MATCH($D556,Data!$D:$D,0))</f>
        <v>50020-00003</v>
      </c>
      <c r="V556" s="17" t="str">
        <f>INDEX(Data!V:V,MATCH($D556,Data!$D:$D,0))</f>
        <v/>
      </c>
      <c r="W556" s="17" t="str">
        <f>INDEX(Data!W:W,MATCH($D556,Data!$D:$D,0))</f>
        <v/>
      </c>
      <c r="X556" s="17" t="str">
        <f>INDEX(Data!X:X,MATCH($D556,Data!$D:$D,0))</f>
        <v/>
      </c>
      <c r="Y556" s="17" t="str">
        <f>INDEX(Data!Y:Y,MATCH($D556,Data!$D:$D,0))</f>
        <v/>
      </c>
      <c r="Z556" s="17" t="str">
        <f>INDEX(Data!Z:Z,MATCH($D556,Data!$D:$D,0))</f>
        <v/>
      </c>
      <c r="AA556" s="17" t="str">
        <f>INDEX(Data!AA:AA,MATCH($D556,Data!$D:$D,0))</f>
        <v/>
      </c>
      <c r="AB556" s="17" t="str">
        <f>INDEX(Data!AB:AB,MATCH($D556,Data!$D:$D,0))</f>
        <v/>
      </c>
      <c r="AC556" s="17" t="str">
        <f>INDEX(Data!AC:AC,MATCH($D556,Data!$D:$D,0))</f>
        <v>OS</v>
      </c>
      <c r="AD556" s="17" t="str">
        <f>INDEX(Data!AD:AD,MATCH($D556,Data!$D:$D,0))</f>
        <v/>
      </c>
      <c r="AE556" s="17" t="str">
        <f>INDEX(Data!AE:AE,MATCH($D556,Data!$D:$D,0))</f>
        <v/>
      </c>
      <c r="AF556" s="17" t="str">
        <f>INDEX(Data!AF:AF,MATCH($D556,Data!$D:$D,0))</f>
        <v/>
      </c>
      <c r="AG556" s="17" t="str">
        <f>INDEX(Data!AG:AG,MATCH($D556,Data!$D:$D,0))</f>
        <v/>
      </c>
      <c r="AH556" s="17" t="str">
        <f>INDEX(Data!AH:AH,MATCH($D556,Data!$D:$D,0))</f>
        <v/>
      </c>
      <c r="AI556" s="17" t="str">
        <f>INDEX(Data!AI:AI,MATCH($D556,Data!$D:$D,0))</f>
        <v/>
      </c>
      <c r="AJ556" s="17" t="str">
        <f>INDEX(Data!AJ:AJ,MATCH($D556,Data!$D:$D,0))</f>
        <v/>
      </c>
      <c r="AK556" s="10">
        <v>60</v>
      </c>
      <c r="AL556" s="10">
        <v>70</v>
      </c>
      <c r="AM556" s="6" t="s">
        <v>475</v>
      </c>
      <c r="AN556" s="6" t="s">
        <v>9239</v>
      </c>
      <c r="AO556" s="6" t="s">
        <v>2628</v>
      </c>
      <c r="AP556" s="6" t="s">
        <v>2502</v>
      </c>
      <c r="AQ556" s="18" t="s">
        <v>9465</v>
      </c>
      <c r="AR556" s="11" t="str">
        <f t="shared" si="130"/>
        <v>2W Distributor Bike</v>
      </c>
      <c r="AS556" s="11" t="str">
        <f t="shared" si="131"/>
        <v>2W Distributor - Moto</v>
      </c>
      <c r="AT556" s="11" t="str">
        <f t="shared" si="132"/>
        <v>2W Distributor</v>
      </c>
      <c r="AU556" s="11" t="str">
        <f t="shared" si="133"/>
        <v>H2</v>
      </c>
      <c r="AV556" s="11" t="str">
        <f t="shared" si="133"/>
        <v>International - Bike</v>
      </c>
      <c r="AW556" s="11" t="str">
        <f t="shared" si="134"/>
        <v>International - Moto</v>
      </c>
      <c r="AX556" s="11" t="str">
        <f t="shared" si="135"/>
        <v>International - AS</v>
      </c>
      <c r="AY556" s="11" t="str">
        <f t="shared" si="135"/>
        <v>International</v>
      </c>
      <c r="AZ556" s="11" t="str">
        <f t="shared" si="135"/>
        <v>International - New</v>
      </c>
      <c r="BA556" s="11" t="str">
        <f t="shared" si="136"/>
        <v>Mecanic Sport</v>
      </c>
      <c r="BB556" s="11" t="str">
        <f t="shared" si="137"/>
        <v>Moto Dealers</v>
      </c>
      <c r="BC556" s="11" t="str">
        <f t="shared" si="137"/>
        <v>Motonet</v>
      </c>
      <c r="BD556" s="11" t="str">
        <f t="shared" si="138"/>
        <v>Pierce AB</v>
      </c>
      <c r="BE556" s="11" t="str">
        <f t="shared" si="139"/>
        <v>Retail</v>
      </c>
      <c r="BF556" s="11" t="str">
        <f t="shared" si="140"/>
        <v>TREK</v>
      </c>
      <c r="BG556" s="11" t="s">
        <v>2633</v>
      </c>
      <c r="BH556" s="11" t="str">
        <f t="shared" si="141"/>
        <v>https://fs.amplifi.io//file?id=be250e9d-2791-48fd-b406-d328fd356075&amp;variant=thumb&amp;extension=png</v>
      </c>
      <c r="BI556" s="11" t="s">
        <v>2633</v>
      </c>
      <c r="BJ556" s="11"/>
      <c r="BK556" s="11"/>
      <c r="BL556" s="11"/>
      <c r="BM556" s="11"/>
      <c r="BN556" s="11"/>
      <c r="BO556" s="11"/>
      <c r="BP556" s="11"/>
      <c r="BQ556" s="11"/>
      <c r="BR556" s="11"/>
      <c r="BS556" s="11"/>
    </row>
    <row r="557" spans="1:71" x14ac:dyDescent="0.2">
      <c r="A557" s="16">
        <f t="shared" si="142"/>
        <v>556</v>
      </c>
      <c r="B557" s="11" t="str">
        <f t="shared" si="144"/>
        <v>50020-00004</v>
      </c>
      <c r="C557" s="11" t="str">
        <f t="shared" si="144"/>
        <v>50020-00004</v>
      </c>
      <c r="D557" s="7" t="s">
        <v>2634</v>
      </c>
      <c r="E557" s="6" t="s">
        <v>139</v>
      </c>
      <c r="F557" s="11" t="s">
        <v>8991</v>
      </c>
      <c r="G557" s="17" t="str">
        <f>INDEX(Data!G:G,MATCH($D557,Data!$D:$D,0))</f>
        <v>ACCURI 2 SAND</v>
      </c>
      <c r="H557" s="17" t="str">
        <f>INDEX(Data!H:H,MATCH($D557,Data!$D:$D,0))</f>
        <v>Goggle</v>
      </c>
      <c r="I557" s="6" t="s">
        <v>2311</v>
      </c>
      <c r="J557" s="6" t="s">
        <v>5331</v>
      </c>
      <c r="K557" s="6" t="s">
        <v>5333</v>
      </c>
      <c r="L557" s="6" t="s">
        <v>8992</v>
      </c>
      <c r="M557" s="6" t="s">
        <v>5348</v>
      </c>
      <c r="N557" s="6" t="s">
        <v>638</v>
      </c>
      <c r="O557" s="11"/>
      <c r="P557" s="11"/>
      <c r="Q557" s="6" t="s">
        <v>2510</v>
      </c>
      <c r="R557" s="9" t="b">
        <v>1</v>
      </c>
      <c r="S557" s="9" t="b">
        <v>1</v>
      </c>
      <c r="T557" s="6" t="s">
        <v>2634</v>
      </c>
      <c r="U557" s="17" t="str">
        <f>INDEX(Data!U:U,MATCH($D557,Data!$D:$D,0))</f>
        <v>50020-00004</v>
      </c>
      <c r="V557" s="17" t="str">
        <f>INDEX(Data!V:V,MATCH($D557,Data!$D:$D,0))</f>
        <v/>
      </c>
      <c r="W557" s="17" t="str">
        <f>INDEX(Data!W:W,MATCH($D557,Data!$D:$D,0))</f>
        <v/>
      </c>
      <c r="X557" s="17" t="str">
        <f>INDEX(Data!X:X,MATCH($D557,Data!$D:$D,0))</f>
        <v/>
      </c>
      <c r="Y557" s="17" t="str">
        <f>INDEX(Data!Y:Y,MATCH($D557,Data!$D:$D,0))</f>
        <v/>
      </c>
      <c r="Z557" s="17" t="str">
        <f>INDEX(Data!Z:Z,MATCH($D557,Data!$D:$D,0))</f>
        <v/>
      </c>
      <c r="AA557" s="17" t="str">
        <f>INDEX(Data!AA:AA,MATCH($D557,Data!$D:$D,0))</f>
        <v/>
      </c>
      <c r="AB557" s="17" t="str">
        <f>INDEX(Data!AB:AB,MATCH($D557,Data!$D:$D,0))</f>
        <v/>
      </c>
      <c r="AC557" s="17" t="str">
        <f>INDEX(Data!AC:AC,MATCH($D557,Data!$D:$D,0))</f>
        <v>OS</v>
      </c>
      <c r="AD557" s="17" t="str">
        <f>INDEX(Data!AD:AD,MATCH($D557,Data!$D:$D,0))</f>
        <v/>
      </c>
      <c r="AE557" s="17" t="str">
        <f>INDEX(Data!AE:AE,MATCH($D557,Data!$D:$D,0))</f>
        <v/>
      </c>
      <c r="AF557" s="17" t="str">
        <f>INDEX(Data!AF:AF,MATCH($D557,Data!$D:$D,0))</f>
        <v/>
      </c>
      <c r="AG557" s="17" t="str">
        <f>INDEX(Data!AG:AG,MATCH($D557,Data!$D:$D,0))</f>
        <v/>
      </c>
      <c r="AH557" s="17" t="str">
        <f>INDEX(Data!AH:AH,MATCH($D557,Data!$D:$D,0))</f>
        <v/>
      </c>
      <c r="AI557" s="17" t="str">
        <f>INDEX(Data!AI:AI,MATCH($D557,Data!$D:$D,0))</f>
        <v/>
      </c>
      <c r="AJ557" s="17" t="str">
        <f>INDEX(Data!AJ:AJ,MATCH($D557,Data!$D:$D,0))</f>
        <v/>
      </c>
      <c r="AK557" s="10">
        <v>60</v>
      </c>
      <c r="AL557" s="10">
        <v>70</v>
      </c>
      <c r="AM557" s="6" t="s">
        <v>475</v>
      </c>
      <c r="AN557" s="6" t="s">
        <v>9239</v>
      </c>
      <c r="AO557" s="6" t="s">
        <v>2628</v>
      </c>
      <c r="AP557" s="6" t="s">
        <v>2502</v>
      </c>
      <c r="AQ557" s="18" t="s">
        <v>9465</v>
      </c>
      <c r="AR557" s="11" t="str">
        <f t="shared" si="130"/>
        <v>2W Distributor Bike</v>
      </c>
      <c r="AS557" s="11" t="str">
        <f t="shared" si="131"/>
        <v>2W Distributor - Moto</v>
      </c>
      <c r="AT557" s="11" t="str">
        <f t="shared" si="132"/>
        <v>2W Distributor</v>
      </c>
      <c r="AU557" s="11" t="str">
        <f t="shared" si="133"/>
        <v>H2</v>
      </c>
      <c r="AV557" s="11" t="str">
        <f t="shared" si="133"/>
        <v>International - Bike</v>
      </c>
      <c r="AW557" s="11" t="str">
        <f t="shared" si="134"/>
        <v>International - Moto</v>
      </c>
      <c r="AX557" s="11" t="str">
        <f t="shared" si="135"/>
        <v>International - AS</v>
      </c>
      <c r="AY557" s="11" t="str">
        <f t="shared" si="135"/>
        <v>International</v>
      </c>
      <c r="AZ557" s="11" t="str">
        <f t="shared" si="135"/>
        <v>International - New</v>
      </c>
      <c r="BA557" s="11" t="str">
        <f t="shared" si="136"/>
        <v>Mecanic Sport</v>
      </c>
      <c r="BB557" s="11" t="str">
        <f t="shared" si="137"/>
        <v>Moto Dealers</v>
      </c>
      <c r="BC557" s="11" t="str">
        <f t="shared" si="137"/>
        <v>Motonet</v>
      </c>
      <c r="BD557" s="11" t="str">
        <f t="shared" si="138"/>
        <v>Pierce AB</v>
      </c>
      <c r="BE557" s="11" t="str">
        <f t="shared" si="139"/>
        <v>Retail</v>
      </c>
      <c r="BF557" s="11" t="str">
        <f t="shared" si="140"/>
        <v>TREK</v>
      </c>
      <c r="BG557" s="11" t="s">
        <v>2635</v>
      </c>
      <c r="BH557" s="11" t="str">
        <f t="shared" si="141"/>
        <v>https://fs.amplifi.io//file?id=62147d1a-1583-4a4c-85c0-8a9c3e7515a5&amp;variant=thumb&amp;extension=png</v>
      </c>
      <c r="BI557" s="11" t="s">
        <v>2635</v>
      </c>
      <c r="BJ557" s="11"/>
      <c r="BK557" s="11"/>
      <c r="BL557" s="11"/>
      <c r="BM557" s="11"/>
      <c r="BN557" s="11"/>
      <c r="BO557" s="11"/>
      <c r="BP557" s="11"/>
      <c r="BQ557" s="11"/>
      <c r="BR557" s="11"/>
      <c r="BS557" s="11"/>
    </row>
    <row r="558" spans="1:71" x14ac:dyDescent="0.2">
      <c r="A558" s="16">
        <f t="shared" si="142"/>
        <v>557</v>
      </c>
      <c r="B558" s="11" t="str">
        <f t="shared" si="144"/>
        <v>50020-00005</v>
      </c>
      <c r="C558" s="11" t="str">
        <f t="shared" si="144"/>
        <v>50020-00005</v>
      </c>
      <c r="D558" s="7" t="s">
        <v>2636</v>
      </c>
      <c r="E558" s="6" t="s">
        <v>139</v>
      </c>
      <c r="F558" s="11" t="s">
        <v>8991</v>
      </c>
      <c r="G558" s="17" t="str">
        <f>INDEX(Data!G:G,MATCH($D558,Data!$D:$D,0))</f>
        <v>ACCURI 2 SAND</v>
      </c>
      <c r="H558" s="17" t="str">
        <f>INDEX(Data!H:H,MATCH($D558,Data!$D:$D,0))</f>
        <v>Goggle</v>
      </c>
      <c r="I558" s="6" t="s">
        <v>2311</v>
      </c>
      <c r="J558" s="6" t="s">
        <v>5331</v>
      </c>
      <c r="K558" s="6" t="s">
        <v>5333</v>
      </c>
      <c r="L558" s="6" t="s">
        <v>8992</v>
      </c>
      <c r="M558" s="6" t="s">
        <v>5348</v>
      </c>
      <c r="N558" s="6" t="s">
        <v>638</v>
      </c>
      <c r="O558" s="11"/>
      <c r="P558" s="11"/>
      <c r="Q558" s="6" t="s">
        <v>2513</v>
      </c>
      <c r="R558" s="9" t="b">
        <v>1</v>
      </c>
      <c r="S558" s="9" t="b">
        <v>1</v>
      </c>
      <c r="T558" s="6" t="s">
        <v>2636</v>
      </c>
      <c r="U558" s="17" t="str">
        <f>INDEX(Data!U:U,MATCH($D558,Data!$D:$D,0))</f>
        <v>50020-00005</v>
      </c>
      <c r="V558" s="17" t="str">
        <f>INDEX(Data!V:V,MATCH($D558,Data!$D:$D,0))</f>
        <v/>
      </c>
      <c r="W558" s="17" t="str">
        <f>INDEX(Data!W:W,MATCH($D558,Data!$D:$D,0))</f>
        <v/>
      </c>
      <c r="X558" s="17" t="str">
        <f>INDEX(Data!X:X,MATCH($D558,Data!$D:$D,0))</f>
        <v/>
      </c>
      <c r="Y558" s="17" t="str">
        <f>INDEX(Data!Y:Y,MATCH($D558,Data!$D:$D,0))</f>
        <v/>
      </c>
      <c r="Z558" s="17" t="str">
        <f>INDEX(Data!Z:Z,MATCH($D558,Data!$D:$D,0))</f>
        <v/>
      </c>
      <c r="AA558" s="17" t="str">
        <f>INDEX(Data!AA:AA,MATCH($D558,Data!$D:$D,0))</f>
        <v/>
      </c>
      <c r="AB558" s="17" t="str">
        <f>INDEX(Data!AB:AB,MATCH($D558,Data!$D:$D,0))</f>
        <v/>
      </c>
      <c r="AC558" s="17" t="str">
        <f>INDEX(Data!AC:AC,MATCH($D558,Data!$D:$D,0))</f>
        <v>OS</v>
      </c>
      <c r="AD558" s="17" t="str">
        <f>INDEX(Data!AD:AD,MATCH($D558,Data!$D:$D,0))</f>
        <v/>
      </c>
      <c r="AE558" s="17" t="str">
        <f>INDEX(Data!AE:AE,MATCH($D558,Data!$D:$D,0))</f>
        <v/>
      </c>
      <c r="AF558" s="17" t="str">
        <f>INDEX(Data!AF:AF,MATCH($D558,Data!$D:$D,0))</f>
        <v/>
      </c>
      <c r="AG558" s="17" t="str">
        <f>INDEX(Data!AG:AG,MATCH($D558,Data!$D:$D,0))</f>
        <v/>
      </c>
      <c r="AH558" s="17" t="str">
        <f>INDEX(Data!AH:AH,MATCH($D558,Data!$D:$D,0))</f>
        <v/>
      </c>
      <c r="AI558" s="17" t="str">
        <f>INDEX(Data!AI:AI,MATCH($D558,Data!$D:$D,0))</f>
        <v/>
      </c>
      <c r="AJ558" s="17" t="str">
        <f>INDEX(Data!AJ:AJ,MATCH($D558,Data!$D:$D,0))</f>
        <v/>
      </c>
      <c r="AK558" s="10">
        <v>60</v>
      </c>
      <c r="AL558" s="10">
        <v>70</v>
      </c>
      <c r="AM558" s="6" t="s">
        <v>475</v>
      </c>
      <c r="AN558" s="6" t="s">
        <v>9239</v>
      </c>
      <c r="AO558" s="6" t="s">
        <v>2628</v>
      </c>
      <c r="AP558" s="6" t="s">
        <v>2502</v>
      </c>
      <c r="AQ558" s="18" t="s">
        <v>9465</v>
      </c>
      <c r="AR558" s="11" t="str">
        <f t="shared" si="130"/>
        <v>2W Distributor Bike</v>
      </c>
      <c r="AS558" s="11" t="str">
        <f t="shared" si="131"/>
        <v>2W Distributor - Moto</v>
      </c>
      <c r="AT558" s="11" t="str">
        <f t="shared" si="132"/>
        <v>2W Distributor</v>
      </c>
      <c r="AU558" s="11" t="str">
        <f t="shared" si="133"/>
        <v>H2</v>
      </c>
      <c r="AV558" s="11" t="str">
        <f t="shared" si="133"/>
        <v>International - Bike</v>
      </c>
      <c r="AW558" s="11" t="str">
        <f t="shared" si="134"/>
        <v>International - Moto</v>
      </c>
      <c r="AX558" s="11" t="str">
        <f t="shared" si="135"/>
        <v>International - AS</v>
      </c>
      <c r="AY558" s="11" t="str">
        <f t="shared" si="135"/>
        <v>International</v>
      </c>
      <c r="AZ558" s="11" t="str">
        <f t="shared" si="135"/>
        <v>International - New</v>
      </c>
      <c r="BA558" s="11" t="str">
        <f t="shared" si="136"/>
        <v>Mecanic Sport</v>
      </c>
      <c r="BB558" s="11" t="str">
        <f t="shared" si="137"/>
        <v>Moto Dealers</v>
      </c>
      <c r="BC558" s="11" t="str">
        <f t="shared" si="137"/>
        <v>Motonet</v>
      </c>
      <c r="BD558" s="11" t="str">
        <f t="shared" si="138"/>
        <v>Pierce AB</v>
      </c>
      <c r="BE558" s="11" t="str">
        <f t="shared" si="139"/>
        <v>Retail</v>
      </c>
      <c r="BF558" s="11" t="str">
        <f t="shared" si="140"/>
        <v>TREK</v>
      </c>
      <c r="BG558" s="11" t="s">
        <v>2637</v>
      </c>
      <c r="BH558" s="11" t="str">
        <f t="shared" si="141"/>
        <v>https://fs.amplifi.io//file?id=676cd469-295f-4ecb-8d5c-0b3f64e20ddd&amp;variant=thumb&amp;extension=png</v>
      </c>
      <c r="BI558" s="11" t="s">
        <v>2637</v>
      </c>
      <c r="BJ558" s="11"/>
      <c r="BK558" s="11"/>
      <c r="BL558" s="11"/>
      <c r="BM558" s="11"/>
      <c r="BN558" s="11"/>
      <c r="BO558" s="11"/>
      <c r="BP558" s="11"/>
      <c r="BQ558" s="11"/>
      <c r="BR558" s="11"/>
      <c r="BS558" s="11"/>
    </row>
    <row r="559" spans="1:71" x14ac:dyDescent="0.2">
      <c r="A559" s="16">
        <f t="shared" si="142"/>
        <v>558</v>
      </c>
      <c r="B559" s="11" t="str">
        <f t="shared" si="144"/>
        <v>50021-00001</v>
      </c>
      <c r="C559" s="11" t="str">
        <f t="shared" si="144"/>
        <v>50021-00001</v>
      </c>
      <c r="D559" s="7" t="s">
        <v>2638</v>
      </c>
      <c r="E559" s="6" t="s">
        <v>2411</v>
      </c>
      <c r="F559" s="11" t="s">
        <v>8991</v>
      </c>
      <c r="G559" s="17" t="str">
        <f>INDEX(Data!G:G,MATCH($D559,Data!$D:$D,0))</f>
        <v>ACCURI 2 SNOWMOBILE</v>
      </c>
      <c r="H559" s="17" t="str">
        <f>INDEX(Data!H:H,MATCH($D559,Data!$D:$D,0))</f>
        <v>Goggle</v>
      </c>
      <c r="I559" s="6" t="s">
        <v>2311</v>
      </c>
      <c r="J559" s="6" t="s">
        <v>5331</v>
      </c>
      <c r="K559" s="6" t="s">
        <v>5333</v>
      </c>
      <c r="L559" s="6" t="s">
        <v>8992</v>
      </c>
      <c r="M559" s="6" t="s">
        <v>5348</v>
      </c>
      <c r="N559" s="6" t="s">
        <v>638</v>
      </c>
      <c r="O559" s="11"/>
      <c r="P559" s="11"/>
      <c r="Q559" s="6" t="s">
        <v>88</v>
      </c>
      <c r="R559" s="9" t="b">
        <v>1</v>
      </c>
      <c r="S559" s="9" t="b">
        <v>1</v>
      </c>
      <c r="T559" s="6" t="s">
        <v>2638</v>
      </c>
      <c r="U559" s="17" t="str">
        <f>INDEX(Data!U:U,MATCH($D559,Data!$D:$D,0))</f>
        <v>50021-00001</v>
      </c>
      <c r="V559" s="17" t="str">
        <f>INDEX(Data!V:V,MATCH($D559,Data!$D:$D,0))</f>
        <v/>
      </c>
      <c r="W559" s="17" t="str">
        <f>INDEX(Data!W:W,MATCH($D559,Data!$D:$D,0))</f>
        <v/>
      </c>
      <c r="X559" s="17" t="str">
        <f>INDEX(Data!X:X,MATCH($D559,Data!$D:$D,0))</f>
        <v/>
      </c>
      <c r="Y559" s="17" t="str">
        <f>INDEX(Data!Y:Y,MATCH($D559,Data!$D:$D,0))</f>
        <v/>
      </c>
      <c r="Z559" s="17" t="str">
        <f>INDEX(Data!Z:Z,MATCH($D559,Data!$D:$D,0))</f>
        <v/>
      </c>
      <c r="AA559" s="17" t="str">
        <f>INDEX(Data!AA:AA,MATCH($D559,Data!$D:$D,0))</f>
        <v/>
      </c>
      <c r="AB559" s="17" t="str">
        <f>INDEX(Data!AB:AB,MATCH($D559,Data!$D:$D,0))</f>
        <v/>
      </c>
      <c r="AC559" s="17" t="str">
        <f>INDEX(Data!AC:AC,MATCH($D559,Data!$D:$D,0))</f>
        <v>OS</v>
      </c>
      <c r="AD559" s="17" t="str">
        <f>INDEX(Data!AD:AD,MATCH($D559,Data!$D:$D,0))</f>
        <v/>
      </c>
      <c r="AE559" s="17" t="str">
        <f>INDEX(Data!AE:AE,MATCH($D559,Data!$D:$D,0))</f>
        <v/>
      </c>
      <c r="AF559" s="17" t="str">
        <f>INDEX(Data!AF:AF,MATCH($D559,Data!$D:$D,0))</f>
        <v/>
      </c>
      <c r="AG559" s="17" t="str">
        <f>INDEX(Data!AG:AG,MATCH($D559,Data!$D:$D,0))</f>
        <v/>
      </c>
      <c r="AH559" s="17" t="str">
        <f>INDEX(Data!AH:AH,MATCH($D559,Data!$D:$D,0))</f>
        <v/>
      </c>
      <c r="AI559" s="17" t="str">
        <f>INDEX(Data!AI:AI,MATCH($D559,Data!$D:$D,0))</f>
        <v/>
      </c>
      <c r="AJ559" s="17" t="str">
        <f>INDEX(Data!AJ:AJ,MATCH($D559,Data!$D:$D,0))</f>
        <v/>
      </c>
      <c r="AK559" s="10">
        <v>60</v>
      </c>
      <c r="AL559" s="10">
        <v>70</v>
      </c>
      <c r="AM559" s="6" t="s">
        <v>475</v>
      </c>
      <c r="AN559" s="6" t="s">
        <v>9242</v>
      </c>
      <c r="AO559" s="6" t="s">
        <v>2640</v>
      </c>
      <c r="AP559" s="6" t="s">
        <v>2641</v>
      </c>
      <c r="AQ559" s="18" t="s">
        <v>9465</v>
      </c>
      <c r="AR559" s="11" t="str">
        <f t="shared" si="130"/>
        <v/>
      </c>
      <c r="AS559" s="11" t="str">
        <f t="shared" si="131"/>
        <v>2W Distributor - Moto</v>
      </c>
      <c r="AT559" s="11" t="str">
        <f t="shared" si="132"/>
        <v>2W Distributor</v>
      </c>
      <c r="AU559" s="11" t="str">
        <f t="shared" si="133"/>
        <v/>
      </c>
      <c r="AV559" s="11" t="str">
        <f t="shared" si="133"/>
        <v/>
      </c>
      <c r="AW559" s="11" t="str">
        <f t="shared" si="134"/>
        <v>International - Moto</v>
      </c>
      <c r="AX559" s="11" t="str">
        <f t="shared" si="135"/>
        <v>International - AS</v>
      </c>
      <c r="AY559" s="11" t="str">
        <f t="shared" si="135"/>
        <v>International</v>
      </c>
      <c r="AZ559" s="11" t="str">
        <f t="shared" si="135"/>
        <v>International - New</v>
      </c>
      <c r="BA559" s="11" t="str">
        <f t="shared" si="136"/>
        <v>Mecanic Sport</v>
      </c>
      <c r="BB559" s="11" t="str">
        <f t="shared" si="137"/>
        <v>Moto Dealers</v>
      </c>
      <c r="BC559" s="11" t="str">
        <f t="shared" si="137"/>
        <v>Motonet</v>
      </c>
      <c r="BD559" s="11" t="str">
        <f t="shared" si="138"/>
        <v>Pierce AB</v>
      </c>
      <c r="BE559" s="11" t="str">
        <f t="shared" si="139"/>
        <v>Retail</v>
      </c>
      <c r="BF559" s="11" t="str">
        <f t="shared" si="140"/>
        <v/>
      </c>
      <c r="BG559" s="11" t="e">
        <v>#N/A</v>
      </c>
      <c r="BH559" s="11" t="e">
        <f t="shared" si="141"/>
        <v>#N/A</v>
      </c>
      <c r="BI559" s="11"/>
      <c r="BJ559" s="11"/>
      <c r="BK559" s="11"/>
      <c r="BL559" s="11"/>
      <c r="BM559" s="11"/>
      <c r="BN559" s="11"/>
      <c r="BO559" s="11"/>
      <c r="BP559" s="11"/>
      <c r="BQ559" s="11"/>
      <c r="BR559" s="11"/>
      <c r="BS559" s="11"/>
    </row>
    <row r="560" spans="1:71" x14ac:dyDescent="0.2">
      <c r="A560" s="16">
        <f t="shared" si="142"/>
        <v>559</v>
      </c>
      <c r="B560" s="11" t="str">
        <f t="shared" si="144"/>
        <v>50021-00002</v>
      </c>
      <c r="C560" s="11" t="str">
        <f t="shared" si="144"/>
        <v>50021-00002</v>
      </c>
      <c r="D560" s="7" t="s">
        <v>2642</v>
      </c>
      <c r="E560" s="6" t="s">
        <v>2411</v>
      </c>
      <c r="F560" s="11" t="s">
        <v>8991</v>
      </c>
      <c r="G560" s="17" t="str">
        <f>INDEX(Data!G:G,MATCH($D560,Data!$D:$D,0))</f>
        <v>ACCURI 2 SNOWMOBILE</v>
      </c>
      <c r="H560" s="17" t="str">
        <f>INDEX(Data!H:H,MATCH($D560,Data!$D:$D,0))</f>
        <v>Goggle</v>
      </c>
      <c r="I560" s="6" t="s">
        <v>2311</v>
      </c>
      <c r="J560" s="6" t="s">
        <v>5331</v>
      </c>
      <c r="K560" s="6" t="s">
        <v>5333</v>
      </c>
      <c r="L560" s="6" t="s">
        <v>8992</v>
      </c>
      <c r="M560" s="6" t="s">
        <v>5348</v>
      </c>
      <c r="N560" s="6" t="s">
        <v>638</v>
      </c>
      <c r="O560" s="11"/>
      <c r="P560" s="11"/>
      <c r="Q560" s="6" t="s">
        <v>50</v>
      </c>
      <c r="R560" s="9" t="b">
        <v>1</v>
      </c>
      <c r="S560" s="9" t="b">
        <v>1</v>
      </c>
      <c r="T560" s="6" t="s">
        <v>2642</v>
      </c>
      <c r="U560" s="17" t="str">
        <f>INDEX(Data!U:U,MATCH($D560,Data!$D:$D,0))</f>
        <v>50021-00002</v>
      </c>
      <c r="V560" s="17" t="str">
        <f>INDEX(Data!V:V,MATCH($D560,Data!$D:$D,0))</f>
        <v/>
      </c>
      <c r="W560" s="17" t="str">
        <f>INDEX(Data!W:W,MATCH($D560,Data!$D:$D,0))</f>
        <v/>
      </c>
      <c r="X560" s="17" t="str">
        <f>INDEX(Data!X:X,MATCH($D560,Data!$D:$D,0))</f>
        <v/>
      </c>
      <c r="Y560" s="17" t="str">
        <f>INDEX(Data!Y:Y,MATCH($D560,Data!$D:$D,0))</f>
        <v/>
      </c>
      <c r="Z560" s="17" t="str">
        <f>INDEX(Data!Z:Z,MATCH($D560,Data!$D:$D,0))</f>
        <v/>
      </c>
      <c r="AA560" s="17" t="str">
        <f>INDEX(Data!AA:AA,MATCH($D560,Data!$D:$D,0))</f>
        <v/>
      </c>
      <c r="AB560" s="17" t="str">
        <f>INDEX(Data!AB:AB,MATCH($D560,Data!$D:$D,0))</f>
        <v/>
      </c>
      <c r="AC560" s="17" t="str">
        <f>INDEX(Data!AC:AC,MATCH($D560,Data!$D:$D,0))</f>
        <v>OS</v>
      </c>
      <c r="AD560" s="17" t="str">
        <f>INDEX(Data!AD:AD,MATCH($D560,Data!$D:$D,0))</f>
        <v/>
      </c>
      <c r="AE560" s="17" t="str">
        <f>INDEX(Data!AE:AE,MATCH($D560,Data!$D:$D,0))</f>
        <v/>
      </c>
      <c r="AF560" s="17" t="str">
        <f>INDEX(Data!AF:AF,MATCH($D560,Data!$D:$D,0))</f>
        <v/>
      </c>
      <c r="AG560" s="17" t="str">
        <f>INDEX(Data!AG:AG,MATCH($D560,Data!$D:$D,0))</f>
        <v/>
      </c>
      <c r="AH560" s="17" t="str">
        <f>INDEX(Data!AH:AH,MATCH($D560,Data!$D:$D,0))</f>
        <v/>
      </c>
      <c r="AI560" s="17" t="str">
        <f>INDEX(Data!AI:AI,MATCH($D560,Data!$D:$D,0))</f>
        <v/>
      </c>
      <c r="AJ560" s="17" t="str">
        <f>INDEX(Data!AJ:AJ,MATCH($D560,Data!$D:$D,0))</f>
        <v/>
      </c>
      <c r="AK560" s="10">
        <v>60</v>
      </c>
      <c r="AL560" s="10">
        <v>70</v>
      </c>
      <c r="AM560" s="6" t="s">
        <v>475</v>
      </c>
      <c r="AN560" s="6" t="s">
        <v>9242</v>
      </c>
      <c r="AO560" s="6" t="s">
        <v>2640</v>
      </c>
      <c r="AP560" s="6" t="s">
        <v>2641</v>
      </c>
      <c r="AQ560" s="18" t="s">
        <v>9465</v>
      </c>
      <c r="AR560" s="11" t="str">
        <f t="shared" si="130"/>
        <v/>
      </c>
      <c r="AS560" s="11" t="str">
        <f t="shared" si="131"/>
        <v>2W Distributor - Moto</v>
      </c>
      <c r="AT560" s="11" t="str">
        <f t="shared" si="132"/>
        <v>2W Distributor</v>
      </c>
      <c r="AU560" s="11" t="str">
        <f t="shared" si="133"/>
        <v/>
      </c>
      <c r="AV560" s="11" t="str">
        <f t="shared" si="133"/>
        <v/>
      </c>
      <c r="AW560" s="11" t="str">
        <f t="shared" si="134"/>
        <v>International - Moto</v>
      </c>
      <c r="AX560" s="11" t="str">
        <f t="shared" si="135"/>
        <v>International - AS</v>
      </c>
      <c r="AY560" s="11" t="str">
        <f t="shared" si="135"/>
        <v>International</v>
      </c>
      <c r="AZ560" s="11" t="str">
        <f t="shared" si="135"/>
        <v>International - New</v>
      </c>
      <c r="BA560" s="11" t="str">
        <f t="shared" si="136"/>
        <v>Mecanic Sport</v>
      </c>
      <c r="BB560" s="11" t="str">
        <f t="shared" si="137"/>
        <v>Moto Dealers</v>
      </c>
      <c r="BC560" s="11" t="str">
        <f t="shared" si="137"/>
        <v>Motonet</v>
      </c>
      <c r="BD560" s="11" t="str">
        <f t="shared" si="138"/>
        <v>Pierce AB</v>
      </c>
      <c r="BE560" s="11" t="str">
        <f t="shared" si="139"/>
        <v>Retail</v>
      </c>
      <c r="BF560" s="11" t="str">
        <f t="shared" si="140"/>
        <v/>
      </c>
      <c r="BG560" s="11" t="e">
        <v>#N/A</v>
      </c>
      <c r="BH560" s="11" t="e">
        <f t="shared" si="141"/>
        <v>#N/A</v>
      </c>
      <c r="BI560" s="11"/>
      <c r="BJ560" s="11"/>
      <c r="BK560" s="11"/>
      <c r="BL560" s="11"/>
      <c r="BM560" s="11"/>
      <c r="BN560" s="11"/>
      <c r="BO560" s="11"/>
      <c r="BP560" s="11"/>
      <c r="BQ560" s="11"/>
      <c r="BR560" s="11"/>
      <c r="BS560" s="11"/>
    </row>
    <row r="561" spans="1:71" x14ac:dyDescent="0.2">
      <c r="A561" s="16">
        <f t="shared" si="142"/>
        <v>560</v>
      </c>
      <c r="B561" s="11" t="str">
        <f t="shared" si="144"/>
        <v>50021-00003</v>
      </c>
      <c r="C561" s="11" t="str">
        <f t="shared" si="144"/>
        <v>50021-00003</v>
      </c>
      <c r="D561" s="7" t="s">
        <v>2643</v>
      </c>
      <c r="E561" s="6" t="s">
        <v>2411</v>
      </c>
      <c r="F561" s="11" t="s">
        <v>8991</v>
      </c>
      <c r="G561" s="17" t="str">
        <f>INDEX(Data!G:G,MATCH($D561,Data!$D:$D,0))</f>
        <v>ACCURI 2 SNOWMOBILE</v>
      </c>
      <c r="H561" s="17" t="str">
        <f>INDEX(Data!H:H,MATCH($D561,Data!$D:$D,0))</f>
        <v>Goggle</v>
      </c>
      <c r="I561" s="6" t="s">
        <v>2311</v>
      </c>
      <c r="J561" s="6" t="s">
        <v>5331</v>
      </c>
      <c r="K561" s="6" t="s">
        <v>5333</v>
      </c>
      <c r="L561" s="6" t="s">
        <v>8992</v>
      </c>
      <c r="M561" s="6" t="s">
        <v>5348</v>
      </c>
      <c r="N561" s="6" t="s">
        <v>638</v>
      </c>
      <c r="O561" s="11"/>
      <c r="P561" s="11"/>
      <c r="Q561" s="6" t="s">
        <v>2507</v>
      </c>
      <c r="R561" s="9" t="b">
        <v>1</v>
      </c>
      <c r="S561" s="9" t="b">
        <v>1</v>
      </c>
      <c r="T561" s="6" t="s">
        <v>2643</v>
      </c>
      <c r="U561" s="17" t="str">
        <f>INDEX(Data!U:U,MATCH($D561,Data!$D:$D,0))</f>
        <v>50021-00003</v>
      </c>
      <c r="V561" s="17" t="str">
        <f>INDEX(Data!V:V,MATCH($D561,Data!$D:$D,0))</f>
        <v/>
      </c>
      <c r="W561" s="17" t="str">
        <f>INDEX(Data!W:W,MATCH($D561,Data!$D:$D,0))</f>
        <v/>
      </c>
      <c r="X561" s="17" t="str">
        <f>INDEX(Data!X:X,MATCH($D561,Data!$D:$D,0))</f>
        <v/>
      </c>
      <c r="Y561" s="17" t="str">
        <f>INDEX(Data!Y:Y,MATCH($D561,Data!$D:$D,0))</f>
        <v/>
      </c>
      <c r="Z561" s="17" t="str">
        <f>INDEX(Data!Z:Z,MATCH($D561,Data!$D:$D,0))</f>
        <v/>
      </c>
      <c r="AA561" s="17" t="str">
        <f>INDEX(Data!AA:AA,MATCH($D561,Data!$D:$D,0))</f>
        <v/>
      </c>
      <c r="AB561" s="17" t="str">
        <f>INDEX(Data!AB:AB,MATCH($D561,Data!$D:$D,0))</f>
        <v/>
      </c>
      <c r="AC561" s="17" t="str">
        <f>INDEX(Data!AC:AC,MATCH($D561,Data!$D:$D,0))</f>
        <v>OS</v>
      </c>
      <c r="AD561" s="17" t="str">
        <f>INDEX(Data!AD:AD,MATCH($D561,Data!$D:$D,0))</f>
        <v/>
      </c>
      <c r="AE561" s="17" t="str">
        <f>INDEX(Data!AE:AE,MATCH($D561,Data!$D:$D,0))</f>
        <v/>
      </c>
      <c r="AF561" s="17" t="str">
        <f>INDEX(Data!AF:AF,MATCH($D561,Data!$D:$D,0))</f>
        <v/>
      </c>
      <c r="AG561" s="17" t="str">
        <f>INDEX(Data!AG:AG,MATCH($D561,Data!$D:$D,0))</f>
        <v/>
      </c>
      <c r="AH561" s="17" t="str">
        <f>INDEX(Data!AH:AH,MATCH($D561,Data!$D:$D,0))</f>
        <v/>
      </c>
      <c r="AI561" s="17" t="str">
        <f>INDEX(Data!AI:AI,MATCH($D561,Data!$D:$D,0))</f>
        <v/>
      </c>
      <c r="AJ561" s="17" t="str">
        <f>INDEX(Data!AJ:AJ,MATCH($D561,Data!$D:$D,0))</f>
        <v/>
      </c>
      <c r="AK561" s="10">
        <v>60</v>
      </c>
      <c r="AL561" s="10">
        <v>70</v>
      </c>
      <c r="AM561" s="6" t="s">
        <v>475</v>
      </c>
      <c r="AN561" s="6" t="s">
        <v>9242</v>
      </c>
      <c r="AO561" s="6" t="s">
        <v>2640</v>
      </c>
      <c r="AP561" s="6" t="s">
        <v>2641</v>
      </c>
      <c r="AQ561" s="18" t="s">
        <v>9465</v>
      </c>
      <c r="AR561" s="11" t="str">
        <f t="shared" si="130"/>
        <v/>
      </c>
      <c r="AS561" s="11" t="str">
        <f t="shared" si="131"/>
        <v>2W Distributor - Moto</v>
      </c>
      <c r="AT561" s="11" t="str">
        <f t="shared" si="132"/>
        <v>2W Distributor</v>
      </c>
      <c r="AU561" s="11" t="str">
        <f t="shared" si="133"/>
        <v/>
      </c>
      <c r="AV561" s="11" t="str">
        <f t="shared" si="133"/>
        <v/>
      </c>
      <c r="AW561" s="11" t="str">
        <f t="shared" si="134"/>
        <v>International - Moto</v>
      </c>
      <c r="AX561" s="11" t="str">
        <f t="shared" si="135"/>
        <v>International - AS</v>
      </c>
      <c r="AY561" s="11" t="str">
        <f t="shared" si="135"/>
        <v>International</v>
      </c>
      <c r="AZ561" s="11" t="str">
        <f t="shared" si="135"/>
        <v>International - New</v>
      </c>
      <c r="BA561" s="11" t="str">
        <f t="shared" si="136"/>
        <v>Mecanic Sport</v>
      </c>
      <c r="BB561" s="11" t="str">
        <f t="shared" si="137"/>
        <v>Moto Dealers</v>
      </c>
      <c r="BC561" s="11" t="str">
        <f t="shared" si="137"/>
        <v>Motonet</v>
      </c>
      <c r="BD561" s="11" t="str">
        <f t="shared" si="138"/>
        <v>Pierce AB</v>
      </c>
      <c r="BE561" s="11" t="str">
        <f t="shared" si="139"/>
        <v>Retail</v>
      </c>
      <c r="BF561" s="11" t="str">
        <f t="shared" si="140"/>
        <v/>
      </c>
      <c r="BG561" s="11" t="e">
        <v>#N/A</v>
      </c>
      <c r="BH561" s="11" t="e">
        <f t="shared" si="141"/>
        <v>#N/A</v>
      </c>
      <c r="BI561" s="11"/>
      <c r="BJ561" s="11"/>
      <c r="BK561" s="11"/>
      <c r="BL561" s="11"/>
      <c r="BM561" s="11"/>
      <c r="BN561" s="11"/>
      <c r="BO561" s="11"/>
      <c r="BP561" s="11"/>
      <c r="BQ561" s="11"/>
      <c r="BR561" s="11"/>
      <c r="BS561" s="11"/>
    </row>
    <row r="562" spans="1:71" x14ac:dyDescent="0.2">
      <c r="A562" s="16">
        <f t="shared" si="142"/>
        <v>561</v>
      </c>
      <c r="B562" s="11" t="str">
        <f t="shared" ref="B562:C581" si="145">C562</f>
        <v>50021-00004</v>
      </c>
      <c r="C562" s="11" t="str">
        <f t="shared" si="145"/>
        <v>50021-00004</v>
      </c>
      <c r="D562" s="7" t="s">
        <v>2644</v>
      </c>
      <c r="E562" s="6" t="s">
        <v>2411</v>
      </c>
      <c r="F562" s="11" t="s">
        <v>8991</v>
      </c>
      <c r="G562" s="17" t="str">
        <f>INDEX(Data!G:G,MATCH($D562,Data!$D:$D,0))</f>
        <v>ACCURI 2 SNOWMOBILE</v>
      </c>
      <c r="H562" s="17" t="str">
        <f>INDEX(Data!H:H,MATCH($D562,Data!$D:$D,0))</f>
        <v>Goggle</v>
      </c>
      <c r="I562" s="6" t="s">
        <v>2311</v>
      </c>
      <c r="J562" s="6" t="s">
        <v>5331</v>
      </c>
      <c r="K562" s="6" t="s">
        <v>5333</v>
      </c>
      <c r="L562" s="6" t="s">
        <v>8992</v>
      </c>
      <c r="M562" s="6" t="s">
        <v>5348</v>
      </c>
      <c r="N562" s="6" t="s">
        <v>638</v>
      </c>
      <c r="O562" s="11"/>
      <c r="P562" s="11"/>
      <c r="Q562" s="6" t="s">
        <v>2510</v>
      </c>
      <c r="R562" s="9" t="b">
        <v>1</v>
      </c>
      <c r="S562" s="9" t="b">
        <v>1</v>
      </c>
      <c r="T562" s="6" t="s">
        <v>2644</v>
      </c>
      <c r="U562" s="17" t="str">
        <f>INDEX(Data!U:U,MATCH($D562,Data!$D:$D,0))</f>
        <v>50021-00004</v>
      </c>
      <c r="V562" s="17" t="str">
        <f>INDEX(Data!V:V,MATCH($D562,Data!$D:$D,0))</f>
        <v/>
      </c>
      <c r="W562" s="17" t="str">
        <f>INDEX(Data!W:W,MATCH($D562,Data!$D:$D,0))</f>
        <v/>
      </c>
      <c r="X562" s="17" t="str">
        <f>INDEX(Data!X:X,MATCH($D562,Data!$D:$D,0))</f>
        <v/>
      </c>
      <c r="Y562" s="17" t="str">
        <f>INDEX(Data!Y:Y,MATCH($D562,Data!$D:$D,0))</f>
        <v/>
      </c>
      <c r="Z562" s="17" t="str">
        <f>INDEX(Data!Z:Z,MATCH($D562,Data!$D:$D,0))</f>
        <v/>
      </c>
      <c r="AA562" s="17" t="str">
        <f>INDEX(Data!AA:AA,MATCH($D562,Data!$D:$D,0))</f>
        <v/>
      </c>
      <c r="AB562" s="17" t="str">
        <f>INDEX(Data!AB:AB,MATCH($D562,Data!$D:$D,0))</f>
        <v/>
      </c>
      <c r="AC562" s="17" t="str">
        <f>INDEX(Data!AC:AC,MATCH($D562,Data!$D:$D,0))</f>
        <v>OS</v>
      </c>
      <c r="AD562" s="17" t="str">
        <f>INDEX(Data!AD:AD,MATCH($D562,Data!$D:$D,0))</f>
        <v/>
      </c>
      <c r="AE562" s="17" t="str">
        <f>INDEX(Data!AE:AE,MATCH($D562,Data!$D:$D,0))</f>
        <v/>
      </c>
      <c r="AF562" s="17" t="str">
        <f>INDEX(Data!AF:AF,MATCH($D562,Data!$D:$D,0))</f>
        <v/>
      </c>
      <c r="AG562" s="17" t="str">
        <f>INDEX(Data!AG:AG,MATCH($D562,Data!$D:$D,0))</f>
        <v/>
      </c>
      <c r="AH562" s="17" t="str">
        <f>INDEX(Data!AH:AH,MATCH($D562,Data!$D:$D,0))</f>
        <v/>
      </c>
      <c r="AI562" s="17" t="str">
        <f>INDEX(Data!AI:AI,MATCH($D562,Data!$D:$D,0))</f>
        <v/>
      </c>
      <c r="AJ562" s="17" t="str">
        <f>INDEX(Data!AJ:AJ,MATCH($D562,Data!$D:$D,0))</f>
        <v/>
      </c>
      <c r="AK562" s="10">
        <v>60</v>
      </c>
      <c r="AL562" s="10">
        <v>70</v>
      </c>
      <c r="AM562" s="6" t="s">
        <v>475</v>
      </c>
      <c r="AN562" s="6" t="s">
        <v>9242</v>
      </c>
      <c r="AO562" s="6" t="s">
        <v>2640</v>
      </c>
      <c r="AP562" s="6" t="s">
        <v>2641</v>
      </c>
      <c r="AQ562" s="18" t="s">
        <v>9465</v>
      </c>
      <c r="AR562" s="11" t="str">
        <f t="shared" si="130"/>
        <v/>
      </c>
      <c r="AS562" s="11" t="str">
        <f t="shared" si="131"/>
        <v>2W Distributor - Moto</v>
      </c>
      <c r="AT562" s="11" t="str">
        <f t="shared" si="132"/>
        <v>2W Distributor</v>
      </c>
      <c r="AU562" s="11" t="str">
        <f t="shared" si="133"/>
        <v/>
      </c>
      <c r="AV562" s="11" t="str">
        <f t="shared" si="133"/>
        <v/>
      </c>
      <c r="AW562" s="11" t="str">
        <f t="shared" si="134"/>
        <v>International - Moto</v>
      </c>
      <c r="AX562" s="11" t="str">
        <f t="shared" si="135"/>
        <v>International - AS</v>
      </c>
      <c r="AY562" s="11" t="str">
        <f t="shared" si="135"/>
        <v>International</v>
      </c>
      <c r="AZ562" s="11" t="str">
        <f t="shared" si="135"/>
        <v>International - New</v>
      </c>
      <c r="BA562" s="11" t="str">
        <f t="shared" si="136"/>
        <v>Mecanic Sport</v>
      </c>
      <c r="BB562" s="11" t="str">
        <f t="shared" si="137"/>
        <v>Moto Dealers</v>
      </c>
      <c r="BC562" s="11" t="str">
        <f t="shared" si="137"/>
        <v>Motonet</v>
      </c>
      <c r="BD562" s="11" t="str">
        <f t="shared" si="138"/>
        <v>Pierce AB</v>
      </c>
      <c r="BE562" s="11" t="str">
        <f t="shared" si="139"/>
        <v>Retail</v>
      </c>
      <c r="BF562" s="11" t="str">
        <f t="shared" si="140"/>
        <v/>
      </c>
      <c r="BG562" s="11" t="e">
        <v>#N/A</v>
      </c>
      <c r="BH562" s="11" t="e">
        <f t="shared" si="141"/>
        <v>#N/A</v>
      </c>
      <c r="BI562" s="11"/>
      <c r="BJ562" s="11"/>
      <c r="BK562" s="11"/>
      <c r="BL562" s="11"/>
      <c r="BM562" s="11"/>
      <c r="BN562" s="11"/>
      <c r="BO562" s="11"/>
      <c r="BP562" s="11"/>
      <c r="BQ562" s="11"/>
      <c r="BR562" s="11"/>
      <c r="BS562" s="11"/>
    </row>
    <row r="563" spans="1:71" x14ac:dyDescent="0.2">
      <c r="A563" s="16">
        <f t="shared" si="142"/>
        <v>562</v>
      </c>
      <c r="B563" s="11" t="str">
        <f t="shared" si="145"/>
        <v>50021-00005</v>
      </c>
      <c r="C563" s="11" t="str">
        <f t="shared" si="145"/>
        <v>50021-00005</v>
      </c>
      <c r="D563" s="7" t="s">
        <v>2645</v>
      </c>
      <c r="E563" s="6" t="s">
        <v>2411</v>
      </c>
      <c r="F563" s="11" t="s">
        <v>8991</v>
      </c>
      <c r="G563" s="17" t="str">
        <f>INDEX(Data!G:G,MATCH($D563,Data!$D:$D,0))</f>
        <v>ACCURI 2 SNOWMOBILE</v>
      </c>
      <c r="H563" s="17" t="str">
        <f>INDEX(Data!H:H,MATCH($D563,Data!$D:$D,0))</f>
        <v>Goggle</v>
      </c>
      <c r="I563" s="6" t="s">
        <v>2311</v>
      </c>
      <c r="J563" s="6" t="s">
        <v>5331</v>
      </c>
      <c r="K563" s="6" t="s">
        <v>5333</v>
      </c>
      <c r="L563" s="6" t="s">
        <v>8992</v>
      </c>
      <c r="M563" s="6" t="s">
        <v>5348</v>
      </c>
      <c r="N563" s="6" t="s">
        <v>638</v>
      </c>
      <c r="O563" s="11"/>
      <c r="P563" s="11"/>
      <c r="Q563" s="6" t="s">
        <v>2513</v>
      </c>
      <c r="R563" s="9" t="b">
        <v>1</v>
      </c>
      <c r="S563" s="9" t="b">
        <v>1</v>
      </c>
      <c r="T563" s="6" t="s">
        <v>2645</v>
      </c>
      <c r="U563" s="17" t="str">
        <f>INDEX(Data!U:U,MATCH($D563,Data!$D:$D,0))</f>
        <v>50021-00005</v>
      </c>
      <c r="V563" s="17" t="str">
        <f>INDEX(Data!V:V,MATCH($D563,Data!$D:$D,0))</f>
        <v/>
      </c>
      <c r="W563" s="17" t="str">
        <f>INDEX(Data!W:W,MATCH($D563,Data!$D:$D,0))</f>
        <v/>
      </c>
      <c r="X563" s="17" t="str">
        <f>INDEX(Data!X:X,MATCH($D563,Data!$D:$D,0))</f>
        <v/>
      </c>
      <c r="Y563" s="17" t="str">
        <f>INDEX(Data!Y:Y,MATCH($D563,Data!$D:$D,0))</f>
        <v/>
      </c>
      <c r="Z563" s="17" t="str">
        <f>INDEX(Data!Z:Z,MATCH($D563,Data!$D:$D,0))</f>
        <v/>
      </c>
      <c r="AA563" s="17" t="str">
        <f>INDEX(Data!AA:AA,MATCH($D563,Data!$D:$D,0))</f>
        <v/>
      </c>
      <c r="AB563" s="17" t="str">
        <f>INDEX(Data!AB:AB,MATCH($D563,Data!$D:$D,0))</f>
        <v/>
      </c>
      <c r="AC563" s="17" t="str">
        <f>INDEX(Data!AC:AC,MATCH($D563,Data!$D:$D,0))</f>
        <v>OS</v>
      </c>
      <c r="AD563" s="17" t="str">
        <f>INDEX(Data!AD:AD,MATCH($D563,Data!$D:$D,0))</f>
        <v/>
      </c>
      <c r="AE563" s="17" t="str">
        <f>INDEX(Data!AE:AE,MATCH($D563,Data!$D:$D,0))</f>
        <v/>
      </c>
      <c r="AF563" s="17" t="str">
        <f>INDEX(Data!AF:AF,MATCH($D563,Data!$D:$D,0))</f>
        <v/>
      </c>
      <c r="AG563" s="17" t="str">
        <f>INDEX(Data!AG:AG,MATCH($D563,Data!$D:$D,0))</f>
        <v/>
      </c>
      <c r="AH563" s="17" t="str">
        <f>INDEX(Data!AH:AH,MATCH($D563,Data!$D:$D,0))</f>
        <v/>
      </c>
      <c r="AI563" s="17" t="str">
        <f>INDEX(Data!AI:AI,MATCH($D563,Data!$D:$D,0))</f>
        <v/>
      </c>
      <c r="AJ563" s="17" t="str">
        <f>INDEX(Data!AJ:AJ,MATCH($D563,Data!$D:$D,0))</f>
        <v/>
      </c>
      <c r="AK563" s="10">
        <v>60</v>
      </c>
      <c r="AL563" s="10">
        <v>70</v>
      </c>
      <c r="AM563" s="6" t="s">
        <v>475</v>
      </c>
      <c r="AN563" s="6" t="s">
        <v>9242</v>
      </c>
      <c r="AO563" s="6" t="s">
        <v>2640</v>
      </c>
      <c r="AP563" s="6" t="s">
        <v>2641</v>
      </c>
      <c r="AQ563" s="18" t="s">
        <v>9465</v>
      </c>
      <c r="AR563" s="11" t="str">
        <f t="shared" si="130"/>
        <v/>
      </c>
      <c r="AS563" s="11" t="str">
        <f t="shared" si="131"/>
        <v>2W Distributor - Moto</v>
      </c>
      <c r="AT563" s="11" t="str">
        <f t="shared" si="132"/>
        <v>2W Distributor</v>
      </c>
      <c r="AU563" s="11" t="str">
        <f t="shared" si="133"/>
        <v/>
      </c>
      <c r="AV563" s="11" t="str">
        <f t="shared" si="133"/>
        <v/>
      </c>
      <c r="AW563" s="11" t="str">
        <f t="shared" si="134"/>
        <v>International - Moto</v>
      </c>
      <c r="AX563" s="11" t="str">
        <f t="shared" si="135"/>
        <v>International - AS</v>
      </c>
      <c r="AY563" s="11" t="str">
        <f t="shared" si="135"/>
        <v>International</v>
      </c>
      <c r="AZ563" s="11" t="str">
        <f t="shared" si="135"/>
        <v>International - New</v>
      </c>
      <c r="BA563" s="11" t="str">
        <f t="shared" si="136"/>
        <v>Mecanic Sport</v>
      </c>
      <c r="BB563" s="11" t="str">
        <f t="shared" si="137"/>
        <v>Moto Dealers</v>
      </c>
      <c r="BC563" s="11" t="str">
        <f t="shared" si="137"/>
        <v>Motonet</v>
      </c>
      <c r="BD563" s="11" t="str">
        <f t="shared" si="138"/>
        <v>Pierce AB</v>
      </c>
      <c r="BE563" s="11" t="str">
        <f t="shared" si="139"/>
        <v>Retail</v>
      </c>
      <c r="BF563" s="11" t="str">
        <f t="shared" si="140"/>
        <v/>
      </c>
      <c r="BG563" s="11" t="e">
        <v>#N/A</v>
      </c>
      <c r="BH563" s="11" t="e">
        <f t="shared" si="141"/>
        <v>#N/A</v>
      </c>
      <c r="BI563" s="11"/>
      <c r="BJ563" s="11"/>
      <c r="BK563" s="11"/>
      <c r="BL563" s="11"/>
      <c r="BM563" s="11"/>
      <c r="BN563" s="11"/>
      <c r="BO563" s="11"/>
      <c r="BP563" s="11"/>
      <c r="BQ563" s="11"/>
      <c r="BR563" s="11"/>
      <c r="BS563" s="11"/>
    </row>
    <row r="564" spans="1:71" x14ac:dyDescent="0.2">
      <c r="A564" s="16">
        <f t="shared" si="142"/>
        <v>563</v>
      </c>
      <c r="B564" s="11" t="str">
        <f t="shared" si="145"/>
        <v>50022-00001</v>
      </c>
      <c r="C564" s="11" t="str">
        <f t="shared" si="145"/>
        <v>50022-00001</v>
      </c>
      <c r="D564" s="7" t="s">
        <v>2648</v>
      </c>
      <c r="E564" s="6" t="s">
        <v>2411</v>
      </c>
      <c r="F564" s="11" t="s">
        <v>8991</v>
      </c>
      <c r="G564" s="17" t="str">
        <f>INDEX(Data!G:G,MATCH($D564,Data!$D:$D,0))</f>
        <v>ACCURI 2 SNOWMOBILE</v>
      </c>
      <c r="H564" s="17" t="str">
        <f>INDEX(Data!H:H,MATCH($D564,Data!$D:$D,0))</f>
        <v>Goggle</v>
      </c>
      <c r="I564" s="6" t="s">
        <v>2311</v>
      </c>
      <c r="J564" s="6" t="s">
        <v>5331</v>
      </c>
      <c r="K564" s="6" t="s">
        <v>5333</v>
      </c>
      <c r="L564" s="6" t="s">
        <v>8992</v>
      </c>
      <c r="M564" s="6" t="s">
        <v>5348</v>
      </c>
      <c r="N564" s="6" t="s">
        <v>5379</v>
      </c>
      <c r="O564" s="11"/>
      <c r="P564" s="11"/>
      <c r="Q564" s="6" t="s">
        <v>88</v>
      </c>
      <c r="R564" s="9" t="b">
        <v>1</v>
      </c>
      <c r="S564" s="9" t="b">
        <v>1</v>
      </c>
      <c r="T564" s="6" t="s">
        <v>2648</v>
      </c>
      <c r="U564" s="17" t="str">
        <f>INDEX(Data!U:U,MATCH($D564,Data!$D:$D,0))</f>
        <v>50022-00001</v>
      </c>
      <c r="V564" s="17" t="str">
        <f>INDEX(Data!V:V,MATCH($D564,Data!$D:$D,0))</f>
        <v/>
      </c>
      <c r="W564" s="17" t="str">
        <f>INDEX(Data!W:W,MATCH($D564,Data!$D:$D,0))</f>
        <v/>
      </c>
      <c r="X564" s="17" t="str">
        <f>INDEX(Data!X:X,MATCH($D564,Data!$D:$D,0))</f>
        <v/>
      </c>
      <c r="Y564" s="17" t="str">
        <f>INDEX(Data!Y:Y,MATCH($D564,Data!$D:$D,0))</f>
        <v/>
      </c>
      <c r="Z564" s="17" t="str">
        <f>INDEX(Data!Z:Z,MATCH($D564,Data!$D:$D,0))</f>
        <v/>
      </c>
      <c r="AA564" s="17" t="str">
        <f>INDEX(Data!AA:AA,MATCH($D564,Data!$D:$D,0))</f>
        <v/>
      </c>
      <c r="AB564" s="17" t="str">
        <f>INDEX(Data!AB:AB,MATCH($D564,Data!$D:$D,0))</f>
        <v/>
      </c>
      <c r="AC564" s="17" t="str">
        <f>INDEX(Data!AC:AC,MATCH($D564,Data!$D:$D,0))</f>
        <v>OS</v>
      </c>
      <c r="AD564" s="17" t="str">
        <f>INDEX(Data!AD:AD,MATCH($D564,Data!$D:$D,0))</f>
        <v/>
      </c>
      <c r="AE564" s="17" t="str">
        <f>INDEX(Data!AE:AE,MATCH($D564,Data!$D:$D,0))</f>
        <v/>
      </c>
      <c r="AF564" s="17" t="str">
        <f>INDEX(Data!AF:AF,MATCH($D564,Data!$D:$D,0))</f>
        <v/>
      </c>
      <c r="AG564" s="17" t="str">
        <f>INDEX(Data!AG:AG,MATCH($D564,Data!$D:$D,0))</f>
        <v/>
      </c>
      <c r="AH564" s="17" t="str">
        <f>INDEX(Data!AH:AH,MATCH($D564,Data!$D:$D,0))</f>
        <v/>
      </c>
      <c r="AI564" s="17" t="str">
        <f>INDEX(Data!AI:AI,MATCH($D564,Data!$D:$D,0))</f>
        <v/>
      </c>
      <c r="AJ564" s="17" t="str">
        <f>INDEX(Data!AJ:AJ,MATCH($D564,Data!$D:$D,0))</f>
        <v/>
      </c>
      <c r="AK564" s="10">
        <v>65</v>
      </c>
      <c r="AL564" s="10">
        <v>75</v>
      </c>
      <c r="AM564" s="6" t="s">
        <v>475</v>
      </c>
      <c r="AN564" s="6" t="s">
        <v>9242</v>
      </c>
      <c r="AO564" s="6" t="s">
        <v>2640</v>
      </c>
      <c r="AP564" s="6" t="s">
        <v>2641</v>
      </c>
      <c r="AQ564" s="18" t="s">
        <v>9465</v>
      </c>
      <c r="AR564" s="11" t="str">
        <f t="shared" si="130"/>
        <v/>
      </c>
      <c r="AS564" s="11" t="str">
        <f t="shared" si="131"/>
        <v>2W Distributor - Moto</v>
      </c>
      <c r="AT564" s="11" t="str">
        <f t="shared" si="132"/>
        <v>2W Distributor</v>
      </c>
      <c r="AU564" s="11" t="str">
        <f t="shared" si="133"/>
        <v/>
      </c>
      <c r="AV564" s="11" t="str">
        <f t="shared" si="133"/>
        <v/>
      </c>
      <c r="AW564" s="11" t="str">
        <f t="shared" si="134"/>
        <v>International - Moto</v>
      </c>
      <c r="AX564" s="11" t="str">
        <f t="shared" si="135"/>
        <v>International - AS</v>
      </c>
      <c r="AY564" s="11" t="str">
        <f t="shared" si="135"/>
        <v>International</v>
      </c>
      <c r="AZ564" s="11" t="str">
        <f t="shared" si="135"/>
        <v>International - New</v>
      </c>
      <c r="BA564" s="11" t="str">
        <f t="shared" si="136"/>
        <v>Mecanic Sport</v>
      </c>
      <c r="BB564" s="11" t="str">
        <f t="shared" si="137"/>
        <v>Moto Dealers</v>
      </c>
      <c r="BC564" s="11" t="str">
        <f t="shared" si="137"/>
        <v>Motonet</v>
      </c>
      <c r="BD564" s="11" t="str">
        <f t="shared" si="138"/>
        <v>Pierce AB</v>
      </c>
      <c r="BE564" s="11" t="str">
        <f t="shared" si="139"/>
        <v>Retail</v>
      </c>
      <c r="BF564" s="11" t="str">
        <f t="shared" si="140"/>
        <v/>
      </c>
      <c r="BG564" s="11" t="e">
        <v>#N/A</v>
      </c>
      <c r="BH564" s="11" t="e">
        <f t="shared" si="141"/>
        <v>#N/A</v>
      </c>
      <c r="BI564" s="11"/>
      <c r="BJ564" s="11"/>
      <c r="BK564" s="11"/>
      <c r="BL564" s="11"/>
      <c r="BM564" s="11"/>
      <c r="BN564" s="11"/>
      <c r="BO564" s="11"/>
      <c r="BP564" s="11"/>
      <c r="BQ564" s="11"/>
      <c r="BR564" s="11"/>
      <c r="BS564" s="11"/>
    </row>
    <row r="565" spans="1:71" x14ac:dyDescent="0.2">
      <c r="A565" s="16">
        <f t="shared" si="142"/>
        <v>564</v>
      </c>
      <c r="B565" s="11" t="str">
        <f t="shared" si="145"/>
        <v>50022-00002</v>
      </c>
      <c r="C565" s="11" t="str">
        <f t="shared" si="145"/>
        <v>50022-00002</v>
      </c>
      <c r="D565" s="7" t="s">
        <v>2649</v>
      </c>
      <c r="E565" s="6" t="s">
        <v>2411</v>
      </c>
      <c r="F565" s="11" t="s">
        <v>8991</v>
      </c>
      <c r="G565" s="17" t="str">
        <f>INDEX(Data!G:G,MATCH($D565,Data!$D:$D,0))</f>
        <v>ACCURI 2 SNOWMOBILE</v>
      </c>
      <c r="H565" s="17" t="str">
        <f>INDEX(Data!H:H,MATCH($D565,Data!$D:$D,0))</f>
        <v>Goggle</v>
      </c>
      <c r="I565" s="6" t="s">
        <v>2311</v>
      </c>
      <c r="J565" s="6" t="s">
        <v>5331</v>
      </c>
      <c r="K565" s="6" t="s">
        <v>5333</v>
      </c>
      <c r="L565" s="6" t="s">
        <v>8992</v>
      </c>
      <c r="M565" s="6" t="s">
        <v>5348</v>
      </c>
      <c r="N565" s="6" t="s">
        <v>5379</v>
      </c>
      <c r="O565" s="11"/>
      <c r="P565" s="11"/>
      <c r="Q565" s="6" t="s">
        <v>50</v>
      </c>
      <c r="R565" s="9" t="b">
        <v>1</v>
      </c>
      <c r="S565" s="9" t="b">
        <v>1</v>
      </c>
      <c r="T565" s="6" t="s">
        <v>2649</v>
      </c>
      <c r="U565" s="17" t="str">
        <f>INDEX(Data!U:U,MATCH($D565,Data!$D:$D,0))</f>
        <v>50022-00002</v>
      </c>
      <c r="V565" s="17" t="str">
        <f>INDEX(Data!V:V,MATCH($D565,Data!$D:$D,0))</f>
        <v/>
      </c>
      <c r="W565" s="17" t="str">
        <f>INDEX(Data!W:W,MATCH($D565,Data!$D:$D,0))</f>
        <v/>
      </c>
      <c r="X565" s="17" t="str">
        <f>INDEX(Data!X:X,MATCH($D565,Data!$D:$D,0))</f>
        <v/>
      </c>
      <c r="Y565" s="17" t="str">
        <f>INDEX(Data!Y:Y,MATCH($D565,Data!$D:$D,0))</f>
        <v/>
      </c>
      <c r="Z565" s="17" t="str">
        <f>INDEX(Data!Z:Z,MATCH($D565,Data!$D:$D,0))</f>
        <v/>
      </c>
      <c r="AA565" s="17" t="str">
        <f>INDEX(Data!AA:AA,MATCH($D565,Data!$D:$D,0))</f>
        <v/>
      </c>
      <c r="AB565" s="17" t="str">
        <f>INDEX(Data!AB:AB,MATCH($D565,Data!$D:$D,0))</f>
        <v/>
      </c>
      <c r="AC565" s="17" t="str">
        <f>INDEX(Data!AC:AC,MATCH($D565,Data!$D:$D,0))</f>
        <v>OS</v>
      </c>
      <c r="AD565" s="17" t="str">
        <f>INDEX(Data!AD:AD,MATCH($D565,Data!$D:$D,0))</f>
        <v/>
      </c>
      <c r="AE565" s="17" t="str">
        <f>INDEX(Data!AE:AE,MATCH($D565,Data!$D:$D,0))</f>
        <v/>
      </c>
      <c r="AF565" s="17" t="str">
        <f>INDEX(Data!AF:AF,MATCH($D565,Data!$D:$D,0))</f>
        <v/>
      </c>
      <c r="AG565" s="17" t="str">
        <f>INDEX(Data!AG:AG,MATCH($D565,Data!$D:$D,0))</f>
        <v/>
      </c>
      <c r="AH565" s="17" t="str">
        <f>INDEX(Data!AH:AH,MATCH($D565,Data!$D:$D,0))</f>
        <v/>
      </c>
      <c r="AI565" s="17" t="str">
        <f>INDEX(Data!AI:AI,MATCH($D565,Data!$D:$D,0))</f>
        <v/>
      </c>
      <c r="AJ565" s="17" t="str">
        <f>INDEX(Data!AJ:AJ,MATCH($D565,Data!$D:$D,0))</f>
        <v/>
      </c>
      <c r="AK565" s="10">
        <v>65</v>
      </c>
      <c r="AL565" s="10">
        <v>75</v>
      </c>
      <c r="AM565" s="6" t="s">
        <v>475</v>
      </c>
      <c r="AN565" s="6" t="s">
        <v>9242</v>
      </c>
      <c r="AO565" s="6" t="s">
        <v>2640</v>
      </c>
      <c r="AP565" s="6" t="s">
        <v>2641</v>
      </c>
      <c r="AQ565" s="18" t="s">
        <v>9465</v>
      </c>
      <c r="AR565" s="11" t="str">
        <f t="shared" si="130"/>
        <v/>
      </c>
      <c r="AS565" s="11" t="str">
        <f t="shared" si="131"/>
        <v>2W Distributor - Moto</v>
      </c>
      <c r="AT565" s="11" t="str">
        <f t="shared" si="132"/>
        <v>2W Distributor</v>
      </c>
      <c r="AU565" s="11" t="str">
        <f t="shared" si="133"/>
        <v/>
      </c>
      <c r="AV565" s="11" t="str">
        <f t="shared" si="133"/>
        <v/>
      </c>
      <c r="AW565" s="11" t="str">
        <f t="shared" si="134"/>
        <v>International - Moto</v>
      </c>
      <c r="AX565" s="11" t="str">
        <f t="shared" si="135"/>
        <v>International - AS</v>
      </c>
      <c r="AY565" s="11" t="str">
        <f t="shared" si="135"/>
        <v>International</v>
      </c>
      <c r="AZ565" s="11" t="str">
        <f t="shared" si="135"/>
        <v>International - New</v>
      </c>
      <c r="BA565" s="11" t="str">
        <f t="shared" si="136"/>
        <v>Mecanic Sport</v>
      </c>
      <c r="BB565" s="11" t="str">
        <f t="shared" si="137"/>
        <v>Moto Dealers</v>
      </c>
      <c r="BC565" s="11" t="str">
        <f t="shared" si="137"/>
        <v>Motonet</v>
      </c>
      <c r="BD565" s="11" t="str">
        <f t="shared" si="138"/>
        <v>Pierce AB</v>
      </c>
      <c r="BE565" s="11" t="str">
        <f t="shared" si="139"/>
        <v>Retail</v>
      </c>
      <c r="BF565" s="11" t="str">
        <f t="shared" si="140"/>
        <v/>
      </c>
      <c r="BG565" s="11" t="e">
        <v>#N/A</v>
      </c>
      <c r="BH565" s="11" t="e">
        <f t="shared" si="141"/>
        <v>#N/A</v>
      </c>
      <c r="BI565" s="11"/>
      <c r="BJ565" s="11"/>
      <c r="BK565" s="11"/>
      <c r="BL565" s="11"/>
      <c r="BM565" s="11"/>
      <c r="BN565" s="11"/>
      <c r="BO565" s="11"/>
      <c r="BP565" s="11"/>
      <c r="BQ565" s="11"/>
      <c r="BR565" s="11"/>
      <c r="BS565" s="11"/>
    </row>
    <row r="566" spans="1:71" x14ac:dyDescent="0.2">
      <c r="A566" s="16">
        <f t="shared" si="142"/>
        <v>565</v>
      </c>
      <c r="B566" s="11" t="str">
        <f t="shared" si="145"/>
        <v>50022-00003</v>
      </c>
      <c r="C566" s="11" t="str">
        <f t="shared" si="145"/>
        <v>50022-00003</v>
      </c>
      <c r="D566" s="7" t="s">
        <v>2650</v>
      </c>
      <c r="E566" s="6" t="s">
        <v>2411</v>
      </c>
      <c r="F566" s="11" t="s">
        <v>8991</v>
      </c>
      <c r="G566" s="17" t="str">
        <f>INDEX(Data!G:G,MATCH($D566,Data!$D:$D,0))</f>
        <v>ACCURI 2 SNOWMOBILE</v>
      </c>
      <c r="H566" s="17" t="str">
        <f>INDEX(Data!H:H,MATCH($D566,Data!$D:$D,0))</f>
        <v>Goggle</v>
      </c>
      <c r="I566" s="6" t="s">
        <v>2311</v>
      </c>
      <c r="J566" s="6" t="s">
        <v>5331</v>
      </c>
      <c r="K566" s="6" t="s">
        <v>5333</v>
      </c>
      <c r="L566" s="6" t="s">
        <v>8992</v>
      </c>
      <c r="M566" s="6" t="s">
        <v>5348</v>
      </c>
      <c r="N566" s="6" t="s">
        <v>5379</v>
      </c>
      <c r="O566" s="11"/>
      <c r="P566" s="11"/>
      <c r="Q566" s="6" t="s">
        <v>2507</v>
      </c>
      <c r="R566" s="9" t="b">
        <v>1</v>
      </c>
      <c r="S566" s="9" t="b">
        <v>1</v>
      </c>
      <c r="T566" s="6" t="s">
        <v>2650</v>
      </c>
      <c r="U566" s="17" t="str">
        <f>INDEX(Data!U:U,MATCH($D566,Data!$D:$D,0))</f>
        <v>50022-00003</v>
      </c>
      <c r="V566" s="17" t="str">
        <f>INDEX(Data!V:V,MATCH($D566,Data!$D:$D,0))</f>
        <v/>
      </c>
      <c r="W566" s="17" t="str">
        <f>INDEX(Data!W:W,MATCH($D566,Data!$D:$D,0))</f>
        <v/>
      </c>
      <c r="X566" s="17" t="str">
        <f>INDEX(Data!X:X,MATCH($D566,Data!$D:$D,0))</f>
        <v/>
      </c>
      <c r="Y566" s="17" t="str">
        <f>INDEX(Data!Y:Y,MATCH($D566,Data!$D:$D,0))</f>
        <v/>
      </c>
      <c r="Z566" s="17" t="str">
        <f>INDEX(Data!Z:Z,MATCH($D566,Data!$D:$D,0))</f>
        <v/>
      </c>
      <c r="AA566" s="17" t="str">
        <f>INDEX(Data!AA:AA,MATCH($D566,Data!$D:$D,0))</f>
        <v/>
      </c>
      <c r="AB566" s="17" t="str">
        <f>INDEX(Data!AB:AB,MATCH($D566,Data!$D:$D,0))</f>
        <v/>
      </c>
      <c r="AC566" s="17" t="str">
        <f>INDEX(Data!AC:AC,MATCH($D566,Data!$D:$D,0))</f>
        <v>OS</v>
      </c>
      <c r="AD566" s="17" t="str">
        <f>INDEX(Data!AD:AD,MATCH($D566,Data!$D:$D,0))</f>
        <v/>
      </c>
      <c r="AE566" s="17" t="str">
        <f>INDEX(Data!AE:AE,MATCH($D566,Data!$D:$D,0))</f>
        <v/>
      </c>
      <c r="AF566" s="17" t="str">
        <f>INDEX(Data!AF:AF,MATCH($D566,Data!$D:$D,0))</f>
        <v/>
      </c>
      <c r="AG566" s="17" t="str">
        <f>INDEX(Data!AG:AG,MATCH($D566,Data!$D:$D,0))</f>
        <v/>
      </c>
      <c r="AH566" s="17" t="str">
        <f>INDEX(Data!AH:AH,MATCH($D566,Data!$D:$D,0))</f>
        <v/>
      </c>
      <c r="AI566" s="17" t="str">
        <f>INDEX(Data!AI:AI,MATCH($D566,Data!$D:$D,0))</f>
        <v/>
      </c>
      <c r="AJ566" s="17" t="str">
        <f>INDEX(Data!AJ:AJ,MATCH($D566,Data!$D:$D,0))</f>
        <v/>
      </c>
      <c r="AK566" s="10">
        <v>65</v>
      </c>
      <c r="AL566" s="10">
        <v>75</v>
      </c>
      <c r="AM566" s="6" t="s">
        <v>475</v>
      </c>
      <c r="AN566" s="6" t="s">
        <v>9242</v>
      </c>
      <c r="AO566" s="6" t="s">
        <v>2640</v>
      </c>
      <c r="AP566" s="6" t="s">
        <v>2641</v>
      </c>
      <c r="AQ566" s="18" t="s">
        <v>9465</v>
      </c>
      <c r="AR566" s="11" t="str">
        <f t="shared" si="130"/>
        <v/>
      </c>
      <c r="AS566" s="11" t="str">
        <f t="shared" si="131"/>
        <v>2W Distributor - Moto</v>
      </c>
      <c r="AT566" s="11" t="str">
        <f t="shared" si="132"/>
        <v>2W Distributor</v>
      </c>
      <c r="AU566" s="11" t="str">
        <f t="shared" si="133"/>
        <v/>
      </c>
      <c r="AV566" s="11" t="str">
        <f t="shared" si="133"/>
        <v/>
      </c>
      <c r="AW566" s="11" t="str">
        <f t="shared" si="134"/>
        <v>International - Moto</v>
      </c>
      <c r="AX566" s="11" t="str">
        <f t="shared" si="135"/>
        <v>International - AS</v>
      </c>
      <c r="AY566" s="11" t="str">
        <f t="shared" si="135"/>
        <v>International</v>
      </c>
      <c r="AZ566" s="11" t="str">
        <f t="shared" si="135"/>
        <v>International - New</v>
      </c>
      <c r="BA566" s="11" t="str">
        <f t="shared" si="136"/>
        <v>Mecanic Sport</v>
      </c>
      <c r="BB566" s="11" t="str">
        <f t="shared" si="137"/>
        <v>Moto Dealers</v>
      </c>
      <c r="BC566" s="11" t="str">
        <f t="shared" si="137"/>
        <v>Motonet</v>
      </c>
      <c r="BD566" s="11" t="str">
        <f t="shared" si="138"/>
        <v>Pierce AB</v>
      </c>
      <c r="BE566" s="11" t="str">
        <f t="shared" si="139"/>
        <v>Retail</v>
      </c>
      <c r="BF566" s="11" t="str">
        <f t="shared" si="140"/>
        <v/>
      </c>
      <c r="BG566" s="11" t="e">
        <v>#N/A</v>
      </c>
      <c r="BH566" s="11" t="e">
        <f t="shared" si="141"/>
        <v>#N/A</v>
      </c>
      <c r="BI566" s="11"/>
      <c r="BJ566" s="11"/>
      <c r="BK566" s="11"/>
      <c r="BL566" s="11"/>
      <c r="BM566" s="11"/>
      <c r="BN566" s="11"/>
      <c r="BO566" s="11"/>
      <c r="BP566" s="11"/>
      <c r="BQ566" s="11"/>
      <c r="BR566" s="11"/>
      <c r="BS566" s="11"/>
    </row>
    <row r="567" spans="1:71" x14ac:dyDescent="0.2">
      <c r="A567" s="16">
        <f t="shared" si="142"/>
        <v>566</v>
      </c>
      <c r="B567" s="11" t="str">
        <f t="shared" si="145"/>
        <v>50022-00004</v>
      </c>
      <c r="C567" s="11" t="str">
        <f t="shared" si="145"/>
        <v>50022-00004</v>
      </c>
      <c r="D567" s="7" t="s">
        <v>2651</v>
      </c>
      <c r="E567" s="6" t="s">
        <v>2411</v>
      </c>
      <c r="F567" s="11" t="s">
        <v>8991</v>
      </c>
      <c r="G567" s="17" t="str">
        <f>INDEX(Data!G:G,MATCH($D567,Data!$D:$D,0))</f>
        <v>ACCURI 2 SNOWMOBILE</v>
      </c>
      <c r="H567" s="17" t="str">
        <f>INDEX(Data!H:H,MATCH($D567,Data!$D:$D,0))</f>
        <v>Goggle</v>
      </c>
      <c r="I567" s="6" t="s">
        <v>2311</v>
      </c>
      <c r="J567" s="6" t="s">
        <v>5331</v>
      </c>
      <c r="K567" s="6" t="s">
        <v>5333</v>
      </c>
      <c r="L567" s="6" t="s">
        <v>8992</v>
      </c>
      <c r="M567" s="6" t="s">
        <v>5348</v>
      </c>
      <c r="N567" s="6" t="s">
        <v>5379</v>
      </c>
      <c r="O567" s="11"/>
      <c r="P567" s="11"/>
      <c r="Q567" s="6" t="s">
        <v>2510</v>
      </c>
      <c r="R567" s="9" t="b">
        <v>1</v>
      </c>
      <c r="S567" s="9" t="b">
        <v>1</v>
      </c>
      <c r="T567" s="6" t="s">
        <v>2651</v>
      </c>
      <c r="U567" s="17" t="str">
        <f>INDEX(Data!U:U,MATCH($D567,Data!$D:$D,0))</f>
        <v>50022-00004</v>
      </c>
      <c r="V567" s="17" t="str">
        <f>INDEX(Data!V:V,MATCH($D567,Data!$D:$D,0))</f>
        <v/>
      </c>
      <c r="W567" s="17" t="str">
        <f>INDEX(Data!W:W,MATCH($D567,Data!$D:$D,0))</f>
        <v/>
      </c>
      <c r="X567" s="17" t="str">
        <f>INDEX(Data!X:X,MATCH($D567,Data!$D:$D,0))</f>
        <v/>
      </c>
      <c r="Y567" s="17" t="str">
        <f>INDEX(Data!Y:Y,MATCH($D567,Data!$D:$D,0))</f>
        <v/>
      </c>
      <c r="Z567" s="17" t="str">
        <f>INDEX(Data!Z:Z,MATCH($D567,Data!$D:$D,0))</f>
        <v/>
      </c>
      <c r="AA567" s="17" t="str">
        <f>INDEX(Data!AA:AA,MATCH($D567,Data!$D:$D,0))</f>
        <v/>
      </c>
      <c r="AB567" s="17" t="str">
        <f>INDEX(Data!AB:AB,MATCH($D567,Data!$D:$D,0))</f>
        <v/>
      </c>
      <c r="AC567" s="17" t="str">
        <f>INDEX(Data!AC:AC,MATCH($D567,Data!$D:$D,0))</f>
        <v>OS</v>
      </c>
      <c r="AD567" s="17" t="str">
        <f>INDEX(Data!AD:AD,MATCH($D567,Data!$D:$D,0))</f>
        <v/>
      </c>
      <c r="AE567" s="17" t="str">
        <f>INDEX(Data!AE:AE,MATCH($D567,Data!$D:$D,0))</f>
        <v/>
      </c>
      <c r="AF567" s="17" t="str">
        <f>INDEX(Data!AF:AF,MATCH($D567,Data!$D:$D,0))</f>
        <v/>
      </c>
      <c r="AG567" s="17" t="str">
        <f>INDEX(Data!AG:AG,MATCH($D567,Data!$D:$D,0))</f>
        <v/>
      </c>
      <c r="AH567" s="17" t="str">
        <f>INDEX(Data!AH:AH,MATCH($D567,Data!$D:$D,0))</f>
        <v/>
      </c>
      <c r="AI567" s="17" t="str">
        <f>INDEX(Data!AI:AI,MATCH($D567,Data!$D:$D,0))</f>
        <v/>
      </c>
      <c r="AJ567" s="17" t="str">
        <f>INDEX(Data!AJ:AJ,MATCH($D567,Data!$D:$D,0))</f>
        <v/>
      </c>
      <c r="AK567" s="10">
        <v>65</v>
      </c>
      <c r="AL567" s="10">
        <v>75</v>
      </c>
      <c r="AM567" s="6" t="s">
        <v>475</v>
      </c>
      <c r="AN567" s="6" t="s">
        <v>9242</v>
      </c>
      <c r="AO567" s="6" t="s">
        <v>2640</v>
      </c>
      <c r="AP567" s="6" t="s">
        <v>2641</v>
      </c>
      <c r="AQ567" s="18" t="s">
        <v>9465</v>
      </c>
      <c r="AR567" s="11" t="str">
        <f t="shared" si="130"/>
        <v/>
      </c>
      <c r="AS567" s="11" t="str">
        <f t="shared" si="131"/>
        <v>2W Distributor - Moto</v>
      </c>
      <c r="AT567" s="11" t="str">
        <f t="shared" si="132"/>
        <v>2W Distributor</v>
      </c>
      <c r="AU567" s="11" t="str">
        <f t="shared" si="133"/>
        <v/>
      </c>
      <c r="AV567" s="11" t="str">
        <f t="shared" si="133"/>
        <v/>
      </c>
      <c r="AW567" s="11" t="str">
        <f t="shared" si="134"/>
        <v>International - Moto</v>
      </c>
      <c r="AX567" s="11" t="str">
        <f t="shared" si="135"/>
        <v>International - AS</v>
      </c>
      <c r="AY567" s="11" t="str">
        <f t="shared" si="135"/>
        <v>International</v>
      </c>
      <c r="AZ567" s="11" t="str">
        <f t="shared" si="135"/>
        <v>International - New</v>
      </c>
      <c r="BA567" s="11" t="str">
        <f t="shared" si="136"/>
        <v>Mecanic Sport</v>
      </c>
      <c r="BB567" s="11" t="str">
        <f t="shared" si="137"/>
        <v>Moto Dealers</v>
      </c>
      <c r="BC567" s="11" t="str">
        <f t="shared" si="137"/>
        <v>Motonet</v>
      </c>
      <c r="BD567" s="11" t="str">
        <f t="shared" si="138"/>
        <v>Pierce AB</v>
      </c>
      <c r="BE567" s="11" t="str">
        <f t="shared" si="139"/>
        <v>Retail</v>
      </c>
      <c r="BF567" s="11" t="str">
        <f t="shared" si="140"/>
        <v/>
      </c>
      <c r="BG567" s="11" t="e">
        <v>#N/A</v>
      </c>
      <c r="BH567" s="11" t="e">
        <f t="shared" si="141"/>
        <v>#N/A</v>
      </c>
      <c r="BI567" s="11"/>
      <c r="BJ567" s="11"/>
      <c r="BK567" s="11"/>
      <c r="BL567" s="11"/>
      <c r="BM567" s="11"/>
      <c r="BN567" s="11"/>
      <c r="BO567" s="11"/>
      <c r="BP567" s="11"/>
      <c r="BQ567" s="11"/>
      <c r="BR567" s="11"/>
      <c r="BS567" s="11"/>
    </row>
    <row r="568" spans="1:71" x14ac:dyDescent="0.2">
      <c r="A568" s="16">
        <f t="shared" si="142"/>
        <v>567</v>
      </c>
      <c r="B568" s="11" t="str">
        <f t="shared" si="145"/>
        <v>50022-00005</v>
      </c>
      <c r="C568" s="11" t="str">
        <f t="shared" si="145"/>
        <v>50022-00005</v>
      </c>
      <c r="D568" s="7" t="s">
        <v>2652</v>
      </c>
      <c r="E568" s="6" t="s">
        <v>2411</v>
      </c>
      <c r="F568" s="11" t="s">
        <v>8991</v>
      </c>
      <c r="G568" s="17" t="str">
        <f>INDEX(Data!G:G,MATCH($D568,Data!$D:$D,0))</f>
        <v>ACCURI 2 SNOWMOBILE</v>
      </c>
      <c r="H568" s="17" t="str">
        <f>INDEX(Data!H:H,MATCH($D568,Data!$D:$D,0))</f>
        <v>Goggle</v>
      </c>
      <c r="I568" s="6" t="s">
        <v>2311</v>
      </c>
      <c r="J568" s="6" t="s">
        <v>5331</v>
      </c>
      <c r="K568" s="6" t="s">
        <v>5333</v>
      </c>
      <c r="L568" s="6" t="s">
        <v>8992</v>
      </c>
      <c r="M568" s="6" t="s">
        <v>5348</v>
      </c>
      <c r="N568" s="6" t="s">
        <v>5379</v>
      </c>
      <c r="O568" s="11"/>
      <c r="P568" s="11"/>
      <c r="Q568" s="6" t="s">
        <v>2513</v>
      </c>
      <c r="R568" s="9" t="b">
        <v>1</v>
      </c>
      <c r="S568" s="9" t="b">
        <v>1</v>
      </c>
      <c r="T568" s="6" t="s">
        <v>2652</v>
      </c>
      <c r="U568" s="17" t="str">
        <f>INDEX(Data!U:U,MATCH($D568,Data!$D:$D,0))</f>
        <v>50022-00005</v>
      </c>
      <c r="V568" s="17" t="str">
        <f>INDEX(Data!V:V,MATCH($D568,Data!$D:$D,0))</f>
        <v/>
      </c>
      <c r="W568" s="17" t="str">
        <f>INDEX(Data!W:W,MATCH($D568,Data!$D:$D,0))</f>
        <v/>
      </c>
      <c r="X568" s="17" t="str">
        <f>INDEX(Data!X:X,MATCH($D568,Data!$D:$D,0))</f>
        <v/>
      </c>
      <c r="Y568" s="17" t="str">
        <f>INDEX(Data!Y:Y,MATCH($D568,Data!$D:$D,0))</f>
        <v/>
      </c>
      <c r="Z568" s="17" t="str">
        <f>INDEX(Data!Z:Z,MATCH($D568,Data!$D:$D,0))</f>
        <v/>
      </c>
      <c r="AA568" s="17" t="str">
        <f>INDEX(Data!AA:AA,MATCH($D568,Data!$D:$D,0))</f>
        <v/>
      </c>
      <c r="AB568" s="17" t="str">
        <f>INDEX(Data!AB:AB,MATCH($D568,Data!$D:$D,0))</f>
        <v/>
      </c>
      <c r="AC568" s="17" t="str">
        <f>INDEX(Data!AC:AC,MATCH($D568,Data!$D:$D,0))</f>
        <v>OS</v>
      </c>
      <c r="AD568" s="17" t="str">
        <f>INDEX(Data!AD:AD,MATCH($D568,Data!$D:$D,0))</f>
        <v/>
      </c>
      <c r="AE568" s="17" t="str">
        <f>INDEX(Data!AE:AE,MATCH($D568,Data!$D:$D,0))</f>
        <v/>
      </c>
      <c r="AF568" s="17" t="str">
        <f>INDEX(Data!AF:AF,MATCH($D568,Data!$D:$D,0))</f>
        <v/>
      </c>
      <c r="AG568" s="17" t="str">
        <f>INDEX(Data!AG:AG,MATCH($D568,Data!$D:$D,0))</f>
        <v/>
      </c>
      <c r="AH568" s="17" t="str">
        <f>INDEX(Data!AH:AH,MATCH($D568,Data!$D:$D,0))</f>
        <v/>
      </c>
      <c r="AI568" s="17" t="str">
        <f>INDEX(Data!AI:AI,MATCH($D568,Data!$D:$D,0))</f>
        <v/>
      </c>
      <c r="AJ568" s="17" t="str">
        <f>INDEX(Data!AJ:AJ,MATCH($D568,Data!$D:$D,0))</f>
        <v/>
      </c>
      <c r="AK568" s="10">
        <v>65</v>
      </c>
      <c r="AL568" s="10">
        <v>75</v>
      </c>
      <c r="AM568" s="6" t="s">
        <v>475</v>
      </c>
      <c r="AN568" s="6" t="s">
        <v>9242</v>
      </c>
      <c r="AO568" s="6" t="s">
        <v>2640</v>
      </c>
      <c r="AP568" s="6" t="s">
        <v>2641</v>
      </c>
      <c r="AQ568" s="18" t="s">
        <v>9465</v>
      </c>
      <c r="AR568" s="11" t="str">
        <f t="shared" si="130"/>
        <v/>
      </c>
      <c r="AS568" s="11" t="str">
        <f t="shared" si="131"/>
        <v>2W Distributor - Moto</v>
      </c>
      <c r="AT568" s="11" t="str">
        <f t="shared" si="132"/>
        <v>2W Distributor</v>
      </c>
      <c r="AU568" s="11" t="str">
        <f t="shared" si="133"/>
        <v/>
      </c>
      <c r="AV568" s="11" t="str">
        <f t="shared" si="133"/>
        <v/>
      </c>
      <c r="AW568" s="11" t="str">
        <f t="shared" si="134"/>
        <v>International - Moto</v>
      </c>
      <c r="AX568" s="11" t="str">
        <f t="shared" si="135"/>
        <v>International - AS</v>
      </c>
      <c r="AY568" s="11" t="str">
        <f t="shared" si="135"/>
        <v>International</v>
      </c>
      <c r="AZ568" s="11" t="str">
        <f t="shared" si="135"/>
        <v>International - New</v>
      </c>
      <c r="BA568" s="11" t="str">
        <f t="shared" si="136"/>
        <v>Mecanic Sport</v>
      </c>
      <c r="BB568" s="11" t="str">
        <f t="shared" si="137"/>
        <v>Moto Dealers</v>
      </c>
      <c r="BC568" s="11" t="str">
        <f t="shared" si="137"/>
        <v>Motonet</v>
      </c>
      <c r="BD568" s="11" t="str">
        <f t="shared" si="138"/>
        <v>Pierce AB</v>
      </c>
      <c r="BE568" s="11" t="str">
        <f t="shared" si="139"/>
        <v>Retail</v>
      </c>
      <c r="BF568" s="11" t="str">
        <f t="shared" si="140"/>
        <v/>
      </c>
      <c r="BG568" s="11" t="e">
        <v>#N/A</v>
      </c>
      <c r="BH568" s="11" t="e">
        <f t="shared" si="141"/>
        <v>#N/A</v>
      </c>
      <c r="BI568" s="11"/>
      <c r="BJ568" s="11"/>
      <c r="BK568" s="11"/>
      <c r="BL568" s="11"/>
      <c r="BM568" s="11"/>
      <c r="BN568" s="11"/>
      <c r="BO568" s="11"/>
      <c r="BP568" s="11"/>
      <c r="BQ568" s="11"/>
      <c r="BR568" s="11"/>
      <c r="BS568" s="11"/>
    </row>
    <row r="569" spans="1:71" x14ac:dyDescent="0.2">
      <c r="A569" s="16">
        <f t="shared" si="142"/>
        <v>568</v>
      </c>
      <c r="B569" s="11" t="str">
        <f t="shared" si="145"/>
        <v>50023-00001</v>
      </c>
      <c r="C569" s="11" t="str">
        <f t="shared" si="145"/>
        <v>50023-00001</v>
      </c>
      <c r="D569" s="7" t="s">
        <v>2655</v>
      </c>
      <c r="E569" s="6" t="s">
        <v>139</v>
      </c>
      <c r="F569" s="11" t="s">
        <v>8991</v>
      </c>
      <c r="G569" s="17" t="str">
        <f>INDEX(Data!G:G,MATCH($D569,Data!$D:$D,0))</f>
        <v>ACCURI 2 WOODS</v>
      </c>
      <c r="H569" s="17" t="str">
        <f>INDEX(Data!H:H,MATCH($D569,Data!$D:$D,0))</f>
        <v>Goggle</v>
      </c>
      <c r="I569" s="6" t="s">
        <v>2311</v>
      </c>
      <c r="J569" s="6" t="s">
        <v>5331</v>
      </c>
      <c r="K569" s="6" t="s">
        <v>5333</v>
      </c>
      <c r="L569" s="6" t="s">
        <v>8992</v>
      </c>
      <c r="M569" s="6" t="s">
        <v>5348</v>
      </c>
      <c r="N569" s="6" t="s">
        <v>3059</v>
      </c>
      <c r="O569" s="11"/>
      <c r="P569" s="11"/>
      <c r="Q569" s="6" t="s">
        <v>88</v>
      </c>
      <c r="R569" s="9" t="b">
        <v>1</v>
      </c>
      <c r="S569" s="9" t="b">
        <v>1</v>
      </c>
      <c r="T569" s="6" t="s">
        <v>2655</v>
      </c>
      <c r="U569" s="17" t="str">
        <f>INDEX(Data!U:U,MATCH($D569,Data!$D:$D,0))</f>
        <v>50023-00001</v>
      </c>
      <c r="V569" s="17" t="str">
        <f>INDEX(Data!V:V,MATCH($D569,Data!$D:$D,0))</f>
        <v/>
      </c>
      <c r="W569" s="17" t="str">
        <f>INDEX(Data!W:W,MATCH($D569,Data!$D:$D,0))</f>
        <v/>
      </c>
      <c r="X569" s="17" t="str">
        <f>INDEX(Data!X:X,MATCH($D569,Data!$D:$D,0))</f>
        <v/>
      </c>
      <c r="Y569" s="17" t="str">
        <f>INDEX(Data!Y:Y,MATCH($D569,Data!$D:$D,0))</f>
        <v/>
      </c>
      <c r="Z569" s="17" t="str">
        <f>INDEX(Data!Z:Z,MATCH($D569,Data!$D:$D,0))</f>
        <v/>
      </c>
      <c r="AA569" s="17" t="str">
        <f>INDEX(Data!AA:AA,MATCH($D569,Data!$D:$D,0))</f>
        <v/>
      </c>
      <c r="AB569" s="17" t="str">
        <f>INDEX(Data!AB:AB,MATCH($D569,Data!$D:$D,0))</f>
        <v/>
      </c>
      <c r="AC569" s="17" t="str">
        <f>INDEX(Data!AC:AC,MATCH($D569,Data!$D:$D,0))</f>
        <v>OS</v>
      </c>
      <c r="AD569" s="17" t="str">
        <f>INDEX(Data!AD:AD,MATCH($D569,Data!$D:$D,0))</f>
        <v/>
      </c>
      <c r="AE569" s="17" t="str">
        <f>INDEX(Data!AE:AE,MATCH($D569,Data!$D:$D,0))</f>
        <v/>
      </c>
      <c r="AF569" s="17" t="str">
        <f>INDEX(Data!AF:AF,MATCH($D569,Data!$D:$D,0))</f>
        <v/>
      </c>
      <c r="AG569" s="17" t="str">
        <f>INDEX(Data!AG:AG,MATCH($D569,Data!$D:$D,0))</f>
        <v/>
      </c>
      <c r="AH569" s="17" t="str">
        <f>INDEX(Data!AH:AH,MATCH($D569,Data!$D:$D,0))</f>
        <v/>
      </c>
      <c r="AI569" s="17" t="str">
        <f>INDEX(Data!AI:AI,MATCH($D569,Data!$D:$D,0))</f>
        <v/>
      </c>
      <c r="AJ569" s="17" t="str">
        <f>INDEX(Data!AJ:AJ,MATCH($D569,Data!$D:$D,0))</f>
        <v/>
      </c>
      <c r="AK569" s="10">
        <v>60</v>
      </c>
      <c r="AL569" s="10">
        <v>70</v>
      </c>
      <c r="AM569" s="6" t="s">
        <v>475</v>
      </c>
      <c r="AN569" s="6" t="s">
        <v>9239</v>
      </c>
      <c r="AO569" s="6" t="s">
        <v>2656</v>
      </c>
      <c r="AP569" s="6" t="s">
        <v>2657</v>
      </c>
      <c r="AQ569" s="18" t="s">
        <v>9465</v>
      </c>
      <c r="AR569" s="11" t="str">
        <f t="shared" si="130"/>
        <v>2W Distributor Bike</v>
      </c>
      <c r="AS569" s="11" t="str">
        <f t="shared" si="131"/>
        <v>2W Distributor - Moto</v>
      </c>
      <c r="AT569" s="11" t="str">
        <f t="shared" si="132"/>
        <v>2W Distributor</v>
      </c>
      <c r="AU569" s="11" t="str">
        <f t="shared" si="133"/>
        <v>H2</v>
      </c>
      <c r="AV569" s="11" t="str">
        <f t="shared" si="133"/>
        <v>International - Bike</v>
      </c>
      <c r="AW569" s="11" t="str">
        <f t="shared" si="134"/>
        <v>International - Moto</v>
      </c>
      <c r="AX569" s="11" t="str">
        <f t="shared" si="135"/>
        <v>International - AS</v>
      </c>
      <c r="AY569" s="11" t="str">
        <f t="shared" si="135"/>
        <v>International</v>
      </c>
      <c r="AZ569" s="11" t="str">
        <f t="shared" si="135"/>
        <v>International - New</v>
      </c>
      <c r="BA569" s="11" t="str">
        <f t="shared" si="136"/>
        <v>Mecanic Sport</v>
      </c>
      <c r="BB569" s="11" t="str">
        <f t="shared" si="137"/>
        <v>Moto Dealers</v>
      </c>
      <c r="BC569" s="11" t="str">
        <f t="shared" si="137"/>
        <v>Motonet</v>
      </c>
      <c r="BD569" s="11" t="str">
        <f t="shared" si="138"/>
        <v>Pierce AB</v>
      </c>
      <c r="BE569" s="11" t="str">
        <f t="shared" si="139"/>
        <v>Retail</v>
      </c>
      <c r="BF569" s="11" t="str">
        <f t="shared" si="140"/>
        <v>TREK</v>
      </c>
      <c r="BG569" s="11" t="s">
        <v>5661</v>
      </c>
      <c r="BH569" s="11" t="str">
        <f t="shared" si="141"/>
        <v>https://fs.amplifi.io//file?id=02ee890b-fa4d-4585-80c1-548bc0b422a4&amp;variant=thumb&amp;extension=png</v>
      </c>
      <c r="BI569" s="11" t="s">
        <v>6641</v>
      </c>
      <c r="BJ569" s="11" t="s">
        <v>5661</v>
      </c>
      <c r="BK569" s="11"/>
      <c r="BL569" s="11"/>
      <c r="BM569" s="11"/>
      <c r="BN569" s="11"/>
      <c r="BO569" s="11"/>
      <c r="BP569" s="11"/>
      <c r="BQ569" s="11"/>
      <c r="BR569" s="11"/>
      <c r="BS569" s="11"/>
    </row>
    <row r="570" spans="1:71" x14ac:dyDescent="0.2">
      <c r="A570" s="16">
        <f t="shared" si="142"/>
        <v>569</v>
      </c>
      <c r="B570" s="11" t="str">
        <f t="shared" si="145"/>
        <v>50024-00001</v>
      </c>
      <c r="C570" s="11" t="str">
        <f t="shared" si="145"/>
        <v>50024-00001</v>
      </c>
      <c r="D570" s="7" t="s">
        <v>2658</v>
      </c>
      <c r="E570" s="6" t="s">
        <v>139</v>
      </c>
      <c r="F570" s="11" t="s">
        <v>8991</v>
      </c>
      <c r="G570" s="17" t="str">
        <f>INDEX(Data!G:G,MATCH($D570,Data!$D:$D,0))</f>
        <v>ACCURI 2 JUNIOR</v>
      </c>
      <c r="H570" s="17" t="str">
        <f>INDEX(Data!H:H,MATCH($D570,Data!$D:$D,0))</f>
        <v>Goggle</v>
      </c>
      <c r="I570" s="6" t="s">
        <v>2311</v>
      </c>
      <c r="J570" s="6" t="s">
        <v>5331</v>
      </c>
      <c r="K570" s="6" t="s">
        <v>5333</v>
      </c>
      <c r="L570" s="6" t="s">
        <v>8992</v>
      </c>
      <c r="M570" s="6" t="s">
        <v>5348</v>
      </c>
      <c r="N570" s="6" t="s">
        <v>638</v>
      </c>
      <c r="O570" s="11"/>
      <c r="P570" s="11"/>
      <c r="Q570" s="6" t="s">
        <v>2507</v>
      </c>
      <c r="R570" s="9" t="b">
        <v>1</v>
      </c>
      <c r="S570" s="9" t="b">
        <v>1</v>
      </c>
      <c r="T570" s="6" t="s">
        <v>2658</v>
      </c>
      <c r="U570" s="17" t="str">
        <f>INDEX(Data!U:U,MATCH($D570,Data!$D:$D,0))</f>
        <v>50024-00001</v>
      </c>
      <c r="V570" s="17" t="str">
        <f>INDEX(Data!V:V,MATCH($D570,Data!$D:$D,0))</f>
        <v/>
      </c>
      <c r="W570" s="17" t="str">
        <f>INDEX(Data!W:W,MATCH($D570,Data!$D:$D,0))</f>
        <v/>
      </c>
      <c r="X570" s="17" t="str">
        <f>INDEX(Data!X:X,MATCH($D570,Data!$D:$D,0))</f>
        <v/>
      </c>
      <c r="Y570" s="17" t="str">
        <f>INDEX(Data!Y:Y,MATCH($D570,Data!$D:$D,0))</f>
        <v/>
      </c>
      <c r="Z570" s="17" t="str">
        <f>INDEX(Data!Z:Z,MATCH($D570,Data!$D:$D,0))</f>
        <v/>
      </c>
      <c r="AA570" s="17" t="str">
        <f>INDEX(Data!AA:AA,MATCH($D570,Data!$D:$D,0))</f>
        <v/>
      </c>
      <c r="AB570" s="17" t="str">
        <f>INDEX(Data!AB:AB,MATCH($D570,Data!$D:$D,0))</f>
        <v/>
      </c>
      <c r="AC570" s="17" t="str">
        <f>INDEX(Data!AC:AC,MATCH($D570,Data!$D:$D,0))</f>
        <v>OS</v>
      </c>
      <c r="AD570" s="17" t="str">
        <f>INDEX(Data!AD:AD,MATCH($D570,Data!$D:$D,0))</f>
        <v/>
      </c>
      <c r="AE570" s="17" t="str">
        <f>INDEX(Data!AE:AE,MATCH($D570,Data!$D:$D,0))</f>
        <v/>
      </c>
      <c r="AF570" s="17" t="str">
        <f>INDEX(Data!AF:AF,MATCH($D570,Data!$D:$D,0))</f>
        <v/>
      </c>
      <c r="AG570" s="17" t="str">
        <f>INDEX(Data!AG:AG,MATCH($D570,Data!$D:$D,0))</f>
        <v/>
      </c>
      <c r="AH570" s="17" t="str">
        <f>INDEX(Data!AH:AH,MATCH($D570,Data!$D:$D,0))</f>
        <v/>
      </c>
      <c r="AI570" s="17" t="str">
        <f>INDEX(Data!AI:AI,MATCH($D570,Data!$D:$D,0))</f>
        <v/>
      </c>
      <c r="AJ570" s="17" t="str">
        <f>INDEX(Data!AJ:AJ,MATCH($D570,Data!$D:$D,0))</f>
        <v/>
      </c>
      <c r="AK570" s="10">
        <v>35</v>
      </c>
      <c r="AL570" s="10">
        <v>45</v>
      </c>
      <c r="AM570" s="6" t="s">
        <v>475</v>
      </c>
      <c r="AN570" s="6" t="s">
        <v>2659</v>
      </c>
      <c r="AO570" s="6" t="s">
        <v>2660</v>
      </c>
      <c r="AP570" s="6" t="s">
        <v>2661</v>
      </c>
      <c r="AQ570" s="18" t="s">
        <v>9465</v>
      </c>
      <c r="AR570" s="11" t="str">
        <f t="shared" si="130"/>
        <v>2W Distributor Bike</v>
      </c>
      <c r="AS570" s="11" t="str">
        <f t="shared" si="131"/>
        <v>2W Distributor - Moto</v>
      </c>
      <c r="AT570" s="11" t="str">
        <f t="shared" si="132"/>
        <v>2W Distributor</v>
      </c>
      <c r="AU570" s="11" t="str">
        <f t="shared" si="133"/>
        <v>H2</v>
      </c>
      <c r="AV570" s="11" t="str">
        <f t="shared" si="133"/>
        <v>International - Bike</v>
      </c>
      <c r="AW570" s="11" t="str">
        <f t="shared" si="134"/>
        <v>International - Moto</v>
      </c>
      <c r="AX570" s="11" t="str">
        <f t="shared" si="135"/>
        <v>International - AS</v>
      </c>
      <c r="AY570" s="11" t="str">
        <f t="shared" si="135"/>
        <v>International</v>
      </c>
      <c r="AZ570" s="11" t="str">
        <f t="shared" si="135"/>
        <v>International - New</v>
      </c>
      <c r="BA570" s="11" t="str">
        <f t="shared" si="136"/>
        <v>Mecanic Sport</v>
      </c>
      <c r="BB570" s="11" t="str">
        <f t="shared" si="137"/>
        <v>Moto Dealers</v>
      </c>
      <c r="BC570" s="11" t="str">
        <f t="shared" si="137"/>
        <v>Motonet</v>
      </c>
      <c r="BD570" s="11" t="str">
        <f t="shared" si="138"/>
        <v>Pierce AB</v>
      </c>
      <c r="BE570" s="11" t="str">
        <f t="shared" si="139"/>
        <v>Retail</v>
      </c>
      <c r="BF570" s="11" t="str">
        <f t="shared" si="140"/>
        <v>TREK</v>
      </c>
      <c r="BG570" s="11" t="s">
        <v>2662</v>
      </c>
      <c r="BH570" s="11" t="str">
        <f t="shared" si="141"/>
        <v>https://fs.amplifi.io//file?id=77f3d916-60e3-4777-b9a8-3cdda2be9034&amp;variant=thumb&amp;extension=png</v>
      </c>
      <c r="BI570" s="11" t="s">
        <v>2662</v>
      </c>
      <c r="BJ570" s="11"/>
      <c r="BK570" s="11"/>
      <c r="BL570" s="11"/>
      <c r="BM570" s="11"/>
      <c r="BN570" s="11"/>
      <c r="BO570" s="11"/>
      <c r="BP570" s="11"/>
      <c r="BQ570" s="11"/>
      <c r="BR570" s="11"/>
      <c r="BS570" s="11"/>
    </row>
    <row r="571" spans="1:71" x14ac:dyDescent="0.2">
      <c r="A571" s="16">
        <f t="shared" si="142"/>
        <v>570</v>
      </c>
      <c r="B571" s="11" t="str">
        <f t="shared" si="145"/>
        <v>50024-00002</v>
      </c>
      <c r="C571" s="11" t="str">
        <f t="shared" si="145"/>
        <v>50024-00002</v>
      </c>
      <c r="D571" s="7" t="s">
        <v>2663</v>
      </c>
      <c r="E571" s="6" t="s">
        <v>139</v>
      </c>
      <c r="F571" s="11" t="s">
        <v>8991</v>
      </c>
      <c r="G571" s="17" t="str">
        <f>INDEX(Data!G:G,MATCH($D571,Data!$D:$D,0))</f>
        <v>ACCURI 2 JUNIOR</v>
      </c>
      <c r="H571" s="17" t="str">
        <f>INDEX(Data!H:H,MATCH($D571,Data!$D:$D,0))</f>
        <v>Goggle</v>
      </c>
      <c r="I571" s="6" t="s">
        <v>2311</v>
      </c>
      <c r="J571" s="6" t="s">
        <v>5331</v>
      </c>
      <c r="K571" s="6" t="s">
        <v>5333</v>
      </c>
      <c r="L571" s="6" t="s">
        <v>8992</v>
      </c>
      <c r="M571" s="6" t="s">
        <v>5348</v>
      </c>
      <c r="N571" s="6" t="s">
        <v>638</v>
      </c>
      <c r="O571" s="11"/>
      <c r="P571" s="11"/>
      <c r="Q571" s="6" t="s">
        <v>2513</v>
      </c>
      <c r="R571" s="9" t="b">
        <v>1</v>
      </c>
      <c r="S571" s="9" t="b">
        <v>1</v>
      </c>
      <c r="T571" s="6" t="s">
        <v>2663</v>
      </c>
      <c r="U571" s="17" t="str">
        <f>INDEX(Data!U:U,MATCH($D571,Data!$D:$D,0))</f>
        <v>50024-00002</v>
      </c>
      <c r="V571" s="17" t="str">
        <f>INDEX(Data!V:V,MATCH($D571,Data!$D:$D,0))</f>
        <v/>
      </c>
      <c r="W571" s="17" t="str">
        <f>INDEX(Data!W:W,MATCH($D571,Data!$D:$D,0))</f>
        <v/>
      </c>
      <c r="X571" s="17" t="str">
        <f>INDEX(Data!X:X,MATCH($D571,Data!$D:$D,0))</f>
        <v/>
      </c>
      <c r="Y571" s="17" t="str">
        <f>INDEX(Data!Y:Y,MATCH($D571,Data!$D:$D,0))</f>
        <v/>
      </c>
      <c r="Z571" s="17" t="str">
        <f>INDEX(Data!Z:Z,MATCH($D571,Data!$D:$D,0))</f>
        <v/>
      </c>
      <c r="AA571" s="17" t="str">
        <f>INDEX(Data!AA:AA,MATCH($D571,Data!$D:$D,0))</f>
        <v/>
      </c>
      <c r="AB571" s="17" t="str">
        <f>INDEX(Data!AB:AB,MATCH($D571,Data!$D:$D,0))</f>
        <v/>
      </c>
      <c r="AC571" s="17" t="str">
        <f>INDEX(Data!AC:AC,MATCH($D571,Data!$D:$D,0))</f>
        <v>OS</v>
      </c>
      <c r="AD571" s="17" t="str">
        <f>INDEX(Data!AD:AD,MATCH($D571,Data!$D:$D,0))</f>
        <v/>
      </c>
      <c r="AE571" s="17" t="str">
        <f>INDEX(Data!AE:AE,MATCH($D571,Data!$D:$D,0))</f>
        <v/>
      </c>
      <c r="AF571" s="17" t="str">
        <f>INDEX(Data!AF:AF,MATCH($D571,Data!$D:$D,0))</f>
        <v/>
      </c>
      <c r="AG571" s="17" t="str">
        <f>INDEX(Data!AG:AG,MATCH($D571,Data!$D:$D,0))</f>
        <v/>
      </c>
      <c r="AH571" s="17" t="str">
        <f>INDEX(Data!AH:AH,MATCH($D571,Data!$D:$D,0))</f>
        <v/>
      </c>
      <c r="AI571" s="17" t="str">
        <f>INDEX(Data!AI:AI,MATCH($D571,Data!$D:$D,0))</f>
        <v/>
      </c>
      <c r="AJ571" s="17" t="str">
        <f>INDEX(Data!AJ:AJ,MATCH($D571,Data!$D:$D,0))</f>
        <v/>
      </c>
      <c r="AK571" s="10">
        <v>35</v>
      </c>
      <c r="AL571" s="10">
        <v>45</v>
      </c>
      <c r="AM571" s="6" t="s">
        <v>475</v>
      </c>
      <c r="AN571" s="6" t="s">
        <v>2659</v>
      </c>
      <c r="AO571" s="6" t="s">
        <v>2660</v>
      </c>
      <c r="AP571" s="6" t="s">
        <v>2661</v>
      </c>
      <c r="AQ571" s="18" t="s">
        <v>9465</v>
      </c>
      <c r="AR571" s="11" t="str">
        <f t="shared" si="130"/>
        <v>2W Distributor Bike</v>
      </c>
      <c r="AS571" s="11" t="str">
        <f t="shared" si="131"/>
        <v>2W Distributor - Moto</v>
      </c>
      <c r="AT571" s="11" t="str">
        <f t="shared" si="132"/>
        <v>2W Distributor</v>
      </c>
      <c r="AU571" s="11" t="str">
        <f t="shared" si="133"/>
        <v>H2</v>
      </c>
      <c r="AV571" s="11" t="str">
        <f t="shared" si="133"/>
        <v>International - Bike</v>
      </c>
      <c r="AW571" s="11" t="str">
        <f t="shared" si="134"/>
        <v>International - Moto</v>
      </c>
      <c r="AX571" s="11" t="str">
        <f t="shared" si="135"/>
        <v>International - AS</v>
      </c>
      <c r="AY571" s="11" t="str">
        <f t="shared" si="135"/>
        <v>International</v>
      </c>
      <c r="AZ571" s="11" t="str">
        <f t="shared" si="135"/>
        <v>International - New</v>
      </c>
      <c r="BA571" s="11" t="str">
        <f t="shared" si="136"/>
        <v>Mecanic Sport</v>
      </c>
      <c r="BB571" s="11" t="str">
        <f t="shared" si="137"/>
        <v>Moto Dealers</v>
      </c>
      <c r="BC571" s="11" t="str">
        <f t="shared" si="137"/>
        <v>Motonet</v>
      </c>
      <c r="BD571" s="11" t="str">
        <f t="shared" si="138"/>
        <v>Pierce AB</v>
      </c>
      <c r="BE571" s="11" t="str">
        <f t="shared" si="139"/>
        <v>Retail</v>
      </c>
      <c r="BF571" s="11" t="str">
        <f t="shared" si="140"/>
        <v>TREK</v>
      </c>
      <c r="BG571" s="11" t="s">
        <v>2664</v>
      </c>
      <c r="BH571" s="11" t="str">
        <f t="shared" si="141"/>
        <v>https://fs.amplifi.io//file?id=136423d6-430f-48a8-8102-010784a24678&amp;variant=thumb&amp;extension=png</v>
      </c>
      <c r="BI571" s="11" t="s">
        <v>2664</v>
      </c>
      <c r="BJ571" s="11"/>
      <c r="BK571" s="11"/>
      <c r="BL571" s="11"/>
      <c r="BM571" s="11"/>
      <c r="BN571" s="11"/>
      <c r="BO571" s="11"/>
      <c r="BP571" s="11"/>
      <c r="BQ571" s="11"/>
      <c r="BR571" s="11"/>
      <c r="BS571" s="11"/>
    </row>
    <row r="572" spans="1:71" x14ac:dyDescent="0.2">
      <c r="A572" s="16">
        <f t="shared" si="142"/>
        <v>571</v>
      </c>
      <c r="B572" s="11" t="str">
        <f t="shared" si="145"/>
        <v>50024-00007</v>
      </c>
      <c r="C572" s="11" t="str">
        <f t="shared" si="145"/>
        <v>50024-00007</v>
      </c>
      <c r="D572" s="7" t="s">
        <v>8794</v>
      </c>
      <c r="E572" s="6" t="s">
        <v>139</v>
      </c>
      <c r="F572" s="11" t="s">
        <v>8991</v>
      </c>
      <c r="G572" s="17" t="str">
        <f>INDEX(Data!G:G,MATCH($D572,Data!$D:$D,0))</f>
        <v>ACCURI 2 JUNIOR</v>
      </c>
      <c r="H572" s="17" t="str">
        <f>INDEX(Data!H:H,MATCH($D572,Data!$D:$D,0))</f>
        <v>Goggle</v>
      </c>
      <c r="I572" s="6" t="s">
        <v>2311</v>
      </c>
      <c r="J572" s="6" t="s">
        <v>5331</v>
      </c>
      <c r="K572" s="6" t="s">
        <v>5340</v>
      </c>
      <c r="L572" s="6" t="s">
        <v>8994</v>
      </c>
      <c r="M572" s="6" t="s">
        <v>5348</v>
      </c>
      <c r="N572" s="6" t="s">
        <v>638</v>
      </c>
      <c r="O572" s="11"/>
      <c r="P572" s="11"/>
      <c r="Q572" s="6" t="s">
        <v>9132</v>
      </c>
      <c r="R572" s="9" t="b">
        <v>1</v>
      </c>
      <c r="S572" s="9" t="b">
        <v>0</v>
      </c>
      <c r="T572" s="6" t="s">
        <v>8794</v>
      </c>
      <c r="U572" s="17" t="str">
        <f>INDEX(Data!U:U,MATCH($D572,Data!$D:$D,0))</f>
        <v>50024-00007</v>
      </c>
      <c r="V572" s="17" t="str">
        <f>INDEX(Data!V:V,MATCH($D572,Data!$D:$D,0))</f>
        <v/>
      </c>
      <c r="W572" s="17" t="str">
        <f>INDEX(Data!W:W,MATCH($D572,Data!$D:$D,0))</f>
        <v/>
      </c>
      <c r="X572" s="17" t="str">
        <f>INDEX(Data!X:X,MATCH($D572,Data!$D:$D,0))</f>
        <v/>
      </c>
      <c r="Y572" s="17" t="str">
        <f>INDEX(Data!Y:Y,MATCH($D572,Data!$D:$D,0))</f>
        <v/>
      </c>
      <c r="Z572" s="17" t="str">
        <f>INDEX(Data!Z:Z,MATCH($D572,Data!$D:$D,0))</f>
        <v/>
      </c>
      <c r="AA572" s="17" t="str">
        <f>INDEX(Data!AA:AA,MATCH($D572,Data!$D:$D,0))</f>
        <v/>
      </c>
      <c r="AB572" s="17" t="str">
        <f>INDEX(Data!AB:AB,MATCH($D572,Data!$D:$D,0))</f>
        <v/>
      </c>
      <c r="AC572" s="17" t="str">
        <f>INDEX(Data!AC:AC,MATCH($D572,Data!$D:$D,0))</f>
        <v>OS</v>
      </c>
      <c r="AD572" s="17" t="str">
        <f>INDEX(Data!AD:AD,MATCH($D572,Data!$D:$D,0))</f>
        <v/>
      </c>
      <c r="AE572" s="17" t="str">
        <f>INDEX(Data!AE:AE,MATCH($D572,Data!$D:$D,0))</f>
        <v/>
      </c>
      <c r="AF572" s="17" t="str">
        <f>INDEX(Data!AF:AF,MATCH($D572,Data!$D:$D,0))</f>
        <v/>
      </c>
      <c r="AG572" s="17" t="str">
        <f>INDEX(Data!AG:AG,MATCH($D572,Data!$D:$D,0))</f>
        <v/>
      </c>
      <c r="AH572" s="17" t="str">
        <f>INDEX(Data!AH:AH,MATCH($D572,Data!$D:$D,0))</f>
        <v/>
      </c>
      <c r="AI572" s="17" t="str">
        <f>INDEX(Data!AI:AI,MATCH($D572,Data!$D:$D,0))</f>
        <v/>
      </c>
      <c r="AJ572" s="17" t="str">
        <f>INDEX(Data!AJ:AJ,MATCH($D572,Data!$D:$D,0))</f>
        <v/>
      </c>
      <c r="AK572" s="10">
        <v>35</v>
      </c>
      <c r="AL572" s="10">
        <v>45</v>
      </c>
      <c r="AM572" s="6" t="s">
        <v>475</v>
      </c>
      <c r="AN572" s="6" t="s">
        <v>2659</v>
      </c>
      <c r="AO572" s="6" t="s">
        <v>2660</v>
      </c>
      <c r="AP572" s="6" t="s">
        <v>2661</v>
      </c>
      <c r="AQ572" s="18" t="s">
        <v>9465</v>
      </c>
      <c r="AR572" s="11" t="str">
        <f t="shared" si="130"/>
        <v>2W Distributor Bike</v>
      </c>
      <c r="AS572" s="11" t="str">
        <f t="shared" si="131"/>
        <v>2W Distributor - Moto</v>
      </c>
      <c r="AT572" s="11" t="str">
        <f t="shared" si="132"/>
        <v>2W Distributor</v>
      </c>
      <c r="AU572" s="11" t="str">
        <f t="shared" si="133"/>
        <v>H2</v>
      </c>
      <c r="AV572" s="11" t="str">
        <f t="shared" si="133"/>
        <v>International - Bike</v>
      </c>
      <c r="AW572" s="11" t="str">
        <f t="shared" si="134"/>
        <v>International - Moto</v>
      </c>
      <c r="AX572" s="11" t="str">
        <f t="shared" si="135"/>
        <v>International - AS</v>
      </c>
      <c r="AY572" s="11" t="str">
        <f t="shared" si="135"/>
        <v>International</v>
      </c>
      <c r="AZ572" s="11" t="str">
        <f t="shared" si="135"/>
        <v>International - New</v>
      </c>
      <c r="BA572" s="11" t="str">
        <f t="shared" si="136"/>
        <v>Mecanic Sport</v>
      </c>
      <c r="BB572" s="11" t="str">
        <f t="shared" si="137"/>
        <v>Moto Dealers</v>
      </c>
      <c r="BC572" s="11" t="str">
        <f t="shared" si="137"/>
        <v>Motonet</v>
      </c>
      <c r="BD572" s="11" t="str">
        <f t="shared" si="138"/>
        <v>Pierce AB</v>
      </c>
      <c r="BE572" s="11" t="str">
        <f t="shared" si="139"/>
        <v>Retail</v>
      </c>
      <c r="BF572" s="11" t="str">
        <f t="shared" si="140"/>
        <v>TREK</v>
      </c>
      <c r="BG572" s="11" t="e">
        <v>#N/A</v>
      </c>
      <c r="BH572" s="11" t="e">
        <f t="shared" si="141"/>
        <v>#N/A</v>
      </c>
      <c r="BI572" s="11"/>
      <c r="BJ572" s="11"/>
      <c r="BK572" s="11"/>
      <c r="BL572" s="11"/>
      <c r="BM572" s="11"/>
      <c r="BN572" s="11"/>
      <c r="BO572" s="11"/>
      <c r="BP572" s="11"/>
      <c r="BQ572" s="11"/>
      <c r="BR572" s="11"/>
      <c r="BS572" s="11"/>
    </row>
    <row r="573" spans="1:71" x14ac:dyDescent="0.2">
      <c r="A573" s="16">
        <f t="shared" si="142"/>
        <v>572</v>
      </c>
      <c r="B573" s="11" t="str">
        <f t="shared" si="145"/>
        <v>50024-00008</v>
      </c>
      <c r="C573" s="11" t="str">
        <f t="shared" si="145"/>
        <v>50024-00008</v>
      </c>
      <c r="D573" s="7" t="s">
        <v>8795</v>
      </c>
      <c r="E573" s="6" t="s">
        <v>139</v>
      </c>
      <c r="F573" s="11" t="s">
        <v>8991</v>
      </c>
      <c r="G573" s="17" t="str">
        <f>INDEX(Data!G:G,MATCH($D573,Data!$D:$D,0))</f>
        <v>ACCURI 2 JUNIOR</v>
      </c>
      <c r="H573" s="17" t="str">
        <f>INDEX(Data!H:H,MATCH($D573,Data!$D:$D,0))</f>
        <v>Goggle</v>
      </c>
      <c r="I573" s="6" t="s">
        <v>2311</v>
      </c>
      <c r="J573" s="6" t="s">
        <v>5331</v>
      </c>
      <c r="K573" s="6" t="s">
        <v>5340</v>
      </c>
      <c r="L573" s="6" t="s">
        <v>8994</v>
      </c>
      <c r="M573" s="6" t="s">
        <v>5348</v>
      </c>
      <c r="N573" s="6" t="s">
        <v>638</v>
      </c>
      <c r="O573" s="11"/>
      <c r="P573" s="11"/>
      <c r="Q573" s="6" t="s">
        <v>9133</v>
      </c>
      <c r="R573" s="9" t="b">
        <v>1</v>
      </c>
      <c r="S573" s="9" t="b">
        <v>0</v>
      </c>
      <c r="T573" s="6" t="s">
        <v>8795</v>
      </c>
      <c r="U573" s="17" t="str">
        <f>INDEX(Data!U:U,MATCH($D573,Data!$D:$D,0))</f>
        <v>50024-00008</v>
      </c>
      <c r="V573" s="17" t="str">
        <f>INDEX(Data!V:V,MATCH($D573,Data!$D:$D,0))</f>
        <v/>
      </c>
      <c r="W573" s="17" t="str">
        <f>INDEX(Data!W:W,MATCH($D573,Data!$D:$D,0))</f>
        <v/>
      </c>
      <c r="X573" s="17" t="str">
        <f>INDEX(Data!X:X,MATCH($D573,Data!$D:$D,0))</f>
        <v/>
      </c>
      <c r="Y573" s="17" t="str">
        <f>INDEX(Data!Y:Y,MATCH($D573,Data!$D:$D,0))</f>
        <v/>
      </c>
      <c r="Z573" s="17" t="str">
        <f>INDEX(Data!Z:Z,MATCH($D573,Data!$D:$D,0))</f>
        <v/>
      </c>
      <c r="AA573" s="17" t="str">
        <f>INDEX(Data!AA:AA,MATCH($D573,Data!$D:$D,0))</f>
        <v/>
      </c>
      <c r="AB573" s="17" t="str">
        <f>INDEX(Data!AB:AB,MATCH($D573,Data!$D:$D,0))</f>
        <v/>
      </c>
      <c r="AC573" s="17" t="str">
        <f>INDEX(Data!AC:AC,MATCH($D573,Data!$D:$D,0))</f>
        <v>OS</v>
      </c>
      <c r="AD573" s="17" t="str">
        <f>INDEX(Data!AD:AD,MATCH($D573,Data!$D:$D,0))</f>
        <v/>
      </c>
      <c r="AE573" s="17" t="str">
        <f>INDEX(Data!AE:AE,MATCH($D573,Data!$D:$D,0))</f>
        <v/>
      </c>
      <c r="AF573" s="17" t="str">
        <f>INDEX(Data!AF:AF,MATCH($D573,Data!$D:$D,0))</f>
        <v/>
      </c>
      <c r="AG573" s="17" t="str">
        <f>INDEX(Data!AG:AG,MATCH($D573,Data!$D:$D,0))</f>
        <v/>
      </c>
      <c r="AH573" s="17" t="str">
        <f>INDEX(Data!AH:AH,MATCH($D573,Data!$D:$D,0))</f>
        <v/>
      </c>
      <c r="AI573" s="17" t="str">
        <f>INDEX(Data!AI:AI,MATCH($D573,Data!$D:$D,0))</f>
        <v/>
      </c>
      <c r="AJ573" s="17" t="str">
        <f>INDEX(Data!AJ:AJ,MATCH($D573,Data!$D:$D,0))</f>
        <v/>
      </c>
      <c r="AK573" s="10">
        <v>35</v>
      </c>
      <c r="AL573" s="10">
        <v>45</v>
      </c>
      <c r="AM573" s="6" t="s">
        <v>475</v>
      </c>
      <c r="AN573" s="6" t="s">
        <v>2659</v>
      </c>
      <c r="AO573" s="6" t="s">
        <v>2660</v>
      </c>
      <c r="AP573" s="6" t="s">
        <v>2661</v>
      </c>
      <c r="AQ573" s="18" t="s">
        <v>9465</v>
      </c>
      <c r="AR573" s="11" t="str">
        <f t="shared" si="130"/>
        <v>2W Distributor Bike</v>
      </c>
      <c r="AS573" s="11" t="str">
        <f t="shared" si="131"/>
        <v>2W Distributor - Moto</v>
      </c>
      <c r="AT573" s="11" t="str">
        <f t="shared" si="132"/>
        <v>2W Distributor</v>
      </c>
      <c r="AU573" s="11" t="str">
        <f t="shared" si="133"/>
        <v>H2</v>
      </c>
      <c r="AV573" s="11" t="str">
        <f t="shared" si="133"/>
        <v>International - Bike</v>
      </c>
      <c r="AW573" s="11" t="str">
        <f t="shared" si="134"/>
        <v>International - Moto</v>
      </c>
      <c r="AX573" s="11" t="str">
        <f t="shared" si="135"/>
        <v>International - AS</v>
      </c>
      <c r="AY573" s="11" t="str">
        <f t="shared" si="135"/>
        <v>International</v>
      </c>
      <c r="AZ573" s="11" t="str">
        <f t="shared" si="135"/>
        <v>International - New</v>
      </c>
      <c r="BA573" s="11" t="str">
        <f t="shared" si="136"/>
        <v>Mecanic Sport</v>
      </c>
      <c r="BB573" s="11" t="str">
        <f t="shared" si="137"/>
        <v>Moto Dealers</v>
      </c>
      <c r="BC573" s="11" t="str">
        <f t="shared" si="137"/>
        <v>Motonet</v>
      </c>
      <c r="BD573" s="11" t="str">
        <f t="shared" si="138"/>
        <v>Pierce AB</v>
      </c>
      <c r="BE573" s="11" t="str">
        <f t="shared" si="139"/>
        <v>Retail</v>
      </c>
      <c r="BF573" s="11" t="str">
        <f t="shared" si="140"/>
        <v>TREK</v>
      </c>
      <c r="BG573" s="11" t="e">
        <v>#N/A</v>
      </c>
      <c r="BH573" s="11" t="e">
        <f t="shared" si="141"/>
        <v>#N/A</v>
      </c>
      <c r="BI573" s="11"/>
      <c r="BJ573" s="11"/>
      <c r="BK573" s="11"/>
      <c r="BL573" s="11"/>
      <c r="BM573" s="11"/>
      <c r="BN573" s="11"/>
      <c r="BO573" s="11"/>
      <c r="BP573" s="11"/>
      <c r="BQ573" s="11"/>
      <c r="BR573" s="11"/>
      <c r="BS573" s="11"/>
    </row>
    <row r="574" spans="1:71" x14ac:dyDescent="0.2">
      <c r="A574" s="16">
        <f t="shared" si="142"/>
        <v>573</v>
      </c>
      <c r="B574" s="11" t="str">
        <f t="shared" si="145"/>
        <v>50024-00009</v>
      </c>
      <c r="C574" s="11" t="str">
        <f t="shared" si="145"/>
        <v>50024-00009</v>
      </c>
      <c r="D574" s="7" t="s">
        <v>8796</v>
      </c>
      <c r="E574" s="6" t="s">
        <v>139</v>
      </c>
      <c r="F574" s="11" t="s">
        <v>8991</v>
      </c>
      <c r="G574" s="17" t="str">
        <f>INDEX(Data!G:G,MATCH($D574,Data!$D:$D,0))</f>
        <v>ACCURI 2 JUNIOR</v>
      </c>
      <c r="H574" s="17" t="str">
        <f>INDEX(Data!H:H,MATCH($D574,Data!$D:$D,0))</f>
        <v>Goggle</v>
      </c>
      <c r="I574" s="6" t="s">
        <v>2311</v>
      </c>
      <c r="J574" s="6" t="s">
        <v>5331</v>
      </c>
      <c r="K574" s="6" t="s">
        <v>5340</v>
      </c>
      <c r="L574" s="6" t="s">
        <v>8994</v>
      </c>
      <c r="M574" s="6" t="s">
        <v>5348</v>
      </c>
      <c r="N574" s="6" t="s">
        <v>638</v>
      </c>
      <c r="O574" s="11"/>
      <c r="P574" s="11"/>
      <c r="Q574" s="6" t="s">
        <v>9109</v>
      </c>
      <c r="R574" s="9" t="b">
        <v>1</v>
      </c>
      <c r="S574" s="9" t="b">
        <v>0</v>
      </c>
      <c r="T574" s="6" t="s">
        <v>8796</v>
      </c>
      <c r="U574" s="17" t="str">
        <f>INDEX(Data!U:U,MATCH($D574,Data!$D:$D,0))</f>
        <v>50024-00009</v>
      </c>
      <c r="V574" s="17" t="str">
        <f>INDEX(Data!V:V,MATCH($D574,Data!$D:$D,0))</f>
        <v/>
      </c>
      <c r="W574" s="17" t="str">
        <f>INDEX(Data!W:W,MATCH($D574,Data!$D:$D,0))</f>
        <v/>
      </c>
      <c r="X574" s="17" t="str">
        <f>INDEX(Data!X:X,MATCH($D574,Data!$D:$D,0))</f>
        <v/>
      </c>
      <c r="Y574" s="17" t="str">
        <f>INDEX(Data!Y:Y,MATCH($D574,Data!$D:$D,0))</f>
        <v/>
      </c>
      <c r="Z574" s="17" t="str">
        <f>INDEX(Data!Z:Z,MATCH($D574,Data!$D:$D,0))</f>
        <v/>
      </c>
      <c r="AA574" s="17" t="str">
        <f>INDEX(Data!AA:AA,MATCH($D574,Data!$D:$D,0))</f>
        <v/>
      </c>
      <c r="AB574" s="17" t="str">
        <f>INDEX(Data!AB:AB,MATCH($D574,Data!$D:$D,0))</f>
        <v/>
      </c>
      <c r="AC574" s="17" t="str">
        <f>INDEX(Data!AC:AC,MATCH($D574,Data!$D:$D,0))</f>
        <v>OS</v>
      </c>
      <c r="AD574" s="17" t="str">
        <f>INDEX(Data!AD:AD,MATCH($D574,Data!$D:$D,0))</f>
        <v/>
      </c>
      <c r="AE574" s="17" t="str">
        <f>INDEX(Data!AE:AE,MATCH($D574,Data!$D:$D,0))</f>
        <v/>
      </c>
      <c r="AF574" s="17" t="str">
        <f>INDEX(Data!AF:AF,MATCH($D574,Data!$D:$D,0))</f>
        <v/>
      </c>
      <c r="AG574" s="17" t="str">
        <f>INDEX(Data!AG:AG,MATCH($D574,Data!$D:$D,0))</f>
        <v/>
      </c>
      <c r="AH574" s="17" t="str">
        <f>INDEX(Data!AH:AH,MATCH($D574,Data!$D:$D,0))</f>
        <v/>
      </c>
      <c r="AI574" s="17" t="str">
        <f>INDEX(Data!AI:AI,MATCH($D574,Data!$D:$D,0))</f>
        <v/>
      </c>
      <c r="AJ574" s="17" t="str">
        <f>INDEX(Data!AJ:AJ,MATCH($D574,Data!$D:$D,0))</f>
        <v/>
      </c>
      <c r="AK574" s="10">
        <v>35</v>
      </c>
      <c r="AL574" s="10">
        <v>45</v>
      </c>
      <c r="AM574" s="6" t="s">
        <v>475</v>
      </c>
      <c r="AN574" s="6" t="s">
        <v>2659</v>
      </c>
      <c r="AO574" s="6" t="s">
        <v>2660</v>
      </c>
      <c r="AP574" s="6" t="s">
        <v>2661</v>
      </c>
      <c r="AQ574" s="18" t="s">
        <v>9465</v>
      </c>
      <c r="AR574" s="11" t="str">
        <f t="shared" si="130"/>
        <v>2W Distributor Bike</v>
      </c>
      <c r="AS574" s="11" t="str">
        <f t="shared" si="131"/>
        <v>2W Distributor - Moto</v>
      </c>
      <c r="AT574" s="11" t="str">
        <f t="shared" si="132"/>
        <v>2W Distributor</v>
      </c>
      <c r="AU574" s="11" t="str">
        <f t="shared" si="133"/>
        <v>H2</v>
      </c>
      <c r="AV574" s="11" t="str">
        <f t="shared" si="133"/>
        <v>International - Bike</v>
      </c>
      <c r="AW574" s="11" t="str">
        <f t="shared" si="134"/>
        <v>International - Moto</v>
      </c>
      <c r="AX574" s="11" t="str">
        <f t="shared" si="135"/>
        <v>International - AS</v>
      </c>
      <c r="AY574" s="11" t="str">
        <f t="shared" si="135"/>
        <v>International</v>
      </c>
      <c r="AZ574" s="11" t="str">
        <f t="shared" si="135"/>
        <v>International - New</v>
      </c>
      <c r="BA574" s="11" t="str">
        <f t="shared" si="136"/>
        <v>Mecanic Sport</v>
      </c>
      <c r="BB574" s="11" t="str">
        <f t="shared" si="137"/>
        <v>Moto Dealers</v>
      </c>
      <c r="BC574" s="11" t="str">
        <f t="shared" si="137"/>
        <v>Motonet</v>
      </c>
      <c r="BD574" s="11" t="str">
        <f t="shared" si="138"/>
        <v>Pierce AB</v>
      </c>
      <c r="BE574" s="11" t="str">
        <f t="shared" si="139"/>
        <v>Retail</v>
      </c>
      <c r="BF574" s="11" t="str">
        <f t="shared" si="140"/>
        <v>TREK</v>
      </c>
      <c r="BG574" s="11" t="e">
        <v>#N/A</v>
      </c>
      <c r="BH574" s="11" t="e">
        <f t="shared" si="141"/>
        <v>#N/A</v>
      </c>
      <c r="BI574" s="11"/>
      <c r="BJ574" s="11"/>
      <c r="BK574" s="11"/>
      <c r="BL574" s="11"/>
      <c r="BM574" s="11"/>
      <c r="BN574" s="11"/>
      <c r="BO574" s="11"/>
      <c r="BP574" s="11"/>
      <c r="BQ574" s="11"/>
      <c r="BR574" s="11"/>
      <c r="BS574" s="11"/>
    </row>
    <row r="575" spans="1:71" x14ac:dyDescent="0.2">
      <c r="A575" s="16">
        <f t="shared" si="142"/>
        <v>574</v>
      </c>
      <c r="B575" s="11" t="str">
        <f t="shared" si="145"/>
        <v>50024-00010</v>
      </c>
      <c r="C575" s="11" t="str">
        <f t="shared" si="145"/>
        <v>50024-00010</v>
      </c>
      <c r="D575" s="7" t="s">
        <v>8797</v>
      </c>
      <c r="E575" s="6" t="s">
        <v>139</v>
      </c>
      <c r="F575" s="11" t="s">
        <v>8991</v>
      </c>
      <c r="G575" s="17" t="str">
        <f>INDEX(Data!G:G,MATCH($D575,Data!$D:$D,0))</f>
        <v>ACCURI 2 JUNIOR</v>
      </c>
      <c r="H575" s="17" t="str">
        <f>INDEX(Data!H:H,MATCH($D575,Data!$D:$D,0))</f>
        <v>Goggle</v>
      </c>
      <c r="I575" s="6" t="s">
        <v>2311</v>
      </c>
      <c r="J575" s="6" t="s">
        <v>5331</v>
      </c>
      <c r="K575" s="6" t="s">
        <v>5340</v>
      </c>
      <c r="L575" s="6" t="s">
        <v>8994</v>
      </c>
      <c r="M575" s="6" t="s">
        <v>5348</v>
      </c>
      <c r="N575" s="6" t="s">
        <v>638</v>
      </c>
      <c r="O575" s="11"/>
      <c r="P575" s="11"/>
      <c r="Q575" s="6" t="s">
        <v>88</v>
      </c>
      <c r="R575" s="9" t="b">
        <v>1</v>
      </c>
      <c r="S575" s="9" t="b">
        <v>1</v>
      </c>
      <c r="T575" s="6" t="s">
        <v>8797</v>
      </c>
      <c r="U575" s="17" t="str">
        <f>INDEX(Data!U:U,MATCH($D575,Data!$D:$D,0))</f>
        <v>50024-00010</v>
      </c>
      <c r="V575" s="17" t="str">
        <f>INDEX(Data!V:V,MATCH($D575,Data!$D:$D,0))</f>
        <v/>
      </c>
      <c r="W575" s="17" t="str">
        <f>INDEX(Data!W:W,MATCH($D575,Data!$D:$D,0))</f>
        <v/>
      </c>
      <c r="X575" s="17" t="str">
        <f>INDEX(Data!X:X,MATCH($D575,Data!$D:$D,0))</f>
        <v/>
      </c>
      <c r="Y575" s="17" t="str">
        <f>INDEX(Data!Y:Y,MATCH($D575,Data!$D:$D,0))</f>
        <v/>
      </c>
      <c r="Z575" s="17" t="str">
        <f>INDEX(Data!Z:Z,MATCH($D575,Data!$D:$D,0))</f>
        <v/>
      </c>
      <c r="AA575" s="17" t="str">
        <f>INDEX(Data!AA:AA,MATCH($D575,Data!$D:$D,0))</f>
        <v/>
      </c>
      <c r="AB575" s="17" t="str">
        <f>INDEX(Data!AB:AB,MATCH($D575,Data!$D:$D,0))</f>
        <v/>
      </c>
      <c r="AC575" s="17" t="str">
        <f>INDEX(Data!AC:AC,MATCH($D575,Data!$D:$D,0))</f>
        <v>OS</v>
      </c>
      <c r="AD575" s="17" t="str">
        <f>INDEX(Data!AD:AD,MATCH($D575,Data!$D:$D,0))</f>
        <v/>
      </c>
      <c r="AE575" s="17" t="str">
        <f>INDEX(Data!AE:AE,MATCH($D575,Data!$D:$D,0))</f>
        <v/>
      </c>
      <c r="AF575" s="17" t="str">
        <f>INDEX(Data!AF:AF,MATCH($D575,Data!$D:$D,0))</f>
        <v/>
      </c>
      <c r="AG575" s="17" t="str">
        <f>INDEX(Data!AG:AG,MATCH($D575,Data!$D:$D,0))</f>
        <v/>
      </c>
      <c r="AH575" s="17" t="str">
        <f>INDEX(Data!AH:AH,MATCH($D575,Data!$D:$D,0))</f>
        <v/>
      </c>
      <c r="AI575" s="17" t="str">
        <f>INDEX(Data!AI:AI,MATCH($D575,Data!$D:$D,0))</f>
        <v/>
      </c>
      <c r="AJ575" s="17" t="str">
        <f>INDEX(Data!AJ:AJ,MATCH($D575,Data!$D:$D,0))</f>
        <v/>
      </c>
      <c r="AK575" s="10">
        <v>35</v>
      </c>
      <c r="AL575" s="10">
        <v>45</v>
      </c>
      <c r="AM575" s="6" t="s">
        <v>475</v>
      </c>
      <c r="AN575" s="6" t="s">
        <v>2659</v>
      </c>
      <c r="AO575" s="6" t="s">
        <v>2660</v>
      </c>
      <c r="AP575" s="6" t="s">
        <v>2661</v>
      </c>
      <c r="AQ575" s="18" t="s">
        <v>9465</v>
      </c>
      <c r="AR575" s="11" t="str">
        <f t="shared" si="130"/>
        <v>2W Distributor Bike</v>
      </c>
      <c r="AS575" s="11" t="str">
        <f t="shared" si="131"/>
        <v>2W Distributor - Moto</v>
      </c>
      <c r="AT575" s="11" t="str">
        <f t="shared" si="132"/>
        <v>2W Distributor</v>
      </c>
      <c r="AU575" s="11" t="str">
        <f t="shared" si="133"/>
        <v>H2</v>
      </c>
      <c r="AV575" s="11" t="str">
        <f t="shared" si="133"/>
        <v>International - Bike</v>
      </c>
      <c r="AW575" s="11" t="str">
        <f t="shared" si="134"/>
        <v>International - Moto</v>
      </c>
      <c r="AX575" s="11" t="str">
        <f t="shared" si="135"/>
        <v>International - AS</v>
      </c>
      <c r="AY575" s="11" t="str">
        <f t="shared" si="135"/>
        <v>International</v>
      </c>
      <c r="AZ575" s="11" t="str">
        <f t="shared" si="135"/>
        <v>International - New</v>
      </c>
      <c r="BA575" s="11" t="str">
        <f t="shared" si="136"/>
        <v>Mecanic Sport</v>
      </c>
      <c r="BB575" s="11" t="str">
        <f t="shared" si="137"/>
        <v>Moto Dealers</v>
      </c>
      <c r="BC575" s="11" t="str">
        <f t="shared" si="137"/>
        <v>Motonet</v>
      </c>
      <c r="BD575" s="11" t="str">
        <f t="shared" si="138"/>
        <v>Pierce AB</v>
      </c>
      <c r="BE575" s="11" t="str">
        <f t="shared" si="139"/>
        <v>Retail</v>
      </c>
      <c r="BF575" s="11" t="str">
        <f t="shared" si="140"/>
        <v>TREK</v>
      </c>
      <c r="BG575" s="11" t="e">
        <v>#N/A</v>
      </c>
      <c r="BH575" s="11" t="e">
        <f t="shared" si="141"/>
        <v>#N/A</v>
      </c>
      <c r="BI575" s="11"/>
      <c r="BJ575" s="11"/>
      <c r="BK575" s="11"/>
      <c r="BL575" s="11"/>
      <c r="BM575" s="11"/>
      <c r="BN575" s="11"/>
      <c r="BO575" s="11"/>
      <c r="BP575" s="11"/>
      <c r="BQ575" s="11"/>
      <c r="BR575" s="11"/>
      <c r="BS575" s="11"/>
    </row>
    <row r="576" spans="1:71" x14ac:dyDescent="0.2">
      <c r="A576" s="16">
        <f t="shared" si="142"/>
        <v>575</v>
      </c>
      <c r="B576" s="11" t="str">
        <f t="shared" si="145"/>
        <v>50025-00001</v>
      </c>
      <c r="C576" s="11" t="str">
        <f t="shared" si="145"/>
        <v>50025-00001</v>
      </c>
      <c r="D576" s="7" t="s">
        <v>2673</v>
      </c>
      <c r="E576" s="6" t="s">
        <v>139</v>
      </c>
      <c r="F576" s="11" t="s">
        <v>8991</v>
      </c>
      <c r="G576" s="17" t="str">
        <f>INDEX(Data!G:G,MATCH($D576,Data!$D:$D,0))</f>
        <v>ACCURI 2 JUNIOR</v>
      </c>
      <c r="H576" s="17" t="str">
        <f>INDEX(Data!H:H,MATCH($D576,Data!$D:$D,0))</f>
        <v>Goggle</v>
      </c>
      <c r="I576" s="6" t="s">
        <v>2311</v>
      </c>
      <c r="J576" s="6" t="s">
        <v>5331</v>
      </c>
      <c r="K576" s="6" t="s">
        <v>5333</v>
      </c>
      <c r="L576" s="6" t="s">
        <v>8992</v>
      </c>
      <c r="M576" s="6" t="s">
        <v>5348</v>
      </c>
      <c r="N576" s="6" t="s">
        <v>5379</v>
      </c>
      <c r="O576" s="11"/>
      <c r="P576" s="11"/>
      <c r="Q576" s="6" t="s">
        <v>2507</v>
      </c>
      <c r="R576" s="9" t="b">
        <v>1</v>
      </c>
      <c r="S576" s="9" t="b">
        <v>1</v>
      </c>
      <c r="T576" s="6" t="s">
        <v>2673</v>
      </c>
      <c r="U576" s="17" t="str">
        <f>INDEX(Data!U:U,MATCH($D576,Data!$D:$D,0))</f>
        <v>50025-00001</v>
      </c>
      <c r="V576" s="17" t="str">
        <f>INDEX(Data!V:V,MATCH($D576,Data!$D:$D,0))</f>
        <v/>
      </c>
      <c r="W576" s="17" t="str">
        <f>INDEX(Data!W:W,MATCH($D576,Data!$D:$D,0))</f>
        <v/>
      </c>
      <c r="X576" s="17" t="str">
        <f>INDEX(Data!X:X,MATCH($D576,Data!$D:$D,0))</f>
        <v/>
      </c>
      <c r="Y576" s="17" t="str">
        <f>INDEX(Data!Y:Y,MATCH($D576,Data!$D:$D,0))</f>
        <v/>
      </c>
      <c r="Z576" s="17" t="str">
        <f>INDEX(Data!Z:Z,MATCH($D576,Data!$D:$D,0))</f>
        <v/>
      </c>
      <c r="AA576" s="17" t="str">
        <f>INDEX(Data!AA:AA,MATCH($D576,Data!$D:$D,0))</f>
        <v/>
      </c>
      <c r="AB576" s="17" t="str">
        <f>INDEX(Data!AB:AB,MATCH($D576,Data!$D:$D,0))</f>
        <v/>
      </c>
      <c r="AC576" s="17" t="str">
        <f>INDEX(Data!AC:AC,MATCH($D576,Data!$D:$D,0))</f>
        <v>OS</v>
      </c>
      <c r="AD576" s="17" t="str">
        <f>INDEX(Data!AD:AD,MATCH($D576,Data!$D:$D,0))</f>
        <v/>
      </c>
      <c r="AE576" s="17" t="str">
        <f>INDEX(Data!AE:AE,MATCH($D576,Data!$D:$D,0))</f>
        <v/>
      </c>
      <c r="AF576" s="17" t="str">
        <f>INDEX(Data!AF:AF,MATCH($D576,Data!$D:$D,0))</f>
        <v/>
      </c>
      <c r="AG576" s="17" t="str">
        <f>INDEX(Data!AG:AG,MATCH($D576,Data!$D:$D,0))</f>
        <v/>
      </c>
      <c r="AH576" s="17" t="str">
        <f>INDEX(Data!AH:AH,MATCH($D576,Data!$D:$D,0))</f>
        <v/>
      </c>
      <c r="AI576" s="17" t="str">
        <f>INDEX(Data!AI:AI,MATCH($D576,Data!$D:$D,0))</f>
        <v/>
      </c>
      <c r="AJ576" s="17" t="str">
        <f>INDEX(Data!AJ:AJ,MATCH($D576,Data!$D:$D,0))</f>
        <v/>
      </c>
      <c r="AK576" s="10">
        <v>45</v>
      </c>
      <c r="AL576" s="10">
        <v>55</v>
      </c>
      <c r="AM576" s="6" t="s">
        <v>475</v>
      </c>
      <c r="AN576" s="6" t="s">
        <v>2659</v>
      </c>
      <c r="AO576" s="6" t="s">
        <v>2660</v>
      </c>
      <c r="AP576" s="6" t="s">
        <v>2661</v>
      </c>
      <c r="AQ576" s="18" t="s">
        <v>9465</v>
      </c>
      <c r="AR576" s="11" t="str">
        <f t="shared" si="130"/>
        <v>2W Distributor Bike</v>
      </c>
      <c r="AS576" s="11" t="str">
        <f t="shared" si="131"/>
        <v>2W Distributor - Moto</v>
      </c>
      <c r="AT576" s="11" t="str">
        <f t="shared" si="132"/>
        <v>2W Distributor</v>
      </c>
      <c r="AU576" s="11" t="str">
        <f t="shared" si="133"/>
        <v>H2</v>
      </c>
      <c r="AV576" s="11" t="str">
        <f t="shared" si="133"/>
        <v>International - Bike</v>
      </c>
      <c r="AW576" s="11" t="str">
        <f t="shared" si="134"/>
        <v>International - Moto</v>
      </c>
      <c r="AX576" s="11" t="str">
        <f t="shared" si="135"/>
        <v>International - AS</v>
      </c>
      <c r="AY576" s="11" t="str">
        <f t="shared" si="135"/>
        <v>International</v>
      </c>
      <c r="AZ576" s="11" t="str">
        <f t="shared" si="135"/>
        <v>International - New</v>
      </c>
      <c r="BA576" s="11" t="str">
        <f t="shared" si="136"/>
        <v>Mecanic Sport</v>
      </c>
      <c r="BB576" s="11" t="str">
        <f t="shared" si="137"/>
        <v>Moto Dealers</v>
      </c>
      <c r="BC576" s="11" t="str">
        <f t="shared" si="137"/>
        <v>Motonet</v>
      </c>
      <c r="BD576" s="11" t="str">
        <f t="shared" si="138"/>
        <v>Pierce AB</v>
      </c>
      <c r="BE576" s="11" t="str">
        <f t="shared" si="139"/>
        <v>Retail</v>
      </c>
      <c r="BF576" s="11" t="str">
        <f t="shared" si="140"/>
        <v>TREK</v>
      </c>
      <c r="BG576" s="11" t="s">
        <v>2674</v>
      </c>
      <c r="BH576" s="11" t="str">
        <f t="shared" si="141"/>
        <v>https://fs.amplifi.io//file?id=ae73f708-5d11-44d3-b2ab-d4c46b63838f&amp;variant=thumb&amp;extension=png</v>
      </c>
      <c r="BI576" s="11" t="s">
        <v>2674</v>
      </c>
      <c r="BJ576" s="11"/>
      <c r="BK576" s="11"/>
      <c r="BL576" s="11"/>
      <c r="BM576" s="11"/>
      <c r="BN576" s="11"/>
      <c r="BO576" s="11"/>
      <c r="BP576" s="11"/>
      <c r="BQ576" s="11"/>
      <c r="BR576" s="11"/>
      <c r="BS576" s="11"/>
    </row>
    <row r="577" spans="1:71" x14ac:dyDescent="0.2">
      <c r="A577" s="16">
        <f t="shared" si="142"/>
        <v>576</v>
      </c>
      <c r="B577" s="11" t="str">
        <f t="shared" si="145"/>
        <v>50025-00002</v>
      </c>
      <c r="C577" s="11" t="str">
        <f t="shared" si="145"/>
        <v>50025-00002</v>
      </c>
      <c r="D577" s="7" t="s">
        <v>2675</v>
      </c>
      <c r="E577" s="6" t="s">
        <v>139</v>
      </c>
      <c r="F577" s="11" t="s">
        <v>8991</v>
      </c>
      <c r="G577" s="17" t="str">
        <f>INDEX(Data!G:G,MATCH($D577,Data!$D:$D,0))</f>
        <v>ACCURI 2 JUNIOR</v>
      </c>
      <c r="H577" s="17" t="str">
        <f>INDEX(Data!H:H,MATCH($D577,Data!$D:$D,0))</f>
        <v>Goggle</v>
      </c>
      <c r="I577" s="6" t="s">
        <v>2311</v>
      </c>
      <c r="J577" s="6" t="s">
        <v>5331</v>
      </c>
      <c r="K577" s="6" t="s">
        <v>5333</v>
      </c>
      <c r="L577" s="6" t="s">
        <v>8992</v>
      </c>
      <c r="M577" s="6" t="s">
        <v>5348</v>
      </c>
      <c r="N577" s="6" t="s">
        <v>5379</v>
      </c>
      <c r="O577" s="11"/>
      <c r="P577" s="11"/>
      <c r="Q577" s="6" t="s">
        <v>2513</v>
      </c>
      <c r="R577" s="9" t="b">
        <v>1</v>
      </c>
      <c r="S577" s="9" t="b">
        <v>1</v>
      </c>
      <c r="T577" s="6" t="s">
        <v>2675</v>
      </c>
      <c r="U577" s="17" t="str">
        <f>INDEX(Data!U:U,MATCH($D577,Data!$D:$D,0))</f>
        <v>50025-00002</v>
      </c>
      <c r="V577" s="17" t="str">
        <f>INDEX(Data!V:V,MATCH($D577,Data!$D:$D,0))</f>
        <v/>
      </c>
      <c r="W577" s="17" t="str">
        <f>INDEX(Data!W:W,MATCH($D577,Data!$D:$D,0))</f>
        <v/>
      </c>
      <c r="X577" s="17" t="str">
        <f>INDEX(Data!X:X,MATCH($D577,Data!$D:$D,0))</f>
        <v/>
      </c>
      <c r="Y577" s="17" t="str">
        <f>INDEX(Data!Y:Y,MATCH($D577,Data!$D:$D,0))</f>
        <v/>
      </c>
      <c r="Z577" s="17" t="str">
        <f>INDEX(Data!Z:Z,MATCH($D577,Data!$D:$D,0))</f>
        <v/>
      </c>
      <c r="AA577" s="17" t="str">
        <f>INDEX(Data!AA:AA,MATCH($D577,Data!$D:$D,0))</f>
        <v/>
      </c>
      <c r="AB577" s="17" t="str">
        <f>INDEX(Data!AB:AB,MATCH($D577,Data!$D:$D,0))</f>
        <v/>
      </c>
      <c r="AC577" s="17" t="str">
        <f>INDEX(Data!AC:AC,MATCH($D577,Data!$D:$D,0))</f>
        <v>OS</v>
      </c>
      <c r="AD577" s="17" t="str">
        <f>INDEX(Data!AD:AD,MATCH($D577,Data!$D:$D,0))</f>
        <v/>
      </c>
      <c r="AE577" s="17" t="str">
        <f>INDEX(Data!AE:AE,MATCH($D577,Data!$D:$D,0))</f>
        <v/>
      </c>
      <c r="AF577" s="17" t="str">
        <f>INDEX(Data!AF:AF,MATCH($D577,Data!$D:$D,0))</f>
        <v/>
      </c>
      <c r="AG577" s="17" t="str">
        <f>INDEX(Data!AG:AG,MATCH($D577,Data!$D:$D,0))</f>
        <v/>
      </c>
      <c r="AH577" s="17" t="str">
        <f>INDEX(Data!AH:AH,MATCH($D577,Data!$D:$D,0))</f>
        <v/>
      </c>
      <c r="AI577" s="17" t="str">
        <f>INDEX(Data!AI:AI,MATCH($D577,Data!$D:$D,0))</f>
        <v/>
      </c>
      <c r="AJ577" s="17" t="str">
        <f>INDEX(Data!AJ:AJ,MATCH($D577,Data!$D:$D,0))</f>
        <v/>
      </c>
      <c r="AK577" s="10">
        <v>45</v>
      </c>
      <c r="AL577" s="10">
        <v>55</v>
      </c>
      <c r="AM577" s="6" t="s">
        <v>475</v>
      </c>
      <c r="AN577" s="6" t="s">
        <v>2659</v>
      </c>
      <c r="AO577" s="6" t="s">
        <v>2660</v>
      </c>
      <c r="AP577" s="6" t="s">
        <v>2661</v>
      </c>
      <c r="AQ577" s="18" t="s">
        <v>9465</v>
      </c>
      <c r="AR577" s="11" t="str">
        <f t="shared" si="130"/>
        <v>2W Distributor Bike</v>
      </c>
      <c r="AS577" s="11" t="str">
        <f t="shared" si="131"/>
        <v>2W Distributor - Moto</v>
      </c>
      <c r="AT577" s="11" t="str">
        <f t="shared" si="132"/>
        <v>2W Distributor</v>
      </c>
      <c r="AU577" s="11" t="str">
        <f t="shared" si="133"/>
        <v>H2</v>
      </c>
      <c r="AV577" s="11" t="str">
        <f t="shared" si="133"/>
        <v>International - Bike</v>
      </c>
      <c r="AW577" s="11" t="str">
        <f t="shared" si="134"/>
        <v>International - Moto</v>
      </c>
      <c r="AX577" s="11" t="str">
        <f t="shared" si="135"/>
        <v>International - AS</v>
      </c>
      <c r="AY577" s="11" t="str">
        <f t="shared" si="135"/>
        <v>International</v>
      </c>
      <c r="AZ577" s="11" t="str">
        <f t="shared" si="135"/>
        <v>International - New</v>
      </c>
      <c r="BA577" s="11" t="str">
        <f t="shared" si="136"/>
        <v>Mecanic Sport</v>
      </c>
      <c r="BB577" s="11" t="str">
        <f t="shared" si="137"/>
        <v>Moto Dealers</v>
      </c>
      <c r="BC577" s="11" t="str">
        <f t="shared" si="137"/>
        <v>Motonet</v>
      </c>
      <c r="BD577" s="11" t="str">
        <f t="shared" si="138"/>
        <v>Pierce AB</v>
      </c>
      <c r="BE577" s="11" t="str">
        <f t="shared" si="139"/>
        <v>Retail</v>
      </c>
      <c r="BF577" s="11" t="str">
        <f t="shared" si="140"/>
        <v>TREK</v>
      </c>
      <c r="BG577" s="11" t="s">
        <v>2676</v>
      </c>
      <c r="BH577" s="11" t="str">
        <f t="shared" si="141"/>
        <v>https://fs.amplifi.io//file?id=fbf770c4-f4a7-443e-8aef-9eaef2d48679&amp;variant=thumb&amp;extension=png</v>
      </c>
      <c r="BI577" s="11" t="s">
        <v>2676</v>
      </c>
      <c r="BJ577" s="11"/>
      <c r="BK577" s="11"/>
      <c r="BL577" s="11"/>
      <c r="BM577" s="11"/>
      <c r="BN577" s="11"/>
      <c r="BO577" s="11"/>
      <c r="BP577" s="11"/>
      <c r="BQ577" s="11"/>
      <c r="BR577" s="11"/>
      <c r="BS577" s="11"/>
    </row>
    <row r="578" spans="1:71" x14ac:dyDescent="0.2">
      <c r="A578" s="16">
        <f t="shared" si="142"/>
        <v>577</v>
      </c>
      <c r="B578" s="11" t="str">
        <f t="shared" si="145"/>
        <v>50025-00007</v>
      </c>
      <c r="C578" s="11" t="str">
        <f t="shared" si="145"/>
        <v>50025-00007</v>
      </c>
      <c r="D578" s="7" t="s">
        <v>8798</v>
      </c>
      <c r="E578" s="6" t="s">
        <v>139</v>
      </c>
      <c r="F578" s="11" t="s">
        <v>8991</v>
      </c>
      <c r="G578" s="17" t="str">
        <f>INDEX(Data!G:G,MATCH($D578,Data!$D:$D,0))</f>
        <v>ACCURI 2 JUNIOR</v>
      </c>
      <c r="H578" s="17" t="str">
        <f>INDEX(Data!H:H,MATCH($D578,Data!$D:$D,0))</f>
        <v>Goggle</v>
      </c>
      <c r="I578" s="6" t="s">
        <v>2311</v>
      </c>
      <c r="J578" s="6" t="s">
        <v>5331</v>
      </c>
      <c r="K578" s="6" t="s">
        <v>5340</v>
      </c>
      <c r="L578" s="6" t="s">
        <v>8994</v>
      </c>
      <c r="M578" s="6" t="s">
        <v>5348</v>
      </c>
      <c r="N578" s="6" t="s">
        <v>5379</v>
      </c>
      <c r="O578" s="11"/>
      <c r="P578" s="11"/>
      <c r="Q578" s="6" t="s">
        <v>9132</v>
      </c>
      <c r="R578" s="9" t="b">
        <v>1</v>
      </c>
      <c r="S578" s="9" t="b">
        <v>0</v>
      </c>
      <c r="T578" s="6" t="s">
        <v>8798</v>
      </c>
      <c r="U578" s="17" t="str">
        <f>INDEX(Data!U:U,MATCH($D578,Data!$D:$D,0))</f>
        <v>50025-00007</v>
      </c>
      <c r="V578" s="17" t="str">
        <f>INDEX(Data!V:V,MATCH($D578,Data!$D:$D,0))</f>
        <v/>
      </c>
      <c r="W578" s="17" t="str">
        <f>INDEX(Data!W:W,MATCH($D578,Data!$D:$D,0))</f>
        <v/>
      </c>
      <c r="X578" s="17" t="str">
        <f>INDEX(Data!X:X,MATCH($D578,Data!$D:$D,0))</f>
        <v/>
      </c>
      <c r="Y578" s="17" t="str">
        <f>INDEX(Data!Y:Y,MATCH($D578,Data!$D:$D,0))</f>
        <v/>
      </c>
      <c r="Z578" s="17" t="str">
        <f>INDEX(Data!Z:Z,MATCH($D578,Data!$D:$D,0))</f>
        <v/>
      </c>
      <c r="AA578" s="17" t="str">
        <f>INDEX(Data!AA:AA,MATCH($D578,Data!$D:$D,0))</f>
        <v/>
      </c>
      <c r="AB578" s="17" t="str">
        <f>INDEX(Data!AB:AB,MATCH($D578,Data!$D:$D,0))</f>
        <v/>
      </c>
      <c r="AC578" s="17" t="str">
        <f>INDEX(Data!AC:AC,MATCH($D578,Data!$D:$D,0))</f>
        <v>OS</v>
      </c>
      <c r="AD578" s="17" t="str">
        <f>INDEX(Data!AD:AD,MATCH($D578,Data!$D:$D,0))</f>
        <v/>
      </c>
      <c r="AE578" s="17" t="str">
        <f>INDEX(Data!AE:AE,MATCH($D578,Data!$D:$D,0))</f>
        <v/>
      </c>
      <c r="AF578" s="17" t="str">
        <f>INDEX(Data!AF:AF,MATCH($D578,Data!$D:$D,0))</f>
        <v/>
      </c>
      <c r="AG578" s="17" t="str">
        <f>INDEX(Data!AG:AG,MATCH($D578,Data!$D:$D,0))</f>
        <v/>
      </c>
      <c r="AH578" s="17" t="str">
        <f>INDEX(Data!AH:AH,MATCH($D578,Data!$D:$D,0))</f>
        <v/>
      </c>
      <c r="AI578" s="17" t="str">
        <f>INDEX(Data!AI:AI,MATCH($D578,Data!$D:$D,0))</f>
        <v/>
      </c>
      <c r="AJ578" s="17" t="str">
        <f>INDEX(Data!AJ:AJ,MATCH($D578,Data!$D:$D,0))</f>
        <v/>
      </c>
      <c r="AK578" s="10">
        <v>45</v>
      </c>
      <c r="AL578" s="10">
        <v>55</v>
      </c>
      <c r="AM578" s="6" t="s">
        <v>475</v>
      </c>
      <c r="AN578" s="6" t="s">
        <v>2659</v>
      </c>
      <c r="AO578" s="6" t="s">
        <v>2660</v>
      </c>
      <c r="AP578" s="6" t="s">
        <v>2661</v>
      </c>
      <c r="AQ578" s="18" t="s">
        <v>9465</v>
      </c>
      <c r="AR578" s="11" t="str">
        <f t="shared" si="130"/>
        <v>2W Distributor Bike</v>
      </c>
      <c r="AS578" s="11" t="str">
        <f t="shared" si="131"/>
        <v>2W Distributor - Moto</v>
      </c>
      <c r="AT578" s="11" t="str">
        <f t="shared" si="132"/>
        <v>2W Distributor</v>
      </c>
      <c r="AU578" s="11" t="str">
        <f t="shared" si="133"/>
        <v>H2</v>
      </c>
      <c r="AV578" s="11" t="str">
        <f t="shared" si="133"/>
        <v>International - Bike</v>
      </c>
      <c r="AW578" s="11" t="str">
        <f t="shared" si="134"/>
        <v>International - Moto</v>
      </c>
      <c r="AX578" s="11" t="str">
        <f t="shared" si="135"/>
        <v>International - AS</v>
      </c>
      <c r="AY578" s="11" t="str">
        <f t="shared" si="135"/>
        <v>International</v>
      </c>
      <c r="AZ578" s="11" t="str">
        <f t="shared" si="135"/>
        <v>International - New</v>
      </c>
      <c r="BA578" s="11" t="str">
        <f t="shared" si="136"/>
        <v>Mecanic Sport</v>
      </c>
      <c r="BB578" s="11" t="str">
        <f t="shared" si="137"/>
        <v>Moto Dealers</v>
      </c>
      <c r="BC578" s="11" t="str">
        <f t="shared" si="137"/>
        <v>Motonet</v>
      </c>
      <c r="BD578" s="11" t="str">
        <f t="shared" si="138"/>
        <v>Pierce AB</v>
      </c>
      <c r="BE578" s="11" t="str">
        <f t="shared" si="139"/>
        <v>Retail</v>
      </c>
      <c r="BF578" s="11" t="str">
        <f t="shared" si="140"/>
        <v>TREK</v>
      </c>
      <c r="BG578" s="11" t="e">
        <v>#N/A</v>
      </c>
      <c r="BH578" s="11" t="e">
        <f t="shared" si="141"/>
        <v>#N/A</v>
      </c>
      <c r="BI578" s="11"/>
      <c r="BJ578" s="11"/>
      <c r="BK578" s="11"/>
      <c r="BL578" s="11"/>
      <c r="BM578" s="11"/>
      <c r="BN578" s="11"/>
      <c r="BO578" s="11"/>
      <c r="BP578" s="11"/>
      <c r="BQ578" s="11"/>
      <c r="BR578" s="11"/>
      <c r="BS578" s="11"/>
    </row>
    <row r="579" spans="1:71" x14ac:dyDescent="0.2">
      <c r="A579" s="16">
        <f t="shared" si="142"/>
        <v>578</v>
      </c>
      <c r="B579" s="11" t="str">
        <f t="shared" si="145"/>
        <v>50025-00008</v>
      </c>
      <c r="C579" s="11" t="str">
        <f t="shared" si="145"/>
        <v>50025-00008</v>
      </c>
      <c r="D579" s="7" t="s">
        <v>8799</v>
      </c>
      <c r="E579" s="6" t="s">
        <v>139</v>
      </c>
      <c r="F579" s="11" t="s">
        <v>8991</v>
      </c>
      <c r="G579" s="17" t="str">
        <f>INDEX(Data!G:G,MATCH($D579,Data!$D:$D,0))</f>
        <v>ACCURI 2 JUNIOR</v>
      </c>
      <c r="H579" s="17" t="str">
        <f>INDEX(Data!H:H,MATCH($D579,Data!$D:$D,0))</f>
        <v>Goggle</v>
      </c>
      <c r="I579" s="6" t="s">
        <v>2311</v>
      </c>
      <c r="J579" s="6" t="s">
        <v>5331</v>
      </c>
      <c r="K579" s="6" t="s">
        <v>5340</v>
      </c>
      <c r="L579" s="6" t="s">
        <v>8994</v>
      </c>
      <c r="M579" s="6" t="s">
        <v>5348</v>
      </c>
      <c r="N579" s="6" t="s">
        <v>5379</v>
      </c>
      <c r="O579" s="11"/>
      <c r="P579" s="11"/>
      <c r="Q579" s="6" t="s">
        <v>9133</v>
      </c>
      <c r="R579" s="9" t="b">
        <v>1</v>
      </c>
      <c r="S579" s="9" t="b">
        <v>0</v>
      </c>
      <c r="T579" s="6" t="s">
        <v>8799</v>
      </c>
      <c r="U579" s="17" t="str">
        <f>INDEX(Data!U:U,MATCH($D579,Data!$D:$D,0))</f>
        <v>50025-00008</v>
      </c>
      <c r="V579" s="17" t="str">
        <f>INDEX(Data!V:V,MATCH($D579,Data!$D:$D,0))</f>
        <v/>
      </c>
      <c r="W579" s="17" t="str">
        <f>INDEX(Data!W:W,MATCH($D579,Data!$D:$D,0))</f>
        <v/>
      </c>
      <c r="X579" s="17" t="str">
        <f>INDEX(Data!X:X,MATCH($D579,Data!$D:$D,0))</f>
        <v/>
      </c>
      <c r="Y579" s="17" t="str">
        <f>INDEX(Data!Y:Y,MATCH($D579,Data!$D:$D,0))</f>
        <v/>
      </c>
      <c r="Z579" s="17" t="str">
        <f>INDEX(Data!Z:Z,MATCH($D579,Data!$D:$D,0))</f>
        <v/>
      </c>
      <c r="AA579" s="17" t="str">
        <f>INDEX(Data!AA:AA,MATCH($D579,Data!$D:$D,0))</f>
        <v/>
      </c>
      <c r="AB579" s="17" t="str">
        <f>INDEX(Data!AB:AB,MATCH($D579,Data!$D:$D,0))</f>
        <v/>
      </c>
      <c r="AC579" s="17" t="str">
        <f>INDEX(Data!AC:AC,MATCH($D579,Data!$D:$D,0))</f>
        <v>OS</v>
      </c>
      <c r="AD579" s="17" t="str">
        <f>INDEX(Data!AD:AD,MATCH($D579,Data!$D:$D,0))</f>
        <v/>
      </c>
      <c r="AE579" s="17" t="str">
        <f>INDEX(Data!AE:AE,MATCH($D579,Data!$D:$D,0))</f>
        <v/>
      </c>
      <c r="AF579" s="17" t="str">
        <f>INDEX(Data!AF:AF,MATCH($D579,Data!$D:$D,0))</f>
        <v/>
      </c>
      <c r="AG579" s="17" t="str">
        <f>INDEX(Data!AG:AG,MATCH($D579,Data!$D:$D,0))</f>
        <v/>
      </c>
      <c r="AH579" s="17" t="str">
        <f>INDEX(Data!AH:AH,MATCH($D579,Data!$D:$D,0))</f>
        <v/>
      </c>
      <c r="AI579" s="17" t="str">
        <f>INDEX(Data!AI:AI,MATCH($D579,Data!$D:$D,0))</f>
        <v/>
      </c>
      <c r="AJ579" s="17" t="str">
        <f>INDEX(Data!AJ:AJ,MATCH($D579,Data!$D:$D,0))</f>
        <v/>
      </c>
      <c r="AK579" s="10">
        <v>45</v>
      </c>
      <c r="AL579" s="10">
        <v>55</v>
      </c>
      <c r="AM579" s="6" t="s">
        <v>475</v>
      </c>
      <c r="AN579" s="6" t="s">
        <v>2659</v>
      </c>
      <c r="AO579" s="6" t="s">
        <v>2660</v>
      </c>
      <c r="AP579" s="6" t="s">
        <v>2661</v>
      </c>
      <c r="AQ579" s="18" t="s">
        <v>9465</v>
      </c>
      <c r="AR579" s="11" t="str">
        <f t="shared" ref="AR579:AR642" si="146">IF($E579="Moto","",IF($E579="Snowboard","",IF($E579="Snowmobile","",AR$1)))</f>
        <v>2W Distributor Bike</v>
      </c>
      <c r="AS579" s="11" t="str">
        <f t="shared" ref="AS579:AS642" si="147">IF($E579="Bike","",IF($E579="Snowboard","",AS$1))</f>
        <v>2W Distributor - Moto</v>
      </c>
      <c r="AT579" s="11" t="str">
        <f t="shared" ref="AT579:AT642" si="148">IF($E579="Snowboard","",AT$1)</f>
        <v>2W Distributor</v>
      </c>
      <c r="AU579" s="11" t="str">
        <f t="shared" ref="AU579:AV642" si="149">IF($E579="Moto","",IF($E579="Snowboard","",IF($E579="Snowmobile","",AU$1)))</f>
        <v>H2</v>
      </c>
      <c r="AV579" s="11" t="str">
        <f t="shared" si="149"/>
        <v>International - Bike</v>
      </c>
      <c r="AW579" s="11" t="str">
        <f t="shared" ref="AW579:AW642" si="150">IF($E579="Bike","",IF($E579="Snowboard","",AW$1))</f>
        <v>International - Moto</v>
      </c>
      <c r="AX579" s="11" t="str">
        <f t="shared" ref="AX579:AZ642" si="151">IF($E579="Snowboard","",AX$1)</f>
        <v>International - AS</v>
      </c>
      <c r="AY579" s="11" t="str">
        <f t="shared" si="151"/>
        <v>International</v>
      </c>
      <c r="AZ579" s="11" t="str">
        <f t="shared" si="151"/>
        <v>International - New</v>
      </c>
      <c r="BA579" s="11" t="str">
        <f t="shared" ref="BA579:BA642" si="152">IF($E579="Bike","",IF($E579="Snowboard","",BA$1))</f>
        <v>Mecanic Sport</v>
      </c>
      <c r="BB579" s="11" t="str">
        <f t="shared" ref="BB579:BC642" si="153">IF($E579="Snowboard","",BB$1)</f>
        <v>Moto Dealers</v>
      </c>
      <c r="BC579" s="11" t="str">
        <f t="shared" si="153"/>
        <v>Motonet</v>
      </c>
      <c r="BD579" s="11" t="str">
        <f t="shared" ref="BD579:BD642" si="154">IF($E579="Bike","",IF($E579="Snowboard","",BD$1))</f>
        <v>Pierce AB</v>
      </c>
      <c r="BE579" s="11" t="str">
        <f t="shared" ref="BE579:BE642" si="155">IF($E579="Snowboard","",BE$1)</f>
        <v>Retail</v>
      </c>
      <c r="BF579" s="11" t="str">
        <f t="shared" ref="BF579:BF642" si="156">IF($E579="Moto","",IF($E579="Snowboard","",IF($E579="Snowmobile","",BF$1)))</f>
        <v>TREK</v>
      </c>
      <c r="BG579" s="11" t="e">
        <v>#N/A</v>
      </c>
      <c r="BH579" s="11" t="e">
        <f t="shared" ref="BH579:BH642" si="157">IF(BG579="","",BG579&amp;"&amp;variant=thumb&amp;extension=png")</f>
        <v>#N/A</v>
      </c>
      <c r="BI579" s="11"/>
      <c r="BJ579" s="11"/>
      <c r="BK579" s="11"/>
      <c r="BL579" s="11"/>
      <c r="BM579" s="11"/>
      <c r="BN579" s="11"/>
      <c r="BO579" s="11"/>
      <c r="BP579" s="11"/>
      <c r="BQ579" s="11"/>
      <c r="BR579" s="11"/>
      <c r="BS579" s="11"/>
    </row>
    <row r="580" spans="1:71" x14ac:dyDescent="0.2">
      <c r="A580" s="16">
        <f t="shared" ref="A580:A643" si="158">A579+1</f>
        <v>579</v>
      </c>
      <c r="B580" s="11" t="str">
        <f t="shared" si="145"/>
        <v>50025-00009</v>
      </c>
      <c r="C580" s="11" t="str">
        <f t="shared" si="145"/>
        <v>50025-00009</v>
      </c>
      <c r="D580" s="7" t="s">
        <v>8800</v>
      </c>
      <c r="E580" s="6" t="s">
        <v>139</v>
      </c>
      <c r="F580" s="11" t="s">
        <v>8991</v>
      </c>
      <c r="G580" s="17" t="str">
        <f>INDEX(Data!G:G,MATCH($D580,Data!$D:$D,0))</f>
        <v>ACCURI 2 JUNIOR</v>
      </c>
      <c r="H580" s="17" t="str">
        <f>INDEX(Data!H:H,MATCH($D580,Data!$D:$D,0))</f>
        <v>Goggle</v>
      </c>
      <c r="I580" s="6" t="s">
        <v>2311</v>
      </c>
      <c r="J580" s="6" t="s">
        <v>5331</v>
      </c>
      <c r="K580" s="6" t="s">
        <v>5340</v>
      </c>
      <c r="L580" s="6" t="s">
        <v>8994</v>
      </c>
      <c r="M580" s="6" t="s">
        <v>5348</v>
      </c>
      <c r="N580" s="6" t="s">
        <v>5379</v>
      </c>
      <c r="O580" s="11"/>
      <c r="P580" s="11"/>
      <c r="Q580" s="6" t="s">
        <v>9109</v>
      </c>
      <c r="R580" s="9" t="b">
        <v>1</v>
      </c>
      <c r="S580" s="9" t="b">
        <v>0</v>
      </c>
      <c r="T580" s="6" t="s">
        <v>8800</v>
      </c>
      <c r="U580" s="17" t="str">
        <f>INDEX(Data!U:U,MATCH($D580,Data!$D:$D,0))</f>
        <v>50025-00009</v>
      </c>
      <c r="V580" s="17" t="str">
        <f>INDEX(Data!V:V,MATCH($D580,Data!$D:$D,0))</f>
        <v/>
      </c>
      <c r="W580" s="17" t="str">
        <f>INDEX(Data!W:W,MATCH($D580,Data!$D:$D,0))</f>
        <v/>
      </c>
      <c r="X580" s="17" t="str">
        <f>INDEX(Data!X:X,MATCH($D580,Data!$D:$D,0))</f>
        <v/>
      </c>
      <c r="Y580" s="17" t="str">
        <f>INDEX(Data!Y:Y,MATCH($D580,Data!$D:$D,0))</f>
        <v/>
      </c>
      <c r="Z580" s="17" t="str">
        <f>INDEX(Data!Z:Z,MATCH($D580,Data!$D:$D,0))</f>
        <v/>
      </c>
      <c r="AA580" s="17" t="str">
        <f>INDEX(Data!AA:AA,MATCH($D580,Data!$D:$D,0))</f>
        <v/>
      </c>
      <c r="AB580" s="17" t="str">
        <f>INDEX(Data!AB:AB,MATCH($D580,Data!$D:$D,0))</f>
        <v/>
      </c>
      <c r="AC580" s="17" t="str">
        <f>INDEX(Data!AC:AC,MATCH($D580,Data!$D:$D,0))</f>
        <v>OS</v>
      </c>
      <c r="AD580" s="17" t="str">
        <f>INDEX(Data!AD:AD,MATCH($D580,Data!$D:$D,0))</f>
        <v/>
      </c>
      <c r="AE580" s="17" t="str">
        <f>INDEX(Data!AE:AE,MATCH($D580,Data!$D:$D,0))</f>
        <v/>
      </c>
      <c r="AF580" s="17" t="str">
        <f>INDEX(Data!AF:AF,MATCH($D580,Data!$D:$D,0))</f>
        <v/>
      </c>
      <c r="AG580" s="17" t="str">
        <f>INDEX(Data!AG:AG,MATCH($D580,Data!$D:$D,0))</f>
        <v/>
      </c>
      <c r="AH580" s="17" t="str">
        <f>INDEX(Data!AH:AH,MATCH($D580,Data!$D:$D,0))</f>
        <v/>
      </c>
      <c r="AI580" s="17" t="str">
        <f>INDEX(Data!AI:AI,MATCH($D580,Data!$D:$D,0))</f>
        <v/>
      </c>
      <c r="AJ580" s="17" t="str">
        <f>INDEX(Data!AJ:AJ,MATCH($D580,Data!$D:$D,0))</f>
        <v/>
      </c>
      <c r="AK580" s="10">
        <v>45</v>
      </c>
      <c r="AL580" s="10">
        <v>55</v>
      </c>
      <c r="AM580" s="6" t="s">
        <v>475</v>
      </c>
      <c r="AN580" s="6" t="s">
        <v>2659</v>
      </c>
      <c r="AO580" s="6" t="s">
        <v>2660</v>
      </c>
      <c r="AP580" s="6" t="s">
        <v>2661</v>
      </c>
      <c r="AQ580" s="18" t="s">
        <v>9465</v>
      </c>
      <c r="AR580" s="11" t="str">
        <f t="shared" si="146"/>
        <v>2W Distributor Bike</v>
      </c>
      <c r="AS580" s="11" t="str">
        <f t="shared" si="147"/>
        <v>2W Distributor - Moto</v>
      </c>
      <c r="AT580" s="11" t="str">
        <f t="shared" si="148"/>
        <v>2W Distributor</v>
      </c>
      <c r="AU580" s="11" t="str">
        <f t="shared" si="149"/>
        <v>H2</v>
      </c>
      <c r="AV580" s="11" t="str">
        <f t="shared" si="149"/>
        <v>International - Bike</v>
      </c>
      <c r="AW580" s="11" t="str">
        <f t="shared" si="150"/>
        <v>International - Moto</v>
      </c>
      <c r="AX580" s="11" t="str">
        <f t="shared" si="151"/>
        <v>International - AS</v>
      </c>
      <c r="AY580" s="11" t="str">
        <f t="shared" si="151"/>
        <v>International</v>
      </c>
      <c r="AZ580" s="11" t="str">
        <f t="shared" si="151"/>
        <v>International - New</v>
      </c>
      <c r="BA580" s="11" t="str">
        <f t="shared" si="152"/>
        <v>Mecanic Sport</v>
      </c>
      <c r="BB580" s="11" t="str">
        <f t="shared" si="153"/>
        <v>Moto Dealers</v>
      </c>
      <c r="BC580" s="11" t="str">
        <f t="shared" si="153"/>
        <v>Motonet</v>
      </c>
      <c r="BD580" s="11" t="str">
        <f t="shared" si="154"/>
        <v>Pierce AB</v>
      </c>
      <c r="BE580" s="11" t="str">
        <f t="shared" si="155"/>
        <v>Retail</v>
      </c>
      <c r="BF580" s="11" t="str">
        <f t="shared" si="156"/>
        <v>TREK</v>
      </c>
      <c r="BG580" s="11" t="e">
        <v>#N/A</v>
      </c>
      <c r="BH580" s="11" t="e">
        <f t="shared" si="157"/>
        <v>#N/A</v>
      </c>
      <c r="BI580" s="11"/>
      <c r="BJ580" s="11"/>
      <c r="BK580" s="11"/>
      <c r="BL580" s="11"/>
      <c r="BM580" s="11"/>
      <c r="BN580" s="11"/>
      <c r="BO580" s="11"/>
      <c r="BP580" s="11"/>
      <c r="BQ580" s="11"/>
      <c r="BR580" s="11"/>
      <c r="BS580" s="11"/>
    </row>
    <row r="581" spans="1:71" x14ac:dyDescent="0.2">
      <c r="A581" s="16">
        <f t="shared" si="158"/>
        <v>580</v>
      </c>
      <c r="B581" s="11" t="str">
        <f t="shared" si="145"/>
        <v>50025-00010</v>
      </c>
      <c r="C581" s="11" t="str">
        <f t="shared" si="145"/>
        <v>50025-00010</v>
      </c>
      <c r="D581" s="7" t="s">
        <v>8801</v>
      </c>
      <c r="E581" s="6" t="s">
        <v>139</v>
      </c>
      <c r="F581" s="11" t="s">
        <v>8991</v>
      </c>
      <c r="G581" s="17" t="str">
        <f>INDEX(Data!G:G,MATCH($D581,Data!$D:$D,0))</f>
        <v>ACCURI 2 JUNIOR</v>
      </c>
      <c r="H581" s="17" t="str">
        <f>INDEX(Data!H:H,MATCH($D581,Data!$D:$D,0))</f>
        <v>Goggle</v>
      </c>
      <c r="I581" s="6" t="s">
        <v>2311</v>
      </c>
      <c r="J581" s="6" t="s">
        <v>5331</v>
      </c>
      <c r="K581" s="6" t="s">
        <v>5340</v>
      </c>
      <c r="L581" s="6" t="s">
        <v>8994</v>
      </c>
      <c r="M581" s="6" t="s">
        <v>5348</v>
      </c>
      <c r="N581" s="6" t="s">
        <v>5379</v>
      </c>
      <c r="O581" s="11"/>
      <c r="P581" s="11"/>
      <c r="Q581" s="6" t="s">
        <v>88</v>
      </c>
      <c r="R581" s="9" t="b">
        <v>1</v>
      </c>
      <c r="S581" s="9" t="b">
        <v>1</v>
      </c>
      <c r="T581" s="6" t="s">
        <v>8801</v>
      </c>
      <c r="U581" s="17" t="str">
        <f>INDEX(Data!U:U,MATCH($D581,Data!$D:$D,0))</f>
        <v>50025-00010</v>
      </c>
      <c r="V581" s="17" t="str">
        <f>INDEX(Data!V:V,MATCH($D581,Data!$D:$D,0))</f>
        <v/>
      </c>
      <c r="W581" s="17" t="str">
        <f>INDEX(Data!W:W,MATCH($D581,Data!$D:$D,0))</f>
        <v/>
      </c>
      <c r="X581" s="17" t="str">
        <f>INDEX(Data!X:X,MATCH($D581,Data!$D:$D,0))</f>
        <v/>
      </c>
      <c r="Y581" s="17" t="str">
        <f>INDEX(Data!Y:Y,MATCH($D581,Data!$D:$D,0))</f>
        <v/>
      </c>
      <c r="Z581" s="17" t="str">
        <f>INDEX(Data!Z:Z,MATCH($D581,Data!$D:$D,0))</f>
        <v/>
      </c>
      <c r="AA581" s="17" t="str">
        <f>INDEX(Data!AA:AA,MATCH($D581,Data!$D:$D,0))</f>
        <v/>
      </c>
      <c r="AB581" s="17" t="str">
        <f>INDEX(Data!AB:AB,MATCH($D581,Data!$D:$D,0))</f>
        <v/>
      </c>
      <c r="AC581" s="17" t="str">
        <f>INDEX(Data!AC:AC,MATCH($D581,Data!$D:$D,0))</f>
        <v>OS</v>
      </c>
      <c r="AD581" s="17" t="str">
        <f>INDEX(Data!AD:AD,MATCH($D581,Data!$D:$D,0))</f>
        <v/>
      </c>
      <c r="AE581" s="17" t="str">
        <f>INDEX(Data!AE:AE,MATCH($D581,Data!$D:$D,0))</f>
        <v/>
      </c>
      <c r="AF581" s="17" t="str">
        <f>INDEX(Data!AF:AF,MATCH($D581,Data!$D:$D,0))</f>
        <v/>
      </c>
      <c r="AG581" s="17" t="str">
        <f>INDEX(Data!AG:AG,MATCH($D581,Data!$D:$D,0))</f>
        <v/>
      </c>
      <c r="AH581" s="17" t="str">
        <f>INDEX(Data!AH:AH,MATCH($D581,Data!$D:$D,0))</f>
        <v/>
      </c>
      <c r="AI581" s="17" t="str">
        <f>INDEX(Data!AI:AI,MATCH($D581,Data!$D:$D,0))</f>
        <v/>
      </c>
      <c r="AJ581" s="17" t="str">
        <f>INDEX(Data!AJ:AJ,MATCH($D581,Data!$D:$D,0))</f>
        <v/>
      </c>
      <c r="AK581" s="10">
        <v>45</v>
      </c>
      <c r="AL581" s="10">
        <v>55</v>
      </c>
      <c r="AM581" s="6" t="s">
        <v>475</v>
      </c>
      <c r="AN581" s="6" t="s">
        <v>2659</v>
      </c>
      <c r="AO581" s="6" t="s">
        <v>2660</v>
      </c>
      <c r="AP581" s="6" t="s">
        <v>2661</v>
      </c>
      <c r="AQ581" s="18" t="s">
        <v>9465</v>
      </c>
      <c r="AR581" s="11" t="str">
        <f t="shared" si="146"/>
        <v>2W Distributor Bike</v>
      </c>
      <c r="AS581" s="11" t="str">
        <f t="shared" si="147"/>
        <v>2W Distributor - Moto</v>
      </c>
      <c r="AT581" s="11" t="str">
        <f t="shared" si="148"/>
        <v>2W Distributor</v>
      </c>
      <c r="AU581" s="11" t="str">
        <f t="shared" si="149"/>
        <v>H2</v>
      </c>
      <c r="AV581" s="11" t="str">
        <f t="shared" si="149"/>
        <v>International - Bike</v>
      </c>
      <c r="AW581" s="11" t="str">
        <f t="shared" si="150"/>
        <v>International - Moto</v>
      </c>
      <c r="AX581" s="11" t="str">
        <f t="shared" si="151"/>
        <v>International - AS</v>
      </c>
      <c r="AY581" s="11" t="str">
        <f t="shared" si="151"/>
        <v>International</v>
      </c>
      <c r="AZ581" s="11" t="str">
        <f t="shared" si="151"/>
        <v>International - New</v>
      </c>
      <c r="BA581" s="11" t="str">
        <f t="shared" si="152"/>
        <v>Mecanic Sport</v>
      </c>
      <c r="BB581" s="11" t="str">
        <f t="shared" si="153"/>
        <v>Moto Dealers</v>
      </c>
      <c r="BC581" s="11" t="str">
        <f t="shared" si="153"/>
        <v>Motonet</v>
      </c>
      <c r="BD581" s="11" t="str">
        <f t="shared" si="154"/>
        <v>Pierce AB</v>
      </c>
      <c r="BE581" s="11" t="str">
        <f t="shared" si="155"/>
        <v>Retail</v>
      </c>
      <c r="BF581" s="11" t="str">
        <f t="shared" si="156"/>
        <v>TREK</v>
      </c>
      <c r="BG581" s="11" t="e">
        <v>#N/A</v>
      </c>
      <c r="BH581" s="11" t="e">
        <f t="shared" si="157"/>
        <v>#N/A</v>
      </c>
      <c r="BI581" s="11"/>
      <c r="BJ581" s="11"/>
      <c r="BK581" s="11"/>
      <c r="BL581" s="11"/>
      <c r="BM581" s="11"/>
      <c r="BN581" s="11"/>
      <c r="BO581" s="11"/>
      <c r="BP581" s="11"/>
      <c r="BQ581" s="11"/>
      <c r="BR581" s="11"/>
      <c r="BS581" s="11"/>
    </row>
    <row r="582" spans="1:71" x14ac:dyDescent="0.2">
      <c r="A582" s="16">
        <f t="shared" si="158"/>
        <v>581</v>
      </c>
      <c r="B582" s="11" t="str">
        <f t="shared" ref="B582:C601" si="159">C582</f>
        <v>50026-00001</v>
      </c>
      <c r="C582" s="11" t="str">
        <f t="shared" si="159"/>
        <v>50026-00001</v>
      </c>
      <c r="D582" s="7" t="s">
        <v>2685</v>
      </c>
      <c r="E582" s="6" t="s">
        <v>139</v>
      </c>
      <c r="F582" s="11" t="s">
        <v>8991</v>
      </c>
      <c r="G582" s="17" t="str">
        <f>INDEX(Data!G:G,MATCH($D582,Data!$D:$D,0))</f>
        <v>ACCURI 2 JUNIOR FORECAST</v>
      </c>
      <c r="H582" s="17" t="str">
        <f>INDEX(Data!H:H,MATCH($D582,Data!$D:$D,0))</f>
        <v>Goggle</v>
      </c>
      <c r="I582" s="6" t="s">
        <v>2311</v>
      </c>
      <c r="J582" s="6" t="s">
        <v>5331</v>
      </c>
      <c r="K582" s="6" t="s">
        <v>5333</v>
      </c>
      <c r="L582" s="6" t="s">
        <v>8992</v>
      </c>
      <c r="M582" s="6" t="s">
        <v>5348</v>
      </c>
      <c r="N582" s="6" t="s">
        <v>5380</v>
      </c>
      <c r="O582" s="11"/>
      <c r="P582" s="11"/>
      <c r="Q582" s="6" t="s">
        <v>88</v>
      </c>
      <c r="R582" s="9" t="b">
        <v>1</v>
      </c>
      <c r="S582" s="9" t="b">
        <v>1</v>
      </c>
      <c r="T582" s="6" t="s">
        <v>2685</v>
      </c>
      <c r="U582" s="17" t="str">
        <f>INDEX(Data!U:U,MATCH($D582,Data!$D:$D,0))</f>
        <v>50026-00001</v>
      </c>
      <c r="V582" s="17" t="str">
        <f>INDEX(Data!V:V,MATCH($D582,Data!$D:$D,0))</f>
        <v/>
      </c>
      <c r="W582" s="17" t="str">
        <f>INDEX(Data!W:W,MATCH($D582,Data!$D:$D,0))</f>
        <v/>
      </c>
      <c r="X582" s="17" t="str">
        <f>INDEX(Data!X:X,MATCH($D582,Data!$D:$D,0))</f>
        <v/>
      </c>
      <c r="Y582" s="17" t="str">
        <f>INDEX(Data!Y:Y,MATCH($D582,Data!$D:$D,0))</f>
        <v/>
      </c>
      <c r="Z582" s="17" t="str">
        <f>INDEX(Data!Z:Z,MATCH($D582,Data!$D:$D,0))</f>
        <v/>
      </c>
      <c r="AA582" s="17" t="str">
        <f>INDEX(Data!AA:AA,MATCH($D582,Data!$D:$D,0))</f>
        <v/>
      </c>
      <c r="AB582" s="17" t="str">
        <f>INDEX(Data!AB:AB,MATCH($D582,Data!$D:$D,0))</f>
        <v/>
      </c>
      <c r="AC582" s="17" t="str">
        <f>INDEX(Data!AC:AC,MATCH($D582,Data!$D:$D,0))</f>
        <v>OS</v>
      </c>
      <c r="AD582" s="17" t="str">
        <f>INDEX(Data!AD:AD,MATCH($D582,Data!$D:$D,0))</f>
        <v/>
      </c>
      <c r="AE582" s="17" t="str">
        <f>INDEX(Data!AE:AE,MATCH($D582,Data!$D:$D,0))</f>
        <v/>
      </c>
      <c r="AF582" s="17" t="str">
        <f>INDEX(Data!AF:AF,MATCH($D582,Data!$D:$D,0))</f>
        <v/>
      </c>
      <c r="AG582" s="17" t="str">
        <f>INDEX(Data!AG:AG,MATCH($D582,Data!$D:$D,0))</f>
        <v/>
      </c>
      <c r="AH582" s="17" t="str">
        <f>INDEX(Data!AH:AH,MATCH($D582,Data!$D:$D,0))</f>
        <v/>
      </c>
      <c r="AI582" s="17" t="str">
        <f>INDEX(Data!AI:AI,MATCH($D582,Data!$D:$D,0))</f>
        <v/>
      </c>
      <c r="AJ582" s="17" t="str">
        <f>INDEX(Data!AJ:AJ,MATCH($D582,Data!$D:$D,0))</f>
        <v/>
      </c>
      <c r="AK582" s="10">
        <v>60</v>
      </c>
      <c r="AL582" s="10">
        <v>75</v>
      </c>
      <c r="AM582" s="6" t="s">
        <v>475</v>
      </c>
      <c r="AN582" s="6" t="s">
        <v>9243</v>
      </c>
      <c r="AO582" s="6" t="s">
        <v>2687</v>
      </c>
      <c r="AP582" s="6" t="s">
        <v>2609</v>
      </c>
      <c r="AQ582" s="18" t="s">
        <v>9465</v>
      </c>
      <c r="AR582" s="11" t="str">
        <f t="shared" si="146"/>
        <v>2W Distributor Bike</v>
      </c>
      <c r="AS582" s="11" t="str">
        <f t="shared" si="147"/>
        <v>2W Distributor - Moto</v>
      </c>
      <c r="AT582" s="11" t="str">
        <f t="shared" si="148"/>
        <v>2W Distributor</v>
      </c>
      <c r="AU582" s="11" t="str">
        <f t="shared" si="149"/>
        <v>H2</v>
      </c>
      <c r="AV582" s="11" t="str">
        <f t="shared" si="149"/>
        <v>International - Bike</v>
      </c>
      <c r="AW582" s="11" t="str">
        <f t="shared" si="150"/>
        <v>International - Moto</v>
      </c>
      <c r="AX582" s="11" t="str">
        <f t="shared" si="151"/>
        <v>International - AS</v>
      </c>
      <c r="AY582" s="11" t="str">
        <f t="shared" si="151"/>
        <v>International</v>
      </c>
      <c r="AZ582" s="11" t="str">
        <f t="shared" si="151"/>
        <v>International - New</v>
      </c>
      <c r="BA582" s="11" t="str">
        <f t="shared" si="152"/>
        <v>Mecanic Sport</v>
      </c>
      <c r="BB582" s="11" t="str">
        <f t="shared" si="153"/>
        <v>Moto Dealers</v>
      </c>
      <c r="BC582" s="11" t="str">
        <f t="shared" si="153"/>
        <v>Motonet</v>
      </c>
      <c r="BD582" s="11" t="str">
        <f t="shared" si="154"/>
        <v>Pierce AB</v>
      </c>
      <c r="BE582" s="11" t="str">
        <f t="shared" si="155"/>
        <v>Retail</v>
      </c>
      <c r="BF582" s="11" t="str">
        <f t="shared" si="156"/>
        <v>TREK</v>
      </c>
      <c r="BG582" s="11" t="s">
        <v>2688</v>
      </c>
      <c r="BH582" s="11" t="str">
        <f t="shared" si="157"/>
        <v>https://fs.amplifi.io//file?id=a934927a-a71d-40f3-a7f1-1dd639a3f8f0&amp;variant=thumb&amp;extension=png</v>
      </c>
      <c r="BI582" s="11" t="s">
        <v>2688</v>
      </c>
      <c r="BJ582" s="11"/>
      <c r="BK582" s="11"/>
      <c r="BL582" s="11"/>
      <c r="BM582" s="11"/>
      <c r="BN582" s="11"/>
      <c r="BO582" s="11"/>
      <c r="BP582" s="11"/>
      <c r="BQ582" s="11"/>
      <c r="BR582" s="11"/>
      <c r="BS582" s="11"/>
    </row>
    <row r="583" spans="1:71" x14ac:dyDescent="0.2">
      <c r="A583" s="16">
        <f t="shared" si="158"/>
        <v>582</v>
      </c>
      <c r="B583" s="11" t="str">
        <f t="shared" si="159"/>
        <v>50027-00001</v>
      </c>
      <c r="C583" s="11" t="str">
        <f t="shared" si="159"/>
        <v>50027-00001</v>
      </c>
      <c r="D583" s="7" t="s">
        <v>2689</v>
      </c>
      <c r="E583" s="6" t="s">
        <v>139</v>
      </c>
      <c r="F583" s="11" t="s">
        <v>8991</v>
      </c>
      <c r="G583" s="17" t="str">
        <f>INDEX(Data!G:G,MATCH($D583,Data!$D:$D,0))</f>
        <v>STRATA 2</v>
      </c>
      <c r="H583" s="17" t="str">
        <f>INDEX(Data!H:H,MATCH($D583,Data!$D:$D,0))</f>
        <v>Goggle</v>
      </c>
      <c r="I583" s="6" t="s">
        <v>2311</v>
      </c>
      <c r="J583" s="6" t="s">
        <v>5331</v>
      </c>
      <c r="K583" s="6" t="s">
        <v>5333</v>
      </c>
      <c r="L583" s="6" t="s">
        <v>8992</v>
      </c>
      <c r="M583" s="6" t="s">
        <v>5348</v>
      </c>
      <c r="N583" s="6" t="s">
        <v>638</v>
      </c>
      <c r="O583" s="11"/>
      <c r="P583" s="11"/>
      <c r="Q583" s="6" t="s">
        <v>88</v>
      </c>
      <c r="R583" s="9" t="b">
        <v>1</v>
      </c>
      <c r="S583" s="9" t="b">
        <v>1</v>
      </c>
      <c r="T583" s="6" t="s">
        <v>2689</v>
      </c>
      <c r="U583" s="17" t="str">
        <f>INDEX(Data!U:U,MATCH($D583,Data!$D:$D,0))</f>
        <v>50027-00001</v>
      </c>
      <c r="V583" s="17" t="str">
        <f>INDEX(Data!V:V,MATCH($D583,Data!$D:$D,0))</f>
        <v/>
      </c>
      <c r="W583" s="17" t="str">
        <f>INDEX(Data!W:W,MATCH($D583,Data!$D:$D,0))</f>
        <v/>
      </c>
      <c r="X583" s="17" t="str">
        <f>INDEX(Data!X:X,MATCH($D583,Data!$D:$D,0))</f>
        <v/>
      </c>
      <c r="Y583" s="17" t="str">
        <f>INDEX(Data!Y:Y,MATCH($D583,Data!$D:$D,0))</f>
        <v/>
      </c>
      <c r="Z583" s="17" t="str">
        <f>INDEX(Data!Z:Z,MATCH($D583,Data!$D:$D,0))</f>
        <v/>
      </c>
      <c r="AA583" s="17" t="str">
        <f>INDEX(Data!AA:AA,MATCH($D583,Data!$D:$D,0))</f>
        <v/>
      </c>
      <c r="AB583" s="17" t="str">
        <f>INDEX(Data!AB:AB,MATCH($D583,Data!$D:$D,0))</f>
        <v/>
      </c>
      <c r="AC583" s="17" t="str">
        <f>INDEX(Data!AC:AC,MATCH($D583,Data!$D:$D,0))</f>
        <v>OS</v>
      </c>
      <c r="AD583" s="17" t="str">
        <f>INDEX(Data!AD:AD,MATCH($D583,Data!$D:$D,0))</f>
        <v/>
      </c>
      <c r="AE583" s="17" t="str">
        <f>INDEX(Data!AE:AE,MATCH($D583,Data!$D:$D,0))</f>
        <v/>
      </c>
      <c r="AF583" s="17" t="str">
        <f>INDEX(Data!AF:AF,MATCH($D583,Data!$D:$D,0))</f>
        <v/>
      </c>
      <c r="AG583" s="17" t="str">
        <f>INDEX(Data!AG:AG,MATCH($D583,Data!$D:$D,0))</f>
        <v/>
      </c>
      <c r="AH583" s="17" t="str">
        <f>INDEX(Data!AH:AH,MATCH($D583,Data!$D:$D,0))</f>
        <v/>
      </c>
      <c r="AI583" s="17" t="str">
        <f>INDEX(Data!AI:AI,MATCH($D583,Data!$D:$D,0))</f>
        <v/>
      </c>
      <c r="AJ583" s="17" t="str">
        <f>INDEX(Data!AJ:AJ,MATCH($D583,Data!$D:$D,0))</f>
        <v/>
      </c>
      <c r="AK583" s="10">
        <v>25</v>
      </c>
      <c r="AL583" s="10">
        <v>35</v>
      </c>
      <c r="AM583" s="6" t="s">
        <v>475</v>
      </c>
      <c r="AN583" s="6" t="s">
        <v>2691</v>
      </c>
      <c r="AO583" s="6" t="s">
        <v>2692</v>
      </c>
      <c r="AP583" s="6" t="s">
        <v>2693</v>
      </c>
      <c r="AQ583" s="18" t="s">
        <v>9465</v>
      </c>
      <c r="AR583" s="11" t="str">
        <f t="shared" si="146"/>
        <v>2W Distributor Bike</v>
      </c>
      <c r="AS583" s="11" t="str">
        <f t="shared" si="147"/>
        <v>2W Distributor - Moto</v>
      </c>
      <c r="AT583" s="11" t="str">
        <f t="shared" si="148"/>
        <v>2W Distributor</v>
      </c>
      <c r="AU583" s="11" t="str">
        <f t="shared" si="149"/>
        <v>H2</v>
      </c>
      <c r="AV583" s="11" t="str">
        <f t="shared" si="149"/>
        <v>International - Bike</v>
      </c>
      <c r="AW583" s="11" t="str">
        <f t="shared" si="150"/>
        <v>International - Moto</v>
      </c>
      <c r="AX583" s="11" t="str">
        <f t="shared" si="151"/>
        <v>International - AS</v>
      </c>
      <c r="AY583" s="11" t="str">
        <f t="shared" si="151"/>
        <v>International</v>
      </c>
      <c r="AZ583" s="11" t="str">
        <f t="shared" si="151"/>
        <v>International - New</v>
      </c>
      <c r="BA583" s="11" t="str">
        <f t="shared" si="152"/>
        <v>Mecanic Sport</v>
      </c>
      <c r="BB583" s="11" t="str">
        <f t="shared" si="153"/>
        <v>Moto Dealers</v>
      </c>
      <c r="BC583" s="11" t="str">
        <f t="shared" si="153"/>
        <v>Motonet</v>
      </c>
      <c r="BD583" s="11" t="str">
        <f t="shared" si="154"/>
        <v>Pierce AB</v>
      </c>
      <c r="BE583" s="11" t="str">
        <f t="shared" si="155"/>
        <v>Retail</v>
      </c>
      <c r="BF583" s="11" t="str">
        <f t="shared" si="156"/>
        <v>TREK</v>
      </c>
      <c r="BG583" s="11" t="s">
        <v>2694</v>
      </c>
      <c r="BH583" s="11" t="str">
        <f t="shared" si="157"/>
        <v>https://fs.amplifi.io//file?id=a448e71c-02f3-4db2-a750-911b5f43a44d&amp;variant=thumb&amp;extension=png</v>
      </c>
      <c r="BI583" s="11" t="s">
        <v>2694</v>
      </c>
      <c r="BJ583" s="11"/>
      <c r="BK583" s="11"/>
      <c r="BL583" s="11"/>
      <c r="BM583" s="11"/>
      <c r="BN583" s="11"/>
      <c r="BO583" s="11"/>
      <c r="BP583" s="11"/>
      <c r="BQ583" s="11"/>
      <c r="BR583" s="11"/>
      <c r="BS583" s="11"/>
    </row>
    <row r="584" spans="1:71" x14ac:dyDescent="0.2">
      <c r="A584" s="16">
        <f t="shared" si="158"/>
        <v>583</v>
      </c>
      <c r="B584" s="11" t="str">
        <f t="shared" si="159"/>
        <v>50027-00002</v>
      </c>
      <c r="C584" s="11" t="str">
        <f t="shared" si="159"/>
        <v>50027-00002</v>
      </c>
      <c r="D584" s="7" t="s">
        <v>2695</v>
      </c>
      <c r="E584" s="6" t="s">
        <v>139</v>
      </c>
      <c r="F584" s="11" t="s">
        <v>8991</v>
      </c>
      <c r="G584" s="17" t="str">
        <f>INDEX(Data!G:G,MATCH($D584,Data!$D:$D,0))</f>
        <v>STRATA 2</v>
      </c>
      <c r="H584" s="17" t="str">
        <f>INDEX(Data!H:H,MATCH($D584,Data!$D:$D,0))</f>
        <v>Goggle</v>
      </c>
      <c r="I584" s="6" t="s">
        <v>2311</v>
      </c>
      <c r="J584" s="6" t="s">
        <v>5331</v>
      </c>
      <c r="K584" s="6" t="s">
        <v>5333</v>
      </c>
      <c r="L584" s="6" t="s">
        <v>8992</v>
      </c>
      <c r="M584" s="6" t="s">
        <v>5348</v>
      </c>
      <c r="N584" s="6" t="s">
        <v>638</v>
      </c>
      <c r="O584" s="11"/>
      <c r="P584" s="11"/>
      <c r="Q584" s="6" t="s">
        <v>50</v>
      </c>
      <c r="R584" s="9" t="b">
        <v>1</v>
      </c>
      <c r="S584" s="9" t="b">
        <v>1</v>
      </c>
      <c r="T584" s="6" t="s">
        <v>2695</v>
      </c>
      <c r="U584" s="17" t="str">
        <f>INDEX(Data!U:U,MATCH($D584,Data!$D:$D,0))</f>
        <v>50027-00002</v>
      </c>
      <c r="V584" s="17" t="str">
        <f>INDEX(Data!V:V,MATCH($D584,Data!$D:$D,0))</f>
        <v/>
      </c>
      <c r="W584" s="17" t="str">
        <f>INDEX(Data!W:W,MATCH($D584,Data!$D:$D,0))</f>
        <v/>
      </c>
      <c r="X584" s="17" t="str">
        <f>INDEX(Data!X:X,MATCH($D584,Data!$D:$D,0))</f>
        <v/>
      </c>
      <c r="Y584" s="17" t="str">
        <f>INDEX(Data!Y:Y,MATCH($D584,Data!$D:$D,0))</f>
        <v/>
      </c>
      <c r="Z584" s="17" t="str">
        <f>INDEX(Data!Z:Z,MATCH($D584,Data!$D:$D,0))</f>
        <v/>
      </c>
      <c r="AA584" s="17" t="str">
        <f>INDEX(Data!AA:AA,MATCH($D584,Data!$D:$D,0))</f>
        <v/>
      </c>
      <c r="AB584" s="17" t="str">
        <f>INDEX(Data!AB:AB,MATCH($D584,Data!$D:$D,0))</f>
        <v/>
      </c>
      <c r="AC584" s="17" t="str">
        <f>INDEX(Data!AC:AC,MATCH($D584,Data!$D:$D,0))</f>
        <v>OS</v>
      </c>
      <c r="AD584" s="17" t="str">
        <f>INDEX(Data!AD:AD,MATCH($D584,Data!$D:$D,0))</f>
        <v/>
      </c>
      <c r="AE584" s="17" t="str">
        <f>INDEX(Data!AE:AE,MATCH($D584,Data!$D:$D,0))</f>
        <v/>
      </c>
      <c r="AF584" s="17" t="str">
        <f>INDEX(Data!AF:AF,MATCH($D584,Data!$D:$D,0))</f>
        <v/>
      </c>
      <c r="AG584" s="17" t="str">
        <f>INDEX(Data!AG:AG,MATCH($D584,Data!$D:$D,0))</f>
        <v/>
      </c>
      <c r="AH584" s="17" t="str">
        <f>INDEX(Data!AH:AH,MATCH($D584,Data!$D:$D,0))</f>
        <v/>
      </c>
      <c r="AI584" s="17" t="str">
        <f>INDEX(Data!AI:AI,MATCH($D584,Data!$D:$D,0))</f>
        <v/>
      </c>
      <c r="AJ584" s="17" t="str">
        <f>INDEX(Data!AJ:AJ,MATCH($D584,Data!$D:$D,0))</f>
        <v/>
      </c>
      <c r="AK584" s="10">
        <v>25</v>
      </c>
      <c r="AL584" s="10">
        <v>35</v>
      </c>
      <c r="AM584" s="6" t="s">
        <v>475</v>
      </c>
      <c r="AN584" s="6" t="s">
        <v>2691</v>
      </c>
      <c r="AO584" s="6" t="s">
        <v>2692</v>
      </c>
      <c r="AP584" s="6" t="s">
        <v>2693</v>
      </c>
      <c r="AQ584" s="18" t="s">
        <v>9465</v>
      </c>
      <c r="AR584" s="11" t="str">
        <f t="shared" si="146"/>
        <v>2W Distributor Bike</v>
      </c>
      <c r="AS584" s="11" t="str">
        <f t="shared" si="147"/>
        <v>2W Distributor - Moto</v>
      </c>
      <c r="AT584" s="11" t="str">
        <f t="shared" si="148"/>
        <v>2W Distributor</v>
      </c>
      <c r="AU584" s="11" t="str">
        <f t="shared" si="149"/>
        <v>H2</v>
      </c>
      <c r="AV584" s="11" t="str">
        <f t="shared" si="149"/>
        <v>International - Bike</v>
      </c>
      <c r="AW584" s="11" t="str">
        <f t="shared" si="150"/>
        <v>International - Moto</v>
      </c>
      <c r="AX584" s="11" t="str">
        <f t="shared" si="151"/>
        <v>International - AS</v>
      </c>
      <c r="AY584" s="11" t="str">
        <f t="shared" si="151"/>
        <v>International</v>
      </c>
      <c r="AZ584" s="11" t="str">
        <f t="shared" si="151"/>
        <v>International - New</v>
      </c>
      <c r="BA584" s="11" t="str">
        <f t="shared" si="152"/>
        <v>Mecanic Sport</v>
      </c>
      <c r="BB584" s="11" t="str">
        <f t="shared" si="153"/>
        <v>Moto Dealers</v>
      </c>
      <c r="BC584" s="11" t="str">
        <f t="shared" si="153"/>
        <v>Motonet</v>
      </c>
      <c r="BD584" s="11" t="str">
        <f t="shared" si="154"/>
        <v>Pierce AB</v>
      </c>
      <c r="BE584" s="11" t="str">
        <f t="shared" si="155"/>
        <v>Retail</v>
      </c>
      <c r="BF584" s="11" t="str">
        <f t="shared" si="156"/>
        <v>TREK</v>
      </c>
      <c r="BG584" s="11" t="s">
        <v>2696</v>
      </c>
      <c r="BH584" s="11" t="str">
        <f t="shared" si="157"/>
        <v>https://fs.amplifi.io//file?id=14192a2f-1ee1-4000-bf9a-74987490a7f8&amp;variant=thumb&amp;extension=png</v>
      </c>
      <c r="BI584" s="11" t="s">
        <v>2696</v>
      </c>
      <c r="BJ584" s="11"/>
      <c r="BK584" s="11"/>
      <c r="BL584" s="11"/>
      <c r="BM584" s="11"/>
      <c r="BN584" s="11"/>
      <c r="BO584" s="11"/>
      <c r="BP584" s="11"/>
      <c r="BQ584" s="11"/>
      <c r="BR584" s="11"/>
      <c r="BS584" s="11"/>
    </row>
    <row r="585" spans="1:71" x14ac:dyDescent="0.2">
      <c r="A585" s="16">
        <f t="shared" si="158"/>
        <v>584</v>
      </c>
      <c r="B585" s="11" t="str">
        <f t="shared" si="159"/>
        <v>50027-00003</v>
      </c>
      <c r="C585" s="11" t="str">
        <f t="shared" si="159"/>
        <v>50027-00003</v>
      </c>
      <c r="D585" s="7" t="s">
        <v>2697</v>
      </c>
      <c r="E585" s="6" t="s">
        <v>139</v>
      </c>
      <c r="F585" s="11" t="s">
        <v>8991</v>
      </c>
      <c r="G585" s="17" t="str">
        <f>INDEX(Data!G:G,MATCH($D585,Data!$D:$D,0))</f>
        <v>STRATA 2</v>
      </c>
      <c r="H585" s="17" t="str">
        <f>INDEX(Data!H:H,MATCH($D585,Data!$D:$D,0))</f>
        <v>Goggle</v>
      </c>
      <c r="I585" s="6" t="s">
        <v>2311</v>
      </c>
      <c r="J585" s="6" t="s">
        <v>5331</v>
      </c>
      <c r="K585" s="6" t="s">
        <v>5333</v>
      </c>
      <c r="L585" s="6" t="s">
        <v>8992</v>
      </c>
      <c r="M585" s="6" t="s">
        <v>5348</v>
      </c>
      <c r="N585" s="6" t="s">
        <v>638</v>
      </c>
      <c r="O585" s="11"/>
      <c r="P585" s="11"/>
      <c r="Q585" s="6" t="s">
        <v>2507</v>
      </c>
      <c r="R585" s="9" t="b">
        <v>1</v>
      </c>
      <c r="S585" s="9" t="b">
        <v>1</v>
      </c>
      <c r="T585" s="6" t="s">
        <v>2697</v>
      </c>
      <c r="U585" s="17" t="str">
        <f>INDEX(Data!U:U,MATCH($D585,Data!$D:$D,0))</f>
        <v>50027-00003</v>
      </c>
      <c r="V585" s="17" t="str">
        <f>INDEX(Data!V:V,MATCH($D585,Data!$D:$D,0))</f>
        <v/>
      </c>
      <c r="W585" s="17" t="str">
        <f>INDEX(Data!W:W,MATCH($D585,Data!$D:$D,0))</f>
        <v/>
      </c>
      <c r="X585" s="17" t="str">
        <f>INDEX(Data!X:X,MATCH($D585,Data!$D:$D,0))</f>
        <v/>
      </c>
      <c r="Y585" s="17" t="str">
        <f>INDEX(Data!Y:Y,MATCH($D585,Data!$D:$D,0))</f>
        <v/>
      </c>
      <c r="Z585" s="17" t="str">
        <f>INDEX(Data!Z:Z,MATCH($D585,Data!$D:$D,0))</f>
        <v/>
      </c>
      <c r="AA585" s="17" t="str">
        <f>INDEX(Data!AA:AA,MATCH($D585,Data!$D:$D,0))</f>
        <v/>
      </c>
      <c r="AB585" s="17" t="str">
        <f>INDEX(Data!AB:AB,MATCH($D585,Data!$D:$D,0))</f>
        <v/>
      </c>
      <c r="AC585" s="17" t="str">
        <f>INDEX(Data!AC:AC,MATCH($D585,Data!$D:$D,0))</f>
        <v>OS</v>
      </c>
      <c r="AD585" s="17" t="str">
        <f>INDEX(Data!AD:AD,MATCH($D585,Data!$D:$D,0))</f>
        <v/>
      </c>
      <c r="AE585" s="17" t="str">
        <f>INDEX(Data!AE:AE,MATCH($D585,Data!$D:$D,0))</f>
        <v/>
      </c>
      <c r="AF585" s="17" t="str">
        <f>INDEX(Data!AF:AF,MATCH($D585,Data!$D:$D,0))</f>
        <v/>
      </c>
      <c r="AG585" s="17" t="str">
        <f>INDEX(Data!AG:AG,MATCH($D585,Data!$D:$D,0))</f>
        <v/>
      </c>
      <c r="AH585" s="17" t="str">
        <f>INDEX(Data!AH:AH,MATCH($D585,Data!$D:$D,0))</f>
        <v/>
      </c>
      <c r="AI585" s="17" t="str">
        <f>INDEX(Data!AI:AI,MATCH($D585,Data!$D:$D,0))</f>
        <v/>
      </c>
      <c r="AJ585" s="17" t="str">
        <f>INDEX(Data!AJ:AJ,MATCH($D585,Data!$D:$D,0))</f>
        <v/>
      </c>
      <c r="AK585" s="10">
        <v>25</v>
      </c>
      <c r="AL585" s="10">
        <v>35</v>
      </c>
      <c r="AM585" s="6" t="s">
        <v>475</v>
      </c>
      <c r="AN585" s="6" t="s">
        <v>2691</v>
      </c>
      <c r="AO585" s="6" t="s">
        <v>2692</v>
      </c>
      <c r="AP585" s="6" t="s">
        <v>2693</v>
      </c>
      <c r="AQ585" s="18" t="s">
        <v>9465</v>
      </c>
      <c r="AR585" s="11" t="str">
        <f t="shared" si="146"/>
        <v>2W Distributor Bike</v>
      </c>
      <c r="AS585" s="11" t="str">
        <f t="shared" si="147"/>
        <v>2W Distributor - Moto</v>
      </c>
      <c r="AT585" s="11" t="str">
        <f t="shared" si="148"/>
        <v>2W Distributor</v>
      </c>
      <c r="AU585" s="11" t="str">
        <f t="shared" si="149"/>
        <v>H2</v>
      </c>
      <c r="AV585" s="11" t="str">
        <f t="shared" si="149"/>
        <v>International - Bike</v>
      </c>
      <c r="AW585" s="11" t="str">
        <f t="shared" si="150"/>
        <v>International - Moto</v>
      </c>
      <c r="AX585" s="11" t="str">
        <f t="shared" si="151"/>
        <v>International - AS</v>
      </c>
      <c r="AY585" s="11" t="str">
        <f t="shared" si="151"/>
        <v>International</v>
      </c>
      <c r="AZ585" s="11" t="str">
        <f t="shared" si="151"/>
        <v>International - New</v>
      </c>
      <c r="BA585" s="11" t="str">
        <f t="shared" si="152"/>
        <v>Mecanic Sport</v>
      </c>
      <c r="BB585" s="11" t="str">
        <f t="shared" si="153"/>
        <v>Moto Dealers</v>
      </c>
      <c r="BC585" s="11" t="str">
        <f t="shared" si="153"/>
        <v>Motonet</v>
      </c>
      <c r="BD585" s="11" t="str">
        <f t="shared" si="154"/>
        <v>Pierce AB</v>
      </c>
      <c r="BE585" s="11" t="str">
        <f t="shared" si="155"/>
        <v>Retail</v>
      </c>
      <c r="BF585" s="11" t="str">
        <f t="shared" si="156"/>
        <v>TREK</v>
      </c>
      <c r="BG585" s="11" t="s">
        <v>2698</v>
      </c>
      <c r="BH585" s="11" t="str">
        <f t="shared" si="157"/>
        <v>https://fs.amplifi.io//file?id=6cd88294-85f7-483d-a1e9-f06ec2d52e84&amp;variant=thumb&amp;extension=png</v>
      </c>
      <c r="BI585" s="11" t="s">
        <v>2698</v>
      </c>
      <c r="BJ585" s="11"/>
      <c r="BK585" s="11"/>
      <c r="BL585" s="11"/>
      <c r="BM585" s="11"/>
      <c r="BN585" s="11"/>
      <c r="BO585" s="11"/>
      <c r="BP585" s="11"/>
      <c r="BQ585" s="11"/>
      <c r="BR585" s="11"/>
      <c r="BS585" s="11"/>
    </row>
    <row r="586" spans="1:71" x14ac:dyDescent="0.2">
      <c r="A586" s="16">
        <f t="shared" si="158"/>
        <v>585</v>
      </c>
      <c r="B586" s="11" t="str">
        <f t="shared" si="159"/>
        <v>50027-00004</v>
      </c>
      <c r="C586" s="11" t="str">
        <f t="shared" si="159"/>
        <v>50027-00004</v>
      </c>
      <c r="D586" s="7" t="s">
        <v>2699</v>
      </c>
      <c r="E586" s="6" t="s">
        <v>139</v>
      </c>
      <c r="F586" s="11" t="s">
        <v>8991</v>
      </c>
      <c r="G586" s="17" t="str">
        <f>INDEX(Data!G:G,MATCH($D586,Data!$D:$D,0))</f>
        <v>STRATA 2</v>
      </c>
      <c r="H586" s="17" t="str">
        <f>INDEX(Data!H:H,MATCH($D586,Data!$D:$D,0))</f>
        <v>Goggle</v>
      </c>
      <c r="I586" s="6" t="s">
        <v>2311</v>
      </c>
      <c r="J586" s="6" t="s">
        <v>5331</v>
      </c>
      <c r="K586" s="6" t="s">
        <v>5333</v>
      </c>
      <c r="L586" s="6" t="s">
        <v>8992</v>
      </c>
      <c r="M586" s="6" t="s">
        <v>5348</v>
      </c>
      <c r="N586" s="6" t="s">
        <v>638</v>
      </c>
      <c r="O586" s="11"/>
      <c r="P586" s="11"/>
      <c r="Q586" s="6" t="s">
        <v>103</v>
      </c>
      <c r="R586" s="9" t="b">
        <v>1</v>
      </c>
      <c r="S586" s="9" t="b">
        <v>1</v>
      </c>
      <c r="T586" s="6" t="s">
        <v>2699</v>
      </c>
      <c r="U586" s="17" t="str">
        <f>INDEX(Data!U:U,MATCH($D586,Data!$D:$D,0))</f>
        <v>50027-00004</v>
      </c>
      <c r="V586" s="17" t="str">
        <f>INDEX(Data!V:V,MATCH($D586,Data!$D:$D,0))</f>
        <v/>
      </c>
      <c r="W586" s="17" t="str">
        <f>INDEX(Data!W:W,MATCH($D586,Data!$D:$D,0))</f>
        <v/>
      </c>
      <c r="X586" s="17" t="str">
        <f>INDEX(Data!X:X,MATCH($D586,Data!$D:$D,0))</f>
        <v/>
      </c>
      <c r="Y586" s="17" t="str">
        <f>INDEX(Data!Y:Y,MATCH($D586,Data!$D:$D,0))</f>
        <v/>
      </c>
      <c r="Z586" s="17" t="str">
        <f>INDEX(Data!Z:Z,MATCH($D586,Data!$D:$D,0))</f>
        <v/>
      </c>
      <c r="AA586" s="17" t="str">
        <f>INDEX(Data!AA:AA,MATCH($D586,Data!$D:$D,0))</f>
        <v/>
      </c>
      <c r="AB586" s="17" t="str">
        <f>INDEX(Data!AB:AB,MATCH($D586,Data!$D:$D,0))</f>
        <v/>
      </c>
      <c r="AC586" s="17" t="str">
        <f>INDEX(Data!AC:AC,MATCH($D586,Data!$D:$D,0))</f>
        <v>OS</v>
      </c>
      <c r="AD586" s="17" t="str">
        <f>INDEX(Data!AD:AD,MATCH($D586,Data!$D:$D,0))</f>
        <v/>
      </c>
      <c r="AE586" s="17" t="str">
        <f>INDEX(Data!AE:AE,MATCH($D586,Data!$D:$D,0))</f>
        <v/>
      </c>
      <c r="AF586" s="17" t="str">
        <f>INDEX(Data!AF:AF,MATCH($D586,Data!$D:$D,0))</f>
        <v/>
      </c>
      <c r="AG586" s="17" t="str">
        <f>INDEX(Data!AG:AG,MATCH($D586,Data!$D:$D,0))</f>
        <v/>
      </c>
      <c r="AH586" s="17" t="str">
        <f>INDEX(Data!AH:AH,MATCH($D586,Data!$D:$D,0))</f>
        <v/>
      </c>
      <c r="AI586" s="17" t="str">
        <f>INDEX(Data!AI:AI,MATCH($D586,Data!$D:$D,0))</f>
        <v/>
      </c>
      <c r="AJ586" s="17" t="str">
        <f>INDEX(Data!AJ:AJ,MATCH($D586,Data!$D:$D,0))</f>
        <v/>
      </c>
      <c r="AK586" s="10">
        <v>25</v>
      </c>
      <c r="AL586" s="10">
        <v>35</v>
      </c>
      <c r="AM586" s="6" t="s">
        <v>475</v>
      </c>
      <c r="AN586" s="6" t="s">
        <v>2691</v>
      </c>
      <c r="AO586" s="6" t="s">
        <v>2692</v>
      </c>
      <c r="AP586" s="6" t="s">
        <v>2693</v>
      </c>
      <c r="AQ586" s="18" t="s">
        <v>9465</v>
      </c>
      <c r="AR586" s="11" t="str">
        <f t="shared" si="146"/>
        <v>2W Distributor Bike</v>
      </c>
      <c r="AS586" s="11" t="str">
        <f t="shared" si="147"/>
        <v>2W Distributor - Moto</v>
      </c>
      <c r="AT586" s="11" t="str">
        <f t="shared" si="148"/>
        <v>2W Distributor</v>
      </c>
      <c r="AU586" s="11" t="str">
        <f t="shared" si="149"/>
        <v>H2</v>
      </c>
      <c r="AV586" s="11" t="str">
        <f t="shared" si="149"/>
        <v>International - Bike</v>
      </c>
      <c r="AW586" s="11" t="str">
        <f t="shared" si="150"/>
        <v>International - Moto</v>
      </c>
      <c r="AX586" s="11" t="str">
        <f t="shared" si="151"/>
        <v>International - AS</v>
      </c>
      <c r="AY586" s="11" t="str">
        <f t="shared" si="151"/>
        <v>International</v>
      </c>
      <c r="AZ586" s="11" t="str">
        <f t="shared" si="151"/>
        <v>International - New</v>
      </c>
      <c r="BA586" s="11" t="str">
        <f t="shared" si="152"/>
        <v>Mecanic Sport</v>
      </c>
      <c r="BB586" s="11" t="str">
        <f t="shared" si="153"/>
        <v>Moto Dealers</v>
      </c>
      <c r="BC586" s="11" t="str">
        <f t="shared" si="153"/>
        <v>Motonet</v>
      </c>
      <c r="BD586" s="11" t="str">
        <f t="shared" si="154"/>
        <v>Pierce AB</v>
      </c>
      <c r="BE586" s="11" t="str">
        <f t="shared" si="155"/>
        <v>Retail</v>
      </c>
      <c r="BF586" s="11" t="str">
        <f t="shared" si="156"/>
        <v>TREK</v>
      </c>
      <c r="BG586" s="11" t="s">
        <v>2700</v>
      </c>
      <c r="BH586" s="11" t="str">
        <f t="shared" si="157"/>
        <v>https://fs.amplifi.io//file?id=d9570633-ee28-4887-ad00-bfc5b6c650db&amp;variant=thumb&amp;extension=png</v>
      </c>
      <c r="BI586" s="11" t="s">
        <v>2700</v>
      </c>
      <c r="BJ586" s="11"/>
      <c r="BK586" s="11"/>
      <c r="BL586" s="11"/>
      <c r="BM586" s="11"/>
      <c r="BN586" s="11"/>
      <c r="BO586" s="11"/>
      <c r="BP586" s="11"/>
      <c r="BQ586" s="11"/>
      <c r="BR586" s="11"/>
      <c r="BS586" s="11"/>
    </row>
    <row r="587" spans="1:71" x14ac:dyDescent="0.2">
      <c r="A587" s="16">
        <f t="shared" si="158"/>
        <v>586</v>
      </c>
      <c r="B587" s="11" t="str">
        <f t="shared" si="159"/>
        <v>50027-00005</v>
      </c>
      <c r="C587" s="11" t="str">
        <f t="shared" si="159"/>
        <v>50027-00005</v>
      </c>
      <c r="D587" s="7" t="s">
        <v>2701</v>
      </c>
      <c r="E587" s="6" t="s">
        <v>139</v>
      </c>
      <c r="F587" s="11" t="s">
        <v>8991</v>
      </c>
      <c r="G587" s="17" t="str">
        <f>INDEX(Data!G:G,MATCH($D587,Data!$D:$D,0))</f>
        <v>STRATA 2</v>
      </c>
      <c r="H587" s="17" t="str">
        <f>INDEX(Data!H:H,MATCH($D587,Data!$D:$D,0))</f>
        <v>Goggle</v>
      </c>
      <c r="I587" s="6" t="s">
        <v>2311</v>
      </c>
      <c r="J587" s="6" t="s">
        <v>5331</v>
      </c>
      <c r="K587" s="6" t="s">
        <v>5333</v>
      </c>
      <c r="L587" s="6" t="s">
        <v>8992</v>
      </c>
      <c r="M587" s="6" t="s">
        <v>5348</v>
      </c>
      <c r="N587" s="6" t="s">
        <v>638</v>
      </c>
      <c r="O587" s="11"/>
      <c r="P587" s="11"/>
      <c r="Q587" s="6" t="s">
        <v>377</v>
      </c>
      <c r="R587" s="9" t="b">
        <v>1</v>
      </c>
      <c r="S587" s="9" t="b">
        <v>1</v>
      </c>
      <c r="T587" s="6" t="s">
        <v>2701</v>
      </c>
      <c r="U587" s="17" t="str">
        <f>INDEX(Data!U:U,MATCH($D587,Data!$D:$D,0))</f>
        <v>50027-00005</v>
      </c>
      <c r="V587" s="17" t="str">
        <f>INDEX(Data!V:V,MATCH($D587,Data!$D:$D,0))</f>
        <v/>
      </c>
      <c r="W587" s="17" t="str">
        <f>INDEX(Data!W:W,MATCH($D587,Data!$D:$D,0))</f>
        <v/>
      </c>
      <c r="X587" s="17" t="str">
        <f>INDEX(Data!X:X,MATCH($D587,Data!$D:$D,0))</f>
        <v/>
      </c>
      <c r="Y587" s="17" t="str">
        <f>INDEX(Data!Y:Y,MATCH($D587,Data!$D:$D,0))</f>
        <v/>
      </c>
      <c r="Z587" s="17" t="str">
        <f>INDEX(Data!Z:Z,MATCH($D587,Data!$D:$D,0))</f>
        <v/>
      </c>
      <c r="AA587" s="17" t="str">
        <f>INDEX(Data!AA:AA,MATCH($D587,Data!$D:$D,0))</f>
        <v/>
      </c>
      <c r="AB587" s="17" t="str">
        <f>INDEX(Data!AB:AB,MATCH($D587,Data!$D:$D,0))</f>
        <v/>
      </c>
      <c r="AC587" s="17" t="str">
        <f>INDEX(Data!AC:AC,MATCH($D587,Data!$D:$D,0))</f>
        <v>OS</v>
      </c>
      <c r="AD587" s="17" t="str">
        <f>INDEX(Data!AD:AD,MATCH($D587,Data!$D:$D,0))</f>
        <v/>
      </c>
      <c r="AE587" s="17" t="str">
        <f>INDEX(Data!AE:AE,MATCH($D587,Data!$D:$D,0))</f>
        <v/>
      </c>
      <c r="AF587" s="17" t="str">
        <f>INDEX(Data!AF:AF,MATCH($D587,Data!$D:$D,0))</f>
        <v/>
      </c>
      <c r="AG587" s="17" t="str">
        <f>INDEX(Data!AG:AG,MATCH($D587,Data!$D:$D,0))</f>
        <v/>
      </c>
      <c r="AH587" s="17" t="str">
        <f>INDEX(Data!AH:AH,MATCH($D587,Data!$D:$D,0))</f>
        <v/>
      </c>
      <c r="AI587" s="17" t="str">
        <f>INDEX(Data!AI:AI,MATCH($D587,Data!$D:$D,0))</f>
        <v/>
      </c>
      <c r="AJ587" s="17" t="str">
        <f>INDEX(Data!AJ:AJ,MATCH($D587,Data!$D:$D,0))</f>
        <v/>
      </c>
      <c r="AK587" s="10">
        <v>25</v>
      </c>
      <c r="AL587" s="10">
        <v>35</v>
      </c>
      <c r="AM587" s="6" t="s">
        <v>475</v>
      </c>
      <c r="AN587" s="6" t="s">
        <v>2691</v>
      </c>
      <c r="AO587" s="6" t="s">
        <v>2692</v>
      </c>
      <c r="AP587" s="6" t="s">
        <v>2693</v>
      </c>
      <c r="AQ587" s="18" t="s">
        <v>9465</v>
      </c>
      <c r="AR587" s="11" t="str">
        <f t="shared" si="146"/>
        <v>2W Distributor Bike</v>
      </c>
      <c r="AS587" s="11" t="str">
        <f t="shared" si="147"/>
        <v>2W Distributor - Moto</v>
      </c>
      <c r="AT587" s="11" t="str">
        <f t="shared" si="148"/>
        <v>2W Distributor</v>
      </c>
      <c r="AU587" s="11" t="str">
        <f t="shared" si="149"/>
        <v>H2</v>
      </c>
      <c r="AV587" s="11" t="str">
        <f t="shared" si="149"/>
        <v>International - Bike</v>
      </c>
      <c r="AW587" s="11" t="str">
        <f t="shared" si="150"/>
        <v>International - Moto</v>
      </c>
      <c r="AX587" s="11" t="str">
        <f t="shared" si="151"/>
        <v>International - AS</v>
      </c>
      <c r="AY587" s="11" t="str">
        <f t="shared" si="151"/>
        <v>International</v>
      </c>
      <c r="AZ587" s="11" t="str">
        <f t="shared" si="151"/>
        <v>International - New</v>
      </c>
      <c r="BA587" s="11" t="str">
        <f t="shared" si="152"/>
        <v>Mecanic Sport</v>
      </c>
      <c r="BB587" s="11" t="str">
        <f t="shared" si="153"/>
        <v>Moto Dealers</v>
      </c>
      <c r="BC587" s="11" t="str">
        <f t="shared" si="153"/>
        <v>Motonet</v>
      </c>
      <c r="BD587" s="11" t="str">
        <f t="shared" si="154"/>
        <v>Pierce AB</v>
      </c>
      <c r="BE587" s="11" t="str">
        <f t="shared" si="155"/>
        <v>Retail</v>
      </c>
      <c r="BF587" s="11" t="str">
        <f t="shared" si="156"/>
        <v>TREK</v>
      </c>
      <c r="BG587" s="11" t="s">
        <v>2702</v>
      </c>
      <c r="BH587" s="11" t="str">
        <f t="shared" si="157"/>
        <v>https://fs.amplifi.io//file?id=d28f508c-100f-4573-b2e7-3356bf337824&amp;variant=thumb&amp;extension=png</v>
      </c>
      <c r="BI587" s="11" t="s">
        <v>2702</v>
      </c>
      <c r="BJ587" s="11"/>
      <c r="BK587" s="11"/>
      <c r="BL587" s="11"/>
      <c r="BM587" s="11"/>
      <c r="BN587" s="11"/>
      <c r="BO587" s="11"/>
      <c r="BP587" s="11"/>
      <c r="BQ587" s="11"/>
      <c r="BR587" s="11"/>
      <c r="BS587" s="11"/>
    </row>
    <row r="588" spans="1:71" x14ac:dyDescent="0.2">
      <c r="A588" s="16">
        <f t="shared" si="158"/>
        <v>587</v>
      </c>
      <c r="B588" s="11" t="str">
        <f t="shared" si="159"/>
        <v>50027-00006</v>
      </c>
      <c r="C588" s="11" t="str">
        <f t="shared" si="159"/>
        <v>50027-00006</v>
      </c>
      <c r="D588" s="7" t="s">
        <v>2703</v>
      </c>
      <c r="E588" s="6" t="s">
        <v>139</v>
      </c>
      <c r="F588" s="11" t="s">
        <v>8991</v>
      </c>
      <c r="G588" s="17" t="str">
        <f>INDEX(Data!G:G,MATCH($D588,Data!$D:$D,0))</f>
        <v>STRATA 2</v>
      </c>
      <c r="H588" s="17" t="str">
        <f>INDEX(Data!H:H,MATCH($D588,Data!$D:$D,0))</f>
        <v>Goggle</v>
      </c>
      <c r="I588" s="6" t="s">
        <v>2311</v>
      </c>
      <c r="J588" s="6" t="s">
        <v>5331</v>
      </c>
      <c r="K588" s="6" t="s">
        <v>5333</v>
      </c>
      <c r="L588" s="6" t="s">
        <v>8992</v>
      </c>
      <c r="M588" s="6" t="s">
        <v>5348</v>
      </c>
      <c r="N588" s="6" t="s">
        <v>638</v>
      </c>
      <c r="O588" s="11"/>
      <c r="P588" s="11"/>
      <c r="Q588" s="6" t="s">
        <v>2704</v>
      </c>
      <c r="R588" s="9" t="b">
        <v>1</v>
      </c>
      <c r="S588" s="9" t="b">
        <v>1</v>
      </c>
      <c r="T588" s="6" t="s">
        <v>2703</v>
      </c>
      <c r="U588" s="17" t="str">
        <f>INDEX(Data!U:U,MATCH($D588,Data!$D:$D,0))</f>
        <v>50027-00006</v>
      </c>
      <c r="V588" s="17" t="str">
        <f>INDEX(Data!V:V,MATCH($D588,Data!$D:$D,0))</f>
        <v/>
      </c>
      <c r="W588" s="17" t="str">
        <f>INDEX(Data!W:W,MATCH($D588,Data!$D:$D,0))</f>
        <v/>
      </c>
      <c r="X588" s="17" t="str">
        <f>INDEX(Data!X:X,MATCH($D588,Data!$D:$D,0))</f>
        <v/>
      </c>
      <c r="Y588" s="17" t="str">
        <f>INDEX(Data!Y:Y,MATCH($D588,Data!$D:$D,0))</f>
        <v/>
      </c>
      <c r="Z588" s="17" t="str">
        <f>INDEX(Data!Z:Z,MATCH($D588,Data!$D:$D,0))</f>
        <v/>
      </c>
      <c r="AA588" s="17" t="str">
        <f>INDEX(Data!AA:AA,MATCH($D588,Data!$D:$D,0))</f>
        <v/>
      </c>
      <c r="AB588" s="17" t="str">
        <f>INDEX(Data!AB:AB,MATCH($D588,Data!$D:$D,0))</f>
        <v/>
      </c>
      <c r="AC588" s="17" t="str">
        <f>INDEX(Data!AC:AC,MATCH($D588,Data!$D:$D,0))</f>
        <v>OS</v>
      </c>
      <c r="AD588" s="17" t="str">
        <f>INDEX(Data!AD:AD,MATCH($D588,Data!$D:$D,0))</f>
        <v/>
      </c>
      <c r="AE588" s="17" t="str">
        <f>INDEX(Data!AE:AE,MATCH($D588,Data!$D:$D,0))</f>
        <v/>
      </c>
      <c r="AF588" s="17" t="str">
        <f>INDEX(Data!AF:AF,MATCH($D588,Data!$D:$D,0))</f>
        <v/>
      </c>
      <c r="AG588" s="17" t="str">
        <f>INDEX(Data!AG:AG,MATCH($D588,Data!$D:$D,0))</f>
        <v/>
      </c>
      <c r="AH588" s="17" t="str">
        <f>INDEX(Data!AH:AH,MATCH($D588,Data!$D:$D,0))</f>
        <v/>
      </c>
      <c r="AI588" s="17" t="str">
        <f>INDEX(Data!AI:AI,MATCH($D588,Data!$D:$D,0))</f>
        <v/>
      </c>
      <c r="AJ588" s="17" t="str">
        <f>INDEX(Data!AJ:AJ,MATCH($D588,Data!$D:$D,0))</f>
        <v/>
      </c>
      <c r="AK588" s="10">
        <v>25</v>
      </c>
      <c r="AL588" s="10">
        <v>35</v>
      </c>
      <c r="AM588" s="6" t="s">
        <v>475</v>
      </c>
      <c r="AN588" s="6" t="s">
        <v>2691</v>
      </c>
      <c r="AO588" s="6" t="s">
        <v>2692</v>
      </c>
      <c r="AP588" s="6" t="s">
        <v>2693</v>
      </c>
      <c r="AQ588" s="18" t="s">
        <v>9465</v>
      </c>
      <c r="AR588" s="11" t="str">
        <f t="shared" si="146"/>
        <v>2W Distributor Bike</v>
      </c>
      <c r="AS588" s="11" t="str">
        <f t="shared" si="147"/>
        <v>2W Distributor - Moto</v>
      </c>
      <c r="AT588" s="11" t="str">
        <f t="shared" si="148"/>
        <v>2W Distributor</v>
      </c>
      <c r="AU588" s="11" t="str">
        <f t="shared" si="149"/>
        <v>H2</v>
      </c>
      <c r="AV588" s="11" t="str">
        <f t="shared" si="149"/>
        <v>International - Bike</v>
      </c>
      <c r="AW588" s="11" t="str">
        <f t="shared" si="150"/>
        <v>International - Moto</v>
      </c>
      <c r="AX588" s="11" t="str">
        <f t="shared" si="151"/>
        <v>International - AS</v>
      </c>
      <c r="AY588" s="11" t="str">
        <f t="shared" si="151"/>
        <v>International</v>
      </c>
      <c r="AZ588" s="11" t="str">
        <f t="shared" si="151"/>
        <v>International - New</v>
      </c>
      <c r="BA588" s="11" t="str">
        <f t="shared" si="152"/>
        <v>Mecanic Sport</v>
      </c>
      <c r="BB588" s="11" t="str">
        <f t="shared" si="153"/>
        <v>Moto Dealers</v>
      </c>
      <c r="BC588" s="11" t="str">
        <f t="shared" si="153"/>
        <v>Motonet</v>
      </c>
      <c r="BD588" s="11" t="str">
        <f t="shared" si="154"/>
        <v>Pierce AB</v>
      </c>
      <c r="BE588" s="11" t="str">
        <f t="shared" si="155"/>
        <v>Retail</v>
      </c>
      <c r="BF588" s="11" t="str">
        <f t="shared" si="156"/>
        <v>TREK</v>
      </c>
      <c r="BG588" s="11" t="s">
        <v>2705</v>
      </c>
      <c r="BH588" s="11" t="str">
        <f t="shared" si="157"/>
        <v>https://fs.amplifi.io//file?id=abdb645d-6b56-4375-bb39-74d6a21f46a4&amp;variant=thumb&amp;extension=png</v>
      </c>
      <c r="BI588" s="11" t="s">
        <v>2705</v>
      </c>
      <c r="BJ588" s="11"/>
      <c r="BK588" s="11"/>
      <c r="BL588" s="11"/>
      <c r="BM588" s="11"/>
      <c r="BN588" s="11"/>
      <c r="BO588" s="11"/>
      <c r="BP588" s="11"/>
      <c r="BQ588" s="11"/>
      <c r="BR588" s="11"/>
      <c r="BS588" s="11"/>
    </row>
    <row r="589" spans="1:71" x14ac:dyDescent="0.2">
      <c r="A589" s="16">
        <f t="shared" si="158"/>
        <v>588</v>
      </c>
      <c r="B589" s="11" t="str">
        <f t="shared" si="159"/>
        <v>50027-00007</v>
      </c>
      <c r="C589" s="11" t="str">
        <f t="shared" si="159"/>
        <v>50027-00007</v>
      </c>
      <c r="D589" s="7" t="s">
        <v>2706</v>
      </c>
      <c r="E589" s="6" t="s">
        <v>139</v>
      </c>
      <c r="F589" s="11" t="s">
        <v>8991</v>
      </c>
      <c r="G589" s="17" t="str">
        <f>INDEX(Data!G:G,MATCH($D589,Data!$D:$D,0))</f>
        <v>STRATA 2</v>
      </c>
      <c r="H589" s="17" t="str">
        <f>INDEX(Data!H:H,MATCH($D589,Data!$D:$D,0))</f>
        <v>Goggle</v>
      </c>
      <c r="I589" s="6" t="s">
        <v>2311</v>
      </c>
      <c r="J589" s="6" t="s">
        <v>5331</v>
      </c>
      <c r="K589" s="6" t="s">
        <v>5333</v>
      </c>
      <c r="L589" s="6" t="s">
        <v>8992</v>
      </c>
      <c r="M589" s="6" t="s">
        <v>5348</v>
      </c>
      <c r="N589" s="6" t="s">
        <v>638</v>
      </c>
      <c r="O589" s="11"/>
      <c r="P589" s="11"/>
      <c r="Q589" s="6" t="s">
        <v>2707</v>
      </c>
      <c r="R589" s="9" t="b">
        <v>1</v>
      </c>
      <c r="S589" s="9" t="b">
        <v>1</v>
      </c>
      <c r="T589" s="6" t="s">
        <v>2706</v>
      </c>
      <c r="U589" s="17" t="str">
        <f>INDEX(Data!U:U,MATCH($D589,Data!$D:$D,0))</f>
        <v>50027-00007</v>
      </c>
      <c r="V589" s="17" t="str">
        <f>INDEX(Data!V:V,MATCH($D589,Data!$D:$D,0))</f>
        <v/>
      </c>
      <c r="W589" s="17" t="str">
        <f>INDEX(Data!W:W,MATCH($D589,Data!$D:$D,0))</f>
        <v/>
      </c>
      <c r="X589" s="17" t="str">
        <f>INDEX(Data!X:X,MATCH($D589,Data!$D:$D,0))</f>
        <v/>
      </c>
      <c r="Y589" s="17" t="str">
        <f>INDEX(Data!Y:Y,MATCH($D589,Data!$D:$D,0))</f>
        <v/>
      </c>
      <c r="Z589" s="17" t="str">
        <f>INDEX(Data!Z:Z,MATCH($D589,Data!$D:$D,0))</f>
        <v/>
      </c>
      <c r="AA589" s="17" t="str">
        <f>INDEX(Data!AA:AA,MATCH($D589,Data!$D:$D,0))</f>
        <v/>
      </c>
      <c r="AB589" s="17" t="str">
        <f>INDEX(Data!AB:AB,MATCH($D589,Data!$D:$D,0))</f>
        <v/>
      </c>
      <c r="AC589" s="17" t="str">
        <f>INDEX(Data!AC:AC,MATCH($D589,Data!$D:$D,0))</f>
        <v>OS</v>
      </c>
      <c r="AD589" s="17" t="str">
        <f>INDEX(Data!AD:AD,MATCH($D589,Data!$D:$D,0))</f>
        <v/>
      </c>
      <c r="AE589" s="17" t="str">
        <f>INDEX(Data!AE:AE,MATCH($D589,Data!$D:$D,0))</f>
        <v/>
      </c>
      <c r="AF589" s="17" t="str">
        <f>INDEX(Data!AF:AF,MATCH($D589,Data!$D:$D,0))</f>
        <v/>
      </c>
      <c r="AG589" s="17" t="str">
        <f>INDEX(Data!AG:AG,MATCH($D589,Data!$D:$D,0))</f>
        <v/>
      </c>
      <c r="AH589" s="17" t="str">
        <f>INDEX(Data!AH:AH,MATCH($D589,Data!$D:$D,0))</f>
        <v/>
      </c>
      <c r="AI589" s="17" t="str">
        <f>INDEX(Data!AI:AI,MATCH($D589,Data!$D:$D,0))</f>
        <v/>
      </c>
      <c r="AJ589" s="17" t="str">
        <f>INDEX(Data!AJ:AJ,MATCH($D589,Data!$D:$D,0))</f>
        <v/>
      </c>
      <c r="AK589" s="10">
        <v>25</v>
      </c>
      <c r="AL589" s="10">
        <v>35</v>
      </c>
      <c r="AM589" s="6" t="s">
        <v>475</v>
      </c>
      <c r="AN589" s="6" t="s">
        <v>2691</v>
      </c>
      <c r="AO589" s="6" t="s">
        <v>2692</v>
      </c>
      <c r="AP589" s="6" t="s">
        <v>2693</v>
      </c>
      <c r="AQ589" s="18" t="s">
        <v>9465</v>
      </c>
      <c r="AR589" s="11" t="str">
        <f t="shared" si="146"/>
        <v>2W Distributor Bike</v>
      </c>
      <c r="AS589" s="11" t="str">
        <f t="shared" si="147"/>
        <v>2W Distributor - Moto</v>
      </c>
      <c r="AT589" s="11" t="str">
        <f t="shared" si="148"/>
        <v>2W Distributor</v>
      </c>
      <c r="AU589" s="11" t="str">
        <f t="shared" si="149"/>
        <v>H2</v>
      </c>
      <c r="AV589" s="11" t="str">
        <f t="shared" si="149"/>
        <v>International - Bike</v>
      </c>
      <c r="AW589" s="11" t="str">
        <f t="shared" si="150"/>
        <v>International - Moto</v>
      </c>
      <c r="AX589" s="11" t="str">
        <f t="shared" si="151"/>
        <v>International - AS</v>
      </c>
      <c r="AY589" s="11" t="str">
        <f t="shared" si="151"/>
        <v>International</v>
      </c>
      <c r="AZ589" s="11" t="str">
        <f t="shared" si="151"/>
        <v>International - New</v>
      </c>
      <c r="BA589" s="11" t="str">
        <f t="shared" si="152"/>
        <v>Mecanic Sport</v>
      </c>
      <c r="BB589" s="11" t="str">
        <f t="shared" si="153"/>
        <v>Moto Dealers</v>
      </c>
      <c r="BC589" s="11" t="str">
        <f t="shared" si="153"/>
        <v>Motonet</v>
      </c>
      <c r="BD589" s="11" t="str">
        <f t="shared" si="154"/>
        <v>Pierce AB</v>
      </c>
      <c r="BE589" s="11" t="str">
        <f t="shared" si="155"/>
        <v>Retail</v>
      </c>
      <c r="BF589" s="11" t="str">
        <f t="shared" si="156"/>
        <v>TREK</v>
      </c>
      <c r="BG589" s="11" t="s">
        <v>2708</v>
      </c>
      <c r="BH589" s="11" t="str">
        <f t="shared" si="157"/>
        <v>https://fs.amplifi.io//file?id=1f450a15-851a-4ad0-a667-c4640ccec7c2&amp;variant=thumb&amp;extension=png</v>
      </c>
      <c r="BI589" s="11" t="s">
        <v>2708</v>
      </c>
      <c r="BJ589" s="11"/>
      <c r="BK589" s="11"/>
      <c r="BL589" s="11"/>
      <c r="BM589" s="11"/>
      <c r="BN589" s="11"/>
      <c r="BO589" s="11"/>
      <c r="BP589" s="11"/>
      <c r="BQ589" s="11"/>
      <c r="BR589" s="11"/>
      <c r="BS589" s="11"/>
    </row>
    <row r="590" spans="1:71" x14ac:dyDescent="0.2">
      <c r="A590" s="16">
        <f t="shared" si="158"/>
        <v>589</v>
      </c>
      <c r="B590" s="11" t="str">
        <f t="shared" si="159"/>
        <v>50027-00008</v>
      </c>
      <c r="C590" s="11" t="str">
        <f t="shared" si="159"/>
        <v>50027-00008</v>
      </c>
      <c r="D590" s="7" t="s">
        <v>2709</v>
      </c>
      <c r="E590" s="6" t="s">
        <v>139</v>
      </c>
      <c r="F590" s="11" t="s">
        <v>8991</v>
      </c>
      <c r="G590" s="17" t="str">
        <f>INDEX(Data!G:G,MATCH($D590,Data!$D:$D,0))</f>
        <v>STRATA 2</v>
      </c>
      <c r="H590" s="17" t="str">
        <f>INDEX(Data!H:H,MATCH($D590,Data!$D:$D,0))</f>
        <v>Goggle</v>
      </c>
      <c r="I590" s="6" t="s">
        <v>2311</v>
      </c>
      <c r="J590" s="6" t="s">
        <v>5331</v>
      </c>
      <c r="K590" s="6" t="s">
        <v>5333</v>
      </c>
      <c r="L590" s="6" t="s">
        <v>8992</v>
      </c>
      <c r="M590" s="6" t="s">
        <v>5348</v>
      </c>
      <c r="N590" s="6" t="s">
        <v>638</v>
      </c>
      <c r="O590" s="11"/>
      <c r="P590" s="11"/>
      <c r="Q590" s="6" t="s">
        <v>2710</v>
      </c>
      <c r="R590" s="9" t="b">
        <v>1</v>
      </c>
      <c r="S590" s="9" t="b">
        <v>1</v>
      </c>
      <c r="T590" s="6" t="s">
        <v>2709</v>
      </c>
      <c r="U590" s="17" t="str">
        <f>INDEX(Data!U:U,MATCH($D590,Data!$D:$D,0))</f>
        <v>50027-00008</v>
      </c>
      <c r="V590" s="17" t="str">
        <f>INDEX(Data!V:V,MATCH($D590,Data!$D:$D,0))</f>
        <v/>
      </c>
      <c r="W590" s="17" t="str">
        <f>INDEX(Data!W:W,MATCH($D590,Data!$D:$D,0))</f>
        <v/>
      </c>
      <c r="X590" s="17" t="str">
        <f>INDEX(Data!X:X,MATCH($D590,Data!$D:$D,0))</f>
        <v/>
      </c>
      <c r="Y590" s="17" t="str">
        <f>INDEX(Data!Y:Y,MATCH($D590,Data!$D:$D,0))</f>
        <v/>
      </c>
      <c r="Z590" s="17" t="str">
        <f>INDEX(Data!Z:Z,MATCH($D590,Data!$D:$D,0))</f>
        <v/>
      </c>
      <c r="AA590" s="17" t="str">
        <f>INDEX(Data!AA:AA,MATCH($D590,Data!$D:$D,0))</f>
        <v/>
      </c>
      <c r="AB590" s="17" t="str">
        <f>INDEX(Data!AB:AB,MATCH($D590,Data!$D:$D,0))</f>
        <v/>
      </c>
      <c r="AC590" s="17" t="str">
        <f>INDEX(Data!AC:AC,MATCH($D590,Data!$D:$D,0))</f>
        <v>OS</v>
      </c>
      <c r="AD590" s="17" t="str">
        <f>INDEX(Data!AD:AD,MATCH($D590,Data!$D:$D,0))</f>
        <v/>
      </c>
      <c r="AE590" s="17" t="str">
        <f>INDEX(Data!AE:AE,MATCH($D590,Data!$D:$D,0))</f>
        <v/>
      </c>
      <c r="AF590" s="17" t="str">
        <f>INDEX(Data!AF:AF,MATCH($D590,Data!$D:$D,0))</f>
        <v/>
      </c>
      <c r="AG590" s="17" t="str">
        <f>INDEX(Data!AG:AG,MATCH($D590,Data!$D:$D,0))</f>
        <v/>
      </c>
      <c r="AH590" s="17" t="str">
        <f>INDEX(Data!AH:AH,MATCH($D590,Data!$D:$D,0))</f>
        <v/>
      </c>
      <c r="AI590" s="17" t="str">
        <f>INDEX(Data!AI:AI,MATCH($D590,Data!$D:$D,0))</f>
        <v/>
      </c>
      <c r="AJ590" s="17" t="str">
        <f>INDEX(Data!AJ:AJ,MATCH($D590,Data!$D:$D,0))</f>
        <v/>
      </c>
      <c r="AK590" s="10">
        <v>25</v>
      </c>
      <c r="AL590" s="10">
        <v>35</v>
      </c>
      <c r="AM590" s="6" t="s">
        <v>475</v>
      </c>
      <c r="AN590" s="6" t="s">
        <v>2691</v>
      </c>
      <c r="AO590" s="6" t="s">
        <v>2692</v>
      </c>
      <c r="AP590" s="6" t="s">
        <v>2693</v>
      </c>
      <c r="AQ590" s="18" t="s">
        <v>9465</v>
      </c>
      <c r="AR590" s="11" t="str">
        <f t="shared" si="146"/>
        <v>2W Distributor Bike</v>
      </c>
      <c r="AS590" s="11" t="str">
        <f t="shared" si="147"/>
        <v>2W Distributor - Moto</v>
      </c>
      <c r="AT590" s="11" t="str">
        <f t="shared" si="148"/>
        <v>2W Distributor</v>
      </c>
      <c r="AU590" s="11" t="str">
        <f t="shared" si="149"/>
        <v>H2</v>
      </c>
      <c r="AV590" s="11" t="str">
        <f t="shared" si="149"/>
        <v>International - Bike</v>
      </c>
      <c r="AW590" s="11" t="str">
        <f t="shared" si="150"/>
        <v>International - Moto</v>
      </c>
      <c r="AX590" s="11" t="str">
        <f t="shared" si="151"/>
        <v>International - AS</v>
      </c>
      <c r="AY590" s="11" t="str">
        <f t="shared" si="151"/>
        <v>International</v>
      </c>
      <c r="AZ590" s="11" t="str">
        <f t="shared" si="151"/>
        <v>International - New</v>
      </c>
      <c r="BA590" s="11" t="str">
        <f t="shared" si="152"/>
        <v>Mecanic Sport</v>
      </c>
      <c r="BB590" s="11" t="str">
        <f t="shared" si="153"/>
        <v>Moto Dealers</v>
      </c>
      <c r="BC590" s="11" t="str">
        <f t="shared" si="153"/>
        <v>Motonet</v>
      </c>
      <c r="BD590" s="11" t="str">
        <f t="shared" si="154"/>
        <v>Pierce AB</v>
      </c>
      <c r="BE590" s="11" t="str">
        <f t="shared" si="155"/>
        <v>Retail</v>
      </c>
      <c r="BF590" s="11" t="str">
        <f t="shared" si="156"/>
        <v>TREK</v>
      </c>
      <c r="BG590" s="11" t="s">
        <v>2711</v>
      </c>
      <c r="BH590" s="11" t="str">
        <f t="shared" si="157"/>
        <v>https://fs.amplifi.io//file?id=1cae3540-6925-4536-8954-b5db42082a6f&amp;variant=thumb&amp;extension=png</v>
      </c>
      <c r="BI590" s="11" t="s">
        <v>2711</v>
      </c>
      <c r="BJ590" s="11"/>
      <c r="BK590" s="11"/>
      <c r="BL590" s="11"/>
      <c r="BM590" s="11"/>
      <c r="BN590" s="11"/>
      <c r="BO590" s="11"/>
      <c r="BP590" s="11"/>
      <c r="BQ590" s="11"/>
      <c r="BR590" s="11"/>
      <c r="BS590" s="11"/>
    </row>
    <row r="591" spans="1:71" x14ac:dyDescent="0.2">
      <c r="A591" s="16">
        <f t="shared" si="158"/>
        <v>590</v>
      </c>
      <c r="B591" s="11" t="str">
        <f t="shared" si="159"/>
        <v>50027-00009</v>
      </c>
      <c r="C591" s="11" t="str">
        <f t="shared" si="159"/>
        <v>50027-00009</v>
      </c>
      <c r="D591" s="7" t="s">
        <v>2712</v>
      </c>
      <c r="E591" s="6" t="s">
        <v>139</v>
      </c>
      <c r="F591" s="11" t="s">
        <v>8991</v>
      </c>
      <c r="G591" s="17" t="str">
        <f>INDEX(Data!G:G,MATCH($D591,Data!$D:$D,0))</f>
        <v>STRATA 2</v>
      </c>
      <c r="H591" s="17" t="str">
        <f>INDEX(Data!H:H,MATCH($D591,Data!$D:$D,0))</f>
        <v>Goggle</v>
      </c>
      <c r="I591" s="6" t="s">
        <v>2311</v>
      </c>
      <c r="J591" s="6" t="s">
        <v>5331</v>
      </c>
      <c r="K591" s="6" t="s">
        <v>5333</v>
      </c>
      <c r="L591" s="6" t="s">
        <v>8992</v>
      </c>
      <c r="M591" s="6" t="s">
        <v>5348</v>
      </c>
      <c r="N591" s="6" t="s">
        <v>638</v>
      </c>
      <c r="O591" s="11"/>
      <c r="P591" s="11"/>
      <c r="Q591" s="6" t="s">
        <v>2713</v>
      </c>
      <c r="R591" s="9" t="b">
        <v>1</v>
      </c>
      <c r="S591" s="9" t="b">
        <v>1</v>
      </c>
      <c r="T591" s="6" t="s">
        <v>2712</v>
      </c>
      <c r="U591" s="17" t="str">
        <f>INDEX(Data!U:U,MATCH($D591,Data!$D:$D,0))</f>
        <v>50027-00009</v>
      </c>
      <c r="V591" s="17" t="str">
        <f>INDEX(Data!V:V,MATCH($D591,Data!$D:$D,0))</f>
        <v/>
      </c>
      <c r="W591" s="17" t="str">
        <f>INDEX(Data!W:W,MATCH($D591,Data!$D:$D,0))</f>
        <v/>
      </c>
      <c r="X591" s="17" t="str">
        <f>INDEX(Data!X:X,MATCH($D591,Data!$D:$D,0))</f>
        <v/>
      </c>
      <c r="Y591" s="17" t="str">
        <f>INDEX(Data!Y:Y,MATCH($D591,Data!$D:$D,0))</f>
        <v/>
      </c>
      <c r="Z591" s="17" t="str">
        <f>INDEX(Data!Z:Z,MATCH($D591,Data!$D:$D,0))</f>
        <v/>
      </c>
      <c r="AA591" s="17" t="str">
        <f>INDEX(Data!AA:AA,MATCH($D591,Data!$D:$D,0))</f>
        <v/>
      </c>
      <c r="AB591" s="17" t="str">
        <f>INDEX(Data!AB:AB,MATCH($D591,Data!$D:$D,0))</f>
        <v/>
      </c>
      <c r="AC591" s="17" t="str">
        <f>INDEX(Data!AC:AC,MATCH($D591,Data!$D:$D,0))</f>
        <v>OS</v>
      </c>
      <c r="AD591" s="17" t="str">
        <f>INDEX(Data!AD:AD,MATCH($D591,Data!$D:$D,0))</f>
        <v/>
      </c>
      <c r="AE591" s="17" t="str">
        <f>INDEX(Data!AE:AE,MATCH($D591,Data!$D:$D,0))</f>
        <v/>
      </c>
      <c r="AF591" s="17" t="str">
        <f>INDEX(Data!AF:AF,MATCH($D591,Data!$D:$D,0))</f>
        <v/>
      </c>
      <c r="AG591" s="17" t="str">
        <f>INDEX(Data!AG:AG,MATCH($D591,Data!$D:$D,0))</f>
        <v/>
      </c>
      <c r="AH591" s="17" t="str">
        <f>INDEX(Data!AH:AH,MATCH($D591,Data!$D:$D,0))</f>
        <v/>
      </c>
      <c r="AI591" s="17" t="str">
        <f>INDEX(Data!AI:AI,MATCH($D591,Data!$D:$D,0))</f>
        <v/>
      </c>
      <c r="AJ591" s="17" t="str">
        <f>INDEX(Data!AJ:AJ,MATCH($D591,Data!$D:$D,0))</f>
        <v/>
      </c>
      <c r="AK591" s="10">
        <v>25</v>
      </c>
      <c r="AL591" s="10">
        <v>35</v>
      </c>
      <c r="AM591" s="6" t="s">
        <v>475</v>
      </c>
      <c r="AN591" s="6" t="s">
        <v>2691</v>
      </c>
      <c r="AO591" s="6" t="s">
        <v>2692</v>
      </c>
      <c r="AP591" s="6" t="s">
        <v>2693</v>
      </c>
      <c r="AQ591" s="18" t="s">
        <v>9465</v>
      </c>
      <c r="AR591" s="11" t="str">
        <f t="shared" si="146"/>
        <v>2W Distributor Bike</v>
      </c>
      <c r="AS591" s="11" t="str">
        <f t="shared" si="147"/>
        <v>2W Distributor - Moto</v>
      </c>
      <c r="AT591" s="11" t="str">
        <f t="shared" si="148"/>
        <v>2W Distributor</v>
      </c>
      <c r="AU591" s="11" t="str">
        <f t="shared" si="149"/>
        <v>H2</v>
      </c>
      <c r="AV591" s="11" t="str">
        <f t="shared" si="149"/>
        <v>International - Bike</v>
      </c>
      <c r="AW591" s="11" t="str">
        <f t="shared" si="150"/>
        <v>International - Moto</v>
      </c>
      <c r="AX591" s="11" t="str">
        <f t="shared" si="151"/>
        <v>International - AS</v>
      </c>
      <c r="AY591" s="11" t="str">
        <f t="shared" si="151"/>
        <v>International</v>
      </c>
      <c r="AZ591" s="11" t="str">
        <f t="shared" si="151"/>
        <v>International - New</v>
      </c>
      <c r="BA591" s="11" t="str">
        <f t="shared" si="152"/>
        <v>Mecanic Sport</v>
      </c>
      <c r="BB591" s="11" t="str">
        <f t="shared" si="153"/>
        <v>Moto Dealers</v>
      </c>
      <c r="BC591" s="11" t="str">
        <f t="shared" si="153"/>
        <v>Motonet</v>
      </c>
      <c r="BD591" s="11" t="str">
        <f t="shared" si="154"/>
        <v>Pierce AB</v>
      </c>
      <c r="BE591" s="11" t="str">
        <f t="shared" si="155"/>
        <v>Retail</v>
      </c>
      <c r="BF591" s="11" t="str">
        <f t="shared" si="156"/>
        <v>TREK</v>
      </c>
      <c r="BG591" s="11" t="s">
        <v>2714</v>
      </c>
      <c r="BH591" s="11" t="str">
        <f t="shared" si="157"/>
        <v>https://fs.amplifi.io//file?id=aa5232b7-2d57-41f8-93b6-82e2a8889d52&amp;variant=thumb&amp;extension=png</v>
      </c>
      <c r="BI591" s="11" t="s">
        <v>2714</v>
      </c>
      <c r="BJ591" s="11"/>
      <c r="BK591" s="11"/>
      <c r="BL591" s="11"/>
      <c r="BM591" s="11"/>
      <c r="BN591" s="11"/>
      <c r="BO591" s="11"/>
      <c r="BP591" s="11"/>
      <c r="BQ591" s="11"/>
      <c r="BR591" s="11"/>
      <c r="BS591" s="11"/>
    </row>
    <row r="592" spans="1:71" x14ac:dyDescent="0.2">
      <c r="A592" s="16">
        <f t="shared" si="158"/>
        <v>591</v>
      </c>
      <c r="B592" s="11" t="str">
        <f t="shared" si="159"/>
        <v>50027-00010</v>
      </c>
      <c r="C592" s="11" t="str">
        <f t="shared" si="159"/>
        <v>50027-00010</v>
      </c>
      <c r="D592" s="7" t="s">
        <v>2715</v>
      </c>
      <c r="E592" s="6" t="s">
        <v>139</v>
      </c>
      <c r="F592" s="11" t="s">
        <v>8991</v>
      </c>
      <c r="G592" s="17" t="str">
        <f>INDEX(Data!G:G,MATCH($D592,Data!$D:$D,0))</f>
        <v>STRATA 2</v>
      </c>
      <c r="H592" s="17" t="str">
        <f>INDEX(Data!H:H,MATCH($D592,Data!$D:$D,0))</f>
        <v>Goggle</v>
      </c>
      <c r="I592" s="6" t="s">
        <v>2311</v>
      </c>
      <c r="J592" s="6" t="s">
        <v>5331</v>
      </c>
      <c r="K592" s="6" t="s">
        <v>5333</v>
      </c>
      <c r="L592" s="6" t="s">
        <v>8992</v>
      </c>
      <c r="M592" s="6" t="s">
        <v>5348</v>
      </c>
      <c r="N592" s="6" t="s">
        <v>638</v>
      </c>
      <c r="O592" s="11"/>
      <c r="P592" s="11"/>
      <c r="Q592" s="6" t="s">
        <v>2716</v>
      </c>
      <c r="R592" s="9" t="b">
        <v>1</v>
      </c>
      <c r="S592" s="9" t="b">
        <v>1</v>
      </c>
      <c r="T592" s="6" t="s">
        <v>2715</v>
      </c>
      <c r="U592" s="17" t="str">
        <f>INDEX(Data!U:U,MATCH($D592,Data!$D:$D,0))</f>
        <v>50027-00010</v>
      </c>
      <c r="V592" s="17" t="str">
        <f>INDEX(Data!V:V,MATCH($D592,Data!$D:$D,0))</f>
        <v/>
      </c>
      <c r="W592" s="17" t="str">
        <f>INDEX(Data!W:W,MATCH($D592,Data!$D:$D,0))</f>
        <v/>
      </c>
      <c r="X592" s="17" t="str">
        <f>INDEX(Data!X:X,MATCH($D592,Data!$D:$D,0))</f>
        <v/>
      </c>
      <c r="Y592" s="17" t="str">
        <f>INDEX(Data!Y:Y,MATCH($D592,Data!$D:$D,0))</f>
        <v/>
      </c>
      <c r="Z592" s="17" t="str">
        <f>INDEX(Data!Z:Z,MATCH($D592,Data!$D:$D,0))</f>
        <v/>
      </c>
      <c r="AA592" s="17" t="str">
        <f>INDEX(Data!AA:AA,MATCH($D592,Data!$D:$D,0))</f>
        <v/>
      </c>
      <c r="AB592" s="17" t="str">
        <f>INDEX(Data!AB:AB,MATCH($D592,Data!$D:$D,0))</f>
        <v/>
      </c>
      <c r="AC592" s="17" t="str">
        <f>INDEX(Data!AC:AC,MATCH($D592,Data!$D:$D,0))</f>
        <v>OS</v>
      </c>
      <c r="AD592" s="17" t="str">
        <f>INDEX(Data!AD:AD,MATCH($D592,Data!$D:$D,0))</f>
        <v/>
      </c>
      <c r="AE592" s="17" t="str">
        <f>INDEX(Data!AE:AE,MATCH($D592,Data!$D:$D,0))</f>
        <v/>
      </c>
      <c r="AF592" s="17" t="str">
        <f>INDEX(Data!AF:AF,MATCH($D592,Data!$D:$D,0))</f>
        <v/>
      </c>
      <c r="AG592" s="17" t="str">
        <f>INDEX(Data!AG:AG,MATCH($D592,Data!$D:$D,0))</f>
        <v/>
      </c>
      <c r="AH592" s="17" t="str">
        <f>INDEX(Data!AH:AH,MATCH($D592,Data!$D:$D,0))</f>
        <v/>
      </c>
      <c r="AI592" s="17" t="str">
        <f>INDEX(Data!AI:AI,MATCH($D592,Data!$D:$D,0))</f>
        <v/>
      </c>
      <c r="AJ592" s="17" t="str">
        <f>INDEX(Data!AJ:AJ,MATCH($D592,Data!$D:$D,0))</f>
        <v/>
      </c>
      <c r="AK592" s="10">
        <v>25</v>
      </c>
      <c r="AL592" s="10">
        <v>35</v>
      </c>
      <c r="AM592" s="6" t="s">
        <v>475</v>
      </c>
      <c r="AN592" s="6" t="s">
        <v>2691</v>
      </c>
      <c r="AO592" s="6" t="s">
        <v>2692</v>
      </c>
      <c r="AP592" s="6" t="s">
        <v>2693</v>
      </c>
      <c r="AQ592" s="18" t="s">
        <v>9465</v>
      </c>
      <c r="AR592" s="11" t="str">
        <f t="shared" si="146"/>
        <v>2W Distributor Bike</v>
      </c>
      <c r="AS592" s="11" t="str">
        <f t="shared" si="147"/>
        <v>2W Distributor - Moto</v>
      </c>
      <c r="AT592" s="11" t="str">
        <f t="shared" si="148"/>
        <v>2W Distributor</v>
      </c>
      <c r="AU592" s="11" t="str">
        <f t="shared" si="149"/>
        <v>H2</v>
      </c>
      <c r="AV592" s="11" t="str">
        <f t="shared" si="149"/>
        <v>International - Bike</v>
      </c>
      <c r="AW592" s="11" t="str">
        <f t="shared" si="150"/>
        <v>International - Moto</v>
      </c>
      <c r="AX592" s="11" t="str">
        <f t="shared" si="151"/>
        <v>International - AS</v>
      </c>
      <c r="AY592" s="11" t="str">
        <f t="shared" si="151"/>
        <v>International</v>
      </c>
      <c r="AZ592" s="11" t="str">
        <f t="shared" si="151"/>
        <v>International - New</v>
      </c>
      <c r="BA592" s="11" t="str">
        <f t="shared" si="152"/>
        <v>Mecanic Sport</v>
      </c>
      <c r="BB592" s="11" t="str">
        <f t="shared" si="153"/>
        <v>Moto Dealers</v>
      </c>
      <c r="BC592" s="11" t="str">
        <f t="shared" si="153"/>
        <v>Motonet</v>
      </c>
      <c r="BD592" s="11" t="str">
        <f t="shared" si="154"/>
        <v>Pierce AB</v>
      </c>
      <c r="BE592" s="11" t="str">
        <f t="shared" si="155"/>
        <v>Retail</v>
      </c>
      <c r="BF592" s="11" t="str">
        <f t="shared" si="156"/>
        <v>TREK</v>
      </c>
      <c r="BG592" s="11" t="s">
        <v>2717</v>
      </c>
      <c r="BH592" s="11" t="str">
        <f t="shared" si="157"/>
        <v>https://fs.amplifi.io//file?id=db36e201-25a8-4493-a43e-030ebeb1b626&amp;variant=thumb&amp;extension=png</v>
      </c>
      <c r="BI592" s="11" t="s">
        <v>2717</v>
      </c>
      <c r="BJ592" s="11"/>
      <c r="BK592" s="11"/>
      <c r="BL592" s="11"/>
      <c r="BM592" s="11"/>
      <c r="BN592" s="11"/>
      <c r="BO592" s="11"/>
      <c r="BP592" s="11"/>
      <c r="BQ592" s="11"/>
      <c r="BR592" s="11"/>
      <c r="BS592" s="11"/>
    </row>
    <row r="593" spans="1:71" x14ac:dyDescent="0.2">
      <c r="A593" s="16">
        <f t="shared" si="158"/>
        <v>592</v>
      </c>
      <c r="B593" s="11" t="str">
        <f t="shared" si="159"/>
        <v>50027-00011</v>
      </c>
      <c r="C593" s="11" t="str">
        <f t="shared" si="159"/>
        <v>50027-00011</v>
      </c>
      <c r="D593" s="7" t="s">
        <v>2718</v>
      </c>
      <c r="E593" s="6" t="s">
        <v>139</v>
      </c>
      <c r="F593" s="11" t="s">
        <v>8991</v>
      </c>
      <c r="G593" s="17" t="str">
        <f>INDEX(Data!G:G,MATCH($D593,Data!$D:$D,0))</f>
        <v>STRATA 2</v>
      </c>
      <c r="H593" s="17" t="str">
        <f>INDEX(Data!H:H,MATCH($D593,Data!$D:$D,0))</f>
        <v>Goggle</v>
      </c>
      <c r="I593" s="6" t="s">
        <v>2311</v>
      </c>
      <c r="J593" s="6" t="s">
        <v>5331</v>
      </c>
      <c r="K593" s="6" t="s">
        <v>5333</v>
      </c>
      <c r="L593" s="6" t="s">
        <v>8992</v>
      </c>
      <c r="M593" s="6" t="s">
        <v>5348</v>
      </c>
      <c r="N593" s="6" t="s">
        <v>638</v>
      </c>
      <c r="O593" s="11"/>
      <c r="P593" s="11"/>
      <c r="Q593" s="6" t="s">
        <v>2719</v>
      </c>
      <c r="R593" s="9" t="b">
        <v>1</v>
      </c>
      <c r="S593" s="9" t="b">
        <v>1</v>
      </c>
      <c r="T593" s="6" t="s">
        <v>2718</v>
      </c>
      <c r="U593" s="17" t="str">
        <f>INDEX(Data!U:U,MATCH($D593,Data!$D:$D,0))</f>
        <v>50027-00011</v>
      </c>
      <c r="V593" s="17" t="str">
        <f>INDEX(Data!V:V,MATCH($D593,Data!$D:$D,0))</f>
        <v/>
      </c>
      <c r="W593" s="17" t="str">
        <f>INDEX(Data!W:W,MATCH($D593,Data!$D:$D,0))</f>
        <v/>
      </c>
      <c r="X593" s="17" t="str">
        <f>INDEX(Data!X:X,MATCH($D593,Data!$D:$D,0))</f>
        <v/>
      </c>
      <c r="Y593" s="17" t="str">
        <f>INDEX(Data!Y:Y,MATCH($D593,Data!$D:$D,0))</f>
        <v/>
      </c>
      <c r="Z593" s="17" t="str">
        <f>INDEX(Data!Z:Z,MATCH($D593,Data!$D:$D,0))</f>
        <v/>
      </c>
      <c r="AA593" s="17" t="str">
        <f>INDEX(Data!AA:AA,MATCH($D593,Data!$D:$D,0))</f>
        <v/>
      </c>
      <c r="AB593" s="17" t="str">
        <f>INDEX(Data!AB:AB,MATCH($D593,Data!$D:$D,0))</f>
        <v/>
      </c>
      <c r="AC593" s="17" t="str">
        <f>INDEX(Data!AC:AC,MATCH($D593,Data!$D:$D,0))</f>
        <v>OS</v>
      </c>
      <c r="AD593" s="17" t="str">
        <f>INDEX(Data!AD:AD,MATCH($D593,Data!$D:$D,0))</f>
        <v/>
      </c>
      <c r="AE593" s="17" t="str">
        <f>INDEX(Data!AE:AE,MATCH($D593,Data!$D:$D,0))</f>
        <v/>
      </c>
      <c r="AF593" s="17" t="str">
        <f>INDEX(Data!AF:AF,MATCH($D593,Data!$D:$D,0))</f>
        <v/>
      </c>
      <c r="AG593" s="17" t="str">
        <f>INDEX(Data!AG:AG,MATCH($D593,Data!$D:$D,0))</f>
        <v/>
      </c>
      <c r="AH593" s="17" t="str">
        <f>INDEX(Data!AH:AH,MATCH($D593,Data!$D:$D,0))</f>
        <v/>
      </c>
      <c r="AI593" s="17" t="str">
        <f>INDEX(Data!AI:AI,MATCH($D593,Data!$D:$D,0))</f>
        <v/>
      </c>
      <c r="AJ593" s="17" t="str">
        <f>INDEX(Data!AJ:AJ,MATCH($D593,Data!$D:$D,0))</f>
        <v/>
      </c>
      <c r="AK593" s="10">
        <v>25</v>
      </c>
      <c r="AL593" s="10">
        <v>35</v>
      </c>
      <c r="AM593" s="6" t="s">
        <v>475</v>
      </c>
      <c r="AN593" s="6" t="s">
        <v>2691</v>
      </c>
      <c r="AO593" s="6" t="s">
        <v>2692</v>
      </c>
      <c r="AP593" s="6" t="s">
        <v>2693</v>
      </c>
      <c r="AQ593" s="18" t="s">
        <v>9465</v>
      </c>
      <c r="AR593" s="11" t="str">
        <f t="shared" si="146"/>
        <v>2W Distributor Bike</v>
      </c>
      <c r="AS593" s="11" t="str">
        <f t="shared" si="147"/>
        <v>2W Distributor - Moto</v>
      </c>
      <c r="AT593" s="11" t="str">
        <f t="shared" si="148"/>
        <v>2W Distributor</v>
      </c>
      <c r="AU593" s="11" t="str">
        <f t="shared" si="149"/>
        <v>H2</v>
      </c>
      <c r="AV593" s="11" t="str">
        <f t="shared" si="149"/>
        <v>International - Bike</v>
      </c>
      <c r="AW593" s="11" t="str">
        <f t="shared" si="150"/>
        <v>International - Moto</v>
      </c>
      <c r="AX593" s="11" t="str">
        <f t="shared" si="151"/>
        <v>International - AS</v>
      </c>
      <c r="AY593" s="11" t="str">
        <f t="shared" si="151"/>
        <v>International</v>
      </c>
      <c r="AZ593" s="11" t="str">
        <f t="shared" si="151"/>
        <v>International - New</v>
      </c>
      <c r="BA593" s="11" t="str">
        <f t="shared" si="152"/>
        <v>Mecanic Sport</v>
      </c>
      <c r="BB593" s="11" t="str">
        <f t="shared" si="153"/>
        <v>Moto Dealers</v>
      </c>
      <c r="BC593" s="11" t="str">
        <f t="shared" si="153"/>
        <v>Motonet</v>
      </c>
      <c r="BD593" s="11" t="str">
        <f t="shared" si="154"/>
        <v>Pierce AB</v>
      </c>
      <c r="BE593" s="11" t="str">
        <f t="shared" si="155"/>
        <v>Retail</v>
      </c>
      <c r="BF593" s="11" t="str">
        <f t="shared" si="156"/>
        <v>TREK</v>
      </c>
      <c r="BG593" s="11" t="s">
        <v>2720</v>
      </c>
      <c r="BH593" s="11" t="str">
        <f t="shared" si="157"/>
        <v>https://fs.amplifi.io//file?id=2b0f5879-a188-4415-a3c8-22ebe08c0ce2&amp;variant=thumb&amp;extension=png</v>
      </c>
      <c r="BI593" s="11" t="s">
        <v>2720</v>
      </c>
      <c r="BJ593" s="11"/>
      <c r="BK593" s="11"/>
      <c r="BL593" s="11"/>
      <c r="BM593" s="11"/>
      <c r="BN593" s="11"/>
      <c r="BO593" s="11"/>
      <c r="BP593" s="11"/>
      <c r="BQ593" s="11"/>
      <c r="BR593" s="11"/>
      <c r="BS593" s="11"/>
    </row>
    <row r="594" spans="1:71" x14ac:dyDescent="0.2">
      <c r="A594" s="16">
        <f t="shared" si="158"/>
        <v>593</v>
      </c>
      <c r="B594" s="11" t="str">
        <f t="shared" si="159"/>
        <v>50027-00012</v>
      </c>
      <c r="C594" s="11" t="str">
        <f t="shared" si="159"/>
        <v>50027-00012</v>
      </c>
      <c r="D594" s="7" t="s">
        <v>2721</v>
      </c>
      <c r="E594" s="6" t="s">
        <v>139</v>
      </c>
      <c r="F594" s="11" t="s">
        <v>8991</v>
      </c>
      <c r="G594" s="17" t="str">
        <f>INDEX(Data!G:G,MATCH($D594,Data!$D:$D,0))</f>
        <v>STRATA 2</v>
      </c>
      <c r="H594" s="17" t="str">
        <f>INDEX(Data!H:H,MATCH($D594,Data!$D:$D,0))</f>
        <v>Goggle</v>
      </c>
      <c r="I594" s="6" t="s">
        <v>2311</v>
      </c>
      <c r="J594" s="6" t="s">
        <v>5331</v>
      </c>
      <c r="K594" s="6" t="s">
        <v>5333</v>
      </c>
      <c r="L594" s="6" t="s">
        <v>8992</v>
      </c>
      <c r="M594" s="6" t="s">
        <v>5348</v>
      </c>
      <c r="N594" s="6" t="s">
        <v>638</v>
      </c>
      <c r="O594" s="11"/>
      <c r="P594" s="11"/>
      <c r="Q594" s="6" t="s">
        <v>2722</v>
      </c>
      <c r="R594" s="9" t="b">
        <v>1</v>
      </c>
      <c r="S594" s="9" t="b">
        <v>1</v>
      </c>
      <c r="T594" s="6" t="s">
        <v>2721</v>
      </c>
      <c r="U594" s="17" t="str">
        <f>INDEX(Data!U:U,MATCH($D594,Data!$D:$D,0))</f>
        <v>50027-00012</v>
      </c>
      <c r="V594" s="17" t="str">
        <f>INDEX(Data!V:V,MATCH($D594,Data!$D:$D,0))</f>
        <v/>
      </c>
      <c r="W594" s="17" t="str">
        <f>INDEX(Data!W:W,MATCH($D594,Data!$D:$D,0))</f>
        <v/>
      </c>
      <c r="X594" s="17" t="str">
        <f>INDEX(Data!X:X,MATCH($D594,Data!$D:$D,0))</f>
        <v/>
      </c>
      <c r="Y594" s="17" t="str">
        <f>INDEX(Data!Y:Y,MATCH($D594,Data!$D:$D,0))</f>
        <v/>
      </c>
      <c r="Z594" s="17" t="str">
        <f>INDEX(Data!Z:Z,MATCH($D594,Data!$D:$D,0))</f>
        <v/>
      </c>
      <c r="AA594" s="17" t="str">
        <f>INDEX(Data!AA:AA,MATCH($D594,Data!$D:$D,0))</f>
        <v/>
      </c>
      <c r="AB594" s="17" t="str">
        <f>INDEX(Data!AB:AB,MATCH($D594,Data!$D:$D,0))</f>
        <v/>
      </c>
      <c r="AC594" s="17" t="str">
        <f>INDEX(Data!AC:AC,MATCH($D594,Data!$D:$D,0))</f>
        <v>OS</v>
      </c>
      <c r="AD594" s="17" t="str">
        <f>INDEX(Data!AD:AD,MATCH($D594,Data!$D:$D,0))</f>
        <v/>
      </c>
      <c r="AE594" s="17" t="str">
        <f>INDEX(Data!AE:AE,MATCH($D594,Data!$D:$D,0))</f>
        <v/>
      </c>
      <c r="AF594" s="17" t="str">
        <f>INDEX(Data!AF:AF,MATCH($D594,Data!$D:$D,0))</f>
        <v/>
      </c>
      <c r="AG594" s="17" t="str">
        <f>INDEX(Data!AG:AG,MATCH($D594,Data!$D:$D,0))</f>
        <v/>
      </c>
      <c r="AH594" s="17" t="str">
        <f>INDEX(Data!AH:AH,MATCH($D594,Data!$D:$D,0))</f>
        <v/>
      </c>
      <c r="AI594" s="17" t="str">
        <f>INDEX(Data!AI:AI,MATCH($D594,Data!$D:$D,0))</f>
        <v/>
      </c>
      <c r="AJ594" s="17" t="str">
        <f>INDEX(Data!AJ:AJ,MATCH($D594,Data!$D:$D,0))</f>
        <v/>
      </c>
      <c r="AK594" s="10">
        <v>25</v>
      </c>
      <c r="AL594" s="10">
        <v>35</v>
      </c>
      <c r="AM594" s="6" t="s">
        <v>475</v>
      </c>
      <c r="AN594" s="6" t="s">
        <v>2691</v>
      </c>
      <c r="AO594" s="6" t="s">
        <v>2692</v>
      </c>
      <c r="AP594" s="6" t="s">
        <v>2693</v>
      </c>
      <c r="AQ594" s="18" t="s">
        <v>9465</v>
      </c>
      <c r="AR594" s="11" t="str">
        <f t="shared" si="146"/>
        <v>2W Distributor Bike</v>
      </c>
      <c r="AS594" s="11" t="str">
        <f t="shared" si="147"/>
        <v>2W Distributor - Moto</v>
      </c>
      <c r="AT594" s="11" t="str">
        <f t="shared" si="148"/>
        <v>2W Distributor</v>
      </c>
      <c r="AU594" s="11" t="str">
        <f t="shared" si="149"/>
        <v>H2</v>
      </c>
      <c r="AV594" s="11" t="str">
        <f t="shared" si="149"/>
        <v>International - Bike</v>
      </c>
      <c r="AW594" s="11" t="str">
        <f t="shared" si="150"/>
        <v>International - Moto</v>
      </c>
      <c r="AX594" s="11" t="str">
        <f t="shared" si="151"/>
        <v>International - AS</v>
      </c>
      <c r="AY594" s="11" t="str">
        <f t="shared" si="151"/>
        <v>International</v>
      </c>
      <c r="AZ594" s="11" t="str">
        <f t="shared" si="151"/>
        <v>International - New</v>
      </c>
      <c r="BA594" s="11" t="str">
        <f t="shared" si="152"/>
        <v>Mecanic Sport</v>
      </c>
      <c r="BB594" s="11" t="str">
        <f t="shared" si="153"/>
        <v>Moto Dealers</v>
      </c>
      <c r="BC594" s="11" t="str">
        <f t="shared" si="153"/>
        <v>Motonet</v>
      </c>
      <c r="BD594" s="11" t="str">
        <f t="shared" si="154"/>
        <v>Pierce AB</v>
      </c>
      <c r="BE594" s="11" t="str">
        <f t="shared" si="155"/>
        <v>Retail</v>
      </c>
      <c r="BF594" s="11" t="str">
        <f t="shared" si="156"/>
        <v>TREK</v>
      </c>
      <c r="BG594" s="11" t="s">
        <v>2723</v>
      </c>
      <c r="BH594" s="11" t="str">
        <f t="shared" si="157"/>
        <v>https://fs.amplifi.io//file?id=2e134b3d-8112-49f0-a76a-101ef487ac66&amp;variant=thumb&amp;extension=png</v>
      </c>
      <c r="BI594" s="11" t="s">
        <v>2723</v>
      </c>
      <c r="BJ594" s="11"/>
      <c r="BK594" s="11"/>
      <c r="BL594" s="11"/>
      <c r="BM594" s="11"/>
      <c r="BN594" s="11"/>
      <c r="BO594" s="11"/>
      <c r="BP594" s="11"/>
      <c r="BQ594" s="11"/>
      <c r="BR594" s="11"/>
      <c r="BS594" s="11"/>
    </row>
    <row r="595" spans="1:71" x14ac:dyDescent="0.2">
      <c r="A595" s="16">
        <f t="shared" si="158"/>
        <v>594</v>
      </c>
      <c r="B595" s="11" t="str">
        <f t="shared" si="159"/>
        <v>50028-00001</v>
      </c>
      <c r="C595" s="11" t="str">
        <f t="shared" si="159"/>
        <v>50028-00001</v>
      </c>
      <c r="D595" s="7" t="s">
        <v>2724</v>
      </c>
      <c r="E595" s="6" t="s">
        <v>139</v>
      </c>
      <c r="F595" s="11" t="s">
        <v>8991</v>
      </c>
      <c r="G595" s="17" t="str">
        <f>INDEX(Data!G:G,MATCH($D595,Data!$D:$D,0))</f>
        <v>STRATA 2</v>
      </c>
      <c r="H595" s="17" t="str">
        <f>INDEX(Data!H:H,MATCH($D595,Data!$D:$D,0))</f>
        <v>Goggle</v>
      </c>
      <c r="I595" s="6" t="s">
        <v>2311</v>
      </c>
      <c r="J595" s="6" t="s">
        <v>5331</v>
      </c>
      <c r="K595" s="6" t="s">
        <v>5333</v>
      </c>
      <c r="L595" s="6" t="s">
        <v>8992</v>
      </c>
      <c r="M595" s="6" t="s">
        <v>5348</v>
      </c>
      <c r="N595" s="6" t="s">
        <v>5379</v>
      </c>
      <c r="O595" s="11"/>
      <c r="P595" s="11"/>
      <c r="Q595" s="6" t="s">
        <v>88</v>
      </c>
      <c r="R595" s="9" t="b">
        <v>1</v>
      </c>
      <c r="S595" s="9" t="b">
        <v>1</v>
      </c>
      <c r="T595" s="6" t="s">
        <v>2724</v>
      </c>
      <c r="U595" s="17" t="str">
        <f>INDEX(Data!U:U,MATCH($D595,Data!$D:$D,0))</f>
        <v>50028-00001</v>
      </c>
      <c r="V595" s="17" t="str">
        <f>INDEX(Data!V:V,MATCH($D595,Data!$D:$D,0))</f>
        <v/>
      </c>
      <c r="W595" s="17" t="str">
        <f>INDEX(Data!W:W,MATCH($D595,Data!$D:$D,0))</f>
        <v/>
      </c>
      <c r="X595" s="17" t="str">
        <f>INDEX(Data!X:X,MATCH($D595,Data!$D:$D,0))</f>
        <v/>
      </c>
      <c r="Y595" s="17" t="str">
        <f>INDEX(Data!Y:Y,MATCH($D595,Data!$D:$D,0))</f>
        <v/>
      </c>
      <c r="Z595" s="17" t="str">
        <f>INDEX(Data!Z:Z,MATCH($D595,Data!$D:$D,0))</f>
        <v/>
      </c>
      <c r="AA595" s="17" t="str">
        <f>INDEX(Data!AA:AA,MATCH($D595,Data!$D:$D,0))</f>
        <v/>
      </c>
      <c r="AB595" s="17" t="str">
        <f>INDEX(Data!AB:AB,MATCH($D595,Data!$D:$D,0))</f>
        <v/>
      </c>
      <c r="AC595" s="17" t="str">
        <f>INDEX(Data!AC:AC,MATCH($D595,Data!$D:$D,0))</f>
        <v>OS</v>
      </c>
      <c r="AD595" s="17" t="str">
        <f>INDEX(Data!AD:AD,MATCH($D595,Data!$D:$D,0))</f>
        <v/>
      </c>
      <c r="AE595" s="17" t="str">
        <f>INDEX(Data!AE:AE,MATCH($D595,Data!$D:$D,0))</f>
        <v/>
      </c>
      <c r="AF595" s="17" t="str">
        <f>INDEX(Data!AF:AF,MATCH($D595,Data!$D:$D,0))</f>
        <v/>
      </c>
      <c r="AG595" s="17" t="str">
        <f>INDEX(Data!AG:AG,MATCH($D595,Data!$D:$D,0))</f>
        <v/>
      </c>
      <c r="AH595" s="17" t="str">
        <f>INDEX(Data!AH:AH,MATCH($D595,Data!$D:$D,0))</f>
        <v/>
      </c>
      <c r="AI595" s="17" t="str">
        <f>INDEX(Data!AI:AI,MATCH($D595,Data!$D:$D,0))</f>
        <v/>
      </c>
      <c r="AJ595" s="17" t="str">
        <f>INDEX(Data!AJ:AJ,MATCH($D595,Data!$D:$D,0))</f>
        <v/>
      </c>
      <c r="AK595" s="10">
        <v>35</v>
      </c>
      <c r="AL595" s="10">
        <v>45</v>
      </c>
      <c r="AM595" s="6" t="s">
        <v>475</v>
      </c>
      <c r="AN595" s="6" t="s">
        <v>2691</v>
      </c>
      <c r="AO595" s="6" t="s">
        <v>2692</v>
      </c>
      <c r="AP595" s="6" t="s">
        <v>2693</v>
      </c>
      <c r="AQ595" s="18" t="s">
        <v>9465</v>
      </c>
      <c r="AR595" s="11" t="str">
        <f t="shared" si="146"/>
        <v>2W Distributor Bike</v>
      </c>
      <c r="AS595" s="11" t="str">
        <f t="shared" si="147"/>
        <v>2W Distributor - Moto</v>
      </c>
      <c r="AT595" s="11" t="str">
        <f t="shared" si="148"/>
        <v>2W Distributor</v>
      </c>
      <c r="AU595" s="11" t="str">
        <f t="shared" si="149"/>
        <v>H2</v>
      </c>
      <c r="AV595" s="11" t="str">
        <f t="shared" si="149"/>
        <v>International - Bike</v>
      </c>
      <c r="AW595" s="11" t="str">
        <f t="shared" si="150"/>
        <v>International - Moto</v>
      </c>
      <c r="AX595" s="11" t="str">
        <f t="shared" si="151"/>
        <v>International - AS</v>
      </c>
      <c r="AY595" s="11" t="str">
        <f t="shared" si="151"/>
        <v>International</v>
      </c>
      <c r="AZ595" s="11" t="str">
        <f t="shared" si="151"/>
        <v>International - New</v>
      </c>
      <c r="BA595" s="11" t="str">
        <f t="shared" si="152"/>
        <v>Mecanic Sport</v>
      </c>
      <c r="BB595" s="11" t="str">
        <f t="shared" si="153"/>
        <v>Moto Dealers</v>
      </c>
      <c r="BC595" s="11" t="str">
        <f t="shared" si="153"/>
        <v>Motonet</v>
      </c>
      <c r="BD595" s="11" t="str">
        <f t="shared" si="154"/>
        <v>Pierce AB</v>
      </c>
      <c r="BE595" s="11" t="str">
        <f t="shared" si="155"/>
        <v>Retail</v>
      </c>
      <c r="BF595" s="11" t="str">
        <f t="shared" si="156"/>
        <v>TREK</v>
      </c>
      <c r="BG595" s="11" t="s">
        <v>2725</v>
      </c>
      <c r="BH595" s="11" t="str">
        <f t="shared" si="157"/>
        <v>https://fs.amplifi.io//file?id=4092fce3-3199-4acc-ac5c-ec89b55f07e3&amp;variant=thumb&amp;extension=png</v>
      </c>
      <c r="BI595" s="11" t="s">
        <v>2725</v>
      </c>
      <c r="BJ595" s="11"/>
      <c r="BK595" s="11"/>
      <c r="BL595" s="11"/>
      <c r="BM595" s="11"/>
      <c r="BN595" s="11"/>
      <c r="BO595" s="11"/>
      <c r="BP595" s="11"/>
      <c r="BQ595" s="11"/>
      <c r="BR595" s="11"/>
      <c r="BS595" s="11"/>
    </row>
    <row r="596" spans="1:71" x14ac:dyDescent="0.2">
      <c r="A596" s="16">
        <f t="shared" si="158"/>
        <v>595</v>
      </c>
      <c r="B596" s="11" t="str">
        <f t="shared" si="159"/>
        <v>50028-00002</v>
      </c>
      <c r="C596" s="11" t="str">
        <f t="shared" si="159"/>
        <v>50028-00002</v>
      </c>
      <c r="D596" s="7" t="s">
        <v>2726</v>
      </c>
      <c r="E596" s="6" t="s">
        <v>139</v>
      </c>
      <c r="F596" s="11" t="s">
        <v>8991</v>
      </c>
      <c r="G596" s="17" t="str">
        <f>INDEX(Data!G:G,MATCH($D596,Data!$D:$D,0))</f>
        <v>STRATA 2</v>
      </c>
      <c r="H596" s="17" t="str">
        <f>INDEX(Data!H:H,MATCH($D596,Data!$D:$D,0))</f>
        <v>Goggle</v>
      </c>
      <c r="I596" s="6" t="s">
        <v>2311</v>
      </c>
      <c r="J596" s="6" t="s">
        <v>5331</v>
      </c>
      <c r="K596" s="6" t="s">
        <v>5333</v>
      </c>
      <c r="L596" s="6" t="s">
        <v>8992</v>
      </c>
      <c r="M596" s="6" t="s">
        <v>5348</v>
      </c>
      <c r="N596" s="6" t="s">
        <v>5379</v>
      </c>
      <c r="O596" s="11"/>
      <c r="P596" s="11"/>
      <c r="Q596" s="6" t="s">
        <v>50</v>
      </c>
      <c r="R596" s="9" t="b">
        <v>1</v>
      </c>
      <c r="S596" s="9" t="b">
        <v>1</v>
      </c>
      <c r="T596" s="6" t="s">
        <v>2726</v>
      </c>
      <c r="U596" s="17" t="str">
        <f>INDEX(Data!U:U,MATCH($D596,Data!$D:$D,0))</f>
        <v>50028-00002</v>
      </c>
      <c r="V596" s="17" t="str">
        <f>INDEX(Data!V:V,MATCH($D596,Data!$D:$D,0))</f>
        <v/>
      </c>
      <c r="W596" s="17" t="str">
        <f>INDEX(Data!W:W,MATCH($D596,Data!$D:$D,0))</f>
        <v/>
      </c>
      <c r="X596" s="17" t="str">
        <f>INDEX(Data!X:X,MATCH($D596,Data!$D:$D,0))</f>
        <v/>
      </c>
      <c r="Y596" s="17" t="str">
        <f>INDEX(Data!Y:Y,MATCH($D596,Data!$D:$D,0))</f>
        <v/>
      </c>
      <c r="Z596" s="17" t="str">
        <f>INDEX(Data!Z:Z,MATCH($D596,Data!$D:$D,0))</f>
        <v/>
      </c>
      <c r="AA596" s="17" t="str">
        <f>INDEX(Data!AA:AA,MATCH($D596,Data!$D:$D,0))</f>
        <v/>
      </c>
      <c r="AB596" s="17" t="str">
        <f>INDEX(Data!AB:AB,MATCH($D596,Data!$D:$D,0))</f>
        <v/>
      </c>
      <c r="AC596" s="17" t="str">
        <f>INDEX(Data!AC:AC,MATCH($D596,Data!$D:$D,0))</f>
        <v>OS</v>
      </c>
      <c r="AD596" s="17" t="str">
        <f>INDEX(Data!AD:AD,MATCH($D596,Data!$D:$D,0))</f>
        <v/>
      </c>
      <c r="AE596" s="17" t="str">
        <f>INDEX(Data!AE:AE,MATCH($D596,Data!$D:$D,0))</f>
        <v/>
      </c>
      <c r="AF596" s="17" t="str">
        <f>INDEX(Data!AF:AF,MATCH($D596,Data!$D:$D,0))</f>
        <v/>
      </c>
      <c r="AG596" s="17" t="str">
        <f>INDEX(Data!AG:AG,MATCH($D596,Data!$D:$D,0))</f>
        <v/>
      </c>
      <c r="AH596" s="17" t="str">
        <f>INDEX(Data!AH:AH,MATCH($D596,Data!$D:$D,0))</f>
        <v/>
      </c>
      <c r="AI596" s="17" t="str">
        <f>INDEX(Data!AI:AI,MATCH($D596,Data!$D:$D,0))</f>
        <v/>
      </c>
      <c r="AJ596" s="17" t="str">
        <f>INDEX(Data!AJ:AJ,MATCH($D596,Data!$D:$D,0))</f>
        <v/>
      </c>
      <c r="AK596" s="10">
        <v>35</v>
      </c>
      <c r="AL596" s="10">
        <v>45</v>
      </c>
      <c r="AM596" s="6" t="s">
        <v>475</v>
      </c>
      <c r="AN596" s="6" t="s">
        <v>2691</v>
      </c>
      <c r="AO596" s="6" t="s">
        <v>2692</v>
      </c>
      <c r="AP596" s="6" t="s">
        <v>2693</v>
      </c>
      <c r="AQ596" s="18" t="s">
        <v>9465</v>
      </c>
      <c r="AR596" s="11" t="str">
        <f t="shared" si="146"/>
        <v>2W Distributor Bike</v>
      </c>
      <c r="AS596" s="11" t="str">
        <f t="shared" si="147"/>
        <v>2W Distributor - Moto</v>
      </c>
      <c r="AT596" s="11" t="str">
        <f t="shared" si="148"/>
        <v>2W Distributor</v>
      </c>
      <c r="AU596" s="11" t="str">
        <f t="shared" si="149"/>
        <v>H2</v>
      </c>
      <c r="AV596" s="11" t="str">
        <f t="shared" si="149"/>
        <v>International - Bike</v>
      </c>
      <c r="AW596" s="11" t="str">
        <f t="shared" si="150"/>
        <v>International - Moto</v>
      </c>
      <c r="AX596" s="11" t="str">
        <f t="shared" si="151"/>
        <v>International - AS</v>
      </c>
      <c r="AY596" s="11" t="str">
        <f t="shared" si="151"/>
        <v>International</v>
      </c>
      <c r="AZ596" s="11" t="str">
        <f t="shared" si="151"/>
        <v>International - New</v>
      </c>
      <c r="BA596" s="11" t="str">
        <f t="shared" si="152"/>
        <v>Mecanic Sport</v>
      </c>
      <c r="BB596" s="11" t="str">
        <f t="shared" si="153"/>
        <v>Moto Dealers</v>
      </c>
      <c r="BC596" s="11" t="str">
        <f t="shared" si="153"/>
        <v>Motonet</v>
      </c>
      <c r="BD596" s="11" t="str">
        <f t="shared" si="154"/>
        <v>Pierce AB</v>
      </c>
      <c r="BE596" s="11" t="str">
        <f t="shared" si="155"/>
        <v>Retail</v>
      </c>
      <c r="BF596" s="11" t="str">
        <f t="shared" si="156"/>
        <v>TREK</v>
      </c>
      <c r="BG596" s="11" t="s">
        <v>2727</v>
      </c>
      <c r="BH596" s="11" t="str">
        <f t="shared" si="157"/>
        <v>https://fs.amplifi.io//file?id=e7996b37-186e-46e6-aa53-bf4b50652167&amp;variant=thumb&amp;extension=png</v>
      </c>
      <c r="BI596" s="11" t="s">
        <v>2727</v>
      </c>
      <c r="BJ596" s="11"/>
      <c r="BK596" s="11"/>
      <c r="BL596" s="11"/>
      <c r="BM596" s="11"/>
      <c r="BN596" s="11"/>
      <c r="BO596" s="11"/>
      <c r="BP596" s="11"/>
      <c r="BQ596" s="11"/>
      <c r="BR596" s="11"/>
      <c r="BS596" s="11"/>
    </row>
    <row r="597" spans="1:71" x14ac:dyDescent="0.2">
      <c r="A597" s="16">
        <f t="shared" si="158"/>
        <v>596</v>
      </c>
      <c r="B597" s="11" t="str">
        <f t="shared" si="159"/>
        <v>50028-00003</v>
      </c>
      <c r="C597" s="11" t="str">
        <f t="shared" si="159"/>
        <v>50028-00003</v>
      </c>
      <c r="D597" s="7" t="s">
        <v>2728</v>
      </c>
      <c r="E597" s="6" t="s">
        <v>139</v>
      </c>
      <c r="F597" s="11" t="s">
        <v>8991</v>
      </c>
      <c r="G597" s="17" t="str">
        <f>INDEX(Data!G:G,MATCH($D597,Data!$D:$D,0))</f>
        <v>STRATA 2</v>
      </c>
      <c r="H597" s="17" t="str">
        <f>INDEX(Data!H:H,MATCH($D597,Data!$D:$D,0))</f>
        <v>Goggle</v>
      </c>
      <c r="I597" s="6" t="s">
        <v>2311</v>
      </c>
      <c r="J597" s="6" t="s">
        <v>5331</v>
      </c>
      <c r="K597" s="6" t="s">
        <v>5333</v>
      </c>
      <c r="L597" s="6" t="s">
        <v>8992</v>
      </c>
      <c r="M597" s="6" t="s">
        <v>5348</v>
      </c>
      <c r="N597" s="6" t="s">
        <v>5379</v>
      </c>
      <c r="O597" s="11"/>
      <c r="P597" s="11"/>
      <c r="Q597" s="6" t="s">
        <v>2507</v>
      </c>
      <c r="R597" s="9" t="b">
        <v>1</v>
      </c>
      <c r="S597" s="9" t="b">
        <v>1</v>
      </c>
      <c r="T597" s="6" t="s">
        <v>2728</v>
      </c>
      <c r="U597" s="17" t="str">
        <f>INDEX(Data!U:U,MATCH($D597,Data!$D:$D,0))</f>
        <v>50028-00003</v>
      </c>
      <c r="V597" s="17" t="str">
        <f>INDEX(Data!V:V,MATCH($D597,Data!$D:$D,0))</f>
        <v/>
      </c>
      <c r="W597" s="17" t="str">
        <f>INDEX(Data!W:W,MATCH($D597,Data!$D:$D,0))</f>
        <v/>
      </c>
      <c r="X597" s="17" t="str">
        <f>INDEX(Data!X:X,MATCH($D597,Data!$D:$D,0))</f>
        <v/>
      </c>
      <c r="Y597" s="17" t="str">
        <f>INDEX(Data!Y:Y,MATCH($D597,Data!$D:$D,0))</f>
        <v/>
      </c>
      <c r="Z597" s="17" t="str">
        <f>INDEX(Data!Z:Z,MATCH($D597,Data!$D:$D,0))</f>
        <v/>
      </c>
      <c r="AA597" s="17" t="str">
        <f>INDEX(Data!AA:AA,MATCH($D597,Data!$D:$D,0))</f>
        <v/>
      </c>
      <c r="AB597" s="17" t="str">
        <f>INDEX(Data!AB:AB,MATCH($D597,Data!$D:$D,0))</f>
        <v/>
      </c>
      <c r="AC597" s="17" t="str">
        <f>INDEX(Data!AC:AC,MATCH($D597,Data!$D:$D,0))</f>
        <v>OS</v>
      </c>
      <c r="AD597" s="17" t="str">
        <f>INDEX(Data!AD:AD,MATCH($D597,Data!$D:$D,0))</f>
        <v/>
      </c>
      <c r="AE597" s="17" t="str">
        <f>INDEX(Data!AE:AE,MATCH($D597,Data!$D:$D,0))</f>
        <v/>
      </c>
      <c r="AF597" s="17" t="str">
        <f>INDEX(Data!AF:AF,MATCH($D597,Data!$D:$D,0))</f>
        <v/>
      </c>
      <c r="AG597" s="17" t="str">
        <f>INDEX(Data!AG:AG,MATCH($D597,Data!$D:$D,0))</f>
        <v/>
      </c>
      <c r="AH597" s="17" t="str">
        <f>INDEX(Data!AH:AH,MATCH($D597,Data!$D:$D,0))</f>
        <v/>
      </c>
      <c r="AI597" s="17" t="str">
        <f>INDEX(Data!AI:AI,MATCH($D597,Data!$D:$D,0))</f>
        <v/>
      </c>
      <c r="AJ597" s="17" t="str">
        <f>INDEX(Data!AJ:AJ,MATCH($D597,Data!$D:$D,0))</f>
        <v/>
      </c>
      <c r="AK597" s="10">
        <v>35</v>
      </c>
      <c r="AL597" s="10">
        <v>45</v>
      </c>
      <c r="AM597" s="6" t="s">
        <v>475</v>
      </c>
      <c r="AN597" s="6" t="s">
        <v>2691</v>
      </c>
      <c r="AO597" s="6" t="s">
        <v>2692</v>
      </c>
      <c r="AP597" s="6" t="s">
        <v>2693</v>
      </c>
      <c r="AQ597" s="18" t="s">
        <v>9465</v>
      </c>
      <c r="AR597" s="11" t="str">
        <f t="shared" si="146"/>
        <v>2W Distributor Bike</v>
      </c>
      <c r="AS597" s="11" t="str">
        <f t="shared" si="147"/>
        <v>2W Distributor - Moto</v>
      </c>
      <c r="AT597" s="11" t="str">
        <f t="shared" si="148"/>
        <v>2W Distributor</v>
      </c>
      <c r="AU597" s="11" t="str">
        <f t="shared" si="149"/>
        <v>H2</v>
      </c>
      <c r="AV597" s="11" t="str">
        <f t="shared" si="149"/>
        <v>International - Bike</v>
      </c>
      <c r="AW597" s="11" t="str">
        <f t="shared" si="150"/>
        <v>International - Moto</v>
      </c>
      <c r="AX597" s="11" t="str">
        <f t="shared" si="151"/>
        <v>International - AS</v>
      </c>
      <c r="AY597" s="11" t="str">
        <f t="shared" si="151"/>
        <v>International</v>
      </c>
      <c r="AZ597" s="11" t="str">
        <f t="shared" si="151"/>
        <v>International - New</v>
      </c>
      <c r="BA597" s="11" t="str">
        <f t="shared" si="152"/>
        <v>Mecanic Sport</v>
      </c>
      <c r="BB597" s="11" t="str">
        <f t="shared" si="153"/>
        <v>Moto Dealers</v>
      </c>
      <c r="BC597" s="11" t="str">
        <f t="shared" si="153"/>
        <v>Motonet</v>
      </c>
      <c r="BD597" s="11" t="str">
        <f t="shared" si="154"/>
        <v>Pierce AB</v>
      </c>
      <c r="BE597" s="11" t="str">
        <f t="shared" si="155"/>
        <v>Retail</v>
      </c>
      <c r="BF597" s="11" t="str">
        <f t="shared" si="156"/>
        <v>TREK</v>
      </c>
      <c r="BG597" s="11" t="s">
        <v>2729</v>
      </c>
      <c r="BH597" s="11" t="str">
        <f t="shared" si="157"/>
        <v>https://fs.amplifi.io//file?id=fa9d80cd-b039-415b-b986-06740bcb1f8d&amp;variant=thumb&amp;extension=png</v>
      </c>
      <c r="BI597" s="11" t="s">
        <v>2729</v>
      </c>
      <c r="BJ597" s="11"/>
      <c r="BK597" s="11"/>
      <c r="BL597" s="11"/>
      <c r="BM597" s="11"/>
      <c r="BN597" s="11"/>
      <c r="BO597" s="11"/>
      <c r="BP597" s="11"/>
      <c r="BQ597" s="11"/>
      <c r="BR597" s="11"/>
      <c r="BS597" s="11"/>
    </row>
    <row r="598" spans="1:71" x14ac:dyDescent="0.2">
      <c r="A598" s="16">
        <f t="shared" si="158"/>
        <v>597</v>
      </c>
      <c r="B598" s="11" t="str">
        <f t="shared" si="159"/>
        <v>50028-00004</v>
      </c>
      <c r="C598" s="11" t="str">
        <f t="shared" si="159"/>
        <v>50028-00004</v>
      </c>
      <c r="D598" s="7" t="s">
        <v>2730</v>
      </c>
      <c r="E598" s="6" t="s">
        <v>139</v>
      </c>
      <c r="F598" s="11" t="s">
        <v>8991</v>
      </c>
      <c r="G598" s="17" t="str">
        <f>INDEX(Data!G:G,MATCH($D598,Data!$D:$D,0))</f>
        <v>STRATA 2</v>
      </c>
      <c r="H598" s="17" t="str">
        <f>INDEX(Data!H:H,MATCH($D598,Data!$D:$D,0))</f>
        <v>Goggle</v>
      </c>
      <c r="I598" s="6" t="s">
        <v>2311</v>
      </c>
      <c r="J598" s="6" t="s">
        <v>5331</v>
      </c>
      <c r="K598" s="6" t="s">
        <v>5333</v>
      </c>
      <c r="L598" s="6" t="s">
        <v>8992</v>
      </c>
      <c r="M598" s="6" t="s">
        <v>5348</v>
      </c>
      <c r="N598" s="6" t="s">
        <v>5379</v>
      </c>
      <c r="O598" s="11"/>
      <c r="P598" s="11"/>
      <c r="Q598" s="6" t="s">
        <v>103</v>
      </c>
      <c r="R598" s="9" t="b">
        <v>1</v>
      </c>
      <c r="S598" s="9" t="b">
        <v>1</v>
      </c>
      <c r="T598" s="6" t="s">
        <v>2730</v>
      </c>
      <c r="U598" s="17" t="str">
        <f>INDEX(Data!U:U,MATCH($D598,Data!$D:$D,0))</f>
        <v>50028-00004</v>
      </c>
      <c r="V598" s="17" t="str">
        <f>INDEX(Data!V:V,MATCH($D598,Data!$D:$D,0))</f>
        <v/>
      </c>
      <c r="W598" s="17" t="str">
        <f>INDEX(Data!W:W,MATCH($D598,Data!$D:$D,0))</f>
        <v/>
      </c>
      <c r="X598" s="17" t="str">
        <f>INDEX(Data!X:X,MATCH($D598,Data!$D:$D,0))</f>
        <v/>
      </c>
      <c r="Y598" s="17" t="str">
        <f>INDEX(Data!Y:Y,MATCH($D598,Data!$D:$D,0))</f>
        <v/>
      </c>
      <c r="Z598" s="17" t="str">
        <f>INDEX(Data!Z:Z,MATCH($D598,Data!$D:$D,0))</f>
        <v/>
      </c>
      <c r="AA598" s="17" t="str">
        <f>INDEX(Data!AA:AA,MATCH($D598,Data!$D:$D,0))</f>
        <v/>
      </c>
      <c r="AB598" s="17" t="str">
        <f>INDEX(Data!AB:AB,MATCH($D598,Data!$D:$D,0))</f>
        <v/>
      </c>
      <c r="AC598" s="17" t="str">
        <f>INDEX(Data!AC:AC,MATCH($D598,Data!$D:$D,0))</f>
        <v>OS</v>
      </c>
      <c r="AD598" s="17" t="str">
        <f>INDEX(Data!AD:AD,MATCH($D598,Data!$D:$D,0))</f>
        <v/>
      </c>
      <c r="AE598" s="17" t="str">
        <f>INDEX(Data!AE:AE,MATCH($D598,Data!$D:$D,0))</f>
        <v/>
      </c>
      <c r="AF598" s="17" t="str">
        <f>INDEX(Data!AF:AF,MATCH($D598,Data!$D:$D,0))</f>
        <v/>
      </c>
      <c r="AG598" s="17" t="str">
        <f>INDEX(Data!AG:AG,MATCH($D598,Data!$D:$D,0))</f>
        <v/>
      </c>
      <c r="AH598" s="17" t="str">
        <f>INDEX(Data!AH:AH,MATCH($D598,Data!$D:$D,0))</f>
        <v/>
      </c>
      <c r="AI598" s="17" t="str">
        <f>INDEX(Data!AI:AI,MATCH($D598,Data!$D:$D,0))</f>
        <v/>
      </c>
      <c r="AJ598" s="17" t="str">
        <f>INDEX(Data!AJ:AJ,MATCH($D598,Data!$D:$D,0))</f>
        <v/>
      </c>
      <c r="AK598" s="10">
        <v>35</v>
      </c>
      <c r="AL598" s="10">
        <v>45</v>
      </c>
      <c r="AM598" s="6" t="s">
        <v>475</v>
      </c>
      <c r="AN598" s="6" t="s">
        <v>2691</v>
      </c>
      <c r="AO598" s="6" t="s">
        <v>2692</v>
      </c>
      <c r="AP598" s="6" t="s">
        <v>2693</v>
      </c>
      <c r="AQ598" s="18" t="s">
        <v>9465</v>
      </c>
      <c r="AR598" s="11" t="str">
        <f t="shared" si="146"/>
        <v>2W Distributor Bike</v>
      </c>
      <c r="AS598" s="11" t="str">
        <f t="shared" si="147"/>
        <v>2W Distributor - Moto</v>
      </c>
      <c r="AT598" s="11" t="str">
        <f t="shared" si="148"/>
        <v>2W Distributor</v>
      </c>
      <c r="AU598" s="11" t="str">
        <f t="shared" si="149"/>
        <v>H2</v>
      </c>
      <c r="AV598" s="11" t="str">
        <f t="shared" si="149"/>
        <v>International - Bike</v>
      </c>
      <c r="AW598" s="11" t="str">
        <f t="shared" si="150"/>
        <v>International - Moto</v>
      </c>
      <c r="AX598" s="11" t="str">
        <f t="shared" si="151"/>
        <v>International - AS</v>
      </c>
      <c r="AY598" s="11" t="str">
        <f t="shared" si="151"/>
        <v>International</v>
      </c>
      <c r="AZ598" s="11" t="str">
        <f t="shared" si="151"/>
        <v>International - New</v>
      </c>
      <c r="BA598" s="11" t="str">
        <f t="shared" si="152"/>
        <v>Mecanic Sport</v>
      </c>
      <c r="BB598" s="11" t="str">
        <f t="shared" si="153"/>
        <v>Moto Dealers</v>
      </c>
      <c r="BC598" s="11" t="str">
        <f t="shared" si="153"/>
        <v>Motonet</v>
      </c>
      <c r="BD598" s="11" t="str">
        <f t="shared" si="154"/>
        <v>Pierce AB</v>
      </c>
      <c r="BE598" s="11" t="str">
        <f t="shared" si="155"/>
        <v>Retail</v>
      </c>
      <c r="BF598" s="11" t="str">
        <f t="shared" si="156"/>
        <v>TREK</v>
      </c>
      <c r="BG598" s="11" t="s">
        <v>2731</v>
      </c>
      <c r="BH598" s="11" t="str">
        <f t="shared" si="157"/>
        <v>https://fs.amplifi.io//file?id=8a9a64d4-f326-4f19-8959-3ff9dcdd67ff&amp;variant=thumb&amp;extension=png</v>
      </c>
      <c r="BI598" s="11" t="s">
        <v>2731</v>
      </c>
      <c r="BJ598" s="11"/>
      <c r="BK598" s="11"/>
      <c r="BL598" s="11"/>
      <c r="BM598" s="11"/>
      <c r="BN598" s="11"/>
      <c r="BO598" s="11"/>
      <c r="BP598" s="11"/>
      <c r="BQ598" s="11"/>
      <c r="BR598" s="11"/>
      <c r="BS598" s="11"/>
    </row>
    <row r="599" spans="1:71" x14ac:dyDescent="0.2">
      <c r="A599" s="16">
        <f t="shared" si="158"/>
        <v>598</v>
      </c>
      <c r="B599" s="11" t="str">
        <f t="shared" si="159"/>
        <v>50028-00005</v>
      </c>
      <c r="C599" s="11" t="str">
        <f t="shared" si="159"/>
        <v>50028-00005</v>
      </c>
      <c r="D599" s="7" t="s">
        <v>2732</v>
      </c>
      <c r="E599" s="6" t="s">
        <v>139</v>
      </c>
      <c r="F599" s="11" t="s">
        <v>8991</v>
      </c>
      <c r="G599" s="17" t="str">
        <f>INDEX(Data!G:G,MATCH($D599,Data!$D:$D,0))</f>
        <v>STRATA 2</v>
      </c>
      <c r="H599" s="17" t="str">
        <f>INDEX(Data!H:H,MATCH($D599,Data!$D:$D,0))</f>
        <v>Goggle</v>
      </c>
      <c r="I599" s="6" t="s">
        <v>2311</v>
      </c>
      <c r="J599" s="6" t="s">
        <v>5331</v>
      </c>
      <c r="K599" s="6" t="s">
        <v>5333</v>
      </c>
      <c r="L599" s="6" t="s">
        <v>8992</v>
      </c>
      <c r="M599" s="6" t="s">
        <v>5348</v>
      </c>
      <c r="N599" s="6" t="s">
        <v>5379</v>
      </c>
      <c r="O599" s="11"/>
      <c r="P599" s="11"/>
      <c r="Q599" s="6" t="s">
        <v>377</v>
      </c>
      <c r="R599" s="9" t="b">
        <v>1</v>
      </c>
      <c r="S599" s="9" t="b">
        <v>1</v>
      </c>
      <c r="T599" s="6" t="s">
        <v>2732</v>
      </c>
      <c r="U599" s="17" t="str">
        <f>INDEX(Data!U:U,MATCH($D599,Data!$D:$D,0))</f>
        <v>50028-00005</v>
      </c>
      <c r="V599" s="17" t="str">
        <f>INDEX(Data!V:V,MATCH($D599,Data!$D:$D,0))</f>
        <v/>
      </c>
      <c r="W599" s="17" t="str">
        <f>INDEX(Data!W:W,MATCH($D599,Data!$D:$D,0))</f>
        <v/>
      </c>
      <c r="X599" s="17" t="str">
        <f>INDEX(Data!X:X,MATCH($D599,Data!$D:$D,0))</f>
        <v/>
      </c>
      <c r="Y599" s="17" t="str">
        <f>INDEX(Data!Y:Y,MATCH($D599,Data!$D:$D,0))</f>
        <v/>
      </c>
      <c r="Z599" s="17" t="str">
        <f>INDEX(Data!Z:Z,MATCH($D599,Data!$D:$D,0))</f>
        <v/>
      </c>
      <c r="AA599" s="17" t="str">
        <f>INDEX(Data!AA:AA,MATCH($D599,Data!$D:$D,0))</f>
        <v/>
      </c>
      <c r="AB599" s="17" t="str">
        <f>INDEX(Data!AB:AB,MATCH($D599,Data!$D:$D,0))</f>
        <v/>
      </c>
      <c r="AC599" s="17" t="str">
        <f>INDEX(Data!AC:AC,MATCH($D599,Data!$D:$D,0))</f>
        <v>OS</v>
      </c>
      <c r="AD599" s="17" t="str">
        <f>INDEX(Data!AD:AD,MATCH($D599,Data!$D:$D,0))</f>
        <v/>
      </c>
      <c r="AE599" s="17" t="str">
        <f>INDEX(Data!AE:AE,MATCH($D599,Data!$D:$D,0))</f>
        <v/>
      </c>
      <c r="AF599" s="17" t="str">
        <f>INDEX(Data!AF:AF,MATCH($D599,Data!$D:$D,0))</f>
        <v/>
      </c>
      <c r="AG599" s="17" t="str">
        <f>INDEX(Data!AG:AG,MATCH($D599,Data!$D:$D,0))</f>
        <v/>
      </c>
      <c r="AH599" s="17" t="str">
        <f>INDEX(Data!AH:AH,MATCH($D599,Data!$D:$D,0))</f>
        <v/>
      </c>
      <c r="AI599" s="17" t="str">
        <f>INDEX(Data!AI:AI,MATCH($D599,Data!$D:$D,0))</f>
        <v/>
      </c>
      <c r="AJ599" s="17" t="str">
        <f>INDEX(Data!AJ:AJ,MATCH($D599,Data!$D:$D,0))</f>
        <v/>
      </c>
      <c r="AK599" s="10">
        <v>35</v>
      </c>
      <c r="AL599" s="10">
        <v>45</v>
      </c>
      <c r="AM599" s="6" t="s">
        <v>475</v>
      </c>
      <c r="AN599" s="6" t="s">
        <v>2691</v>
      </c>
      <c r="AO599" s="6" t="s">
        <v>2692</v>
      </c>
      <c r="AP599" s="6" t="s">
        <v>2693</v>
      </c>
      <c r="AQ599" s="18" t="s">
        <v>9465</v>
      </c>
      <c r="AR599" s="11" t="str">
        <f t="shared" si="146"/>
        <v>2W Distributor Bike</v>
      </c>
      <c r="AS599" s="11" t="str">
        <f t="shared" si="147"/>
        <v>2W Distributor - Moto</v>
      </c>
      <c r="AT599" s="11" t="str">
        <f t="shared" si="148"/>
        <v>2W Distributor</v>
      </c>
      <c r="AU599" s="11" t="str">
        <f t="shared" si="149"/>
        <v>H2</v>
      </c>
      <c r="AV599" s="11" t="str">
        <f t="shared" si="149"/>
        <v>International - Bike</v>
      </c>
      <c r="AW599" s="11" t="str">
        <f t="shared" si="150"/>
        <v>International - Moto</v>
      </c>
      <c r="AX599" s="11" t="str">
        <f t="shared" si="151"/>
        <v>International - AS</v>
      </c>
      <c r="AY599" s="11" t="str">
        <f t="shared" si="151"/>
        <v>International</v>
      </c>
      <c r="AZ599" s="11" t="str">
        <f t="shared" si="151"/>
        <v>International - New</v>
      </c>
      <c r="BA599" s="11" t="str">
        <f t="shared" si="152"/>
        <v>Mecanic Sport</v>
      </c>
      <c r="BB599" s="11" t="str">
        <f t="shared" si="153"/>
        <v>Moto Dealers</v>
      </c>
      <c r="BC599" s="11" t="str">
        <f t="shared" si="153"/>
        <v>Motonet</v>
      </c>
      <c r="BD599" s="11" t="str">
        <f t="shared" si="154"/>
        <v>Pierce AB</v>
      </c>
      <c r="BE599" s="11" t="str">
        <f t="shared" si="155"/>
        <v>Retail</v>
      </c>
      <c r="BF599" s="11" t="str">
        <f t="shared" si="156"/>
        <v>TREK</v>
      </c>
      <c r="BG599" s="11" t="s">
        <v>2733</v>
      </c>
      <c r="BH599" s="11" t="str">
        <f t="shared" si="157"/>
        <v>https://fs.amplifi.io//file?id=1403e8c1-055a-45d5-8aec-50ba8e8ec93b&amp;variant=thumb&amp;extension=png</v>
      </c>
      <c r="BI599" s="11" t="s">
        <v>2733</v>
      </c>
      <c r="BJ599" s="11"/>
      <c r="BK599" s="11"/>
      <c r="BL599" s="11"/>
      <c r="BM599" s="11"/>
      <c r="BN599" s="11"/>
      <c r="BO599" s="11"/>
      <c r="BP599" s="11"/>
      <c r="BQ599" s="11"/>
      <c r="BR599" s="11"/>
      <c r="BS599" s="11"/>
    </row>
    <row r="600" spans="1:71" x14ac:dyDescent="0.2">
      <c r="A600" s="16">
        <f t="shared" si="158"/>
        <v>599</v>
      </c>
      <c r="B600" s="11" t="str">
        <f t="shared" si="159"/>
        <v>50028-00006</v>
      </c>
      <c r="C600" s="11" t="str">
        <f t="shared" si="159"/>
        <v>50028-00006</v>
      </c>
      <c r="D600" s="7" t="s">
        <v>2734</v>
      </c>
      <c r="E600" s="6" t="s">
        <v>139</v>
      </c>
      <c r="F600" s="11" t="s">
        <v>8991</v>
      </c>
      <c r="G600" s="17" t="str">
        <f>INDEX(Data!G:G,MATCH($D600,Data!$D:$D,0))</f>
        <v>STRATA 2</v>
      </c>
      <c r="H600" s="17" t="str">
        <f>INDEX(Data!H:H,MATCH($D600,Data!$D:$D,0))</f>
        <v>Goggle</v>
      </c>
      <c r="I600" s="6" t="s">
        <v>2311</v>
      </c>
      <c r="J600" s="6" t="s">
        <v>5331</v>
      </c>
      <c r="K600" s="6" t="s">
        <v>5333</v>
      </c>
      <c r="L600" s="6" t="s">
        <v>8992</v>
      </c>
      <c r="M600" s="6" t="s">
        <v>5348</v>
      </c>
      <c r="N600" s="6" t="s">
        <v>5379</v>
      </c>
      <c r="O600" s="11"/>
      <c r="P600" s="11"/>
      <c r="Q600" s="6" t="s">
        <v>2704</v>
      </c>
      <c r="R600" s="9" t="b">
        <v>1</v>
      </c>
      <c r="S600" s="9" t="b">
        <v>1</v>
      </c>
      <c r="T600" s="6" t="s">
        <v>2734</v>
      </c>
      <c r="U600" s="17" t="str">
        <f>INDEX(Data!U:U,MATCH($D600,Data!$D:$D,0))</f>
        <v>50028-00006</v>
      </c>
      <c r="V600" s="17" t="str">
        <f>INDEX(Data!V:V,MATCH($D600,Data!$D:$D,0))</f>
        <v/>
      </c>
      <c r="W600" s="17" t="str">
        <f>INDEX(Data!W:W,MATCH($D600,Data!$D:$D,0))</f>
        <v/>
      </c>
      <c r="X600" s="17" t="str">
        <f>INDEX(Data!X:X,MATCH($D600,Data!$D:$D,0))</f>
        <v/>
      </c>
      <c r="Y600" s="17" t="str">
        <f>INDEX(Data!Y:Y,MATCH($D600,Data!$D:$D,0))</f>
        <v/>
      </c>
      <c r="Z600" s="17" t="str">
        <f>INDEX(Data!Z:Z,MATCH($D600,Data!$D:$D,0))</f>
        <v/>
      </c>
      <c r="AA600" s="17" t="str">
        <f>INDEX(Data!AA:AA,MATCH($D600,Data!$D:$D,0))</f>
        <v/>
      </c>
      <c r="AB600" s="17" t="str">
        <f>INDEX(Data!AB:AB,MATCH($D600,Data!$D:$D,0))</f>
        <v/>
      </c>
      <c r="AC600" s="17" t="str">
        <f>INDEX(Data!AC:AC,MATCH($D600,Data!$D:$D,0))</f>
        <v>OS</v>
      </c>
      <c r="AD600" s="17" t="str">
        <f>INDEX(Data!AD:AD,MATCH($D600,Data!$D:$D,0))</f>
        <v/>
      </c>
      <c r="AE600" s="17" t="str">
        <f>INDEX(Data!AE:AE,MATCH($D600,Data!$D:$D,0))</f>
        <v/>
      </c>
      <c r="AF600" s="17" t="str">
        <f>INDEX(Data!AF:AF,MATCH($D600,Data!$D:$D,0))</f>
        <v/>
      </c>
      <c r="AG600" s="17" t="str">
        <f>INDEX(Data!AG:AG,MATCH($D600,Data!$D:$D,0))</f>
        <v/>
      </c>
      <c r="AH600" s="17" t="str">
        <f>INDEX(Data!AH:AH,MATCH($D600,Data!$D:$D,0))</f>
        <v/>
      </c>
      <c r="AI600" s="17" t="str">
        <f>INDEX(Data!AI:AI,MATCH($D600,Data!$D:$D,0))</f>
        <v/>
      </c>
      <c r="AJ600" s="17" t="str">
        <f>INDEX(Data!AJ:AJ,MATCH($D600,Data!$D:$D,0))</f>
        <v/>
      </c>
      <c r="AK600" s="10">
        <v>35</v>
      </c>
      <c r="AL600" s="10">
        <v>45</v>
      </c>
      <c r="AM600" s="6" t="s">
        <v>475</v>
      </c>
      <c r="AN600" s="6" t="s">
        <v>2691</v>
      </c>
      <c r="AO600" s="6" t="s">
        <v>2692</v>
      </c>
      <c r="AP600" s="6" t="s">
        <v>2693</v>
      </c>
      <c r="AQ600" s="18" t="s">
        <v>9465</v>
      </c>
      <c r="AR600" s="11" t="str">
        <f t="shared" si="146"/>
        <v>2W Distributor Bike</v>
      </c>
      <c r="AS600" s="11" t="str">
        <f t="shared" si="147"/>
        <v>2W Distributor - Moto</v>
      </c>
      <c r="AT600" s="11" t="str">
        <f t="shared" si="148"/>
        <v>2W Distributor</v>
      </c>
      <c r="AU600" s="11" t="str">
        <f t="shared" si="149"/>
        <v>H2</v>
      </c>
      <c r="AV600" s="11" t="str">
        <f t="shared" si="149"/>
        <v>International - Bike</v>
      </c>
      <c r="AW600" s="11" t="str">
        <f t="shared" si="150"/>
        <v>International - Moto</v>
      </c>
      <c r="AX600" s="11" t="str">
        <f t="shared" si="151"/>
        <v>International - AS</v>
      </c>
      <c r="AY600" s="11" t="str">
        <f t="shared" si="151"/>
        <v>International</v>
      </c>
      <c r="AZ600" s="11" t="str">
        <f t="shared" si="151"/>
        <v>International - New</v>
      </c>
      <c r="BA600" s="11" t="str">
        <f t="shared" si="152"/>
        <v>Mecanic Sport</v>
      </c>
      <c r="BB600" s="11" t="str">
        <f t="shared" si="153"/>
        <v>Moto Dealers</v>
      </c>
      <c r="BC600" s="11" t="str">
        <f t="shared" si="153"/>
        <v>Motonet</v>
      </c>
      <c r="BD600" s="11" t="str">
        <f t="shared" si="154"/>
        <v>Pierce AB</v>
      </c>
      <c r="BE600" s="11" t="str">
        <f t="shared" si="155"/>
        <v>Retail</v>
      </c>
      <c r="BF600" s="11" t="str">
        <f t="shared" si="156"/>
        <v>TREK</v>
      </c>
      <c r="BG600" s="11" t="s">
        <v>2735</v>
      </c>
      <c r="BH600" s="11" t="str">
        <f t="shared" si="157"/>
        <v>https://fs.amplifi.io//file?id=23f05e23-4fbf-42ab-8141-36c3d84f7041&amp;variant=thumb&amp;extension=png</v>
      </c>
      <c r="BI600" s="11" t="s">
        <v>2735</v>
      </c>
      <c r="BJ600" s="11"/>
      <c r="BK600" s="11"/>
      <c r="BL600" s="11"/>
      <c r="BM600" s="11"/>
      <c r="BN600" s="11"/>
      <c r="BO600" s="11"/>
      <c r="BP600" s="11"/>
      <c r="BQ600" s="11"/>
      <c r="BR600" s="11"/>
      <c r="BS600" s="11"/>
    </row>
    <row r="601" spans="1:71" x14ac:dyDescent="0.2">
      <c r="A601" s="16">
        <f t="shared" si="158"/>
        <v>600</v>
      </c>
      <c r="B601" s="11" t="str">
        <f t="shared" si="159"/>
        <v>50028-00007</v>
      </c>
      <c r="C601" s="11" t="str">
        <f t="shared" si="159"/>
        <v>50028-00007</v>
      </c>
      <c r="D601" s="7" t="s">
        <v>2736</v>
      </c>
      <c r="E601" s="6" t="s">
        <v>139</v>
      </c>
      <c r="F601" s="11" t="s">
        <v>8991</v>
      </c>
      <c r="G601" s="17" t="str">
        <f>INDEX(Data!G:G,MATCH($D601,Data!$D:$D,0))</f>
        <v>STRATA 2</v>
      </c>
      <c r="H601" s="17" t="str">
        <f>INDEX(Data!H:H,MATCH($D601,Data!$D:$D,0))</f>
        <v>Goggle</v>
      </c>
      <c r="I601" s="6" t="s">
        <v>2311</v>
      </c>
      <c r="J601" s="6" t="s">
        <v>5331</v>
      </c>
      <c r="K601" s="6" t="s">
        <v>5333</v>
      </c>
      <c r="L601" s="6" t="s">
        <v>8992</v>
      </c>
      <c r="M601" s="6" t="s">
        <v>5348</v>
      </c>
      <c r="N601" s="6" t="s">
        <v>5379</v>
      </c>
      <c r="O601" s="11"/>
      <c r="P601" s="11"/>
      <c r="Q601" s="6" t="s">
        <v>2707</v>
      </c>
      <c r="R601" s="9" t="b">
        <v>1</v>
      </c>
      <c r="S601" s="9" t="b">
        <v>1</v>
      </c>
      <c r="T601" s="6" t="s">
        <v>2736</v>
      </c>
      <c r="U601" s="17" t="str">
        <f>INDEX(Data!U:U,MATCH($D601,Data!$D:$D,0))</f>
        <v>50028-00007</v>
      </c>
      <c r="V601" s="17" t="str">
        <f>INDEX(Data!V:V,MATCH($D601,Data!$D:$D,0))</f>
        <v/>
      </c>
      <c r="W601" s="17" t="str">
        <f>INDEX(Data!W:W,MATCH($D601,Data!$D:$D,0))</f>
        <v/>
      </c>
      <c r="X601" s="17" t="str">
        <f>INDEX(Data!X:X,MATCH($D601,Data!$D:$D,0))</f>
        <v/>
      </c>
      <c r="Y601" s="17" t="str">
        <f>INDEX(Data!Y:Y,MATCH($D601,Data!$D:$D,0))</f>
        <v/>
      </c>
      <c r="Z601" s="17" t="str">
        <f>INDEX(Data!Z:Z,MATCH($D601,Data!$D:$D,0))</f>
        <v/>
      </c>
      <c r="AA601" s="17" t="str">
        <f>INDEX(Data!AA:AA,MATCH($D601,Data!$D:$D,0))</f>
        <v/>
      </c>
      <c r="AB601" s="17" t="str">
        <f>INDEX(Data!AB:AB,MATCH($D601,Data!$D:$D,0))</f>
        <v/>
      </c>
      <c r="AC601" s="17" t="str">
        <f>INDEX(Data!AC:AC,MATCH($D601,Data!$D:$D,0))</f>
        <v>OS</v>
      </c>
      <c r="AD601" s="17" t="str">
        <f>INDEX(Data!AD:AD,MATCH($D601,Data!$D:$D,0))</f>
        <v/>
      </c>
      <c r="AE601" s="17" t="str">
        <f>INDEX(Data!AE:AE,MATCH($D601,Data!$D:$D,0))</f>
        <v/>
      </c>
      <c r="AF601" s="17" t="str">
        <f>INDEX(Data!AF:AF,MATCH($D601,Data!$D:$D,0))</f>
        <v/>
      </c>
      <c r="AG601" s="17" t="str">
        <f>INDEX(Data!AG:AG,MATCH($D601,Data!$D:$D,0))</f>
        <v/>
      </c>
      <c r="AH601" s="17" t="str">
        <f>INDEX(Data!AH:AH,MATCH($D601,Data!$D:$D,0))</f>
        <v/>
      </c>
      <c r="AI601" s="17" t="str">
        <f>INDEX(Data!AI:AI,MATCH($D601,Data!$D:$D,0))</f>
        <v/>
      </c>
      <c r="AJ601" s="17" t="str">
        <f>INDEX(Data!AJ:AJ,MATCH($D601,Data!$D:$D,0))</f>
        <v/>
      </c>
      <c r="AK601" s="10">
        <v>35</v>
      </c>
      <c r="AL601" s="10">
        <v>45</v>
      </c>
      <c r="AM601" s="6" t="s">
        <v>475</v>
      </c>
      <c r="AN601" s="6" t="s">
        <v>2691</v>
      </c>
      <c r="AO601" s="6" t="s">
        <v>2692</v>
      </c>
      <c r="AP601" s="6" t="s">
        <v>2693</v>
      </c>
      <c r="AQ601" s="18" t="s">
        <v>9465</v>
      </c>
      <c r="AR601" s="11" t="str">
        <f t="shared" si="146"/>
        <v>2W Distributor Bike</v>
      </c>
      <c r="AS601" s="11" t="str">
        <f t="shared" si="147"/>
        <v>2W Distributor - Moto</v>
      </c>
      <c r="AT601" s="11" t="str">
        <f t="shared" si="148"/>
        <v>2W Distributor</v>
      </c>
      <c r="AU601" s="11" t="str">
        <f t="shared" si="149"/>
        <v>H2</v>
      </c>
      <c r="AV601" s="11" t="str">
        <f t="shared" si="149"/>
        <v>International - Bike</v>
      </c>
      <c r="AW601" s="11" t="str">
        <f t="shared" si="150"/>
        <v>International - Moto</v>
      </c>
      <c r="AX601" s="11" t="str">
        <f t="shared" si="151"/>
        <v>International - AS</v>
      </c>
      <c r="AY601" s="11" t="str">
        <f t="shared" si="151"/>
        <v>International</v>
      </c>
      <c r="AZ601" s="11" t="str">
        <f t="shared" si="151"/>
        <v>International - New</v>
      </c>
      <c r="BA601" s="11" t="str">
        <f t="shared" si="152"/>
        <v>Mecanic Sport</v>
      </c>
      <c r="BB601" s="11" t="str">
        <f t="shared" si="153"/>
        <v>Moto Dealers</v>
      </c>
      <c r="BC601" s="11" t="str">
        <f t="shared" si="153"/>
        <v>Motonet</v>
      </c>
      <c r="BD601" s="11" t="str">
        <f t="shared" si="154"/>
        <v>Pierce AB</v>
      </c>
      <c r="BE601" s="11" t="str">
        <f t="shared" si="155"/>
        <v>Retail</v>
      </c>
      <c r="BF601" s="11" t="str">
        <f t="shared" si="156"/>
        <v>TREK</v>
      </c>
      <c r="BG601" s="11" t="s">
        <v>2737</v>
      </c>
      <c r="BH601" s="11" t="str">
        <f t="shared" si="157"/>
        <v>https://fs.amplifi.io//file?id=3f1ba2ee-4388-4bcb-b30c-a6be0d80e068&amp;variant=thumb&amp;extension=png</v>
      </c>
      <c r="BI601" s="11" t="s">
        <v>2737</v>
      </c>
      <c r="BJ601" s="11"/>
      <c r="BK601" s="11"/>
      <c r="BL601" s="11"/>
      <c r="BM601" s="11"/>
      <c r="BN601" s="11"/>
      <c r="BO601" s="11"/>
      <c r="BP601" s="11"/>
      <c r="BQ601" s="11"/>
      <c r="BR601" s="11"/>
      <c r="BS601" s="11"/>
    </row>
    <row r="602" spans="1:71" x14ac:dyDescent="0.2">
      <c r="A602" s="16">
        <f t="shared" si="158"/>
        <v>601</v>
      </c>
      <c r="B602" s="11" t="str">
        <f t="shared" ref="B602:C621" si="160">C602</f>
        <v>50028-00008</v>
      </c>
      <c r="C602" s="11" t="str">
        <f t="shared" si="160"/>
        <v>50028-00008</v>
      </c>
      <c r="D602" s="7" t="s">
        <v>2738</v>
      </c>
      <c r="E602" s="6" t="s">
        <v>139</v>
      </c>
      <c r="F602" s="11" t="s">
        <v>8991</v>
      </c>
      <c r="G602" s="17" t="str">
        <f>INDEX(Data!G:G,MATCH($D602,Data!$D:$D,0))</f>
        <v>STRATA 2</v>
      </c>
      <c r="H602" s="17" t="str">
        <f>INDEX(Data!H:H,MATCH($D602,Data!$D:$D,0))</f>
        <v>Goggle</v>
      </c>
      <c r="I602" s="6" t="s">
        <v>2311</v>
      </c>
      <c r="J602" s="6" t="s">
        <v>5331</v>
      </c>
      <c r="K602" s="6" t="s">
        <v>5333</v>
      </c>
      <c r="L602" s="6" t="s">
        <v>8992</v>
      </c>
      <c r="M602" s="6" t="s">
        <v>5348</v>
      </c>
      <c r="N602" s="6" t="s">
        <v>5379</v>
      </c>
      <c r="O602" s="11"/>
      <c r="P602" s="11"/>
      <c r="Q602" s="6" t="s">
        <v>2710</v>
      </c>
      <c r="R602" s="9" t="b">
        <v>1</v>
      </c>
      <c r="S602" s="9" t="b">
        <v>1</v>
      </c>
      <c r="T602" s="6" t="s">
        <v>2738</v>
      </c>
      <c r="U602" s="17" t="str">
        <f>INDEX(Data!U:U,MATCH($D602,Data!$D:$D,0))</f>
        <v>50028-00008</v>
      </c>
      <c r="V602" s="17" t="str">
        <f>INDEX(Data!V:V,MATCH($D602,Data!$D:$D,0))</f>
        <v/>
      </c>
      <c r="W602" s="17" t="str">
        <f>INDEX(Data!W:W,MATCH($D602,Data!$D:$D,0))</f>
        <v/>
      </c>
      <c r="X602" s="17" t="str">
        <f>INDEX(Data!X:X,MATCH($D602,Data!$D:$D,0))</f>
        <v/>
      </c>
      <c r="Y602" s="17" t="str">
        <f>INDEX(Data!Y:Y,MATCH($D602,Data!$D:$D,0))</f>
        <v/>
      </c>
      <c r="Z602" s="17" t="str">
        <f>INDEX(Data!Z:Z,MATCH($D602,Data!$D:$D,0))</f>
        <v/>
      </c>
      <c r="AA602" s="17" t="str">
        <f>INDEX(Data!AA:AA,MATCH($D602,Data!$D:$D,0))</f>
        <v/>
      </c>
      <c r="AB602" s="17" t="str">
        <f>INDEX(Data!AB:AB,MATCH($D602,Data!$D:$D,0))</f>
        <v/>
      </c>
      <c r="AC602" s="17" t="str">
        <f>INDEX(Data!AC:AC,MATCH($D602,Data!$D:$D,0))</f>
        <v>OS</v>
      </c>
      <c r="AD602" s="17" t="str">
        <f>INDEX(Data!AD:AD,MATCH($D602,Data!$D:$D,0))</f>
        <v/>
      </c>
      <c r="AE602" s="17" t="str">
        <f>INDEX(Data!AE:AE,MATCH($D602,Data!$D:$D,0))</f>
        <v/>
      </c>
      <c r="AF602" s="17" t="str">
        <f>INDEX(Data!AF:AF,MATCH($D602,Data!$D:$D,0))</f>
        <v/>
      </c>
      <c r="AG602" s="17" t="str">
        <f>INDEX(Data!AG:AG,MATCH($D602,Data!$D:$D,0))</f>
        <v/>
      </c>
      <c r="AH602" s="17" t="str">
        <f>INDEX(Data!AH:AH,MATCH($D602,Data!$D:$D,0))</f>
        <v/>
      </c>
      <c r="AI602" s="17" t="str">
        <f>INDEX(Data!AI:AI,MATCH($D602,Data!$D:$D,0))</f>
        <v/>
      </c>
      <c r="AJ602" s="17" t="str">
        <f>INDEX(Data!AJ:AJ,MATCH($D602,Data!$D:$D,0))</f>
        <v/>
      </c>
      <c r="AK602" s="10">
        <v>35</v>
      </c>
      <c r="AL602" s="10">
        <v>45</v>
      </c>
      <c r="AM602" s="6" t="s">
        <v>475</v>
      </c>
      <c r="AN602" s="6" t="s">
        <v>2691</v>
      </c>
      <c r="AO602" s="6" t="s">
        <v>2692</v>
      </c>
      <c r="AP602" s="6" t="s">
        <v>2693</v>
      </c>
      <c r="AQ602" s="18" t="s">
        <v>9465</v>
      </c>
      <c r="AR602" s="11" t="str">
        <f t="shared" si="146"/>
        <v>2W Distributor Bike</v>
      </c>
      <c r="AS602" s="11" t="str">
        <f t="shared" si="147"/>
        <v>2W Distributor - Moto</v>
      </c>
      <c r="AT602" s="11" t="str">
        <f t="shared" si="148"/>
        <v>2W Distributor</v>
      </c>
      <c r="AU602" s="11" t="str">
        <f t="shared" si="149"/>
        <v>H2</v>
      </c>
      <c r="AV602" s="11" t="str">
        <f t="shared" si="149"/>
        <v>International - Bike</v>
      </c>
      <c r="AW602" s="11" t="str">
        <f t="shared" si="150"/>
        <v>International - Moto</v>
      </c>
      <c r="AX602" s="11" t="str">
        <f t="shared" si="151"/>
        <v>International - AS</v>
      </c>
      <c r="AY602" s="11" t="str">
        <f t="shared" si="151"/>
        <v>International</v>
      </c>
      <c r="AZ602" s="11" t="str">
        <f t="shared" si="151"/>
        <v>International - New</v>
      </c>
      <c r="BA602" s="11" t="str">
        <f t="shared" si="152"/>
        <v>Mecanic Sport</v>
      </c>
      <c r="BB602" s="11" t="str">
        <f t="shared" si="153"/>
        <v>Moto Dealers</v>
      </c>
      <c r="BC602" s="11" t="str">
        <f t="shared" si="153"/>
        <v>Motonet</v>
      </c>
      <c r="BD602" s="11" t="str">
        <f t="shared" si="154"/>
        <v>Pierce AB</v>
      </c>
      <c r="BE602" s="11" t="str">
        <f t="shared" si="155"/>
        <v>Retail</v>
      </c>
      <c r="BF602" s="11" t="str">
        <f t="shared" si="156"/>
        <v>TREK</v>
      </c>
      <c r="BG602" s="11" t="s">
        <v>2739</v>
      </c>
      <c r="BH602" s="11" t="str">
        <f t="shared" si="157"/>
        <v>https://fs.amplifi.io//file?id=411c0a23-fc1d-41cc-99b1-e1e1af3a2c07&amp;variant=thumb&amp;extension=png</v>
      </c>
      <c r="BI602" s="11" t="s">
        <v>2739</v>
      </c>
      <c r="BJ602" s="11"/>
      <c r="BK602" s="11"/>
      <c r="BL602" s="11"/>
      <c r="BM602" s="11"/>
      <c r="BN602" s="11"/>
      <c r="BO602" s="11"/>
      <c r="BP602" s="11"/>
      <c r="BQ602" s="11"/>
      <c r="BR602" s="11"/>
      <c r="BS602" s="11"/>
    </row>
    <row r="603" spans="1:71" x14ac:dyDescent="0.2">
      <c r="A603" s="16">
        <f t="shared" si="158"/>
        <v>602</v>
      </c>
      <c r="B603" s="11" t="str">
        <f t="shared" si="160"/>
        <v>50028-00009</v>
      </c>
      <c r="C603" s="11" t="str">
        <f t="shared" si="160"/>
        <v>50028-00009</v>
      </c>
      <c r="D603" s="7" t="s">
        <v>2740</v>
      </c>
      <c r="E603" s="6" t="s">
        <v>139</v>
      </c>
      <c r="F603" s="11" t="s">
        <v>8991</v>
      </c>
      <c r="G603" s="17" t="str">
        <f>INDEX(Data!G:G,MATCH($D603,Data!$D:$D,0))</f>
        <v>STRATA 2</v>
      </c>
      <c r="H603" s="17" t="str">
        <f>INDEX(Data!H:H,MATCH($D603,Data!$D:$D,0))</f>
        <v>Goggle</v>
      </c>
      <c r="I603" s="6" t="s">
        <v>2311</v>
      </c>
      <c r="J603" s="6" t="s">
        <v>5331</v>
      </c>
      <c r="K603" s="6" t="s">
        <v>5333</v>
      </c>
      <c r="L603" s="6" t="s">
        <v>8992</v>
      </c>
      <c r="M603" s="6" t="s">
        <v>5348</v>
      </c>
      <c r="N603" s="6" t="s">
        <v>5379</v>
      </c>
      <c r="O603" s="11"/>
      <c r="P603" s="11"/>
      <c r="Q603" s="6" t="s">
        <v>2713</v>
      </c>
      <c r="R603" s="9" t="b">
        <v>1</v>
      </c>
      <c r="S603" s="9" t="b">
        <v>1</v>
      </c>
      <c r="T603" s="6" t="s">
        <v>2740</v>
      </c>
      <c r="U603" s="17" t="str">
        <f>INDEX(Data!U:U,MATCH($D603,Data!$D:$D,0))</f>
        <v>50028-00009</v>
      </c>
      <c r="V603" s="17" t="str">
        <f>INDEX(Data!V:V,MATCH($D603,Data!$D:$D,0))</f>
        <v/>
      </c>
      <c r="W603" s="17" t="str">
        <f>INDEX(Data!W:W,MATCH($D603,Data!$D:$D,0))</f>
        <v/>
      </c>
      <c r="X603" s="17" t="str">
        <f>INDEX(Data!X:X,MATCH($D603,Data!$D:$D,0))</f>
        <v/>
      </c>
      <c r="Y603" s="17" t="str">
        <f>INDEX(Data!Y:Y,MATCH($D603,Data!$D:$D,0))</f>
        <v/>
      </c>
      <c r="Z603" s="17" t="str">
        <f>INDEX(Data!Z:Z,MATCH($D603,Data!$D:$D,0))</f>
        <v/>
      </c>
      <c r="AA603" s="17" t="str">
        <f>INDEX(Data!AA:AA,MATCH($D603,Data!$D:$D,0))</f>
        <v/>
      </c>
      <c r="AB603" s="17" t="str">
        <f>INDEX(Data!AB:AB,MATCH($D603,Data!$D:$D,0))</f>
        <v/>
      </c>
      <c r="AC603" s="17" t="str">
        <f>INDEX(Data!AC:AC,MATCH($D603,Data!$D:$D,0))</f>
        <v>OS</v>
      </c>
      <c r="AD603" s="17" t="str">
        <f>INDEX(Data!AD:AD,MATCH($D603,Data!$D:$D,0))</f>
        <v/>
      </c>
      <c r="AE603" s="17" t="str">
        <f>INDEX(Data!AE:AE,MATCH($D603,Data!$D:$D,0))</f>
        <v/>
      </c>
      <c r="AF603" s="17" t="str">
        <f>INDEX(Data!AF:AF,MATCH($D603,Data!$D:$D,0))</f>
        <v/>
      </c>
      <c r="AG603" s="17" t="str">
        <f>INDEX(Data!AG:AG,MATCH($D603,Data!$D:$D,0))</f>
        <v/>
      </c>
      <c r="AH603" s="17" t="str">
        <f>INDEX(Data!AH:AH,MATCH($D603,Data!$D:$D,0))</f>
        <v/>
      </c>
      <c r="AI603" s="17" t="str">
        <f>INDEX(Data!AI:AI,MATCH($D603,Data!$D:$D,0))</f>
        <v/>
      </c>
      <c r="AJ603" s="17" t="str">
        <f>INDEX(Data!AJ:AJ,MATCH($D603,Data!$D:$D,0))</f>
        <v/>
      </c>
      <c r="AK603" s="10">
        <v>35</v>
      </c>
      <c r="AL603" s="10">
        <v>45</v>
      </c>
      <c r="AM603" s="6" t="s">
        <v>475</v>
      </c>
      <c r="AN603" s="6" t="s">
        <v>2691</v>
      </c>
      <c r="AO603" s="6" t="s">
        <v>2692</v>
      </c>
      <c r="AP603" s="6" t="s">
        <v>2693</v>
      </c>
      <c r="AQ603" s="18" t="s">
        <v>9465</v>
      </c>
      <c r="AR603" s="11" t="str">
        <f t="shared" si="146"/>
        <v>2W Distributor Bike</v>
      </c>
      <c r="AS603" s="11" t="str">
        <f t="shared" si="147"/>
        <v>2W Distributor - Moto</v>
      </c>
      <c r="AT603" s="11" t="str">
        <f t="shared" si="148"/>
        <v>2W Distributor</v>
      </c>
      <c r="AU603" s="11" t="str">
        <f t="shared" si="149"/>
        <v>H2</v>
      </c>
      <c r="AV603" s="11" t="str">
        <f t="shared" si="149"/>
        <v>International - Bike</v>
      </c>
      <c r="AW603" s="11" t="str">
        <f t="shared" si="150"/>
        <v>International - Moto</v>
      </c>
      <c r="AX603" s="11" t="str">
        <f t="shared" si="151"/>
        <v>International - AS</v>
      </c>
      <c r="AY603" s="11" t="str">
        <f t="shared" si="151"/>
        <v>International</v>
      </c>
      <c r="AZ603" s="11" t="str">
        <f t="shared" si="151"/>
        <v>International - New</v>
      </c>
      <c r="BA603" s="11" t="str">
        <f t="shared" si="152"/>
        <v>Mecanic Sport</v>
      </c>
      <c r="BB603" s="11" t="str">
        <f t="shared" si="153"/>
        <v>Moto Dealers</v>
      </c>
      <c r="BC603" s="11" t="str">
        <f t="shared" si="153"/>
        <v>Motonet</v>
      </c>
      <c r="BD603" s="11" t="str">
        <f t="shared" si="154"/>
        <v>Pierce AB</v>
      </c>
      <c r="BE603" s="11" t="str">
        <f t="shared" si="155"/>
        <v>Retail</v>
      </c>
      <c r="BF603" s="11" t="str">
        <f t="shared" si="156"/>
        <v>TREK</v>
      </c>
      <c r="BG603" s="11" t="s">
        <v>2741</v>
      </c>
      <c r="BH603" s="11" t="str">
        <f t="shared" si="157"/>
        <v>https://fs.amplifi.io//file?id=f6ca7cb0-7791-4de9-9f11-063a6833b7c2&amp;variant=thumb&amp;extension=png</v>
      </c>
      <c r="BI603" s="11" t="s">
        <v>2741</v>
      </c>
      <c r="BJ603" s="11"/>
      <c r="BK603" s="11"/>
      <c r="BL603" s="11"/>
      <c r="BM603" s="11"/>
      <c r="BN603" s="11"/>
      <c r="BO603" s="11"/>
      <c r="BP603" s="11"/>
      <c r="BQ603" s="11"/>
      <c r="BR603" s="11"/>
      <c r="BS603" s="11"/>
    </row>
    <row r="604" spans="1:71" x14ac:dyDescent="0.2">
      <c r="A604" s="16">
        <f t="shared" si="158"/>
        <v>603</v>
      </c>
      <c r="B604" s="11" t="str">
        <f t="shared" si="160"/>
        <v>50028-00010</v>
      </c>
      <c r="C604" s="11" t="str">
        <f t="shared" si="160"/>
        <v>50028-00010</v>
      </c>
      <c r="D604" s="7" t="s">
        <v>2742</v>
      </c>
      <c r="E604" s="6" t="s">
        <v>139</v>
      </c>
      <c r="F604" s="11" t="s">
        <v>8991</v>
      </c>
      <c r="G604" s="17" t="str">
        <f>INDEX(Data!G:G,MATCH($D604,Data!$D:$D,0))</f>
        <v>STRATA 2</v>
      </c>
      <c r="H604" s="17" t="str">
        <f>INDEX(Data!H:H,MATCH($D604,Data!$D:$D,0))</f>
        <v>Goggle</v>
      </c>
      <c r="I604" s="6" t="s">
        <v>2311</v>
      </c>
      <c r="J604" s="6" t="s">
        <v>5331</v>
      </c>
      <c r="K604" s="6" t="s">
        <v>5333</v>
      </c>
      <c r="L604" s="6" t="s">
        <v>8992</v>
      </c>
      <c r="M604" s="6" t="s">
        <v>5348</v>
      </c>
      <c r="N604" s="6" t="s">
        <v>5379</v>
      </c>
      <c r="O604" s="11"/>
      <c r="P604" s="11"/>
      <c r="Q604" s="6" t="s">
        <v>2716</v>
      </c>
      <c r="R604" s="9" t="b">
        <v>1</v>
      </c>
      <c r="S604" s="9" t="b">
        <v>1</v>
      </c>
      <c r="T604" s="6" t="s">
        <v>2742</v>
      </c>
      <c r="U604" s="17" t="str">
        <f>INDEX(Data!U:U,MATCH($D604,Data!$D:$D,0))</f>
        <v>50028-00010</v>
      </c>
      <c r="V604" s="17" t="str">
        <f>INDEX(Data!V:V,MATCH($D604,Data!$D:$D,0))</f>
        <v/>
      </c>
      <c r="W604" s="17" t="str">
        <f>INDEX(Data!W:W,MATCH($D604,Data!$D:$D,0))</f>
        <v/>
      </c>
      <c r="X604" s="17" t="str">
        <f>INDEX(Data!X:X,MATCH($D604,Data!$D:$D,0))</f>
        <v/>
      </c>
      <c r="Y604" s="17" t="str">
        <f>INDEX(Data!Y:Y,MATCH($D604,Data!$D:$D,0))</f>
        <v/>
      </c>
      <c r="Z604" s="17" t="str">
        <f>INDEX(Data!Z:Z,MATCH($D604,Data!$D:$D,0))</f>
        <v/>
      </c>
      <c r="AA604" s="17" t="str">
        <f>INDEX(Data!AA:AA,MATCH($D604,Data!$D:$D,0))</f>
        <v/>
      </c>
      <c r="AB604" s="17" t="str">
        <f>INDEX(Data!AB:AB,MATCH($D604,Data!$D:$D,0))</f>
        <v/>
      </c>
      <c r="AC604" s="17" t="str">
        <f>INDEX(Data!AC:AC,MATCH($D604,Data!$D:$D,0))</f>
        <v>OS</v>
      </c>
      <c r="AD604" s="17" t="str">
        <f>INDEX(Data!AD:AD,MATCH($D604,Data!$D:$D,0))</f>
        <v/>
      </c>
      <c r="AE604" s="17" t="str">
        <f>INDEX(Data!AE:AE,MATCH($D604,Data!$D:$D,0))</f>
        <v/>
      </c>
      <c r="AF604" s="17" t="str">
        <f>INDEX(Data!AF:AF,MATCH($D604,Data!$D:$D,0))</f>
        <v/>
      </c>
      <c r="AG604" s="17" t="str">
        <f>INDEX(Data!AG:AG,MATCH($D604,Data!$D:$D,0))</f>
        <v/>
      </c>
      <c r="AH604" s="17" t="str">
        <f>INDEX(Data!AH:AH,MATCH($D604,Data!$D:$D,0))</f>
        <v/>
      </c>
      <c r="AI604" s="17" t="str">
        <f>INDEX(Data!AI:AI,MATCH($D604,Data!$D:$D,0))</f>
        <v/>
      </c>
      <c r="AJ604" s="17" t="str">
        <f>INDEX(Data!AJ:AJ,MATCH($D604,Data!$D:$D,0))</f>
        <v/>
      </c>
      <c r="AK604" s="10">
        <v>35</v>
      </c>
      <c r="AL604" s="10">
        <v>45</v>
      </c>
      <c r="AM604" s="6" t="s">
        <v>475</v>
      </c>
      <c r="AN604" s="6" t="s">
        <v>2691</v>
      </c>
      <c r="AO604" s="6" t="s">
        <v>2692</v>
      </c>
      <c r="AP604" s="6" t="s">
        <v>2693</v>
      </c>
      <c r="AQ604" s="18" t="s">
        <v>9465</v>
      </c>
      <c r="AR604" s="11" t="str">
        <f t="shared" si="146"/>
        <v>2W Distributor Bike</v>
      </c>
      <c r="AS604" s="11" t="str">
        <f t="shared" si="147"/>
        <v>2W Distributor - Moto</v>
      </c>
      <c r="AT604" s="11" t="str">
        <f t="shared" si="148"/>
        <v>2W Distributor</v>
      </c>
      <c r="AU604" s="11" t="str">
        <f t="shared" si="149"/>
        <v>H2</v>
      </c>
      <c r="AV604" s="11" t="str">
        <f t="shared" si="149"/>
        <v>International - Bike</v>
      </c>
      <c r="AW604" s="11" t="str">
        <f t="shared" si="150"/>
        <v>International - Moto</v>
      </c>
      <c r="AX604" s="11" t="str">
        <f t="shared" si="151"/>
        <v>International - AS</v>
      </c>
      <c r="AY604" s="11" t="str">
        <f t="shared" si="151"/>
        <v>International</v>
      </c>
      <c r="AZ604" s="11" t="str">
        <f t="shared" si="151"/>
        <v>International - New</v>
      </c>
      <c r="BA604" s="11" t="str">
        <f t="shared" si="152"/>
        <v>Mecanic Sport</v>
      </c>
      <c r="BB604" s="11" t="str">
        <f t="shared" si="153"/>
        <v>Moto Dealers</v>
      </c>
      <c r="BC604" s="11" t="str">
        <f t="shared" si="153"/>
        <v>Motonet</v>
      </c>
      <c r="BD604" s="11" t="str">
        <f t="shared" si="154"/>
        <v>Pierce AB</v>
      </c>
      <c r="BE604" s="11" t="str">
        <f t="shared" si="155"/>
        <v>Retail</v>
      </c>
      <c r="BF604" s="11" t="str">
        <f t="shared" si="156"/>
        <v>TREK</v>
      </c>
      <c r="BG604" s="11" t="s">
        <v>2743</v>
      </c>
      <c r="BH604" s="11" t="str">
        <f t="shared" si="157"/>
        <v>https://fs.amplifi.io//file?id=5f329b80-b117-40ef-866f-60eeb609e7d8&amp;variant=thumb&amp;extension=png</v>
      </c>
      <c r="BI604" s="11" t="s">
        <v>2743</v>
      </c>
      <c r="BJ604" s="11"/>
      <c r="BK604" s="11"/>
      <c r="BL604" s="11"/>
      <c r="BM604" s="11"/>
      <c r="BN604" s="11"/>
      <c r="BO604" s="11"/>
      <c r="BP604" s="11"/>
      <c r="BQ604" s="11"/>
      <c r="BR604" s="11"/>
      <c r="BS604" s="11"/>
    </row>
    <row r="605" spans="1:71" x14ac:dyDescent="0.2">
      <c r="A605" s="16">
        <f t="shared" si="158"/>
        <v>604</v>
      </c>
      <c r="B605" s="11" t="str">
        <f t="shared" si="160"/>
        <v>50028-00011</v>
      </c>
      <c r="C605" s="11" t="str">
        <f t="shared" si="160"/>
        <v>50028-00011</v>
      </c>
      <c r="D605" s="7" t="s">
        <v>2744</v>
      </c>
      <c r="E605" s="6" t="s">
        <v>139</v>
      </c>
      <c r="F605" s="11" t="s">
        <v>8991</v>
      </c>
      <c r="G605" s="17" t="str">
        <f>INDEX(Data!G:G,MATCH($D605,Data!$D:$D,0))</f>
        <v>STRATA 2</v>
      </c>
      <c r="H605" s="17" t="str">
        <f>INDEX(Data!H:H,MATCH($D605,Data!$D:$D,0))</f>
        <v>Goggle</v>
      </c>
      <c r="I605" s="6" t="s">
        <v>2311</v>
      </c>
      <c r="J605" s="6" t="s">
        <v>5331</v>
      </c>
      <c r="K605" s="6" t="s">
        <v>5333</v>
      </c>
      <c r="L605" s="6" t="s">
        <v>8992</v>
      </c>
      <c r="M605" s="6" t="s">
        <v>5348</v>
      </c>
      <c r="N605" s="6" t="s">
        <v>5379</v>
      </c>
      <c r="O605" s="11"/>
      <c r="P605" s="11"/>
      <c r="Q605" s="6" t="s">
        <v>2719</v>
      </c>
      <c r="R605" s="9" t="b">
        <v>1</v>
      </c>
      <c r="S605" s="9" t="b">
        <v>1</v>
      </c>
      <c r="T605" s="6" t="s">
        <v>2744</v>
      </c>
      <c r="U605" s="17" t="str">
        <f>INDEX(Data!U:U,MATCH($D605,Data!$D:$D,0))</f>
        <v>50028-00011</v>
      </c>
      <c r="V605" s="17" t="str">
        <f>INDEX(Data!V:V,MATCH($D605,Data!$D:$D,0))</f>
        <v/>
      </c>
      <c r="W605" s="17" t="str">
        <f>INDEX(Data!W:W,MATCH($D605,Data!$D:$D,0))</f>
        <v/>
      </c>
      <c r="X605" s="17" t="str">
        <f>INDEX(Data!X:X,MATCH($D605,Data!$D:$D,0))</f>
        <v/>
      </c>
      <c r="Y605" s="17" t="str">
        <f>INDEX(Data!Y:Y,MATCH($D605,Data!$D:$D,0))</f>
        <v/>
      </c>
      <c r="Z605" s="17" t="str">
        <f>INDEX(Data!Z:Z,MATCH($D605,Data!$D:$D,0))</f>
        <v/>
      </c>
      <c r="AA605" s="17" t="str">
        <f>INDEX(Data!AA:AA,MATCH($D605,Data!$D:$D,0))</f>
        <v/>
      </c>
      <c r="AB605" s="17" t="str">
        <f>INDEX(Data!AB:AB,MATCH($D605,Data!$D:$D,0))</f>
        <v/>
      </c>
      <c r="AC605" s="17" t="str">
        <f>INDEX(Data!AC:AC,MATCH($D605,Data!$D:$D,0))</f>
        <v>OS</v>
      </c>
      <c r="AD605" s="17" t="str">
        <f>INDEX(Data!AD:AD,MATCH($D605,Data!$D:$D,0))</f>
        <v/>
      </c>
      <c r="AE605" s="17" t="str">
        <f>INDEX(Data!AE:AE,MATCH($D605,Data!$D:$D,0))</f>
        <v/>
      </c>
      <c r="AF605" s="17" t="str">
        <f>INDEX(Data!AF:AF,MATCH($D605,Data!$D:$D,0))</f>
        <v/>
      </c>
      <c r="AG605" s="17" t="str">
        <f>INDEX(Data!AG:AG,MATCH($D605,Data!$D:$D,0))</f>
        <v/>
      </c>
      <c r="AH605" s="17" t="str">
        <f>INDEX(Data!AH:AH,MATCH($D605,Data!$D:$D,0))</f>
        <v/>
      </c>
      <c r="AI605" s="17" t="str">
        <f>INDEX(Data!AI:AI,MATCH($D605,Data!$D:$D,0))</f>
        <v/>
      </c>
      <c r="AJ605" s="17" t="str">
        <f>INDEX(Data!AJ:AJ,MATCH($D605,Data!$D:$D,0))</f>
        <v/>
      </c>
      <c r="AK605" s="10">
        <v>35</v>
      </c>
      <c r="AL605" s="10">
        <v>45</v>
      </c>
      <c r="AM605" s="6" t="s">
        <v>475</v>
      </c>
      <c r="AN605" s="6" t="s">
        <v>2691</v>
      </c>
      <c r="AO605" s="6" t="s">
        <v>2692</v>
      </c>
      <c r="AP605" s="6" t="s">
        <v>2693</v>
      </c>
      <c r="AQ605" s="18" t="s">
        <v>9465</v>
      </c>
      <c r="AR605" s="11" t="str">
        <f t="shared" si="146"/>
        <v>2W Distributor Bike</v>
      </c>
      <c r="AS605" s="11" t="str">
        <f t="shared" si="147"/>
        <v>2W Distributor - Moto</v>
      </c>
      <c r="AT605" s="11" t="str">
        <f t="shared" si="148"/>
        <v>2W Distributor</v>
      </c>
      <c r="AU605" s="11" t="str">
        <f t="shared" si="149"/>
        <v>H2</v>
      </c>
      <c r="AV605" s="11" t="str">
        <f t="shared" si="149"/>
        <v>International - Bike</v>
      </c>
      <c r="AW605" s="11" t="str">
        <f t="shared" si="150"/>
        <v>International - Moto</v>
      </c>
      <c r="AX605" s="11" t="str">
        <f t="shared" si="151"/>
        <v>International - AS</v>
      </c>
      <c r="AY605" s="11" t="str">
        <f t="shared" si="151"/>
        <v>International</v>
      </c>
      <c r="AZ605" s="11" t="str">
        <f t="shared" si="151"/>
        <v>International - New</v>
      </c>
      <c r="BA605" s="11" t="str">
        <f t="shared" si="152"/>
        <v>Mecanic Sport</v>
      </c>
      <c r="BB605" s="11" t="str">
        <f t="shared" si="153"/>
        <v>Moto Dealers</v>
      </c>
      <c r="BC605" s="11" t="str">
        <f t="shared" si="153"/>
        <v>Motonet</v>
      </c>
      <c r="BD605" s="11" t="str">
        <f t="shared" si="154"/>
        <v>Pierce AB</v>
      </c>
      <c r="BE605" s="11" t="str">
        <f t="shared" si="155"/>
        <v>Retail</v>
      </c>
      <c r="BF605" s="11" t="str">
        <f t="shared" si="156"/>
        <v>TREK</v>
      </c>
      <c r="BG605" s="11" t="s">
        <v>2745</v>
      </c>
      <c r="BH605" s="11" t="str">
        <f t="shared" si="157"/>
        <v>https://fs.amplifi.io//file?id=f4a272fd-ec26-4db6-b4e4-3cb10a51d151&amp;variant=thumb&amp;extension=png</v>
      </c>
      <c r="BI605" s="11" t="s">
        <v>2745</v>
      </c>
      <c r="BJ605" s="11"/>
      <c r="BK605" s="11"/>
      <c r="BL605" s="11"/>
      <c r="BM605" s="11"/>
      <c r="BN605" s="11"/>
      <c r="BO605" s="11"/>
      <c r="BP605" s="11"/>
      <c r="BQ605" s="11"/>
      <c r="BR605" s="11"/>
      <c r="BS605" s="11"/>
    </row>
    <row r="606" spans="1:71" x14ac:dyDescent="0.2">
      <c r="A606" s="16">
        <f t="shared" si="158"/>
        <v>605</v>
      </c>
      <c r="B606" s="11" t="str">
        <f t="shared" si="160"/>
        <v>50028-00012</v>
      </c>
      <c r="C606" s="11" t="str">
        <f t="shared" si="160"/>
        <v>50028-00012</v>
      </c>
      <c r="D606" s="7" t="s">
        <v>2746</v>
      </c>
      <c r="E606" s="6" t="s">
        <v>139</v>
      </c>
      <c r="F606" s="11" t="s">
        <v>8991</v>
      </c>
      <c r="G606" s="17" t="str">
        <f>INDEX(Data!G:G,MATCH($D606,Data!$D:$D,0))</f>
        <v>STRATA 2</v>
      </c>
      <c r="H606" s="17" t="str">
        <f>INDEX(Data!H:H,MATCH($D606,Data!$D:$D,0))</f>
        <v>Goggle</v>
      </c>
      <c r="I606" s="6" t="s">
        <v>2311</v>
      </c>
      <c r="J606" s="6" t="s">
        <v>5331</v>
      </c>
      <c r="K606" s="6" t="s">
        <v>5333</v>
      </c>
      <c r="L606" s="6" t="s">
        <v>8992</v>
      </c>
      <c r="M606" s="6" t="s">
        <v>5348</v>
      </c>
      <c r="N606" s="6" t="s">
        <v>5379</v>
      </c>
      <c r="O606" s="11"/>
      <c r="P606" s="11"/>
      <c r="Q606" s="6" t="s">
        <v>2722</v>
      </c>
      <c r="R606" s="9" t="b">
        <v>1</v>
      </c>
      <c r="S606" s="9" t="b">
        <v>1</v>
      </c>
      <c r="T606" s="6" t="s">
        <v>2746</v>
      </c>
      <c r="U606" s="17" t="str">
        <f>INDEX(Data!U:U,MATCH($D606,Data!$D:$D,0))</f>
        <v>50028-00012</v>
      </c>
      <c r="V606" s="17" t="str">
        <f>INDEX(Data!V:V,MATCH($D606,Data!$D:$D,0))</f>
        <v/>
      </c>
      <c r="W606" s="17" t="str">
        <f>INDEX(Data!W:W,MATCH($D606,Data!$D:$D,0))</f>
        <v/>
      </c>
      <c r="X606" s="17" t="str">
        <f>INDEX(Data!X:X,MATCH($D606,Data!$D:$D,0))</f>
        <v/>
      </c>
      <c r="Y606" s="17" t="str">
        <f>INDEX(Data!Y:Y,MATCH($D606,Data!$D:$D,0))</f>
        <v/>
      </c>
      <c r="Z606" s="17" t="str">
        <f>INDEX(Data!Z:Z,MATCH($D606,Data!$D:$D,0))</f>
        <v/>
      </c>
      <c r="AA606" s="17" t="str">
        <f>INDEX(Data!AA:AA,MATCH($D606,Data!$D:$D,0))</f>
        <v/>
      </c>
      <c r="AB606" s="17" t="str">
        <f>INDEX(Data!AB:AB,MATCH($D606,Data!$D:$D,0))</f>
        <v/>
      </c>
      <c r="AC606" s="17" t="str">
        <f>INDEX(Data!AC:AC,MATCH($D606,Data!$D:$D,0))</f>
        <v>OS</v>
      </c>
      <c r="AD606" s="17" t="str">
        <f>INDEX(Data!AD:AD,MATCH($D606,Data!$D:$D,0))</f>
        <v/>
      </c>
      <c r="AE606" s="17" t="str">
        <f>INDEX(Data!AE:AE,MATCH($D606,Data!$D:$D,0))</f>
        <v/>
      </c>
      <c r="AF606" s="17" t="str">
        <f>INDEX(Data!AF:AF,MATCH($D606,Data!$D:$D,0))</f>
        <v/>
      </c>
      <c r="AG606" s="17" t="str">
        <f>INDEX(Data!AG:AG,MATCH($D606,Data!$D:$D,0))</f>
        <v/>
      </c>
      <c r="AH606" s="17" t="str">
        <f>INDEX(Data!AH:AH,MATCH($D606,Data!$D:$D,0))</f>
        <v/>
      </c>
      <c r="AI606" s="17" t="str">
        <f>INDEX(Data!AI:AI,MATCH($D606,Data!$D:$D,0))</f>
        <v/>
      </c>
      <c r="AJ606" s="17" t="str">
        <f>INDEX(Data!AJ:AJ,MATCH($D606,Data!$D:$D,0))</f>
        <v/>
      </c>
      <c r="AK606" s="10">
        <v>35</v>
      </c>
      <c r="AL606" s="10">
        <v>45</v>
      </c>
      <c r="AM606" s="6" t="s">
        <v>475</v>
      </c>
      <c r="AN606" s="6" t="s">
        <v>2691</v>
      </c>
      <c r="AO606" s="6" t="s">
        <v>2692</v>
      </c>
      <c r="AP606" s="6" t="s">
        <v>2693</v>
      </c>
      <c r="AQ606" s="18" t="s">
        <v>9465</v>
      </c>
      <c r="AR606" s="11" t="str">
        <f t="shared" si="146"/>
        <v>2W Distributor Bike</v>
      </c>
      <c r="AS606" s="11" t="str">
        <f t="shared" si="147"/>
        <v>2W Distributor - Moto</v>
      </c>
      <c r="AT606" s="11" t="str">
        <f t="shared" si="148"/>
        <v>2W Distributor</v>
      </c>
      <c r="AU606" s="11" t="str">
        <f t="shared" si="149"/>
        <v>H2</v>
      </c>
      <c r="AV606" s="11" t="str">
        <f t="shared" si="149"/>
        <v>International - Bike</v>
      </c>
      <c r="AW606" s="11" t="str">
        <f t="shared" si="150"/>
        <v>International - Moto</v>
      </c>
      <c r="AX606" s="11" t="str">
        <f t="shared" si="151"/>
        <v>International - AS</v>
      </c>
      <c r="AY606" s="11" t="str">
        <f t="shared" si="151"/>
        <v>International</v>
      </c>
      <c r="AZ606" s="11" t="str">
        <f t="shared" si="151"/>
        <v>International - New</v>
      </c>
      <c r="BA606" s="11" t="str">
        <f t="shared" si="152"/>
        <v>Mecanic Sport</v>
      </c>
      <c r="BB606" s="11" t="str">
        <f t="shared" si="153"/>
        <v>Moto Dealers</v>
      </c>
      <c r="BC606" s="11" t="str">
        <f t="shared" si="153"/>
        <v>Motonet</v>
      </c>
      <c r="BD606" s="11" t="str">
        <f t="shared" si="154"/>
        <v>Pierce AB</v>
      </c>
      <c r="BE606" s="11" t="str">
        <f t="shared" si="155"/>
        <v>Retail</v>
      </c>
      <c r="BF606" s="11" t="str">
        <f t="shared" si="156"/>
        <v>TREK</v>
      </c>
      <c r="BG606" s="11" t="s">
        <v>2747</v>
      </c>
      <c r="BH606" s="11" t="str">
        <f t="shared" si="157"/>
        <v>https://fs.amplifi.io//file?id=050e2631-328a-4ec5-b87f-6dee048f9e20&amp;variant=thumb&amp;extension=png</v>
      </c>
      <c r="BI606" s="11" t="s">
        <v>2747</v>
      </c>
      <c r="BJ606" s="11"/>
      <c r="BK606" s="11"/>
      <c r="BL606" s="11"/>
      <c r="BM606" s="11"/>
      <c r="BN606" s="11"/>
      <c r="BO606" s="11"/>
      <c r="BP606" s="11"/>
      <c r="BQ606" s="11"/>
      <c r="BR606" s="11"/>
      <c r="BS606" s="11"/>
    </row>
    <row r="607" spans="1:71" x14ac:dyDescent="0.2">
      <c r="A607" s="16">
        <f t="shared" si="158"/>
        <v>606</v>
      </c>
      <c r="B607" s="11" t="str">
        <f t="shared" si="160"/>
        <v>50029-00001</v>
      </c>
      <c r="C607" s="11" t="str">
        <f t="shared" si="160"/>
        <v>50029-00001</v>
      </c>
      <c r="D607" s="7" t="s">
        <v>2748</v>
      </c>
      <c r="E607" s="6" t="s">
        <v>139</v>
      </c>
      <c r="F607" s="11" t="s">
        <v>8991</v>
      </c>
      <c r="G607" s="17" t="str">
        <f>INDEX(Data!G:G,MATCH($D607,Data!$D:$D,0))</f>
        <v>STRATA 2 FORECAST</v>
      </c>
      <c r="H607" s="17" t="str">
        <f>INDEX(Data!H:H,MATCH($D607,Data!$D:$D,0))</f>
        <v>Goggle</v>
      </c>
      <c r="I607" s="6" t="s">
        <v>2311</v>
      </c>
      <c r="J607" s="6" t="s">
        <v>5331</v>
      </c>
      <c r="K607" s="6" t="s">
        <v>5333</v>
      </c>
      <c r="L607" s="6" t="s">
        <v>8992</v>
      </c>
      <c r="M607" s="6" t="s">
        <v>5348</v>
      </c>
      <c r="N607" s="6" t="s">
        <v>5380</v>
      </c>
      <c r="O607" s="11"/>
      <c r="P607" s="11"/>
      <c r="Q607" s="6" t="s">
        <v>88</v>
      </c>
      <c r="R607" s="9" t="b">
        <v>1</v>
      </c>
      <c r="S607" s="9" t="b">
        <v>1</v>
      </c>
      <c r="T607" s="6" t="s">
        <v>2748</v>
      </c>
      <c r="U607" s="17" t="str">
        <f>INDEX(Data!U:U,MATCH($D607,Data!$D:$D,0))</f>
        <v>50029-00001</v>
      </c>
      <c r="V607" s="17" t="str">
        <f>INDEX(Data!V:V,MATCH($D607,Data!$D:$D,0))</f>
        <v/>
      </c>
      <c r="W607" s="17" t="str">
        <f>INDEX(Data!W:W,MATCH($D607,Data!$D:$D,0))</f>
        <v/>
      </c>
      <c r="X607" s="17" t="str">
        <f>INDEX(Data!X:X,MATCH($D607,Data!$D:$D,0))</f>
        <v/>
      </c>
      <c r="Y607" s="17" t="str">
        <f>INDEX(Data!Y:Y,MATCH($D607,Data!$D:$D,0))</f>
        <v/>
      </c>
      <c r="Z607" s="17" t="str">
        <f>INDEX(Data!Z:Z,MATCH($D607,Data!$D:$D,0))</f>
        <v/>
      </c>
      <c r="AA607" s="17" t="str">
        <f>INDEX(Data!AA:AA,MATCH($D607,Data!$D:$D,0))</f>
        <v/>
      </c>
      <c r="AB607" s="17" t="str">
        <f>INDEX(Data!AB:AB,MATCH($D607,Data!$D:$D,0))</f>
        <v/>
      </c>
      <c r="AC607" s="17" t="str">
        <f>INDEX(Data!AC:AC,MATCH($D607,Data!$D:$D,0))</f>
        <v>OS</v>
      </c>
      <c r="AD607" s="17" t="str">
        <f>INDEX(Data!AD:AD,MATCH($D607,Data!$D:$D,0))</f>
        <v/>
      </c>
      <c r="AE607" s="17" t="str">
        <f>INDEX(Data!AE:AE,MATCH($D607,Data!$D:$D,0))</f>
        <v/>
      </c>
      <c r="AF607" s="17" t="str">
        <f>INDEX(Data!AF:AF,MATCH($D607,Data!$D:$D,0))</f>
        <v/>
      </c>
      <c r="AG607" s="17" t="str">
        <f>INDEX(Data!AG:AG,MATCH($D607,Data!$D:$D,0))</f>
        <v/>
      </c>
      <c r="AH607" s="17" t="str">
        <f>INDEX(Data!AH:AH,MATCH($D607,Data!$D:$D,0))</f>
        <v/>
      </c>
      <c r="AI607" s="17" t="str">
        <f>INDEX(Data!AI:AI,MATCH($D607,Data!$D:$D,0))</f>
        <v/>
      </c>
      <c r="AJ607" s="17" t="str">
        <f>INDEX(Data!AJ:AJ,MATCH($D607,Data!$D:$D,0))</f>
        <v/>
      </c>
      <c r="AK607" s="10">
        <v>55</v>
      </c>
      <c r="AL607" s="10">
        <v>70</v>
      </c>
      <c r="AM607" s="6" t="s">
        <v>475</v>
      </c>
      <c r="AN607" s="6" t="s">
        <v>9244</v>
      </c>
      <c r="AO607" s="6" t="s">
        <v>2751</v>
      </c>
      <c r="AP607" s="6" t="s">
        <v>2609</v>
      </c>
      <c r="AQ607" s="18" t="s">
        <v>9465</v>
      </c>
      <c r="AR607" s="11" t="str">
        <f t="shared" si="146"/>
        <v>2W Distributor Bike</v>
      </c>
      <c r="AS607" s="11" t="str">
        <f t="shared" si="147"/>
        <v>2W Distributor - Moto</v>
      </c>
      <c r="AT607" s="11" t="str">
        <f t="shared" si="148"/>
        <v>2W Distributor</v>
      </c>
      <c r="AU607" s="11" t="str">
        <f t="shared" si="149"/>
        <v>H2</v>
      </c>
      <c r="AV607" s="11" t="str">
        <f t="shared" si="149"/>
        <v>International - Bike</v>
      </c>
      <c r="AW607" s="11" t="str">
        <f t="shared" si="150"/>
        <v>International - Moto</v>
      </c>
      <c r="AX607" s="11" t="str">
        <f t="shared" si="151"/>
        <v>International - AS</v>
      </c>
      <c r="AY607" s="11" t="str">
        <f t="shared" si="151"/>
        <v>International</v>
      </c>
      <c r="AZ607" s="11" t="str">
        <f t="shared" si="151"/>
        <v>International - New</v>
      </c>
      <c r="BA607" s="11" t="str">
        <f t="shared" si="152"/>
        <v>Mecanic Sport</v>
      </c>
      <c r="BB607" s="11" t="str">
        <f t="shared" si="153"/>
        <v>Moto Dealers</v>
      </c>
      <c r="BC607" s="11" t="str">
        <f t="shared" si="153"/>
        <v>Motonet</v>
      </c>
      <c r="BD607" s="11" t="str">
        <f t="shared" si="154"/>
        <v>Pierce AB</v>
      </c>
      <c r="BE607" s="11" t="str">
        <f t="shared" si="155"/>
        <v>Retail</v>
      </c>
      <c r="BF607" s="11" t="str">
        <f t="shared" si="156"/>
        <v>TREK</v>
      </c>
      <c r="BG607" s="11" t="s">
        <v>2752</v>
      </c>
      <c r="BH607" s="11" t="str">
        <f t="shared" si="157"/>
        <v>https://fs.amplifi.io//file?id=bd748d46-af35-48bb-8f85-001efc3d0537&amp;variant=thumb&amp;extension=png</v>
      </c>
      <c r="BI607" s="11" t="s">
        <v>2752</v>
      </c>
      <c r="BJ607" s="11"/>
      <c r="BK607" s="11"/>
      <c r="BL607" s="11"/>
      <c r="BM607" s="11"/>
      <c r="BN607" s="11"/>
      <c r="BO607" s="11"/>
      <c r="BP607" s="11"/>
      <c r="BQ607" s="11"/>
      <c r="BR607" s="11"/>
      <c r="BS607" s="11"/>
    </row>
    <row r="608" spans="1:71" x14ac:dyDescent="0.2">
      <c r="A608" s="16">
        <f t="shared" si="158"/>
        <v>607</v>
      </c>
      <c r="B608" s="11" t="str">
        <f t="shared" si="160"/>
        <v>50030-00001</v>
      </c>
      <c r="C608" s="11" t="str">
        <f t="shared" si="160"/>
        <v>50030-00001</v>
      </c>
      <c r="D608" s="7" t="s">
        <v>2753</v>
      </c>
      <c r="E608" s="6" t="s">
        <v>139</v>
      </c>
      <c r="F608" s="11" t="s">
        <v>8991</v>
      </c>
      <c r="G608" s="17" t="str">
        <f>INDEX(Data!G:G,MATCH($D608,Data!$D:$D,0))</f>
        <v>STRATA 2 SAND</v>
      </c>
      <c r="H608" s="17" t="str">
        <f>INDEX(Data!H:H,MATCH($D608,Data!$D:$D,0))</f>
        <v>Goggle</v>
      </c>
      <c r="I608" s="6" t="s">
        <v>2311</v>
      </c>
      <c r="J608" s="6" t="s">
        <v>5331</v>
      </c>
      <c r="K608" s="6" t="s">
        <v>5333</v>
      </c>
      <c r="L608" s="6" t="s">
        <v>8992</v>
      </c>
      <c r="M608" s="6" t="s">
        <v>5348</v>
      </c>
      <c r="N608" s="6" t="s">
        <v>638</v>
      </c>
      <c r="O608" s="11"/>
      <c r="P608" s="11"/>
      <c r="Q608" s="6" t="s">
        <v>88</v>
      </c>
      <c r="R608" s="9" t="b">
        <v>1</v>
      </c>
      <c r="S608" s="9" t="b">
        <v>1</v>
      </c>
      <c r="T608" s="6" t="s">
        <v>2753</v>
      </c>
      <c r="U608" s="17" t="str">
        <f>INDEX(Data!U:U,MATCH($D608,Data!$D:$D,0))</f>
        <v>50030-00001</v>
      </c>
      <c r="V608" s="17" t="str">
        <f>INDEX(Data!V:V,MATCH($D608,Data!$D:$D,0))</f>
        <v/>
      </c>
      <c r="W608" s="17" t="str">
        <f>INDEX(Data!W:W,MATCH($D608,Data!$D:$D,0))</f>
        <v/>
      </c>
      <c r="X608" s="17" t="str">
        <f>INDEX(Data!X:X,MATCH($D608,Data!$D:$D,0))</f>
        <v/>
      </c>
      <c r="Y608" s="17" t="str">
        <f>INDEX(Data!Y:Y,MATCH($D608,Data!$D:$D,0))</f>
        <v/>
      </c>
      <c r="Z608" s="17" t="str">
        <f>INDEX(Data!Z:Z,MATCH($D608,Data!$D:$D,0))</f>
        <v/>
      </c>
      <c r="AA608" s="17" t="str">
        <f>INDEX(Data!AA:AA,MATCH($D608,Data!$D:$D,0))</f>
        <v/>
      </c>
      <c r="AB608" s="17" t="str">
        <f>INDEX(Data!AB:AB,MATCH($D608,Data!$D:$D,0))</f>
        <v/>
      </c>
      <c r="AC608" s="17" t="str">
        <f>INDEX(Data!AC:AC,MATCH($D608,Data!$D:$D,0))</f>
        <v>OS</v>
      </c>
      <c r="AD608" s="17" t="str">
        <f>INDEX(Data!AD:AD,MATCH($D608,Data!$D:$D,0))</f>
        <v/>
      </c>
      <c r="AE608" s="17" t="str">
        <f>INDEX(Data!AE:AE,MATCH($D608,Data!$D:$D,0))</f>
        <v/>
      </c>
      <c r="AF608" s="17" t="str">
        <f>INDEX(Data!AF:AF,MATCH($D608,Data!$D:$D,0))</f>
        <v/>
      </c>
      <c r="AG608" s="17" t="str">
        <f>INDEX(Data!AG:AG,MATCH($D608,Data!$D:$D,0))</f>
        <v/>
      </c>
      <c r="AH608" s="17" t="str">
        <f>INDEX(Data!AH:AH,MATCH($D608,Data!$D:$D,0))</f>
        <v/>
      </c>
      <c r="AI608" s="17" t="str">
        <f>INDEX(Data!AI:AI,MATCH($D608,Data!$D:$D,0))</f>
        <v/>
      </c>
      <c r="AJ608" s="17" t="str">
        <f>INDEX(Data!AJ:AJ,MATCH($D608,Data!$D:$D,0))</f>
        <v/>
      </c>
      <c r="AK608" s="10">
        <v>40</v>
      </c>
      <c r="AL608" s="10">
        <v>50</v>
      </c>
      <c r="AM608" s="6" t="s">
        <v>475</v>
      </c>
      <c r="AN608" s="6" t="s">
        <v>2691</v>
      </c>
      <c r="AO608" s="6" t="s">
        <v>2755</v>
      </c>
      <c r="AP608" s="6" t="s">
        <v>2756</v>
      </c>
      <c r="AQ608" s="18" t="s">
        <v>9465</v>
      </c>
      <c r="AR608" s="11" t="str">
        <f t="shared" si="146"/>
        <v>2W Distributor Bike</v>
      </c>
      <c r="AS608" s="11" t="str">
        <f t="shared" si="147"/>
        <v>2W Distributor - Moto</v>
      </c>
      <c r="AT608" s="11" t="str">
        <f t="shared" si="148"/>
        <v>2W Distributor</v>
      </c>
      <c r="AU608" s="11" t="str">
        <f t="shared" si="149"/>
        <v>H2</v>
      </c>
      <c r="AV608" s="11" t="str">
        <f t="shared" si="149"/>
        <v>International - Bike</v>
      </c>
      <c r="AW608" s="11" t="str">
        <f t="shared" si="150"/>
        <v>International - Moto</v>
      </c>
      <c r="AX608" s="11" t="str">
        <f t="shared" si="151"/>
        <v>International - AS</v>
      </c>
      <c r="AY608" s="11" t="str">
        <f t="shared" si="151"/>
        <v>International</v>
      </c>
      <c r="AZ608" s="11" t="str">
        <f t="shared" si="151"/>
        <v>International - New</v>
      </c>
      <c r="BA608" s="11" t="str">
        <f t="shared" si="152"/>
        <v>Mecanic Sport</v>
      </c>
      <c r="BB608" s="11" t="str">
        <f t="shared" si="153"/>
        <v>Moto Dealers</v>
      </c>
      <c r="BC608" s="11" t="str">
        <f t="shared" si="153"/>
        <v>Motonet</v>
      </c>
      <c r="BD608" s="11" t="str">
        <f t="shared" si="154"/>
        <v>Pierce AB</v>
      </c>
      <c r="BE608" s="11" t="str">
        <f t="shared" si="155"/>
        <v>Retail</v>
      </c>
      <c r="BF608" s="11" t="str">
        <f t="shared" si="156"/>
        <v>TREK</v>
      </c>
      <c r="BG608" s="11" t="s">
        <v>2757</v>
      </c>
      <c r="BH608" s="11" t="str">
        <f t="shared" si="157"/>
        <v>https://fs.amplifi.io//file?id=645a5d58-5684-4d8c-84f4-a0eb729e2a48&amp;variant=thumb&amp;extension=png</v>
      </c>
      <c r="BI608" s="11" t="s">
        <v>2757</v>
      </c>
      <c r="BJ608" s="11"/>
      <c r="BK608" s="11"/>
      <c r="BL608" s="11"/>
      <c r="BM608" s="11"/>
      <c r="BN608" s="11"/>
      <c r="BO608" s="11"/>
      <c r="BP608" s="11"/>
      <c r="BQ608" s="11"/>
      <c r="BR608" s="11"/>
      <c r="BS608" s="11"/>
    </row>
    <row r="609" spans="1:71" x14ac:dyDescent="0.2">
      <c r="A609" s="16">
        <f t="shared" si="158"/>
        <v>608</v>
      </c>
      <c r="B609" s="11" t="str">
        <f t="shared" si="160"/>
        <v>50030-00002</v>
      </c>
      <c r="C609" s="11" t="str">
        <f t="shared" si="160"/>
        <v>50030-00002</v>
      </c>
      <c r="D609" s="7" t="s">
        <v>2758</v>
      </c>
      <c r="E609" s="6" t="s">
        <v>139</v>
      </c>
      <c r="F609" s="11" t="s">
        <v>8991</v>
      </c>
      <c r="G609" s="17" t="str">
        <f>INDEX(Data!G:G,MATCH($D609,Data!$D:$D,0))</f>
        <v>STRATA 2 SAND</v>
      </c>
      <c r="H609" s="17" t="str">
        <f>INDEX(Data!H:H,MATCH($D609,Data!$D:$D,0))</f>
        <v>Goggle</v>
      </c>
      <c r="I609" s="6" t="s">
        <v>2311</v>
      </c>
      <c r="J609" s="6" t="s">
        <v>5331</v>
      </c>
      <c r="K609" s="6" t="s">
        <v>5333</v>
      </c>
      <c r="L609" s="6" t="s">
        <v>8992</v>
      </c>
      <c r="M609" s="6" t="s">
        <v>5348</v>
      </c>
      <c r="N609" s="6" t="s">
        <v>638</v>
      </c>
      <c r="O609" s="11"/>
      <c r="P609" s="11"/>
      <c r="Q609" s="6" t="s">
        <v>2507</v>
      </c>
      <c r="R609" s="9" t="b">
        <v>1</v>
      </c>
      <c r="S609" s="9" t="b">
        <v>1</v>
      </c>
      <c r="T609" s="6" t="s">
        <v>2758</v>
      </c>
      <c r="U609" s="17" t="str">
        <f>INDEX(Data!U:U,MATCH($D609,Data!$D:$D,0))</f>
        <v>50030-00002</v>
      </c>
      <c r="V609" s="17" t="str">
        <f>INDEX(Data!V:V,MATCH($D609,Data!$D:$D,0))</f>
        <v/>
      </c>
      <c r="W609" s="17" t="str">
        <f>INDEX(Data!W:W,MATCH($D609,Data!$D:$D,0))</f>
        <v/>
      </c>
      <c r="X609" s="17" t="str">
        <f>INDEX(Data!X:X,MATCH($D609,Data!$D:$D,0))</f>
        <v/>
      </c>
      <c r="Y609" s="17" t="str">
        <f>INDEX(Data!Y:Y,MATCH($D609,Data!$D:$D,0))</f>
        <v/>
      </c>
      <c r="Z609" s="17" t="str">
        <f>INDEX(Data!Z:Z,MATCH($D609,Data!$D:$D,0))</f>
        <v/>
      </c>
      <c r="AA609" s="17" t="str">
        <f>INDEX(Data!AA:AA,MATCH($D609,Data!$D:$D,0))</f>
        <v/>
      </c>
      <c r="AB609" s="17" t="str">
        <f>INDEX(Data!AB:AB,MATCH($D609,Data!$D:$D,0))</f>
        <v/>
      </c>
      <c r="AC609" s="17" t="str">
        <f>INDEX(Data!AC:AC,MATCH($D609,Data!$D:$D,0))</f>
        <v>OS</v>
      </c>
      <c r="AD609" s="17" t="str">
        <f>INDEX(Data!AD:AD,MATCH($D609,Data!$D:$D,0))</f>
        <v/>
      </c>
      <c r="AE609" s="17" t="str">
        <f>INDEX(Data!AE:AE,MATCH($D609,Data!$D:$D,0))</f>
        <v/>
      </c>
      <c r="AF609" s="17" t="str">
        <f>INDEX(Data!AF:AF,MATCH($D609,Data!$D:$D,0))</f>
        <v/>
      </c>
      <c r="AG609" s="17" t="str">
        <f>INDEX(Data!AG:AG,MATCH($D609,Data!$D:$D,0))</f>
        <v/>
      </c>
      <c r="AH609" s="17" t="str">
        <f>INDEX(Data!AH:AH,MATCH($D609,Data!$D:$D,0))</f>
        <v/>
      </c>
      <c r="AI609" s="17" t="str">
        <f>INDEX(Data!AI:AI,MATCH($D609,Data!$D:$D,0))</f>
        <v/>
      </c>
      <c r="AJ609" s="17" t="str">
        <f>INDEX(Data!AJ:AJ,MATCH($D609,Data!$D:$D,0))</f>
        <v/>
      </c>
      <c r="AK609" s="10">
        <v>40</v>
      </c>
      <c r="AL609" s="10">
        <v>50</v>
      </c>
      <c r="AM609" s="6" t="s">
        <v>475</v>
      </c>
      <c r="AN609" s="6" t="s">
        <v>2691</v>
      </c>
      <c r="AO609" s="6" t="s">
        <v>2755</v>
      </c>
      <c r="AP609" s="6" t="s">
        <v>2756</v>
      </c>
      <c r="AQ609" s="18" t="s">
        <v>9465</v>
      </c>
      <c r="AR609" s="11" t="str">
        <f t="shared" si="146"/>
        <v>2W Distributor Bike</v>
      </c>
      <c r="AS609" s="11" t="str">
        <f t="shared" si="147"/>
        <v>2W Distributor - Moto</v>
      </c>
      <c r="AT609" s="11" t="str">
        <f t="shared" si="148"/>
        <v>2W Distributor</v>
      </c>
      <c r="AU609" s="11" t="str">
        <f t="shared" si="149"/>
        <v>H2</v>
      </c>
      <c r="AV609" s="11" t="str">
        <f t="shared" si="149"/>
        <v>International - Bike</v>
      </c>
      <c r="AW609" s="11" t="str">
        <f t="shared" si="150"/>
        <v>International - Moto</v>
      </c>
      <c r="AX609" s="11" t="str">
        <f t="shared" si="151"/>
        <v>International - AS</v>
      </c>
      <c r="AY609" s="11" t="str">
        <f t="shared" si="151"/>
        <v>International</v>
      </c>
      <c r="AZ609" s="11" t="str">
        <f t="shared" si="151"/>
        <v>International - New</v>
      </c>
      <c r="BA609" s="11" t="str">
        <f t="shared" si="152"/>
        <v>Mecanic Sport</v>
      </c>
      <c r="BB609" s="11" t="str">
        <f t="shared" si="153"/>
        <v>Moto Dealers</v>
      </c>
      <c r="BC609" s="11" t="str">
        <f t="shared" si="153"/>
        <v>Motonet</v>
      </c>
      <c r="BD609" s="11" t="str">
        <f t="shared" si="154"/>
        <v>Pierce AB</v>
      </c>
      <c r="BE609" s="11" t="str">
        <f t="shared" si="155"/>
        <v>Retail</v>
      </c>
      <c r="BF609" s="11" t="str">
        <f t="shared" si="156"/>
        <v>TREK</v>
      </c>
      <c r="BG609" s="11" t="s">
        <v>2759</v>
      </c>
      <c r="BH609" s="11" t="str">
        <f t="shared" si="157"/>
        <v>https://fs.amplifi.io//file?id=3e8fee92-fca6-4fa1-8e13-72cebb67ddff&amp;variant=thumb&amp;extension=png</v>
      </c>
      <c r="BI609" s="11" t="s">
        <v>2759</v>
      </c>
      <c r="BJ609" s="11"/>
      <c r="BK609" s="11"/>
      <c r="BL609" s="11"/>
      <c r="BM609" s="11"/>
      <c r="BN609" s="11"/>
      <c r="BO609" s="11"/>
      <c r="BP609" s="11"/>
      <c r="BQ609" s="11"/>
      <c r="BR609" s="11"/>
      <c r="BS609" s="11"/>
    </row>
    <row r="610" spans="1:71" x14ac:dyDescent="0.2">
      <c r="A610" s="16">
        <f t="shared" si="158"/>
        <v>609</v>
      </c>
      <c r="B610" s="11" t="str">
        <f t="shared" si="160"/>
        <v>50030-00003</v>
      </c>
      <c r="C610" s="11" t="str">
        <f t="shared" si="160"/>
        <v>50030-00003</v>
      </c>
      <c r="D610" s="7" t="s">
        <v>2760</v>
      </c>
      <c r="E610" s="6" t="s">
        <v>139</v>
      </c>
      <c r="F610" s="11" t="s">
        <v>8991</v>
      </c>
      <c r="G610" s="17" t="str">
        <f>INDEX(Data!G:G,MATCH($D610,Data!$D:$D,0))</f>
        <v>STRATA 2 SAND</v>
      </c>
      <c r="H610" s="17" t="str">
        <f>INDEX(Data!H:H,MATCH($D610,Data!$D:$D,0))</f>
        <v>Goggle</v>
      </c>
      <c r="I610" s="6" t="s">
        <v>2311</v>
      </c>
      <c r="J610" s="6" t="s">
        <v>5331</v>
      </c>
      <c r="K610" s="6" t="s">
        <v>5333</v>
      </c>
      <c r="L610" s="6" t="s">
        <v>8992</v>
      </c>
      <c r="M610" s="6" t="s">
        <v>5348</v>
      </c>
      <c r="N610" s="6" t="s">
        <v>638</v>
      </c>
      <c r="O610" s="11"/>
      <c r="P610" s="11"/>
      <c r="Q610" s="6" t="s">
        <v>2707</v>
      </c>
      <c r="R610" s="9" t="b">
        <v>1</v>
      </c>
      <c r="S610" s="9" t="b">
        <v>1</v>
      </c>
      <c r="T610" s="6" t="s">
        <v>2760</v>
      </c>
      <c r="U610" s="17" t="str">
        <f>INDEX(Data!U:U,MATCH($D610,Data!$D:$D,0))</f>
        <v>50030-00003</v>
      </c>
      <c r="V610" s="17" t="str">
        <f>INDEX(Data!V:V,MATCH($D610,Data!$D:$D,0))</f>
        <v/>
      </c>
      <c r="W610" s="17" t="str">
        <f>INDEX(Data!W:W,MATCH($D610,Data!$D:$D,0))</f>
        <v/>
      </c>
      <c r="X610" s="17" t="str">
        <f>INDEX(Data!X:X,MATCH($D610,Data!$D:$D,0))</f>
        <v/>
      </c>
      <c r="Y610" s="17" t="str">
        <f>INDEX(Data!Y:Y,MATCH($D610,Data!$D:$D,0))</f>
        <v/>
      </c>
      <c r="Z610" s="17" t="str">
        <f>INDEX(Data!Z:Z,MATCH($D610,Data!$D:$D,0))</f>
        <v/>
      </c>
      <c r="AA610" s="17" t="str">
        <f>INDEX(Data!AA:AA,MATCH($D610,Data!$D:$D,0))</f>
        <v/>
      </c>
      <c r="AB610" s="17" t="str">
        <f>INDEX(Data!AB:AB,MATCH($D610,Data!$D:$D,0))</f>
        <v/>
      </c>
      <c r="AC610" s="17" t="str">
        <f>INDEX(Data!AC:AC,MATCH($D610,Data!$D:$D,0))</f>
        <v>OS</v>
      </c>
      <c r="AD610" s="17" t="str">
        <f>INDEX(Data!AD:AD,MATCH($D610,Data!$D:$D,0))</f>
        <v/>
      </c>
      <c r="AE610" s="17" t="str">
        <f>INDEX(Data!AE:AE,MATCH($D610,Data!$D:$D,0))</f>
        <v/>
      </c>
      <c r="AF610" s="17" t="str">
        <f>INDEX(Data!AF:AF,MATCH($D610,Data!$D:$D,0))</f>
        <v/>
      </c>
      <c r="AG610" s="17" t="str">
        <f>INDEX(Data!AG:AG,MATCH($D610,Data!$D:$D,0))</f>
        <v/>
      </c>
      <c r="AH610" s="17" t="str">
        <f>INDEX(Data!AH:AH,MATCH($D610,Data!$D:$D,0))</f>
        <v/>
      </c>
      <c r="AI610" s="17" t="str">
        <f>INDEX(Data!AI:AI,MATCH($D610,Data!$D:$D,0))</f>
        <v/>
      </c>
      <c r="AJ610" s="17" t="str">
        <f>INDEX(Data!AJ:AJ,MATCH($D610,Data!$D:$D,0))</f>
        <v/>
      </c>
      <c r="AK610" s="10">
        <v>40</v>
      </c>
      <c r="AL610" s="10">
        <v>50</v>
      </c>
      <c r="AM610" s="6" t="s">
        <v>475</v>
      </c>
      <c r="AN610" s="6" t="s">
        <v>2691</v>
      </c>
      <c r="AO610" s="6" t="s">
        <v>2755</v>
      </c>
      <c r="AP610" s="6" t="s">
        <v>2756</v>
      </c>
      <c r="AQ610" s="18" t="s">
        <v>9465</v>
      </c>
      <c r="AR610" s="11" t="str">
        <f t="shared" si="146"/>
        <v>2W Distributor Bike</v>
      </c>
      <c r="AS610" s="11" t="str">
        <f t="shared" si="147"/>
        <v>2W Distributor - Moto</v>
      </c>
      <c r="AT610" s="11" t="str">
        <f t="shared" si="148"/>
        <v>2W Distributor</v>
      </c>
      <c r="AU610" s="11" t="str">
        <f t="shared" si="149"/>
        <v>H2</v>
      </c>
      <c r="AV610" s="11" t="str">
        <f t="shared" si="149"/>
        <v>International - Bike</v>
      </c>
      <c r="AW610" s="11" t="str">
        <f t="shared" si="150"/>
        <v>International - Moto</v>
      </c>
      <c r="AX610" s="11" t="str">
        <f t="shared" si="151"/>
        <v>International - AS</v>
      </c>
      <c r="AY610" s="11" t="str">
        <f t="shared" si="151"/>
        <v>International</v>
      </c>
      <c r="AZ610" s="11" t="str">
        <f t="shared" si="151"/>
        <v>International - New</v>
      </c>
      <c r="BA610" s="11" t="str">
        <f t="shared" si="152"/>
        <v>Mecanic Sport</v>
      </c>
      <c r="BB610" s="11" t="str">
        <f t="shared" si="153"/>
        <v>Moto Dealers</v>
      </c>
      <c r="BC610" s="11" t="str">
        <f t="shared" si="153"/>
        <v>Motonet</v>
      </c>
      <c r="BD610" s="11" t="str">
        <f t="shared" si="154"/>
        <v>Pierce AB</v>
      </c>
      <c r="BE610" s="11" t="str">
        <f t="shared" si="155"/>
        <v>Retail</v>
      </c>
      <c r="BF610" s="11" t="str">
        <f t="shared" si="156"/>
        <v>TREK</v>
      </c>
      <c r="BG610" s="11" t="s">
        <v>2761</v>
      </c>
      <c r="BH610" s="11" t="str">
        <f t="shared" si="157"/>
        <v>https://fs.amplifi.io//file?id=534887de-6ed6-47fb-80c1-eedc29c34e6b&amp;variant=thumb&amp;extension=png</v>
      </c>
      <c r="BI610" s="11" t="s">
        <v>2761</v>
      </c>
      <c r="BJ610" s="11"/>
      <c r="BK610" s="11"/>
      <c r="BL610" s="11"/>
      <c r="BM610" s="11"/>
      <c r="BN610" s="11"/>
      <c r="BO610" s="11"/>
      <c r="BP610" s="11"/>
      <c r="BQ610" s="11"/>
      <c r="BR610" s="11"/>
      <c r="BS610" s="11"/>
    </row>
    <row r="611" spans="1:71" x14ac:dyDescent="0.2">
      <c r="A611" s="16">
        <f t="shared" si="158"/>
        <v>610</v>
      </c>
      <c r="B611" s="11" t="str">
        <f t="shared" si="160"/>
        <v>50031-00001</v>
      </c>
      <c r="C611" s="11" t="str">
        <f t="shared" si="160"/>
        <v>50031-00001</v>
      </c>
      <c r="D611" s="7" t="s">
        <v>2762</v>
      </c>
      <c r="E611" s="6" t="s">
        <v>139</v>
      </c>
      <c r="F611" s="11" t="s">
        <v>8991</v>
      </c>
      <c r="G611" s="17" t="str">
        <f>INDEX(Data!G:G,MATCH($D611,Data!$D:$D,0))</f>
        <v>STRATA 2 JUNIOR</v>
      </c>
      <c r="H611" s="17" t="str">
        <f>INDEX(Data!H:H,MATCH($D611,Data!$D:$D,0))</f>
        <v>Goggle</v>
      </c>
      <c r="I611" s="6" t="s">
        <v>2311</v>
      </c>
      <c r="J611" s="6" t="s">
        <v>5331</v>
      </c>
      <c r="K611" s="6" t="s">
        <v>5333</v>
      </c>
      <c r="L611" s="6" t="s">
        <v>8992</v>
      </c>
      <c r="M611" s="6" t="s">
        <v>5348</v>
      </c>
      <c r="N611" s="6" t="s">
        <v>638</v>
      </c>
      <c r="O611" s="11"/>
      <c r="P611" s="11"/>
      <c r="Q611" s="6" t="s">
        <v>88</v>
      </c>
      <c r="R611" s="9" t="b">
        <v>1</v>
      </c>
      <c r="S611" s="9" t="b">
        <v>1</v>
      </c>
      <c r="T611" s="6" t="s">
        <v>2762</v>
      </c>
      <c r="U611" s="17" t="str">
        <f>INDEX(Data!U:U,MATCH($D611,Data!$D:$D,0))</f>
        <v>50031-00001</v>
      </c>
      <c r="V611" s="17" t="str">
        <f>INDEX(Data!V:V,MATCH($D611,Data!$D:$D,0))</f>
        <v/>
      </c>
      <c r="W611" s="17" t="str">
        <f>INDEX(Data!W:W,MATCH($D611,Data!$D:$D,0))</f>
        <v/>
      </c>
      <c r="X611" s="17" t="str">
        <f>INDEX(Data!X:X,MATCH($D611,Data!$D:$D,0))</f>
        <v/>
      </c>
      <c r="Y611" s="17" t="str">
        <f>INDEX(Data!Y:Y,MATCH($D611,Data!$D:$D,0))</f>
        <v/>
      </c>
      <c r="Z611" s="17" t="str">
        <f>INDEX(Data!Z:Z,MATCH($D611,Data!$D:$D,0))</f>
        <v/>
      </c>
      <c r="AA611" s="17" t="str">
        <f>INDEX(Data!AA:AA,MATCH($D611,Data!$D:$D,0))</f>
        <v/>
      </c>
      <c r="AB611" s="17" t="str">
        <f>INDEX(Data!AB:AB,MATCH($D611,Data!$D:$D,0))</f>
        <v/>
      </c>
      <c r="AC611" s="17" t="str">
        <f>INDEX(Data!AC:AC,MATCH($D611,Data!$D:$D,0))</f>
        <v>OS</v>
      </c>
      <c r="AD611" s="17" t="str">
        <f>INDEX(Data!AD:AD,MATCH($D611,Data!$D:$D,0))</f>
        <v/>
      </c>
      <c r="AE611" s="17" t="str">
        <f>INDEX(Data!AE:AE,MATCH($D611,Data!$D:$D,0))</f>
        <v/>
      </c>
      <c r="AF611" s="17" t="str">
        <f>INDEX(Data!AF:AF,MATCH($D611,Data!$D:$D,0))</f>
        <v/>
      </c>
      <c r="AG611" s="17" t="str">
        <f>INDEX(Data!AG:AG,MATCH($D611,Data!$D:$D,0))</f>
        <v/>
      </c>
      <c r="AH611" s="17" t="str">
        <f>INDEX(Data!AH:AH,MATCH($D611,Data!$D:$D,0))</f>
        <v/>
      </c>
      <c r="AI611" s="17" t="str">
        <f>INDEX(Data!AI:AI,MATCH($D611,Data!$D:$D,0))</f>
        <v/>
      </c>
      <c r="AJ611" s="17" t="str">
        <f>INDEX(Data!AJ:AJ,MATCH($D611,Data!$D:$D,0))</f>
        <v/>
      </c>
      <c r="AK611" s="10">
        <v>25</v>
      </c>
      <c r="AL611" s="10">
        <v>35</v>
      </c>
      <c r="AM611" s="6" t="s">
        <v>475</v>
      </c>
      <c r="AN611" s="6" t="s">
        <v>2764</v>
      </c>
      <c r="AO611" s="6" t="s">
        <v>2765</v>
      </c>
      <c r="AP611" s="6" t="s">
        <v>2766</v>
      </c>
      <c r="AQ611" s="18" t="s">
        <v>9465</v>
      </c>
      <c r="AR611" s="11" t="str">
        <f t="shared" si="146"/>
        <v>2W Distributor Bike</v>
      </c>
      <c r="AS611" s="11" t="str">
        <f t="shared" si="147"/>
        <v>2W Distributor - Moto</v>
      </c>
      <c r="AT611" s="11" t="str">
        <f t="shared" si="148"/>
        <v>2W Distributor</v>
      </c>
      <c r="AU611" s="11" t="str">
        <f t="shared" si="149"/>
        <v>H2</v>
      </c>
      <c r="AV611" s="11" t="str">
        <f t="shared" si="149"/>
        <v>International - Bike</v>
      </c>
      <c r="AW611" s="11" t="str">
        <f t="shared" si="150"/>
        <v>International - Moto</v>
      </c>
      <c r="AX611" s="11" t="str">
        <f t="shared" si="151"/>
        <v>International - AS</v>
      </c>
      <c r="AY611" s="11" t="str">
        <f t="shared" si="151"/>
        <v>International</v>
      </c>
      <c r="AZ611" s="11" t="str">
        <f t="shared" si="151"/>
        <v>International - New</v>
      </c>
      <c r="BA611" s="11" t="str">
        <f t="shared" si="152"/>
        <v>Mecanic Sport</v>
      </c>
      <c r="BB611" s="11" t="str">
        <f t="shared" si="153"/>
        <v>Moto Dealers</v>
      </c>
      <c r="BC611" s="11" t="str">
        <f t="shared" si="153"/>
        <v>Motonet</v>
      </c>
      <c r="BD611" s="11" t="str">
        <f t="shared" si="154"/>
        <v>Pierce AB</v>
      </c>
      <c r="BE611" s="11" t="str">
        <f t="shared" si="155"/>
        <v>Retail</v>
      </c>
      <c r="BF611" s="11" t="str">
        <f t="shared" si="156"/>
        <v>TREK</v>
      </c>
      <c r="BG611" s="11" t="s">
        <v>2767</v>
      </c>
      <c r="BH611" s="11" t="str">
        <f t="shared" si="157"/>
        <v>https://fs.amplifi.io//file?id=5e7e7cf8-b9e9-403b-a8bc-7708607e2478&amp;variant=thumb&amp;extension=png</v>
      </c>
      <c r="BI611" s="11" t="s">
        <v>2767</v>
      </c>
      <c r="BJ611" s="11"/>
      <c r="BK611" s="11"/>
      <c r="BL611" s="11"/>
      <c r="BM611" s="11"/>
      <c r="BN611" s="11"/>
      <c r="BO611" s="11"/>
      <c r="BP611" s="11"/>
      <c r="BQ611" s="11"/>
      <c r="BR611" s="11"/>
      <c r="BS611" s="11"/>
    </row>
    <row r="612" spans="1:71" x14ac:dyDescent="0.2">
      <c r="A612" s="16">
        <f t="shared" si="158"/>
        <v>611</v>
      </c>
      <c r="B612" s="11" t="str">
        <f t="shared" si="160"/>
        <v>50031-00002</v>
      </c>
      <c r="C612" s="11" t="str">
        <f t="shared" si="160"/>
        <v>50031-00002</v>
      </c>
      <c r="D612" s="7" t="s">
        <v>2768</v>
      </c>
      <c r="E612" s="6" t="s">
        <v>139</v>
      </c>
      <c r="F612" s="11" t="s">
        <v>8991</v>
      </c>
      <c r="G612" s="17" t="str">
        <f>INDEX(Data!G:G,MATCH($D612,Data!$D:$D,0))</f>
        <v>STRATA 2 JUNIOR</v>
      </c>
      <c r="H612" s="17" t="str">
        <f>INDEX(Data!H:H,MATCH($D612,Data!$D:$D,0))</f>
        <v>Goggle</v>
      </c>
      <c r="I612" s="6" t="s">
        <v>2311</v>
      </c>
      <c r="J612" s="6" t="s">
        <v>5331</v>
      </c>
      <c r="K612" s="6" t="s">
        <v>5333</v>
      </c>
      <c r="L612" s="6" t="s">
        <v>8992</v>
      </c>
      <c r="M612" s="6" t="s">
        <v>5348</v>
      </c>
      <c r="N612" s="6" t="s">
        <v>638</v>
      </c>
      <c r="O612" s="11"/>
      <c r="P612" s="11"/>
      <c r="Q612" s="6" t="s">
        <v>50</v>
      </c>
      <c r="R612" s="9" t="b">
        <v>1</v>
      </c>
      <c r="S612" s="9" t="b">
        <v>1</v>
      </c>
      <c r="T612" s="6" t="s">
        <v>2768</v>
      </c>
      <c r="U612" s="17" t="str">
        <f>INDEX(Data!U:U,MATCH($D612,Data!$D:$D,0))</f>
        <v>50031-00002</v>
      </c>
      <c r="V612" s="17" t="str">
        <f>INDEX(Data!V:V,MATCH($D612,Data!$D:$D,0))</f>
        <v/>
      </c>
      <c r="W612" s="17" t="str">
        <f>INDEX(Data!W:W,MATCH($D612,Data!$D:$D,0))</f>
        <v/>
      </c>
      <c r="X612" s="17" t="str">
        <f>INDEX(Data!X:X,MATCH($D612,Data!$D:$D,0))</f>
        <v/>
      </c>
      <c r="Y612" s="17" t="str">
        <f>INDEX(Data!Y:Y,MATCH($D612,Data!$D:$D,0))</f>
        <v/>
      </c>
      <c r="Z612" s="17" t="str">
        <f>INDEX(Data!Z:Z,MATCH($D612,Data!$D:$D,0))</f>
        <v/>
      </c>
      <c r="AA612" s="17" t="str">
        <f>INDEX(Data!AA:AA,MATCH($D612,Data!$D:$D,0))</f>
        <v/>
      </c>
      <c r="AB612" s="17" t="str">
        <f>INDEX(Data!AB:AB,MATCH($D612,Data!$D:$D,0))</f>
        <v/>
      </c>
      <c r="AC612" s="17" t="str">
        <f>INDEX(Data!AC:AC,MATCH($D612,Data!$D:$D,0))</f>
        <v>OS</v>
      </c>
      <c r="AD612" s="17" t="str">
        <f>INDEX(Data!AD:AD,MATCH($D612,Data!$D:$D,0))</f>
        <v/>
      </c>
      <c r="AE612" s="17" t="str">
        <f>INDEX(Data!AE:AE,MATCH($D612,Data!$D:$D,0))</f>
        <v/>
      </c>
      <c r="AF612" s="17" t="str">
        <f>INDEX(Data!AF:AF,MATCH($D612,Data!$D:$D,0))</f>
        <v/>
      </c>
      <c r="AG612" s="17" t="str">
        <f>INDEX(Data!AG:AG,MATCH($D612,Data!$D:$D,0))</f>
        <v/>
      </c>
      <c r="AH612" s="17" t="str">
        <f>INDEX(Data!AH:AH,MATCH($D612,Data!$D:$D,0))</f>
        <v/>
      </c>
      <c r="AI612" s="17" t="str">
        <f>INDEX(Data!AI:AI,MATCH($D612,Data!$D:$D,0))</f>
        <v/>
      </c>
      <c r="AJ612" s="17" t="str">
        <f>INDEX(Data!AJ:AJ,MATCH($D612,Data!$D:$D,0))</f>
        <v/>
      </c>
      <c r="AK612" s="10">
        <v>25</v>
      </c>
      <c r="AL612" s="10">
        <v>35</v>
      </c>
      <c r="AM612" s="6" t="s">
        <v>475</v>
      </c>
      <c r="AN612" s="6" t="s">
        <v>2764</v>
      </c>
      <c r="AO612" s="6" t="s">
        <v>2765</v>
      </c>
      <c r="AP612" s="6" t="s">
        <v>2766</v>
      </c>
      <c r="AQ612" s="18" t="s">
        <v>9465</v>
      </c>
      <c r="AR612" s="11" t="str">
        <f t="shared" si="146"/>
        <v>2W Distributor Bike</v>
      </c>
      <c r="AS612" s="11" t="str">
        <f t="shared" si="147"/>
        <v>2W Distributor - Moto</v>
      </c>
      <c r="AT612" s="11" t="str">
        <f t="shared" si="148"/>
        <v>2W Distributor</v>
      </c>
      <c r="AU612" s="11" t="str">
        <f t="shared" si="149"/>
        <v>H2</v>
      </c>
      <c r="AV612" s="11" t="str">
        <f t="shared" si="149"/>
        <v>International - Bike</v>
      </c>
      <c r="AW612" s="11" t="str">
        <f t="shared" si="150"/>
        <v>International - Moto</v>
      </c>
      <c r="AX612" s="11" t="str">
        <f t="shared" si="151"/>
        <v>International - AS</v>
      </c>
      <c r="AY612" s="11" t="str">
        <f t="shared" si="151"/>
        <v>International</v>
      </c>
      <c r="AZ612" s="11" t="str">
        <f t="shared" si="151"/>
        <v>International - New</v>
      </c>
      <c r="BA612" s="11" t="str">
        <f t="shared" si="152"/>
        <v>Mecanic Sport</v>
      </c>
      <c r="BB612" s="11" t="str">
        <f t="shared" si="153"/>
        <v>Moto Dealers</v>
      </c>
      <c r="BC612" s="11" t="str">
        <f t="shared" si="153"/>
        <v>Motonet</v>
      </c>
      <c r="BD612" s="11" t="str">
        <f t="shared" si="154"/>
        <v>Pierce AB</v>
      </c>
      <c r="BE612" s="11" t="str">
        <f t="shared" si="155"/>
        <v>Retail</v>
      </c>
      <c r="BF612" s="11" t="str">
        <f t="shared" si="156"/>
        <v>TREK</v>
      </c>
      <c r="BG612" s="11" t="s">
        <v>2769</v>
      </c>
      <c r="BH612" s="11" t="str">
        <f t="shared" si="157"/>
        <v>https://fs.amplifi.io//file?id=c38781b7-4e73-45a2-bfc2-619c058542ef&amp;variant=thumb&amp;extension=png</v>
      </c>
      <c r="BI612" s="11" t="s">
        <v>2769</v>
      </c>
      <c r="BJ612" s="11"/>
      <c r="BK612" s="11"/>
      <c r="BL612" s="11"/>
      <c r="BM612" s="11"/>
      <c r="BN612" s="11"/>
      <c r="BO612" s="11"/>
      <c r="BP612" s="11"/>
      <c r="BQ612" s="11"/>
      <c r="BR612" s="11"/>
      <c r="BS612" s="11"/>
    </row>
    <row r="613" spans="1:71" x14ac:dyDescent="0.2">
      <c r="A613" s="16">
        <f t="shared" si="158"/>
        <v>612</v>
      </c>
      <c r="B613" s="11" t="str">
        <f t="shared" si="160"/>
        <v>50031-00003</v>
      </c>
      <c r="C613" s="11" t="str">
        <f t="shared" si="160"/>
        <v>50031-00003</v>
      </c>
      <c r="D613" s="7" t="s">
        <v>2770</v>
      </c>
      <c r="E613" s="6" t="s">
        <v>139</v>
      </c>
      <c r="F613" s="11" t="s">
        <v>8991</v>
      </c>
      <c r="G613" s="17" t="str">
        <f>INDEX(Data!G:G,MATCH($D613,Data!$D:$D,0))</f>
        <v>STRATA 2 JUNIOR</v>
      </c>
      <c r="H613" s="17" t="str">
        <f>INDEX(Data!H:H,MATCH($D613,Data!$D:$D,0))</f>
        <v>Goggle</v>
      </c>
      <c r="I613" s="6" t="s">
        <v>2311</v>
      </c>
      <c r="J613" s="6" t="s">
        <v>5331</v>
      </c>
      <c r="K613" s="6" t="s">
        <v>5333</v>
      </c>
      <c r="L613" s="6" t="s">
        <v>8992</v>
      </c>
      <c r="M613" s="6" t="s">
        <v>5348</v>
      </c>
      <c r="N613" s="6" t="s">
        <v>638</v>
      </c>
      <c r="O613" s="11"/>
      <c r="P613" s="11"/>
      <c r="Q613" s="6" t="s">
        <v>2507</v>
      </c>
      <c r="R613" s="9" t="b">
        <v>1</v>
      </c>
      <c r="S613" s="9" t="b">
        <v>1</v>
      </c>
      <c r="T613" s="6" t="s">
        <v>2770</v>
      </c>
      <c r="U613" s="17" t="str">
        <f>INDEX(Data!U:U,MATCH($D613,Data!$D:$D,0))</f>
        <v>50031-00003</v>
      </c>
      <c r="V613" s="17" t="str">
        <f>INDEX(Data!V:V,MATCH($D613,Data!$D:$D,0))</f>
        <v/>
      </c>
      <c r="W613" s="17" t="str">
        <f>INDEX(Data!W:W,MATCH($D613,Data!$D:$D,0))</f>
        <v/>
      </c>
      <c r="X613" s="17" t="str">
        <f>INDEX(Data!X:X,MATCH($D613,Data!$D:$D,0))</f>
        <v/>
      </c>
      <c r="Y613" s="17" t="str">
        <f>INDEX(Data!Y:Y,MATCH($D613,Data!$D:$D,0))</f>
        <v/>
      </c>
      <c r="Z613" s="17" t="str">
        <f>INDEX(Data!Z:Z,MATCH($D613,Data!$D:$D,0))</f>
        <v/>
      </c>
      <c r="AA613" s="17" t="str">
        <f>INDEX(Data!AA:AA,MATCH($D613,Data!$D:$D,0))</f>
        <v/>
      </c>
      <c r="AB613" s="17" t="str">
        <f>INDEX(Data!AB:AB,MATCH($D613,Data!$D:$D,0))</f>
        <v/>
      </c>
      <c r="AC613" s="17" t="str">
        <f>INDEX(Data!AC:AC,MATCH($D613,Data!$D:$D,0))</f>
        <v>OS</v>
      </c>
      <c r="AD613" s="17" t="str">
        <f>INDEX(Data!AD:AD,MATCH($D613,Data!$D:$D,0))</f>
        <v/>
      </c>
      <c r="AE613" s="17" t="str">
        <f>INDEX(Data!AE:AE,MATCH($D613,Data!$D:$D,0))</f>
        <v/>
      </c>
      <c r="AF613" s="17" t="str">
        <f>INDEX(Data!AF:AF,MATCH($D613,Data!$D:$D,0))</f>
        <v/>
      </c>
      <c r="AG613" s="17" t="str">
        <f>INDEX(Data!AG:AG,MATCH($D613,Data!$D:$D,0))</f>
        <v/>
      </c>
      <c r="AH613" s="17" t="str">
        <f>INDEX(Data!AH:AH,MATCH($D613,Data!$D:$D,0))</f>
        <v/>
      </c>
      <c r="AI613" s="17" t="str">
        <f>INDEX(Data!AI:AI,MATCH($D613,Data!$D:$D,0))</f>
        <v/>
      </c>
      <c r="AJ613" s="17" t="str">
        <f>INDEX(Data!AJ:AJ,MATCH($D613,Data!$D:$D,0))</f>
        <v/>
      </c>
      <c r="AK613" s="10">
        <v>25</v>
      </c>
      <c r="AL613" s="10">
        <v>35</v>
      </c>
      <c r="AM613" s="6" t="s">
        <v>475</v>
      </c>
      <c r="AN613" s="6" t="s">
        <v>2764</v>
      </c>
      <c r="AO613" s="6" t="s">
        <v>2765</v>
      </c>
      <c r="AP613" s="6" t="s">
        <v>2766</v>
      </c>
      <c r="AQ613" s="18" t="s">
        <v>9465</v>
      </c>
      <c r="AR613" s="11" t="str">
        <f t="shared" si="146"/>
        <v>2W Distributor Bike</v>
      </c>
      <c r="AS613" s="11" t="str">
        <f t="shared" si="147"/>
        <v>2W Distributor - Moto</v>
      </c>
      <c r="AT613" s="11" t="str">
        <f t="shared" si="148"/>
        <v>2W Distributor</v>
      </c>
      <c r="AU613" s="11" t="str">
        <f t="shared" si="149"/>
        <v>H2</v>
      </c>
      <c r="AV613" s="11" t="str">
        <f t="shared" si="149"/>
        <v>International - Bike</v>
      </c>
      <c r="AW613" s="11" t="str">
        <f t="shared" si="150"/>
        <v>International - Moto</v>
      </c>
      <c r="AX613" s="11" t="str">
        <f t="shared" si="151"/>
        <v>International - AS</v>
      </c>
      <c r="AY613" s="11" t="str">
        <f t="shared" si="151"/>
        <v>International</v>
      </c>
      <c r="AZ613" s="11" t="str">
        <f t="shared" si="151"/>
        <v>International - New</v>
      </c>
      <c r="BA613" s="11" t="str">
        <f t="shared" si="152"/>
        <v>Mecanic Sport</v>
      </c>
      <c r="BB613" s="11" t="str">
        <f t="shared" si="153"/>
        <v>Moto Dealers</v>
      </c>
      <c r="BC613" s="11" t="str">
        <f t="shared" si="153"/>
        <v>Motonet</v>
      </c>
      <c r="BD613" s="11" t="str">
        <f t="shared" si="154"/>
        <v>Pierce AB</v>
      </c>
      <c r="BE613" s="11" t="str">
        <f t="shared" si="155"/>
        <v>Retail</v>
      </c>
      <c r="BF613" s="11" t="str">
        <f t="shared" si="156"/>
        <v>TREK</v>
      </c>
      <c r="BG613" s="11" t="s">
        <v>2771</v>
      </c>
      <c r="BH613" s="11" t="str">
        <f t="shared" si="157"/>
        <v>https://fs.amplifi.io//file?id=b34f3004-d9c3-4f5d-80dc-6bda27905939&amp;variant=thumb&amp;extension=png</v>
      </c>
      <c r="BI613" s="11" t="s">
        <v>2771</v>
      </c>
      <c r="BJ613" s="11"/>
      <c r="BK613" s="11"/>
      <c r="BL613" s="11"/>
      <c r="BM613" s="11"/>
      <c r="BN613" s="11"/>
      <c r="BO613" s="11"/>
      <c r="BP613" s="11"/>
      <c r="BQ613" s="11"/>
      <c r="BR613" s="11"/>
      <c r="BS613" s="11"/>
    </row>
    <row r="614" spans="1:71" x14ac:dyDescent="0.2">
      <c r="A614" s="16">
        <f t="shared" si="158"/>
        <v>613</v>
      </c>
      <c r="B614" s="11" t="str">
        <f t="shared" si="160"/>
        <v>50031-00004</v>
      </c>
      <c r="C614" s="11" t="str">
        <f t="shared" si="160"/>
        <v>50031-00004</v>
      </c>
      <c r="D614" s="7" t="s">
        <v>2772</v>
      </c>
      <c r="E614" s="6" t="s">
        <v>139</v>
      </c>
      <c r="F614" s="11" t="s">
        <v>8991</v>
      </c>
      <c r="G614" s="17" t="str">
        <f>INDEX(Data!G:G,MATCH($D614,Data!$D:$D,0))</f>
        <v>STRATA 2 JUNIOR</v>
      </c>
      <c r="H614" s="17" t="str">
        <f>INDEX(Data!H:H,MATCH($D614,Data!$D:$D,0))</f>
        <v>Goggle</v>
      </c>
      <c r="I614" s="6" t="s">
        <v>2311</v>
      </c>
      <c r="J614" s="6" t="s">
        <v>5331</v>
      </c>
      <c r="K614" s="6" t="s">
        <v>5333</v>
      </c>
      <c r="L614" s="6" t="s">
        <v>8992</v>
      </c>
      <c r="M614" s="6" t="s">
        <v>5348</v>
      </c>
      <c r="N614" s="6" t="s">
        <v>638</v>
      </c>
      <c r="O614" s="11"/>
      <c r="P614" s="11"/>
      <c r="Q614" s="6" t="s">
        <v>103</v>
      </c>
      <c r="R614" s="9" t="b">
        <v>1</v>
      </c>
      <c r="S614" s="9" t="b">
        <v>1</v>
      </c>
      <c r="T614" s="6" t="s">
        <v>2772</v>
      </c>
      <c r="U614" s="17" t="str">
        <f>INDEX(Data!U:U,MATCH($D614,Data!$D:$D,0))</f>
        <v>50031-00004</v>
      </c>
      <c r="V614" s="17" t="str">
        <f>INDEX(Data!V:V,MATCH($D614,Data!$D:$D,0))</f>
        <v/>
      </c>
      <c r="W614" s="17" t="str">
        <f>INDEX(Data!W:W,MATCH($D614,Data!$D:$D,0))</f>
        <v/>
      </c>
      <c r="X614" s="17" t="str">
        <f>INDEX(Data!X:X,MATCH($D614,Data!$D:$D,0))</f>
        <v/>
      </c>
      <c r="Y614" s="17" t="str">
        <f>INDEX(Data!Y:Y,MATCH($D614,Data!$D:$D,0))</f>
        <v/>
      </c>
      <c r="Z614" s="17" t="str">
        <f>INDEX(Data!Z:Z,MATCH($D614,Data!$D:$D,0))</f>
        <v/>
      </c>
      <c r="AA614" s="17" t="str">
        <f>INDEX(Data!AA:AA,MATCH($D614,Data!$D:$D,0))</f>
        <v/>
      </c>
      <c r="AB614" s="17" t="str">
        <f>INDEX(Data!AB:AB,MATCH($D614,Data!$D:$D,0))</f>
        <v/>
      </c>
      <c r="AC614" s="17" t="str">
        <f>INDEX(Data!AC:AC,MATCH($D614,Data!$D:$D,0))</f>
        <v>OS</v>
      </c>
      <c r="AD614" s="17" t="str">
        <f>INDEX(Data!AD:AD,MATCH($D614,Data!$D:$D,0))</f>
        <v/>
      </c>
      <c r="AE614" s="17" t="str">
        <f>INDEX(Data!AE:AE,MATCH($D614,Data!$D:$D,0))</f>
        <v/>
      </c>
      <c r="AF614" s="17" t="str">
        <f>INDEX(Data!AF:AF,MATCH($D614,Data!$D:$D,0))</f>
        <v/>
      </c>
      <c r="AG614" s="17" t="str">
        <f>INDEX(Data!AG:AG,MATCH($D614,Data!$D:$D,0))</f>
        <v/>
      </c>
      <c r="AH614" s="17" t="str">
        <f>INDEX(Data!AH:AH,MATCH($D614,Data!$D:$D,0))</f>
        <v/>
      </c>
      <c r="AI614" s="17" t="str">
        <f>INDEX(Data!AI:AI,MATCH($D614,Data!$D:$D,0))</f>
        <v/>
      </c>
      <c r="AJ614" s="17" t="str">
        <f>INDEX(Data!AJ:AJ,MATCH($D614,Data!$D:$D,0))</f>
        <v/>
      </c>
      <c r="AK614" s="10">
        <v>25</v>
      </c>
      <c r="AL614" s="10">
        <v>35</v>
      </c>
      <c r="AM614" s="6" t="s">
        <v>475</v>
      </c>
      <c r="AN614" s="6" t="s">
        <v>2764</v>
      </c>
      <c r="AO614" s="6" t="s">
        <v>2765</v>
      </c>
      <c r="AP614" s="6" t="s">
        <v>2766</v>
      </c>
      <c r="AQ614" s="18" t="s">
        <v>9465</v>
      </c>
      <c r="AR614" s="11" t="str">
        <f t="shared" si="146"/>
        <v>2W Distributor Bike</v>
      </c>
      <c r="AS614" s="11" t="str">
        <f t="shared" si="147"/>
        <v>2W Distributor - Moto</v>
      </c>
      <c r="AT614" s="11" t="str">
        <f t="shared" si="148"/>
        <v>2W Distributor</v>
      </c>
      <c r="AU614" s="11" t="str">
        <f t="shared" si="149"/>
        <v>H2</v>
      </c>
      <c r="AV614" s="11" t="str">
        <f t="shared" si="149"/>
        <v>International - Bike</v>
      </c>
      <c r="AW614" s="11" t="str">
        <f t="shared" si="150"/>
        <v>International - Moto</v>
      </c>
      <c r="AX614" s="11" t="str">
        <f t="shared" si="151"/>
        <v>International - AS</v>
      </c>
      <c r="AY614" s="11" t="str">
        <f t="shared" si="151"/>
        <v>International</v>
      </c>
      <c r="AZ614" s="11" t="str">
        <f t="shared" si="151"/>
        <v>International - New</v>
      </c>
      <c r="BA614" s="11" t="str">
        <f t="shared" si="152"/>
        <v>Mecanic Sport</v>
      </c>
      <c r="BB614" s="11" t="str">
        <f t="shared" si="153"/>
        <v>Moto Dealers</v>
      </c>
      <c r="BC614" s="11" t="str">
        <f t="shared" si="153"/>
        <v>Motonet</v>
      </c>
      <c r="BD614" s="11" t="str">
        <f t="shared" si="154"/>
        <v>Pierce AB</v>
      </c>
      <c r="BE614" s="11" t="str">
        <f t="shared" si="155"/>
        <v>Retail</v>
      </c>
      <c r="BF614" s="11" t="str">
        <f t="shared" si="156"/>
        <v>TREK</v>
      </c>
      <c r="BG614" s="11" t="s">
        <v>2773</v>
      </c>
      <c r="BH614" s="11" t="str">
        <f t="shared" si="157"/>
        <v>https://fs.amplifi.io//file?id=7c7c5d10-5a6e-4f11-8cea-3d86bc71d480&amp;variant=thumb&amp;extension=png</v>
      </c>
      <c r="BI614" s="11" t="s">
        <v>2773</v>
      </c>
      <c r="BJ614" s="11"/>
      <c r="BK614" s="11"/>
      <c r="BL614" s="11"/>
      <c r="BM614" s="11"/>
      <c r="BN614" s="11"/>
      <c r="BO614" s="11"/>
      <c r="BP614" s="11"/>
      <c r="BQ614" s="11"/>
      <c r="BR614" s="11"/>
      <c r="BS614" s="11"/>
    </row>
    <row r="615" spans="1:71" x14ac:dyDescent="0.2">
      <c r="A615" s="16">
        <f t="shared" si="158"/>
        <v>614</v>
      </c>
      <c r="B615" s="11" t="str">
        <f t="shared" si="160"/>
        <v>50031-00005</v>
      </c>
      <c r="C615" s="11" t="str">
        <f t="shared" si="160"/>
        <v>50031-00005</v>
      </c>
      <c r="D615" s="7" t="s">
        <v>2774</v>
      </c>
      <c r="E615" s="6" t="s">
        <v>139</v>
      </c>
      <c r="F615" s="11" t="s">
        <v>8991</v>
      </c>
      <c r="G615" s="17" t="str">
        <f>INDEX(Data!G:G,MATCH($D615,Data!$D:$D,0))</f>
        <v>STRATA 2 JUNIOR</v>
      </c>
      <c r="H615" s="17" t="str">
        <f>INDEX(Data!H:H,MATCH($D615,Data!$D:$D,0))</f>
        <v>Goggle</v>
      </c>
      <c r="I615" s="6" t="s">
        <v>2311</v>
      </c>
      <c r="J615" s="6" t="s">
        <v>5331</v>
      </c>
      <c r="K615" s="6" t="s">
        <v>5333</v>
      </c>
      <c r="L615" s="6" t="s">
        <v>8992</v>
      </c>
      <c r="M615" s="6" t="s">
        <v>5348</v>
      </c>
      <c r="N615" s="6" t="s">
        <v>638</v>
      </c>
      <c r="O615" s="11"/>
      <c r="P615" s="11"/>
      <c r="Q615" s="6" t="s">
        <v>377</v>
      </c>
      <c r="R615" s="9" t="b">
        <v>1</v>
      </c>
      <c r="S615" s="9" t="b">
        <v>1</v>
      </c>
      <c r="T615" s="6" t="s">
        <v>2774</v>
      </c>
      <c r="U615" s="17" t="str">
        <f>INDEX(Data!U:U,MATCH($D615,Data!$D:$D,0))</f>
        <v>50031-00005</v>
      </c>
      <c r="V615" s="17" t="str">
        <f>INDEX(Data!V:V,MATCH($D615,Data!$D:$D,0))</f>
        <v/>
      </c>
      <c r="W615" s="17" t="str">
        <f>INDEX(Data!W:W,MATCH($D615,Data!$D:$D,0))</f>
        <v/>
      </c>
      <c r="X615" s="17" t="str">
        <f>INDEX(Data!X:X,MATCH($D615,Data!$D:$D,0))</f>
        <v/>
      </c>
      <c r="Y615" s="17" t="str">
        <f>INDEX(Data!Y:Y,MATCH($D615,Data!$D:$D,0))</f>
        <v/>
      </c>
      <c r="Z615" s="17" t="str">
        <f>INDEX(Data!Z:Z,MATCH($D615,Data!$D:$D,0))</f>
        <v/>
      </c>
      <c r="AA615" s="17" t="str">
        <f>INDEX(Data!AA:AA,MATCH($D615,Data!$D:$D,0))</f>
        <v/>
      </c>
      <c r="AB615" s="17" t="str">
        <f>INDEX(Data!AB:AB,MATCH($D615,Data!$D:$D,0))</f>
        <v/>
      </c>
      <c r="AC615" s="17" t="str">
        <f>INDEX(Data!AC:AC,MATCH($D615,Data!$D:$D,0))</f>
        <v>OS</v>
      </c>
      <c r="AD615" s="17" t="str">
        <f>INDEX(Data!AD:AD,MATCH($D615,Data!$D:$D,0))</f>
        <v/>
      </c>
      <c r="AE615" s="17" t="str">
        <f>INDEX(Data!AE:AE,MATCH($D615,Data!$D:$D,0))</f>
        <v/>
      </c>
      <c r="AF615" s="17" t="str">
        <f>INDEX(Data!AF:AF,MATCH($D615,Data!$D:$D,0))</f>
        <v/>
      </c>
      <c r="AG615" s="17" t="str">
        <f>INDEX(Data!AG:AG,MATCH($D615,Data!$D:$D,0))</f>
        <v/>
      </c>
      <c r="AH615" s="17" t="str">
        <f>INDEX(Data!AH:AH,MATCH($D615,Data!$D:$D,0))</f>
        <v/>
      </c>
      <c r="AI615" s="17" t="str">
        <f>INDEX(Data!AI:AI,MATCH($D615,Data!$D:$D,0))</f>
        <v/>
      </c>
      <c r="AJ615" s="17" t="str">
        <f>INDEX(Data!AJ:AJ,MATCH($D615,Data!$D:$D,0))</f>
        <v/>
      </c>
      <c r="AK615" s="10">
        <v>25</v>
      </c>
      <c r="AL615" s="10">
        <v>35</v>
      </c>
      <c r="AM615" s="6" t="s">
        <v>475</v>
      </c>
      <c r="AN615" s="6" t="s">
        <v>2764</v>
      </c>
      <c r="AO615" s="6" t="s">
        <v>2765</v>
      </c>
      <c r="AP615" s="6" t="s">
        <v>2766</v>
      </c>
      <c r="AQ615" s="18" t="s">
        <v>9465</v>
      </c>
      <c r="AR615" s="11" t="str">
        <f t="shared" si="146"/>
        <v>2W Distributor Bike</v>
      </c>
      <c r="AS615" s="11" t="str">
        <f t="shared" si="147"/>
        <v>2W Distributor - Moto</v>
      </c>
      <c r="AT615" s="11" t="str">
        <f t="shared" si="148"/>
        <v>2W Distributor</v>
      </c>
      <c r="AU615" s="11" t="str">
        <f t="shared" si="149"/>
        <v>H2</v>
      </c>
      <c r="AV615" s="11" t="str">
        <f t="shared" si="149"/>
        <v>International - Bike</v>
      </c>
      <c r="AW615" s="11" t="str">
        <f t="shared" si="150"/>
        <v>International - Moto</v>
      </c>
      <c r="AX615" s="11" t="str">
        <f t="shared" si="151"/>
        <v>International - AS</v>
      </c>
      <c r="AY615" s="11" t="str">
        <f t="shared" si="151"/>
        <v>International</v>
      </c>
      <c r="AZ615" s="11" t="str">
        <f t="shared" si="151"/>
        <v>International - New</v>
      </c>
      <c r="BA615" s="11" t="str">
        <f t="shared" si="152"/>
        <v>Mecanic Sport</v>
      </c>
      <c r="BB615" s="11" t="str">
        <f t="shared" si="153"/>
        <v>Moto Dealers</v>
      </c>
      <c r="BC615" s="11" t="str">
        <f t="shared" si="153"/>
        <v>Motonet</v>
      </c>
      <c r="BD615" s="11" t="str">
        <f t="shared" si="154"/>
        <v>Pierce AB</v>
      </c>
      <c r="BE615" s="11" t="str">
        <f t="shared" si="155"/>
        <v>Retail</v>
      </c>
      <c r="BF615" s="11" t="str">
        <f t="shared" si="156"/>
        <v>TREK</v>
      </c>
      <c r="BG615" s="11" t="s">
        <v>2775</v>
      </c>
      <c r="BH615" s="11" t="str">
        <f t="shared" si="157"/>
        <v>https://fs.amplifi.io//file?id=96cd8299-a5d1-4f8a-8acf-7db553121fc0&amp;variant=thumb&amp;extension=png</v>
      </c>
      <c r="BI615" s="11" t="s">
        <v>2775</v>
      </c>
      <c r="BJ615" s="11"/>
      <c r="BK615" s="11"/>
      <c r="BL615" s="11"/>
      <c r="BM615" s="11"/>
      <c r="BN615" s="11"/>
      <c r="BO615" s="11"/>
      <c r="BP615" s="11"/>
      <c r="BQ615" s="11"/>
      <c r="BR615" s="11"/>
      <c r="BS615" s="11"/>
    </row>
    <row r="616" spans="1:71" x14ac:dyDescent="0.2">
      <c r="A616" s="16">
        <f t="shared" si="158"/>
        <v>615</v>
      </c>
      <c r="B616" s="11" t="str">
        <f t="shared" si="160"/>
        <v>50031-00006</v>
      </c>
      <c r="C616" s="11" t="str">
        <f t="shared" si="160"/>
        <v>50031-00006</v>
      </c>
      <c r="D616" s="7" t="s">
        <v>2776</v>
      </c>
      <c r="E616" s="6" t="s">
        <v>139</v>
      </c>
      <c r="F616" s="11" t="s">
        <v>8991</v>
      </c>
      <c r="G616" s="17" t="str">
        <f>INDEX(Data!G:G,MATCH($D616,Data!$D:$D,0))</f>
        <v>STRATA 2 JUNIOR</v>
      </c>
      <c r="H616" s="17" t="str">
        <f>INDEX(Data!H:H,MATCH($D616,Data!$D:$D,0))</f>
        <v>Goggle</v>
      </c>
      <c r="I616" s="6" t="s">
        <v>2311</v>
      </c>
      <c r="J616" s="6" t="s">
        <v>5331</v>
      </c>
      <c r="K616" s="6" t="s">
        <v>5333</v>
      </c>
      <c r="L616" s="6" t="s">
        <v>8992</v>
      </c>
      <c r="M616" s="6" t="s">
        <v>5348</v>
      </c>
      <c r="N616" s="6" t="s">
        <v>638</v>
      </c>
      <c r="O616" s="11"/>
      <c r="P616" s="11"/>
      <c r="Q616" s="6" t="s">
        <v>2716</v>
      </c>
      <c r="R616" s="9" t="b">
        <v>1</v>
      </c>
      <c r="S616" s="9" t="b">
        <v>1</v>
      </c>
      <c r="T616" s="6" t="s">
        <v>2776</v>
      </c>
      <c r="U616" s="17" t="str">
        <f>INDEX(Data!U:U,MATCH($D616,Data!$D:$D,0))</f>
        <v>50031-00006</v>
      </c>
      <c r="V616" s="17" t="str">
        <f>INDEX(Data!V:V,MATCH($D616,Data!$D:$D,0))</f>
        <v/>
      </c>
      <c r="W616" s="17" t="str">
        <f>INDEX(Data!W:W,MATCH($D616,Data!$D:$D,0))</f>
        <v/>
      </c>
      <c r="X616" s="17" t="str">
        <f>INDEX(Data!X:X,MATCH($D616,Data!$D:$D,0))</f>
        <v/>
      </c>
      <c r="Y616" s="17" t="str">
        <f>INDEX(Data!Y:Y,MATCH($D616,Data!$D:$D,0))</f>
        <v/>
      </c>
      <c r="Z616" s="17" t="str">
        <f>INDEX(Data!Z:Z,MATCH($D616,Data!$D:$D,0))</f>
        <v/>
      </c>
      <c r="AA616" s="17" t="str">
        <f>INDEX(Data!AA:AA,MATCH($D616,Data!$D:$D,0))</f>
        <v/>
      </c>
      <c r="AB616" s="17" t="str">
        <f>INDEX(Data!AB:AB,MATCH($D616,Data!$D:$D,0))</f>
        <v/>
      </c>
      <c r="AC616" s="17" t="str">
        <f>INDEX(Data!AC:AC,MATCH($D616,Data!$D:$D,0))</f>
        <v>OS</v>
      </c>
      <c r="AD616" s="17" t="str">
        <f>INDEX(Data!AD:AD,MATCH($D616,Data!$D:$D,0))</f>
        <v/>
      </c>
      <c r="AE616" s="17" t="str">
        <f>INDEX(Data!AE:AE,MATCH($D616,Data!$D:$D,0))</f>
        <v/>
      </c>
      <c r="AF616" s="17" t="str">
        <f>INDEX(Data!AF:AF,MATCH($D616,Data!$D:$D,0))</f>
        <v/>
      </c>
      <c r="AG616" s="17" t="str">
        <f>INDEX(Data!AG:AG,MATCH($D616,Data!$D:$D,0))</f>
        <v/>
      </c>
      <c r="AH616" s="17" t="str">
        <f>INDEX(Data!AH:AH,MATCH($D616,Data!$D:$D,0))</f>
        <v/>
      </c>
      <c r="AI616" s="17" t="str">
        <f>INDEX(Data!AI:AI,MATCH($D616,Data!$D:$D,0))</f>
        <v/>
      </c>
      <c r="AJ616" s="17" t="str">
        <f>INDEX(Data!AJ:AJ,MATCH($D616,Data!$D:$D,0))</f>
        <v/>
      </c>
      <c r="AK616" s="10">
        <v>25</v>
      </c>
      <c r="AL616" s="10">
        <v>35</v>
      </c>
      <c r="AM616" s="6" t="s">
        <v>475</v>
      </c>
      <c r="AN616" s="6" t="s">
        <v>2764</v>
      </c>
      <c r="AO616" s="6" t="s">
        <v>2765</v>
      </c>
      <c r="AP616" s="6" t="s">
        <v>2766</v>
      </c>
      <c r="AQ616" s="18" t="s">
        <v>9465</v>
      </c>
      <c r="AR616" s="11" t="str">
        <f t="shared" si="146"/>
        <v>2W Distributor Bike</v>
      </c>
      <c r="AS616" s="11" t="str">
        <f t="shared" si="147"/>
        <v>2W Distributor - Moto</v>
      </c>
      <c r="AT616" s="11" t="str">
        <f t="shared" si="148"/>
        <v>2W Distributor</v>
      </c>
      <c r="AU616" s="11" t="str">
        <f t="shared" si="149"/>
        <v>H2</v>
      </c>
      <c r="AV616" s="11" t="str">
        <f t="shared" si="149"/>
        <v>International - Bike</v>
      </c>
      <c r="AW616" s="11" t="str">
        <f t="shared" si="150"/>
        <v>International - Moto</v>
      </c>
      <c r="AX616" s="11" t="str">
        <f t="shared" si="151"/>
        <v>International - AS</v>
      </c>
      <c r="AY616" s="11" t="str">
        <f t="shared" si="151"/>
        <v>International</v>
      </c>
      <c r="AZ616" s="11" t="str">
        <f t="shared" si="151"/>
        <v>International - New</v>
      </c>
      <c r="BA616" s="11" t="str">
        <f t="shared" si="152"/>
        <v>Mecanic Sport</v>
      </c>
      <c r="BB616" s="11" t="str">
        <f t="shared" si="153"/>
        <v>Moto Dealers</v>
      </c>
      <c r="BC616" s="11" t="str">
        <f t="shared" si="153"/>
        <v>Motonet</v>
      </c>
      <c r="BD616" s="11" t="str">
        <f t="shared" si="154"/>
        <v>Pierce AB</v>
      </c>
      <c r="BE616" s="11" t="str">
        <f t="shared" si="155"/>
        <v>Retail</v>
      </c>
      <c r="BF616" s="11" t="str">
        <f t="shared" si="156"/>
        <v>TREK</v>
      </c>
      <c r="BG616" s="11" t="s">
        <v>2777</v>
      </c>
      <c r="BH616" s="11" t="str">
        <f t="shared" si="157"/>
        <v>https://fs.amplifi.io//file?id=a65dcd89-f23d-42bc-ab28-094850120bd3&amp;variant=thumb&amp;extension=png</v>
      </c>
      <c r="BI616" s="11" t="s">
        <v>2777</v>
      </c>
      <c r="BJ616" s="11"/>
      <c r="BK616" s="11"/>
      <c r="BL616" s="11"/>
      <c r="BM616" s="11"/>
      <c r="BN616" s="11"/>
      <c r="BO616" s="11"/>
      <c r="BP616" s="11"/>
      <c r="BQ616" s="11"/>
      <c r="BR616" s="11"/>
      <c r="BS616" s="11"/>
    </row>
    <row r="617" spans="1:71" x14ac:dyDescent="0.2">
      <c r="A617" s="16">
        <f t="shared" si="158"/>
        <v>616</v>
      </c>
      <c r="B617" s="11" t="str">
        <f t="shared" si="160"/>
        <v>50032-00001</v>
      </c>
      <c r="C617" s="11" t="str">
        <f t="shared" si="160"/>
        <v>50032-00001</v>
      </c>
      <c r="D617" s="7" t="s">
        <v>2778</v>
      </c>
      <c r="E617" s="6" t="s">
        <v>139</v>
      </c>
      <c r="F617" s="11" t="s">
        <v>8991</v>
      </c>
      <c r="G617" s="17" t="str">
        <f>INDEX(Data!G:G,MATCH($D617,Data!$D:$D,0))</f>
        <v>STRATA 2 JUNIOR</v>
      </c>
      <c r="H617" s="17" t="str">
        <f>INDEX(Data!H:H,MATCH($D617,Data!$D:$D,0))</f>
        <v>Goggle</v>
      </c>
      <c r="I617" s="6" t="s">
        <v>2311</v>
      </c>
      <c r="J617" s="6" t="s">
        <v>5331</v>
      </c>
      <c r="K617" s="6" t="s">
        <v>5333</v>
      </c>
      <c r="L617" s="6" t="s">
        <v>8992</v>
      </c>
      <c r="M617" s="6" t="s">
        <v>5348</v>
      </c>
      <c r="N617" s="6" t="s">
        <v>5379</v>
      </c>
      <c r="O617" s="11"/>
      <c r="P617" s="11"/>
      <c r="Q617" s="6" t="s">
        <v>88</v>
      </c>
      <c r="R617" s="9" t="b">
        <v>1</v>
      </c>
      <c r="S617" s="9" t="b">
        <v>1</v>
      </c>
      <c r="T617" s="6" t="s">
        <v>2778</v>
      </c>
      <c r="U617" s="17" t="str">
        <f>INDEX(Data!U:U,MATCH($D617,Data!$D:$D,0))</f>
        <v>50032-00001</v>
      </c>
      <c r="V617" s="17" t="str">
        <f>INDEX(Data!V:V,MATCH($D617,Data!$D:$D,0))</f>
        <v/>
      </c>
      <c r="W617" s="17" t="str">
        <f>INDEX(Data!W:W,MATCH($D617,Data!$D:$D,0))</f>
        <v/>
      </c>
      <c r="X617" s="17" t="str">
        <f>INDEX(Data!X:X,MATCH($D617,Data!$D:$D,0))</f>
        <v/>
      </c>
      <c r="Y617" s="17" t="str">
        <f>INDEX(Data!Y:Y,MATCH($D617,Data!$D:$D,0))</f>
        <v/>
      </c>
      <c r="Z617" s="17" t="str">
        <f>INDEX(Data!Z:Z,MATCH($D617,Data!$D:$D,0))</f>
        <v/>
      </c>
      <c r="AA617" s="17" t="str">
        <f>INDEX(Data!AA:AA,MATCH($D617,Data!$D:$D,0))</f>
        <v/>
      </c>
      <c r="AB617" s="17" t="str">
        <f>INDEX(Data!AB:AB,MATCH($D617,Data!$D:$D,0))</f>
        <v/>
      </c>
      <c r="AC617" s="17" t="str">
        <f>INDEX(Data!AC:AC,MATCH($D617,Data!$D:$D,0))</f>
        <v>OS</v>
      </c>
      <c r="AD617" s="17" t="str">
        <f>INDEX(Data!AD:AD,MATCH($D617,Data!$D:$D,0))</f>
        <v/>
      </c>
      <c r="AE617" s="17" t="str">
        <f>INDEX(Data!AE:AE,MATCH($D617,Data!$D:$D,0))</f>
        <v/>
      </c>
      <c r="AF617" s="17" t="str">
        <f>INDEX(Data!AF:AF,MATCH($D617,Data!$D:$D,0))</f>
        <v/>
      </c>
      <c r="AG617" s="17" t="str">
        <f>INDEX(Data!AG:AG,MATCH($D617,Data!$D:$D,0))</f>
        <v/>
      </c>
      <c r="AH617" s="17" t="str">
        <f>INDEX(Data!AH:AH,MATCH($D617,Data!$D:$D,0))</f>
        <v/>
      </c>
      <c r="AI617" s="17" t="str">
        <f>INDEX(Data!AI:AI,MATCH($D617,Data!$D:$D,0))</f>
        <v/>
      </c>
      <c r="AJ617" s="17" t="str">
        <f>INDEX(Data!AJ:AJ,MATCH($D617,Data!$D:$D,0))</f>
        <v/>
      </c>
      <c r="AK617" s="10">
        <v>35</v>
      </c>
      <c r="AL617" s="10">
        <v>45</v>
      </c>
      <c r="AM617" s="6" t="s">
        <v>475</v>
      </c>
      <c r="AN617" s="6" t="s">
        <v>2764</v>
      </c>
      <c r="AO617" s="6" t="s">
        <v>2765</v>
      </c>
      <c r="AP617" s="6" t="s">
        <v>2766</v>
      </c>
      <c r="AQ617" s="18" t="s">
        <v>9465</v>
      </c>
      <c r="AR617" s="11" t="str">
        <f t="shared" si="146"/>
        <v>2W Distributor Bike</v>
      </c>
      <c r="AS617" s="11" t="str">
        <f t="shared" si="147"/>
        <v>2W Distributor - Moto</v>
      </c>
      <c r="AT617" s="11" t="str">
        <f t="shared" si="148"/>
        <v>2W Distributor</v>
      </c>
      <c r="AU617" s="11" t="str">
        <f t="shared" si="149"/>
        <v>H2</v>
      </c>
      <c r="AV617" s="11" t="str">
        <f t="shared" si="149"/>
        <v>International - Bike</v>
      </c>
      <c r="AW617" s="11" t="str">
        <f t="shared" si="150"/>
        <v>International - Moto</v>
      </c>
      <c r="AX617" s="11" t="str">
        <f t="shared" si="151"/>
        <v>International - AS</v>
      </c>
      <c r="AY617" s="11" t="str">
        <f t="shared" si="151"/>
        <v>International</v>
      </c>
      <c r="AZ617" s="11" t="str">
        <f t="shared" si="151"/>
        <v>International - New</v>
      </c>
      <c r="BA617" s="11" t="str">
        <f t="shared" si="152"/>
        <v>Mecanic Sport</v>
      </c>
      <c r="BB617" s="11" t="str">
        <f t="shared" si="153"/>
        <v>Moto Dealers</v>
      </c>
      <c r="BC617" s="11" t="str">
        <f t="shared" si="153"/>
        <v>Motonet</v>
      </c>
      <c r="BD617" s="11" t="str">
        <f t="shared" si="154"/>
        <v>Pierce AB</v>
      </c>
      <c r="BE617" s="11" t="str">
        <f t="shared" si="155"/>
        <v>Retail</v>
      </c>
      <c r="BF617" s="11" t="str">
        <f t="shared" si="156"/>
        <v>TREK</v>
      </c>
      <c r="BG617" s="11" t="s">
        <v>2779</v>
      </c>
      <c r="BH617" s="11" t="str">
        <f t="shared" si="157"/>
        <v>https://fs.amplifi.io//file?id=8a689aa3-8432-44a3-907c-2356fee00ed6&amp;variant=thumb&amp;extension=png</v>
      </c>
      <c r="BI617" s="11" t="s">
        <v>2779</v>
      </c>
      <c r="BJ617" s="11"/>
      <c r="BK617" s="11"/>
      <c r="BL617" s="11"/>
      <c r="BM617" s="11"/>
      <c r="BN617" s="11"/>
      <c r="BO617" s="11"/>
      <c r="BP617" s="11"/>
      <c r="BQ617" s="11"/>
      <c r="BR617" s="11"/>
      <c r="BS617" s="11"/>
    </row>
    <row r="618" spans="1:71" x14ac:dyDescent="0.2">
      <c r="A618" s="16">
        <f t="shared" si="158"/>
        <v>617</v>
      </c>
      <c r="B618" s="11" t="str">
        <f t="shared" si="160"/>
        <v>50032-00002</v>
      </c>
      <c r="C618" s="11" t="str">
        <f t="shared" si="160"/>
        <v>50032-00002</v>
      </c>
      <c r="D618" s="7" t="s">
        <v>2780</v>
      </c>
      <c r="E618" s="6" t="s">
        <v>139</v>
      </c>
      <c r="F618" s="11" t="s">
        <v>8991</v>
      </c>
      <c r="G618" s="17" t="str">
        <f>INDEX(Data!G:G,MATCH($D618,Data!$D:$D,0))</f>
        <v>STRATA 2 JUNIOR</v>
      </c>
      <c r="H618" s="17" t="str">
        <f>INDEX(Data!H:H,MATCH($D618,Data!$D:$D,0))</f>
        <v>Goggle</v>
      </c>
      <c r="I618" s="6" t="s">
        <v>2311</v>
      </c>
      <c r="J618" s="6" t="s">
        <v>5331</v>
      </c>
      <c r="K618" s="6" t="s">
        <v>5333</v>
      </c>
      <c r="L618" s="6" t="s">
        <v>8992</v>
      </c>
      <c r="M618" s="6" t="s">
        <v>5348</v>
      </c>
      <c r="N618" s="6" t="s">
        <v>5379</v>
      </c>
      <c r="O618" s="11"/>
      <c r="P618" s="11"/>
      <c r="Q618" s="6" t="s">
        <v>50</v>
      </c>
      <c r="R618" s="9" t="b">
        <v>1</v>
      </c>
      <c r="S618" s="9" t="b">
        <v>1</v>
      </c>
      <c r="T618" s="6" t="s">
        <v>2780</v>
      </c>
      <c r="U618" s="17" t="str">
        <f>INDEX(Data!U:U,MATCH($D618,Data!$D:$D,0))</f>
        <v>50032-00002</v>
      </c>
      <c r="V618" s="17" t="str">
        <f>INDEX(Data!V:V,MATCH($D618,Data!$D:$D,0))</f>
        <v/>
      </c>
      <c r="W618" s="17" t="str">
        <f>INDEX(Data!W:W,MATCH($D618,Data!$D:$D,0))</f>
        <v/>
      </c>
      <c r="X618" s="17" t="str">
        <f>INDEX(Data!X:X,MATCH($D618,Data!$D:$D,0))</f>
        <v/>
      </c>
      <c r="Y618" s="17" t="str">
        <f>INDEX(Data!Y:Y,MATCH($D618,Data!$D:$D,0))</f>
        <v/>
      </c>
      <c r="Z618" s="17" t="str">
        <f>INDEX(Data!Z:Z,MATCH($D618,Data!$D:$D,0))</f>
        <v/>
      </c>
      <c r="AA618" s="17" t="str">
        <f>INDEX(Data!AA:AA,MATCH($D618,Data!$D:$D,0))</f>
        <v/>
      </c>
      <c r="AB618" s="17" t="str">
        <f>INDEX(Data!AB:AB,MATCH($D618,Data!$D:$D,0))</f>
        <v/>
      </c>
      <c r="AC618" s="17" t="str">
        <f>INDEX(Data!AC:AC,MATCH($D618,Data!$D:$D,0))</f>
        <v>OS</v>
      </c>
      <c r="AD618" s="17" t="str">
        <f>INDEX(Data!AD:AD,MATCH($D618,Data!$D:$D,0))</f>
        <v/>
      </c>
      <c r="AE618" s="17" t="str">
        <f>INDEX(Data!AE:AE,MATCH($D618,Data!$D:$D,0))</f>
        <v/>
      </c>
      <c r="AF618" s="17" t="str">
        <f>INDEX(Data!AF:AF,MATCH($D618,Data!$D:$D,0))</f>
        <v/>
      </c>
      <c r="AG618" s="17" t="str">
        <f>INDEX(Data!AG:AG,MATCH($D618,Data!$D:$D,0))</f>
        <v/>
      </c>
      <c r="AH618" s="17" t="str">
        <f>INDEX(Data!AH:AH,MATCH($D618,Data!$D:$D,0))</f>
        <v/>
      </c>
      <c r="AI618" s="17" t="str">
        <f>INDEX(Data!AI:AI,MATCH($D618,Data!$D:$D,0))</f>
        <v/>
      </c>
      <c r="AJ618" s="17" t="str">
        <f>INDEX(Data!AJ:AJ,MATCH($D618,Data!$D:$D,0))</f>
        <v/>
      </c>
      <c r="AK618" s="10">
        <v>35</v>
      </c>
      <c r="AL618" s="10">
        <v>45</v>
      </c>
      <c r="AM618" s="6" t="s">
        <v>475</v>
      </c>
      <c r="AN618" s="6" t="s">
        <v>2764</v>
      </c>
      <c r="AO618" s="6" t="s">
        <v>2765</v>
      </c>
      <c r="AP618" s="6" t="s">
        <v>2766</v>
      </c>
      <c r="AQ618" s="18" t="s">
        <v>9465</v>
      </c>
      <c r="AR618" s="11" t="str">
        <f t="shared" si="146"/>
        <v>2W Distributor Bike</v>
      </c>
      <c r="AS618" s="11" t="str">
        <f t="shared" si="147"/>
        <v>2W Distributor - Moto</v>
      </c>
      <c r="AT618" s="11" t="str">
        <f t="shared" si="148"/>
        <v>2W Distributor</v>
      </c>
      <c r="AU618" s="11" t="str">
        <f t="shared" si="149"/>
        <v>H2</v>
      </c>
      <c r="AV618" s="11" t="str">
        <f t="shared" si="149"/>
        <v>International - Bike</v>
      </c>
      <c r="AW618" s="11" t="str">
        <f t="shared" si="150"/>
        <v>International - Moto</v>
      </c>
      <c r="AX618" s="11" t="str">
        <f t="shared" si="151"/>
        <v>International - AS</v>
      </c>
      <c r="AY618" s="11" t="str">
        <f t="shared" si="151"/>
        <v>International</v>
      </c>
      <c r="AZ618" s="11" t="str">
        <f t="shared" si="151"/>
        <v>International - New</v>
      </c>
      <c r="BA618" s="11" t="str">
        <f t="shared" si="152"/>
        <v>Mecanic Sport</v>
      </c>
      <c r="BB618" s="11" t="str">
        <f t="shared" si="153"/>
        <v>Moto Dealers</v>
      </c>
      <c r="BC618" s="11" t="str">
        <f t="shared" si="153"/>
        <v>Motonet</v>
      </c>
      <c r="BD618" s="11" t="str">
        <f t="shared" si="154"/>
        <v>Pierce AB</v>
      </c>
      <c r="BE618" s="11" t="str">
        <f t="shared" si="155"/>
        <v>Retail</v>
      </c>
      <c r="BF618" s="11" t="str">
        <f t="shared" si="156"/>
        <v>TREK</v>
      </c>
      <c r="BG618" s="11" t="s">
        <v>2781</v>
      </c>
      <c r="BH618" s="11" t="str">
        <f t="shared" si="157"/>
        <v>https://fs.amplifi.io//file?id=050b8ec8-1a4b-428d-9eb3-d5a5b30a7eef&amp;variant=thumb&amp;extension=png</v>
      </c>
      <c r="BI618" s="11" t="s">
        <v>2781</v>
      </c>
      <c r="BJ618" s="11"/>
      <c r="BK618" s="11"/>
      <c r="BL618" s="11"/>
      <c r="BM618" s="11"/>
      <c r="BN618" s="11"/>
      <c r="BO618" s="11"/>
      <c r="BP618" s="11"/>
      <c r="BQ618" s="11"/>
      <c r="BR618" s="11"/>
      <c r="BS618" s="11"/>
    </row>
    <row r="619" spans="1:71" x14ac:dyDescent="0.2">
      <c r="A619" s="16">
        <f t="shared" si="158"/>
        <v>618</v>
      </c>
      <c r="B619" s="11" t="str">
        <f t="shared" si="160"/>
        <v>50032-00003</v>
      </c>
      <c r="C619" s="11" t="str">
        <f t="shared" si="160"/>
        <v>50032-00003</v>
      </c>
      <c r="D619" s="7" t="s">
        <v>2782</v>
      </c>
      <c r="E619" s="6" t="s">
        <v>139</v>
      </c>
      <c r="F619" s="11" t="s">
        <v>8991</v>
      </c>
      <c r="G619" s="17" t="str">
        <f>INDEX(Data!G:G,MATCH($D619,Data!$D:$D,0))</f>
        <v>STRATA 2 JUNIOR</v>
      </c>
      <c r="H619" s="17" t="str">
        <f>INDEX(Data!H:H,MATCH($D619,Data!$D:$D,0))</f>
        <v>Goggle</v>
      </c>
      <c r="I619" s="6" t="s">
        <v>2311</v>
      </c>
      <c r="J619" s="6" t="s">
        <v>5331</v>
      </c>
      <c r="K619" s="6" t="s">
        <v>5333</v>
      </c>
      <c r="L619" s="6" t="s">
        <v>8992</v>
      </c>
      <c r="M619" s="6" t="s">
        <v>5348</v>
      </c>
      <c r="N619" s="6" t="s">
        <v>5379</v>
      </c>
      <c r="O619" s="11"/>
      <c r="P619" s="11"/>
      <c r="Q619" s="6" t="s">
        <v>2507</v>
      </c>
      <c r="R619" s="9" t="b">
        <v>1</v>
      </c>
      <c r="S619" s="9" t="b">
        <v>1</v>
      </c>
      <c r="T619" s="6" t="s">
        <v>2782</v>
      </c>
      <c r="U619" s="17" t="str">
        <f>INDEX(Data!U:U,MATCH($D619,Data!$D:$D,0))</f>
        <v>50032-00003</v>
      </c>
      <c r="V619" s="17" t="str">
        <f>INDEX(Data!V:V,MATCH($D619,Data!$D:$D,0))</f>
        <v/>
      </c>
      <c r="W619" s="17" t="str">
        <f>INDEX(Data!W:W,MATCH($D619,Data!$D:$D,0))</f>
        <v/>
      </c>
      <c r="X619" s="17" t="str">
        <f>INDEX(Data!X:X,MATCH($D619,Data!$D:$D,0))</f>
        <v/>
      </c>
      <c r="Y619" s="17" t="str">
        <f>INDEX(Data!Y:Y,MATCH($D619,Data!$D:$D,0))</f>
        <v/>
      </c>
      <c r="Z619" s="17" t="str">
        <f>INDEX(Data!Z:Z,MATCH($D619,Data!$D:$D,0))</f>
        <v/>
      </c>
      <c r="AA619" s="17" t="str">
        <f>INDEX(Data!AA:AA,MATCH($D619,Data!$D:$D,0))</f>
        <v/>
      </c>
      <c r="AB619" s="17" t="str">
        <f>INDEX(Data!AB:AB,MATCH($D619,Data!$D:$D,0))</f>
        <v/>
      </c>
      <c r="AC619" s="17" t="str">
        <f>INDEX(Data!AC:AC,MATCH($D619,Data!$D:$D,0))</f>
        <v>OS</v>
      </c>
      <c r="AD619" s="17" t="str">
        <f>INDEX(Data!AD:AD,MATCH($D619,Data!$D:$D,0))</f>
        <v/>
      </c>
      <c r="AE619" s="17" t="str">
        <f>INDEX(Data!AE:AE,MATCH($D619,Data!$D:$D,0))</f>
        <v/>
      </c>
      <c r="AF619" s="17" t="str">
        <f>INDEX(Data!AF:AF,MATCH($D619,Data!$D:$D,0))</f>
        <v/>
      </c>
      <c r="AG619" s="17" t="str">
        <f>INDEX(Data!AG:AG,MATCH($D619,Data!$D:$D,0))</f>
        <v/>
      </c>
      <c r="AH619" s="17" t="str">
        <f>INDEX(Data!AH:AH,MATCH($D619,Data!$D:$D,0))</f>
        <v/>
      </c>
      <c r="AI619" s="17" t="str">
        <f>INDEX(Data!AI:AI,MATCH($D619,Data!$D:$D,0))</f>
        <v/>
      </c>
      <c r="AJ619" s="17" t="str">
        <f>INDEX(Data!AJ:AJ,MATCH($D619,Data!$D:$D,0))</f>
        <v/>
      </c>
      <c r="AK619" s="10">
        <v>35</v>
      </c>
      <c r="AL619" s="10">
        <v>45</v>
      </c>
      <c r="AM619" s="6" t="s">
        <v>475</v>
      </c>
      <c r="AN619" s="6" t="s">
        <v>2764</v>
      </c>
      <c r="AO619" s="6" t="s">
        <v>2765</v>
      </c>
      <c r="AP619" s="6" t="s">
        <v>2766</v>
      </c>
      <c r="AQ619" s="18" t="s">
        <v>9465</v>
      </c>
      <c r="AR619" s="11" t="str">
        <f t="shared" si="146"/>
        <v>2W Distributor Bike</v>
      </c>
      <c r="AS619" s="11" t="str">
        <f t="shared" si="147"/>
        <v>2W Distributor - Moto</v>
      </c>
      <c r="AT619" s="11" t="str">
        <f t="shared" si="148"/>
        <v>2W Distributor</v>
      </c>
      <c r="AU619" s="11" t="str">
        <f t="shared" si="149"/>
        <v>H2</v>
      </c>
      <c r="AV619" s="11" t="str">
        <f t="shared" si="149"/>
        <v>International - Bike</v>
      </c>
      <c r="AW619" s="11" t="str">
        <f t="shared" si="150"/>
        <v>International - Moto</v>
      </c>
      <c r="AX619" s="11" t="str">
        <f t="shared" si="151"/>
        <v>International - AS</v>
      </c>
      <c r="AY619" s="11" t="str">
        <f t="shared" si="151"/>
        <v>International</v>
      </c>
      <c r="AZ619" s="11" t="str">
        <f t="shared" si="151"/>
        <v>International - New</v>
      </c>
      <c r="BA619" s="11" t="str">
        <f t="shared" si="152"/>
        <v>Mecanic Sport</v>
      </c>
      <c r="BB619" s="11" t="str">
        <f t="shared" si="153"/>
        <v>Moto Dealers</v>
      </c>
      <c r="BC619" s="11" t="str">
        <f t="shared" si="153"/>
        <v>Motonet</v>
      </c>
      <c r="BD619" s="11" t="str">
        <f t="shared" si="154"/>
        <v>Pierce AB</v>
      </c>
      <c r="BE619" s="11" t="str">
        <f t="shared" si="155"/>
        <v>Retail</v>
      </c>
      <c r="BF619" s="11" t="str">
        <f t="shared" si="156"/>
        <v>TREK</v>
      </c>
      <c r="BG619" s="11" t="s">
        <v>2783</v>
      </c>
      <c r="BH619" s="11" t="str">
        <f t="shared" si="157"/>
        <v>https://fs.amplifi.io//file?id=0e582b3d-d467-4cc9-a377-b45b47d7cf18&amp;variant=thumb&amp;extension=png</v>
      </c>
      <c r="BI619" s="11" t="s">
        <v>2783</v>
      </c>
      <c r="BJ619" s="11"/>
      <c r="BK619" s="11"/>
      <c r="BL619" s="11"/>
      <c r="BM619" s="11"/>
      <c r="BN619" s="11"/>
      <c r="BO619" s="11"/>
      <c r="BP619" s="11"/>
      <c r="BQ619" s="11"/>
      <c r="BR619" s="11"/>
      <c r="BS619" s="11"/>
    </row>
    <row r="620" spans="1:71" x14ac:dyDescent="0.2">
      <c r="A620" s="16">
        <f t="shared" si="158"/>
        <v>619</v>
      </c>
      <c r="B620" s="11" t="str">
        <f t="shared" si="160"/>
        <v>50032-00004</v>
      </c>
      <c r="C620" s="11" t="str">
        <f t="shared" si="160"/>
        <v>50032-00004</v>
      </c>
      <c r="D620" s="7" t="s">
        <v>2784</v>
      </c>
      <c r="E620" s="6" t="s">
        <v>139</v>
      </c>
      <c r="F620" s="11" t="s">
        <v>8991</v>
      </c>
      <c r="G620" s="17" t="str">
        <f>INDEX(Data!G:G,MATCH($D620,Data!$D:$D,0))</f>
        <v>STRATA 2 JUNIOR</v>
      </c>
      <c r="H620" s="17" t="str">
        <f>INDEX(Data!H:H,MATCH($D620,Data!$D:$D,0))</f>
        <v>Goggle</v>
      </c>
      <c r="I620" s="6" t="s">
        <v>2311</v>
      </c>
      <c r="J620" s="6" t="s">
        <v>5331</v>
      </c>
      <c r="K620" s="6" t="s">
        <v>5333</v>
      </c>
      <c r="L620" s="6" t="s">
        <v>8992</v>
      </c>
      <c r="M620" s="6" t="s">
        <v>5348</v>
      </c>
      <c r="N620" s="6" t="s">
        <v>5379</v>
      </c>
      <c r="O620" s="11"/>
      <c r="P620" s="11"/>
      <c r="Q620" s="6" t="s">
        <v>103</v>
      </c>
      <c r="R620" s="9" t="b">
        <v>1</v>
      </c>
      <c r="S620" s="9" t="b">
        <v>1</v>
      </c>
      <c r="T620" s="6" t="s">
        <v>2784</v>
      </c>
      <c r="U620" s="17" t="str">
        <f>INDEX(Data!U:U,MATCH($D620,Data!$D:$D,0))</f>
        <v>50032-00004</v>
      </c>
      <c r="V620" s="17" t="str">
        <f>INDEX(Data!V:V,MATCH($D620,Data!$D:$D,0))</f>
        <v/>
      </c>
      <c r="W620" s="17" t="str">
        <f>INDEX(Data!W:W,MATCH($D620,Data!$D:$D,0))</f>
        <v/>
      </c>
      <c r="X620" s="17" t="str">
        <f>INDEX(Data!X:X,MATCH($D620,Data!$D:$D,0))</f>
        <v/>
      </c>
      <c r="Y620" s="17" t="str">
        <f>INDEX(Data!Y:Y,MATCH($D620,Data!$D:$D,0))</f>
        <v/>
      </c>
      <c r="Z620" s="17" t="str">
        <f>INDEX(Data!Z:Z,MATCH($D620,Data!$D:$D,0))</f>
        <v/>
      </c>
      <c r="AA620" s="17" t="str">
        <f>INDEX(Data!AA:AA,MATCH($D620,Data!$D:$D,0))</f>
        <v/>
      </c>
      <c r="AB620" s="17" t="str">
        <f>INDEX(Data!AB:AB,MATCH($D620,Data!$D:$D,0))</f>
        <v/>
      </c>
      <c r="AC620" s="17" t="str">
        <f>INDEX(Data!AC:AC,MATCH($D620,Data!$D:$D,0))</f>
        <v>OS</v>
      </c>
      <c r="AD620" s="17" t="str">
        <f>INDEX(Data!AD:AD,MATCH($D620,Data!$D:$D,0))</f>
        <v/>
      </c>
      <c r="AE620" s="17" t="str">
        <f>INDEX(Data!AE:AE,MATCH($D620,Data!$D:$D,0))</f>
        <v/>
      </c>
      <c r="AF620" s="17" t="str">
        <f>INDEX(Data!AF:AF,MATCH($D620,Data!$D:$D,0))</f>
        <v/>
      </c>
      <c r="AG620" s="17" t="str">
        <f>INDEX(Data!AG:AG,MATCH($D620,Data!$D:$D,0))</f>
        <v/>
      </c>
      <c r="AH620" s="17" t="str">
        <f>INDEX(Data!AH:AH,MATCH($D620,Data!$D:$D,0))</f>
        <v/>
      </c>
      <c r="AI620" s="17" t="str">
        <f>INDEX(Data!AI:AI,MATCH($D620,Data!$D:$D,0))</f>
        <v/>
      </c>
      <c r="AJ620" s="17" t="str">
        <f>INDEX(Data!AJ:AJ,MATCH($D620,Data!$D:$D,0))</f>
        <v/>
      </c>
      <c r="AK620" s="10">
        <v>35</v>
      </c>
      <c r="AL620" s="10">
        <v>45</v>
      </c>
      <c r="AM620" s="6" t="s">
        <v>475</v>
      </c>
      <c r="AN620" s="6" t="s">
        <v>2764</v>
      </c>
      <c r="AO620" s="6" t="s">
        <v>2765</v>
      </c>
      <c r="AP620" s="6" t="s">
        <v>2766</v>
      </c>
      <c r="AQ620" s="18" t="s">
        <v>9465</v>
      </c>
      <c r="AR620" s="11" t="str">
        <f t="shared" si="146"/>
        <v>2W Distributor Bike</v>
      </c>
      <c r="AS620" s="11" t="str">
        <f t="shared" si="147"/>
        <v>2W Distributor - Moto</v>
      </c>
      <c r="AT620" s="11" t="str">
        <f t="shared" si="148"/>
        <v>2W Distributor</v>
      </c>
      <c r="AU620" s="11" t="str">
        <f t="shared" si="149"/>
        <v>H2</v>
      </c>
      <c r="AV620" s="11" t="str">
        <f t="shared" si="149"/>
        <v>International - Bike</v>
      </c>
      <c r="AW620" s="11" t="str">
        <f t="shared" si="150"/>
        <v>International - Moto</v>
      </c>
      <c r="AX620" s="11" t="str">
        <f t="shared" si="151"/>
        <v>International - AS</v>
      </c>
      <c r="AY620" s="11" t="str">
        <f t="shared" si="151"/>
        <v>International</v>
      </c>
      <c r="AZ620" s="11" t="str">
        <f t="shared" si="151"/>
        <v>International - New</v>
      </c>
      <c r="BA620" s="11" t="str">
        <f t="shared" si="152"/>
        <v>Mecanic Sport</v>
      </c>
      <c r="BB620" s="11" t="str">
        <f t="shared" si="153"/>
        <v>Moto Dealers</v>
      </c>
      <c r="BC620" s="11" t="str">
        <f t="shared" si="153"/>
        <v>Motonet</v>
      </c>
      <c r="BD620" s="11" t="str">
        <f t="shared" si="154"/>
        <v>Pierce AB</v>
      </c>
      <c r="BE620" s="11" t="str">
        <f t="shared" si="155"/>
        <v>Retail</v>
      </c>
      <c r="BF620" s="11" t="str">
        <f t="shared" si="156"/>
        <v>TREK</v>
      </c>
      <c r="BG620" s="11" t="s">
        <v>2785</v>
      </c>
      <c r="BH620" s="11" t="str">
        <f t="shared" si="157"/>
        <v>https://fs.amplifi.io//file?id=50bdbca2-1f87-4012-9010-022a4cb84785&amp;variant=thumb&amp;extension=png</v>
      </c>
      <c r="BI620" s="11" t="s">
        <v>2785</v>
      </c>
      <c r="BJ620" s="11"/>
      <c r="BK620" s="11"/>
      <c r="BL620" s="11"/>
      <c r="BM620" s="11"/>
      <c r="BN620" s="11"/>
      <c r="BO620" s="11"/>
      <c r="BP620" s="11"/>
      <c r="BQ620" s="11"/>
      <c r="BR620" s="11"/>
      <c r="BS620" s="11"/>
    </row>
    <row r="621" spans="1:71" x14ac:dyDescent="0.2">
      <c r="A621" s="16">
        <f t="shared" si="158"/>
        <v>620</v>
      </c>
      <c r="B621" s="11" t="str">
        <f t="shared" si="160"/>
        <v>50032-00005</v>
      </c>
      <c r="C621" s="11" t="str">
        <f t="shared" si="160"/>
        <v>50032-00005</v>
      </c>
      <c r="D621" s="7" t="s">
        <v>2786</v>
      </c>
      <c r="E621" s="6" t="s">
        <v>139</v>
      </c>
      <c r="F621" s="11" t="s">
        <v>8991</v>
      </c>
      <c r="G621" s="17" t="str">
        <f>INDEX(Data!G:G,MATCH($D621,Data!$D:$D,0))</f>
        <v>STRATA 2 JUNIOR</v>
      </c>
      <c r="H621" s="17" t="str">
        <f>INDEX(Data!H:H,MATCH($D621,Data!$D:$D,0))</f>
        <v>Goggle</v>
      </c>
      <c r="I621" s="6" t="s">
        <v>2311</v>
      </c>
      <c r="J621" s="6" t="s">
        <v>5331</v>
      </c>
      <c r="K621" s="6" t="s">
        <v>5333</v>
      </c>
      <c r="L621" s="6" t="s">
        <v>8992</v>
      </c>
      <c r="M621" s="6" t="s">
        <v>5348</v>
      </c>
      <c r="N621" s="6" t="s">
        <v>5379</v>
      </c>
      <c r="O621" s="11"/>
      <c r="P621" s="11"/>
      <c r="Q621" s="6" t="s">
        <v>377</v>
      </c>
      <c r="R621" s="9" t="b">
        <v>1</v>
      </c>
      <c r="S621" s="9" t="b">
        <v>1</v>
      </c>
      <c r="T621" s="6" t="s">
        <v>2786</v>
      </c>
      <c r="U621" s="17" t="str">
        <f>INDEX(Data!U:U,MATCH($D621,Data!$D:$D,0))</f>
        <v>50032-00005</v>
      </c>
      <c r="V621" s="17" t="str">
        <f>INDEX(Data!V:V,MATCH($D621,Data!$D:$D,0))</f>
        <v/>
      </c>
      <c r="W621" s="17" t="str">
        <f>INDEX(Data!W:W,MATCH($D621,Data!$D:$D,0))</f>
        <v/>
      </c>
      <c r="X621" s="17" t="str">
        <f>INDEX(Data!X:X,MATCH($D621,Data!$D:$D,0))</f>
        <v/>
      </c>
      <c r="Y621" s="17" t="str">
        <f>INDEX(Data!Y:Y,MATCH($D621,Data!$D:$D,0))</f>
        <v/>
      </c>
      <c r="Z621" s="17" t="str">
        <f>INDEX(Data!Z:Z,MATCH($D621,Data!$D:$D,0))</f>
        <v/>
      </c>
      <c r="AA621" s="17" t="str">
        <f>INDEX(Data!AA:AA,MATCH($D621,Data!$D:$D,0))</f>
        <v/>
      </c>
      <c r="AB621" s="17" t="str">
        <f>INDEX(Data!AB:AB,MATCH($D621,Data!$D:$D,0))</f>
        <v/>
      </c>
      <c r="AC621" s="17" t="str">
        <f>INDEX(Data!AC:AC,MATCH($D621,Data!$D:$D,0))</f>
        <v>OS</v>
      </c>
      <c r="AD621" s="17" t="str">
        <f>INDEX(Data!AD:AD,MATCH($D621,Data!$D:$D,0))</f>
        <v/>
      </c>
      <c r="AE621" s="17" t="str">
        <f>INDEX(Data!AE:AE,MATCH($D621,Data!$D:$D,0))</f>
        <v/>
      </c>
      <c r="AF621" s="17" t="str">
        <f>INDEX(Data!AF:AF,MATCH($D621,Data!$D:$D,0))</f>
        <v/>
      </c>
      <c r="AG621" s="17" t="str">
        <f>INDEX(Data!AG:AG,MATCH($D621,Data!$D:$D,0))</f>
        <v/>
      </c>
      <c r="AH621" s="17" t="str">
        <f>INDEX(Data!AH:AH,MATCH($D621,Data!$D:$D,0))</f>
        <v/>
      </c>
      <c r="AI621" s="17" t="str">
        <f>INDEX(Data!AI:AI,MATCH($D621,Data!$D:$D,0))</f>
        <v/>
      </c>
      <c r="AJ621" s="17" t="str">
        <f>INDEX(Data!AJ:AJ,MATCH($D621,Data!$D:$D,0))</f>
        <v/>
      </c>
      <c r="AK621" s="10">
        <v>35</v>
      </c>
      <c r="AL621" s="10">
        <v>45</v>
      </c>
      <c r="AM621" s="6" t="s">
        <v>475</v>
      </c>
      <c r="AN621" s="6" t="s">
        <v>2764</v>
      </c>
      <c r="AO621" s="6" t="s">
        <v>2765</v>
      </c>
      <c r="AP621" s="6" t="s">
        <v>2766</v>
      </c>
      <c r="AQ621" s="18" t="s">
        <v>9465</v>
      </c>
      <c r="AR621" s="11" t="str">
        <f t="shared" si="146"/>
        <v>2W Distributor Bike</v>
      </c>
      <c r="AS621" s="11" t="str">
        <f t="shared" si="147"/>
        <v>2W Distributor - Moto</v>
      </c>
      <c r="AT621" s="11" t="str">
        <f t="shared" si="148"/>
        <v>2W Distributor</v>
      </c>
      <c r="AU621" s="11" t="str">
        <f t="shared" si="149"/>
        <v>H2</v>
      </c>
      <c r="AV621" s="11" t="str">
        <f t="shared" si="149"/>
        <v>International - Bike</v>
      </c>
      <c r="AW621" s="11" t="str">
        <f t="shared" si="150"/>
        <v>International - Moto</v>
      </c>
      <c r="AX621" s="11" t="str">
        <f t="shared" si="151"/>
        <v>International - AS</v>
      </c>
      <c r="AY621" s="11" t="str">
        <f t="shared" si="151"/>
        <v>International</v>
      </c>
      <c r="AZ621" s="11" t="str">
        <f t="shared" si="151"/>
        <v>International - New</v>
      </c>
      <c r="BA621" s="11" t="str">
        <f t="shared" si="152"/>
        <v>Mecanic Sport</v>
      </c>
      <c r="BB621" s="11" t="str">
        <f t="shared" si="153"/>
        <v>Moto Dealers</v>
      </c>
      <c r="BC621" s="11" t="str">
        <f t="shared" si="153"/>
        <v>Motonet</v>
      </c>
      <c r="BD621" s="11" t="str">
        <f t="shared" si="154"/>
        <v>Pierce AB</v>
      </c>
      <c r="BE621" s="11" t="str">
        <f t="shared" si="155"/>
        <v>Retail</v>
      </c>
      <c r="BF621" s="11" t="str">
        <f t="shared" si="156"/>
        <v>TREK</v>
      </c>
      <c r="BG621" s="11" t="s">
        <v>2787</v>
      </c>
      <c r="BH621" s="11" t="str">
        <f t="shared" si="157"/>
        <v>https://fs.amplifi.io//file?id=e70c4c9c-fcb5-427c-8879-28ef49ea25a8&amp;variant=thumb&amp;extension=png</v>
      </c>
      <c r="BI621" s="11" t="s">
        <v>2787</v>
      </c>
      <c r="BJ621" s="11"/>
      <c r="BK621" s="11"/>
      <c r="BL621" s="11"/>
      <c r="BM621" s="11"/>
      <c r="BN621" s="11"/>
      <c r="BO621" s="11"/>
      <c r="BP621" s="11"/>
      <c r="BQ621" s="11"/>
      <c r="BR621" s="11"/>
      <c r="BS621" s="11"/>
    </row>
    <row r="622" spans="1:71" x14ac:dyDescent="0.2">
      <c r="A622" s="16">
        <f t="shared" si="158"/>
        <v>621</v>
      </c>
      <c r="B622" s="11" t="str">
        <f t="shared" ref="B622:C641" si="161">C622</f>
        <v>50032-00006</v>
      </c>
      <c r="C622" s="11" t="str">
        <f t="shared" si="161"/>
        <v>50032-00006</v>
      </c>
      <c r="D622" s="7" t="s">
        <v>2788</v>
      </c>
      <c r="E622" s="6" t="s">
        <v>139</v>
      </c>
      <c r="F622" s="11" t="s">
        <v>8991</v>
      </c>
      <c r="G622" s="17" t="str">
        <f>INDEX(Data!G:G,MATCH($D622,Data!$D:$D,0))</f>
        <v>STRATA 2 JUNIOR</v>
      </c>
      <c r="H622" s="17" t="str">
        <f>INDEX(Data!H:H,MATCH($D622,Data!$D:$D,0))</f>
        <v>Goggle</v>
      </c>
      <c r="I622" s="6" t="s">
        <v>2311</v>
      </c>
      <c r="J622" s="6" t="s">
        <v>5331</v>
      </c>
      <c r="K622" s="6" t="s">
        <v>5333</v>
      </c>
      <c r="L622" s="6" t="s">
        <v>8992</v>
      </c>
      <c r="M622" s="6" t="s">
        <v>5348</v>
      </c>
      <c r="N622" s="6" t="s">
        <v>5379</v>
      </c>
      <c r="O622" s="11"/>
      <c r="P622" s="11"/>
      <c r="Q622" s="6" t="s">
        <v>2716</v>
      </c>
      <c r="R622" s="9" t="b">
        <v>1</v>
      </c>
      <c r="S622" s="9" t="b">
        <v>1</v>
      </c>
      <c r="T622" s="6" t="s">
        <v>2788</v>
      </c>
      <c r="U622" s="17" t="str">
        <f>INDEX(Data!U:U,MATCH($D622,Data!$D:$D,0))</f>
        <v>50032-00006</v>
      </c>
      <c r="V622" s="17" t="str">
        <f>INDEX(Data!V:V,MATCH($D622,Data!$D:$D,0))</f>
        <v/>
      </c>
      <c r="W622" s="17" t="str">
        <f>INDEX(Data!W:W,MATCH($D622,Data!$D:$D,0))</f>
        <v/>
      </c>
      <c r="X622" s="17" t="str">
        <f>INDEX(Data!X:X,MATCH($D622,Data!$D:$D,0))</f>
        <v/>
      </c>
      <c r="Y622" s="17" t="str">
        <f>INDEX(Data!Y:Y,MATCH($D622,Data!$D:$D,0))</f>
        <v/>
      </c>
      <c r="Z622" s="17" t="str">
        <f>INDEX(Data!Z:Z,MATCH($D622,Data!$D:$D,0))</f>
        <v/>
      </c>
      <c r="AA622" s="17" t="str">
        <f>INDEX(Data!AA:AA,MATCH($D622,Data!$D:$D,0))</f>
        <v/>
      </c>
      <c r="AB622" s="17" t="str">
        <f>INDEX(Data!AB:AB,MATCH($D622,Data!$D:$D,0))</f>
        <v/>
      </c>
      <c r="AC622" s="17" t="str">
        <f>INDEX(Data!AC:AC,MATCH($D622,Data!$D:$D,0))</f>
        <v>OS</v>
      </c>
      <c r="AD622" s="17" t="str">
        <f>INDEX(Data!AD:AD,MATCH($D622,Data!$D:$D,0))</f>
        <v/>
      </c>
      <c r="AE622" s="17" t="str">
        <f>INDEX(Data!AE:AE,MATCH($D622,Data!$D:$D,0))</f>
        <v/>
      </c>
      <c r="AF622" s="17" t="str">
        <f>INDEX(Data!AF:AF,MATCH($D622,Data!$D:$D,0))</f>
        <v/>
      </c>
      <c r="AG622" s="17" t="str">
        <f>INDEX(Data!AG:AG,MATCH($D622,Data!$D:$D,0))</f>
        <v/>
      </c>
      <c r="AH622" s="17" t="str">
        <f>INDEX(Data!AH:AH,MATCH($D622,Data!$D:$D,0))</f>
        <v/>
      </c>
      <c r="AI622" s="17" t="str">
        <f>INDEX(Data!AI:AI,MATCH($D622,Data!$D:$D,0))</f>
        <v/>
      </c>
      <c r="AJ622" s="17" t="str">
        <f>INDEX(Data!AJ:AJ,MATCH($D622,Data!$D:$D,0))</f>
        <v/>
      </c>
      <c r="AK622" s="10">
        <v>35</v>
      </c>
      <c r="AL622" s="10">
        <v>45</v>
      </c>
      <c r="AM622" s="6" t="s">
        <v>475</v>
      </c>
      <c r="AN622" s="6" t="s">
        <v>2764</v>
      </c>
      <c r="AO622" s="6" t="s">
        <v>2765</v>
      </c>
      <c r="AP622" s="6" t="s">
        <v>2766</v>
      </c>
      <c r="AQ622" s="18" t="s">
        <v>9465</v>
      </c>
      <c r="AR622" s="11" t="str">
        <f t="shared" si="146"/>
        <v>2W Distributor Bike</v>
      </c>
      <c r="AS622" s="11" t="str">
        <f t="shared" si="147"/>
        <v>2W Distributor - Moto</v>
      </c>
      <c r="AT622" s="11" t="str">
        <f t="shared" si="148"/>
        <v>2W Distributor</v>
      </c>
      <c r="AU622" s="11" t="str">
        <f t="shared" si="149"/>
        <v>H2</v>
      </c>
      <c r="AV622" s="11" t="str">
        <f t="shared" si="149"/>
        <v>International - Bike</v>
      </c>
      <c r="AW622" s="11" t="str">
        <f t="shared" si="150"/>
        <v>International - Moto</v>
      </c>
      <c r="AX622" s="11" t="str">
        <f t="shared" si="151"/>
        <v>International - AS</v>
      </c>
      <c r="AY622" s="11" t="str">
        <f t="shared" si="151"/>
        <v>International</v>
      </c>
      <c r="AZ622" s="11" t="str">
        <f t="shared" si="151"/>
        <v>International - New</v>
      </c>
      <c r="BA622" s="11" t="str">
        <f t="shared" si="152"/>
        <v>Mecanic Sport</v>
      </c>
      <c r="BB622" s="11" t="str">
        <f t="shared" si="153"/>
        <v>Moto Dealers</v>
      </c>
      <c r="BC622" s="11" t="str">
        <f t="shared" si="153"/>
        <v>Motonet</v>
      </c>
      <c r="BD622" s="11" t="str">
        <f t="shared" si="154"/>
        <v>Pierce AB</v>
      </c>
      <c r="BE622" s="11" t="str">
        <f t="shared" si="155"/>
        <v>Retail</v>
      </c>
      <c r="BF622" s="11" t="str">
        <f t="shared" si="156"/>
        <v>TREK</v>
      </c>
      <c r="BG622" s="11" t="s">
        <v>2789</v>
      </c>
      <c r="BH622" s="11" t="str">
        <f t="shared" si="157"/>
        <v>https://fs.amplifi.io//file?id=858fa85a-3318-4d80-ae94-7be004dd82e8&amp;variant=thumb&amp;extension=png</v>
      </c>
      <c r="BI622" s="11" t="s">
        <v>2789</v>
      </c>
      <c r="BJ622" s="11"/>
      <c r="BK622" s="11"/>
      <c r="BL622" s="11"/>
      <c r="BM622" s="11"/>
      <c r="BN622" s="11"/>
      <c r="BO622" s="11"/>
      <c r="BP622" s="11"/>
      <c r="BQ622" s="11"/>
      <c r="BR622" s="11"/>
      <c r="BS622" s="11"/>
    </row>
    <row r="623" spans="1:71" x14ac:dyDescent="0.2">
      <c r="A623" s="16">
        <f t="shared" si="158"/>
        <v>622</v>
      </c>
      <c r="B623" s="11" t="str">
        <f t="shared" si="161"/>
        <v>50033-00001</v>
      </c>
      <c r="C623" s="11" t="str">
        <f t="shared" si="161"/>
        <v>50033-00001</v>
      </c>
      <c r="D623" s="7" t="s">
        <v>2790</v>
      </c>
      <c r="E623" s="6" t="s">
        <v>139</v>
      </c>
      <c r="F623" s="11" t="s">
        <v>8991</v>
      </c>
      <c r="G623" s="17" t="str">
        <f>INDEX(Data!G:G,MATCH($D623,Data!$D:$D,0))</f>
        <v>STRATA MINI</v>
      </c>
      <c r="H623" s="17" t="str">
        <f>INDEX(Data!H:H,MATCH($D623,Data!$D:$D,0))</f>
        <v>Goggle</v>
      </c>
      <c r="I623" s="6" t="s">
        <v>2311</v>
      </c>
      <c r="J623" s="6" t="s">
        <v>5331</v>
      </c>
      <c r="K623" s="6" t="s">
        <v>5333</v>
      </c>
      <c r="L623" s="6" t="s">
        <v>8992</v>
      </c>
      <c r="M623" s="6" t="s">
        <v>5348</v>
      </c>
      <c r="N623" s="6" t="s">
        <v>638</v>
      </c>
      <c r="O623" s="11"/>
      <c r="P623" s="11"/>
      <c r="Q623" s="6" t="s">
        <v>88</v>
      </c>
      <c r="R623" s="9" t="b">
        <v>1</v>
      </c>
      <c r="S623" s="9" t="b">
        <v>1</v>
      </c>
      <c r="T623" s="6" t="s">
        <v>2790</v>
      </c>
      <c r="U623" s="17" t="str">
        <f>INDEX(Data!U:U,MATCH($D623,Data!$D:$D,0))</f>
        <v>50033-00001</v>
      </c>
      <c r="V623" s="17" t="str">
        <f>INDEX(Data!V:V,MATCH($D623,Data!$D:$D,0))</f>
        <v/>
      </c>
      <c r="W623" s="17" t="str">
        <f>INDEX(Data!W:W,MATCH($D623,Data!$D:$D,0))</f>
        <v/>
      </c>
      <c r="X623" s="17" t="str">
        <f>INDEX(Data!X:X,MATCH($D623,Data!$D:$D,0))</f>
        <v/>
      </c>
      <c r="Y623" s="17" t="str">
        <f>INDEX(Data!Y:Y,MATCH($D623,Data!$D:$D,0))</f>
        <v/>
      </c>
      <c r="Z623" s="17" t="str">
        <f>INDEX(Data!Z:Z,MATCH($D623,Data!$D:$D,0))</f>
        <v/>
      </c>
      <c r="AA623" s="17" t="str">
        <f>INDEX(Data!AA:AA,MATCH($D623,Data!$D:$D,0))</f>
        <v/>
      </c>
      <c r="AB623" s="17" t="str">
        <f>INDEX(Data!AB:AB,MATCH($D623,Data!$D:$D,0))</f>
        <v/>
      </c>
      <c r="AC623" s="17" t="str">
        <f>INDEX(Data!AC:AC,MATCH($D623,Data!$D:$D,0))</f>
        <v>OS</v>
      </c>
      <c r="AD623" s="17" t="str">
        <f>INDEX(Data!AD:AD,MATCH($D623,Data!$D:$D,0))</f>
        <v/>
      </c>
      <c r="AE623" s="17" t="str">
        <f>INDEX(Data!AE:AE,MATCH($D623,Data!$D:$D,0))</f>
        <v/>
      </c>
      <c r="AF623" s="17" t="str">
        <f>INDEX(Data!AF:AF,MATCH($D623,Data!$D:$D,0))</f>
        <v/>
      </c>
      <c r="AG623" s="17" t="str">
        <f>INDEX(Data!AG:AG,MATCH($D623,Data!$D:$D,0))</f>
        <v/>
      </c>
      <c r="AH623" s="17" t="str">
        <f>INDEX(Data!AH:AH,MATCH($D623,Data!$D:$D,0))</f>
        <v/>
      </c>
      <c r="AI623" s="17" t="str">
        <f>INDEX(Data!AI:AI,MATCH($D623,Data!$D:$D,0))</f>
        <v/>
      </c>
      <c r="AJ623" s="17" t="str">
        <f>INDEX(Data!AJ:AJ,MATCH($D623,Data!$D:$D,0))</f>
        <v/>
      </c>
      <c r="AK623" s="10">
        <v>17</v>
      </c>
      <c r="AL623" s="10">
        <v>27</v>
      </c>
      <c r="AM623" s="6" t="s">
        <v>475</v>
      </c>
      <c r="AN623" s="6" t="s">
        <v>2792</v>
      </c>
      <c r="AO623" s="6" t="s">
        <v>2793</v>
      </c>
      <c r="AP623" s="6" t="s">
        <v>2794</v>
      </c>
      <c r="AQ623" s="18" t="s">
        <v>9465</v>
      </c>
      <c r="AR623" s="11" t="str">
        <f t="shared" si="146"/>
        <v>2W Distributor Bike</v>
      </c>
      <c r="AS623" s="11" t="str">
        <f t="shared" si="147"/>
        <v>2W Distributor - Moto</v>
      </c>
      <c r="AT623" s="11" t="str">
        <f t="shared" si="148"/>
        <v>2W Distributor</v>
      </c>
      <c r="AU623" s="11" t="str">
        <f t="shared" si="149"/>
        <v>H2</v>
      </c>
      <c r="AV623" s="11" t="str">
        <f t="shared" si="149"/>
        <v>International - Bike</v>
      </c>
      <c r="AW623" s="11" t="str">
        <f t="shared" si="150"/>
        <v>International - Moto</v>
      </c>
      <c r="AX623" s="11" t="str">
        <f t="shared" si="151"/>
        <v>International - AS</v>
      </c>
      <c r="AY623" s="11" t="str">
        <f t="shared" si="151"/>
        <v>International</v>
      </c>
      <c r="AZ623" s="11" t="str">
        <f t="shared" si="151"/>
        <v>International - New</v>
      </c>
      <c r="BA623" s="11" t="str">
        <f t="shared" si="152"/>
        <v>Mecanic Sport</v>
      </c>
      <c r="BB623" s="11" t="str">
        <f t="shared" si="153"/>
        <v>Moto Dealers</v>
      </c>
      <c r="BC623" s="11" t="str">
        <f t="shared" si="153"/>
        <v>Motonet</v>
      </c>
      <c r="BD623" s="11" t="str">
        <f t="shared" si="154"/>
        <v>Pierce AB</v>
      </c>
      <c r="BE623" s="11" t="str">
        <f t="shared" si="155"/>
        <v>Retail</v>
      </c>
      <c r="BF623" s="11" t="str">
        <f t="shared" si="156"/>
        <v>TREK</v>
      </c>
      <c r="BG623" s="11" t="s">
        <v>5662</v>
      </c>
      <c r="BH623" s="11" t="str">
        <f t="shared" si="157"/>
        <v>https://fs.amplifi.io//file?id=34d5c985-637c-4d18-8c48-54fa0c209121&amp;variant=thumb&amp;extension=png</v>
      </c>
      <c r="BI623" s="11" t="s">
        <v>6642</v>
      </c>
      <c r="BJ623" s="11" t="s">
        <v>5662</v>
      </c>
      <c r="BK623" s="11"/>
      <c r="BL623" s="11"/>
      <c r="BM623" s="11"/>
      <c r="BN623" s="11"/>
      <c r="BO623" s="11"/>
      <c r="BP623" s="11"/>
      <c r="BQ623" s="11"/>
      <c r="BR623" s="11"/>
      <c r="BS623" s="11"/>
    </row>
    <row r="624" spans="1:71" x14ac:dyDescent="0.2">
      <c r="A624" s="16">
        <f t="shared" si="158"/>
        <v>623</v>
      </c>
      <c r="B624" s="11" t="str">
        <f t="shared" si="161"/>
        <v>50033-00002</v>
      </c>
      <c r="C624" s="11" t="str">
        <f t="shared" si="161"/>
        <v>50033-00002</v>
      </c>
      <c r="D624" s="7" t="s">
        <v>2795</v>
      </c>
      <c r="E624" s="6" t="s">
        <v>139</v>
      </c>
      <c r="F624" s="11" t="s">
        <v>8991</v>
      </c>
      <c r="G624" s="17" t="str">
        <f>INDEX(Data!G:G,MATCH($D624,Data!$D:$D,0))</f>
        <v>STRATA MINI</v>
      </c>
      <c r="H624" s="17" t="str">
        <f>INDEX(Data!H:H,MATCH($D624,Data!$D:$D,0))</f>
        <v>Goggle</v>
      </c>
      <c r="I624" s="6" t="s">
        <v>2311</v>
      </c>
      <c r="J624" s="6" t="s">
        <v>5331</v>
      </c>
      <c r="K624" s="6" t="s">
        <v>5333</v>
      </c>
      <c r="L624" s="6" t="s">
        <v>8992</v>
      </c>
      <c r="M624" s="6" t="s">
        <v>5348</v>
      </c>
      <c r="N624" s="6" t="s">
        <v>638</v>
      </c>
      <c r="O624" s="11"/>
      <c r="P624" s="11"/>
      <c r="Q624" s="6" t="s">
        <v>103</v>
      </c>
      <c r="R624" s="9" t="b">
        <v>1</v>
      </c>
      <c r="S624" s="9" t="b">
        <v>1</v>
      </c>
      <c r="T624" s="6" t="s">
        <v>2795</v>
      </c>
      <c r="U624" s="17" t="str">
        <f>INDEX(Data!U:U,MATCH($D624,Data!$D:$D,0))</f>
        <v>50033-00002</v>
      </c>
      <c r="V624" s="17" t="str">
        <f>INDEX(Data!V:V,MATCH($D624,Data!$D:$D,0))</f>
        <v/>
      </c>
      <c r="W624" s="17" t="str">
        <f>INDEX(Data!W:W,MATCH($D624,Data!$D:$D,0))</f>
        <v/>
      </c>
      <c r="X624" s="17" t="str">
        <f>INDEX(Data!X:X,MATCH($D624,Data!$D:$D,0))</f>
        <v/>
      </c>
      <c r="Y624" s="17" t="str">
        <f>INDEX(Data!Y:Y,MATCH($D624,Data!$D:$D,0))</f>
        <v/>
      </c>
      <c r="Z624" s="17" t="str">
        <f>INDEX(Data!Z:Z,MATCH($D624,Data!$D:$D,0))</f>
        <v/>
      </c>
      <c r="AA624" s="17" t="str">
        <f>INDEX(Data!AA:AA,MATCH($D624,Data!$D:$D,0))</f>
        <v/>
      </c>
      <c r="AB624" s="17" t="str">
        <f>INDEX(Data!AB:AB,MATCH($D624,Data!$D:$D,0))</f>
        <v/>
      </c>
      <c r="AC624" s="17" t="str">
        <f>INDEX(Data!AC:AC,MATCH($D624,Data!$D:$D,0))</f>
        <v>OS</v>
      </c>
      <c r="AD624" s="17" t="str">
        <f>INDEX(Data!AD:AD,MATCH($D624,Data!$D:$D,0))</f>
        <v/>
      </c>
      <c r="AE624" s="17" t="str">
        <f>INDEX(Data!AE:AE,MATCH($D624,Data!$D:$D,0))</f>
        <v/>
      </c>
      <c r="AF624" s="17" t="str">
        <f>INDEX(Data!AF:AF,MATCH($D624,Data!$D:$D,0))</f>
        <v/>
      </c>
      <c r="AG624" s="17" t="str">
        <f>INDEX(Data!AG:AG,MATCH($D624,Data!$D:$D,0))</f>
        <v/>
      </c>
      <c r="AH624" s="17" t="str">
        <f>INDEX(Data!AH:AH,MATCH($D624,Data!$D:$D,0))</f>
        <v/>
      </c>
      <c r="AI624" s="17" t="str">
        <f>INDEX(Data!AI:AI,MATCH($D624,Data!$D:$D,0))</f>
        <v/>
      </c>
      <c r="AJ624" s="17" t="str">
        <f>INDEX(Data!AJ:AJ,MATCH($D624,Data!$D:$D,0))</f>
        <v/>
      </c>
      <c r="AK624" s="10">
        <v>17</v>
      </c>
      <c r="AL624" s="10">
        <v>27</v>
      </c>
      <c r="AM624" s="6" t="s">
        <v>475</v>
      </c>
      <c r="AN624" s="6" t="s">
        <v>2792</v>
      </c>
      <c r="AO624" s="6" t="s">
        <v>2793</v>
      </c>
      <c r="AP624" s="6" t="s">
        <v>2794</v>
      </c>
      <c r="AQ624" s="18" t="s">
        <v>9465</v>
      </c>
      <c r="AR624" s="11" t="str">
        <f t="shared" si="146"/>
        <v>2W Distributor Bike</v>
      </c>
      <c r="AS624" s="11" t="str">
        <f t="shared" si="147"/>
        <v>2W Distributor - Moto</v>
      </c>
      <c r="AT624" s="11" t="str">
        <f t="shared" si="148"/>
        <v>2W Distributor</v>
      </c>
      <c r="AU624" s="11" t="str">
        <f t="shared" si="149"/>
        <v>H2</v>
      </c>
      <c r="AV624" s="11" t="str">
        <f t="shared" si="149"/>
        <v>International - Bike</v>
      </c>
      <c r="AW624" s="11" t="str">
        <f t="shared" si="150"/>
        <v>International - Moto</v>
      </c>
      <c r="AX624" s="11" t="str">
        <f t="shared" si="151"/>
        <v>International - AS</v>
      </c>
      <c r="AY624" s="11" t="str">
        <f t="shared" si="151"/>
        <v>International</v>
      </c>
      <c r="AZ624" s="11" t="str">
        <f t="shared" si="151"/>
        <v>International - New</v>
      </c>
      <c r="BA624" s="11" t="str">
        <f t="shared" si="152"/>
        <v>Mecanic Sport</v>
      </c>
      <c r="BB624" s="11" t="str">
        <f t="shared" si="153"/>
        <v>Moto Dealers</v>
      </c>
      <c r="BC624" s="11" t="str">
        <f t="shared" si="153"/>
        <v>Motonet</v>
      </c>
      <c r="BD624" s="11" t="str">
        <f t="shared" si="154"/>
        <v>Pierce AB</v>
      </c>
      <c r="BE624" s="11" t="str">
        <f t="shared" si="155"/>
        <v>Retail</v>
      </c>
      <c r="BF624" s="11" t="str">
        <f t="shared" si="156"/>
        <v>TREK</v>
      </c>
      <c r="BG624" s="11" t="s">
        <v>5663</v>
      </c>
      <c r="BH624" s="11" t="str">
        <f t="shared" si="157"/>
        <v>https://fs.amplifi.io//file?id=604ff159-9d56-49d6-bd4e-eddcb23ff6f8&amp;variant=thumb&amp;extension=png</v>
      </c>
      <c r="BI624" s="11" t="s">
        <v>6643</v>
      </c>
      <c r="BJ624" s="11" t="s">
        <v>5663</v>
      </c>
      <c r="BK624" s="11"/>
      <c r="BL624" s="11"/>
      <c r="BM624" s="11"/>
      <c r="BN624" s="11"/>
      <c r="BO624" s="11"/>
      <c r="BP624" s="11"/>
      <c r="BQ624" s="11"/>
      <c r="BR624" s="11"/>
      <c r="BS624" s="11"/>
    </row>
    <row r="625" spans="1:71" x14ac:dyDescent="0.2">
      <c r="A625" s="16">
        <f t="shared" si="158"/>
        <v>624</v>
      </c>
      <c r="B625" s="11" t="str">
        <f t="shared" si="161"/>
        <v>50033-00003</v>
      </c>
      <c r="C625" s="11" t="str">
        <f t="shared" si="161"/>
        <v>50033-00003</v>
      </c>
      <c r="D625" s="7" t="s">
        <v>2796</v>
      </c>
      <c r="E625" s="6" t="s">
        <v>139</v>
      </c>
      <c r="F625" s="11" t="s">
        <v>8991</v>
      </c>
      <c r="G625" s="17" t="str">
        <f>INDEX(Data!G:G,MATCH($D625,Data!$D:$D,0))</f>
        <v>STRATA MINI</v>
      </c>
      <c r="H625" s="17" t="str">
        <f>INDEX(Data!H:H,MATCH($D625,Data!$D:$D,0))</f>
        <v>Goggle</v>
      </c>
      <c r="I625" s="6" t="s">
        <v>2311</v>
      </c>
      <c r="J625" s="6" t="s">
        <v>5331</v>
      </c>
      <c r="K625" s="6" t="s">
        <v>5333</v>
      </c>
      <c r="L625" s="6" t="s">
        <v>8992</v>
      </c>
      <c r="M625" s="6" t="s">
        <v>5348</v>
      </c>
      <c r="N625" s="6" t="s">
        <v>638</v>
      </c>
      <c r="O625" s="11"/>
      <c r="P625" s="11"/>
      <c r="Q625" s="6" t="s">
        <v>2438</v>
      </c>
      <c r="R625" s="9" t="b">
        <v>1</v>
      </c>
      <c r="S625" s="9" t="b">
        <v>1</v>
      </c>
      <c r="T625" s="6" t="s">
        <v>2796</v>
      </c>
      <c r="U625" s="17" t="str">
        <f>INDEX(Data!U:U,MATCH($D625,Data!$D:$D,0))</f>
        <v>50033-00003</v>
      </c>
      <c r="V625" s="17" t="str">
        <f>INDEX(Data!V:V,MATCH($D625,Data!$D:$D,0))</f>
        <v/>
      </c>
      <c r="W625" s="17" t="str">
        <f>INDEX(Data!W:W,MATCH($D625,Data!$D:$D,0))</f>
        <v/>
      </c>
      <c r="X625" s="17" t="str">
        <f>INDEX(Data!X:X,MATCH($D625,Data!$D:$D,0))</f>
        <v/>
      </c>
      <c r="Y625" s="17" t="str">
        <f>INDEX(Data!Y:Y,MATCH($D625,Data!$D:$D,0))</f>
        <v/>
      </c>
      <c r="Z625" s="17" t="str">
        <f>INDEX(Data!Z:Z,MATCH($D625,Data!$D:$D,0))</f>
        <v/>
      </c>
      <c r="AA625" s="17" t="str">
        <f>INDEX(Data!AA:AA,MATCH($D625,Data!$D:$D,0))</f>
        <v/>
      </c>
      <c r="AB625" s="17" t="str">
        <f>INDEX(Data!AB:AB,MATCH($D625,Data!$D:$D,0))</f>
        <v/>
      </c>
      <c r="AC625" s="17" t="str">
        <f>INDEX(Data!AC:AC,MATCH($D625,Data!$D:$D,0))</f>
        <v>OS</v>
      </c>
      <c r="AD625" s="17" t="str">
        <f>INDEX(Data!AD:AD,MATCH($D625,Data!$D:$D,0))</f>
        <v/>
      </c>
      <c r="AE625" s="17" t="str">
        <f>INDEX(Data!AE:AE,MATCH($D625,Data!$D:$D,0))</f>
        <v/>
      </c>
      <c r="AF625" s="17" t="str">
        <f>INDEX(Data!AF:AF,MATCH($D625,Data!$D:$D,0))</f>
        <v/>
      </c>
      <c r="AG625" s="17" t="str">
        <f>INDEX(Data!AG:AG,MATCH($D625,Data!$D:$D,0))</f>
        <v/>
      </c>
      <c r="AH625" s="17" t="str">
        <f>INDEX(Data!AH:AH,MATCH($D625,Data!$D:$D,0))</f>
        <v/>
      </c>
      <c r="AI625" s="17" t="str">
        <f>INDEX(Data!AI:AI,MATCH($D625,Data!$D:$D,0))</f>
        <v/>
      </c>
      <c r="AJ625" s="17" t="str">
        <f>INDEX(Data!AJ:AJ,MATCH($D625,Data!$D:$D,0))</f>
        <v/>
      </c>
      <c r="AK625" s="10">
        <v>17</v>
      </c>
      <c r="AL625" s="10">
        <v>27</v>
      </c>
      <c r="AM625" s="6" t="s">
        <v>475</v>
      </c>
      <c r="AN625" s="6" t="s">
        <v>2792</v>
      </c>
      <c r="AO625" s="6" t="s">
        <v>2793</v>
      </c>
      <c r="AP625" s="6" t="s">
        <v>2794</v>
      </c>
      <c r="AQ625" s="18" t="s">
        <v>9465</v>
      </c>
      <c r="AR625" s="11" t="str">
        <f t="shared" si="146"/>
        <v>2W Distributor Bike</v>
      </c>
      <c r="AS625" s="11" t="str">
        <f t="shared" si="147"/>
        <v>2W Distributor - Moto</v>
      </c>
      <c r="AT625" s="11" t="str">
        <f t="shared" si="148"/>
        <v>2W Distributor</v>
      </c>
      <c r="AU625" s="11" t="str">
        <f t="shared" si="149"/>
        <v>H2</v>
      </c>
      <c r="AV625" s="11" t="str">
        <f t="shared" si="149"/>
        <v>International - Bike</v>
      </c>
      <c r="AW625" s="11" t="str">
        <f t="shared" si="150"/>
        <v>International - Moto</v>
      </c>
      <c r="AX625" s="11" t="str">
        <f t="shared" si="151"/>
        <v>International - AS</v>
      </c>
      <c r="AY625" s="11" t="str">
        <f t="shared" si="151"/>
        <v>International</v>
      </c>
      <c r="AZ625" s="11" t="str">
        <f t="shared" si="151"/>
        <v>International - New</v>
      </c>
      <c r="BA625" s="11" t="str">
        <f t="shared" si="152"/>
        <v>Mecanic Sport</v>
      </c>
      <c r="BB625" s="11" t="str">
        <f t="shared" si="153"/>
        <v>Moto Dealers</v>
      </c>
      <c r="BC625" s="11" t="str">
        <f t="shared" si="153"/>
        <v>Motonet</v>
      </c>
      <c r="BD625" s="11" t="str">
        <f t="shared" si="154"/>
        <v>Pierce AB</v>
      </c>
      <c r="BE625" s="11" t="str">
        <f t="shared" si="155"/>
        <v>Retail</v>
      </c>
      <c r="BF625" s="11" t="str">
        <f t="shared" si="156"/>
        <v>TREK</v>
      </c>
      <c r="BG625" s="11" t="s">
        <v>5664</v>
      </c>
      <c r="BH625" s="11" t="str">
        <f t="shared" si="157"/>
        <v>https://fs.amplifi.io//file?id=7d03eab4-9539-43d2-9345-5c6008f1a0d5&amp;variant=thumb&amp;extension=png</v>
      </c>
      <c r="BI625" s="11" t="s">
        <v>5664</v>
      </c>
      <c r="BJ625" s="11" t="s">
        <v>6644</v>
      </c>
      <c r="BK625" s="11"/>
      <c r="BL625" s="11"/>
      <c r="BM625" s="11"/>
      <c r="BN625" s="11"/>
      <c r="BO625" s="11"/>
      <c r="BP625" s="11"/>
      <c r="BQ625" s="11"/>
      <c r="BR625" s="11"/>
      <c r="BS625" s="11"/>
    </row>
    <row r="626" spans="1:71" x14ac:dyDescent="0.2">
      <c r="A626" s="16">
        <f t="shared" si="158"/>
        <v>625</v>
      </c>
      <c r="B626" s="11" t="str">
        <f t="shared" si="161"/>
        <v>51000-00001</v>
      </c>
      <c r="C626" s="11" t="str">
        <f t="shared" si="161"/>
        <v>51000-00001</v>
      </c>
      <c r="D626" s="7" t="s">
        <v>8802</v>
      </c>
      <c r="E626" s="6" t="s">
        <v>8990</v>
      </c>
      <c r="F626" s="11" t="s">
        <v>8991</v>
      </c>
      <c r="G626" s="17" t="str">
        <f>INDEX(Data!G:G,MATCH($D626,Data!$D:$D,0))</f>
        <v>NORG</v>
      </c>
      <c r="H626" s="17" t="str">
        <f>INDEX(Data!H:H,MATCH($D626,Data!$D:$D,0))</f>
        <v>HiPER Goggle</v>
      </c>
      <c r="I626" s="6" t="s">
        <v>8997</v>
      </c>
      <c r="J626" s="6" t="s">
        <v>5331</v>
      </c>
      <c r="K626" s="6" t="s">
        <v>5340</v>
      </c>
      <c r="L626" s="6" t="s">
        <v>8994</v>
      </c>
      <c r="M626" s="6" t="s">
        <v>5348</v>
      </c>
      <c r="N626" s="6" t="s">
        <v>5379</v>
      </c>
      <c r="O626" s="11"/>
      <c r="P626" s="11"/>
      <c r="Q626" s="6" t="s">
        <v>9140</v>
      </c>
      <c r="R626" s="9" t="b">
        <v>1</v>
      </c>
      <c r="S626" s="9" t="b">
        <v>1</v>
      </c>
      <c r="T626" s="6" t="s">
        <v>8802</v>
      </c>
      <c r="U626" s="17" t="str">
        <f>INDEX(Data!U:U,MATCH($D626,Data!$D:$D,0))</f>
        <v>51000-00001</v>
      </c>
      <c r="V626" s="17" t="str">
        <f>INDEX(Data!V:V,MATCH($D626,Data!$D:$D,0))</f>
        <v/>
      </c>
      <c r="W626" s="17" t="str">
        <f>INDEX(Data!W:W,MATCH($D626,Data!$D:$D,0))</f>
        <v/>
      </c>
      <c r="X626" s="17" t="str">
        <f>INDEX(Data!X:X,MATCH($D626,Data!$D:$D,0))</f>
        <v/>
      </c>
      <c r="Y626" s="17" t="str">
        <f>INDEX(Data!Y:Y,MATCH($D626,Data!$D:$D,0))</f>
        <v/>
      </c>
      <c r="Z626" s="17" t="str">
        <f>INDEX(Data!Z:Z,MATCH($D626,Data!$D:$D,0))</f>
        <v/>
      </c>
      <c r="AA626" s="17" t="str">
        <f>INDEX(Data!AA:AA,MATCH($D626,Data!$D:$D,0))</f>
        <v/>
      </c>
      <c r="AB626" s="17" t="str">
        <f>INDEX(Data!AB:AB,MATCH($D626,Data!$D:$D,0))</f>
        <v/>
      </c>
      <c r="AC626" s="17" t="str">
        <f>INDEX(Data!AC:AC,MATCH($D626,Data!$D:$D,0))</f>
        <v>OS</v>
      </c>
      <c r="AD626" s="17" t="str">
        <f>INDEX(Data!AD:AD,MATCH($D626,Data!$D:$D,0))</f>
        <v/>
      </c>
      <c r="AE626" s="17" t="str">
        <f>INDEX(Data!AE:AE,MATCH($D626,Data!$D:$D,0))</f>
        <v/>
      </c>
      <c r="AF626" s="17" t="str">
        <f>INDEX(Data!AF:AF,MATCH($D626,Data!$D:$D,0))</f>
        <v/>
      </c>
      <c r="AG626" s="17" t="str">
        <f>INDEX(Data!AG:AG,MATCH($D626,Data!$D:$D,0))</f>
        <v/>
      </c>
      <c r="AH626" s="17" t="str">
        <f>INDEX(Data!AH:AH,MATCH($D626,Data!$D:$D,0))</f>
        <v/>
      </c>
      <c r="AI626" s="17" t="str">
        <f>INDEX(Data!AI:AI,MATCH($D626,Data!$D:$D,0))</f>
        <v/>
      </c>
      <c r="AJ626" s="17" t="str">
        <f>INDEX(Data!AJ:AJ,MATCH($D626,Data!$D:$D,0))</f>
        <v/>
      </c>
      <c r="AK626" s="10">
        <v>250</v>
      </c>
      <c r="AL626" s="10">
        <v>270</v>
      </c>
      <c r="AM626" s="6" t="s">
        <v>475</v>
      </c>
      <c r="AN626" s="6" t="s">
        <v>9245</v>
      </c>
      <c r="AO626" s="6" t="s">
        <v>9300</v>
      </c>
      <c r="AP626" s="6" t="s">
        <v>9418</v>
      </c>
      <c r="AQ626" s="18" t="s">
        <v>9465</v>
      </c>
      <c r="AR626" s="11" t="str">
        <f t="shared" si="146"/>
        <v/>
      </c>
      <c r="AS626" s="11" t="str">
        <f t="shared" si="147"/>
        <v/>
      </c>
      <c r="AT626" s="11" t="str">
        <f t="shared" si="148"/>
        <v/>
      </c>
      <c r="AU626" s="11" t="str">
        <f t="shared" si="149"/>
        <v/>
      </c>
      <c r="AV626" s="11" t="str">
        <f t="shared" si="149"/>
        <v/>
      </c>
      <c r="AW626" s="11" t="str">
        <f t="shared" si="150"/>
        <v/>
      </c>
      <c r="AX626" s="11" t="str">
        <f t="shared" si="151"/>
        <v/>
      </c>
      <c r="AY626" s="11" t="str">
        <f t="shared" si="151"/>
        <v/>
      </c>
      <c r="AZ626" s="11" t="str">
        <f t="shared" si="151"/>
        <v/>
      </c>
      <c r="BA626" s="11" t="str">
        <f t="shared" si="152"/>
        <v/>
      </c>
      <c r="BB626" s="11" t="str">
        <f t="shared" si="153"/>
        <v/>
      </c>
      <c r="BC626" s="11" t="str">
        <f t="shared" si="153"/>
        <v/>
      </c>
      <c r="BD626" s="11" t="str">
        <f t="shared" si="154"/>
        <v/>
      </c>
      <c r="BE626" s="11" t="str">
        <f t="shared" si="155"/>
        <v/>
      </c>
      <c r="BF626" s="11" t="str">
        <f t="shared" si="156"/>
        <v/>
      </c>
      <c r="BG626" s="11" t="e">
        <v>#N/A</v>
      </c>
      <c r="BH626" s="11" t="e">
        <f t="shared" si="157"/>
        <v>#N/A</v>
      </c>
      <c r="BI626" s="11"/>
      <c r="BJ626" s="11"/>
      <c r="BK626" s="11"/>
      <c r="BL626" s="11"/>
      <c r="BM626" s="11"/>
      <c r="BN626" s="11"/>
      <c r="BO626" s="11"/>
      <c r="BP626" s="11"/>
      <c r="BQ626" s="11"/>
      <c r="BR626" s="11"/>
      <c r="BS626" s="11"/>
    </row>
    <row r="627" spans="1:71" x14ac:dyDescent="0.2">
      <c r="A627" s="16">
        <f t="shared" si="158"/>
        <v>626</v>
      </c>
      <c r="B627" s="11" t="str">
        <f t="shared" si="161"/>
        <v>51000-00002</v>
      </c>
      <c r="C627" s="11" t="str">
        <f t="shared" si="161"/>
        <v>51000-00002</v>
      </c>
      <c r="D627" s="7" t="s">
        <v>8803</v>
      </c>
      <c r="E627" s="6" t="s">
        <v>8990</v>
      </c>
      <c r="F627" s="11" t="s">
        <v>8991</v>
      </c>
      <c r="G627" s="17" t="str">
        <f>INDEX(Data!G:G,MATCH($D627,Data!$D:$D,0))</f>
        <v>NORG</v>
      </c>
      <c r="H627" s="17" t="str">
        <f>INDEX(Data!H:H,MATCH($D627,Data!$D:$D,0))</f>
        <v>HiPER Goggle</v>
      </c>
      <c r="I627" s="6" t="s">
        <v>8997</v>
      </c>
      <c r="J627" s="6" t="s">
        <v>5331</v>
      </c>
      <c r="K627" s="6" t="s">
        <v>5340</v>
      </c>
      <c r="L627" s="6" t="s">
        <v>8994</v>
      </c>
      <c r="M627" s="6" t="s">
        <v>5348</v>
      </c>
      <c r="N627" s="6" t="s">
        <v>5379</v>
      </c>
      <c r="O627" s="11"/>
      <c r="P627" s="11"/>
      <c r="Q627" s="6" t="s">
        <v>632</v>
      </c>
      <c r="R627" s="9" t="b">
        <v>1</v>
      </c>
      <c r="S627" s="9" t="b">
        <v>1</v>
      </c>
      <c r="T627" s="6" t="s">
        <v>8803</v>
      </c>
      <c r="U627" s="17" t="str">
        <f>INDEX(Data!U:U,MATCH($D627,Data!$D:$D,0))</f>
        <v>51000-00002</v>
      </c>
      <c r="V627" s="17" t="str">
        <f>INDEX(Data!V:V,MATCH($D627,Data!$D:$D,0))</f>
        <v/>
      </c>
      <c r="W627" s="17" t="str">
        <f>INDEX(Data!W:W,MATCH($D627,Data!$D:$D,0))</f>
        <v/>
      </c>
      <c r="X627" s="17" t="str">
        <f>INDEX(Data!X:X,MATCH($D627,Data!$D:$D,0))</f>
        <v/>
      </c>
      <c r="Y627" s="17" t="str">
        <f>INDEX(Data!Y:Y,MATCH($D627,Data!$D:$D,0))</f>
        <v/>
      </c>
      <c r="Z627" s="17" t="str">
        <f>INDEX(Data!Z:Z,MATCH($D627,Data!$D:$D,0))</f>
        <v/>
      </c>
      <c r="AA627" s="17" t="str">
        <f>INDEX(Data!AA:AA,MATCH($D627,Data!$D:$D,0))</f>
        <v/>
      </c>
      <c r="AB627" s="17" t="str">
        <f>INDEX(Data!AB:AB,MATCH($D627,Data!$D:$D,0))</f>
        <v/>
      </c>
      <c r="AC627" s="17" t="str">
        <f>INDEX(Data!AC:AC,MATCH($D627,Data!$D:$D,0))</f>
        <v>OS</v>
      </c>
      <c r="AD627" s="17" t="str">
        <f>INDEX(Data!AD:AD,MATCH($D627,Data!$D:$D,0))</f>
        <v/>
      </c>
      <c r="AE627" s="17" t="str">
        <f>INDEX(Data!AE:AE,MATCH($D627,Data!$D:$D,0))</f>
        <v/>
      </c>
      <c r="AF627" s="17" t="str">
        <f>INDEX(Data!AF:AF,MATCH($D627,Data!$D:$D,0))</f>
        <v/>
      </c>
      <c r="AG627" s="17" t="str">
        <f>INDEX(Data!AG:AG,MATCH($D627,Data!$D:$D,0))</f>
        <v/>
      </c>
      <c r="AH627" s="17" t="str">
        <f>INDEX(Data!AH:AH,MATCH($D627,Data!$D:$D,0))</f>
        <v/>
      </c>
      <c r="AI627" s="17" t="str">
        <f>INDEX(Data!AI:AI,MATCH($D627,Data!$D:$D,0))</f>
        <v/>
      </c>
      <c r="AJ627" s="17" t="str">
        <f>INDEX(Data!AJ:AJ,MATCH($D627,Data!$D:$D,0))</f>
        <v/>
      </c>
      <c r="AK627" s="10">
        <v>250</v>
      </c>
      <c r="AL627" s="10">
        <v>270</v>
      </c>
      <c r="AM627" s="6" t="s">
        <v>475</v>
      </c>
      <c r="AN627" s="6" t="s">
        <v>9245</v>
      </c>
      <c r="AO627" s="6" t="s">
        <v>9300</v>
      </c>
      <c r="AP627" s="6" t="s">
        <v>9418</v>
      </c>
      <c r="AQ627" s="18" t="s">
        <v>9465</v>
      </c>
      <c r="AR627" s="11" t="str">
        <f t="shared" si="146"/>
        <v/>
      </c>
      <c r="AS627" s="11" t="str">
        <f t="shared" si="147"/>
        <v/>
      </c>
      <c r="AT627" s="11" t="str">
        <f t="shared" si="148"/>
        <v/>
      </c>
      <c r="AU627" s="11" t="str">
        <f t="shared" si="149"/>
        <v/>
      </c>
      <c r="AV627" s="11" t="str">
        <f t="shared" si="149"/>
        <v/>
      </c>
      <c r="AW627" s="11" t="str">
        <f t="shared" si="150"/>
        <v/>
      </c>
      <c r="AX627" s="11" t="str">
        <f t="shared" si="151"/>
        <v/>
      </c>
      <c r="AY627" s="11" t="str">
        <f t="shared" si="151"/>
        <v/>
      </c>
      <c r="AZ627" s="11" t="str">
        <f t="shared" si="151"/>
        <v/>
      </c>
      <c r="BA627" s="11" t="str">
        <f t="shared" si="152"/>
        <v/>
      </c>
      <c r="BB627" s="11" t="str">
        <f t="shared" si="153"/>
        <v/>
      </c>
      <c r="BC627" s="11" t="str">
        <f t="shared" si="153"/>
        <v/>
      </c>
      <c r="BD627" s="11" t="str">
        <f t="shared" si="154"/>
        <v/>
      </c>
      <c r="BE627" s="11" t="str">
        <f t="shared" si="155"/>
        <v/>
      </c>
      <c r="BF627" s="11" t="str">
        <f t="shared" si="156"/>
        <v/>
      </c>
      <c r="BG627" s="11" t="e">
        <v>#N/A</v>
      </c>
      <c r="BH627" s="11" t="e">
        <f t="shared" si="157"/>
        <v>#N/A</v>
      </c>
      <c r="BI627" s="11"/>
      <c r="BJ627" s="11"/>
      <c r="BK627" s="11"/>
      <c r="BL627" s="11"/>
      <c r="BM627" s="11"/>
      <c r="BN627" s="11"/>
      <c r="BO627" s="11"/>
      <c r="BP627" s="11"/>
      <c r="BQ627" s="11"/>
      <c r="BR627" s="11"/>
      <c r="BS627" s="11"/>
    </row>
    <row r="628" spans="1:71" x14ac:dyDescent="0.2">
      <c r="A628" s="16">
        <f t="shared" si="158"/>
        <v>627</v>
      </c>
      <c r="B628" s="11" t="str">
        <f t="shared" si="161"/>
        <v>51000-00003</v>
      </c>
      <c r="C628" s="11" t="str">
        <f t="shared" si="161"/>
        <v>51000-00003</v>
      </c>
      <c r="D628" s="7" t="s">
        <v>8804</v>
      </c>
      <c r="E628" s="6" t="s">
        <v>8990</v>
      </c>
      <c r="F628" s="11" t="s">
        <v>8991</v>
      </c>
      <c r="G628" s="17" t="str">
        <f>INDEX(Data!G:G,MATCH($D628,Data!$D:$D,0))</f>
        <v>NORG</v>
      </c>
      <c r="H628" s="17" t="str">
        <f>INDEX(Data!H:H,MATCH($D628,Data!$D:$D,0))</f>
        <v>HiPER Goggle</v>
      </c>
      <c r="I628" s="6" t="s">
        <v>8997</v>
      </c>
      <c r="J628" s="6" t="s">
        <v>5331</v>
      </c>
      <c r="K628" s="6" t="s">
        <v>5340</v>
      </c>
      <c r="L628" s="6" t="s">
        <v>8994</v>
      </c>
      <c r="M628" s="6" t="s">
        <v>5348</v>
      </c>
      <c r="N628" s="6" t="s">
        <v>5379</v>
      </c>
      <c r="O628" s="11"/>
      <c r="P628" s="11"/>
      <c r="Q628" s="6" t="s">
        <v>9141</v>
      </c>
      <c r="R628" s="9" t="b">
        <v>1</v>
      </c>
      <c r="S628" s="9" t="b">
        <v>1</v>
      </c>
      <c r="T628" s="6" t="s">
        <v>8804</v>
      </c>
      <c r="U628" s="17" t="str">
        <f>INDEX(Data!U:U,MATCH($D628,Data!$D:$D,0))</f>
        <v>51000-00003</v>
      </c>
      <c r="V628" s="17" t="str">
        <f>INDEX(Data!V:V,MATCH($D628,Data!$D:$D,0))</f>
        <v/>
      </c>
      <c r="W628" s="17" t="str">
        <f>INDEX(Data!W:W,MATCH($D628,Data!$D:$D,0))</f>
        <v/>
      </c>
      <c r="X628" s="17" t="str">
        <f>INDEX(Data!X:X,MATCH($D628,Data!$D:$D,0))</f>
        <v/>
      </c>
      <c r="Y628" s="17" t="str">
        <f>INDEX(Data!Y:Y,MATCH($D628,Data!$D:$D,0))</f>
        <v/>
      </c>
      <c r="Z628" s="17" t="str">
        <f>INDEX(Data!Z:Z,MATCH($D628,Data!$D:$D,0))</f>
        <v/>
      </c>
      <c r="AA628" s="17" t="str">
        <f>INDEX(Data!AA:AA,MATCH($D628,Data!$D:$D,0))</f>
        <v/>
      </c>
      <c r="AB628" s="17" t="str">
        <f>INDEX(Data!AB:AB,MATCH($D628,Data!$D:$D,0))</f>
        <v/>
      </c>
      <c r="AC628" s="17" t="str">
        <f>INDEX(Data!AC:AC,MATCH($D628,Data!$D:$D,0))</f>
        <v>OS</v>
      </c>
      <c r="AD628" s="17" t="str">
        <f>INDEX(Data!AD:AD,MATCH($D628,Data!$D:$D,0))</f>
        <v/>
      </c>
      <c r="AE628" s="17" t="str">
        <f>INDEX(Data!AE:AE,MATCH($D628,Data!$D:$D,0))</f>
        <v/>
      </c>
      <c r="AF628" s="17" t="str">
        <f>INDEX(Data!AF:AF,MATCH($D628,Data!$D:$D,0))</f>
        <v/>
      </c>
      <c r="AG628" s="17" t="str">
        <f>INDEX(Data!AG:AG,MATCH($D628,Data!$D:$D,0))</f>
        <v/>
      </c>
      <c r="AH628" s="17" t="str">
        <f>INDEX(Data!AH:AH,MATCH($D628,Data!$D:$D,0))</f>
        <v/>
      </c>
      <c r="AI628" s="17" t="str">
        <f>INDEX(Data!AI:AI,MATCH($D628,Data!$D:$D,0))</f>
        <v/>
      </c>
      <c r="AJ628" s="17" t="str">
        <f>INDEX(Data!AJ:AJ,MATCH($D628,Data!$D:$D,0))</f>
        <v/>
      </c>
      <c r="AK628" s="10">
        <v>250</v>
      </c>
      <c r="AL628" s="10">
        <v>270</v>
      </c>
      <c r="AM628" s="6" t="s">
        <v>475</v>
      </c>
      <c r="AN628" s="6" t="s">
        <v>9245</v>
      </c>
      <c r="AO628" s="6" t="s">
        <v>9300</v>
      </c>
      <c r="AP628" s="6" t="s">
        <v>9418</v>
      </c>
      <c r="AQ628" s="18" t="s">
        <v>9465</v>
      </c>
      <c r="AR628" s="11" t="str">
        <f t="shared" si="146"/>
        <v/>
      </c>
      <c r="AS628" s="11" t="str">
        <f t="shared" si="147"/>
        <v/>
      </c>
      <c r="AT628" s="11" t="str">
        <f t="shared" si="148"/>
        <v/>
      </c>
      <c r="AU628" s="11" t="str">
        <f t="shared" si="149"/>
        <v/>
      </c>
      <c r="AV628" s="11" t="str">
        <f t="shared" si="149"/>
        <v/>
      </c>
      <c r="AW628" s="11" t="str">
        <f t="shared" si="150"/>
        <v/>
      </c>
      <c r="AX628" s="11" t="str">
        <f t="shared" si="151"/>
        <v/>
      </c>
      <c r="AY628" s="11" t="str">
        <f t="shared" si="151"/>
        <v/>
      </c>
      <c r="AZ628" s="11" t="str">
        <f t="shared" si="151"/>
        <v/>
      </c>
      <c r="BA628" s="11" t="str">
        <f t="shared" si="152"/>
        <v/>
      </c>
      <c r="BB628" s="11" t="str">
        <f t="shared" si="153"/>
        <v/>
      </c>
      <c r="BC628" s="11" t="str">
        <f t="shared" si="153"/>
        <v/>
      </c>
      <c r="BD628" s="11" t="str">
        <f t="shared" si="154"/>
        <v/>
      </c>
      <c r="BE628" s="11" t="str">
        <f t="shared" si="155"/>
        <v/>
      </c>
      <c r="BF628" s="11" t="str">
        <f t="shared" si="156"/>
        <v/>
      </c>
      <c r="BG628" s="11" t="e">
        <v>#N/A</v>
      </c>
      <c r="BH628" s="11" t="e">
        <f t="shared" si="157"/>
        <v>#N/A</v>
      </c>
      <c r="BI628" s="11"/>
      <c r="BJ628" s="11"/>
      <c r="BK628" s="11"/>
      <c r="BL628" s="11"/>
      <c r="BM628" s="11"/>
      <c r="BN628" s="11"/>
      <c r="BO628" s="11"/>
      <c r="BP628" s="11"/>
      <c r="BQ628" s="11"/>
      <c r="BR628" s="11"/>
      <c r="BS628" s="11"/>
    </row>
    <row r="629" spans="1:71" x14ac:dyDescent="0.2">
      <c r="A629" s="16">
        <f t="shared" si="158"/>
        <v>628</v>
      </c>
      <c r="B629" s="11" t="str">
        <f t="shared" si="161"/>
        <v>51000-00004</v>
      </c>
      <c r="C629" s="11" t="str">
        <f t="shared" si="161"/>
        <v>51000-00004</v>
      </c>
      <c r="D629" s="7" t="s">
        <v>8805</v>
      </c>
      <c r="E629" s="6" t="s">
        <v>8990</v>
      </c>
      <c r="F629" s="11" t="s">
        <v>8991</v>
      </c>
      <c r="G629" s="17" t="str">
        <f>INDEX(Data!G:G,MATCH($D629,Data!$D:$D,0))</f>
        <v>NORG</v>
      </c>
      <c r="H629" s="17" t="str">
        <f>INDEX(Data!H:H,MATCH($D629,Data!$D:$D,0))</f>
        <v>HiPER Goggle</v>
      </c>
      <c r="I629" s="6" t="s">
        <v>8997</v>
      </c>
      <c r="J629" s="6" t="s">
        <v>5331</v>
      </c>
      <c r="K629" s="6" t="s">
        <v>5340</v>
      </c>
      <c r="L629" s="6" t="s">
        <v>8994</v>
      </c>
      <c r="M629" s="6" t="s">
        <v>5348</v>
      </c>
      <c r="N629" s="6" t="s">
        <v>5379</v>
      </c>
      <c r="O629" s="11"/>
      <c r="P629" s="11"/>
      <c r="Q629" s="6" t="s">
        <v>9142</v>
      </c>
      <c r="R629" s="9" t="b">
        <v>1</v>
      </c>
      <c r="S629" s="9" t="b">
        <v>1</v>
      </c>
      <c r="T629" s="6" t="s">
        <v>8805</v>
      </c>
      <c r="U629" s="17" t="str">
        <f>INDEX(Data!U:U,MATCH($D629,Data!$D:$D,0))</f>
        <v>51000-00004</v>
      </c>
      <c r="V629" s="17" t="str">
        <f>INDEX(Data!V:V,MATCH($D629,Data!$D:$D,0))</f>
        <v/>
      </c>
      <c r="W629" s="17" t="str">
        <f>INDEX(Data!W:W,MATCH($D629,Data!$D:$D,0))</f>
        <v/>
      </c>
      <c r="X629" s="17" t="str">
        <f>INDEX(Data!X:X,MATCH($D629,Data!$D:$D,0))</f>
        <v/>
      </c>
      <c r="Y629" s="17" t="str">
        <f>INDEX(Data!Y:Y,MATCH($D629,Data!$D:$D,0))</f>
        <v/>
      </c>
      <c r="Z629" s="17" t="str">
        <f>INDEX(Data!Z:Z,MATCH($D629,Data!$D:$D,0))</f>
        <v/>
      </c>
      <c r="AA629" s="17" t="str">
        <f>INDEX(Data!AA:AA,MATCH($D629,Data!$D:$D,0))</f>
        <v/>
      </c>
      <c r="AB629" s="17" t="str">
        <f>INDEX(Data!AB:AB,MATCH($D629,Data!$D:$D,0))</f>
        <v/>
      </c>
      <c r="AC629" s="17" t="str">
        <f>INDEX(Data!AC:AC,MATCH($D629,Data!$D:$D,0))</f>
        <v>OS</v>
      </c>
      <c r="AD629" s="17" t="str">
        <f>INDEX(Data!AD:AD,MATCH($D629,Data!$D:$D,0))</f>
        <v/>
      </c>
      <c r="AE629" s="17" t="str">
        <f>INDEX(Data!AE:AE,MATCH($D629,Data!$D:$D,0))</f>
        <v/>
      </c>
      <c r="AF629" s="17" t="str">
        <f>INDEX(Data!AF:AF,MATCH($D629,Data!$D:$D,0))</f>
        <v/>
      </c>
      <c r="AG629" s="17" t="str">
        <f>INDEX(Data!AG:AG,MATCH($D629,Data!$D:$D,0))</f>
        <v/>
      </c>
      <c r="AH629" s="17" t="str">
        <f>INDEX(Data!AH:AH,MATCH($D629,Data!$D:$D,0))</f>
        <v/>
      </c>
      <c r="AI629" s="17" t="str">
        <f>INDEX(Data!AI:AI,MATCH($D629,Data!$D:$D,0))</f>
        <v/>
      </c>
      <c r="AJ629" s="17" t="str">
        <f>INDEX(Data!AJ:AJ,MATCH($D629,Data!$D:$D,0))</f>
        <v/>
      </c>
      <c r="AK629" s="10">
        <v>250</v>
      </c>
      <c r="AL629" s="10">
        <v>270</v>
      </c>
      <c r="AM629" s="6" t="s">
        <v>475</v>
      </c>
      <c r="AN629" s="6" t="s">
        <v>9245</v>
      </c>
      <c r="AO629" s="6" t="s">
        <v>9300</v>
      </c>
      <c r="AP629" s="6" t="s">
        <v>9418</v>
      </c>
      <c r="AQ629" s="18" t="s">
        <v>9465</v>
      </c>
      <c r="AR629" s="11" t="str">
        <f t="shared" si="146"/>
        <v/>
      </c>
      <c r="AS629" s="11" t="str">
        <f t="shared" si="147"/>
        <v/>
      </c>
      <c r="AT629" s="11" t="str">
        <f t="shared" si="148"/>
        <v/>
      </c>
      <c r="AU629" s="11" t="str">
        <f t="shared" si="149"/>
        <v/>
      </c>
      <c r="AV629" s="11" t="str">
        <f t="shared" si="149"/>
        <v/>
      </c>
      <c r="AW629" s="11" t="str">
        <f t="shared" si="150"/>
        <v/>
      </c>
      <c r="AX629" s="11" t="str">
        <f t="shared" si="151"/>
        <v/>
      </c>
      <c r="AY629" s="11" t="str">
        <f t="shared" si="151"/>
        <v/>
      </c>
      <c r="AZ629" s="11" t="str">
        <f t="shared" si="151"/>
        <v/>
      </c>
      <c r="BA629" s="11" t="str">
        <f t="shared" si="152"/>
        <v/>
      </c>
      <c r="BB629" s="11" t="str">
        <f t="shared" si="153"/>
        <v/>
      </c>
      <c r="BC629" s="11" t="str">
        <f t="shared" si="153"/>
        <v/>
      </c>
      <c r="BD629" s="11" t="str">
        <f t="shared" si="154"/>
        <v/>
      </c>
      <c r="BE629" s="11" t="str">
        <f t="shared" si="155"/>
        <v/>
      </c>
      <c r="BF629" s="11" t="str">
        <f t="shared" si="156"/>
        <v/>
      </c>
      <c r="BG629" s="11" t="e">
        <v>#N/A</v>
      </c>
      <c r="BH629" s="11" t="e">
        <f t="shared" si="157"/>
        <v>#N/A</v>
      </c>
      <c r="BI629" s="11"/>
      <c r="BJ629" s="11"/>
      <c r="BK629" s="11"/>
      <c r="BL629" s="11"/>
      <c r="BM629" s="11"/>
      <c r="BN629" s="11"/>
      <c r="BO629" s="11"/>
      <c r="BP629" s="11"/>
      <c r="BQ629" s="11"/>
      <c r="BR629" s="11"/>
      <c r="BS629" s="11"/>
    </row>
    <row r="630" spans="1:71" x14ac:dyDescent="0.2">
      <c r="A630" s="16">
        <f t="shared" si="158"/>
        <v>629</v>
      </c>
      <c r="B630" s="11" t="str">
        <f t="shared" si="161"/>
        <v>51000-00006</v>
      </c>
      <c r="C630" s="11" t="str">
        <f t="shared" si="161"/>
        <v>51000-00006</v>
      </c>
      <c r="D630" s="7" t="s">
        <v>8806</v>
      </c>
      <c r="E630" s="6" t="s">
        <v>8990</v>
      </c>
      <c r="F630" s="11" t="s">
        <v>8991</v>
      </c>
      <c r="G630" s="17" t="str">
        <f>INDEX(Data!G:G,MATCH($D630,Data!$D:$D,0))</f>
        <v>NORG</v>
      </c>
      <c r="H630" s="17" t="str">
        <f>INDEX(Data!H:H,MATCH($D630,Data!$D:$D,0))</f>
        <v>HiPER Goggle</v>
      </c>
      <c r="I630" s="6" t="s">
        <v>8997</v>
      </c>
      <c r="J630" s="6" t="s">
        <v>5331</v>
      </c>
      <c r="K630" s="6" t="s">
        <v>5340</v>
      </c>
      <c r="L630" s="6" t="s">
        <v>8994</v>
      </c>
      <c r="M630" s="6" t="s">
        <v>5348</v>
      </c>
      <c r="N630" s="6" t="s">
        <v>5379</v>
      </c>
      <c r="O630" s="11"/>
      <c r="P630" s="11"/>
      <c r="Q630" s="6" t="s">
        <v>9143</v>
      </c>
      <c r="R630" s="9" t="b">
        <v>1</v>
      </c>
      <c r="S630" s="9" t="b">
        <v>0</v>
      </c>
      <c r="T630" s="6" t="s">
        <v>8806</v>
      </c>
      <c r="U630" s="17" t="str">
        <f>INDEX(Data!U:U,MATCH($D630,Data!$D:$D,0))</f>
        <v>51000-00006</v>
      </c>
      <c r="V630" s="17" t="str">
        <f>INDEX(Data!V:V,MATCH($D630,Data!$D:$D,0))</f>
        <v/>
      </c>
      <c r="W630" s="17" t="str">
        <f>INDEX(Data!W:W,MATCH($D630,Data!$D:$D,0))</f>
        <v/>
      </c>
      <c r="X630" s="17" t="str">
        <f>INDEX(Data!X:X,MATCH($D630,Data!$D:$D,0))</f>
        <v/>
      </c>
      <c r="Y630" s="17" t="str">
        <f>INDEX(Data!Y:Y,MATCH($D630,Data!$D:$D,0))</f>
        <v/>
      </c>
      <c r="Z630" s="17" t="str">
        <f>INDEX(Data!Z:Z,MATCH($D630,Data!$D:$D,0))</f>
        <v/>
      </c>
      <c r="AA630" s="17" t="str">
        <f>INDEX(Data!AA:AA,MATCH($D630,Data!$D:$D,0))</f>
        <v/>
      </c>
      <c r="AB630" s="17" t="str">
        <f>INDEX(Data!AB:AB,MATCH($D630,Data!$D:$D,0))</f>
        <v/>
      </c>
      <c r="AC630" s="17" t="str">
        <f>INDEX(Data!AC:AC,MATCH($D630,Data!$D:$D,0))</f>
        <v>OS</v>
      </c>
      <c r="AD630" s="17" t="str">
        <f>INDEX(Data!AD:AD,MATCH($D630,Data!$D:$D,0))</f>
        <v/>
      </c>
      <c r="AE630" s="17" t="str">
        <f>INDEX(Data!AE:AE,MATCH($D630,Data!$D:$D,0))</f>
        <v/>
      </c>
      <c r="AF630" s="17" t="str">
        <f>INDEX(Data!AF:AF,MATCH($D630,Data!$D:$D,0))</f>
        <v/>
      </c>
      <c r="AG630" s="17" t="str">
        <f>INDEX(Data!AG:AG,MATCH($D630,Data!$D:$D,0))</f>
        <v/>
      </c>
      <c r="AH630" s="17" t="str">
        <f>INDEX(Data!AH:AH,MATCH($D630,Data!$D:$D,0))</f>
        <v/>
      </c>
      <c r="AI630" s="17" t="str">
        <f>INDEX(Data!AI:AI,MATCH($D630,Data!$D:$D,0))</f>
        <v/>
      </c>
      <c r="AJ630" s="17" t="str">
        <f>INDEX(Data!AJ:AJ,MATCH($D630,Data!$D:$D,0))</f>
        <v/>
      </c>
      <c r="AK630" s="10">
        <v>250</v>
      </c>
      <c r="AL630" s="10">
        <v>270</v>
      </c>
      <c r="AM630" s="6" t="s">
        <v>475</v>
      </c>
      <c r="AN630" s="6" t="s">
        <v>9245</v>
      </c>
      <c r="AO630" s="6" t="s">
        <v>9300</v>
      </c>
      <c r="AP630" s="6" t="s">
        <v>9418</v>
      </c>
      <c r="AQ630" s="18" t="s">
        <v>9465</v>
      </c>
      <c r="AR630" s="11" t="str">
        <f t="shared" si="146"/>
        <v/>
      </c>
      <c r="AS630" s="11" t="str">
        <f t="shared" si="147"/>
        <v/>
      </c>
      <c r="AT630" s="11" t="str">
        <f t="shared" si="148"/>
        <v/>
      </c>
      <c r="AU630" s="11" t="str">
        <f t="shared" si="149"/>
        <v/>
      </c>
      <c r="AV630" s="11" t="str">
        <f t="shared" si="149"/>
        <v/>
      </c>
      <c r="AW630" s="11" t="str">
        <f t="shared" si="150"/>
        <v/>
      </c>
      <c r="AX630" s="11" t="str">
        <f t="shared" si="151"/>
        <v/>
      </c>
      <c r="AY630" s="11" t="str">
        <f t="shared" si="151"/>
        <v/>
      </c>
      <c r="AZ630" s="11" t="str">
        <f t="shared" si="151"/>
        <v/>
      </c>
      <c r="BA630" s="11" t="str">
        <f t="shared" si="152"/>
        <v/>
      </c>
      <c r="BB630" s="11" t="str">
        <f t="shared" si="153"/>
        <v/>
      </c>
      <c r="BC630" s="11" t="str">
        <f t="shared" si="153"/>
        <v/>
      </c>
      <c r="BD630" s="11" t="str">
        <f t="shared" si="154"/>
        <v/>
      </c>
      <c r="BE630" s="11" t="str">
        <f t="shared" si="155"/>
        <v/>
      </c>
      <c r="BF630" s="11" t="str">
        <f t="shared" si="156"/>
        <v/>
      </c>
      <c r="BG630" s="11" t="e">
        <v>#N/A</v>
      </c>
      <c r="BH630" s="11" t="e">
        <f t="shared" si="157"/>
        <v>#N/A</v>
      </c>
      <c r="BI630" s="11"/>
      <c r="BJ630" s="11"/>
      <c r="BK630" s="11"/>
      <c r="BL630" s="11"/>
      <c r="BM630" s="11"/>
      <c r="BN630" s="11"/>
      <c r="BO630" s="11"/>
      <c r="BP630" s="11"/>
      <c r="BQ630" s="11"/>
      <c r="BR630" s="11"/>
      <c r="BS630" s="11"/>
    </row>
    <row r="631" spans="1:71" x14ac:dyDescent="0.2">
      <c r="A631" s="16">
        <f t="shared" si="158"/>
        <v>630</v>
      </c>
      <c r="B631" s="11" t="str">
        <f t="shared" si="161"/>
        <v>51000-00007</v>
      </c>
      <c r="C631" s="11" t="str">
        <f t="shared" si="161"/>
        <v>51000-00007</v>
      </c>
      <c r="D631" s="7" t="s">
        <v>8807</v>
      </c>
      <c r="E631" s="6" t="s">
        <v>8990</v>
      </c>
      <c r="F631" s="11" t="s">
        <v>8991</v>
      </c>
      <c r="G631" s="17" t="str">
        <f>INDEX(Data!G:G,MATCH($D631,Data!$D:$D,0))</f>
        <v>NORG</v>
      </c>
      <c r="H631" s="17" t="str">
        <f>INDEX(Data!H:H,MATCH($D631,Data!$D:$D,0))</f>
        <v>HiPER Goggle</v>
      </c>
      <c r="I631" s="6" t="s">
        <v>8997</v>
      </c>
      <c r="J631" s="6" t="s">
        <v>5331</v>
      </c>
      <c r="K631" s="6" t="s">
        <v>5340</v>
      </c>
      <c r="L631" s="6" t="s">
        <v>8994</v>
      </c>
      <c r="M631" s="6" t="s">
        <v>5348</v>
      </c>
      <c r="N631" s="6" t="s">
        <v>5379</v>
      </c>
      <c r="O631" s="11"/>
      <c r="P631" s="11"/>
      <c r="Q631" s="6" t="s">
        <v>9144</v>
      </c>
      <c r="R631" s="9" t="b">
        <v>1</v>
      </c>
      <c r="S631" s="9" t="b">
        <v>0</v>
      </c>
      <c r="T631" s="6" t="s">
        <v>8807</v>
      </c>
      <c r="U631" s="17" t="str">
        <f>INDEX(Data!U:U,MATCH($D631,Data!$D:$D,0))</f>
        <v>51000-00007</v>
      </c>
      <c r="V631" s="17" t="str">
        <f>INDEX(Data!V:V,MATCH($D631,Data!$D:$D,0))</f>
        <v/>
      </c>
      <c r="W631" s="17" t="str">
        <f>INDEX(Data!W:W,MATCH($D631,Data!$D:$D,0))</f>
        <v/>
      </c>
      <c r="X631" s="17" t="str">
        <f>INDEX(Data!X:X,MATCH($D631,Data!$D:$D,0))</f>
        <v/>
      </c>
      <c r="Y631" s="17" t="str">
        <f>INDEX(Data!Y:Y,MATCH($D631,Data!$D:$D,0))</f>
        <v/>
      </c>
      <c r="Z631" s="17" t="str">
        <f>INDEX(Data!Z:Z,MATCH($D631,Data!$D:$D,0))</f>
        <v/>
      </c>
      <c r="AA631" s="17" t="str">
        <f>INDEX(Data!AA:AA,MATCH($D631,Data!$D:$D,0))</f>
        <v/>
      </c>
      <c r="AB631" s="17" t="str">
        <f>INDEX(Data!AB:AB,MATCH($D631,Data!$D:$D,0))</f>
        <v/>
      </c>
      <c r="AC631" s="17" t="str">
        <f>INDEX(Data!AC:AC,MATCH($D631,Data!$D:$D,0))</f>
        <v>OS</v>
      </c>
      <c r="AD631" s="17" t="str">
        <f>INDEX(Data!AD:AD,MATCH($D631,Data!$D:$D,0))</f>
        <v/>
      </c>
      <c r="AE631" s="17" t="str">
        <f>INDEX(Data!AE:AE,MATCH($D631,Data!$D:$D,0))</f>
        <v/>
      </c>
      <c r="AF631" s="17" t="str">
        <f>INDEX(Data!AF:AF,MATCH($D631,Data!$D:$D,0))</f>
        <v/>
      </c>
      <c r="AG631" s="17" t="str">
        <f>INDEX(Data!AG:AG,MATCH($D631,Data!$D:$D,0))</f>
        <v/>
      </c>
      <c r="AH631" s="17" t="str">
        <f>INDEX(Data!AH:AH,MATCH($D631,Data!$D:$D,0))</f>
        <v/>
      </c>
      <c r="AI631" s="17" t="str">
        <f>INDEX(Data!AI:AI,MATCH($D631,Data!$D:$D,0))</f>
        <v/>
      </c>
      <c r="AJ631" s="17" t="str">
        <f>INDEX(Data!AJ:AJ,MATCH($D631,Data!$D:$D,0))</f>
        <v/>
      </c>
      <c r="AK631" s="10">
        <v>250</v>
      </c>
      <c r="AL631" s="10">
        <v>270</v>
      </c>
      <c r="AM631" s="6" t="s">
        <v>475</v>
      </c>
      <c r="AN631" s="6" t="s">
        <v>9245</v>
      </c>
      <c r="AO631" s="6" t="s">
        <v>9300</v>
      </c>
      <c r="AP631" s="6" t="s">
        <v>9418</v>
      </c>
      <c r="AQ631" s="18" t="s">
        <v>9465</v>
      </c>
      <c r="AR631" s="11" t="str">
        <f t="shared" si="146"/>
        <v/>
      </c>
      <c r="AS631" s="11" t="str">
        <f t="shared" si="147"/>
        <v/>
      </c>
      <c r="AT631" s="11" t="str">
        <f t="shared" si="148"/>
        <v/>
      </c>
      <c r="AU631" s="11" t="str">
        <f t="shared" si="149"/>
        <v/>
      </c>
      <c r="AV631" s="11" t="str">
        <f t="shared" si="149"/>
        <v/>
      </c>
      <c r="AW631" s="11" t="str">
        <f t="shared" si="150"/>
        <v/>
      </c>
      <c r="AX631" s="11" t="str">
        <f t="shared" si="151"/>
        <v/>
      </c>
      <c r="AY631" s="11" t="str">
        <f t="shared" si="151"/>
        <v/>
      </c>
      <c r="AZ631" s="11" t="str">
        <f t="shared" si="151"/>
        <v/>
      </c>
      <c r="BA631" s="11" t="str">
        <f t="shared" si="152"/>
        <v/>
      </c>
      <c r="BB631" s="11" t="str">
        <f t="shared" si="153"/>
        <v/>
      </c>
      <c r="BC631" s="11" t="str">
        <f t="shared" si="153"/>
        <v/>
      </c>
      <c r="BD631" s="11" t="str">
        <f t="shared" si="154"/>
        <v/>
      </c>
      <c r="BE631" s="11" t="str">
        <f t="shared" si="155"/>
        <v/>
      </c>
      <c r="BF631" s="11" t="str">
        <f t="shared" si="156"/>
        <v/>
      </c>
      <c r="BG631" s="11" t="e">
        <v>#N/A</v>
      </c>
      <c r="BH631" s="11" t="e">
        <f t="shared" si="157"/>
        <v>#N/A</v>
      </c>
      <c r="BI631" s="11"/>
      <c r="BJ631" s="11"/>
      <c r="BK631" s="11"/>
      <c r="BL631" s="11"/>
      <c r="BM631" s="11"/>
      <c r="BN631" s="11"/>
      <c r="BO631" s="11"/>
      <c r="BP631" s="11"/>
      <c r="BQ631" s="11"/>
      <c r="BR631" s="11"/>
      <c r="BS631" s="11"/>
    </row>
    <row r="632" spans="1:71" x14ac:dyDescent="0.2">
      <c r="A632" s="16">
        <f t="shared" si="158"/>
        <v>631</v>
      </c>
      <c r="B632" s="11" t="str">
        <f t="shared" si="161"/>
        <v>51000-00008</v>
      </c>
      <c r="C632" s="11" t="str">
        <f t="shared" si="161"/>
        <v>51000-00008</v>
      </c>
      <c r="D632" s="7" t="s">
        <v>8808</v>
      </c>
      <c r="E632" s="6" t="s">
        <v>8990</v>
      </c>
      <c r="F632" s="11" t="s">
        <v>8991</v>
      </c>
      <c r="G632" s="17" t="str">
        <f>INDEX(Data!G:G,MATCH($D632,Data!$D:$D,0))</f>
        <v>NORG</v>
      </c>
      <c r="H632" s="17" t="str">
        <f>INDEX(Data!H:H,MATCH($D632,Data!$D:$D,0))</f>
        <v>HiPER Goggle</v>
      </c>
      <c r="I632" s="6" t="s">
        <v>8997</v>
      </c>
      <c r="J632" s="6" t="s">
        <v>5331</v>
      </c>
      <c r="K632" s="6" t="s">
        <v>5340</v>
      </c>
      <c r="L632" s="6" t="s">
        <v>8994</v>
      </c>
      <c r="M632" s="6" t="s">
        <v>5348</v>
      </c>
      <c r="N632" s="6" t="s">
        <v>5379</v>
      </c>
      <c r="O632" s="11"/>
      <c r="P632" s="11"/>
      <c r="Q632" s="6" t="s">
        <v>9145</v>
      </c>
      <c r="R632" s="9" t="b">
        <v>1</v>
      </c>
      <c r="S632" s="9" t="b">
        <v>1</v>
      </c>
      <c r="T632" s="6" t="s">
        <v>8808</v>
      </c>
      <c r="U632" s="17" t="str">
        <f>INDEX(Data!U:U,MATCH($D632,Data!$D:$D,0))</f>
        <v>51000-00008</v>
      </c>
      <c r="V632" s="17" t="str">
        <f>INDEX(Data!V:V,MATCH($D632,Data!$D:$D,0))</f>
        <v/>
      </c>
      <c r="W632" s="17" t="str">
        <f>INDEX(Data!W:W,MATCH($D632,Data!$D:$D,0))</f>
        <v/>
      </c>
      <c r="X632" s="17" t="str">
        <f>INDEX(Data!X:X,MATCH($D632,Data!$D:$D,0))</f>
        <v/>
      </c>
      <c r="Y632" s="17" t="str">
        <f>INDEX(Data!Y:Y,MATCH($D632,Data!$D:$D,0))</f>
        <v/>
      </c>
      <c r="Z632" s="17" t="str">
        <f>INDEX(Data!Z:Z,MATCH($D632,Data!$D:$D,0))</f>
        <v/>
      </c>
      <c r="AA632" s="17" t="str">
        <f>INDEX(Data!AA:AA,MATCH($D632,Data!$D:$D,0))</f>
        <v/>
      </c>
      <c r="AB632" s="17" t="str">
        <f>INDEX(Data!AB:AB,MATCH($D632,Data!$D:$D,0))</f>
        <v/>
      </c>
      <c r="AC632" s="17" t="str">
        <f>INDEX(Data!AC:AC,MATCH($D632,Data!$D:$D,0))</f>
        <v>OS</v>
      </c>
      <c r="AD632" s="17" t="str">
        <f>INDEX(Data!AD:AD,MATCH($D632,Data!$D:$D,0))</f>
        <v/>
      </c>
      <c r="AE632" s="17" t="str">
        <f>INDEX(Data!AE:AE,MATCH($D632,Data!$D:$D,0))</f>
        <v/>
      </c>
      <c r="AF632" s="17" t="str">
        <f>INDEX(Data!AF:AF,MATCH($D632,Data!$D:$D,0))</f>
        <v/>
      </c>
      <c r="AG632" s="17" t="str">
        <f>INDEX(Data!AG:AG,MATCH($D632,Data!$D:$D,0))</f>
        <v/>
      </c>
      <c r="AH632" s="17" t="str">
        <f>INDEX(Data!AH:AH,MATCH($D632,Data!$D:$D,0))</f>
        <v/>
      </c>
      <c r="AI632" s="17" t="str">
        <f>INDEX(Data!AI:AI,MATCH($D632,Data!$D:$D,0))</f>
        <v/>
      </c>
      <c r="AJ632" s="17" t="str">
        <f>INDEX(Data!AJ:AJ,MATCH($D632,Data!$D:$D,0))</f>
        <v/>
      </c>
      <c r="AK632" s="10">
        <v>250</v>
      </c>
      <c r="AL632" s="10">
        <v>270</v>
      </c>
      <c r="AM632" s="6" t="s">
        <v>475</v>
      </c>
      <c r="AN632" s="6" t="s">
        <v>9245</v>
      </c>
      <c r="AO632" s="6" t="s">
        <v>9300</v>
      </c>
      <c r="AP632" s="6" t="s">
        <v>9418</v>
      </c>
      <c r="AQ632" s="18" t="s">
        <v>9465</v>
      </c>
      <c r="AR632" s="11" t="str">
        <f t="shared" si="146"/>
        <v/>
      </c>
      <c r="AS632" s="11" t="str">
        <f t="shared" si="147"/>
        <v/>
      </c>
      <c r="AT632" s="11" t="str">
        <f t="shared" si="148"/>
        <v/>
      </c>
      <c r="AU632" s="11" t="str">
        <f t="shared" si="149"/>
        <v/>
      </c>
      <c r="AV632" s="11" t="str">
        <f t="shared" si="149"/>
        <v/>
      </c>
      <c r="AW632" s="11" t="str">
        <f t="shared" si="150"/>
        <v/>
      </c>
      <c r="AX632" s="11" t="str">
        <f t="shared" si="151"/>
        <v/>
      </c>
      <c r="AY632" s="11" t="str">
        <f t="shared" si="151"/>
        <v/>
      </c>
      <c r="AZ632" s="11" t="str">
        <f t="shared" si="151"/>
        <v/>
      </c>
      <c r="BA632" s="11" t="str">
        <f t="shared" si="152"/>
        <v/>
      </c>
      <c r="BB632" s="11" t="str">
        <f t="shared" si="153"/>
        <v/>
      </c>
      <c r="BC632" s="11" t="str">
        <f t="shared" si="153"/>
        <v/>
      </c>
      <c r="BD632" s="11" t="str">
        <f t="shared" si="154"/>
        <v/>
      </c>
      <c r="BE632" s="11" t="str">
        <f t="shared" si="155"/>
        <v/>
      </c>
      <c r="BF632" s="11" t="str">
        <f t="shared" si="156"/>
        <v/>
      </c>
      <c r="BG632" s="11" t="e">
        <v>#N/A</v>
      </c>
      <c r="BH632" s="11" t="e">
        <f t="shared" si="157"/>
        <v>#N/A</v>
      </c>
      <c r="BI632" s="11"/>
      <c r="BJ632" s="11"/>
      <c r="BK632" s="11"/>
      <c r="BL632" s="11"/>
      <c r="BM632" s="11"/>
      <c r="BN632" s="11"/>
      <c r="BO632" s="11"/>
      <c r="BP632" s="11"/>
      <c r="BQ632" s="11"/>
      <c r="BR632" s="11"/>
      <c r="BS632" s="11"/>
    </row>
    <row r="633" spans="1:71" x14ac:dyDescent="0.2">
      <c r="A633" s="16">
        <f t="shared" si="158"/>
        <v>632</v>
      </c>
      <c r="B633" s="11" t="str">
        <f t="shared" si="161"/>
        <v>51001-00001</v>
      </c>
      <c r="C633" s="11" t="str">
        <f t="shared" si="161"/>
        <v>51001-00001</v>
      </c>
      <c r="D633" s="7" t="s">
        <v>8809</v>
      </c>
      <c r="E633" s="6" t="s">
        <v>8990</v>
      </c>
      <c r="F633" s="11" t="s">
        <v>8991</v>
      </c>
      <c r="G633" s="17" t="str">
        <f>INDEX(Data!G:G,MATCH($D633,Data!$D:$D,0))</f>
        <v>SNOWCRAFT</v>
      </c>
      <c r="H633" s="17" t="str">
        <f>INDEX(Data!H:H,MATCH($D633,Data!$D:$D,0))</f>
        <v>HiPER Goggle</v>
      </c>
      <c r="I633" s="6" t="s">
        <v>8997</v>
      </c>
      <c r="J633" s="6" t="s">
        <v>5331</v>
      </c>
      <c r="K633" s="6" t="s">
        <v>5340</v>
      </c>
      <c r="L633" s="6" t="s">
        <v>8994</v>
      </c>
      <c r="M633" s="6" t="s">
        <v>5348</v>
      </c>
      <c r="N633" s="6" t="s">
        <v>5379</v>
      </c>
      <c r="O633" s="11"/>
      <c r="P633" s="11"/>
      <c r="Q633" s="6" t="s">
        <v>9140</v>
      </c>
      <c r="R633" s="9" t="b">
        <v>1</v>
      </c>
      <c r="S633" s="9" t="b">
        <v>1</v>
      </c>
      <c r="T633" s="6" t="s">
        <v>8809</v>
      </c>
      <c r="U633" s="17" t="str">
        <f>INDEX(Data!U:U,MATCH($D633,Data!$D:$D,0))</f>
        <v>51001-00001</v>
      </c>
      <c r="V633" s="17" t="str">
        <f>INDEX(Data!V:V,MATCH($D633,Data!$D:$D,0))</f>
        <v/>
      </c>
      <c r="W633" s="17" t="str">
        <f>INDEX(Data!W:W,MATCH($D633,Data!$D:$D,0))</f>
        <v/>
      </c>
      <c r="X633" s="17" t="str">
        <f>INDEX(Data!X:X,MATCH($D633,Data!$D:$D,0))</f>
        <v/>
      </c>
      <c r="Y633" s="17" t="str">
        <f>INDEX(Data!Y:Y,MATCH($D633,Data!$D:$D,0))</f>
        <v/>
      </c>
      <c r="Z633" s="17" t="str">
        <f>INDEX(Data!Z:Z,MATCH($D633,Data!$D:$D,0))</f>
        <v/>
      </c>
      <c r="AA633" s="17" t="str">
        <f>INDEX(Data!AA:AA,MATCH($D633,Data!$D:$D,0))</f>
        <v/>
      </c>
      <c r="AB633" s="17" t="str">
        <f>INDEX(Data!AB:AB,MATCH($D633,Data!$D:$D,0))</f>
        <v/>
      </c>
      <c r="AC633" s="17" t="str">
        <f>INDEX(Data!AC:AC,MATCH($D633,Data!$D:$D,0))</f>
        <v>OS</v>
      </c>
      <c r="AD633" s="17" t="str">
        <f>INDEX(Data!AD:AD,MATCH($D633,Data!$D:$D,0))</f>
        <v/>
      </c>
      <c r="AE633" s="17" t="str">
        <f>INDEX(Data!AE:AE,MATCH($D633,Data!$D:$D,0))</f>
        <v/>
      </c>
      <c r="AF633" s="17" t="str">
        <f>INDEX(Data!AF:AF,MATCH($D633,Data!$D:$D,0))</f>
        <v/>
      </c>
      <c r="AG633" s="17" t="str">
        <f>INDEX(Data!AG:AG,MATCH($D633,Data!$D:$D,0))</f>
        <v/>
      </c>
      <c r="AH633" s="17" t="str">
        <f>INDEX(Data!AH:AH,MATCH($D633,Data!$D:$D,0))</f>
        <v/>
      </c>
      <c r="AI633" s="17" t="str">
        <f>INDEX(Data!AI:AI,MATCH($D633,Data!$D:$D,0))</f>
        <v/>
      </c>
      <c r="AJ633" s="17" t="str">
        <f>INDEX(Data!AJ:AJ,MATCH($D633,Data!$D:$D,0))</f>
        <v/>
      </c>
      <c r="AK633" s="10">
        <v>180</v>
      </c>
      <c r="AL633" s="10">
        <v>200</v>
      </c>
      <c r="AM633" s="6" t="s">
        <v>475</v>
      </c>
      <c r="AN633" s="6" t="s">
        <v>9246</v>
      </c>
      <c r="AO633" s="6" t="s">
        <v>9301</v>
      </c>
      <c r="AP633" s="6" t="s">
        <v>9419</v>
      </c>
      <c r="AQ633" s="18" t="s">
        <v>9465</v>
      </c>
      <c r="AR633" s="11" t="str">
        <f t="shared" si="146"/>
        <v/>
      </c>
      <c r="AS633" s="11" t="str">
        <f t="shared" si="147"/>
        <v/>
      </c>
      <c r="AT633" s="11" t="str">
        <f t="shared" si="148"/>
        <v/>
      </c>
      <c r="AU633" s="11" t="str">
        <f t="shared" si="149"/>
        <v/>
      </c>
      <c r="AV633" s="11" t="str">
        <f t="shared" si="149"/>
        <v/>
      </c>
      <c r="AW633" s="11" t="str">
        <f t="shared" si="150"/>
        <v/>
      </c>
      <c r="AX633" s="11" t="str">
        <f t="shared" si="151"/>
        <v/>
      </c>
      <c r="AY633" s="11" t="str">
        <f t="shared" si="151"/>
        <v/>
      </c>
      <c r="AZ633" s="11" t="str">
        <f t="shared" si="151"/>
        <v/>
      </c>
      <c r="BA633" s="11" t="str">
        <f t="shared" si="152"/>
        <v/>
      </c>
      <c r="BB633" s="11" t="str">
        <f t="shared" si="153"/>
        <v/>
      </c>
      <c r="BC633" s="11" t="str">
        <f t="shared" si="153"/>
        <v/>
      </c>
      <c r="BD633" s="11" t="str">
        <f t="shared" si="154"/>
        <v/>
      </c>
      <c r="BE633" s="11" t="str">
        <f t="shared" si="155"/>
        <v/>
      </c>
      <c r="BF633" s="11" t="str">
        <f t="shared" si="156"/>
        <v/>
      </c>
      <c r="BG633" s="11" t="e">
        <v>#N/A</v>
      </c>
      <c r="BH633" s="11" t="e">
        <f t="shared" si="157"/>
        <v>#N/A</v>
      </c>
      <c r="BI633" s="11"/>
      <c r="BJ633" s="11"/>
      <c r="BK633" s="11"/>
      <c r="BL633" s="11"/>
      <c r="BM633" s="11"/>
      <c r="BN633" s="11"/>
      <c r="BO633" s="11"/>
      <c r="BP633" s="11"/>
      <c r="BQ633" s="11"/>
      <c r="BR633" s="11"/>
      <c r="BS633" s="11"/>
    </row>
    <row r="634" spans="1:71" x14ac:dyDescent="0.2">
      <c r="A634" s="16">
        <f t="shared" si="158"/>
        <v>633</v>
      </c>
      <c r="B634" s="11" t="str">
        <f t="shared" si="161"/>
        <v>51001-00002</v>
      </c>
      <c r="C634" s="11" t="str">
        <f t="shared" si="161"/>
        <v>51001-00002</v>
      </c>
      <c r="D634" s="7" t="s">
        <v>8810</v>
      </c>
      <c r="E634" s="6" t="s">
        <v>8990</v>
      </c>
      <c r="F634" s="11" t="s">
        <v>8991</v>
      </c>
      <c r="G634" s="17" t="str">
        <f>INDEX(Data!G:G,MATCH($D634,Data!$D:$D,0))</f>
        <v>SNOWCRAFT</v>
      </c>
      <c r="H634" s="17" t="str">
        <f>INDEX(Data!H:H,MATCH($D634,Data!$D:$D,0))</f>
        <v>HiPER Goggle</v>
      </c>
      <c r="I634" s="6" t="s">
        <v>8997</v>
      </c>
      <c r="J634" s="6" t="s">
        <v>5331</v>
      </c>
      <c r="K634" s="6" t="s">
        <v>5340</v>
      </c>
      <c r="L634" s="6" t="s">
        <v>8994</v>
      </c>
      <c r="M634" s="6" t="s">
        <v>5348</v>
      </c>
      <c r="N634" s="6" t="s">
        <v>5379</v>
      </c>
      <c r="O634" s="11"/>
      <c r="P634" s="11"/>
      <c r="Q634" s="6" t="s">
        <v>9146</v>
      </c>
      <c r="R634" s="9" t="b">
        <v>1</v>
      </c>
      <c r="S634" s="9" t="b">
        <v>1</v>
      </c>
      <c r="T634" s="6" t="s">
        <v>8810</v>
      </c>
      <c r="U634" s="17" t="str">
        <f>INDEX(Data!U:U,MATCH($D634,Data!$D:$D,0))</f>
        <v>51001-00002</v>
      </c>
      <c r="V634" s="17" t="str">
        <f>INDEX(Data!V:V,MATCH($D634,Data!$D:$D,0))</f>
        <v/>
      </c>
      <c r="W634" s="17" t="str">
        <f>INDEX(Data!W:W,MATCH($D634,Data!$D:$D,0))</f>
        <v/>
      </c>
      <c r="X634" s="17" t="str">
        <f>INDEX(Data!X:X,MATCH($D634,Data!$D:$D,0))</f>
        <v/>
      </c>
      <c r="Y634" s="17" t="str">
        <f>INDEX(Data!Y:Y,MATCH($D634,Data!$D:$D,0))</f>
        <v/>
      </c>
      <c r="Z634" s="17" t="str">
        <f>INDEX(Data!Z:Z,MATCH($D634,Data!$D:$D,0))</f>
        <v/>
      </c>
      <c r="AA634" s="17" t="str">
        <f>INDEX(Data!AA:AA,MATCH($D634,Data!$D:$D,0))</f>
        <v/>
      </c>
      <c r="AB634" s="17" t="str">
        <f>INDEX(Data!AB:AB,MATCH($D634,Data!$D:$D,0))</f>
        <v/>
      </c>
      <c r="AC634" s="17" t="str">
        <f>INDEX(Data!AC:AC,MATCH($D634,Data!$D:$D,0))</f>
        <v>OS</v>
      </c>
      <c r="AD634" s="17" t="str">
        <f>INDEX(Data!AD:AD,MATCH($D634,Data!$D:$D,0))</f>
        <v/>
      </c>
      <c r="AE634" s="17" t="str">
        <f>INDEX(Data!AE:AE,MATCH($D634,Data!$D:$D,0))</f>
        <v/>
      </c>
      <c r="AF634" s="17" t="str">
        <f>INDEX(Data!AF:AF,MATCH($D634,Data!$D:$D,0))</f>
        <v/>
      </c>
      <c r="AG634" s="17" t="str">
        <f>INDEX(Data!AG:AG,MATCH($D634,Data!$D:$D,0))</f>
        <v/>
      </c>
      <c r="AH634" s="17" t="str">
        <f>INDEX(Data!AH:AH,MATCH($D634,Data!$D:$D,0))</f>
        <v/>
      </c>
      <c r="AI634" s="17" t="str">
        <f>INDEX(Data!AI:AI,MATCH($D634,Data!$D:$D,0))</f>
        <v/>
      </c>
      <c r="AJ634" s="17" t="str">
        <f>INDEX(Data!AJ:AJ,MATCH($D634,Data!$D:$D,0))</f>
        <v/>
      </c>
      <c r="AK634" s="10">
        <v>180</v>
      </c>
      <c r="AL634" s="10">
        <v>200</v>
      </c>
      <c r="AM634" s="6" t="s">
        <v>475</v>
      </c>
      <c r="AN634" s="6" t="s">
        <v>9246</v>
      </c>
      <c r="AO634" s="6" t="s">
        <v>9301</v>
      </c>
      <c r="AP634" s="6" t="s">
        <v>9419</v>
      </c>
      <c r="AQ634" s="18" t="s">
        <v>9465</v>
      </c>
      <c r="AR634" s="11" t="str">
        <f t="shared" si="146"/>
        <v/>
      </c>
      <c r="AS634" s="11" t="str">
        <f t="shared" si="147"/>
        <v/>
      </c>
      <c r="AT634" s="11" t="str">
        <f t="shared" si="148"/>
        <v/>
      </c>
      <c r="AU634" s="11" t="str">
        <f t="shared" si="149"/>
        <v/>
      </c>
      <c r="AV634" s="11" t="str">
        <f t="shared" si="149"/>
        <v/>
      </c>
      <c r="AW634" s="11" t="str">
        <f t="shared" si="150"/>
        <v/>
      </c>
      <c r="AX634" s="11" t="str">
        <f t="shared" si="151"/>
        <v/>
      </c>
      <c r="AY634" s="11" t="str">
        <f t="shared" si="151"/>
        <v/>
      </c>
      <c r="AZ634" s="11" t="str">
        <f t="shared" si="151"/>
        <v/>
      </c>
      <c r="BA634" s="11" t="str">
        <f t="shared" si="152"/>
        <v/>
      </c>
      <c r="BB634" s="11" t="str">
        <f t="shared" si="153"/>
        <v/>
      </c>
      <c r="BC634" s="11" t="str">
        <f t="shared" si="153"/>
        <v/>
      </c>
      <c r="BD634" s="11" t="str">
        <f t="shared" si="154"/>
        <v/>
      </c>
      <c r="BE634" s="11" t="str">
        <f t="shared" si="155"/>
        <v/>
      </c>
      <c r="BF634" s="11" t="str">
        <f t="shared" si="156"/>
        <v/>
      </c>
      <c r="BG634" s="11" t="e">
        <v>#N/A</v>
      </c>
      <c r="BH634" s="11" t="e">
        <f t="shared" si="157"/>
        <v>#N/A</v>
      </c>
      <c r="BI634" s="11"/>
      <c r="BJ634" s="11"/>
      <c r="BK634" s="11"/>
      <c r="BL634" s="11"/>
      <c r="BM634" s="11"/>
      <c r="BN634" s="11"/>
      <c r="BO634" s="11"/>
      <c r="BP634" s="11"/>
      <c r="BQ634" s="11"/>
      <c r="BR634" s="11"/>
      <c r="BS634" s="11"/>
    </row>
    <row r="635" spans="1:71" x14ac:dyDescent="0.2">
      <c r="A635" s="16">
        <f t="shared" si="158"/>
        <v>634</v>
      </c>
      <c r="B635" s="11" t="str">
        <f t="shared" si="161"/>
        <v>51001-00003</v>
      </c>
      <c r="C635" s="11" t="str">
        <f t="shared" si="161"/>
        <v>51001-00003</v>
      </c>
      <c r="D635" s="7" t="s">
        <v>8811</v>
      </c>
      <c r="E635" s="6" t="s">
        <v>8990</v>
      </c>
      <c r="F635" s="11" t="s">
        <v>8991</v>
      </c>
      <c r="G635" s="17" t="str">
        <f>INDEX(Data!G:G,MATCH($D635,Data!$D:$D,0))</f>
        <v>SNOWCRAFT</v>
      </c>
      <c r="H635" s="17" t="str">
        <f>INDEX(Data!H:H,MATCH($D635,Data!$D:$D,0))</f>
        <v>HiPER Goggle</v>
      </c>
      <c r="I635" s="6" t="s">
        <v>8997</v>
      </c>
      <c r="J635" s="6" t="s">
        <v>5331</v>
      </c>
      <c r="K635" s="6" t="s">
        <v>5340</v>
      </c>
      <c r="L635" s="6" t="s">
        <v>8994</v>
      </c>
      <c r="M635" s="6" t="s">
        <v>5348</v>
      </c>
      <c r="N635" s="6" t="s">
        <v>5379</v>
      </c>
      <c r="O635" s="11"/>
      <c r="P635" s="11"/>
      <c r="Q635" s="6" t="s">
        <v>9147</v>
      </c>
      <c r="R635" s="9" t="b">
        <v>1</v>
      </c>
      <c r="S635" s="9" t="b">
        <v>1</v>
      </c>
      <c r="T635" s="6" t="s">
        <v>8811</v>
      </c>
      <c r="U635" s="17" t="str">
        <f>INDEX(Data!U:U,MATCH($D635,Data!$D:$D,0))</f>
        <v>51001-00003</v>
      </c>
      <c r="V635" s="17" t="str">
        <f>INDEX(Data!V:V,MATCH($D635,Data!$D:$D,0))</f>
        <v/>
      </c>
      <c r="W635" s="17" t="str">
        <f>INDEX(Data!W:W,MATCH($D635,Data!$D:$D,0))</f>
        <v/>
      </c>
      <c r="X635" s="17" t="str">
        <f>INDEX(Data!X:X,MATCH($D635,Data!$D:$D,0))</f>
        <v/>
      </c>
      <c r="Y635" s="17" t="str">
        <f>INDEX(Data!Y:Y,MATCH($D635,Data!$D:$D,0))</f>
        <v/>
      </c>
      <c r="Z635" s="17" t="str">
        <f>INDEX(Data!Z:Z,MATCH($D635,Data!$D:$D,0))</f>
        <v/>
      </c>
      <c r="AA635" s="17" t="str">
        <f>INDEX(Data!AA:AA,MATCH($D635,Data!$D:$D,0))</f>
        <v/>
      </c>
      <c r="AB635" s="17" t="str">
        <f>INDEX(Data!AB:AB,MATCH($D635,Data!$D:$D,0))</f>
        <v/>
      </c>
      <c r="AC635" s="17" t="str">
        <f>INDEX(Data!AC:AC,MATCH($D635,Data!$D:$D,0))</f>
        <v>OS</v>
      </c>
      <c r="AD635" s="17" t="str">
        <f>INDEX(Data!AD:AD,MATCH($D635,Data!$D:$D,0))</f>
        <v/>
      </c>
      <c r="AE635" s="17" t="str">
        <f>INDEX(Data!AE:AE,MATCH($D635,Data!$D:$D,0))</f>
        <v/>
      </c>
      <c r="AF635" s="17" t="str">
        <f>INDEX(Data!AF:AF,MATCH($D635,Data!$D:$D,0))</f>
        <v/>
      </c>
      <c r="AG635" s="17" t="str">
        <f>INDEX(Data!AG:AG,MATCH($D635,Data!$D:$D,0))</f>
        <v/>
      </c>
      <c r="AH635" s="17" t="str">
        <f>INDEX(Data!AH:AH,MATCH($D635,Data!$D:$D,0))</f>
        <v/>
      </c>
      <c r="AI635" s="17" t="str">
        <f>INDEX(Data!AI:AI,MATCH($D635,Data!$D:$D,0))</f>
        <v/>
      </c>
      <c r="AJ635" s="17" t="str">
        <f>INDEX(Data!AJ:AJ,MATCH($D635,Data!$D:$D,0))</f>
        <v/>
      </c>
      <c r="AK635" s="10">
        <v>180</v>
      </c>
      <c r="AL635" s="10">
        <v>200</v>
      </c>
      <c r="AM635" s="6" t="s">
        <v>475</v>
      </c>
      <c r="AN635" s="6" t="s">
        <v>9246</v>
      </c>
      <c r="AO635" s="6" t="s">
        <v>9301</v>
      </c>
      <c r="AP635" s="6" t="s">
        <v>9419</v>
      </c>
      <c r="AQ635" s="18" t="s">
        <v>9465</v>
      </c>
      <c r="AR635" s="11" t="str">
        <f t="shared" si="146"/>
        <v/>
      </c>
      <c r="AS635" s="11" t="str">
        <f t="shared" si="147"/>
        <v/>
      </c>
      <c r="AT635" s="11" t="str">
        <f t="shared" si="148"/>
        <v/>
      </c>
      <c r="AU635" s="11" t="str">
        <f t="shared" si="149"/>
        <v/>
      </c>
      <c r="AV635" s="11" t="str">
        <f t="shared" si="149"/>
        <v/>
      </c>
      <c r="AW635" s="11" t="str">
        <f t="shared" si="150"/>
        <v/>
      </c>
      <c r="AX635" s="11" t="str">
        <f t="shared" si="151"/>
        <v/>
      </c>
      <c r="AY635" s="11" t="str">
        <f t="shared" si="151"/>
        <v/>
      </c>
      <c r="AZ635" s="11" t="str">
        <f t="shared" si="151"/>
        <v/>
      </c>
      <c r="BA635" s="11" t="str">
        <f t="shared" si="152"/>
        <v/>
      </c>
      <c r="BB635" s="11" t="str">
        <f t="shared" si="153"/>
        <v/>
      </c>
      <c r="BC635" s="11" t="str">
        <f t="shared" si="153"/>
        <v/>
      </c>
      <c r="BD635" s="11" t="str">
        <f t="shared" si="154"/>
        <v/>
      </c>
      <c r="BE635" s="11" t="str">
        <f t="shared" si="155"/>
        <v/>
      </c>
      <c r="BF635" s="11" t="str">
        <f t="shared" si="156"/>
        <v/>
      </c>
      <c r="BG635" s="11" t="e">
        <v>#N/A</v>
      </c>
      <c r="BH635" s="11" t="e">
        <f t="shared" si="157"/>
        <v>#N/A</v>
      </c>
      <c r="BI635" s="11"/>
      <c r="BJ635" s="11"/>
      <c r="BK635" s="11"/>
      <c r="BL635" s="11"/>
      <c r="BM635" s="11"/>
      <c r="BN635" s="11"/>
      <c r="BO635" s="11"/>
      <c r="BP635" s="11"/>
      <c r="BQ635" s="11"/>
      <c r="BR635" s="11"/>
      <c r="BS635" s="11"/>
    </row>
    <row r="636" spans="1:71" x14ac:dyDescent="0.2">
      <c r="A636" s="16">
        <f t="shared" si="158"/>
        <v>635</v>
      </c>
      <c r="B636" s="11" t="str">
        <f t="shared" si="161"/>
        <v>51001-00004</v>
      </c>
      <c r="C636" s="11" t="str">
        <f t="shared" si="161"/>
        <v>51001-00004</v>
      </c>
      <c r="D636" s="7" t="s">
        <v>8812</v>
      </c>
      <c r="E636" s="6" t="s">
        <v>8990</v>
      </c>
      <c r="F636" s="11" t="s">
        <v>8991</v>
      </c>
      <c r="G636" s="17" t="str">
        <f>INDEX(Data!G:G,MATCH($D636,Data!$D:$D,0))</f>
        <v>SNOWCRAFT</v>
      </c>
      <c r="H636" s="17" t="str">
        <f>INDEX(Data!H:H,MATCH($D636,Data!$D:$D,0))</f>
        <v>HiPER Goggle</v>
      </c>
      <c r="I636" s="6" t="s">
        <v>8997</v>
      </c>
      <c r="J636" s="6" t="s">
        <v>5331</v>
      </c>
      <c r="K636" s="6" t="s">
        <v>5340</v>
      </c>
      <c r="L636" s="6" t="s">
        <v>8994</v>
      </c>
      <c r="M636" s="6" t="s">
        <v>5348</v>
      </c>
      <c r="N636" s="6" t="s">
        <v>5379</v>
      </c>
      <c r="O636" s="11"/>
      <c r="P636" s="11"/>
      <c r="Q636" s="6" t="s">
        <v>9084</v>
      </c>
      <c r="R636" s="9" t="b">
        <v>1</v>
      </c>
      <c r="S636" s="9" t="b">
        <v>1</v>
      </c>
      <c r="T636" s="6" t="s">
        <v>8812</v>
      </c>
      <c r="U636" s="17" t="str">
        <f>INDEX(Data!U:U,MATCH($D636,Data!$D:$D,0))</f>
        <v>51001-00004</v>
      </c>
      <c r="V636" s="17" t="str">
        <f>INDEX(Data!V:V,MATCH($D636,Data!$D:$D,0))</f>
        <v/>
      </c>
      <c r="W636" s="17" t="str">
        <f>INDEX(Data!W:W,MATCH($D636,Data!$D:$D,0))</f>
        <v/>
      </c>
      <c r="X636" s="17" t="str">
        <f>INDEX(Data!X:X,MATCH($D636,Data!$D:$D,0))</f>
        <v/>
      </c>
      <c r="Y636" s="17" t="str">
        <f>INDEX(Data!Y:Y,MATCH($D636,Data!$D:$D,0))</f>
        <v/>
      </c>
      <c r="Z636" s="17" t="str">
        <f>INDEX(Data!Z:Z,MATCH($D636,Data!$D:$D,0))</f>
        <v/>
      </c>
      <c r="AA636" s="17" t="str">
        <f>INDEX(Data!AA:AA,MATCH($D636,Data!$D:$D,0))</f>
        <v/>
      </c>
      <c r="AB636" s="17" t="str">
        <f>INDEX(Data!AB:AB,MATCH($D636,Data!$D:$D,0))</f>
        <v/>
      </c>
      <c r="AC636" s="17" t="str">
        <f>INDEX(Data!AC:AC,MATCH($D636,Data!$D:$D,0))</f>
        <v>OS</v>
      </c>
      <c r="AD636" s="17" t="str">
        <f>INDEX(Data!AD:AD,MATCH($D636,Data!$D:$D,0))</f>
        <v/>
      </c>
      <c r="AE636" s="17" t="str">
        <f>INDEX(Data!AE:AE,MATCH($D636,Data!$D:$D,0))</f>
        <v/>
      </c>
      <c r="AF636" s="17" t="str">
        <f>INDEX(Data!AF:AF,MATCH($D636,Data!$D:$D,0))</f>
        <v/>
      </c>
      <c r="AG636" s="17" t="str">
        <f>INDEX(Data!AG:AG,MATCH($D636,Data!$D:$D,0))</f>
        <v/>
      </c>
      <c r="AH636" s="17" t="str">
        <f>INDEX(Data!AH:AH,MATCH($D636,Data!$D:$D,0))</f>
        <v/>
      </c>
      <c r="AI636" s="17" t="str">
        <f>INDEX(Data!AI:AI,MATCH($D636,Data!$D:$D,0))</f>
        <v/>
      </c>
      <c r="AJ636" s="17" t="str">
        <f>INDEX(Data!AJ:AJ,MATCH($D636,Data!$D:$D,0))</f>
        <v/>
      </c>
      <c r="AK636" s="10">
        <v>180</v>
      </c>
      <c r="AL636" s="10">
        <v>200</v>
      </c>
      <c r="AM636" s="6" t="s">
        <v>475</v>
      </c>
      <c r="AN636" s="6" t="s">
        <v>9246</v>
      </c>
      <c r="AO636" s="6" t="s">
        <v>9301</v>
      </c>
      <c r="AP636" s="6" t="s">
        <v>9419</v>
      </c>
      <c r="AQ636" s="18" t="s">
        <v>9465</v>
      </c>
      <c r="AR636" s="11" t="str">
        <f t="shared" si="146"/>
        <v/>
      </c>
      <c r="AS636" s="11" t="str">
        <f t="shared" si="147"/>
        <v/>
      </c>
      <c r="AT636" s="11" t="str">
        <f t="shared" si="148"/>
        <v/>
      </c>
      <c r="AU636" s="11" t="str">
        <f t="shared" si="149"/>
        <v/>
      </c>
      <c r="AV636" s="11" t="str">
        <f t="shared" si="149"/>
        <v/>
      </c>
      <c r="AW636" s="11" t="str">
        <f t="shared" si="150"/>
        <v/>
      </c>
      <c r="AX636" s="11" t="str">
        <f t="shared" si="151"/>
        <v/>
      </c>
      <c r="AY636" s="11" t="str">
        <f t="shared" si="151"/>
        <v/>
      </c>
      <c r="AZ636" s="11" t="str">
        <f t="shared" si="151"/>
        <v/>
      </c>
      <c r="BA636" s="11" t="str">
        <f t="shared" si="152"/>
        <v/>
      </c>
      <c r="BB636" s="11" t="str">
        <f t="shared" si="153"/>
        <v/>
      </c>
      <c r="BC636" s="11" t="str">
        <f t="shared" si="153"/>
        <v/>
      </c>
      <c r="BD636" s="11" t="str">
        <f t="shared" si="154"/>
        <v/>
      </c>
      <c r="BE636" s="11" t="str">
        <f t="shared" si="155"/>
        <v/>
      </c>
      <c r="BF636" s="11" t="str">
        <f t="shared" si="156"/>
        <v/>
      </c>
      <c r="BG636" s="11" t="e">
        <v>#N/A</v>
      </c>
      <c r="BH636" s="11" t="e">
        <f t="shared" si="157"/>
        <v>#N/A</v>
      </c>
      <c r="BI636" s="11"/>
      <c r="BJ636" s="11"/>
      <c r="BK636" s="11"/>
      <c r="BL636" s="11"/>
      <c r="BM636" s="11"/>
      <c r="BN636" s="11"/>
      <c r="BO636" s="11"/>
      <c r="BP636" s="11"/>
      <c r="BQ636" s="11"/>
      <c r="BR636" s="11"/>
      <c r="BS636" s="11"/>
    </row>
    <row r="637" spans="1:71" x14ac:dyDescent="0.2">
      <c r="A637" s="16">
        <f t="shared" si="158"/>
        <v>636</v>
      </c>
      <c r="B637" s="11" t="str">
        <f t="shared" si="161"/>
        <v>51001-00005</v>
      </c>
      <c r="C637" s="11" t="str">
        <f t="shared" si="161"/>
        <v>51001-00005</v>
      </c>
      <c r="D637" s="7" t="s">
        <v>8813</v>
      </c>
      <c r="E637" s="6" t="s">
        <v>8990</v>
      </c>
      <c r="F637" s="11" t="s">
        <v>8991</v>
      </c>
      <c r="G637" s="17" t="str">
        <f>INDEX(Data!G:G,MATCH($D637,Data!$D:$D,0))</f>
        <v>SNOWCRAFT</v>
      </c>
      <c r="H637" s="17" t="str">
        <f>INDEX(Data!H:H,MATCH($D637,Data!$D:$D,0))</f>
        <v>HiPER Goggle</v>
      </c>
      <c r="I637" s="6" t="s">
        <v>8997</v>
      </c>
      <c r="J637" s="6" t="s">
        <v>5331</v>
      </c>
      <c r="K637" s="6" t="s">
        <v>5340</v>
      </c>
      <c r="L637" s="6" t="s">
        <v>8994</v>
      </c>
      <c r="M637" s="6" t="s">
        <v>5348</v>
      </c>
      <c r="N637" s="6" t="s">
        <v>5379</v>
      </c>
      <c r="O637" s="11"/>
      <c r="P637" s="11"/>
      <c r="Q637" s="6" t="s">
        <v>9148</v>
      </c>
      <c r="R637" s="9" t="b">
        <v>1</v>
      </c>
      <c r="S637" s="9" t="b">
        <v>0</v>
      </c>
      <c r="T637" s="6" t="s">
        <v>8813</v>
      </c>
      <c r="U637" s="17" t="str">
        <f>INDEX(Data!U:U,MATCH($D637,Data!$D:$D,0))</f>
        <v>51001-00005</v>
      </c>
      <c r="V637" s="17" t="str">
        <f>INDEX(Data!V:V,MATCH($D637,Data!$D:$D,0))</f>
        <v/>
      </c>
      <c r="W637" s="17" t="str">
        <f>INDEX(Data!W:W,MATCH($D637,Data!$D:$D,0))</f>
        <v/>
      </c>
      <c r="X637" s="17" t="str">
        <f>INDEX(Data!X:X,MATCH($D637,Data!$D:$D,0))</f>
        <v/>
      </c>
      <c r="Y637" s="17" t="str">
        <f>INDEX(Data!Y:Y,MATCH($D637,Data!$D:$D,0))</f>
        <v/>
      </c>
      <c r="Z637" s="17" t="str">
        <f>INDEX(Data!Z:Z,MATCH($D637,Data!$D:$D,0))</f>
        <v/>
      </c>
      <c r="AA637" s="17" t="str">
        <f>INDEX(Data!AA:AA,MATCH($D637,Data!$D:$D,0))</f>
        <v/>
      </c>
      <c r="AB637" s="17" t="str">
        <f>INDEX(Data!AB:AB,MATCH($D637,Data!$D:$D,0))</f>
        <v/>
      </c>
      <c r="AC637" s="17" t="str">
        <f>INDEX(Data!AC:AC,MATCH($D637,Data!$D:$D,0))</f>
        <v>OS</v>
      </c>
      <c r="AD637" s="17" t="str">
        <f>INDEX(Data!AD:AD,MATCH($D637,Data!$D:$D,0))</f>
        <v/>
      </c>
      <c r="AE637" s="17" t="str">
        <f>INDEX(Data!AE:AE,MATCH($D637,Data!$D:$D,0))</f>
        <v/>
      </c>
      <c r="AF637" s="17" t="str">
        <f>INDEX(Data!AF:AF,MATCH($D637,Data!$D:$D,0))</f>
        <v/>
      </c>
      <c r="AG637" s="17" t="str">
        <f>INDEX(Data!AG:AG,MATCH($D637,Data!$D:$D,0))</f>
        <v/>
      </c>
      <c r="AH637" s="17" t="str">
        <f>INDEX(Data!AH:AH,MATCH($D637,Data!$D:$D,0))</f>
        <v/>
      </c>
      <c r="AI637" s="17" t="str">
        <f>INDEX(Data!AI:AI,MATCH($D637,Data!$D:$D,0))</f>
        <v/>
      </c>
      <c r="AJ637" s="17" t="str">
        <f>INDEX(Data!AJ:AJ,MATCH($D637,Data!$D:$D,0))</f>
        <v/>
      </c>
      <c r="AK637" s="10">
        <v>180</v>
      </c>
      <c r="AL637" s="10">
        <v>200</v>
      </c>
      <c r="AM637" s="6" t="s">
        <v>475</v>
      </c>
      <c r="AN637" s="6" t="s">
        <v>9246</v>
      </c>
      <c r="AO637" s="6" t="s">
        <v>9301</v>
      </c>
      <c r="AP637" s="6" t="s">
        <v>9419</v>
      </c>
      <c r="AQ637" s="18" t="s">
        <v>9465</v>
      </c>
      <c r="AR637" s="11" t="str">
        <f t="shared" si="146"/>
        <v/>
      </c>
      <c r="AS637" s="11" t="str">
        <f t="shared" si="147"/>
        <v/>
      </c>
      <c r="AT637" s="11" t="str">
        <f t="shared" si="148"/>
        <v/>
      </c>
      <c r="AU637" s="11" t="str">
        <f t="shared" si="149"/>
        <v/>
      </c>
      <c r="AV637" s="11" t="str">
        <f t="shared" si="149"/>
        <v/>
      </c>
      <c r="AW637" s="11" t="str">
        <f t="shared" si="150"/>
        <v/>
      </c>
      <c r="AX637" s="11" t="str">
        <f t="shared" si="151"/>
        <v/>
      </c>
      <c r="AY637" s="11" t="str">
        <f t="shared" si="151"/>
        <v/>
      </c>
      <c r="AZ637" s="11" t="str">
        <f t="shared" si="151"/>
        <v/>
      </c>
      <c r="BA637" s="11" t="str">
        <f t="shared" si="152"/>
        <v/>
      </c>
      <c r="BB637" s="11" t="str">
        <f t="shared" si="153"/>
        <v/>
      </c>
      <c r="BC637" s="11" t="str">
        <f t="shared" si="153"/>
        <v/>
      </c>
      <c r="BD637" s="11" t="str">
        <f t="shared" si="154"/>
        <v/>
      </c>
      <c r="BE637" s="11" t="str">
        <f t="shared" si="155"/>
        <v/>
      </c>
      <c r="BF637" s="11" t="str">
        <f t="shared" si="156"/>
        <v/>
      </c>
      <c r="BG637" s="11" t="e">
        <v>#N/A</v>
      </c>
      <c r="BH637" s="11" t="e">
        <f t="shared" si="157"/>
        <v>#N/A</v>
      </c>
      <c r="BI637" s="11"/>
      <c r="BJ637" s="11"/>
      <c r="BK637" s="11"/>
      <c r="BL637" s="11"/>
      <c r="BM637" s="11"/>
      <c r="BN637" s="11"/>
      <c r="BO637" s="11"/>
      <c r="BP637" s="11"/>
      <c r="BQ637" s="11"/>
      <c r="BR637" s="11"/>
      <c r="BS637" s="11"/>
    </row>
    <row r="638" spans="1:71" x14ac:dyDescent="0.2">
      <c r="A638" s="16">
        <f t="shared" si="158"/>
        <v>637</v>
      </c>
      <c r="B638" s="11" t="str">
        <f t="shared" si="161"/>
        <v>51001-00006</v>
      </c>
      <c r="C638" s="11" t="str">
        <f t="shared" si="161"/>
        <v>51001-00006</v>
      </c>
      <c r="D638" s="7" t="s">
        <v>8814</v>
      </c>
      <c r="E638" s="6" t="s">
        <v>8990</v>
      </c>
      <c r="F638" s="11" t="s">
        <v>8991</v>
      </c>
      <c r="G638" s="17" t="str">
        <f>INDEX(Data!G:G,MATCH($D638,Data!$D:$D,0))</f>
        <v>SNOWCRAFT</v>
      </c>
      <c r="H638" s="17" t="str">
        <f>INDEX(Data!H:H,MATCH($D638,Data!$D:$D,0))</f>
        <v>HiPER Goggle</v>
      </c>
      <c r="I638" s="6" t="s">
        <v>8997</v>
      </c>
      <c r="J638" s="6" t="s">
        <v>5331</v>
      </c>
      <c r="K638" s="6" t="s">
        <v>5340</v>
      </c>
      <c r="L638" s="6" t="s">
        <v>8994</v>
      </c>
      <c r="M638" s="6" t="s">
        <v>5348</v>
      </c>
      <c r="N638" s="6" t="s">
        <v>5379</v>
      </c>
      <c r="O638" s="11"/>
      <c r="P638" s="11"/>
      <c r="Q638" s="6" t="s">
        <v>9149</v>
      </c>
      <c r="R638" s="9" t="b">
        <v>1</v>
      </c>
      <c r="S638" s="9" t="b">
        <v>0</v>
      </c>
      <c r="T638" s="6" t="s">
        <v>8814</v>
      </c>
      <c r="U638" s="17" t="str">
        <f>INDEX(Data!U:U,MATCH($D638,Data!$D:$D,0))</f>
        <v>51001-00006</v>
      </c>
      <c r="V638" s="17" t="str">
        <f>INDEX(Data!V:V,MATCH($D638,Data!$D:$D,0))</f>
        <v/>
      </c>
      <c r="W638" s="17" t="str">
        <f>INDEX(Data!W:W,MATCH($D638,Data!$D:$D,0))</f>
        <v/>
      </c>
      <c r="X638" s="17" t="str">
        <f>INDEX(Data!X:X,MATCH($D638,Data!$D:$D,0))</f>
        <v/>
      </c>
      <c r="Y638" s="17" t="str">
        <f>INDEX(Data!Y:Y,MATCH($D638,Data!$D:$D,0))</f>
        <v/>
      </c>
      <c r="Z638" s="17" t="str">
        <f>INDEX(Data!Z:Z,MATCH($D638,Data!$D:$D,0))</f>
        <v/>
      </c>
      <c r="AA638" s="17" t="str">
        <f>INDEX(Data!AA:AA,MATCH($D638,Data!$D:$D,0))</f>
        <v/>
      </c>
      <c r="AB638" s="17" t="str">
        <f>INDEX(Data!AB:AB,MATCH($D638,Data!$D:$D,0))</f>
        <v/>
      </c>
      <c r="AC638" s="17" t="str">
        <f>INDEX(Data!AC:AC,MATCH($D638,Data!$D:$D,0))</f>
        <v>OS</v>
      </c>
      <c r="AD638" s="17" t="str">
        <f>INDEX(Data!AD:AD,MATCH($D638,Data!$D:$D,0))</f>
        <v/>
      </c>
      <c r="AE638" s="17" t="str">
        <f>INDEX(Data!AE:AE,MATCH($D638,Data!$D:$D,0))</f>
        <v/>
      </c>
      <c r="AF638" s="17" t="str">
        <f>INDEX(Data!AF:AF,MATCH($D638,Data!$D:$D,0))</f>
        <v/>
      </c>
      <c r="AG638" s="17" t="str">
        <f>INDEX(Data!AG:AG,MATCH($D638,Data!$D:$D,0))</f>
        <v/>
      </c>
      <c r="AH638" s="17" t="str">
        <f>INDEX(Data!AH:AH,MATCH($D638,Data!$D:$D,0))</f>
        <v/>
      </c>
      <c r="AI638" s="17" t="str">
        <f>INDEX(Data!AI:AI,MATCH($D638,Data!$D:$D,0))</f>
        <v/>
      </c>
      <c r="AJ638" s="17" t="str">
        <f>INDEX(Data!AJ:AJ,MATCH($D638,Data!$D:$D,0))</f>
        <v/>
      </c>
      <c r="AK638" s="10">
        <v>180</v>
      </c>
      <c r="AL638" s="10">
        <v>200</v>
      </c>
      <c r="AM638" s="6" t="s">
        <v>475</v>
      </c>
      <c r="AN638" s="6" t="s">
        <v>9246</v>
      </c>
      <c r="AO638" s="6" t="s">
        <v>9301</v>
      </c>
      <c r="AP638" s="6" t="s">
        <v>9419</v>
      </c>
      <c r="AQ638" s="18" t="s">
        <v>9465</v>
      </c>
      <c r="AR638" s="11" t="str">
        <f t="shared" si="146"/>
        <v/>
      </c>
      <c r="AS638" s="11" t="str">
        <f t="shared" si="147"/>
        <v/>
      </c>
      <c r="AT638" s="11" t="str">
        <f t="shared" si="148"/>
        <v/>
      </c>
      <c r="AU638" s="11" t="str">
        <f t="shared" si="149"/>
        <v/>
      </c>
      <c r="AV638" s="11" t="str">
        <f t="shared" si="149"/>
        <v/>
      </c>
      <c r="AW638" s="11" t="str">
        <f t="shared" si="150"/>
        <v/>
      </c>
      <c r="AX638" s="11" t="str">
        <f t="shared" si="151"/>
        <v/>
      </c>
      <c r="AY638" s="11" t="str">
        <f t="shared" si="151"/>
        <v/>
      </c>
      <c r="AZ638" s="11" t="str">
        <f t="shared" si="151"/>
        <v/>
      </c>
      <c r="BA638" s="11" t="str">
        <f t="shared" si="152"/>
        <v/>
      </c>
      <c r="BB638" s="11" t="str">
        <f t="shared" si="153"/>
        <v/>
      </c>
      <c r="BC638" s="11" t="str">
        <f t="shared" si="153"/>
        <v/>
      </c>
      <c r="BD638" s="11" t="str">
        <f t="shared" si="154"/>
        <v/>
      </c>
      <c r="BE638" s="11" t="str">
        <f t="shared" si="155"/>
        <v/>
      </c>
      <c r="BF638" s="11" t="str">
        <f t="shared" si="156"/>
        <v/>
      </c>
      <c r="BG638" s="11" t="e">
        <v>#N/A</v>
      </c>
      <c r="BH638" s="11" t="e">
        <f t="shared" si="157"/>
        <v>#N/A</v>
      </c>
      <c r="BI638" s="11"/>
      <c r="BJ638" s="11"/>
      <c r="BK638" s="11"/>
      <c r="BL638" s="11"/>
      <c r="BM638" s="11"/>
      <c r="BN638" s="11"/>
      <c r="BO638" s="11"/>
      <c r="BP638" s="11"/>
      <c r="BQ638" s="11"/>
      <c r="BR638" s="11"/>
      <c r="BS638" s="11"/>
    </row>
    <row r="639" spans="1:71" x14ac:dyDescent="0.2">
      <c r="A639" s="16">
        <f t="shared" si="158"/>
        <v>638</v>
      </c>
      <c r="B639" s="11" t="str">
        <f t="shared" si="161"/>
        <v>51001-00007</v>
      </c>
      <c r="C639" s="11" t="str">
        <f t="shared" si="161"/>
        <v>51001-00007</v>
      </c>
      <c r="D639" s="7" t="s">
        <v>8815</v>
      </c>
      <c r="E639" s="6" t="s">
        <v>8990</v>
      </c>
      <c r="F639" s="11" t="s">
        <v>8991</v>
      </c>
      <c r="G639" s="17" t="str">
        <f>INDEX(Data!G:G,MATCH($D639,Data!$D:$D,0))</f>
        <v>SNOWCRAFT</v>
      </c>
      <c r="H639" s="17" t="str">
        <f>INDEX(Data!H:H,MATCH($D639,Data!$D:$D,0))</f>
        <v>HiPER Goggle</v>
      </c>
      <c r="I639" s="6" t="s">
        <v>8997</v>
      </c>
      <c r="J639" s="6" t="s">
        <v>5331</v>
      </c>
      <c r="K639" s="6" t="s">
        <v>5340</v>
      </c>
      <c r="L639" s="6" t="s">
        <v>8994</v>
      </c>
      <c r="M639" s="6" t="s">
        <v>5348</v>
      </c>
      <c r="N639" s="6" t="s">
        <v>5379</v>
      </c>
      <c r="O639" s="11"/>
      <c r="P639" s="11"/>
      <c r="Q639" s="6" t="s">
        <v>9150</v>
      </c>
      <c r="R639" s="9" t="b">
        <v>1</v>
      </c>
      <c r="S639" s="9" t="b">
        <v>0</v>
      </c>
      <c r="T639" s="6" t="s">
        <v>8815</v>
      </c>
      <c r="U639" s="17" t="str">
        <f>INDEX(Data!U:U,MATCH($D639,Data!$D:$D,0))</f>
        <v>51001-00007</v>
      </c>
      <c r="V639" s="17" t="str">
        <f>INDEX(Data!V:V,MATCH($D639,Data!$D:$D,0))</f>
        <v/>
      </c>
      <c r="W639" s="17" t="str">
        <f>INDEX(Data!W:W,MATCH($D639,Data!$D:$D,0))</f>
        <v/>
      </c>
      <c r="X639" s="17" t="str">
        <f>INDEX(Data!X:X,MATCH($D639,Data!$D:$D,0))</f>
        <v/>
      </c>
      <c r="Y639" s="17" t="str">
        <f>INDEX(Data!Y:Y,MATCH($D639,Data!$D:$D,0))</f>
        <v/>
      </c>
      <c r="Z639" s="17" t="str">
        <f>INDEX(Data!Z:Z,MATCH($D639,Data!$D:$D,0))</f>
        <v/>
      </c>
      <c r="AA639" s="17" t="str">
        <f>INDEX(Data!AA:AA,MATCH($D639,Data!$D:$D,0))</f>
        <v/>
      </c>
      <c r="AB639" s="17" t="str">
        <f>INDEX(Data!AB:AB,MATCH($D639,Data!$D:$D,0))</f>
        <v/>
      </c>
      <c r="AC639" s="17" t="str">
        <f>INDEX(Data!AC:AC,MATCH($D639,Data!$D:$D,0))</f>
        <v>OS</v>
      </c>
      <c r="AD639" s="17" t="str">
        <f>INDEX(Data!AD:AD,MATCH($D639,Data!$D:$D,0))</f>
        <v/>
      </c>
      <c r="AE639" s="17" t="str">
        <f>INDEX(Data!AE:AE,MATCH($D639,Data!$D:$D,0))</f>
        <v/>
      </c>
      <c r="AF639" s="17" t="str">
        <f>INDEX(Data!AF:AF,MATCH($D639,Data!$D:$D,0))</f>
        <v/>
      </c>
      <c r="AG639" s="17" t="str">
        <f>INDEX(Data!AG:AG,MATCH($D639,Data!$D:$D,0))</f>
        <v/>
      </c>
      <c r="AH639" s="17" t="str">
        <f>INDEX(Data!AH:AH,MATCH($D639,Data!$D:$D,0))</f>
        <v/>
      </c>
      <c r="AI639" s="17" t="str">
        <f>INDEX(Data!AI:AI,MATCH($D639,Data!$D:$D,0))</f>
        <v/>
      </c>
      <c r="AJ639" s="17" t="str">
        <f>INDEX(Data!AJ:AJ,MATCH($D639,Data!$D:$D,0))</f>
        <v/>
      </c>
      <c r="AK639" s="10">
        <v>180</v>
      </c>
      <c r="AL639" s="10">
        <v>200</v>
      </c>
      <c r="AM639" s="6" t="s">
        <v>475</v>
      </c>
      <c r="AN639" s="6" t="s">
        <v>9246</v>
      </c>
      <c r="AO639" s="6" t="s">
        <v>9301</v>
      </c>
      <c r="AP639" s="6" t="s">
        <v>9419</v>
      </c>
      <c r="AQ639" s="18" t="s">
        <v>9465</v>
      </c>
      <c r="AR639" s="11" t="str">
        <f t="shared" si="146"/>
        <v/>
      </c>
      <c r="AS639" s="11" t="str">
        <f t="shared" si="147"/>
        <v/>
      </c>
      <c r="AT639" s="11" t="str">
        <f t="shared" si="148"/>
        <v/>
      </c>
      <c r="AU639" s="11" t="str">
        <f t="shared" si="149"/>
        <v/>
      </c>
      <c r="AV639" s="11" t="str">
        <f t="shared" si="149"/>
        <v/>
      </c>
      <c r="AW639" s="11" t="str">
        <f t="shared" si="150"/>
        <v/>
      </c>
      <c r="AX639" s="11" t="str">
        <f t="shared" si="151"/>
        <v/>
      </c>
      <c r="AY639" s="11" t="str">
        <f t="shared" si="151"/>
        <v/>
      </c>
      <c r="AZ639" s="11" t="str">
        <f t="shared" si="151"/>
        <v/>
      </c>
      <c r="BA639" s="11" t="str">
        <f t="shared" si="152"/>
        <v/>
      </c>
      <c r="BB639" s="11" t="str">
        <f t="shared" si="153"/>
        <v/>
      </c>
      <c r="BC639" s="11" t="str">
        <f t="shared" si="153"/>
        <v/>
      </c>
      <c r="BD639" s="11" t="str">
        <f t="shared" si="154"/>
        <v/>
      </c>
      <c r="BE639" s="11" t="str">
        <f t="shared" si="155"/>
        <v/>
      </c>
      <c r="BF639" s="11" t="str">
        <f t="shared" si="156"/>
        <v/>
      </c>
      <c r="BG639" s="11" t="e">
        <v>#N/A</v>
      </c>
      <c r="BH639" s="11" t="e">
        <f t="shared" si="157"/>
        <v>#N/A</v>
      </c>
      <c r="BI639" s="11"/>
      <c r="BJ639" s="11"/>
      <c r="BK639" s="11"/>
      <c r="BL639" s="11"/>
      <c r="BM639" s="11"/>
      <c r="BN639" s="11"/>
      <c r="BO639" s="11"/>
      <c r="BP639" s="11"/>
      <c r="BQ639" s="11"/>
      <c r="BR639" s="11"/>
      <c r="BS639" s="11"/>
    </row>
    <row r="640" spans="1:71" x14ac:dyDescent="0.2">
      <c r="A640" s="16">
        <f t="shared" si="158"/>
        <v>639</v>
      </c>
      <c r="B640" s="11" t="str">
        <f t="shared" si="161"/>
        <v>51002-00001</v>
      </c>
      <c r="C640" s="11" t="str">
        <f t="shared" si="161"/>
        <v>51002-00001</v>
      </c>
      <c r="D640" s="7" t="s">
        <v>8816</v>
      </c>
      <c r="E640" s="6" t="s">
        <v>8990</v>
      </c>
      <c r="F640" s="11" t="s">
        <v>8991</v>
      </c>
      <c r="G640" s="17" t="str">
        <f>INDEX(Data!G:G,MATCH($D640,Data!$D:$D,0))</f>
        <v>SNOWCRAFT XL</v>
      </c>
      <c r="H640" s="17" t="str">
        <f>INDEX(Data!H:H,MATCH($D640,Data!$D:$D,0))</f>
        <v>HiPER Goggle</v>
      </c>
      <c r="I640" s="6" t="s">
        <v>8997</v>
      </c>
      <c r="J640" s="6" t="s">
        <v>5331</v>
      </c>
      <c r="K640" s="6" t="s">
        <v>5340</v>
      </c>
      <c r="L640" s="6" t="s">
        <v>8994</v>
      </c>
      <c r="M640" s="6" t="s">
        <v>5348</v>
      </c>
      <c r="N640" s="6" t="s">
        <v>5379</v>
      </c>
      <c r="O640" s="11"/>
      <c r="P640" s="11"/>
      <c r="Q640" s="6" t="s">
        <v>9140</v>
      </c>
      <c r="R640" s="9" t="b">
        <v>1</v>
      </c>
      <c r="S640" s="9" t="b">
        <v>1</v>
      </c>
      <c r="T640" s="6" t="s">
        <v>8816</v>
      </c>
      <c r="U640" s="17" t="str">
        <f>INDEX(Data!U:U,MATCH($D640,Data!$D:$D,0))</f>
        <v>51002-00001</v>
      </c>
      <c r="V640" s="17" t="str">
        <f>INDEX(Data!V:V,MATCH($D640,Data!$D:$D,0))</f>
        <v/>
      </c>
      <c r="W640" s="17" t="str">
        <f>INDEX(Data!W:W,MATCH($D640,Data!$D:$D,0))</f>
        <v/>
      </c>
      <c r="X640" s="17" t="str">
        <f>INDEX(Data!X:X,MATCH($D640,Data!$D:$D,0))</f>
        <v/>
      </c>
      <c r="Y640" s="17" t="str">
        <f>INDEX(Data!Y:Y,MATCH($D640,Data!$D:$D,0))</f>
        <v/>
      </c>
      <c r="Z640" s="17" t="str">
        <f>INDEX(Data!Z:Z,MATCH($D640,Data!$D:$D,0))</f>
        <v/>
      </c>
      <c r="AA640" s="17" t="str">
        <f>INDEX(Data!AA:AA,MATCH($D640,Data!$D:$D,0))</f>
        <v/>
      </c>
      <c r="AB640" s="17" t="str">
        <f>INDEX(Data!AB:AB,MATCH($D640,Data!$D:$D,0))</f>
        <v/>
      </c>
      <c r="AC640" s="17" t="str">
        <f>INDEX(Data!AC:AC,MATCH($D640,Data!$D:$D,0))</f>
        <v>OS</v>
      </c>
      <c r="AD640" s="17" t="str">
        <f>INDEX(Data!AD:AD,MATCH($D640,Data!$D:$D,0))</f>
        <v/>
      </c>
      <c r="AE640" s="17" t="str">
        <f>INDEX(Data!AE:AE,MATCH($D640,Data!$D:$D,0))</f>
        <v/>
      </c>
      <c r="AF640" s="17" t="str">
        <f>INDEX(Data!AF:AF,MATCH($D640,Data!$D:$D,0))</f>
        <v/>
      </c>
      <c r="AG640" s="17" t="str">
        <f>INDEX(Data!AG:AG,MATCH($D640,Data!$D:$D,0))</f>
        <v/>
      </c>
      <c r="AH640" s="17" t="str">
        <f>INDEX(Data!AH:AH,MATCH($D640,Data!$D:$D,0))</f>
        <v/>
      </c>
      <c r="AI640" s="17" t="str">
        <f>INDEX(Data!AI:AI,MATCH($D640,Data!$D:$D,0))</f>
        <v/>
      </c>
      <c r="AJ640" s="17" t="str">
        <f>INDEX(Data!AJ:AJ,MATCH($D640,Data!$D:$D,0))</f>
        <v/>
      </c>
      <c r="AK640" s="10">
        <v>180</v>
      </c>
      <c r="AL640" s="10">
        <v>200</v>
      </c>
      <c r="AM640" s="6" t="s">
        <v>475</v>
      </c>
      <c r="AN640" s="6" t="s">
        <v>9247</v>
      </c>
      <c r="AO640" s="6" t="s">
        <v>9302</v>
      </c>
      <c r="AP640" s="6" t="s">
        <v>9420</v>
      </c>
      <c r="AQ640" s="18" t="s">
        <v>9465</v>
      </c>
      <c r="AR640" s="11" t="str">
        <f t="shared" si="146"/>
        <v/>
      </c>
      <c r="AS640" s="11" t="str">
        <f t="shared" si="147"/>
        <v/>
      </c>
      <c r="AT640" s="11" t="str">
        <f t="shared" si="148"/>
        <v/>
      </c>
      <c r="AU640" s="11" t="str">
        <f t="shared" si="149"/>
        <v/>
      </c>
      <c r="AV640" s="11" t="str">
        <f t="shared" si="149"/>
        <v/>
      </c>
      <c r="AW640" s="11" t="str">
        <f t="shared" si="150"/>
        <v/>
      </c>
      <c r="AX640" s="11" t="str">
        <f t="shared" si="151"/>
        <v/>
      </c>
      <c r="AY640" s="11" t="str">
        <f t="shared" si="151"/>
        <v/>
      </c>
      <c r="AZ640" s="11" t="str">
        <f t="shared" si="151"/>
        <v/>
      </c>
      <c r="BA640" s="11" t="str">
        <f t="shared" si="152"/>
        <v/>
      </c>
      <c r="BB640" s="11" t="str">
        <f t="shared" si="153"/>
        <v/>
      </c>
      <c r="BC640" s="11" t="str">
        <f t="shared" si="153"/>
        <v/>
      </c>
      <c r="BD640" s="11" t="str">
        <f t="shared" si="154"/>
        <v/>
      </c>
      <c r="BE640" s="11" t="str">
        <f t="shared" si="155"/>
        <v/>
      </c>
      <c r="BF640" s="11" t="str">
        <f t="shared" si="156"/>
        <v/>
      </c>
      <c r="BG640" s="11" t="e">
        <v>#N/A</v>
      </c>
      <c r="BH640" s="11" t="e">
        <f t="shared" si="157"/>
        <v>#N/A</v>
      </c>
      <c r="BI640" s="11"/>
      <c r="BJ640" s="11"/>
      <c r="BK640" s="11"/>
      <c r="BL640" s="11"/>
      <c r="BM640" s="11"/>
      <c r="BN640" s="11"/>
      <c r="BO640" s="11"/>
      <c r="BP640" s="11"/>
      <c r="BQ640" s="11"/>
      <c r="BR640" s="11"/>
      <c r="BS640" s="11"/>
    </row>
    <row r="641" spans="1:71" x14ac:dyDescent="0.2">
      <c r="A641" s="16">
        <f t="shared" si="158"/>
        <v>640</v>
      </c>
      <c r="B641" s="11" t="str">
        <f t="shared" si="161"/>
        <v>51002-00002</v>
      </c>
      <c r="C641" s="11" t="str">
        <f t="shared" si="161"/>
        <v>51002-00002</v>
      </c>
      <c r="D641" s="7" t="s">
        <v>8817</v>
      </c>
      <c r="E641" s="6" t="s">
        <v>8990</v>
      </c>
      <c r="F641" s="11" t="s">
        <v>8991</v>
      </c>
      <c r="G641" s="17" t="str">
        <f>INDEX(Data!G:G,MATCH($D641,Data!$D:$D,0))</f>
        <v>SNOWCRAFT XL</v>
      </c>
      <c r="H641" s="17" t="str">
        <f>INDEX(Data!H:H,MATCH($D641,Data!$D:$D,0))</f>
        <v>HiPER Goggle</v>
      </c>
      <c r="I641" s="6" t="s">
        <v>8997</v>
      </c>
      <c r="J641" s="6" t="s">
        <v>5331</v>
      </c>
      <c r="K641" s="6" t="s">
        <v>5340</v>
      </c>
      <c r="L641" s="6" t="s">
        <v>8994</v>
      </c>
      <c r="M641" s="6" t="s">
        <v>5348</v>
      </c>
      <c r="N641" s="6" t="s">
        <v>5379</v>
      </c>
      <c r="O641" s="11"/>
      <c r="P641" s="11"/>
      <c r="Q641" s="6" t="s">
        <v>632</v>
      </c>
      <c r="R641" s="9" t="b">
        <v>1</v>
      </c>
      <c r="S641" s="9" t="b">
        <v>1</v>
      </c>
      <c r="T641" s="6" t="s">
        <v>8817</v>
      </c>
      <c r="U641" s="17" t="str">
        <f>INDEX(Data!U:U,MATCH($D641,Data!$D:$D,0))</f>
        <v>51002-00002</v>
      </c>
      <c r="V641" s="17" t="str">
        <f>INDEX(Data!V:V,MATCH($D641,Data!$D:$D,0))</f>
        <v/>
      </c>
      <c r="W641" s="17" t="str">
        <f>INDEX(Data!W:W,MATCH($D641,Data!$D:$D,0))</f>
        <v/>
      </c>
      <c r="X641" s="17" t="str">
        <f>INDEX(Data!X:X,MATCH($D641,Data!$D:$D,0))</f>
        <v/>
      </c>
      <c r="Y641" s="17" t="str">
        <f>INDEX(Data!Y:Y,MATCH($D641,Data!$D:$D,0))</f>
        <v/>
      </c>
      <c r="Z641" s="17" t="str">
        <f>INDEX(Data!Z:Z,MATCH($D641,Data!$D:$D,0))</f>
        <v/>
      </c>
      <c r="AA641" s="17" t="str">
        <f>INDEX(Data!AA:AA,MATCH($D641,Data!$D:$D,0))</f>
        <v/>
      </c>
      <c r="AB641" s="17" t="str">
        <f>INDEX(Data!AB:AB,MATCH($D641,Data!$D:$D,0))</f>
        <v/>
      </c>
      <c r="AC641" s="17" t="str">
        <f>INDEX(Data!AC:AC,MATCH($D641,Data!$D:$D,0))</f>
        <v>OS</v>
      </c>
      <c r="AD641" s="17" t="str">
        <f>INDEX(Data!AD:AD,MATCH($D641,Data!$D:$D,0))</f>
        <v/>
      </c>
      <c r="AE641" s="17" t="str">
        <f>INDEX(Data!AE:AE,MATCH($D641,Data!$D:$D,0))</f>
        <v/>
      </c>
      <c r="AF641" s="17" t="str">
        <f>INDEX(Data!AF:AF,MATCH($D641,Data!$D:$D,0))</f>
        <v/>
      </c>
      <c r="AG641" s="17" t="str">
        <f>INDEX(Data!AG:AG,MATCH($D641,Data!$D:$D,0))</f>
        <v/>
      </c>
      <c r="AH641" s="17" t="str">
        <f>INDEX(Data!AH:AH,MATCH($D641,Data!$D:$D,0))</f>
        <v/>
      </c>
      <c r="AI641" s="17" t="str">
        <f>INDEX(Data!AI:AI,MATCH($D641,Data!$D:$D,0))</f>
        <v/>
      </c>
      <c r="AJ641" s="17" t="str">
        <f>INDEX(Data!AJ:AJ,MATCH($D641,Data!$D:$D,0))</f>
        <v/>
      </c>
      <c r="AK641" s="10">
        <v>180</v>
      </c>
      <c r="AL641" s="10">
        <v>200</v>
      </c>
      <c r="AM641" s="6" t="s">
        <v>475</v>
      </c>
      <c r="AN641" s="6" t="s">
        <v>9247</v>
      </c>
      <c r="AO641" s="6" t="s">
        <v>9302</v>
      </c>
      <c r="AP641" s="6" t="s">
        <v>9420</v>
      </c>
      <c r="AQ641" s="18" t="s">
        <v>9465</v>
      </c>
      <c r="AR641" s="11" t="str">
        <f t="shared" si="146"/>
        <v/>
      </c>
      <c r="AS641" s="11" t="str">
        <f t="shared" si="147"/>
        <v/>
      </c>
      <c r="AT641" s="11" t="str">
        <f t="shared" si="148"/>
        <v/>
      </c>
      <c r="AU641" s="11" t="str">
        <f t="shared" si="149"/>
        <v/>
      </c>
      <c r="AV641" s="11" t="str">
        <f t="shared" si="149"/>
        <v/>
      </c>
      <c r="AW641" s="11" t="str">
        <f t="shared" si="150"/>
        <v/>
      </c>
      <c r="AX641" s="11" t="str">
        <f t="shared" si="151"/>
        <v/>
      </c>
      <c r="AY641" s="11" t="str">
        <f t="shared" si="151"/>
        <v/>
      </c>
      <c r="AZ641" s="11" t="str">
        <f t="shared" si="151"/>
        <v/>
      </c>
      <c r="BA641" s="11" t="str">
        <f t="shared" si="152"/>
        <v/>
      </c>
      <c r="BB641" s="11" t="str">
        <f t="shared" si="153"/>
        <v/>
      </c>
      <c r="BC641" s="11" t="str">
        <f t="shared" si="153"/>
        <v/>
      </c>
      <c r="BD641" s="11" t="str">
        <f t="shared" si="154"/>
        <v/>
      </c>
      <c r="BE641" s="11" t="str">
        <f t="shared" si="155"/>
        <v/>
      </c>
      <c r="BF641" s="11" t="str">
        <f t="shared" si="156"/>
        <v/>
      </c>
      <c r="BG641" s="11" t="e">
        <v>#N/A</v>
      </c>
      <c r="BH641" s="11" t="e">
        <f t="shared" si="157"/>
        <v>#N/A</v>
      </c>
      <c r="BI641" s="11"/>
      <c r="BJ641" s="11"/>
      <c r="BK641" s="11"/>
      <c r="BL641" s="11"/>
      <c r="BM641" s="11"/>
      <c r="BN641" s="11"/>
      <c r="BO641" s="11"/>
      <c r="BP641" s="11"/>
      <c r="BQ641" s="11"/>
      <c r="BR641" s="11"/>
      <c r="BS641" s="11"/>
    </row>
    <row r="642" spans="1:71" x14ac:dyDescent="0.2">
      <c r="A642" s="16">
        <f t="shared" si="158"/>
        <v>641</v>
      </c>
      <c r="B642" s="11" t="str">
        <f t="shared" ref="B642:C661" si="162">C642</f>
        <v>51002-00003</v>
      </c>
      <c r="C642" s="11" t="str">
        <f t="shared" si="162"/>
        <v>51002-00003</v>
      </c>
      <c r="D642" s="7" t="s">
        <v>8818</v>
      </c>
      <c r="E642" s="6" t="s">
        <v>8990</v>
      </c>
      <c r="F642" s="11" t="s">
        <v>8991</v>
      </c>
      <c r="G642" s="17" t="str">
        <f>INDEX(Data!G:G,MATCH($D642,Data!$D:$D,0))</f>
        <v>SNOWCRAFT XL</v>
      </c>
      <c r="H642" s="17" t="str">
        <f>INDEX(Data!H:H,MATCH($D642,Data!$D:$D,0))</f>
        <v>HiPER Goggle</v>
      </c>
      <c r="I642" s="6" t="s">
        <v>8997</v>
      </c>
      <c r="J642" s="6" t="s">
        <v>5331</v>
      </c>
      <c r="K642" s="6" t="s">
        <v>5340</v>
      </c>
      <c r="L642" s="6" t="s">
        <v>8994</v>
      </c>
      <c r="M642" s="6" t="s">
        <v>5348</v>
      </c>
      <c r="N642" s="6" t="s">
        <v>5379</v>
      </c>
      <c r="O642" s="11"/>
      <c r="P642" s="11"/>
      <c r="Q642" s="6" t="s">
        <v>9141</v>
      </c>
      <c r="R642" s="9" t="b">
        <v>1</v>
      </c>
      <c r="S642" s="9" t="b">
        <v>1</v>
      </c>
      <c r="T642" s="6" t="s">
        <v>8818</v>
      </c>
      <c r="U642" s="17" t="str">
        <f>INDEX(Data!U:U,MATCH($D642,Data!$D:$D,0))</f>
        <v>51002-00003</v>
      </c>
      <c r="V642" s="17" t="str">
        <f>INDEX(Data!V:V,MATCH($D642,Data!$D:$D,0))</f>
        <v/>
      </c>
      <c r="W642" s="17" t="str">
        <f>INDEX(Data!W:W,MATCH($D642,Data!$D:$D,0))</f>
        <v/>
      </c>
      <c r="X642" s="17" t="str">
        <f>INDEX(Data!X:X,MATCH($D642,Data!$D:$D,0))</f>
        <v/>
      </c>
      <c r="Y642" s="17" t="str">
        <f>INDEX(Data!Y:Y,MATCH($D642,Data!$D:$D,0))</f>
        <v/>
      </c>
      <c r="Z642" s="17" t="str">
        <f>INDEX(Data!Z:Z,MATCH($D642,Data!$D:$D,0))</f>
        <v/>
      </c>
      <c r="AA642" s="17" t="str">
        <f>INDEX(Data!AA:AA,MATCH($D642,Data!$D:$D,0))</f>
        <v/>
      </c>
      <c r="AB642" s="17" t="str">
        <f>INDEX(Data!AB:AB,MATCH($D642,Data!$D:$D,0))</f>
        <v/>
      </c>
      <c r="AC642" s="17" t="str">
        <f>INDEX(Data!AC:AC,MATCH($D642,Data!$D:$D,0))</f>
        <v>OS</v>
      </c>
      <c r="AD642" s="17" t="str">
        <f>INDEX(Data!AD:AD,MATCH($D642,Data!$D:$D,0))</f>
        <v/>
      </c>
      <c r="AE642" s="17" t="str">
        <f>INDEX(Data!AE:AE,MATCH($D642,Data!$D:$D,0))</f>
        <v/>
      </c>
      <c r="AF642" s="17" t="str">
        <f>INDEX(Data!AF:AF,MATCH($D642,Data!$D:$D,0))</f>
        <v/>
      </c>
      <c r="AG642" s="17" t="str">
        <f>INDEX(Data!AG:AG,MATCH($D642,Data!$D:$D,0))</f>
        <v/>
      </c>
      <c r="AH642" s="17" t="str">
        <f>INDEX(Data!AH:AH,MATCH($D642,Data!$D:$D,0))</f>
        <v/>
      </c>
      <c r="AI642" s="17" t="str">
        <f>INDEX(Data!AI:AI,MATCH($D642,Data!$D:$D,0))</f>
        <v/>
      </c>
      <c r="AJ642" s="17" t="str">
        <f>INDEX(Data!AJ:AJ,MATCH($D642,Data!$D:$D,0))</f>
        <v/>
      </c>
      <c r="AK642" s="10">
        <v>180</v>
      </c>
      <c r="AL642" s="10">
        <v>200</v>
      </c>
      <c r="AM642" s="6" t="s">
        <v>475</v>
      </c>
      <c r="AN642" s="6" t="s">
        <v>9247</v>
      </c>
      <c r="AO642" s="6" t="s">
        <v>9302</v>
      </c>
      <c r="AP642" s="6" t="s">
        <v>9420</v>
      </c>
      <c r="AQ642" s="18" t="s">
        <v>9465</v>
      </c>
      <c r="AR642" s="11" t="str">
        <f t="shared" si="146"/>
        <v/>
      </c>
      <c r="AS642" s="11" t="str">
        <f t="shared" si="147"/>
        <v/>
      </c>
      <c r="AT642" s="11" t="str">
        <f t="shared" si="148"/>
        <v/>
      </c>
      <c r="AU642" s="11" t="str">
        <f t="shared" si="149"/>
        <v/>
      </c>
      <c r="AV642" s="11" t="str">
        <f t="shared" si="149"/>
        <v/>
      </c>
      <c r="AW642" s="11" t="str">
        <f t="shared" si="150"/>
        <v/>
      </c>
      <c r="AX642" s="11" t="str">
        <f t="shared" si="151"/>
        <v/>
      </c>
      <c r="AY642" s="11" t="str">
        <f t="shared" si="151"/>
        <v/>
      </c>
      <c r="AZ642" s="11" t="str">
        <f t="shared" si="151"/>
        <v/>
      </c>
      <c r="BA642" s="11" t="str">
        <f t="shared" si="152"/>
        <v/>
      </c>
      <c r="BB642" s="11" t="str">
        <f t="shared" si="153"/>
        <v/>
      </c>
      <c r="BC642" s="11" t="str">
        <f t="shared" si="153"/>
        <v/>
      </c>
      <c r="BD642" s="11" t="str">
        <f t="shared" si="154"/>
        <v/>
      </c>
      <c r="BE642" s="11" t="str">
        <f t="shared" si="155"/>
        <v/>
      </c>
      <c r="BF642" s="11" t="str">
        <f t="shared" si="156"/>
        <v/>
      </c>
      <c r="BG642" s="11" t="e">
        <v>#N/A</v>
      </c>
      <c r="BH642" s="11" t="e">
        <f t="shared" si="157"/>
        <v>#N/A</v>
      </c>
      <c r="BI642" s="11"/>
      <c r="BJ642" s="11"/>
      <c r="BK642" s="11"/>
      <c r="BL642" s="11"/>
      <c r="BM642" s="11"/>
      <c r="BN642" s="11"/>
      <c r="BO642" s="11"/>
      <c r="BP642" s="11"/>
      <c r="BQ642" s="11"/>
      <c r="BR642" s="11"/>
      <c r="BS642" s="11"/>
    </row>
    <row r="643" spans="1:71" x14ac:dyDescent="0.2">
      <c r="A643" s="16">
        <f t="shared" si="158"/>
        <v>642</v>
      </c>
      <c r="B643" s="11" t="str">
        <f t="shared" si="162"/>
        <v>51002-00004</v>
      </c>
      <c r="C643" s="11" t="str">
        <f t="shared" si="162"/>
        <v>51002-00004</v>
      </c>
      <c r="D643" s="7" t="s">
        <v>8819</v>
      </c>
      <c r="E643" s="6" t="s">
        <v>8990</v>
      </c>
      <c r="F643" s="11" t="s">
        <v>8991</v>
      </c>
      <c r="G643" s="17" t="str">
        <f>INDEX(Data!G:G,MATCH($D643,Data!$D:$D,0))</f>
        <v>SNOWCRAFT XL</v>
      </c>
      <c r="H643" s="17" t="str">
        <f>INDEX(Data!H:H,MATCH($D643,Data!$D:$D,0))</f>
        <v>HiPER Goggle</v>
      </c>
      <c r="I643" s="6" t="s">
        <v>8997</v>
      </c>
      <c r="J643" s="6" t="s">
        <v>5331</v>
      </c>
      <c r="K643" s="6" t="s">
        <v>5340</v>
      </c>
      <c r="L643" s="6" t="s">
        <v>8994</v>
      </c>
      <c r="M643" s="6" t="s">
        <v>5348</v>
      </c>
      <c r="N643" s="6" t="s">
        <v>5379</v>
      </c>
      <c r="O643" s="11"/>
      <c r="P643" s="11"/>
      <c r="Q643" s="6" t="s">
        <v>9151</v>
      </c>
      <c r="R643" s="9" t="b">
        <v>1</v>
      </c>
      <c r="S643" s="9" t="b">
        <v>1</v>
      </c>
      <c r="T643" s="6" t="s">
        <v>8819</v>
      </c>
      <c r="U643" s="17" t="str">
        <f>INDEX(Data!U:U,MATCH($D643,Data!$D:$D,0))</f>
        <v>51002-00004</v>
      </c>
      <c r="V643" s="17" t="str">
        <f>INDEX(Data!V:V,MATCH($D643,Data!$D:$D,0))</f>
        <v/>
      </c>
      <c r="W643" s="17" t="str">
        <f>INDEX(Data!W:W,MATCH($D643,Data!$D:$D,0))</f>
        <v/>
      </c>
      <c r="X643" s="17" t="str">
        <f>INDEX(Data!X:X,MATCH($D643,Data!$D:$D,0))</f>
        <v/>
      </c>
      <c r="Y643" s="17" t="str">
        <f>INDEX(Data!Y:Y,MATCH($D643,Data!$D:$D,0))</f>
        <v/>
      </c>
      <c r="Z643" s="17" t="str">
        <f>INDEX(Data!Z:Z,MATCH($D643,Data!$D:$D,0))</f>
        <v/>
      </c>
      <c r="AA643" s="17" t="str">
        <f>INDEX(Data!AA:AA,MATCH($D643,Data!$D:$D,0))</f>
        <v/>
      </c>
      <c r="AB643" s="17" t="str">
        <f>INDEX(Data!AB:AB,MATCH($D643,Data!$D:$D,0))</f>
        <v/>
      </c>
      <c r="AC643" s="17" t="str">
        <f>INDEX(Data!AC:AC,MATCH($D643,Data!$D:$D,0))</f>
        <v>OS</v>
      </c>
      <c r="AD643" s="17" t="str">
        <f>INDEX(Data!AD:AD,MATCH($D643,Data!$D:$D,0))</f>
        <v/>
      </c>
      <c r="AE643" s="17" t="str">
        <f>INDEX(Data!AE:AE,MATCH($D643,Data!$D:$D,0))</f>
        <v/>
      </c>
      <c r="AF643" s="17" t="str">
        <f>INDEX(Data!AF:AF,MATCH($D643,Data!$D:$D,0))</f>
        <v/>
      </c>
      <c r="AG643" s="17" t="str">
        <f>INDEX(Data!AG:AG,MATCH($D643,Data!$D:$D,0))</f>
        <v/>
      </c>
      <c r="AH643" s="17" t="str">
        <f>INDEX(Data!AH:AH,MATCH($D643,Data!$D:$D,0))</f>
        <v/>
      </c>
      <c r="AI643" s="17" t="str">
        <f>INDEX(Data!AI:AI,MATCH($D643,Data!$D:$D,0))</f>
        <v/>
      </c>
      <c r="AJ643" s="17" t="str">
        <f>INDEX(Data!AJ:AJ,MATCH($D643,Data!$D:$D,0))</f>
        <v/>
      </c>
      <c r="AK643" s="10">
        <v>180</v>
      </c>
      <c r="AL643" s="10">
        <v>200</v>
      </c>
      <c r="AM643" s="6" t="s">
        <v>475</v>
      </c>
      <c r="AN643" s="6" t="s">
        <v>9247</v>
      </c>
      <c r="AO643" s="6" t="s">
        <v>9302</v>
      </c>
      <c r="AP643" s="6" t="s">
        <v>9420</v>
      </c>
      <c r="AQ643" s="18" t="s">
        <v>9465</v>
      </c>
      <c r="AR643" s="11" t="str">
        <f t="shared" ref="AR643:AR706" si="163">IF($E643="Moto","",IF($E643="Snowboard","",IF($E643="Snowmobile","",AR$1)))</f>
        <v/>
      </c>
      <c r="AS643" s="11" t="str">
        <f t="shared" ref="AS643:AS706" si="164">IF($E643="Bike","",IF($E643="Snowboard","",AS$1))</f>
        <v/>
      </c>
      <c r="AT643" s="11" t="str">
        <f t="shared" ref="AT643:AT706" si="165">IF($E643="Snowboard","",AT$1)</f>
        <v/>
      </c>
      <c r="AU643" s="11" t="str">
        <f t="shared" ref="AU643:AV706" si="166">IF($E643="Moto","",IF($E643="Snowboard","",IF($E643="Snowmobile","",AU$1)))</f>
        <v/>
      </c>
      <c r="AV643" s="11" t="str">
        <f t="shared" si="166"/>
        <v/>
      </c>
      <c r="AW643" s="11" t="str">
        <f t="shared" ref="AW643:AW706" si="167">IF($E643="Bike","",IF($E643="Snowboard","",AW$1))</f>
        <v/>
      </c>
      <c r="AX643" s="11" t="str">
        <f t="shared" ref="AX643:AZ706" si="168">IF($E643="Snowboard","",AX$1)</f>
        <v/>
      </c>
      <c r="AY643" s="11" t="str">
        <f t="shared" si="168"/>
        <v/>
      </c>
      <c r="AZ643" s="11" t="str">
        <f t="shared" si="168"/>
        <v/>
      </c>
      <c r="BA643" s="11" t="str">
        <f t="shared" ref="BA643:BA706" si="169">IF($E643="Bike","",IF($E643="Snowboard","",BA$1))</f>
        <v/>
      </c>
      <c r="BB643" s="11" t="str">
        <f t="shared" ref="BB643:BC706" si="170">IF($E643="Snowboard","",BB$1)</f>
        <v/>
      </c>
      <c r="BC643" s="11" t="str">
        <f t="shared" si="170"/>
        <v/>
      </c>
      <c r="BD643" s="11" t="str">
        <f t="shared" ref="BD643:BD706" si="171">IF($E643="Bike","",IF($E643="Snowboard","",BD$1))</f>
        <v/>
      </c>
      <c r="BE643" s="11" t="str">
        <f t="shared" ref="BE643:BE706" si="172">IF($E643="Snowboard","",BE$1)</f>
        <v/>
      </c>
      <c r="BF643" s="11" t="str">
        <f t="shared" ref="BF643:BF706" si="173">IF($E643="Moto","",IF($E643="Snowboard","",IF($E643="Snowmobile","",BF$1)))</f>
        <v/>
      </c>
      <c r="BG643" s="11" t="e">
        <v>#N/A</v>
      </c>
      <c r="BH643" s="11" t="e">
        <f t="shared" ref="BH643:BH706" si="174">IF(BG643="","",BG643&amp;"&amp;variant=thumb&amp;extension=png")</f>
        <v>#N/A</v>
      </c>
      <c r="BI643" s="11"/>
      <c r="BJ643" s="11"/>
      <c r="BK643" s="11"/>
      <c r="BL643" s="11"/>
      <c r="BM643" s="11"/>
      <c r="BN643" s="11"/>
      <c r="BO643" s="11"/>
      <c r="BP643" s="11"/>
      <c r="BQ643" s="11"/>
      <c r="BR643" s="11"/>
      <c r="BS643" s="11"/>
    </row>
    <row r="644" spans="1:71" x14ac:dyDescent="0.2">
      <c r="A644" s="16">
        <f t="shared" ref="A644:A707" si="175">A643+1</f>
        <v>643</v>
      </c>
      <c r="B644" s="11" t="str">
        <f t="shared" si="162"/>
        <v>51002-00005</v>
      </c>
      <c r="C644" s="11" t="str">
        <f t="shared" si="162"/>
        <v>51002-00005</v>
      </c>
      <c r="D644" s="7" t="s">
        <v>8820</v>
      </c>
      <c r="E644" s="6" t="s">
        <v>8990</v>
      </c>
      <c r="F644" s="11" t="s">
        <v>8991</v>
      </c>
      <c r="G644" s="17" t="str">
        <f>INDEX(Data!G:G,MATCH($D644,Data!$D:$D,0))</f>
        <v>SNOWCRAFT XL</v>
      </c>
      <c r="H644" s="17" t="str">
        <f>INDEX(Data!H:H,MATCH($D644,Data!$D:$D,0))</f>
        <v>HiPER Goggle</v>
      </c>
      <c r="I644" s="6" t="s">
        <v>8997</v>
      </c>
      <c r="J644" s="6" t="s">
        <v>5331</v>
      </c>
      <c r="K644" s="6" t="s">
        <v>5340</v>
      </c>
      <c r="L644" s="6" t="s">
        <v>8994</v>
      </c>
      <c r="M644" s="6" t="s">
        <v>5348</v>
      </c>
      <c r="N644" s="6" t="s">
        <v>5379</v>
      </c>
      <c r="O644" s="11"/>
      <c r="P644" s="11"/>
      <c r="Q644" s="6" t="s">
        <v>9152</v>
      </c>
      <c r="R644" s="9" t="b">
        <v>1</v>
      </c>
      <c r="S644" s="9" t="b">
        <v>0</v>
      </c>
      <c r="T644" s="6" t="s">
        <v>8820</v>
      </c>
      <c r="U644" s="17" t="str">
        <f>INDEX(Data!U:U,MATCH($D644,Data!$D:$D,0))</f>
        <v>51002-00005</v>
      </c>
      <c r="V644" s="17" t="str">
        <f>INDEX(Data!V:V,MATCH($D644,Data!$D:$D,0))</f>
        <v/>
      </c>
      <c r="W644" s="17" t="str">
        <f>INDEX(Data!W:W,MATCH($D644,Data!$D:$D,0))</f>
        <v/>
      </c>
      <c r="X644" s="17" t="str">
        <f>INDEX(Data!X:X,MATCH($D644,Data!$D:$D,0))</f>
        <v/>
      </c>
      <c r="Y644" s="17" t="str">
        <f>INDEX(Data!Y:Y,MATCH($D644,Data!$D:$D,0))</f>
        <v/>
      </c>
      <c r="Z644" s="17" t="str">
        <f>INDEX(Data!Z:Z,MATCH($D644,Data!$D:$D,0))</f>
        <v/>
      </c>
      <c r="AA644" s="17" t="str">
        <f>INDEX(Data!AA:AA,MATCH($D644,Data!$D:$D,0))</f>
        <v/>
      </c>
      <c r="AB644" s="17" t="str">
        <f>INDEX(Data!AB:AB,MATCH($D644,Data!$D:$D,0))</f>
        <v/>
      </c>
      <c r="AC644" s="17" t="str">
        <f>INDEX(Data!AC:AC,MATCH($D644,Data!$D:$D,0))</f>
        <v>OS</v>
      </c>
      <c r="AD644" s="17" t="str">
        <f>INDEX(Data!AD:AD,MATCH($D644,Data!$D:$D,0))</f>
        <v/>
      </c>
      <c r="AE644" s="17" t="str">
        <f>INDEX(Data!AE:AE,MATCH($D644,Data!$D:$D,0))</f>
        <v/>
      </c>
      <c r="AF644" s="17" t="str">
        <f>INDEX(Data!AF:AF,MATCH($D644,Data!$D:$D,0))</f>
        <v/>
      </c>
      <c r="AG644" s="17" t="str">
        <f>INDEX(Data!AG:AG,MATCH($D644,Data!$D:$D,0))</f>
        <v/>
      </c>
      <c r="AH644" s="17" t="str">
        <f>INDEX(Data!AH:AH,MATCH($D644,Data!$D:$D,0))</f>
        <v/>
      </c>
      <c r="AI644" s="17" t="str">
        <f>INDEX(Data!AI:AI,MATCH($D644,Data!$D:$D,0))</f>
        <v/>
      </c>
      <c r="AJ644" s="17" t="str">
        <f>INDEX(Data!AJ:AJ,MATCH($D644,Data!$D:$D,0))</f>
        <v/>
      </c>
      <c r="AK644" s="10">
        <v>180</v>
      </c>
      <c r="AL644" s="10">
        <v>200</v>
      </c>
      <c r="AM644" s="6" t="s">
        <v>475</v>
      </c>
      <c r="AN644" s="6" t="s">
        <v>9247</v>
      </c>
      <c r="AO644" s="6" t="s">
        <v>9302</v>
      </c>
      <c r="AP644" s="6" t="s">
        <v>9420</v>
      </c>
      <c r="AQ644" s="18" t="s">
        <v>9465</v>
      </c>
      <c r="AR644" s="11" t="str">
        <f t="shared" si="163"/>
        <v/>
      </c>
      <c r="AS644" s="11" t="str">
        <f t="shared" si="164"/>
        <v/>
      </c>
      <c r="AT644" s="11" t="str">
        <f t="shared" si="165"/>
        <v/>
      </c>
      <c r="AU644" s="11" t="str">
        <f t="shared" si="166"/>
        <v/>
      </c>
      <c r="AV644" s="11" t="str">
        <f t="shared" si="166"/>
        <v/>
      </c>
      <c r="AW644" s="11" t="str">
        <f t="shared" si="167"/>
        <v/>
      </c>
      <c r="AX644" s="11" t="str">
        <f t="shared" si="168"/>
        <v/>
      </c>
      <c r="AY644" s="11" t="str">
        <f t="shared" si="168"/>
        <v/>
      </c>
      <c r="AZ644" s="11" t="str">
        <f t="shared" si="168"/>
        <v/>
      </c>
      <c r="BA644" s="11" t="str">
        <f t="shared" si="169"/>
        <v/>
      </c>
      <c r="BB644" s="11" t="str">
        <f t="shared" si="170"/>
        <v/>
      </c>
      <c r="BC644" s="11" t="str">
        <f t="shared" si="170"/>
        <v/>
      </c>
      <c r="BD644" s="11" t="str">
        <f t="shared" si="171"/>
        <v/>
      </c>
      <c r="BE644" s="11" t="str">
        <f t="shared" si="172"/>
        <v/>
      </c>
      <c r="BF644" s="11" t="str">
        <f t="shared" si="173"/>
        <v/>
      </c>
      <c r="BG644" s="11" t="e">
        <v>#N/A</v>
      </c>
      <c r="BH644" s="11" t="e">
        <f t="shared" si="174"/>
        <v>#N/A</v>
      </c>
      <c r="BI644" s="11"/>
      <c r="BJ644" s="11"/>
      <c r="BK644" s="11"/>
      <c r="BL644" s="11"/>
      <c r="BM644" s="11"/>
      <c r="BN644" s="11"/>
      <c r="BO644" s="11"/>
      <c r="BP644" s="11"/>
      <c r="BQ644" s="11"/>
      <c r="BR644" s="11"/>
      <c r="BS644" s="11"/>
    </row>
    <row r="645" spans="1:71" x14ac:dyDescent="0.2">
      <c r="A645" s="16">
        <f t="shared" si="175"/>
        <v>644</v>
      </c>
      <c r="B645" s="11" t="str">
        <f t="shared" si="162"/>
        <v>51002-00006</v>
      </c>
      <c r="C645" s="11" t="str">
        <f t="shared" si="162"/>
        <v>51002-00006</v>
      </c>
      <c r="D645" s="7" t="s">
        <v>8821</v>
      </c>
      <c r="E645" s="6" t="s">
        <v>8990</v>
      </c>
      <c r="F645" s="11" t="s">
        <v>8991</v>
      </c>
      <c r="G645" s="17" t="str">
        <f>INDEX(Data!G:G,MATCH($D645,Data!$D:$D,0))</f>
        <v>SNOWCRAFT XL</v>
      </c>
      <c r="H645" s="17" t="str">
        <f>INDEX(Data!H:H,MATCH($D645,Data!$D:$D,0))</f>
        <v>HiPER Goggle</v>
      </c>
      <c r="I645" s="6" t="s">
        <v>8997</v>
      </c>
      <c r="J645" s="6" t="s">
        <v>5331</v>
      </c>
      <c r="K645" s="6" t="s">
        <v>5340</v>
      </c>
      <c r="L645" s="6" t="s">
        <v>8994</v>
      </c>
      <c r="M645" s="6" t="s">
        <v>5348</v>
      </c>
      <c r="N645" s="6" t="s">
        <v>5379</v>
      </c>
      <c r="O645" s="11"/>
      <c r="P645" s="11"/>
      <c r="Q645" s="6" t="s">
        <v>9153</v>
      </c>
      <c r="R645" s="9" t="b">
        <v>1</v>
      </c>
      <c r="S645" s="9" t="b">
        <v>0</v>
      </c>
      <c r="T645" s="6" t="s">
        <v>8821</v>
      </c>
      <c r="U645" s="17" t="str">
        <f>INDEX(Data!U:U,MATCH($D645,Data!$D:$D,0))</f>
        <v>51002-00006</v>
      </c>
      <c r="V645" s="17" t="str">
        <f>INDEX(Data!V:V,MATCH($D645,Data!$D:$D,0))</f>
        <v/>
      </c>
      <c r="W645" s="17" t="str">
        <f>INDEX(Data!W:W,MATCH($D645,Data!$D:$D,0))</f>
        <v/>
      </c>
      <c r="X645" s="17" t="str">
        <f>INDEX(Data!X:X,MATCH($D645,Data!$D:$D,0))</f>
        <v/>
      </c>
      <c r="Y645" s="17" t="str">
        <f>INDEX(Data!Y:Y,MATCH($D645,Data!$D:$D,0))</f>
        <v/>
      </c>
      <c r="Z645" s="17" t="str">
        <f>INDEX(Data!Z:Z,MATCH($D645,Data!$D:$D,0))</f>
        <v/>
      </c>
      <c r="AA645" s="17" t="str">
        <f>INDEX(Data!AA:AA,MATCH($D645,Data!$D:$D,0))</f>
        <v/>
      </c>
      <c r="AB645" s="17" t="str">
        <f>INDEX(Data!AB:AB,MATCH($D645,Data!$D:$D,0))</f>
        <v/>
      </c>
      <c r="AC645" s="17" t="str">
        <f>INDEX(Data!AC:AC,MATCH($D645,Data!$D:$D,0))</f>
        <v>OS</v>
      </c>
      <c r="AD645" s="17" t="str">
        <f>INDEX(Data!AD:AD,MATCH($D645,Data!$D:$D,0))</f>
        <v/>
      </c>
      <c r="AE645" s="17" t="str">
        <f>INDEX(Data!AE:AE,MATCH($D645,Data!$D:$D,0))</f>
        <v/>
      </c>
      <c r="AF645" s="17" t="str">
        <f>INDEX(Data!AF:AF,MATCH($D645,Data!$D:$D,0))</f>
        <v/>
      </c>
      <c r="AG645" s="17" t="str">
        <f>INDEX(Data!AG:AG,MATCH($D645,Data!$D:$D,0))</f>
        <v/>
      </c>
      <c r="AH645" s="17" t="str">
        <f>INDEX(Data!AH:AH,MATCH($D645,Data!$D:$D,0))</f>
        <v/>
      </c>
      <c r="AI645" s="17" t="str">
        <f>INDEX(Data!AI:AI,MATCH($D645,Data!$D:$D,0))</f>
        <v/>
      </c>
      <c r="AJ645" s="17" t="str">
        <f>INDEX(Data!AJ:AJ,MATCH($D645,Data!$D:$D,0))</f>
        <v/>
      </c>
      <c r="AK645" s="10">
        <v>180</v>
      </c>
      <c r="AL645" s="10">
        <v>200</v>
      </c>
      <c r="AM645" s="6" t="s">
        <v>475</v>
      </c>
      <c r="AN645" s="6" t="s">
        <v>9247</v>
      </c>
      <c r="AO645" s="6" t="s">
        <v>9302</v>
      </c>
      <c r="AP645" s="6" t="s">
        <v>9420</v>
      </c>
      <c r="AQ645" s="18" t="s">
        <v>9465</v>
      </c>
      <c r="AR645" s="11" t="str">
        <f t="shared" si="163"/>
        <v/>
      </c>
      <c r="AS645" s="11" t="str">
        <f t="shared" si="164"/>
        <v/>
      </c>
      <c r="AT645" s="11" t="str">
        <f t="shared" si="165"/>
        <v/>
      </c>
      <c r="AU645" s="11" t="str">
        <f t="shared" si="166"/>
        <v/>
      </c>
      <c r="AV645" s="11" t="str">
        <f t="shared" si="166"/>
        <v/>
      </c>
      <c r="AW645" s="11" t="str">
        <f t="shared" si="167"/>
        <v/>
      </c>
      <c r="AX645" s="11" t="str">
        <f t="shared" si="168"/>
        <v/>
      </c>
      <c r="AY645" s="11" t="str">
        <f t="shared" si="168"/>
        <v/>
      </c>
      <c r="AZ645" s="11" t="str">
        <f t="shared" si="168"/>
        <v/>
      </c>
      <c r="BA645" s="11" t="str">
        <f t="shared" si="169"/>
        <v/>
      </c>
      <c r="BB645" s="11" t="str">
        <f t="shared" si="170"/>
        <v/>
      </c>
      <c r="BC645" s="11" t="str">
        <f t="shared" si="170"/>
        <v/>
      </c>
      <c r="BD645" s="11" t="str">
        <f t="shared" si="171"/>
        <v/>
      </c>
      <c r="BE645" s="11" t="str">
        <f t="shared" si="172"/>
        <v/>
      </c>
      <c r="BF645" s="11" t="str">
        <f t="shared" si="173"/>
        <v/>
      </c>
      <c r="BG645" s="11" t="e">
        <v>#N/A</v>
      </c>
      <c r="BH645" s="11" t="e">
        <f t="shared" si="174"/>
        <v>#N/A</v>
      </c>
      <c r="BI645" s="11"/>
      <c r="BJ645" s="11"/>
      <c r="BK645" s="11"/>
      <c r="BL645" s="11"/>
      <c r="BM645" s="11"/>
      <c r="BN645" s="11"/>
      <c r="BO645" s="11"/>
      <c r="BP645" s="11"/>
      <c r="BQ645" s="11"/>
      <c r="BR645" s="11"/>
      <c r="BS645" s="11"/>
    </row>
    <row r="646" spans="1:71" x14ac:dyDescent="0.2">
      <c r="A646" s="16">
        <f t="shared" si="175"/>
        <v>645</v>
      </c>
      <c r="B646" s="11" t="str">
        <f t="shared" si="162"/>
        <v>51002-00007</v>
      </c>
      <c r="C646" s="11" t="str">
        <f t="shared" si="162"/>
        <v>51002-00007</v>
      </c>
      <c r="D646" s="7" t="s">
        <v>8822</v>
      </c>
      <c r="E646" s="6" t="s">
        <v>8990</v>
      </c>
      <c r="F646" s="11" t="s">
        <v>8991</v>
      </c>
      <c r="G646" s="17" t="str">
        <f>INDEX(Data!G:G,MATCH($D646,Data!$D:$D,0))</f>
        <v>SNOWCRAFT XL</v>
      </c>
      <c r="H646" s="17" t="str">
        <f>INDEX(Data!H:H,MATCH($D646,Data!$D:$D,0))</f>
        <v>HiPER Goggle</v>
      </c>
      <c r="I646" s="6" t="s">
        <v>8997</v>
      </c>
      <c r="J646" s="6" t="s">
        <v>5331</v>
      </c>
      <c r="K646" s="6" t="s">
        <v>5340</v>
      </c>
      <c r="L646" s="6" t="s">
        <v>8994</v>
      </c>
      <c r="M646" s="6" t="s">
        <v>5348</v>
      </c>
      <c r="N646" s="6" t="s">
        <v>5379</v>
      </c>
      <c r="O646" s="11"/>
      <c r="P646" s="11"/>
      <c r="Q646" s="6" t="s">
        <v>9154</v>
      </c>
      <c r="R646" s="9" t="b">
        <v>1</v>
      </c>
      <c r="S646" s="9" t="b">
        <v>0</v>
      </c>
      <c r="T646" s="6" t="s">
        <v>8822</v>
      </c>
      <c r="U646" s="17" t="str">
        <f>INDEX(Data!U:U,MATCH($D646,Data!$D:$D,0))</f>
        <v>51002-00007</v>
      </c>
      <c r="V646" s="17" t="str">
        <f>INDEX(Data!V:V,MATCH($D646,Data!$D:$D,0))</f>
        <v/>
      </c>
      <c r="W646" s="17" t="str">
        <f>INDEX(Data!W:W,MATCH($D646,Data!$D:$D,0))</f>
        <v/>
      </c>
      <c r="X646" s="17" t="str">
        <f>INDEX(Data!X:X,MATCH($D646,Data!$D:$D,0))</f>
        <v/>
      </c>
      <c r="Y646" s="17" t="str">
        <f>INDEX(Data!Y:Y,MATCH($D646,Data!$D:$D,0))</f>
        <v/>
      </c>
      <c r="Z646" s="17" t="str">
        <f>INDEX(Data!Z:Z,MATCH($D646,Data!$D:$D,0))</f>
        <v/>
      </c>
      <c r="AA646" s="17" t="str">
        <f>INDEX(Data!AA:AA,MATCH($D646,Data!$D:$D,0))</f>
        <v/>
      </c>
      <c r="AB646" s="17" t="str">
        <f>INDEX(Data!AB:AB,MATCH($D646,Data!$D:$D,0))</f>
        <v/>
      </c>
      <c r="AC646" s="17" t="str">
        <f>INDEX(Data!AC:AC,MATCH($D646,Data!$D:$D,0))</f>
        <v>OS</v>
      </c>
      <c r="AD646" s="17" t="str">
        <f>INDEX(Data!AD:AD,MATCH($D646,Data!$D:$D,0))</f>
        <v/>
      </c>
      <c r="AE646" s="17" t="str">
        <f>INDEX(Data!AE:AE,MATCH($D646,Data!$D:$D,0))</f>
        <v/>
      </c>
      <c r="AF646" s="17" t="str">
        <f>INDEX(Data!AF:AF,MATCH($D646,Data!$D:$D,0))</f>
        <v/>
      </c>
      <c r="AG646" s="17" t="str">
        <f>INDEX(Data!AG:AG,MATCH($D646,Data!$D:$D,0))</f>
        <v/>
      </c>
      <c r="AH646" s="17" t="str">
        <f>INDEX(Data!AH:AH,MATCH($D646,Data!$D:$D,0))</f>
        <v/>
      </c>
      <c r="AI646" s="17" t="str">
        <f>INDEX(Data!AI:AI,MATCH($D646,Data!$D:$D,0))</f>
        <v/>
      </c>
      <c r="AJ646" s="17" t="str">
        <f>INDEX(Data!AJ:AJ,MATCH($D646,Data!$D:$D,0))</f>
        <v/>
      </c>
      <c r="AK646" s="10">
        <v>180</v>
      </c>
      <c r="AL646" s="10">
        <v>200</v>
      </c>
      <c r="AM646" s="6" t="s">
        <v>475</v>
      </c>
      <c r="AN646" s="6" t="s">
        <v>9247</v>
      </c>
      <c r="AO646" s="6" t="s">
        <v>9302</v>
      </c>
      <c r="AP646" s="6" t="s">
        <v>9420</v>
      </c>
      <c r="AQ646" s="18" t="s">
        <v>9465</v>
      </c>
      <c r="AR646" s="11" t="str">
        <f t="shared" si="163"/>
        <v/>
      </c>
      <c r="AS646" s="11" t="str">
        <f t="shared" si="164"/>
        <v/>
      </c>
      <c r="AT646" s="11" t="str">
        <f t="shared" si="165"/>
        <v/>
      </c>
      <c r="AU646" s="11" t="str">
        <f t="shared" si="166"/>
        <v/>
      </c>
      <c r="AV646" s="11" t="str">
        <f t="shared" si="166"/>
        <v/>
      </c>
      <c r="AW646" s="11" t="str">
        <f t="shared" si="167"/>
        <v/>
      </c>
      <c r="AX646" s="11" t="str">
        <f t="shared" si="168"/>
        <v/>
      </c>
      <c r="AY646" s="11" t="str">
        <f t="shared" si="168"/>
        <v/>
      </c>
      <c r="AZ646" s="11" t="str">
        <f t="shared" si="168"/>
        <v/>
      </c>
      <c r="BA646" s="11" t="str">
        <f t="shared" si="169"/>
        <v/>
      </c>
      <c r="BB646" s="11" t="str">
        <f t="shared" si="170"/>
        <v/>
      </c>
      <c r="BC646" s="11" t="str">
        <f t="shared" si="170"/>
        <v/>
      </c>
      <c r="BD646" s="11" t="str">
        <f t="shared" si="171"/>
        <v/>
      </c>
      <c r="BE646" s="11" t="str">
        <f t="shared" si="172"/>
        <v/>
      </c>
      <c r="BF646" s="11" t="str">
        <f t="shared" si="173"/>
        <v/>
      </c>
      <c r="BG646" s="11" t="e">
        <v>#N/A</v>
      </c>
      <c r="BH646" s="11" t="e">
        <f t="shared" si="174"/>
        <v>#N/A</v>
      </c>
      <c r="BI646" s="11"/>
      <c r="BJ646" s="11"/>
      <c r="BK646" s="11"/>
      <c r="BL646" s="11"/>
      <c r="BM646" s="11"/>
      <c r="BN646" s="11"/>
      <c r="BO646" s="11"/>
      <c r="BP646" s="11"/>
      <c r="BQ646" s="11"/>
      <c r="BR646" s="11"/>
      <c r="BS646" s="11"/>
    </row>
    <row r="647" spans="1:71" x14ac:dyDescent="0.2">
      <c r="A647" s="16">
        <f t="shared" si="175"/>
        <v>646</v>
      </c>
      <c r="B647" s="11" t="str">
        <f t="shared" si="162"/>
        <v>51003-00001</v>
      </c>
      <c r="C647" s="11" t="str">
        <f t="shared" si="162"/>
        <v>51003-00001</v>
      </c>
      <c r="D647" s="7" t="s">
        <v>8823</v>
      </c>
      <c r="E647" s="6" t="s">
        <v>8990</v>
      </c>
      <c r="F647" s="11" t="s">
        <v>8991</v>
      </c>
      <c r="G647" s="17" t="str">
        <f>INDEX(Data!G:G,MATCH($D647,Data!$D:$D,0))</f>
        <v>VALNOR</v>
      </c>
      <c r="H647" s="17" t="str">
        <f>INDEX(Data!H:H,MATCH($D647,Data!$D:$D,0))</f>
        <v>HiPER Goggle</v>
      </c>
      <c r="I647" s="6" t="s">
        <v>8997</v>
      </c>
      <c r="J647" s="6" t="s">
        <v>5331</v>
      </c>
      <c r="K647" s="6" t="s">
        <v>5340</v>
      </c>
      <c r="L647" s="6" t="s">
        <v>8994</v>
      </c>
      <c r="M647" s="6" t="s">
        <v>5348</v>
      </c>
      <c r="N647" s="6" t="s">
        <v>5379</v>
      </c>
      <c r="O647" s="11"/>
      <c r="P647" s="11"/>
      <c r="Q647" s="6" t="s">
        <v>9140</v>
      </c>
      <c r="R647" s="9" t="b">
        <v>1</v>
      </c>
      <c r="S647" s="9" t="b">
        <v>1</v>
      </c>
      <c r="T647" s="6" t="s">
        <v>8823</v>
      </c>
      <c r="U647" s="17" t="str">
        <f>INDEX(Data!U:U,MATCH($D647,Data!$D:$D,0))</f>
        <v>51003-00001</v>
      </c>
      <c r="V647" s="17" t="str">
        <f>INDEX(Data!V:V,MATCH($D647,Data!$D:$D,0))</f>
        <v/>
      </c>
      <c r="W647" s="17" t="str">
        <f>INDEX(Data!W:W,MATCH($D647,Data!$D:$D,0))</f>
        <v/>
      </c>
      <c r="X647" s="17" t="str">
        <f>INDEX(Data!X:X,MATCH($D647,Data!$D:$D,0))</f>
        <v/>
      </c>
      <c r="Y647" s="17" t="str">
        <f>INDEX(Data!Y:Y,MATCH($D647,Data!$D:$D,0))</f>
        <v/>
      </c>
      <c r="Z647" s="17" t="str">
        <f>INDEX(Data!Z:Z,MATCH($D647,Data!$D:$D,0))</f>
        <v/>
      </c>
      <c r="AA647" s="17" t="str">
        <f>INDEX(Data!AA:AA,MATCH($D647,Data!$D:$D,0))</f>
        <v/>
      </c>
      <c r="AB647" s="17" t="str">
        <f>INDEX(Data!AB:AB,MATCH($D647,Data!$D:$D,0))</f>
        <v/>
      </c>
      <c r="AC647" s="17" t="str">
        <f>INDEX(Data!AC:AC,MATCH($D647,Data!$D:$D,0))</f>
        <v>OS</v>
      </c>
      <c r="AD647" s="17" t="str">
        <f>INDEX(Data!AD:AD,MATCH($D647,Data!$D:$D,0))</f>
        <v/>
      </c>
      <c r="AE647" s="17" t="str">
        <f>INDEX(Data!AE:AE,MATCH($D647,Data!$D:$D,0))</f>
        <v/>
      </c>
      <c r="AF647" s="17" t="str">
        <f>INDEX(Data!AF:AF,MATCH($D647,Data!$D:$D,0))</f>
        <v/>
      </c>
      <c r="AG647" s="17" t="str">
        <f>INDEX(Data!AG:AG,MATCH($D647,Data!$D:$D,0))</f>
        <v/>
      </c>
      <c r="AH647" s="17" t="str">
        <f>INDEX(Data!AH:AH,MATCH($D647,Data!$D:$D,0))</f>
        <v/>
      </c>
      <c r="AI647" s="17" t="str">
        <f>INDEX(Data!AI:AI,MATCH($D647,Data!$D:$D,0))</f>
        <v/>
      </c>
      <c r="AJ647" s="17" t="str">
        <f>INDEX(Data!AJ:AJ,MATCH($D647,Data!$D:$D,0))</f>
        <v/>
      </c>
      <c r="AK647" s="10">
        <v>140</v>
      </c>
      <c r="AL647" s="10">
        <v>150</v>
      </c>
      <c r="AM647" s="6" t="s">
        <v>475</v>
      </c>
      <c r="AN647" s="6" t="s">
        <v>9248</v>
      </c>
      <c r="AO647" s="6" t="s">
        <v>9303</v>
      </c>
      <c r="AP647" s="6" t="s">
        <v>9421</v>
      </c>
      <c r="AQ647" s="18" t="s">
        <v>9465</v>
      </c>
      <c r="AR647" s="11" t="str">
        <f t="shared" si="163"/>
        <v/>
      </c>
      <c r="AS647" s="11" t="str">
        <f t="shared" si="164"/>
        <v/>
      </c>
      <c r="AT647" s="11" t="str">
        <f t="shared" si="165"/>
        <v/>
      </c>
      <c r="AU647" s="11" t="str">
        <f t="shared" si="166"/>
        <v/>
      </c>
      <c r="AV647" s="11" t="str">
        <f t="shared" si="166"/>
        <v/>
      </c>
      <c r="AW647" s="11" t="str">
        <f t="shared" si="167"/>
        <v/>
      </c>
      <c r="AX647" s="11" t="str">
        <f t="shared" si="168"/>
        <v/>
      </c>
      <c r="AY647" s="11" t="str">
        <f t="shared" si="168"/>
        <v/>
      </c>
      <c r="AZ647" s="11" t="str">
        <f t="shared" si="168"/>
        <v/>
      </c>
      <c r="BA647" s="11" t="str">
        <f t="shared" si="169"/>
        <v/>
      </c>
      <c r="BB647" s="11" t="str">
        <f t="shared" si="170"/>
        <v/>
      </c>
      <c r="BC647" s="11" t="str">
        <f t="shared" si="170"/>
        <v/>
      </c>
      <c r="BD647" s="11" t="str">
        <f t="shared" si="171"/>
        <v/>
      </c>
      <c r="BE647" s="11" t="str">
        <f t="shared" si="172"/>
        <v/>
      </c>
      <c r="BF647" s="11" t="str">
        <f t="shared" si="173"/>
        <v/>
      </c>
      <c r="BG647" s="11" t="e">
        <v>#N/A</v>
      </c>
      <c r="BH647" s="11" t="e">
        <f t="shared" si="174"/>
        <v>#N/A</v>
      </c>
      <c r="BI647" s="11"/>
      <c r="BJ647" s="11"/>
      <c r="BK647" s="11"/>
      <c r="BL647" s="11"/>
      <c r="BM647" s="11"/>
      <c r="BN647" s="11"/>
      <c r="BO647" s="11"/>
      <c r="BP647" s="11"/>
      <c r="BQ647" s="11"/>
      <c r="BR647" s="11"/>
      <c r="BS647" s="11"/>
    </row>
    <row r="648" spans="1:71" x14ac:dyDescent="0.2">
      <c r="A648" s="16">
        <f t="shared" si="175"/>
        <v>647</v>
      </c>
      <c r="B648" s="11" t="str">
        <f t="shared" si="162"/>
        <v>51003-00002</v>
      </c>
      <c r="C648" s="11" t="str">
        <f t="shared" si="162"/>
        <v>51003-00002</v>
      </c>
      <c r="D648" s="7" t="s">
        <v>8824</v>
      </c>
      <c r="E648" s="6" t="s">
        <v>8990</v>
      </c>
      <c r="F648" s="11" t="s">
        <v>8991</v>
      </c>
      <c r="G648" s="17" t="str">
        <f>INDEX(Data!G:G,MATCH($D648,Data!$D:$D,0))</f>
        <v>VALNOR</v>
      </c>
      <c r="H648" s="17" t="str">
        <f>INDEX(Data!H:H,MATCH($D648,Data!$D:$D,0))</f>
        <v>HiPER Goggle</v>
      </c>
      <c r="I648" s="6" t="s">
        <v>8997</v>
      </c>
      <c r="J648" s="6" t="s">
        <v>5331</v>
      </c>
      <c r="K648" s="6" t="s">
        <v>5340</v>
      </c>
      <c r="L648" s="6" t="s">
        <v>8994</v>
      </c>
      <c r="M648" s="6" t="s">
        <v>5348</v>
      </c>
      <c r="N648" s="6" t="s">
        <v>5379</v>
      </c>
      <c r="O648" s="11"/>
      <c r="P648" s="11"/>
      <c r="Q648" s="6" t="s">
        <v>9155</v>
      </c>
      <c r="R648" s="9" t="b">
        <v>1</v>
      </c>
      <c r="S648" s="9" t="b">
        <v>1</v>
      </c>
      <c r="T648" s="6" t="s">
        <v>8824</v>
      </c>
      <c r="U648" s="17" t="str">
        <f>INDEX(Data!U:U,MATCH($D648,Data!$D:$D,0))</f>
        <v>51003-00002</v>
      </c>
      <c r="V648" s="17" t="str">
        <f>INDEX(Data!V:V,MATCH($D648,Data!$D:$D,0))</f>
        <v/>
      </c>
      <c r="W648" s="17" t="str">
        <f>INDEX(Data!W:W,MATCH($D648,Data!$D:$D,0))</f>
        <v/>
      </c>
      <c r="X648" s="17" t="str">
        <f>INDEX(Data!X:X,MATCH($D648,Data!$D:$D,0))</f>
        <v/>
      </c>
      <c r="Y648" s="17" t="str">
        <f>INDEX(Data!Y:Y,MATCH($D648,Data!$D:$D,0))</f>
        <v/>
      </c>
      <c r="Z648" s="17" t="str">
        <f>INDEX(Data!Z:Z,MATCH($D648,Data!$D:$D,0))</f>
        <v/>
      </c>
      <c r="AA648" s="17" t="str">
        <f>INDEX(Data!AA:AA,MATCH($D648,Data!$D:$D,0))</f>
        <v/>
      </c>
      <c r="AB648" s="17" t="str">
        <f>INDEX(Data!AB:AB,MATCH($D648,Data!$D:$D,0))</f>
        <v/>
      </c>
      <c r="AC648" s="17" t="str">
        <f>INDEX(Data!AC:AC,MATCH($D648,Data!$D:$D,0))</f>
        <v>OS</v>
      </c>
      <c r="AD648" s="17" t="str">
        <f>INDEX(Data!AD:AD,MATCH($D648,Data!$D:$D,0))</f>
        <v/>
      </c>
      <c r="AE648" s="17" t="str">
        <f>INDEX(Data!AE:AE,MATCH($D648,Data!$D:$D,0))</f>
        <v/>
      </c>
      <c r="AF648" s="17" t="str">
        <f>INDEX(Data!AF:AF,MATCH($D648,Data!$D:$D,0))</f>
        <v/>
      </c>
      <c r="AG648" s="17" t="str">
        <f>INDEX(Data!AG:AG,MATCH($D648,Data!$D:$D,0))</f>
        <v/>
      </c>
      <c r="AH648" s="17" t="str">
        <f>INDEX(Data!AH:AH,MATCH($D648,Data!$D:$D,0))</f>
        <v/>
      </c>
      <c r="AI648" s="17" t="str">
        <f>INDEX(Data!AI:AI,MATCH($D648,Data!$D:$D,0))</f>
        <v/>
      </c>
      <c r="AJ648" s="17" t="str">
        <f>INDEX(Data!AJ:AJ,MATCH($D648,Data!$D:$D,0))</f>
        <v/>
      </c>
      <c r="AK648" s="10">
        <v>140</v>
      </c>
      <c r="AL648" s="10">
        <v>150</v>
      </c>
      <c r="AM648" s="6" t="s">
        <v>475</v>
      </c>
      <c r="AN648" s="6" t="s">
        <v>9248</v>
      </c>
      <c r="AO648" s="6" t="s">
        <v>9303</v>
      </c>
      <c r="AP648" s="6" t="s">
        <v>9421</v>
      </c>
      <c r="AQ648" s="18" t="s">
        <v>9465</v>
      </c>
      <c r="AR648" s="11" t="str">
        <f t="shared" si="163"/>
        <v/>
      </c>
      <c r="AS648" s="11" t="str">
        <f t="shared" si="164"/>
        <v/>
      </c>
      <c r="AT648" s="11" t="str">
        <f t="shared" si="165"/>
        <v/>
      </c>
      <c r="AU648" s="11" t="str">
        <f t="shared" si="166"/>
        <v/>
      </c>
      <c r="AV648" s="11" t="str">
        <f t="shared" si="166"/>
        <v/>
      </c>
      <c r="AW648" s="11" t="str">
        <f t="shared" si="167"/>
        <v/>
      </c>
      <c r="AX648" s="11" t="str">
        <f t="shared" si="168"/>
        <v/>
      </c>
      <c r="AY648" s="11" t="str">
        <f t="shared" si="168"/>
        <v/>
      </c>
      <c r="AZ648" s="11" t="str">
        <f t="shared" si="168"/>
        <v/>
      </c>
      <c r="BA648" s="11" t="str">
        <f t="shared" si="169"/>
        <v/>
      </c>
      <c r="BB648" s="11" t="str">
        <f t="shared" si="170"/>
        <v/>
      </c>
      <c r="BC648" s="11" t="str">
        <f t="shared" si="170"/>
        <v/>
      </c>
      <c r="BD648" s="11" t="str">
        <f t="shared" si="171"/>
        <v/>
      </c>
      <c r="BE648" s="11" t="str">
        <f t="shared" si="172"/>
        <v/>
      </c>
      <c r="BF648" s="11" t="str">
        <f t="shared" si="173"/>
        <v/>
      </c>
      <c r="BG648" s="11" t="e">
        <v>#N/A</v>
      </c>
      <c r="BH648" s="11" t="e">
        <f t="shared" si="174"/>
        <v>#N/A</v>
      </c>
      <c r="BI648" s="11"/>
      <c r="BJ648" s="11"/>
      <c r="BK648" s="11"/>
      <c r="BL648" s="11"/>
      <c r="BM648" s="11"/>
      <c r="BN648" s="11"/>
      <c r="BO648" s="11"/>
      <c r="BP648" s="11"/>
      <c r="BQ648" s="11"/>
      <c r="BR648" s="11"/>
      <c r="BS648" s="11"/>
    </row>
    <row r="649" spans="1:71" x14ac:dyDescent="0.2">
      <c r="A649" s="16">
        <f t="shared" si="175"/>
        <v>648</v>
      </c>
      <c r="B649" s="11" t="str">
        <f t="shared" si="162"/>
        <v>51003-00003</v>
      </c>
      <c r="C649" s="11" t="str">
        <f t="shared" si="162"/>
        <v>51003-00003</v>
      </c>
      <c r="D649" s="7" t="s">
        <v>8825</v>
      </c>
      <c r="E649" s="6" t="s">
        <v>8990</v>
      </c>
      <c r="F649" s="11" t="s">
        <v>8991</v>
      </c>
      <c r="G649" s="17" t="str">
        <f>INDEX(Data!G:G,MATCH($D649,Data!$D:$D,0))</f>
        <v>VALNOR</v>
      </c>
      <c r="H649" s="17" t="str">
        <f>INDEX(Data!H:H,MATCH($D649,Data!$D:$D,0))</f>
        <v>HiPER Goggle</v>
      </c>
      <c r="I649" s="6" t="s">
        <v>8997</v>
      </c>
      <c r="J649" s="6" t="s">
        <v>5331</v>
      </c>
      <c r="K649" s="6" t="s">
        <v>5340</v>
      </c>
      <c r="L649" s="6" t="s">
        <v>8994</v>
      </c>
      <c r="M649" s="6" t="s">
        <v>5348</v>
      </c>
      <c r="N649" s="6" t="s">
        <v>5379</v>
      </c>
      <c r="O649" s="11"/>
      <c r="P649" s="11"/>
      <c r="Q649" s="6" t="s">
        <v>9156</v>
      </c>
      <c r="R649" s="9" t="b">
        <v>1</v>
      </c>
      <c r="S649" s="9" t="b">
        <v>0</v>
      </c>
      <c r="T649" s="6" t="s">
        <v>8825</v>
      </c>
      <c r="U649" s="17" t="str">
        <f>INDEX(Data!U:U,MATCH($D649,Data!$D:$D,0))</f>
        <v>51003-00003</v>
      </c>
      <c r="V649" s="17" t="str">
        <f>INDEX(Data!V:V,MATCH($D649,Data!$D:$D,0))</f>
        <v/>
      </c>
      <c r="W649" s="17" t="str">
        <f>INDEX(Data!W:W,MATCH($D649,Data!$D:$D,0))</f>
        <v/>
      </c>
      <c r="X649" s="17" t="str">
        <f>INDEX(Data!X:X,MATCH($D649,Data!$D:$D,0))</f>
        <v/>
      </c>
      <c r="Y649" s="17" t="str">
        <f>INDEX(Data!Y:Y,MATCH($D649,Data!$D:$D,0))</f>
        <v/>
      </c>
      <c r="Z649" s="17" t="str">
        <f>INDEX(Data!Z:Z,MATCH($D649,Data!$D:$D,0))</f>
        <v/>
      </c>
      <c r="AA649" s="17" t="str">
        <f>INDEX(Data!AA:AA,MATCH($D649,Data!$D:$D,0))</f>
        <v/>
      </c>
      <c r="AB649" s="17" t="str">
        <f>INDEX(Data!AB:AB,MATCH($D649,Data!$D:$D,0))</f>
        <v/>
      </c>
      <c r="AC649" s="17" t="str">
        <f>INDEX(Data!AC:AC,MATCH($D649,Data!$D:$D,0))</f>
        <v>OS</v>
      </c>
      <c r="AD649" s="17" t="str">
        <f>INDEX(Data!AD:AD,MATCH($D649,Data!$D:$D,0))</f>
        <v/>
      </c>
      <c r="AE649" s="17" t="str">
        <f>INDEX(Data!AE:AE,MATCH($D649,Data!$D:$D,0))</f>
        <v/>
      </c>
      <c r="AF649" s="17" t="str">
        <f>INDEX(Data!AF:AF,MATCH($D649,Data!$D:$D,0))</f>
        <v/>
      </c>
      <c r="AG649" s="17" t="str">
        <f>INDEX(Data!AG:AG,MATCH($D649,Data!$D:$D,0))</f>
        <v/>
      </c>
      <c r="AH649" s="17" t="str">
        <f>INDEX(Data!AH:AH,MATCH($D649,Data!$D:$D,0))</f>
        <v/>
      </c>
      <c r="AI649" s="17" t="str">
        <f>INDEX(Data!AI:AI,MATCH($D649,Data!$D:$D,0))</f>
        <v/>
      </c>
      <c r="AJ649" s="17" t="str">
        <f>INDEX(Data!AJ:AJ,MATCH($D649,Data!$D:$D,0))</f>
        <v/>
      </c>
      <c r="AK649" s="10">
        <v>140</v>
      </c>
      <c r="AL649" s="10">
        <v>150</v>
      </c>
      <c r="AM649" s="6" t="s">
        <v>475</v>
      </c>
      <c r="AN649" s="6" t="s">
        <v>9248</v>
      </c>
      <c r="AO649" s="6" t="s">
        <v>9303</v>
      </c>
      <c r="AP649" s="6" t="s">
        <v>9421</v>
      </c>
      <c r="AQ649" s="18" t="s">
        <v>9465</v>
      </c>
      <c r="AR649" s="11" t="str">
        <f t="shared" si="163"/>
        <v/>
      </c>
      <c r="AS649" s="11" t="str">
        <f t="shared" si="164"/>
        <v/>
      </c>
      <c r="AT649" s="11" t="str">
        <f t="shared" si="165"/>
        <v/>
      </c>
      <c r="AU649" s="11" t="str">
        <f t="shared" si="166"/>
        <v/>
      </c>
      <c r="AV649" s="11" t="str">
        <f t="shared" si="166"/>
        <v/>
      </c>
      <c r="AW649" s="11" t="str">
        <f t="shared" si="167"/>
        <v/>
      </c>
      <c r="AX649" s="11" t="str">
        <f t="shared" si="168"/>
        <v/>
      </c>
      <c r="AY649" s="11" t="str">
        <f t="shared" si="168"/>
        <v/>
      </c>
      <c r="AZ649" s="11" t="str">
        <f t="shared" si="168"/>
        <v/>
      </c>
      <c r="BA649" s="11" t="str">
        <f t="shared" si="169"/>
        <v/>
      </c>
      <c r="BB649" s="11" t="str">
        <f t="shared" si="170"/>
        <v/>
      </c>
      <c r="BC649" s="11" t="str">
        <f t="shared" si="170"/>
        <v/>
      </c>
      <c r="BD649" s="11" t="str">
        <f t="shared" si="171"/>
        <v/>
      </c>
      <c r="BE649" s="11" t="str">
        <f t="shared" si="172"/>
        <v/>
      </c>
      <c r="BF649" s="11" t="str">
        <f t="shared" si="173"/>
        <v/>
      </c>
      <c r="BG649" s="11" t="e">
        <v>#N/A</v>
      </c>
      <c r="BH649" s="11" t="e">
        <f t="shared" si="174"/>
        <v>#N/A</v>
      </c>
      <c r="BI649" s="11"/>
      <c r="BJ649" s="11"/>
      <c r="BK649" s="11"/>
      <c r="BL649" s="11"/>
      <c r="BM649" s="11"/>
      <c r="BN649" s="11"/>
      <c r="BO649" s="11"/>
      <c r="BP649" s="11"/>
      <c r="BQ649" s="11"/>
      <c r="BR649" s="11"/>
      <c r="BS649" s="11"/>
    </row>
    <row r="650" spans="1:71" x14ac:dyDescent="0.2">
      <c r="A650" s="16">
        <f t="shared" si="175"/>
        <v>649</v>
      </c>
      <c r="B650" s="11" t="str">
        <f t="shared" si="162"/>
        <v>51003-00005</v>
      </c>
      <c r="C650" s="11" t="str">
        <f t="shared" si="162"/>
        <v>51003-00005</v>
      </c>
      <c r="D650" s="7" t="s">
        <v>8826</v>
      </c>
      <c r="E650" s="6" t="s">
        <v>8990</v>
      </c>
      <c r="F650" s="11" t="s">
        <v>8991</v>
      </c>
      <c r="G650" s="17" t="str">
        <f>INDEX(Data!G:G,MATCH($D650,Data!$D:$D,0))</f>
        <v>VALNOR</v>
      </c>
      <c r="H650" s="17" t="str">
        <f>INDEX(Data!H:H,MATCH($D650,Data!$D:$D,0))</f>
        <v>HiPER Goggle</v>
      </c>
      <c r="I650" s="6" t="s">
        <v>8997</v>
      </c>
      <c r="J650" s="6" t="s">
        <v>5331</v>
      </c>
      <c r="K650" s="6" t="s">
        <v>5340</v>
      </c>
      <c r="L650" s="6" t="s">
        <v>8994</v>
      </c>
      <c r="M650" s="6" t="s">
        <v>5348</v>
      </c>
      <c r="N650" s="6" t="s">
        <v>5379</v>
      </c>
      <c r="O650" s="11"/>
      <c r="P650" s="11"/>
      <c r="Q650" s="6" t="s">
        <v>9157</v>
      </c>
      <c r="R650" s="9" t="b">
        <v>1</v>
      </c>
      <c r="S650" s="9" t="b">
        <v>0</v>
      </c>
      <c r="T650" s="6" t="s">
        <v>8826</v>
      </c>
      <c r="U650" s="17" t="str">
        <f>INDEX(Data!U:U,MATCH($D650,Data!$D:$D,0))</f>
        <v>51003-00005</v>
      </c>
      <c r="V650" s="17" t="str">
        <f>INDEX(Data!V:V,MATCH($D650,Data!$D:$D,0))</f>
        <v/>
      </c>
      <c r="W650" s="17" t="str">
        <f>INDEX(Data!W:W,MATCH($D650,Data!$D:$D,0))</f>
        <v/>
      </c>
      <c r="X650" s="17" t="str">
        <f>INDEX(Data!X:X,MATCH($D650,Data!$D:$D,0))</f>
        <v/>
      </c>
      <c r="Y650" s="17" t="str">
        <f>INDEX(Data!Y:Y,MATCH($D650,Data!$D:$D,0))</f>
        <v/>
      </c>
      <c r="Z650" s="17" t="str">
        <f>INDEX(Data!Z:Z,MATCH($D650,Data!$D:$D,0))</f>
        <v/>
      </c>
      <c r="AA650" s="17" t="str">
        <f>INDEX(Data!AA:AA,MATCH($D650,Data!$D:$D,0))</f>
        <v/>
      </c>
      <c r="AB650" s="17" t="str">
        <f>INDEX(Data!AB:AB,MATCH($D650,Data!$D:$D,0))</f>
        <v/>
      </c>
      <c r="AC650" s="17" t="str">
        <f>INDEX(Data!AC:AC,MATCH($D650,Data!$D:$D,0))</f>
        <v>OS</v>
      </c>
      <c r="AD650" s="17" t="str">
        <f>INDEX(Data!AD:AD,MATCH($D650,Data!$D:$D,0))</f>
        <v/>
      </c>
      <c r="AE650" s="17" t="str">
        <f>INDEX(Data!AE:AE,MATCH($D650,Data!$D:$D,0))</f>
        <v/>
      </c>
      <c r="AF650" s="17" t="str">
        <f>INDEX(Data!AF:AF,MATCH($D650,Data!$D:$D,0))</f>
        <v/>
      </c>
      <c r="AG650" s="17" t="str">
        <f>INDEX(Data!AG:AG,MATCH($D650,Data!$D:$D,0))</f>
        <v/>
      </c>
      <c r="AH650" s="17" t="str">
        <f>INDEX(Data!AH:AH,MATCH($D650,Data!$D:$D,0))</f>
        <v/>
      </c>
      <c r="AI650" s="17" t="str">
        <f>INDEX(Data!AI:AI,MATCH($D650,Data!$D:$D,0))</f>
        <v/>
      </c>
      <c r="AJ650" s="17" t="str">
        <f>INDEX(Data!AJ:AJ,MATCH($D650,Data!$D:$D,0))</f>
        <v/>
      </c>
      <c r="AK650" s="10">
        <v>140</v>
      </c>
      <c r="AL650" s="10">
        <v>150</v>
      </c>
      <c r="AM650" s="6" t="s">
        <v>475</v>
      </c>
      <c r="AN650" s="6" t="s">
        <v>9248</v>
      </c>
      <c r="AO650" s="6" t="s">
        <v>9303</v>
      </c>
      <c r="AP650" s="6" t="s">
        <v>9421</v>
      </c>
      <c r="AQ650" s="18" t="s">
        <v>9465</v>
      </c>
      <c r="AR650" s="11" t="str">
        <f t="shared" si="163"/>
        <v/>
      </c>
      <c r="AS650" s="11" t="str">
        <f t="shared" si="164"/>
        <v/>
      </c>
      <c r="AT650" s="11" t="str">
        <f t="shared" si="165"/>
        <v/>
      </c>
      <c r="AU650" s="11" t="str">
        <f t="shared" si="166"/>
        <v/>
      </c>
      <c r="AV650" s="11" t="str">
        <f t="shared" si="166"/>
        <v/>
      </c>
      <c r="AW650" s="11" t="str">
        <f t="shared" si="167"/>
        <v/>
      </c>
      <c r="AX650" s="11" t="str">
        <f t="shared" si="168"/>
        <v/>
      </c>
      <c r="AY650" s="11" t="str">
        <f t="shared" si="168"/>
        <v/>
      </c>
      <c r="AZ650" s="11" t="str">
        <f t="shared" si="168"/>
        <v/>
      </c>
      <c r="BA650" s="11" t="str">
        <f t="shared" si="169"/>
        <v/>
      </c>
      <c r="BB650" s="11" t="str">
        <f t="shared" si="170"/>
        <v/>
      </c>
      <c r="BC650" s="11" t="str">
        <f t="shared" si="170"/>
        <v/>
      </c>
      <c r="BD650" s="11" t="str">
        <f t="shared" si="171"/>
        <v/>
      </c>
      <c r="BE650" s="11" t="str">
        <f t="shared" si="172"/>
        <v/>
      </c>
      <c r="BF650" s="11" t="str">
        <f t="shared" si="173"/>
        <v/>
      </c>
      <c r="BG650" s="11" t="e">
        <v>#N/A</v>
      </c>
      <c r="BH650" s="11" t="e">
        <f t="shared" si="174"/>
        <v>#N/A</v>
      </c>
      <c r="BI650" s="11"/>
      <c r="BJ650" s="11"/>
      <c r="BK650" s="11"/>
      <c r="BL650" s="11"/>
      <c r="BM650" s="11"/>
      <c r="BN650" s="11"/>
      <c r="BO650" s="11"/>
      <c r="BP650" s="11"/>
      <c r="BQ650" s="11"/>
      <c r="BR650" s="11"/>
      <c r="BS650" s="11"/>
    </row>
    <row r="651" spans="1:71" x14ac:dyDescent="0.2">
      <c r="A651" s="16">
        <f t="shared" si="175"/>
        <v>650</v>
      </c>
      <c r="B651" s="11" t="str">
        <f t="shared" si="162"/>
        <v>51003-00006</v>
      </c>
      <c r="C651" s="11" t="str">
        <f t="shared" si="162"/>
        <v>51003-00006</v>
      </c>
      <c r="D651" s="7" t="s">
        <v>8827</v>
      </c>
      <c r="E651" s="6" t="s">
        <v>8990</v>
      </c>
      <c r="F651" s="11" t="s">
        <v>8991</v>
      </c>
      <c r="G651" s="17" t="str">
        <f>INDEX(Data!G:G,MATCH($D651,Data!$D:$D,0))</f>
        <v>VALNOR</v>
      </c>
      <c r="H651" s="17" t="str">
        <f>INDEX(Data!H:H,MATCH($D651,Data!$D:$D,0))</f>
        <v>HiPER Goggle</v>
      </c>
      <c r="I651" s="6" t="s">
        <v>8997</v>
      </c>
      <c r="J651" s="6" t="s">
        <v>5331</v>
      </c>
      <c r="K651" s="6" t="s">
        <v>5340</v>
      </c>
      <c r="L651" s="6" t="s">
        <v>8994</v>
      </c>
      <c r="M651" s="6" t="s">
        <v>5348</v>
      </c>
      <c r="N651" s="6" t="s">
        <v>5379</v>
      </c>
      <c r="O651" s="11"/>
      <c r="P651" s="11"/>
      <c r="Q651" s="6" t="s">
        <v>9158</v>
      </c>
      <c r="R651" s="9" t="b">
        <v>1</v>
      </c>
      <c r="S651" s="9" t="b">
        <v>0</v>
      </c>
      <c r="T651" s="6" t="s">
        <v>8827</v>
      </c>
      <c r="U651" s="17" t="str">
        <f>INDEX(Data!U:U,MATCH($D651,Data!$D:$D,0))</f>
        <v>51003-00006</v>
      </c>
      <c r="V651" s="17" t="str">
        <f>INDEX(Data!V:V,MATCH($D651,Data!$D:$D,0))</f>
        <v/>
      </c>
      <c r="W651" s="17" t="str">
        <f>INDEX(Data!W:W,MATCH($D651,Data!$D:$D,0))</f>
        <v/>
      </c>
      <c r="X651" s="17" t="str">
        <f>INDEX(Data!X:X,MATCH($D651,Data!$D:$D,0))</f>
        <v/>
      </c>
      <c r="Y651" s="17" t="str">
        <f>INDEX(Data!Y:Y,MATCH($D651,Data!$D:$D,0))</f>
        <v/>
      </c>
      <c r="Z651" s="17" t="str">
        <f>INDEX(Data!Z:Z,MATCH($D651,Data!$D:$D,0))</f>
        <v/>
      </c>
      <c r="AA651" s="17" t="str">
        <f>INDEX(Data!AA:AA,MATCH($D651,Data!$D:$D,0))</f>
        <v/>
      </c>
      <c r="AB651" s="17" t="str">
        <f>INDEX(Data!AB:AB,MATCH($D651,Data!$D:$D,0))</f>
        <v/>
      </c>
      <c r="AC651" s="17" t="str">
        <f>INDEX(Data!AC:AC,MATCH($D651,Data!$D:$D,0))</f>
        <v>OS</v>
      </c>
      <c r="AD651" s="17" t="str">
        <f>INDEX(Data!AD:AD,MATCH($D651,Data!$D:$D,0))</f>
        <v/>
      </c>
      <c r="AE651" s="17" t="str">
        <f>INDEX(Data!AE:AE,MATCH($D651,Data!$D:$D,0))</f>
        <v/>
      </c>
      <c r="AF651" s="17" t="str">
        <f>INDEX(Data!AF:AF,MATCH($D651,Data!$D:$D,0))</f>
        <v/>
      </c>
      <c r="AG651" s="17" t="str">
        <f>INDEX(Data!AG:AG,MATCH($D651,Data!$D:$D,0))</f>
        <v/>
      </c>
      <c r="AH651" s="17" t="str">
        <f>INDEX(Data!AH:AH,MATCH($D651,Data!$D:$D,0))</f>
        <v/>
      </c>
      <c r="AI651" s="17" t="str">
        <f>INDEX(Data!AI:AI,MATCH($D651,Data!$D:$D,0))</f>
        <v/>
      </c>
      <c r="AJ651" s="17" t="str">
        <f>INDEX(Data!AJ:AJ,MATCH($D651,Data!$D:$D,0))</f>
        <v/>
      </c>
      <c r="AK651" s="10">
        <v>140</v>
      </c>
      <c r="AL651" s="10">
        <v>150</v>
      </c>
      <c r="AM651" s="6" t="s">
        <v>475</v>
      </c>
      <c r="AN651" s="6" t="s">
        <v>9248</v>
      </c>
      <c r="AO651" s="6" t="s">
        <v>9303</v>
      </c>
      <c r="AP651" s="6" t="s">
        <v>9421</v>
      </c>
      <c r="AQ651" s="18" t="s">
        <v>9465</v>
      </c>
      <c r="AR651" s="11" t="str">
        <f t="shared" si="163"/>
        <v/>
      </c>
      <c r="AS651" s="11" t="str">
        <f t="shared" si="164"/>
        <v/>
      </c>
      <c r="AT651" s="11" t="str">
        <f t="shared" si="165"/>
        <v/>
      </c>
      <c r="AU651" s="11" t="str">
        <f t="shared" si="166"/>
        <v/>
      </c>
      <c r="AV651" s="11" t="str">
        <f t="shared" si="166"/>
        <v/>
      </c>
      <c r="AW651" s="11" t="str">
        <f t="shared" si="167"/>
        <v/>
      </c>
      <c r="AX651" s="11" t="str">
        <f t="shared" si="168"/>
        <v/>
      </c>
      <c r="AY651" s="11" t="str">
        <f t="shared" si="168"/>
        <v/>
      </c>
      <c r="AZ651" s="11" t="str">
        <f t="shared" si="168"/>
        <v/>
      </c>
      <c r="BA651" s="11" t="str">
        <f t="shared" si="169"/>
        <v/>
      </c>
      <c r="BB651" s="11" t="str">
        <f t="shared" si="170"/>
        <v/>
      </c>
      <c r="BC651" s="11" t="str">
        <f t="shared" si="170"/>
        <v/>
      </c>
      <c r="BD651" s="11" t="str">
        <f t="shared" si="171"/>
        <v/>
      </c>
      <c r="BE651" s="11" t="str">
        <f t="shared" si="172"/>
        <v/>
      </c>
      <c r="BF651" s="11" t="str">
        <f t="shared" si="173"/>
        <v/>
      </c>
      <c r="BG651" s="11" t="e">
        <v>#N/A</v>
      </c>
      <c r="BH651" s="11" t="e">
        <f t="shared" si="174"/>
        <v>#N/A</v>
      </c>
      <c r="BI651" s="11"/>
      <c r="BJ651" s="11"/>
      <c r="BK651" s="11"/>
      <c r="BL651" s="11"/>
      <c r="BM651" s="11"/>
      <c r="BN651" s="11"/>
      <c r="BO651" s="11"/>
      <c r="BP651" s="11"/>
      <c r="BQ651" s="11"/>
      <c r="BR651" s="11"/>
      <c r="BS651" s="11"/>
    </row>
    <row r="652" spans="1:71" x14ac:dyDescent="0.2">
      <c r="A652" s="16">
        <f t="shared" si="175"/>
        <v>651</v>
      </c>
      <c r="B652" s="11" t="str">
        <f t="shared" si="162"/>
        <v>51004-00001</v>
      </c>
      <c r="C652" s="11" t="str">
        <f t="shared" si="162"/>
        <v>51004-00001</v>
      </c>
      <c r="D652" s="7" t="s">
        <v>8828</v>
      </c>
      <c r="E652" s="6" t="s">
        <v>8990</v>
      </c>
      <c r="F652" s="11" t="s">
        <v>8991</v>
      </c>
      <c r="G652" s="17" t="str">
        <f>INDEX(Data!G:G,MATCH($D652,Data!$D:$D,0))</f>
        <v>OKAN</v>
      </c>
      <c r="H652" s="17" t="str">
        <f>INDEX(Data!H:H,MATCH($D652,Data!$D:$D,0))</f>
        <v>HiPER Goggle</v>
      </c>
      <c r="I652" s="6" t="s">
        <v>8997</v>
      </c>
      <c r="J652" s="6" t="s">
        <v>5331</v>
      </c>
      <c r="K652" s="6" t="s">
        <v>5340</v>
      </c>
      <c r="L652" s="6" t="s">
        <v>8994</v>
      </c>
      <c r="M652" s="6" t="s">
        <v>5348</v>
      </c>
      <c r="N652" s="6" t="s">
        <v>5379</v>
      </c>
      <c r="O652" s="11"/>
      <c r="P652" s="11"/>
      <c r="Q652" s="6" t="s">
        <v>632</v>
      </c>
      <c r="R652" s="9" t="b">
        <v>1</v>
      </c>
      <c r="S652" s="9" t="b">
        <v>1</v>
      </c>
      <c r="T652" s="6" t="s">
        <v>8828</v>
      </c>
      <c r="U652" s="17" t="str">
        <f>INDEX(Data!U:U,MATCH($D652,Data!$D:$D,0))</f>
        <v>51004-00001</v>
      </c>
      <c r="V652" s="17" t="str">
        <f>INDEX(Data!V:V,MATCH($D652,Data!$D:$D,0))</f>
        <v/>
      </c>
      <c r="W652" s="17" t="str">
        <f>INDEX(Data!W:W,MATCH($D652,Data!$D:$D,0))</f>
        <v/>
      </c>
      <c r="X652" s="17" t="str">
        <f>INDEX(Data!X:X,MATCH($D652,Data!$D:$D,0))</f>
        <v/>
      </c>
      <c r="Y652" s="17" t="str">
        <f>INDEX(Data!Y:Y,MATCH($D652,Data!$D:$D,0))</f>
        <v/>
      </c>
      <c r="Z652" s="17" t="str">
        <f>INDEX(Data!Z:Z,MATCH($D652,Data!$D:$D,0))</f>
        <v/>
      </c>
      <c r="AA652" s="17" t="str">
        <f>INDEX(Data!AA:AA,MATCH($D652,Data!$D:$D,0))</f>
        <v/>
      </c>
      <c r="AB652" s="17" t="str">
        <f>INDEX(Data!AB:AB,MATCH($D652,Data!$D:$D,0))</f>
        <v/>
      </c>
      <c r="AC652" s="17" t="str">
        <f>INDEX(Data!AC:AC,MATCH($D652,Data!$D:$D,0))</f>
        <v>OS</v>
      </c>
      <c r="AD652" s="17" t="str">
        <f>INDEX(Data!AD:AD,MATCH($D652,Data!$D:$D,0))</f>
        <v/>
      </c>
      <c r="AE652" s="17" t="str">
        <f>INDEX(Data!AE:AE,MATCH($D652,Data!$D:$D,0))</f>
        <v/>
      </c>
      <c r="AF652" s="17" t="str">
        <f>INDEX(Data!AF:AF,MATCH($D652,Data!$D:$D,0))</f>
        <v/>
      </c>
      <c r="AG652" s="17" t="str">
        <f>INDEX(Data!AG:AG,MATCH($D652,Data!$D:$D,0))</f>
        <v/>
      </c>
      <c r="AH652" s="17" t="str">
        <f>INDEX(Data!AH:AH,MATCH($D652,Data!$D:$D,0))</f>
        <v/>
      </c>
      <c r="AI652" s="17" t="str">
        <f>INDEX(Data!AI:AI,MATCH($D652,Data!$D:$D,0))</f>
        <v/>
      </c>
      <c r="AJ652" s="17" t="str">
        <f>INDEX(Data!AJ:AJ,MATCH($D652,Data!$D:$D,0))</f>
        <v/>
      </c>
      <c r="AK652" s="10">
        <v>110</v>
      </c>
      <c r="AL652" s="10">
        <v>115</v>
      </c>
      <c r="AM652" s="6" t="s">
        <v>475</v>
      </c>
      <c r="AN652" s="6" t="s">
        <v>9249</v>
      </c>
      <c r="AO652" s="6" t="s">
        <v>9304</v>
      </c>
      <c r="AP652" s="6" t="s">
        <v>9422</v>
      </c>
      <c r="AQ652" s="18" t="s">
        <v>9465</v>
      </c>
      <c r="AR652" s="11" t="str">
        <f t="shared" si="163"/>
        <v/>
      </c>
      <c r="AS652" s="11" t="str">
        <f t="shared" si="164"/>
        <v/>
      </c>
      <c r="AT652" s="11" t="str">
        <f t="shared" si="165"/>
        <v/>
      </c>
      <c r="AU652" s="11" t="str">
        <f t="shared" si="166"/>
        <v/>
      </c>
      <c r="AV652" s="11" t="str">
        <f t="shared" si="166"/>
        <v/>
      </c>
      <c r="AW652" s="11" t="str">
        <f t="shared" si="167"/>
        <v/>
      </c>
      <c r="AX652" s="11" t="str">
        <f t="shared" si="168"/>
        <v/>
      </c>
      <c r="AY652" s="11" t="str">
        <f t="shared" si="168"/>
        <v/>
      </c>
      <c r="AZ652" s="11" t="str">
        <f t="shared" si="168"/>
        <v/>
      </c>
      <c r="BA652" s="11" t="str">
        <f t="shared" si="169"/>
        <v/>
      </c>
      <c r="BB652" s="11" t="str">
        <f t="shared" si="170"/>
        <v/>
      </c>
      <c r="BC652" s="11" t="str">
        <f t="shared" si="170"/>
        <v/>
      </c>
      <c r="BD652" s="11" t="str">
        <f t="shared" si="171"/>
        <v/>
      </c>
      <c r="BE652" s="11" t="str">
        <f t="shared" si="172"/>
        <v/>
      </c>
      <c r="BF652" s="11" t="str">
        <f t="shared" si="173"/>
        <v/>
      </c>
      <c r="BG652" s="11" t="e">
        <v>#N/A</v>
      </c>
      <c r="BH652" s="11" t="e">
        <f t="shared" si="174"/>
        <v>#N/A</v>
      </c>
      <c r="BI652" s="11"/>
      <c r="BJ652" s="11"/>
      <c r="BK652" s="11"/>
      <c r="BL652" s="11"/>
      <c r="BM652" s="11"/>
      <c r="BN652" s="11"/>
      <c r="BO652" s="11"/>
      <c r="BP652" s="11"/>
      <c r="BQ652" s="11"/>
      <c r="BR652" s="11"/>
      <c r="BS652" s="11"/>
    </row>
    <row r="653" spans="1:71" x14ac:dyDescent="0.2">
      <c r="A653" s="16">
        <f t="shared" si="175"/>
        <v>652</v>
      </c>
      <c r="B653" s="11" t="str">
        <f t="shared" si="162"/>
        <v>51004-00002</v>
      </c>
      <c r="C653" s="11" t="str">
        <f t="shared" si="162"/>
        <v>51004-00002</v>
      </c>
      <c r="D653" s="7" t="s">
        <v>8829</v>
      </c>
      <c r="E653" s="6" t="s">
        <v>8990</v>
      </c>
      <c r="F653" s="11" t="s">
        <v>8991</v>
      </c>
      <c r="G653" s="17" t="str">
        <f>INDEX(Data!G:G,MATCH($D653,Data!$D:$D,0))</f>
        <v>OKAN</v>
      </c>
      <c r="H653" s="17" t="str">
        <f>INDEX(Data!H:H,MATCH($D653,Data!$D:$D,0))</f>
        <v>HiPER Goggle</v>
      </c>
      <c r="I653" s="6" t="s">
        <v>8997</v>
      </c>
      <c r="J653" s="6" t="s">
        <v>5331</v>
      </c>
      <c r="K653" s="6" t="s">
        <v>5340</v>
      </c>
      <c r="L653" s="6" t="s">
        <v>8994</v>
      </c>
      <c r="M653" s="6" t="s">
        <v>5348</v>
      </c>
      <c r="N653" s="6" t="s">
        <v>5379</v>
      </c>
      <c r="O653" s="11"/>
      <c r="P653" s="11"/>
      <c r="Q653" s="6" t="s">
        <v>9159</v>
      </c>
      <c r="R653" s="9" t="b">
        <v>1</v>
      </c>
      <c r="S653" s="9" t="b">
        <v>1</v>
      </c>
      <c r="T653" s="6" t="s">
        <v>8829</v>
      </c>
      <c r="U653" s="17" t="str">
        <f>INDEX(Data!U:U,MATCH($D653,Data!$D:$D,0))</f>
        <v>51004-00002</v>
      </c>
      <c r="V653" s="17" t="str">
        <f>INDEX(Data!V:V,MATCH($D653,Data!$D:$D,0))</f>
        <v/>
      </c>
      <c r="W653" s="17" t="str">
        <f>INDEX(Data!W:W,MATCH($D653,Data!$D:$D,0))</f>
        <v/>
      </c>
      <c r="X653" s="17" t="str">
        <f>INDEX(Data!X:X,MATCH($D653,Data!$D:$D,0))</f>
        <v/>
      </c>
      <c r="Y653" s="17" t="str">
        <f>INDEX(Data!Y:Y,MATCH($D653,Data!$D:$D,0))</f>
        <v/>
      </c>
      <c r="Z653" s="17" t="str">
        <f>INDEX(Data!Z:Z,MATCH($D653,Data!$D:$D,0))</f>
        <v/>
      </c>
      <c r="AA653" s="17" t="str">
        <f>INDEX(Data!AA:AA,MATCH($D653,Data!$D:$D,0))</f>
        <v/>
      </c>
      <c r="AB653" s="17" t="str">
        <f>INDEX(Data!AB:AB,MATCH($D653,Data!$D:$D,0))</f>
        <v/>
      </c>
      <c r="AC653" s="17" t="str">
        <f>INDEX(Data!AC:AC,MATCH($D653,Data!$D:$D,0))</f>
        <v>OS</v>
      </c>
      <c r="AD653" s="17" t="str">
        <f>INDEX(Data!AD:AD,MATCH($D653,Data!$D:$D,0))</f>
        <v/>
      </c>
      <c r="AE653" s="17" t="str">
        <f>INDEX(Data!AE:AE,MATCH($D653,Data!$D:$D,0))</f>
        <v/>
      </c>
      <c r="AF653" s="17" t="str">
        <f>INDEX(Data!AF:AF,MATCH($D653,Data!$D:$D,0))</f>
        <v/>
      </c>
      <c r="AG653" s="17" t="str">
        <f>INDEX(Data!AG:AG,MATCH($D653,Data!$D:$D,0))</f>
        <v/>
      </c>
      <c r="AH653" s="17" t="str">
        <f>INDEX(Data!AH:AH,MATCH($D653,Data!$D:$D,0))</f>
        <v/>
      </c>
      <c r="AI653" s="17" t="str">
        <f>INDEX(Data!AI:AI,MATCH($D653,Data!$D:$D,0))</f>
        <v/>
      </c>
      <c r="AJ653" s="17" t="str">
        <f>INDEX(Data!AJ:AJ,MATCH($D653,Data!$D:$D,0))</f>
        <v/>
      </c>
      <c r="AK653" s="10">
        <v>110</v>
      </c>
      <c r="AL653" s="10">
        <v>115</v>
      </c>
      <c r="AM653" s="6" t="s">
        <v>475</v>
      </c>
      <c r="AN653" s="6" t="s">
        <v>9249</v>
      </c>
      <c r="AO653" s="6" t="s">
        <v>9304</v>
      </c>
      <c r="AP653" s="6" t="s">
        <v>9422</v>
      </c>
      <c r="AQ653" s="18" t="s">
        <v>9465</v>
      </c>
      <c r="AR653" s="11" t="str">
        <f t="shared" si="163"/>
        <v/>
      </c>
      <c r="AS653" s="11" t="str">
        <f t="shared" si="164"/>
        <v/>
      </c>
      <c r="AT653" s="11" t="str">
        <f t="shared" si="165"/>
        <v/>
      </c>
      <c r="AU653" s="11" t="str">
        <f t="shared" si="166"/>
        <v/>
      </c>
      <c r="AV653" s="11" t="str">
        <f t="shared" si="166"/>
        <v/>
      </c>
      <c r="AW653" s="11" t="str">
        <f t="shared" si="167"/>
        <v/>
      </c>
      <c r="AX653" s="11" t="str">
        <f t="shared" si="168"/>
        <v/>
      </c>
      <c r="AY653" s="11" t="str">
        <f t="shared" si="168"/>
        <v/>
      </c>
      <c r="AZ653" s="11" t="str">
        <f t="shared" si="168"/>
        <v/>
      </c>
      <c r="BA653" s="11" t="str">
        <f t="shared" si="169"/>
        <v/>
      </c>
      <c r="BB653" s="11" t="str">
        <f t="shared" si="170"/>
        <v/>
      </c>
      <c r="BC653" s="11" t="str">
        <f t="shared" si="170"/>
        <v/>
      </c>
      <c r="BD653" s="11" t="str">
        <f t="shared" si="171"/>
        <v/>
      </c>
      <c r="BE653" s="11" t="str">
        <f t="shared" si="172"/>
        <v/>
      </c>
      <c r="BF653" s="11" t="str">
        <f t="shared" si="173"/>
        <v/>
      </c>
      <c r="BG653" s="11" t="e">
        <v>#N/A</v>
      </c>
      <c r="BH653" s="11" t="e">
        <f t="shared" si="174"/>
        <v>#N/A</v>
      </c>
      <c r="BI653" s="11"/>
      <c r="BJ653" s="11"/>
      <c r="BK653" s="11"/>
      <c r="BL653" s="11"/>
      <c r="BM653" s="11"/>
      <c r="BN653" s="11"/>
      <c r="BO653" s="11"/>
      <c r="BP653" s="11"/>
      <c r="BQ653" s="11"/>
      <c r="BR653" s="11"/>
      <c r="BS653" s="11"/>
    </row>
    <row r="654" spans="1:71" x14ac:dyDescent="0.2">
      <c r="A654" s="16">
        <f t="shared" si="175"/>
        <v>653</v>
      </c>
      <c r="B654" s="11" t="str">
        <f t="shared" si="162"/>
        <v>51004-00003</v>
      </c>
      <c r="C654" s="11" t="str">
        <f t="shared" si="162"/>
        <v>51004-00003</v>
      </c>
      <c r="D654" s="7" t="s">
        <v>8830</v>
      </c>
      <c r="E654" s="6" t="s">
        <v>8990</v>
      </c>
      <c r="F654" s="11" t="s">
        <v>8991</v>
      </c>
      <c r="G654" s="17" t="str">
        <f>INDEX(Data!G:G,MATCH($D654,Data!$D:$D,0))</f>
        <v>OKAN</v>
      </c>
      <c r="H654" s="17" t="str">
        <f>INDEX(Data!H:H,MATCH($D654,Data!$D:$D,0))</f>
        <v>HiPER Goggle</v>
      </c>
      <c r="I654" s="6" t="s">
        <v>8997</v>
      </c>
      <c r="J654" s="6" t="s">
        <v>5331</v>
      </c>
      <c r="K654" s="6" t="s">
        <v>5340</v>
      </c>
      <c r="L654" s="6" t="s">
        <v>8994</v>
      </c>
      <c r="M654" s="6" t="s">
        <v>5348</v>
      </c>
      <c r="N654" s="6" t="s">
        <v>5379</v>
      </c>
      <c r="O654" s="11"/>
      <c r="P654" s="11"/>
      <c r="Q654" s="6" t="s">
        <v>9160</v>
      </c>
      <c r="R654" s="9" t="b">
        <v>1</v>
      </c>
      <c r="S654" s="9" t="b">
        <v>1</v>
      </c>
      <c r="T654" s="6" t="s">
        <v>8830</v>
      </c>
      <c r="U654" s="17" t="str">
        <f>INDEX(Data!U:U,MATCH($D654,Data!$D:$D,0))</f>
        <v>51004-00003</v>
      </c>
      <c r="V654" s="17" t="str">
        <f>INDEX(Data!V:V,MATCH($D654,Data!$D:$D,0))</f>
        <v/>
      </c>
      <c r="W654" s="17" t="str">
        <f>INDEX(Data!W:W,MATCH($D654,Data!$D:$D,0))</f>
        <v/>
      </c>
      <c r="X654" s="17" t="str">
        <f>INDEX(Data!X:X,MATCH($D654,Data!$D:$D,0))</f>
        <v/>
      </c>
      <c r="Y654" s="17" t="str">
        <f>INDEX(Data!Y:Y,MATCH($D654,Data!$D:$D,0))</f>
        <v/>
      </c>
      <c r="Z654" s="17" t="str">
        <f>INDEX(Data!Z:Z,MATCH($D654,Data!$D:$D,0))</f>
        <v/>
      </c>
      <c r="AA654" s="17" t="str">
        <f>INDEX(Data!AA:AA,MATCH($D654,Data!$D:$D,0))</f>
        <v/>
      </c>
      <c r="AB654" s="17" t="str">
        <f>INDEX(Data!AB:AB,MATCH($D654,Data!$D:$D,0))</f>
        <v/>
      </c>
      <c r="AC654" s="17" t="str">
        <f>INDEX(Data!AC:AC,MATCH($D654,Data!$D:$D,0))</f>
        <v>OS</v>
      </c>
      <c r="AD654" s="17" t="str">
        <f>INDEX(Data!AD:AD,MATCH($D654,Data!$D:$D,0))</f>
        <v/>
      </c>
      <c r="AE654" s="17" t="str">
        <f>INDEX(Data!AE:AE,MATCH($D654,Data!$D:$D,0))</f>
        <v/>
      </c>
      <c r="AF654" s="17" t="str">
        <f>INDEX(Data!AF:AF,MATCH($D654,Data!$D:$D,0))</f>
        <v/>
      </c>
      <c r="AG654" s="17" t="str">
        <f>INDEX(Data!AG:AG,MATCH($D654,Data!$D:$D,0))</f>
        <v/>
      </c>
      <c r="AH654" s="17" t="str">
        <f>INDEX(Data!AH:AH,MATCH($D654,Data!$D:$D,0))</f>
        <v/>
      </c>
      <c r="AI654" s="17" t="str">
        <f>INDEX(Data!AI:AI,MATCH($D654,Data!$D:$D,0))</f>
        <v/>
      </c>
      <c r="AJ654" s="17" t="str">
        <f>INDEX(Data!AJ:AJ,MATCH($D654,Data!$D:$D,0))</f>
        <v/>
      </c>
      <c r="AK654" s="10">
        <v>110</v>
      </c>
      <c r="AL654" s="10">
        <v>115</v>
      </c>
      <c r="AM654" s="6" t="s">
        <v>475</v>
      </c>
      <c r="AN654" s="6" t="s">
        <v>9249</v>
      </c>
      <c r="AO654" s="6" t="s">
        <v>9304</v>
      </c>
      <c r="AP654" s="6" t="s">
        <v>9422</v>
      </c>
      <c r="AQ654" s="18" t="s">
        <v>9465</v>
      </c>
      <c r="AR654" s="11" t="str">
        <f t="shared" si="163"/>
        <v/>
      </c>
      <c r="AS654" s="11" t="str">
        <f t="shared" si="164"/>
        <v/>
      </c>
      <c r="AT654" s="11" t="str">
        <f t="shared" si="165"/>
        <v/>
      </c>
      <c r="AU654" s="11" t="str">
        <f t="shared" si="166"/>
        <v/>
      </c>
      <c r="AV654" s="11" t="str">
        <f t="shared" si="166"/>
        <v/>
      </c>
      <c r="AW654" s="11" t="str">
        <f t="shared" si="167"/>
        <v/>
      </c>
      <c r="AX654" s="11" t="str">
        <f t="shared" si="168"/>
        <v/>
      </c>
      <c r="AY654" s="11" t="str">
        <f t="shared" si="168"/>
        <v/>
      </c>
      <c r="AZ654" s="11" t="str">
        <f t="shared" si="168"/>
        <v/>
      </c>
      <c r="BA654" s="11" t="str">
        <f t="shared" si="169"/>
        <v/>
      </c>
      <c r="BB654" s="11" t="str">
        <f t="shared" si="170"/>
        <v/>
      </c>
      <c r="BC654" s="11" t="str">
        <f t="shared" si="170"/>
        <v/>
      </c>
      <c r="BD654" s="11" t="str">
        <f t="shared" si="171"/>
        <v/>
      </c>
      <c r="BE654" s="11" t="str">
        <f t="shared" si="172"/>
        <v/>
      </c>
      <c r="BF654" s="11" t="str">
        <f t="shared" si="173"/>
        <v/>
      </c>
      <c r="BG654" s="11" t="e">
        <v>#N/A</v>
      </c>
      <c r="BH654" s="11" t="e">
        <f t="shared" si="174"/>
        <v>#N/A</v>
      </c>
      <c r="BI654" s="11"/>
      <c r="BJ654" s="11"/>
      <c r="BK654" s="11"/>
      <c r="BL654" s="11"/>
      <c r="BM654" s="11"/>
      <c r="BN654" s="11"/>
      <c r="BO654" s="11"/>
      <c r="BP654" s="11"/>
      <c r="BQ654" s="11"/>
      <c r="BR654" s="11"/>
      <c r="BS654" s="11"/>
    </row>
    <row r="655" spans="1:71" x14ac:dyDescent="0.2">
      <c r="A655" s="16">
        <f t="shared" si="175"/>
        <v>654</v>
      </c>
      <c r="B655" s="11" t="str">
        <f t="shared" si="162"/>
        <v>51004-00004</v>
      </c>
      <c r="C655" s="11" t="str">
        <f t="shared" si="162"/>
        <v>51004-00004</v>
      </c>
      <c r="D655" s="7" t="s">
        <v>8831</v>
      </c>
      <c r="E655" s="6" t="s">
        <v>8990</v>
      </c>
      <c r="F655" s="11" t="s">
        <v>8991</v>
      </c>
      <c r="G655" s="17" t="str">
        <f>INDEX(Data!G:G,MATCH($D655,Data!$D:$D,0))</f>
        <v>OKAN</v>
      </c>
      <c r="H655" s="17" t="str">
        <f>INDEX(Data!H:H,MATCH($D655,Data!$D:$D,0))</f>
        <v>HiPER Goggle</v>
      </c>
      <c r="I655" s="6" t="s">
        <v>8997</v>
      </c>
      <c r="J655" s="6" t="s">
        <v>5331</v>
      </c>
      <c r="K655" s="6" t="s">
        <v>5340</v>
      </c>
      <c r="L655" s="6" t="s">
        <v>8994</v>
      </c>
      <c r="M655" s="6" t="s">
        <v>5348</v>
      </c>
      <c r="N655" s="6" t="s">
        <v>5379</v>
      </c>
      <c r="O655" s="11"/>
      <c r="P655" s="11"/>
      <c r="Q655" s="6" t="s">
        <v>9161</v>
      </c>
      <c r="R655" s="9" t="b">
        <v>1</v>
      </c>
      <c r="S655" s="9" t="b">
        <v>1</v>
      </c>
      <c r="T655" s="6" t="s">
        <v>8831</v>
      </c>
      <c r="U655" s="17" t="str">
        <f>INDEX(Data!U:U,MATCH($D655,Data!$D:$D,0))</f>
        <v>51004-00004</v>
      </c>
      <c r="V655" s="17" t="str">
        <f>INDEX(Data!V:V,MATCH($D655,Data!$D:$D,0))</f>
        <v/>
      </c>
      <c r="W655" s="17" t="str">
        <f>INDEX(Data!W:W,MATCH($D655,Data!$D:$D,0))</f>
        <v/>
      </c>
      <c r="X655" s="17" t="str">
        <f>INDEX(Data!X:X,MATCH($D655,Data!$D:$D,0))</f>
        <v/>
      </c>
      <c r="Y655" s="17" t="str">
        <f>INDEX(Data!Y:Y,MATCH($D655,Data!$D:$D,0))</f>
        <v/>
      </c>
      <c r="Z655" s="17" t="str">
        <f>INDEX(Data!Z:Z,MATCH($D655,Data!$D:$D,0))</f>
        <v/>
      </c>
      <c r="AA655" s="17" t="str">
        <f>INDEX(Data!AA:AA,MATCH($D655,Data!$D:$D,0))</f>
        <v/>
      </c>
      <c r="AB655" s="17" t="str">
        <f>INDEX(Data!AB:AB,MATCH($D655,Data!$D:$D,0))</f>
        <v/>
      </c>
      <c r="AC655" s="17" t="str">
        <f>INDEX(Data!AC:AC,MATCH($D655,Data!$D:$D,0))</f>
        <v>OS</v>
      </c>
      <c r="AD655" s="17" t="str">
        <f>INDEX(Data!AD:AD,MATCH($D655,Data!$D:$D,0))</f>
        <v/>
      </c>
      <c r="AE655" s="17" t="str">
        <f>INDEX(Data!AE:AE,MATCH($D655,Data!$D:$D,0))</f>
        <v/>
      </c>
      <c r="AF655" s="17" t="str">
        <f>INDEX(Data!AF:AF,MATCH($D655,Data!$D:$D,0))</f>
        <v/>
      </c>
      <c r="AG655" s="17" t="str">
        <f>INDEX(Data!AG:AG,MATCH($D655,Data!$D:$D,0))</f>
        <v/>
      </c>
      <c r="AH655" s="17" t="str">
        <f>INDEX(Data!AH:AH,MATCH($D655,Data!$D:$D,0))</f>
        <v/>
      </c>
      <c r="AI655" s="17" t="str">
        <f>INDEX(Data!AI:AI,MATCH($D655,Data!$D:$D,0))</f>
        <v/>
      </c>
      <c r="AJ655" s="17" t="str">
        <f>INDEX(Data!AJ:AJ,MATCH($D655,Data!$D:$D,0))</f>
        <v/>
      </c>
      <c r="AK655" s="10">
        <v>110</v>
      </c>
      <c r="AL655" s="10">
        <v>115</v>
      </c>
      <c r="AM655" s="6" t="s">
        <v>475</v>
      </c>
      <c r="AN655" s="6" t="s">
        <v>9249</v>
      </c>
      <c r="AO655" s="6" t="s">
        <v>9304</v>
      </c>
      <c r="AP655" s="6" t="s">
        <v>9422</v>
      </c>
      <c r="AQ655" s="18" t="s">
        <v>9465</v>
      </c>
      <c r="AR655" s="11" t="str">
        <f t="shared" si="163"/>
        <v/>
      </c>
      <c r="AS655" s="11" t="str">
        <f t="shared" si="164"/>
        <v/>
      </c>
      <c r="AT655" s="11" t="str">
        <f t="shared" si="165"/>
        <v/>
      </c>
      <c r="AU655" s="11" t="str">
        <f t="shared" si="166"/>
        <v/>
      </c>
      <c r="AV655" s="11" t="str">
        <f t="shared" si="166"/>
        <v/>
      </c>
      <c r="AW655" s="11" t="str">
        <f t="shared" si="167"/>
        <v/>
      </c>
      <c r="AX655" s="11" t="str">
        <f t="shared" si="168"/>
        <v/>
      </c>
      <c r="AY655" s="11" t="str">
        <f t="shared" si="168"/>
        <v/>
      </c>
      <c r="AZ655" s="11" t="str">
        <f t="shared" si="168"/>
        <v/>
      </c>
      <c r="BA655" s="11" t="str">
        <f t="shared" si="169"/>
        <v/>
      </c>
      <c r="BB655" s="11" t="str">
        <f t="shared" si="170"/>
        <v/>
      </c>
      <c r="BC655" s="11" t="str">
        <f t="shared" si="170"/>
        <v/>
      </c>
      <c r="BD655" s="11" t="str">
        <f t="shared" si="171"/>
        <v/>
      </c>
      <c r="BE655" s="11" t="str">
        <f t="shared" si="172"/>
        <v/>
      </c>
      <c r="BF655" s="11" t="str">
        <f t="shared" si="173"/>
        <v/>
      </c>
      <c r="BG655" s="11" t="e">
        <v>#N/A</v>
      </c>
      <c r="BH655" s="11" t="e">
        <f t="shared" si="174"/>
        <v>#N/A</v>
      </c>
      <c r="BI655" s="11"/>
      <c r="BJ655" s="11"/>
      <c r="BK655" s="11"/>
      <c r="BL655" s="11"/>
      <c r="BM655" s="11"/>
      <c r="BN655" s="11"/>
      <c r="BO655" s="11"/>
      <c r="BP655" s="11"/>
      <c r="BQ655" s="11"/>
      <c r="BR655" s="11"/>
      <c r="BS655" s="11"/>
    </row>
    <row r="656" spans="1:71" x14ac:dyDescent="0.2">
      <c r="A656" s="16">
        <f t="shared" si="175"/>
        <v>655</v>
      </c>
      <c r="B656" s="11" t="str">
        <f t="shared" si="162"/>
        <v>51004-00005</v>
      </c>
      <c r="C656" s="11" t="str">
        <f t="shared" si="162"/>
        <v>51004-00005</v>
      </c>
      <c r="D656" s="7" t="s">
        <v>8832</v>
      </c>
      <c r="E656" s="6" t="s">
        <v>8990</v>
      </c>
      <c r="F656" s="11" t="s">
        <v>8991</v>
      </c>
      <c r="G656" s="17" t="str">
        <f>INDEX(Data!G:G,MATCH($D656,Data!$D:$D,0))</f>
        <v>OKAN</v>
      </c>
      <c r="H656" s="17" t="str">
        <f>INDEX(Data!H:H,MATCH($D656,Data!$D:$D,0))</f>
        <v>HiPER Goggle</v>
      </c>
      <c r="I656" s="6" t="s">
        <v>8997</v>
      </c>
      <c r="J656" s="6" t="s">
        <v>5331</v>
      </c>
      <c r="K656" s="6" t="s">
        <v>5340</v>
      </c>
      <c r="L656" s="6" t="s">
        <v>8994</v>
      </c>
      <c r="M656" s="6" t="s">
        <v>5348</v>
      </c>
      <c r="N656" s="6" t="s">
        <v>5379</v>
      </c>
      <c r="O656" s="11"/>
      <c r="P656" s="11"/>
      <c r="Q656" s="6" t="s">
        <v>127</v>
      </c>
      <c r="R656" s="9" t="b">
        <v>1</v>
      </c>
      <c r="S656" s="9" t="b">
        <v>1</v>
      </c>
      <c r="T656" s="6" t="s">
        <v>8832</v>
      </c>
      <c r="U656" s="17" t="str">
        <f>INDEX(Data!U:U,MATCH($D656,Data!$D:$D,0))</f>
        <v>51004-00005</v>
      </c>
      <c r="V656" s="17" t="str">
        <f>INDEX(Data!V:V,MATCH($D656,Data!$D:$D,0))</f>
        <v/>
      </c>
      <c r="W656" s="17" t="str">
        <f>INDEX(Data!W:W,MATCH($D656,Data!$D:$D,0))</f>
        <v/>
      </c>
      <c r="X656" s="17" t="str">
        <f>INDEX(Data!X:X,MATCH($D656,Data!$D:$D,0))</f>
        <v/>
      </c>
      <c r="Y656" s="17" t="str">
        <f>INDEX(Data!Y:Y,MATCH($D656,Data!$D:$D,0))</f>
        <v/>
      </c>
      <c r="Z656" s="17" t="str">
        <f>INDEX(Data!Z:Z,MATCH($D656,Data!$D:$D,0))</f>
        <v/>
      </c>
      <c r="AA656" s="17" t="str">
        <f>INDEX(Data!AA:AA,MATCH($D656,Data!$D:$D,0))</f>
        <v/>
      </c>
      <c r="AB656" s="17" t="str">
        <f>INDEX(Data!AB:AB,MATCH($D656,Data!$D:$D,0))</f>
        <v/>
      </c>
      <c r="AC656" s="17" t="str">
        <f>INDEX(Data!AC:AC,MATCH($D656,Data!$D:$D,0))</f>
        <v>OS</v>
      </c>
      <c r="AD656" s="17" t="str">
        <f>INDEX(Data!AD:AD,MATCH($D656,Data!$D:$D,0))</f>
        <v/>
      </c>
      <c r="AE656" s="17" t="str">
        <f>INDEX(Data!AE:AE,MATCH($D656,Data!$D:$D,0))</f>
        <v/>
      </c>
      <c r="AF656" s="17" t="str">
        <f>INDEX(Data!AF:AF,MATCH($D656,Data!$D:$D,0))</f>
        <v/>
      </c>
      <c r="AG656" s="17" t="str">
        <f>INDEX(Data!AG:AG,MATCH($D656,Data!$D:$D,0))</f>
        <v/>
      </c>
      <c r="AH656" s="17" t="str">
        <f>INDEX(Data!AH:AH,MATCH($D656,Data!$D:$D,0))</f>
        <v/>
      </c>
      <c r="AI656" s="17" t="str">
        <f>INDEX(Data!AI:AI,MATCH($D656,Data!$D:$D,0))</f>
        <v/>
      </c>
      <c r="AJ656" s="17" t="str">
        <f>INDEX(Data!AJ:AJ,MATCH($D656,Data!$D:$D,0))</f>
        <v/>
      </c>
      <c r="AK656" s="10">
        <v>110</v>
      </c>
      <c r="AL656" s="10">
        <v>115</v>
      </c>
      <c r="AM656" s="6" t="s">
        <v>475</v>
      </c>
      <c r="AN656" s="6" t="s">
        <v>9249</v>
      </c>
      <c r="AO656" s="6" t="s">
        <v>9304</v>
      </c>
      <c r="AP656" s="6" t="s">
        <v>9422</v>
      </c>
      <c r="AQ656" s="18" t="s">
        <v>9465</v>
      </c>
      <c r="AR656" s="11" t="str">
        <f t="shared" si="163"/>
        <v/>
      </c>
      <c r="AS656" s="11" t="str">
        <f t="shared" si="164"/>
        <v/>
      </c>
      <c r="AT656" s="11" t="str">
        <f t="shared" si="165"/>
        <v/>
      </c>
      <c r="AU656" s="11" t="str">
        <f t="shared" si="166"/>
        <v/>
      </c>
      <c r="AV656" s="11" t="str">
        <f t="shared" si="166"/>
        <v/>
      </c>
      <c r="AW656" s="11" t="str">
        <f t="shared" si="167"/>
        <v/>
      </c>
      <c r="AX656" s="11" t="str">
        <f t="shared" si="168"/>
        <v/>
      </c>
      <c r="AY656" s="11" t="str">
        <f t="shared" si="168"/>
        <v/>
      </c>
      <c r="AZ656" s="11" t="str">
        <f t="shared" si="168"/>
        <v/>
      </c>
      <c r="BA656" s="11" t="str">
        <f t="shared" si="169"/>
        <v/>
      </c>
      <c r="BB656" s="11" t="str">
        <f t="shared" si="170"/>
        <v/>
      </c>
      <c r="BC656" s="11" t="str">
        <f t="shared" si="170"/>
        <v/>
      </c>
      <c r="BD656" s="11" t="str">
        <f t="shared" si="171"/>
        <v/>
      </c>
      <c r="BE656" s="11" t="str">
        <f t="shared" si="172"/>
        <v/>
      </c>
      <c r="BF656" s="11" t="str">
        <f t="shared" si="173"/>
        <v/>
      </c>
      <c r="BG656" s="11" t="e">
        <v>#N/A</v>
      </c>
      <c r="BH656" s="11" t="e">
        <f t="shared" si="174"/>
        <v>#N/A</v>
      </c>
      <c r="BI656" s="11"/>
      <c r="BJ656" s="11"/>
      <c r="BK656" s="11"/>
      <c r="BL656" s="11"/>
      <c r="BM656" s="11"/>
      <c r="BN656" s="11"/>
      <c r="BO656" s="11"/>
      <c r="BP656" s="11"/>
      <c r="BQ656" s="11"/>
      <c r="BR656" s="11"/>
      <c r="BS656" s="11"/>
    </row>
    <row r="657" spans="1:71" x14ac:dyDescent="0.2">
      <c r="A657" s="16">
        <f t="shared" si="175"/>
        <v>656</v>
      </c>
      <c r="B657" s="11" t="str">
        <f t="shared" si="162"/>
        <v>51004-00006</v>
      </c>
      <c r="C657" s="11" t="str">
        <f t="shared" si="162"/>
        <v>51004-00006</v>
      </c>
      <c r="D657" s="7" t="s">
        <v>8833</v>
      </c>
      <c r="E657" s="6" t="s">
        <v>8990</v>
      </c>
      <c r="F657" s="11" t="s">
        <v>8991</v>
      </c>
      <c r="G657" s="17" t="str">
        <f>INDEX(Data!G:G,MATCH($D657,Data!$D:$D,0))</f>
        <v>OKAN</v>
      </c>
      <c r="H657" s="17" t="str">
        <f>INDEX(Data!H:H,MATCH($D657,Data!$D:$D,0))</f>
        <v>HiPER Goggle</v>
      </c>
      <c r="I657" s="6" t="s">
        <v>8997</v>
      </c>
      <c r="J657" s="6" t="s">
        <v>5331</v>
      </c>
      <c r="K657" s="6" t="s">
        <v>5340</v>
      </c>
      <c r="L657" s="6" t="s">
        <v>8994</v>
      </c>
      <c r="M657" s="6" t="s">
        <v>5348</v>
      </c>
      <c r="N657" s="6" t="s">
        <v>5379</v>
      </c>
      <c r="O657" s="11"/>
      <c r="P657" s="11"/>
      <c r="Q657" s="6" t="s">
        <v>9162</v>
      </c>
      <c r="R657" s="9" t="b">
        <v>1</v>
      </c>
      <c r="S657" s="9" t="b">
        <v>0</v>
      </c>
      <c r="T657" s="6" t="s">
        <v>8833</v>
      </c>
      <c r="U657" s="17" t="str">
        <f>INDEX(Data!U:U,MATCH($D657,Data!$D:$D,0))</f>
        <v>51004-00006</v>
      </c>
      <c r="V657" s="17" t="str">
        <f>INDEX(Data!V:V,MATCH($D657,Data!$D:$D,0))</f>
        <v/>
      </c>
      <c r="W657" s="17" t="str">
        <f>INDEX(Data!W:W,MATCH($D657,Data!$D:$D,0))</f>
        <v/>
      </c>
      <c r="X657" s="17" t="str">
        <f>INDEX(Data!X:X,MATCH($D657,Data!$D:$D,0))</f>
        <v/>
      </c>
      <c r="Y657" s="17" t="str">
        <f>INDEX(Data!Y:Y,MATCH($D657,Data!$D:$D,0))</f>
        <v/>
      </c>
      <c r="Z657" s="17" t="str">
        <f>INDEX(Data!Z:Z,MATCH($D657,Data!$D:$D,0))</f>
        <v/>
      </c>
      <c r="AA657" s="17" t="str">
        <f>INDEX(Data!AA:AA,MATCH($D657,Data!$D:$D,0))</f>
        <v/>
      </c>
      <c r="AB657" s="17" t="str">
        <f>INDEX(Data!AB:AB,MATCH($D657,Data!$D:$D,0))</f>
        <v/>
      </c>
      <c r="AC657" s="17" t="str">
        <f>INDEX(Data!AC:AC,MATCH($D657,Data!$D:$D,0))</f>
        <v>OS</v>
      </c>
      <c r="AD657" s="17" t="str">
        <f>INDEX(Data!AD:AD,MATCH($D657,Data!$D:$D,0))</f>
        <v/>
      </c>
      <c r="AE657" s="17" t="str">
        <f>INDEX(Data!AE:AE,MATCH($D657,Data!$D:$D,0))</f>
        <v/>
      </c>
      <c r="AF657" s="17" t="str">
        <f>INDEX(Data!AF:AF,MATCH($D657,Data!$D:$D,0))</f>
        <v/>
      </c>
      <c r="AG657" s="17" t="str">
        <f>INDEX(Data!AG:AG,MATCH($D657,Data!$D:$D,0))</f>
        <v/>
      </c>
      <c r="AH657" s="17" t="str">
        <f>INDEX(Data!AH:AH,MATCH($D657,Data!$D:$D,0))</f>
        <v/>
      </c>
      <c r="AI657" s="17" t="str">
        <f>INDEX(Data!AI:AI,MATCH($D657,Data!$D:$D,0))</f>
        <v/>
      </c>
      <c r="AJ657" s="17" t="str">
        <f>INDEX(Data!AJ:AJ,MATCH($D657,Data!$D:$D,0))</f>
        <v/>
      </c>
      <c r="AK657" s="10">
        <v>110</v>
      </c>
      <c r="AL657" s="10">
        <v>115</v>
      </c>
      <c r="AM657" s="6" t="s">
        <v>475</v>
      </c>
      <c r="AN657" s="6" t="s">
        <v>9249</v>
      </c>
      <c r="AO657" s="6" t="s">
        <v>9304</v>
      </c>
      <c r="AP657" s="6" t="s">
        <v>9422</v>
      </c>
      <c r="AQ657" s="18" t="s">
        <v>9465</v>
      </c>
      <c r="AR657" s="11" t="str">
        <f t="shared" si="163"/>
        <v/>
      </c>
      <c r="AS657" s="11" t="str">
        <f t="shared" si="164"/>
        <v/>
      </c>
      <c r="AT657" s="11" t="str">
        <f t="shared" si="165"/>
        <v/>
      </c>
      <c r="AU657" s="11" t="str">
        <f t="shared" si="166"/>
        <v/>
      </c>
      <c r="AV657" s="11" t="str">
        <f t="shared" si="166"/>
        <v/>
      </c>
      <c r="AW657" s="11" t="str">
        <f t="shared" si="167"/>
        <v/>
      </c>
      <c r="AX657" s="11" t="str">
        <f t="shared" si="168"/>
        <v/>
      </c>
      <c r="AY657" s="11" t="str">
        <f t="shared" si="168"/>
        <v/>
      </c>
      <c r="AZ657" s="11" t="str">
        <f t="shared" si="168"/>
        <v/>
      </c>
      <c r="BA657" s="11" t="str">
        <f t="shared" si="169"/>
        <v/>
      </c>
      <c r="BB657" s="11" t="str">
        <f t="shared" si="170"/>
        <v/>
      </c>
      <c r="BC657" s="11" t="str">
        <f t="shared" si="170"/>
        <v/>
      </c>
      <c r="BD657" s="11" t="str">
        <f t="shared" si="171"/>
        <v/>
      </c>
      <c r="BE657" s="11" t="str">
        <f t="shared" si="172"/>
        <v/>
      </c>
      <c r="BF657" s="11" t="str">
        <f t="shared" si="173"/>
        <v/>
      </c>
      <c r="BG657" s="11" t="e">
        <v>#N/A</v>
      </c>
      <c r="BH657" s="11" t="e">
        <f t="shared" si="174"/>
        <v>#N/A</v>
      </c>
      <c r="BI657" s="11"/>
      <c r="BJ657" s="11"/>
      <c r="BK657" s="11"/>
      <c r="BL657" s="11"/>
      <c r="BM657" s="11"/>
      <c r="BN657" s="11"/>
      <c r="BO657" s="11"/>
      <c r="BP657" s="11"/>
      <c r="BQ657" s="11"/>
      <c r="BR657" s="11"/>
      <c r="BS657" s="11"/>
    </row>
    <row r="658" spans="1:71" x14ac:dyDescent="0.2">
      <c r="A658" s="16">
        <f t="shared" si="175"/>
        <v>657</v>
      </c>
      <c r="B658" s="11" t="str">
        <f t="shared" si="162"/>
        <v>51004-00007</v>
      </c>
      <c r="C658" s="11" t="str">
        <f t="shared" si="162"/>
        <v>51004-00007</v>
      </c>
      <c r="D658" s="7" t="s">
        <v>8834</v>
      </c>
      <c r="E658" s="6" t="s">
        <v>8990</v>
      </c>
      <c r="F658" s="11" t="s">
        <v>8991</v>
      </c>
      <c r="G658" s="17" t="str">
        <f>INDEX(Data!G:G,MATCH($D658,Data!$D:$D,0))</f>
        <v>OKAN</v>
      </c>
      <c r="H658" s="17" t="str">
        <f>INDEX(Data!H:H,MATCH($D658,Data!$D:$D,0))</f>
        <v>HiPER Goggle</v>
      </c>
      <c r="I658" s="6" t="s">
        <v>8997</v>
      </c>
      <c r="J658" s="6" t="s">
        <v>5331</v>
      </c>
      <c r="K658" s="6" t="s">
        <v>5340</v>
      </c>
      <c r="L658" s="6" t="s">
        <v>8994</v>
      </c>
      <c r="M658" s="6" t="s">
        <v>5348</v>
      </c>
      <c r="N658" s="6" t="s">
        <v>5379</v>
      </c>
      <c r="O658" s="11"/>
      <c r="P658" s="11"/>
      <c r="Q658" s="6" t="s">
        <v>575</v>
      </c>
      <c r="R658" s="9" t="b">
        <v>1</v>
      </c>
      <c r="S658" s="9" t="b">
        <v>0</v>
      </c>
      <c r="T658" s="6" t="s">
        <v>8834</v>
      </c>
      <c r="U658" s="17" t="str">
        <f>INDEX(Data!U:U,MATCH($D658,Data!$D:$D,0))</f>
        <v>51004-00007</v>
      </c>
      <c r="V658" s="17" t="str">
        <f>INDEX(Data!V:V,MATCH($D658,Data!$D:$D,0))</f>
        <v/>
      </c>
      <c r="W658" s="17" t="str">
        <f>INDEX(Data!W:W,MATCH($D658,Data!$D:$D,0))</f>
        <v/>
      </c>
      <c r="X658" s="17" t="str">
        <f>INDEX(Data!X:X,MATCH($D658,Data!$D:$D,0))</f>
        <v/>
      </c>
      <c r="Y658" s="17" t="str">
        <f>INDEX(Data!Y:Y,MATCH($D658,Data!$D:$D,0))</f>
        <v/>
      </c>
      <c r="Z658" s="17" t="str">
        <f>INDEX(Data!Z:Z,MATCH($D658,Data!$D:$D,0))</f>
        <v/>
      </c>
      <c r="AA658" s="17" t="str">
        <f>INDEX(Data!AA:AA,MATCH($D658,Data!$D:$D,0))</f>
        <v/>
      </c>
      <c r="AB658" s="17" t="str">
        <f>INDEX(Data!AB:AB,MATCH($D658,Data!$D:$D,0))</f>
        <v/>
      </c>
      <c r="AC658" s="17" t="str">
        <f>INDEX(Data!AC:AC,MATCH($D658,Data!$D:$D,0))</f>
        <v>OS</v>
      </c>
      <c r="AD658" s="17" t="str">
        <f>INDEX(Data!AD:AD,MATCH($D658,Data!$D:$D,0))</f>
        <v/>
      </c>
      <c r="AE658" s="17" t="str">
        <f>INDEX(Data!AE:AE,MATCH($D658,Data!$D:$D,0))</f>
        <v/>
      </c>
      <c r="AF658" s="17" t="str">
        <f>INDEX(Data!AF:AF,MATCH($D658,Data!$D:$D,0))</f>
        <v/>
      </c>
      <c r="AG658" s="17" t="str">
        <f>INDEX(Data!AG:AG,MATCH($D658,Data!$D:$D,0))</f>
        <v/>
      </c>
      <c r="AH658" s="17" t="str">
        <f>INDEX(Data!AH:AH,MATCH($D658,Data!$D:$D,0))</f>
        <v/>
      </c>
      <c r="AI658" s="17" t="str">
        <f>INDEX(Data!AI:AI,MATCH($D658,Data!$D:$D,0))</f>
        <v/>
      </c>
      <c r="AJ658" s="17" t="str">
        <f>INDEX(Data!AJ:AJ,MATCH($D658,Data!$D:$D,0))</f>
        <v/>
      </c>
      <c r="AK658" s="10">
        <v>110</v>
      </c>
      <c r="AL658" s="10">
        <v>115</v>
      </c>
      <c r="AM658" s="6" t="s">
        <v>475</v>
      </c>
      <c r="AN658" s="6" t="s">
        <v>9249</v>
      </c>
      <c r="AO658" s="6" t="s">
        <v>9304</v>
      </c>
      <c r="AP658" s="6" t="s">
        <v>9422</v>
      </c>
      <c r="AQ658" s="18" t="s">
        <v>9465</v>
      </c>
      <c r="AR658" s="11" t="str">
        <f t="shared" si="163"/>
        <v/>
      </c>
      <c r="AS658" s="11" t="str">
        <f t="shared" si="164"/>
        <v/>
      </c>
      <c r="AT658" s="11" t="str">
        <f t="shared" si="165"/>
        <v/>
      </c>
      <c r="AU658" s="11" t="str">
        <f t="shared" si="166"/>
        <v/>
      </c>
      <c r="AV658" s="11" t="str">
        <f t="shared" si="166"/>
        <v/>
      </c>
      <c r="AW658" s="11" t="str">
        <f t="shared" si="167"/>
        <v/>
      </c>
      <c r="AX658" s="11" t="str">
        <f t="shared" si="168"/>
        <v/>
      </c>
      <c r="AY658" s="11" t="str">
        <f t="shared" si="168"/>
        <v/>
      </c>
      <c r="AZ658" s="11" t="str">
        <f t="shared" si="168"/>
        <v/>
      </c>
      <c r="BA658" s="11" t="str">
        <f t="shared" si="169"/>
        <v/>
      </c>
      <c r="BB658" s="11" t="str">
        <f t="shared" si="170"/>
        <v/>
      </c>
      <c r="BC658" s="11" t="str">
        <f t="shared" si="170"/>
        <v/>
      </c>
      <c r="BD658" s="11" t="str">
        <f t="shared" si="171"/>
        <v/>
      </c>
      <c r="BE658" s="11" t="str">
        <f t="shared" si="172"/>
        <v/>
      </c>
      <c r="BF658" s="11" t="str">
        <f t="shared" si="173"/>
        <v/>
      </c>
      <c r="BG658" s="11" t="e">
        <v>#N/A</v>
      </c>
      <c r="BH658" s="11" t="e">
        <f t="shared" si="174"/>
        <v>#N/A</v>
      </c>
      <c r="BI658" s="11"/>
      <c r="BJ658" s="11"/>
      <c r="BK658" s="11"/>
      <c r="BL658" s="11"/>
      <c r="BM658" s="11"/>
      <c r="BN658" s="11"/>
      <c r="BO658" s="11"/>
      <c r="BP658" s="11"/>
      <c r="BQ658" s="11"/>
      <c r="BR658" s="11"/>
      <c r="BS658" s="11"/>
    </row>
    <row r="659" spans="1:71" x14ac:dyDescent="0.2">
      <c r="A659" s="16">
        <f t="shared" si="175"/>
        <v>658</v>
      </c>
      <c r="B659" s="11" t="str">
        <f t="shared" si="162"/>
        <v>52001-00001</v>
      </c>
      <c r="C659" s="11" t="str">
        <f t="shared" si="162"/>
        <v>52001-00001</v>
      </c>
      <c r="D659" s="7" t="s">
        <v>8835</v>
      </c>
      <c r="E659" s="6" t="s">
        <v>8990</v>
      </c>
      <c r="F659" s="11" t="s">
        <v>8991</v>
      </c>
      <c r="G659" s="17" t="str">
        <f>INDEX(Data!G:G,MATCH($D659,Data!$D:$D,0))</f>
        <v>NORG</v>
      </c>
      <c r="H659" s="17" t="str">
        <f>INDEX(Data!H:H,MATCH($D659,Data!$D:$D,0))</f>
        <v>Replacement</v>
      </c>
      <c r="I659" s="6" t="s">
        <v>8998</v>
      </c>
      <c r="J659" s="6" t="s">
        <v>5331</v>
      </c>
      <c r="K659" s="6" t="s">
        <v>5340</v>
      </c>
      <c r="L659" s="6" t="s">
        <v>8994</v>
      </c>
      <c r="M659" s="6" t="s">
        <v>5349</v>
      </c>
      <c r="N659" s="6" t="s">
        <v>5379</v>
      </c>
      <c r="O659" s="11"/>
      <c r="P659" s="11"/>
      <c r="Q659" s="6" t="s">
        <v>9163</v>
      </c>
      <c r="R659" s="9" t="b">
        <v>1</v>
      </c>
      <c r="S659" s="9" t="b">
        <v>0</v>
      </c>
      <c r="T659" s="6" t="s">
        <v>8835</v>
      </c>
      <c r="U659" s="17" t="str">
        <f>INDEX(Data!U:U,MATCH($D659,Data!$D:$D,0))</f>
        <v>52001-00001</v>
      </c>
      <c r="V659" s="17" t="str">
        <f>INDEX(Data!V:V,MATCH($D659,Data!$D:$D,0))</f>
        <v/>
      </c>
      <c r="W659" s="17" t="str">
        <f>INDEX(Data!W:W,MATCH($D659,Data!$D:$D,0))</f>
        <v/>
      </c>
      <c r="X659" s="17" t="str">
        <f>INDEX(Data!X:X,MATCH($D659,Data!$D:$D,0))</f>
        <v/>
      </c>
      <c r="Y659" s="17" t="str">
        <f>INDEX(Data!Y:Y,MATCH($D659,Data!$D:$D,0))</f>
        <v/>
      </c>
      <c r="Z659" s="17" t="str">
        <f>INDEX(Data!Z:Z,MATCH($D659,Data!$D:$D,0))</f>
        <v/>
      </c>
      <c r="AA659" s="17" t="str">
        <f>INDEX(Data!AA:AA,MATCH($D659,Data!$D:$D,0))</f>
        <v/>
      </c>
      <c r="AB659" s="17" t="str">
        <f>INDEX(Data!AB:AB,MATCH($D659,Data!$D:$D,0))</f>
        <v/>
      </c>
      <c r="AC659" s="17" t="str">
        <f>INDEX(Data!AC:AC,MATCH($D659,Data!$D:$D,0))</f>
        <v/>
      </c>
      <c r="AD659" s="17" t="str">
        <f>INDEX(Data!AD:AD,MATCH($D659,Data!$D:$D,0))</f>
        <v/>
      </c>
      <c r="AE659" s="17" t="str">
        <f>INDEX(Data!AE:AE,MATCH($D659,Data!$D:$D,0))</f>
        <v/>
      </c>
      <c r="AF659" s="17" t="str">
        <f>INDEX(Data!AF:AF,MATCH($D659,Data!$D:$D,0))</f>
        <v/>
      </c>
      <c r="AG659" s="17" t="str">
        <f>INDEX(Data!AG:AG,MATCH($D659,Data!$D:$D,0))</f>
        <v/>
      </c>
      <c r="AH659" s="17" t="str">
        <f>INDEX(Data!AH:AH,MATCH($D659,Data!$D:$D,0))</f>
        <v/>
      </c>
      <c r="AI659" s="17" t="str">
        <f>INDEX(Data!AI:AI,MATCH($D659,Data!$D:$D,0))</f>
        <v/>
      </c>
      <c r="AJ659" s="17" t="str">
        <f>INDEX(Data!AJ:AJ,MATCH($D659,Data!$D:$D,0))</f>
        <v/>
      </c>
      <c r="AK659" s="10">
        <v>80</v>
      </c>
      <c r="AL659" s="10">
        <v>95</v>
      </c>
      <c r="AM659" s="6" t="s">
        <v>475</v>
      </c>
      <c r="AN659" s="6" t="s">
        <v>9250</v>
      </c>
      <c r="AO659" s="6" t="s">
        <v>9305</v>
      </c>
      <c r="AP659" s="6" t="s">
        <v>9423</v>
      </c>
      <c r="AQ659" s="18" t="s">
        <v>9465</v>
      </c>
      <c r="AR659" s="11" t="str">
        <f t="shared" si="163"/>
        <v/>
      </c>
      <c r="AS659" s="11" t="str">
        <f t="shared" si="164"/>
        <v/>
      </c>
      <c r="AT659" s="11" t="str">
        <f t="shared" si="165"/>
        <v/>
      </c>
      <c r="AU659" s="11" t="str">
        <f t="shared" si="166"/>
        <v/>
      </c>
      <c r="AV659" s="11" t="str">
        <f t="shared" si="166"/>
        <v/>
      </c>
      <c r="AW659" s="11" t="str">
        <f t="shared" si="167"/>
        <v/>
      </c>
      <c r="AX659" s="11" t="str">
        <f t="shared" si="168"/>
        <v/>
      </c>
      <c r="AY659" s="11" t="str">
        <f t="shared" si="168"/>
        <v/>
      </c>
      <c r="AZ659" s="11" t="str">
        <f t="shared" si="168"/>
        <v/>
      </c>
      <c r="BA659" s="11" t="str">
        <f t="shared" si="169"/>
        <v/>
      </c>
      <c r="BB659" s="11" t="str">
        <f t="shared" si="170"/>
        <v/>
      </c>
      <c r="BC659" s="11" t="str">
        <f t="shared" si="170"/>
        <v/>
      </c>
      <c r="BD659" s="11" t="str">
        <f t="shared" si="171"/>
        <v/>
      </c>
      <c r="BE659" s="11" t="str">
        <f t="shared" si="172"/>
        <v/>
      </c>
      <c r="BF659" s="11" t="str">
        <f t="shared" si="173"/>
        <v/>
      </c>
      <c r="BG659" s="11" t="e">
        <v>#N/A</v>
      </c>
      <c r="BH659" s="11" t="e">
        <f t="shared" si="174"/>
        <v>#N/A</v>
      </c>
      <c r="BI659" s="11"/>
      <c r="BJ659" s="11"/>
      <c r="BK659" s="11"/>
      <c r="BL659" s="11"/>
      <c r="BM659" s="11"/>
      <c r="BN659" s="11"/>
      <c r="BO659" s="11"/>
      <c r="BP659" s="11"/>
      <c r="BQ659" s="11"/>
      <c r="BR659" s="11"/>
      <c r="BS659" s="11"/>
    </row>
    <row r="660" spans="1:71" x14ac:dyDescent="0.2">
      <c r="A660" s="16">
        <f t="shared" si="175"/>
        <v>659</v>
      </c>
      <c r="B660" s="11" t="str">
        <f t="shared" si="162"/>
        <v>52001-00002</v>
      </c>
      <c r="C660" s="11" t="str">
        <f t="shared" si="162"/>
        <v>52001-00002</v>
      </c>
      <c r="D660" s="7" t="s">
        <v>8836</v>
      </c>
      <c r="E660" s="6" t="s">
        <v>8990</v>
      </c>
      <c r="F660" s="11" t="s">
        <v>8991</v>
      </c>
      <c r="G660" s="17" t="str">
        <f>INDEX(Data!G:G,MATCH($D660,Data!$D:$D,0))</f>
        <v>NORG</v>
      </c>
      <c r="H660" s="17" t="str">
        <f>INDEX(Data!H:H,MATCH($D660,Data!$D:$D,0))</f>
        <v>Replacement</v>
      </c>
      <c r="I660" s="6" t="s">
        <v>8998</v>
      </c>
      <c r="J660" s="6" t="s">
        <v>5331</v>
      </c>
      <c r="K660" s="6" t="s">
        <v>5340</v>
      </c>
      <c r="L660" s="6" t="s">
        <v>8994</v>
      </c>
      <c r="M660" s="6" t="s">
        <v>5349</v>
      </c>
      <c r="N660" s="6" t="s">
        <v>5379</v>
      </c>
      <c r="O660" s="11"/>
      <c r="P660" s="11"/>
      <c r="Q660" s="6" t="s">
        <v>9164</v>
      </c>
      <c r="R660" s="9" t="b">
        <v>1</v>
      </c>
      <c r="S660" s="9" t="b">
        <v>0</v>
      </c>
      <c r="T660" s="6" t="s">
        <v>8836</v>
      </c>
      <c r="U660" s="17" t="str">
        <f>INDEX(Data!U:U,MATCH($D660,Data!$D:$D,0))</f>
        <v>52001-00002</v>
      </c>
      <c r="V660" s="17" t="str">
        <f>INDEX(Data!V:V,MATCH($D660,Data!$D:$D,0))</f>
        <v/>
      </c>
      <c r="W660" s="17" t="str">
        <f>INDEX(Data!W:W,MATCH($D660,Data!$D:$D,0))</f>
        <v/>
      </c>
      <c r="X660" s="17" t="str">
        <f>INDEX(Data!X:X,MATCH($D660,Data!$D:$D,0))</f>
        <v/>
      </c>
      <c r="Y660" s="17" t="str">
        <f>INDEX(Data!Y:Y,MATCH($D660,Data!$D:$D,0))</f>
        <v/>
      </c>
      <c r="Z660" s="17" t="str">
        <f>INDEX(Data!Z:Z,MATCH($D660,Data!$D:$D,0))</f>
        <v/>
      </c>
      <c r="AA660" s="17" t="str">
        <f>INDEX(Data!AA:AA,MATCH($D660,Data!$D:$D,0))</f>
        <v/>
      </c>
      <c r="AB660" s="17" t="str">
        <f>INDEX(Data!AB:AB,MATCH($D660,Data!$D:$D,0))</f>
        <v/>
      </c>
      <c r="AC660" s="17" t="str">
        <f>INDEX(Data!AC:AC,MATCH($D660,Data!$D:$D,0))</f>
        <v/>
      </c>
      <c r="AD660" s="17" t="str">
        <f>INDEX(Data!AD:AD,MATCH($D660,Data!$D:$D,0))</f>
        <v/>
      </c>
      <c r="AE660" s="17" t="str">
        <f>INDEX(Data!AE:AE,MATCH($D660,Data!$D:$D,0))</f>
        <v/>
      </c>
      <c r="AF660" s="17" t="str">
        <f>INDEX(Data!AF:AF,MATCH($D660,Data!$D:$D,0))</f>
        <v/>
      </c>
      <c r="AG660" s="17" t="str">
        <f>INDEX(Data!AG:AG,MATCH($D660,Data!$D:$D,0))</f>
        <v/>
      </c>
      <c r="AH660" s="17" t="str">
        <f>INDEX(Data!AH:AH,MATCH($D660,Data!$D:$D,0))</f>
        <v/>
      </c>
      <c r="AI660" s="17" t="str">
        <f>INDEX(Data!AI:AI,MATCH($D660,Data!$D:$D,0))</f>
        <v/>
      </c>
      <c r="AJ660" s="17" t="str">
        <f>INDEX(Data!AJ:AJ,MATCH($D660,Data!$D:$D,0))</f>
        <v/>
      </c>
      <c r="AK660" s="10">
        <v>80</v>
      </c>
      <c r="AL660" s="10">
        <v>95</v>
      </c>
      <c r="AM660" s="6" t="s">
        <v>475</v>
      </c>
      <c r="AN660" s="6" t="s">
        <v>9250</v>
      </c>
      <c r="AO660" s="6" t="s">
        <v>9305</v>
      </c>
      <c r="AP660" s="6" t="s">
        <v>9423</v>
      </c>
      <c r="AQ660" s="18" t="s">
        <v>9465</v>
      </c>
      <c r="AR660" s="11" t="str">
        <f t="shared" si="163"/>
        <v/>
      </c>
      <c r="AS660" s="11" t="str">
        <f t="shared" si="164"/>
        <v/>
      </c>
      <c r="AT660" s="11" t="str">
        <f t="shared" si="165"/>
        <v/>
      </c>
      <c r="AU660" s="11" t="str">
        <f t="shared" si="166"/>
        <v/>
      </c>
      <c r="AV660" s="11" t="str">
        <f t="shared" si="166"/>
        <v/>
      </c>
      <c r="AW660" s="11" t="str">
        <f t="shared" si="167"/>
        <v/>
      </c>
      <c r="AX660" s="11" t="str">
        <f t="shared" si="168"/>
        <v/>
      </c>
      <c r="AY660" s="11" t="str">
        <f t="shared" si="168"/>
        <v/>
      </c>
      <c r="AZ660" s="11" t="str">
        <f t="shared" si="168"/>
        <v/>
      </c>
      <c r="BA660" s="11" t="str">
        <f t="shared" si="169"/>
        <v/>
      </c>
      <c r="BB660" s="11" t="str">
        <f t="shared" si="170"/>
        <v/>
      </c>
      <c r="BC660" s="11" t="str">
        <f t="shared" si="170"/>
        <v/>
      </c>
      <c r="BD660" s="11" t="str">
        <f t="shared" si="171"/>
        <v/>
      </c>
      <c r="BE660" s="11" t="str">
        <f t="shared" si="172"/>
        <v/>
      </c>
      <c r="BF660" s="11" t="str">
        <f t="shared" si="173"/>
        <v/>
      </c>
      <c r="BG660" s="11" t="e">
        <v>#N/A</v>
      </c>
      <c r="BH660" s="11" t="e">
        <f t="shared" si="174"/>
        <v>#N/A</v>
      </c>
      <c r="BI660" s="11"/>
      <c r="BJ660" s="11"/>
      <c r="BK660" s="11"/>
      <c r="BL660" s="11"/>
      <c r="BM660" s="11"/>
      <c r="BN660" s="11"/>
      <c r="BO660" s="11"/>
      <c r="BP660" s="11"/>
      <c r="BQ660" s="11"/>
      <c r="BR660" s="11"/>
      <c r="BS660" s="11"/>
    </row>
    <row r="661" spans="1:71" x14ac:dyDescent="0.2">
      <c r="A661" s="16">
        <f t="shared" si="175"/>
        <v>660</v>
      </c>
      <c r="B661" s="11" t="str">
        <f t="shared" si="162"/>
        <v>52001-00003</v>
      </c>
      <c r="C661" s="11" t="str">
        <f t="shared" si="162"/>
        <v>52001-00003</v>
      </c>
      <c r="D661" s="7" t="s">
        <v>8837</v>
      </c>
      <c r="E661" s="6" t="s">
        <v>8990</v>
      </c>
      <c r="F661" s="11" t="s">
        <v>8991</v>
      </c>
      <c r="G661" s="17" t="str">
        <f>INDEX(Data!G:G,MATCH($D661,Data!$D:$D,0))</f>
        <v>NORG</v>
      </c>
      <c r="H661" s="17" t="str">
        <f>INDEX(Data!H:H,MATCH($D661,Data!$D:$D,0))</f>
        <v>Replacement</v>
      </c>
      <c r="I661" s="6" t="s">
        <v>8998</v>
      </c>
      <c r="J661" s="6" t="s">
        <v>5331</v>
      </c>
      <c r="K661" s="6" t="s">
        <v>5340</v>
      </c>
      <c r="L661" s="6" t="s">
        <v>8994</v>
      </c>
      <c r="M661" s="6" t="s">
        <v>5349</v>
      </c>
      <c r="N661" s="6" t="s">
        <v>5379</v>
      </c>
      <c r="O661" s="11"/>
      <c r="P661" s="11"/>
      <c r="Q661" s="6" t="s">
        <v>9165</v>
      </c>
      <c r="R661" s="9" t="b">
        <v>1</v>
      </c>
      <c r="S661" s="9" t="b">
        <v>0</v>
      </c>
      <c r="T661" s="6" t="s">
        <v>8837</v>
      </c>
      <c r="U661" s="17" t="str">
        <f>INDEX(Data!U:U,MATCH($D661,Data!$D:$D,0))</f>
        <v>52001-00003</v>
      </c>
      <c r="V661" s="17" t="str">
        <f>INDEX(Data!V:V,MATCH($D661,Data!$D:$D,0))</f>
        <v/>
      </c>
      <c r="W661" s="17" t="str">
        <f>INDEX(Data!W:W,MATCH($D661,Data!$D:$D,0))</f>
        <v/>
      </c>
      <c r="X661" s="17" t="str">
        <f>INDEX(Data!X:X,MATCH($D661,Data!$D:$D,0))</f>
        <v/>
      </c>
      <c r="Y661" s="17" t="str">
        <f>INDEX(Data!Y:Y,MATCH($D661,Data!$D:$D,0))</f>
        <v/>
      </c>
      <c r="Z661" s="17" t="str">
        <f>INDEX(Data!Z:Z,MATCH($D661,Data!$D:$D,0))</f>
        <v/>
      </c>
      <c r="AA661" s="17" t="str">
        <f>INDEX(Data!AA:AA,MATCH($D661,Data!$D:$D,0))</f>
        <v/>
      </c>
      <c r="AB661" s="17" t="str">
        <f>INDEX(Data!AB:AB,MATCH($D661,Data!$D:$D,0))</f>
        <v/>
      </c>
      <c r="AC661" s="17" t="str">
        <f>INDEX(Data!AC:AC,MATCH($D661,Data!$D:$D,0))</f>
        <v/>
      </c>
      <c r="AD661" s="17" t="str">
        <f>INDEX(Data!AD:AD,MATCH($D661,Data!$D:$D,0))</f>
        <v/>
      </c>
      <c r="AE661" s="17" t="str">
        <f>INDEX(Data!AE:AE,MATCH($D661,Data!$D:$D,0))</f>
        <v/>
      </c>
      <c r="AF661" s="17" t="str">
        <f>INDEX(Data!AF:AF,MATCH($D661,Data!$D:$D,0))</f>
        <v/>
      </c>
      <c r="AG661" s="17" t="str">
        <f>INDEX(Data!AG:AG,MATCH($D661,Data!$D:$D,0))</f>
        <v/>
      </c>
      <c r="AH661" s="17" t="str">
        <f>INDEX(Data!AH:AH,MATCH($D661,Data!$D:$D,0))</f>
        <v/>
      </c>
      <c r="AI661" s="17" t="str">
        <f>INDEX(Data!AI:AI,MATCH($D661,Data!$D:$D,0))</f>
        <v/>
      </c>
      <c r="AJ661" s="17" t="str">
        <f>INDEX(Data!AJ:AJ,MATCH($D661,Data!$D:$D,0))</f>
        <v/>
      </c>
      <c r="AK661" s="10">
        <v>80</v>
      </c>
      <c r="AL661" s="10">
        <v>95</v>
      </c>
      <c r="AM661" s="6" t="s">
        <v>475</v>
      </c>
      <c r="AN661" s="6" t="s">
        <v>9250</v>
      </c>
      <c r="AO661" s="6" t="s">
        <v>9305</v>
      </c>
      <c r="AP661" s="6" t="s">
        <v>9423</v>
      </c>
      <c r="AQ661" s="18" t="s">
        <v>9465</v>
      </c>
      <c r="AR661" s="11" t="str">
        <f t="shared" si="163"/>
        <v/>
      </c>
      <c r="AS661" s="11" t="str">
        <f t="shared" si="164"/>
        <v/>
      </c>
      <c r="AT661" s="11" t="str">
        <f t="shared" si="165"/>
        <v/>
      </c>
      <c r="AU661" s="11" t="str">
        <f t="shared" si="166"/>
        <v/>
      </c>
      <c r="AV661" s="11" t="str">
        <f t="shared" si="166"/>
        <v/>
      </c>
      <c r="AW661" s="11" t="str">
        <f t="shared" si="167"/>
        <v/>
      </c>
      <c r="AX661" s="11" t="str">
        <f t="shared" si="168"/>
        <v/>
      </c>
      <c r="AY661" s="11" t="str">
        <f t="shared" si="168"/>
        <v/>
      </c>
      <c r="AZ661" s="11" t="str">
        <f t="shared" si="168"/>
        <v/>
      </c>
      <c r="BA661" s="11" t="str">
        <f t="shared" si="169"/>
        <v/>
      </c>
      <c r="BB661" s="11" t="str">
        <f t="shared" si="170"/>
        <v/>
      </c>
      <c r="BC661" s="11" t="str">
        <f t="shared" si="170"/>
        <v/>
      </c>
      <c r="BD661" s="11" t="str">
        <f t="shared" si="171"/>
        <v/>
      </c>
      <c r="BE661" s="11" t="str">
        <f t="shared" si="172"/>
        <v/>
      </c>
      <c r="BF661" s="11" t="str">
        <f t="shared" si="173"/>
        <v/>
      </c>
      <c r="BG661" s="11" t="e">
        <v>#N/A</v>
      </c>
      <c r="BH661" s="11" t="e">
        <f t="shared" si="174"/>
        <v>#N/A</v>
      </c>
      <c r="BI661" s="11"/>
      <c r="BJ661" s="11"/>
      <c r="BK661" s="11"/>
      <c r="BL661" s="11"/>
      <c r="BM661" s="11"/>
      <c r="BN661" s="11"/>
      <c r="BO661" s="11"/>
      <c r="BP661" s="11"/>
      <c r="BQ661" s="11"/>
      <c r="BR661" s="11"/>
      <c r="BS661" s="11"/>
    </row>
    <row r="662" spans="1:71" x14ac:dyDescent="0.2">
      <c r="A662" s="16">
        <f t="shared" si="175"/>
        <v>661</v>
      </c>
      <c r="B662" s="11" t="str">
        <f t="shared" ref="B662:C681" si="176">C662</f>
        <v>52001-00004</v>
      </c>
      <c r="C662" s="11" t="str">
        <f t="shared" si="176"/>
        <v>52001-00004</v>
      </c>
      <c r="D662" s="7" t="s">
        <v>8838</v>
      </c>
      <c r="E662" s="6" t="s">
        <v>8990</v>
      </c>
      <c r="F662" s="11" t="s">
        <v>8991</v>
      </c>
      <c r="G662" s="17" t="str">
        <f>INDEX(Data!G:G,MATCH($D662,Data!$D:$D,0))</f>
        <v>NORG</v>
      </c>
      <c r="H662" s="17" t="str">
        <f>INDEX(Data!H:H,MATCH($D662,Data!$D:$D,0))</f>
        <v>Replacement</v>
      </c>
      <c r="I662" s="6" t="s">
        <v>8998</v>
      </c>
      <c r="J662" s="6" t="s">
        <v>5331</v>
      </c>
      <c r="K662" s="6" t="s">
        <v>5340</v>
      </c>
      <c r="L662" s="6" t="s">
        <v>8994</v>
      </c>
      <c r="M662" s="6" t="s">
        <v>5349</v>
      </c>
      <c r="N662" s="6" t="s">
        <v>5379</v>
      </c>
      <c r="O662" s="11"/>
      <c r="P662" s="11"/>
      <c r="Q662" s="6" t="s">
        <v>9166</v>
      </c>
      <c r="R662" s="9" t="b">
        <v>1</v>
      </c>
      <c r="S662" s="9" t="b">
        <v>0</v>
      </c>
      <c r="T662" s="6" t="s">
        <v>8838</v>
      </c>
      <c r="U662" s="17" t="str">
        <f>INDEX(Data!U:U,MATCH($D662,Data!$D:$D,0))</f>
        <v>52001-00004</v>
      </c>
      <c r="V662" s="17" t="str">
        <f>INDEX(Data!V:V,MATCH($D662,Data!$D:$D,0))</f>
        <v/>
      </c>
      <c r="W662" s="17" t="str">
        <f>INDEX(Data!W:W,MATCH($D662,Data!$D:$D,0))</f>
        <v/>
      </c>
      <c r="X662" s="17" t="str">
        <f>INDEX(Data!X:X,MATCH($D662,Data!$D:$D,0))</f>
        <v/>
      </c>
      <c r="Y662" s="17" t="str">
        <f>INDEX(Data!Y:Y,MATCH($D662,Data!$D:$D,0))</f>
        <v/>
      </c>
      <c r="Z662" s="17" t="str">
        <f>INDEX(Data!Z:Z,MATCH($D662,Data!$D:$D,0))</f>
        <v/>
      </c>
      <c r="AA662" s="17" t="str">
        <f>INDEX(Data!AA:AA,MATCH($D662,Data!$D:$D,0))</f>
        <v/>
      </c>
      <c r="AB662" s="17" t="str">
        <f>INDEX(Data!AB:AB,MATCH($D662,Data!$D:$D,0))</f>
        <v/>
      </c>
      <c r="AC662" s="17" t="str">
        <f>INDEX(Data!AC:AC,MATCH($D662,Data!$D:$D,0))</f>
        <v/>
      </c>
      <c r="AD662" s="17" t="str">
        <f>INDEX(Data!AD:AD,MATCH($D662,Data!$D:$D,0))</f>
        <v/>
      </c>
      <c r="AE662" s="17" t="str">
        <f>INDEX(Data!AE:AE,MATCH($D662,Data!$D:$D,0))</f>
        <v/>
      </c>
      <c r="AF662" s="17" t="str">
        <f>INDEX(Data!AF:AF,MATCH($D662,Data!$D:$D,0))</f>
        <v/>
      </c>
      <c r="AG662" s="17" t="str">
        <f>INDEX(Data!AG:AG,MATCH($D662,Data!$D:$D,0))</f>
        <v/>
      </c>
      <c r="AH662" s="17" t="str">
        <f>INDEX(Data!AH:AH,MATCH($D662,Data!$D:$D,0))</f>
        <v/>
      </c>
      <c r="AI662" s="17" t="str">
        <f>INDEX(Data!AI:AI,MATCH($D662,Data!$D:$D,0))</f>
        <v/>
      </c>
      <c r="AJ662" s="17" t="str">
        <f>INDEX(Data!AJ:AJ,MATCH($D662,Data!$D:$D,0))</f>
        <v/>
      </c>
      <c r="AK662" s="10">
        <v>80</v>
      </c>
      <c r="AL662" s="10">
        <v>95</v>
      </c>
      <c r="AM662" s="6" t="s">
        <v>475</v>
      </c>
      <c r="AN662" s="6" t="s">
        <v>9250</v>
      </c>
      <c r="AO662" s="6" t="s">
        <v>9305</v>
      </c>
      <c r="AP662" s="6" t="s">
        <v>9423</v>
      </c>
      <c r="AQ662" s="18" t="s">
        <v>9465</v>
      </c>
      <c r="AR662" s="11" t="str">
        <f t="shared" si="163"/>
        <v/>
      </c>
      <c r="AS662" s="11" t="str">
        <f t="shared" si="164"/>
        <v/>
      </c>
      <c r="AT662" s="11" t="str">
        <f t="shared" si="165"/>
        <v/>
      </c>
      <c r="AU662" s="11" t="str">
        <f t="shared" si="166"/>
        <v/>
      </c>
      <c r="AV662" s="11" t="str">
        <f t="shared" si="166"/>
        <v/>
      </c>
      <c r="AW662" s="11" t="str">
        <f t="shared" si="167"/>
        <v/>
      </c>
      <c r="AX662" s="11" t="str">
        <f t="shared" si="168"/>
        <v/>
      </c>
      <c r="AY662" s="11" t="str">
        <f t="shared" si="168"/>
        <v/>
      </c>
      <c r="AZ662" s="11" t="str">
        <f t="shared" si="168"/>
        <v/>
      </c>
      <c r="BA662" s="11" t="str">
        <f t="shared" si="169"/>
        <v/>
      </c>
      <c r="BB662" s="11" t="str">
        <f t="shared" si="170"/>
        <v/>
      </c>
      <c r="BC662" s="11" t="str">
        <f t="shared" si="170"/>
        <v/>
      </c>
      <c r="BD662" s="11" t="str">
        <f t="shared" si="171"/>
        <v/>
      </c>
      <c r="BE662" s="11" t="str">
        <f t="shared" si="172"/>
        <v/>
      </c>
      <c r="BF662" s="11" t="str">
        <f t="shared" si="173"/>
        <v/>
      </c>
      <c r="BG662" s="11" t="e">
        <v>#N/A</v>
      </c>
      <c r="BH662" s="11" t="e">
        <f t="shared" si="174"/>
        <v>#N/A</v>
      </c>
      <c r="BI662" s="11"/>
      <c r="BJ662" s="11"/>
      <c r="BK662" s="11"/>
      <c r="BL662" s="11"/>
      <c r="BM662" s="11"/>
      <c r="BN662" s="11"/>
      <c r="BO662" s="11"/>
      <c r="BP662" s="11"/>
      <c r="BQ662" s="11"/>
      <c r="BR662" s="11"/>
      <c r="BS662" s="11"/>
    </row>
    <row r="663" spans="1:71" x14ac:dyDescent="0.2">
      <c r="A663" s="16">
        <f t="shared" si="175"/>
        <v>662</v>
      </c>
      <c r="B663" s="11" t="str">
        <f t="shared" si="176"/>
        <v>52001-00005</v>
      </c>
      <c r="C663" s="11" t="str">
        <f t="shared" si="176"/>
        <v>52001-00005</v>
      </c>
      <c r="D663" s="7" t="s">
        <v>8839</v>
      </c>
      <c r="E663" s="6" t="s">
        <v>8990</v>
      </c>
      <c r="F663" s="11" t="s">
        <v>8991</v>
      </c>
      <c r="G663" s="17" t="str">
        <f>INDEX(Data!G:G,MATCH($D663,Data!$D:$D,0))</f>
        <v>NORG</v>
      </c>
      <c r="H663" s="17" t="str">
        <f>INDEX(Data!H:H,MATCH($D663,Data!$D:$D,0))</f>
        <v>Replacement</v>
      </c>
      <c r="I663" s="6" t="s">
        <v>8998</v>
      </c>
      <c r="J663" s="6" t="s">
        <v>5331</v>
      </c>
      <c r="K663" s="6" t="s">
        <v>5340</v>
      </c>
      <c r="L663" s="6" t="s">
        <v>8994</v>
      </c>
      <c r="M663" s="6" t="s">
        <v>5349</v>
      </c>
      <c r="N663" s="6" t="s">
        <v>5379</v>
      </c>
      <c r="O663" s="11"/>
      <c r="P663" s="11"/>
      <c r="Q663" s="6" t="s">
        <v>9167</v>
      </c>
      <c r="R663" s="9" t="b">
        <v>1</v>
      </c>
      <c r="S663" s="9" t="b">
        <v>0</v>
      </c>
      <c r="T663" s="6" t="s">
        <v>8839</v>
      </c>
      <c r="U663" s="17" t="str">
        <f>INDEX(Data!U:U,MATCH($D663,Data!$D:$D,0))</f>
        <v>52001-00005</v>
      </c>
      <c r="V663" s="17" t="str">
        <f>INDEX(Data!V:V,MATCH($D663,Data!$D:$D,0))</f>
        <v/>
      </c>
      <c r="W663" s="17" t="str">
        <f>INDEX(Data!W:W,MATCH($D663,Data!$D:$D,0))</f>
        <v/>
      </c>
      <c r="X663" s="17" t="str">
        <f>INDEX(Data!X:X,MATCH($D663,Data!$D:$D,0))</f>
        <v/>
      </c>
      <c r="Y663" s="17" t="str">
        <f>INDEX(Data!Y:Y,MATCH($D663,Data!$D:$D,0))</f>
        <v/>
      </c>
      <c r="Z663" s="17" t="str">
        <f>INDEX(Data!Z:Z,MATCH($D663,Data!$D:$D,0))</f>
        <v/>
      </c>
      <c r="AA663" s="17" t="str">
        <f>INDEX(Data!AA:AA,MATCH($D663,Data!$D:$D,0))</f>
        <v/>
      </c>
      <c r="AB663" s="17" t="str">
        <f>INDEX(Data!AB:AB,MATCH($D663,Data!$D:$D,0))</f>
        <v/>
      </c>
      <c r="AC663" s="17" t="str">
        <f>INDEX(Data!AC:AC,MATCH($D663,Data!$D:$D,0))</f>
        <v/>
      </c>
      <c r="AD663" s="17" t="str">
        <f>INDEX(Data!AD:AD,MATCH($D663,Data!$D:$D,0))</f>
        <v/>
      </c>
      <c r="AE663" s="17" t="str">
        <f>INDEX(Data!AE:AE,MATCH($D663,Data!$D:$D,0))</f>
        <v/>
      </c>
      <c r="AF663" s="17" t="str">
        <f>INDEX(Data!AF:AF,MATCH($D663,Data!$D:$D,0))</f>
        <v/>
      </c>
      <c r="AG663" s="17" t="str">
        <f>INDEX(Data!AG:AG,MATCH($D663,Data!$D:$D,0))</f>
        <v/>
      </c>
      <c r="AH663" s="17" t="str">
        <f>INDEX(Data!AH:AH,MATCH($D663,Data!$D:$D,0))</f>
        <v/>
      </c>
      <c r="AI663" s="17" t="str">
        <f>INDEX(Data!AI:AI,MATCH($D663,Data!$D:$D,0))</f>
        <v/>
      </c>
      <c r="AJ663" s="17" t="str">
        <f>INDEX(Data!AJ:AJ,MATCH($D663,Data!$D:$D,0))</f>
        <v/>
      </c>
      <c r="AK663" s="10">
        <v>80</v>
      </c>
      <c r="AL663" s="10">
        <v>95</v>
      </c>
      <c r="AM663" s="6" t="s">
        <v>475</v>
      </c>
      <c r="AN663" s="6" t="s">
        <v>9250</v>
      </c>
      <c r="AO663" s="6" t="s">
        <v>9305</v>
      </c>
      <c r="AP663" s="6" t="s">
        <v>9423</v>
      </c>
      <c r="AQ663" s="18" t="s">
        <v>9465</v>
      </c>
      <c r="AR663" s="11" t="str">
        <f t="shared" si="163"/>
        <v/>
      </c>
      <c r="AS663" s="11" t="str">
        <f t="shared" si="164"/>
        <v/>
      </c>
      <c r="AT663" s="11" t="str">
        <f t="shared" si="165"/>
        <v/>
      </c>
      <c r="AU663" s="11" t="str">
        <f t="shared" si="166"/>
        <v/>
      </c>
      <c r="AV663" s="11" t="str">
        <f t="shared" si="166"/>
        <v/>
      </c>
      <c r="AW663" s="11" t="str">
        <f t="shared" si="167"/>
        <v/>
      </c>
      <c r="AX663" s="11" t="str">
        <f t="shared" si="168"/>
        <v/>
      </c>
      <c r="AY663" s="11" t="str">
        <f t="shared" si="168"/>
        <v/>
      </c>
      <c r="AZ663" s="11" t="str">
        <f t="shared" si="168"/>
        <v/>
      </c>
      <c r="BA663" s="11" t="str">
        <f t="shared" si="169"/>
        <v/>
      </c>
      <c r="BB663" s="11" t="str">
        <f t="shared" si="170"/>
        <v/>
      </c>
      <c r="BC663" s="11" t="str">
        <f t="shared" si="170"/>
        <v/>
      </c>
      <c r="BD663" s="11" t="str">
        <f t="shared" si="171"/>
        <v/>
      </c>
      <c r="BE663" s="11" t="str">
        <f t="shared" si="172"/>
        <v/>
      </c>
      <c r="BF663" s="11" t="str">
        <f t="shared" si="173"/>
        <v/>
      </c>
      <c r="BG663" s="11" t="e">
        <v>#N/A</v>
      </c>
      <c r="BH663" s="11" t="e">
        <f t="shared" si="174"/>
        <v>#N/A</v>
      </c>
      <c r="BI663" s="11"/>
      <c r="BJ663" s="11"/>
      <c r="BK663" s="11"/>
      <c r="BL663" s="11"/>
      <c r="BM663" s="11"/>
      <c r="BN663" s="11"/>
      <c r="BO663" s="11"/>
      <c r="BP663" s="11"/>
      <c r="BQ663" s="11"/>
      <c r="BR663" s="11"/>
      <c r="BS663" s="11"/>
    </row>
    <row r="664" spans="1:71" x14ac:dyDescent="0.2">
      <c r="A664" s="16">
        <f t="shared" si="175"/>
        <v>663</v>
      </c>
      <c r="B664" s="11" t="str">
        <f t="shared" si="176"/>
        <v>52001-00006</v>
      </c>
      <c r="C664" s="11" t="str">
        <f t="shared" si="176"/>
        <v>52001-00006</v>
      </c>
      <c r="D664" s="7" t="s">
        <v>8840</v>
      </c>
      <c r="E664" s="6" t="s">
        <v>8990</v>
      </c>
      <c r="F664" s="11" t="s">
        <v>8991</v>
      </c>
      <c r="G664" s="17" t="str">
        <f>INDEX(Data!G:G,MATCH($D664,Data!$D:$D,0))</f>
        <v>NORG</v>
      </c>
      <c r="H664" s="17" t="str">
        <f>INDEX(Data!H:H,MATCH($D664,Data!$D:$D,0))</f>
        <v>Replacement</v>
      </c>
      <c r="I664" s="6" t="s">
        <v>8998</v>
      </c>
      <c r="J664" s="6" t="s">
        <v>5331</v>
      </c>
      <c r="K664" s="6" t="s">
        <v>5340</v>
      </c>
      <c r="L664" s="6" t="s">
        <v>8994</v>
      </c>
      <c r="M664" s="6" t="s">
        <v>5349</v>
      </c>
      <c r="N664" s="6" t="s">
        <v>5379</v>
      </c>
      <c r="O664" s="11"/>
      <c r="P664" s="11"/>
      <c r="Q664" s="6" t="s">
        <v>9168</v>
      </c>
      <c r="R664" s="9" t="b">
        <v>1</v>
      </c>
      <c r="S664" s="9" t="b">
        <v>0</v>
      </c>
      <c r="T664" s="6" t="s">
        <v>8840</v>
      </c>
      <c r="U664" s="17" t="str">
        <f>INDEX(Data!U:U,MATCH($D664,Data!$D:$D,0))</f>
        <v>52001-00006</v>
      </c>
      <c r="V664" s="17" t="str">
        <f>INDEX(Data!V:V,MATCH($D664,Data!$D:$D,0))</f>
        <v/>
      </c>
      <c r="W664" s="17" t="str">
        <f>INDEX(Data!W:W,MATCH($D664,Data!$D:$D,0))</f>
        <v/>
      </c>
      <c r="X664" s="17" t="str">
        <f>INDEX(Data!X:X,MATCH($D664,Data!$D:$D,0))</f>
        <v/>
      </c>
      <c r="Y664" s="17" t="str">
        <f>INDEX(Data!Y:Y,MATCH($D664,Data!$D:$D,0))</f>
        <v/>
      </c>
      <c r="Z664" s="17" t="str">
        <f>INDEX(Data!Z:Z,MATCH($D664,Data!$D:$D,0))</f>
        <v/>
      </c>
      <c r="AA664" s="17" t="str">
        <f>INDEX(Data!AA:AA,MATCH($D664,Data!$D:$D,0))</f>
        <v/>
      </c>
      <c r="AB664" s="17" t="str">
        <f>INDEX(Data!AB:AB,MATCH($D664,Data!$D:$D,0))</f>
        <v/>
      </c>
      <c r="AC664" s="17" t="str">
        <f>INDEX(Data!AC:AC,MATCH($D664,Data!$D:$D,0))</f>
        <v/>
      </c>
      <c r="AD664" s="17" t="str">
        <f>INDEX(Data!AD:AD,MATCH($D664,Data!$D:$D,0))</f>
        <v/>
      </c>
      <c r="AE664" s="17" t="str">
        <f>INDEX(Data!AE:AE,MATCH($D664,Data!$D:$D,0))</f>
        <v/>
      </c>
      <c r="AF664" s="17" t="str">
        <f>INDEX(Data!AF:AF,MATCH($D664,Data!$D:$D,0))</f>
        <v/>
      </c>
      <c r="AG664" s="17" t="str">
        <f>INDEX(Data!AG:AG,MATCH($D664,Data!$D:$D,0))</f>
        <v/>
      </c>
      <c r="AH664" s="17" t="str">
        <f>INDEX(Data!AH:AH,MATCH($D664,Data!$D:$D,0))</f>
        <v/>
      </c>
      <c r="AI664" s="17" t="str">
        <f>INDEX(Data!AI:AI,MATCH($D664,Data!$D:$D,0))</f>
        <v/>
      </c>
      <c r="AJ664" s="17" t="str">
        <f>INDEX(Data!AJ:AJ,MATCH($D664,Data!$D:$D,0))</f>
        <v/>
      </c>
      <c r="AK664" s="10">
        <v>80</v>
      </c>
      <c r="AL664" s="10">
        <v>95</v>
      </c>
      <c r="AM664" s="6" t="s">
        <v>475</v>
      </c>
      <c r="AN664" s="6" t="s">
        <v>9250</v>
      </c>
      <c r="AO664" s="6" t="s">
        <v>9305</v>
      </c>
      <c r="AP664" s="6" t="s">
        <v>9423</v>
      </c>
      <c r="AQ664" s="18" t="s">
        <v>9465</v>
      </c>
      <c r="AR664" s="11" t="str">
        <f t="shared" si="163"/>
        <v/>
      </c>
      <c r="AS664" s="11" t="str">
        <f t="shared" si="164"/>
        <v/>
      </c>
      <c r="AT664" s="11" t="str">
        <f t="shared" si="165"/>
        <v/>
      </c>
      <c r="AU664" s="11" t="str">
        <f t="shared" si="166"/>
        <v/>
      </c>
      <c r="AV664" s="11" t="str">
        <f t="shared" si="166"/>
        <v/>
      </c>
      <c r="AW664" s="11" t="str">
        <f t="shared" si="167"/>
        <v/>
      </c>
      <c r="AX664" s="11" t="str">
        <f t="shared" si="168"/>
        <v/>
      </c>
      <c r="AY664" s="11" t="str">
        <f t="shared" si="168"/>
        <v/>
      </c>
      <c r="AZ664" s="11" t="str">
        <f t="shared" si="168"/>
        <v/>
      </c>
      <c r="BA664" s="11" t="str">
        <f t="shared" si="169"/>
        <v/>
      </c>
      <c r="BB664" s="11" t="str">
        <f t="shared" si="170"/>
        <v/>
      </c>
      <c r="BC664" s="11" t="str">
        <f t="shared" si="170"/>
        <v/>
      </c>
      <c r="BD664" s="11" t="str">
        <f t="shared" si="171"/>
        <v/>
      </c>
      <c r="BE664" s="11" t="str">
        <f t="shared" si="172"/>
        <v/>
      </c>
      <c r="BF664" s="11" t="str">
        <f t="shared" si="173"/>
        <v/>
      </c>
      <c r="BG664" s="11" t="e">
        <v>#N/A</v>
      </c>
      <c r="BH664" s="11" t="e">
        <f t="shared" si="174"/>
        <v>#N/A</v>
      </c>
      <c r="BI664" s="11"/>
      <c r="BJ664" s="11"/>
      <c r="BK664" s="11"/>
      <c r="BL664" s="11"/>
      <c r="BM664" s="11"/>
      <c r="BN664" s="11"/>
      <c r="BO664" s="11"/>
      <c r="BP664" s="11"/>
      <c r="BQ664" s="11"/>
      <c r="BR664" s="11"/>
      <c r="BS664" s="11"/>
    </row>
    <row r="665" spans="1:71" x14ac:dyDescent="0.2">
      <c r="A665" s="16">
        <f t="shared" si="175"/>
        <v>664</v>
      </c>
      <c r="B665" s="11" t="str">
        <f t="shared" si="176"/>
        <v>52001-00007</v>
      </c>
      <c r="C665" s="11" t="str">
        <f t="shared" si="176"/>
        <v>52001-00007</v>
      </c>
      <c r="D665" s="7" t="s">
        <v>8841</v>
      </c>
      <c r="E665" s="6" t="s">
        <v>8990</v>
      </c>
      <c r="F665" s="11" t="s">
        <v>8991</v>
      </c>
      <c r="G665" s="17" t="str">
        <f>INDEX(Data!G:G,MATCH($D665,Data!$D:$D,0))</f>
        <v>NORG</v>
      </c>
      <c r="H665" s="17" t="str">
        <f>INDEX(Data!H:H,MATCH($D665,Data!$D:$D,0))</f>
        <v>Replacement</v>
      </c>
      <c r="I665" s="6" t="s">
        <v>8998</v>
      </c>
      <c r="J665" s="6" t="s">
        <v>5331</v>
      </c>
      <c r="K665" s="6" t="s">
        <v>5340</v>
      </c>
      <c r="L665" s="6" t="s">
        <v>8994</v>
      </c>
      <c r="M665" s="6" t="s">
        <v>5349</v>
      </c>
      <c r="N665" s="6" t="s">
        <v>5379</v>
      </c>
      <c r="O665" s="11"/>
      <c r="P665" s="11"/>
      <c r="Q665" s="6" t="s">
        <v>9169</v>
      </c>
      <c r="R665" s="9" t="b">
        <v>1</v>
      </c>
      <c r="S665" s="9" t="b">
        <v>0</v>
      </c>
      <c r="T665" s="6" t="s">
        <v>8841</v>
      </c>
      <c r="U665" s="17" t="str">
        <f>INDEX(Data!U:U,MATCH($D665,Data!$D:$D,0))</f>
        <v>52001-00007</v>
      </c>
      <c r="V665" s="17" t="str">
        <f>INDEX(Data!V:V,MATCH($D665,Data!$D:$D,0))</f>
        <v/>
      </c>
      <c r="W665" s="17" t="str">
        <f>INDEX(Data!W:W,MATCH($D665,Data!$D:$D,0))</f>
        <v/>
      </c>
      <c r="X665" s="17" t="str">
        <f>INDEX(Data!X:X,MATCH($D665,Data!$D:$D,0))</f>
        <v/>
      </c>
      <c r="Y665" s="17" t="str">
        <f>INDEX(Data!Y:Y,MATCH($D665,Data!$D:$D,0))</f>
        <v/>
      </c>
      <c r="Z665" s="17" t="str">
        <f>INDEX(Data!Z:Z,MATCH($D665,Data!$D:$D,0))</f>
        <v/>
      </c>
      <c r="AA665" s="17" t="str">
        <f>INDEX(Data!AA:AA,MATCH($D665,Data!$D:$D,0))</f>
        <v/>
      </c>
      <c r="AB665" s="17" t="str">
        <f>INDEX(Data!AB:AB,MATCH($D665,Data!$D:$D,0))</f>
        <v/>
      </c>
      <c r="AC665" s="17" t="str">
        <f>INDEX(Data!AC:AC,MATCH($D665,Data!$D:$D,0))</f>
        <v/>
      </c>
      <c r="AD665" s="17" t="str">
        <f>INDEX(Data!AD:AD,MATCH($D665,Data!$D:$D,0))</f>
        <v/>
      </c>
      <c r="AE665" s="17" t="str">
        <f>INDEX(Data!AE:AE,MATCH($D665,Data!$D:$D,0))</f>
        <v/>
      </c>
      <c r="AF665" s="17" t="str">
        <f>INDEX(Data!AF:AF,MATCH($D665,Data!$D:$D,0))</f>
        <v/>
      </c>
      <c r="AG665" s="17" t="str">
        <f>INDEX(Data!AG:AG,MATCH($D665,Data!$D:$D,0))</f>
        <v/>
      </c>
      <c r="AH665" s="17" t="str">
        <f>INDEX(Data!AH:AH,MATCH($D665,Data!$D:$D,0))</f>
        <v/>
      </c>
      <c r="AI665" s="17" t="str">
        <f>INDEX(Data!AI:AI,MATCH($D665,Data!$D:$D,0))</f>
        <v/>
      </c>
      <c r="AJ665" s="17" t="str">
        <f>INDEX(Data!AJ:AJ,MATCH($D665,Data!$D:$D,0))</f>
        <v/>
      </c>
      <c r="AK665" s="10">
        <v>80</v>
      </c>
      <c r="AL665" s="10">
        <v>95</v>
      </c>
      <c r="AM665" s="6" t="s">
        <v>475</v>
      </c>
      <c r="AN665" s="6" t="s">
        <v>9250</v>
      </c>
      <c r="AO665" s="6" t="s">
        <v>9305</v>
      </c>
      <c r="AP665" s="6" t="s">
        <v>9423</v>
      </c>
      <c r="AQ665" s="18" t="s">
        <v>9465</v>
      </c>
      <c r="AR665" s="11" t="str">
        <f t="shared" si="163"/>
        <v/>
      </c>
      <c r="AS665" s="11" t="str">
        <f t="shared" si="164"/>
        <v/>
      </c>
      <c r="AT665" s="11" t="str">
        <f t="shared" si="165"/>
        <v/>
      </c>
      <c r="AU665" s="11" t="str">
        <f t="shared" si="166"/>
        <v/>
      </c>
      <c r="AV665" s="11" t="str">
        <f t="shared" si="166"/>
        <v/>
      </c>
      <c r="AW665" s="11" t="str">
        <f t="shared" si="167"/>
        <v/>
      </c>
      <c r="AX665" s="11" t="str">
        <f t="shared" si="168"/>
        <v/>
      </c>
      <c r="AY665" s="11" t="str">
        <f t="shared" si="168"/>
        <v/>
      </c>
      <c r="AZ665" s="11" t="str">
        <f t="shared" si="168"/>
        <v/>
      </c>
      <c r="BA665" s="11" t="str">
        <f t="shared" si="169"/>
        <v/>
      </c>
      <c r="BB665" s="11" t="str">
        <f t="shared" si="170"/>
        <v/>
      </c>
      <c r="BC665" s="11" t="str">
        <f t="shared" si="170"/>
        <v/>
      </c>
      <c r="BD665" s="11" t="str">
        <f t="shared" si="171"/>
        <v/>
      </c>
      <c r="BE665" s="11" t="str">
        <f t="shared" si="172"/>
        <v/>
      </c>
      <c r="BF665" s="11" t="str">
        <f t="shared" si="173"/>
        <v/>
      </c>
      <c r="BG665" s="11" t="e">
        <v>#N/A</v>
      </c>
      <c r="BH665" s="11" t="e">
        <f t="shared" si="174"/>
        <v>#N/A</v>
      </c>
      <c r="BI665" s="11"/>
      <c r="BJ665" s="11"/>
      <c r="BK665" s="11"/>
      <c r="BL665" s="11"/>
      <c r="BM665" s="11"/>
      <c r="BN665" s="11"/>
      <c r="BO665" s="11"/>
      <c r="BP665" s="11"/>
      <c r="BQ665" s="11"/>
      <c r="BR665" s="11"/>
      <c r="BS665" s="11"/>
    </row>
    <row r="666" spans="1:71" x14ac:dyDescent="0.2">
      <c r="A666" s="16">
        <f t="shared" si="175"/>
        <v>665</v>
      </c>
      <c r="B666" s="11" t="str">
        <f t="shared" si="176"/>
        <v>52001-00008</v>
      </c>
      <c r="C666" s="11" t="str">
        <f t="shared" si="176"/>
        <v>52001-00008</v>
      </c>
      <c r="D666" s="7" t="s">
        <v>8842</v>
      </c>
      <c r="E666" s="6" t="s">
        <v>8990</v>
      </c>
      <c r="F666" s="11" t="s">
        <v>8991</v>
      </c>
      <c r="G666" s="17" t="str">
        <f>INDEX(Data!G:G,MATCH($D666,Data!$D:$D,0))</f>
        <v>NORG</v>
      </c>
      <c r="H666" s="17" t="str">
        <f>INDEX(Data!H:H,MATCH($D666,Data!$D:$D,0))</f>
        <v>Replacement</v>
      </c>
      <c r="I666" s="6" t="s">
        <v>8998</v>
      </c>
      <c r="J666" s="6" t="s">
        <v>5331</v>
      </c>
      <c r="K666" s="6" t="s">
        <v>5340</v>
      </c>
      <c r="L666" s="6" t="s">
        <v>8994</v>
      </c>
      <c r="M666" s="6" t="s">
        <v>5349</v>
      </c>
      <c r="N666" s="6" t="s">
        <v>5379</v>
      </c>
      <c r="O666" s="11"/>
      <c r="P666" s="11"/>
      <c r="Q666" s="6" t="s">
        <v>9170</v>
      </c>
      <c r="R666" s="9" t="b">
        <v>1</v>
      </c>
      <c r="S666" s="9" t="b">
        <v>0</v>
      </c>
      <c r="T666" s="6" t="s">
        <v>8842</v>
      </c>
      <c r="U666" s="17" t="str">
        <f>INDEX(Data!U:U,MATCH($D666,Data!$D:$D,0))</f>
        <v>52001-00008</v>
      </c>
      <c r="V666" s="17" t="str">
        <f>INDEX(Data!V:V,MATCH($D666,Data!$D:$D,0))</f>
        <v/>
      </c>
      <c r="W666" s="17" t="str">
        <f>INDEX(Data!W:W,MATCH($D666,Data!$D:$D,0))</f>
        <v/>
      </c>
      <c r="X666" s="17" t="str">
        <f>INDEX(Data!X:X,MATCH($D666,Data!$D:$D,0))</f>
        <v/>
      </c>
      <c r="Y666" s="17" t="str">
        <f>INDEX(Data!Y:Y,MATCH($D666,Data!$D:$D,0))</f>
        <v/>
      </c>
      <c r="Z666" s="17" t="str">
        <f>INDEX(Data!Z:Z,MATCH($D666,Data!$D:$D,0))</f>
        <v/>
      </c>
      <c r="AA666" s="17" t="str">
        <f>INDEX(Data!AA:AA,MATCH($D666,Data!$D:$D,0))</f>
        <v/>
      </c>
      <c r="AB666" s="17" t="str">
        <f>INDEX(Data!AB:AB,MATCH($D666,Data!$D:$D,0))</f>
        <v/>
      </c>
      <c r="AC666" s="17" t="str">
        <f>INDEX(Data!AC:AC,MATCH($D666,Data!$D:$D,0))</f>
        <v/>
      </c>
      <c r="AD666" s="17" t="str">
        <f>INDEX(Data!AD:AD,MATCH($D666,Data!$D:$D,0))</f>
        <v/>
      </c>
      <c r="AE666" s="17" t="str">
        <f>INDEX(Data!AE:AE,MATCH($D666,Data!$D:$D,0))</f>
        <v/>
      </c>
      <c r="AF666" s="17" t="str">
        <f>INDEX(Data!AF:AF,MATCH($D666,Data!$D:$D,0))</f>
        <v/>
      </c>
      <c r="AG666" s="17" t="str">
        <f>INDEX(Data!AG:AG,MATCH($D666,Data!$D:$D,0))</f>
        <v/>
      </c>
      <c r="AH666" s="17" t="str">
        <f>INDEX(Data!AH:AH,MATCH($D666,Data!$D:$D,0))</f>
        <v/>
      </c>
      <c r="AI666" s="17" t="str">
        <f>INDEX(Data!AI:AI,MATCH($D666,Data!$D:$D,0))</f>
        <v/>
      </c>
      <c r="AJ666" s="17" t="str">
        <f>INDEX(Data!AJ:AJ,MATCH($D666,Data!$D:$D,0))</f>
        <v/>
      </c>
      <c r="AK666" s="10">
        <v>80</v>
      </c>
      <c r="AL666" s="10">
        <v>95</v>
      </c>
      <c r="AM666" s="6" t="s">
        <v>475</v>
      </c>
      <c r="AN666" s="6" t="s">
        <v>9250</v>
      </c>
      <c r="AO666" s="6" t="s">
        <v>9305</v>
      </c>
      <c r="AP666" s="6" t="s">
        <v>9423</v>
      </c>
      <c r="AQ666" s="18" t="s">
        <v>9465</v>
      </c>
      <c r="AR666" s="11" t="str">
        <f t="shared" si="163"/>
        <v/>
      </c>
      <c r="AS666" s="11" t="str">
        <f t="shared" si="164"/>
        <v/>
      </c>
      <c r="AT666" s="11" t="str">
        <f t="shared" si="165"/>
        <v/>
      </c>
      <c r="AU666" s="11" t="str">
        <f t="shared" si="166"/>
        <v/>
      </c>
      <c r="AV666" s="11" t="str">
        <f t="shared" si="166"/>
        <v/>
      </c>
      <c r="AW666" s="11" t="str">
        <f t="shared" si="167"/>
        <v/>
      </c>
      <c r="AX666" s="11" t="str">
        <f t="shared" si="168"/>
        <v/>
      </c>
      <c r="AY666" s="11" t="str">
        <f t="shared" si="168"/>
        <v/>
      </c>
      <c r="AZ666" s="11" t="str">
        <f t="shared" si="168"/>
        <v/>
      </c>
      <c r="BA666" s="11" t="str">
        <f t="shared" si="169"/>
        <v/>
      </c>
      <c r="BB666" s="11" t="str">
        <f t="shared" si="170"/>
        <v/>
      </c>
      <c r="BC666" s="11" t="str">
        <f t="shared" si="170"/>
        <v/>
      </c>
      <c r="BD666" s="11" t="str">
        <f t="shared" si="171"/>
        <v/>
      </c>
      <c r="BE666" s="11" t="str">
        <f t="shared" si="172"/>
        <v/>
      </c>
      <c r="BF666" s="11" t="str">
        <f t="shared" si="173"/>
        <v/>
      </c>
      <c r="BG666" s="11" t="e">
        <v>#N/A</v>
      </c>
      <c r="BH666" s="11" t="e">
        <f t="shared" si="174"/>
        <v>#N/A</v>
      </c>
      <c r="BI666" s="11"/>
      <c r="BJ666" s="11"/>
      <c r="BK666" s="11"/>
      <c r="BL666" s="11"/>
      <c r="BM666" s="11"/>
      <c r="BN666" s="11"/>
      <c r="BO666" s="11"/>
      <c r="BP666" s="11"/>
      <c r="BQ666" s="11"/>
      <c r="BR666" s="11"/>
      <c r="BS666" s="11"/>
    </row>
    <row r="667" spans="1:71" x14ac:dyDescent="0.2">
      <c r="A667" s="16">
        <f t="shared" si="175"/>
        <v>666</v>
      </c>
      <c r="B667" s="11" t="str">
        <f t="shared" si="176"/>
        <v>52001-00009</v>
      </c>
      <c r="C667" s="11" t="str">
        <f t="shared" si="176"/>
        <v>52001-00009</v>
      </c>
      <c r="D667" s="7" t="s">
        <v>8843</v>
      </c>
      <c r="E667" s="6" t="s">
        <v>8990</v>
      </c>
      <c r="F667" s="11" t="s">
        <v>8991</v>
      </c>
      <c r="G667" s="17" t="str">
        <f>INDEX(Data!G:G,MATCH($D667,Data!$D:$D,0))</f>
        <v>NORG</v>
      </c>
      <c r="H667" s="17" t="str">
        <f>INDEX(Data!H:H,MATCH($D667,Data!$D:$D,0))</f>
        <v>Replacement</v>
      </c>
      <c r="I667" s="6" t="s">
        <v>8998</v>
      </c>
      <c r="J667" s="6" t="s">
        <v>5331</v>
      </c>
      <c r="K667" s="6" t="s">
        <v>5340</v>
      </c>
      <c r="L667" s="6" t="s">
        <v>8994</v>
      </c>
      <c r="M667" s="6" t="s">
        <v>5349</v>
      </c>
      <c r="N667" s="6" t="s">
        <v>5379</v>
      </c>
      <c r="O667" s="11"/>
      <c r="P667" s="11"/>
      <c r="Q667" s="6" t="s">
        <v>9171</v>
      </c>
      <c r="R667" s="9" t="b">
        <v>1</v>
      </c>
      <c r="S667" s="9" t="b">
        <v>0</v>
      </c>
      <c r="T667" s="6" t="s">
        <v>8843</v>
      </c>
      <c r="U667" s="17" t="str">
        <f>INDEX(Data!U:U,MATCH($D667,Data!$D:$D,0))</f>
        <v>52001-00009</v>
      </c>
      <c r="V667" s="17" t="str">
        <f>INDEX(Data!V:V,MATCH($D667,Data!$D:$D,0))</f>
        <v/>
      </c>
      <c r="W667" s="17" t="str">
        <f>INDEX(Data!W:W,MATCH($D667,Data!$D:$D,0))</f>
        <v/>
      </c>
      <c r="X667" s="17" t="str">
        <f>INDEX(Data!X:X,MATCH($D667,Data!$D:$D,0))</f>
        <v/>
      </c>
      <c r="Y667" s="17" t="str">
        <f>INDEX(Data!Y:Y,MATCH($D667,Data!$D:$D,0))</f>
        <v/>
      </c>
      <c r="Z667" s="17" t="str">
        <f>INDEX(Data!Z:Z,MATCH($D667,Data!$D:$D,0))</f>
        <v/>
      </c>
      <c r="AA667" s="17" t="str">
        <f>INDEX(Data!AA:AA,MATCH($D667,Data!$D:$D,0))</f>
        <v/>
      </c>
      <c r="AB667" s="17" t="str">
        <f>INDEX(Data!AB:AB,MATCH($D667,Data!$D:$D,0))</f>
        <v/>
      </c>
      <c r="AC667" s="17" t="str">
        <f>INDEX(Data!AC:AC,MATCH($D667,Data!$D:$D,0))</f>
        <v/>
      </c>
      <c r="AD667" s="17" t="str">
        <f>INDEX(Data!AD:AD,MATCH($D667,Data!$D:$D,0))</f>
        <v/>
      </c>
      <c r="AE667" s="17" t="str">
        <f>INDEX(Data!AE:AE,MATCH($D667,Data!$D:$D,0))</f>
        <v/>
      </c>
      <c r="AF667" s="17" t="str">
        <f>INDEX(Data!AF:AF,MATCH($D667,Data!$D:$D,0))</f>
        <v/>
      </c>
      <c r="AG667" s="17" t="str">
        <f>INDEX(Data!AG:AG,MATCH($D667,Data!$D:$D,0))</f>
        <v/>
      </c>
      <c r="AH667" s="17" t="str">
        <f>INDEX(Data!AH:AH,MATCH($D667,Data!$D:$D,0))</f>
        <v/>
      </c>
      <c r="AI667" s="17" t="str">
        <f>INDEX(Data!AI:AI,MATCH($D667,Data!$D:$D,0))</f>
        <v/>
      </c>
      <c r="AJ667" s="17" t="str">
        <f>INDEX(Data!AJ:AJ,MATCH($D667,Data!$D:$D,0))</f>
        <v/>
      </c>
      <c r="AK667" s="10">
        <v>80</v>
      </c>
      <c r="AL667" s="10">
        <v>95</v>
      </c>
      <c r="AM667" s="6" t="s">
        <v>475</v>
      </c>
      <c r="AN667" s="6" t="s">
        <v>9250</v>
      </c>
      <c r="AO667" s="6" t="s">
        <v>9305</v>
      </c>
      <c r="AP667" s="6" t="s">
        <v>9423</v>
      </c>
      <c r="AQ667" s="18" t="s">
        <v>9465</v>
      </c>
      <c r="AR667" s="11" t="str">
        <f t="shared" si="163"/>
        <v/>
      </c>
      <c r="AS667" s="11" t="str">
        <f t="shared" si="164"/>
        <v/>
      </c>
      <c r="AT667" s="11" t="str">
        <f t="shared" si="165"/>
        <v/>
      </c>
      <c r="AU667" s="11" t="str">
        <f t="shared" si="166"/>
        <v/>
      </c>
      <c r="AV667" s="11" t="str">
        <f t="shared" si="166"/>
        <v/>
      </c>
      <c r="AW667" s="11" t="str">
        <f t="shared" si="167"/>
        <v/>
      </c>
      <c r="AX667" s="11" t="str">
        <f t="shared" si="168"/>
        <v/>
      </c>
      <c r="AY667" s="11" t="str">
        <f t="shared" si="168"/>
        <v/>
      </c>
      <c r="AZ667" s="11" t="str">
        <f t="shared" si="168"/>
        <v/>
      </c>
      <c r="BA667" s="11" t="str">
        <f t="shared" si="169"/>
        <v/>
      </c>
      <c r="BB667" s="11" t="str">
        <f t="shared" si="170"/>
        <v/>
      </c>
      <c r="BC667" s="11" t="str">
        <f t="shared" si="170"/>
        <v/>
      </c>
      <c r="BD667" s="11" t="str">
        <f t="shared" si="171"/>
        <v/>
      </c>
      <c r="BE667" s="11" t="str">
        <f t="shared" si="172"/>
        <v/>
      </c>
      <c r="BF667" s="11" t="str">
        <f t="shared" si="173"/>
        <v/>
      </c>
      <c r="BG667" s="11" t="e">
        <v>#N/A</v>
      </c>
      <c r="BH667" s="11" t="e">
        <f t="shared" si="174"/>
        <v>#N/A</v>
      </c>
      <c r="BI667" s="11"/>
      <c r="BJ667" s="11"/>
      <c r="BK667" s="11"/>
      <c r="BL667" s="11"/>
      <c r="BM667" s="11"/>
      <c r="BN667" s="11"/>
      <c r="BO667" s="11"/>
      <c r="BP667" s="11"/>
      <c r="BQ667" s="11"/>
      <c r="BR667" s="11"/>
      <c r="BS667" s="11"/>
    </row>
    <row r="668" spans="1:71" x14ac:dyDescent="0.2">
      <c r="A668" s="16">
        <f t="shared" si="175"/>
        <v>667</v>
      </c>
      <c r="B668" s="11" t="str">
        <f t="shared" si="176"/>
        <v>52001-00010</v>
      </c>
      <c r="C668" s="11" t="str">
        <f t="shared" si="176"/>
        <v>52001-00010</v>
      </c>
      <c r="D668" s="7" t="s">
        <v>8844</v>
      </c>
      <c r="E668" s="6" t="s">
        <v>8990</v>
      </c>
      <c r="F668" s="11" t="s">
        <v>8991</v>
      </c>
      <c r="G668" s="17" t="str">
        <f>INDEX(Data!G:G,MATCH($D668,Data!$D:$D,0))</f>
        <v>NORG</v>
      </c>
      <c r="H668" s="17" t="str">
        <f>INDEX(Data!H:H,MATCH($D668,Data!$D:$D,0))</f>
        <v>Replacement</v>
      </c>
      <c r="I668" s="6" t="s">
        <v>8998</v>
      </c>
      <c r="J668" s="6" t="s">
        <v>5331</v>
      </c>
      <c r="K668" s="6" t="s">
        <v>5340</v>
      </c>
      <c r="L668" s="6" t="s">
        <v>8994</v>
      </c>
      <c r="M668" s="6" t="s">
        <v>5349</v>
      </c>
      <c r="N668" s="6" t="s">
        <v>5379</v>
      </c>
      <c r="O668" s="11"/>
      <c r="P668" s="11"/>
      <c r="Q668" s="6" t="s">
        <v>9172</v>
      </c>
      <c r="R668" s="9" t="b">
        <v>1</v>
      </c>
      <c r="S668" s="9" t="b">
        <v>0</v>
      </c>
      <c r="T668" s="6" t="s">
        <v>8844</v>
      </c>
      <c r="U668" s="17" t="str">
        <f>INDEX(Data!U:U,MATCH($D668,Data!$D:$D,0))</f>
        <v>52001-00010</v>
      </c>
      <c r="V668" s="17" t="str">
        <f>INDEX(Data!V:V,MATCH($D668,Data!$D:$D,0))</f>
        <v/>
      </c>
      <c r="W668" s="17" t="str">
        <f>INDEX(Data!W:W,MATCH($D668,Data!$D:$D,0))</f>
        <v/>
      </c>
      <c r="X668" s="17" t="str">
        <f>INDEX(Data!X:X,MATCH($D668,Data!$D:$D,0))</f>
        <v/>
      </c>
      <c r="Y668" s="17" t="str">
        <f>INDEX(Data!Y:Y,MATCH($D668,Data!$D:$D,0))</f>
        <v/>
      </c>
      <c r="Z668" s="17" t="str">
        <f>INDEX(Data!Z:Z,MATCH($D668,Data!$D:$D,0))</f>
        <v/>
      </c>
      <c r="AA668" s="17" t="str">
        <f>INDEX(Data!AA:AA,MATCH($D668,Data!$D:$D,0))</f>
        <v/>
      </c>
      <c r="AB668" s="17" t="str">
        <f>INDEX(Data!AB:AB,MATCH($D668,Data!$D:$D,0))</f>
        <v/>
      </c>
      <c r="AC668" s="17" t="str">
        <f>INDEX(Data!AC:AC,MATCH($D668,Data!$D:$D,0))</f>
        <v/>
      </c>
      <c r="AD668" s="17" t="str">
        <f>INDEX(Data!AD:AD,MATCH($D668,Data!$D:$D,0))</f>
        <v/>
      </c>
      <c r="AE668" s="17" t="str">
        <f>INDEX(Data!AE:AE,MATCH($D668,Data!$D:$D,0))</f>
        <v/>
      </c>
      <c r="AF668" s="17" t="str">
        <f>INDEX(Data!AF:AF,MATCH($D668,Data!$D:$D,0))</f>
        <v/>
      </c>
      <c r="AG668" s="17" t="str">
        <f>INDEX(Data!AG:AG,MATCH($D668,Data!$D:$D,0))</f>
        <v/>
      </c>
      <c r="AH668" s="17" t="str">
        <f>INDEX(Data!AH:AH,MATCH($D668,Data!$D:$D,0))</f>
        <v/>
      </c>
      <c r="AI668" s="17" t="str">
        <f>INDEX(Data!AI:AI,MATCH($D668,Data!$D:$D,0))</f>
        <v/>
      </c>
      <c r="AJ668" s="17" t="str">
        <f>INDEX(Data!AJ:AJ,MATCH($D668,Data!$D:$D,0))</f>
        <v/>
      </c>
      <c r="AK668" s="10">
        <v>80</v>
      </c>
      <c r="AL668" s="10">
        <v>95</v>
      </c>
      <c r="AM668" s="6" t="s">
        <v>475</v>
      </c>
      <c r="AN668" s="6" t="s">
        <v>9250</v>
      </c>
      <c r="AO668" s="6" t="s">
        <v>9305</v>
      </c>
      <c r="AP668" s="6" t="s">
        <v>9423</v>
      </c>
      <c r="AQ668" s="18" t="s">
        <v>9465</v>
      </c>
      <c r="AR668" s="11" t="str">
        <f t="shared" si="163"/>
        <v/>
      </c>
      <c r="AS668" s="11" t="str">
        <f t="shared" si="164"/>
        <v/>
      </c>
      <c r="AT668" s="11" t="str">
        <f t="shared" si="165"/>
        <v/>
      </c>
      <c r="AU668" s="11" t="str">
        <f t="shared" si="166"/>
        <v/>
      </c>
      <c r="AV668" s="11" t="str">
        <f t="shared" si="166"/>
        <v/>
      </c>
      <c r="AW668" s="11" t="str">
        <f t="shared" si="167"/>
        <v/>
      </c>
      <c r="AX668" s="11" t="str">
        <f t="shared" si="168"/>
        <v/>
      </c>
      <c r="AY668" s="11" t="str">
        <f t="shared" si="168"/>
        <v/>
      </c>
      <c r="AZ668" s="11" t="str">
        <f t="shared" si="168"/>
        <v/>
      </c>
      <c r="BA668" s="11" t="str">
        <f t="shared" si="169"/>
        <v/>
      </c>
      <c r="BB668" s="11" t="str">
        <f t="shared" si="170"/>
        <v/>
      </c>
      <c r="BC668" s="11" t="str">
        <f t="shared" si="170"/>
        <v/>
      </c>
      <c r="BD668" s="11" t="str">
        <f t="shared" si="171"/>
        <v/>
      </c>
      <c r="BE668" s="11" t="str">
        <f t="shared" si="172"/>
        <v/>
      </c>
      <c r="BF668" s="11" t="str">
        <f t="shared" si="173"/>
        <v/>
      </c>
      <c r="BG668" s="11" t="e">
        <v>#N/A</v>
      </c>
      <c r="BH668" s="11" t="e">
        <f t="shared" si="174"/>
        <v>#N/A</v>
      </c>
      <c r="BI668" s="11"/>
      <c r="BJ668" s="11"/>
      <c r="BK668" s="11"/>
      <c r="BL668" s="11"/>
      <c r="BM668" s="11"/>
      <c r="BN668" s="11"/>
      <c r="BO668" s="11"/>
      <c r="BP668" s="11"/>
      <c r="BQ668" s="11"/>
      <c r="BR668" s="11"/>
      <c r="BS668" s="11"/>
    </row>
    <row r="669" spans="1:71" x14ac:dyDescent="0.2">
      <c r="A669" s="16">
        <f t="shared" si="175"/>
        <v>668</v>
      </c>
      <c r="B669" s="11" t="str">
        <f t="shared" si="176"/>
        <v>52001-00011</v>
      </c>
      <c r="C669" s="11" t="str">
        <f t="shared" si="176"/>
        <v>52001-00011</v>
      </c>
      <c r="D669" s="7" t="s">
        <v>8845</v>
      </c>
      <c r="E669" s="6" t="s">
        <v>8990</v>
      </c>
      <c r="F669" s="11" t="s">
        <v>8991</v>
      </c>
      <c r="G669" s="17" t="str">
        <f>INDEX(Data!G:G,MATCH($D669,Data!$D:$D,0))</f>
        <v>NORG</v>
      </c>
      <c r="H669" s="17" t="str">
        <f>INDEX(Data!H:H,MATCH($D669,Data!$D:$D,0))</f>
        <v>Replacement</v>
      </c>
      <c r="I669" s="6" t="s">
        <v>8998</v>
      </c>
      <c r="J669" s="6" t="s">
        <v>5331</v>
      </c>
      <c r="K669" s="6" t="s">
        <v>5340</v>
      </c>
      <c r="L669" s="6" t="s">
        <v>8994</v>
      </c>
      <c r="M669" s="6" t="s">
        <v>5349</v>
      </c>
      <c r="N669" s="6" t="s">
        <v>5379</v>
      </c>
      <c r="O669" s="11"/>
      <c r="P669" s="11"/>
      <c r="Q669" s="6" t="s">
        <v>9173</v>
      </c>
      <c r="R669" s="9" t="b">
        <v>1</v>
      </c>
      <c r="S669" s="9" t="b">
        <v>0</v>
      </c>
      <c r="T669" s="6" t="s">
        <v>8845</v>
      </c>
      <c r="U669" s="17" t="str">
        <f>INDEX(Data!U:U,MATCH($D669,Data!$D:$D,0))</f>
        <v>52001-00011</v>
      </c>
      <c r="V669" s="17" t="str">
        <f>INDEX(Data!V:V,MATCH($D669,Data!$D:$D,0))</f>
        <v/>
      </c>
      <c r="W669" s="17" t="str">
        <f>INDEX(Data!W:W,MATCH($D669,Data!$D:$D,0))</f>
        <v/>
      </c>
      <c r="X669" s="17" t="str">
        <f>INDEX(Data!X:X,MATCH($D669,Data!$D:$D,0))</f>
        <v/>
      </c>
      <c r="Y669" s="17" t="str">
        <f>INDEX(Data!Y:Y,MATCH($D669,Data!$D:$D,0))</f>
        <v/>
      </c>
      <c r="Z669" s="17" t="str">
        <f>INDEX(Data!Z:Z,MATCH($D669,Data!$D:$D,0))</f>
        <v/>
      </c>
      <c r="AA669" s="17" t="str">
        <f>INDEX(Data!AA:AA,MATCH($D669,Data!$D:$D,0))</f>
        <v/>
      </c>
      <c r="AB669" s="17" t="str">
        <f>INDEX(Data!AB:AB,MATCH($D669,Data!$D:$D,0))</f>
        <v/>
      </c>
      <c r="AC669" s="17" t="str">
        <f>INDEX(Data!AC:AC,MATCH($D669,Data!$D:$D,0))</f>
        <v/>
      </c>
      <c r="AD669" s="17" t="str">
        <f>INDEX(Data!AD:AD,MATCH($D669,Data!$D:$D,0))</f>
        <v/>
      </c>
      <c r="AE669" s="17" t="str">
        <f>INDEX(Data!AE:AE,MATCH($D669,Data!$D:$D,0))</f>
        <v/>
      </c>
      <c r="AF669" s="17" t="str">
        <f>INDEX(Data!AF:AF,MATCH($D669,Data!$D:$D,0))</f>
        <v/>
      </c>
      <c r="AG669" s="17" t="str">
        <f>INDEX(Data!AG:AG,MATCH($D669,Data!$D:$D,0))</f>
        <v/>
      </c>
      <c r="AH669" s="17" t="str">
        <f>INDEX(Data!AH:AH,MATCH($D669,Data!$D:$D,0))</f>
        <v/>
      </c>
      <c r="AI669" s="17" t="str">
        <f>INDEX(Data!AI:AI,MATCH($D669,Data!$D:$D,0))</f>
        <v/>
      </c>
      <c r="AJ669" s="17" t="str">
        <f>INDEX(Data!AJ:AJ,MATCH($D669,Data!$D:$D,0))</f>
        <v/>
      </c>
      <c r="AK669" s="10">
        <v>80</v>
      </c>
      <c r="AL669" s="10">
        <v>95</v>
      </c>
      <c r="AM669" s="6" t="s">
        <v>475</v>
      </c>
      <c r="AN669" s="6" t="s">
        <v>9250</v>
      </c>
      <c r="AO669" s="6" t="s">
        <v>9305</v>
      </c>
      <c r="AP669" s="6" t="s">
        <v>9423</v>
      </c>
      <c r="AQ669" s="18" t="s">
        <v>9465</v>
      </c>
      <c r="AR669" s="11" t="str">
        <f t="shared" si="163"/>
        <v/>
      </c>
      <c r="AS669" s="11" t="str">
        <f t="shared" si="164"/>
        <v/>
      </c>
      <c r="AT669" s="11" t="str">
        <f t="shared" si="165"/>
        <v/>
      </c>
      <c r="AU669" s="11" t="str">
        <f t="shared" si="166"/>
        <v/>
      </c>
      <c r="AV669" s="11" t="str">
        <f t="shared" si="166"/>
        <v/>
      </c>
      <c r="AW669" s="11" t="str">
        <f t="shared" si="167"/>
        <v/>
      </c>
      <c r="AX669" s="11" t="str">
        <f t="shared" si="168"/>
        <v/>
      </c>
      <c r="AY669" s="11" t="str">
        <f t="shared" si="168"/>
        <v/>
      </c>
      <c r="AZ669" s="11" t="str">
        <f t="shared" si="168"/>
        <v/>
      </c>
      <c r="BA669" s="11" t="str">
        <f t="shared" si="169"/>
        <v/>
      </c>
      <c r="BB669" s="11" t="str">
        <f t="shared" si="170"/>
        <v/>
      </c>
      <c r="BC669" s="11" t="str">
        <f t="shared" si="170"/>
        <v/>
      </c>
      <c r="BD669" s="11" t="str">
        <f t="shared" si="171"/>
        <v/>
      </c>
      <c r="BE669" s="11" t="str">
        <f t="shared" si="172"/>
        <v/>
      </c>
      <c r="BF669" s="11" t="str">
        <f t="shared" si="173"/>
        <v/>
      </c>
      <c r="BG669" s="11" t="e">
        <v>#N/A</v>
      </c>
      <c r="BH669" s="11" t="e">
        <f t="shared" si="174"/>
        <v>#N/A</v>
      </c>
      <c r="BI669" s="11"/>
      <c r="BJ669" s="11"/>
      <c r="BK669" s="11"/>
      <c r="BL669" s="11"/>
      <c r="BM669" s="11"/>
      <c r="BN669" s="11"/>
      <c r="BO669" s="11"/>
      <c r="BP669" s="11"/>
      <c r="BQ669" s="11"/>
      <c r="BR669" s="11"/>
      <c r="BS669" s="11"/>
    </row>
    <row r="670" spans="1:71" x14ac:dyDescent="0.2">
      <c r="A670" s="16">
        <f t="shared" si="175"/>
        <v>669</v>
      </c>
      <c r="B670" s="11" t="str">
        <f t="shared" si="176"/>
        <v>52001-00012</v>
      </c>
      <c r="C670" s="11" t="str">
        <f t="shared" si="176"/>
        <v>52001-00012</v>
      </c>
      <c r="D670" s="7" t="s">
        <v>8846</v>
      </c>
      <c r="E670" s="6" t="s">
        <v>8990</v>
      </c>
      <c r="F670" s="11" t="s">
        <v>8991</v>
      </c>
      <c r="G670" s="17" t="str">
        <f>INDEX(Data!G:G,MATCH($D670,Data!$D:$D,0))</f>
        <v>NORG</v>
      </c>
      <c r="H670" s="17" t="str">
        <f>INDEX(Data!H:H,MATCH($D670,Data!$D:$D,0))</f>
        <v>Replacement</v>
      </c>
      <c r="I670" s="6" t="s">
        <v>8998</v>
      </c>
      <c r="J670" s="6" t="s">
        <v>5331</v>
      </c>
      <c r="K670" s="6" t="s">
        <v>5340</v>
      </c>
      <c r="L670" s="6" t="s">
        <v>8994</v>
      </c>
      <c r="M670" s="6" t="s">
        <v>5349</v>
      </c>
      <c r="N670" s="6" t="s">
        <v>5379</v>
      </c>
      <c r="O670" s="11"/>
      <c r="P670" s="11"/>
      <c r="Q670" s="6" t="s">
        <v>9174</v>
      </c>
      <c r="R670" s="9" t="b">
        <v>1</v>
      </c>
      <c r="S670" s="9" t="b">
        <v>0</v>
      </c>
      <c r="T670" s="6" t="s">
        <v>8846</v>
      </c>
      <c r="U670" s="17" t="str">
        <f>INDEX(Data!U:U,MATCH($D670,Data!$D:$D,0))</f>
        <v>52001-00012</v>
      </c>
      <c r="V670" s="17" t="str">
        <f>INDEX(Data!V:V,MATCH($D670,Data!$D:$D,0))</f>
        <v/>
      </c>
      <c r="W670" s="17" t="str">
        <f>INDEX(Data!W:W,MATCH($D670,Data!$D:$D,0))</f>
        <v/>
      </c>
      <c r="X670" s="17" t="str">
        <f>INDEX(Data!X:X,MATCH($D670,Data!$D:$D,0))</f>
        <v/>
      </c>
      <c r="Y670" s="17" t="str">
        <f>INDEX(Data!Y:Y,MATCH($D670,Data!$D:$D,0))</f>
        <v/>
      </c>
      <c r="Z670" s="17" t="str">
        <f>INDEX(Data!Z:Z,MATCH($D670,Data!$D:$D,0))</f>
        <v/>
      </c>
      <c r="AA670" s="17" t="str">
        <f>INDEX(Data!AA:AA,MATCH($D670,Data!$D:$D,0))</f>
        <v/>
      </c>
      <c r="AB670" s="17" t="str">
        <f>INDEX(Data!AB:AB,MATCH($D670,Data!$D:$D,0))</f>
        <v/>
      </c>
      <c r="AC670" s="17" t="str">
        <f>INDEX(Data!AC:AC,MATCH($D670,Data!$D:$D,0))</f>
        <v/>
      </c>
      <c r="AD670" s="17" t="str">
        <f>INDEX(Data!AD:AD,MATCH($D670,Data!$D:$D,0))</f>
        <v/>
      </c>
      <c r="AE670" s="17" t="str">
        <f>INDEX(Data!AE:AE,MATCH($D670,Data!$D:$D,0))</f>
        <v/>
      </c>
      <c r="AF670" s="17" t="str">
        <f>INDEX(Data!AF:AF,MATCH($D670,Data!$D:$D,0))</f>
        <v/>
      </c>
      <c r="AG670" s="17" t="str">
        <f>INDEX(Data!AG:AG,MATCH($D670,Data!$D:$D,0))</f>
        <v/>
      </c>
      <c r="AH670" s="17" t="str">
        <f>INDEX(Data!AH:AH,MATCH($D670,Data!$D:$D,0))</f>
        <v/>
      </c>
      <c r="AI670" s="17" t="str">
        <f>INDEX(Data!AI:AI,MATCH($D670,Data!$D:$D,0))</f>
        <v/>
      </c>
      <c r="AJ670" s="17" t="str">
        <f>INDEX(Data!AJ:AJ,MATCH($D670,Data!$D:$D,0))</f>
        <v/>
      </c>
      <c r="AK670" s="10">
        <v>80</v>
      </c>
      <c r="AL670" s="10">
        <v>95</v>
      </c>
      <c r="AM670" s="6" t="s">
        <v>475</v>
      </c>
      <c r="AN670" s="6" t="s">
        <v>9250</v>
      </c>
      <c r="AO670" s="6" t="s">
        <v>9305</v>
      </c>
      <c r="AP670" s="6" t="s">
        <v>9423</v>
      </c>
      <c r="AQ670" s="18" t="s">
        <v>9465</v>
      </c>
      <c r="AR670" s="11" t="str">
        <f t="shared" si="163"/>
        <v/>
      </c>
      <c r="AS670" s="11" t="str">
        <f t="shared" si="164"/>
        <v/>
      </c>
      <c r="AT670" s="11" t="str">
        <f t="shared" si="165"/>
        <v/>
      </c>
      <c r="AU670" s="11" t="str">
        <f t="shared" si="166"/>
        <v/>
      </c>
      <c r="AV670" s="11" t="str">
        <f t="shared" si="166"/>
        <v/>
      </c>
      <c r="AW670" s="11" t="str">
        <f t="shared" si="167"/>
        <v/>
      </c>
      <c r="AX670" s="11" t="str">
        <f t="shared" si="168"/>
        <v/>
      </c>
      <c r="AY670" s="11" t="str">
        <f t="shared" si="168"/>
        <v/>
      </c>
      <c r="AZ670" s="11" t="str">
        <f t="shared" si="168"/>
        <v/>
      </c>
      <c r="BA670" s="11" t="str">
        <f t="shared" si="169"/>
        <v/>
      </c>
      <c r="BB670" s="11" t="str">
        <f t="shared" si="170"/>
        <v/>
      </c>
      <c r="BC670" s="11" t="str">
        <f t="shared" si="170"/>
        <v/>
      </c>
      <c r="BD670" s="11" t="str">
        <f t="shared" si="171"/>
        <v/>
      </c>
      <c r="BE670" s="11" t="str">
        <f t="shared" si="172"/>
        <v/>
      </c>
      <c r="BF670" s="11" t="str">
        <f t="shared" si="173"/>
        <v/>
      </c>
      <c r="BG670" s="11" t="e">
        <v>#N/A</v>
      </c>
      <c r="BH670" s="11" t="e">
        <f t="shared" si="174"/>
        <v>#N/A</v>
      </c>
      <c r="BI670" s="11"/>
      <c r="BJ670" s="11"/>
      <c r="BK670" s="11"/>
      <c r="BL670" s="11"/>
      <c r="BM670" s="11"/>
      <c r="BN670" s="11"/>
      <c r="BO670" s="11"/>
      <c r="BP670" s="11"/>
      <c r="BQ670" s="11"/>
      <c r="BR670" s="11"/>
      <c r="BS670" s="11"/>
    </row>
    <row r="671" spans="1:71" x14ac:dyDescent="0.2">
      <c r="A671" s="16">
        <f t="shared" si="175"/>
        <v>670</v>
      </c>
      <c r="B671" s="11" t="str">
        <f t="shared" si="176"/>
        <v>52001-00013</v>
      </c>
      <c r="C671" s="11" t="str">
        <f t="shared" si="176"/>
        <v>52001-00013</v>
      </c>
      <c r="D671" s="7" t="s">
        <v>8847</v>
      </c>
      <c r="E671" s="6" t="s">
        <v>8990</v>
      </c>
      <c r="F671" s="11" t="s">
        <v>8991</v>
      </c>
      <c r="G671" s="17" t="str">
        <f>INDEX(Data!G:G,MATCH($D671,Data!$D:$D,0))</f>
        <v>NORG</v>
      </c>
      <c r="H671" s="17" t="str">
        <f>INDEX(Data!H:H,MATCH($D671,Data!$D:$D,0))</f>
        <v>Replacement</v>
      </c>
      <c r="I671" s="6" t="s">
        <v>8998</v>
      </c>
      <c r="J671" s="6" t="s">
        <v>5331</v>
      </c>
      <c r="K671" s="6" t="s">
        <v>5340</v>
      </c>
      <c r="L671" s="6" t="s">
        <v>8994</v>
      </c>
      <c r="M671" s="6" t="s">
        <v>5349</v>
      </c>
      <c r="N671" s="6" t="s">
        <v>5379</v>
      </c>
      <c r="O671" s="11"/>
      <c r="P671" s="11"/>
      <c r="Q671" s="6" t="s">
        <v>9175</v>
      </c>
      <c r="R671" s="9" t="b">
        <v>1</v>
      </c>
      <c r="S671" s="9" t="b">
        <v>0</v>
      </c>
      <c r="T671" s="6" t="s">
        <v>8847</v>
      </c>
      <c r="U671" s="17" t="str">
        <f>INDEX(Data!U:U,MATCH($D671,Data!$D:$D,0))</f>
        <v>52001-00013</v>
      </c>
      <c r="V671" s="17" t="str">
        <f>INDEX(Data!V:V,MATCH($D671,Data!$D:$D,0))</f>
        <v/>
      </c>
      <c r="W671" s="17" t="str">
        <f>INDEX(Data!W:W,MATCH($D671,Data!$D:$D,0))</f>
        <v/>
      </c>
      <c r="X671" s="17" t="str">
        <f>INDEX(Data!X:X,MATCH($D671,Data!$D:$D,0))</f>
        <v/>
      </c>
      <c r="Y671" s="17" t="str">
        <f>INDEX(Data!Y:Y,MATCH($D671,Data!$D:$D,0))</f>
        <v/>
      </c>
      <c r="Z671" s="17" t="str">
        <f>INDEX(Data!Z:Z,MATCH($D671,Data!$D:$D,0))</f>
        <v/>
      </c>
      <c r="AA671" s="17" t="str">
        <f>INDEX(Data!AA:AA,MATCH($D671,Data!$D:$D,0))</f>
        <v/>
      </c>
      <c r="AB671" s="17" t="str">
        <f>INDEX(Data!AB:AB,MATCH($D671,Data!$D:$D,0))</f>
        <v/>
      </c>
      <c r="AC671" s="17" t="str">
        <f>INDEX(Data!AC:AC,MATCH($D671,Data!$D:$D,0))</f>
        <v/>
      </c>
      <c r="AD671" s="17" t="str">
        <f>INDEX(Data!AD:AD,MATCH($D671,Data!$D:$D,0))</f>
        <v/>
      </c>
      <c r="AE671" s="17" t="str">
        <f>INDEX(Data!AE:AE,MATCH($D671,Data!$D:$D,0))</f>
        <v/>
      </c>
      <c r="AF671" s="17" t="str">
        <f>INDEX(Data!AF:AF,MATCH($D671,Data!$D:$D,0))</f>
        <v/>
      </c>
      <c r="AG671" s="17" t="str">
        <f>INDEX(Data!AG:AG,MATCH($D671,Data!$D:$D,0))</f>
        <v/>
      </c>
      <c r="AH671" s="17" t="str">
        <f>INDEX(Data!AH:AH,MATCH($D671,Data!$D:$D,0))</f>
        <v/>
      </c>
      <c r="AI671" s="17" t="str">
        <f>INDEX(Data!AI:AI,MATCH($D671,Data!$D:$D,0))</f>
        <v/>
      </c>
      <c r="AJ671" s="17" t="str">
        <f>INDEX(Data!AJ:AJ,MATCH($D671,Data!$D:$D,0))</f>
        <v/>
      </c>
      <c r="AK671" s="10">
        <v>80</v>
      </c>
      <c r="AL671" s="10">
        <v>95</v>
      </c>
      <c r="AM671" s="6" t="s">
        <v>475</v>
      </c>
      <c r="AN671" s="6" t="s">
        <v>9250</v>
      </c>
      <c r="AO671" s="6" t="s">
        <v>9305</v>
      </c>
      <c r="AP671" s="6" t="s">
        <v>9423</v>
      </c>
      <c r="AQ671" s="18" t="s">
        <v>9465</v>
      </c>
      <c r="AR671" s="11" t="str">
        <f t="shared" si="163"/>
        <v/>
      </c>
      <c r="AS671" s="11" t="str">
        <f t="shared" si="164"/>
        <v/>
      </c>
      <c r="AT671" s="11" t="str">
        <f t="shared" si="165"/>
        <v/>
      </c>
      <c r="AU671" s="11" t="str">
        <f t="shared" si="166"/>
        <v/>
      </c>
      <c r="AV671" s="11" t="str">
        <f t="shared" si="166"/>
        <v/>
      </c>
      <c r="AW671" s="11" t="str">
        <f t="shared" si="167"/>
        <v/>
      </c>
      <c r="AX671" s="11" t="str">
        <f t="shared" si="168"/>
        <v/>
      </c>
      <c r="AY671" s="11" t="str">
        <f t="shared" si="168"/>
        <v/>
      </c>
      <c r="AZ671" s="11" t="str">
        <f t="shared" si="168"/>
        <v/>
      </c>
      <c r="BA671" s="11" t="str">
        <f t="shared" si="169"/>
        <v/>
      </c>
      <c r="BB671" s="11" t="str">
        <f t="shared" si="170"/>
        <v/>
      </c>
      <c r="BC671" s="11" t="str">
        <f t="shared" si="170"/>
        <v/>
      </c>
      <c r="BD671" s="11" t="str">
        <f t="shared" si="171"/>
        <v/>
      </c>
      <c r="BE671" s="11" t="str">
        <f t="shared" si="172"/>
        <v/>
      </c>
      <c r="BF671" s="11" t="str">
        <f t="shared" si="173"/>
        <v/>
      </c>
      <c r="BG671" s="11" t="e">
        <v>#N/A</v>
      </c>
      <c r="BH671" s="11" t="e">
        <f t="shared" si="174"/>
        <v>#N/A</v>
      </c>
      <c r="BI671" s="11"/>
      <c r="BJ671" s="11"/>
      <c r="BK671" s="11"/>
      <c r="BL671" s="11"/>
      <c r="BM671" s="11"/>
      <c r="BN671" s="11"/>
      <c r="BO671" s="11"/>
      <c r="BP671" s="11"/>
      <c r="BQ671" s="11"/>
      <c r="BR671" s="11"/>
      <c r="BS671" s="11"/>
    </row>
    <row r="672" spans="1:71" x14ac:dyDescent="0.2">
      <c r="A672" s="16">
        <f t="shared" si="175"/>
        <v>671</v>
      </c>
      <c r="B672" s="11" t="str">
        <f t="shared" si="176"/>
        <v>52003-00001</v>
      </c>
      <c r="C672" s="11" t="str">
        <f t="shared" si="176"/>
        <v>52003-00001</v>
      </c>
      <c r="D672" s="7" t="s">
        <v>8848</v>
      </c>
      <c r="E672" s="6" t="s">
        <v>8990</v>
      </c>
      <c r="F672" s="11" t="s">
        <v>8991</v>
      </c>
      <c r="G672" s="17" t="str">
        <f>INDEX(Data!G:G,MATCH($D672,Data!$D:$D,0))</f>
        <v>SC/SCX</v>
      </c>
      <c r="H672" s="17" t="str">
        <f>INDEX(Data!H:H,MATCH($D672,Data!$D:$D,0))</f>
        <v>Replacement</v>
      </c>
      <c r="I672" s="6" t="s">
        <v>8998</v>
      </c>
      <c r="J672" s="6" t="s">
        <v>5331</v>
      </c>
      <c r="K672" s="6" t="s">
        <v>5340</v>
      </c>
      <c r="L672" s="6" t="s">
        <v>8994</v>
      </c>
      <c r="M672" s="6" t="s">
        <v>5349</v>
      </c>
      <c r="N672" s="6" t="s">
        <v>5379</v>
      </c>
      <c r="O672" s="11"/>
      <c r="P672" s="11"/>
      <c r="Q672" s="6" t="s">
        <v>9163</v>
      </c>
      <c r="R672" s="9" t="b">
        <v>1</v>
      </c>
      <c r="S672" s="9" t="b">
        <v>0</v>
      </c>
      <c r="T672" s="6" t="s">
        <v>8848</v>
      </c>
      <c r="U672" s="17" t="str">
        <f>INDEX(Data!U:U,MATCH($D672,Data!$D:$D,0))</f>
        <v>52003-00001</v>
      </c>
      <c r="V672" s="17" t="str">
        <f>INDEX(Data!V:V,MATCH($D672,Data!$D:$D,0))</f>
        <v/>
      </c>
      <c r="W672" s="17" t="str">
        <f>INDEX(Data!W:W,MATCH($D672,Data!$D:$D,0))</f>
        <v/>
      </c>
      <c r="X672" s="17" t="str">
        <f>INDEX(Data!X:X,MATCH($D672,Data!$D:$D,0))</f>
        <v/>
      </c>
      <c r="Y672" s="17" t="str">
        <f>INDEX(Data!Y:Y,MATCH($D672,Data!$D:$D,0))</f>
        <v/>
      </c>
      <c r="Z672" s="17" t="str">
        <f>INDEX(Data!Z:Z,MATCH($D672,Data!$D:$D,0))</f>
        <v/>
      </c>
      <c r="AA672" s="17" t="str">
        <f>INDEX(Data!AA:AA,MATCH($D672,Data!$D:$D,0))</f>
        <v/>
      </c>
      <c r="AB672" s="17" t="str">
        <f>INDEX(Data!AB:AB,MATCH($D672,Data!$D:$D,0))</f>
        <v/>
      </c>
      <c r="AC672" s="17" t="str">
        <f>INDEX(Data!AC:AC,MATCH($D672,Data!$D:$D,0))</f>
        <v/>
      </c>
      <c r="AD672" s="17" t="str">
        <f>INDEX(Data!AD:AD,MATCH($D672,Data!$D:$D,0))</f>
        <v/>
      </c>
      <c r="AE672" s="17" t="str">
        <f>INDEX(Data!AE:AE,MATCH($D672,Data!$D:$D,0))</f>
        <v/>
      </c>
      <c r="AF672" s="17" t="str">
        <f>INDEX(Data!AF:AF,MATCH($D672,Data!$D:$D,0))</f>
        <v/>
      </c>
      <c r="AG672" s="17" t="str">
        <f>INDEX(Data!AG:AG,MATCH($D672,Data!$D:$D,0))</f>
        <v/>
      </c>
      <c r="AH672" s="17" t="str">
        <f>INDEX(Data!AH:AH,MATCH($D672,Data!$D:$D,0))</f>
        <v/>
      </c>
      <c r="AI672" s="17" t="str">
        <f>INDEX(Data!AI:AI,MATCH($D672,Data!$D:$D,0))</f>
        <v/>
      </c>
      <c r="AJ672" s="17" t="str">
        <f>INDEX(Data!AJ:AJ,MATCH($D672,Data!$D:$D,0))</f>
        <v/>
      </c>
      <c r="AK672" s="10">
        <v>70</v>
      </c>
      <c r="AL672" s="10">
        <v>85</v>
      </c>
      <c r="AM672" s="6" t="s">
        <v>475</v>
      </c>
      <c r="AN672" s="6" t="s">
        <v>9251</v>
      </c>
      <c r="AO672" s="6" t="s">
        <v>9305</v>
      </c>
      <c r="AP672" s="6" t="s">
        <v>9424</v>
      </c>
      <c r="AQ672" s="18" t="s">
        <v>9465</v>
      </c>
      <c r="AR672" s="11" t="str">
        <f t="shared" si="163"/>
        <v/>
      </c>
      <c r="AS672" s="11" t="str">
        <f t="shared" si="164"/>
        <v/>
      </c>
      <c r="AT672" s="11" t="str">
        <f t="shared" si="165"/>
        <v/>
      </c>
      <c r="AU672" s="11" t="str">
        <f t="shared" si="166"/>
        <v/>
      </c>
      <c r="AV672" s="11" t="str">
        <f t="shared" si="166"/>
        <v/>
      </c>
      <c r="AW672" s="11" t="str">
        <f t="shared" si="167"/>
        <v/>
      </c>
      <c r="AX672" s="11" t="str">
        <f t="shared" si="168"/>
        <v/>
      </c>
      <c r="AY672" s="11" t="str">
        <f t="shared" si="168"/>
        <v/>
      </c>
      <c r="AZ672" s="11" t="str">
        <f t="shared" si="168"/>
        <v/>
      </c>
      <c r="BA672" s="11" t="str">
        <f t="shared" si="169"/>
        <v/>
      </c>
      <c r="BB672" s="11" t="str">
        <f t="shared" si="170"/>
        <v/>
      </c>
      <c r="BC672" s="11" t="str">
        <f t="shared" si="170"/>
        <v/>
      </c>
      <c r="BD672" s="11" t="str">
        <f t="shared" si="171"/>
        <v/>
      </c>
      <c r="BE672" s="11" t="str">
        <f t="shared" si="172"/>
        <v/>
      </c>
      <c r="BF672" s="11" t="str">
        <f t="shared" si="173"/>
        <v/>
      </c>
      <c r="BG672" s="11" t="e">
        <v>#N/A</v>
      </c>
      <c r="BH672" s="11" t="e">
        <f t="shared" si="174"/>
        <v>#N/A</v>
      </c>
      <c r="BI672" s="11"/>
      <c r="BJ672" s="11"/>
      <c r="BK672" s="11"/>
      <c r="BL672" s="11"/>
      <c r="BM672" s="11"/>
      <c r="BN672" s="11"/>
      <c r="BO672" s="11"/>
      <c r="BP672" s="11"/>
      <c r="BQ672" s="11"/>
      <c r="BR672" s="11"/>
      <c r="BS672" s="11"/>
    </row>
    <row r="673" spans="1:71" x14ac:dyDescent="0.2">
      <c r="A673" s="16">
        <f t="shared" si="175"/>
        <v>672</v>
      </c>
      <c r="B673" s="11" t="str">
        <f t="shared" si="176"/>
        <v>52003-00002</v>
      </c>
      <c r="C673" s="11" t="str">
        <f t="shared" si="176"/>
        <v>52003-00002</v>
      </c>
      <c r="D673" s="7" t="s">
        <v>8849</v>
      </c>
      <c r="E673" s="6" t="s">
        <v>8990</v>
      </c>
      <c r="F673" s="11" t="s">
        <v>8991</v>
      </c>
      <c r="G673" s="17" t="str">
        <f>INDEX(Data!G:G,MATCH($D673,Data!$D:$D,0))</f>
        <v>SC/SCX</v>
      </c>
      <c r="H673" s="17" t="str">
        <f>INDEX(Data!H:H,MATCH($D673,Data!$D:$D,0))</f>
        <v>Replacement</v>
      </c>
      <c r="I673" s="6" t="s">
        <v>8998</v>
      </c>
      <c r="J673" s="6" t="s">
        <v>5331</v>
      </c>
      <c r="K673" s="6" t="s">
        <v>5340</v>
      </c>
      <c r="L673" s="6" t="s">
        <v>8994</v>
      </c>
      <c r="M673" s="6" t="s">
        <v>5349</v>
      </c>
      <c r="N673" s="6" t="s">
        <v>5379</v>
      </c>
      <c r="O673" s="11"/>
      <c r="P673" s="11"/>
      <c r="Q673" s="6" t="s">
        <v>9164</v>
      </c>
      <c r="R673" s="9" t="b">
        <v>1</v>
      </c>
      <c r="S673" s="9" t="b">
        <v>0</v>
      </c>
      <c r="T673" s="6" t="s">
        <v>8849</v>
      </c>
      <c r="U673" s="17" t="str">
        <f>INDEX(Data!U:U,MATCH($D673,Data!$D:$D,0))</f>
        <v>52003-00002</v>
      </c>
      <c r="V673" s="17" t="str">
        <f>INDEX(Data!V:V,MATCH($D673,Data!$D:$D,0))</f>
        <v/>
      </c>
      <c r="W673" s="17" t="str">
        <f>INDEX(Data!W:W,MATCH($D673,Data!$D:$D,0))</f>
        <v/>
      </c>
      <c r="X673" s="17" t="str">
        <f>INDEX(Data!X:X,MATCH($D673,Data!$D:$D,0))</f>
        <v/>
      </c>
      <c r="Y673" s="17" t="str">
        <f>INDEX(Data!Y:Y,MATCH($D673,Data!$D:$D,0))</f>
        <v/>
      </c>
      <c r="Z673" s="17" t="str">
        <f>INDEX(Data!Z:Z,MATCH($D673,Data!$D:$D,0))</f>
        <v/>
      </c>
      <c r="AA673" s="17" t="str">
        <f>INDEX(Data!AA:AA,MATCH($D673,Data!$D:$D,0))</f>
        <v/>
      </c>
      <c r="AB673" s="17" t="str">
        <f>INDEX(Data!AB:AB,MATCH($D673,Data!$D:$D,0))</f>
        <v/>
      </c>
      <c r="AC673" s="17" t="str">
        <f>INDEX(Data!AC:AC,MATCH($D673,Data!$D:$D,0))</f>
        <v/>
      </c>
      <c r="AD673" s="17" t="str">
        <f>INDEX(Data!AD:AD,MATCH($D673,Data!$D:$D,0))</f>
        <v/>
      </c>
      <c r="AE673" s="17" t="str">
        <f>INDEX(Data!AE:AE,MATCH($D673,Data!$D:$D,0))</f>
        <v/>
      </c>
      <c r="AF673" s="17" t="str">
        <f>INDEX(Data!AF:AF,MATCH($D673,Data!$D:$D,0))</f>
        <v/>
      </c>
      <c r="AG673" s="17" t="str">
        <f>INDEX(Data!AG:AG,MATCH($D673,Data!$D:$D,0))</f>
        <v/>
      </c>
      <c r="AH673" s="17" t="str">
        <f>INDEX(Data!AH:AH,MATCH($D673,Data!$D:$D,0))</f>
        <v/>
      </c>
      <c r="AI673" s="17" t="str">
        <f>INDEX(Data!AI:AI,MATCH($D673,Data!$D:$D,0))</f>
        <v/>
      </c>
      <c r="AJ673" s="17" t="str">
        <f>INDEX(Data!AJ:AJ,MATCH($D673,Data!$D:$D,0))</f>
        <v/>
      </c>
      <c r="AK673" s="10">
        <v>70</v>
      </c>
      <c r="AL673" s="10">
        <v>85</v>
      </c>
      <c r="AM673" s="6" t="s">
        <v>475</v>
      </c>
      <c r="AN673" s="6" t="s">
        <v>9251</v>
      </c>
      <c r="AO673" s="6" t="s">
        <v>9305</v>
      </c>
      <c r="AP673" s="6" t="s">
        <v>9424</v>
      </c>
      <c r="AQ673" s="18" t="s">
        <v>9465</v>
      </c>
      <c r="AR673" s="11" t="str">
        <f t="shared" si="163"/>
        <v/>
      </c>
      <c r="AS673" s="11" t="str">
        <f t="shared" si="164"/>
        <v/>
      </c>
      <c r="AT673" s="11" t="str">
        <f t="shared" si="165"/>
        <v/>
      </c>
      <c r="AU673" s="11" t="str">
        <f t="shared" si="166"/>
        <v/>
      </c>
      <c r="AV673" s="11" t="str">
        <f t="shared" si="166"/>
        <v/>
      </c>
      <c r="AW673" s="11" t="str">
        <f t="shared" si="167"/>
        <v/>
      </c>
      <c r="AX673" s="11" t="str">
        <f t="shared" si="168"/>
        <v/>
      </c>
      <c r="AY673" s="11" t="str">
        <f t="shared" si="168"/>
        <v/>
      </c>
      <c r="AZ673" s="11" t="str">
        <f t="shared" si="168"/>
        <v/>
      </c>
      <c r="BA673" s="11" t="str">
        <f t="shared" si="169"/>
        <v/>
      </c>
      <c r="BB673" s="11" t="str">
        <f t="shared" si="170"/>
        <v/>
      </c>
      <c r="BC673" s="11" t="str">
        <f t="shared" si="170"/>
        <v/>
      </c>
      <c r="BD673" s="11" t="str">
        <f t="shared" si="171"/>
        <v/>
      </c>
      <c r="BE673" s="11" t="str">
        <f t="shared" si="172"/>
        <v/>
      </c>
      <c r="BF673" s="11" t="str">
        <f t="shared" si="173"/>
        <v/>
      </c>
      <c r="BG673" s="11" t="e">
        <v>#N/A</v>
      </c>
      <c r="BH673" s="11" t="e">
        <f t="shared" si="174"/>
        <v>#N/A</v>
      </c>
      <c r="BI673" s="11"/>
      <c r="BJ673" s="11"/>
      <c r="BK673" s="11"/>
      <c r="BL673" s="11"/>
      <c r="BM673" s="11"/>
      <c r="BN673" s="11"/>
      <c r="BO673" s="11"/>
      <c r="BP673" s="11"/>
      <c r="BQ673" s="11"/>
      <c r="BR673" s="11"/>
      <c r="BS673" s="11"/>
    </row>
    <row r="674" spans="1:71" x14ac:dyDescent="0.2">
      <c r="A674" s="16">
        <f t="shared" si="175"/>
        <v>673</v>
      </c>
      <c r="B674" s="11" t="str">
        <f t="shared" si="176"/>
        <v>52003-00003</v>
      </c>
      <c r="C674" s="11" t="str">
        <f t="shared" si="176"/>
        <v>52003-00003</v>
      </c>
      <c r="D674" s="7" t="s">
        <v>8850</v>
      </c>
      <c r="E674" s="6" t="s">
        <v>8990</v>
      </c>
      <c r="F674" s="11" t="s">
        <v>8991</v>
      </c>
      <c r="G674" s="17" t="str">
        <f>INDEX(Data!G:G,MATCH($D674,Data!$D:$D,0))</f>
        <v>SC/SCX</v>
      </c>
      <c r="H674" s="17" t="str">
        <f>INDEX(Data!H:H,MATCH($D674,Data!$D:$D,0))</f>
        <v>Replacement</v>
      </c>
      <c r="I674" s="6" t="s">
        <v>8998</v>
      </c>
      <c r="J674" s="6" t="s">
        <v>5331</v>
      </c>
      <c r="K674" s="6" t="s">
        <v>5340</v>
      </c>
      <c r="L674" s="6" t="s">
        <v>8994</v>
      </c>
      <c r="M674" s="6" t="s">
        <v>5349</v>
      </c>
      <c r="N674" s="6" t="s">
        <v>5379</v>
      </c>
      <c r="O674" s="11"/>
      <c r="P674" s="11"/>
      <c r="Q674" s="6" t="s">
        <v>9165</v>
      </c>
      <c r="R674" s="9" t="b">
        <v>1</v>
      </c>
      <c r="S674" s="9" t="b">
        <v>0</v>
      </c>
      <c r="T674" s="6" t="s">
        <v>8850</v>
      </c>
      <c r="U674" s="17" t="str">
        <f>INDEX(Data!U:U,MATCH($D674,Data!$D:$D,0))</f>
        <v>52003-00003</v>
      </c>
      <c r="V674" s="17" t="str">
        <f>INDEX(Data!V:V,MATCH($D674,Data!$D:$D,0))</f>
        <v/>
      </c>
      <c r="W674" s="17" t="str">
        <f>INDEX(Data!W:W,MATCH($D674,Data!$D:$D,0))</f>
        <v/>
      </c>
      <c r="X674" s="17" t="str">
        <f>INDEX(Data!X:X,MATCH($D674,Data!$D:$D,0))</f>
        <v/>
      </c>
      <c r="Y674" s="17" t="str">
        <f>INDEX(Data!Y:Y,MATCH($D674,Data!$D:$D,0))</f>
        <v/>
      </c>
      <c r="Z674" s="17" t="str">
        <f>INDEX(Data!Z:Z,MATCH($D674,Data!$D:$D,0))</f>
        <v/>
      </c>
      <c r="AA674" s="17" t="str">
        <f>INDEX(Data!AA:AA,MATCH($D674,Data!$D:$D,0))</f>
        <v/>
      </c>
      <c r="AB674" s="17" t="str">
        <f>INDEX(Data!AB:AB,MATCH($D674,Data!$D:$D,0))</f>
        <v/>
      </c>
      <c r="AC674" s="17" t="str">
        <f>INDEX(Data!AC:AC,MATCH($D674,Data!$D:$D,0))</f>
        <v/>
      </c>
      <c r="AD674" s="17" t="str">
        <f>INDEX(Data!AD:AD,MATCH($D674,Data!$D:$D,0))</f>
        <v/>
      </c>
      <c r="AE674" s="17" t="str">
        <f>INDEX(Data!AE:AE,MATCH($D674,Data!$D:$D,0))</f>
        <v/>
      </c>
      <c r="AF674" s="17" t="str">
        <f>INDEX(Data!AF:AF,MATCH($D674,Data!$D:$D,0))</f>
        <v/>
      </c>
      <c r="AG674" s="17" t="str">
        <f>INDEX(Data!AG:AG,MATCH($D674,Data!$D:$D,0))</f>
        <v/>
      </c>
      <c r="AH674" s="17" t="str">
        <f>INDEX(Data!AH:AH,MATCH($D674,Data!$D:$D,0))</f>
        <v/>
      </c>
      <c r="AI674" s="17" t="str">
        <f>INDEX(Data!AI:AI,MATCH($D674,Data!$D:$D,0))</f>
        <v/>
      </c>
      <c r="AJ674" s="17" t="str">
        <f>INDEX(Data!AJ:AJ,MATCH($D674,Data!$D:$D,0))</f>
        <v/>
      </c>
      <c r="AK674" s="10">
        <v>70</v>
      </c>
      <c r="AL674" s="10">
        <v>85</v>
      </c>
      <c r="AM674" s="6" t="s">
        <v>475</v>
      </c>
      <c r="AN674" s="6" t="s">
        <v>9251</v>
      </c>
      <c r="AO674" s="6" t="s">
        <v>9305</v>
      </c>
      <c r="AP674" s="6" t="s">
        <v>9424</v>
      </c>
      <c r="AQ674" s="18" t="s">
        <v>9465</v>
      </c>
      <c r="AR674" s="11" t="str">
        <f t="shared" si="163"/>
        <v/>
      </c>
      <c r="AS674" s="11" t="str">
        <f t="shared" si="164"/>
        <v/>
      </c>
      <c r="AT674" s="11" t="str">
        <f t="shared" si="165"/>
        <v/>
      </c>
      <c r="AU674" s="11" t="str">
        <f t="shared" si="166"/>
        <v/>
      </c>
      <c r="AV674" s="11" t="str">
        <f t="shared" si="166"/>
        <v/>
      </c>
      <c r="AW674" s="11" t="str">
        <f t="shared" si="167"/>
        <v/>
      </c>
      <c r="AX674" s="11" t="str">
        <f t="shared" si="168"/>
        <v/>
      </c>
      <c r="AY674" s="11" t="str">
        <f t="shared" si="168"/>
        <v/>
      </c>
      <c r="AZ674" s="11" t="str">
        <f t="shared" si="168"/>
        <v/>
      </c>
      <c r="BA674" s="11" t="str">
        <f t="shared" si="169"/>
        <v/>
      </c>
      <c r="BB674" s="11" t="str">
        <f t="shared" si="170"/>
        <v/>
      </c>
      <c r="BC674" s="11" t="str">
        <f t="shared" si="170"/>
        <v/>
      </c>
      <c r="BD674" s="11" t="str">
        <f t="shared" si="171"/>
        <v/>
      </c>
      <c r="BE674" s="11" t="str">
        <f t="shared" si="172"/>
        <v/>
      </c>
      <c r="BF674" s="11" t="str">
        <f t="shared" si="173"/>
        <v/>
      </c>
      <c r="BG674" s="11" t="e">
        <v>#N/A</v>
      </c>
      <c r="BH674" s="11" t="e">
        <f t="shared" si="174"/>
        <v>#N/A</v>
      </c>
      <c r="BI674" s="11"/>
      <c r="BJ674" s="11"/>
      <c r="BK674" s="11"/>
      <c r="BL674" s="11"/>
      <c r="BM674" s="11"/>
      <c r="BN674" s="11"/>
      <c r="BO674" s="11"/>
      <c r="BP674" s="11"/>
      <c r="BQ674" s="11"/>
      <c r="BR674" s="11"/>
      <c r="BS674" s="11"/>
    </row>
    <row r="675" spans="1:71" x14ac:dyDescent="0.2">
      <c r="A675" s="16">
        <f t="shared" si="175"/>
        <v>674</v>
      </c>
      <c r="B675" s="11" t="str">
        <f t="shared" si="176"/>
        <v>52003-00004</v>
      </c>
      <c r="C675" s="11" t="str">
        <f t="shared" si="176"/>
        <v>52003-00004</v>
      </c>
      <c r="D675" s="7" t="s">
        <v>8851</v>
      </c>
      <c r="E675" s="6" t="s">
        <v>8990</v>
      </c>
      <c r="F675" s="11" t="s">
        <v>8991</v>
      </c>
      <c r="G675" s="17" t="str">
        <f>INDEX(Data!G:G,MATCH($D675,Data!$D:$D,0))</f>
        <v>SC/SCX</v>
      </c>
      <c r="H675" s="17" t="str">
        <f>INDEX(Data!H:H,MATCH($D675,Data!$D:$D,0))</f>
        <v>Replacement</v>
      </c>
      <c r="I675" s="6" t="s">
        <v>8998</v>
      </c>
      <c r="J675" s="6" t="s">
        <v>5331</v>
      </c>
      <c r="K675" s="6" t="s">
        <v>5340</v>
      </c>
      <c r="L675" s="6" t="s">
        <v>8994</v>
      </c>
      <c r="M675" s="6" t="s">
        <v>5349</v>
      </c>
      <c r="N675" s="6" t="s">
        <v>5379</v>
      </c>
      <c r="O675" s="11"/>
      <c r="P675" s="11"/>
      <c r="Q675" s="6" t="s">
        <v>9166</v>
      </c>
      <c r="R675" s="9" t="b">
        <v>1</v>
      </c>
      <c r="S675" s="9" t="b">
        <v>0</v>
      </c>
      <c r="T675" s="6" t="s">
        <v>8851</v>
      </c>
      <c r="U675" s="17" t="str">
        <f>INDEX(Data!U:U,MATCH($D675,Data!$D:$D,0))</f>
        <v>52003-00004</v>
      </c>
      <c r="V675" s="17" t="str">
        <f>INDEX(Data!V:V,MATCH($D675,Data!$D:$D,0))</f>
        <v/>
      </c>
      <c r="W675" s="17" t="str">
        <f>INDEX(Data!W:W,MATCH($D675,Data!$D:$D,0))</f>
        <v/>
      </c>
      <c r="X675" s="17" t="str">
        <f>INDEX(Data!X:X,MATCH($D675,Data!$D:$D,0))</f>
        <v/>
      </c>
      <c r="Y675" s="17" t="str">
        <f>INDEX(Data!Y:Y,MATCH($D675,Data!$D:$D,0))</f>
        <v/>
      </c>
      <c r="Z675" s="17" t="str">
        <f>INDEX(Data!Z:Z,MATCH($D675,Data!$D:$D,0))</f>
        <v/>
      </c>
      <c r="AA675" s="17" t="str">
        <f>INDEX(Data!AA:AA,MATCH($D675,Data!$D:$D,0))</f>
        <v/>
      </c>
      <c r="AB675" s="17" t="str">
        <f>INDEX(Data!AB:AB,MATCH($D675,Data!$D:$D,0))</f>
        <v/>
      </c>
      <c r="AC675" s="17" t="str">
        <f>INDEX(Data!AC:AC,MATCH($D675,Data!$D:$D,0))</f>
        <v/>
      </c>
      <c r="AD675" s="17" t="str">
        <f>INDEX(Data!AD:AD,MATCH($D675,Data!$D:$D,0))</f>
        <v/>
      </c>
      <c r="AE675" s="17" t="str">
        <f>INDEX(Data!AE:AE,MATCH($D675,Data!$D:$D,0))</f>
        <v/>
      </c>
      <c r="AF675" s="17" t="str">
        <f>INDEX(Data!AF:AF,MATCH($D675,Data!$D:$D,0))</f>
        <v/>
      </c>
      <c r="AG675" s="17" t="str">
        <f>INDEX(Data!AG:AG,MATCH($D675,Data!$D:$D,0))</f>
        <v/>
      </c>
      <c r="AH675" s="17" t="str">
        <f>INDEX(Data!AH:AH,MATCH($D675,Data!$D:$D,0))</f>
        <v/>
      </c>
      <c r="AI675" s="17" t="str">
        <f>INDEX(Data!AI:AI,MATCH($D675,Data!$D:$D,0))</f>
        <v/>
      </c>
      <c r="AJ675" s="17" t="str">
        <f>INDEX(Data!AJ:AJ,MATCH($D675,Data!$D:$D,0))</f>
        <v/>
      </c>
      <c r="AK675" s="10">
        <v>70</v>
      </c>
      <c r="AL675" s="10">
        <v>85</v>
      </c>
      <c r="AM675" s="6" t="s">
        <v>475</v>
      </c>
      <c r="AN675" s="6" t="s">
        <v>9251</v>
      </c>
      <c r="AO675" s="6" t="s">
        <v>9305</v>
      </c>
      <c r="AP675" s="6" t="s">
        <v>9424</v>
      </c>
      <c r="AQ675" s="18" t="s">
        <v>9465</v>
      </c>
      <c r="AR675" s="11" t="str">
        <f t="shared" si="163"/>
        <v/>
      </c>
      <c r="AS675" s="11" t="str">
        <f t="shared" si="164"/>
        <v/>
      </c>
      <c r="AT675" s="11" t="str">
        <f t="shared" si="165"/>
        <v/>
      </c>
      <c r="AU675" s="11" t="str">
        <f t="shared" si="166"/>
        <v/>
      </c>
      <c r="AV675" s="11" t="str">
        <f t="shared" si="166"/>
        <v/>
      </c>
      <c r="AW675" s="11" t="str">
        <f t="shared" si="167"/>
        <v/>
      </c>
      <c r="AX675" s="11" t="str">
        <f t="shared" si="168"/>
        <v/>
      </c>
      <c r="AY675" s="11" t="str">
        <f t="shared" si="168"/>
        <v/>
      </c>
      <c r="AZ675" s="11" t="str">
        <f t="shared" si="168"/>
        <v/>
      </c>
      <c r="BA675" s="11" t="str">
        <f t="shared" si="169"/>
        <v/>
      </c>
      <c r="BB675" s="11" t="str">
        <f t="shared" si="170"/>
        <v/>
      </c>
      <c r="BC675" s="11" t="str">
        <f t="shared" si="170"/>
        <v/>
      </c>
      <c r="BD675" s="11" t="str">
        <f t="shared" si="171"/>
        <v/>
      </c>
      <c r="BE675" s="11" t="str">
        <f t="shared" si="172"/>
        <v/>
      </c>
      <c r="BF675" s="11" t="str">
        <f t="shared" si="173"/>
        <v/>
      </c>
      <c r="BG675" s="11" t="e">
        <v>#N/A</v>
      </c>
      <c r="BH675" s="11" t="e">
        <f t="shared" si="174"/>
        <v>#N/A</v>
      </c>
      <c r="BI675" s="11"/>
      <c r="BJ675" s="11"/>
      <c r="BK675" s="11"/>
      <c r="BL675" s="11"/>
      <c r="BM675" s="11"/>
      <c r="BN675" s="11"/>
      <c r="BO675" s="11"/>
      <c r="BP675" s="11"/>
      <c r="BQ675" s="11"/>
      <c r="BR675" s="11"/>
      <c r="BS675" s="11"/>
    </row>
    <row r="676" spans="1:71" x14ac:dyDescent="0.2">
      <c r="A676" s="16">
        <f t="shared" si="175"/>
        <v>675</v>
      </c>
      <c r="B676" s="11" t="str">
        <f t="shared" si="176"/>
        <v>52003-00005</v>
      </c>
      <c r="C676" s="11" t="str">
        <f t="shared" si="176"/>
        <v>52003-00005</v>
      </c>
      <c r="D676" s="7" t="s">
        <v>8852</v>
      </c>
      <c r="E676" s="6" t="s">
        <v>8990</v>
      </c>
      <c r="F676" s="11" t="s">
        <v>8991</v>
      </c>
      <c r="G676" s="17" t="str">
        <f>INDEX(Data!G:G,MATCH($D676,Data!$D:$D,0))</f>
        <v>SC/SCX</v>
      </c>
      <c r="H676" s="17" t="str">
        <f>INDEX(Data!H:H,MATCH($D676,Data!$D:$D,0))</f>
        <v>Replacement</v>
      </c>
      <c r="I676" s="6" t="s">
        <v>8998</v>
      </c>
      <c r="J676" s="6" t="s">
        <v>5331</v>
      </c>
      <c r="K676" s="6" t="s">
        <v>5340</v>
      </c>
      <c r="L676" s="6" t="s">
        <v>8994</v>
      </c>
      <c r="M676" s="6" t="s">
        <v>5349</v>
      </c>
      <c r="N676" s="6" t="s">
        <v>5379</v>
      </c>
      <c r="O676" s="11"/>
      <c r="P676" s="11"/>
      <c r="Q676" s="6" t="s">
        <v>9167</v>
      </c>
      <c r="R676" s="9" t="b">
        <v>1</v>
      </c>
      <c r="S676" s="9" t="b">
        <v>0</v>
      </c>
      <c r="T676" s="6" t="s">
        <v>8852</v>
      </c>
      <c r="U676" s="17" t="str">
        <f>INDEX(Data!U:U,MATCH($D676,Data!$D:$D,0))</f>
        <v>52003-00005</v>
      </c>
      <c r="V676" s="17" t="str">
        <f>INDEX(Data!V:V,MATCH($D676,Data!$D:$D,0))</f>
        <v/>
      </c>
      <c r="W676" s="17" t="str">
        <f>INDEX(Data!W:W,MATCH($D676,Data!$D:$D,0))</f>
        <v/>
      </c>
      <c r="X676" s="17" t="str">
        <f>INDEX(Data!X:X,MATCH($D676,Data!$D:$D,0))</f>
        <v/>
      </c>
      <c r="Y676" s="17" t="str">
        <f>INDEX(Data!Y:Y,MATCH($D676,Data!$D:$D,0))</f>
        <v/>
      </c>
      <c r="Z676" s="17" t="str">
        <f>INDEX(Data!Z:Z,MATCH($D676,Data!$D:$D,0))</f>
        <v/>
      </c>
      <c r="AA676" s="17" t="str">
        <f>INDEX(Data!AA:AA,MATCH($D676,Data!$D:$D,0))</f>
        <v/>
      </c>
      <c r="AB676" s="17" t="str">
        <f>INDEX(Data!AB:AB,MATCH($D676,Data!$D:$D,0))</f>
        <v/>
      </c>
      <c r="AC676" s="17" t="str">
        <f>INDEX(Data!AC:AC,MATCH($D676,Data!$D:$D,0))</f>
        <v/>
      </c>
      <c r="AD676" s="17" t="str">
        <f>INDEX(Data!AD:AD,MATCH($D676,Data!$D:$D,0))</f>
        <v/>
      </c>
      <c r="AE676" s="17" t="str">
        <f>INDEX(Data!AE:AE,MATCH($D676,Data!$D:$D,0))</f>
        <v/>
      </c>
      <c r="AF676" s="17" t="str">
        <f>INDEX(Data!AF:AF,MATCH($D676,Data!$D:$D,0))</f>
        <v/>
      </c>
      <c r="AG676" s="17" t="str">
        <f>INDEX(Data!AG:AG,MATCH($D676,Data!$D:$D,0))</f>
        <v/>
      </c>
      <c r="AH676" s="17" t="str">
        <f>INDEX(Data!AH:AH,MATCH($D676,Data!$D:$D,0))</f>
        <v/>
      </c>
      <c r="AI676" s="17" t="str">
        <f>INDEX(Data!AI:AI,MATCH($D676,Data!$D:$D,0))</f>
        <v/>
      </c>
      <c r="AJ676" s="17" t="str">
        <f>INDEX(Data!AJ:AJ,MATCH($D676,Data!$D:$D,0))</f>
        <v/>
      </c>
      <c r="AK676" s="10">
        <v>70</v>
      </c>
      <c r="AL676" s="10">
        <v>85</v>
      </c>
      <c r="AM676" s="6" t="s">
        <v>475</v>
      </c>
      <c r="AN676" s="6" t="s">
        <v>9251</v>
      </c>
      <c r="AO676" s="6" t="s">
        <v>9305</v>
      </c>
      <c r="AP676" s="6" t="s">
        <v>9424</v>
      </c>
      <c r="AQ676" s="18" t="s">
        <v>9465</v>
      </c>
      <c r="AR676" s="11" t="str">
        <f t="shared" si="163"/>
        <v/>
      </c>
      <c r="AS676" s="11" t="str">
        <f t="shared" si="164"/>
        <v/>
      </c>
      <c r="AT676" s="11" t="str">
        <f t="shared" si="165"/>
        <v/>
      </c>
      <c r="AU676" s="11" t="str">
        <f t="shared" si="166"/>
        <v/>
      </c>
      <c r="AV676" s="11" t="str">
        <f t="shared" si="166"/>
        <v/>
      </c>
      <c r="AW676" s="11" t="str">
        <f t="shared" si="167"/>
        <v/>
      </c>
      <c r="AX676" s="11" t="str">
        <f t="shared" si="168"/>
        <v/>
      </c>
      <c r="AY676" s="11" t="str">
        <f t="shared" si="168"/>
        <v/>
      </c>
      <c r="AZ676" s="11" t="str">
        <f t="shared" si="168"/>
        <v/>
      </c>
      <c r="BA676" s="11" t="str">
        <f t="shared" si="169"/>
        <v/>
      </c>
      <c r="BB676" s="11" t="str">
        <f t="shared" si="170"/>
        <v/>
      </c>
      <c r="BC676" s="11" t="str">
        <f t="shared" si="170"/>
        <v/>
      </c>
      <c r="BD676" s="11" t="str">
        <f t="shared" si="171"/>
        <v/>
      </c>
      <c r="BE676" s="11" t="str">
        <f t="shared" si="172"/>
        <v/>
      </c>
      <c r="BF676" s="11" t="str">
        <f t="shared" si="173"/>
        <v/>
      </c>
      <c r="BG676" s="11" t="e">
        <v>#N/A</v>
      </c>
      <c r="BH676" s="11" t="e">
        <f t="shared" si="174"/>
        <v>#N/A</v>
      </c>
      <c r="BI676" s="11"/>
      <c r="BJ676" s="11"/>
      <c r="BK676" s="11"/>
      <c r="BL676" s="11"/>
      <c r="BM676" s="11"/>
      <c r="BN676" s="11"/>
      <c r="BO676" s="11"/>
      <c r="BP676" s="11"/>
      <c r="BQ676" s="11"/>
      <c r="BR676" s="11"/>
      <c r="BS676" s="11"/>
    </row>
    <row r="677" spans="1:71" x14ac:dyDescent="0.2">
      <c r="A677" s="16">
        <f t="shared" si="175"/>
        <v>676</v>
      </c>
      <c r="B677" s="11" t="str">
        <f t="shared" si="176"/>
        <v>52003-00006</v>
      </c>
      <c r="C677" s="11" t="str">
        <f t="shared" si="176"/>
        <v>52003-00006</v>
      </c>
      <c r="D677" s="7" t="s">
        <v>8853</v>
      </c>
      <c r="E677" s="6" t="s">
        <v>8990</v>
      </c>
      <c r="F677" s="11" t="s">
        <v>8991</v>
      </c>
      <c r="G677" s="17" t="str">
        <f>INDEX(Data!G:G,MATCH($D677,Data!$D:$D,0))</f>
        <v>SC/SCX</v>
      </c>
      <c r="H677" s="17" t="str">
        <f>INDEX(Data!H:H,MATCH($D677,Data!$D:$D,0))</f>
        <v>Replacement</v>
      </c>
      <c r="I677" s="6" t="s">
        <v>8998</v>
      </c>
      <c r="J677" s="6" t="s">
        <v>5331</v>
      </c>
      <c r="K677" s="6" t="s">
        <v>5340</v>
      </c>
      <c r="L677" s="6" t="s">
        <v>8994</v>
      </c>
      <c r="M677" s="6" t="s">
        <v>5349</v>
      </c>
      <c r="N677" s="6" t="s">
        <v>5379</v>
      </c>
      <c r="O677" s="11"/>
      <c r="P677" s="11"/>
      <c r="Q677" s="6" t="s">
        <v>9168</v>
      </c>
      <c r="R677" s="9" t="b">
        <v>1</v>
      </c>
      <c r="S677" s="9" t="b">
        <v>0</v>
      </c>
      <c r="T677" s="6" t="s">
        <v>8853</v>
      </c>
      <c r="U677" s="17" t="str">
        <f>INDEX(Data!U:U,MATCH($D677,Data!$D:$D,0))</f>
        <v>52003-00006</v>
      </c>
      <c r="V677" s="17" t="str">
        <f>INDEX(Data!V:V,MATCH($D677,Data!$D:$D,0))</f>
        <v/>
      </c>
      <c r="W677" s="17" t="str">
        <f>INDEX(Data!W:W,MATCH($D677,Data!$D:$D,0))</f>
        <v/>
      </c>
      <c r="X677" s="17" t="str">
        <f>INDEX(Data!X:X,MATCH($D677,Data!$D:$D,0))</f>
        <v/>
      </c>
      <c r="Y677" s="17" t="str">
        <f>INDEX(Data!Y:Y,MATCH($D677,Data!$D:$D,0))</f>
        <v/>
      </c>
      <c r="Z677" s="17" t="str">
        <f>INDEX(Data!Z:Z,MATCH($D677,Data!$D:$D,0))</f>
        <v/>
      </c>
      <c r="AA677" s="17" t="str">
        <f>INDEX(Data!AA:AA,MATCH($D677,Data!$D:$D,0))</f>
        <v/>
      </c>
      <c r="AB677" s="17" t="str">
        <f>INDEX(Data!AB:AB,MATCH($D677,Data!$D:$D,0))</f>
        <v/>
      </c>
      <c r="AC677" s="17" t="str">
        <f>INDEX(Data!AC:AC,MATCH($D677,Data!$D:$D,0))</f>
        <v/>
      </c>
      <c r="AD677" s="17" t="str">
        <f>INDEX(Data!AD:AD,MATCH($D677,Data!$D:$D,0))</f>
        <v/>
      </c>
      <c r="AE677" s="17" t="str">
        <f>INDEX(Data!AE:AE,MATCH($D677,Data!$D:$D,0))</f>
        <v/>
      </c>
      <c r="AF677" s="17" t="str">
        <f>INDEX(Data!AF:AF,MATCH($D677,Data!$D:$D,0))</f>
        <v/>
      </c>
      <c r="AG677" s="17" t="str">
        <f>INDEX(Data!AG:AG,MATCH($D677,Data!$D:$D,0))</f>
        <v/>
      </c>
      <c r="AH677" s="17" t="str">
        <f>INDEX(Data!AH:AH,MATCH($D677,Data!$D:$D,0))</f>
        <v/>
      </c>
      <c r="AI677" s="17" t="str">
        <f>INDEX(Data!AI:AI,MATCH($D677,Data!$D:$D,0))</f>
        <v/>
      </c>
      <c r="AJ677" s="17" t="str">
        <f>INDEX(Data!AJ:AJ,MATCH($D677,Data!$D:$D,0))</f>
        <v/>
      </c>
      <c r="AK677" s="10">
        <v>70</v>
      </c>
      <c r="AL677" s="10">
        <v>85</v>
      </c>
      <c r="AM677" s="6" t="s">
        <v>475</v>
      </c>
      <c r="AN677" s="6" t="s">
        <v>9251</v>
      </c>
      <c r="AO677" s="6" t="s">
        <v>9305</v>
      </c>
      <c r="AP677" s="6" t="s">
        <v>9424</v>
      </c>
      <c r="AQ677" s="18" t="s">
        <v>9465</v>
      </c>
      <c r="AR677" s="11" t="str">
        <f t="shared" si="163"/>
        <v/>
      </c>
      <c r="AS677" s="11" t="str">
        <f t="shared" si="164"/>
        <v/>
      </c>
      <c r="AT677" s="11" t="str">
        <f t="shared" si="165"/>
        <v/>
      </c>
      <c r="AU677" s="11" t="str">
        <f t="shared" si="166"/>
        <v/>
      </c>
      <c r="AV677" s="11" t="str">
        <f t="shared" si="166"/>
        <v/>
      </c>
      <c r="AW677" s="11" t="str">
        <f t="shared" si="167"/>
        <v/>
      </c>
      <c r="AX677" s="11" t="str">
        <f t="shared" si="168"/>
        <v/>
      </c>
      <c r="AY677" s="11" t="str">
        <f t="shared" si="168"/>
        <v/>
      </c>
      <c r="AZ677" s="11" t="str">
        <f t="shared" si="168"/>
        <v/>
      </c>
      <c r="BA677" s="11" t="str">
        <f t="shared" si="169"/>
        <v/>
      </c>
      <c r="BB677" s="11" t="str">
        <f t="shared" si="170"/>
        <v/>
      </c>
      <c r="BC677" s="11" t="str">
        <f t="shared" si="170"/>
        <v/>
      </c>
      <c r="BD677" s="11" t="str">
        <f t="shared" si="171"/>
        <v/>
      </c>
      <c r="BE677" s="11" t="str">
        <f t="shared" si="172"/>
        <v/>
      </c>
      <c r="BF677" s="11" t="str">
        <f t="shared" si="173"/>
        <v/>
      </c>
      <c r="BG677" s="11" t="e">
        <v>#N/A</v>
      </c>
      <c r="BH677" s="11" t="e">
        <f t="shared" si="174"/>
        <v>#N/A</v>
      </c>
      <c r="BI677" s="11"/>
      <c r="BJ677" s="11"/>
      <c r="BK677" s="11"/>
      <c r="BL677" s="11"/>
      <c r="BM677" s="11"/>
      <c r="BN677" s="11"/>
      <c r="BO677" s="11"/>
      <c r="BP677" s="11"/>
      <c r="BQ677" s="11"/>
      <c r="BR677" s="11"/>
      <c r="BS677" s="11"/>
    </row>
    <row r="678" spans="1:71" x14ac:dyDescent="0.2">
      <c r="A678" s="16">
        <f t="shared" si="175"/>
        <v>677</v>
      </c>
      <c r="B678" s="11" t="str">
        <f t="shared" si="176"/>
        <v>52003-00007</v>
      </c>
      <c r="C678" s="11" t="str">
        <f t="shared" si="176"/>
        <v>52003-00007</v>
      </c>
      <c r="D678" s="7" t="s">
        <v>8854</v>
      </c>
      <c r="E678" s="6" t="s">
        <v>8990</v>
      </c>
      <c r="F678" s="11" t="s">
        <v>8991</v>
      </c>
      <c r="G678" s="17" t="str">
        <f>INDEX(Data!G:G,MATCH($D678,Data!$D:$D,0))</f>
        <v>SC/SCX</v>
      </c>
      <c r="H678" s="17" t="str">
        <f>INDEX(Data!H:H,MATCH($D678,Data!$D:$D,0))</f>
        <v>Replacement</v>
      </c>
      <c r="I678" s="6" t="s">
        <v>8998</v>
      </c>
      <c r="J678" s="6" t="s">
        <v>5331</v>
      </c>
      <c r="K678" s="6" t="s">
        <v>5340</v>
      </c>
      <c r="L678" s="6" t="s">
        <v>8994</v>
      </c>
      <c r="M678" s="6" t="s">
        <v>5349</v>
      </c>
      <c r="N678" s="6" t="s">
        <v>5379</v>
      </c>
      <c r="O678" s="11"/>
      <c r="P678" s="11"/>
      <c r="Q678" s="6" t="s">
        <v>9169</v>
      </c>
      <c r="R678" s="9" t="b">
        <v>1</v>
      </c>
      <c r="S678" s="9" t="b">
        <v>0</v>
      </c>
      <c r="T678" s="6" t="s">
        <v>8854</v>
      </c>
      <c r="U678" s="17" t="str">
        <f>INDEX(Data!U:U,MATCH($D678,Data!$D:$D,0))</f>
        <v>52003-00007</v>
      </c>
      <c r="V678" s="17" t="str">
        <f>INDEX(Data!V:V,MATCH($D678,Data!$D:$D,0))</f>
        <v/>
      </c>
      <c r="W678" s="17" t="str">
        <f>INDEX(Data!W:W,MATCH($D678,Data!$D:$D,0))</f>
        <v/>
      </c>
      <c r="X678" s="17" t="str">
        <f>INDEX(Data!X:X,MATCH($D678,Data!$D:$D,0))</f>
        <v/>
      </c>
      <c r="Y678" s="17" t="str">
        <f>INDEX(Data!Y:Y,MATCH($D678,Data!$D:$D,0))</f>
        <v/>
      </c>
      <c r="Z678" s="17" t="str">
        <f>INDEX(Data!Z:Z,MATCH($D678,Data!$D:$D,0))</f>
        <v/>
      </c>
      <c r="AA678" s="17" t="str">
        <f>INDEX(Data!AA:AA,MATCH($D678,Data!$D:$D,0))</f>
        <v/>
      </c>
      <c r="AB678" s="17" t="str">
        <f>INDEX(Data!AB:AB,MATCH($D678,Data!$D:$D,0))</f>
        <v/>
      </c>
      <c r="AC678" s="17" t="str">
        <f>INDEX(Data!AC:AC,MATCH($D678,Data!$D:$D,0))</f>
        <v/>
      </c>
      <c r="AD678" s="17" t="str">
        <f>INDEX(Data!AD:AD,MATCH($D678,Data!$D:$D,0))</f>
        <v/>
      </c>
      <c r="AE678" s="17" t="str">
        <f>INDEX(Data!AE:AE,MATCH($D678,Data!$D:$D,0))</f>
        <v/>
      </c>
      <c r="AF678" s="17" t="str">
        <f>INDEX(Data!AF:AF,MATCH($D678,Data!$D:$D,0))</f>
        <v/>
      </c>
      <c r="AG678" s="17" t="str">
        <f>INDEX(Data!AG:AG,MATCH($D678,Data!$D:$D,0))</f>
        <v/>
      </c>
      <c r="AH678" s="17" t="str">
        <f>INDEX(Data!AH:AH,MATCH($D678,Data!$D:$D,0))</f>
        <v/>
      </c>
      <c r="AI678" s="17" t="str">
        <f>INDEX(Data!AI:AI,MATCH($D678,Data!$D:$D,0))</f>
        <v/>
      </c>
      <c r="AJ678" s="17" t="str">
        <f>INDEX(Data!AJ:AJ,MATCH($D678,Data!$D:$D,0))</f>
        <v/>
      </c>
      <c r="AK678" s="10">
        <v>70</v>
      </c>
      <c r="AL678" s="10">
        <v>85</v>
      </c>
      <c r="AM678" s="6" t="s">
        <v>475</v>
      </c>
      <c r="AN678" s="6" t="s">
        <v>9251</v>
      </c>
      <c r="AO678" s="6" t="s">
        <v>9305</v>
      </c>
      <c r="AP678" s="6" t="s">
        <v>9424</v>
      </c>
      <c r="AQ678" s="18" t="s">
        <v>9465</v>
      </c>
      <c r="AR678" s="11" t="str">
        <f t="shared" si="163"/>
        <v/>
      </c>
      <c r="AS678" s="11" t="str">
        <f t="shared" si="164"/>
        <v/>
      </c>
      <c r="AT678" s="11" t="str">
        <f t="shared" si="165"/>
        <v/>
      </c>
      <c r="AU678" s="11" t="str">
        <f t="shared" si="166"/>
        <v/>
      </c>
      <c r="AV678" s="11" t="str">
        <f t="shared" si="166"/>
        <v/>
      </c>
      <c r="AW678" s="11" t="str">
        <f t="shared" si="167"/>
        <v/>
      </c>
      <c r="AX678" s="11" t="str">
        <f t="shared" si="168"/>
        <v/>
      </c>
      <c r="AY678" s="11" t="str">
        <f t="shared" si="168"/>
        <v/>
      </c>
      <c r="AZ678" s="11" t="str">
        <f t="shared" si="168"/>
        <v/>
      </c>
      <c r="BA678" s="11" t="str">
        <f t="shared" si="169"/>
        <v/>
      </c>
      <c r="BB678" s="11" t="str">
        <f t="shared" si="170"/>
        <v/>
      </c>
      <c r="BC678" s="11" t="str">
        <f t="shared" si="170"/>
        <v/>
      </c>
      <c r="BD678" s="11" t="str">
        <f t="shared" si="171"/>
        <v/>
      </c>
      <c r="BE678" s="11" t="str">
        <f t="shared" si="172"/>
        <v/>
      </c>
      <c r="BF678" s="11" t="str">
        <f t="shared" si="173"/>
        <v/>
      </c>
      <c r="BG678" s="11" t="e">
        <v>#N/A</v>
      </c>
      <c r="BH678" s="11" t="e">
        <f t="shared" si="174"/>
        <v>#N/A</v>
      </c>
      <c r="BI678" s="11"/>
      <c r="BJ678" s="11"/>
      <c r="BK678" s="11"/>
      <c r="BL678" s="11"/>
      <c r="BM678" s="11"/>
      <c r="BN678" s="11"/>
      <c r="BO678" s="11"/>
      <c r="BP678" s="11"/>
      <c r="BQ678" s="11"/>
      <c r="BR678" s="11"/>
      <c r="BS678" s="11"/>
    </row>
    <row r="679" spans="1:71" x14ac:dyDescent="0.2">
      <c r="A679" s="16">
        <f t="shared" si="175"/>
        <v>678</v>
      </c>
      <c r="B679" s="11" t="str">
        <f t="shared" si="176"/>
        <v>52003-00008</v>
      </c>
      <c r="C679" s="11" t="str">
        <f t="shared" si="176"/>
        <v>52003-00008</v>
      </c>
      <c r="D679" s="7" t="s">
        <v>8855</v>
      </c>
      <c r="E679" s="6" t="s">
        <v>8990</v>
      </c>
      <c r="F679" s="11" t="s">
        <v>8991</v>
      </c>
      <c r="G679" s="17" t="str">
        <f>INDEX(Data!G:G,MATCH($D679,Data!$D:$D,0))</f>
        <v>SC/SCX</v>
      </c>
      <c r="H679" s="17" t="str">
        <f>INDEX(Data!H:H,MATCH($D679,Data!$D:$D,0))</f>
        <v>Replacement</v>
      </c>
      <c r="I679" s="6" t="s">
        <v>8998</v>
      </c>
      <c r="J679" s="6" t="s">
        <v>5331</v>
      </c>
      <c r="K679" s="6" t="s">
        <v>5340</v>
      </c>
      <c r="L679" s="6" t="s">
        <v>8994</v>
      </c>
      <c r="M679" s="6" t="s">
        <v>5349</v>
      </c>
      <c r="N679" s="6" t="s">
        <v>5379</v>
      </c>
      <c r="O679" s="11"/>
      <c r="P679" s="11"/>
      <c r="Q679" s="6" t="s">
        <v>9170</v>
      </c>
      <c r="R679" s="9" t="b">
        <v>1</v>
      </c>
      <c r="S679" s="9" t="b">
        <v>0</v>
      </c>
      <c r="T679" s="6" t="s">
        <v>8855</v>
      </c>
      <c r="U679" s="17" t="str">
        <f>INDEX(Data!U:U,MATCH($D679,Data!$D:$D,0))</f>
        <v>52003-00008</v>
      </c>
      <c r="V679" s="17" t="str">
        <f>INDEX(Data!V:V,MATCH($D679,Data!$D:$D,0))</f>
        <v/>
      </c>
      <c r="W679" s="17" t="str">
        <f>INDEX(Data!W:W,MATCH($D679,Data!$D:$D,0))</f>
        <v/>
      </c>
      <c r="X679" s="17" t="str">
        <f>INDEX(Data!X:X,MATCH($D679,Data!$D:$D,0))</f>
        <v/>
      </c>
      <c r="Y679" s="17" t="str">
        <f>INDEX(Data!Y:Y,MATCH($D679,Data!$D:$D,0))</f>
        <v/>
      </c>
      <c r="Z679" s="17" t="str">
        <f>INDEX(Data!Z:Z,MATCH($D679,Data!$D:$D,0))</f>
        <v/>
      </c>
      <c r="AA679" s="17" t="str">
        <f>INDEX(Data!AA:AA,MATCH($D679,Data!$D:$D,0))</f>
        <v/>
      </c>
      <c r="AB679" s="17" t="str">
        <f>INDEX(Data!AB:AB,MATCH($D679,Data!$D:$D,0))</f>
        <v/>
      </c>
      <c r="AC679" s="17" t="str">
        <f>INDEX(Data!AC:AC,MATCH($D679,Data!$D:$D,0))</f>
        <v/>
      </c>
      <c r="AD679" s="17" t="str">
        <f>INDEX(Data!AD:AD,MATCH($D679,Data!$D:$D,0))</f>
        <v/>
      </c>
      <c r="AE679" s="17" t="str">
        <f>INDEX(Data!AE:AE,MATCH($D679,Data!$D:$D,0))</f>
        <v/>
      </c>
      <c r="AF679" s="17" t="str">
        <f>INDEX(Data!AF:AF,MATCH($D679,Data!$D:$D,0))</f>
        <v/>
      </c>
      <c r="AG679" s="17" t="str">
        <f>INDEX(Data!AG:AG,MATCH($D679,Data!$D:$D,0))</f>
        <v/>
      </c>
      <c r="AH679" s="17" t="str">
        <f>INDEX(Data!AH:AH,MATCH($D679,Data!$D:$D,0))</f>
        <v/>
      </c>
      <c r="AI679" s="17" t="str">
        <f>INDEX(Data!AI:AI,MATCH($D679,Data!$D:$D,0))</f>
        <v/>
      </c>
      <c r="AJ679" s="17" t="str">
        <f>INDEX(Data!AJ:AJ,MATCH($D679,Data!$D:$D,0))</f>
        <v/>
      </c>
      <c r="AK679" s="10">
        <v>70</v>
      </c>
      <c r="AL679" s="10">
        <v>85</v>
      </c>
      <c r="AM679" s="6" t="s">
        <v>475</v>
      </c>
      <c r="AN679" s="6" t="s">
        <v>9251</v>
      </c>
      <c r="AO679" s="6" t="s">
        <v>9305</v>
      </c>
      <c r="AP679" s="6" t="s">
        <v>9424</v>
      </c>
      <c r="AQ679" s="18" t="s">
        <v>9465</v>
      </c>
      <c r="AR679" s="11" t="str">
        <f t="shared" si="163"/>
        <v/>
      </c>
      <c r="AS679" s="11" t="str">
        <f t="shared" si="164"/>
        <v/>
      </c>
      <c r="AT679" s="11" t="str">
        <f t="shared" si="165"/>
        <v/>
      </c>
      <c r="AU679" s="11" t="str">
        <f t="shared" si="166"/>
        <v/>
      </c>
      <c r="AV679" s="11" t="str">
        <f t="shared" si="166"/>
        <v/>
      </c>
      <c r="AW679" s="11" t="str">
        <f t="shared" si="167"/>
        <v/>
      </c>
      <c r="AX679" s="11" t="str">
        <f t="shared" si="168"/>
        <v/>
      </c>
      <c r="AY679" s="11" t="str">
        <f t="shared" si="168"/>
        <v/>
      </c>
      <c r="AZ679" s="11" t="str">
        <f t="shared" si="168"/>
        <v/>
      </c>
      <c r="BA679" s="11" t="str">
        <f t="shared" si="169"/>
        <v/>
      </c>
      <c r="BB679" s="11" t="str">
        <f t="shared" si="170"/>
        <v/>
      </c>
      <c r="BC679" s="11" t="str">
        <f t="shared" si="170"/>
        <v/>
      </c>
      <c r="BD679" s="11" t="str">
        <f t="shared" si="171"/>
        <v/>
      </c>
      <c r="BE679" s="11" t="str">
        <f t="shared" si="172"/>
        <v/>
      </c>
      <c r="BF679" s="11" t="str">
        <f t="shared" si="173"/>
        <v/>
      </c>
      <c r="BG679" s="11" t="e">
        <v>#N/A</v>
      </c>
      <c r="BH679" s="11" t="e">
        <f t="shared" si="174"/>
        <v>#N/A</v>
      </c>
      <c r="BI679" s="11"/>
      <c r="BJ679" s="11"/>
      <c r="BK679" s="11"/>
      <c r="BL679" s="11"/>
      <c r="BM679" s="11"/>
      <c r="BN679" s="11"/>
      <c r="BO679" s="11"/>
      <c r="BP679" s="11"/>
      <c r="BQ679" s="11"/>
      <c r="BR679" s="11"/>
      <c r="BS679" s="11"/>
    </row>
    <row r="680" spans="1:71" x14ac:dyDescent="0.2">
      <c r="A680" s="16">
        <f t="shared" si="175"/>
        <v>679</v>
      </c>
      <c r="B680" s="11" t="str">
        <f t="shared" si="176"/>
        <v>52003-00009</v>
      </c>
      <c r="C680" s="11" t="str">
        <f t="shared" si="176"/>
        <v>52003-00009</v>
      </c>
      <c r="D680" s="7" t="s">
        <v>8856</v>
      </c>
      <c r="E680" s="6" t="s">
        <v>8990</v>
      </c>
      <c r="F680" s="11" t="s">
        <v>8991</v>
      </c>
      <c r="G680" s="17" t="str">
        <f>INDEX(Data!G:G,MATCH($D680,Data!$D:$D,0))</f>
        <v>SC/SCX</v>
      </c>
      <c r="H680" s="17" t="str">
        <f>INDEX(Data!H:H,MATCH($D680,Data!$D:$D,0))</f>
        <v>Replacement</v>
      </c>
      <c r="I680" s="6" t="s">
        <v>8998</v>
      </c>
      <c r="J680" s="6" t="s">
        <v>5331</v>
      </c>
      <c r="K680" s="6" t="s">
        <v>5340</v>
      </c>
      <c r="L680" s="6" t="s">
        <v>8994</v>
      </c>
      <c r="M680" s="6" t="s">
        <v>5349</v>
      </c>
      <c r="N680" s="6" t="s">
        <v>5379</v>
      </c>
      <c r="O680" s="11"/>
      <c r="P680" s="11"/>
      <c r="Q680" s="6" t="s">
        <v>9171</v>
      </c>
      <c r="R680" s="9" t="b">
        <v>1</v>
      </c>
      <c r="S680" s="9" t="b">
        <v>0</v>
      </c>
      <c r="T680" s="6" t="s">
        <v>8856</v>
      </c>
      <c r="U680" s="17" t="str">
        <f>INDEX(Data!U:U,MATCH($D680,Data!$D:$D,0))</f>
        <v>52003-00009</v>
      </c>
      <c r="V680" s="17" t="str">
        <f>INDEX(Data!V:V,MATCH($D680,Data!$D:$D,0))</f>
        <v/>
      </c>
      <c r="W680" s="17" t="str">
        <f>INDEX(Data!W:W,MATCH($D680,Data!$D:$D,0))</f>
        <v/>
      </c>
      <c r="X680" s="17" t="str">
        <f>INDEX(Data!X:X,MATCH($D680,Data!$D:$D,0))</f>
        <v/>
      </c>
      <c r="Y680" s="17" t="str">
        <f>INDEX(Data!Y:Y,MATCH($D680,Data!$D:$D,0))</f>
        <v/>
      </c>
      <c r="Z680" s="17" t="str">
        <f>INDEX(Data!Z:Z,MATCH($D680,Data!$D:$D,0))</f>
        <v/>
      </c>
      <c r="AA680" s="17" t="str">
        <f>INDEX(Data!AA:AA,MATCH($D680,Data!$D:$D,0))</f>
        <v/>
      </c>
      <c r="AB680" s="17" t="str">
        <f>INDEX(Data!AB:AB,MATCH($D680,Data!$D:$D,0))</f>
        <v/>
      </c>
      <c r="AC680" s="17" t="str">
        <f>INDEX(Data!AC:AC,MATCH($D680,Data!$D:$D,0))</f>
        <v/>
      </c>
      <c r="AD680" s="17" t="str">
        <f>INDEX(Data!AD:AD,MATCH($D680,Data!$D:$D,0))</f>
        <v/>
      </c>
      <c r="AE680" s="17" t="str">
        <f>INDEX(Data!AE:AE,MATCH($D680,Data!$D:$D,0))</f>
        <v/>
      </c>
      <c r="AF680" s="17" t="str">
        <f>INDEX(Data!AF:AF,MATCH($D680,Data!$D:$D,0))</f>
        <v/>
      </c>
      <c r="AG680" s="17" t="str">
        <f>INDEX(Data!AG:AG,MATCH($D680,Data!$D:$D,0))</f>
        <v/>
      </c>
      <c r="AH680" s="17" t="str">
        <f>INDEX(Data!AH:AH,MATCH($D680,Data!$D:$D,0))</f>
        <v/>
      </c>
      <c r="AI680" s="17" t="str">
        <f>INDEX(Data!AI:AI,MATCH($D680,Data!$D:$D,0))</f>
        <v/>
      </c>
      <c r="AJ680" s="17" t="str">
        <f>INDEX(Data!AJ:AJ,MATCH($D680,Data!$D:$D,0))</f>
        <v/>
      </c>
      <c r="AK680" s="10">
        <v>70</v>
      </c>
      <c r="AL680" s="10">
        <v>85</v>
      </c>
      <c r="AM680" s="6" t="s">
        <v>475</v>
      </c>
      <c r="AN680" s="6" t="s">
        <v>9251</v>
      </c>
      <c r="AO680" s="6" t="s">
        <v>9305</v>
      </c>
      <c r="AP680" s="6" t="s">
        <v>9424</v>
      </c>
      <c r="AQ680" s="18" t="s">
        <v>9465</v>
      </c>
      <c r="AR680" s="11" t="str">
        <f t="shared" si="163"/>
        <v/>
      </c>
      <c r="AS680" s="11" t="str">
        <f t="shared" si="164"/>
        <v/>
      </c>
      <c r="AT680" s="11" t="str">
        <f t="shared" si="165"/>
        <v/>
      </c>
      <c r="AU680" s="11" t="str">
        <f t="shared" si="166"/>
        <v/>
      </c>
      <c r="AV680" s="11" t="str">
        <f t="shared" si="166"/>
        <v/>
      </c>
      <c r="AW680" s="11" t="str">
        <f t="shared" si="167"/>
        <v/>
      </c>
      <c r="AX680" s="11" t="str">
        <f t="shared" si="168"/>
        <v/>
      </c>
      <c r="AY680" s="11" t="str">
        <f t="shared" si="168"/>
        <v/>
      </c>
      <c r="AZ680" s="11" t="str">
        <f t="shared" si="168"/>
        <v/>
      </c>
      <c r="BA680" s="11" t="str">
        <f t="shared" si="169"/>
        <v/>
      </c>
      <c r="BB680" s="11" t="str">
        <f t="shared" si="170"/>
        <v/>
      </c>
      <c r="BC680" s="11" t="str">
        <f t="shared" si="170"/>
        <v/>
      </c>
      <c r="BD680" s="11" t="str">
        <f t="shared" si="171"/>
        <v/>
      </c>
      <c r="BE680" s="11" t="str">
        <f t="shared" si="172"/>
        <v/>
      </c>
      <c r="BF680" s="11" t="str">
        <f t="shared" si="173"/>
        <v/>
      </c>
      <c r="BG680" s="11" t="e">
        <v>#N/A</v>
      </c>
      <c r="BH680" s="11" t="e">
        <f t="shared" si="174"/>
        <v>#N/A</v>
      </c>
      <c r="BI680" s="11"/>
      <c r="BJ680" s="11"/>
      <c r="BK680" s="11"/>
      <c r="BL680" s="11"/>
      <c r="BM680" s="11"/>
      <c r="BN680" s="11"/>
      <c r="BO680" s="11"/>
      <c r="BP680" s="11"/>
      <c r="BQ680" s="11"/>
      <c r="BR680" s="11"/>
      <c r="BS680" s="11"/>
    </row>
    <row r="681" spans="1:71" x14ac:dyDescent="0.2">
      <c r="A681" s="16">
        <f t="shared" si="175"/>
        <v>680</v>
      </c>
      <c r="B681" s="11" t="str">
        <f t="shared" si="176"/>
        <v>52003-00010</v>
      </c>
      <c r="C681" s="11" t="str">
        <f t="shared" si="176"/>
        <v>52003-00010</v>
      </c>
      <c r="D681" s="7" t="s">
        <v>8857</v>
      </c>
      <c r="E681" s="6" t="s">
        <v>8990</v>
      </c>
      <c r="F681" s="11" t="s">
        <v>8991</v>
      </c>
      <c r="G681" s="17" t="str">
        <f>INDEX(Data!G:G,MATCH($D681,Data!$D:$D,0))</f>
        <v>SC/SCX</v>
      </c>
      <c r="H681" s="17" t="str">
        <f>INDEX(Data!H:H,MATCH($D681,Data!$D:$D,0))</f>
        <v>Replacement</v>
      </c>
      <c r="I681" s="6" t="s">
        <v>8998</v>
      </c>
      <c r="J681" s="6" t="s">
        <v>5331</v>
      </c>
      <c r="K681" s="6" t="s">
        <v>5340</v>
      </c>
      <c r="L681" s="6" t="s">
        <v>8994</v>
      </c>
      <c r="M681" s="6" t="s">
        <v>5349</v>
      </c>
      <c r="N681" s="6" t="s">
        <v>5379</v>
      </c>
      <c r="O681" s="11"/>
      <c r="P681" s="11"/>
      <c r="Q681" s="6" t="s">
        <v>9172</v>
      </c>
      <c r="R681" s="9" t="b">
        <v>1</v>
      </c>
      <c r="S681" s="9" t="b">
        <v>0</v>
      </c>
      <c r="T681" s="6" t="s">
        <v>8857</v>
      </c>
      <c r="U681" s="17" t="str">
        <f>INDEX(Data!U:U,MATCH($D681,Data!$D:$D,0))</f>
        <v>52003-00010</v>
      </c>
      <c r="V681" s="17" t="str">
        <f>INDEX(Data!V:V,MATCH($D681,Data!$D:$D,0))</f>
        <v/>
      </c>
      <c r="W681" s="17" t="str">
        <f>INDEX(Data!W:W,MATCH($D681,Data!$D:$D,0))</f>
        <v/>
      </c>
      <c r="X681" s="17" t="str">
        <f>INDEX(Data!X:X,MATCH($D681,Data!$D:$D,0))</f>
        <v/>
      </c>
      <c r="Y681" s="17" t="str">
        <f>INDEX(Data!Y:Y,MATCH($D681,Data!$D:$D,0))</f>
        <v/>
      </c>
      <c r="Z681" s="17" t="str">
        <f>INDEX(Data!Z:Z,MATCH($D681,Data!$D:$D,0))</f>
        <v/>
      </c>
      <c r="AA681" s="17" t="str">
        <f>INDEX(Data!AA:AA,MATCH($D681,Data!$D:$D,0))</f>
        <v/>
      </c>
      <c r="AB681" s="17" t="str">
        <f>INDEX(Data!AB:AB,MATCH($D681,Data!$D:$D,0))</f>
        <v/>
      </c>
      <c r="AC681" s="17" t="str">
        <f>INDEX(Data!AC:AC,MATCH($D681,Data!$D:$D,0))</f>
        <v/>
      </c>
      <c r="AD681" s="17" t="str">
        <f>INDEX(Data!AD:AD,MATCH($D681,Data!$D:$D,0))</f>
        <v/>
      </c>
      <c r="AE681" s="17" t="str">
        <f>INDEX(Data!AE:AE,MATCH($D681,Data!$D:$D,0))</f>
        <v/>
      </c>
      <c r="AF681" s="17" t="str">
        <f>INDEX(Data!AF:AF,MATCH($D681,Data!$D:$D,0))</f>
        <v/>
      </c>
      <c r="AG681" s="17" t="str">
        <f>INDEX(Data!AG:AG,MATCH($D681,Data!$D:$D,0))</f>
        <v/>
      </c>
      <c r="AH681" s="17" t="str">
        <f>INDEX(Data!AH:AH,MATCH($D681,Data!$D:$D,0))</f>
        <v/>
      </c>
      <c r="AI681" s="17" t="str">
        <f>INDEX(Data!AI:AI,MATCH($D681,Data!$D:$D,0))</f>
        <v/>
      </c>
      <c r="AJ681" s="17" t="str">
        <f>INDEX(Data!AJ:AJ,MATCH($D681,Data!$D:$D,0))</f>
        <v/>
      </c>
      <c r="AK681" s="10">
        <v>70</v>
      </c>
      <c r="AL681" s="10">
        <v>85</v>
      </c>
      <c r="AM681" s="6" t="s">
        <v>475</v>
      </c>
      <c r="AN681" s="6" t="s">
        <v>9251</v>
      </c>
      <c r="AO681" s="6" t="s">
        <v>9305</v>
      </c>
      <c r="AP681" s="6" t="s">
        <v>9424</v>
      </c>
      <c r="AQ681" s="18" t="s">
        <v>9465</v>
      </c>
      <c r="AR681" s="11" t="str">
        <f t="shared" si="163"/>
        <v/>
      </c>
      <c r="AS681" s="11" t="str">
        <f t="shared" si="164"/>
        <v/>
      </c>
      <c r="AT681" s="11" t="str">
        <f t="shared" si="165"/>
        <v/>
      </c>
      <c r="AU681" s="11" t="str">
        <f t="shared" si="166"/>
        <v/>
      </c>
      <c r="AV681" s="11" t="str">
        <f t="shared" si="166"/>
        <v/>
      </c>
      <c r="AW681" s="11" t="str">
        <f t="shared" si="167"/>
        <v/>
      </c>
      <c r="AX681" s="11" t="str">
        <f t="shared" si="168"/>
        <v/>
      </c>
      <c r="AY681" s="11" t="str">
        <f t="shared" si="168"/>
        <v/>
      </c>
      <c r="AZ681" s="11" t="str">
        <f t="shared" si="168"/>
        <v/>
      </c>
      <c r="BA681" s="11" t="str">
        <f t="shared" si="169"/>
        <v/>
      </c>
      <c r="BB681" s="11" t="str">
        <f t="shared" si="170"/>
        <v/>
      </c>
      <c r="BC681" s="11" t="str">
        <f t="shared" si="170"/>
        <v/>
      </c>
      <c r="BD681" s="11" t="str">
        <f t="shared" si="171"/>
        <v/>
      </c>
      <c r="BE681" s="11" t="str">
        <f t="shared" si="172"/>
        <v/>
      </c>
      <c r="BF681" s="11" t="str">
        <f t="shared" si="173"/>
        <v/>
      </c>
      <c r="BG681" s="11" t="e">
        <v>#N/A</v>
      </c>
      <c r="BH681" s="11" t="e">
        <f t="shared" si="174"/>
        <v>#N/A</v>
      </c>
      <c r="BI681" s="11"/>
      <c r="BJ681" s="11"/>
      <c r="BK681" s="11"/>
      <c r="BL681" s="11"/>
      <c r="BM681" s="11"/>
      <c r="BN681" s="11"/>
      <c r="BO681" s="11"/>
      <c r="BP681" s="11"/>
      <c r="BQ681" s="11"/>
      <c r="BR681" s="11"/>
      <c r="BS681" s="11"/>
    </row>
    <row r="682" spans="1:71" x14ac:dyDescent="0.2">
      <c r="A682" s="16">
        <f t="shared" si="175"/>
        <v>681</v>
      </c>
      <c r="B682" s="11" t="str">
        <f t="shared" ref="B682:C701" si="177">C682</f>
        <v>52003-00011</v>
      </c>
      <c r="C682" s="11" t="str">
        <f t="shared" si="177"/>
        <v>52003-00011</v>
      </c>
      <c r="D682" s="7" t="s">
        <v>8858</v>
      </c>
      <c r="E682" s="6" t="s">
        <v>8990</v>
      </c>
      <c r="F682" s="11" t="s">
        <v>8991</v>
      </c>
      <c r="G682" s="17" t="str">
        <f>INDEX(Data!G:G,MATCH($D682,Data!$D:$D,0))</f>
        <v>SC/SCX</v>
      </c>
      <c r="H682" s="17" t="str">
        <f>INDEX(Data!H:H,MATCH($D682,Data!$D:$D,0))</f>
        <v>Replacement</v>
      </c>
      <c r="I682" s="6" t="s">
        <v>8998</v>
      </c>
      <c r="J682" s="6" t="s">
        <v>5331</v>
      </c>
      <c r="K682" s="6" t="s">
        <v>5340</v>
      </c>
      <c r="L682" s="6" t="s">
        <v>8994</v>
      </c>
      <c r="M682" s="6" t="s">
        <v>5349</v>
      </c>
      <c r="N682" s="6" t="s">
        <v>5379</v>
      </c>
      <c r="O682" s="11"/>
      <c r="P682" s="11"/>
      <c r="Q682" s="6" t="s">
        <v>9173</v>
      </c>
      <c r="R682" s="9" t="b">
        <v>1</v>
      </c>
      <c r="S682" s="9" t="b">
        <v>0</v>
      </c>
      <c r="T682" s="6" t="s">
        <v>8858</v>
      </c>
      <c r="U682" s="17" t="str">
        <f>INDEX(Data!U:U,MATCH($D682,Data!$D:$D,0))</f>
        <v>52003-00011</v>
      </c>
      <c r="V682" s="17" t="str">
        <f>INDEX(Data!V:V,MATCH($D682,Data!$D:$D,0))</f>
        <v/>
      </c>
      <c r="W682" s="17" t="str">
        <f>INDEX(Data!W:W,MATCH($D682,Data!$D:$D,0))</f>
        <v/>
      </c>
      <c r="X682" s="17" t="str">
        <f>INDEX(Data!X:X,MATCH($D682,Data!$D:$D,0))</f>
        <v/>
      </c>
      <c r="Y682" s="17" t="str">
        <f>INDEX(Data!Y:Y,MATCH($D682,Data!$D:$D,0))</f>
        <v/>
      </c>
      <c r="Z682" s="17" t="str">
        <f>INDEX(Data!Z:Z,MATCH($D682,Data!$D:$D,0))</f>
        <v/>
      </c>
      <c r="AA682" s="17" t="str">
        <f>INDEX(Data!AA:AA,MATCH($D682,Data!$D:$D,0))</f>
        <v/>
      </c>
      <c r="AB682" s="17" t="str">
        <f>INDEX(Data!AB:AB,MATCH($D682,Data!$D:$D,0))</f>
        <v/>
      </c>
      <c r="AC682" s="17" t="str">
        <f>INDEX(Data!AC:AC,MATCH($D682,Data!$D:$D,0))</f>
        <v/>
      </c>
      <c r="AD682" s="17" t="str">
        <f>INDEX(Data!AD:AD,MATCH($D682,Data!$D:$D,0))</f>
        <v/>
      </c>
      <c r="AE682" s="17" t="str">
        <f>INDEX(Data!AE:AE,MATCH($D682,Data!$D:$D,0))</f>
        <v/>
      </c>
      <c r="AF682" s="17" t="str">
        <f>INDEX(Data!AF:AF,MATCH($D682,Data!$D:$D,0))</f>
        <v/>
      </c>
      <c r="AG682" s="17" t="str">
        <f>INDEX(Data!AG:AG,MATCH($D682,Data!$D:$D,0))</f>
        <v/>
      </c>
      <c r="AH682" s="17" t="str">
        <f>INDEX(Data!AH:AH,MATCH($D682,Data!$D:$D,0))</f>
        <v/>
      </c>
      <c r="AI682" s="17" t="str">
        <f>INDEX(Data!AI:AI,MATCH($D682,Data!$D:$D,0))</f>
        <v/>
      </c>
      <c r="AJ682" s="17" t="str">
        <f>INDEX(Data!AJ:AJ,MATCH($D682,Data!$D:$D,0))</f>
        <v/>
      </c>
      <c r="AK682" s="10">
        <v>70</v>
      </c>
      <c r="AL682" s="10">
        <v>85</v>
      </c>
      <c r="AM682" s="6" t="s">
        <v>475</v>
      </c>
      <c r="AN682" s="6" t="s">
        <v>9251</v>
      </c>
      <c r="AO682" s="6" t="s">
        <v>9305</v>
      </c>
      <c r="AP682" s="6" t="s">
        <v>9424</v>
      </c>
      <c r="AQ682" s="18" t="s">
        <v>9465</v>
      </c>
      <c r="AR682" s="11" t="str">
        <f t="shared" si="163"/>
        <v/>
      </c>
      <c r="AS682" s="11" t="str">
        <f t="shared" si="164"/>
        <v/>
      </c>
      <c r="AT682" s="11" t="str">
        <f t="shared" si="165"/>
        <v/>
      </c>
      <c r="AU682" s="11" t="str">
        <f t="shared" si="166"/>
        <v/>
      </c>
      <c r="AV682" s="11" t="str">
        <f t="shared" si="166"/>
        <v/>
      </c>
      <c r="AW682" s="11" t="str">
        <f t="shared" si="167"/>
        <v/>
      </c>
      <c r="AX682" s="11" t="str">
        <f t="shared" si="168"/>
        <v/>
      </c>
      <c r="AY682" s="11" t="str">
        <f t="shared" si="168"/>
        <v/>
      </c>
      <c r="AZ682" s="11" t="str">
        <f t="shared" si="168"/>
        <v/>
      </c>
      <c r="BA682" s="11" t="str">
        <f t="shared" si="169"/>
        <v/>
      </c>
      <c r="BB682" s="11" t="str">
        <f t="shared" si="170"/>
        <v/>
      </c>
      <c r="BC682" s="11" t="str">
        <f t="shared" si="170"/>
        <v/>
      </c>
      <c r="BD682" s="11" t="str">
        <f t="shared" si="171"/>
        <v/>
      </c>
      <c r="BE682" s="11" t="str">
        <f t="shared" si="172"/>
        <v/>
      </c>
      <c r="BF682" s="11" t="str">
        <f t="shared" si="173"/>
        <v/>
      </c>
      <c r="BG682" s="11" t="e">
        <v>#N/A</v>
      </c>
      <c r="BH682" s="11" t="e">
        <f t="shared" si="174"/>
        <v>#N/A</v>
      </c>
      <c r="BI682" s="11"/>
      <c r="BJ682" s="11"/>
      <c r="BK682" s="11"/>
      <c r="BL682" s="11"/>
      <c r="BM682" s="11"/>
      <c r="BN682" s="11"/>
      <c r="BO682" s="11"/>
      <c r="BP682" s="11"/>
      <c r="BQ682" s="11"/>
      <c r="BR682" s="11"/>
      <c r="BS682" s="11"/>
    </row>
    <row r="683" spans="1:71" x14ac:dyDescent="0.2">
      <c r="A683" s="16">
        <f t="shared" si="175"/>
        <v>682</v>
      </c>
      <c r="B683" s="11" t="str">
        <f t="shared" si="177"/>
        <v>52003-00012</v>
      </c>
      <c r="C683" s="11" t="str">
        <f t="shared" si="177"/>
        <v>52003-00012</v>
      </c>
      <c r="D683" s="7" t="s">
        <v>8859</v>
      </c>
      <c r="E683" s="6" t="s">
        <v>8990</v>
      </c>
      <c r="F683" s="11" t="s">
        <v>8991</v>
      </c>
      <c r="G683" s="17" t="str">
        <f>INDEX(Data!G:G,MATCH($D683,Data!$D:$D,0))</f>
        <v>SC/SCX</v>
      </c>
      <c r="H683" s="17" t="str">
        <f>INDEX(Data!H:H,MATCH($D683,Data!$D:$D,0))</f>
        <v>Replacement</v>
      </c>
      <c r="I683" s="6" t="s">
        <v>8998</v>
      </c>
      <c r="J683" s="6" t="s">
        <v>5331</v>
      </c>
      <c r="K683" s="6" t="s">
        <v>5340</v>
      </c>
      <c r="L683" s="6" t="s">
        <v>8994</v>
      </c>
      <c r="M683" s="6" t="s">
        <v>5349</v>
      </c>
      <c r="N683" s="6" t="s">
        <v>5379</v>
      </c>
      <c r="O683" s="11"/>
      <c r="P683" s="11"/>
      <c r="Q683" s="6" t="s">
        <v>9174</v>
      </c>
      <c r="R683" s="9" t="b">
        <v>1</v>
      </c>
      <c r="S683" s="9" t="b">
        <v>0</v>
      </c>
      <c r="T683" s="6" t="s">
        <v>8859</v>
      </c>
      <c r="U683" s="17" t="str">
        <f>INDEX(Data!U:U,MATCH($D683,Data!$D:$D,0))</f>
        <v>52003-00012</v>
      </c>
      <c r="V683" s="17" t="str">
        <f>INDEX(Data!V:V,MATCH($D683,Data!$D:$D,0))</f>
        <v/>
      </c>
      <c r="W683" s="17" t="str">
        <f>INDEX(Data!W:W,MATCH($D683,Data!$D:$D,0))</f>
        <v/>
      </c>
      <c r="X683" s="17" t="str">
        <f>INDEX(Data!X:X,MATCH($D683,Data!$D:$D,0))</f>
        <v/>
      </c>
      <c r="Y683" s="17" t="str">
        <f>INDEX(Data!Y:Y,MATCH($D683,Data!$D:$D,0))</f>
        <v/>
      </c>
      <c r="Z683" s="17" t="str">
        <f>INDEX(Data!Z:Z,MATCH($D683,Data!$D:$D,0))</f>
        <v/>
      </c>
      <c r="AA683" s="17" t="str">
        <f>INDEX(Data!AA:AA,MATCH($D683,Data!$D:$D,0))</f>
        <v/>
      </c>
      <c r="AB683" s="17" t="str">
        <f>INDEX(Data!AB:AB,MATCH($D683,Data!$D:$D,0))</f>
        <v/>
      </c>
      <c r="AC683" s="17" t="str">
        <f>INDEX(Data!AC:AC,MATCH($D683,Data!$D:$D,0))</f>
        <v/>
      </c>
      <c r="AD683" s="17" t="str">
        <f>INDEX(Data!AD:AD,MATCH($D683,Data!$D:$D,0))</f>
        <v/>
      </c>
      <c r="AE683" s="17" t="str">
        <f>INDEX(Data!AE:AE,MATCH($D683,Data!$D:$D,0))</f>
        <v/>
      </c>
      <c r="AF683" s="17" t="str">
        <f>INDEX(Data!AF:AF,MATCH($D683,Data!$D:$D,0))</f>
        <v/>
      </c>
      <c r="AG683" s="17" t="str">
        <f>INDEX(Data!AG:AG,MATCH($D683,Data!$D:$D,0))</f>
        <v/>
      </c>
      <c r="AH683" s="17" t="str">
        <f>INDEX(Data!AH:AH,MATCH($D683,Data!$D:$D,0))</f>
        <v/>
      </c>
      <c r="AI683" s="17" t="str">
        <f>INDEX(Data!AI:AI,MATCH($D683,Data!$D:$D,0))</f>
        <v/>
      </c>
      <c r="AJ683" s="17" t="str">
        <f>INDEX(Data!AJ:AJ,MATCH($D683,Data!$D:$D,0))</f>
        <v/>
      </c>
      <c r="AK683" s="10">
        <v>70</v>
      </c>
      <c r="AL683" s="10">
        <v>85</v>
      </c>
      <c r="AM683" s="6" t="s">
        <v>475</v>
      </c>
      <c r="AN683" s="6" t="s">
        <v>9251</v>
      </c>
      <c r="AO683" s="6" t="s">
        <v>9305</v>
      </c>
      <c r="AP683" s="6" t="s">
        <v>9424</v>
      </c>
      <c r="AQ683" s="18" t="s">
        <v>9465</v>
      </c>
      <c r="AR683" s="11" t="str">
        <f t="shared" si="163"/>
        <v/>
      </c>
      <c r="AS683" s="11" t="str">
        <f t="shared" si="164"/>
        <v/>
      </c>
      <c r="AT683" s="11" t="str">
        <f t="shared" si="165"/>
        <v/>
      </c>
      <c r="AU683" s="11" t="str">
        <f t="shared" si="166"/>
        <v/>
      </c>
      <c r="AV683" s="11" t="str">
        <f t="shared" si="166"/>
        <v/>
      </c>
      <c r="AW683" s="11" t="str">
        <f t="shared" si="167"/>
        <v/>
      </c>
      <c r="AX683" s="11" t="str">
        <f t="shared" si="168"/>
        <v/>
      </c>
      <c r="AY683" s="11" t="str">
        <f t="shared" si="168"/>
        <v/>
      </c>
      <c r="AZ683" s="11" t="str">
        <f t="shared" si="168"/>
        <v/>
      </c>
      <c r="BA683" s="11" t="str">
        <f t="shared" si="169"/>
        <v/>
      </c>
      <c r="BB683" s="11" t="str">
        <f t="shared" si="170"/>
        <v/>
      </c>
      <c r="BC683" s="11" t="str">
        <f t="shared" si="170"/>
        <v/>
      </c>
      <c r="BD683" s="11" t="str">
        <f t="shared" si="171"/>
        <v/>
      </c>
      <c r="BE683" s="11" t="str">
        <f t="shared" si="172"/>
        <v/>
      </c>
      <c r="BF683" s="11" t="str">
        <f t="shared" si="173"/>
        <v/>
      </c>
      <c r="BG683" s="11" t="e">
        <v>#N/A</v>
      </c>
      <c r="BH683" s="11" t="e">
        <f t="shared" si="174"/>
        <v>#N/A</v>
      </c>
      <c r="BI683" s="11"/>
      <c r="BJ683" s="11"/>
      <c r="BK683" s="11"/>
      <c r="BL683" s="11"/>
      <c r="BM683" s="11"/>
      <c r="BN683" s="11"/>
      <c r="BO683" s="11"/>
      <c r="BP683" s="11"/>
      <c r="BQ683" s="11"/>
      <c r="BR683" s="11"/>
      <c r="BS683" s="11"/>
    </row>
    <row r="684" spans="1:71" x14ac:dyDescent="0.2">
      <c r="A684" s="16">
        <f t="shared" si="175"/>
        <v>683</v>
      </c>
      <c r="B684" s="11" t="str">
        <f t="shared" si="177"/>
        <v>52003-00013</v>
      </c>
      <c r="C684" s="11" t="str">
        <f t="shared" si="177"/>
        <v>52003-00013</v>
      </c>
      <c r="D684" s="7" t="s">
        <v>8860</v>
      </c>
      <c r="E684" s="6" t="s">
        <v>8990</v>
      </c>
      <c r="F684" s="11" t="s">
        <v>8991</v>
      </c>
      <c r="G684" s="17" t="str">
        <f>INDEX(Data!G:G,MATCH($D684,Data!$D:$D,0))</f>
        <v>SC/SCX</v>
      </c>
      <c r="H684" s="17" t="str">
        <f>INDEX(Data!H:H,MATCH($D684,Data!$D:$D,0))</f>
        <v>Replacement</v>
      </c>
      <c r="I684" s="6" t="s">
        <v>8998</v>
      </c>
      <c r="J684" s="6" t="s">
        <v>5331</v>
      </c>
      <c r="K684" s="6" t="s">
        <v>5340</v>
      </c>
      <c r="L684" s="6" t="s">
        <v>8994</v>
      </c>
      <c r="M684" s="6" t="s">
        <v>5349</v>
      </c>
      <c r="N684" s="6" t="s">
        <v>5379</v>
      </c>
      <c r="O684" s="11"/>
      <c r="P684" s="11"/>
      <c r="Q684" s="6" t="s">
        <v>9175</v>
      </c>
      <c r="R684" s="9" t="b">
        <v>1</v>
      </c>
      <c r="S684" s="9" t="b">
        <v>0</v>
      </c>
      <c r="T684" s="6" t="s">
        <v>8860</v>
      </c>
      <c r="U684" s="17" t="str">
        <f>INDEX(Data!U:U,MATCH($D684,Data!$D:$D,0))</f>
        <v>52003-00013</v>
      </c>
      <c r="V684" s="17" t="str">
        <f>INDEX(Data!V:V,MATCH($D684,Data!$D:$D,0))</f>
        <v/>
      </c>
      <c r="W684" s="17" t="str">
        <f>INDEX(Data!W:W,MATCH($D684,Data!$D:$D,0))</f>
        <v/>
      </c>
      <c r="X684" s="17" t="str">
        <f>INDEX(Data!X:X,MATCH($D684,Data!$D:$D,0))</f>
        <v/>
      </c>
      <c r="Y684" s="17" t="str">
        <f>INDEX(Data!Y:Y,MATCH($D684,Data!$D:$D,0))</f>
        <v/>
      </c>
      <c r="Z684" s="17" t="str">
        <f>INDEX(Data!Z:Z,MATCH($D684,Data!$D:$D,0))</f>
        <v/>
      </c>
      <c r="AA684" s="17" t="str">
        <f>INDEX(Data!AA:AA,MATCH($D684,Data!$D:$D,0))</f>
        <v/>
      </c>
      <c r="AB684" s="17" t="str">
        <f>INDEX(Data!AB:AB,MATCH($D684,Data!$D:$D,0))</f>
        <v/>
      </c>
      <c r="AC684" s="17" t="str">
        <f>INDEX(Data!AC:AC,MATCH($D684,Data!$D:$D,0))</f>
        <v/>
      </c>
      <c r="AD684" s="17" t="str">
        <f>INDEX(Data!AD:AD,MATCH($D684,Data!$D:$D,0))</f>
        <v/>
      </c>
      <c r="AE684" s="17" t="str">
        <f>INDEX(Data!AE:AE,MATCH($D684,Data!$D:$D,0))</f>
        <v/>
      </c>
      <c r="AF684" s="17" t="str">
        <f>INDEX(Data!AF:AF,MATCH($D684,Data!$D:$D,0))</f>
        <v/>
      </c>
      <c r="AG684" s="17" t="str">
        <f>INDEX(Data!AG:AG,MATCH($D684,Data!$D:$D,0))</f>
        <v/>
      </c>
      <c r="AH684" s="17" t="str">
        <f>INDEX(Data!AH:AH,MATCH($D684,Data!$D:$D,0))</f>
        <v/>
      </c>
      <c r="AI684" s="17" t="str">
        <f>INDEX(Data!AI:AI,MATCH($D684,Data!$D:$D,0))</f>
        <v/>
      </c>
      <c r="AJ684" s="17" t="str">
        <f>INDEX(Data!AJ:AJ,MATCH($D684,Data!$D:$D,0))</f>
        <v/>
      </c>
      <c r="AK684" s="10">
        <v>70</v>
      </c>
      <c r="AL684" s="10">
        <v>85</v>
      </c>
      <c r="AM684" s="6" t="s">
        <v>475</v>
      </c>
      <c r="AN684" s="6" t="s">
        <v>9251</v>
      </c>
      <c r="AO684" s="6" t="s">
        <v>9305</v>
      </c>
      <c r="AP684" s="6" t="s">
        <v>9424</v>
      </c>
      <c r="AQ684" s="18" t="s">
        <v>9465</v>
      </c>
      <c r="AR684" s="11" t="str">
        <f t="shared" si="163"/>
        <v/>
      </c>
      <c r="AS684" s="11" t="str">
        <f t="shared" si="164"/>
        <v/>
      </c>
      <c r="AT684" s="11" t="str">
        <f t="shared" si="165"/>
        <v/>
      </c>
      <c r="AU684" s="11" t="str">
        <f t="shared" si="166"/>
        <v/>
      </c>
      <c r="AV684" s="11" t="str">
        <f t="shared" si="166"/>
        <v/>
      </c>
      <c r="AW684" s="11" t="str">
        <f t="shared" si="167"/>
        <v/>
      </c>
      <c r="AX684" s="11" t="str">
        <f t="shared" si="168"/>
        <v/>
      </c>
      <c r="AY684" s="11" t="str">
        <f t="shared" si="168"/>
        <v/>
      </c>
      <c r="AZ684" s="11" t="str">
        <f t="shared" si="168"/>
        <v/>
      </c>
      <c r="BA684" s="11" t="str">
        <f t="shared" si="169"/>
        <v/>
      </c>
      <c r="BB684" s="11" t="str">
        <f t="shared" si="170"/>
        <v/>
      </c>
      <c r="BC684" s="11" t="str">
        <f t="shared" si="170"/>
        <v/>
      </c>
      <c r="BD684" s="11" t="str">
        <f t="shared" si="171"/>
        <v/>
      </c>
      <c r="BE684" s="11" t="str">
        <f t="shared" si="172"/>
        <v/>
      </c>
      <c r="BF684" s="11" t="str">
        <f t="shared" si="173"/>
        <v/>
      </c>
      <c r="BG684" s="11" t="e">
        <v>#N/A</v>
      </c>
      <c r="BH684" s="11" t="e">
        <f t="shared" si="174"/>
        <v>#N/A</v>
      </c>
      <c r="BI684" s="11"/>
      <c r="BJ684" s="11"/>
      <c r="BK684" s="11"/>
      <c r="BL684" s="11"/>
      <c r="BM684" s="11"/>
      <c r="BN684" s="11"/>
      <c r="BO684" s="11"/>
      <c r="BP684" s="11"/>
      <c r="BQ684" s="11"/>
      <c r="BR684" s="11"/>
      <c r="BS684" s="11"/>
    </row>
    <row r="685" spans="1:71" x14ac:dyDescent="0.2">
      <c r="A685" s="16">
        <f t="shared" si="175"/>
        <v>684</v>
      </c>
      <c r="B685" s="11" t="str">
        <f t="shared" si="177"/>
        <v>52005-00001</v>
      </c>
      <c r="C685" s="11" t="str">
        <f t="shared" si="177"/>
        <v>52005-00001</v>
      </c>
      <c r="D685" s="7" t="s">
        <v>8861</v>
      </c>
      <c r="E685" s="6" t="s">
        <v>8990</v>
      </c>
      <c r="F685" s="11" t="s">
        <v>8991</v>
      </c>
      <c r="G685" s="17" t="str">
        <f>INDEX(Data!G:G,MATCH($D685,Data!$D:$D,0))</f>
        <v>VALNOR</v>
      </c>
      <c r="H685" s="17" t="str">
        <f>INDEX(Data!H:H,MATCH($D685,Data!$D:$D,0))</f>
        <v>Replacement</v>
      </c>
      <c r="I685" s="6" t="s">
        <v>8998</v>
      </c>
      <c r="J685" s="6" t="s">
        <v>5331</v>
      </c>
      <c r="K685" s="6" t="s">
        <v>5340</v>
      </c>
      <c r="L685" s="6" t="s">
        <v>8994</v>
      </c>
      <c r="M685" s="6" t="s">
        <v>5349</v>
      </c>
      <c r="N685" s="6" t="s">
        <v>5379</v>
      </c>
      <c r="O685" s="11"/>
      <c r="P685" s="11"/>
      <c r="Q685" s="6" t="s">
        <v>9163</v>
      </c>
      <c r="R685" s="9" t="b">
        <v>1</v>
      </c>
      <c r="S685" s="9" t="b">
        <v>0</v>
      </c>
      <c r="T685" s="6" t="s">
        <v>8861</v>
      </c>
      <c r="U685" s="17" t="str">
        <f>INDEX(Data!U:U,MATCH($D685,Data!$D:$D,0))</f>
        <v>52005-00001</v>
      </c>
      <c r="V685" s="17" t="str">
        <f>INDEX(Data!V:V,MATCH($D685,Data!$D:$D,0))</f>
        <v/>
      </c>
      <c r="W685" s="17" t="str">
        <f>INDEX(Data!W:W,MATCH($D685,Data!$D:$D,0))</f>
        <v/>
      </c>
      <c r="X685" s="17" t="str">
        <f>INDEX(Data!X:X,MATCH($D685,Data!$D:$D,0))</f>
        <v/>
      </c>
      <c r="Y685" s="17" t="str">
        <f>INDEX(Data!Y:Y,MATCH($D685,Data!$D:$D,0))</f>
        <v/>
      </c>
      <c r="Z685" s="17" t="str">
        <f>INDEX(Data!Z:Z,MATCH($D685,Data!$D:$D,0))</f>
        <v/>
      </c>
      <c r="AA685" s="17" t="str">
        <f>INDEX(Data!AA:AA,MATCH($D685,Data!$D:$D,0))</f>
        <v/>
      </c>
      <c r="AB685" s="17" t="str">
        <f>INDEX(Data!AB:AB,MATCH($D685,Data!$D:$D,0))</f>
        <v/>
      </c>
      <c r="AC685" s="17" t="str">
        <f>INDEX(Data!AC:AC,MATCH($D685,Data!$D:$D,0))</f>
        <v/>
      </c>
      <c r="AD685" s="17" t="str">
        <f>INDEX(Data!AD:AD,MATCH($D685,Data!$D:$D,0))</f>
        <v/>
      </c>
      <c r="AE685" s="17" t="str">
        <f>INDEX(Data!AE:AE,MATCH($D685,Data!$D:$D,0))</f>
        <v/>
      </c>
      <c r="AF685" s="17" t="str">
        <f>INDEX(Data!AF:AF,MATCH($D685,Data!$D:$D,0))</f>
        <v/>
      </c>
      <c r="AG685" s="17" t="str">
        <f>INDEX(Data!AG:AG,MATCH($D685,Data!$D:$D,0))</f>
        <v/>
      </c>
      <c r="AH685" s="17" t="str">
        <f>INDEX(Data!AH:AH,MATCH($D685,Data!$D:$D,0))</f>
        <v/>
      </c>
      <c r="AI685" s="17" t="str">
        <f>INDEX(Data!AI:AI,MATCH($D685,Data!$D:$D,0))</f>
        <v/>
      </c>
      <c r="AJ685" s="17" t="str">
        <f>INDEX(Data!AJ:AJ,MATCH($D685,Data!$D:$D,0))</f>
        <v/>
      </c>
      <c r="AK685" s="10">
        <v>60</v>
      </c>
      <c r="AL685" s="10">
        <v>75</v>
      </c>
      <c r="AM685" s="6" t="s">
        <v>475</v>
      </c>
      <c r="AN685" s="6" t="s">
        <v>9252</v>
      </c>
      <c r="AO685" s="6" t="s">
        <v>9305</v>
      </c>
      <c r="AP685" s="6" t="s">
        <v>9424</v>
      </c>
      <c r="AQ685" s="18" t="s">
        <v>9465</v>
      </c>
      <c r="AR685" s="11" t="str">
        <f t="shared" si="163"/>
        <v/>
      </c>
      <c r="AS685" s="11" t="str">
        <f t="shared" si="164"/>
        <v/>
      </c>
      <c r="AT685" s="11" t="str">
        <f t="shared" si="165"/>
        <v/>
      </c>
      <c r="AU685" s="11" t="str">
        <f t="shared" si="166"/>
        <v/>
      </c>
      <c r="AV685" s="11" t="str">
        <f t="shared" si="166"/>
        <v/>
      </c>
      <c r="AW685" s="11" t="str">
        <f t="shared" si="167"/>
        <v/>
      </c>
      <c r="AX685" s="11" t="str">
        <f t="shared" si="168"/>
        <v/>
      </c>
      <c r="AY685" s="11" t="str">
        <f t="shared" si="168"/>
        <v/>
      </c>
      <c r="AZ685" s="11" t="str">
        <f t="shared" si="168"/>
        <v/>
      </c>
      <c r="BA685" s="11" t="str">
        <f t="shared" si="169"/>
        <v/>
      </c>
      <c r="BB685" s="11" t="str">
        <f t="shared" si="170"/>
        <v/>
      </c>
      <c r="BC685" s="11" t="str">
        <f t="shared" si="170"/>
        <v/>
      </c>
      <c r="BD685" s="11" t="str">
        <f t="shared" si="171"/>
        <v/>
      </c>
      <c r="BE685" s="11" t="str">
        <f t="shared" si="172"/>
        <v/>
      </c>
      <c r="BF685" s="11" t="str">
        <f t="shared" si="173"/>
        <v/>
      </c>
      <c r="BG685" s="11" t="e">
        <v>#N/A</v>
      </c>
      <c r="BH685" s="11" t="e">
        <f t="shared" si="174"/>
        <v>#N/A</v>
      </c>
      <c r="BI685" s="11"/>
      <c r="BJ685" s="11"/>
      <c r="BK685" s="11"/>
      <c r="BL685" s="11"/>
      <c r="BM685" s="11"/>
      <c r="BN685" s="11"/>
      <c r="BO685" s="11"/>
      <c r="BP685" s="11"/>
      <c r="BQ685" s="11"/>
      <c r="BR685" s="11"/>
      <c r="BS685" s="11"/>
    </row>
    <row r="686" spans="1:71" x14ac:dyDescent="0.2">
      <c r="A686" s="16">
        <f t="shared" si="175"/>
        <v>685</v>
      </c>
      <c r="B686" s="11" t="str">
        <f t="shared" si="177"/>
        <v>52005-00002</v>
      </c>
      <c r="C686" s="11" t="str">
        <f t="shared" si="177"/>
        <v>52005-00002</v>
      </c>
      <c r="D686" s="7" t="s">
        <v>8862</v>
      </c>
      <c r="E686" s="6" t="s">
        <v>8990</v>
      </c>
      <c r="F686" s="11" t="s">
        <v>8991</v>
      </c>
      <c r="G686" s="17" t="str">
        <f>INDEX(Data!G:G,MATCH($D686,Data!$D:$D,0))</f>
        <v>VALNOR</v>
      </c>
      <c r="H686" s="17" t="str">
        <f>INDEX(Data!H:H,MATCH($D686,Data!$D:$D,0))</f>
        <v>Replacement</v>
      </c>
      <c r="I686" s="6" t="s">
        <v>8998</v>
      </c>
      <c r="J686" s="6" t="s">
        <v>5331</v>
      </c>
      <c r="K686" s="6" t="s">
        <v>5340</v>
      </c>
      <c r="L686" s="6" t="s">
        <v>8994</v>
      </c>
      <c r="M686" s="6" t="s">
        <v>5349</v>
      </c>
      <c r="N686" s="6" t="s">
        <v>5379</v>
      </c>
      <c r="O686" s="11"/>
      <c r="P686" s="11"/>
      <c r="Q686" s="6" t="s">
        <v>9164</v>
      </c>
      <c r="R686" s="9" t="b">
        <v>1</v>
      </c>
      <c r="S686" s="9" t="b">
        <v>0</v>
      </c>
      <c r="T686" s="6" t="s">
        <v>8862</v>
      </c>
      <c r="U686" s="17" t="str">
        <f>INDEX(Data!U:U,MATCH($D686,Data!$D:$D,0))</f>
        <v>52005-00002</v>
      </c>
      <c r="V686" s="17" t="str">
        <f>INDEX(Data!V:V,MATCH($D686,Data!$D:$D,0))</f>
        <v/>
      </c>
      <c r="W686" s="17" t="str">
        <f>INDEX(Data!W:W,MATCH($D686,Data!$D:$D,0))</f>
        <v/>
      </c>
      <c r="X686" s="17" t="str">
        <f>INDEX(Data!X:X,MATCH($D686,Data!$D:$D,0))</f>
        <v/>
      </c>
      <c r="Y686" s="17" t="str">
        <f>INDEX(Data!Y:Y,MATCH($D686,Data!$D:$D,0))</f>
        <v/>
      </c>
      <c r="Z686" s="17" t="str">
        <f>INDEX(Data!Z:Z,MATCH($D686,Data!$D:$D,0))</f>
        <v/>
      </c>
      <c r="AA686" s="17" t="str">
        <f>INDEX(Data!AA:AA,MATCH($D686,Data!$D:$D,0))</f>
        <v/>
      </c>
      <c r="AB686" s="17" t="str">
        <f>INDEX(Data!AB:AB,MATCH($D686,Data!$D:$D,0))</f>
        <v/>
      </c>
      <c r="AC686" s="17" t="str">
        <f>INDEX(Data!AC:AC,MATCH($D686,Data!$D:$D,0))</f>
        <v/>
      </c>
      <c r="AD686" s="17" t="str">
        <f>INDEX(Data!AD:AD,MATCH($D686,Data!$D:$D,0))</f>
        <v/>
      </c>
      <c r="AE686" s="17" t="str">
        <f>INDEX(Data!AE:AE,MATCH($D686,Data!$D:$D,0))</f>
        <v/>
      </c>
      <c r="AF686" s="17" t="str">
        <f>INDEX(Data!AF:AF,MATCH($D686,Data!$D:$D,0))</f>
        <v/>
      </c>
      <c r="AG686" s="17" t="str">
        <f>INDEX(Data!AG:AG,MATCH($D686,Data!$D:$D,0))</f>
        <v/>
      </c>
      <c r="AH686" s="17" t="str">
        <f>INDEX(Data!AH:AH,MATCH($D686,Data!$D:$D,0))</f>
        <v/>
      </c>
      <c r="AI686" s="17" t="str">
        <f>INDEX(Data!AI:AI,MATCH($D686,Data!$D:$D,0))</f>
        <v/>
      </c>
      <c r="AJ686" s="17" t="str">
        <f>INDEX(Data!AJ:AJ,MATCH($D686,Data!$D:$D,0))</f>
        <v/>
      </c>
      <c r="AK686" s="10">
        <v>60</v>
      </c>
      <c r="AL686" s="10">
        <v>75</v>
      </c>
      <c r="AM686" s="6" t="s">
        <v>475</v>
      </c>
      <c r="AN686" s="6" t="s">
        <v>9252</v>
      </c>
      <c r="AO686" s="6" t="s">
        <v>9305</v>
      </c>
      <c r="AP686" s="6" t="s">
        <v>9424</v>
      </c>
      <c r="AQ686" s="18" t="s">
        <v>9465</v>
      </c>
      <c r="AR686" s="11" t="str">
        <f t="shared" si="163"/>
        <v/>
      </c>
      <c r="AS686" s="11" t="str">
        <f t="shared" si="164"/>
        <v/>
      </c>
      <c r="AT686" s="11" t="str">
        <f t="shared" si="165"/>
        <v/>
      </c>
      <c r="AU686" s="11" t="str">
        <f t="shared" si="166"/>
        <v/>
      </c>
      <c r="AV686" s="11" t="str">
        <f t="shared" si="166"/>
        <v/>
      </c>
      <c r="AW686" s="11" t="str">
        <f t="shared" si="167"/>
        <v/>
      </c>
      <c r="AX686" s="11" t="str">
        <f t="shared" si="168"/>
        <v/>
      </c>
      <c r="AY686" s="11" t="str">
        <f t="shared" si="168"/>
        <v/>
      </c>
      <c r="AZ686" s="11" t="str">
        <f t="shared" si="168"/>
        <v/>
      </c>
      <c r="BA686" s="11" t="str">
        <f t="shared" si="169"/>
        <v/>
      </c>
      <c r="BB686" s="11" t="str">
        <f t="shared" si="170"/>
        <v/>
      </c>
      <c r="BC686" s="11" t="str">
        <f t="shared" si="170"/>
        <v/>
      </c>
      <c r="BD686" s="11" t="str">
        <f t="shared" si="171"/>
        <v/>
      </c>
      <c r="BE686" s="11" t="str">
        <f t="shared" si="172"/>
        <v/>
      </c>
      <c r="BF686" s="11" t="str">
        <f t="shared" si="173"/>
        <v/>
      </c>
      <c r="BG686" s="11" t="e">
        <v>#N/A</v>
      </c>
      <c r="BH686" s="11" t="e">
        <f t="shared" si="174"/>
        <v>#N/A</v>
      </c>
      <c r="BI686" s="11"/>
      <c r="BJ686" s="11"/>
      <c r="BK686" s="11"/>
      <c r="BL686" s="11"/>
      <c r="BM686" s="11"/>
      <c r="BN686" s="11"/>
      <c r="BO686" s="11"/>
      <c r="BP686" s="11"/>
      <c r="BQ686" s="11"/>
      <c r="BR686" s="11"/>
      <c r="BS686" s="11"/>
    </row>
    <row r="687" spans="1:71" x14ac:dyDescent="0.2">
      <c r="A687" s="16">
        <f t="shared" si="175"/>
        <v>686</v>
      </c>
      <c r="B687" s="11" t="str">
        <f t="shared" si="177"/>
        <v>52005-00003</v>
      </c>
      <c r="C687" s="11" t="str">
        <f t="shared" si="177"/>
        <v>52005-00003</v>
      </c>
      <c r="D687" s="7" t="s">
        <v>8863</v>
      </c>
      <c r="E687" s="6" t="s">
        <v>8990</v>
      </c>
      <c r="F687" s="11" t="s">
        <v>8991</v>
      </c>
      <c r="G687" s="17" t="str">
        <f>INDEX(Data!G:G,MATCH($D687,Data!$D:$D,0))</f>
        <v>VALNOR</v>
      </c>
      <c r="H687" s="17" t="str">
        <f>INDEX(Data!H:H,MATCH($D687,Data!$D:$D,0))</f>
        <v>Replacement</v>
      </c>
      <c r="I687" s="6" t="s">
        <v>8998</v>
      </c>
      <c r="J687" s="6" t="s">
        <v>5331</v>
      </c>
      <c r="K687" s="6" t="s">
        <v>5340</v>
      </c>
      <c r="L687" s="6" t="s">
        <v>8994</v>
      </c>
      <c r="M687" s="6" t="s">
        <v>5349</v>
      </c>
      <c r="N687" s="6" t="s">
        <v>5379</v>
      </c>
      <c r="O687" s="11"/>
      <c r="P687" s="11"/>
      <c r="Q687" s="6" t="s">
        <v>9165</v>
      </c>
      <c r="R687" s="9" t="b">
        <v>1</v>
      </c>
      <c r="S687" s="9" t="b">
        <v>0</v>
      </c>
      <c r="T687" s="6" t="s">
        <v>8863</v>
      </c>
      <c r="U687" s="17" t="str">
        <f>INDEX(Data!U:U,MATCH($D687,Data!$D:$D,0))</f>
        <v>52005-00003</v>
      </c>
      <c r="V687" s="17" t="str">
        <f>INDEX(Data!V:V,MATCH($D687,Data!$D:$D,0))</f>
        <v/>
      </c>
      <c r="W687" s="17" t="str">
        <f>INDEX(Data!W:W,MATCH($D687,Data!$D:$D,0))</f>
        <v/>
      </c>
      <c r="X687" s="17" t="str">
        <f>INDEX(Data!X:X,MATCH($D687,Data!$D:$D,0))</f>
        <v/>
      </c>
      <c r="Y687" s="17" t="str">
        <f>INDEX(Data!Y:Y,MATCH($D687,Data!$D:$D,0))</f>
        <v/>
      </c>
      <c r="Z687" s="17" t="str">
        <f>INDEX(Data!Z:Z,MATCH($D687,Data!$D:$D,0))</f>
        <v/>
      </c>
      <c r="AA687" s="17" t="str">
        <f>INDEX(Data!AA:AA,MATCH($D687,Data!$D:$D,0))</f>
        <v/>
      </c>
      <c r="AB687" s="17" t="str">
        <f>INDEX(Data!AB:AB,MATCH($D687,Data!$D:$D,0))</f>
        <v/>
      </c>
      <c r="AC687" s="17" t="str">
        <f>INDEX(Data!AC:AC,MATCH($D687,Data!$D:$D,0))</f>
        <v/>
      </c>
      <c r="AD687" s="17" t="str">
        <f>INDEX(Data!AD:AD,MATCH($D687,Data!$D:$D,0))</f>
        <v/>
      </c>
      <c r="AE687" s="17" t="str">
        <f>INDEX(Data!AE:AE,MATCH($D687,Data!$D:$D,0))</f>
        <v/>
      </c>
      <c r="AF687" s="17" t="str">
        <f>INDEX(Data!AF:AF,MATCH($D687,Data!$D:$D,0))</f>
        <v/>
      </c>
      <c r="AG687" s="17" t="str">
        <f>INDEX(Data!AG:AG,MATCH($D687,Data!$D:$D,0))</f>
        <v/>
      </c>
      <c r="AH687" s="17" t="str">
        <f>INDEX(Data!AH:AH,MATCH($D687,Data!$D:$D,0))</f>
        <v/>
      </c>
      <c r="AI687" s="17" t="str">
        <f>INDEX(Data!AI:AI,MATCH($D687,Data!$D:$D,0))</f>
        <v/>
      </c>
      <c r="AJ687" s="17" t="str">
        <f>INDEX(Data!AJ:AJ,MATCH($D687,Data!$D:$D,0))</f>
        <v/>
      </c>
      <c r="AK687" s="10">
        <v>60</v>
      </c>
      <c r="AL687" s="10">
        <v>75</v>
      </c>
      <c r="AM687" s="6" t="s">
        <v>475</v>
      </c>
      <c r="AN687" s="6" t="s">
        <v>9252</v>
      </c>
      <c r="AO687" s="6" t="s">
        <v>9305</v>
      </c>
      <c r="AP687" s="6" t="s">
        <v>9424</v>
      </c>
      <c r="AQ687" s="18" t="s">
        <v>9465</v>
      </c>
      <c r="AR687" s="11" t="str">
        <f t="shared" si="163"/>
        <v/>
      </c>
      <c r="AS687" s="11" t="str">
        <f t="shared" si="164"/>
        <v/>
      </c>
      <c r="AT687" s="11" t="str">
        <f t="shared" si="165"/>
        <v/>
      </c>
      <c r="AU687" s="11" t="str">
        <f t="shared" si="166"/>
        <v/>
      </c>
      <c r="AV687" s="11" t="str">
        <f t="shared" si="166"/>
        <v/>
      </c>
      <c r="AW687" s="11" t="str">
        <f t="shared" si="167"/>
        <v/>
      </c>
      <c r="AX687" s="11" t="str">
        <f t="shared" si="168"/>
        <v/>
      </c>
      <c r="AY687" s="11" t="str">
        <f t="shared" si="168"/>
        <v/>
      </c>
      <c r="AZ687" s="11" t="str">
        <f t="shared" si="168"/>
        <v/>
      </c>
      <c r="BA687" s="11" t="str">
        <f t="shared" si="169"/>
        <v/>
      </c>
      <c r="BB687" s="11" t="str">
        <f t="shared" si="170"/>
        <v/>
      </c>
      <c r="BC687" s="11" t="str">
        <f t="shared" si="170"/>
        <v/>
      </c>
      <c r="BD687" s="11" t="str">
        <f t="shared" si="171"/>
        <v/>
      </c>
      <c r="BE687" s="11" t="str">
        <f t="shared" si="172"/>
        <v/>
      </c>
      <c r="BF687" s="11" t="str">
        <f t="shared" si="173"/>
        <v/>
      </c>
      <c r="BG687" s="11" t="e">
        <v>#N/A</v>
      </c>
      <c r="BH687" s="11" t="e">
        <f t="shared" si="174"/>
        <v>#N/A</v>
      </c>
      <c r="BI687" s="11"/>
      <c r="BJ687" s="11"/>
      <c r="BK687" s="11"/>
      <c r="BL687" s="11"/>
      <c r="BM687" s="11"/>
      <c r="BN687" s="11"/>
      <c r="BO687" s="11"/>
      <c r="BP687" s="11"/>
      <c r="BQ687" s="11"/>
      <c r="BR687" s="11"/>
      <c r="BS687" s="11"/>
    </row>
    <row r="688" spans="1:71" x14ac:dyDescent="0.2">
      <c r="A688" s="16">
        <f t="shared" si="175"/>
        <v>687</v>
      </c>
      <c r="B688" s="11" t="str">
        <f t="shared" si="177"/>
        <v>52005-00004</v>
      </c>
      <c r="C688" s="11" t="str">
        <f t="shared" si="177"/>
        <v>52005-00004</v>
      </c>
      <c r="D688" s="7" t="s">
        <v>8864</v>
      </c>
      <c r="E688" s="6" t="s">
        <v>8990</v>
      </c>
      <c r="F688" s="11" t="s">
        <v>8991</v>
      </c>
      <c r="G688" s="17" t="str">
        <f>INDEX(Data!G:G,MATCH($D688,Data!$D:$D,0))</f>
        <v>VALNOR</v>
      </c>
      <c r="H688" s="17" t="str">
        <f>INDEX(Data!H:H,MATCH($D688,Data!$D:$D,0))</f>
        <v>Replacement</v>
      </c>
      <c r="I688" s="6" t="s">
        <v>8998</v>
      </c>
      <c r="J688" s="6" t="s">
        <v>5331</v>
      </c>
      <c r="K688" s="6" t="s">
        <v>5340</v>
      </c>
      <c r="L688" s="6" t="s">
        <v>8994</v>
      </c>
      <c r="M688" s="6" t="s">
        <v>5349</v>
      </c>
      <c r="N688" s="6" t="s">
        <v>5379</v>
      </c>
      <c r="O688" s="11"/>
      <c r="P688" s="11"/>
      <c r="Q688" s="6" t="s">
        <v>9166</v>
      </c>
      <c r="R688" s="9" t="b">
        <v>1</v>
      </c>
      <c r="S688" s="9" t="b">
        <v>0</v>
      </c>
      <c r="T688" s="6" t="s">
        <v>8864</v>
      </c>
      <c r="U688" s="17" t="str">
        <f>INDEX(Data!U:U,MATCH($D688,Data!$D:$D,0))</f>
        <v>52005-00004</v>
      </c>
      <c r="V688" s="17" t="str">
        <f>INDEX(Data!V:V,MATCH($D688,Data!$D:$D,0))</f>
        <v/>
      </c>
      <c r="W688" s="17" t="str">
        <f>INDEX(Data!W:W,MATCH($D688,Data!$D:$D,0))</f>
        <v/>
      </c>
      <c r="X688" s="17" t="str">
        <f>INDEX(Data!X:X,MATCH($D688,Data!$D:$D,0))</f>
        <v/>
      </c>
      <c r="Y688" s="17" t="str">
        <f>INDEX(Data!Y:Y,MATCH($D688,Data!$D:$D,0))</f>
        <v/>
      </c>
      <c r="Z688" s="17" t="str">
        <f>INDEX(Data!Z:Z,MATCH($D688,Data!$D:$D,0))</f>
        <v/>
      </c>
      <c r="AA688" s="17" t="str">
        <f>INDEX(Data!AA:AA,MATCH($D688,Data!$D:$D,0))</f>
        <v/>
      </c>
      <c r="AB688" s="17" t="str">
        <f>INDEX(Data!AB:AB,MATCH($D688,Data!$D:$D,0))</f>
        <v/>
      </c>
      <c r="AC688" s="17" t="str">
        <f>INDEX(Data!AC:AC,MATCH($D688,Data!$D:$D,0))</f>
        <v/>
      </c>
      <c r="AD688" s="17" t="str">
        <f>INDEX(Data!AD:AD,MATCH($D688,Data!$D:$D,0))</f>
        <v/>
      </c>
      <c r="AE688" s="17" t="str">
        <f>INDEX(Data!AE:AE,MATCH($D688,Data!$D:$D,0))</f>
        <v/>
      </c>
      <c r="AF688" s="17" t="str">
        <f>INDEX(Data!AF:AF,MATCH($D688,Data!$D:$D,0))</f>
        <v/>
      </c>
      <c r="AG688" s="17" t="str">
        <f>INDEX(Data!AG:AG,MATCH($D688,Data!$D:$D,0))</f>
        <v/>
      </c>
      <c r="AH688" s="17" t="str">
        <f>INDEX(Data!AH:AH,MATCH($D688,Data!$D:$D,0))</f>
        <v/>
      </c>
      <c r="AI688" s="17" t="str">
        <f>INDEX(Data!AI:AI,MATCH($D688,Data!$D:$D,0))</f>
        <v/>
      </c>
      <c r="AJ688" s="17" t="str">
        <f>INDEX(Data!AJ:AJ,MATCH($D688,Data!$D:$D,0))</f>
        <v/>
      </c>
      <c r="AK688" s="10">
        <v>60</v>
      </c>
      <c r="AL688" s="10">
        <v>75</v>
      </c>
      <c r="AM688" s="6" t="s">
        <v>475</v>
      </c>
      <c r="AN688" s="6" t="s">
        <v>9252</v>
      </c>
      <c r="AO688" s="6" t="s">
        <v>9305</v>
      </c>
      <c r="AP688" s="6" t="s">
        <v>9424</v>
      </c>
      <c r="AQ688" s="18" t="s">
        <v>9465</v>
      </c>
      <c r="AR688" s="11" t="str">
        <f t="shared" si="163"/>
        <v/>
      </c>
      <c r="AS688" s="11" t="str">
        <f t="shared" si="164"/>
        <v/>
      </c>
      <c r="AT688" s="11" t="str">
        <f t="shared" si="165"/>
        <v/>
      </c>
      <c r="AU688" s="11" t="str">
        <f t="shared" si="166"/>
        <v/>
      </c>
      <c r="AV688" s="11" t="str">
        <f t="shared" si="166"/>
        <v/>
      </c>
      <c r="AW688" s="11" t="str">
        <f t="shared" si="167"/>
        <v/>
      </c>
      <c r="AX688" s="11" t="str">
        <f t="shared" si="168"/>
        <v/>
      </c>
      <c r="AY688" s="11" t="str">
        <f t="shared" si="168"/>
        <v/>
      </c>
      <c r="AZ688" s="11" t="str">
        <f t="shared" si="168"/>
        <v/>
      </c>
      <c r="BA688" s="11" t="str">
        <f t="shared" si="169"/>
        <v/>
      </c>
      <c r="BB688" s="11" t="str">
        <f t="shared" si="170"/>
        <v/>
      </c>
      <c r="BC688" s="11" t="str">
        <f t="shared" si="170"/>
        <v/>
      </c>
      <c r="BD688" s="11" t="str">
        <f t="shared" si="171"/>
        <v/>
      </c>
      <c r="BE688" s="11" t="str">
        <f t="shared" si="172"/>
        <v/>
      </c>
      <c r="BF688" s="11" t="str">
        <f t="shared" si="173"/>
        <v/>
      </c>
      <c r="BG688" s="11" t="e">
        <v>#N/A</v>
      </c>
      <c r="BH688" s="11" t="e">
        <f t="shared" si="174"/>
        <v>#N/A</v>
      </c>
      <c r="BI688" s="11"/>
      <c r="BJ688" s="11"/>
      <c r="BK688" s="11"/>
      <c r="BL688" s="11"/>
      <c r="BM688" s="11"/>
      <c r="BN688" s="11"/>
      <c r="BO688" s="11"/>
      <c r="BP688" s="11"/>
      <c r="BQ688" s="11"/>
      <c r="BR688" s="11"/>
      <c r="BS688" s="11"/>
    </row>
    <row r="689" spans="1:71" x14ac:dyDescent="0.2">
      <c r="A689" s="16">
        <f t="shared" si="175"/>
        <v>688</v>
      </c>
      <c r="B689" s="11" t="str">
        <f t="shared" si="177"/>
        <v>52005-00005</v>
      </c>
      <c r="C689" s="11" t="str">
        <f t="shared" si="177"/>
        <v>52005-00005</v>
      </c>
      <c r="D689" s="7" t="s">
        <v>8865</v>
      </c>
      <c r="E689" s="6" t="s">
        <v>8990</v>
      </c>
      <c r="F689" s="11" t="s">
        <v>8991</v>
      </c>
      <c r="G689" s="17" t="str">
        <f>INDEX(Data!G:G,MATCH($D689,Data!$D:$D,0))</f>
        <v>VALNOR</v>
      </c>
      <c r="H689" s="17" t="str">
        <f>INDEX(Data!H:H,MATCH($D689,Data!$D:$D,0))</f>
        <v>Replacement</v>
      </c>
      <c r="I689" s="6" t="s">
        <v>8998</v>
      </c>
      <c r="J689" s="6" t="s">
        <v>5331</v>
      </c>
      <c r="K689" s="6" t="s">
        <v>5340</v>
      </c>
      <c r="L689" s="6" t="s">
        <v>8994</v>
      </c>
      <c r="M689" s="6" t="s">
        <v>5349</v>
      </c>
      <c r="N689" s="6" t="s">
        <v>5379</v>
      </c>
      <c r="O689" s="11"/>
      <c r="P689" s="11"/>
      <c r="Q689" s="6" t="s">
        <v>9167</v>
      </c>
      <c r="R689" s="9" t="b">
        <v>1</v>
      </c>
      <c r="S689" s="9" t="b">
        <v>0</v>
      </c>
      <c r="T689" s="6" t="s">
        <v>8865</v>
      </c>
      <c r="U689" s="17" t="str">
        <f>INDEX(Data!U:U,MATCH($D689,Data!$D:$D,0))</f>
        <v>52005-00005</v>
      </c>
      <c r="V689" s="17" t="str">
        <f>INDEX(Data!V:V,MATCH($D689,Data!$D:$D,0))</f>
        <v/>
      </c>
      <c r="W689" s="17" t="str">
        <f>INDEX(Data!W:W,MATCH($D689,Data!$D:$D,0))</f>
        <v/>
      </c>
      <c r="X689" s="17" t="str">
        <f>INDEX(Data!X:X,MATCH($D689,Data!$D:$D,0))</f>
        <v/>
      </c>
      <c r="Y689" s="17" t="str">
        <f>INDEX(Data!Y:Y,MATCH($D689,Data!$D:$D,0))</f>
        <v/>
      </c>
      <c r="Z689" s="17" t="str">
        <f>INDEX(Data!Z:Z,MATCH($D689,Data!$D:$D,0))</f>
        <v/>
      </c>
      <c r="AA689" s="17" t="str">
        <f>INDEX(Data!AA:AA,MATCH($D689,Data!$D:$D,0))</f>
        <v/>
      </c>
      <c r="AB689" s="17" t="str">
        <f>INDEX(Data!AB:AB,MATCH($D689,Data!$D:$D,0))</f>
        <v/>
      </c>
      <c r="AC689" s="17" t="str">
        <f>INDEX(Data!AC:AC,MATCH($D689,Data!$D:$D,0))</f>
        <v/>
      </c>
      <c r="AD689" s="17" t="str">
        <f>INDEX(Data!AD:AD,MATCH($D689,Data!$D:$D,0))</f>
        <v/>
      </c>
      <c r="AE689" s="17" t="str">
        <f>INDEX(Data!AE:AE,MATCH($D689,Data!$D:$D,0))</f>
        <v/>
      </c>
      <c r="AF689" s="17" t="str">
        <f>INDEX(Data!AF:AF,MATCH($D689,Data!$D:$D,0))</f>
        <v/>
      </c>
      <c r="AG689" s="17" t="str">
        <f>INDEX(Data!AG:AG,MATCH($D689,Data!$D:$D,0))</f>
        <v/>
      </c>
      <c r="AH689" s="17" t="str">
        <f>INDEX(Data!AH:AH,MATCH($D689,Data!$D:$D,0))</f>
        <v/>
      </c>
      <c r="AI689" s="17" t="str">
        <f>INDEX(Data!AI:AI,MATCH($D689,Data!$D:$D,0))</f>
        <v/>
      </c>
      <c r="AJ689" s="17" t="str">
        <f>INDEX(Data!AJ:AJ,MATCH($D689,Data!$D:$D,0))</f>
        <v/>
      </c>
      <c r="AK689" s="10">
        <v>60</v>
      </c>
      <c r="AL689" s="10">
        <v>75</v>
      </c>
      <c r="AM689" s="6" t="s">
        <v>475</v>
      </c>
      <c r="AN689" s="6" t="s">
        <v>9252</v>
      </c>
      <c r="AO689" s="6" t="s">
        <v>9305</v>
      </c>
      <c r="AP689" s="6" t="s">
        <v>9424</v>
      </c>
      <c r="AQ689" s="18" t="s">
        <v>9465</v>
      </c>
      <c r="AR689" s="11" t="str">
        <f t="shared" si="163"/>
        <v/>
      </c>
      <c r="AS689" s="11" t="str">
        <f t="shared" si="164"/>
        <v/>
      </c>
      <c r="AT689" s="11" t="str">
        <f t="shared" si="165"/>
        <v/>
      </c>
      <c r="AU689" s="11" t="str">
        <f t="shared" si="166"/>
        <v/>
      </c>
      <c r="AV689" s="11" t="str">
        <f t="shared" si="166"/>
        <v/>
      </c>
      <c r="AW689" s="11" t="str">
        <f t="shared" si="167"/>
        <v/>
      </c>
      <c r="AX689" s="11" t="str">
        <f t="shared" si="168"/>
        <v/>
      </c>
      <c r="AY689" s="11" t="str">
        <f t="shared" si="168"/>
        <v/>
      </c>
      <c r="AZ689" s="11" t="str">
        <f t="shared" si="168"/>
        <v/>
      </c>
      <c r="BA689" s="11" t="str">
        <f t="shared" si="169"/>
        <v/>
      </c>
      <c r="BB689" s="11" t="str">
        <f t="shared" si="170"/>
        <v/>
      </c>
      <c r="BC689" s="11" t="str">
        <f t="shared" si="170"/>
        <v/>
      </c>
      <c r="BD689" s="11" t="str">
        <f t="shared" si="171"/>
        <v/>
      </c>
      <c r="BE689" s="11" t="str">
        <f t="shared" si="172"/>
        <v/>
      </c>
      <c r="BF689" s="11" t="str">
        <f t="shared" si="173"/>
        <v/>
      </c>
      <c r="BG689" s="11" t="e">
        <v>#N/A</v>
      </c>
      <c r="BH689" s="11" t="e">
        <f t="shared" si="174"/>
        <v>#N/A</v>
      </c>
      <c r="BI689" s="11"/>
      <c r="BJ689" s="11"/>
      <c r="BK689" s="11"/>
      <c r="BL689" s="11"/>
      <c r="BM689" s="11"/>
      <c r="BN689" s="11"/>
      <c r="BO689" s="11"/>
      <c r="BP689" s="11"/>
      <c r="BQ689" s="11"/>
      <c r="BR689" s="11"/>
      <c r="BS689" s="11"/>
    </row>
    <row r="690" spans="1:71" x14ac:dyDescent="0.2">
      <c r="A690" s="16">
        <f t="shared" si="175"/>
        <v>689</v>
      </c>
      <c r="B690" s="11" t="str">
        <f t="shared" si="177"/>
        <v>52005-00006</v>
      </c>
      <c r="C690" s="11" t="str">
        <f t="shared" si="177"/>
        <v>52005-00006</v>
      </c>
      <c r="D690" s="7" t="s">
        <v>8866</v>
      </c>
      <c r="E690" s="6" t="s">
        <v>8990</v>
      </c>
      <c r="F690" s="11" t="s">
        <v>8991</v>
      </c>
      <c r="G690" s="17" t="str">
        <f>INDEX(Data!G:G,MATCH($D690,Data!$D:$D,0))</f>
        <v>VALNOR</v>
      </c>
      <c r="H690" s="17" t="str">
        <f>INDEX(Data!H:H,MATCH($D690,Data!$D:$D,0))</f>
        <v>Replacement</v>
      </c>
      <c r="I690" s="6" t="s">
        <v>8998</v>
      </c>
      <c r="J690" s="6" t="s">
        <v>5331</v>
      </c>
      <c r="K690" s="6" t="s">
        <v>5340</v>
      </c>
      <c r="L690" s="6" t="s">
        <v>8994</v>
      </c>
      <c r="M690" s="6" t="s">
        <v>5349</v>
      </c>
      <c r="N690" s="6" t="s">
        <v>5379</v>
      </c>
      <c r="O690" s="11"/>
      <c r="P690" s="11"/>
      <c r="Q690" s="6" t="s">
        <v>9168</v>
      </c>
      <c r="R690" s="9" t="b">
        <v>1</v>
      </c>
      <c r="S690" s="9" t="b">
        <v>0</v>
      </c>
      <c r="T690" s="6" t="s">
        <v>8866</v>
      </c>
      <c r="U690" s="17" t="str">
        <f>INDEX(Data!U:U,MATCH($D690,Data!$D:$D,0))</f>
        <v>52005-00006</v>
      </c>
      <c r="V690" s="17" t="str">
        <f>INDEX(Data!V:V,MATCH($D690,Data!$D:$D,0))</f>
        <v/>
      </c>
      <c r="W690" s="17" t="str">
        <f>INDEX(Data!W:W,MATCH($D690,Data!$D:$D,0))</f>
        <v/>
      </c>
      <c r="X690" s="17" t="str">
        <f>INDEX(Data!X:X,MATCH($D690,Data!$D:$D,0))</f>
        <v/>
      </c>
      <c r="Y690" s="17" t="str">
        <f>INDEX(Data!Y:Y,MATCH($D690,Data!$D:$D,0))</f>
        <v/>
      </c>
      <c r="Z690" s="17" t="str">
        <f>INDEX(Data!Z:Z,MATCH($D690,Data!$D:$D,0))</f>
        <v/>
      </c>
      <c r="AA690" s="17" t="str">
        <f>INDEX(Data!AA:AA,MATCH($D690,Data!$D:$D,0))</f>
        <v/>
      </c>
      <c r="AB690" s="17" t="str">
        <f>INDEX(Data!AB:AB,MATCH($D690,Data!$D:$D,0))</f>
        <v/>
      </c>
      <c r="AC690" s="17" t="str">
        <f>INDEX(Data!AC:AC,MATCH($D690,Data!$D:$D,0))</f>
        <v/>
      </c>
      <c r="AD690" s="17" t="str">
        <f>INDEX(Data!AD:AD,MATCH($D690,Data!$D:$D,0))</f>
        <v/>
      </c>
      <c r="AE690" s="17" t="str">
        <f>INDEX(Data!AE:AE,MATCH($D690,Data!$D:$D,0))</f>
        <v/>
      </c>
      <c r="AF690" s="17" t="str">
        <f>INDEX(Data!AF:AF,MATCH($D690,Data!$D:$D,0))</f>
        <v/>
      </c>
      <c r="AG690" s="17" t="str">
        <f>INDEX(Data!AG:AG,MATCH($D690,Data!$D:$D,0))</f>
        <v/>
      </c>
      <c r="AH690" s="17" t="str">
        <f>INDEX(Data!AH:AH,MATCH($D690,Data!$D:$D,0))</f>
        <v/>
      </c>
      <c r="AI690" s="17" t="str">
        <f>INDEX(Data!AI:AI,MATCH($D690,Data!$D:$D,0))</f>
        <v/>
      </c>
      <c r="AJ690" s="17" t="str">
        <f>INDEX(Data!AJ:AJ,MATCH($D690,Data!$D:$D,0))</f>
        <v/>
      </c>
      <c r="AK690" s="10">
        <v>60</v>
      </c>
      <c r="AL690" s="10">
        <v>75</v>
      </c>
      <c r="AM690" s="6" t="s">
        <v>475</v>
      </c>
      <c r="AN690" s="6" t="s">
        <v>9252</v>
      </c>
      <c r="AO690" s="6" t="s">
        <v>9305</v>
      </c>
      <c r="AP690" s="6" t="s">
        <v>9424</v>
      </c>
      <c r="AQ690" s="18" t="s">
        <v>9465</v>
      </c>
      <c r="AR690" s="11" t="str">
        <f t="shared" si="163"/>
        <v/>
      </c>
      <c r="AS690" s="11" t="str">
        <f t="shared" si="164"/>
        <v/>
      </c>
      <c r="AT690" s="11" t="str">
        <f t="shared" si="165"/>
        <v/>
      </c>
      <c r="AU690" s="11" t="str">
        <f t="shared" si="166"/>
        <v/>
      </c>
      <c r="AV690" s="11" t="str">
        <f t="shared" si="166"/>
        <v/>
      </c>
      <c r="AW690" s="11" t="str">
        <f t="shared" si="167"/>
        <v/>
      </c>
      <c r="AX690" s="11" t="str">
        <f t="shared" si="168"/>
        <v/>
      </c>
      <c r="AY690" s="11" t="str">
        <f t="shared" si="168"/>
        <v/>
      </c>
      <c r="AZ690" s="11" t="str">
        <f t="shared" si="168"/>
        <v/>
      </c>
      <c r="BA690" s="11" t="str">
        <f t="shared" si="169"/>
        <v/>
      </c>
      <c r="BB690" s="11" t="str">
        <f t="shared" si="170"/>
        <v/>
      </c>
      <c r="BC690" s="11" t="str">
        <f t="shared" si="170"/>
        <v/>
      </c>
      <c r="BD690" s="11" t="str">
        <f t="shared" si="171"/>
        <v/>
      </c>
      <c r="BE690" s="11" t="str">
        <f t="shared" si="172"/>
        <v/>
      </c>
      <c r="BF690" s="11" t="str">
        <f t="shared" si="173"/>
        <v/>
      </c>
      <c r="BG690" s="11" t="e">
        <v>#N/A</v>
      </c>
      <c r="BH690" s="11" t="e">
        <f t="shared" si="174"/>
        <v>#N/A</v>
      </c>
      <c r="BI690" s="11"/>
      <c r="BJ690" s="11"/>
      <c r="BK690" s="11"/>
      <c r="BL690" s="11"/>
      <c r="BM690" s="11"/>
      <c r="BN690" s="11"/>
      <c r="BO690" s="11"/>
      <c r="BP690" s="11"/>
      <c r="BQ690" s="11"/>
      <c r="BR690" s="11"/>
      <c r="BS690" s="11"/>
    </row>
    <row r="691" spans="1:71" x14ac:dyDescent="0.2">
      <c r="A691" s="16">
        <f t="shared" si="175"/>
        <v>690</v>
      </c>
      <c r="B691" s="11" t="str">
        <f t="shared" si="177"/>
        <v>52005-00007</v>
      </c>
      <c r="C691" s="11" t="str">
        <f t="shared" si="177"/>
        <v>52005-00007</v>
      </c>
      <c r="D691" s="7" t="s">
        <v>8867</v>
      </c>
      <c r="E691" s="6" t="s">
        <v>8990</v>
      </c>
      <c r="F691" s="11" t="s">
        <v>8991</v>
      </c>
      <c r="G691" s="17" t="str">
        <f>INDEX(Data!G:G,MATCH($D691,Data!$D:$D,0))</f>
        <v>VALNOR</v>
      </c>
      <c r="H691" s="17" t="str">
        <f>INDEX(Data!H:H,MATCH($D691,Data!$D:$D,0))</f>
        <v>Replacement</v>
      </c>
      <c r="I691" s="6" t="s">
        <v>8998</v>
      </c>
      <c r="J691" s="6" t="s">
        <v>5331</v>
      </c>
      <c r="K691" s="6" t="s">
        <v>5340</v>
      </c>
      <c r="L691" s="6" t="s">
        <v>8994</v>
      </c>
      <c r="M691" s="6" t="s">
        <v>5349</v>
      </c>
      <c r="N691" s="6" t="s">
        <v>5379</v>
      </c>
      <c r="O691" s="11"/>
      <c r="P691" s="11"/>
      <c r="Q691" s="6" t="s">
        <v>9169</v>
      </c>
      <c r="R691" s="9" t="b">
        <v>1</v>
      </c>
      <c r="S691" s="9" t="b">
        <v>0</v>
      </c>
      <c r="T691" s="6" t="s">
        <v>8867</v>
      </c>
      <c r="U691" s="17" t="str">
        <f>INDEX(Data!U:U,MATCH($D691,Data!$D:$D,0))</f>
        <v>52005-00007</v>
      </c>
      <c r="V691" s="17" t="str">
        <f>INDEX(Data!V:V,MATCH($D691,Data!$D:$D,0))</f>
        <v/>
      </c>
      <c r="W691" s="17" t="str">
        <f>INDEX(Data!W:W,MATCH($D691,Data!$D:$D,0))</f>
        <v/>
      </c>
      <c r="X691" s="17" t="str">
        <f>INDEX(Data!X:X,MATCH($D691,Data!$D:$D,0))</f>
        <v/>
      </c>
      <c r="Y691" s="17" t="str">
        <f>INDEX(Data!Y:Y,MATCH($D691,Data!$D:$D,0))</f>
        <v/>
      </c>
      <c r="Z691" s="17" t="str">
        <f>INDEX(Data!Z:Z,MATCH($D691,Data!$D:$D,0))</f>
        <v/>
      </c>
      <c r="AA691" s="17" t="str">
        <f>INDEX(Data!AA:AA,MATCH($D691,Data!$D:$D,0))</f>
        <v/>
      </c>
      <c r="AB691" s="17" t="str">
        <f>INDEX(Data!AB:AB,MATCH($D691,Data!$D:$D,0))</f>
        <v/>
      </c>
      <c r="AC691" s="17" t="str">
        <f>INDEX(Data!AC:AC,MATCH($D691,Data!$D:$D,0))</f>
        <v/>
      </c>
      <c r="AD691" s="17" t="str">
        <f>INDEX(Data!AD:AD,MATCH($D691,Data!$D:$D,0))</f>
        <v/>
      </c>
      <c r="AE691" s="17" t="str">
        <f>INDEX(Data!AE:AE,MATCH($D691,Data!$D:$D,0))</f>
        <v/>
      </c>
      <c r="AF691" s="17" t="str">
        <f>INDEX(Data!AF:AF,MATCH($D691,Data!$D:$D,0))</f>
        <v/>
      </c>
      <c r="AG691" s="17" t="str">
        <f>INDEX(Data!AG:AG,MATCH($D691,Data!$D:$D,0))</f>
        <v/>
      </c>
      <c r="AH691" s="17" t="str">
        <f>INDEX(Data!AH:AH,MATCH($D691,Data!$D:$D,0))</f>
        <v/>
      </c>
      <c r="AI691" s="17" t="str">
        <f>INDEX(Data!AI:AI,MATCH($D691,Data!$D:$D,0))</f>
        <v/>
      </c>
      <c r="AJ691" s="17" t="str">
        <f>INDEX(Data!AJ:AJ,MATCH($D691,Data!$D:$D,0))</f>
        <v/>
      </c>
      <c r="AK691" s="10">
        <v>60</v>
      </c>
      <c r="AL691" s="10">
        <v>75</v>
      </c>
      <c r="AM691" s="6" t="s">
        <v>475</v>
      </c>
      <c r="AN691" s="6" t="s">
        <v>9252</v>
      </c>
      <c r="AO691" s="6" t="s">
        <v>9305</v>
      </c>
      <c r="AP691" s="6" t="s">
        <v>9424</v>
      </c>
      <c r="AQ691" s="18" t="s">
        <v>9465</v>
      </c>
      <c r="AR691" s="11" t="str">
        <f t="shared" si="163"/>
        <v/>
      </c>
      <c r="AS691" s="11" t="str">
        <f t="shared" si="164"/>
        <v/>
      </c>
      <c r="AT691" s="11" t="str">
        <f t="shared" si="165"/>
        <v/>
      </c>
      <c r="AU691" s="11" t="str">
        <f t="shared" si="166"/>
        <v/>
      </c>
      <c r="AV691" s="11" t="str">
        <f t="shared" si="166"/>
        <v/>
      </c>
      <c r="AW691" s="11" t="str">
        <f t="shared" si="167"/>
        <v/>
      </c>
      <c r="AX691" s="11" t="str">
        <f t="shared" si="168"/>
        <v/>
      </c>
      <c r="AY691" s="11" t="str">
        <f t="shared" si="168"/>
        <v/>
      </c>
      <c r="AZ691" s="11" t="str">
        <f t="shared" si="168"/>
        <v/>
      </c>
      <c r="BA691" s="11" t="str">
        <f t="shared" si="169"/>
        <v/>
      </c>
      <c r="BB691" s="11" t="str">
        <f t="shared" si="170"/>
        <v/>
      </c>
      <c r="BC691" s="11" t="str">
        <f t="shared" si="170"/>
        <v/>
      </c>
      <c r="BD691" s="11" t="str">
        <f t="shared" si="171"/>
        <v/>
      </c>
      <c r="BE691" s="11" t="str">
        <f t="shared" si="172"/>
        <v/>
      </c>
      <c r="BF691" s="11" t="str">
        <f t="shared" si="173"/>
        <v/>
      </c>
      <c r="BG691" s="11" t="e">
        <v>#N/A</v>
      </c>
      <c r="BH691" s="11" t="e">
        <f t="shared" si="174"/>
        <v>#N/A</v>
      </c>
      <c r="BI691" s="11"/>
      <c r="BJ691" s="11"/>
      <c r="BK691" s="11"/>
      <c r="BL691" s="11"/>
      <c r="BM691" s="11"/>
      <c r="BN691" s="11"/>
      <c r="BO691" s="11"/>
      <c r="BP691" s="11"/>
      <c r="BQ691" s="11"/>
      <c r="BR691" s="11"/>
      <c r="BS691" s="11"/>
    </row>
    <row r="692" spans="1:71" x14ac:dyDescent="0.2">
      <c r="A692" s="16">
        <f t="shared" si="175"/>
        <v>691</v>
      </c>
      <c r="B692" s="11" t="str">
        <f t="shared" si="177"/>
        <v>52005-00008</v>
      </c>
      <c r="C692" s="11" t="str">
        <f t="shared" si="177"/>
        <v>52005-00008</v>
      </c>
      <c r="D692" s="7" t="s">
        <v>8868</v>
      </c>
      <c r="E692" s="6" t="s">
        <v>8990</v>
      </c>
      <c r="F692" s="11" t="s">
        <v>8991</v>
      </c>
      <c r="G692" s="17" t="str">
        <f>INDEX(Data!G:G,MATCH($D692,Data!$D:$D,0))</f>
        <v>VALNOR</v>
      </c>
      <c r="H692" s="17" t="str">
        <f>INDEX(Data!H:H,MATCH($D692,Data!$D:$D,0))</f>
        <v>Replacement</v>
      </c>
      <c r="I692" s="6" t="s">
        <v>8998</v>
      </c>
      <c r="J692" s="6" t="s">
        <v>5331</v>
      </c>
      <c r="K692" s="6" t="s">
        <v>5340</v>
      </c>
      <c r="L692" s="6" t="s">
        <v>8994</v>
      </c>
      <c r="M692" s="6" t="s">
        <v>5349</v>
      </c>
      <c r="N692" s="6" t="s">
        <v>5379</v>
      </c>
      <c r="O692" s="11"/>
      <c r="P692" s="11"/>
      <c r="Q692" s="6" t="s">
        <v>9170</v>
      </c>
      <c r="R692" s="9" t="b">
        <v>1</v>
      </c>
      <c r="S692" s="9" t="b">
        <v>0</v>
      </c>
      <c r="T692" s="6" t="s">
        <v>8868</v>
      </c>
      <c r="U692" s="17" t="str">
        <f>INDEX(Data!U:U,MATCH($D692,Data!$D:$D,0))</f>
        <v>52005-00008</v>
      </c>
      <c r="V692" s="17" t="str">
        <f>INDEX(Data!V:V,MATCH($D692,Data!$D:$D,0))</f>
        <v/>
      </c>
      <c r="W692" s="17" t="str">
        <f>INDEX(Data!W:W,MATCH($D692,Data!$D:$D,0))</f>
        <v/>
      </c>
      <c r="X692" s="17" t="str">
        <f>INDEX(Data!X:X,MATCH($D692,Data!$D:$D,0))</f>
        <v/>
      </c>
      <c r="Y692" s="17" t="str">
        <f>INDEX(Data!Y:Y,MATCH($D692,Data!$D:$D,0))</f>
        <v/>
      </c>
      <c r="Z692" s="17" t="str">
        <f>INDEX(Data!Z:Z,MATCH($D692,Data!$D:$D,0))</f>
        <v/>
      </c>
      <c r="AA692" s="17" t="str">
        <f>INDEX(Data!AA:AA,MATCH($D692,Data!$D:$D,0))</f>
        <v/>
      </c>
      <c r="AB692" s="17" t="str">
        <f>INDEX(Data!AB:AB,MATCH($D692,Data!$D:$D,0))</f>
        <v/>
      </c>
      <c r="AC692" s="17" t="str">
        <f>INDEX(Data!AC:AC,MATCH($D692,Data!$D:$D,0))</f>
        <v/>
      </c>
      <c r="AD692" s="17" t="str">
        <f>INDEX(Data!AD:AD,MATCH($D692,Data!$D:$D,0))</f>
        <v/>
      </c>
      <c r="AE692" s="17" t="str">
        <f>INDEX(Data!AE:AE,MATCH($D692,Data!$D:$D,0))</f>
        <v/>
      </c>
      <c r="AF692" s="17" t="str">
        <f>INDEX(Data!AF:AF,MATCH($D692,Data!$D:$D,0))</f>
        <v/>
      </c>
      <c r="AG692" s="17" t="str">
        <f>INDEX(Data!AG:AG,MATCH($D692,Data!$D:$D,0))</f>
        <v/>
      </c>
      <c r="AH692" s="17" t="str">
        <f>INDEX(Data!AH:AH,MATCH($D692,Data!$D:$D,0))</f>
        <v/>
      </c>
      <c r="AI692" s="17" t="str">
        <f>INDEX(Data!AI:AI,MATCH($D692,Data!$D:$D,0))</f>
        <v/>
      </c>
      <c r="AJ692" s="17" t="str">
        <f>INDEX(Data!AJ:AJ,MATCH($D692,Data!$D:$D,0))</f>
        <v/>
      </c>
      <c r="AK692" s="10">
        <v>60</v>
      </c>
      <c r="AL692" s="10">
        <v>75</v>
      </c>
      <c r="AM692" s="6" t="s">
        <v>475</v>
      </c>
      <c r="AN692" s="6" t="s">
        <v>9252</v>
      </c>
      <c r="AO692" s="6" t="s">
        <v>9305</v>
      </c>
      <c r="AP692" s="6" t="s">
        <v>9424</v>
      </c>
      <c r="AQ692" s="18" t="s">
        <v>9465</v>
      </c>
      <c r="AR692" s="11" t="str">
        <f t="shared" si="163"/>
        <v/>
      </c>
      <c r="AS692" s="11" t="str">
        <f t="shared" si="164"/>
        <v/>
      </c>
      <c r="AT692" s="11" t="str">
        <f t="shared" si="165"/>
        <v/>
      </c>
      <c r="AU692" s="11" t="str">
        <f t="shared" si="166"/>
        <v/>
      </c>
      <c r="AV692" s="11" t="str">
        <f t="shared" si="166"/>
        <v/>
      </c>
      <c r="AW692" s="11" t="str">
        <f t="shared" si="167"/>
        <v/>
      </c>
      <c r="AX692" s="11" t="str">
        <f t="shared" si="168"/>
        <v/>
      </c>
      <c r="AY692" s="11" t="str">
        <f t="shared" si="168"/>
        <v/>
      </c>
      <c r="AZ692" s="11" t="str">
        <f t="shared" si="168"/>
        <v/>
      </c>
      <c r="BA692" s="11" t="str">
        <f t="shared" si="169"/>
        <v/>
      </c>
      <c r="BB692" s="11" t="str">
        <f t="shared" si="170"/>
        <v/>
      </c>
      <c r="BC692" s="11" t="str">
        <f t="shared" si="170"/>
        <v/>
      </c>
      <c r="BD692" s="11" t="str">
        <f t="shared" si="171"/>
        <v/>
      </c>
      <c r="BE692" s="11" t="str">
        <f t="shared" si="172"/>
        <v/>
      </c>
      <c r="BF692" s="11" t="str">
        <f t="shared" si="173"/>
        <v/>
      </c>
      <c r="BG692" s="11" t="e">
        <v>#N/A</v>
      </c>
      <c r="BH692" s="11" t="e">
        <f t="shared" si="174"/>
        <v>#N/A</v>
      </c>
      <c r="BI692" s="11"/>
      <c r="BJ692" s="11"/>
      <c r="BK692" s="11"/>
      <c r="BL692" s="11"/>
      <c r="BM692" s="11"/>
      <c r="BN692" s="11"/>
      <c r="BO692" s="11"/>
      <c r="BP692" s="11"/>
      <c r="BQ692" s="11"/>
      <c r="BR692" s="11"/>
      <c r="BS692" s="11"/>
    </row>
    <row r="693" spans="1:71" x14ac:dyDescent="0.2">
      <c r="A693" s="16">
        <f t="shared" si="175"/>
        <v>692</v>
      </c>
      <c r="B693" s="11" t="str">
        <f t="shared" si="177"/>
        <v>52005-00009</v>
      </c>
      <c r="C693" s="11" t="str">
        <f t="shared" si="177"/>
        <v>52005-00009</v>
      </c>
      <c r="D693" s="7" t="s">
        <v>8869</v>
      </c>
      <c r="E693" s="6" t="s">
        <v>8990</v>
      </c>
      <c r="F693" s="11" t="s">
        <v>8991</v>
      </c>
      <c r="G693" s="17" t="str">
        <f>INDEX(Data!G:G,MATCH($D693,Data!$D:$D,0))</f>
        <v>VALNOR</v>
      </c>
      <c r="H693" s="17" t="str">
        <f>INDEX(Data!H:H,MATCH($D693,Data!$D:$D,0))</f>
        <v>Replacement</v>
      </c>
      <c r="I693" s="6" t="s">
        <v>8998</v>
      </c>
      <c r="J693" s="6" t="s">
        <v>5331</v>
      </c>
      <c r="K693" s="6" t="s">
        <v>5340</v>
      </c>
      <c r="L693" s="6" t="s">
        <v>8994</v>
      </c>
      <c r="M693" s="6" t="s">
        <v>5349</v>
      </c>
      <c r="N693" s="6" t="s">
        <v>5379</v>
      </c>
      <c r="O693" s="11"/>
      <c r="P693" s="11"/>
      <c r="Q693" s="6" t="s">
        <v>9171</v>
      </c>
      <c r="R693" s="9" t="b">
        <v>1</v>
      </c>
      <c r="S693" s="9" t="b">
        <v>0</v>
      </c>
      <c r="T693" s="6" t="s">
        <v>8869</v>
      </c>
      <c r="U693" s="17" t="str">
        <f>INDEX(Data!U:U,MATCH($D693,Data!$D:$D,0))</f>
        <v>52005-00009</v>
      </c>
      <c r="V693" s="17" t="str">
        <f>INDEX(Data!V:V,MATCH($D693,Data!$D:$D,0))</f>
        <v/>
      </c>
      <c r="W693" s="17" t="str">
        <f>INDEX(Data!W:W,MATCH($D693,Data!$D:$D,0))</f>
        <v/>
      </c>
      <c r="X693" s="17" t="str">
        <f>INDEX(Data!X:X,MATCH($D693,Data!$D:$D,0))</f>
        <v/>
      </c>
      <c r="Y693" s="17" t="str">
        <f>INDEX(Data!Y:Y,MATCH($D693,Data!$D:$D,0))</f>
        <v/>
      </c>
      <c r="Z693" s="17" t="str">
        <f>INDEX(Data!Z:Z,MATCH($D693,Data!$D:$D,0))</f>
        <v/>
      </c>
      <c r="AA693" s="17" t="str">
        <f>INDEX(Data!AA:AA,MATCH($D693,Data!$D:$D,0))</f>
        <v/>
      </c>
      <c r="AB693" s="17" t="str">
        <f>INDEX(Data!AB:AB,MATCH($D693,Data!$D:$D,0))</f>
        <v/>
      </c>
      <c r="AC693" s="17" t="str">
        <f>INDEX(Data!AC:AC,MATCH($D693,Data!$D:$D,0))</f>
        <v/>
      </c>
      <c r="AD693" s="17" t="str">
        <f>INDEX(Data!AD:AD,MATCH($D693,Data!$D:$D,0))</f>
        <v/>
      </c>
      <c r="AE693" s="17" t="str">
        <f>INDEX(Data!AE:AE,MATCH($D693,Data!$D:$D,0))</f>
        <v/>
      </c>
      <c r="AF693" s="17" t="str">
        <f>INDEX(Data!AF:AF,MATCH($D693,Data!$D:$D,0))</f>
        <v/>
      </c>
      <c r="AG693" s="17" t="str">
        <f>INDEX(Data!AG:AG,MATCH($D693,Data!$D:$D,0))</f>
        <v/>
      </c>
      <c r="AH693" s="17" t="str">
        <f>INDEX(Data!AH:AH,MATCH($D693,Data!$D:$D,0))</f>
        <v/>
      </c>
      <c r="AI693" s="17" t="str">
        <f>INDEX(Data!AI:AI,MATCH($D693,Data!$D:$D,0))</f>
        <v/>
      </c>
      <c r="AJ693" s="17" t="str">
        <f>INDEX(Data!AJ:AJ,MATCH($D693,Data!$D:$D,0))</f>
        <v/>
      </c>
      <c r="AK693" s="10">
        <v>60</v>
      </c>
      <c r="AL693" s="10">
        <v>75</v>
      </c>
      <c r="AM693" s="6" t="s">
        <v>475</v>
      </c>
      <c r="AN693" s="6" t="s">
        <v>9252</v>
      </c>
      <c r="AO693" s="6" t="s">
        <v>9305</v>
      </c>
      <c r="AP693" s="6" t="s">
        <v>9424</v>
      </c>
      <c r="AQ693" s="18" t="s">
        <v>9465</v>
      </c>
      <c r="AR693" s="11" t="str">
        <f t="shared" si="163"/>
        <v/>
      </c>
      <c r="AS693" s="11" t="str">
        <f t="shared" si="164"/>
        <v/>
      </c>
      <c r="AT693" s="11" t="str">
        <f t="shared" si="165"/>
        <v/>
      </c>
      <c r="AU693" s="11" t="str">
        <f t="shared" si="166"/>
        <v/>
      </c>
      <c r="AV693" s="11" t="str">
        <f t="shared" si="166"/>
        <v/>
      </c>
      <c r="AW693" s="11" t="str">
        <f t="shared" si="167"/>
        <v/>
      </c>
      <c r="AX693" s="11" t="str">
        <f t="shared" si="168"/>
        <v/>
      </c>
      <c r="AY693" s="11" t="str">
        <f t="shared" si="168"/>
        <v/>
      </c>
      <c r="AZ693" s="11" t="str">
        <f t="shared" si="168"/>
        <v/>
      </c>
      <c r="BA693" s="11" t="str">
        <f t="shared" si="169"/>
        <v/>
      </c>
      <c r="BB693" s="11" t="str">
        <f t="shared" si="170"/>
        <v/>
      </c>
      <c r="BC693" s="11" t="str">
        <f t="shared" si="170"/>
        <v/>
      </c>
      <c r="BD693" s="11" t="str">
        <f t="shared" si="171"/>
        <v/>
      </c>
      <c r="BE693" s="11" t="str">
        <f t="shared" si="172"/>
        <v/>
      </c>
      <c r="BF693" s="11" t="str">
        <f t="shared" si="173"/>
        <v/>
      </c>
      <c r="BG693" s="11" t="e">
        <v>#N/A</v>
      </c>
      <c r="BH693" s="11" t="e">
        <f t="shared" si="174"/>
        <v>#N/A</v>
      </c>
      <c r="BI693" s="11"/>
      <c r="BJ693" s="11"/>
      <c r="BK693" s="11"/>
      <c r="BL693" s="11"/>
      <c r="BM693" s="11"/>
      <c r="BN693" s="11"/>
      <c r="BO693" s="11"/>
      <c r="BP693" s="11"/>
      <c r="BQ693" s="11"/>
      <c r="BR693" s="11"/>
      <c r="BS693" s="11"/>
    </row>
    <row r="694" spans="1:71" x14ac:dyDescent="0.2">
      <c r="A694" s="16">
        <f t="shared" si="175"/>
        <v>693</v>
      </c>
      <c r="B694" s="11" t="str">
        <f t="shared" si="177"/>
        <v>52005-00010</v>
      </c>
      <c r="C694" s="11" t="str">
        <f t="shared" si="177"/>
        <v>52005-00010</v>
      </c>
      <c r="D694" s="7" t="s">
        <v>8870</v>
      </c>
      <c r="E694" s="6" t="s">
        <v>8990</v>
      </c>
      <c r="F694" s="11" t="s">
        <v>8991</v>
      </c>
      <c r="G694" s="17" t="str">
        <f>INDEX(Data!G:G,MATCH($D694,Data!$D:$D,0))</f>
        <v>VALNOR</v>
      </c>
      <c r="H694" s="17" t="str">
        <f>INDEX(Data!H:H,MATCH($D694,Data!$D:$D,0))</f>
        <v>Replacement</v>
      </c>
      <c r="I694" s="6" t="s">
        <v>8998</v>
      </c>
      <c r="J694" s="6" t="s">
        <v>5331</v>
      </c>
      <c r="K694" s="6" t="s">
        <v>5340</v>
      </c>
      <c r="L694" s="6" t="s">
        <v>8994</v>
      </c>
      <c r="M694" s="6" t="s">
        <v>5349</v>
      </c>
      <c r="N694" s="6" t="s">
        <v>5379</v>
      </c>
      <c r="O694" s="11"/>
      <c r="P694" s="11"/>
      <c r="Q694" s="6" t="s">
        <v>9172</v>
      </c>
      <c r="R694" s="9" t="b">
        <v>1</v>
      </c>
      <c r="S694" s="9" t="b">
        <v>0</v>
      </c>
      <c r="T694" s="6" t="s">
        <v>8870</v>
      </c>
      <c r="U694" s="17" t="str">
        <f>INDEX(Data!U:U,MATCH($D694,Data!$D:$D,0))</f>
        <v>52005-00010</v>
      </c>
      <c r="V694" s="17" t="str">
        <f>INDEX(Data!V:V,MATCH($D694,Data!$D:$D,0))</f>
        <v/>
      </c>
      <c r="W694" s="17" t="str">
        <f>INDEX(Data!W:W,MATCH($D694,Data!$D:$D,0))</f>
        <v/>
      </c>
      <c r="X694" s="17" t="str">
        <f>INDEX(Data!X:X,MATCH($D694,Data!$D:$D,0))</f>
        <v/>
      </c>
      <c r="Y694" s="17" t="str">
        <f>INDEX(Data!Y:Y,MATCH($D694,Data!$D:$D,0))</f>
        <v/>
      </c>
      <c r="Z694" s="17" t="str">
        <f>INDEX(Data!Z:Z,MATCH($D694,Data!$D:$D,0))</f>
        <v/>
      </c>
      <c r="AA694" s="17" t="str">
        <f>INDEX(Data!AA:AA,MATCH($D694,Data!$D:$D,0))</f>
        <v/>
      </c>
      <c r="AB694" s="17" t="str">
        <f>INDEX(Data!AB:AB,MATCH($D694,Data!$D:$D,0))</f>
        <v/>
      </c>
      <c r="AC694" s="17" t="str">
        <f>INDEX(Data!AC:AC,MATCH($D694,Data!$D:$D,0))</f>
        <v/>
      </c>
      <c r="AD694" s="17" t="str">
        <f>INDEX(Data!AD:AD,MATCH($D694,Data!$D:$D,0))</f>
        <v/>
      </c>
      <c r="AE694" s="17" t="str">
        <f>INDEX(Data!AE:AE,MATCH($D694,Data!$D:$D,0))</f>
        <v/>
      </c>
      <c r="AF694" s="17" t="str">
        <f>INDEX(Data!AF:AF,MATCH($D694,Data!$D:$D,0))</f>
        <v/>
      </c>
      <c r="AG694" s="17" t="str">
        <f>INDEX(Data!AG:AG,MATCH($D694,Data!$D:$D,0))</f>
        <v/>
      </c>
      <c r="AH694" s="17" t="str">
        <f>INDEX(Data!AH:AH,MATCH($D694,Data!$D:$D,0))</f>
        <v/>
      </c>
      <c r="AI694" s="17" t="str">
        <f>INDEX(Data!AI:AI,MATCH($D694,Data!$D:$D,0))</f>
        <v/>
      </c>
      <c r="AJ694" s="17" t="str">
        <f>INDEX(Data!AJ:AJ,MATCH($D694,Data!$D:$D,0))</f>
        <v/>
      </c>
      <c r="AK694" s="10">
        <v>60</v>
      </c>
      <c r="AL694" s="10">
        <v>75</v>
      </c>
      <c r="AM694" s="6" t="s">
        <v>475</v>
      </c>
      <c r="AN694" s="6" t="s">
        <v>9252</v>
      </c>
      <c r="AO694" s="6" t="s">
        <v>9305</v>
      </c>
      <c r="AP694" s="6" t="s">
        <v>9424</v>
      </c>
      <c r="AQ694" s="18" t="s">
        <v>9465</v>
      </c>
      <c r="AR694" s="11" t="str">
        <f t="shared" si="163"/>
        <v/>
      </c>
      <c r="AS694" s="11" t="str">
        <f t="shared" si="164"/>
        <v/>
      </c>
      <c r="AT694" s="11" t="str">
        <f t="shared" si="165"/>
        <v/>
      </c>
      <c r="AU694" s="11" t="str">
        <f t="shared" si="166"/>
        <v/>
      </c>
      <c r="AV694" s="11" t="str">
        <f t="shared" si="166"/>
        <v/>
      </c>
      <c r="AW694" s="11" t="str">
        <f t="shared" si="167"/>
        <v/>
      </c>
      <c r="AX694" s="11" t="str">
        <f t="shared" si="168"/>
        <v/>
      </c>
      <c r="AY694" s="11" t="str">
        <f t="shared" si="168"/>
        <v/>
      </c>
      <c r="AZ694" s="11" t="str">
        <f t="shared" si="168"/>
        <v/>
      </c>
      <c r="BA694" s="11" t="str">
        <f t="shared" si="169"/>
        <v/>
      </c>
      <c r="BB694" s="11" t="str">
        <f t="shared" si="170"/>
        <v/>
      </c>
      <c r="BC694" s="11" t="str">
        <f t="shared" si="170"/>
        <v/>
      </c>
      <c r="BD694" s="11" t="str">
        <f t="shared" si="171"/>
        <v/>
      </c>
      <c r="BE694" s="11" t="str">
        <f t="shared" si="172"/>
        <v/>
      </c>
      <c r="BF694" s="11" t="str">
        <f t="shared" si="173"/>
        <v/>
      </c>
      <c r="BG694" s="11" t="e">
        <v>#N/A</v>
      </c>
      <c r="BH694" s="11" t="e">
        <f t="shared" si="174"/>
        <v>#N/A</v>
      </c>
      <c r="BI694" s="11"/>
      <c r="BJ694" s="11"/>
      <c r="BK694" s="11"/>
      <c r="BL694" s="11"/>
      <c r="BM694" s="11"/>
      <c r="BN694" s="11"/>
      <c r="BO694" s="11"/>
      <c r="BP694" s="11"/>
      <c r="BQ694" s="11"/>
      <c r="BR694" s="11"/>
      <c r="BS694" s="11"/>
    </row>
    <row r="695" spans="1:71" x14ac:dyDescent="0.2">
      <c r="A695" s="16">
        <f t="shared" si="175"/>
        <v>694</v>
      </c>
      <c r="B695" s="11" t="str">
        <f t="shared" si="177"/>
        <v>52005-00011</v>
      </c>
      <c r="C695" s="11" t="str">
        <f t="shared" si="177"/>
        <v>52005-00011</v>
      </c>
      <c r="D695" s="7" t="s">
        <v>8871</v>
      </c>
      <c r="E695" s="6" t="s">
        <v>8990</v>
      </c>
      <c r="F695" s="11" t="s">
        <v>8991</v>
      </c>
      <c r="G695" s="17" t="str">
        <f>INDEX(Data!G:G,MATCH($D695,Data!$D:$D,0))</f>
        <v>VALNOR</v>
      </c>
      <c r="H695" s="17" t="str">
        <f>INDEX(Data!H:H,MATCH($D695,Data!$D:$D,0))</f>
        <v>Replacement</v>
      </c>
      <c r="I695" s="6" t="s">
        <v>8998</v>
      </c>
      <c r="J695" s="6" t="s">
        <v>5331</v>
      </c>
      <c r="K695" s="6" t="s">
        <v>5340</v>
      </c>
      <c r="L695" s="6" t="s">
        <v>8994</v>
      </c>
      <c r="M695" s="6" t="s">
        <v>5349</v>
      </c>
      <c r="N695" s="6" t="s">
        <v>5379</v>
      </c>
      <c r="O695" s="11"/>
      <c r="P695" s="11"/>
      <c r="Q695" s="6" t="s">
        <v>9173</v>
      </c>
      <c r="R695" s="9" t="b">
        <v>1</v>
      </c>
      <c r="S695" s="9" t="b">
        <v>0</v>
      </c>
      <c r="T695" s="6" t="s">
        <v>8871</v>
      </c>
      <c r="U695" s="17" t="str">
        <f>INDEX(Data!U:U,MATCH($D695,Data!$D:$D,0))</f>
        <v>52005-00011</v>
      </c>
      <c r="V695" s="17" t="str">
        <f>INDEX(Data!V:V,MATCH($D695,Data!$D:$D,0))</f>
        <v/>
      </c>
      <c r="W695" s="17" t="str">
        <f>INDEX(Data!W:W,MATCH($D695,Data!$D:$D,0))</f>
        <v/>
      </c>
      <c r="X695" s="17" t="str">
        <f>INDEX(Data!X:X,MATCH($D695,Data!$D:$D,0))</f>
        <v/>
      </c>
      <c r="Y695" s="17" t="str">
        <f>INDEX(Data!Y:Y,MATCH($D695,Data!$D:$D,0))</f>
        <v/>
      </c>
      <c r="Z695" s="17" t="str">
        <f>INDEX(Data!Z:Z,MATCH($D695,Data!$D:$D,0))</f>
        <v/>
      </c>
      <c r="AA695" s="17" t="str">
        <f>INDEX(Data!AA:AA,MATCH($D695,Data!$D:$D,0))</f>
        <v/>
      </c>
      <c r="AB695" s="17" t="str">
        <f>INDEX(Data!AB:AB,MATCH($D695,Data!$D:$D,0))</f>
        <v/>
      </c>
      <c r="AC695" s="17" t="str">
        <f>INDEX(Data!AC:AC,MATCH($D695,Data!$D:$D,0))</f>
        <v/>
      </c>
      <c r="AD695" s="17" t="str">
        <f>INDEX(Data!AD:AD,MATCH($D695,Data!$D:$D,0))</f>
        <v/>
      </c>
      <c r="AE695" s="17" t="str">
        <f>INDEX(Data!AE:AE,MATCH($D695,Data!$D:$D,0))</f>
        <v/>
      </c>
      <c r="AF695" s="17" t="str">
        <f>INDEX(Data!AF:AF,MATCH($D695,Data!$D:$D,0))</f>
        <v/>
      </c>
      <c r="AG695" s="17" t="str">
        <f>INDEX(Data!AG:AG,MATCH($D695,Data!$D:$D,0))</f>
        <v/>
      </c>
      <c r="AH695" s="17" t="str">
        <f>INDEX(Data!AH:AH,MATCH($D695,Data!$D:$D,0))</f>
        <v/>
      </c>
      <c r="AI695" s="17" t="str">
        <f>INDEX(Data!AI:AI,MATCH($D695,Data!$D:$D,0))</f>
        <v/>
      </c>
      <c r="AJ695" s="17" t="str">
        <f>INDEX(Data!AJ:AJ,MATCH($D695,Data!$D:$D,0))</f>
        <v/>
      </c>
      <c r="AK695" s="10">
        <v>60</v>
      </c>
      <c r="AL695" s="10">
        <v>75</v>
      </c>
      <c r="AM695" s="6" t="s">
        <v>475</v>
      </c>
      <c r="AN695" s="6" t="s">
        <v>9252</v>
      </c>
      <c r="AO695" s="6" t="s">
        <v>9305</v>
      </c>
      <c r="AP695" s="6" t="s">
        <v>9424</v>
      </c>
      <c r="AQ695" s="18" t="s">
        <v>9465</v>
      </c>
      <c r="AR695" s="11" t="str">
        <f t="shared" si="163"/>
        <v/>
      </c>
      <c r="AS695" s="11" t="str">
        <f t="shared" si="164"/>
        <v/>
      </c>
      <c r="AT695" s="11" t="str">
        <f t="shared" si="165"/>
        <v/>
      </c>
      <c r="AU695" s="11" t="str">
        <f t="shared" si="166"/>
        <v/>
      </c>
      <c r="AV695" s="11" t="str">
        <f t="shared" si="166"/>
        <v/>
      </c>
      <c r="AW695" s="11" t="str">
        <f t="shared" si="167"/>
        <v/>
      </c>
      <c r="AX695" s="11" t="str">
        <f t="shared" si="168"/>
        <v/>
      </c>
      <c r="AY695" s="11" t="str">
        <f t="shared" si="168"/>
        <v/>
      </c>
      <c r="AZ695" s="11" t="str">
        <f t="shared" si="168"/>
        <v/>
      </c>
      <c r="BA695" s="11" t="str">
        <f t="shared" si="169"/>
        <v/>
      </c>
      <c r="BB695" s="11" t="str">
        <f t="shared" si="170"/>
        <v/>
      </c>
      <c r="BC695" s="11" t="str">
        <f t="shared" si="170"/>
        <v/>
      </c>
      <c r="BD695" s="11" t="str">
        <f t="shared" si="171"/>
        <v/>
      </c>
      <c r="BE695" s="11" t="str">
        <f t="shared" si="172"/>
        <v/>
      </c>
      <c r="BF695" s="11" t="str">
        <f t="shared" si="173"/>
        <v/>
      </c>
      <c r="BG695" s="11" t="e">
        <v>#N/A</v>
      </c>
      <c r="BH695" s="11" t="e">
        <f t="shared" si="174"/>
        <v>#N/A</v>
      </c>
      <c r="BI695" s="11"/>
      <c r="BJ695" s="11"/>
      <c r="BK695" s="11"/>
      <c r="BL695" s="11"/>
      <c r="BM695" s="11"/>
      <c r="BN695" s="11"/>
      <c r="BO695" s="11"/>
      <c r="BP695" s="11"/>
      <c r="BQ695" s="11"/>
      <c r="BR695" s="11"/>
      <c r="BS695" s="11"/>
    </row>
    <row r="696" spans="1:71" x14ac:dyDescent="0.2">
      <c r="A696" s="16">
        <f t="shared" si="175"/>
        <v>695</v>
      </c>
      <c r="B696" s="11" t="str">
        <f t="shared" si="177"/>
        <v>52005-00012</v>
      </c>
      <c r="C696" s="11" t="str">
        <f t="shared" si="177"/>
        <v>52005-00012</v>
      </c>
      <c r="D696" s="7" t="s">
        <v>8872</v>
      </c>
      <c r="E696" s="6" t="s">
        <v>8990</v>
      </c>
      <c r="F696" s="11" t="s">
        <v>8991</v>
      </c>
      <c r="G696" s="17" t="str">
        <f>INDEX(Data!G:G,MATCH($D696,Data!$D:$D,0))</f>
        <v>VALNOR</v>
      </c>
      <c r="H696" s="17" t="str">
        <f>INDEX(Data!H:H,MATCH($D696,Data!$D:$D,0))</f>
        <v>Replacement</v>
      </c>
      <c r="I696" s="6" t="s">
        <v>8998</v>
      </c>
      <c r="J696" s="6" t="s">
        <v>5331</v>
      </c>
      <c r="K696" s="6" t="s">
        <v>5340</v>
      </c>
      <c r="L696" s="6" t="s">
        <v>8994</v>
      </c>
      <c r="M696" s="6" t="s">
        <v>5349</v>
      </c>
      <c r="N696" s="6" t="s">
        <v>5379</v>
      </c>
      <c r="O696" s="11"/>
      <c r="P696" s="11"/>
      <c r="Q696" s="6" t="s">
        <v>9174</v>
      </c>
      <c r="R696" s="9" t="b">
        <v>1</v>
      </c>
      <c r="S696" s="9" t="b">
        <v>0</v>
      </c>
      <c r="T696" s="6" t="s">
        <v>8872</v>
      </c>
      <c r="U696" s="17" t="str">
        <f>INDEX(Data!U:U,MATCH($D696,Data!$D:$D,0))</f>
        <v>52005-00012</v>
      </c>
      <c r="V696" s="17" t="str">
        <f>INDEX(Data!V:V,MATCH($D696,Data!$D:$D,0))</f>
        <v/>
      </c>
      <c r="W696" s="17" t="str">
        <f>INDEX(Data!W:W,MATCH($D696,Data!$D:$D,0))</f>
        <v/>
      </c>
      <c r="X696" s="17" t="str">
        <f>INDEX(Data!X:X,MATCH($D696,Data!$D:$D,0))</f>
        <v/>
      </c>
      <c r="Y696" s="17" t="str">
        <f>INDEX(Data!Y:Y,MATCH($D696,Data!$D:$D,0))</f>
        <v/>
      </c>
      <c r="Z696" s="17" t="str">
        <f>INDEX(Data!Z:Z,MATCH($D696,Data!$D:$D,0))</f>
        <v/>
      </c>
      <c r="AA696" s="17" t="str">
        <f>INDEX(Data!AA:AA,MATCH($D696,Data!$D:$D,0))</f>
        <v/>
      </c>
      <c r="AB696" s="17" t="str">
        <f>INDEX(Data!AB:AB,MATCH($D696,Data!$D:$D,0))</f>
        <v/>
      </c>
      <c r="AC696" s="17" t="str">
        <f>INDEX(Data!AC:AC,MATCH($D696,Data!$D:$D,0))</f>
        <v/>
      </c>
      <c r="AD696" s="17" t="str">
        <f>INDEX(Data!AD:AD,MATCH($D696,Data!$D:$D,0))</f>
        <v/>
      </c>
      <c r="AE696" s="17" t="str">
        <f>INDEX(Data!AE:AE,MATCH($D696,Data!$D:$D,0))</f>
        <v/>
      </c>
      <c r="AF696" s="17" t="str">
        <f>INDEX(Data!AF:AF,MATCH($D696,Data!$D:$D,0))</f>
        <v/>
      </c>
      <c r="AG696" s="17" t="str">
        <f>INDEX(Data!AG:AG,MATCH($D696,Data!$D:$D,0))</f>
        <v/>
      </c>
      <c r="AH696" s="17" t="str">
        <f>INDEX(Data!AH:AH,MATCH($D696,Data!$D:$D,0))</f>
        <v/>
      </c>
      <c r="AI696" s="17" t="str">
        <f>INDEX(Data!AI:AI,MATCH($D696,Data!$D:$D,0))</f>
        <v/>
      </c>
      <c r="AJ696" s="17" t="str">
        <f>INDEX(Data!AJ:AJ,MATCH($D696,Data!$D:$D,0))</f>
        <v/>
      </c>
      <c r="AK696" s="10">
        <v>60</v>
      </c>
      <c r="AL696" s="10">
        <v>75</v>
      </c>
      <c r="AM696" s="6" t="s">
        <v>475</v>
      </c>
      <c r="AN696" s="6" t="s">
        <v>9252</v>
      </c>
      <c r="AO696" s="6" t="s">
        <v>9305</v>
      </c>
      <c r="AP696" s="6" t="s">
        <v>9424</v>
      </c>
      <c r="AQ696" s="18" t="s">
        <v>9465</v>
      </c>
      <c r="AR696" s="11" t="str">
        <f t="shared" si="163"/>
        <v/>
      </c>
      <c r="AS696" s="11" t="str">
        <f t="shared" si="164"/>
        <v/>
      </c>
      <c r="AT696" s="11" t="str">
        <f t="shared" si="165"/>
        <v/>
      </c>
      <c r="AU696" s="11" t="str">
        <f t="shared" si="166"/>
        <v/>
      </c>
      <c r="AV696" s="11" t="str">
        <f t="shared" si="166"/>
        <v/>
      </c>
      <c r="AW696" s="11" t="str">
        <f t="shared" si="167"/>
        <v/>
      </c>
      <c r="AX696" s="11" t="str">
        <f t="shared" si="168"/>
        <v/>
      </c>
      <c r="AY696" s="11" t="str">
        <f t="shared" si="168"/>
        <v/>
      </c>
      <c r="AZ696" s="11" t="str">
        <f t="shared" si="168"/>
        <v/>
      </c>
      <c r="BA696" s="11" t="str">
        <f t="shared" si="169"/>
        <v/>
      </c>
      <c r="BB696" s="11" t="str">
        <f t="shared" si="170"/>
        <v/>
      </c>
      <c r="BC696" s="11" t="str">
        <f t="shared" si="170"/>
        <v/>
      </c>
      <c r="BD696" s="11" t="str">
        <f t="shared" si="171"/>
        <v/>
      </c>
      <c r="BE696" s="11" t="str">
        <f t="shared" si="172"/>
        <v/>
      </c>
      <c r="BF696" s="11" t="str">
        <f t="shared" si="173"/>
        <v/>
      </c>
      <c r="BG696" s="11" t="e">
        <v>#N/A</v>
      </c>
      <c r="BH696" s="11" t="e">
        <f t="shared" si="174"/>
        <v>#N/A</v>
      </c>
      <c r="BI696" s="11"/>
      <c r="BJ696" s="11"/>
      <c r="BK696" s="11"/>
      <c r="BL696" s="11"/>
      <c r="BM696" s="11"/>
      <c r="BN696" s="11"/>
      <c r="BO696" s="11"/>
      <c r="BP696" s="11"/>
      <c r="BQ696" s="11"/>
      <c r="BR696" s="11"/>
      <c r="BS696" s="11"/>
    </row>
    <row r="697" spans="1:71" x14ac:dyDescent="0.2">
      <c r="A697" s="16">
        <f t="shared" si="175"/>
        <v>696</v>
      </c>
      <c r="B697" s="11" t="str">
        <f t="shared" si="177"/>
        <v>52005-00013</v>
      </c>
      <c r="C697" s="11" t="str">
        <f t="shared" si="177"/>
        <v>52005-00013</v>
      </c>
      <c r="D697" s="7" t="s">
        <v>8873</v>
      </c>
      <c r="E697" s="6" t="s">
        <v>8990</v>
      </c>
      <c r="F697" s="11" t="s">
        <v>8991</v>
      </c>
      <c r="G697" s="17" t="str">
        <f>INDEX(Data!G:G,MATCH($D697,Data!$D:$D,0))</f>
        <v>VALNOR</v>
      </c>
      <c r="H697" s="17" t="str">
        <f>INDEX(Data!H:H,MATCH($D697,Data!$D:$D,0))</f>
        <v>Replacement</v>
      </c>
      <c r="I697" s="6" t="s">
        <v>8998</v>
      </c>
      <c r="J697" s="6" t="s">
        <v>5331</v>
      </c>
      <c r="K697" s="6" t="s">
        <v>5340</v>
      </c>
      <c r="L697" s="6" t="s">
        <v>8994</v>
      </c>
      <c r="M697" s="6" t="s">
        <v>5349</v>
      </c>
      <c r="N697" s="6" t="s">
        <v>5379</v>
      </c>
      <c r="O697" s="11"/>
      <c r="P697" s="11"/>
      <c r="Q697" s="6" t="s">
        <v>9175</v>
      </c>
      <c r="R697" s="9" t="b">
        <v>1</v>
      </c>
      <c r="S697" s="9" t="b">
        <v>0</v>
      </c>
      <c r="T697" s="6" t="s">
        <v>8873</v>
      </c>
      <c r="U697" s="17" t="str">
        <f>INDEX(Data!U:U,MATCH($D697,Data!$D:$D,0))</f>
        <v>52005-00013</v>
      </c>
      <c r="V697" s="17" t="str">
        <f>INDEX(Data!V:V,MATCH($D697,Data!$D:$D,0))</f>
        <v/>
      </c>
      <c r="W697" s="17" t="str">
        <f>INDEX(Data!W:W,MATCH($D697,Data!$D:$D,0))</f>
        <v/>
      </c>
      <c r="X697" s="17" t="str">
        <f>INDEX(Data!X:X,MATCH($D697,Data!$D:$D,0))</f>
        <v/>
      </c>
      <c r="Y697" s="17" t="str">
        <f>INDEX(Data!Y:Y,MATCH($D697,Data!$D:$D,0))</f>
        <v/>
      </c>
      <c r="Z697" s="17" t="str">
        <f>INDEX(Data!Z:Z,MATCH($D697,Data!$D:$D,0))</f>
        <v/>
      </c>
      <c r="AA697" s="17" t="str">
        <f>INDEX(Data!AA:AA,MATCH($D697,Data!$D:$D,0))</f>
        <v/>
      </c>
      <c r="AB697" s="17" t="str">
        <f>INDEX(Data!AB:AB,MATCH($D697,Data!$D:$D,0))</f>
        <v/>
      </c>
      <c r="AC697" s="17" t="str">
        <f>INDEX(Data!AC:AC,MATCH($D697,Data!$D:$D,0))</f>
        <v/>
      </c>
      <c r="AD697" s="17" t="str">
        <f>INDEX(Data!AD:AD,MATCH($D697,Data!$D:$D,0))</f>
        <v/>
      </c>
      <c r="AE697" s="17" t="str">
        <f>INDEX(Data!AE:AE,MATCH($D697,Data!$D:$D,0))</f>
        <v/>
      </c>
      <c r="AF697" s="17" t="str">
        <f>INDEX(Data!AF:AF,MATCH($D697,Data!$D:$D,0))</f>
        <v/>
      </c>
      <c r="AG697" s="17" t="str">
        <f>INDEX(Data!AG:AG,MATCH($D697,Data!$D:$D,0))</f>
        <v/>
      </c>
      <c r="AH697" s="17" t="str">
        <f>INDEX(Data!AH:AH,MATCH($D697,Data!$D:$D,0))</f>
        <v/>
      </c>
      <c r="AI697" s="17" t="str">
        <f>INDEX(Data!AI:AI,MATCH($D697,Data!$D:$D,0))</f>
        <v/>
      </c>
      <c r="AJ697" s="17" t="str">
        <f>INDEX(Data!AJ:AJ,MATCH($D697,Data!$D:$D,0))</f>
        <v/>
      </c>
      <c r="AK697" s="10">
        <v>60</v>
      </c>
      <c r="AL697" s="10">
        <v>75</v>
      </c>
      <c r="AM697" s="6" t="s">
        <v>475</v>
      </c>
      <c r="AN697" s="6" t="s">
        <v>9252</v>
      </c>
      <c r="AO697" s="6" t="s">
        <v>9305</v>
      </c>
      <c r="AP697" s="6" t="s">
        <v>9424</v>
      </c>
      <c r="AQ697" s="18" t="s">
        <v>9465</v>
      </c>
      <c r="AR697" s="11" t="str">
        <f t="shared" si="163"/>
        <v/>
      </c>
      <c r="AS697" s="11" t="str">
        <f t="shared" si="164"/>
        <v/>
      </c>
      <c r="AT697" s="11" t="str">
        <f t="shared" si="165"/>
        <v/>
      </c>
      <c r="AU697" s="11" t="str">
        <f t="shared" si="166"/>
        <v/>
      </c>
      <c r="AV697" s="11" t="str">
        <f t="shared" si="166"/>
        <v/>
      </c>
      <c r="AW697" s="11" t="str">
        <f t="shared" si="167"/>
        <v/>
      </c>
      <c r="AX697" s="11" t="str">
        <f t="shared" si="168"/>
        <v/>
      </c>
      <c r="AY697" s="11" t="str">
        <f t="shared" si="168"/>
        <v/>
      </c>
      <c r="AZ697" s="11" t="str">
        <f t="shared" si="168"/>
        <v/>
      </c>
      <c r="BA697" s="11" t="str">
        <f t="shared" si="169"/>
        <v/>
      </c>
      <c r="BB697" s="11" t="str">
        <f t="shared" si="170"/>
        <v/>
      </c>
      <c r="BC697" s="11" t="str">
        <f t="shared" si="170"/>
        <v/>
      </c>
      <c r="BD697" s="11" t="str">
        <f t="shared" si="171"/>
        <v/>
      </c>
      <c r="BE697" s="11" t="str">
        <f t="shared" si="172"/>
        <v/>
      </c>
      <c r="BF697" s="11" t="str">
        <f t="shared" si="173"/>
        <v/>
      </c>
      <c r="BG697" s="11" t="e">
        <v>#N/A</v>
      </c>
      <c r="BH697" s="11" t="e">
        <f t="shared" si="174"/>
        <v>#N/A</v>
      </c>
      <c r="BI697" s="11"/>
      <c r="BJ697" s="11"/>
      <c r="BK697" s="11"/>
      <c r="BL697" s="11"/>
      <c r="BM697" s="11"/>
      <c r="BN697" s="11"/>
      <c r="BO697" s="11"/>
      <c r="BP697" s="11"/>
      <c r="BQ697" s="11"/>
      <c r="BR697" s="11"/>
      <c r="BS697" s="11"/>
    </row>
    <row r="698" spans="1:71" x14ac:dyDescent="0.2">
      <c r="A698" s="16">
        <f t="shared" si="175"/>
        <v>697</v>
      </c>
      <c r="B698" s="11" t="str">
        <f t="shared" si="177"/>
        <v>52007-00001</v>
      </c>
      <c r="C698" s="11" t="str">
        <f t="shared" si="177"/>
        <v>52007-00001</v>
      </c>
      <c r="D698" s="7" t="s">
        <v>8874</v>
      </c>
      <c r="E698" s="6" t="s">
        <v>8990</v>
      </c>
      <c r="F698" s="11" t="s">
        <v>8991</v>
      </c>
      <c r="G698" s="17" t="str">
        <f>INDEX(Data!G:G,MATCH($D698,Data!$D:$D,0))</f>
        <v>OKAN</v>
      </c>
      <c r="H698" s="17" t="str">
        <f>INDEX(Data!H:H,MATCH($D698,Data!$D:$D,0))</f>
        <v>Replacement</v>
      </c>
      <c r="I698" s="6" t="s">
        <v>8998</v>
      </c>
      <c r="J698" s="6" t="s">
        <v>5331</v>
      </c>
      <c r="K698" s="6" t="s">
        <v>5340</v>
      </c>
      <c r="L698" s="6" t="s">
        <v>8994</v>
      </c>
      <c r="M698" s="6" t="s">
        <v>5349</v>
      </c>
      <c r="N698" s="6" t="s">
        <v>5379</v>
      </c>
      <c r="O698" s="11"/>
      <c r="P698" s="11"/>
      <c r="Q698" s="6" t="s">
        <v>9163</v>
      </c>
      <c r="R698" s="9" t="b">
        <v>1</v>
      </c>
      <c r="S698" s="9" t="b">
        <v>0</v>
      </c>
      <c r="T698" s="6" t="s">
        <v>8874</v>
      </c>
      <c r="U698" s="17" t="str">
        <f>INDEX(Data!U:U,MATCH($D698,Data!$D:$D,0))</f>
        <v>52007-00001</v>
      </c>
      <c r="V698" s="17" t="str">
        <f>INDEX(Data!V:V,MATCH($D698,Data!$D:$D,0))</f>
        <v/>
      </c>
      <c r="W698" s="17" t="str">
        <f>INDEX(Data!W:W,MATCH($D698,Data!$D:$D,0))</f>
        <v/>
      </c>
      <c r="X698" s="17" t="str">
        <f>INDEX(Data!X:X,MATCH($D698,Data!$D:$D,0))</f>
        <v/>
      </c>
      <c r="Y698" s="17" t="str">
        <f>INDEX(Data!Y:Y,MATCH($D698,Data!$D:$D,0))</f>
        <v/>
      </c>
      <c r="Z698" s="17" t="str">
        <f>INDEX(Data!Z:Z,MATCH($D698,Data!$D:$D,0))</f>
        <v/>
      </c>
      <c r="AA698" s="17" t="str">
        <f>INDEX(Data!AA:AA,MATCH($D698,Data!$D:$D,0))</f>
        <v/>
      </c>
      <c r="AB698" s="17" t="str">
        <f>INDEX(Data!AB:AB,MATCH($D698,Data!$D:$D,0))</f>
        <v/>
      </c>
      <c r="AC698" s="17" t="str">
        <f>INDEX(Data!AC:AC,MATCH($D698,Data!$D:$D,0))</f>
        <v/>
      </c>
      <c r="AD698" s="17" t="str">
        <f>INDEX(Data!AD:AD,MATCH($D698,Data!$D:$D,0))</f>
        <v/>
      </c>
      <c r="AE698" s="17" t="str">
        <f>INDEX(Data!AE:AE,MATCH($D698,Data!$D:$D,0))</f>
        <v/>
      </c>
      <c r="AF698" s="17" t="str">
        <f>INDEX(Data!AF:AF,MATCH($D698,Data!$D:$D,0))</f>
        <v/>
      </c>
      <c r="AG698" s="17" t="str">
        <f>INDEX(Data!AG:AG,MATCH($D698,Data!$D:$D,0))</f>
        <v/>
      </c>
      <c r="AH698" s="17" t="str">
        <f>INDEX(Data!AH:AH,MATCH($D698,Data!$D:$D,0))</f>
        <v/>
      </c>
      <c r="AI698" s="17" t="str">
        <f>INDEX(Data!AI:AI,MATCH($D698,Data!$D:$D,0))</f>
        <v/>
      </c>
      <c r="AJ698" s="17" t="str">
        <f>INDEX(Data!AJ:AJ,MATCH($D698,Data!$D:$D,0))</f>
        <v/>
      </c>
      <c r="AK698" s="10">
        <v>50</v>
      </c>
      <c r="AL698" s="10">
        <v>65</v>
      </c>
      <c r="AM698" s="6" t="s">
        <v>475</v>
      </c>
      <c r="AN698" s="6" t="s">
        <v>9252</v>
      </c>
      <c r="AO698" s="6" t="s">
        <v>9305</v>
      </c>
      <c r="AP698" s="6" t="s">
        <v>9424</v>
      </c>
      <c r="AQ698" s="18" t="s">
        <v>9465</v>
      </c>
      <c r="AR698" s="11" t="str">
        <f t="shared" si="163"/>
        <v/>
      </c>
      <c r="AS698" s="11" t="str">
        <f t="shared" si="164"/>
        <v/>
      </c>
      <c r="AT698" s="11" t="str">
        <f t="shared" si="165"/>
        <v/>
      </c>
      <c r="AU698" s="11" t="str">
        <f t="shared" si="166"/>
        <v/>
      </c>
      <c r="AV698" s="11" t="str">
        <f t="shared" si="166"/>
        <v/>
      </c>
      <c r="AW698" s="11" t="str">
        <f t="shared" si="167"/>
        <v/>
      </c>
      <c r="AX698" s="11" t="str">
        <f t="shared" si="168"/>
        <v/>
      </c>
      <c r="AY698" s="11" t="str">
        <f t="shared" si="168"/>
        <v/>
      </c>
      <c r="AZ698" s="11" t="str">
        <f t="shared" si="168"/>
        <v/>
      </c>
      <c r="BA698" s="11" t="str">
        <f t="shared" si="169"/>
        <v/>
      </c>
      <c r="BB698" s="11" t="str">
        <f t="shared" si="170"/>
        <v/>
      </c>
      <c r="BC698" s="11" t="str">
        <f t="shared" si="170"/>
        <v/>
      </c>
      <c r="BD698" s="11" t="str">
        <f t="shared" si="171"/>
        <v/>
      </c>
      <c r="BE698" s="11" t="str">
        <f t="shared" si="172"/>
        <v/>
      </c>
      <c r="BF698" s="11" t="str">
        <f t="shared" si="173"/>
        <v/>
      </c>
      <c r="BG698" s="11" t="e">
        <v>#N/A</v>
      </c>
      <c r="BH698" s="11" t="e">
        <f t="shared" si="174"/>
        <v>#N/A</v>
      </c>
      <c r="BI698" s="11"/>
      <c r="BJ698" s="11"/>
      <c r="BK698" s="11"/>
      <c r="BL698" s="11"/>
      <c r="BM698" s="11"/>
      <c r="BN698" s="11"/>
      <c r="BO698" s="11"/>
      <c r="BP698" s="11"/>
      <c r="BQ698" s="11"/>
      <c r="BR698" s="11"/>
      <c r="BS698" s="11"/>
    </row>
    <row r="699" spans="1:71" x14ac:dyDescent="0.2">
      <c r="A699" s="16">
        <f t="shared" si="175"/>
        <v>698</v>
      </c>
      <c r="B699" s="11" t="str">
        <f t="shared" si="177"/>
        <v>52007-00002</v>
      </c>
      <c r="C699" s="11" t="str">
        <f t="shared" si="177"/>
        <v>52007-00002</v>
      </c>
      <c r="D699" s="7" t="s">
        <v>8875</v>
      </c>
      <c r="E699" s="6" t="s">
        <v>8990</v>
      </c>
      <c r="F699" s="11" t="s">
        <v>8991</v>
      </c>
      <c r="G699" s="17" t="str">
        <f>INDEX(Data!G:G,MATCH($D699,Data!$D:$D,0))</f>
        <v>OKAN</v>
      </c>
      <c r="H699" s="17" t="str">
        <f>INDEX(Data!H:H,MATCH($D699,Data!$D:$D,0))</f>
        <v>Replacement</v>
      </c>
      <c r="I699" s="6" t="s">
        <v>8998</v>
      </c>
      <c r="J699" s="6" t="s">
        <v>5331</v>
      </c>
      <c r="K699" s="6" t="s">
        <v>5340</v>
      </c>
      <c r="L699" s="6" t="s">
        <v>8994</v>
      </c>
      <c r="M699" s="6" t="s">
        <v>5349</v>
      </c>
      <c r="N699" s="6" t="s">
        <v>5379</v>
      </c>
      <c r="O699" s="11"/>
      <c r="P699" s="11"/>
      <c r="Q699" s="6" t="s">
        <v>9164</v>
      </c>
      <c r="R699" s="9" t="b">
        <v>1</v>
      </c>
      <c r="S699" s="9" t="b">
        <v>0</v>
      </c>
      <c r="T699" s="6" t="s">
        <v>8875</v>
      </c>
      <c r="U699" s="17" t="str">
        <f>INDEX(Data!U:U,MATCH($D699,Data!$D:$D,0))</f>
        <v>52007-00002</v>
      </c>
      <c r="V699" s="17" t="str">
        <f>INDEX(Data!V:V,MATCH($D699,Data!$D:$D,0))</f>
        <v/>
      </c>
      <c r="W699" s="17" t="str">
        <f>INDEX(Data!W:W,MATCH($D699,Data!$D:$D,0))</f>
        <v/>
      </c>
      <c r="X699" s="17" t="str">
        <f>INDEX(Data!X:X,MATCH($D699,Data!$D:$D,0))</f>
        <v/>
      </c>
      <c r="Y699" s="17" t="str">
        <f>INDEX(Data!Y:Y,MATCH($D699,Data!$D:$D,0))</f>
        <v/>
      </c>
      <c r="Z699" s="17" t="str">
        <f>INDEX(Data!Z:Z,MATCH($D699,Data!$D:$D,0))</f>
        <v/>
      </c>
      <c r="AA699" s="17" t="str">
        <f>INDEX(Data!AA:AA,MATCH($D699,Data!$D:$D,0))</f>
        <v/>
      </c>
      <c r="AB699" s="17" t="str">
        <f>INDEX(Data!AB:AB,MATCH($D699,Data!$D:$D,0))</f>
        <v/>
      </c>
      <c r="AC699" s="17" t="str">
        <f>INDEX(Data!AC:AC,MATCH($D699,Data!$D:$D,0))</f>
        <v/>
      </c>
      <c r="AD699" s="17" t="str">
        <f>INDEX(Data!AD:AD,MATCH($D699,Data!$D:$D,0))</f>
        <v/>
      </c>
      <c r="AE699" s="17" t="str">
        <f>INDEX(Data!AE:AE,MATCH($D699,Data!$D:$D,0))</f>
        <v/>
      </c>
      <c r="AF699" s="17" t="str">
        <f>INDEX(Data!AF:AF,MATCH($D699,Data!$D:$D,0))</f>
        <v/>
      </c>
      <c r="AG699" s="17" t="str">
        <f>INDEX(Data!AG:AG,MATCH($D699,Data!$D:$D,0))</f>
        <v/>
      </c>
      <c r="AH699" s="17" t="str">
        <f>INDEX(Data!AH:AH,MATCH($D699,Data!$D:$D,0))</f>
        <v/>
      </c>
      <c r="AI699" s="17" t="str">
        <f>INDEX(Data!AI:AI,MATCH($D699,Data!$D:$D,0))</f>
        <v/>
      </c>
      <c r="AJ699" s="17" t="str">
        <f>INDEX(Data!AJ:AJ,MATCH($D699,Data!$D:$D,0))</f>
        <v/>
      </c>
      <c r="AK699" s="10">
        <v>50</v>
      </c>
      <c r="AL699" s="10">
        <v>65</v>
      </c>
      <c r="AM699" s="6" t="s">
        <v>475</v>
      </c>
      <c r="AN699" s="6" t="s">
        <v>9252</v>
      </c>
      <c r="AO699" s="6" t="s">
        <v>9305</v>
      </c>
      <c r="AP699" s="6" t="s">
        <v>9424</v>
      </c>
      <c r="AQ699" s="18" t="s">
        <v>9465</v>
      </c>
      <c r="AR699" s="11" t="str">
        <f t="shared" si="163"/>
        <v/>
      </c>
      <c r="AS699" s="11" t="str">
        <f t="shared" si="164"/>
        <v/>
      </c>
      <c r="AT699" s="11" t="str">
        <f t="shared" si="165"/>
        <v/>
      </c>
      <c r="AU699" s="11" t="str">
        <f t="shared" si="166"/>
        <v/>
      </c>
      <c r="AV699" s="11" t="str">
        <f t="shared" si="166"/>
        <v/>
      </c>
      <c r="AW699" s="11" t="str">
        <f t="shared" si="167"/>
        <v/>
      </c>
      <c r="AX699" s="11" t="str">
        <f t="shared" si="168"/>
        <v/>
      </c>
      <c r="AY699" s="11" t="str">
        <f t="shared" si="168"/>
        <v/>
      </c>
      <c r="AZ699" s="11" t="str">
        <f t="shared" si="168"/>
        <v/>
      </c>
      <c r="BA699" s="11" t="str">
        <f t="shared" si="169"/>
        <v/>
      </c>
      <c r="BB699" s="11" t="str">
        <f t="shared" si="170"/>
        <v/>
      </c>
      <c r="BC699" s="11" t="str">
        <f t="shared" si="170"/>
        <v/>
      </c>
      <c r="BD699" s="11" t="str">
        <f t="shared" si="171"/>
        <v/>
      </c>
      <c r="BE699" s="11" t="str">
        <f t="shared" si="172"/>
        <v/>
      </c>
      <c r="BF699" s="11" t="str">
        <f t="shared" si="173"/>
        <v/>
      </c>
      <c r="BG699" s="11" t="e">
        <v>#N/A</v>
      </c>
      <c r="BH699" s="11" t="e">
        <f t="shared" si="174"/>
        <v>#N/A</v>
      </c>
      <c r="BI699" s="11"/>
      <c r="BJ699" s="11"/>
      <c r="BK699" s="11"/>
      <c r="BL699" s="11"/>
      <c r="BM699" s="11"/>
      <c r="BN699" s="11"/>
      <c r="BO699" s="11"/>
      <c r="BP699" s="11"/>
      <c r="BQ699" s="11"/>
      <c r="BR699" s="11"/>
      <c r="BS699" s="11"/>
    </row>
    <row r="700" spans="1:71" x14ac:dyDescent="0.2">
      <c r="A700" s="16">
        <f t="shared" si="175"/>
        <v>699</v>
      </c>
      <c r="B700" s="11" t="str">
        <f t="shared" si="177"/>
        <v>52007-00003</v>
      </c>
      <c r="C700" s="11" t="str">
        <f t="shared" si="177"/>
        <v>52007-00003</v>
      </c>
      <c r="D700" s="7" t="s">
        <v>8876</v>
      </c>
      <c r="E700" s="6" t="s">
        <v>8990</v>
      </c>
      <c r="F700" s="11" t="s">
        <v>8991</v>
      </c>
      <c r="G700" s="17" t="str">
        <f>INDEX(Data!G:G,MATCH($D700,Data!$D:$D,0))</f>
        <v>OKAN</v>
      </c>
      <c r="H700" s="17" t="str">
        <f>INDEX(Data!H:H,MATCH($D700,Data!$D:$D,0))</f>
        <v>Replacement</v>
      </c>
      <c r="I700" s="6" t="s">
        <v>8998</v>
      </c>
      <c r="J700" s="6" t="s">
        <v>5331</v>
      </c>
      <c r="K700" s="6" t="s">
        <v>5340</v>
      </c>
      <c r="L700" s="6" t="s">
        <v>8994</v>
      </c>
      <c r="M700" s="6" t="s">
        <v>5349</v>
      </c>
      <c r="N700" s="6" t="s">
        <v>5379</v>
      </c>
      <c r="O700" s="11"/>
      <c r="P700" s="11"/>
      <c r="Q700" s="6" t="s">
        <v>9165</v>
      </c>
      <c r="R700" s="9" t="b">
        <v>1</v>
      </c>
      <c r="S700" s="9" t="b">
        <v>0</v>
      </c>
      <c r="T700" s="6" t="s">
        <v>8876</v>
      </c>
      <c r="U700" s="17" t="str">
        <f>INDEX(Data!U:U,MATCH($D700,Data!$D:$D,0))</f>
        <v>52007-00003</v>
      </c>
      <c r="V700" s="17" t="str">
        <f>INDEX(Data!V:V,MATCH($D700,Data!$D:$D,0))</f>
        <v/>
      </c>
      <c r="W700" s="17" t="str">
        <f>INDEX(Data!W:W,MATCH($D700,Data!$D:$D,0))</f>
        <v/>
      </c>
      <c r="X700" s="17" t="str">
        <f>INDEX(Data!X:X,MATCH($D700,Data!$D:$D,0))</f>
        <v/>
      </c>
      <c r="Y700" s="17" t="str">
        <f>INDEX(Data!Y:Y,MATCH($D700,Data!$D:$D,0))</f>
        <v/>
      </c>
      <c r="Z700" s="17" t="str">
        <f>INDEX(Data!Z:Z,MATCH($D700,Data!$D:$D,0))</f>
        <v/>
      </c>
      <c r="AA700" s="17" t="str">
        <f>INDEX(Data!AA:AA,MATCH($D700,Data!$D:$D,0))</f>
        <v/>
      </c>
      <c r="AB700" s="17" t="str">
        <f>INDEX(Data!AB:AB,MATCH($D700,Data!$D:$D,0))</f>
        <v/>
      </c>
      <c r="AC700" s="17" t="str">
        <f>INDEX(Data!AC:AC,MATCH($D700,Data!$D:$D,0))</f>
        <v/>
      </c>
      <c r="AD700" s="17" t="str">
        <f>INDEX(Data!AD:AD,MATCH($D700,Data!$D:$D,0))</f>
        <v/>
      </c>
      <c r="AE700" s="17" t="str">
        <f>INDEX(Data!AE:AE,MATCH($D700,Data!$D:$D,0))</f>
        <v/>
      </c>
      <c r="AF700" s="17" t="str">
        <f>INDEX(Data!AF:AF,MATCH($D700,Data!$D:$D,0))</f>
        <v/>
      </c>
      <c r="AG700" s="17" t="str">
        <f>INDEX(Data!AG:AG,MATCH($D700,Data!$D:$D,0))</f>
        <v/>
      </c>
      <c r="AH700" s="17" t="str">
        <f>INDEX(Data!AH:AH,MATCH($D700,Data!$D:$D,0))</f>
        <v/>
      </c>
      <c r="AI700" s="17" t="str">
        <f>INDEX(Data!AI:AI,MATCH($D700,Data!$D:$D,0))</f>
        <v/>
      </c>
      <c r="AJ700" s="17" t="str">
        <f>INDEX(Data!AJ:AJ,MATCH($D700,Data!$D:$D,0))</f>
        <v/>
      </c>
      <c r="AK700" s="10">
        <v>50</v>
      </c>
      <c r="AL700" s="10">
        <v>65</v>
      </c>
      <c r="AM700" s="6" t="s">
        <v>475</v>
      </c>
      <c r="AN700" s="6" t="s">
        <v>9252</v>
      </c>
      <c r="AO700" s="6" t="s">
        <v>9305</v>
      </c>
      <c r="AP700" s="6" t="s">
        <v>9424</v>
      </c>
      <c r="AQ700" s="18" t="s">
        <v>9465</v>
      </c>
      <c r="AR700" s="11" t="str">
        <f t="shared" si="163"/>
        <v/>
      </c>
      <c r="AS700" s="11" t="str">
        <f t="shared" si="164"/>
        <v/>
      </c>
      <c r="AT700" s="11" t="str">
        <f t="shared" si="165"/>
        <v/>
      </c>
      <c r="AU700" s="11" t="str">
        <f t="shared" si="166"/>
        <v/>
      </c>
      <c r="AV700" s="11" t="str">
        <f t="shared" si="166"/>
        <v/>
      </c>
      <c r="AW700" s="11" t="str">
        <f t="shared" si="167"/>
        <v/>
      </c>
      <c r="AX700" s="11" t="str">
        <f t="shared" si="168"/>
        <v/>
      </c>
      <c r="AY700" s="11" t="str">
        <f t="shared" si="168"/>
        <v/>
      </c>
      <c r="AZ700" s="11" t="str">
        <f t="shared" si="168"/>
        <v/>
      </c>
      <c r="BA700" s="11" t="str">
        <f t="shared" si="169"/>
        <v/>
      </c>
      <c r="BB700" s="11" t="str">
        <f t="shared" si="170"/>
        <v/>
      </c>
      <c r="BC700" s="11" t="str">
        <f t="shared" si="170"/>
        <v/>
      </c>
      <c r="BD700" s="11" t="str">
        <f t="shared" si="171"/>
        <v/>
      </c>
      <c r="BE700" s="11" t="str">
        <f t="shared" si="172"/>
        <v/>
      </c>
      <c r="BF700" s="11" t="str">
        <f t="shared" si="173"/>
        <v/>
      </c>
      <c r="BG700" s="11" t="e">
        <v>#N/A</v>
      </c>
      <c r="BH700" s="11" t="e">
        <f t="shared" si="174"/>
        <v>#N/A</v>
      </c>
      <c r="BI700" s="11"/>
      <c r="BJ700" s="11"/>
      <c r="BK700" s="11"/>
      <c r="BL700" s="11"/>
      <c r="BM700" s="11"/>
      <c r="BN700" s="11"/>
      <c r="BO700" s="11"/>
      <c r="BP700" s="11"/>
      <c r="BQ700" s="11"/>
      <c r="BR700" s="11"/>
      <c r="BS700" s="11"/>
    </row>
    <row r="701" spans="1:71" x14ac:dyDescent="0.2">
      <c r="A701" s="16">
        <f t="shared" si="175"/>
        <v>700</v>
      </c>
      <c r="B701" s="11" t="str">
        <f t="shared" si="177"/>
        <v>52007-00004</v>
      </c>
      <c r="C701" s="11" t="str">
        <f t="shared" si="177"/>
        <v>52007-00004</v>
      </c>
      <c r="D701" s="7" t="s">
        <v>8877</v>
      </c>
      <c r="E701" s="6" t="s">
        <v>8990</v>
      </c>
      <c r="F701" s="11" t="s">
        <v>8991</v>
      </c>
      <c r="G701" s="17" t="str">
        <f>INDEX(Data!G:G,MATCH($D701,Data!$D:$D,0))</f>
        <v>OKAN</v>
      </c>
      <c r="H701" s="17" t="str">
        <f>INDEX(Data!H:H,MATCH($D701,Data!$D:$D,0))</f>
        <v>Replacement</v>
      </c>
      <c r="I701" s="6" t="s">
        <v>8998</v>
      </c>
      <c r="J701" s="6" t="s">
        <v>5331</v>
      </c>
      <c r="K701" s="6" t="s">
        <v>5340</v>
      </c>
      <c r="L701" s="6" t="s">
        <v>8994</v>
      </c>
      <c r="M701" s="6" t="s">
        <v>5349</v>
      </c>
      <c r="N701" s="6" t="s">
        <v>5379</v>
      </c>
      <c r="O701" s="11"/>
      <c r="P701" s="11"/>
      <c r="Q701" s="6" t="s">
        <v>9166</v>
      </c>
      <c r="R701" s="9" t="b">
        <v>1</v>
      </c>
      <c r="S701" s="9" t="b">
        <v>0</v>
      </c>
      <c r="T701" s="6" t="s">
        <v>8877</v>
      </c>
      <c r="U701" s="17" t="str">
        <f>INDEX(Data!U:U,MATCH($D701,Data!$D:$D,0))</f>
        <v>52007-00004</v>
      </c>
      <c r="V701" s="17" t="str">
        <f>INDEX(Data!V:V,MATCH($D701,Data!$D:$D,0))</f>
        <v/>
      </c>
      <c r="W701" s="17" t="str">
        <f>INDEX(Data!W:W,MATCH($D701,Data!$D:$D,0))</f>
        <v/>
      </c>
      <c r="X701" s="17" t="str">
        <f>INDEX(Data!X:X,MATCH($D701,Data!$D:$D,0))</f>
        <v/>
      </c>
      <c r="Y701" s="17" t="str">
        <f>INDEX(Data!Y:Y,MATCH($D701,Data!$D:$D,0))</f>
        <v/>
      </c>
      <c r="Z701" s="17" t="str">
        <f>INDEX(Data!Z:Z,MATCH($D701,Data!$D:$D,0))</f>
        <v/>
      </c>
      <c r="AA701" s="17" t="str">
        <f>INDEX(Data!AA:AA,MATCH($D701,Data!$D:$D,0))</f>
        <v/>
      </c>
      <c r="AB701" s="17" t="str">
        <f>INDEX(Data!AB:AB,MATCH($D701,Data!$D:$D,0))</f>
        <v/>
      </c>
      <c r="AC701" s="17" t="str">
        <f>INDEX(Data!AC:AC,MATCH($D701,Data!$D:$D,0))</f>
        <v/>
      </c>
      <c r="AD701" s="17" t="str">
        <f>INDEX(Data!AD:AD,MATCH($D701,Data!$D:$D,0))</f>
        <v/>
      </c>
      <c r="AE701" s="17" t="str">
        <f>INDEX(Data!AE:AE,MATCH($D701,Data!$D:$D,0))</f>
        <v/>
      </c>
      <c r="AF701" s="17" t="str">
        <f>INDEX(Data!AF:AF,MATCH($D701,Data!$D:$D,0))</f>
        <v/>
      </c>
      <c r="AG701" s="17" t="str">
        <f>INDEX(Data!AG:AG,MATCH($D701,Data!$D:$D,0))</f>
        <v/>
      </c>
      <c r="AH701" s="17" t="str">
        <f>INDEX(Data!AH:AH,MATCH($D701,Data!$D:$D,0))</f>
        <v/>
      </c>
      <c r="AI701" s="17" t="str">
        <f>INDEX(Data!AI:AI,MATCH($D701,Data!$D:$D,0))</f>
        <v/>
      </c>
      <c r="AJ701" s="17" t="str">
        <f>INDEX(Data!AJ:AJ,MATCH($D701,Data!$D:$D,0))</f>
        <v/>
      </c>
      <c r="AK701" s="10">
        <v>50</v>
      </c>
      <c r="AL701" s="10">
        <v>65</v>
      </c>
      <c r="AM701" s="6" t="s">
        <v>475</v>
      </c>
      <c r="AN701" s="6" t="s">
        <v>9252</v>
      </c>
      <c r="AO701" s="6" t="s">
        <v>9305</v>
      </c>
      <c r="AP701" s="6" t="s">
        <v>9424</v>
      </c>
      <c r="AQ701" s="18" t="s">
        <v>9465</v>
      </c>
      <c r="AR701" s="11" t="str">
        <f t="shared" si="163"/>
        <v/>
      </c>
      <c r="AS701" s="11" t="str">
        <f t="shared" si="164"/>
        <v/>
      </c>
      <c r="AT701" s="11" t="str">
        <f t="shared" si="165"/>
        <v/>
      </c>
      <c r="AU701" s="11" t="str">
        <f t="shared" si="166"/>
        <v/>
      </c>
      <c r="AV701" s="11" t="str">
        <f t="shared" si="166"/>
        <v/>
      </c>
      <c r="AW701" s="11" t="str">
        <f t="shared" si="167"/>
        <v/>
      </c>
      <c r="AX701" s="11" t="str">
        <f t="shared" si="168"/>
        <v/>
      </c>
      <c r="AY701" s="11" t="str">
        <f t="shared" si="168"/>
        <v/>
      </c>
      <c r="AZ701" s="11" t="str">
        <f t="shared" si="168"/>
        <v/>
      </c>
      <c r="BA701" s="11" t="str">
        <f t="shared" si="169"/>
        <v/>
      </c>
      <c r="BB701" s="11" t="str">
        <f t="shared" si="170"/>
        <v/>
      </c>
      <c r="BC701" s="11" t="str">
        <f t="shared" si="170"/>
        <v/>
      </c>
      <c r="BD701" s="11" t="str">
        <f t="shared" si="171"/>
        <v/>
      </c>
      <c r="BE701" s="11" t="str">
        <f t="shared" si="172"/>
        <v/>
      </c>
      <c r="BF701" s="11" t="str">
        <f t="shared" si="173"/>
        <v/>
      </c>
      <c r="BG701" s="11" t="e">
        <v>#N/A</v>
      </c>
      <c r="BH701" s="11" t="e">
        <f t="shared" si="174"/>
        <v>#N/A</v>
      </c>
      <c r="BI701" s="11"/>
      <c r="BJ701" s="11"/>
      <c r="BK701" s="11"/>
      <c r="BL701" s="11"/>
      <c r="BM701" s="11"/>
      <c r="BN701" s="11"/>
      <c r="BO701" s="11"/>
      <c r="BP701" s="11"/>
      <c r="BQ701" s="11"/>
      <c r="BR701" s="11"/>
      <c r="BS701" s="11"/>
    </row>
    <row r="702" spans="1:71" x14ac:dyDescent="0.2">
      <c r="A702" s="16">
        <f t="shared" si="175"/>
        <v>701</v>
      </c>
      <c r="B702" s="11" t="str">
        <f t="shared" ref="B702:C721" si="178">C702</f>
        <v>52007-00005</v>
      </c>
      <c r="C702" s="11" t="str">
        <f t="shared" si="178"/>
        <v>52007-00005</v>
      </c>
      <c r="D702" s="7" t="s">
        <v>8878</v>
      </c>
      <c r="E702" s="6" t="s">
        <v>8990</v>
      </c>
      <c r="F702" s="11" t="s">
        <v>8991</v>
      </c>
      <c r="G702" s="17" t="str">
        <f>INDEX(Data!G:G,MATCH($D702,Data!$D:$D,0))</f>
        <v>OKAN</v>
      </c>
      <c r="H702" s="17" t="str">
        <f>INDEX(Data!H:H,MATCH($D702,Data!$D:$D,0))</f>
        <v>Replacement</v>
      </c>
      <c r="I702" s="6" t="s">
        <v>8998</v>
      </c>
      <c r="J702" s="6" t="s">
        <v>5331</v>
      </c>
      <c r="K702" s="6" t="s">
        <v>5340</v>
      </c>
      <c r="L702" s="6" t="s">
        <v>8994</v>
      </c>
      <c r="M702" s="6" t="s">
        <v>5349</v>
      </c>
      <c r="N702" s="6" t="s">
        <v>5379</v>
      </c>
      <c r="O702" s="11"/>
      <c r="P702" s="11"/>
      <c r="Q702" s="6" t="s">
        <v>9167</v>
      </c>
      <c r="R702" s="9" t="b">
        <v>1</v>
      </c>
      <c r="S702" s="9" t="b">
        <v>0</v>
      </c>
      <c r="T702" s="6" t="s">
        <v>8878</v>
      </c>
      <c r="U702" s="17" t="str">
        <f>INDEX(Data!U:U,MATCH($D702,Data!$D:$D,0))</f>
        <v>52007-00005</v>
      </c>
      <c r="V702" s="17" t="str">
        <f>INDEX(Data!V:V,MATCH($D702,Data!$D:$D,0))</f>
        <v/>
      </c>
      <c r="W702" s="17" t="str">
        <f>INDEX(Data!W:W,MATCH($D702,Data!$D:$D,0))</f>
        <v/>
      </c>
      <c r="X702" s="17" t="str">
        <f>INDEX(Data!X:X,MATCH($D702,Data!$D:$D,0))</f>
        <v/>
      </c>
      <c r="Y702" s="17" t="str">
        <f>INDEX(Data!Y:Y,MATCH($D702,Data!$D:$D,0))</f>
        <v/>
      </c>
      <c r="Z702" s="17" t="str">
        <f>INDEX(Data!Z:Z,MATCH($D702,Data!$D:$D,0))</f>
        <v/>
      </c>
      <c r="AA702" s="17" t="str">
        <f>INDEX(Data!AA:AA,MATCH($D702,Data!$D:$D,0))</f>
        <v/>
      </c>
      <c r="AB702" s="17" t="str">
        <f>INDEX(Data!AB:AB,MATCH($D702,Data!$D:$D,0))</f>
        <v/>
      </c>
      <c r="AC702" s="17" t="str">
        <f>INDEX(Data!AC:AC,MATCH($D702,Data!$D:$D,0))</f>
        <v/>
      </c>
      <c r="AD702" s="17" t="str">
        <f>INDEX(Data!AD:AD,MATCH($D702,Data!$D:$D,0))</f>
        <v/>
      </c>
      <c r="AE702" s="17" t="str">
        <f>INDEX(Data!AE:AE,MATCH($D702,Data!$D:$D,0))</f>
        <v/>
      </c>
      <c r="AF702" s="17" t="str">
        <f>INDEX(Data!AF:AF,MATCH($D702,Data!$D:$D,0))</f>
        <v/>
      </c>
      <c r="AG702" s="17" t="str">
        <f>INDEX(Data!AG:AG,MATCH($D702,Data!$D:$D,0))</f>
        <v/>
      </c>
      <c r="AH702" s="17" t="str">
        <f>INDEX(Data!AH:AH,MATCH($D702,Data!$D:$D,0))</f>
        <v/>
      </c>
      <c r="AI702" s="17" t="str">
        <f>INDEX(Data!AI:AI,MATCH($D702,Data!$D:$D,0))</f>
        <v/>
      </c>
      <c r="AJ702" s="17" t="str">
        <f>INDEX(Data!AJ:AJ,MATCH($D702,Data!$D:$D,0))</f>
        <v/>
      </c>
      <c r="AK702" s="10">
        <v>50</v>
      </c>
      <c r="AL702" s="10">
        <v>65</v>
      </c>
      <c r="AM702" s="6" t="s">
        <v>475</v>
      </c>
      <c r="AN702" s="6" t="s">
        <v>9252</v>
      </c>
      <c r="AO702" s="6" t="s">
        <v>9305</v>
      </c>
      <c r="AP702" s="6" t="s">
        <v>9424</v>
      </c>
      <c r="AQ702" s="18" t="s">
        <v>9465</v>
      </c>
      <c r="AR702" s="11" t="str">
        <f t="shared" si="163"/>
        <v/>
      </c>
      <c r="AS702" s="11" t="str">
        <f t="shared" si="164"/>
        <v/>
      </c>
      <c r="AT702" s="11" t="str">
        <f t="shared" si="165"/>
        <v/>
      </c>
      <c r="AU702" s="11" t="str">
        <f t="shared" si="166"/>
        <v/>
      </c>
      <c r="AV702" s="11" t="str">
        <f t="shared" si="166"/>
        <v/>
      </c>
      <c r="AW702" s="11" t="str">
        <f t="shared" si="167"/>
        <v/>
      </c>
      <c r="AX702" s="11" t="str">
        <f t="shared" si="168"/>
        <v/>
      </c>
      <c r="AY702" s="11" t="str">
        <f t="shared" si="168"/>
        <v/>
      </c>
      <c r="AZ702" s="11" t="str">
        <f t="shared" si="168"/>
        <v/>
      </c>
      <c r="BA702" s="11" t="str">
        <f t="shared" si="169"/>
        <v/>
      </c>
      <c r="BB702" s="11" t="str">
        <f t="shared" si="170"/>
        <v/>
      </c>
      <c r="BC702" s="11" t="str">
        <f t="shared" si="170"/>
        <v/>
      </c>
      <c r="BD702" s="11" t="str">
        <f t="shared" si="171"/>
        <v/>
      </c>
      <c r="BE702" s="11" t="str">
        <f t="shared" si="172"/>
        <v/>
      </c>
      <c r="BF702" s="11" t="str">
        <f t="shared" si="173"/>
        <v/>
      </c>
      <c r="BG702" s="11" t="e">
        <v>#N/A</v>
      </c>
      <c r="BH702" s="11" t="e">
        <f t="shared" si="174"/>
        <v>#N/A</v>
      </c>
      <c r="BI702" s="11"/>
      <c r="BJ702" s="11"/>
      <c r="BK702" s="11"/>
      <c r="BL702" s="11"/>
      <c r="BM702" s="11"/>
      <c r="BN702" s="11"/>
      <c r="BO702" s="11"/>
      <c r="BP702" s="11"/>
      <c r="BQ702" s="11"/>
      <c r="BR702" s="11"/>
      <c r="BS702" s="11"/>
    </row>
    <row r="703" spans="1:71" x14ac:dyDescent="0.2">
      <c r="A703" s="16">
        <f t="shared" si="175"/>
        <v>702</v>
      </c>
      <c r="B703" s="11" t="str">
        <f t="shared" si="178"/>
        <v>52007-00006</v>
      </c>
      <c r="C703" s="11" t="str">
        <f t="shared" si="178"/>
        <v>52007-00006</v>
      </c>
      <c r="D703" s="7" t="s">
        <v>8879</v>
      </c>
      <c r="E703" s="6" t="s">
        <v>8990</v>
      </c>
      <c r="F703" s="11" t="s">
        <v>8991</v>
      </c>
      <c r="G703" s="17" t="str">
        <f>INDEX(Data!G:G,MATCH($D703,Data!$D:$D,0))</f>
        <v>OKAN</v>
      </c>
      <c r="H703" s="17" t="str">
        <f>INDEX(Data!H:H,MATCH($D703,Data!$D:$D,0))</f>
        <v>Replacement</v>
      </c>
      <c r="I703" s="6" t="s">
        <v>8998</v>
      </c>
      <c r="J703" s="6" t="s">
        <v>5331</v>
      </c>
      <c r="K703" s="6" t="s">
        <v>5340</v>
      </c>
      <c r="L703" s="6" t="s">
        <v>8994</v>
      </c>
      <c r="M703" s="6" t="s">
        <v>5349</v>
      </c>
      <c r="N703" s="6" t="s">
        <v>5379</v>
      </c>
      <c r="O703" s="11"/>
      <c r="P703" s="11"/>
      <c r="Q703" s="6" t="s">
        <v>9168</v>
      </c>
      <c r="R703" s="9" t="b">
        <v>1</v>
      </c>
      <c r="S703" s="9" t="b">
        <v>0</v>
      </c>
      <c r="T703" s="6" t="s">
        <v>8879</v>
      </c>
      <c r="U703" s="17" t="str">
        <f>INDEX(Data!U:U,MATCH($D703,Data!$D:$D,0))</f>
        <v>52007-00006</v>
      </c>
      <c r="V703" s="17" t="str">
        <f>INDEX(Data!V:V,MATCH($D703,Data!$D:$D,0))</f>
        <v/>
      </c>
      <c r="W703" s="17" t="str">
        <f>INDEX(Data!W:W,MATCH($D703,Data!$D:$D,0))</f>
        <v/>
      </c>
      <c r="X703" s="17" t="str">
        <f>INDEX(Data!X:X,MATCH($D703,Data!$D:$D,0))</f>
        <v/>
      </c>
      <c r="Y703" s="17" t="str">
        <f>INDEX(Data!Y:Y,MATCH($D703,Data!$D:$D,0))</f>
        <v/>
      </c>
      <c r="Z703" s="17" t="str">
        <f>INDEX(Data!Z:Z,MATCH($D703,Data!$D:$D,0))</f>
        <v/>
      </c>
      <c r="AA703" s="17" t="str">
        <f>INDEX(Data!AA:AA,MATCH($D703,Data!$D:$D,0))</f>
        <v/>
      </c>
      <c r="AB703" s="17" t="str">
        <f>INDEX(Data!AB:AB,MATCH($D703,Data!$D:$D,0))</f>
        <v/>
      </c>
      <c r="AC703" s="17" t="str">
        <f>INDEX(Data!AC:AC,MATCH($D703,Data!$D:$D,0))</f>
        <v/>
      </c>
      <c r="AD703" s="17" t="str">
        <f>INDEX(Data!AD:AD,MATCH($D703,Data!$D:$D,0))</f>
        <v/>
      </c>
      <c r="AE703" s="17" t="str">
        <f>INDEX(Data!AE:AE,MATCH($D703,Data!$D:$D,0))</f>
        <v/>
      </c>
      <c r="AF703" s="17" t="str">
        <f>INDEX(Data!AF:AF,MATCH($D703,Data!$D:$D,0))</f>
        <v/>
      </c>
      <c r="AG703" s="17" t="str">
        <f>INDEX(Data!AG:AG,MATCH($D703,Data!$D:$D,0))</f>
        <v/>
      </c>
      <c r="AH703" s="17" t="str">
        <f>INDEX(Data!AH:AH,MATCH($D703,Data!$D:$D,0))</f>
        <v/>
      </c>
      <c r="AI703" s="17" t="str">
        <f>INDEX(Data!AI:AI,MATCH($D703,Data!$D:$D,0))</f>
        <v/>
      </c>
      <c r="AJ703" s="17" t="str">
        <f>INDEX(Data!AJ:AJ,MATCH($D703,Data!$D:$D,0))</f>
        <v/>
      </c>
      <c r="AK703" s="10">
        <v>50</v>
      </c>
      <c r="AL703" s="10">
        <v>65</v>
      </c>
      <c r="AM703" s="6" t="s">
        <v>475</v>
      </c>
      <c r="AN703" s="6" t="s">
        <v>9252</v>
      </c>
      <c r="AO703" s="6" t="s">
        <v>9305</v>
      </c>
      <c r="AP703" s="6" t="s">
        <v>9424</v>
      </c>
      <c r="AQ703" s="18" t="s">
        <v>9465</v>
      </c>
      <c r="AR703" s="11" t="str">
        <f t="shared" si="163"/>
        <v/>
      </c>
      <c r="AS703" s="11" t="str">
        <f t="shared" si="164"/>
        <v/>
      </c>
      <c r="AT703" s="11" t="str">
        <f t="shared" si="165"/>
        <v/>
      </c>
      <c r="AU703" s="11" t="str">
        <f t="shared" si="166"/>
        <v/>
      </c>
      <c r="AV703" s="11" t="str">
        <f t="shared" si="166"/>
        <v/>
      </c>
      <c r="AW703" s="11" t="str">
        <f t="shared" si="167"/>
        <v/>
      </c>
      <c r="AX703" s="11" t="str">
        <f t="shared" si="168"/>
        <v/>
      </c>
      <c r="AY703" s="11" t="str">
        <f t="shared" si="168"/>
        <v/>
      </c>
      <c r="AZ703" s="11" t="str">
        <f t="shared" si="168"/>
        <v/>
      </c>
      <c r="BA703" s="11" t="str">
        <f t="shared" si="169"/>
        <v/>
      </c>
      <c r="BB703" s="11" t="str">
        <f t="shared" si="170"/>
        <v/>
      </c>
      <c r="BC703" s="11" t="str">
        <f t="shared" si="170"/>
        <v/>
      </c>
      <c r="BD703" s="11" t="str">
        <f t="shared" si="171"/>
        <v/>
      </c>
      <c r="BE703" s="11" t="str">
        <f t="shared" si="172"/>
        <v/>
      </c>
      <c r="BF703" s="11" t="str">
        <f t="shared" si="173"/>
        <v/>
      </c>
      <c r="BG703" s="11" t="e">
        <v>#N/A</v>
      </c>
      <c r="BH703" s="11" t="e">
        <f t="shared" si="174"/>
        <v>#N/A</v>
      </c>
      <c r="BI703" s="11"/>
      <c r="BJ703" s="11"/>
      <c r="BK703" s="11"/>
      <c r="BL703" s="11"/>
      <c r="BM703" s="11"/>
      <c r="BN703" s="11"/>
      <c r="BO703" s="11"/>
      <c r="BP703" s="11"/>
      <c r="BQ703" s="11"/>
      <c r="BR703" s="11"/>
      <c r="BS703" s="11"/>
    </row>
    <row r="704" spans="1:71" x14ac:dyDescent="0.2">
      <c r="A704" s="16">
        <f t="shared" si="175"/>
        <v>703</v>
      </c>
      <c r="B704" s="11" t="str">
        <f t="shared" si="178"/>
        <v>52007-00007</v>
      </c>
      <c r="C704" s="11" t="str">
        <f t="shared" si="178"/>
        <v>52007-00007</v>
      </c>
      <c r="D704" s="7" t="s">
        <v>8880</v>
      </c>
      <c r="E704" s="6" t="s">
        <v>8990</v>
      </c>
      <c r="F704" s="11" t="s">
        <v>8991</v>
      </c>
      <c r="G704" s="17" t="str">
        <f>INDEX(Data!G:G,MATCH($D704,Data!$D:$D,0))</f>
        <v>OKAN</v>
      </c>
      <c r="H704" s="17" t="str">
        <f>INDEX(Data!H:H,MATCH($D704,Data!$D:$D,0))</f>
        <v>Replacement</v>
      </c>
      <c r="I704" s="6" t="s">
        <v>8998</v>
      </c>
      <c r="J704" s="6" t="s">
        <v>5331</v>
      </c>
      <c r="K704" s="6" t="s">
        <v>5340</v>
      </c>
      <c r="L704" s="6" t="s">
        <v>8994</v>
      </c>
      <c r="M704" s="6" t="s">
        <v>5349</v>
      </c>
      <c r="N704" s="6" t="s">
        <v>5379</v>
      </c>
      <c r="O704" s="11"/>
      <c r="P704" s="11"/>
      <c r="Q704" s="6" t="s">
        <v>9169</v>
      </c>
      <c r="R704" s="9" t="b">
        <v>1</v>
      </c>
      <c r="S704" s="9" t="b">
        <v>0</v>
      </c>
      <c r="T704" s="6" t="s">
        <v>8880</v>
      </c>
      <c r="U704" s="17" t="str">
        <f>INDEX(Data!U:U,MATCH($D704,Data!$D:$D,0))</f>
        <v>52007-00007</v>
      </c>
      <c r="V704" s="17" t="str">
        <f>INDEX(Data!V:V,MATCH($D704,Data!$D:$D,0))</f>
        <v/>
      </c>
      <c r="W704" s="17" t="str">
        <f>INDEX(Data!W:W,MATCH($D704,Data!$D:$D,0))</f>
        <v/>
      </c>
      <c r="X704" s="17" t="str">
        <f>INDEX(Data!X:X,MATCH($D704,Data!$D:$D,0))</f>
        <v/>
      </c>
      <c r="Y704" s="17" t="str">
        <f>INDEX(Data!Y:Y,MATCH($D704,Data!$D:$D,0))</f>
        <v/>
      </c>
      <c r="Z704" s="17" t="str">
        <f>INDEX(Data!Z:Z,MATCH($D704,Data!$D:$D,0))</f>
        <v/>
      </c>
      <c r="AA704" s="17" t="str">
        <f>INDEX(Data!AA:AA,MATCH($D704,Data!$D:$D,0))</f>
        <v/>
      </c>
      <c r="AB704" s="17" t="str">
        <f>INDEX(Data!AB:AB,MATCH($D704,Data!$D:$D,0))</f>
        <v/>
      </c>
      <c r="AC704" s="17" t="str">
        <f>INDEX(Data!AC:AC,MATCH($D704,Data!$D:$D,0))</f>
        <v/>
      </c>
      <c r="AD704" s="17" t="str">
        <f>INDEX(Data!AD:AD,MATCH($D704,Data!$D:$D,0))</f>
        <v/>
      </c>
      <c r="AE704" s="17" t="str">
        <f>INDEX(Data!AE:AE,MATCH($D704,Data!$D:$D,0))</f>
        <v/>
      </c>
      <c r="AF704" s="17" t="str">
        <f>INDEX(Data!AF:AF,MATCH($D704,Data!$D:$D,0))</f>
        <v/>
      </c>
      <c r="AG704" s="17" t="str">
        <f>INDEX(Data!AG:AG,MATCH($D704,Data!$D:$D,0))</f>
        <v/>
      </c>
      <c r="AH704" s="17" t="str">
        <f>INDEX(Data!AH:AH,MATCH($D704,Data!$D:$D,0))</f>
        <v/>
      </c>
      <c r="AI704" s="17" t="str">
        <f>INDEX(Data!AI:AI,MATCH($D704,Data!$D:$D,0))</f>
        <v/>
      </c>
      <c r="AJ704" s="17" t="str">
        <f>INDEX(Data!AJ:AJ,MATCH($D704,Data!$D:$D,0))</f>
        <v/>
      </c>
      <c r="AK704" s="10">
        <v>50</v>
      </c>
      <c r="AL704" s="10">
        <v>65</v>
      </c>
      <c r="AM704" s="6" t="s">
        <v>475</v>
      </c>
      <c r="AN704" s="6" t="s">
        <v>9252</v>
      </c>
      <c r="AO704" s="6" t="s">
        <v>9305</v>
      </c>
      <c r="AP704" s="6" t="s">
        <v>9424</v>
      </c>
      <c r="AQ704" s="18" t="s">
        <v>9465</v>
      </c>
      <c r="AR704" s="11" t="str">
        <f t="shared" si="163"/>
        <v/>
      </c>
      <c r="AS704" s="11" t="str">
        <f t="shared" si="164"/>
        <v/>
      </c>
      <c r="AT704" s="11" t="str">
        <f t="shared" si="165"/>
        <v/>
      </c>
      <c r="AU704" s="11" t="str">
        <f t="shared" si="166"/>
        <v/>
      </c>
      <c r="AV704" s="11" t="str">
        <f t="shared" si="166"/>
        <v/>
      </c>
      <c r="AW704" s="11" t="str">
        <f t="shared" si="167"/>
        <v/>
      </c>
      <c r="AX704" s="11" t="str">
        <f t="shared" si="168"/>
        <v/>
      </c>
      <c r="AY704" s="11" t="str">
        <f t="shared" si="168"/>
        <v/>
      </c>
      <c r="AZ704" s="11" t="str">
        <f t="shared" si="168"/>
        <v/>
      </c>
      <c r="BA704" s="11" t="str">
        <f t="shared" si="169"/>
        <v/>
      </c>
      <c r="BB704" s="11" t="str">
        <f t="shared" si="170"/>
        <v/>
      </c>
      <c r="BC704" s="11" t="str">
        <f t="shared" si="170"/>
        <v/>
      </c>
      <c r="BD704" s="11" t="str">
        <f t="shared" si="171"/>
        <v/>
      </c>
      <c r="BE704" s="11" t="str">
        <f t="shared" si="172"/>
        <v/>
      </c>
      <c r="BF704" s="11" t="str">
        <f t="shared" si="173"/>
        <v/>
      </c>
      <c r="BG704" s="11" t="e">
        <v>#N/A</v>
      </c>
      <c r="BH704" s="11" t="e">
        <f t="shared" si="174"/>
        <v>#N/A</v>
      </c>
      <c r="BI704" s="11"/>
      <c r="BJ704" s="11"/>
      <c r="BK704" s="11"/>
      <c r="BL704" s="11"/>
      <c r="BM704" s="11"/>
      <c r="BN704" s="11"/>
      <c r="BO704" s="11"/>
      <c r="BP704" s="11"/>
      <c r="BQ704" s="11"/>
      <c r="BR704" s="11"/>
      <c r="BS704" s="11"/>
    </row>
    <row r="705" spans="1:71" x14ac:dyDescent="0.2">
      <c r="A705" s="16">
        <f t="shared" si="175"/>
        <v>704</v>
      </c>
      <c r="B705" s="11" t="str">
        <f t="shared" si="178"/>
        <v>52007-00008</v>
      </c>
      <c r="C705" s="11" t="str">
        <f t="shared" si="178"/>
        <v>52007-00008</v>
      </c>
      <c r="D705" s="7" t="s">
        <v>8881</v>
      </c>
      <c r="E705" s="6" t="s">
        <v>8990</v>
      </c>
      <c r="F705" s="11" t="s">
        <v>8991</v>
      </c>
      <c r="G705" s="17" t="str">
        <f>INDEX(Data!G:G,MATCH($D705,Data!$D:$D,0))</f>
        <v>OKAN</v>
      </c>
      <c r="H705" s="17" t="str">
        <f>INDEX(Data!H:H,MATCH($D705,Data!$D:$D,0))</f>
        <v>Replacement</v>
      </c>
      <c r="I705" s="6" t="s">
        <v>8998</v>
      </c>
      <c r="J705" s="6" t="s">
        <v>5331</v>
      </c>
      <c r="K705" s="6" t="s">
        <v>5340</v>
      </c>
      <c r="L705" s="6" t="s">
        <v>8994</v>
      </c>
      <c r="M705" s="6" t="s">
        <v>5349</v>
      </c>
      <c r="N705" s="6" t="s">
        <v>5379</v>
      </c>
      <c r="O705" s="11"/>
      <c r="P705" s="11"/>
      <c r="Q705" s="6" t="s">
        <v>9170</v>
      </c>
      <c r="R705" s="9" t="b">
        <v>1</v>
      </c>
      <c r="S705" s="9" t="b">
        <v>0</v>
      </c>
      <c r="T705" s="6" t="s">
        <v>8881</v>
      </c>
      <c r="U705" s="17" t="str">
        <f>INDEX(Data!U:U,MATCH($D705,Data!$D:$D,0))</f>
        <v>52007-00008</v>
      </c>
      <c r="V705" s="17" t="str">
        <f>INDEX(Data!V:V,MATCH($D705,Data!$D:$D,0))</f>
        <v/>
      </c>
      <c r="W705" s="17" t="str">
        <f>INDEX(Data!W:W,MATCH($D705,Data!$D:$D,0))</f>
        <v/>
      </c>
      <c r="X705" s="17" t="str">
        <f>INDEX(Data!X:X,MATCH($D705,Data!$D:$D,0))</f>
        <v/>
      </c>
      <c r="Y705" s="17" t="str">
        <f>INDEX(Data!Y:Y,MATCH($D705,Data!$D:$D,0))</f>
        <v/>
      </c>
      <c r="Z705" s="17" t="str">
        <f>INDEX(Data!Z:Z,MATCH($D705,Data!$D:$D,0))</f>
        <v/>
      </c>
      <c r="AA705" s="17" t="str">
        <f>INDEX(Data!AA:AA,MATCH($D705,Data!$D:$D,0))</f>
        <v/>
      </c>
      <c r="AB705" s="17" t="str">
        <f>INDEX(Data!AB:AB,MATCH($D705,Data!$D:$D,0))</f>
        <v/>
      </c>
      <c r="AC705" s="17" t="str">
        <f>INDEX(Data!AC:AC,MATCH($D705,Data!$D:$D,0))</f>
        <v/>
      </c>
      <c r="AD705" s="17" t="str">
        <f>INDEX(Data!AD:AD,MATCH($D705,Data!$D:$D,0))</f>
        <v/>
      </c>
      <c r="AE705" s="17" t="str">
        <f>INDEX(Data!AE:AE,MATCH($D705,Data!$D:$D,0))</f>
        <v/>
      </c>
      <c r="AF705" s="17" t="str">
        <f>INDEX(Data!AF:AF,MATCH($D705,Data!$D:$D,0))</f>
        <v/>
      </c>
      <c r="AG705" s="17" t="str">
        <f>INDEX(Data!AG:AG,MATCH($D705,Data!$D:$D,0))</f>
        <v/>
      </c>
      <c r="AH705" s="17" t="str">
        <f>INDEX(Data!AH:AH,MATCH($D705,Data!$D:$D,0))</f>
        <v/>
      </c>
      <c r="AI705" s="17" t="str">
        <f>INDEX(Data!AI:AI,MATCH($D705,Data!$D:$D,0))</f>
        <v/>
      </c>
      <c r="AJ705" s="17" t="str">
        <f>INDEX(Data!AJ:AJ,MATCH($D705,Data!$D:$D,0))</f>
        <v/>
      </c>
      <c r="AK705" s="10">
        <v>50</v>
      </c>
      <c r="AL705" s="10">
        <v>65</v>
      </c>
      <c r="AM705" s="6" t="s">
        <v>475</v>
      </c>
      <c r="AN705" s="6" t="s">
        <v>9252</v>
      </c>
      <c r="AO705" s="6" t="s">
        <v>9305</v>
      </c>
      <c r="AP705" s="6" t="s">
        <v>9424</v>
      </c>
      <c r="AQ705" s="18" t="s">
        <v>9465</v>
      </c>
      <c r="AR705" s="11" t="str">
        <f t="shared" si="163"/>
        <v/>
      </c>
      <c r="AS705" s="11" t="str">
        <f t="shared" si="164"/>
        <v/>
      </c>
      <c r="AT705" s="11" t="str">
        <f t="shared" si="165"/>
        <v/>
      </c>
      <c r="AU705" s="11" t="str">
        <f t="shared" si="166"/>
        <v/>
      </c>
      <c r="AV705" s="11" t="str">
        <f t="shared" si="166"/>
        <v/>
      </c>
      <c r="AW705" s="11" t="str">
        <f t="shared" si="167"/>
        <v/>
      </c>
      <c r="AX705" s="11" t="str">
        <f t="shared" si="168"/>
        <v/>
      </c>
      <c r="AY705" s="11" t="str">
        <f t="shared" si="168"/>
        <v/>
      </c>
      <c r="AZ705" s="11" t="str">
        <f t="shared" si="168"/>
        <v/>
      </c>
      <c r="BA705" s="11" t="str">
        <f t="shared" si="169"/>
        <v/>
      </c>
      <c r="BB705" s="11" t="str">
        <f t="shared" si="170"/>
        <v/>
      </c>
      <c r="BC705" s="11" t="str">
        <f t="shared" si="170"/>
        <v/>
      </c>
      <c r="BD705" s="11" t="str">
        <f t="shared" si="171"/>
        <v/>
      </c>
      <c r="BE705" s="11" t="str">
        <f t="shared" si="172"/>
        <v/>
      </c>
      <c r="BF705" s="11" t="str">
        <f t="shared" si="173"/>
        <v/>
      </c>
      <c r="BG705" s="11" t="e">
        <v>#N/A</v>
      </c>
      <c r="BH705" s="11" t="e">
        <f t="shared" si="174"/>
        <v>#N/A</v>
      </c>
      <c r="BI705" s="11"/>
      <c r="BJ705" s="11"/>
      <c r="BK705" s="11"/>
      <c r="BL705" s="11"/>
      <c r="BM705" s="11"/>
      <c r="BN705" s="11"/>
      <c r="BO705" s="11"/>
      <c r="BP705" s="11"/>
      <c r="BQ705" s="11"/>
      <c r="BR705" s="11"/>
      <c r="BS705" s="11"/>
    </row>
    <row r="706" spans="1:71" x14ac:dyDescent="0.2">
      <c r="A706" s="16">
        <f t="shared" si="175"/>
        <v>705</v>
      </c>
      <c r="B706" s="11" t="str">
        <f t="shared" si="178"/>
        <v>52007-00009</v>
      </c>
      <c r="C706" s="11" t="str">
        <f t="shared" si="178"/>
        <v>52007-00009</v>
      </c>
      <c r="D706" s="7" t="s">
        <v>8882</v>
      </c>
      <c r="E706" s="6" t="s">
        <v>8990</v>
      </c>
      <c r="F706" s="11" t="s">
        <v>8991</v>
      </c>
      <c r="G706" s="17" t="str">
        <f>INDEX(Data!G:G,MATCH($D706,Data!$D:$D,0))</f>
        <v>OKAN</v>
      </c>
      <c r="H706" s="17" t="str">
        <f>INDEX(Data!H:H,MATCH($D706,Data!$D:$D,0))</f>
        <v>Replacement</v>
      </c>
      <c r="I706" s="6" t="s">
        <v>8998</v>
      </c>
      <c r="J706" s="6" t="s">
        <v>5331</v>
      </c>
      <c r="K706" s="6" t="s">
        <v>5340</v>
      </c>
      <c r="L706" s="6" t="s">
        <v>8994</v>
      </c>
      <c r="M706" s="6" t="s">
        <v>5349</v>
      </c>
      <c r="N706" s="6" t="s">
        <v>5379</v>
      </c>
      <c r="O706" s="11"/>
      <c r="P706" s="11"/>
      <c r="Q706" s="6" t="s">
        <v>9171</v>
      </c>
      <c r="R706" s="9" t="b">
        <v>1</v>
      </c>
      <c r="S706" s="9" t="b">
        <v>0</v>
      </c>
      <c r="T706" s="6" t="s">
        <v>8882</v>
      </c>
      <c r="U706" s="17" t="str">
        <f>INDEX(Data!U:U,MATCH($D706,Data!$D:$D,0))</f>
        <v>52007-00009</v>
      </c>
      <c r="V706" s="17" t="str">
        <f>INDEX(Data!V:V,MATCH($D706,Data!$D:$D,0))</f>
        <v/>
      </c>
      <c r="W706" s="17" t="str">
        <f>INDEX(Data!W:W,MATCH($D706,Data!$D:$D,0))</f>
        <v/>
      </c>
      <c r="X706" s="17" t="str">
        <f>INDEX(Data!X:X,MATCH($D706,Data!$D:$D,0))</f>
        <v/>
      </c>
      <c r="Y706" s="17" t="str">
        <f>INDEX(Data!Y:Y,MATCH($D706,Data!$D:$D,0))</f>
        <v/>
      </c>
      <c r="Z706" s="17" t="str">
        <f>INDEX(Data!Z:Z,MATCH($D706,Data!$D:$D,0))</f>
        <v/>
      </c>
      <c r="AA706" s="17" t="str">
        <f>INDEX(Data!AA:AA,MATCH($D706,Data!$D:$D,0))</f>
        <v/>
      </c>
      <c r="AB706" s="17" t="str">
        <f>INDEX(Data!AB:AB,MATCH($D706,Data!$D:$D,0))</f>
        <v/>
      </c>
      <c r="AC706" s="17" t="str">
        <f>INDEX(Data!AC:AC,MATCH($D706,Data!$D:$D,0))</f>
        <v/>
      </c>
      <c r="AD706" s="17" t="str">
        <f>INDEX(Data!AD:AD,MATCH($D706,Data!$D:$D,0))</f>
        <v/>
      </c>
      <c r="AE706" s="17" t="str">
        <f>INDEX(Data!AE:AE,MATCH($D706,Data!$D:$D,0))</f>
        <v/>
      </c>
      <c r="AF706" s="17" t="str">
        <f>INDEX(Data!AF:AF,MATCH($D706,Data!$D:$D,0))</f>
        <v/>
      </c>
      <c r="AG706" s="17" t="str">
        <f>INDEX(Data!AG:AG,MATCH($D706,Data!$D:$D,0))</f>
        <v/>
      </c>
      <c r="AH706" s="17" t="str">
        <f>INDEX(Data!AH:AH,MATCH($D706,Data!$D:$D,0))</f>
        <v/>
      </c>
      <c r="AI706" s="17" t="str">
        <f>INDEX(Data!AI:AI,MATCH($D706,Data!$D:$D,0))</f>
        <v/>
      </c>
      <c r="AJ706" s="17" t="str">
        <f>INDEX(Data!AJ:AJ,MATCH($D706,Data!$D:$D,0))</f>
        <v/>
      </c>
      <c r="AK706" s="10">
        <v>50</v>
      </c>
      <c r="AL706" s="10">
        <v>65</v>
      </c>
      <c r="AM706" s="6" t="s">
        <v>475</v>
      </c>
      <c r="AN706" s="6" t="s">
        <v>9252</v>
      </c>
      <c r="AO706" s="6" t="s">
        <v>9305</v>
      </c>
      <c r="AP706" s="6" t="s">
        <v>9424</v>
      </c>
      <c r="AQ706" s="18" t="s">
        <v>9465</v>
      </c>
      <c r="AR706" s="11" t="str">
        <f t="shared" si="163"/>
        <v/>
      </c>
      <c r="AS706" s="11" t="str">
        <f t="shared" si="164"/>
        <v/>
      </c>
      <c r="AT706" s="11" t="str">
        <f t="shared" si="165"/>
        <v/>
      </c>
      <c r="AU706" s="11" t="str">
        <f t="shared" si="166"/>
        <v/>
      </c>
      <c r="AV706" s="11" t="str">
        <f t="shared" si="166"/>
        <v/>
      </c>
      <c r="AW706" s="11" t="str">
        <f t="shared" si="167"/>
        <v/>
      </c>
      <c r="AX706" s="11" t="str">
        <f t="shared" si="168"/>
        <v/>
      </c>
      <c r="AY706" s="11" t="str">
        <f t="shared" si="168"/>
        <v/>
      </c>
      <c r="AZ706" s="11" t="str">
        <f t="shared" si="168"/>
        <v/>
      </c>
      <c r="BA706" s="11" t="str">
        <f t="shared" si="169"/>
        <v/>
      </c>
      <c r="BB706" s="11" t="str">
        <f t="shared" si="170"/>
        <v/>
      </c>
      <c r="BC706" s="11" t="str">
        <f t="shared" si="170"/>
        <v/>
      </c>
      <c r="BD706" s="11" t="str">
        <f t="shared" si="171"/>
        <v/>
      </c>
      <c r="BE706" s="11" t="str">
        <f t="shared" si="172"/>
        <v/>
      </c>
      <c r="BF706" s="11" t="str">
        <f t="shared" si="173"/>
        <v/>
      </c>
      <c r="BG706" s="11" t="e">
        <v>#N/A</v>
      </c>
      <c r="BH706" s="11" t="e">
        <f t="shared" si="174"/>
        <v>#N/A</v>
      </c>
      <c r="BI706" s="11"/>
      <c r="BJ706" s="11"/>
      <c r="BK706" s="11"/>
      <c r="BL706" s="11"/>
      <c r="BM706" s="11"/>
      <c r="BN706" s="11"/>
      <c r="BO706" s="11"/>
      <c r="BP706" s="11"/>
      <c r="BQ706" s="11"/>
      <c r="BR706" s="11"/>
      <c r="BS706" s="11"/>
    </row>
    <row r="707" spans="1:71" x14ac:dyDescent="0.2">
      <c r="A707" s="16">
        <f t="shared" si="175"/>
        <v>706</v>
      </c>
      <c r="B707" s="11" t="str">
        <f t="shared" si="178"/>
        <v>52007-00010</v>
      </c>
      <c r="C707" s="11" t="str">
        <f t="shared" si="178"/>
        <v>52007-00010</v>
      </c>
      <c r="D707" s="7" t="s">
        <v>8883</v>
      </c>
      <c r="E707" s="6" t="s">
        <v>8990</v>
      </c>
      <c r="F707" s="11" t="s">
        <v>8991</v>
      </c>
      <c r="G707" s="17" t="str">
        <f>INDEX(Data!G:G,MATCH($D707,Data!$D:$D,0))</f>
        <v>OKAN</v>
      </c>
      <c r="H707" s="17" t="str">
        <f>INDEX(Data!H:H,MATCH($D707,Data!$D:$D,0))</f>
        <v>Replacement</v>
      </c>
      <c r="I707" s="6" t="s">
        <v>8998</v>
      </c>
      <c r="J707" s="6" t="s">
        <v>5331</v>
      </c>
      <c r="K707" s="6" t="s">
        <v>5340</v>
      </c>
      <c r="L707" s="6" t="s">
        <v>8994</v>
      </c>
      <c r="M707" s="6" t="s">
        <v>5349</v>
      </c>
      <c r="N707" s="6" t="s">
        <v>5379</v>
      </c>
      <c r="O707" s="11"/>
      <c r="P707" s="11"/>
      <c r="Q707" s="6" t="s">
        <v>9172</v>
      </c>
      <c r="R707" s="9" t="b">
        <v>1</v>
      </c>
      <c r="S707" s="9" t="b">
        <v>0</v>
      </c>
      <c r="T707" s="6" t="s">
        <v>8883</v>
      </c>
      <c r="U707" s="17" t="str">
        <f>INDEX(Data!U:U,MATCH($D707,Data!$D:$D,0))</f>
        <v>52007-00010</v>
      </c>
      <c r="V707" s="17" t="str">
        <f>INDEX(Data!V:V,MATCH($D707,Data!$D:$D,0))</f>
        <v/>
      </c>
      <c r="W707" s="17" t="str">
        <f>INDEX(Data!W:W,MATCH($D707,Data!$D:$D,0))</f>
        <v/>
      </c>
      <c r="X707" s="17" t="str">
        <f>INDEX(Data!X:X,MATCH($D707,Data!$D:$D,0))</f>
        <v/>
      </c>
      <c r="Y707" s="17" t="str">
        <f>INDEX(Data!Y:Y,MATCH($D707,Data!$D:$D,0))</f>
        <v/>
      </c>
      <c r="Z707" s="17" t="str">
        <f>INDEX(Data!Z:Z,MATCH($D707,Data!$D:$D,0))</f>
        <v/>
      </c>
      <c r="AA707" s="17" t="str">
        <f>INDEX(Data!AA:AA,MATCH($D707,Data!$D:$D,0))</f>
        <v/>
      </c>
      <c r="AB707" s="17" t="str">
        <f>INDEX(Data!AB:AB,MATCH($D707,Data!$D:$D,0))</f>
        <v/>
      </c>
      <c r="AC707" s="17" t="str">
        <f>INDEX(Data!AC:AC,MATCH($D707,Data!$D:$D,0))</f>
        <v/>
      </c>
      <c r="AD707" s="17" t="str">
        <f>INDEX(Data!AD:AD,MATCH($D707,Data!$D:$D,0))</f>
        <v/>
      </c>
      <c r="AE707" s="17" t="str">
        <f>INDEX(Data!AE:AE,MATCH($D707,Data!$D:$D,0))</f>
        <v/>
      </c>
      <c r="AF707" s="17" t="str">
        <f>INDEX(Data!AF:AF,MATCH($D707,Data!$D:$D,0))</f>
        <v/>
      </c>
      <c r="AG707" s="17" t="str">
        <f>INDEX(Data!AG:AG,MATCH($D707,Data!$D:$D,0))</f>
        <v/>
      </c>
      <c r="AH707" s="17" t="str">
        <f>INDEX(Data!AH:AH,MATCH($D707,Data!$D:$D,0))</f>
        <v/>
      </c>
      <c r="AI707" s="17" t="str">
        <f>INDEX(Data!AI:AI,MATCH($D707,Data!$D:$D,0))</f>
        <v/>
      </c>
      <c r="AJ707" s="17" t="str">
        <f>INDEX(Data!AJ:AJ,MATCH($D707,Data!$D:$D,0))</f>
        <v/>
      </c>
      <c r="AK707" s="10">
        <v>50</v>
      </c>
      <c r="AL707" s="10">
        <v>65</v>
      </c>
      <c r="AM707" s="6" t="s">
        <v>475</v>
      </c>
      <c r="AN707" s="6" t="s">
        <v>9252</v>
      </c>
      <c r="AO707" s="6" t="s">
        <v>9305</v>
      </c>
      <c r="AP707" s="6" t="s">
        <v>9424</v>
      </c>
      <c r="AQ707" s="18" t="s">
        <v>9465</v>
      </c>
      <c r="AR707" s="11" t="str">
        <f t="shared" ref="AR707:AR770" si="179">IF($E707="Moto","",IF($E707="Snowboard","",IF($E707="Snowmobile","",AR$1)))</f>
        <v/>
      </c>
      <c r="AS707" s="11" t="str">
        <f t="shared" ref="AS707:AS770" si="180">IF($E707="Bike","",IF($E707="Snowboard","",AS$1))</f>
        <v/>
      </c>
      <c r="AT707" s="11" t="str">
        <f t="shared" ref="AT707:AT770" si="181">IF($E707="Snowboard","",AT$1)</f>
        <v/>
      </c>
      <c r="AU707" s="11" t="str">
        <f t="shared" ref="AU707:AV770" si="182">IF($E707="Moto","",IF($E707="Snowboard","",IF($E707="Snowmobile","",AU$1)))</f>
        <v/>
      </c>
      <c r="AV707" s="11" t="str">
        <f t="shared" si="182"/>
        <v/>
      </c>
      <c r="AW707" s="11" t="str">
        <f t="shared" ref="AW707:AW770" si="183">IF($E707="Bike","",IF($E707="Snowboard","",AW$1))</f>
        <v/>
      </c>
      <c r="AX707" s="11" t="str">
        <f t="shared" ref="AX707:AZ770" si="184">IF($E707="Snowboard","",AX$1)</f>
        <v/>
      </c>
      <c r="AY707" s="11" t="str">
        <f t="shared" si="184"/>
        <v/>
      </c>
      <c r="AZ707" s="11" t="str">
        <f t="shared" si="184"/>
        <v/>
      </c>
      <c r="BA707" s="11" t="str">
        <f t="shared" ref="BA707:BA770" si="185">IF($E707="Bike","",IF($E707="Snowboard","",BA$1))</f>
        <v/>
      </c>
      <c r="BB707" s="11" t="str">
        <f t="shared" ref="BB707:BC770" si="186">IF($E707="Snowboard","",BB$1)</f>
        <v/>
      </c>
      <c r="BC707" s="11" t="str">
        <f t="shared" si="186"/>
        <v/>
      </c>
      <c r="BD707" s="11" t="str">
        <f t="shared" ref="BD707:BD770" si="187">IF($E707="Bike","",IF($E707="Snowboard","",BD$1))</f>
        <v/>
      </c>
      <c r="BE707" s="11" t="str">
        <f t="shared" ref="BE707:BE770" si="188">IF($E707="Snowboard","",BE$1)</f>
        <v/>
      </c>
      <c r="BF707" s="11" t="str">
        <f t="shared" ref="BF707:BF770" si="189">IF($E707="Moto","",IF($E707="Snowboard","",IF($E707="Snowmobile","",BF$1)))</f>
        <v/>
      </c>
      <c r="BG707" s="11" t="e">
        <v>#N/A</v>
      </c>
      <c r="BH707" s="11" t="e">
        <f t="shared" ref="BH707:BH770" si="190">IF(BG707="","",BG707&amp;"&amp;variant=thumb&amp;extension=png")</f>
        <v>#N/A</v>
      </c>
      <c r="BI707" s="11"/>
      <c r="BJ707" s="11"/>
      <c r="BK707" s="11"/>
      <c r="BL707" s="11"/>
      <c r="BM707" s="11"/>
      <c r="BN707" s="11"/>
      <c r="BO707" s="11"/>
      <c r="BP707" s="11"/>
      <c r="BQ707" s="11"/>
      <c r="BR707" s="11"/>
      <c r="BS707" s="11"/>
    </row>
    <row r="708" spans="1:71" x14ac:dyDescent="0.2">
      <c r="A708" s="16">
        <f t="shared" ref="A708:A771" si="191">A707+1</f>
        <v>707</v>
      </c>
      <c r="B708" s="11" t="str">
        <f t="shared" si="178"/>
        <v>52007-00011</v>
      </c>
      <c r="C708" s="11" t="str">
        <f t="shared" si="178"/>
        <v>52007-00011</v>
      </c>
      <c r="D708" s="7" t="s">
        <v>8884</v>
      </c>
      <c r="E708" s="6" t="s">
        <v>8990</v>
      </c>
      <c r="F708" s="11" t="s">
        <v>8991</v>
      </c>
      <c r="G708" s="17" t="str">
        <f>INDEX(Data!G:G,MATCH($D708,Data!$D:$D,0))</f>
        <v>OKAN</v>
      </c>
      <c r="H708" s="17" t="str">
        <f>INDEX(Data!H:H,MATCH($D708,Data!$D:$D,0))</f>
        <v>Replacement</v>
      </c>
      <c r="I708" s="6" t="s">
        <v>8998</v>
      </c>
      <c r="J708" s="6" t="s">
        <v>5331</v>
      </c>
      <c r="K708" s="6" t="s">
        <v>5340</v>
      </c>
      <c r="L708" s="6" t="s">
        <v>8994</v>
      </c>
      <c r="M708" s="6" t="s">
        <v>5349</v>
      </c>
      <c r="N708" s="6" t="s">
        <v>5379</v>
      </c>
      <c r="O708" s="11"/>
      <c r="P708" s="11"/>
      <c r="Q708" s="6" t="s">
        <v>9173</v>
      </c>
      <c r="R708" s="9" t="b">
        <v>1</v>
      </c>
      <c r="S708" s="9" t="b">
        <v>0</v>
      </c>
      <c r="T708" s="6" t="s">
        <v>8884</v>
      </c>
      <c r="U708" s="17" t="str">
        <f>INDEX(Data!U:U,MATCH($D708,Data!$D:$D,0))</f>
        <v>52007-00011</v>
      </c>
      <c r="V708" s="17" t="str">
        <f>INDEX(Data!V:V,MATCH($D708,Data!$D:$D,0))</f>
        <v/>
      </c>
      <c r="W708" s="17" t="str">
        <f>INDEX(Data!W:W,MATCH($D708,Data!$D:$D,0))</f>
        <v/>
      </c>
      <c r="X708" s="17" t="str">
        <f>INDEX(Data!X:X,MATCH($D708,Data!$D:$D,0))</f>
        <v/>
      </c>
      <c r="Y708" s="17" t="str">
        <f>INDEX(Data!Y:Y,MATCH($D708,Data!$D:$D,0))</f>
        <v/>
      </c>
      <c r="Z708" s="17" t="str">
        <f>INDEX(Data!Z:Z,MATCH($D708,Data!$D:$D,0))</f>
        <v/>
      </c>
      <c r="AA708" s="17" t="str">
        <f>INDEX(Data!AA:AA,MATCH($D708,Data!$D:$D,0))</f>
        <v/>
      </c>
      <c r="AB708" s="17" t="str">
        <f>INDEX(Data!AB:AB,MATCH($D708,Data!$D:$D,0))</f>
        <v/>
      </c>
      <c r="AC708" s="17" t="str">
        <f>INDEX(Data!AC:AC,MATCH($D708,Data!$D:$D,0))</f>
        <v/>
      </c>
      <c r="AD708" s="17" t="str">
        <f>INDEX(Data!AD:AD,MATCH($D708,Data!$D:$D,0))</f>
        <v/>
      </c>
      <c r="AE708" s="17" t="str">
        <f>INDEX(Data!AE:AE,MATCH($D708,Data!$D:$D,0))</f>
        <v/>
      </c>
      <c r="AF708" s="17" t="str">
        <f>INDEX(Data!AF:AF,MATCH($D708,Data!$D:$D,0))</f>
        <v/>
      </c>
      <c r="AG708" s="17" t="str">
        <f>INDEX(Data!AG:AG,MATCH($D708,Data!$D:$D,0))</f>
        <v/>
      </c>
      <c r="AH708" s="17" t="str">
        <f>INDEX(Data!AH:AH,MATCH($D708,Data!$D:$D,0))</f>
        <v/>
      </c>
      <c r="AI708" s="17" t="str">
        <f>INDEX(Data!AI:AI,MATCH($D708,Data!$D:$D,0))</f>
        <v/>
      </c>
      <c r="AJ708" s="17" t="str">
        <f>INDEX(Data!AJ:AJ,MATCH($D708,Data!$D:$D,0))</f>
        <v/>
      </c>
      <c r="AK708" s="10">
        <v>50</v>
      </c>
      <c r="AL708" s="10">
        <v>65</v>
      </c>
      <c r="AM708" s="6" t="s">
        <v>475</v>
      </c>
      <c r="AN708" s="6" t="s">
        <v>9252</v>
      </c>
      <c r="AO708" s="6" t="s">
        <v>9305</v>
      </c>
      <c r="AP708" s="6" t="s">
        <v>9424</v>
      </c>
      <c r="AQ708" s="18" t="s">
        <v>9465</v>
      </c>
      <c r="AR708" s="11" t="str">
        <f t="shared" si="179"/>
        <v/>
      </c>
      <c r="AS708" s="11" t="str">
        <f t="shared" si="180"/>
        <v/>
      </c>
      <c r="AT708" s="11" t="str">
        <f t="shared" si="181"/>
        <v/>
      </c>
      <c r="AU708" s="11" t="str">
        <f t="shared" si="182"/>
        <v/>
      </c>
      <c r="AV708" s="11" t="str">
        <f t="shared" si="182"/>
        <v/>
      </c>
      <c r="AW708" s="11" t="str">
        <f t="shared" si="183"/>
        <v/>
      </c>
      <c r="AX708" s="11" t="str">
        <f t="shared" si="184"/>
        <v/>
      </c>
      <c r="AY708" s="11" t="str">
        <f t="shared" si="184"/>
        <v/>
      </c>
      <c r="AZ708" s="11" t="str">
        <f t="shared" si="184"/>
        <v/>
      </c>
      <c r="BA708" s="11" t="str">
        <f t="shared" si="185"/>
        <v/>
      </c>
      <c r="BB708" s="11" t="str">
        <f t="shared" si="186"/>
        <v/>
      </c>
      <c r="BC708" s="11" t="str">
        <f t="shared" si="186"/>
        <v/>
      </c>
      <c r="BD708" s="11" t="str">
        <f t="shared" si="187"/>
        <v/>
      </c>
      <c r="BE708" s="11" t="str">
        <f t="shared" si="188"/>
        <v/>
      </c>
      <c r="BF708" s="11" t="str">
        <f t="shared" si="189"/>
        <v/>
      </c>
      <c r="BG708" s="11" t="e">
        <v>#N/A</v>
      </c>
      <c r="BH708" s="11" t="e">
        <f t="shared" si="190"/>
        <v>#N/A</v>
      </c>
      <c r="BI708" s="11"/>
      <c r="BJ708" s="11"/>
      <c r="BK708" s="11"/>
      <c r="BL708" s="11"/>
      <c r="BM708" s="11"/>
      <c r="BN708" s="11"/>
      <c r="BO708" s="11"/>
      <c r="BP708" s="11"/>
      <c r="BQ708" s="11"/>
      <c r="BR708" s="11"/>
      <c r="BS708" s="11"/>
    </row>
    <row r="709" spans="1:71" x14ac:dyDescent="0.2">
      <c r="A709" s="16">
        <f t="shared" si="191"/>
        <v>708</v>
      </c>
      <c r="B709" s="11" t="str">
        <f t="shared" si="178"/>
        <v>52007-00012</v>
      </c>
      <c r="C709" s="11" t="str">
        <f t="shared" si="178"/>
        <v>52007-00012</v>
      </c>
      <c r="D709" s="7" t="s">
        <v>8885</v>
      </c>
      <c r="E709" s="6" t="s">
        <v>8990</v>
      </c>
      <c r="F709" s="11" t="s">
        <v>8991</v>
      </c>
      <c r="G709" s="17" t="str">
        <f>INDEX(Data!G:G,MATCH($D709,Data!$D:$D,0))</f>
        <v>OKAN</v>
      </c>
      <c r="H709" s="17" t="str">
        <f>INDEX(Data!H:H,MATCH($D709,Data!$D:$D,0))</f>
        <v>Replacement</v>
      </c>
      <c r="I709" s="6" t="s">
        <v>8998</v>
      </c>
      <c r="J709" s="6" t="s">
        <v>5331</v>
      </c>
      <c r="K709" s="6" t="s">
        <v>5340</v>
      </c>
      <c r="L709" s="6" t="s">
        <v>8994</v>
      </c>
      <c r="M709" s="6" t="s">
        <v>5349</v>
      </c>
      <c r="N709" s="6" t="s">
        <v>5379</v>
      </c>
      <c r="O709" s="11"/>
      <c r="P709" s="11"/>
      <c r="Q709" s="6" t="s">
        <v>9174</v>
      </c>
      <c r="R709" s="9" t="b">
        <v>1</v>
      </c>
      <c r="S709" s="9" t="b">
        <v>0</v>
      </c>
      <c r="T709" s="6" t="s">
        <v>8885</v>
      </c>
      <c r="U709" s="17" t="str">
        <f>INDEX(Data!U:U,MATCH($D709,Data!$D:$D,0))</f>
        <v>52007-00012</v>
      </c>
      <c r="V709" s="17" t="str">
        <f>INDEX(Data!V:V,MATCH($D709,Data!$D:$D,0))</f>
        <v/>
      </c>
      <c r="W709" s="17" t="str">
        <f>INDEX(Data!W:W,MATCH($D709,Data!$D:$D,0))</f>
        <v/>
      </c>
      <c r="X709" s="17" t="str">
        <f>INDEX(Data!X:X,MATCH($D709,Data!$D:$D,0))</f>
        <v/>
      </c>
      <c r="Y709" s="17" t="str">
        <f>INDEX(Data!Y:Y,MATCH($D709,Data!$D:$D,0))</f>
        <v/>
      </c>
      <c r="Z709" s="17" t="str">
        <f>INDEX(Data!Z:Z,MATCH($D709,Data!$D:$D,0))</f>
        <v/>
      </c>
      <c r="AA709" s="17" t="str">
        <f>INDEX(Data!AA:AA,MATCH($D709,Data!$D:$D,0))</f>
        <v/>
      </c>
      <c r="AB709" s="17" t="str">
        <f>INDEX(Data!AB:AB,MATCH($D709,Data!$D:$D,0))</f>
        <v/>
      </c>
      <c r="AC709" s="17" t="str">
        <f>INDEX(Data!AC:AC,MATCH($D709,Data!$D:$D,0))</f>
        <v/>
      </c>
      <c r="AD709" s="17" t="str">
        <f>INDEX(Data!AD:AD,MATCH($D709,Data!$D:$D,0))</f>
        <v/>
      </c>
      <c r="AE709" s="17" t="str">
        <f>INDEX(Data!AE:AE,MATCH($D709,Data!$D:$D,0))</f>
        <v/>
      </c>
      <c r="AF709" s="17" t="str">
        <f>INDEX(Data!AF:AF,MATCH($D709,Data!$D:$D,0))</f>
        <v/>
      </c>
      <c r="AG709" s="17" t="str">
        <f>INDEX(Data!AG:AG,MATCH($D709,Data!$D:$D,0))</f>
        <v/>
      </c>
      <c r="AH709" s="17" t="str">
        <f>INDEX(Data!AH:AH,MATCH($D709,Data!$D:$D,0))</f>
        <v/>
      </c>
      <c r="AI709" s="17" t="str">
        <f>INDEX(Data!AI:AI,MATCH($D709,Data!$D:$D,0))</f>
        <v/>
      </c>
      <c r="AJ709" s="17" t="str">
        <f>INDEX(Data!AJ:AJ,MATCH($D709,Data!$D:$D,0))</f>
        <v/>
      </c>
      <c r="AK709" s="10">
        <v>50</v>
      </c>
      <c r="AL709" s="10">
        <v>65</v>
      </c>
      <c r="AM709" s="6" t="s">
        <v>475</v>
      </c>
      <c r="AN709" s="6" t="s">
        <v>9252</v>
      </c>
      <c r="AO709" s="6" t="s">
        <v>9305</v>
      </c>
      <c r="AP709" s="6" t="s">
        <v>9424</v>
      </c>
      <c r="AQ709" s="18" t="s">
        <v>9465</v>
      </c>
      <c r="AR709" s="11" t="str">
        <f t="shared" si="179"/>
        <v/>
      </c>
      <c r="AS709" s="11" t="str">
        <f t="shared" si="180"/>
        <v/>
      </c>
      <c r="AT709" s="11" t="str">
        <f t="shared" si="181"/>
        <v/>
      </c>
      <c r="AU709" s="11" t="str">
        <f t="shared" si="182"/>
        <v/>
      </c>
      <c r="AV709" s="11" t="str">
        <f t="shared" si="182"/>
        <v/>
      </c>
      <c r="AW709" s="11" t="str">
        <f t="shared" si="183"/>
        <v/>
      </c>
      <c r="AX709" s="11" t="str">
        <f t="shared" si="184"/>
        <v/>
      </c>
      <c r="AY709" s="11" t="str">
        <f t="shared" si="184"/>
        <v/>
      </c>
      <c r="AZ709" s="11" t="str">
        <f t="shared" si="184"/>
        <v/>
      </c>
      <c r="BA709" s="11" t="str">
        <f t="shared" si="185"/>
        <v/>
      </c>
      <c r="BB709" s="11" t="str">
        <f t="shared" si="186"/>
        <v/>
      </c>
      <c r="BC709" s="11" t="str">
        <f t="shared" si="186"/>
        <v/>
      </c>
      <c r="BD709" s="11" t="str">
        <f t="shared" si="187"/>
        <v/>
      </c>
      <c r="BE709" s="11" t="str">
        <f t="shared" si="188"/>
        <v/>
      </c>
      <c r="BF709" s="11" t="str">
        <f t="shared" si="189"/>
        <v/>
      </c>
      <c r="BG709" s="11" t="e">
        <v>#N/A</v>
      </c>
      <c r="BH709" s="11" t="e">
        <f t="shared" si="190"/>
        <v>#N/A</v>
      </c>
      <c r="BI709" s="11"/>
      <c r="BJ709" s="11"/>
      <c r="BK709" s="11"/>
      <c r="BL709" s="11"/>
      <c r="BM709" s="11"/>
      <c r="BN709" s="11"/>
      <c r="BO709" s="11"/>
      <c r="BP709" s="11"/>
      <c r="BQ709" s="11"/>
      <c r="BR709" s="11"/>
      <c r="BS709" s="11"/>
    </row>
    <row r="710" spans="1:71" x14ac:dyDescent="0.2">
      <c r="A710" s="16">
        <f t="shared" si="191"/>
        <v>709</v>
      </c>
      <c r="B710" s="11" t="str">
        <f t="shared" si="178"/>
        <v>52007-00013</v>
      </c>
      <c r="C710" s="11" t="str">
        <f t="shared" si="178"/>
        <v>52007-00013</v>
      </c>
      <c r="D710" s="7" t="s">
        <v>8886</v>
      </c>
      <c r="E710" s="6" t="s">
        <v>8990</v>
      </c>
      <c r="F710" s="11" t="s">
        <v>8991</v>
      </c>
      <c r="G710" s="17" t="str">
        <f>INDEX(Data!G:G,MATCH($D710,Data!$D:$D,0))</f>
        <v>OKAN</v>
      </c>
      <c r="H710" s="17" t="str">
        <f>INDEX(Data!H:H,MATCH($D710,Data!$D:$D,0))</f>
        <v>Replacement</v>
      </c>
      <c r="I710" s="6" t="s">
        <v>8998</v>
      </c>
      <c r="J710" s="6" t="s">
        <v>5331</v>
      </c>
      <c r="K710" s="6" t="s">
        <v>5340</v>
      </c>
      <c r="L710" s="6" t="s">
        <v>8994</v>
      </c>
      <c r="M710" s="6" t="s">
        <v>5349</v>
      </c>
      <c r="N710" s="6" t="s">
        <v>5379</v>
      </c>
      <c r="O710" s="11"/>
      <c r="P710" s="11"/>
      <c r="Q710" s="6" t="s">
        <v>9175</v>
      </c>
      <c r="R710" s="9" t="b">
        <v>1</v>
      </c>
      <c r="S710" s="9" t="b">
        <v>0</v>
      </c>
      <c r="T710" s="6" t="s">
        <v>8886</v>
      </c>
      <c r="U710" s="17" t="str">
        <f>INDEX(Data!U:U,MATCH($D710,Data!$D:$D,0))</f>
        <v>52007-00013</v>
      </c>
      <c r="V710" s="17" t="str">
        <f>INDEX(Data!V:V,MATCH($D710,Data!$D:$D,0))</f>
        <v/>
      </c>
      <c r="W710" s="17" t="str">
        <f>INDEX(Data!W:W,MATCH($D710,Data!$D:$D,0))</f>
        <v/>
      </c>
      <c r="X710" s="17" t="str">
        <f>INDEX(Data!X:X,MATCH($D710,Data!$D:$D,0))</f>
        <v/>
      </c>
      <c r="Y710" s="17" t="str">
        <f>INDEX(Data!Y:Y,MATCH($D710,Data!$D:$D,0))</f>
        <v/>
      </c>
      <c r="Z710" s="17" t="str">
        <f>INDEX(Data!Z:Z,MATCH($D710,Data!$D:$D,0))</f>
        <v/>
      </c>
      <c r="AA710" s="17" t="str">
        <f>INDEX(Data!AA:AA,MATCH($D710,Data!$D:$D,0))</f>
        <v/>
      </c>
      <c r="AB710" s="17" t="str">
        <f>INDEX(Data!AB:AB,MATCH($D710,Data!$D:$D,0))</f>
        <v/>
      </c>
      <c r="AC710" s="17" t="str">
        <f>INDEX(Data!AC:AC,MATCH($D710,Data!$D:$D,0))</f>
        <v/>
      </c>
      <c r="AD710" s="17" t="str">
        <f>INDEX(Data!AD:AD,MATCH($D710,Data!$D:$D,0))</f>
        <v/>
      </c>
      <c r="AE710" s="17" t="str">
        <f>INDEX(Data!AE:AE,MATCH($D710,Data!$D:$D,0))</f>
        <v/>
      </c>
      <c r="AF710" s="17" t="str">
        <f>INDEX(Data!AF:AF,MATCH($D710,Data!$D:$D,0))</f>
        <v/>
      </c>
      <c r="AG710" s="17" t="str">
        <f>INDEX(Data!AG:AG,MATCH($D710,Data!$D:$D,0))</f>
        <v/>
      </c>
      <c r="AH710" s="17" t="str">
        <f>INDEX(Data!AH:AH,MATCH($D710,Data!$D:$D,0))</f>
        <v/>
      </c>
      <c r="AI710" s="17" t="str">
        <f>INDEX(Data!AI:AI,MATCH($D710,Data!$D:$D,0))</f>
        <v/>
      </c>
      <c r="AJ710" s="17" t="str">
        <f>INDEX(Data!AJ:AJ,MATCH($D710,Data!$D:$D,0))</f>
        <v/>
      </c>
      <c r="AK710" s="10">
        <v>50</v>
      </c>
      <c r="AL710" s="10">
        <v>65</v>
      </c>
      <c r="AM710" s="6" t="s">
        <v>475</v>
      </c>
      <c r="AN710" s="6" t="s">
        <v>9252</v>
      </c>
      <c r="AO710" s="6" t="s">
        <v>9305</v>
      </c>
      <c r="AP710" s="6" t="s">
        <v>9424</v>
      </c>
      <c r="AQ710" s="18" t="s">
        <v>9465</v>
      </c>
      <c r="AR710" s="11" t="str">
        <f t="shared" si="179"/>
        <v/>
      </c>
      <c r="AS710" s="11" t="str">
        <f t="shared" si="180"/>
        <v/>
      </c>
      <c r="AT710" s="11" t="str">
        <f t="shared" si="181"/>
        <v/>
      </c>
      <c r="AU710" s="11" t="str">
        <f t="shared" si="182"/>
        <v/>
      </c>
      <c r="AV710" s="11" t="str">
        <f t="shared" si="182"/>
        <v/>
      </c>
      <c r="AW710" s="11" t="str">
        <f t="shared" si="183"/>
        <v/>
      </c>
      <c r="AX710" s="11" t="str">
        <f t="shared" si="184"/>
        <v/>
      </c>
      <c r="AY710" s="11" t="str">
        <f t="shared" si="184"/>
        <v/>
      </c>
      <c r="AZ710" s="11" t="str">
        <f t="shared" si="184"/>
        <v/>
      </c>
      <c r="BA710" s="11" t="str">
        <f t="shared" si="185"/>
        <v/>
      </c>
      <c r="BB710" s="11" t="str">
        <f t="shared" si="186"/>
        <v/>
      </c>
      <c r="BC710" s="11" t="str">
        <f t="shared" si="186"/>
        <v/>
      </c>
      <c r="BD710" s="11" t="str">
        <f t="shared" si="187"/>
        <v/>
      </c>
      <c r="BE710" s="11" t="str">
        <f t="shared" si="188"/>
        <v/>
      </c>
      <c r="BF710" s="11" t="str">
        <f t="shared" si="189"/>
        <v/>
      </c>
      <c r="BG710" s="11" t="e">
        <v>#N/A</v>
      </c>
      <c r="BH710" s="11" t="e">
        <f t="shared" si="190"/>
        <v>#N/A</v>
      </c>
      <c r="BI710" s="11"/>
      <c r="BJ710" s="11"/>
      <c r="BK710" s="11"/>
      <c r="BL710" s="11"/>
      <c r="BM710" s="11"/>
      <c r="BN710" s="11"/>
      <c r="BO710" s="11"/>
      <c r="BP710" s="11"/>
      <c r="BQ710" s="11"/>
      <c r="BR710" s="11"/>
      <c r="BS710" s="11"/>
    </row>
    <row r="711" spans="1:71" x14ac:dyDescent="0.2">
      <c r="A711" s="16">
        <f t="shared" si="191"/>
        <v>710</v>
      </c>
      <c r="B711" s="11" t="str">
        <f t="shared" si="178"/>
        <v>59000-00001</v>
      </c>
      <c r="C711" s="11" t="str">
        <f t="shared" si="178"/>
        <v>59000-00001</v>
      </c>
      <c r="D711" s="7" t="s">
        <v>2797</v>
      </c>
      <c r="E711" s="6" t="s">
        <v>139</v>
      </c>
      <c r="F711" s="11" t="s">
        <v>8991</v>
      </c>
      <c r="G711" s="17" t="str">
        <f>INDEX(Data!G:G,MATCH($D711,Data!$D:$D,0))</f>
        <v>BARSTOW</v>
      </c>
      <c r="H711" s="17" t="str">
        <f>INDEX(Data!H:H,MATCH($D711,Data!$D:$D,0))</f>
        <v>Replacement</v>
      </c>
      <c r="I711" s="6" t="s">
        <v>2799</v>
      </c>
      <c r="J711" s="6" t="s">
        <v>5331</v>
      </c>
      <c r="K711" s="6" t="s">
        <v>5333</v>
      </c>
      <c r="L711" s="6" t="s">
        <v>8992</v>
      </c>
      <c r="M711" s="6" t="s">
        <v>5349</v>
      </c>
      <c r="N711" s="6" t="s">
        <v>638</v>
      </c>
      <c r="O711" s="11"/>
      <c r="P711" s="11"/>
      <c r="Q711" s="6" t="s">
        <v>638</v>
      </c>
      <c r="R711" s="9" t="b">
        <v>1</v>
      </c>
      <c r="S711" s="9" t="b">
        <v>1</v>
      </c>
      <c r="T711" s="6" t="s">
        <v>2797</v>
      </c>
      <c r="U711" s="17" t="str">
        <f>INDEX(Data!U:U,MATCH($D711,Data!$D:$D,0))</f>
        <v>59000-00001</v>
      </c>
      <c r="V711" s="17" t="str">
        <f>INDEX(Data!V:V,MATCH($D711,Data!$D:$D,0))</f>
        <v/>
      </c>
      <c r="W711" s="17" t="str">
        <f>INDEX(Data!W:W,MATCH($D711,Data!$D:$D,0))</f>
        <v/>
      </c>
      <c r="X711" s="17" t="str">
        <f>INDEX(Data!X:X,MATCH($D711,Data!$D:$D,0))</f>
        <v/>
      </c>
      <c r="Y711" s="17" t="str">
        <f>INDEX(Data!Y:Y,MATCH($D711,Data!$D:$D,0))</f>
        <v/>
      </c>
      <c r="Z711" s="17" t="str">
        <f>INDEX(Data!Z:Z,MATCH($D711,Data!$D:$D,0))</f>
        <v/>
      </c>
      <c r="AA711" s="17" t="str">
        <f>INDEX(Data!AA:AA,MATCH($D711,Data!$D:$D,0))</f>
        <v/>
      </c>
      <c r="AB711" s="17" t="str">
        <f>INDEX(Data!AB:AB,MATCH($D711,Data!$D:$D,0))</f>
        <v/>
      </c>
      <c r="AC711" s="17" t="str">
        <f>INDEX(Data!AC:AC,MATCH($D711,Data!$D:$D,0))</f>
        <v/>
      </c>
      <c r="AD711" s="17" t="str">
        <f>INDEX(Data!AD:AD,MATCH($D711,Data!$D:$D,0))</f>
        <v/>
      </c>
      <c r="AE711" s="17" t="str">
        <f>INDEX(Data!AE:AE,MATCH($D711,Data!$D:$D,0))</f>
        <v/>
      </c>
      <c r="AF711" s="17" t="str">
        <f>INDEX(Data!AF:AF,MATCH($D711,Data!$D:$D,0))</f>
        <v/>
      </c>
      <c r="AG711" s="17" t="str">
        <f>INDEX(Data!AG:AG,MATCH($D711,Data!$D:$D,0))</f>
        <v/>
      </c>
      <c r="AH711" s="17" t="str">
        <f>INDEX(Data!AH:AH,MATCH($D711,Data!$D:$D,0))</f>
        <v/>
      </c>
      <c r="AI711" s="17" t="str">
        <f>INDEX(Data!AI:AI,MATCH($D711,Data!$D:$D,0))</f>
        <v/>
      </c>
      <c r="AJ711" s="17" t="str">
        <f>INDEX(Data!AJ:AJ,MATCH($D711,Data!$D:$D,0))</f>
        <v/>
      </c>
      <c r="AK711" s="10">
        <v>15</v>
      </c>
      <c r="AL711" s="10">
        <v>17</v>
      </c>
      <c r="AM711" s="6" t="s">
        <v>475</v>
      </c>
      <c r="AN711" s="6" t="s">
        <v>2800</v>
      </c>
      <c r="AO711" s="6" t="s">
        <v>2314</v>
      </c>
      <c r="AP711" s="6" t="s">
        <v>2801</v>
      </c>
      <c r="AQ711" s="18" t="s">
        <v>9465</v>
      </c>
      <c r="AR711" s="11" t="str">
        <f t="shared" si="179"/>
        <v>2W Distributor Bike</v>
      </c>
      <c r="AS711" s="11" t="str">
        <f t="shared" si="180"/>
        <v>2W Distributor - Moto</v>
      </c>
      <c r="AT711" s="11" t="str">
        <f t="shared" si="181"/>
        <v>2W Distributor</v>
      </c>
      <c r="AU711" s="11" t="str">
        <f t="shared" si="182"/>
        <v>H2</v>
      </c>
      <c r="AV711" s="11" t="str">
        <f t="shared" si="182"/>
        <v>International - Bike</v>
      </c>
      <c r="AW711" s="11" t="str">
        <f t="shared" si="183"/>
        <v>International - Moto</v>
      </c>
      <c r="AX711" s="11" t="str">
        <f t="shared" si="184"/>
        <v>International - AS</v>
      </c>
      <c r="AY711" s="11" t="str">
        <f t="shared" si="184"/>
        <v>International</v>
      </c>
      <c r="AZ711" s="11" t="str">
        <f t="shared" si="184"/>
        <v>International - New</v>
      </c>
      <c r="BA711" s="11" t="str">
        <f t="shared" si="185"/>
        <v>Mecanic Sport</v>
      </c>
      <c r="BB711" s="11" t="str">
        <f t="shared" si="186"/>
        <v>Moto Dealers</v>
      </c>
      <c r="BC711" s="11" t="str">
        <f t="shared" si="186"/>
        <v>Motonet</v>
      </c>
      <c r="BD711" s="11" t="str">
        <f t="shared" si="187"/>
        <v>Pierce AB</v>
      </c>
      <c r="BE711" s="11" t="str">
        <f t="shared" si="188"/>
        <v>Retail</v>
      </c>
      <c r="BF711" s="11" t="str">
        <f t="shared" si="189"/>
        <v>TREK</v>
      </c>
      <c r="BG711" s="11" t="s">
        <v>2802</v>
      </c>
      <c r="BH711" s="11" t="str">
        <f t="shared" si="190"/>
        <v>https://fs.amplifi.io//file?id=27094362-943d-48d0-b0c3-0b4efb9bf2ad&amp;variant=thumb&amp;extension=png</v>
      </c>
      <c r="BI711" s="11" t="s">
        <v>2802</v>
      </c>
      <c r="BJ711" s="11"/>
      <c r="BK711" s="11"/>
      <c r="BL711" s="11"/>
      <c r="BM711" s="11"/>
      <c r="BN711" s="11"/>
      <c r="BO711" s="11"/>
      <c r="BP711" s="11"/>
      <c r="BQ711" s="11"/>
      <c r="BR711" s="11"/>
      <c r="BS711" s="11"/>
    </row>
    <row r="712" spans="1:71" x14ac:dyDescent="0.2">
      <c r="A712" s="16">
        <f t="shared" si="191"/>
        <v>711</v>
      </c>
      <c r="B712" s="11" t="str">
        <f t="shared" si="178"/>
        <v>59000-00002</v>
      </c>
      <c r="C712" s="11" t="str">
        <f t="shared" si="178"/>
        <v>59000-00002</v>
      </c>
      <c r="D712" s="7" t="s">
        <v>2803</v>
      </c>
      <c r="E712" s="6" t="s">
        <v>139</v>
      </c>
      <c r="F712" s="11" t="s">
        <v>8991</v>
      </c>
      <c r="G712" s="17" t="str">
        <f>INDEX(Data!G:G,MATCH($D712,Data!$D:$D,0))</f>
        <v>BARSTOW</v>
      </c>
      <c r="H712" s="17" t="str">
        <f>INDEX(Data!H:H,MATCH($D712,Data!$D:$D,0))</f>
        <v>Replacement</v>
      </c>
      <c r="I712" s="6" t="s">
        <v>2799</v>
      </c>
      <c r="J712" s="6" t="s">
        <v>5331</v>
      </c>
      <c r="K712" s="6" t="s">
        <v>5333</v>
      </c>
      <c r="L712" s="6" t="s">
        <v>8992</v>
      </c>
      <c r="M712" s="6" t="s">
        <v>5349</v>
      </c>
      <c r="N712" s="6" t="s">
        <v>638</v>
      </c>
      <c r="O712" s="11"/>
      <c r="P712" s="11"/>
      <c r="Q712" s="6" t="s">
        <v>2804</v>
      </c>
      <c r="R712" s="9" t="b">
        <v>1</v>
      </c>
      <c r="S712" s="9" t="b">
        <v>1</v>
      </c>
      <c r="T712" s="6" t="s">
        <v>2803</v>
      </c>
      <c r="U712" s="17" t="str">
        <f>INDEX(Data!U:U,MATCH($D712,Data!$D:$D,0))</f>
        <v>59000-00002</v>
      </c>
      <c r="V712" s="17" t="str">
        <f>INDEX(Data!V:V,MATCH($D712,Data!$D:$D,0))</f>
        <v/>
      </c>
      <c r="W712" s="17" t="str">
        <f>INDEX(Data!W:W,MATCH($D712,Data!$D:$D,0))</f>
        <v/>
      </c>
      <c r="X712" s="17" t="str">
        <f>INDEX(Data!X:X,MATCH($D712,Data!$D:$D,0))</f>
        <v/>
      </c>
      <c r="Y712" s="17" t="str">
        <f>INDEX(Data!Y:Y,MATCH($D712,Data!$D:$D,0))</f>
        <v/>
      </c>
      <c r="Z712" s="17" t="str">
        <f>INDEX(Data!Z:Z,MATCH($D712,Data!$D:$D,0))</f>
        <v/>
      </c>
      <c r="AA712" s="17" t="str">
        <f>INDEX(Data!AA:AA,MATCH($D712,Data!$D:$D,0))</f>
        <v/>
      </c>
      <c r="AB712" s="17" t="str">
        <f>INDEX(Data!AB:AB,MATCH($D712,Data!$D:$D,0))</f>
        <v/>
      </c>
      <c r="AC712" s="17" t="str">
        <f>INDEX(Data!AC:AC,MATCH($D712,Data!$D:$D,0))</f>
        <v/>
      </c>
      <c r="AD712" s="17" t="str">
        <f>INDEX(Data!AD:AD,MATCH($D712,Data!$D:$D,0))</f>
        <v/>
      </c>
      <c r="AE712" s="17" t="str">
        <f>INDEX(Data!AE:AE,MATCH($D712,Data!$D:$D,0))</f>
        <v/>
      </c>
      <c r="AF712" s="17" t="str">
        <f>INDEX(Data!AF:AF,MATCH($D712,Data!$D:$D,0))</f>
        <v/>
      </c>
      <c r="AG712" s="17" t="str">
        <f>INDEX(Data!AG:AG,MATCH($D712,Data!$D:$D,0))</f>
        <v/>
      </c>
      <c r="AH712" s="17" t="str">
        <f>INDEX(Data!AH:AH,MATCH($D712,Data!$D:$D,0))</f>
        <v/>
      </c>
      <c r="AI712" s="17" t="str">
        <f>INDEX(Data!AI:AI,MATCH($D712,Data!$D:$D,0))</f>
        <v/>
      </c>
      <c r="AJ712" s="17" t="str">
        <f>INDEX(Data!AJ:AJ,MATCH($D712,Data!$D:$D,0))</f>
        <v/>
      </c>
      <c r="AK712" s="10">
        <v>15</v>
      </c>
      <c r="AL712" s="10">
        <v>17</v>
      </c>
      <c r="AM712" s="6" t="s">
        <v>475</v>
      </c>
      <c r="AN712" s="6" t="s">
        <v>2800</v>
      </c>
      <c r="AO712" s="6" t="s">
        <v>2314</v>
      </c>
      <c r="AP712" s="6" t="s">
        <v>2801</v>
      </c>
      <c r="AQ712" s="18" t="s">
        <v>9465</v>
      </c>
      <c r="AR712" s="11" t="str">
        <f t="shared" si="179"/>
        <v>2W Distributor Bike</v>
      </c>
      <c r="AS712" s="11" t="str">
        <f t="shared" si="180"/>
        <v>2W Distributor - Moto</v>
      </c>
      <c r="AT712" s="11" t="str">
        <f t="shared" si="181"/>
        <v>2W Distributor</v>
      </c>
      <c r="AU712" s="11" t="str">
        <f t="shared" si="182"/>
        <v>H2</v>
      </c>
      <c r="AV712" s="11" t="str">
        <f t="shared" si="182"/>
        <v>International - Bike</v>
      </c>
      <c r="AW712" s="11" t="str">
        <f t="shared" si="183"/>
        <v>International - Moto</v>
      </c>
      <c r="AX712" s="11" t="str">
        <f t="shared" si="184"/>
        <v>International - AS</v>
      </c>
      <c r="AY712" s="11" t="str">
        <f t="shared" si="184"/>
        <v>International</v>
      </c>
      <c r="AZ712" s="11" t="str">
        <f t="shared" si="184"/>
        <v>International - New</v>
      </c>
      <c r="BA712" s="11" t="str">
        <f t="shared" si="185"/>
        <v>Mecanic Sport</v>
      </c>
      <c r="BB712" s="11" t="str">
        <f t="shared" si="186"/>
        <v>Moto Dealers</v>
      </c>
      <c r="BC712" s="11" t="str">
        <f t="shared" si="186"/>
        <v>Motonet</v>
      </c>
      <c r="BD712" s="11" t="str">
        <f t="shared" si="187"/>
        <v>Pierce AB</v>
      </c>
      <c r="BE712" s="11" t="str">
        <f t="shared" si="188"/>
        <v>Retail</v>
      </c>
      <c r="BF712" s="11" t="str">
        <f t="shared" si="189"/>
        <v>TREK</v>
      </c>
      <c r="BG712" s="11" t="s">
        <v>2805</v>
      </c>
      <c r="BH712" s="11" t="str">
        <f t="shared" si="190"/>
        <v>https://fs.amplifi.io//file?id=29b2ee73-b393-4182-bf49-f2707a190550&amp;variant=thumb&amp;extension=png</v>
      </c>
      <c r="BI712" s="11" t="s">
        <v>2805</v>
      </c>
      <c r="BJ712" s="11"/>
      <c r="BK712" s="11"/>
      <c r="BL712" s="11"/>
      <c r="BM712" s="11"/>
      <c r="BN712" s="11"/>
      <c r="BO712" s="11"/>
      <c r="BP712" s="11"/>
      <c r="BQ712" s="11"/>
      <c r="BR712" s="11"/>
      <c r="BS712" s="11"/>
    </row>
    <row r="713" spans="1:71" x14ac:dyDescent="0.2">
      <c r="A713" s="16">
        <f t="shared" si="191"/>
        <v>712</v>
      </c>
      <c r="B713" s="11" t="str">
        <f t="shared" si="178"/>
        <v>59000-00003</v>
      </c>
      <c r="C713" s="11" t="str">
        <f t="shared" si="178"/>
        <v>59000-00003</v>
      </c>
      <c r="D713" s="7" t="s">
        <v>2806</v>
      </c>
      <c r="E713" s="6" t="s">
        <v>139</v>
      </c>
      <c r="F713" s="11" t="s">
        <v>8991</v>
      </c>
      <c r="G713" s="17" t="str">
        <f>INDEX(Data!G:G,MATCH($D713,Data!$D:$D,0))</f>
        <v>BARSTOW</v>
      </c>
      <c r="H713" s="17" t="str">
        <f>INDEX(Data!H:H,MATCH($D713,Data!$D:$D,0))</f>
        <v>Replacement</v>
      </c>
      <c r="I713" s="6" t="s">
        <v>2799</v>
      </c>
      <c r="J713" s="6" t="s">
        <v>5331</v>
      </c>
      <c r="K713" s="6" t="s">
        <v>5333</v>
      </c>
      <c r="L713" s="6" t="s">
        <v>8992</v>
      </c>
      <c r="M713" s="6" t="s">
        <v>5349</v>
      </c>
      <c r="N713" s="6" t="s">
        <v>638</v>
      </c>
      <c r="O713" s="11"/>
      <c r="P713" s="11"/>
      <c r="Q713" s="6" t="s">
        <v>2807</v>
      </c>
      <c r="R713" s="9" t="b">
        <v>1</v>
      </c>
      <c r="S713" s="9" t="b">
        <v>1</v>
      </c>
      <c r="T713" s="6" t="s">
        <v>2806</v>
      </c>
      <c r="U713" s="17" t="str">
        <f>INDEX(Data!U:U,MATCH($D713,Data!$D:$D,0))</f>
        <v>59000-00003</v>
      </c>
      <c r="V713" s="17" t="str">
        <f>INDEX(Data!V:V,MATCH($D713,Data!$D:$D,0))</f>
        <v/>
      </c>
      <c r="W713" s="17" t="str">
        <f>INDEX(Data!W:W,MATCH($D713,Data!$D:$D,0))</f>
        <v/>
      </c>
      <c r="X713" s="17" t="str">
        <f>INDEX(Data!X:X,MATCH($D713,Data!$D:$D,0))</f>
        <v/>
      </c>
      <c r="Y713" s="17" t="str">
        <f>INDEX(Data!Y:Y,MATCH($D713,Data!$D:$D,0))</f>
        <v/>
      </c>
      <c r="Z713" s="17" t="str">
        <f>INDEX(Data!Z:Z,MATCH($D713,Data!$D:$D,0))</f>
        <v/>
      </c>
      <c r="AA713" s="17" t="str">
        <f>INDEX(Data!AA:AA,MATCH($D713,Data!$D:$D,0))</f>
        <v/>
      </c>
      <c r="AB713" s="17" t="str">
        <f>INDEX(Data!AB:AB,MATCH($D713,Data!$D:$D,0))</f>
        <v/>
      </c>
      <c r="AC713" s="17" t="str">
        <f>INDEX(Data!AC:AC,MATCH($D713,Data!$D:$D,0))</f>
        <v/>
      </c>
      <c r="AD713" s="17" t="str">
        <f>INDEX(Data!AD:AD,MATCH($D713,Data!$D:$D,0))</f>
        <v/>
      </c>
      <c r="AE713" s="17" t="str">
        <f>INDEX(Data!AE:AE,MATCH($D713,Data!$D:$D,0))</f>
        <v/>
      </c>
      <c r="AF713" s="17" t="str">
        <f>INDEX(Data!AF:AF,MATCH($D713,Data!$D:$D,0))</f>
        <v/>
      </c>
      <c r="AG713" s="17" t="str">
        <f>INDEX(Data!AG:AG,MATCH($D713,Data!$D:$D,0))</f>
        <v/>
      </c>
      <c r="AH713" s="17" t="str">
        <f>INDEX(Data!AH:AH,MATCH($D713,Data!$D:$D,0))</f>
        <v/>
      </c>
      <c r="AI713" s="17" t="str">
        <f>INDEX(Data!AI:AI,MATCH($D713,Data!$D:$D,0))</f>
        <v/>
      </c>
      <c r="AJ713" s="17" t="str">
        <f>INDEX(Data!AJ:AJ,MATCH($D713,Data!$D:$D,0))</f>
        <v/>
      </c>
      <c r="AK713" s="10">
        <v>15</v>
      </c>
      <c r="AL713" s="10">
        <v>17</v>
      </c>
      <c r="AM713" s="6" t="s">
        <v>475</v>
      </c>
      <c r="AN713" s="6" t="s">
        <v>2800</v>
      </c>
      <c r="AO713" s="6" t="s">
        <v>2314</v>
      </c>
      <c r="AP713" s="6" t="s">
        <v>2801</v>
      </c>
      <c r="AQ713" s="18" t="s">
        <v>9465</v>
      </c>
      <c r="AR713" s="11" t="str">
        <f t="shared" si="179"/>
        <v>2W Distributor Bike</v>
      </c>
      <c r="AS713" s="11" t="str">
        <f t="shared" si="180"/>
        <v>2W Distributor - Moto</v>
      </c>
      <c r="AT713" s="11" t="str">
        <f t="shared" si="181"/>
        <v>2W Distributor</v>
      </c>
      <c r="AU713" s="11" t="str">
        <f t="shared" si="182"/>
        <v>H2</v>
      </c>
      <c r="AV713" s="11" t="str">
        <f t="shared" si="182"/>
        <v>International - Bike</v>
      </c>
      <c r="AW713" s="11" t="str">
        <f t="shared" si="183"/>
        <v>International - Moto</v>
      </c>
      <c r="AX713" s="11" t="str">
        <f t="shared" si="184"/>
        <v>International - AS</v>
      </c>
      <c r="AY713" s="11" t="str">
        <f t="shared" si="184"/>
        <v>International</v>
      </c>
      <c r="AZ713" s="11" t="str">
        <f t="shared" si="184"/>
        <v>International - New</v>
      </c>
      <c r="BA713" s="11" t="str">
        <f t="shared" si="185"/>
        <v>Mecanic Sport</v>
      </c>
      <c r="BB713" s="11" t="str">
        <f t="shared" si="186"/>
        <v>Moto Dealers</v>
      </c>
      <c r="BC713" s="11" t="str">
        <f t="shared" si="186"/>
        <v>Motonet</v>
      </c>
      <c r="BD713" s="11" t="str">
        <f t="shared" si="187"/>
        <v>Pierce AB</v>
      </c>
      <c r="BE713" s="11" t="str">
        <f t="shared" si="188"/>
        <v>Retail</v>
      </c>
      <c r="BF713" s="11" t="str">
        <f t="shared" si="189"/>
        <v>TREK</v>
      </c>
      <c r="BG713" s="11" t="s">
        <v>5665</v>
      </c>
      <c r="BH713" s="11" t="str">
        <f t="shared" si="190"/>
        <v>https://fs.amplifi.io//file?id=8815b519-2ba5-4322-88f6-14ecffb5347c&amp;variant=thumb&amp;extension=png</v>
      </c>
      <c r="BI713" s="11" t="s">
        <v>5665</v>
      </c>
      <c r="BJ713" s="11"/>
      <c r="BK713" s="11"/>
      <c r="BL713" s="11"/>
      <c r="BM713" s="11"/>
      <c r="BN713" s="11"/>
      <c r="BO713" s="11"/>
      <c r="BP713" s="11"/>
      <c r="BQ713" s="11"/>
      <c r="BR713" s="11"/>
      <c r="BS713" s="11"/>
    </row>
    <row r="714" spans="1:71" x14ac:dyDescent="0.2">
      <c r="A714" s="16">
        <f t="shared" si="191"/>
        <v>713</v>
      </c>
      <c r="B714" s="11" t="str">
        <f t="shared" si="178"/>
        <v>59001-00001</v>
      </c>
      <c r="C714" s="11" t="str">
        <f t="shared" si="178"/>
        <v>59001-00001</v>
      </c>
      <c r="D714" s="7" t="s">
        <v>2808</v>
      </c>
      <c r="E714" s="6" t="s">
        <v>139</v>
      </c>
      <c r="F714" s="11" t="s">
        <v>8991</v>
      </c>
      <c r="G714" s="17" t="str">
        <f>INDEX(Data!G:G,MATCH($D714,Data!$D:$D,0))</f>
        <v>BARSTOW</v>
      </c>
      <c r="H714" s="17" t="str">
        <f>INDEX(Data!H:H,MATCH($D714,Data!$D:$D,0))</f>
        <v>Replacement</v>
      </c>
      <c r="I714" s="6" t="s">
        <v>2799</v>
      </c>
      <c r="J714" s="6" t="s">
        <v>5331</v>
      </c>
      <c r="K714" s="6" t="s">
        <v>5333</v>
      </c>
      <c r="L714" s="6" t="s">
        <v>8992</v>
      </c>
      <c r="M714" s="6" t="s">
        <v>5349</v>
      </c>
      <c r="N714" s="6" t="s">
        <v>5379</v>
      </c>
      <c r="O714" s="11"/>
      <c r="P714" s="11"/>
      <c r="Q714" s="6" t="s">
        <v>2809</v>
      </c>
      <c r="R714" s="9" t="b">
        <v>1</v>
      </c>
      <c r="S714" s="9" t="b">
        <v>1</v>
      </c>
      <c r="T714" s="6" t="s">
        <v>2808</v>
      </c>
      <c r="U714" s="17" t="str">
        <f>INDEX(Data!U:U,MATCH($D714,Data!$D:$D,0))</f>
        <v>59001-00001</v>
      </c>
      <c r="V714" s="17" t="str">
        <f>INDEX(Data!V:V,MATCH($D714,Data!$D:$D,0))</f>
        <v/>
      </c>
      <c r="W714" s="17" t="str">
        <f>INDEX(Data!W:W,MATCH($D714,Data!$D:$D,0))</f>
        <v/>
      </c>
      <c r="X714" s="17" t="str">
        <f>INDEX(Data!X:X,MATCH($D714,Data!$D:$D,0))</f>
        <v/>
      </c>
      <c r="Y714" s="17" t="str">
        <f>INDEX(Data!Y:Y,MATCH($D714,Data!$D:$D,0))</f>
        <v/>
      </c>
      <c r="Z714" s="17" t="str">
        <f>INDEX(Data!Z:Z,MATCH($D714,Data!$D:$D,0))</f>
        <v/>
      </c>
      <c r="AA714" s="17" t="str">
        <f>INDEX(Data!AA:AA,MATCH($D714,Data!$D:$D,0))</f>
        <v/>
      </c>
      <c r="AB714" s="17" t="str">
        <f>INDEX(Data!AB:AB,MATCH($D714,Data!$D:$D,0))</f>
        <v/>
      </c>
      <c r="AC714" s="17" t="str">
        <f>INDEX(Data!AC:AC,MATCH($D714,Data!$D:$D,0))</f>
        <v/>
      </c>
      <c r="AD714" s="17" t="str">
        <f>INDEX(Data!AD:AD,MATCH($D714,Data!$D:$D,0))</f>
        <v/>
      </c>
      <c r="AE714" s="17" t="str">
        <f>INDEX(Data!AE:AE,MATCH($D714,Data!$D:$D,0))</f>
        <v/>
      </c>
      <c r="AF714" s="17" t="str">
        <f>INDEX(Data!AF:AF,MATCH($D714,Data!$D:$D,0))</f>
        <v/>
      </c>
      <c r="AG714" s="17" t="str">
        <f>INDEX(Data!AG:AG,MATCH($D714,Data!$D:$D,0))</f>
        <v/>
      </c>
      <c r="AH714" s="17" t="str">
        <f>INDEX(Data!AH:AH,MATCH($D714,Data!$D:$D,0))</f>
        <v/>
      </c>
      <c r="AI714" s="17" t="str">
        <f>INDEX(Data!AI:AI,MATCH($D714,Data!$D:$D,0))</f>
        <v/>
      </c>
      <c r="AJ714" s="17" t="str">
        <f>INDEX(Data!AJ:AJ,MATCH($D714,Data!$D:$D,0))</f>
        <v/>
      </c>
      <c r="AK714" s="10">
        <v>24</v>
      </c>
      <c r="AL714" s="10">
        <v>26</v>
      </c>
      <c r="AM714" s="6" t="s">
        <v>475</v>
      </c>
      <c r="AN714" s="6" t="s">
        <v>2800</v>
      </c>
      <c r="AO714" s="6" t="s">
        <v>2314</v>
      </c>
      <c r="AP714" s="6" t="s">
        <v>2801</v>
      </c>
      <c r="AQ714" s="18" t="s">
        <v>9465</v>
      </c>
      <c r="AR714" s="11" t="str">
        <f t="shared" si="179"/>
        <v>2W Distributor Bike</v>
      </c>
      <c r="AS714" s="11" t="str">
        <f t="shared" si="180"/>
        <v>2W Distributor - Moto</v>
      </c>
      <c r="AT714" s="11" t="str">
        <f t="shared" si="181"/>
        <v>2W Distributor</v>
      </c>
      <c r="AU714" s="11" t="str">
        <f t="shared" si="182"/>
        <v>H2</v>
      </c>
      <c r="AV714" s="11" t="str">
        <f t="shared" si="182"/>
        <v>International - Bike</v>
      </c>
      <c r="AW714" s="11" t="str">
        <f t="shared" si="183"/>
        <v>International - Moto</v>
      </c>
      <c r="AX714" s="11" t="str">
        <f t="shared" si="184"/>
        <v>International - AS</v>
      </c>
      <c r="AY714" s="11" t="str">
        <f t="shared" si="184"/>
        <v>International</v>
      </c>
      <c r="AZ714" s="11" t="str">
        <f t="shared" si="184"/>
        <v>International - New</v>
      </c>
      <c r="BA714" s="11" t="str">
        <f t="shared" si="185"/>
        <v>Mecanic Sport</v>
      </c>
      <c r="BB714" s="11" t="str">
        <f t="shared" si="186"/>
        <v>Moto Dealers</v>
      </c>
      <c r="BC714" s="11" t="str">
        <f t="shared" si="186"/>
        <v>Motonet</v>
      </c>
      <c r="BD714" s="11" t="str">
        <f t="shared" si="187"/>
        <v>Pierce AB</v>
      </c>
      <c r="BE714" s="11" t="str">
        <f t="shared" si="188"/>
        <v>Retail</v>
      </c>
      <c r="BF714" s="11" t="str">
        <f t="shared" si="189"/>
        <v>TREK</v>
      </c>
      <c r="BG714" s="11" t="s">
        <v>2810</v>
      </c>
      <c r="BH714" s="11" t="str">
        <f t="shared" si="190"/>
        <v>https://fs.amplifi.io//file?id=d028bbe0-bc12-435d-a176-87ce343e1c2d&amp;variant=thumb&amp;extension=png</v>
      </c>
      <c r="BI714" s="11" t="s">
        <v>2810</v>
      </c>
      <c r="BJ714" s="11"/>
      <c r="BK714" s="11"/>
      <c r="BL714" s="11"/>
      <c r="BM714" s="11"/>
      <c r="BN714" s="11"/>
      <c r="BO714" s="11"/>
      <c r="BP714" s="11"/>
      <c r="BQ714" s="11"/>
      <c r="BR714" s="11"/>
      <c r="BS714" s="11"/>
    </row>
    <row r="715" spans="1:71" x14ac:dyDescent="0.2">
      <c r="A715" s="16">
        <f t="shared" si="191"/>
        <v>714</v>
      </c>
      <c r="B715" s="11" t="str">
        <f t="shared" si="178"/>
        <v>59001-00002</v>
      </c>
      <c r="C715" s="11" t="str">
        <f t="shared" si="178"/>
        <v>59001-00002</v>
      </c>
      <c r="D715" s="7" t="s">
        <v>2811</v>
      </c>
      <c r="E715" s="6" t="s">
        <v>139</v>
      </c>
      <c r="F715" s="11" t="s">
        <v>8991</v>
      </c>
      <c r="G715" s="17" t="str">
        <f>INDEX(Data!G:G,MATCH($D715,Data!$D:$D,0))</f>
        <v>BARSTOW</v>
      </c>
      <c r="H715" s="17" t="str">
        <f>INDEX(Data!H:H,MATCH($D715,Data!$D:$D,0))</f>
        <v>Replacement</v>
      </c>
      <c r="I715" s="6" t="s">
        <v>2799</v>
      </c>
      <c r="J715" s="6" t="s">
        <v>5331</v>
      </c>
      <c r="K715" s="6" t="s">
        <v>5333</v>
      </c>
      <c r="L715" s="6" t="s">
        <v>8992</v>
      </c>
      <c r="M715" s="6" t="s">
        <v>5349</v>
      </c>
      <c r="N715" s="6" t="s">
        <v>5379</v>
      </c>
      <c r="O715" s="11"/>
      <c r="P715" s="11"/>
      <c r="Q715" s="6" t="s">
        <v>2812</v>
      </c>
      <c r="R715" s="9" t="b">
        <v>1</v>
      </c>
      <c r="S715" s="9" t="b">
        <v>1</v>
      </c>
      <c r="T715" s="6" t="s">
        <v>2811</v>
      </c>
      <c r="U715" s="17" t="str">
        <f>INDEX(Data!U:U,MATCH($D715,Data!$D:$D,0))</f>
        <v>59001-00002</v>
      </c>
      <c r="V715" s="17" t="str">
        <f>INDEX(Data!V:V,MATCH($D715,Data!$D:$D,0))</f>
        <v/>
      </c>
      <c r="W715" s="17" t="str">
        <f>INDEX(Data!W:W,MATCH($D715,Data!$D:$D,0))</f>
        <v/>
      </c>
      <c r="X715" s="17" t="str">
        <f>INDEX(Data!X:X,MATCH($D715,Data!$D:$D,0))</f>
        <v/>
      </c>
      <c r="Y715" s="17" t="str">
        <f>INDEX(Data!Y:Y,MATCH($D715,Data!$D:$D,0))</f>
        <v/>
      </c>
      <c r="Z715" s="17" t="str">
        <f>INDEX(Data!Z:Z,MATCH($D715,Data!$D:$D,0))</f>
        <v/>
      </c>
      <c r="AA715" s="17" t="str">
        <f>INDEX(Data!AA:AA,MATCH($D715,Data!$D:$D,0))</f>
        <v/>
      </c>
      <c r="AB715" s="17" t="str">
        <f>INDEX(Data!AB:AB,MATCH($D715,Data!$D:$D,0))</f>
        <v/>
      </c>
      <c r="AC715" s="17" t="str">
        <f>INDEX(Data!AC:AC,MATCH($D715,Data!$D:$D,0))</f>
        <v/>
      </c>
      <c r="AD715" s="17" t="str">
        <f>INDEX(Data!AD:AD,MATCH($D715,Data!$D:$D,0))</f>
        <v/>
      </c>
      <c r="AE715" s="17" t="str">
        <f>INDEX(Data!AE:AE,MATCH($D715,Data!$D:$D,0))</f>
        <v/>
      </c>
      <c r="AF715" s="17" t="str">
        <f>INDEX(Data!AF:AF,MATCH($D715,Data!$D:$D,0))</f>
        <v/>
      </c>
      <c r="AG715" s="17" t="str">
        <f>INDEX(Data!AG:AG,MATCH($D715,Data!$D:$D,0))</f>
        <v/>
      </c>
      <c r="AH715" s="17" t="str">
        <f>INDEX(Data!AH:AH,MATCH($D715,Data!$D:$D,0))</f>
        <v/>
      </c>
      <c r="AI715" s="17" t="str">
        <f>INDEX(Data!AI:AI,MATCH($D715,Data!$D:$D,0))</f>
        <v/>
      </c>
      <c r="AJ715" s="17" t="str">
        <f>INDEX(Data!AJ:AJ,MATCH($D715,Data!$D:$D,0))</f>
        <v/>
      </c>
      <c r="AK715" s="10">
        <v>24</v>
      </c>
      <c r="AL715" s="10">
        <v>26</v>
      </c>
      <c r="AM715" s="6" t="s">
        <v>475</v>
      </c>
      <c r="AN715" s="6" t="s">
        <v>2800</v>
      </c>
      <c r="AO715" s="6" t="s">
        <v>2314</v>
      </c>
      <c r="AP715" s="6" t="s">
        <v>2801</v>
      </c>
      <c r="AQ715" s="18" t="s">
        <v>9465</v>
      </c>
      <c r="AR715" s="11" t="str">
        <f t="shared" si="179"/>
        <v>2W Distributor Bike</v>
      </c>
      <c r="AS715" s="11" t="str">
        <f t="shared" si="180"/>
        <v>2W Distributor - Moto</v>
      </c>
      <c r="AT715" s="11" t="str">
        <f t="shared" si="181"/>
        <v>2W Distributor</v>
      </c>
      <c r="AU715" s="11" t="str">
        <f t="shared" si="182"/>
        <v>H2</v>
      </c>
      <c r="AV715" s="11" t="str">
        <f t="shared" si="182"/>
        <v>International - Bike</v>
      </c>
      <c r="AW715" s="11" t="str">
        <f t="shared" si="183"/>
        <v>International - Moto</v>
      </c>
      <c r="AX715" s="11" t="str">
        <f t="shared" si="184"/>
        <v>International - AS</v>
      </c>
      <c r="AY715" s="11" t="str">
        <f t="shared" si="184"/>
        <v>International</v>
      </c>
      <c r="AZ715" s="11" t="str">
        <f t="shared" si="184"/>
        <v>International - New</v>
      </c>
      <c r="BA715" s="11" t="str">
        <f t="shared" si="185"/>
        <v>Mecanic Sport</v>
      </c>
      <c r="BB715" s="11" t="str">
        <f t="shared" si="186"/>
        <v>Moto Dealers</v>
      </c>
      <c r="BC715" s="11" t="str">
        <f t="shared" si="186"/>
        <v>Motonet</v>
      </c>
      <c r="BD715" s="11" t="str">
        <f t="shared" si="187"/>
        <v>Pierce AB</v>
      </c>
      <c r="BE715" s="11" t="str">
        <f t="shared" si="188"/>
        <v>Retail</v>
      </c>
      <c r="BF715" s="11" t="str">
        <f t="shared" si="189"/>
        <v>TREK</v>
      </c>
      <c r="BG715" s="11" t="s">
        <v>2813</v>
      </c>
      <c r="BH715" s="11" t="str">
        <f t="shared" si="190"/>
        <v>https://fs.amplifi.io//file?id=62d04b8f-0e16-49c1-8eb6-9ab2779d1530&amp;variant=thumb&amp;extension=png</v>
      </c>
      <c r="BI715" s="11" t="s">
        <v>2813</v>
      </c>
      <c r="BJ715" s="11"/>
      <c r="BK715" s="11"/>
      <c r="BL715" s="11"/>
      <c r="BM715" s="11"/>
      <c r="BN715" s="11"/>
      <c r="BO715" s="11"/>
      <c r="BP715" s="11"/>
      <c r="BQ715" s="11"/>
      <c r="BR715" s="11"/>
      <c r="BS715" s="11"/>
    </row>
    <row r="716" spans="1:71" x14ac:dyDescent="0.2">
      <c r="A716" s="16">
        <f t="shared" si="191"/>
        <v>715</v>
      </c>
      <c r="B716" s="11" t="str">
        <f t="shared" si="178"/>
        <v>59001-00003</v>
      </c>
      <c r="C716" s="11" t="str">
        <f t="shared" si="178"/>
        <v>59001-00003</v>
      </c>
      <c r="D716" s="7" t="s">
        <v>2814</v>
      </c>
      <c r="E716" s="6" t="s">
        <v>139</v>
      </c>
      <c r="F716" s="11" t="s">
        <v>8991</v>
      </c>
      <c r="G716" s="17" t="str">
        <f>INDEX(Data!G:G,MATCH($D716,Data!$D:$D,0))</f>
        <v>BARSTOW</v>
      </c>
      <c r="H716" s="17" t="str">
        <f>INDEX(Data!H:H,MATCH($D716,Data!$D:$D,0))</f>
        <v>Replacement</v>
      </c>
      <c r="I716" s="6" t="s">
        <v>2799</v>
      </c>
      <c r="J716" s="6" t="s">
        <v>5331</v>
      </c>
      <c r="K716" s="6" t="s">
        <v>5333</v>
      </c>
      <c r="L716" s="6" t="s">
        <v>8992</v>
      </c>
      <c r="M716" s="6" t="s">
        <v>5349</v>
      </c>
      <c r="N716" s="6" t="s">
        <v>5379</v>
      </c>
      <c r="O716" s="11"/>
      <c r="P716" s="11"/>
      <c r="Q716" s="6" t="s">
        <v>2815</v>
      </c>
      <c r="R716" s="9" t="b">
        <v>1</v>
      </c>
      <c r="S716" s="9" t="b">
        <v>1</v>
      </c>
      <c r="T716" s="6" t="s">
        <v>2814</v>
      </c>
      <c r="U716" s="17" t="str">
        <f>INDEX(Data!U:U,MATCH($D716,Data!$D:$D,0))</f>
        <v>59001-00003</v>
      </c>
      <c r="V716" s="17" t="str">
        <f>INDEX(Data!V:V,MATCH($D716,Data!$D:$D,0))</f>
        <v/>
      </c>
      <c r="W716" s="17" t="str">
        <f>INDEX(Data!W:W,MATCH($D716,Data!$D:$D,0))</f>
        <v/>
      </c>
      <c r="X716" s="17" t="str">
        <f>INDEX(Data!X:X,MATCH($D716,Data!$D:$D,0))</f>
        <v/>
      </c>
      <c r="Y716" s="17" t="str">
        <f>INDEX(Data!Y:Y,MATCH($D716,Data!$D:$D,0))</f>
        <v/>
      </c>
      <c r="Z716" s="17" t="str">
        <f>INDEX(Data!Z:Z,MATCH($D716,Data!$D:$D,0))</f>
        <v/>
      </c>
      <c r="AA716" s="17" t="str">
        <f>INDEX(Data!AA:AA,MATCH($D716,Data!$D:$D,0))</f>
        <v/>
      </c>
      <c r="AB716" s="17" t="str">
        <f>INDEX(Data!AB:AB,MATCH($D716,Data!$D:$D,0))</f>
        <v/>
      </c>
      <c r="AC716" s="17" t="str">
        <f>INDEX(Data!AC:AC,MATCH($D716,Data!$D:$D,0))</f>
        <v/>
      </c>
      <c r="AD716" s="17" t="str">
        <f>INDEX(Data!AD:AD,MATCH($D716,Data!$D:$D,0))</f>
        <v/>
      </c>
      <c r="AE716" s="17" t="str">
        <f>INDEX(Data!AE:AE,MATCH($D716,Data!$D:$D,0))</f>
        <v/>
      </c>
      <c r="AF716" s="17" t="str">
        <f>INDEX(Data!AF:AF,MATCH($D716,Data!$D:$D,0))</f>
        <v/>
      </c>
      <c r="AG716" s="17" t="str">
        <f>INDEX(Data!AG:AG,MATCH($D716,Data!$D:$D,0))</f>
        <v/>
      </c>
      <c r="AH716" s="17" t="str">
        <f>INDEX(Data!AH:AH,MATCH($D716,Data!$D:$D,0))</f>
        <v/>
      </c>
      <c r="AI716" s="17" t="str">
        <f>INDEX(Data!AI:AI,MATCH($D716,Data!$D:$D,0))</f>
        <v/>
      </c>
      <c r="AJ716" s="17" t="str">
        <f>INDEX(Data!AJ:AJ,MATCH($D716,Data!$D:$D,0))</f>
        <v/>
      </c>
      <c r="AK716" s="10">
        <v>24</v>
      </c>
      <c r="AL716" s="10">
        <v>26</v>
      </c>
      <c r="AM716" s="6" t="s">
        <v>475</v>
      </c>
      <c r="AN716" s="6" t="s">
        <v>2800</v>
      </c>
      <c r="AO716" s="6" t="s">
        <v>2314</v>
      </c>
      <c r="AP716" s="6" t="s">
        <v>2801</v>
      </c>
      <c r="AQ716" s="18" t="s">
        <v>9465</v>
      </c>
      <c r="AR716" s="11" t="str">
        <f t="shared" si="179"/>
        <v>2W Distributor Bike</v>
      </c>
      <c r="AS716" s="11" t="str">
        <f t="shared" si="180"/>
        <v>2W Distributor - Moto</v>
      </c>
      <c r="AT716" s="11" t="str">
        <f t="shared" si="181"/>
        <v>2W Distributor</v>
      </c>
      <c r="AU716" s="11" t="str">
        <f t="shared" si="182"/>
        <v>H2</v>
      </c>
      <c r="AV716" s="11" t="str">
        <f t="shared" si="182"/>
        <v>International - Bike</v>
      </c>
      <c r="AW716" s="11" t="str">
        <f t="shared" si="183"/>
        <v>International - Moto</v>
      </c>
      <c r="AX716" s="11" t="str">
        <f t="shared" si="184"/>
        <v>International - AS</v>
      </c>
      <c r="AY716" s="11" t="str">
        <f t="shared" si="184"/>
        <v>International</v>
      </c>
      <c r="AZ716" s="11" t="str">
        <f t="shared" si="184"/>
        <v>International - New</v>
      </c>
      <c r="BA716" s="11" t="str">
        <f t="shared" si="185"/>
        <v>Mecanic Sport</v>
      </c>
      <c r="BB716" s="11" t="str">
        <f t="shared" si="186"/>
        <v>Moto Dealers</v>
      </c>
      <c r="BC716" s="11" t="str">
        <f t="shared" si="186"/>
        <v>Motonet</v>
      </c>
      <c r="BD716" s="11" t="str">
        <f t="shared" si="187"/>
        <v>Pierce AB</v>
      </c>
      <c r="BE716" s="11" t="str">
        <f t="shared" si="188"/>
        <v>Retail</v>
      </c>
      <c r="BF716" s="11" t="str">
        <f t="shared" si="189"/>
        <v>TREK</v>
      </c>
      <c r="BG716" s="11" t="s">
        <v>2816</v>
      </c>
      <c r="BH716" s="11" t="str">
        <f t="shared" si="190"/>
        <v>https://fs.amplifi.io//file?id=167c888e-494e-47dc-b958-9b9742d9322d&amp;variant=thumb&amp;extension=png</v>
      </c>
      <c r="BI716" s="11" t="s">
        <v>2816</v>
      </c>
      <c r="BJ716" s="11"/>
      <c r="BK716" s="11"/>
      <c r="BL716" s="11"/>
      <c r="BM716" s="11"/>
      <c r="BN716" s="11"/>
      <c r="BO716" s="11"/>
      <c r="BP716" s="11"/>
      <c r="BQ716" s="11"/>
      <c r="BR716" s="11"/>
      <c r="BS716" s="11"/>
    </row>
    <row r="717" spans="1:71" x14ac:dyDescent="0.2">
      <c r="A717" s="16">
        <f t="shared" si="191"/>
        <v>716</v>
      </c>
      <c r="B717" s="11" t="str">
        <f t="shared" si="178"/>
        <v>59002-00001</v>
      </c>
      <c r="C717" s="11" t="str">
        <f t="shared" si="178"/>
        <v>59002-00001</v>
      </c>
      <c r="D717" s="7" t="s">
        <v>2817</v>
      </c>
      <c r="E717" s="6" t="s">
        <v>139</v>
      </c>
      <c r="F717" s="11" t="s">
        <v>8991</v>
      </c>
      <c r="G717" s="17" t="str">
        <f>INDEX(Data!G:G,MATCH($D717,Data!$D:$D,0))</f>
        <v>BARSTOW</v>
      </c>
      <c r="H717" s="17" t="str">
        <f>INDEX(Data!H:H,MATCH($D717,Data!$D:$D,0))</f>
        <v>Standard Tear-Offs</v>
      </c>
      <c r="I717" s="6" t="s">
        <v>2799</v>
      </c>
      <c r="J717" s="6" t="s">
        <v>5331</v>
      </c>
      <c r="K717" s="6" t="s">
        <v>5333</v>
      </c>
      <c r="L717" s="6" t="s">
        <v>8992</v>
      </c>
      <c r="M717" s="6" t="s">
        <v>5350</v>
      </c>
      <c r="N717" s="6" t="s">
        <v>5381</v>
      </c>
      <c r="O717" s="11"/>
      <c r="P717" s="11"/>
      <c r="Q717" s="6" t="s">
        <v>2819</v>
      </c>
      <c r="R717" s="9" t="b">
        <v>1</v>
      </c>
      <c r="S717" s="9" t="b">
        <v>1</v>
      </c>
      <c r="T717" s="6" t="s">
        <v>2817</v>
      </c>
      <c r="U717" s="17" t="str">
        <f>INDEX(Data!U:U,MATCH($D717,Data!$D:$D,0))</f>
        <v>59002-00001</v>
      </c>
      <c r="V717" s="17" t="str">
        <f>INDEX(Data!V:V,MATCH($D717,Data!$D:$D,0))</f>
        <v/>
      </c>
      <c r="W717" s="17" t="str">
        <f>INDEX(Data!W:W,MATCH($D717,Data!$D:$D,0))</f>
        <v/>
      </c>
      <c r="X717" s="17" t="str">
        <f>INDEX(Data!X:X,MATCH($D717,Data!$D:$D,0))</f>
        <v/>
      </c>
      <c r="Y717" s="17" t="str">
        <f>INDEX(Data!Y:Y,MATCH($D717,Data!$D:$D,0))</f>
        <v/>
      </c>
      <c r="Z717" s="17" t="str">
        <f>INDEX(Data!Z:Z,MATCH($D717,Data!$D:$D,0))</f>
        <v/>
      </c>
      <c r="AA717" s="17" t="str">
        <f>INDEX(Data!AA:AA,MATCH($D717,Data!$D:$D,0))</f>
        <v/>
      </c>
      <c r="AB717" s="17" t="str">
        <f>INDEX(Data!AB:AB,MATCH($D717,Data!$D:$D,0))</f>
        <v/>
      </c>
      <c r="AC717" s="17" t="str">
        <f>INDEX(Data!AC:AC,MATCH($D717,Data!$D:$D,0))</f>
        <v/>
      </c>
      <c r="AD717" s="17" t="str">
        <f>INDEX(Data!AD:AD,MATCH($D717,Data!$D:$D,0))</f>
        <v/>
      </c>
      <c r="AE717" s="17" t="str">
        <f>INDEX(Data!AE:AE,MATCH($D717,Data!$D:$D,0))</f>
        <v/>
      </c>
      <c r="AF717" s="17" t="str">
        <f>INDEX(Data!AF:AF,MATCH($D717,Data!$D:$D,0))</f>
        <v/>
      </c>
      <c r="AG717" s="17" t="str">
        <f>INDEX(Data!AG:AG,MATCH($D717,Data!$D:$D,0))</f>
        <v/>
      </c>
      <c r="AH717" s="17" t="str">
        <f>INDEX(Data!AH:AH,MATCH($D717,Data!$D:$D,0))</f>
        <v/>
      </c>
      <c r="AI717" s="17" t="str">
        <f>INDEX(Data!AI:AI,MATCH($D717,Data!$D:$D,0))</f>
        <v/>
      </c>
      <c r="AJ717" s="17" t="str">
        <f>INDEX(Data!AJ:AJ,MATCH($D717,Data!$D:$D,0))</f>
        <v/>
      </c>
      <c r="AK717" s="10">
        <v>14</v>
      </c>
      <c r="AL717" s="10">
        <v>17</v>
      </c>
      <c r="AM717" s="6" t="s">
        <v>475</v>
      </c>
      <c r="AN717" s="6" t="s">
        <v>2820</v>
      </c>
      <c r="AO717" s="6" t="s">
        <v>2821</v>
      </c>
      <c r="AP717" s="6" t="s">
        <v>2822</v>
      </c>
      <c r="AQ717" s="18" t="s">
        <v>9465</v>
      </c>
      <c r="AR717" s="11" t="str">
        <f t="shared" si="179"/>
        <v>2W Distributor Bike</v>
      </c>
      <c r="AS717" s="11" t="str">
        <f t="shared" si="180"/>
        <v>2W Distributor - Moto</v>
      </c>
      <c r="AT717" s="11" t="str">
        <f t="shared" si="181"/>
        <v>2W Distributor</v>
      </c>
      <c r="AU717" s="11" t="str">
        <f t="shared" si="182"/>
        <v>H2</v>
      </c>
      <c r="AV717" s="11" t="str">
        <f t="shared" si="182"/>
        <v>International - Bike</v>
      </c>
      <c r="AW717" s="11" t="str">
        <f t="shared" si="183"/>
        <v>International - Moto</v>
      </c>
      <c r="AX717" s="11" t="str">
        <f t="shared" si="184"/>
        <v>International - AS</v>
      </c>
      <c r="AY717" s="11" t="str">
        <f t="shared" si="184"/>
        <v>International</v>
      </c>
      <c r="AZ717" s="11" t="str">
        <f t="shared" si="184"/>
        <v>International - New</v>
      </c>
      <c r="BA717" s="11" t="str">
        <f t="shared" si="185"/>
        <v>Mecanic Sport</v>
      </c>
      <c r="BB717" s="11" t="str">
        <f t="shared" si="186"/>
        <v>Moto Dealers</v>
      </c>
      <c r="BC717" s="11" t="str">
        <f t="shared" si="186"/>
        <v>Motonet</v>
      </c>
      <c r="BD717" s="11" t="str">
        <f t="shared" si="187"/>
        <v>Pierce AB</v>
      </c>
      <c r="BE717" s="11" t="str">
        <f t="shared" si="188"/>
        <v>Retail</v>
      </c>
      <c r="BF717" s="11" t="str">
        <f t="shared" si="189"/>
        <v>TREK</v>
      </c>
      <c r="BG717" s="11" t="s">
        <v>2823</v>
      </c>
      <c r="BH717" s="11" t="str">
        <f t="shared" si="190"/>
        <v>https://fs.amplifi.io//file?id=55e6ac87-19ac-43ae-80eb-91257c07e1f8&amp;variant=thumb&amp;extension=png</v>
      </c>
      <c r="BI717" s="11" t="s">
        <v>2823</v>
      </c>
      <c r="BJ717" s="11"/>
      <c r="BK717" s="11"/>
      <c r="BL717" s="11"/>
      <c r="BM717" s="11"/>
      <c r="BN717" s="11"/>
      <c r="BO717" s="11"/>
      <c r="BP717" s="11"/>
      <c r="BQ717" s="11"/>
      <c r="BR717" s="11"/>
      <c r="BS717" s="11"/>
    </row>
    <row r="718" spans="1:71" x14ac:dyDescent="0.2">
      <c r="A718" s="16">
        <f t="shared" si="191"/>
        <v>717</v>
      </c>
      <c r="B718" s="11" t="str">
        <f t="shared" si="178"/>
        <v>59005-00001</v>
      </c>
      <c r="C718" s="11" t="str">
        <f t="shared" si="178"/>
        <v>59005-00001</v>
      </c>
      <c r="D718" s="7" t="s">
        <v>2824</v>
      </c>
      <c r="E718" s="6" t="s">
        <v>139</v>
      </c>
      <c r="F718" s="11" t="s">
        <v>8991</v>
      </c>
      <c r="G718" s="17" t="str">
        <f>INDEX(Data!G:G,MATCH($D718,Data!$D:$D,0))</f>
        <v>RC1/AC1/ST1</v>
      </c>
      <c r="H718" s="17" t="str">
        <f>INDEX(Data!H:H,MATCH($D718,Data!$D:$D,0))</f>
        <v>Replacement</v>
      </c>
      <c r="I718" s="6" t="s">
        <v>2799</v>
      </c>
      <c r="J718" s="6" t="s">
        <v>5331</v>
      </c>
      <c r="K718" s="6" t="s">
        <v>5333</v>
      </c>
      <c r="L718" s="6" t="s">
        <v>8992</v>
      </c>
      <c r="M718" s="6" t="s">
        <v>5349</v>
      </c>
      <c r="N718" s="6" t="s">
        <v>638</v>
      </c>
      <c r="O718" s="11"/>
      <c r="P718" s="11"/>
      <c r="Q718" s="6" t="s">
        <v>638</v>
      </c>
      <c r="R718" s="9" t="b">
        <v>1</v>
      </c>
      <c r="S718" s="9" t="b">
        <v>1</v>
      </c>
      <c r="T718" s="6" t="s">
        <v>2824</v>
      </c>
      <c r="U718" s="17" t="str">
        <f>INDEX(Data!U:U,MATCH($D718,Data!$D:$D,0))</f>
        <v>59005-00001</v>
      </c>
      <c r="V718" s="17" t="str">
        <f>INDEX(Data!V:V,MATCH($D718,Data!$D:$D,0))</f>
        <v/>
      </c>
      <c r="W718" s="17" t="str">
        <f>INDEX(Data!W:W,MATCH($D718,Data!$D:$D,0))</f>
        <v/>
      </c>
      <c r="X718" s="17" t="str">
        <f>INDEX(Data!X:X,MATCH($D718,Data!$D:$D,0))</f>
        <v/>
      </c>
      <c r="Y718" s="17" t="str">
        <f>INDEX(Data!Y:Y,MATCH($D718,Data!$D:$D,0))</f>
        <v/>
      </c>
      <c r="Z718" s="17" t="str">
        <f>INDEX(Data!Z:Z,MATCH($D718,Data!$D:$D,0))</f>
        <v/>
      </c>
      <c r="AA718" s="17" t="str">
        <f>INDEX(Data!AA:AA,MATCH($D718,Data!$D:$D,0))</f>
        <v/>
      </c>
      <c r="AB718" s="17" t="str">
        <f>INDEX(Data!AB:AB,MATCH($D718,Data!$D:$D,0))</f>
        <v/>
      </c>
      <c r="AC718" s="17" t="str">
        <f>INDEX(Data!AC:AC,MATCH($D718,Data!$D:$D,0))</f>
        <v/>
      </c>
      <c r="AD718" s="17" t="str">
        <f>INDEX(Data!AD:AD,MATCH($D718,Data!$D:$D,0))</f>
        <v/>
      </c>
      <c r="AE718" s="17" t="str">
        <f>INDEX(Data!AE:AE,MATCH($D718,Data!$D:$D,0))</f>
        <v/>
      </c>
      <c r="AF718" s="17" t="str">
        <f>INDEX(Data!AF:AF,MATCH($D718,Data!$D:$D,0))</f>
        <v/>
      </c>
      <c r="AG718" s="17" t="str">
        <f>INDEX(Data!AG:AG,MATCH($D718,Data!$D:$D,0))</f>
        <v/>
      </c>
      <c r="AH718" s="17" t="str">
        <f>INDEX(Data!AH:AH,MATCH($D718,Data!$D:$D,0))</f>
        <v/>
      </c>
      <c r="AI718" s="17" t="str">
        <f>INDEX(Data!AI:AI,MATCH($D718,Data!$D:$D,0))</f>
        <v/>
      </c>
      <c r="AJ718" s="17" t="str">
        <f>INDEX(Data!AJ:AJ,MATCH($D718,Data!$D:$D,0))</f>
        <v/>
      </c>
      <c r="AK718" s="10">
        <v>10</v>
      </c>
      <c r="AL718" s="10">
        <v>12</v>
      </c>
      <c r="AM718" s="6" t="s">
        <v>475</v>
      </c>
      <c r="AN718" s="6" t="s">
        <v>2800</v>
      </c>
      <c r="AO718" s="6" t="s">
        <v>2826</v>
      </c>
      <c r="AP718" s="6" t="s">
        <v>2827</v>
      </c>
      <c r="AQ718" s="18" t="s">
        <v>9465</v>
      </c>
      <c r="AR718" s="11" t="str">
        <f t="shared" si="179"/>
        <v>2W Distributor Bike</v>
      </c>
      <c r="AS718" s="11" t="str">
        <f t="shared" si="180"/>
        <v>2W Distributor - Moto</v>
      </c>
      <c r="AT718" s="11" t="str">
        <f t="shared" si="181"/>
        <v>2W Distributor</v>
      </c>
      <c r="AU718" s="11" t="str">
        <f t="shared" si="182"/>
        <v>H2</v>
      </c>
      <c r="AV718" s="11" t="str">
        <f t="shared" si="182"/>
        <v>International - Bike</v>
      </c>
      <c r="AW718" s="11" t="str">
        <f t="shared" si="183"/>
        <v>International - Moto</v>
      </c>
      <c r="AX718" s="11" t="str">
        <f t="shared" si="184"/>
        <v>International - AS</v>
      </c>
      <c r="AY718" s="11" t="str">
        <f t="shared" si="184"/>
        <v>International</v>
      </c>
      <c r="AZ718" s="11" t="str">
        <f t="shared" si="184"/>
        <v>International - New</v>
      </c>
      <c r="BA718" s="11" t="str">
        <f t="shared" si="185"/>
        <v>Mecanic Sport</v>
      </c>
      <c r="BB718" s="11" t="str">
        <f t="shared" si="186"/>
        <v>Moto Dealers</v>
      </c>
      <c r="BC718" s="11" t="str">
        <f t="shared" si="186"/>
        <v>Motonet</v>
      </c>
      <c r="BD718" s="11" t="str">
        <f t="shared" si="187"/>
        <v>Pierce AB</v>
      </c>
      <c r="BE718" s="11" t="str">
        <f t="shared" si="188"/>
        <v>Retail</v>
      </c>
      <c r="BF718" s="11" t="str">
        <f t="shared" si="189"/>
        <v>TREK</v>
      </c>
      <c r="BG718" s="11" t="s">
        <v>2828</v>
      </c>
      <c r="BH718" s="11" t="str">
        <f t="shared" si="190"/>
        <v>https://fs.amplifi.io//file?id=5c109af2-1f5f-449b-bde7-64fe5ffbbcc6&amp;variant=thumb&amp;extension=png</v>
      </c>
      <c r="BI718" s="11" t="s">
        <v>2828</v>
      </c>
      <c r="BJ718" s="11"/>
      <c r="BK718" s="11"/>
      <c r="BL718" s="11"/>
      <c r="BM718" s="11"/>
      <c r="BN718" s="11"/>
      <c r="BO718" s="11"/>
      <c r="BP718" s="11"/>
      <c r="BQ718" s="11"/>
      <c r="BR718" s="11"/>
      <c r="BS718" s="11"/>
    </row>
    <row r="719" spans="1:71" x14ac:dyDescent="0.2">
      <c r="A719" s="16">
        <f t="shared" si="191"/>
        <v>718</v>
      </c>
      <c r="B719" s="11" t="str">
        <f t="shared" si="178"/>
        <v>59005-00002</v>
      </c>
      <c r="C719" s="11" t="str">
        <f t="shared" si="178"/>
        <v>59005-00002</v>
      </c>
      <c r="D719" s="7" t="s">
        <v>2829</v>
      </c>
      <c r="E719" s="6" t="s">
        <v>139</v>
      </c>
      <c r="F719" s="11" t="s">
        <v>8991</v>
      </c>
      <c r="G719" s="17" t="str">
        <f>INDEX(Data!G:G,MATCH($D719,Data!$D:$D,0))</f>
        <v>RC1/AC1/ST1</v>
      </c>
      <c r="H719" s="17" t="str">
        <f>INDEX(Data!H:H,MATCH($D719,Data!$D:$D,0))</f>
        <v>Replacement</v>
      </c>
      <c r="I719" s="6" t="s">
        <v>2799</v>
      </c>
      <c r="J719" s="6" t="s">
        <v>5331</v>
      </c>
      <c r="K719" s="6" t="s">
        <v>5333</v>
      </c>
      <c r="L719" s="6" t="s">
        <v>8992</v>
      </c>
      <c r="M719" s="6" t="s">
        <v>5349</v>
      </c>
      <c r="N719" s="6" t="s">
        <v>638</v>
      </c>
      <c r="O719" s="11"/>
      <c r="P719" s="11"/>
      <c r="Q719" s="6" t="s">
        <v>2804</v>
      </c>
      <c r="R719" s="9" t="b">
        <v>1</v>
      </c>
      <c r="S719" s="9" t="b">
        <v>1</v>
      </c>
      <c r="T719" s="6" t="s">
        <v>2829</v>
      </c>
      <c r="U719" s="17" t="str">
        <f>INDEX(Data!U:U,MATCH($D719,Data!$D:$D,0))</f>
        <v>59005-00002</v>
      </c>
      <c r="V719" s="17" t="str">
        <f>INDEX(Data!V:V,MATCH($D719,Data!$D:$D,0))</f>
        <v/>
      </c>
      <c r="W719" s="17" t="str">
        <f>INDEX(Data!W:W,MATCH($D719,Data!$D:$D,0))</f>
        <v/>
      </c>
      <c r="X719" s="17" t="str">
        <f>INDEX(Data!X:X,MATCH($D719,Data!$D:$D,0))</f>
        <v/>
      </c>
      <c r="Y719" s="17" t="str">
        <f>INDEX(Data!Y:Y,MATCH($D719,Data!$D:$D,0))</f>
        <v/>
      </c>
      <c r="Z719" s="17" t="str">
        <f>INDEX(Data!Z:Z,MATCH($D719,Data!$D:$D,0))</f>
        <v/>
      </c>
      <c r="AA719" s="17" t="str">
        <f>INDEX(Data!AA:AA,MATCH($D719,Data!$D:$D,0))</f>
        <v/>
      </c>
      <c r="AB719" s="17" t="str">
        <f>INDEX(Data!AB:AB,MATCH($D719,Data!$D:$D,0))</f>
        <v/>
      </c>
      <c r="AC719" s="17" t="str">
        <f>INDEX(Data!AC:AC,MATCH($D719,Data!$D:$D,0))</f>
        <v/>
      </c>
      <c r="AD719" s="17" t="str">
        <f>INDEX(Data!AD:AD,MATCH($D719,Data!$D:$D,0))</f>
        <v/>
      </c>
      <c r="AE719" s="17" t="str">
        <f>INDEX(Data!AE:AE,MATCH($D719,Data!$D:$D,0))</f>
        <v/>
      </c>
      <c r="AF719" s="17" t="str">
        <f>INDEX(Data!AF:AF,MATCH($D719,Data!$D:$D,0))</f>
        <v/>
      </c>
      <c r="AG719" s="17" t="str">
        <f>INDEX(Data!AG:AG,MATCH($D719,Data!$D:$D,0))</f>
        <v/>
      </c>
      <c r="AH719" s="17" t="str">
        <f>INDEX(Data!AH:AH,MATCH($D719,Data!$D:$D,0))</f>
        <v/>
      </c>
      <c r="AI719" s="17" t="str">
        <f>INDEX(Data!AI:AI,MATCH($D719,Data!$D:$D,0))</f>
        <v/>
      </c>
      <c r="AJ719" s="17" t="str">
        <f>INDEX(Data!AJ:AJ,MATCH($D719,Data!$D:$D,0))</f>
        <v/>
      </c>
      <c r="AK719" s="10">
        <v>10</v>
      </c>
      <c r="AL719" s="10">
        <v>12</v>
      </c>
      <c r="AM719" s="6" t="s">
        <v>475</v>
      </c>
      <c r="AN719" s="6" t="s">
        <v>2800</v>
      </c>
      <c r="AO719" s="6" t="s">
        <v>2826</v>
      </c>
      <c r="AP719" s="6" t="s">
        <v>2827</v>
      </c>
      <c r="AQ719" s="18" t="s">
        <v>9465</v>
      </c>
      <c r="AR719" s="11" t="str">
        <f t="shared" si="179"/>
        <v>2W Distributor Bike</v>
      </c>
      <c r="AS719" s="11" t="str">
        <f t="shared" si="180"/>
        <v>2W Distributor - Moto</v>
      </c>
      <c r="AT719" s="11" t="str">
        <f t="shared" si="181"/>
        <v>2W Distributor</v>
      </c>
      <c r="AU719" s="11" t="str">
        <f t="shared" si="182"/>
        <v>H2</v>
      </c>
      <c r="AV719" s="11" t="str">
        <f t="shared" si="182"/>
        <v>International - Bike</v>
      </c>
      <c r="AW719" s="11" t="str">
        <f t="shared" si="183"/>
        <v>International - Moto</v>
      </c>
      <c r="AX719" s="11" t="str">
        <f t="shared" si="184"/>
        <v>International - AS</v>
      </c>
      <c r="AY719" s="11" t="str">
        <f t="shared" si="184"/>
        <v>International</v>
      </c>
      <c r="AZ719" s="11" t="str">
        <f t="shared" si="184"/>
        <v>International - New</v>
      </c>
      <c r="BA719" s="11" t="str">
        <f t="shared" si="185"/>
        <v>Mecanic Sport</v>
      </c>
      <c r="BB719" s="11" t="str">
        <f t="shared" si="186"/>
        <v>Moto Dealers</v>
      </c>
      <c r="BC719" s="11" t="str">
        <f t="shared" si="186"/>
        <v>Motonet</v>
      </c>
      <c r="BD719" s="11" t="str">
        <f t="shared" si="187"/>
        <v>Pierce AB</v>
      </c>
      <c r="BE719" s="11" t="str">
        <f t="shared" si="188"/>
        <v>Retail</v>
      </c>
      <c r="BF719" s="11" t="str">
        <f t="shared" si="189"/>
        <v>TREK</v>
      </c>
      <c r="BG719" s="11" t="s">
        <v>2830</v>
      </c>
      <c r="BH719" s="11" t="str">
        <f t="shared" si="190"/>
        <v>https://fs.amplifi.io//file?id=a2dc8e91-e531-4ceb-b568-78967b48cfee&amp;variant=thumb&amp;extension=png</v>
      </c>
      <c r="BI719" s="11" t="s">
        <v>2830</v>
      </c>
      <c r="BJ719" s="11"/>
      <c r="BK719" s="11"/>
      <c r="BL719" s="11"/>
      <c r="BM719" s="11"/>
      <c r="BN719" s="11"/>
      <c r="BO719" s="11"/>
      <c r="BP719" s="11"/>
      <c r="BQ719" s="11"/>
      <c r="BR719" s="11"/>
      <c r="BS719" s="11"/>
    </row>
    <row r="720" spans="1:71" x14ac:dyDescent="0.2">
      <c r="A720" s="16">
        <f t="shared" si="191"/>
        <v>719</v>
      </c>
      <c r="B720" s="11" t="str">
        <f t="shared" si="178"/>
        <v>59006-00001</v>
      </c>
      <c r="C720" s="11" t="str">
        <f t="shared" si="178"/>
        <v>59006-00001</v>
      </c>
      <c r="D720" s="7" t="s">
        <v>2831</v>
      </c>
      <c r="E720" s="6" t="s">
        <v>139</v>
      </c>
      <c r="F720" s="11" t="s">
        <v>8991</v>
      </c>
      <c r="G720" s="17" t="str">
        <f>INDEX(Data!G:G,MATCH($D720,Data!$D:$D,0))</f>
        <v>RC1/AC1/ST1</v>
      </c>
      <c r="H720" s="17" t="str">
        <f>INDEX(Data!H:H,MATCH($D720,Data!$D:$D,0))</f>
        <v>Replacement</v>
      </c>
      <c r="I720" s="6" t="s">
        <v>2799</v>
      </c>
      <c r="J720" s="6" t="s">
        <v>5331</v>
      </c>
      <c r="K720" s="6" t="s">
        <v>5333</v>
      </c>
      <c r="L720" s="6" t="s">
        <v>8992</v>
      </c>
      <c r="M720" s="6" t="s">
        <v>5349</v>
      </c>
      <c r="N720" s="6" t="s">
        <v>5379</v>
      </c>
      <c r="O720" s="11"/>
      <c r="P720" s="11"/>
      <c r="Q720" s="6" t="s">
        <v>2832</v>
      </c>
      <c r="R720" s="9" t="b">
        <v>1</v>
      </c>
      <c r="S720" s="9" t="b">
        <v>1</v>
      </c>
      <c r="T720" s="6" t="s">
        <v>2831</v>
      </c>
      <c r="U720" s="17" t="str">
        <f>INDEX(Data!U:U,MATCH($D720,Data!$D:$D,0))</f>
        <v>59006-00001</v>
      </c>
      <c r="V720" s="17" t="str">
        <f>INDEX(Data!V:V,MATCH($D720,Data!$D:$D,0))</f>
        <v/>
      </c>
      <c r="W720" s="17" t="str">
        <f>INDEX(Data!W:W,MATCH($D720,Data!$D:$D,0))</f>
        <v/>
      </c>
      <c r="X720" s="17" t="str">
        <f>INDEX(Data!X:X,MATCH($D720,Data!$D:$D,0))</f>
        <v/>
      </c>
      <c r="Y720" s="17" t="str">
        <f>INDEX(Data!Y:Y,MATCH($D720,Data!$D:$D,0))</f>
        <v/>
      </c>
      <c r="Z720" s="17" t="str">
        <f>INDEX(Data!Z:Z,MATCH($D720,Data!$D:$D,0))</f>
        <v/>
      </c>
      <c r="AA720" s="17" t="str">
        <f>INDEX(Data!AA:AA,MATCH($D720,Data!$D:$D,0))</f>
        <v/>
      </c>
      <c r="AB720" s="17" t="str">
        <f>INDEX(Data!AB:AB,MATCH($D720,Data!$D:$D,0))</f>
        <v/>
      </c>
      <c r="AC720" s="17" t="str">
        <f>INDEX(Data!AC:AC,MATCH($D720,Data!$D:$D,0))</f>
        <v/>
      </c>
      <c r="AD720" s="17" t="str">
        <f>INDEX(Data!AD:AD,MATCH($D720,Data!$D:$D,0))</f>
        <v/>
      </c>
      <c r="AE720" s="17" t="str">
        <f>INDEX(Data!AE:AE,MATCH($D720,Data!$D:$D,0))</f>
        <v/>
      </c>
      <c r="AF720" s="17" t="str">
        <f>INDEX(Data!AF:AF,MATCH($D720,Data!$D:$D,0))</f>
        <v/>
      </c>
      <c r="AG720" s="17" t="str">
        <f>INDEX(Data!AG:AG,MATCH($D720,Data!$D:$D,0))</f>
        <v/>
      </c>
      <c r="AH720" s="17" t="str">
        <f>INDEX(Data!AH:AH,MATCH($D720,Data!$D:$D,0))</f>
        <v/>
      </c>
      <c r="AI720" s="17" t="str">
        <f>INDEX(Data!AI:AI,MATCH($D720,Data!$D:$D,0))</f>
        <v/>
      </c>
      <c r="AJ720" s="17" t="str">
        <f>INDEX(Data!AJ:AJ,MATCH($D720,Data!$D:$D,0))</f>
        <v/>
      </c>
      <c r="AK720" s="10">
        <v>24</v>
      </c>
      <c r="AL720" s="10">
        <v>26</v>
      </c>
      <c r="AM720" s="6" t="s">
        <v>475</v>
      </c>
      <c r="AN720" s="6" t="s">
        <v>2800</v>
      </c>
      <c r="AO720" s="6" t="s">
        <v>2826</v>
      </c>
      <c r="AP720" s="6" t="s">
        <v>2801</v>
      </c>
      <c r="AQ720" s="18" t="s">
        <v>9465</v>
      </c>
      <c r="AR720" s="11" t="str">
        <f t="shared" si="179"/>
        <v>2W Distributor Bike</v>
      </c>
      <c r="AS720" s="11" t="str">
        <f t="shared" si="180"/>
        <v>2W Distributor - Moto</v>
      </c>
      <c r="AT720" s="11" t="str">
        <f t="shared" si="181"/>
        <v>2W Distributor</v>
      </c>
      <c r="AU720" s="11" t="str">
        <f t="shared" si="182"/>
        <v>H2</v>
      </c>
      <c r="AV720" s="11" t="str">
        <f t="shared" si="182"/>
        <v>International - Bike</v>
      </c>
      <c r="AW720" s="11" t="str">
        <f t="shared" si="183"/>
        <v>International - Moto</v>
      </c>
      <c r="AX720" s="11" t="str">
        <f t="shared" si="184"/>
        <v>International - AS</v>
      </c>
      <c r="AY720" s="11" t="str">
        <f t="shared" si="184"/>
        <v>International</v>
      </c>
      <c r="AZ720" s="11" t="str">
        <f t="shared" si="184"/>
        <v>International - New</v>
      </c>
      <c r="BA720" s="11" t="str">
        <f t="shared" si="185"/>
        <v>Mecanic Sport</v>
      </c>
      <c r="BB720" s="11" t="str">
        <f t="shared" si="186"/>
        <v>Moto Dealers</v>
      </c>
      <c r="BC720" s="11" t="str">
        <f t="shared" si="186"/>
        <v>Motonet</v>
      </c>
      <c r="BD720" s="11" t="str">
        <f t="shared" si="187"/>
        <v>Pierce AB</v>
      </c>
      <c r="BE720" s="11" t="str">
        <f t="shared" si="188"/>
        <v>Retail</v>
      </c>
      <c r="BF720" s="11" t="str">
        <f t="shared" si="189"/>
        <v>TREK</v>
      </c>
      <c r="BG720" s="11" t="s">
        <v>2833</v>
      </c>
      <c r="BH720" s="11" t="str">
        <f t="shared" si="190"/>
        <v>https://fs.amplifi.io//file?id=d9638ad1-0e1a-4e55-a291-32701ea4c9b6&amp;variant=thumb&amp;extension=png</v>
      </c>
      <c r="BI720" s="11" t="s">
        <v>2833</v>
      </c>
      <c r="BJ720" s="11"/>
      <c r="BK720" s="11"/>
      <c r="BL720" s="11"/>
      <c r="BM720" s="11"/>
      <c r="BN720" s="11"/>
      <c r="BO720" s="11"/>
      <c r="BP720" s="11"/>
      <c r="BQ720" s="11"/>
      <c r="BR720" s="11"/>
      <c r="BS720" s="11"/>
    </row>
    <row r="721" spans="1:71" x14ac:dyDescent="0.2">
      <c r="A721" s="16">
        <f t="shared" si="191"/>
        <v>720</v>
      </c>
      <c r="B721" s="11" t="str">
        <f t="shared" si="178"/>
        <v>59006-00002</v>
      </c>
      <c r="C721" s="11" t="str">
        <f t="shared" si="178"/>
        <v>59006-00002</v>
      </c>
      <c r="D721" s="7" t="s">
        <v>2834</v>
      </c>
      <c r="E721" s="6" t="s">
        <v>139</v>
      </c>
      <c r="F721" s="11" t="s">
        <v>8991</v>
      </c>
      <c r="G721" s="17" t="str">
        <f>INDEX(Data!G:G,MATCH($D721,Data!$D:$D,0))</f>
        <v>RC1/AC1/ST1</v>
      </c>
      <c r="H721" s="17" t="str">
        <f>INDEX(Data!H:H,MATCH($D721,Data!$D:$D,0))</f>
        <v>Replacement</v>
      </c>
      <c r="I721" s="6" t="s">
        <v>2799</v>
      </c>
      <c r="J721" s="6" t="s">
        <v>5331</v>
      </c>
      <c r="K721" s="6" t="s">
        <v>5333</v>
      </c>
      <c r="L721" s="6" t="s">
        <v>8992</v>
      </c>
      <c r="M721" s="6" t="s">
        <v>5349</v>
      </c>
      <c r="N721" s="6" t="s">
        <v>5379</v>
      </c>
      <c r="O721" s="11"/>
      <c r="P721" s="11"/>
      <c r="Q721" s="6" t="s">
        <v>2835</v>
      </c>
      <c r="R721" s="9" t="b">
        <v>1</v>
      </c>
      <c r="S721" s="9" t="b">
        <v>1</v>
      </c>
      <c r="T721" s="6" t="s">
        <v>2834</v>
      </c>
      <c r="U721" s="17" t="str">
        <f>INDEX(Data!U:U,MATCH($D721,Data!$D:$D,0))</f>
        <v>59006-00002</v>
      </c>
      <c r="V721" s="17" t="str">
        <f>INDEX(Data!V:V,MATCH($D721,Data!$D:$D,0))</f>
        <v/>
      </c>
      <c r="W721" s="17" t="str">
        <f>INDEX(Data!W:W,MATCH($D721,Data!$D:$D,0))</f>
        <v/>
      </c>
      <c r="X721" s="17" t="str">
        <f>INDEX(Data!X:X,MATCH($D721,Data!$D:$D,0))</f>
        <v/>
      </c>
      <c r="Y721" s="17" t="str">
        <f>INDEX(Data!Y:Y,MATCH($D721,Data!$D:$D,0))</f>
        <v/>
      </c>
      <c r="Z721" s="17" t="str">
        <f>INDEX(Data!Z:Z,MATCH($D721,Data!$D:$D,0))</f>
        <v/>
      </c>
      <c r="AA721" s="17" t="str">
        <f>INDEX(Data!AA:AA,MATCH($D721,Data!$D:$D,0))</f>
        <v/>
      </c>
      <c r="AB721" s="17" t="str">
        <f>INDEX(Data!AB:AB,MATCH($D721,Data!$D:$D,0))</f>
        <v/>
      </c>
      <c r="AC721" s="17" t="str">
        <f>INDEX(Data!AC:AC,MATCH($D721,Data!$D:$D,0))</f>
        <v/>
      </c>
      <c r="AD721" s="17" t="str">
        <f>INDEX(Data!AD:AD,MATCH($D721,Data!$D:$D,0))</f>
        <v/>
      </c>
      <c r="AE721" s="17" t="str">
        <f>INDEX(Data!AE:AE,MATCH($D721,Data!$D:$D,0))</f>
        <v/>
      </c>
      <c r="AF721" s="17" t="str">
        <f>INDEX(Data!AF:AF,MATCH($D721,Data!$D:$D,0))</f>
        <v/>
      </c>
      <c r="AG721" s="17" t="str">
        <f>INDEX(Data!AG:AG,MATCH($D721,Data!$D:$D,0))</f>
        <v/>
      </c>
      <c r="AH721" s="17" t="str">
        <f>INDEX(Data!AH:AH,MATCH($D721,Data!$D:$D,0))</f>
        <v/>
      </c>
      <c r="AI721" s="17" t="str">
        <f>INDEX(Data!AI:AI,MATCH($D721,Data!$D:$D,0))</f>
        <v/>
      </c>
      <c r="AJ721" s="17" t="str">
        <f>INDEX(Data!AJ:AJ,MATCH($D721,Data!$D:$D,0))</f>
        <v/>
      </c>
      <c r="AK721" s="10">
        <v>24</v>
      </c>
      <c r="AL721" s="10">
        <v>26</v>
      </c>
      <c r="AM721" s="6" t="s">
        <v>475</v>
      </c>
      <c r="AN721" s="6" t="s">
        <v>2800</v>
      </c>
      <c r="AO721" s="6" t="s">
        <v>2826</v>
      </c>
      <c r="AP721" s="6" t="s">
        <v>2801</v>
      </c>
      <c r="AQ721" s="18" t="s">
        <v>9465</v>
      </c>
      <c r="AR721" s="11" t="str">
        <f t="shared" si="179"/>
        <v>2W Distributor Bike</v>
      </c>
      <c r="AS721" s="11" t="str">
        <f t="shared" si="180"/>
        <v>2W Distributor - Moto</v>
      </c>
      <c r="AT721" s="11" t="str">
        <f t="shared" si="181"/>
        <v>2W Distributor</v>
      </c>
      <c r="AU721" s="11" t="str">
        <f t="shared" si="182"/>
        <v>H2</v>
      </c>
      <c r="AV721" s="11" t="str">
        <f t="shared" si="182"/>
        <v>International - Bike</v>
      </c>
      <c r="AW721" s="11" t="str">
        <f t="shared" si="183"/>
        <v>International - Moto</v>
      </c>
      <c r="AX721" s="11" t="str">
        <f t="shared" si="184"/>
        <v>International - AS</v>
      </c>
      <c r="AY721" s="11" t="str">
        <f t="shared" si="184"/>
        <v>International</v>
      </c>
      <c r="AZ721" s="11" t="str">
        <f t="shared" si="184"/>
        <v>International - New</v>
      </c>
      <c r="BA721" s="11" t="str">
        <f t="shared" si="185"/>
        <v>Mecanic Sport</v>
      </c>
      <c r="BB721" s="11" t="str">
        <f t="shared" si="186"/>
        <v>Moto Dealers</v>
      </c>
      <c r="BC721" s="11" t="str">
        <f t="shared" si="186"/>
        <v>Motonet</v>
      </c>
      <c r="BD721" s="11" t="str">
        <f t="shared" si="187"/>
        <v>Pierce AB</v>
      </c>
      <c r="BE721" s="11" t="str">
        <f t="shared" si="188"/>
        <v>Retail</v>
      </c>
      <c r="BF721" s="11" t="str">
        <f t="shared" si="189"/>
        <v>TREK</v>
      </c>
      <c r="BG721" s="11" t="s">
        <v>2836</v>
      </c>
      <c r="BH721" s="11" t="str">
        <f t="shared" si="190"/>
        <v>https://fs.amplifi.io//file?id=cd790dca-cdd5-42e4-b650-49254bf5062c&amp;variant=thumb&amp;extension=png</v>
      </c>
      <c r="BI721" s="11" t="s">
        <v>2836</v>
      </c>
      <c r="BJ721" s="11"/>
      <c r="BK721" s="11"/>
      <c r="BL721" s="11"/>
      <c r="BM721" s="11"/>
      <c r="BN721" s="11"/>
      <c r="BO721" s="11"/>
      <c r="BP721" s="11"/>
      <c r="BQ721" s="11"/>
      <c r="BR721" s="11"/>
      <c r="BS721" s="11"/>
    </row>
    <row r="722" spans="1:71" x14ac:dyDescent="0.2">
      <c r="A722" s="16">
        <f t="shared" si="191"/>
        <v>721</v>
      </c>
      <c r="B722" s="11" t="str">
        <f t="shared" ref="B722:C741" si="192">C722</f>
        <v>59006-00003</v>
      </c>
      <c r="C722" s="11" t="str">
        <f t="shared" si="192"/>
        <v>59006-00003</v>
      </c>
      <c r="D722" s="7" t="s">
        <v>2837</v>
      </c>
      <c r="E722" s="6" t="s">
        <v>139</v>
      </c>
      <c r="F722" s="11" t="s">
        <v>8991</v>
      </c>
      <c r="G722" s="17" t="str">
        <f>INDEX(Data!G:G,MATCH($D722,Data!$D:$D,0))</f>
        <v>RC1/AC1/ST1</v>
      </c>
      <c r="H722" s="17" t="str">
        <f>INDEX(Data!H:H,MATCH($D722,Data!$D:$D,0))</f>
        <v>Replacement</v>
      </c>
      <c r="I722" s="6" t="s">
        <v>2799</v>
      </c>
      <c r="J722" s="6" t="s">
        <v>5331</v>
      </c>
      <c r="K722" s="6" t="s">
        <v>5333</v>
      </c>
      <c r="L722" s="6" t="s">
        <v>8992</v>
      </c>
      <c r="M722" s="6" t="s">
        <v>5349</v>
      </c>
      <c r="N722" s="6" t="s">
        <v>5379</v>
      </c>
      <c r="O722" s="11"/>
      <c r="P722" s="11"/>
      <c r="Q722" s="6" t="s">
        <v>2812</v>
      </c>
      <c r="R722" s="9" t="b">
        <v>1</v>
      </c>
      <c r="S722" s="9" t="b">
        <v>1</v>
      </c>
      <c r="T722" s="6" t="s">
        <v>2837</v>
      </c>
      <c r="U722" s="17" t="str">
        <f>INDEX(Data!U:U,MATCH($D722,Data!$D:$D,0))</f>
        <v>59006-00003</v>
      </c>
      <c r="V722" s="17" t="str">
        <f>INDEX(Data!V:V,MATCH($D722,Data!$D:$D,0))</f>
        <v/>
      </c>
      <c r="W722" s="17" t="str">
        <f>INDEX(Data!W:W,MATCH($D722,Data!$D:$D,0))</f>
        <v/>
      </c>
      <c r="X722" s="17" t="str">
        <f>INDEX(Data!X:X,MATCH($D722,Data!$D:$D,0))</f>
        <v/>
      </c>
      <c r="Y722" s="17" t="str">
        <f>INDEX(Data!Y:Y,MATCH($D722,Data!$D:$D,0))</f>
        <v/>
      </c>
      <c r="Z722" s="17" t="str">
        <f>INDEX(Data!Z:Z,MATCH($D722,Data!$D:$D,0))</f>
        <v/>
      </c>
      <c r="AA722" s="17" t="str">
        <f>INDEX(Data!AA:AA,MATCH($D722,Data!$D:$D,0))</f>
        <v/>
      </c>
      <c r="AB722" s="17" t="str">
        <f>INDEX(Data!AB:AB,MATCH($D722,Data!$D:$D,0))</f>
        <v/>
      </c>
      <c r="AC722" s="17" t="str">
        <f>INDEX(Data!AC:AC,MATCH($D722,Data!$D:$D,0))</f>
        <v/>
      </c>
      <c r="AD722" s="17" t="str">
        <f>INDEX(Data!AD:AD,MATCH($D722,Data!$D:$D,0))</f>
        <v/>
      </c>
      <c r="AE722" s="17" t="str">
        <f>INDEX(Data!AE:AE,MATCH($D722,Data!$D:$D,0))</f>
        <v/>
      </c>
      <c r="AF722" s="17" t="str">
        <f>INDEX(Data!AF:AF,MATCH($D722,Data!$D:$D,0))</f>
        <v/>
      </c>
      <c r="AG722" s="17" t="str">
        <f>INDEX(Data!AG:AG,MATCH($D722,Data!$D:$D,0))</f>
        <v/>
      </c>
      <c r="AH722" s="17" t="str">
        <f>INDEX(Data!AH:AH,MATCH($D722,Data!$D:$D,0))</f>
        <v/>
      </c>
      <c r="AI722" s="17" t="str">
        <f>INDEX(Data!AI:AI,MATCH($D722,Data!$D:$D,0))</f>
        <v/>
      </c>
      <c r="AJ722" s="17" t="str">
        <f>INDEX(Data!AJ:AJ,MATCH($D722,Data!$D:$D,0))</f>
        <v/>
      </c>
      <c r="AK722" s="10">
        <v>24</v>
      </c>
      <c r="AL722" s="10">
        <v>26</v>
      </c>
      <c r="AM722" s="6" t="s">
        <v>475</v>
      </c>
      <c r="AN722" s="6" t="s">
        <v>2800</v>
      </c>
      <c r="AO722" s="6" t="s">
        <v>2826</v>
      </c>
      <c r="AP722" s="6" t="s">
        <v>2801</v>
      </c>
      <c r="AQ722" s="18" t="s">
        <v>9465</v>
      </c>
      <c r="AR722" s="11" t="str">
        <f t="shared" si="179"/>
        <v>2W Distributor Bike</v>
      </c>
      <c r="AS722" s="11" t="str">
        <f t="shared" si="180"/>
        <v>2W Distributor - Moto</v>
      </c>
      <c r="AT722" s="11" t="str">
        <f t="shared" si="181"/>
        <v>2W Distributor</v>
      </c>
      <c r="AU722" s="11" t="str">
        <f t="shared" si="182"/>
        <v>H2</v>
      </c>
      <c r="AV722" s="11" t="str">
        <f t="shared" si="182"/>
        <v>International - Bike</v>
      </c>
      <c r="AW722" s="11" t="str">
        <f t="shared" si="183"/>
        <v>International - Moto</v>
      </c>
      <c r="AX722" s="11" t="str">
        <f t="shared" si="184"/>
        <v>International - AS</v>
      </c>
      <c r="AY722" s="11" t="str">
        <f t="shared" si="184"/>
        <v>International</v>
      </c>
      <c r="AZ722" s="11" t="str">
        <f t="shared" si="184"/>
        <v>International - New</v>
      </c>
      <c r="BA722" s="11" t="str">
        <f t="shared" si="185"/>
        <v>Mecanic Sport</v>
      </c>
      <c r="BB722" s="11" t="str">
        <f t="shared" si="186"/>
        <v>Moto Dealers</v>
      </c>
      <c r="BC722" s="11" t="str">
        <f t="shared" si="186"/>
        <v>Motonet</v>
      </c>
      <c r="BD722" s="11" t="str">
        <f t="shared" si="187"/>
        <v>Pierce AB</v>
      </c>
      <c r="BE722" s="11" t="str">
        <f t="shared" si="188"/>
        <v>Retail</v>
      </c>
      <c r="BF722" s="11" t="str">
        <f t="shared" si="189"/>
        <v>TREK</v>
      </c>
      <c r="BG722" s="11" t="s">
        <v>2838</v>
      </c>
      <c r="BH722" s="11" t="str">
        <f t="shared" si="190"/>
        <v>https://fs.amplifi.io//file?id=ec87fe6f-c6e9-4cec-9d90-97b1ac9acb86&amp;variant=thumb&amp;extension=png</v>
      </c>
      <c r="BI722" s="11" t="s">
        <v>2838</v>
      </c>
      <c r="BJ722" s="11"/>
      <c r="BK722" s="11"/>
      <c r="BL722" s="11"/>
      <c r="BM722" s="11"/>
      <c r="BN722" s="11"/>
      <c r="BO722" s="11"/>
      <c r="BP722" s="11"/>
      <c r="BQ722" s="11"/>
      <c r="BR722" s="11"/>
      <c r="BS722" s="11"/>
    </row>
    <row r="723" spans="1:71" x14ac:dyDescent="0.2">
      <c r="A723" s="16">
        <f t="shared" si="191"/>
        <v>722</v>
      </c>
      <c r="B723" s="11" t="str">
        <f t="shared" si="192"/>
        <v>59007-00001</v>
      </c>
      <c r="C723" s="11" t="str">
        <f t="shared" si="192"/>
        <v>59007-00001</v>
      </c>
      <c r="D723" s="7" t="s">
        <v>2839</v>
      </c>
      <c r="E723" s="6" t="s">
        <v>139</v>
      </c>
      <c r="F723" s="11" t="s">
        <v>8991</v>
      </c>
      <c r="G723" s="17" t="str">
        <f>INDEX(Data!G:G,MATCH($D723,Data!$D:$D,0))</f>
        <v>RC1/AC1/ST1</v>
      </c>
      <c r="H723" s="17" t="str">
        <f>INDEX(Data!H:H,MATCH($D723,Data!$D:$D,0))</f>
        <v>Replacement</v>
      </c>
      <c r="I723" s="6" t="s">
        <v>2799</v>
      </c>
      <c r="J723" s="6" t="s">
        <v>5331</v>
      </c>
      <c r="K723" s="6" t="s">
        <v>5333</v>
      </c>
      <c r="L723" s="6" t="s">
        <v>8992</v>
      </c>
      <c r="M723" s="6" t="s">
        <v>5349</v>
      </c>
      <c r="N723" s="6" t="s">
        <v>5382</v>
      </c>
      <c r="O723" s="11"/>
      <c r="P723" s="11"/>
      <c r="Q723" s="6" t="s">
        <v>638</v>
      </c>
      <c r="R723" s="9" t="b">
        <v>1</v>
      </c>
      <c r="S723" s="9" t="b">
        <v>0</v>
      </c>
      <c r="T723" s="6" t="s">
        <v>2839</v>
      </c>
      <c r="U723" s="17" t="str">
        <f>INDEX(Data!U:U,MATCH($D723,Data!$D:$D,0))</f>
        <v>59007-00001</v>
      </c>
      <c r="V723" s="17" t="str">
        <f>INDEX(Data!V:V,MATCH($D723,Data!$D:$D,0))</f>
        <v/>
      </c>
      <c r="W723" s="17" t="str">
        <f>INDEX(Data!W:W,MATCH($D723,Data!$D:$D,0))</f>
        <v/>
      </c>
      <c r="X723" s="17" t="str">
        <f>INDEX(Data!X:X,MATCH($D723,Data!$D:$D,0))</f>
        <v/>
      </c>
      <c r="Y723" s="17" t="str">
        <f>INDEX(Data!Y:Y,MATCH($D723,Data!$D:$D,0))</f>
        <v/>
      </c>
      <c r="Z723" s="17" t="str">
        <f>INDEX(Data!Z:Z,MATCH($D723,Data!$D:$D,0))</f>
        <v/>
      </c>
      <c r="AA723" s="17" t="str">
        <f>INDEX(Data!AA:AA,MATCH($D723,Data!$D:$D,0))</f>
        <v/>
      </c>
      <c r="AB723" s="17" t="str">
        <f>INDEX(Data!AB:AB,MATCH($D723,Data!$D:$D,0))</f>
        <v/>
      </c>
      <c r="AC723" s="17" t="str">
        <f>INDEX(Data!AC:AC,MATCH($D723,Data!$D:$D,0))</f>
        <v>OS</v>
      </c>
      <c r="AD723" s="17" t="str">
        <f>INDEX(Data!AD:AD,MATCH($D723,Data!$D:$D,0))</f>
        <v/>
      </c>
      <c r="AE723" s="17" t="str">
        <f>INDEX(Data!AE:AE,MATCH($D723,Data!$D:$D,0))</f>
        <v/>
      </c>
      <c r="AF723" s="17" t="str">
        <f>INDEX(Data!AF:AF,MATCH($D723,Data!$D:$D,0))</f>
        <v/>
      </c>
      <c r="AG723" s="17" t="str">
        <f>INDEX(Data!AG:AG,MATCH($D723,Data!$D:$D,0))</f>
        <v/>
      </c>
      <c r="AH723" s="17" t="str">
        <f>INDEX(Data!AH:AH,MATCH($D723,Data!$D:$D,0))</f>
        <v/>
      </c>
      <c r="AI723" s="17" t="str">
        <f>INDEX(Data!AI:AI,MATCH($D723,Data!$D:$D,0))</f>
        <v/>
      </c>
      <c r="AJ723" s="17" t="str">
        <f>INDEX(Data!AJ:AJ,MATCH($D723,Data!$D:$D,0))</f>
        <v/>
      </c>
      <c r="AK723" s="10">
        <v>17</v>
      </c>
      <c r="AL723" s="10">
        <v>19</v>
      </c>
      <c r="AM723" s="6" t="s">
        <v>45</v>
      </c>
      <c r="AN723" s="6" t="s">
        <v>2800</v>
      </c>
      <c r="AO723" s="6" t="s">
        <v>2826</v>
      </c>
      <c r="AP723" s="6" t="s">
        <v>2801</v>
      </c>
      <c r="AQ723" s="18" t="s">
        <v>9465</v>
      </c>
      <c r="AR723" s="11" t="str">
        <f t="shared" si="179"/>
        <v>2W Distributor Bike</v>
      </c>
      <c r="AS723" s="11" t="str">
        <f t="shared" si="180"/>
        <v>2W Distributor - Moto</v>
      </c>
      <c r="AT723" s="11" t="str">
        <f t="shared" si="181"/>
        <v>2W Distributor</v>
      </c>
      <c r="AU723" s="11" t="str">
        <f t="shared" si="182"/>
        <v>H2</v>
      </c>
      <c r="AV723" s="11" t="str">
        <f t="shared" si="182"/>
        <v>International - Bike</v>
      </c>
      <c r="AW723" s="11" t="str">
        <f t="shared" si="183"/>
        <v>International - Moto</v>
      </c>
      <c r="AX723" s="11" t="str">
        <f t="shared" si="184"/>
        <v>International - AS</v>
      </c>
      <c r="AY723" s="11" t="str">
        <f t="shared" si="184"/>
        <v>International</v>
      </c>
      <c r="AZ723" s="11" t="str">
        <f t="shared" si="184"/>
        <v>International - New</v>
      </c>
      <c r="BA723" s="11" t="str">
        <f t="shared" si="185"/>
        <v>Mecanic Sport</v>
      </c>
      <c r="BB723" s="11" t="str">
        <f t="shared" si="186"/>
        <v>Moto Dealers</v>
      </c>
      <c r="BC723" s="11" t="str">
        <f t="shared" si="186"/>
        <v>Motonet</v>
      </c>
      <c r="BD723" s="11" t="str">
        <f t="shared" si="187"/>
        <v>Pierce AB</v>
      </c>
      <c r="BE723" s="11" t="str">
        <f t="shared" si="188"/>
        <v>Retail</v>
      </c>
      <c r="BF723" s="11" t="str">
        <f t="shared" si="189"/>
        <v>TREK</v>
      </c>
      <c r="BG723" s="11" t="s">
        <v>2840</v>
      </c>
      <c r="BH723" s="11" t="str">
        <f t="shared" si="190"/>
        <v>https://fs.amplifi.io//file?id=24fc67e1-623f-4ef7-a5ad-97b3f6a0683c&amp;variant=thumb&amp;extension=png</v>
      </c>
      <c r="BI723" s="11" t="s">
        <v>2840</v>
      </c>
      <c r="BJ723" s="11"/>
      <c r="BK723" s="11"/>
      <c r="BL723" s="11"/>
      <c r="BM723" s="11"/>
      <c r="BN723" s="11"/>
      <c r="BO723" s="11"/>
      <c r="BP723" s="11"/>
      <c r="BQ723" s="11"/>
      <c r="BR723" s="11"/>
      <c r="BS723" s="11"/>
    </row>
    <row r="724" spans="1:71" x14ac:dyDescent="0.2">
      <c r="A724" s="16">
        <f t="shared" si="191"/>
        <v>723</v>
      </c>
      <c r="B724" s="11" t="str">
        <f t="shared" si="192"/>
        <v>59009-00001</v>
      </c>
      <c r="C724" s="11" t="str">
        <f t="shared" si="192"/>
        <v>59009-00001</v>
      </c>
      <c r="D724" s="7" t="s">
        <v>2841</v>
      </c>
      <c r="E724" s="6" t="s">
        <v>139</v>
      </c>
      <c r="F724" s="11" t="s">
        <v>8991</v>
      </c>
      <c r="G724" s="17" t="str">
        <f>INDEX(Data!G:G,MATCH($D724,Data!$D:$D,0))</f>
        <v>RC1/AC1/ST1</v>
      </c>
      <c r="H724" s="17" t="str">
        <f>INDEX(Data!H:H,MATCH($D724,Data!$D:$D,0))</f>
        <v>Replacement</v>
      </c>
      <c r="I724" s="6" t="s">
        <v>2799</v>
      </c>
      <c r="J724" s="6" t="s">
        <v>5331</v>
      </c>
      <c r="K724" s="6" t="s">
        <v>5333</v>
      </c>
      <c r="L724" s="6" t="s">
        <v>8992</v>
      </c>
      <c r="M724" s="6" t="s">
        <v>5349</v>
      </c>
      <c r="N724" s="6" t="s">
        <v>5383</v>
      </c>
      <c r="O724" s="11"/>
      <c r="P724" s="11"/>
      <c r="Q724" s="6" t="s">
        <v>638</v>
      </c>
      <c r="R724" s="9" t="b">
        <v>1</v>
      </c>
      <c r="S724" s="9" t="b">
        <v>1</v>
      </c>
      <c r="T724" s="6" t="s">
        <v>2841</v>
      </c>
      <c r="U724" s="17" t="str">
        <f>INDEX(Data!U:U,MATCH($D724,Data!$D:$D,0))</f>
        <v>59009-00001</v>
      </c>
      <c r="V724" s="17" t="str">
        <f>INDEX(Data!V:V,MATCH($D724,Data!$D:$D,0))</f>
        <v/>
      </c>
      <c r="W724" s="17" t="str">
        <f>INDEX(Data!W:W,MATCH($D724,Data!$D:$D,0))</f>
        <v/>
      </c>
      <c r="X724" s="17" t="str">
        <f>INDEX(Data!X:X,MATCH($D724,Data!$D:$D,0))</f>
        <v/>
      </c>
      <c r="Y724" s="17" t="str">
        <f>INDEX(Data!Y:Y,MATCH($D724,Data!$D:$D,0))</f>
        <v/>
      </c>
      <c r="Z724" s="17" t="str">
        <f>INDEX(Data!Z:Z,MATCH($D724,Data!$D:$D,0))</f>
        <v/>
      </c>
      <c r="AA724" s="17" t="str">
        <f>INDEX(Data!AA:AA,MATCH($D724,Data!$D:$D,0))</f>
        <v/>
      </c>
      <c r="AB724" s="17" t="str">
        <f>INDEX(Data!AB:AB,MATCH($D724,Data!$D:$D,0))</f>
        <v/>
      </c>
      <c r="AC724" s="17" t="str">
        <f>INDEX(Data!AC:AC,MATCH($D724,Data!$D:$D,0))</f>
        <v/>
      </c>
      <c r="AD724" s="17" t="str">
        <f>INDEX(Data!AD:AD,MATCH($D724,Data!$D:$D,0))</f>
        <v/>
      </c>
      <c r="AE724" s="17" t="str">
        <f>INDEX(Data!AE:AE,MATCH($D724,Data!$D:$D,0))</f>
        <v/>
      </c>
      <c r="AF724" s="17" t="str">
        <f>INDEX(Data!AF:AF,MATCH($D724,Data!$D:$D,0))</f>
        <v/>
      </c>
      <c r="AG724" s="17" t="str">
        <f>INDEX(Data!AG:AG,MATCH($D724,Data!$D:$D,0))</f>
        <v/>
      </c>
      <c r="AH724" s="17" t="str">
        <f>INDEX(Data!AH:AH,MATCH($D724,Data!$D:$D,0))</f>
        <v/>
      </c>
      <c r="AI724" s="17" t="str">
        <f>INDEX(Data!AI:AI,MATCH($D724,Data!$D:$D,0))</f>
        <v/>
      </c>
      <c r="AJ724" s="17" t="str">
        <f>INDEX(Data!AJ:AJ,MATCH($D724,Data!$D:$D,0))</f>
        <v/>
      </c>
      <c r="AK724" s="10">
        <v>17</v>
      </c>
      <c r="AL724" s="10">
        <v>19</v>
      </c>
      <c r="AM724" s="6" t="s">
        <v>475</v>
      </c>
      <c r="AN724" s="6" t="s">
        <v>2800</v>
      </c>
      <c r="AO724" s="6" t="s">
        <v>2826</v>
      </c>
      <c r="AP724" s="6" t="s">
        <v>2801</v>
      </c>
      <c r="AQ724" s="18" t="s">
        <v>9465</v>
      </c>
      <c r="AR724" s="11" t="str">
        <f t="shared" si="179"/>
        <v>2W Distributor Bike</v>
      </c>
      <c r="AS724" s="11" t="str">
        <f t="shared" si="180"/>
        <v>2W Distributor - Moto</v>
      </c>
      <c r="AT724" s="11" t="str">
        <f t="shared" si="181"/>
        <v>2W Distributor</v>
      </c>
      <c r="AU724" s="11" t="str">
        <f t="shared" si="182"/>
        <v>H2</v>
      </c>
      <c r="AV724" s="11" t="str">
        <f t="shared" si="182"/>
        <v>International - Bike</v>
      </c>
      <c r="AW724" s="11" t="str">
        <f t="shared" si="183"/>
        <v>International - Moto</v>
      </c>
      <c r="AX724" s="11" t="str">
        <f t="shared" si="184"/>
        <v>International - AS</v>
      </c>
      <c r="AY724" s="11" t="str">
        <f t="shared" si="184"/>
        <v>International</v>
      </c>
      <c r="AZ724" s="11" t="str">
        <f t="shared" si="184"/>
        <v>International - New</v>
      </c>
      <c r="BA724" s="11" t="str">
        <f t="shared" si="185"/>
        <v>Mecanic Sport</v>
      </c>
      <c r="BB724" s="11" t="str">
        <f t="shared" si="186"/>
        <v>Moto Dealers</v>
      </c>
      <c r="BC724" s="11" t="str">
        <f t="shared" si="186"/>
        <v>Motonet</v>
      </c>
      <c r="BD724" s="11" t="str">
        <f t="shared" si="187"/>
        <v>Pierce AB</v>
      </c>
      <c r="BE724" s="11" t="str">
        <f t="shared" si="188"/>
        <v>Retail</v>
      </c>
      <c r="BF724" s="11" t="str">
        <f t="shared" si="189"/>
        <v>TREK</v>
      </c>
      <c r="BG724" s="11" t="s">
        <v>2842</v>
      </c>
      <c r="BH724" s="11" t="str">
        <f t="shared" si="190"/>
        <v>https://fs.amplifi.io//file?id=35251bb8-e66d-4391-9c0e-d90dfe87018e&amp;variant=thumb&amp;extension=png</v>
      </c>
      <c r="BI724" s="11" t="s">
        <v>2842</v>
      </c>
      <c r="BJ724" s="11"/>
      <c r="BK724" s="11"/>
      <c r="BL724" s="11"/>
      <c r="BM724" s="11"/>
      <c r="BN724" s="11"/>
      <c r="BO724" s="11"/>
      <c r="BP724" s="11"/>
      <c r="BQ724" s="11"/>
      <c r="BR724" s="11"/>
      <c r="BS724" s="11"/>
    </row>
    <row r="725" spans="1:71" x14ac:dyDescent="0.2">
      <c r="A725" s="16">
        <f t="shared" si="191"/>
        <v>724</v>
      </c>
      <c r="B725" s="11" t="str">
        <f t="shared" si="192"/>
        <v>59009-00002</v>
      </c>
      <c r="C725" s="11" t="str">
        <f t="shared" si="192"/>
        <v>59009-00002</v>
      </c>
      <c r="D725" s="7" t="s">
        <v>2843</v>
      </c>
      <c r="E725" s="6" t="s">
        <v>139</v>
      </c>
      <c r="F725" s="11" t="s">
        <v>8991</v>
      </c>
      <c r="G725" s="17" t="str">
        <f>INDEX(Data!G:G,MATCH($D725,Data!$D:$D,0))</f>
        <v>RC1/AC1/ST1</v>
      </c>
      <c r="H725" s="17" t="str">
        <f>INDEX(Data!H:H,MATCH($D725,Data!$D:$D,0))</f>
        <v>Replacement</v>
      </c>
      <c r="I725" s="6" t="s">
        <v>2799</v>
      </c>
      <c r="J725" s="6" t="s">
        <v>5331</v>
      </c>
      <c r="K725" s="6" t="s">
        <v>5333</v>
      </c>
      <c r="L725" s="6" t="s">
        <v>8992</v>
      </c>
      <c r="M725" s="6" t="s">
        <v>5349</v>
      </c>
      <c r="N725" s="6" t="s">
        <v>5383</v>
      </c>
      <c r="O725" s="11"/>
      <c r="P725" s="11"/>
      <c r="Q725" s="6" t="s">
        <v>2804</v>
      </c>
      <c r="R725" s="9" t="b">
        <v>1</v>
      </c>
      <c r="S725" s="9" t="b">
        <v>1</v>
      </c>
      <c r="T725" s="6" t="s">
        <v>2843</v>
      </c>
      <c r="U725" s="17" t="str">
        <f>INDEX(Data!U:U,MATCH($D725,Data!$D:$D,0))</f>
        <v>59009-00002</v>
      </c>
      <c r="V725" s="17" t="str">
        <f>INDEX(Data!V:V,MATCH($D725,Data!$D:$D,0))</f>
        <v/>
      </c>
      <c r="W725" s="17" t="str">
        <f>INDEX(Data!W:W,MATCH($D725,Data!$D:$D,0))</f>
        <v/>
      </c>
      <c r="X725" s="17" t="str">
        <f>INDEX(Data!X:X,MATCH($D725,Data!$D:$D,0))</f>
        <v/>
      </c>
      <c r="Y725" s="17" t="str">
        <f>INDEX(Data!Y:Y,MATCH($D725,Data!$D:$D,0))</f>
        <v/>
      </c>
      <c r="Z725" s="17" t="str">
        <f>INDEX(Data!Z:Z,MATCH($D725,Data!$D:$D,0))</f>
        <v/>
      </c>
      <c r="AA725" s="17" t="str">
        <f>INDEX(Data!AA:AA,MATCH($D725,Data!$D:$D,0))</f>
        <v/>
      </c>
      <c r="AB725" s="17" t="str">
        <f>INDEX(Data!AB:AB,MATCH($D725,Data!$D:$D,0))</f>
        <v/>
      </c>
      <c r="AC725" s="17" t="str">
        <f>INDEX(Data!AC:AC,MATCH($D725,Data!$D:$D,0))</f>
        <v/>
      </c>
      <c r="AD725" s="17" t="str">
        <f>INDEX(Data!AD:AD,MATCH($D725,Data!$D:$D,0))</f>
        <v/>
      </c>
      <c r="AE725" s="17" t="str">
        <f>INDEX(Data!AE:AE,MATCH($D725,Data!$D:$D,0))</f>
        <v/>
      </c>
      <c r="AF725" s="17" t="str">
        <f>INDEX(Data!AF:AF,MATCH($D725,Data!$D:$D,0))</f>
        <v/>
      </c>
      <c r="AG725" s="17" t="str">
        <f>INDEX(Data!AG:AG,MATCH($D725,Data!$D:$D,0))</f>
        <v/>
      </c>
      <c r="AH725" s="17" t="str">
        <f>INDEX(Data!AH:AH,MATCH($D725,Data!$D:$D,0))</f>
        <v/>
      </c>
      <c r="AI725" s="17" t="str">
        <f>INDEX(Data!AI:AI,MATCH($D725,Data!$D:$D,0))</f>
        <v/>
      </c>
      <c r="AJ725" s="17" t="str">
        <f>INDEX(Data!AJ:AJ,MATCH($D725,Data!$D:$D,0))</f>
        <v/>
      </c>
      <c r="AK725" s="10">
        <v>17</v>
      </c>
      <c r="AL725" s="10">
        <v>19</v>
      </c>
      <c r="AM725" s="6" t="s">
        <v>475</v>
      </c>
      <c r="AN725" s="6" t="s">
        <v>2800</v>
      </c>
      <c r="AO725" s="6" t="s">
        <v>2826</v>
      </c>
      <c r="AP725" s="6" t="s">
        <v>2801</v>
      </c>
      <c r="AQ725" s="18" t="s">
        <v>9465</v>
      </c>
      <c r="AR725" s="11" t="str">
        <f t="shared" si="179"/>
        <v>2W Distributor Bike</v>
      </c>
      <c r="AS725" s="11" t="str">
        <f t="shared" si="180"/>
        <v>2W Distributor - Moto</v>
      </c>
      <c r="AT725" s="11" t="str">
        <f t="shared" si="181"/>
        <v>2W Distributor</v>
      </c>
      <c r="AU725" s="11" t="str">
        <f t="shared" si="182"/>
        <v>H2</v>
      </c>
      <c r="AV725" s="11" t="str">
        <f t="shared" si="182"/>
        <v>International - Bike</v>
      </c>
      <c r="AW725" s="11" t="str">
        <f t="shared" si="183"/>
        <v>International - Moto</v>
      </c>
      <c r="AX725" s="11" t="str">
        <f t="shared" si="184"/>
        <v>International - AS</v>
      </c>
      <c r="AY725" s="11" t="str">
        <f t="shared" si="184"/>
        <v>International</v>
      </c>
      <c r="AZ725" s="11" t="str">
        <f t="shared" si="184"/>
        <v>International - New</v>
      </c>
      <c r="BA725" s="11" t="str">
        <f t="shared" si="185"/>
        <v>Mecanic Sport</v>
      </c>
      <c r="BB725" s="11" t="str">
        <f t="shared" si="186"/>
        <v>Moto Dealers</v>
      </c>
      <c r="BC725" s="11" t="str">
        <f t="shared" si="186"/>
        <v>Motonet</v>
      </c>
      <c r="BD725" s="11" t="str">
        <f t="shared" si="187"/>
        <v>Pierce AB</v>
      </c>
      <c r="BE725" s="11" t="str">
        <f t="shared" si="188"/>
        <v>Retail</v>
      </c>
      <c r="BF725" s="11" t="str">
        <f t="shared" si="189"/>
        <v>TREK</v>
      </c>
      <c r="BG725" s="11" t="s">
        <v>2844</v>
      </c>
      <c r="BH725" s="11" t="str">
        <f t="shared" si="190"/>
        <v>https://fs.amplifi.io//file?id=517b0542-2616-4e8d-bd4e-072f149cc053&amp;variant=thumb&amp;extension=png</v>
      </c>
      <c r="BI725" s="11" t="s">
        <v>2844</v>
      </c>
      <c r="BJ725" s="11"/>
      <c r="BK725" s="11"/>
      <c r="BL725" s="11"/>
      <c r="BM725" s="11"/>
      <c r="BN725" s="11"/>
      <c r="BO725" s="11"/>
      <c r="BP725" s="11"/>
      <c r="BQ725" s="11"/>
      <c r="BR725" s="11"/>
      <c r="BS725" s="11"/>
    </row>
    <row r="726" spans="1:71" x14ac:dyDescent="0.2">
      <c r="A726" s="16">
        <f t="shared" si="191"/>
        <v>725</v>
      </c>
      <c r="B726" s="11" t="str">
        <f t="shared" si="192"/>
        <v>59010-00001</v>
      </c>
      <c r="C726" s="11" t="str">
        <f t="shared" si="192"/>
        <v>59010-00001</v>
      </c>
      <c r="D726" s="7" t="s">
        <v>2845</v>
      </c>
      <c r="E726" s="6" t="s">
        <v>2846</v>
      </c>
      <c r="F726" s="11" t="s">
        <v>8991</v>
      </c>
      <c r="G726" s="17" t="str">
        <f>INDEX(Data!G:G,MATCH($D726,Data!$D:$D,0))</f>
        <v>RC1/AC1/ST1</v>
      </c>
      <c r="H726" s="17" t="str">
        <f>INDEX(Data!H:H,MATCH($D726,Data!$D:$D,0))</f>
        <v>Replacement</v>
      </c>
      <c r="I726" s="6" t="s">
        <v>2799</v>
      </c>
      <c r="J726" s="6" t="s">
        <v>5331</v>
      </c>
      <c r="K726" s="6" t="s">
        <v>5333</v>
      </c>
      <c r="L726" s="6" t="s">
        <v>8992</v>
      </c>
      <c r="M726" s="6" t="s">
        <v>5349</v>
      </c>
      <c r="N726" s="6" t="s">
        <v>5383</v>
      </c>
      <c r="O726" s="11"/>
      <c r="P726" s="11"/>
      <c r="Q726" s="6" t="s">
        <v>2812</v>
      </c>
      <c r="R726" s="9" t="b">
        <v>1</v>
      </c>
      <c r="S726" s="9" t="b">
        <v>1</v>
      </c>
      <c r="T726" s="6" t="s">
        <v>2845</v>
      </c>
      <c r="U726" s="17" t="str">
        <f>INDEX(Data!U:U,MATCH($D726,Data!$D:$D,0))</f>
        <v>59010-00001</v>
      </c>
      <c r="V726" s="17" t="str">
        <f>INDEX(Data!V:V,MATCH($D726,Data!$D:$D,0))</f>
        <v/>
      </c>
      <c r="W726" s="17" t="str">
        <f>INDEX(Data!W:W,MATCH($D726,Data!$D:$D,0))</f>
        <v/>
      </c>
      <c r="X726" s="17" t="str">
        <f>INDEX(Data!X:X,MATCH($D726,Data!$D:$D,0))</f>
        <v/>
      </c>
      <c r="Y726" s="17" t="str">
        <f>INDEX(Data!Y:Y,MATCH($D726,Data!$D:$D,0))</f>
        <v/>
      </c>
      <c r="Z726" s="17" t="str">
        <f>INDEX(Data!Z:Z,MATCH($D726,Data!$D:$D,0))</f>
        <v/>
      </c>
      <c r="AA726" s="17" t="str">
        <f>INDEX(Data!AA:AA,MATCH($D726,Data!$D:$D,0))</f>
        <v/>
      </c>
      <c r="AB726" s="17" t="str">
        <f>INDEX(Data!AB:AB,MATCH($D726,Data!$D:$D,0))</f>
        <v/>
      </c>
      <c r="AC726" s="17" t="str">
        <f>INDEX(Data!AC:AC,MATCH($D726,Data!$D:$D,0))</f>
        <v/>
      </c>
      <c r="AD726" s="17" t="str">
        <f>INDEX(Data!AD:AD,MATCH($D726,Data!$D:$D,0))</f>
        <v/>
      </c>
      <c r="AE726" s="17" t="str">
        <f>INDEX(Data!AE:AE,MATCH($D726,Data!$D:$D,0))</f>
        <v/>
      </c>
      <c r="AF726" s="17" t="str">
        <f>INDEX(Data!AF:AF,MATCH($D726,Data!$D:$D,0))</f>
        <v/>
      </c>
      <c r="AG726" s="17" t="str">
        <f>INDEX(Data!AG:AG,MATCH($D726,Data!$D:$D,0))</f>
        <v/>
      </c>
      <c r="AH726" s="17" t="str">
        <f>INDEX(Data!AH:AH,MATCH($D726,Data!$D:$D,0))</f>
        <v/>
      </c>
      <c r="AI726" s="17" t="str">
        <f>INDEX(Data!AI:AI,MATCH($D726,Data!$D:$D,0))</f>
        <v/>
      </c>
      <c r="AJ726" s="17" t="str">
        <f>INDEX(Data!AJ:AJ,MATCH($D726,Data!$D:$D,0))</f>
        <v/>
      </c>
      <c r="AK726" s="10">
        <v>39</v>
      </c>
      <c r="AL726" s="10">
        <v>41</v>
      </c>
      <c r="AM726" s="6" t="s">
        <v>475</v>
      </c>
      <c r="AN726" s="6" t="s">
        <v>2800</v>
      </c>
      <c r="AO726" s="6" t="s">
        <v>2826</v>
      </c>
      <c r="AP726" s="6" t="s">
        <v>2801</v>
      </c>
      <c r="AQ726" s="18" t="s">
        <v>9465</v>
      </c>
      <c r="AR726" s="11" t="str">
        <f t="shared" si="179"/>
        <v>2W Distributor Bike</v>
      </c>
      <c r="AS726" s="11" t="str">
        <f t="shared" si="180"/>
        <v>2W Distributor - Moto</v>
      </c>
      <c r="AT726" s="11" t="str">
        <f t="shared" si="181"/>
        <v>2W Distributor</v>
      </c>
      <c r="AU726" s="11" t="str">
        <f t="shared" si="182"/>
        <v>H2</v>
      </c>
      <c r="AV726" s="11" t="str">
        <f t="shared" si="182"/>
        <v>International - Bike</v>
      </c>
      <c r="AW726" s="11" t="str">
        <f t="shared" si="183"/>
        <v>International - Moto</v>
      </c>
      <c r="AX726" s="11" t="str">
        <f t="shared" si="184"/>
        <v>International - AS</v>
      </c>
      <c r="AY726" s="11" t="str">
        <f t="shared" si="184"/>
        <v>International</v>
      </c>
      <c r="AZ726" s="11" t="str">
        <f t="shared" si="184"/>
        <v>International - New</v>
      </c>
      <c r="BA726" s="11" t="str">
        <f t="shared" si="185"/>
        <v>Mecanic Sport</v>
      </c>
      <c r="BB726" s="11" t="str">
        <f t="shared" si="186"/>
        <v>Moto Dealers</v>
      </c>
      <c r="BC726" s="11" t="str">
        <f t="shared" si="186"/>
        <v>Motonet</v>
      </c>
      <c r="BD726" s="11" t="str">
        <f t="shared" si="187"/>
        <v>Pierce AB</v>
      </c>
      <c r="BE726" s="11" t="str">
        <f t="shared" si="188"/>
        <v>Retail</v>
      </c>
      <c r="BF726" s="11" t="str">
        <f t="shared" si="189"/>
        <v>TREK</v>
      </c>
      <c r="BG726" s="11" t="s">
        <v>2847</v>
      </c>
      <c r="BH726" s="11" t="str">
        <f t="shared" si="190"/>
        <v>https://fs.amplifi.io//file?id=113eeebb-8c2f-4c1a-8484-b21ddc3bbe9e&amp;variant=thumb&amp;extension=png</v>
      </c>
      <c r="BI726" s="11" t="s">
        <v>2847</v>
      </c>
      <c r="BJ726" s="11"/>
      <c r="BK726" s="11"/>
      <c r="BL726" s="11"/>
      <c r="BM726" s="11"/>
      <c r="BN726" s="11"/>
      <c r="BO726" s="11"/>
      <c r="BP726" s="11"/>
      <c r="BQ726" s="11"/>
      <c r="BR726" s="11"/>
      <c r="BS726" s="11"/>
    </row>
    <row r="727" spans="1:71" x14ac:dyDescent="0.2">
      <c r="A727" s="16">
        <f t="shared" si="191"/>
        <v>726</v>
      </c>
      <c r="B727" s="11" t="str">
        <f t="shared" si="192"/>
        <v>59011-00001</v>
      </c>
      <c r="C727" s="11" t="str">
        <f t="shared" si="192"/>
        <v>59011-00001</v>
      </c>
      <c r="D727" s="7" t="s">
        <v>2848</v>
      </c>
      <c r="E727" s="6" t="s">
        <v>139</v>
      </c>
      <c r="F727" s="11" t="s">
        <v>8991</v>
      </c>
      <c r="G727" s="17" t="str">
        <f>INDEX(Data!G:G,MATCH($D727,Data!$D:$D,0))</f>
        <v>RC1/AC1/ST1</v>
      </c>
      <c r="H727" s="17" t="str">
        <f>INDEX(Data!H:H,MATCH($D727,Data!$D:$D,0))</f>
        <v>Standard Tear-Offs</v>
      </c>
      <c r="I727" s="6" t="s">
        <v>2799</v>
      </c>
      <c r="J727" s="6" t="s">
        <v>5331</v>
      </c>
      <c r="K727" s="6" t="s">
        <v>5333</v>
      </c>
      <c r="L727" s="6" t="s">
        <v>8992</v>
      </c>
      <c r="M727" s="6" t="s">
        <v>5350</v>
      </c>
      <c r="N727" s="6" t="s">
        <v>5381</v>
      </c>
      <c r="O727" s="11"/>
      <c r="P727" s="11"/>
      <c r="Q727" s="6" t="s">
        <v>2819</v>
      </c>
      <c r="R727" s="9" t="b">
        <v>1</v>
      </c>
      <c r="S727" s="9" t="b">
        <v>1</v>
      </c>
      <c r="T727" s="6" t="s">
        <v>2848</v>
      </c>
      <c r="U727" s="17" t="str">
        <f>INDEX(Data!U:U,MATCH($D727,Data!$D:$D,0))</f>
        <v>59011-00001</v>
      </c>
      <c r="V727" s="17" t="str">
        <f>INDEX(Data!V:V,MATCH($D727,Data!$D:$D,0))</f>
        <v/>
      </c>
      <c r="W727" s="17" t="str">
        <f>INDEX(Data!W:W,MATCH($D727,Data!$D:$D,0))</f>
        <v/>
      </c>
      <c r="X727" s="17" t="str">
        <f>INDEX(Data!X:X,MATCH($D727,Data!$D:$D,0))</f>
        <v/>
      </c>
      <c r="Y727" s="17" t="str">
        <f>INDEX(Data!Y:Y,MATCH($D727,Data!$D:$D,0))</f>
        <v/>
      </c>
      <c r="Z727" s="17" t="str">
        <f>INDEX(Data!Z:Z,MATCH($D727,Data!$D:$D,0))</f>
        <v/>
      </c>
      <c r="AA727" s="17" t="str">
        <f>INDEX(Data!AA:AA,MATCH($D727,Data!$D:$D,0))</f>
        <v/>
      </c>
      <c r="AB727" s="17" t="str">
        <f>INDEX(Data!AB:AB,MATCH($D727,Data!$D:$D,0))</f>
        <v/>
      </c>
      <c r="AC727" s="17" t="str">
        <f>INDEX(Data!AC:AC,MATCH($D727,Data!$D:$D,0))</f>
        <v/>
      </c>
      <c r="AD727" s="17" t="str">
        <f>INDEX(Data!AD:AD,MATCH($D727,Data!$D:$D,0))</f>
        <v/>
      </c>
      <c r="AE727" s="17" t="str">
        <f>INDEX(Data!AE:AE,MATCH($D727,Data!$D:$D,0))</f>
        <v/>
      </c>
      <c r="AF727" s="17" t="str">
        <f>INDEX(Data!AF:AF,MATCH($D727,Data!$D:$D,0))</f>
        <v/>
      </c>
      <c r="AG727" s="17" t="str">
        <f>INDEX(Data!AG:AG,MATCH($D727,Data!$D:$D,0))</f>
        <v/>
      </c>
      <c r="AH727" s="17" t="str">
        <f>INDEX(Data!AH:AH,MATCH($D727,Data!$D:$D,0))</f>
        <v/>
      </c>
      <c r="AI727" s="17" t="str">
        <f>INDEX(Data!AI:AI,MATCH($D727,Data!$D:$D,0))</f>
        <v/>
      </c>
      <c r="AJ727" s="17" t="str">
        <f>INDEX(Data!AJ:AJ,MATCH($D727,Data!$D:$D,0))</f>
        <v/>
      </c>
      <c r="AK727" s="10">
        <v>14</v>
      </c>
      <c r="AL727" s="10">
        <v>17</v>
      </c>
      <c r="AM727" s="6" t="s">
        <v>475</v>
      </c>
      <c r="AN727" s="6" t="s">
        <v>2820</v>
      </c>
      <c r="AO727" s="6" t="s">
        <v>2826</v>
      </c>
      <c r="AP727" s="6" t="s">
        <v>2849</v>
      </c>
      <c r="AQ727" s="18" t="s">
        <v>9465</v>
      </c>
      <c r="AR727" s="11" t="str">
        <f t="shared" si="179"/>
        <v>2W Distributor Bike</v>
      </c>
      <c r="AS727" s="11" t="str">
        <f t="shared" si="180"/>
        <v>2W Distributor - Moto</v>
      </c>
      <c r="AT727" s="11" t="str">
        <f t="shared" si="181"/>
        <v>2W Distributor</v>
      </c>
      <c r="AU727" s="11" t="str">
        <f t="shared" si="182"/>
        <v>H2</v>
      </c>
      <c r="AV727" s="11" t="str">
        <f t="shared" si="182"/>
        <v>International - Bike</v>
      </c>
      <c r="AW727" s="11" t="str">
        <f t="shared" si="183"/>
        <v>International - Moto</v>
      </c>
      <c r="AX727" s="11" t="str">
        <f t="shared" si="184"/>
        <v>International - AS</v>
      </c>
      <c r="AY727" s="11" t="str">
        <f t="shared" si="184"/>
        <v>International</v>
      </c>
      <c r="AZ727" s="11" t="str">
        <f t="shared" si="184"/>
        <v>International - New</v>
      </c>
      <c r="BA727" s="11" t="str">
        <f t="shared" si="185"/>
        <v>Mecanic Sport</v>
      </c>
      <c r="BB727" s="11" t="str">
        <f t="shared" si="186"/>
        <v>Moto Dealers</v>
      </c>
      <c r="BC727" s="11" t="str">
        <f t="shared" si="186"/>
        <v>Motonet</v>
      </c>
      <c r="BD727" s="11" t="str">
        <f t="shared" si="187"/>
        <v>Pierce AB</v>
      </c>
      <c r="BE727" s="11" t="str">
        <f t="shared" si="188"/>
        <v>Retail</v>
      </c>
      <c r="BF727" s="11" t="str">
        <f t="shared" si="189"/>
        <v>TREK</v>
      </c>
      <c r="BG727" s="11" t="s">
        <v>2850</v>
      </c>
      <c r="BH727" s="11" t="str">
        <f t="shared" si="190"/>
        <v>https://fs.amplifi.io//file?id=ca18842a-6fe9-4d4f-8fb6-207e4b9ba65a&amp;variant=thumb&amp;extension=png</v>
      </c>
      <c r="BI727" s="11" t="s">
        <v>2850</v>
      </c>
      <c r="BJ727" s="11"/>
      <c r="BK727" s="11"/>
      <c r="BL727" s="11"/>
      <c r="BM727" s="11"/>
      <c r="BN727" s="11"/>
      <c r="BO727" s="11"/>
      <c r="BP727" s="11"/>
      <c r="BQ727" s="11"/>
      <c r="BR727" s="11"/>
      <c r="BS727" s="11"/>
    </row>
    <row r="728" spans="1:71" x14ac:dyDescent="0.2">
      <c r="A728" s="16">
        <f t="shared" si="191"/>
        <v>727</v>
      </c>
      <c r="B728" s="11" t="str">
        <f t="shared" si="192"/>
        <v>59012-00001</v>
      </c>
      <c r="C728" s="11" t="str">
        <f t="shared" si="192"/>
        <v>59012-00001</v>
      </c>
      <c r="D728" s="7" t="s">
        <v>2851</v>
      </c>
      <c r="E728" s="6" t="s">
        <v>139</v>
      </c>
      <c r="F728" s="11" t="s">
        <v>8991</v>
      </c>
      <c r="G728" s="17" t="str">
        <f>INDEX(Data!G:G,MATCH($D728,Data!$D:$D,0))</f>
        <v>RC1/AC1/ST1</v>
      </c>
      <c r="H728" s="17" t="str">
        <f>INDEX(Data!H:H,MATCH($D728,Data!$D:$D,0))</f>
        <v>Standard Tear-Offs</v>
      </c>
      <c r="I728" s="6" t="s">
        <v>2799</v>
      </c>
      <c r="J728" s="6" t="s">
        <v>5331</v>
      </c>
      <c r="K728" s="6" t="s">
        <v>5333</v>
      </c>
      <c r="L728" s="6" t="s">
        <v>8992</v>
      </c>
      <c r="M728" s="6" t="s">
        <v>5350</v>
      </c>
      <c r="N728" s="6" t="s">
        <v>5381</v>
      </c>
      <c r="O728" s="11"/>
      <c r="P728" s="11"/>
      <c r="Q728" s="6" t="s">
        <v>2852</v>
      </c>
      <c r="R728" s="9" t="b">
        <v>1</v>
      </c>
      <c r="S728" s="9" t="b">
        <v>1</v>
      </c>
      <c r="T728" s="6" t="s">
        <v>2851</v>
      </c>
      <c r="U728" s="17" t="str">
        <f>INDEX(Data!U:U,MATCH($D728,Data!$D:$D,0))</f>
        <v>59012-00001</v>
      </c>
      <c r="V728" s="17" t="str">
        <f>INDEX(Data!V:V,MATCH($D728,Data!$D:$D,0))</f>
        <v/>
      </c>
      <c r="W728" s="17" t="str">
        <f>INDEX(Data!W:W,MATCH($D728,Data!$D:$D,0))</f>
        <v/>
      </c>
      <c r="X728" s="17" t="str">
        <f>INDEX(Data!X:X,MATCH($D728,Data!$D:$D,0))</f>
        <v/>
      </c>
      <c r="Y728" s="17" t="str">
        <f>INDEX(Data!Y:Y,MATCH($D728,Data!$D:$D,0))</f>
        <v/>
      </c>
      <c r="Z728" s="17" t="str">
        <f>INDEX(Data!Z:Z,MATCH($D728,Data!$D:$D,0))</f>
        <v/>
      </c>
      <c r="AA728" s="17" t="str">
        <f>INDEX(Data!AA:AA,MATCH($D728,Data!$D:$D,0))</f>
        <v/>
      </c>
      <c r="AB728" s="17" t="str">
        <f>INDEX(Data!AB:AB,MATCH($D728,Data!$D:$D,0))</f>
        <v/>
      </c>
      <c r="AC728" s="17" t="str">
        <f>INDEX(Data!AC:AC,MATCH($D728,Data!$D:$D,0))</f>
        <v/>
      </c>
      <c r="AD728" s="17" t="str">
        <f>INDEX(Data!AD:AD,MATCH($D728,Data!$D:$D,0))</f>
        <v/>
      </c>
      <c r="AE728" s="17" t="str">
        <f>INDEX(Data!AE:AE,MATCH($D728,Data!$D:$D,0))</f>
        <v/>
      </c>
      <c r="AF728" s="17" t="str">
        <f>INDEX(Data!AF:AF,MATCH($D728,Data!$D:$D,0))</f>
        <v/>
      </c>
      <c r="AG728" s="17" t="str">
        <f>INDEX(Data!AG:AG,MATCH($D728,Data!$D:$D,0))</f>
        <v/>
      </c>
      <c r="AH728" s="17" t="str">
        <f>INDEX(Data!AH:AH,MATCH($D728,Data!$D:$D,0))</f>
        <v/>
      </c>
      <c r="AI728" s="17" t="str">
        <f>INDEX(Data!AI:AI,MATCH($D728,Data!$D:$D,0))</f>
        <v/>
      </c>
      <c r="AJ728" s="17" t="str">
        <f>INDEX(Data!AJ:AJ,MATCH($D728,Data!$D:$D,0))</f>
        <v/>
      </c>
      <c r="AK728" s="10">
        <v>30</v>
      </c>
      <c r="AL728" s="10">
        <v>33</v>
      </c>
      <c r="AM728" s="6" t="s">
        <v>475</v>
      </c>
      <c r="AN728" s="6" t="s">
        <v>2820</v>
      </c>
      <c r="AO728" s="6" t="s">
        <v>2853</v>
      </c>
      <c r="AP728" s="6" t="s">
        <v>2854</v>
      </c>
      <c r="AQ728" s="18" t="s">
        <v>9465</v>
      </c>
      <c r="AR728" s="11" t="str">
        <f t="shared" si="179"/>
        <v>2W Distributor Bike</v>
      </c>
      <c r="AS728" s="11" t="str">
        <f t="shared" si="180"/>
        <v>2W Distributor - Moto</v>
      </c>
      <c r="AT728" s="11" t="str">
        <f t="shared" si="181"/>
        <v>2W Distributor</v>
      </c>
      <c r="AU728" s="11" t="str">
        <f t="shared" si="182"/>
        <v>H2</v>
      </c>
      <c r="AV728" s="11" t="str">
        <f t="shared" si="182"/>
        <v>International - Bike</v>
      </c>
      <c r="AW728" s="11" t="str">
        <f t="shared" si="183"/>
        <v>International - Moto</v>
      </c>
      <c r="AX728" s="11" t="str">
        <f t="shared" si="184"/>
        <v>International - AS</v>
      </c>
      <c r="AY728" s="11" t="str">
        <f t="shared" si="184"/>
        <v>International</v>
      </c>
      <c r="AZ728" s="11" t="str">
        <f t="shared" si="184"/>
        <v>International - New</v>
      </c>
      <c r="BA728" s="11" t="str">
        <f t="shared" si="185"/>
        <v>Mecanic Sport</v>
      </c>
      <c r="BB728" s="11" t="str">
        <f t="shared" si="186"/>
        <v>Moto Dealers</v>
      </c>
      <c r="BC728" s="11" t="str">
        <f t="shared" si="186"/>
        <v>Motonet</v>
      </c>
      <c r="BD728" s="11" t="str">
        <f t="shared" si="187"/>
        <v>Pierce AB</v>
      </c>
      <c r="BE728" s="11" t="str">
        <f t="shared" si="188"/>
        <v>Retail</v>
      </c>
      <c r="BF728" s="11" t="str">
        <f t="shared" si="189"/>
        <v>TREK</v>
      </c>
      <c r="BG728" s="11" t="s">
        <v>2855</v>
      </c>
      <c r="BH728" s="11" t="str">
        <f t="shared" si="190"/>
        <v>https://fs.amplifi.io//file?id=acd2df93-a30d-495d-9c61-3764eb9c31d5&amp;variant=thumb&amp;extension=png</v>
      </c>
      <c r="BI728" s="11" t="s">
        <v>2855</v>
      </c>
      <c r="BJ728" s="11"/>
      <c r="BK728" s="11"/>
      <c r="BL728" s="11"/>
      <c r="BM728" s="11"/>
      <c r="BN728" s="11"/>
      <c r="BO728" s="11"/>
      <c r="BP728" s="11"/>
      <c r="BQ728" s="11"/>
      <c r="BR728" s="11"/>
      <c r="BS728" s="11"/>
    </row>
    <row r="729" spans="1:71" x14ac:dyDescent="0.2">
      <c r="A729" s="16">
        <f t="shared" si="191"/>
        <v>728</v>
      </c>
      <c r="B729" s="11" t="str">
        <f t="shared" si="192"/>
        <v>59013-00001</v>
      </c>
      <c r="C729" s="11" t="str">
        <f t="shared" si="192"/>
        <v>59013-00001</v>
      </c>
      <c r="D729" s="7" t="s">
        <v>2856</v>
      </c>
      <c r="E729" s="6" t="s">
        <v>139</v>
      </c>
      <c r="F729" s="11" t="s">
        <v>8991</v>
      </c>
      <c r="G729" s="17" t="str">
        <f>INDEX(Data!G:G,MATCH($D729,Data!$D:$D,0))</f>
        <v>RC1/AC1/ST1</v>
      </c>
      <c r="H729" s="17" t="str">
        <f>INDEX(Data!H:H,MATCH($D729,Data!$D:$D,0))</f>
        <v>Laminated Tear-Offs</v>
      </c>
      <c r="I729" s="6" t="s">
        <v>2799</v>
      </c>
      <c r="J729" s="6" t="s">
        <v>5331</v>
      </c>
      <c r="K729" s="6" t="s">
        <v>5333</v>
      </c>
      <c r="L729" s="6" t="s">
        <v>8992</v>
      </c>
      <c r="M729" s="6" t="s">
        <v>5350</v>
      </c>
      <c r="N729" s="6" t="s">
        <v>5384</v>
      </c>
      <c r="O729" s="11"/>
      <c r="P729" s="11"/>
      <c r="Q729" s="6" t="s">
        <v>2858</v>
      </c>
      <c r="R729" s="9" t="b">
        <v>1</v>
      </c>
      <c r="S729" s="9" t="b">
        <v>1</v>
      </c>
      <c r="T729" s="6" t="s">
        <v>2856</v>
      </c>
      <c r="U729" s="17" t="str">
        <f>INDEX(Data!U:U,MATCH($D729,Data!$D:$D,0))</f>
        <v>59013-00001</v>
      </c>
      <c r="V729" s="17" t="str">
        <f>INDEX(Data!V:V,MATCH($D729,Data!$D:$D,0))</f>
        <v/>
      </c>
      <c r="W729" s="17" t="str">
        <f>INDEX(Data!W:W,MATCH($D729,Data!$D:$D,0))</f>
        <v/>
      </c>
      <c r="X729" s="17" t="str">
        <f>INDEX(Data!X:X,MATCH($D729,Data!$D:$D,0))</f>
        <v/>
      </c>
      <c r="Y729" s="17" t="str">
        <f>INDEX(Data!Y:Y,MATCH($D729,Data!$D:$D,0))</f>
        <v/>
      </c>
      <c r="Z729" s="17" t="str">
        <f>INDEX(Data!Z:Z,MATCH($D729,Data!$D:$D,0))</f>
        <v/>
      </c>
      <c r="AA729" s="17" t="str">
        <f>INDEX(Data!AA:AA,MATCH($D729,Data!$D:$D,0))</f>
        <v/>
      </c>
      <c r="AB729" s="17" t="str">
        <f>INDEX(Data!AB:AB,MATCH($D729,Data!$D:$D,0))</f>
        <v/>
      </c>
      <c r="AC729" s="17" t="str">
        <f>INDEX(Data!AC:AC,MATCH($D729,Data!$D:$D,0))</f>
        <v/>
      </c>
      <c r="AD729" s="17" t="str">
        <f>INDEX(Data!AD:AD,MATCH($D729,Data!$D:$D,0))</f>
        <v/>
      </c>
      <c r="AE729" s="17" t="str">
        <f>INDEX(Data!AE:AE,MATCH($D729,Data!$D:$D,0))</f>
        <v/>
      </c>
      <c r="AF729" s="17" t="str">
        <f>INDEX(Data!AF:AF,MATCH($D729,Data!$D:$D,0))</f>
        <v/>
      </c>
      <c r="AG729" s="17" t="str">
        <f>INDEX(Data!AG:AG,MATCH($D729,Data!$D:$D,0))</f>
        <v/>
      </c>
      <c r="AH729" s="17" t="str">
        <f>INDEX(Data!AH:AH,MATCH($D729,Data!$D:$D,0))</f>
        <v/>
      </c>
      <c r="AI729" s="17" t="str">
        <f>INDEX(Data!AI:AI,MATCH($D729,Data!$D:$D,0))</f>
        <v/>
      </c>
      <c r="AJ729" s="17" t="str">
        <f>INDEX(Data!AJ:AJ,MATCH($D729,Data!$D:$D,0))</f>
        <v/>
      </c>
      <c r="AK729" s="10">
        <v>13</v>
      </c>
      <c r="AL729" s="10">
        <v>16</v>
      </c>
      <c r="AM729" s="6" t="s">
        <v>1895</v>
      </c>
      <c r="AN729" s="6" t="s">
        <v>2820</v>
      </c>
      <c r="AO729" s="6" t="s">
        <v>2859</v>
      </c>
      <c r="AP729" s="6" t="s">
        <v>2860</v>
      </c>
      <c r="AQ729" s="18" t="s">
        <v>9465</v>
      </c>
      <c r="AR729" s="11" t="str">
        <f t="shared" si="179"/>
        <v>2W Distributor Bike</v>
      </c>
      <c r="AS729" s="11" t="str">
        <f t="shared" si="180"/>
        <v>2W Distributor - Moto</v>
      </c>
      <c r="AT729" s="11" t="str">
        <f t="shared" si="181"/>
        <v>2W Distributor</v>
      </c>
      <c r="AU729" s="11" t="str">
        <f t="shared" si="182"/>
        <v>H2</v>
      </c>
      <c r="AV729" s="11" t="str">
        <f t="shared" si="182"/>
        <v>International - Bike</v>
      </c>
      <c r="AW729" s="11" t="str">
        <f t="shared" si="183"/>
        <v>International - Moto</v>
      </c>
      <c r="AX729" s="11" t="str">
        <f t="shared" si="184"/>
        <v>International - AS</v>
      </c>
      <c r="AY729" s="11" t="str">
        <f t="shared" si="184"/>
        <v>International</v>
      </c>
      <c r="AZ729" s="11" t="str">
        <f t="shared" si="184"/>
        <v>International - New</v>
      </c>
      <c r="BA729" s="11" t="str">
        <f t="shared" si="185"/>
        <v>Mecanic Sport</v>
      </c>
      <c r="BB729" s="11" t="str">
        <f t="shared" si="186"/>
        <v>Moto Dealers</v>
      </c>
      <c r="BC729" s="11" t="str">
        <f t="shared" si="186"/>
        <v>Motonet</v>
      </c>
      <c r="BD729" s="11" t="str">
        <f t="shared" si="187"/>
        <v>Pierce AB</v>
      </c>
      <c r="BE729" s="11" t="str">
        <f t="shared" si="188"/>
        <v>Retail</v>
      </c>
      <c r="BF729" s="11" t="str">
        <f t="shared" si="189"/>
        <v>TREK</v>
      </c>
      <c r="BG729" s="11" t="s">
        <v>2861</v>
      </c>
      <c r="BH729" s="11" t="str">
        <f t="shared" si="190"/>
        <v>https://fs.amplifi.io//file?id=1c936e07-1498-4b41-8737-a3f8b6ee4e47&amp;variant=thumb&amp;extension=png</v>
      </c>
      <c r="BI729" s="11" t="s">
        <v>2861</v>
      </c>
      <c r="BJ729" s="11"/>
      <c r="BK729" s="11"/>
      <c r="BL729" s="11"/>
      <c r="BM729" s="11"/>
      <c r="BN729" s="11"/>
      <c r="BO729" s="11"/>
      <c r="BP729" s="11"/>
      <c r="BQ729" s="11"/>
      <c r="BR729" s="11"/>
      <c r="BS729" s="11"/>
    </row>
    <row r="730" spans="1:71" x14ac:dyDescent="0.2">
      <c r="A730" s="16">
        <f t="shared" si="191"/>
        <v>729</v>
      </c>
      <c r="B730" s="11" t="str">
        <f t="shared" si="192"/>
        <v>59017-00001</v>
      </c>
      <c r="C730" s="11" t="str">
        <f t="shared" si="192"/>
        <v>59017-00001</v>
      </c>
      <c r="D730" s="7" t="s">
        <v>2862</v>
      </c>
      <c r="E730" s="6" t="s">
        <v>139</v>
      </c>
      <c r="F730" s="11" t="s">
        <v>8991</v>
      </c>
      <c r="G730" s="17" t="str">
        <f>INDEX(Data!G:G,MATCH($D730,Data!$D:$D,0))</f>
        <v>AC1/ST1 YOUTH</v>
      </c>
      <c r="H730" s="17" t="str">
        <f>INDEX(Data!H:H,MATCH($D730,Data!$D:$D,0))</f>
        <v>Replacement</v>
      </c>
      <c r="I730" s="6" t="s">
        <v>2799</v>
      </c>
      <c r="J730" s="6" t="s">
        <v>5331</v>
      </c>
      <c r="K730" s="6" t="s">
        <v>5333</v>
      </c>
      <c r="L730" s="6" t="s">
        <v>8992</v>
      </c>
      <c r="M730" s="6" t="s">
        <v>5349</v>
      </c>
      <c r="N730" s="6" t="s">
        <v>638</v>
      </c>
      <c r="O730" s="11"/>
      <c r="P730" s="11"/>
      <c r="Q730" s="6" t="s">
        <v>638</v>
      </c>
      <c r="R730" s="9" t="b">
        <v>1</v>
      </c>
      <c r="S730" s="9" t="b">
        <v>1</v>
      </c>
      <c r="T730" s="6" t="s">
        <v>2862</v>
      </c>
      <c r="U730" s="17" t="str">
        <f>INDEX(Data!U:U,MATCH($D730,Data!$D:$D,0))</f>
        <v>59017-00001</v>
      </c>
      <c r="V730" s="17" t="str">
        <f>INDEX(Data!V:V,MATCH($D730,Data!$D:$D,0))</f>
        <v/>
      </c>
      <c r="W730" s="17" t="str">
        <f>INDEX(Data!W:W,MATCH($D730,Data!$D:$D,0))</f>
        <v/>
      </c>
      <c r="X730" s="17" t="str">
        <f>INDEX(Data!X:X,MATCH($D730,Data!$D:$D,0))</f>
        <v/>
      </c>
      <c r="Y730" s="17" t="str">
        <f>INDEX(Data!Y:Y,MATCH($D730,Data!$D:$D,0))</f>
        <v/>
      </c>
      <c r="Z730" s="17" t="str">
        <f>INDEX(Data!Z:Z,MATCH($D730,Data!$D:$D,0))</f>
        <v/>
      </c>
      <c r="AA730" s="17" t="str">
        <f>INDEX(Data!AA:AA,MATCH($D730,Data!$D:$D,0))</f>
        <v/>
      </c>
      <c r="AB730" s="17" t="str">
        <f>INDEX(Data!AB:AB,MATCH($D730,Data!$D:$D,0))</f>
        <v/>
      </c>
      <c r="AC730" s="17" t="str">
        <f>INDEX(Data!AC:AC,MATCH($D730,Data!$D:$D,0))</f>
        <v/>
      </c>
      <c r="AD730" s="17" t="str">
        <f>INDEX(Data!AD:AD,MATCH($D730,Data!$D:$D,0))</f>
        <v/>
      </c>
      <c r="AE730" s="17" t="str">
        <f>INDEX(Data!AE:AE,MATCH($D730,Data!$D:$D,0))</f>
        <v/>
      </c>
      <c r="AF730" s="17" t="str">
        <f>INDEX(Data!AF:AF,MATCH($D730,Data!$D:$D,0))</f>
        <v/>
      </c>
      <c r="AG730" s="17" t="str">
        <f>INDEX(Data!AG:AG,MATCH($D730,Data!$D:$D,0))</f>
        <v/>
      </c>
      <c r="AH730" s="17" t="str">
        <f>INDEX(Data!AH:AH,MATCH($D730,Data!$D:$D,0))</f>
        <v/>
      </c>
      <c r="AI730" s="17" t="str">
        <f>INDEX(Data!AI:AI,MATCH($D730,Data!$D:$D,0))</f>
        <v/>
      </c>
      <c r="AJ730" s="17" t="str">
        <f>INDEX(Data!AJ:AJ,MATCH($D730,Data!$D:$D,0))</f>
        <v/>
      </c>
      <c r="AK730" s="10">
        <v>10</v>
      </c>
      <c r="AL730" s="10">
        <v>12</v>
      </c>
      <c r="AM730" s="6" t="s">
        <v>475</v>
      </c>
      <c r="AN730" s="6" t="s">
        <v>2800</v>
      </c>
      <c r="AO730" s="6" t="s">
        <v>2826</v>
      </c>
      <c r="AP730" s="6" t="s">
        <v>2801</v>
      </c>
      <c r="AQ730" s="18" t="s">
        <v>9465</v>
      </c>
      <c r="AR730" s="11" t="str">
        <f t="shared" si="179"/>
        <v>2W Distributor Bike</v>
      </c>
      <c r="AS730" s="11" t="str">
        <f t="shared" si="180"/>
        <v>2W Distributor - Moto</v>
      </c>
      <c r="AT730" s="11" t="str">
        <f t="shared" si="181"/>
        <v>2W Distributor</v>
      </c>
      <c r="AU730" s="11" t="str">
        <f t="shared" si="182"/>
        <v>H2</v>
      </c>
      <c r="AV730" s="11" t="str">
        <f t="shared" si="182"/>
        <v>International - Bike</v>
      </c>
      <c r="AW730" s="11" t="str">
        <f t="shared" si="183"/>
        <v>International - Moto</v>
      </c>
      <c r="AX730" s="11" t="str">
        <f t="shared" si="184"/>
        <v>International - AS</v>
      </c>
      <c r="AY730" s="11" t="str">
        <f t="shared" si="184"/>
        <v>International</v>
      </c>
      <c r="AZ730" s="11" t="str">
        <f t="shared" si="184"/>
        <v>International - New</v>
      </c>
      <c r="BA730" s="11" t="str">
        <f t="shared" si="185"/>
        <v>Mecanic Sport</v>
      </c>
      <c r="BB730" s="11" t="str">
        <f t="shared" si="186"/>
        <v>Moto Dealers</v>
      </c>
      <c r="BC730" s="11" t="str">
        <f t="shared" si="186"/>
        <v>Motonet</v>
      </c>
      <c r="BD730" s="11" t="str">
        <f t="shared" si="187"/>
        <v>Pierce AB</v>
      </c>
      <c r="BE730" s="11" t="str">
        <f t="shared" si="188"/>
        <v>Retail</v>
      </c>
      <c r="BF730" s="11" t="str">
        <f t="shared" si="189"/>
        <v>TREK</v>
      </c>
      <c r="BG730" s="11" t="s">
        <v>2864</v>
      </c>
      <c r="BH730" s="11" t="str">
        <f t="shared" si="190"/>
        <v>https://fs.amplifi.io//file?id=c9410a6b-fce0-455b-9b59-84838769b71d&amp;variant=thumb&amp;extension=png</v>
      </c>
      <c r="BI730" s="11" t="s">
        <v>2864</v>
      </c>
      <c r="BJ730" s="11"/>
      <c r="BK730" s="11"/>
      <c r="BL730" s="11"/>
      <c r="BM730" s="11"/>
      <c r="BN730" s="11"/>
      <c r="BO730" s="11"/>
      <c r="BP730" s="11"/>
      <c r="BQ730" s="11"/>
      <c r="BR730" s="11"/>
      <c r="BS730" s="11"/>
    </row>
    <row r="731" spans="1:71" x14ac:dyDescent="0.2">
      <c r="A731" s="16">
        <f t="shared" si="191"/>
        <v>730</v>
      </c>
      <c r="B731" s="11" t="str">
        <f t="shared" si="192"/>
        <v>59017-00002</v>
      </c>
      <c r="C731" s="11" t="str">
        <f t="shared" si="192"/>
        <v>59017-00002</v>
      </c>
      <c r="D731" s="7" t="s">
        <v>2865</v>
      </c>
      <c r="E731" s="6" t="s">
        <v>139</v>
      </c>
      <c r="F731" s="11" t="s">
        <v>8991</v>
      </c>
      <c r="G731" s="17" t="str">
        <f>INDEX(Data!G:G,MATCH($D731,Data!$D:$D,0))</f>
        <v>AC1/ST1 YOUTH</v>
      </c>
      <c r="H731" s="17" t="str">
        <f>INDEX(Data!H:H,MATCH($D731,Data!$D:$D,0))</f>
        <v>Replacement</v>
      </c>
      <c r="I731" s="6" t="s">
        <v>2799</v>
      </c>
      <c r="J731" s="6" t="s">
        <v>5331</v>
      </c>
      <c r="K731" s="6" t="s">
        <v>5333</v>
      </c>
      <c r="L731" s="6" t="s">
        <v>8992</v>
      </c>
      <c r="M731" s="6" t="s">
        <v>5349</v>
      </c>
      <c r="N731" s="6" t="s">
        <v>638</v>
      </c>
      <c r="O731" s="11"/>
      <c r="P731" s="11"/>
      <c r="Q731" s="6" t="s">
        <v>2804</v>
      </c>
      <c r="R731" s="9" t="b">
        <v>1</v>
      </c>
      <c r="S731" s="9" t="b">
        <v>1</v>
      </c>
      <c r="T731" s="6" t="s">
        <v>2865</v>
      </c>
      <c r="U731" s="17" t="str">
        <f>INDEX(Data!U:U,MATCH($D731,Data!$D:$D,0))</f>
        <v>59017-00002</v>
      </c>
      <c r="V731" s="17" t="str">
        <f>INDEX(Data!V:V,MATCH($D731,Data!$D:$D,0))</f>
        <v/>
      </c>
      <c r="W731" s="17" t="str">
        <f>INDEX(Data!W:W,MATCH($D731,Data!$D:$D,0))</f>
        <v/>
      </c>
      <c r="X731" s="17" t="str">
        <f>INDEX(Data!X:X,MATCH($D731,Data!$D:$D,0))</f>
        <v/>
      </c>
      <c r="Y731" s="17" t="str">
        <f>INDEX(Data!Y:Y,MATCH($D731,Data!$D:$D,0))</f>
        <v/>
      </c>
      <c r="Z731" s="17" t="str">
        <f>INDEX(Data!Z:Z,MATCH($D731,Data!$D:$D,0))</f>
        <v/>
      </c>
      <c r="AA731" s="17" t="str">
        <f>INDEX(Data!AA:AA,MATCH($D731,Data!$D:$D,0))</f>
        <v/>
      </c>
      <c r="AB731" s="17" t="str">
        <f>INDEX(Data!AB:AB,MATCH($D731,Data!$D:$D,0))</f>
        <v/>
      </c>
      <c r="AC731" s="17" t="str">
        <f>INDEX(Data!AC:AC,MATCH($D731,Data!$D:$D,0))</f>
        <v/>
      </c>
      <c r="AD731" s="17" t="str">
        <f>INDEX(Data!AD:AD,MATCH($D731,Data!$D:$D,0))</f>
        <v/>
      </c>
      <c r="AE731" s="17" t="str">
        <f>INDEX(Data!AE:AE,MATCH($D731,Data!$D:$D,0))</f>
        <v/>
      </c>
      <c r="AF731" s="17" t="str">
        <f>INDEX(Data!AF:AF,MATCH($D731,Data!$D:$D,0))</f>
        <v/>
      </c>
      <c r="AG731" s="17" t="str">
        <f>INDEX(Data!AG:AG,MATCH($D731,Data!$D:$D,0))</f>
        <v/>
      </c>
      <c r="AH731" s="17" t="str">
        <f>INDEX(Data!AH:AH,MATCH($D731,Data!$D:$D,0))</f>
        <v/>
      </c>
      <c r="AI731" s="17" t="str">
        <f>INDEX(Data!AI:AI,MATCH($D731,Data!$D:$D,0))</f>
        <v/>
      </c>
      <c r="AJ731" s="17" t="str">
        <f>INDEX(Data!AJ:AJ,MATCH($D731,Data!$D:$D,0))</f>
        <v/>
      </c>
      <c r="AK731" s="10">
        <v>10</v>
      </c>
      <c r="AL731" s="10">
        <v>12</v>
      </c>
      <c r="AM731" s="6" t="s">
        <v>475</v>
      </c>
      <c r="AN731" s="6" t="s">
        <v>2800</v>
      </c>
      <c r="AO731" s="6" t="s">
        <v>2826</v>
      </c>
      <c r="AP731" s="6" t="s">
        <v>2801</v>
      </c>
      <c r="AQ731" s="18" t="s">
        <v>9465</v>
      </c>
      <c r="AR731" s="11" t="str">
        <f t="shared" si="179"/>
        <v>2W Distributor Bike</v>
      </c>
      <c r="AS731" s="11" t="str">
        <f t="shared" si="180"/>
        <v>2W Distributor - Moto</v>
      </c>
      <c r="AT731" s="11" t="str">
        <f t="shared" si="181"/>
        <v>2W Distributor</v>
      </c>
      <c r="AU731" s="11" t="str">
        <f t="shared" si="182"/>
        <v>H2</v>
      </c>
      <c r="AV731" s="11" t="str">
        <f t="shared" si="182"/>
        <v>International - Bike</v>
      </c>
      <c r="AW731" s="11" t="str">
        <f t="shared" si="183"/>
        <v>International - Moto</v>
      </c>
      <c r="AX731" s="11" t="str">
        <f t="shared" si="184"/>
        <v>International - AS</v>
      </c>
      <c r="AY731" s="11" t="str">
        <f t="shared" si="184"/>
        <v>International</v>
      </c>
      <c r="AZ731" s="11" t="str">
        <f t="shared" si="184"/>
        <v>International - New</v>
      </c>
      <c r="BA731" s="11" t="str">
        <f t="shared" si="185"/>
        <v>Mecanic Sport</v>
      </c>
      <c r="BB731" s="11" t="str">
        <f t="shared" si="186"/>
        <v>Moto Dealers</v>
      </c>
      <c r="BC731" s="11" t="str">
        <f t="shared" si="186"/>
        <v>Motonet</v>
      </c>
      <c r="BD731" s="11" t="str">
        <f t="shared" si="187"/>
        <v>Pierce AB</v>
      </c>
      <c r="BE731" s="11" t="str">
        <f t="shared" si="188"/>
        <v>Retail</v>
      </c>
      <c r="BF731" s="11" t="str">
        <f t="shared" si="189"/>
        <v>TREK</v>
      </c>
      <c r="BG731" s="11" t="s">
        <v>2866</v>
      </c>
      <c r="BH731" s="11" t="str">
        <f t="shared" si="190"/>
        <v>https://fs.amplifi.io//file?id=0a6ef079-0925-445a-ad64-eb63e53286dd&amp;variant=thumb&amp;extension=png</v>
      </c>
      <c r="BI731" s="11" t="s">
        <v>2866</v>
      </c>
      <c r="BJ731" s="11"/>
      <c r="BK731" s="11"/>
      <c r="BL731" s="11"/>
      <c r="BM731" s="11"/>
      <c r="BN731" s="11"/>
      <c r="BO731" s="11"/>
      <c r="BP731" s="11"/>
      <c r="BQ731" s="11"/>
      <c r="BR731" s="11"/>
      <c r="BS731" s="11"/>
    </row>
    <row r="732" spans="1:71" x14ac:dyDescent="0.2">
      <c r="A732" s="16">
        <f t="shared" si="191"/>
        <v>731</v>
      </c>
      <c r="B732" s="11" t="str">
        <f t="shared" si="192"/>
        <v>59018-00001</v>
      </c>
      <c r="C732" s="11" t="str">
        <f t="shared" si="192"/>
        <v>59018-00001</v>
      </c>
      <c r="D732" s="7" t="s">
        <v>2867</v>
      </c>
      <c r="E732" s="6" t="s">
        <v>139</v>
      </c>
      <c r="F732" s="11" t="s">
        <v>8991</v>
      </c>
      <c r="G732" s="17" t="str">
        <f>INDEX(Data!G:G,MATCH($D732,Data!$D:$D,0))</f>
        <v>AC1/ST1 YOUTH</v>
      </c>
      <c r="H732" s="17" t="str">
        <f>INDEX(Data!H:H,MATCH($D732,Data!$D:$D,0))</f>
        <v>Replacement</v>
      </c>
      <c r="I732" s="6" t="s">
        <v>2799</v>
      </c>
      <c r="J732" s="6" t="s">
        <v>5331</v>
      </c>
      <c r="K732" s="6" t="s">
        <v>5333</v>
      </c>
      <c r="L732" s="6" t="s">
        <v>8992</v>
      </c>
      <c r="M732" s="6" t="s">
        <v>5349</v>
      </c>
      <c r="N732" s="6" t="s">
        <v>5379</v>
      </c>
      <c r="O732" s="11"/>
      <c r="P732" s="11"/>
      <c r="Q732" s="6" t="s">
        <v>2832</v>
      </c>
      <c r="R732" s="9" t="b">
        <v>1</v>
      </c>
      <c r="S732" s="9" t="b">
        <v>1</v>
      </c>
      <c r="T732" s="6" t="s">
        <v>2867</v>
      </c>
      <c r="U732" s="17" t="str">
        <f>INDEX(Data!U:U,MATCH($D732,Data!$D:$D,0))</f>
        <v>59018-00001</v>
      </c>
      <c r="V732" s="17" t="str">
        <f>INDEX(Data!V:V,MATCH($D732,Data!$D:$D,0))</f>
        <v/>
      </c>
      <c r="W732" s="17" t="str">
        <f>INDEX(Data!W:W,MATCH($D732,Data!$D:$D,0))</f>
        <v/>
      </c>
      <c r="X732" s="17" t="str">
        <f>INDEX(Data!X:X,MATCH($D732,Data!$D:$D,0))</f>
        <v/>
      </c>
      <c r="Y732" s="17" t="str">
        <f>INDEX(Data!Y:Y,MATCH($D732,Data!$D:$D,0))</f>
        <v/>
      </c>
      <c r="Z732" s="17" t="str">
        <f>INDEX(Data!Z:Z,MATCH($D732,Data!$D:$D,0))</f>
        <v/>
      </c>
      <c r="AA732" s="17" t="str">
        <f>INDEX(Data!AA:AA,MATCH($D732,Data!$D:$D,0))</f>
        <v/>
      </c>
      <c r="AB732" s="17" t="str">
        <f>INDEX(Data!AB:AB,MATCH($D732,Data!$D:$D,0))</f>
        <v/>
      </c>
      <c r="AC732" s="17" t="str">
        <f>INDEX(Data!AC:AC,MATCH($D732,Data!$D:$D,0))</f>
        <v/>
      </c>
      <c r="AD732" s="17" t="str">
        <f>INDEX(Data!AD:AD,MATCH($D732,Data!$D:$D,0))</f>
        <v/>
      </c>
      <c r="AE732" s="17" t="str">
        <f>INDEX(Data!AE:AE,MATCH($D732,Data!$D:$D,0))</f>
        <v/>
      </c>
      <c r="AF732" s="17" t="str">
        <f>INDEX(Data!AF:AF,MATCH($D732,Data!$D:$D,0))</f>
        <v/>
      </c>
      <c r="AG732" s="17" t="str">
        <f>INDEX(Data!AG:AG,MATCH($D732,Data!$D:$D,0))</f>
        <v/>
      </c>
      <c r="AH732" s="17" t="str">
        <f>INDEX(Data!AH:AH,MATCH($D732,Data!$D:$D,0))</f>
        <v/>
      </c>
      <c r="AI732" s="17" t="str">
        <f>INDEX(Data!AI:AI,MATCH($D732,Data!$D:$D,0))</f>
        <v/>
      </c>
      <c r="AJ732" s="17" t="str">
        <f>INDEX(Data!AJ:AJ,MATCH($D732,Data!$D:$D,0))</f>
        <v/>
      </c>
      <c r="AK732" s="10">
        <v>24</v>
      </c>
      <c r="AL732" s="10">
        <v>26</v>
      </c>
      <c r="AM732" s="6" t="s">
        <v>475</v>
      </c>
      <c r="AN732" s="6" t="s">
        <v>2800</v>
      </c>
      <c r="AO732" s="6" t="s">
        <v>2826</v>
      </c>
      <c r="AP732" s="6" t="s">
        <v>2801</v>
      </c>
      <c r="AQ732" s="18" t="s">
        <v>9465</v>
      </c>
      <c r="AR732" s="11" t="str">
        <f t="shared" si="179"/>
        <v>2W Distributor Bike</v>
      </c>
      <c r="AS732" s="11" t="str">
        <f t="shared" si="180"/>
        <v>2W Distributor - Moto</v>
      </c>
      <c r="AT732" s="11" t="str">
        <f t="shared" si="181"/>
        <v>2W Distributor</v>
      </c>
      <c r="AU732" s="11" t="str">
        <f t="shared" si="182"/>
        <v>H2</v>
      </c>
      <c r="AV732" s="11" t="str">
        <f t="shared" si="182"/>
        <v>International - Bike</v>
      </c>
      <c r="AW732" s="11" t="str">
        <f t="shared" si="183"/>
        <v>International - Moto</v>
      </c>
      <c r="AX732" s="11" t="str">
        <f t="shared" si="184"/>
        <v>International - AS</v>
      </c>
      <c r="AY732" s="11" t="str">
        <f t="shared" si="184"/>
        <v>International</v>
      </c>
      <c r="AZ732" s="11" t="str">
        <f t="shared" si="184"/>
        <v>International - New</v>
      </c>
      <c r="BA732" s="11" t="str">
        <f t="shared" si="185"/>
        <v>Mecanic Sport</v>
      </c>
      <c r="BB732" s="11" t="str">
        <f t="shared" si="186"/>
        <v>Moto Dealers</v>
      </c>
      <c r="BC732" s="11" t="str">
        <f t="shared" si="186"/>
        <v>Motonet</v>
      </c>
      <c r="BD732" s="11" t="str">
        <f t="shared" si="187"/>
        <v>Pierce AB</v>
      </c>
      <c r="BE732" s="11" t="str">
        <f t="shared" si="188"/>
        <v>Retail</v>
      </c>
      <c r="BF732" s="11" t="str">
        <f t="shared" si="189"/>
        <v>TREK</v>
      </c>
      <c r="BG732" s="11" t="s">
        <v>2868</v>
      </c>
      <c r="BH732" s="11" t="str">
        <f t="shared" si="190"/>
        <v>https://fs.amplifi.io//file?id=c2234231-c8cf-4497-afcb-5715b9d205a8&amp;variant=thumb&amp;extension=png</v>
      </c>
      <c r="BI732" s="11" t="s">
        <v>2868</v>
      </c>
      <c r="BJ732" s="11"/>
      <c r="BK732" s="11"/>
      <c r="BL732" s="11"/>
      <c r="BM732" s="11"/>
      <c r="BN732" s="11"/>
      <c r="BO732" s="11"/>
      <c r="BP732" s="11"/>
      <c r="BQ732" s="11"/>
      <c r="BR732" s="11"/>
      <c r="BS732" s="11"/>
    </row>
    <row r="733" spans="1:71" x14ac:dyDescent="0.2">
      <c r="A733" s="16">
        <f t="shared" si="191"/>
        <v>732</v>
      </c>
      <c r="B733" s="11" t="str">
        <f t="shared" si="192"/>
        <v>59018-00002</v>
      </c>
      <c r="C733" s="11" t="str">
        <f t="shared" si="192"/>
        <v>59018-00002</v>
      </c>
      <c r="D733" s="7" t="s">
        <v>2869</v>
      </c>
      <c r="E733" s="6" t="s">
        <v>139</v>
      </c>
      <c r="F733" s="11" t="s">
        <v>8991</v>
      </c>
      <c r="G733" s="17" t="str">
        <f>INDEX(Data!G:G,MATCH($D733,Data!$D:$D,0))</f>
        <v>AC1/ST1 YOUTH</v>
      </c>
      <c r="H733" s="17" t="str">
        <f>INDEX(Data!H:H,MATCH($D733,Data!$D:$D,0))</f>
        <v>Replacement</v>
      </c>
      <c r="I733" s="6" t="s">
        <v>2799</v>
      </c>
      <c r="J733" s="6" t="s">
        <v>5331</v>
      </c>
      <c r="K733" s="6" t="s">
        <v>5333</v>
      </c>
      <c r="L733" s="6" t="s">
        <v>8992</v>
      </c>
      <c r="M733" s="6" t="s">
        <v>5349</v>
      </c>
      <c r="N733" s="6" t="s">
        <v>5379</v>
      </c>
      <c r="O733" s="11"/>
      <c r="P733" s="11"/>
      <c r="Q733" s="6" t="s">
        <v>2835</v>
      </c>
      <c r="R733" s="9" t="b">
        <v>1</v>
      </c>
      <c r="S733" s="9" t="b">
        <v>1</v>
      </c>
      <c r="T733" s="6" t="s">
        <v>2869</v>
      </c>
      <c r="U733" s="17" t="str">
        <f>INDEX(Data!U:U,MATCH($D733,Data!$D:$D,0))</f>
        <v>59018-00002</v>
      </c>
      <c r="V733" s="17" t="str">
        <f>INDEX(Data!V:V,MATCH($D733,Data!$D:$D,0))</f>
        <v/>
      </c>
      <c r="W733" s="17" t="str">
        <f>INDEX(Data!W:W,MATCH($D733,Data!$D:$D,0))</f>
        <v/>
      </c>
      <c r="X733" s="17" t="str">
        <f>INDEX(Data!X:X,MATCH($D733,Data!$D:$D,0))</f>
        <v/>
      </c>
      <c r="Y733" s="17" t="str">
        <f>INDEX(Data!Y:Y,MATCH($D733,Data!$D:$D,0))</f>
        <v/>
      </c>
      <c r="Z733" s="17" t="str">
        <f>INDEX(Data!Z:Z,MATCH($D733,Data!$D:$D,0))</f>
        <v/>
      </c>
      <c r="AA733" s="17" t="str">
        <f>INDEX(Data!AA:AA,MATCH($D733,Data!$D:$D,0))</f>
        <v/>
      </c>
      <c r="AB733" s="17" t="str">
        <f>INDEX(Data!AB:AB,MATCH($D733,Data!$D:$D,0))</f>
        <v/>
      </c>
      <c r="AC733" s="17" t="str">
        <f>INDEX(Data!AC:AC,MATCH($D733,Data!$D:$D,0))</f>
        <v/>
      </c>
      <c r="AD733" s="17" t="str">
        <f>INDEX(Data!AD:AD,MATCH($D733,Data!$D:$D,0))</f>
        <v/>
      </c>
      <c r="AE733" s="17" t="str">
        <f>INDEX(Data!AE:AE,MATCH($D733,Data!$D:$D,0))</f>
        <v/>
      </c>
      <c r="AF733" s="17" t="str">
        <f>INDEX(Data!AF:AF,MATCH($D733,Data!$D:$D,0))</f>
        <v/>
      </c>
      <c r="AG733" s="17" t="str">
        <f>INDEX(Data!AG:AG,MATCH($D733,Data!$D:$D,0))</f>
        <v/>
      </c>
      <c r="AH733" s="17" t="str">
        <f>INDEX(Data!AH:AH,MATCH($D733,Data!$D:$D,0))</f>
        <v/>
      </c>
      <c r="AI733" s="17" t="str">
        <f>INDEX(Data!AI:AI,MATCH($D733,Data!$D:$D,0))</f>
        <v/>
      </c>
      <c r="AJ733" s="17" t="str">
        <f>INDEX(Data!AJ:AJ,MATCH($D733,Data!$D:$D,0))</f>
        <v/>
      </c>
      <c r="AK733" s="10">
        <v>24</v>
      </c>
      <c r="AL733" s="10">
        <v>26</v>
      </c>
      <c r="AM733" s="6" t="s">
        <v>475</v>
      </c>
      <c r="AN733" s="6" t="s">
        <v>2800</v>
      </c>
      <c r="AO733" s="6" t="s">
        <v>2826</v>
      </c>
      <c r="AP733" s="6" t="s">
        <v>2801</v>
      </c>
      <c r="AQ733" s="18" t="s">
        <v>9465</v>
      </c>
      <c r="AR733" s="11" t="str">
        <f t="shared" si="179"/>
        <v>2W Distributor Bike</v>
      </c>
      <c r="AS733" s="11" t="str">
        <f t="shared" si="180"/>
        <v>2W Distributor - Moto</v>
      </c>
      <c r="AT733" s="11" t="str">
        <f t="shared" si="181"/>
        <v>2W Distributor</v>
      </c>
      <c r="AU733" s="11" t="str">
        <f t="shared" si="182"/>
        <v>H2</v>
      </c>
      <c r="AV733" s="11" t="str">
        <f t="shared" si="182"/>
        <v>International - Bike</v>
      </c>
      <c r="AW733" s="11" t="str">
        <f t="shared" si="183"/>
        <v>International - Moto</v>
      </c>
      <c r="AX733" s="11" t="str">
        <f t="shared" si="184"/>
        <v>International - AS</v>
      </c>
      <c r="AY733" s="11" t="str">
        <f t="shared" si="184"/>
        <v>International</v>
      </c>
      <c r="AZ733" s="11" t="str">
        <f t="shared" si="184"/>
        <v>International - New</v>
      </c>
      <c r="BA733" s="11" t="str">
        <f t="shared" si="185"/>
        <v>Mecanic Sport</v>
      </c>
      <c r="BB733" s="11" t="str">
        <f t="shared" si="186"/>
        <v>Moto Dealers</v>
      </c>
      <c r="BC733" s="11" t="str">
        <f t="shared" si="186"/>
        <v>Motonet</v>
      </c>
      <c r="BD733" s="11" t="str">
        <f t="shared" si="187"/>
        <v>Pierce AB</v>
      </c>
      <c r="BE733" s="11" t="str">
        <f t="shared" si="188"/>
        <v>Retail</v>
      </c>
      <c r="BF733" s="11" t="str">
        <f t="shared" si="189"/>
        <v>TREK</v>
      </c>
      <c r="BG733" s="11" t="s">
        <v>2870</v>
      </c>
      <c r="BH733" s="11" t="str">
        <f t="shared" si="190"/>
        <v>https://fs.amplifi.io//file?id=07b0ebad-e682-4b3b-8954-b4d72dd76b41&amp;variant=thumb&amp;extension=png</v>
      </c>
      <c r="BI733" s="11" t="s">
        <v>2870</v>
      </c>
      <c r="BJ733" s="11"/>
      <c r="BK733" s="11"/>
      <c r="BL733" s="11"/>
      <c r="BM733" s="11"/>
      <c r="BN733" s="11"/>
      <c r="BO733" s="11"/>
      <c r="BP733" s="11"/>
      <c r="BQ733" s="11"/>
      <c r="BR733" s="11"/>
      <c r="BS733" s="11"/>
    </row>
    <row r="734" spans="1:71" x14ac:dyDescent="0.2">
      <c r="A734" s="16">
        <f t="shared" si="191"/>
        <v>733</v>
      </c>
      <c r="B734" s="11" t="str">
        <f t="shared" si="192"/>
        <v>59018-00003</v>
      </c>
      <c r="C734" s="11" t="str">
        <f t="shared" si="192"/>
        <v>59018-00003</v>
      </c>
      <c r="D734" s="7" t="s">
        <v>2871</v>
      </c>
      <c r="E734" s="6" t="s">
        <v>139</v>
      </c>
      <c r="F734" s="11" t="s">
        <v>8991</v>
      </c>
      <c r="G734" s="17" t="str">
        <f>INDEX(Data!G:G,MATCH($D734,Data!$D:$D,0))</f>
        <v>AC1/ST1 YOUTH</v>
      </c>
      <c r="H734" s="17" t="str">
        <f>INDEX(Data!H:H,MATCH($D734,Data!$D:$D,0))</f>
        <v>Replacement</v>
      </c>
      <c r="I734" s="6" t="s">
        <v>2799</v>
      </c>
      <c r="J734" s="6" t="s">
        <v>5331</v>
      </c>
      <c r="K734" s="6" t="s">
        <v>5333</v>
      </c>
      <c r="L734" s="6" t="s">
        <v>8992</v>
      </c>
      <c r="M734" s="6" t="s">
        <v>5349</v>
      </c>
      <c r="N734" s="6" t="s">
        <v>5379</v>
      </c>
      <c r="O734" s="11"/>
      <c r="P734" s="11"/>
      <c r="Q734" s="6" t="s">
        <v>2812</v>
      </c>
      <c r="R734" s="9" t="b">
        <v>1</v>
      </c>
      <c r="S734" s="9" t="b">
        <v>1</v>
      </c>
      <c r="T734" s="6" t="s">
        <v>2871</v>
      </c>
      <c r="U734" s="17" t="str">
        <f>INDEX(Data!U:U,MATCH($D734,Data!$D:$D,0))</f>
        <v>59018-00003</v>
      </c>
      <c r="V734" s="17" t="str">
        <f>INDEX(Data!V:V,MATCH($D734,Data!$D:$D,0))</f>
        <v/>
      </c>
      <c r="W734" s="17" t="str">
        <f>INDEX(Data!W:W,MATCH($D734,Data!$D:$D,0))</f>
        <v/>
      </c>
      <c r="X734" s="17" t="str">
        <f>INDEX(Data!X:X,MATCH($D734,Data!$D:$D,0))</f>
        <v/>
      </c>
      <c r="Y734" s="17" t="str">
        <f>INDEX(Data!Y:Y,MATCH($D734,Data!$D:$D,0))</f>
        <v/>
      </c>
      <c r="Z734" s="17" t="str">
        <f>INDEX(Data!Z:Z,MATCH($D734,Data!$D:$D,0))</f>
        <v/>
      </c>
      <c r="AA734" s="17" t="str">
        <f>INDEX(Data!AA:AA,MATCH($D734,Data!$D:$D,0))</f>
        <v/>
      </c>
      <c r="AB734" s="17" t="str">
        <f>INDEX(Data!AB:AB,MATCH($D734,Data!$D:$D,0))</f>
        <v/>
      </c>
      <c r="AC734" s="17" t="str">
        <f>INDEX(Data!AC:AC,MATCH($D734,Data!$D:$D,0))</f>
        <v/>
      </c>
      <c r="AD734" s="17" t="str">
        <f>INDEX(Data!AD:AD,MATCH($D734,Data!$D:$D,0))</f>
        <v/>
      </c>
      <c r="AE734" s="17" t="str">
        <f>INDEX(Data!AE:AE,MATCH($D734,Data!$D:$D,0))</f>
        <v/>
      </c>
      <c r="AF734" s="17" t="str">
        <f>INDEX(Data!AF:AF,MATCH($D734,Data!$D:$D,0))</f>
        <v/>
      </c>
      <c r="AG734" s="17" t="str">
        <f>INDEX(Data!AG:AG,MATCH($D734,Data!$D:$D,0))</f>
        <v/>
      </c>
      <c r="AH734" s="17" t="str">
        <f>INDEX(Data!AH:AH,MATCH($D734,Data!$D:$D,0))</f>
        <v/>
      </c>
      <c r="AI734" s="17" t="str">
        <f>INDEX(Data!AI:AI,MATCH($D734,Data!$D:$D,0))</f>
        <v/>
      </c>
      <c r="AJ734" s="17" t="str">
        <f>INDEX(Data!AJ:AJ,MATCH($D734,Data!$D:$D,0))</f>
        <v/>
      </c>
      <c r="AK734" s="10">
        <v>24</v>
      </c>
      <c r="AL734" s="10">
        <v>26</v>
      </c>
      <c r="AM734" s="6" t="s">
        <v>475</v>
      </c>
      <c r="AN734" s="6" t="s">
        <v>2800</v>
      </c>
      <c r="AO734" s="6" t="s">
        <v>2826</v>
      </c>
      <c r="AP734" s="6" t="s">
        <v>2801</v>
      </c>
      <c r="AQ734" s="18" t="s">
        <v>9465</v>
      </c>
      <c r="AR734" s="11" t="str">
        <f t="shared" si="179"/>
        <v>2W Distributor Bike</v>
      </c>
      <c r="AS734" s="11" t="str">
        <f t="shared" si="180"/>
        <v>2W Distributor - Moto</v>
      </c>
      <c r="AT734" s="11" t="str">
        <f t="shared" si="181"/>
        <v>2W Distributor</v>
      </c>
      <c r="AU734" s="11" t="str">
        <f t="shared" si="182"/>
        <v>H2</v>
      </c>
      <c r="AV734" s="11" t="str">
        <f t="shared" si="182"/>
        <v>International - Bike</v>
      </c>
      <c r="AW734" s="11" t="str">
        <f t="shared" si="183"/>
        <v>International - Moto</v>
      </c>
      <c r="AX734" s="11" t="str">
        <f t="shared" si="184"/>
        <v>International - AS</v>
      </c>
      <c r="AY734" s="11" t="str">
        <f t="shared" si="184"/>
        <v>International</v>
      </c>
      <c r="AZ734" s="11" t="str">
        <f t="shared" si="184"/>
        <v>International - New</v>
      </c>
      <c r="BA734" s="11" t="str">
        <f t="shared" si="185"/>
        <v>Mecanic Sport</v>
      </c>
      <c r="BB734" s="11" t="str">
        <f t="shared" si="186"/>
        <v>Moto Dealers</v>
      </c>
      <c r="BC734" s="11" t="str">
        <f t="shared" si="186"/>
        <v>Motonet</v>
      </c>
      <c r="BD734" s="11" t="str">
        <f t="shared" si="187"/>
        <v>Pierce AB</v>
      </c>
      <c r="BE734" s="11" t="str">
        <f t="shared" si="188"/>
        <v>Retail</v>
      </c>
      <c r="BF734" s="11" t="str">
        <f t="shared" si="189"/>
        <v>TREK</v>
      </c>
      <c r="BG734" s="11" t="s">
        <v>2872</v>
      </c>
      <c r="BH734" s="11" t="str">
        <f t="shared" si="190"/>
        <v>https://fs.amplifi.io//file?id=d4d943e4-f6a7-465c-a7ca-448abc358a61&amp;variant=thumb&amp;extension=png</v>
      </c>
      <c r="BI734" s="11" t="s">
        <v>2872</v>
      </c>
      <c r="BJ734" s="11"/>
      <c r="BK734" s="11"/>
      <c r="BL734" s="11"/>
      <c r="BM734" s="11"/>
      <c r="BN734" s="11"/>
      <c r="BO734" s="11"/>
      <c r="BP734" s="11"/>
      <c r="BQ734" s="11"/>
      <c r="BR734" s="11"/>
      <c r="BS734" s="11"/>
    </row>
    <row r="735" spans="1:71" x14ac:dyDescent="0.2">
      <c r="A735" s="16">
        <f t="shared" si="191"/>
        <v>734</v>
      </c>
      <c r="B735" s="11" t="str">
        <f t="shared" si="192"/>
        <v>59019-00001</v>
      </c>
      <c r="C735" s="11" t="str">
        <f t="shared" si="192"/>
        <v>59019-00001</v>
      </c>
      <c r="D735" s="7" t="s">
        <v>2873</v>
      </c>
      <c r="E735" s="6" t="s">
        <v>139</v>
      </c>
      <c r="F735" s="11" t="s">
        <v>8991</v>
      </c>
      <c r="G735" s="17" t="str">
        <f>INDEX(Data!G:G,MATCH($D735,Data!$D:$D,0))</f>
        <v>AC1/ST1 YOUTH</v>
      </c>
      <c r="H735" s="17" t="str">
        <f>INDEX(Data!H:H,MATCH($D735,Data!$D:$D,0))</f>
        <v>Standard Tear-Offs</v>
      </c>
      <c r="I735" s="6" t="s">
        <v>2799</v>
      </c>
      <c r="J735" s="6" t="s">
        <v>5331</v>
      </c>
      <c r="K735" s="6" t="s">
        <v>5333</v>
      </c>
      <c r="L735" s="6" t="s">
        <v>8992</v>
      </c>
      <c r="M735" s="6" t="s">
        <v>5350</v>
      </c>
      <c r="N735" s="6" t="s">
        <v>5381</v>
      </c>
      <c r="O735" s="11"/>
      <c r="P735" s="11"/>
      <c r="Q735" s="6" t="s">
        <v>2819</v>
      </c>
      <c r="R735" s="9" t="b">
        <v>1</v>
      </c>
      <c r="S735" s="9" t="b">
        <v>1</v>
      </c>
      <c r="T735" s="6" t="s">
        <v>2873</v>
      </c>
      <c r="U735" s="17" t="str">
        <f>INDEX(Data!U:U,MATCH($D735,Data!$D:$D,0))</f>
        <v>59019-00001</v>
      </c>
      <c r="V735" s="17" t="str">
        <f>INDEX(Data!V:V,MATCH($D735,Data!$D:$D,0))</f>
        <v/>
      </c>
      <c r="W735" s="17" t="str">
        <f>INDEX(Data!W:W,MATCH($D735,Data!$D:$D,0))</f>
        <v/>
      </c>
      <c r="X735" s="17" t="str">
        <f>INDEX(Data!X:X,MATCH($D735,Data!$D:$D,0))</f>
        <v/>
      </c>
      <c r="Y735" s="17" t="str">
        <f>INDEX(Data!Y:Y,MATCH($D735,Data!$D:$D,0))</f>
        <v/>
      </c>
      <c r="Z735" s="17" t="str">
        <f>INDEX(Data!Z:Z,MATCH($D735,Data!$D:$D,0))</f>
        <v/>
      </c>
      <c r="AA735" s="17" t="str">
        <f>INDEX(Data!AA:AA,MATCH($D735,Data!$D:$D,0))</f>
        <v/>
      </c>
      <c r="AB735" s="17" t="str">
        <f>INDEX(Data!AB:AB,MATCH($D735,Data!$D:$D,0))</f>
        <v/>
      </c>
      <c r="AC735" s="17" t="str">
        <f>INDEX(Data!AC:AC,MATCH($D735,Data!$D:$D,0))</f>
        <v/>
      </c>
      <c r="AD735" s="17" t="str">
        <f>INDEX(Data!AD:AD,MATCH($D735,Data!$D:$D,0))</f>
        <v/>
      </c>
      <c r="AE735" s="17" t="str">
        <f>INDEX(Data!AE:AE,MATCH($D735,Data!$D:$D,0))</f>
        <v/>
      </c>
      <c r="AF735" s="17" t="str">
        <f>INDEX(Data!AF:AF,MATCH($D735,Data!$D:$D,0))</f>
        <v/>
      </c>
      <c r="AG735" s="17" t="str">
        <f>INDEX(Data!AG:AG,MATCH($D735,Data!$D:$D,0))</f>
        <v/>
      </c>
      <c r="AH735" s="17" t="str">
        <f>INDEX(Data!AH:AH,MATCH($D735,Data!$D:$D,0))</f>
        <v/>
      </c>
      <c r="AI735" s="17" t="str">
        <f>INDEX(Data!AI:AI,MATCH($D735,Data!$D:$D,0))</f>
        <v/>
      </c>
      <c r="AJ735" s="17" t="str">
        <f>INDEX(Data!AJ:AJ,MATCH($D735,Data!$D:$D,0))</f>
        <v/>
      </c>
      <c r="AK735" s="10">
        <v>14</v>
      </c>
      <c r="AL735" s="10">
        <v>17</v>
      </c>
      <c r="AM735" s="6" t="s">
        <v>475</v>
      </c>
      <c r="AN735" s="6" t="s">
        <v>2820</v>
      </c>
      <c r="AO735" s="6" t="s">
        <v>2826</v>
      </c>
      <c r="AP735" s="6" t="s">
        <v>2849</v>
      </c>
      <c r="AQ735" s="18" t="s">
        <v>9465</v>
      </c>
      <c r="AR735" s="11" t="str">
        <f t="shared" si="179"/>
        <v>2W Distributor Bike</v>
      </c>
      <c r="AS735" s="11" t="str">
        <f t="shared" si="180"/>
        <v>2W Distributor - Moto</v>
      </c>
      <c r="AT735" s="11" t="str">
        <f t="shared" si="181"/>
        <v>2W Distributor</v>
      </c>
      <c r="AU735" s="11" t="str">
        <f t="shared" si="182"/>
        <v>H2</v>
      </c>
      <c r="AV735" s="11" t="str">
        <f t="shared" si="182"/>
        <v>International - Bike</v>
      </c>
      <c r="AW735" s="11" t="str">
        <f t="shared" si="183"/>
        <v>International - Moto</v>
      </c>
      <c r="AX735" s="11" t="str">
        <f t="shared" si="184"/>
        <v>International - AS</v>
      </c>
      <c r="AY735" s="11" t="str">
        <f t="shared" si="184"/>
        <v>International</v>
      </c>
      <c r="AZ735" s="11" t="str">
        <f t="shared" si="184"/>
        <v>International - New</v>
      </c>
      <c r="BA735" s="11" t="str">
        <f t="shared" si="185"/>
        <v>Mecanic Sport</v>
      </c>
      <c r="BB735" s="11" t="str">
        <f t="shared" si="186"/>
        <v>Moto Dealers</v>
      </c>
      <c r="BC735" s="11" t="str">
        <f t="shared" si="186"/>
        <v>Motonet</v>
      </c>
      <c r="BD735" s="11" t="str">
        <f t="shared" si="187"/>
        <v>Pierce AB</v>
      </c>
      <c r="BE735" s="11" t="str">
        <f t="shared" si="188"/>
        <v>Retail</v>
      </c>
      <c r="BF735" s="11" t="str">
        <f t="shared" si="189"/>
        <v>TREK</v>
      </c>
      <c r="BG735" s="11" t="s">
        <v>2874</v>
      </c>
      <c r="BH735" s="11" t="str">
        <f t="shared" si="190"/>
        <v>https://fs.amplifi.io//file?id=20d697ef-5ecb-42d2-b3b9-ce48f9eb797f&amp;variant=thumb&amp;extension=png</v>
      </c>
      <c r="BI735" s="11" t="s">
        <v>2874</v>
      </c>
      <c r="BJ735" s="11"/>
      <c r="BK735" s="11"/>
      <c r="BL735" s="11"/>
      <c r="BM735" s="11"/>
      <c r="BN735" s="11"/>
      <c r="BO735" s="11"/>
      <c r="BP735" s="11"/>
      <c r="BQ735" s="11"/>
      <c r="BR735" s="11"/>
      <c r="BS735" s="11"/>
    </row>
    <row r="736" spans="1:71" x14ac:dyDescent="0.2">
      <c r="A736" s="16">
        <f t="shared" si="191"/>
        <v>735</v>
      </c>
      <c r="B736" s="11" t="str">
        <f t="shared" si="192"/>
        <v>59024-00001</v>
      </c>
      <c r="C736" s="11" t="str">
        <f t="shared" si="192"/>
        <v>59024-00001</v>
      </c>
      <c r="D736" s="7" t="s">
        <v>2875</v>
      </c>
      <c r="E736" s="6" t="s">
        <v>139</v>
      </c>
      <c r="F736" s="11" t="s">
        <v>8991</v>
      </c>
      <c r="G736" s="17" t="str">
        <f>INDEX(Data!G:G,MATCH($D736,Data!$D:$D,0))</f>
        <v>RC1/AC1/ST1 ACCURI FORECAST</v>
      </c>
      <c r="H736" s="17" t="str">
        <f>INDEX(Data!H:H,MATCH($D736,Data!$D:$D,0))</f>
        <v>Replacement</v>
      </c>
      <c r="I736" s="6" t="s">
        <v>2799</v>
      </c>
      <c r="J736" s="6" t="s">
        <v>5331</v>
      </c>
      <c r="K736" s="6" t="s">
        <v>5333</v>
      </c>
      <c r="L736" s="6" t="s">
        <v>8992</v>
      </c>
      <c r="M736" s="6" t="s">
        <v>5349</v>
      </c>
      <c r="N736" s="6" t="s">
        <v>5385</v>
      </c>
      <c r="O736" s="11"/>
      <c r="P736" s="11"/>
      <c r="Q736" s="6" t="s">
        <v>638</v>
      </c>
      <c r="R736" s="9" t="b">
        <v>1</v>
      </c>
      <c r="S736" s="9" t="b">
        <v>1</v>
      </c>
      <c r="T736" s="6" t="s">
        <v>2875</v>
      </c>
      <c r="U736" s="17" t="str">
        <f>INDEX(Data!U:U,MATCH($D736,Data!$D:$D,0))</f>
        <v>59024-00001</v>
      </c>
      <c r="V736" s="17" t="str">
        <f>INDEX(Data!V:V,MATCH($D736,Data!$D:$D,0))</f>
        <v/>
      </c>
      <c r="W736" s="17" t="str">
        <f>INDEX(Data!W:W,MATCH($D736,Data!$D:$D,0))</f>
        <v/>
      </c>
      <c r="X736" s="17" t="str">
        <f>INDEX(Data!X:X,MATCH($D736,Data!$D:$D,0))</f>
        <v/>
      </c>
      <c r="Y736" s="17" t="str">
        <f>INDEX(Data!Y:Y,MATCH($D736,Data!$D:$D,0))</f>
        <v/>
      </c>
      <c r="Z736" s="17" t="str">
        <f>INDEX(Data!Z:Z,MATCH($D736,Data!$D:$D,0))</f>
        <v/>
      </c>
      <c r="AA736" s="17" t="str">
        <f>INDEX(Data!AA:AA,MATCH($D736,Data!$D:$D,0))</f>
        <v/>
      </c>
      <c r="AB736" s="17" t="str">
        <f>INDEX(Data!AB:AB,MATCH($D736,Data!$D:$D,0))</f>
        <v/>
      </c>
      <c r="AC736" s="17" t="str">
        <f>INDEX(Data!AC:AC,MATCH($D736,Data!$D:$D,0))</f>
        <v/>
      </c>
      <c r="AD736" s="17" t="str">
        <f>INDEX(Data!AD:AD,MATCH($D736,Data!$D:$D,0))</f>
        <v/>
      </c>
      <c r="AE736" s="17" t="str">
        <f>INDEX(Data!AE:AE,MATCH($D736,Data!$D:$D,0))</f>
        <v/>
      </c>
      <c r="AF736" s="17" t="str">
        <f>INDEX(Data!AF:AF,MATCH($D736,Data!$D:$D,0))</f>
        <v/>
      </c>
      <c r="AG736" s="17" t="str">
        <f>INDEX(Data!AG:AG,MATCH($D736,Data!$D:$D,0))</f>
        <v/>
      </c>
      <c r="AH736" s="17" t="str">
        <f>INDEX(Data!AH:AH,MATCH($D736,Data!$D:$D,0))</f>
        <v/>
      </c>
      <c r="AI736" s="17" t="str">
        <f>INDEX(Data!AI:AI,MATCH($D736,Data!$D:$D,0))</f>
        <v/>
      </c>
      <c r="AJ736" s="17" t="str">
        <f>INDEX(Data!AJ:AJ,MATCH($D736,Data!$D:$D,0))</f>
        <v/>
      </c>
      <c r="AK736" s="10">
        <v>14</v>
      </c>
      <c r="AL736" s="10">
        <v>16</v>
      </c>
      <c r="AM736" s="6" t="s">
        <v>45</v>
      </c>
      <c r="AN736" s="6" t="s">
        <v>2800</v>
      </c>
      <c r="AO736" s="6" t="s">
        <v>3119</v>
      </c>
      <c r="AP736" s="6" t="s">
        <v>2801</v>
      </c>
      <c r="AQ736" s="18" t="s">
        <v>9465</v>
      </c>
      <c r="AR736" s="11" t="str">
        <f t="shared" si="179"/>
        <v>2W Distributor Bike</v>
      </c>
      <c r="AS736" s="11" t="str">
        <f t="shared" si="180"/>
        <v>2W Distributor - Moto</v>
      </c>
      <c r="AT736" s="11" t="str">
        <f t="shared" si="181"/>
        <v>2W Distributor</v>
      </c>
      <c r="AU736" s="11" t="str">
        <f t="shared" si="182"/>
        <v>H2</v>
      </c>
      <c r="AV736" s="11" t="str">
        <f t="shared" si="182"/>
        <v>International - Bike</v>
      </c>
      <c r="AW736" s="11" t="str">
        <f t="shared" si="183"/>
        <v>International - Moto</v>
      </c>
      <c r="AX736" s="11" t="str">
        <f t="shared" si="184"/>
        <v>International - AS</v>
      </c>
      <c r="AY736" s="11" t="str">
        <f t="shared" si="184"/>
        <v>International</v>
      </c>
      <c r="AZ736" s="11" t="str">
        <f t="shared" si="184"/>
        <v>International - New</v>
      </c>
      <c r="BA736" s="11" t="str">
        <f t="shared" si="185"/>
        <v>Mecanic Sport</v>
      </c>
      <c r="BB736" s="11" t="str">
        <f t="shared" si="186"/>
        <v>Moto Dealers</v>
      </c>
      <c r="BC736" s="11" t="str">
        <f t="shared" si="186"/>
        <v>Motonet</v>
      </c>
      <c r="BD736" s="11" t="str">
        <f t="shared" si="187"/>
        <v>Pierce AB</v>
      </c>
      <c r="BE736" s="11" t="str">
        <f t="shared" si="188"/>
        <v>Retail</v>
      </c>
      <c r="BF736" s="11" t="str">
        <f t="shared" si="189"/>
        <v>TREK</v>
      </c>
      <c r="BG736" s="11" t="s">
        <v>2877</v>
      </c>
      <c r="BH736" s="11" t="str">
        <f t="shared" si="190"/>
        <v>https://fs.amplifi.io//file?id=e85f9ac7-c356-4c7a-8d48-b986d2bac0db&amp;variant=thumb&amp;extension=png</v>
      </c>
      <c r="BI736" s="11" t="s">
        <v>2877</v>
      </c>
      <c r="BJ736" s="11"/>
      <c r="BK736" s="11"/>
      <c r="BL736" s="11"/>
      <c r="BM736" s="11"/>
      <c r="BN736" s="11"/>
      <c r="BO736" s="11"/>
      <c r="BP736" s="11"/>
      <c r="BQ736" s="11"/>
      <c r="BR736" s="11"/>
      <c r="BS736" s="11"/>
    </row>
    <row r="737" spans="1:71" x14ac:dyDescent="0.2">
      <c r="A737" s="16">
        <f t="shared" si="191"/>
        <v>736</v>
      </c>
      <c r="B737" s="11" t="str">
        <f t="shared" si="192"/>
        <v>59025-00001</v>
      </c>
      <c r="C737" s="11" t="str">
        <f t="shared" si="192"/>
        <v>59025-00001</v>
      </c>
      <c r="D737" s="7" t="s">
        <v>2878</v>
      </c>
      <c r="E737" s="6" t="s">
        <v>139</v>
      </c>
      <c r="F737" s="11" t="s">
        <v>8991</v>
      </c>
      <c r="G737" s="17" t="str">
        <f>INDEX(Data!G:G,MATCH($D737,Data!$D:$D,0))</f>
        <v>AC1/ST1 FORECAST</v>
      </c>
      <c r="H737" s="17" t="str">
        <f>INDEX(Data!H:H,MATCH($D737,Data!$D:$D,0))</f>
        <v>Film System</v>
      </c>
      <c r="I737" s="6" t="s">
        <v>2799</v>
      </c>
      <c r="J737" s="6" t="s">
        <v>5331</v>
      </c>
      <c r="K737" s="6" t="s">
        <v>5333</v>
      </c>
      <c r="L737" s="6" t="s">
        <v>8992</v>
      </c>
      <c r="M737" s="6" t="s">
        <v>759</v>
      </c>
      <c r="N737" s="6" t="s">
        <v>5386</v>
      </c>
      <c r="O737" s="11"/>
      <c r="P737" s="11"/>
      <c r="Q737" s="6" t="s">
        <v>638</v>
      </c>
      <c r="R737" s="9" t="b">
        <v>1</v>
      </c>
      <c r="S737" s="9" t="b">
        <v>1</v>
      </c>
      <c r="T737" s="6" t="s">
        <v>2878</v>
      </c>
      <c r="U737" s="17" t="str">
        <f>INDEX(Data!U:U,MATCH($D737,Data!$D:$D,0))</f>
        <v>59025-00001</v>
      </c>
      <c r="V737" s="17" t="str">
        <f>INDEX(Data!V:V,MATCH($D737,Data!$D:$D,0))</f>
        <v/>
      </c>
      <c r="W737" s="17" t="str">
        <f>INDEX(Data!W:W,MATCH($D737,Data!$D:$D,0))</f>
        <v/>
      </c>
      <c r="X737" s="17" t="str">
        <f>INDEX(Data!X:X,MATCH($D737,Data!$D:$D,0))</f>
        <v/>
      </c>
      <c r="Y737" s="17" t="str">
        <f>INDEX(Data!Y:Y,MATCH($D737,Data!$D:$D,0))</f>
        <v/>
      </c>
      <c r="Z737" s="17" t="str">
        <f>INDEX(Data!Z:Z,MATCH($D737,Data!$D:$D,0))</f>
        <v/>
      </c>
      <c r="AA737" s="17" t="str">
        <f>INDEX(Data!AA:AA,MATCH($D737,Data!$D:$D,0))</f>
        <v/>
      </c>
      <c r="AB737" s="17" t="str">
        <f>INDEX(Data!AB:AB,MATCH($D737,Data!$D:$D,0))</f>
        <v/>
      </c>
      <c r="AC737" s="17" t="str">
        <f>INDEX(Data!AC:AC,MATCH($D737,Data!$D:$D,0))</f>
        <v/>
      </c>
      <c r="AD737" s="17" t="str">
        <f>INDEX(Data!AD:AD,MATCH($D737,Data!$D:$D,0))</f>
        <v/>
      </c>
      <c r="AE737" s="17" t="str">
        <f>INDEX(Data!AE:AE,MATCH($D737,Data!$D:$D,0))</f>
        <v/>
      </c>
      <c r="AF737" s="17" t="str">
        <f>INDEX(Data!AF:AF,MATCH($D737,Data!$D:$D,0))</f>
        <v/>
      </c>
      <c r="AG737" s="17" t="str">
        <f>INDEX(Data!AG:AG,MATCH($D737,Data!$D:$D,0))</f>
        <v/>
      </c>
      <c r="AH737" s="17" t="str">
        <f>INDEX(Data!AH:AH,MATCH($D737,Data!$D:$D,0))</f>
        <v/>
      </c>
      <c r="AI737" s="17" t="str">
        <f>INDEX(Data!AI:AI,MATCH($D737,Data!$D:$D,0))</f>
        <v/>
      </c>
      <c r="AJ737" s="17" t="str">
        <f>INDEX(Data!AJ:AJ,MATCH($D737,Data!$D:$D,0))</f>
        <v/>
      </c>
      <c r="AK737" s="10">
        <v>40</v>
      </c>
      <c r="AL737" s="10">
        <v>44</v>
      </c>
      <c r="AM737" s="6" t="s">
        <v>475</v>
      </c>
      <c r="AN737" s="6" t="s">
        <v>2800</v>
      </c>
      <c r="AO737" s="6" t="s">
        <v>2881</v>
      </c>
      <c r="AP737" s="6" t="s">
        <v>2882</v>
      </c>
      <c r="AQ737" s="18" t="s">
        <v>9465</v>
      </c>
      <c r="AR737" s="11" t="str">
        <f t="shared" si="179"/>
        <v>2W Distributor Bike</v>
      </c>
      <c r="AS737" s="11" t="str">
        <f t="shared" si="180"/>
        <v>2W Distributor - Moto</v>
      </c>
      <c r="AT737" s="11" t="str">
        <f t="shared" si="181"/>
        <v>2W Distributor</v>
      </c>
      <c r="AU737" s="11" t="str">
        <f t="shared" si="182"/>
        <v>H2</v>
      </c>
      <c r="AV737" s="11" t="str">
        <f t="shared" si="182"/>
        <v>International - Bike</v>
      </c>
      <c r="AW737" s="11" t="str">
        <f t="shared" si="183"/>
        <v>International - Moto</v>
      </c>
      <c r="AX737" s="11" t="str">
        <f t="shared" si="184"/>
        <v>International - AS</v>
      </c>
      <c r="AY737" s="11" t="str">
        <f t="shared" si="184"/>
        <v>International</v>
      </c>
      <c r="AZ737" s="11" t="str">
        <f t="shared" si="184"/>
        <v>International - New</v>
      </c>
      <c r="BA737" s="11" t="str">
        <f t="shared" si="185"/>
        <v>Mecanic Sport</v>
      </c>
      <c r="BB737" s="11" t="str">
        <f t="shared" si="186"/>
        <v>Moto Dealers</v>
      </c>
      <c r="BC737" s="11" t="str">
        <f t="shared" si="186"/>
        <v>Motonet</v>
      </c>
      <c r="BD737" s="11" t="str">
        <f t="shared" si="187"/>
        <v>Pierce AB</v>
      </c>
      <c r="BE737" s="11" t="str">
        <f t="shared" si="188"/>
        <v>Retail</v>
      </c>
      <c r="BF737" s="11" t="str">
        <f t="shared" si="189"/>
        <v>TREK</v>
      </c>
      <c r="BG737" s="11" t="s">
        <v>2883</v>
      </c>
      <c r="BH737" s="11" t="str">
        <f t="shared" si="190"/>
        <v>https://fs.amplifi.io//file?id=a8af3ec4-1cf7-4b04-9cc6-5acbc6dae3de&amp;variant=thumb&amp;extension=png</v>
      </c>
      <c r="BI737" s="11" t="s">
        <v>2883</v>
      </c>
      <c r="BJ737" s="11" t="s">
        <v>6645</v>
      </c>
      <c r="BK737" s="11"/>
      <c r="BL737" s="11"/>
      <c r="BM737" s="11"/>
      <c r="BN737" s="11"/>
      <c r="BO737" s="11"/>
      <c r="BP737" s="11"/>
      <c r="BQ737" s="11"/>
      <c r="BR737" s="11"/>
      <c r="BS737" s="11"/>
    </row>
    <row r="738" spans="1:71" x14ac:dyDescent="0.2">
      <c r="A738" s="16">
        <f t="shared" si="191"/>
        <v>737</v>
      </c>
      <c r="B738" s="11" t="str">
        <f t="shared" si="192"/>
        <v>59026-00001</v>
      </c>
      <c r="C738" s="11" t="str">
        <f t="shared" si="192"/>
        <v>59026-00001</v>
      </c>
      <c r="D738" s="7" t="s">
        <v>2884</v>
      </c>
      <c r="E738" s="6" t="s">
        <v>139</v>
      </c>
      <c r="F738" s="11" t="s">
        <v>8991</v>
      </c>
      <c r="G738" s="17" t="str">
        <f>INDEX(Data!G:G,MATCH($D738,Data!$D:$D,0))</f>
        <v>AC1/ST1 FORECAST</v>
      </c>
      <c r="H738" s="17" t="str">
        <f>INDEX(Data!H:H,MATCH($D738,Data!$D:$D,0))</f>
        <v>Replacement Mud Flap Kit</v>
      </c>
      <c r="I738" s="6" t="s">
        <v>2799</v>
      </c>
      <c r="J738" s="6" t="s">
        <v>5331</v>
      </c>
      <c r="K738" s="6" t="s">
        <v>5333</v>
      </c>
      <c r="L738" s="6" t="s">
        <v>8992</v>
      </c>
      <c r="M738" s="6" t="s">
        <v>759</v>
      </c>
      <c r="N738" s="6" t="s">
        <v>5386</v>
      </c>
      <c r="O738" s="11"/>
      <c r="P738" s="11"/>
      <c r="Q738" s="6" t="s">
        <v>2886</v>
      </c>
      <c r="R738" s="9" t="b">
        <v>1</v>
      </c>
      <c r="S738" s="9" t="b">
        <v>1</v>
      </c>
      <c r="T738" s="6" t="s">
        <v>2884</v>
      </c>
      <c r="U738" s="17" t="str">
        <f>INDEX(Data!U:U,MATCH($D738,Data!$D:$D,0))</f>
        <v>59026-00001</v>
      </c>
      <c r="V738" s="17" t="str">
        <f>INDEX(Data!V:V,MATCH($D738,Data!$D:$D,0))</f>
        <v/>
      </c>
      <c r="W738" s="17" t="str">
        <f>INDEX(Data!W:W,MATCH($D738,Data!$D:$D,0))</f>
        <v/>
      </c>
      <c r="X738" s="17" t="str">
        <f>INDEX(Data!X:X,MATCH($D738,Data!$D:$D,0))</f>
        <v/>
      </c>
      <c r="Y738" s="17" t="str">
        <f>INDEX(Data!Y:Y,MATCH($D738,Data!$D:$D,0))</f>
        <v/>
      </c>
      <c r="Z738" s="17" t="str">
        <f>INDEX(Data!Z:Z,MATCH($D738,Data!$D:$D,0))</f>
        <v/>
      </c>
      <c r="AA738" s="17" t="str">
        <f>INDEX(Data!AA:AA,MATCH($D738,Data!$D:$D,0))</f>
        <v/>
      </c>
      <c r="AB738" s="17" t="str">
        <f>INDEX(Data!AB:AB,MATCH($D738,Data!$D:$D,0))</f>
        <v/>
      </c>
      <c r="AC738" s="17" t="str">
        <f>INDEX(Data!AC:AC,MATCH($D738,Data!$D:$D,0))</f>
        <v/>
      </c>
      <c r="AD738" s="17" t="str">
        <f>INDEX(Data!AD:AD,MATCH($D738,Data!$D:$D,0))</f>
        <v/>
      </c>
      <c r="AE738" s="17" t="str">
        <f>INDEX(Data!AE:AE,MATCH($D738,Data!$D:$D,0))</f>
        <v/>
      </c>
      <c r="AF738" s="17" t="str">
        <f>INDEX(Data!AF:AF,MATCH($D738,Data!$D:$D,0))</f>
        <v/>
      </c>
      <c r="AG738" s="17" t="str">
        <f>INDEX(Data!AG:AG,MATCH($D738,Data!$D:$D,0))</f>
        <v/>
      </c>
      <c r="AH738" s="17" t="str">
        <f>INDEX(Data!AH:AH,MATCH($D738,Data!$D:$D,0))</f>
        <v/>
      </c>
      <c r="AI738" s="17" t="str">
        <f>INDEX(Data!AI:AI,MATCH($D738,Data!$D:$D,0))</f>
        <v/>
      </c>
      <c r="AJ738" s="17" t="str">
        <f>INDEX(Data!AJ:AJ,MATCH($D738,Data!$D:$D,0))</f>
        <v/>
      </c>
      <c r="AK738" s="10">
        <v>12</v>
      </c>
      <c r="AL738" s="10">
        <v>16</v>
      </c>
      <c r="AM738" s="6" t="s">
        <v>475</v>
      </c>
      <c r="AN738" s="6" t="s">
        <v>2800</v>
      </c>
      <c r="AO738" s="6" t="s">
        <v>2887</v>
      </c>
      <c r="AP738" s="6" t="s">
        <v>2888</v>
      </c>
      <c r="AQ738" s="18" t="s">
        <v>9465</v>
      </c>
      <c r="AR738" s="11" t="str">
        <f t="shared" si="179"/>
        <v>2W Distributor Bike</v>
      </c>
      <c r="AS738" s="11" t="str">
        <f t="shared" si="180"/>
        <v>2W Distributor - Moto</v>
      </c>
      <c r="AT738" s="11" t="str">
        <f t="shared" si="181"/>
        <v>2W Distributor</v>
      </c>
      <c r="AU738" s="11" t="str">
        <f t="shared" si="182"/>
        <v>H2</v>
      </c>
      <c r="AV738" s="11" t="str">
        <f t="shared" si="182"/>
        <v>International - Bike</v>
      </c>
      <c r="AW738" s="11" t="str">
        <f t="shared" si="183"/>
        <v>International - Moto</v>
      </c>
      <c r="AX738" s="11" t="str">
        <f t="shared" si="184"/>
        <v>International - AS</v>
      </c>
      <c r="AY738" s="11" t="str">
        <f t="shared" si="184"/>
        <v>International</v>
      </c>
      <c r="AZ738" s="11" t="str">
        <f t="shared" si="184"/>
        <v>International - New</v>
      </c>
      <c r="BA738" s="11" t="str">
        <f t="shared" si="185"/>
        <v>Mecanic Sport</v>
      </c>
      <c r="BB738" s="11" t="str">
        <f t="shared" si="186"/>
        <v>Moto Dealers</v>
      </c>
      <c r="BC738" s="11" t="str">
        <f t="shared" si="186"/>
        <v>Motonet</v>
      </c>
      <c r="BD738" s="11" t="str">
        <f t="shared" si="187"/>
        <v>Pierce AB</v>
      </c>
      <c r="BE738" s="11" t="str">
        <f t="shared" si="188"/>
        <v>Retail</v>
      </c>
      <c r="BF738" s="11" t="str">
        <f t="shared" si="189"/>
        <v>TREK</v>
      </c>
      <c r="BG738" s="11" t="s">
        <v>2889</v>
      </c>
      <c r="BH738" s="11" t="str">
        <f t="shared" si="190"/>
        <v>https://fs.amplifi.io//file?id=caeb443b-11e6-484e-82f4-b4eb027fac28&amp;variant=thumb&amp;extension=png</v>
      </c>
      <c r="BI738" s="11" t="s">
        <v>2889</v>
      </c>
      <c r="BJ738" s="11"/>
      <c r="BK738" s="11"/>
      <c r="BL738" s="11"/>
      <c r="BM738" s="11"/>
      <c r="BN738" s="11"/>
      <c r="BO738" s="11"/>
      <c r="BP738" s="11"/>
      <c r="BQ738" s="11"/>
      <c r="BR738" s="11"/>
      <c r="BS738" s="11"/>
    </row>
    <row r="739" spans="1:71" x14ac:dyDescent="0.2">
      <c r="A739" s="16">
        <f t="shared" si="191"/>
        <v>738</v>
      </c>
      <c r="B739" s="11" t="str">
        <f t="shared" si="192"/>
        <v>59030-00001</v>
      </c>
      <c r="C739" s="11" t="str">
        <f t="shared" si="192"/>
        <v>59030-00001</v>
      </c>
      <c r="D739" s="7" t="s">
        <v>2890</v>
      </c>
      <c r="E739" s="6" t="s">
        <v>139</v>
      </c>
      <c r="F739" s="11" t="s">
        <v>8991</v>
      </c>
      <c r="G739" s="17" t="str">
        <f>INDEX(Data!G:G,MATCH($D739,Data!$D:$D,0))</f>
        <v>ACCURI FORECAST YOUTH</v>
      </c>
      <c r="H739" s="17" t="str">
        <f>INDEX(Data!H:H,MATCH($D739,Data!$D:$D,0))</f>
        <v>Replacement</v>
      </c>
      <c r="I739" s="6" t="s">
        <v>2799</v>
      </c>
      <c r="J739" s="6" t="s">
        <v>5331</v>
      </c>
      <c r="K739" s="6" t="s">
        <v>5333</v>
      </c>
      <c r="L739" s="6" t="s">
        <v>8992</v>
      </c>
      <c r="M739" s="6" t="s">
        <v>5349</v>
      </c>
      <c r="N739" s="6" t="s">
        <v>5385</v>
      </c>
      <c r="O739" s="11"/>
      <c r="P739" s="11"/>
      <c r="Q739" s="6" t="s">
        <v>638</v>
      </c>
      <c r="R739" s="9" t="b">
        <v>1</v>
      </c>
      <c r="S739" s="9" t="b">
        <v>1</v>
      </c>
      <c r="T739" s="6" t="s">
        <v>2890</v>
      </c>
      <c r="U739" s="17" t="str">
        <f>INDEX(Data!U:U,MATCH($D739,Data!$D:$D,0))</f>
        <v>59030-00001</v>
      </c>
      <c r="V739" s="17" t="str">
        <f>INDEX(Data!V:V,MATCH($D739,Data!$D:$D,0))</f>
        <v/>
      </c>
      <c r="W739" s="17" t="str">
        <f>INDEX(Data!W:W,MATCH($D739,Data!$D:$D,0))</f>
        <v/>
      </c>
      <c r="X739" s="17" t="str">
        <f>INDEX(Data!X:X,MATCH($D739,Data!$D:$D,0))</f>
        <v/>
      </c>
      <c r="Y739" s="17" t="str">
        <f>INDEX(Data!Y:Y,MATCH($D739,Data!$D:$D,0))</f>
        <v/>
      </c>
      <c r="Z739" s="17" t="str">
        <f>INDEX(Data!Z:Z,MATCH($D739,Data!$D:$D,0))</f>
        <v/>
      </c>
      <c r="AA739" s="17" t="str">
        <f>INDEX(Data!AA:AA,MATCH($D739,Data!$D:$D,0))</f>
        <v/>
      </c>
      <c r="AB739" s="17" t="str">
        <f>INDEX(Data!AB:AB,MATCH($D739,Data!$D:$D,0))</f>
        <v/>
      </c>
      <c r="AC739" s="17" t="str">
        <f>INDEX(Data!AC:AC,MATCH($D739,Data!$D:$D,0))</f>
        <v/>
      </c>
      <c r="AD739" s="17" t="str">
        <f>INDEX(Data!AD:AD,MATCH($D739,Data!$D:$D,0))</f>
        <v/>
      </c>
      <c r="AE739" s="17" t="str">
        <f>INDEX(Data!AE:AE,MATCH($D739,Data!$D:$D,0))</f>
        <v/>
      </c>
      <c r="AF739" s="17" t="str">
        <f>INDEX(Data!AF:AF,MATCH($D739,Data!$D:$D,0))</f>
        <v/>
      </c>
      <c r="AG739" s="17" t="str">
        <f>INDEX(Data!AG:AG,MATCH($D739,Data!$D:$D,0))</f>
        <v/>
      </c>
      <c r="AH739" s="17" t="str">
        <f>INDEX(Data!AH:AH,MATCH($D739,Data!$D:$D,0))</f>
        <v/>
      </c>
      <c r="AI739" s="17" t="str">
        <f>INDEX(Data!AI:AI,MATCH($D739,Data!$D:$D,0))</f>
        <v/>
      </c>
      <c r="AJ739" s="17" t="str">
        <f>INDEX(Data!AJ:AJ,MATCH($D739,Data!$D:$D,0))</f>
        <v/>
      </c>
      <c r="AK739" s="10">
        <v>14</v>
      </c>
      <c r="AL739" s="10">
        <v>16</v>
      </c>
      <c r="AM739" s="6" t="s">
        <v>45</v>
      </c>
      <c r="AN739" s="6" t="s">
        <v>2800</v>
      </c>
      <c r="AO739" s="6" t="s">
        <v>3119</v>
      </c>
      <c r="AP739" s="6" t="s">
        <v>2801</v>
      </c>
      <c r="AQ739" s="18" t="s">
        <v>9465</v>
      </c>
      <c r="AR739" s="11" t="str">
        <f t="shared" si="179"/>
        <v>2W Distributor Bike</v>
      </c>
      <c r="AS739" s="11" t="str">
        <f t="shared" si="180"/>
        <v>2W Distributor - Moto</v>
      </c>
      <c r="AT739" s="11" t="str">
        <f t="shared" si="181"/>
        <v>2W Distributor</v>
      </c>
      <c r="AU739" s="11" t="str">
        <f t="shared" si="182"/>
        <v>H2</v>
      </c>
      <c r="AV739" s="11" t="str">
        <f t="shared" si="182"/>
        <v>International - Bike</v>
      </c>
      <c r="AW739" s="11" t="str">
        <f t="shared" si="183"/>
        <v>International - Moto</v>
      </c>
      <c r="AX739" s="11" t="str">
        <f t="shared" si="184"/>
        <v>International - AS</v>
      </c>
      <c r="AY739" s="11" t="str">
        <f t="shared" si="184"/>
        <v>International</v>
      </c>
      <c r="AZ739" s="11" t="str">
        <f t="shared" si="184"/>
        <v>International - New</v>
      </c>
      <c r="BA739" s="11" t="str">
        <f t="shared" si="185"/>
        <v>Mecanic Sport</v>
      </c>
      <c r="BB739" s="11" t="str">
        <f t="shared" si="186"/>
        <v>Moto Dealers</v>
      </c>
      <c r="BC739" s="11" t="str">
        <f t="shared" si="186"/>
        <v>Motonet</v>
      </c>
      <c r="BD739" s="11" t="str">
        <f t="shared" si="187"/>
        <v>Pierce AB</v>
      </c>
      <c r="BE739" s="11" t="str">
        <f t="shared" si="188"/>
        <v>Retail</v>
      </c>
      <c r="BF739" s="11" t="str">
        <f t="shared" si="189"/>
        <v>TREK</v>
      </c>
      <c r="BG739" s="11" t="s">
        <v>2892</v>
      </c>
      <c r="BH739" s="11" t="str">
        <f t="shared" si="190"/>
        <v>https://fs.amplifi.io//file?id=52b0e98e-ede6-435e-bcd9-f11139483b78&amp;variant=thumb&amp;extension=png</v>
      </c>
      <c r="BI739" s="11" t="s">
        <v>2892</v>
      </c>
      <c r="BJ739" s="11"/>
      <c r="BK739" s="11"/>
      <c r="BL739" s="11"/>
      <c r="BM739" s="11"/>
      <c r="BN739" s="11"/>
      <c r="BO739" s="11"/>
      <c r="BP739" s="11"/>
      <c r="BQ739" s="11"/>
      <c r="BR739" s="11"/>
      <c r="BS739" s="11"/>
    </row>
    <row r="740" spans="1:71" x14ac:dyDescent="0.2">
      <c r="A740" s="16">
        <f t="shared" si="191"/>
        <v>739</v>
      </c>
      <c r="B740" s="11" t="str">
        <f t="shared" si="192"/>
        <v>59031-00001</v>
      </c>
      <c r="C740" s="11" t="str">
        <f t="shared" si="192"/>
        <v>59031-00001</v>
      </c>
      <c r="D740" s="7" t="s">
        <v>2893</v>
      </c>
      <c r="E740" s="6" t="s">
        <v>139</v>
      </c>
      <c r="F740" s="11" t="s">
        <v>8991</v>
      </c>
      <c r="G740" s="17" t="str">
        <f>INDEX(Data!G:G,MATCH($D740,Data!$D:$D,0))</f>
        <v>ACCURI FORECAST YOUTH</v>
      </c>
      <c r="H740" s="17" t="str">
        <f>INDEX(Data!H:H,MATCH($D740,Data!$D:$D,0))</f>
        <v>Film System</v>
      </c>
      <c r="I740" s="6" t="s">
        <v>2799</v>
      </c>
      <c r="J740" s="6" t="s">
        <v>5331</v>
      </c>
      <c r="K740" s="6" t="s">
        <v>5333</v>
      </c>
      <c r="L740" s="6" t="s">
        <v>8992</v>
      </c>
      <c r="M740" s="6" t="s">
        <v>759</v>
      </c>
      <c r="N740" s="6" t="s">
        <v>5386</v>
      </c>
      <c r="O740" s="11"/>
      <c r="P740" s="11"/>
      <c r="Q740" s="6" t="s">
        <v>638</v>
      </c>
      <c r="R740" s="9" t="b">
        <v>1</v>
      </c>
      <c r="S740" s="9" t="b">
        <v>1</v>
      </c>
      <c r="T740" s="6" t="s">
        <v>2893</v>
      </c>
      <c r="U740" s="17" t="str">
        <f>INDEX(Data!U:U,MATCH($D740,Data!$D:$D,0))</f>
        <v>59031-00001</v>
      </c>
      <c r="V740" s="17" t="str">
        <f>INDEX(Data!V:V,MATCH($D740,Data!$D:$D,0))</f>
        <v/>
      </c>
      <c r="W740" s="17" t="str">
        <f>INDEX(Data!W:W,MATCH($D740,Data!$D:$D,0))</f>
        <v/>
      </c>
      <c r="X740" s="17" t="str">
        <f>INDEX(Data!X:X,MATCH($D740,Data!$D:$D,0))</f>
        <v/>
      </c>
      <c r="Y740" s="17" t="str">
        <f>INDEX(Data!Y:Y,MATCH($D740,Data!$D:$D,0))</f>
        <v/>
      </c>
      <c r="Z740" s="17" t="str">
        <f>INDEX(Data!Z:Z,MATCH($D740,Data!$D:$D,0))</f>
        <v/>
      </c>
      <c r="AA740" s="17" t="str">
        <f>INDEX(Data!AA:AA,MATCH($D740,Data!$D:$D,0))</f>
        <v/>
      </c>
      <c r="AB740" s="17" t="str">
        <f>INDEX(Data!AB:AB,MATCH($D740,Data!$D:$D,0))</f>
        <v/>
      </c>
      <c r="AC740" s="17" t="str">
        <f>INDEX(Data!AC:AC,MATCH($D740,Data!$D:$D,0))</f>
        <v/>
      </c>
      <c r="AD740" s="17" t="str">
        <f>INDEX(Data!AD:AD,MATCH($D740,Data!$D:$D,0))</f>
        <v/>
      </c>
      <c r="AE740" s="17" t="str">
        <f>INDEX(Data!AE:AE,MATCH($D740,Data!$D:$D,0))</f>
        <v/>
      </c>
      <c r="AF740" s="17" t="str">
        <f>INDEX(Data!AF:AF,MATCH($D740,Data!$D:$D,0))</f>
        <v/>
      </c>
      <c r="AG740" s="17" t="str">
        <f>INDEX(Data!AG:AG,MATCH($D740,Data!$D:$D,0))</f>
        <v/>
      </c>
      <c r="AH740" s="17" t="str">
        <f>INDEX(Data!AH:AH,MATCH($D740,Data!$D:$D,0))</f>
        <v/>
      </c>
      <c r="AI740" s="17" t="str">
        <f>INDEX(Data!AI:AI,MATCH($D740,Data!$D:$D,0))</f>
        <v/>
      </c>
      <c r="AJ740" s="17" t="str">
        <f>INDEX(Data!AJ:AJ,MATCH($D740,Data!$D:$D,0))</f>
        <v/>
      </c>
      <c r="AK740" s="10">
        <v>40</v>
      </c>
      <c r="AL740" s="10">
        <v>44</v>
      </c>
      <c r="AM740" s="6" t="s">
        <v>475</v>
      </c>
      <c r="AN740" s="6" t="s">
        <v>2800</v>
      </c>
      <c r="AO740" s="6" t="s">
        <v>2881</v>
      </c>
      <c r="AP740" s="6" t="s">
        <v>2801</v>
      </c>
      <c r="AQ740" s="18" t="s">
        <v>9465</v>
      </c>
      <c r="AR740" s="11" t="str">
        <f t="shared" si="179"/>
        <v>2W Distributor Bike</v>
      </c>
      <c r="AS740" s="11" t="str">
        <f t="shared" si="180"/>
        <v>2W Distributor - Moto</v>
      </c>
      <c r="AT740" s="11" t="str">
        <f t="shared" si="181"/>
        <v>2W Distributor</v>
      </c>
      <c r="AU740" s="11" t="str">
        <f t="shared" si="182"/>
        <v>H2</v>
      </c>
      <c r="AV740" s="11" t="str">
        <f t="shared" si="182"/>
        <v>International - Bike</v>
      </c>
      <c r="AW740" s="11" t="str">
        <f t="shared" si="183"/>
        <v>International - Moto</v>
      </c>
      <c r="AX740" s="11" t="str">
        <f t="shared" si="184"/>
        <v>International - AS</v>
      </c>
      <c r="AY740" s="11" t="str">
        <f t="shared" si="184"/>
        <v>International</v>
      </c>
      <c r="AZ740" s="11" t="str">
        <f t="shared" si="184"/>
        <v>International - New</v>
      </c>
      <c r="BA740" s="11" t="str">
        <f t="shared" si="185"/>
        <v>Mecanic Sport</v>
      </c>
      <c r="BB740" s="11" t="str">
        <f t="shared" si="186"/>
        <v>Moto Dealers</v>
      </c>
      <c r="BC740" s="11" t="str">
        <f t="shared" si="186"/>
        <v>Motonet</v>
      </c>
      <c r="BD740" s="11" t="str">
        <f t="shared" si="187"/>
        <v>Pierce AB</v>
      </c>
      <c r="BE740" s="11" t="str">
        <f t="shared" si="188"/>
        <v>Retail</v>
      </c>
      <c r="BF740" s="11" t="str">
        <f t="shared" si="189"/>
        <v>TREK</v>
      </c>
      <c r="BG740" s="11" t="s">
        <v>5289</v>
      </c>
      <c r="BH740" s="11" t="str">
        <f t="shared" si="190"/>
        <v>https://fs.amplifi.io//file?id=5c3a83e6-2749-4294-9f17-a4a8d9d52389&amp;variant=thumb&amp;extension=png</v>
      </c>
      <c r="BI740" s="11" t="s">
        <v>5289</v>
      </c>
      <c r="BJ740" s="11" t="s">
        <v>6646</v>
      </c>
      <c r="BK740" s="11"/>
      <c r="BL740" s="11"/>
      <c r="BM740" s="11"/>
      <c r="BN740" s="11"/>
      <c r="BO740" s="11"/>
      <c r="BP740" s="11"/>
      <c r="BQ740" s="11"/>
      <c r="BR740" s="11"/>
      <c r="BS740" s="11"/>
    </row>
    <row r="741" spans="1:71" x14ac:dyDescent="0.2">
      <c r="A741" s="16">
        <f t="shared" si="191"/>
        <v>740</v>
      </c>
      <c r="B741" s="11" t="str">
        <f t="shared" si="192"/>
        <v>59032-00001</v>
      </c>
      <c r="C741" s="11" t="str">
        <f t="shared" si="192"/>
        <v>59032-00001</v>
      </c>
      <c r="D741" s="7" t="s">
        <v>2895</v>
      </c>
      <c r="E741" s="6" t="s">
        <v>139</v>
      </c>
      <c r="F741" s="11" t="s">
        <v>8991</v>
      </c>
      <c r="G741" s="17" t="str">
        <f>INDEX(Data!G:G,MATCH($D741,Data!$D:$D,0))</f>
        <v>ACCURI FORECAST YOUTH</v>
      </c>
      <c r="H741" s="17" t="str">
        <f>INDEX(Data!H:H,MATCH($D741,Data!$D:$D,0))</f>
        <v>Replacement Mud Flap Kit</v>
      </c>
      <c r="I741" s="6" t="s">
        <v>2799</v>
      </c>
      <c r="J741" s="6" t="s">
        <v>5331</v>
      </c>
      <c r="K741" s="6" t="s">
        <v>5333</v>
      </c>
      <c r="L741" s="6" t="s">
        <v>8992</v>
      </c>
      <c r="M741" s="6" t="s">
        <v>759</v>
      </c>
      <c r="N741" s="6" t="s">
        <v>5386</v>
      </c>
      <c r="O741" s="11"/>
      <c r="P741" s="11"/>
      <c r="Q741" s="6" t="s">
        <v>2886</v>
      </c>
      <c r="R741" s="9" t="b">
        <v>1</v>
      </c>
      <c r="S741" s="9" t="b">
        <v>1</v>
      </c>
      <c r="T741" s="6" t="s">
        <v>2895</v>
      </c>
      <c r="U741" s="17" t="str">
        <f>INDEX(Data!U:U,MATCH($D741,Data!$D:$D,0))</f>
        <v>59032-00001</v>
      </c>
      <c r="V741" s="17" t="str">
        <f>INDEX(Data!V:V,MATCH($D741,Data!$D:$D,0))</f>
        <v/>
      </c>
      <c r="W741" s="17" t="str">
        <f>INDEX(Data!W:W,MATCH($D741,Data!$D:$D,0))</f>
        <v/>
      </c>
      <c r="X741" s="17" t="str">
        <f>INDEX(Data!X:X,MATCH($D741,Data!$D:$D,0))</f>
        <v/>
      </c>
      <c r="Y741" s="17" t="str">
        <f>INDEX(Data!Y:Y,MATCH($D741,Data!$D:$D,0))</f>
        <v/>
      </c>
      <c r="Z741" s="17" t="str">
        <f>INDEX(Data!Z:Z,MATCH($D741,Data!$D:$D,0))</f>
        <v/>
      </c>
      <c r="AA741" s="17" t="str">
        <f>INDEX(Data!AA:AA,MATCH($D741,Data!$D:$D,0))</f>
        <v/>
      </c>
      <c r="AB741" s="17" t="str">
        <f>INDEX(Data!AB:AB,MATCH($D741,Data!$D:$D,0))</f>
        <v/>
      </c>
      <c r="AC741" s="17" t="str">
        <f>INDEX(Data!AC:AC,MATCH($D741,Data!$D:$D,0))</f>
        <v/>
      </c>
      <c r="AD741" s="17" t="str">
        <f>INDEX(Data!AD:AD,MATCH($D741,Data!$D:$D,0))</f>
        <v/>
      </c>
      <c r="AE741" s="17" t="str">
        <f>INDEX(Data!AE:AE,MATCH($D741,Data!$D:$D,0))</f>
        <v/>
      </c>
      <c r="AF741" s="17" t="str">
        <f>INDEX(Data!AF:AF,MATCH($D741,Data!$D:$D,0))</f>
        <v/>
      </c>
      <c r="AG741" s="17" t="str">
        <f>INDEX(Data!AG:AG,MATCH($D741,Data!$D:$D,0))</f>
        <v/>
      </c>
      <c r="AH741" s="17" t="str">
        <f>INDEX(Data!AH:AH,MATCH($D741,Data!$D:$D,0))</f>
        <v/>
      </c>
      <c r="AI741" s="17" t="str">
        <f>INDEX(Data!AI:AI,MATCH($D741,Data!$D:$D,0))</f>
        <v/>
      </c>
      <c r="AJ741" s="17" t="str">
        <f>INDEX(Data!AJ:AJ,MATCH($D741,Data!$D:$D,0))</f>
        <v/>
      </c>
      <c r="AK741" s="10">
        <v>12</v>
      </c>
      <c r="AL741" s="10">
        <v>14</v>
      </c>
      <c r="AM741" s="6" t="s">
        <v>45</v>
      </c>
      <c r="AN741" s="6" t="s">
        <v>2800</v>
      </c>
      <c r="AO741" s="6" t="s">
        <v>5330</v>
      </c>
      <c r="AP741" s="6" t="s">
        <v>2888</v>
      </c>
      <c r="AQ741" s="18" t="s">
        <v>9465</v>
      </c>
      <c r="AR741" s="11" t="str">
        <f t="shared" si="179"/>
        <v>2W Distributor Bike</v>
      </c>
      <c r="AS741" s="11" t="str">
        <f t="shared" si="180"/>
        <v>2W Distributor - Moto</v>
      </c>
      <c r="AT741" s="11" t="str">
        <f t="shared" si="181"/>
        <v>2W Distributor</v>
      </c>
      <c r="AU741" s="11" t="str">
        <f t="shared" si="182"/>
        <v>H2</v>
      </c>
      <c r="AV741" s="11" t="str">
        <f t="shared" si="182"/>
        <v>International - Bike</v>
      </c>
      <c r="AW741" s="11" t="str">
        <f t="shared" si="183"/>
        <v>International - Moto</v>
      </c>
      <c r="AX741" s="11" t="str">
        <f t="shared" si="184"/>
        <v>International - AS</v>
      </c>
      <c r="AY741" s="11" t="str">
        <f t="shared" si="184"/>
        <v>International</v>
      </c>
      <c r="AZ741" s="11" t="str">
        <f t="shared" si="184"/>
        <v>International - New</v>
      </c>
      <c r="BA741" s="11" t="str">
        <f t="shared" si="185"/>
        <v>Mecanic Sport</v>
      </c>
      <c r="BB741" s="11" t="str">
        <f t="shared" si="186"/>
        <v>Moto Dealers</v>
      </c>
      <c r="BC741" s="11" t="str">
        <f t="shared" si="186"/>
        <v>Motonet</v>
      </c>
      <c r="BD741" s="11" t="str">
        <f t="shared" si="187"/>
        <v>Pierce AB</v>
      </c>
      <c r="BE741" s="11" t="str">
        <f t="shared" si="188"/>
        <v>Retail</v>
      </c>
      <c r="BF741" s="11" t="str">
        <f t="shared" si="189"/>
        <v>TREK</v>
      </c>
      <c r="BG741" s="11" t="s">
        <v>2896</v>
      </c>
      <c r="BH741" s="11" t="str">
        <f t="shared" si="190"/>
        <v>https://fs.amplifi.io//file?id=b23923c8-db1c-4cd5-8899-920ce15d7524&amp;variant=thumb&amp;extension=png</v>
      </c>
      <c r="BI741" s="11" t="s">
        <v>2896</v>
      </c>
      <c r="BJ741" s="11"/>
      <c r="BK741" s="11"/>
      <c r="BL741" s="11"/>
      <c r="BM741" s="11"/>
      <c r="BN741" s="11"/>
      <c r="BO741" s="11"/>
      <c r="BP741" s="11"/>
      <c r="BQ741" s="11"/>
      <c r="BR741" s="11"/>
      <c r="BS741" s="11"/>
    </row>
    <row r="742" spans="1:71" x14ac:dyDescent="0.2">
      <c r="A742" s="16">
        <f t="shared" si="191"/>
        <v>741</v>
      </c>
      <c r="B742" s="11" t="str">
        <f t="shared" ref="B742:C761" si="193">C742</f>
        <v>59042-00001</v>
      </c>
      <c r="C742" s="11" t="str">
        <f t="shared" si="193"/>
        <v>59042-00001</v>
      </c>
      <c r="D742" s="7" t="s">
        <v>2897</v>
      </c>
      <c r="E742" s="6" t="s">
        <v>139</v>
      </c>
      <c r="F742" s="11" t="s">
        <v>8991</v>
      </c>
      <c r="G742" s="17" t="str">
        <f>INDEX(Data!G:G,MATCH($D742,Data!$D:$D,0))</f>
        <v>STRATA MINI</v>
      </c>
      <c r="H742" s="17" t="str">
        <f>INDEX(Data!H:H,MATCH($D742,Data!$D:$D,0))</f>
        <v>Replacement</v>
      </c>
      <c r="I742" s="6" t="s">
        <v>2799</v>
      </c>
      <c r="J742" s="6" t="s">
        <v>5331</v>
      </c>
      <c r="K742" s="6" t="s">
        <v>5333</v>
      </c>
      <c r="L742" s="6" t="s">
        <v>8992</v>
      </c>
      <c r="M742" s="6" t="s">
        <v>5349</v>
      </c>
      <c r="N742" s="6" t="s">
        <v>638</v>
      </c>
      <c r="O742" s="11"/>
      <c r="P742" s="11"/>
      <c r="Q742" s="6" t="s">
        <v>638</v>
      </c>
      <c r="R742" s="9" t="b">
        <v>1</v>
      </c>
      <c r="S742" s="9" t="b">
        <v>1</v>
      </c>
      <c r="T742" s="6" t="s">
        <v>2897</v>
      </c>
      <c r="U742" s="17" t="str">
        <f>INDEX(Data!U:U,MATCH($D742,Data!$D:$D,0))</f>
        <v>59042-00001</v>
      </c>
      <c r="V742" s="17" t="str">
        <f>INDEX(Data!V:V,MATCH($D742,Data!$D:$D,0))</f>
        <v/>
      </c>
      <c r="W742" s="17" t="str">
        <f>INDEX(Data!W:W,MATCH($D742,Data!$D:$D,0))</f>
        <v/>
      </c>
      <c r="X742" s="17" t="str">
        <f>INDEX(Data!X:X,MATCH($D742,Data!$D:$D,0))</f>
        <v/>
      </c>
      <c r="Y742" s="17" t="str">
        <f>INDEX(Data!Y:Y,MATCH($D742,Data!$D:$D,0))</f>
        <v/>
      </c>
      <c r="Z742" s="17" t="str">
        <f>INDEX(Data!Z:Z,MATCH($D742,Data!$D:$D,0))</f>
        <v/>
      </c>
      <c r="AA742" s="17" t="str">
        <f>INDEX(Data!AA:AA,MATCH($D742,Data!$D:$D,0))</f>
        <v/>
      </c>
      <c r="AB742" s="17" t="str">
        <f>INDEX(Data!AB:AB,MATCH($D742,Data!$D:$D,0))</f>
        <v/>
      </c>
      <c r="AC742" s="17" t="str">
        <f>INDEX(Data!AC:AC,MATCH($D742,Data!$D:$D,0))</f>
        <v/>
      </c>
      <c r="AD742" s="17" t="str">
        <f>INDEX(Data!AD:AD,MATCH($D742,Data!$D:$D,0))</f>
        <v/>
      </c>
      <c r="AE742" s="17" t="str">
        <f>INDEX(Data!AE:AE,MATCH($D742,Data!$D:$D,0))</f>
        <v/>
      </c>
      <c r="AF742" s="17" t="str">
        <f>INDEX(Data!AF:AF,MATCH($D742,Data!$D:$D,0))</f>
        <v/>
      </c>
      <c r="AG742" s="17" t="str">
        <f>INDEX(Data!AG:AG,MATCH($D742,Data!$D:$D,0))</f>
        <v/>
      </c>
      <c r="AH742" s="17" t="str">
        <f>INDEX(Data!AH:AH,MATCH($D742,Data!$D:$D,0))</f>
        <v/>
      </c>
      <c r="AI742" s="17" t="str">
        <f>INDEX(Data!AI:AI,MATCH($D742,Data!$D:$D,0))</f>
        <v/>
      </c>
      <c r="AJ742" s="17" t="str">
        <f>INDEX(Data!AJ:AJ,MATCH($D742,Data!$D:$D,0))</f>
        <v/>
      </c>
      <c r="AK742" s="10">
        <v>10</v>
      </c>
      <c r="AL742" s="10">
        <v>12</v>
      </c>
      <c r="AM742" s="6" t="s">
        <v>475</v>
      </c>
      <c r="AN742" s="6" t="s">
        <v>2800</v>
      </c>
      <c r="AO742" s="6" t="s">
        <v>2898</v>
      </c>
      <c r="AP742" s="6" t="s">
        <v>2801</v>
      </c>
      <c r="AQ742" s="18" t="s">
        <v>9465</v>
      </c>
      <c r="AR742" s="11" t="str">
        <f t="shared" si="179"/>
        <v>2W Distributor Bike</v>
      </c>
      <c r="AS742" s="11" t="str">
        <f t="shared" si="180"/>
        <v>2W Distributor - Moto</v>
      </c>
      <c r="AT742" s="11" t="str">
        <f t="shared" si="181"/>
        <v>2W Distributor</v>
      </c>
      <c r="AU742" s="11" t="str">
        <f t="shared" si="182"/>
        <v>H2</v>
      </c>
      <c r="AV742" s="11" t="str">
        <f t="shared" si="182"/>
        <v>International - Bike</v>
      </c>
      <c r="AW742" s="11" t="str">
        <f t="shared" si="183"/>
        <v>International - Moto</v>
      </c>
      <c r="AX742" s="11" t="str">
        <f t="shared" si="184"/>
        <v>International - AS</v>
      </c>
      <c r="AY742" s="11" t="str">
        <f t="shared" si="184"/>
        <v>International</v>
      </c>
      <c r="AZ742" s="11" t="str">
        <f t="shared" si="184"/>
        <v>International - New</v>
      </c>
      <c r="BA742" s="11" t="str">
        <f t="shared" si="185"/>
        <v>Mecanic Sport</v>
      </c>
      <c r="BB742" s="11" t="str">
        <f t="shared" si="186"/>
        <v>Moto Dealers</v>
      </c>
      <c r="BC742" s="11" t="str">
        <f t="shared" si="186"/>
        <v>Motonet</v>
      </c>
      <c r="BD742" s="11" t="str">
        <f t="shared" si="187"/>
        <v>Pierce AB</v>
      </c>
      <c r="BE742" s="11" t="str">
        <f t="shared" si="188"/>
        <v>Retail</v>
      </c>
      <c r="BF742" s="11" t="str">
        <f t="shared" si="189"/>
        <v>TREK</v>
      </c>
      <c r="BG742" s="11" t="s">
        <v>2899</v>
      </c>
      <c r="BH742" s="11" t="str">
        <f t="shared" si="190"/>
        <v>https://fs.amplifi.io//file?id=30223b65-4bbf-4f2e-a7d9-4e54e42a8d92&amp;variant=thumb&amp;extension=png</v>
      </c>
      <c r="BI742" s="11" t="s">
        <v>2899</v>
      </c>
      <c r="BJ742" s="11"/>
      <c r="BK742" s="11"/>
      <c r="BL742" s="11"/>
      <c r="BM742" s="11"/>
      <c r="BN742" s="11"/>
      <c r="BO742" s="11"/>
      <c r="BP742" s="11"/>
      <c r="BQ742" s="11"/>
      <c r="BR742" s="11"/>
      <c r="BS742" s="11"/>
    </row>
    <row r="743" spans="1:71" x14ac:dyDescent="0.2">
      <c r="A743" s="16">
        <f t="shared" si="191"/>
        <v>742</v>
      </c>
      <c r="B743" s="11" t="str">
        <f t="shared" si="193"/>
        <v>59044-00001</v>
      </c>
      <c r="C743" s="11" t="str">
        <f t="shared" si="193"/>
        <v>59044-00001</v>
      </c>
      <c r="D743" s="7" t="s">
        <v>2900</v>
      </c>
      <c r="E743" s="6" t="s">
        <v>139</v>
      </c>
      <c r="F743" s="11" t="s">
        <v>8991</v>
      </c>
      <c r="G743" s="17" t="str">
        <f>INDEX(Data!G:G,MATCH($D743,Data!$D:$D,0))</f>
        <v>AC1/AC2</v>
      </c>
      <c r="H743" s="17" t="str">
        <f>INDEX(Data!H:H,MATCH($D743,Data!$D:$D,0))</f>
        <v>Tear-Off Strap Pin</v>
      </c>
      <c r="I743" s="6" t="s">
        <v>2799</v>
      </c>
      <c r="J743" s="6" t="s">
        <v>5331</v>
      </c>
      <c r="K743" s="6" t="s">
        <v>5333</v>
      </c>
      <c r="L743" s="6" t="s">
        <v>8992</v>
      </c>
      <c r="M743" s="6" t="s">
        <v>759</v>
      </c>
      <c r="N743" s="6" t="s">
        <v>5386</v>
      </c>
      <c r="O743" s="11"/>
      <c r="P743" s="11"/>
      <c r="Q743" s="6" t="s">
        <v>2903</v>
      </c>
      <c r="R743" s="9" t="b">
        <v>1</v>
      </c>
      <c r="S743" s="9" t="b">
        <v>1</v>
      </c>
      <c r="T743" s="6" t="s">
        <v>2900</v>
      </c>
      <c r="U743" s="17" t="str">
        <f>INDEX(Data!U:U,MATCH($D743,Data!$D:$D,0))</f>
        <v>59044-00001</v>
      </c>
      <c r="V743" s="17" t="str">
        <f>INDEX(Data!V:V,MATCH($D743,Data!$D:$D,0))</f>
        <v/>
      </c>
      <c r="W743" s="17" t="str">
        <f>INDEX(Data!W:W,MATCH($D743,Data!$D:$D,0))</f>
        <v/>
      </c>
      <c r="X743" s="17" t="str">
        <f>INDEX(Data!X:X,MATCH($D743,Data!$D:$D,0))</f>
        <v/>
      </c>
      <c r="Y743" s="17" t="str">
        <f>INDEX(Data!Y:Y,MATCH($D743,Data!$D:$D,0))</f>
        <v/>
      </c>
      <c r="Z743" s="17" t="str">
        <f>INDEX(Data!Z:Z,MATCH($D743,Data!$D:$D,0))</f>
        <v/>
      </c>
      <c r="AA743" s="17" t="str">
        <f>INDEX(Data!AA:AA,MATCH($D743,Data!$D:$D,0))</f>
        <v/>
      </c>
      <c r="AB743" s="17" t="str">
        <f>INDEX(Data!AB:AB,MATCH($D743,Data!$D:$D,0))</f>
        <v/>
      </c>
      <c r="AC743" s="17" t="str">
        <f>INDEX(Data!AC:AC,MATCH($D743,Data!$D:$D,0))</f>
        <v/>
      </c>
      <c r="AD743" s="17" t="str">
        <f>INDEX(Data!AD:AD,MATCH($D743,Data!$D:$D,0))</f>
        <v/>
      </c>
      <c r="AE743" s="17" t="str">
        <f>INDEX(Data!AE:AE,MATCH($D743,Data!$D:$D,0))</f>
        <v/>
      </c>
      <c r="AF743" s="17" t="str">
        <f>INDEX(Data!AF:AF,MATCH($D743,Data!$D:$D,0))</f>
        <v/>
      </c>
      <c r="AG743" s="17" t="str">
        <f>INDEX(Data!AG:AG,MATCH($D743,Data!$D:$D,0))</f>
        <v/>
      </c>
      <c r="AH743" s="17" t="str">
        <f>INDEX(Data!AH:AH,MATCH($D743,Data!$D:$D,0))</f>
        <v/>
      </c>
      <c r="AI743" s="17" t="str">
        <f>INDEX(Data!AI:AI,MATCH($D743,Data!$D:$D,0))</f>
        <v/>
      </c>
      <c r="AJ743" s="17" t="str">
        <f>INDEX(Data!AJ:AJ,MATCH($D743,Data!$D:$D,0))</f>
        <v/>
      </c>
      <c r="AK743" s="10">
        <v>6.5</v>
      </c>
      <c r="AL743" s="10">
        <v>7.5</v>
      </c>
      <c r="AM743" s="6" t="s">
        <v>475</v>
      </c>
      <c r="AN743" s="6" t="s">
        <v>2800</v>
      </c>
      <c r="AO743" s="6" t="s">
        <v>2904</v>
      </c>
      <c r="AP743" s="6" t="s">
        <v>2888</v>
      </c>
      <c r="AQ743" s="18" t="s">
        <v>9465</v>
      </c>
      <c r="AR743" s="11" t="str">
        <f t="shared" si="179"/>
        <v>2W Distributor Bike</v>
      </c>
      <c r="AS743" s="11" t="str">
        <f t="shared" si="180"/>
        <v>2W Distributor - Moto</v>
      </c>
      <c r="AT743" s="11" t="str">
        <f t="shared" si="181"/>
        <v>2W Distributor</v>
      </c>
      <c r="AU743" s="11" t="str">
        <f t="shared" si="182"/>
        <v>H2</v>
      </c>
      <c r="AV743" s="11" t="str">
        <f t="shared" si="182"/>
        <v>International - Bike</v>
      </c>
      <c r="AW743" s="11" t="str">
        <f t="shared" si="183"/>
        <v>International - Moto</v>
      </c>
      <c r="AX743" s="11" t="str">
        <f t="shared" si="184"/>
        <v>International - AS</v>
      </c>
      <c r="AY743" s="11" t="str">
        <f t="shared" si="184"/>
        <v>International</v>
      </c>
      <c r="AZ743" s="11" t="str">
        <f t="shared" si="184"/>
        <v>International - New</v>
      </c>
      <c r="BA743" s="11" t="str">
        <f t="shared" si="185"/>
        <v>Mecanic Sport</v>
      </c>
      <c r="BB743" s="11" t="str">
        <f t="shared" si="186"/>
        <v>Moto Dealers</v>
      </c>
      <c r="BC743" s="11" t="str">
        <f t="shared" si="186"/>
        <v>Motonet</v>
      </c>
      <c r="BD743" s="11" t="str">
        <f t="shared" si="187"/>
        <v>Pierce AB</v>
      </c>
      <c r="BE743" s="11" t="str">
        <f t="shared" si="188"/>
        <v>Retail</v>
      </c>
      <c r="BF743" s="11" t="str">
        <f t="shared" si="189"/>
        <v>TREK</v>
      </c>
      <c r="BG743" s="11" t="s">
        <v>2905</v>
      </c>
      <c r="BH743" s="11" t="str">
        <f t="shared" si="190"/>
        <v>https://fs.amplifi.io//file?id=2cf0f2e2-6644-4d7d-924e-f524468f4dd8&amp;variant=thumb&amp;extension=png</v>
      </c>
      <c r="BI743" s="11" t="s">
        <v>2905</v>
      </c>
      <c r="BJ743" s="11"/>
      <c r="BK743" s="11"/>
      <c r="BL743" s="11"/>
      <c r="BM743" s="11"/>
      <c r="BN743" s="11"/>
      <c r="BO743" s="11"/>
      <c r="BP743" s="11"/>
      <c r="BQ743" s="11"/>
      <c r="BR743" s="11"/>
      <c r="BS743" s="11"/>
    </row>
    <row r="744" spans="1:71" x14ac:dyDescent="0.2">
      <c r="A744" s="16">
        <f t="shared" si="191"/>
        <v>743</v>
      </c>
      <c r="B744" s="11" t="str">
        <f t="shared" si="193"/>
        <v>59045-00001</v>
      </c>
      <c r="C744" s="11" t="str">
        <f t="shared" si="193"/>
        <v>59045-00001</v>
      </c>
      <c r="D744" s="7" t="s">
        <v>2906</v>
      </c>
      <c r="E744" s="6" t="s">
        <v>139</v>
      </c>
      <c r="F744" s="11" t="s">
        <v>8991</v>
      </c>
      <c r="G744" s="17" t="str">
        <f>INDEX(Data!G:G,MATCH($D744,Data!$D:$D,0))</f>
        <v>RC1/AC1/ST1/RC2/AC2/ST2 FORECAST</v>
      </c>
      <c r="H744" s="17" t="str">
        <f>INDEX(Data!H:H,MATCH($D744,Data!$D:$D,0))</f>
        <v>Replacement 45mm Film Kit</v>
      </c>
      <c r="I744" s="6" t="s">
        <v>2799</v>
      </c>
      <c r="J744" s="6" t="s">
        <v>5331</v>
      </c>
      <c r="K744" s="6" t="s">
        <v>5333</v>
      </c>
      <c r="L744" s="6" t="s">
        <v>8992</v>
      </c>
      <c r="M744" s="6" t="s">
        <v>759</v>
      </c>
      <c r="N744" s="6" t="s">
        <v>5386</v>
      </c>
      <c r="O744" s="11"/>
      <c r="P744" s="11"/>
      <c r="Q744" s="6" t="s">
        <v>2909</v>
      </c>
      <c r="R744" s="9" t="b">
        <v>1</v>
      </c>
      <c r="S744" s="9" t="b">
        <v>1</v>
      </c>
      <c r="T744" s="6" t="s">
        <v>2906</v>
      </c>
      <c r="U744" s="17" t="str">
        <f>INDEX(Data!U:U,MATCH($D744,Data!$D:$D,0))</f>
        <v>59045-00001</v>
      </c>
      <c r="V744" s="17" t="str">
        <f>INDEX(Data!V:V,MATCH($D744,Data!$D:$D,0))</f>
        <v/>
      </c>
      <c r="W744" s="17" t="str">
        <f>INDEX(Data!W:W,MATCH($D744,Data!$D:$D,0))</f>
        <v/>
      </c>
      <c r="X744" s="17" t="str">
        <f>INDEX(Data!X:X,MATCH($D744,Data!$D:$D,0))</f>
        <v/>
      </c>
      <c r="Y744" s="17" t="str">
        <f>INDEX(Data!Y:Y,MATCH($D744,Data!$D:$D,0))</f>
        <v/>
      </c>
      <c r="Z744" s="17" t="str">
        <f>INDEX(Data!Z:Z,MATCH($D744,Data!$D:$D,0))</f>
        <v/>
      </c>
      <c r="AA744" s="17" t="str">
        <f>INDEX(Data!AA:AA,MATCH($D744,Data!$D:$D,0))</f>
        <v/>
      </c>
      <c r="AB744" s="17" t="str">
        <f>INDEX(Data!AB:AB,MATCH($D744,Data!$D:$D,0))</f>
        <v/>
      </c>
      <c r="AC744" s="17" t="str">
        <f>INDEX(Data!AC:AC,MATCH($D744,Data!$D:$D,0))</f>
        <v/>
      </c>
      <c r="AD744" s="17" t="str">
        <f>INDEX(Data!AD:AD,MATCH($D744,Data!$D:$D,0))</f>
        <v/>
      </c>
      <c r="AE744" s="17" t="str">
        <f>INDEX(Data!AE:AE,MATCH($D744,Data!$D:$D,0))</f>
        <v/>
      </c>
      <c r="AF744" s="17" t="str">
        <f>INDEX(Data!AF:AF,MATCH($D744,Data!$D:$D,0))</f>
        <v/>
      </c>
      <c r="AG744" s="17" t="str">
        <f>INDEX(Data!AG:AG,MATCH($D744,Data!$D:$D,0))</f>
        <v/>
      </c>
      <c r="AH744" s="17" t="str">
        <f>INDEX(Data!AH:AH,MATCH($D744,Data!$D:$D,0))</f>
        <v/>
      </c>
      <c r="AI744" s="17" t="str">
        <f>INDEX(Data!AI:AI,MATCH($D744,Data!$D:$D,0))</f>
        <v/>
      </c>
      <c r="AJ744" s="17" t="str">
        <f>INDEX(Data!AJ:AJ,MATCH($D744,Data!$D:$D,0))</f>
        <v/>
      </c>
      <c r="AK744" s="10">
        <v>15</v>
      </c>
      <c r="AL744" s="10">
        <v>17</v>
      </c>
      <c r="AM744" s="6" t="s">
        <v>475</v>
      </c>
      <c r="AN744" s="6" t="s">
        <v>2910</v>
      </c>
      <c r="AO744" s="6" t="s">
        <v>2881</v>
      </c>
      <c r="AP744" s="6" t="s">
        <v>2911</v>
      </c>
      <c r="AQ744" s="18" t="s">
        <v>9465</v>
      </c>
      <c r="AR744" s="11" t="str">
        <f t="shared" si="179"/>
        <v>2W Distributor Bike</v>
      </c>
      <c r="AS744" s="11" t="str">
        <f t="shared" si="180"/>
        <v>2W Distributor - Moto</v>
      </c>
      <c r="AT744" s="11" t="str">
        <f t="shared" si="181"/>
        <v>2W Distributor</v>
      </c>
      <c r="AU744" s="11" t="str">
        <f t="shared" si="182"/>
        <v>H2</v>
      </c>
      <c r="AV744" s="11" t="str">
        <f t="shared" si="182"/>
        <v>International - Bike</v>
      </c>
      <c r="AW744" s="11" t="str">
        <f t="shared" si="183"/>
        <v>International - Moto</v>
      </c>
      <c r="AX744" s="11" t="str">
        <f t="shared" si="184"/>
        <v>International - AS</v>
      </c>
      <c r="AY744" s="11" t="str">
        <f t="shared" si="184"/>
        <v>International</v>
      </c>
      <c r="AZ744" s="11" t="str">
        <f t="shared" si="184"/>
        <v>International - New</v>
      </c>
      <c r="BA744" s="11" t="str">
        <f t="shared" si="185"/>
        <v>Mecanic Sport</v>
      </c>
      <c r="BB744" s="11" t="str">
        <f t="shared" si="186"/>
        <v>Moto Dealers</v>
      </c>
      <c r="BC744" s="11" t="str">
        <f t="shared" si="186"/>
        <v>Motonet</v>
      </c>
      <c r="BD744" s="11" t="str">
        <f t="shared" si="187"/>
        <v>Pierce AB</v>
      </c>
      <c r="BE744" s="11" t="str">
        <f t="shared" si="188"/>
        <v>Retail</v>
      </c>
      <c r="BF744" s="11" t="str">
        <f t="shared" si="189"/>
        <v>TREK</v>
      </c>
      <c r="BG744" s="11" t="s">
        <v>2912</v>
      </c>
      <c r="BH744" s="11" t="str">
        <f t="shared" si="190"/>
        <v>https://fs.amplifi.io//file?id=708d8533-369b-4edd-883d-86866d3432d1&amp;variant=thumb&amp;extension=png</v>
      </c>
      <c r="BI744" s="11" t="s">
        <v>2912</v>
      </c>
      <c r="BJ744" s="11"/>
      <c r="BK744" s="11"/>
      <c r="BL744" s="11"/>
      <c r="BM744" s="11"/>
      <c r="BN744" s="11"/>
      <c r="BO744" s="11"/>
      <c r="BP744" s="11"/>
      <c r="BQ744" s="11"/>
      <c r="BR744" s="11"/>
      <c r="BS744" s="11"/>
    </row>
    <row r="745" spans="1:71" x14ac:dyDescent="0.2">
      <c r="A745" s="16">
        <f t="shared" si="191"/>
        <v>744</v>
      </c>
      <c r="B745" s="11" t="str">
        <f t="shared" si="193"/>
        <v>59046-00001</v>
      </c>
      <c r="C745" s="11" t="str">
        <f t="shared" si="193"/>
        <v>59046-00001</v>
      </c>
      <c r="D745" s="7" t="s">
        <v>2913</v>
      </c>
      <c r="E745" s="6" t="s">
        <v>139</v>
      </c>
      <c r="F745" s="11" t="s">
        <v>8991</v>
      </c>
      <c r="G745" s="17" t="str">
        <f>INDEX(Data!G:G,MATCH($D745,Data!$D:$D,0))</f>
        <v>RC1/AC1/ST1/RC2/AC2/ST2 FORECAST</v>
      </c>
      <c r="H745" s="17" t="str">
        <f>INDEX(Data!H:H,MATCH($D745,Data!$D:$D,0))</f>
        <v>Replacement Canister Cover Kit</v>
      </c>
      <c r="I745" s="6" t="s">
        <v>2799</v>
      </c>
      <c r="J745" s="6" t="s">
        <v>5331</v>
      </c>
      <c r="K745" s="6" t="s">
        <v>5333</v>
      </c>
      <c r="L745" s="6" t="s">
        <v>8992</v>
      </c>
      <c r="M745" s="6" t="s">
        <v>759</v>
      </c>
      <c r="N745" s="6" t="s">
        <v>5386</v>
      </c>
      <c r="O745" s="11"/>
      <c r="P745" s="11"/>
      <c r="Q745" s="6" t="s">
        <v>1191</v>
      </c>
      <c r="R745" s="9" t="b">
        <v>1</v>
      </c>
      <c r="S745" s="9" t="b">
        <v>1</v>
      </c>
      <c r="T745" s="6" t="s">
        <v>2913</v>
      </c>
      <c r="U745" s="17" t="str">
        <f>INDEX(Data!U:U,MATCH($D745,Data!$D:$D,0))</f>
        <v>59046-00001</v>
      </c>
      <c r="V745" s="17" t="str">
        <f>INDEX(Data!V:V,MATCH($D745,Data!$D:$D,0))</f>
        <v/>
      </c>
      <c r="W745" s="17" t="str">
        <f>INDEX(Data!W:W,MATCH($D745,Data!$D:$D,0))</f>
        <v/>
      </c>
      <c r="X745" s="17" t="str">
        <f>INDEX(Data!X:X,MATCH($D745,Data!$D:$D,0))</f>
        <v/>
      </c>
      <c r="Y745" s="17" t="str">
        <f>INDEX(Data!Y:Y,MATCH($D745,Data!$D:$D,0))</f>
        <v/>
      </c>
      <c r="Z745" s="17" t="str">
        <f>INDEX(Data!Z:Z,MATCH($D745,Data!$D:$D,0))</f>
        <v/>
      </c>
      <c r="AA745" s="17" t="str">
        <f>INDEX(Data!AA:AA,MATCH($D745,Data!$D:$D,0))</f>
        <v/>
      </c>
      <c r="AB745" s="17" t="str">
        <f>INDEX(Data!AB:AB,MATCH($D745,Data!$D:$D,0))</f>
        <v/>
      </c>
      <c r="AC745" s="17" t="str">
        <f>INDEX(Data!AC:AC,MATCH($D745,Data!$D:$D,0))</f>
        <v/>
      </c>
      <c r="AD745" s="17" t="str">
        <f>INDEX(Data!AD:AD,MATCH($D745,Data!$D:$D,0))</f>
        <v/>
      </c>
      <c r="AE745" s="17" t="str">
        <f>INDEX(Data!AE:AE,MATCH($D745,Data!$D:$D,0))</f>
        <v/>
      </c>
      <c r="AF745" s="17" t="str">
        <f>INDEX(Data!AF:AF,MATCH($D745,Data!$D:$D,0))</f>
        <v/>
      </c>
      <c r="AG745" s="17" t="str">
        <f>INDEX(Data!AG:AG,MATCH($D745,Data!$D:$D,0))</f>
        <v/>
      </c>
      <c r="AH745" s="17" t="str">
        <f>INDEX(Data!AH:AH,MATCH($D745,Data!$D:$D,0))</f>
        <v/>
      </c>
      <c r="AI745" s="17" t="str">
        <f>INDEX(Data!AI:AI,MATCH($D745,Data!$D:$D,0))</f>
        <v/>
      </c>
      <c r="AJ745" s="17" t="str">
        <f>INDEX(Data!AJ:AJ,MATCH($D745,Data!$D:$D,0))</f>
        <v/>
      </c>
      <c r="AK745" s="10">
        <v>10</v>
      </c>
      <c r="AL745" s="10">
        <v>13</v>
      </c>
      <c r="AM745" s="6" t="s">
        <v>475</v>
      </c>
      <c r="AN745" s="6" t="s">
        <v>2800</v>
      </c>
      <c r="AO745" s="6" t="s">
        <v>2881</v>
      </c>
      <c r="AP745" s="6" t="s">
        <v>2915</v>
      </c>
      <c r="AQ745" s="18" t="s">
        <v>9465</v>
      </c>
      <c r="AR745" s="11" t="str">
        <f t="shared" si="179"/>
        <v>2W Distributor Bike</v>
      </c>
      <c r="AS745" s="11" t="str">
        <f t="shared" si="180"/>
        <v>2W Distributor - Moto</v>
      </c>
      <c r="AT745" s="11" t="str">
        <f t="shared" si="181"/>
        <v>2W Distributor</v>
      </c>
      <c r="AU745" s="11" t="str">
        <f t="shared" si="182"/>
        <v>H2</v>
      </c>
      <c r="AV745" s="11" t="str">
        <f t="shared" si="182"/>
        <v>International - Bike</v>
      </c>
      <c r="AW745" s="11" t="str">
        <f t="shared" si="183"/>
        <v>International - Moto</v>
      </c>
      <c r="AX745" s="11" t="str">
        <f t="shared" si="184"/>
        <v>International - AS</v>
      </c>
      <c r="AY745" s="11" t="str">
        <f t="shared" si="184"/>
        <v>International</v>
      </c>
      <c r="AZ745" s="11" t="str">
        <f t="shared" si="184"/>
        <v>International - New</v>
      </c>
      <c r="BA745" s="11" t="str">
        <f t="shared" si="185"/>
        <v>Mecanic Sport</v>
      </c>
      <c r="BB745" s="11" t="str">
        <f t="shared" si="186"/>
        <v>Moto Dealers</v>
      </c>
      <c r="BC745" s="11" t="str">
        <f t="shared" si="186"/>
        <v>Motonet</v>
      </c>
      <c r="BD745" s="11" t="str">
        <f t="shared" si="187"/>
        <v>Pierce AB</v>
      </c>
      <c r="BE745" s="11" t="str">
        <f t="shared" si="188"/>
        <v>Retail</v>
      </c>
      <c r="BF745" s="11" t="str">
        <f t="shared" si="189"/>
        <v>TREK</v>
      </c>
      <c r="BG745" s="11" t="s">
        <v>2916</v>
      </c>
      <c r="BH745" s="11" t="str">
        <f t="shared" si="190"/>
        <v>https://fs.amplifi.io//file?id=d70cc49b-c974-4fec-ac7f-efee12b1e231&amp;variant=thumb&amp;extension=png</v>
      </c>
      <c r="BI745" s="11" t="s">
        <v>2916</v>
      </c>
      <c r="BJ745" s="11"/>
      <c r="BK745" s="11"/>
      <c r="BL745" s="11"/>
      <c r="BM745" s="11"/>
      <c r="BN745" s="11"/>
      <c r="BO745" s="11"/>
      <c r="BP745" s="11"/>
      <c r="BQ745" s="11"/>
      <c r="BR745" s="11"/>
      <c r="BS745" s="11"/>
    </row>
    <row r="746" spans="1:71" x14ac:dyDescent="0.2">
      <c r="A746" s="16">
        <f t="shared" si="191"/>
        <v>745</v>
      </c>
      <c r="B746" s="11" t="str">
        <f t="shared" si="193"/>
        <v>59046-00003</v>
      </c>
      <c r="C746" s="11" t="str">
        <f t="shared" si="193"/>
        <v>59046-00003</v>
      </c>
      <c r="D746" s="7" t="s">
        <v>2917</v>
      </c>
      <c r="E746" s="6" t="s">
        <v>139</v>
      </c>
      <c r="F746" s="11" t="s">
        <v>8991</v>
      </c>
      <c r="G746" s="17" t="str">
        <f>INDEX(Data!G:G,MATCH($D746,Data!$D:$D,0))</f>
        <v>RC1/AC1/ST1/RC2/AC2/ST2 FORECAST</v>
      </c>
      <c r="H746" s="17" t="str">
        <f>INDEX(Data!H:H,MATCH($D746,Data!$D:$D,0))</f>
        <v>Replacement Canister Cover Kit</v>
      </c>
      <c r="I746" s="6" t="s">
        <v>2799</v>
      </c>
      <c r="J746" s="6" t="s">
        <v>5331</v>
      </c>
      <c r="K746" s="6" t="s">
        <v>5333</v>
      </c>
      <c r="L746" s="6" t="s">
        <v>8992</v>
      </c>
      <c r="M746" s="6" t="s">
        <v>759</v>
      </c>
      <c r="N746" s="6" t="s">
        <v>5386</v>
      </c>
      <c r="O746" s="11"/>
      <c r="P746" s="11"/>
      <c r="Q746" s="6" t="s">
        <v>56</v>
      </c>
      <c r="R746" s="9" t="b">
        <v>1</v>
      </c>
      <c r="S746" s="9" t="b">
        <v>1</v>
      </c>
      <c r="T746" s="6" t="s">
        <v>2917</v>
      </c>
      <c r="U746" s="17" t="str">
        <f>INDEX(Data!U:U,MATCH($D746,Data!$D:$D,0))</f>
        <v>59046-00003</v>
      </c>
      <c r="V746" s="17" t="str">
        <f>INDEX(Data!V:V,MATCH($D746,Data!$D:$D,0))</f>
        <v/>
      </c>
      <c r="W746" s="17" t="str">
        <f>INDEX(Data!W:W,MATCH($D746,Data!$D:$D,0))</f>
        <v/>
      </c>
      <c r="X746" s="17" t="str">
        <f>INDEX(Data!X:X,MATCH($D746,Data!$D:$D,0))</f>
        <v/>
      </c>
      <c r="Y746" s="17" t="str">
        <f>INDEX(Data!Y:Y,MATCH($D746,Data!$D:$D,0))</f>
        <v/>
      </c>
      <c r="Z746" s="17" t="str">
        <f>INDEX(Data!Z:Z,MATCH($D746,Data!$D:$D,0))</f>
        <v/>
      </c>
      <c r="AA746" s="17" t="str">
        <f>INDEX(Data!AA:AA,MATCH($D746,Data!$D:$D,0))</f>
        <v/>
      </c>
      <c r="AB746" s="17" t="str">
        <f>INDEX(Data!AB:AB,MATCH($D746,Data!$D:$D,0))</f>
        <v/>
      </c>
      <c r="AC746" s="17" t="str">
        <f>INDEX(Data!AC:AC,MATCH($D746,Data!$D:$D,0))</f>
        <v/>
      </c>
      <c r="AD746" s="17" t="str">
        <f>INDEX(Data!AD:AD,MATCH($D746,Data!$D:$D,0))</f>
        <v/>
      </c>
      <c r="AE746" s="17" t="str">
        <f>INDEX(Data!AE:AE,MATCH($D746,Data!$D:$D,0))</f>
        <v/>
      </c>
      <c r="AF746" s="17" t="str">
        <f>INDEX(Data!AF:AF,MATCH($D746,Data!$D:$D,0))</f>
        <v/>
      </c>
      <c r="AG746" s="17" t="str">
        <f>INDEX(Data!AG:AG,MATCH($D746,Data!$D:$D,0))</f>
        <v/>
      </c>
      <c r="AH746" s="17" t="str">
        <f>INDEX(Data!AH:AH,MATCH($D746,Data!$D:$D,0))</f>
        <v/>
      </c>
      <c r="AI746" s="17" t="str">
        <f>INDEX(Data!AI:AI,MATCH($D746,Data!$D:$D,0))</f>
        <v/>
      </c>
      <c r="AJ746" s="17" t="str">
        <f>INDEX(Data!AJ:AJ,MATCH($D746,Data!$D:$D,0))</f>
        <v/>
      </c>
      <c r="AK746" s="10">
        <v>10</v>
      </c>
      <c r="AL746" s="10">
        <v>13</v>
      </c>
      <c r="AM746" s="6" t="s">
        <v>475</v>
      </c>
      <c r="AN746" s="6" t="s">
        <v>2800</v>
      </c>
      <c r="AO746" s="6" t="s">
        <v>2881</v>
      </c>
      <c r="AP746" s="6" t="s">
        <v>2915</v>
      </c>
      <c r="AQ746" s="18" t="s">
        <v>9465</v>
      </c>
      <c r="AR746" s="11" t="str">
        <f t="shared" si="179"/>
        <v>2W Distributor Bike</v>
      </c>
      <c r="AS746" s="11" t="str">
        <f t="shared" si="180"/>
        <v>2W Distributor - Moto</v>
      </c>
      <c r="AT746" s="11" t="str">
        <f t="shared" si="181"/>
        <v>2W Distributor</v>
      </c>
      <c r="AU746" s="11" t="str">
        <f t="shared" si="182"/>
        <v>H2</v>
      </c>
      <c r="AV746" s="11" t="str">
        <f t="shared" si="182"/>
        <v>International - Bike</v>
      </c>
      <c r="AW746" s="11" t="str">
        <f t="shared" si="183"/>
        <v>International - Moto</v>
      </c>
      <c r="AX746" s="11" t="str">
        <f t="shared" si="184"/>
        <v>International - AS</v>
      </c>
      <c r="AY746" s="11" t="str">
        <f t="shared" si="184"/>
        <v>International</v>
      </c>
      <c r="AZ746" s="11" t="str">
        <f t="shared" si="184"/>
        <v>International - New</v>
      </c>
      <c r="BA746" s="11" t="str">
        <f t="shared" si="185"/>
        <v>Mecanic Sport</v>
      </c>
      <c r="BB746" s="11" t="str">
        <f t="shared" si="186"/>
        <v>Moto Dealers</v>
      </c>
      <c r="BC746" s="11" t="str">
        <f t="shared" si="186"/>
        <v>Motonet</v>
      </c>
      <c r="BD746" s="11" t="str">
        <f t="shared" si="187"/>
        <v>Pierce AB</v>
      </c>
      <c r="BE746" s="11" t="str">
        <f t="shared" si="188"/>
        <v>Retail</v>
      </c>
      <c r="BF746" s="11" t="str">
        <f t="shared" si="189"/>
        <v>TREK</v>
      </c>
      <c r="BG746" s="11" t="s">
        <v>2918</v>
      </c>
      <c r="BH746" s="11" t="str">
        <f t="shared" si="190"/>
        <v>https://fs.amplifi.io//file?id=a37b6028-7d29-46ae-8160-552d01414e38&amp;variant=thumb&amp;extension=png</v>
      </c>
      <c r="BI746" s="11" t="s">
        <v>2918</v>
      </c>
      <c r="BJ746" s="11"/>
      <c r="BK746" s="11"/>
      <c r="BL746" s="11"/>
      <c r="BM746" s="11"/>
      <c r="BN746" s="11"/>
      <c r="BO746" s="11"/>
      <c r="BP746" s="11"/>
      <c r="BQ746" s="11"/>
      <c r="BR746" s="11"/>
      <c r="BS746" s="11"/>
    </row>
    <row r="747" spans="1:71" x14ac:dyDescent="0.2">
      <c r="A747" s="16">
        <f t="shared" si="191"/>
        <v>746</v>
      </c>
      <c r="B747" s="11" t="str">
        <f t="shared" si="193"/>
        <v>59049-00001</v>
      </c>
      <c r="C747" s="11" t="str">
        <f t="shared" si="193"/>
        <v>59049-00001</v>
      </c>
      <c r="D747" s="7" t="s">
        <v>2919</v>
      </c>
      <c r="E747" s="6" t="s">
        <v>139</v>
      </c>
      <c r="F747" s="11" t="s">
        <v>8991</v>
      </c>
      <c r="G747" s="17" t="str">
        <f>INDEX(Data!G:G,MATCH($D747,Data!$D:$D,0))</f>
        <v>ARMEGA</v>
      </c>
      <c r="H747" s="17" t="str">
        <f>INDEX(Data!H:H,MATCH($D747,Data!$D:$D,0))</f>
        <v>Replacement</v>
      </c>
      <c r="I747" s="6" t="s">
        <v>2799</v>
      </c>
      <c r="J747" s="6" t="s">
        <v>5331</v>
      </c>
      <c r="K747" s="6" t="s">
        <v>5333</v>
      </c>
      <c r="L747" s="6" t="s">
        <v>8992</v>
      </c>
      <c r="M747" s="6" t="s">
        <v>5349</v>
      </c>
      <c r="N747" s="6" t="s">
        <v>5387</v>
      </c>
      <c r="O747" s="11"/>
      <c r="P747" s="11"/>
      <c r="Q747" s="6" t="s">
        <v>50</v>
      </c>
      <c r="R747" s="9" t="b">
        <v>1</v>
      </c>
      <c r="S747" s="9" t="b">
        <v>1</v>
      </c>
      <c r="T747" s="6" t="s">
        <v>2919</v>
      </c>
      <c r="U747" s="17" t="str">
        <f>INDEX(Data!U:U,MATCH($D747,Data!$D:$D,0))</f>
        <v>59049-00001</v>
      </c>
      <c r="V747" s="17" t="str">
        <f>INDEX(Data!V:V,MATCH($D747,Data!$D:$D,0))</f>
        <v/>
      </c>
      <c r="W747" s="17" t="str">
        <f>INDEX(Data!W:W,MATCH($D747,Data!$D:$D,0))</f>
        <v/>
      </c>
      <c r="X747" s="17" t="str">
        <f>INDEX(Data!X:X,MATCH($D747,Data!$D:$D,0))</f>
        <v/>
      </c>
      <c r="Y747" s="17" t="str">
        <f>INDEX(Data!Y:Y,MATCH($D747,Data!$D:$D,0))</f>
        <v/>
      </c>
      <c r="Z747" s="17" t="str">
        <f>INDEX(Data!Z:Z,MATCH($D747,Data!$D:$D,0))</f>
        <v/>
      </c>
      <c r="AA747" s="17" t="str">
        <f>INDEX(Data!AA:AA,MATCH($D747,Data!$D:$D,0))</f>
        <v/>
      </c>
      <c r="AB747" s="17" t="str">
        <f>INDEX(Data!AB:AB,MATCH($D747,Data!$D:$D,0))</f>
        <v/>
      </c>
      <c r="AC747" s="17" t="str">
        <f>INDEX(Data!AC:AC,MATCH($D747,Data!$D:$D,0))</f>
        <v/>
      </c>
      <c r="AD747" s="17" t="str">
        <f>INDEX(Data!AD:AD,MATCH($D747,Data!$D:$D,0))</f>
        <v/>
      </c>
      <c r="AE747" s="17" t="str">
        <f>INDEX(Data!AE:AE,MATCH($D747,Data!$D:$D,0))</f>
        <v/>
      </c>
      <c r="AF747" s="17" t="str">
        <f>INDEX(Data!AF:AF,MATCH($D747,Data!$D:$D,0))</f>
        <v/>
      </c>
      <c r="AG747" s="17" t="str">
        <f>INDEX(Data!AG:AG,MATCH($D747,Data!$D:$D,0))</f>
        <v/>
      </c>
      <c r="AH747" s="17" t="str">
        <f>INDEX(Data!AH:AH,MATCH($D747,Data!$D:$D,0))</f>
        <v/>
      </c>
      <c r="AI747" s="17" t="str">
        <f>INDEX(Data!AI:AI,MATCH($D747,Data!$D:$D,0))</f>
        <v/>
      </c>
      <c r="AJ747" s="17" t="str">
        <f>INDEX(Data!AJ:AJ,MATCH($D747,Data!$D:$D,0))</f>
        <v/>
      </c>
      <c r="AK747" s="10">
        <v>25</v>
      </c>
      <c r="AL747" s="10">
        <v>27</v>
      </c>
      <c r="AM747" s="6" t="s">
        <v>475</v>
      </c>
      <c r="AN747" s="6" t="s">
        <v>2800</v>
      </c>
      <c r="AO747" s="6" t="s">
        <v>2920</v>
      </c>
      <c r="AP747" s="6" t="s">
        <v>2921</v>
      </c>
      <c r="AQ747" s="18" t="s">
        <v>9465</v>
      </c>
      <c r="AR747" s="11" t="str">
        <f t="shared" si="179"/>
        <v>2W Distributor Bike</v>
      </c>
      <c r="AS747" s="11" t="str">
        <f t="shared" si="180"/>
        <v>2W Distributor - Moto</v>
      </c>
      <c r="AT747" s="11" t="str">
        <f t="shared" si="181"/>
        <v>2W Distributor</v>
      </c>
      <c r="AU747" s="11" t="str">
        <f t="shared" si="182"/>
        <v>H2</v>
      </c>
      <c r="AV747" s="11" t="str">
        <f t="shared" si="182"/>
        <v>International - Bike</v>
      </c>
      <c r="AW747" s="11" t="str">
        <f t="shared" si="183"/>
        <v>International - Moto</v>
      </c>
      <c r="AX747" s="11" t="str">
        <f t="shared" si="184"/>
        <v>International - AS</v>
      </c>
      <c r="AY747" s="11" t="str">
        <f t="shared" si="184"/>
        <v>International</v>
      </c>
      <c r="AZ747" s="11" t="str">
        <f t="shared" si="184"/>
        <v>International - New</v>
      </c>
      <c r="BA747" s="11" t="str">
        <f t="shared" si="185"/>
        <v>Mecanic Sport</v>
      </c>
      <c r="BB747" s="11" t="str">
        <f t="shared" si="186"/>
        <v>Moto Dealers</v>
      </c>
      <c r="BC747" s="11" t="str">
        <f t="shared" si="186"/>
        <v>Motonet</v>
      </c>
      <c r="BD747" s="11" t="str">
        <f t="shared" si="187"/>
        <v>Pierce AB</v>
      </c>
      <c r="BE747" s="11" t="str">
        <f t="shared" si="188"/>
        <v>Retail</v>
      </c>
      <c r="BF747" s="11" t="str">
        <f t="shared" si="189"/>
        <v>TREK</v>
      </c>
      <c r="BG747" s="11" t="s">
        <v>2922</v>
      </c>
      <c r="BH747" s="11" t="str">
        <f t="shared" si="190"/>
        <v>https://fs.amplifi.io//file?id=2b219662-d36d-4dc2-881a-e66ad834a2c3&amp;variant=thumb&amp;extension=png</v>
      </c>
      <c r="BI747" s="11" t="s">
        <v>2922</v>
      </c>
      <c r="BJ747" s="11"/>
      <c r="BK747" s="11"/>
      <c r="BL747" s="11"/>
      <c r="BM747" s="11"/>
      <c r="BN747" s="11"/>
      <c r="BO747" s="11"/>
      <c r="BP747" s="11"/>
      <c r="BQ747" s="11"/>
      <c r="BR747" s="11"/>
      <c r="BS747" s="11"/>
    </row>
    <row r="748" spans="1:71" x14ac:dyDescent="0.2">
      <c r="A748" s="16">
        <f t="shared" si="191"/>
        <v>747</v>
      </c>
      <c r="B748" s="11" t="str">
        <f t="shared" si="193"/>
        <v>59049-00002</v>
      </c>
      <c r="C748" s="11" t="str">
        <f t="shared" si="193"/>
        <v>59049-00002</v>
      </c>
      <c r="D748" s="7" t="s">
        <v>2923</v>
      </c>
      <c r="E748" s="6" t="s">
        <v>139</v>
      </c>
      <c r="F748" s="11" t="s">
        <v>8991</v>
      </c>
      <c r="G748" s="17" t="str">
        <f>INDEX(Data!G:G,MATCH($D748,Data!$D:$D,0))</f>
        <v>ARMEGA</v>
      </c>
      <c r="H748" s="17" t="str">
        <f>INDEX(Data!H:H,MATCH($D748,Data!$D:$D,0))</f>
        <v>Replacement</v>
      </c>
      <c r="I748" s="6" t="s">
        <v>2799</v>
      </c>
      <c r="J748" s="6" t="s">
        <v>5331</v>
      </c>
      <c r="K748" s="6" t="s">
        <v>5333</v>
      </c>
      <c r="L748" s="6" t="s">
        <v>8992</v>
      </c>
      <c r="M748" s="6" t="s">
        <v>5349</v>
      </c>
      <c r="N748" s="6" t="s">
        <v>5387</v>
      </c>
      <c r="O748" s="11"/>
      <c r="P748" s="11"/>
      <c r="Q748" s="6" t="s">
        <v>638</v>
      </c>
      <c r="R748" s="9" t="b">
        <v>1</v>
      </c>
      <c r="S748" s="9" t="b">
        <v>1</v>
      </c>
      <c r="T748" s="6" t="s">
        <v>2923</v>
      </c>
      <c r="U748" s="17" t="str">
        <f>INDEX(Data!U:U,MATCH($D748,Data!$D:$D,0))</f>
        <v>59049-00002</v>
      </c>
      <c r="V748" s="17" t="str">
        <f>INDEX(Data!V:V,MATCH($D748,Data!$D:$D,0))</f>
        <v/>
      </c>
      <c r="W748" s="17" t="str">
        <f>INDEX(Data!W:W,MATCH($D748,Data!$D:$D,0))</f>
        <v/>
      </c>
      <c r="X748" s="17" t="str">
        <f>INDEX(Data!X:X,MATCH($D748,Data!$D:$D,0))</f>
        <v/>
      </c>
      <c r="Y748" s="17" t="str">
        <f>INDEX(Data!Y:Y,MATCH($D748,Data!$D:$D,0))</f>
        <v/>
      </c>
      <c r="Z748" s="17" t="str">
        <f>INDEX(Data!Z:Z,MATCH($D748,Data!$D:$D,0))</f>
        <v/>
      </c>
      <c r="AA748" s="17" t="str">
        <f>INDEX(Data!AA:AA,MATCH($D748,Data!$D:$D,0))</f>
        <v/>
      </c>
      <c r="AB748" s="17" t="str">
        <f>INDEX(Data!AB:AB,MATCH($D748,Data!$D:$D,0))</f>
        <v/>
      </c>
      <c r="AC748" s="17" t="str">
        <f>INDEX(Data!AC:AC,MATCH($D748,Data!$D:$D,0))</f>
        <v/>
      </c>
      <c r="AD748" s="17" t="str">
        <f>INDEX(Data!AD:AD,MATCH($D748,Data!$D:$D,0))</f>
        <v/>
      </c>
      <c r="AE748" s="17" t="str">
        <f>INDEX(Data!AE:AE,MATCH($D748,Data!$D:$D,0))</f>
        <v/>
      </c>
      <c r="AF748" s="17" t="str">
        <f>INDEX(Data!AF:AF,MATCH($D748,Data!$D:$D,0))</f>
        <v/>
      </c>
      <c r="AG748" s="17" t="str">
        <f>INDEX(Data!AG:AG,MATCH($D748,Data!$D:$D,0))</f>
        <v/>
      </c>
      <c r="AH748" s="17" t="str">
        <f>INDEX(Data!AH:AH,MATCH($D748,Data!$D:$D,0))</f>
        <v/>
      </c>
      <c r="AI748" s="17" t="str">
        <f>INDEX(Data!AI:AI,MATCH($D748,Data!$D:$D,0))</f>
        <v/>
      </c>
      <c r="AJ748" s="17" t="str">
        <f>INDEX(Data!AJ:AJ,MATCH($D748,Data!$D:$D,0))</f>
        <v/>
      </c>
      <c r="AK748" s="10">
        <v>25</v>
      </c>
      <c r="AL748" s="10">
        <v>27</v>
      </c>
      <c r="AM748" s="6" t="s">
        <v>475</v>
      </c>
      <c r="AN748" s="6" t="s">
        <v>2800</v>
      </c>
      <c r="AO748" s="6" t="s">
        <v>2920</v>
      </c>
      <c r="AP748" s="6" t="s">
        <v>2921</v>
      </c>
      <c r="AQ748" s="18" t="s">
        <v>9465</v>
      </c>
      <c r="AR748" s="11" t="str">
        <f t="shared" si="179"/>
        <v>2W Distributor Bike</v>
      </c>
      <c r="AS748" s="11" t="str">
        <f t="shared" si="180"/>
        <v>2W Distributor - Moto</v>
      </c>
      <c r="AT748" s="11" t="str">
        <f t="shared" si="181"/>
        <v>2W Distributor</v>
      </c>
      <c r="AU748" s="11" t="str">
        <f t="shared" si="182"/>
        <v>H2</v>
      </c>
      <c r="AV748" s="11" t="str">
        <f t="shared" si="182"/>
        <v>International - Bike</v>
      </c>
      <c r="AW748" s="11" t="str">
        <f t="shared" si="183"/>
        <v>International - Moto</v>
      </c>
      <c r="AX748" s="11" t="str">
        <f t="shared" si="184"/>
        <v>International - AS</v>
      </c>
      <c r="AY748" s="11" t="str">
        <f t="shared" si="184"/>
        <v>International</v>
      </c>
      <c r="AZ748" s="11" t="str">
        <f t="shared" si="184"/>
        <v>International - New</v>
      </c>
      <c r="BA748" s="11" t="str">
        <f t="shared" si="185"/>
        <v>Mecanic Sport</v>
      </c>
      <c r="BB748" s="11" t="str">
        <f t="shared" si="186"/>
        <v>Moto Dealers</v>
      </c>
      <c r="BC748" s="11" t="str">
        <f t="shared" si="186"/>
        <v>Motonet</v>
      </c>
      <c r="BD748" s="11" t="str">
        <f t="shared" si="187"/>
        <v>Pierce AB</v>
      </c>
      <c r="BE748" s="11" t="str">
        <f t="shared" si="188"/>
        <v>Retail</v>
      </c>
      <c r="BF748" s="11" t="str">
        <f t="shared" si="189"/>
        <v>TREK</v>
      </c>
      <c r="BG748" s="11" t="s">
        <v>2924</v>
      </c>
      <c r="BH748" s="11" t="str">
        <f t="shared" si="190"/>
        <v>https://fs.amplifi.io//file?id=1df653fa-3225-47d6-9bf5-30534938ebbc&amp;variant=thumb&amp;extension=png</v>
      </c>
      <c r="BI748" s="11" t="s">
        <v>2924</v>
      </c>
      <c r="BJ748" s="11"/>
      <c r="BK748" s="11"/>
      <c r="BL748" s="11"/>
      <c r="BM748" s="11"/>
      <c r="BN748" s="11"/>
      <c r="BO748" s="11"/>
      <c r="BP748" s="11"/>
      <c r="BQ748" s="11"/>
      <c r="BR748" s="11"/>
      <c r="BS748" s="11"/>
    </row>
    <row r="749" spans="1:71" x14ac:dyDescent="0.2">
      <c r="A749" s="16">
        <f t="shared" si="191"/>
        <v>748</v>
      </c>
      <c r="B749" s="11" t="str">
        <f t="shared" si="193"/>
        <v>59049-00003</v>
      </c>
      <c r="C749" s="11" t="str">
        <f t="shared" si="193"/>
        <v>59049-00003</v>
      </c>
      <c r="D749" s="7" t="s">
        <v>2925</v>
      </c>
      <c r="E749" s="6" t="s">
        <v>139</v>
      </c>
      <c r="F749" s="11" t="s">
        <v>8991</v>
      </c>
      <c r="G749" s="17" t="str">
        <f>INDEX(Data!G:G,MATCH($D749,Data!$D:$D,0))</f>
        <v>ARMEGA</v>
      </c>
      <c r="H749" s="17" t="str">
        <f>INDEX(Data!H:H,MATCH($D749,Data!$D:$D,0))</f>
        <v>Replacement</v>
      </c>
      <c r="I749" s="6" t="s">
        <v>2799</v>
      </c>
      <c r="J749" s="6" t="s">
        <v>5331</v>
      </c>
      <c r="K749" s="6" t="s">
        <v>5333</v>
      </c>
      <c r="L749" s="6" t="s">
        <v>8992</v>
      </c>
      <c r="M749" s="6" t="s">
        <v>5349</v>
      </c>
      <c r="N749" s="6" t="s">
        <v>5387</v>
      </c>
      <c r="O749" s="11"/>
      <c r="P749" s="11"/>
      <c r="Q749" s="6" t="s">
        <v>2926</v>
      </c>
      <c r="R749" s="9" t="b">
        <v>1</v>
      </c>
      <c r="S749" s="9" t="b">
        <v>1</v>
      </c>
      <c r="T749" s="6" t="s">
        <v>2925</v>
      </c>
      <c r="U749" s="17" t="str">
        <f>INDEX(Data!U:U,MATCH($D749,Data!$D:$D,0))</f>
        <v>59049-00003</v>
      </c>
      <c r="V749" s="17" t="str">
        <f>INDEX(Data!V:V,MATCH($D749,Data!$D:$D,0))</f>
        <v/>
      </c>
      <c r="W749" s="17" t="str">
        <f>INDEX(Data!W:W,MATCH($D749,Data!$D:$D,0))</f>
        <v/>
      </c>
      <c r="X749" s="17" t="str">
        <f>INDEX(Data!X:X,MATCH($D749,Data!$D:$D,0))</f>
        <v/>
      </c>
      <c r="Y749" s="17" t="str">
        <f>INDEX(Data!Y:Y,MATCH($D749,Data!$D:$D,0))</f>
        <v/>
      </c>
      <c r="Z749" s="17" t="str">
        <f>INDEX(Data!Z:Z,MATCH($D749,Data!$D:$D,0))</f>
        <v/>
      </c>
      <c r="AA749" s="17" t="str">
        <f>INDEX(Data!AA:AA,MATCH($D749,Data!$D:$D,0))</f>
        <v/>
      </c>
      <c r="AB749" s="17" t="str">
        <f>INDEX(Data!AB:AB,MATCH($D749,Data!$D:$D,0))</f>
        <v/>
      </c>
      <c r="AC749" s="17" t="str">
        <f>INDEX(Data!AC:AC,MATCH($D749,Data!$D:$D,0))</f>
        <v/>
      </c>
      <c r="AD749" s="17" t="str">
        <f>INDEX(Data!AD:AD,MATCH($D749,Data!$D:$D,0))</f>
        <v/>
      </c>
      <c r="AE749" s="17" t="str">
        <f>INDEX(Data!AE:AE,MATCH($D749,Data!$D:$D,0))</f>
        <v/>
      </c>
      <c r="AF749" s="17" t="str">
        <f>INDEX(Data!AF:AF,MATCH($D749,Data!$D:$D,0))</f>
        <v/>
      </c>
      <c r="AG749" s="17" t="str">
        <f>INDEX(Data!AG:AG,MATCH($D749,Data!$D:$D,0))</f>
        <v/>
      </c>
      <c r="AH749" s="17" t="str">
        <f>INDEX(Data!AH:AH,MATCH($D749,Data!$D:$D,0))</f>
        <v/>
      </c>
      <c r="AI749" s="17" t="str">
        <f>INDEX(Data!AI:AI,MATCH($D749,Data!$D:$D,0))</f>
        <v/>
      </c>
      <c r="AJ749" s="17" t="str">
        <f>INDEX(Data!AJ:AJ,MATCH($D749,Data!$D:$D,0))</f>
        <v/>
      </c>
      <c r="AK749" s="10">
        <v>25</v>
      </c>
      <c r="AL749" s="10">
        <v>27</v>
      </c>
      <c r="AM749" s="6" t="s">
        <v>475</v>
      </c>
      <c r="AN749" s="6" t="s">
        <v>2800</v>
      </c>
      <c r="AO749" s="6" t="s">
        <v>2920</v>
      </c>
      <c r="AP749" s="6" t="s">
        <v>2921</v>
      </c>
      <c r="AQ749" s="18" t="s">
        <v>9465</v>
      </c>
      <c r="AR749" s="11" t="str">
        <f t="shared" si="179"/>
        <v>2W Distributor Bike</v>
      </c>
      <c r="AS749" s="11" t="str">
        <f t="shared" si="180"/>
        <v>2W Distributor - Moto</v>
      </c>
      <c r="AT749" s="11" t="str">
        <f t="shared" si="181"/>
        <v>2W Distributor</v>
      </c>
      <c r="AU749" s="11" t="str">
        <f t="shared" si="182"/>
        <v>H2</v>
      </c>
      <c r="AV749" s="11" t="str">
        <f t="shared" si="182"/>
        <v>International - Bike</v>
      </c>
      <c r="AW749" s="11" t="str">
        <f t="shared" si="183"/>
        <v>International - Moto</v>
      </c>
      <c r="AX749" s="11" t="str">
        <f t="shared" si="184"/>
        <v>International - AS</v>
      </c>
      <c r="AY749" s="11" t="str">
        <f t="shared" si="184"/>
        <v>International</v>
      </c>
      <c r="AZ749" s="11" t="str">
        <f t="shared" si="184"/>
        <v>International - New</v>
      </c>
      <c r="BA749" s="11" t="str">
        <f t="shared" si="185"/>
        <v>Mecanic Sport</v>
      </c>
      <c r="BB749" s="11" t="str">
        <f t="shared" si="186"/>
        <v>Moto Dealers</v>
      </c>
      <c r="BC749" s="11" t="str">
        <f t="shared" si="186"/>
        <v>Motonet</v>
      </c>
      <c r="BD749" s="11" t="str">
        <f t="shared" si="187"/>
        <v>Pierce AB</v>
      </c>
      <c r="BE749" s="11" t="str">
        <f t="shared" si="188"/>
        <v>Retail</v>
      </c>
      <c r="BF749" s="11" t="str">
        <f t="shared" si="189"/>
        <v>TREK</v>
      </c>
      <c r="BG749" s="11" t="s">
        <v>2927</v>
      </c>
      <c r="BH749" s="11" t="str">
        <f t="shared" si="190"/>
        <v>https://fs.amplifi.io//file?id=bdb7ddcf-d534-4afe-b667-1be0030b6519&amp;variant=thumb&amp;extension=png</v>
      </c>
      <c r="BI749" s="11" t="s">
        <v>2927</v>
      </c>
      <c r="BJ749" s="11"/>
      <c r="BK749" s="11"/>
      <c r="BL749" s="11"/>
      <c r="BM749" s="11"/>
      <c r="BN749" s="11"/>
      <c r="BO749" s="11"/>
      <c r="BP749" s="11"/>
      <c r="BQ749" s="11"/>
      <c r="BR749" s="11"/>
      <c r="BS749" s="11"/>
    </row>
    <row r="750" spans="1:71" x14ac:dyDescent="0.2">
      <c r="A750" s="16">
        <f t="shared" si="191"/>
        <v>749</v>
      </c>
      <c r="B750" s="11" t="str">
        <f t="shared" si="193"/>
        <v>59049-00004</v>
      </c>
      <c r="C750" s="11" t="str">
        <f t="shared" si="193"/>
        <v>59049-00004</v>
      </c>
      <c r="D750" s="7" t="s">
        <v>2928</v>
      </c>
      <c r="E750" s="6" t="s">
        <v>139</v>
      </c>
      <c r="F750" s="11" t="s">
        <v>8991</v>
      </c>
      <c r="G750" s="17" t="str">
        <f>INDEX(Data!G:G,MATCH($D750,Data!$D:$D,0))</f>
        <v>ARMEGA</v>
      </c>
      <c r="H750" s="17" t="str">
        <f>INDEX(Data!H:H,MATCH($D750,Data!$D:$D,0))</f>
        <v>Replacement</v>
      </c>
      <c r="I750" s="6" t="s">
        <v>2799</v>
      </c>
      <c r="J750" s="6" t="s">
        <v>5331</v>
      </c>
      <c r="K750" s="6" t="s">
        <v>5333</v>
      </c>
      <c r="L750" s="6" t="s">
        <v>8992</v>
      </c>
      <c r="M750" s="6" t="s">
        <v>5349</v>
      </c>
      <c r="N750" s="6" t="s">
        <v>5387</v>
      </c>
      <c r="O750" s="11"/>
      <c r="P750" s="11"/>
      <c r="Q750" s="6" t="s">
        <v>2929</v>
      </c>
      <c r="R750" s="9" t="b">
        <v>1</v>
      </c>
      <c r="S750" s="9" t="b">
        <v>1</v>
      </c>
      <c r="T750" s="6" t="s">
        <v>2928</v>
      </c>
      <c r="U750" s="17" t="str">
        <f>INDEX(Data!U:U,MATCH($D750,Data!$D:$D,0))</f>
        <v>59049-00004</v>
      </c>
      <c r="V750" s="17" t="str">
        <f>INDEX(Data!V:V,MATCH($D750,Data!$D:$D,0))</f>
        <v/>
      </c>
      <c r="W750" s="17" t="str">
        <f>INDEX(Data!W:W,MATCH($D750,Data!$D:$D,0))</f>
        <v/>
      </c>
      <c r="X750" s="17" t="str">
        <f>INDEX(Data!X:X,MATCH($D750,Data!$D:$D,0))</f>
        <v/>
      </c>
      <c r="Y750" s="17" t="str">
        <f>INDEX(Data!Y:Y,MATCH($D750,Data!$D:$D,0))</f>
        <v/>
      </c>
      <c r="Z750" s="17" t="str">
        <f>INDEX(Data!Z:Z,MATCH($D750,Data!$D:$D,0))</f>
        <v/>
      </c>
      <c r="AA750" s="17" t="str">
        <f>INDEX(Data!AA:AA,MATCH($D750,Data!$D:$D,0))</f>
        <v/>
      </c>
      <c r="AB750" s="17" t="str">
        <f>INDEX(Data!AB:AB,MATCH($D750,Data!$D:$D,0))</f>
        <v/>
      </c>
      <c r="AC750" s="17" t="str">
        <f>INDEX(Data!AC:AC,MATCH($D750,Data!$D:$D,0))</f>
        <v/>
      </c>
      <c r="AD750" s="17" t="str">
        <f>INDEX(Data!AD:AD,MATCH($D750,Data!$D:$D,0))</f>
        <v/>
      </c>
      <c r="AE750" s="17" t="str">
        <f>INDEX(Data!AE:AE,MATCH($D750,Data!$D:$D,0))</f>
        <v/>
      </c>
      <c r="AF750" s="17" t="str">
        <f>INDEX(Data!AF:AF,MATCH($D750,Data!$D:$D,0))</f>
        <v/>
      </c>
      <c r="AG750" s="17" t="str">
        <f>INDEX(Data!AG:AG,MATCH($D750,Data!$D:$D,0))</f>
        <v/>
      </c>
      <c r="AH750" s="17" t="str">
        <f>INDEX(Data!AH:AH,MATCH($D750,Data!$D:$D,0))</f>
        <v/>
      </c>
      <c r="AI750" s="17" t="str">
        <f>INDEX(Data!AI:AI,MATCH($D750,Data!$D:$D,0))</f>
        <v/>
      </c>
      <c r="AJ750" s="17" t="str">
        <f>INDEX(Data!AJ:AJ,MATCH($D750,Data!$D:$D,0))</f>
        <v/>
      </c>
      <c r="AK750" s="10">
        <v>25</v>
      </c>
      <c r="AL750" s="10">
        <v>27</v>
      </c>
      <c r="AM750" s="6" t="s">
        <v>475</v>
      </c>
      <c r="AN750" s="6" t="s">
        <v>2800</v>
      </c>
      <c r="AO750" s="6" t="s">
        <v>2920</v>
      </c>
      <c r="AP750" s="6" t="s">
        <v>2921</v>
      </c>
      <c r="AQ750" s="18" t="s">
        <v>9465</v>
      </c>
      <c r="AR750" s="11" t="str">
        <f t="shared" si="179"/>
        <v>2W Distributor Bike</v>
      </c>
      <c r="AS750" s="11" t="str">
        <f t="shared" si="180"/>
        <v>2W Distributor - Moto</v>
      </c>
      <c r="AT750" s="11" t="str">
        <f t="shared" si="181"/>
        <v>2W Distributor</v>
      </c>
      <c r="AU750" s="11" t="str">
        <f t="shared" si="182"/>
        <v>H2</v>
      </c>
      <c r="AV750" s="11" t="str">
        <f t="shared" si="182"/>
        <v>International - Bike</v>
      </c>
      <c r="AW750" s="11" t="str">
        <f t="shared" si="183"/>
        <v>International - Moto</v>
      </c>
      <c r="AX750" s="11" t="str">
        <f t="shared" si="184"/>
        <v>International - AS</v>
      </c>
      <c r="AY750" s="11" t="str">
        <f t="shared" si="184"/>
        <v>International</v>
      </c>
      <c r="AZ750" s="11" t="str">
        <f t="shared" si="184"/>
        <v>International - New</v>
      </c>
      <c r="BA750" s="11" t="str">
        <f t="shared" si="185"/>
        <v>Mecanic Sport</v>
      </c>
      <c r="BB750" s="11" t="str">
        <f t="shared" si="186"/>
        <v>Moto Dealers</v>
      </c>
      <c r="BC750" s="11" t="str">
        <f t="shared" si="186"/>
        <v>Motonet</v>
      </c>
      <c r="BD750" s="11" t="str">
        <f t="shared" si="187"/>
        <v>Pierce AB</v>
      </c>
      <c r="BE750" s="11" t="str">
        <f t="shared" si="188"/>
        <v>Retail</v>
      </c>
      <c r="BF750" s="11" t="str">
        <f t="shared" si="189"/>
        <v>TREK</v>
      </c>
      <c r="BG750" s="11" t="s">
        <v>2930</v>
      </c>
      <c r="BH750" s="11" t="str">
        <f t="shared" si="190"/>
        <v>https://fs.amplifi.io//file?id=d98f8725-238d-4050-bcfb-12e2cc9a336a&amp;variant=thumb&amp;extension=png</v>
      </c>
      <c r="BI750" s="11" t="s">
        <v>2930</v>
      </c>
      <c r="BJ750" s="11"/>
      <c r="BK750" s="11"/>
      <c r="BL750" s="11"/>
      <c r="BM750" s="11"/>
      <c r="BN750" s="11"/>
      <c r="BO750" s="11"/>
      <c r="BP750" s="11"/>
      <c r="BQ750" s="11"/>
      <c r="BR750" s="11"/>
      <c r="BS750" s="11"/>
    </row>
    <row r="751" spans="1:71" x14ac:dyDescent="0.2">
      <c r="A751" s="16">
        <f t="shared" si="191"/>
        <v>750</v>
      </c>
      <c r="B751" s="11" t="str">
        <f t="shared" si="193"/>
        <v>59049-00005</v>
      </c>
      <c r="C751" s="11" t="str">
        <f t="shared" si="193"/>
        <v>59049-00005</v>
      </c>
      <c r="D751" s="7" t="s">
        <v>2931</v>
      </c>
      <c r="E751" s="6" t="s">
        <v>139</v>
      </c>
      <c r="F751" s="11" t="s">
        <v>8991</v>
      </c>
      <c r="G751" s="17" t="str">
        <f>INDEX(Data!G:G,MATCH($D751,Data!$D:$D,0))</f>
        <v>ARMEGA</v>
      </c>
      <c r="H751" s="17" t="str">
        <f>INDEX(Data!H:H,MATCH($D751,Data!$D:$D,0))</f>
        <v>Replacement</v>
      </c>
      <c r="I751" s="6" t="s">
        <v>2799</v>
      </c>
      <c r="J751" s="6" t="s">
        <v>5331</v>
      </c>
      <c r="K751" s="6" t="s">
        <v>5333</v>
      </c>
      <c r="L751" s="6" t="s">
        <v>8992</v>
      </c>
      <c r="M751" s="6" t="s">
        <v>5349</v>
      </c>
      <c r="N751" s="6" t="s">
        <v>5387</v>
      </c>
      <c r="O751" s="11"/>
      <c r="P751" s="11"/>
      <c r="Q751" s="6" t="s">
        <v>2804</v>
      </c>
      <c r="R751" s="9" t="b">
        <v>1</v>
      </c>
      <c r="S751" s="9" t="b">
        <v>1</v>
      </c>
      <c r="T751" s="6" t="s">
        <v>2931</v>
      </c>
      <c r="U751" s="17" t="str">
        <f>INDEX(Data!U:U,MATCH($D751,Data!$D:$D,0))</f>
        <v>59049-00005</v>
      </c>
      <c r="V751" s="17" t="str">
        <f>INDEX(Data!V:V,MATCH($D751,Data!$D:$D,0))</f>
        <v/>
      </c>
      <c r="W751" s="17" t="str">
        <f>INDEX(Data!W:W,MATCH($D751,Data!$D:$D,0))</f>
        <v/>
      </c>
      <c r="X751" s="17" t="str">
        <f>INDEX(Data!X:X,MATCH($D751,Data!$D:$D,0))</f>
        <v/>
      </c>
      <c r="Y751" s="17" t="str">
        <f>INDEX(Data!Y:Y,MATCH($D751,Data!$D:$D,0))</f>
        <v/>
      </c>
      <c r="Z751" s="17" t="str">
        <f>INDEX(Data!Z:Z,MATCH($D751,Data!$D:$D,0))</f>
        <v/>
      </c>
      <c r="AA751" s="17" t="str">
        <f>INDEX(Data!AA:AA,MATCH($D751,Data!$D:$D,0))</f>
        <v/>
      </c>
      <c r="AB751" s="17" t="str">
        <f>INDEX(Data!AB:AB,MATCH($D751,Data!$D:$D,0))</f>
        <v/>
      </c>
      <c r="AC751" s="17" t="str">
        <f>INDEX(Data!AC:AC,MATCH($D751,Data!$D:$D,0))</f>
        <v/>
      </c>
      <c r="AD751" s="17" t="str">
        <f>INDEX(Data!AD:AD,MATCH($D751,Data!$D:$D,0))</f>
        <v/>
      </c>
      <c r="AE751" s="17" t="str">
        <f>INDEX(Data!AE:AE,MATCH($D751,Data!$D:$D,0))</f>
        <v/>
      </c>
      <c r="AF751" s="17" t="str">
        <f>INDEX(Data!AF:AF,MATCH($D751,Data!$D:$D,0))</f>
        <v/>
      </c>
      <c r="AG751" s="17" t="str">
        <f>INDEX(Data!AG:AG,MATCH($D751,Data!$D:$D,0))</f>
        <v/>
      </c>
      <c r="AH751" s="17" t="str">
        <f>INDEX(Data!AH:AH,MATCH($D751,Data!$D:$D,0))</f>
        <v/>
      </c>
      <c r="AI751" s="17" t="str">
        <f>INDEX(Data!AI:AI,MATCH($D751,Data!$D:$D,0))</f>
        <v/>
      </c>
      <c r="AJ751" s="17" t="str">
        <f>INDEX(Data!AJ:AJ,MATCH($D751,Data!$D:$D,0))</f>
        <v/>
      </c>
      <c r="AK751" s="10">
        <v>25</v>
      </c>
      <c r="AL751" s="10">
        <v>27</v>
      </c>
      <c r="AM751" s="6" t="s">
        <v>475</v>
      </c>
      <c r="AN751" s="6" t="s">
        <v>2800</v>
      </c>
      <c r="AO751" s="6" t="s">
        <v>2920</v>
      </c>
      <c r="AP751" s="6" t="s">
        <v>2921</v>
      </c>
      <c r="AQ751" s="18" t="s">
        <v>9465</v>
      </c>
      <c r="AR751" s="11" t="str">
        <f t="shared" si="179"/>
        <v>2W Distributor Bike</v>
      </c>
      <c r="AS751" s="11" t="str">
        <f t="shared" si="180"/>
        <v>2W Distributor - Moto</v>
      </c>
      <c r="AT751" s="11" t="str">
        <f t="shared" si="181"/>
        <v>2W Distributor</v>
      </c>
      <c r="AU751" s="11" t="str">
        <f t="shared" si="182"/>
        <v>H2</v>
      </c>
      <c r="AV751" s="11" t="str">
        <f t="shared" si="182"/>
        <v>International - Bike</v>
      </c>
      <c r="AW751" s="11" t="str">
        <f t="shared" si="183"/>
        <v>International - Moto</v>
      </c>
      <c r="AX751" s="11" t="str">
        <f t="shared" si="184"/>
        <v>International - AS</v>
      </c>
      <c r="AY751" s="11" t="str">
        <f t="shared" si="184"/>
        <v>International</v>
      </c>
      <c r="AZ751" s="11" t="str">
        <f t="shared" si="184"/>
        <v>International - New</v>
      </c>
      <c r="BA751" s="11" t="str">
        <f t="shared" si="185"/>
        <v>Mecanic Sport</v>
      </c>
      <c r="BB751" s="11" t="str">
        <f t="shared" si="186"/>
        <v>Moto Dealers</v>
      </c>
      <c r="BC751" s="11" t="str">
        <f t="shared" si="186"/>
        <v>Motonet</v>
      </c>
      <c r="BD751" s="11" t="str">
        <f t="shared" si="187"/>
        <v>Pierce AB</v>
      </c>
      <c r="BE751" s="11" t="str">
        <f t="shared" si="188"/>
        <v>Retail</v>
      </c>
      <c r="BF751" s="11" t="str">
        <f t="shared" si="189"/>
        <v>TREK</v>
      </c>
      <c r="BG751" s="11" t="s">
        <v>2932</v>
      </c>
      <c r="BH751" s="11" t="str">
        <f t="shared" si="190"/>
        <v>https://fs.amplifi.io//file?id=911f9f23-c118-47ad-936d-b7581d28b6de&amp;variant=thumb&amp;extension=png</v>
      </c>
      <c r="BI751" s="11" t="s">
        <v>2932</v>
      </c>
      <c r="BJ751" s="11"/>
      <c r="BK751" s="11"/>
      <c r="BL751" s="11"/>
      <c r="BM751" s="11"/>
      <c r="BN751" s="11"/>
      <c r="BO751" s="11"/>
      <c r="BP751" s="11"/>
      <c r="BQ751" s="11"/>
      <c r="BR751" s="11"/>
      <c r="BS751" s="11"/>
    </row>
    <row r="752" spans="1:71" x14ac:dyDescent="0.2">
      <c r="A752" s="16">
        <f t="shared" si="191"/>
        <v>751</v>
      </c>
      <c r="B752" s="11" t="str">
        <f t="shared" si="193"/>
        <v>59049-00006</v>
      </c>
      <c r="C752" s="11" t="str">
        <f t="shared" si="193"/>
        <v>59049-00006</v>
      </c>
      <c r="D752" s="7" t="s">
        <v>2933</v>
      </c>
      <c r="E752" s="6" t="s">
        <v>139</v>
      </c>
      <c r="F752" s="11" t="s">
        <v>8991</v>
      </c>
      <c r="G752" s="17" t="str">
        <f>INDEX(Data!G:G,MATCH($D752,Data!$D:$D,0))</f>
        <v>ARMEGA</v>
      </c>
      <c r="H752" s="17" t="str">
        <f>INDEX(Data!H:H,MATCH($D752,Data!$D:$D,0))</f>
        <v>Replacement</v>
      </c>
      <c r="I752" s="6" t="s">
        <v>2799</v>
      </c>
      <c r="J752" s="6" t="s">
        <v>5331</v>
      </c>
      <c r="K752" s="6" t="s">
        <v>5333</v>
      </c>
      <c r="L752" s="6" t="s">
        <v>8992</v>
      </c>
      <c r="M752" s="6" t="s">
        <v>5349</v>
      </c>
      <c r="N752" s="6" t="s">
        <v>5387</v>
      </c>
      <c r="O752" s="11"/>
      <c r="P752" s="11"/>
      <c r="Q752" s="6" t="s">
        <v>2438</v>
      </c>
      <c r="R752" s="9" t="b">
        <v>1</v>
      </c>
      <c r="S752" s="9" t="b">
        <v>1</v>
      </c>
      <c r="T752" s="6" t="s">
        <v>2933</v>
      </c>
      <c r="U752" s="17" t="str">
        <f>INDEX(Data!U:U,MATCH($D752,Data!$D:$D,0))</f>
        <v>59049-00006</v>
      </c>
      <c r="V752" s="17" t="str">
        <f>INDEX(Data!V:V,MATCH($D752,Data!$D:$D,0))</f>
        <v/>
      </c>
      <c r="W752" s="17" t="str">
        <f>INDEX(Data!W:W,MATCH($D752,Data!$D:$D,0))</f>
        <v/>
      </c>
      <c r="X752" s="17" t="str">
        <f>INDEX(Data!X:X,MATCH($D752,Data!$D:$D,0))</f>
        <v/>
      </c>
      <c r="Y752" s="17" t="str">
        <f>INDEX(Data!Y:Y,MATCH($D752,Data!$D:$D,0))</f>
        <v/>
      </c>
      <c r="Z752" s="17" t="str">
        <f>INDEX(Data!Z:Z,MATCH($D752,Data!$D:$D,0))</f>
        <v/>
      </c>
      <c r="AA752" s="17" t="str">
        <f>INDEX(Data!AA:AA,MATCH($D752,Data!$D:$D,0))</f>
        <v/>
      </c>
      <c r="AB752" s="17" t="str">
        <f>INDEX(Data!AB:AB,MATCH($D752,Data!$D:$D,0))</f>
        <v/>
      </c>
      <c r="AC752" s="17" t="str">
        <f>INDEX(Data!AC:AC,MATCH($D752,Data!$D:$D,0))</f>
        <v/>
      </c>
      <c r="AD752" s="17" t="str">
        <f>INDEX(Data!AD:AD,MATCH($D752,Data!$D:$D,0))</f>
        <v/>
      </c>
      <c r="AE752" s="17" t="str">
        <f>INDEX(Data!AE:AE,MATCH($D752,Data!$D:$D,0))</f>
        <v/>
      </c>
      <c r="AF752" s="17" t="str">
        <f>INDEX(Data!AF:AF,MATCH($D752,Data!$D:$D,0))</f>
        <v/>
      </c>
      <c r="AG752" s="17" t="str">
        <f>INDEX(Data!AG:AG,MATCH($D752,Data!$D:$D,0))</f>
        <v/>
      </c>
      <c r="AH752" s="17" t="str">
        <f>INDEX(Data!AH:AH,MATCH($D752,Data!$D:$D,0))</f>
        <v/>
      </c>
      <c r="AI752" s="17" t="str">
        <f>INDEX(Data!AI:AI,MATCH($D752,Data!$D:$D,0))</f>
        <v/>
      </c>
      <c r="AJ752" s="17" t="str">
        <f>INDEX(Data!AJ:AJ,MATCH($D752,Data!$D:$D,0))</f>
        <v/>
      </c>
      <c r="AK752" s="10">
        <v>25</v>
      </c>
      <c r="AL752" s="10">
        <v>27</v>
      </c>
      <c r="AM752" s="6" t="s">
        <v>475</v>
      </c>
      <c r="AN752" s="6" t="s">
        <v>2800</v>
      </c>
      <c r="AO752" s="6" t="s">
        <v>2920</v>
      </c>
      <c r="AP752" s="6" t="s">
        <v>2921</v>
      </c>
      <c r="AQ752" s="18" t="s">
        <v>9465</v>
      </c>
      <c r="AR752" s="11" t="str">
        <f t="shared" si="179"/>
        <v>2W Distributor Bike</v>
      </c>
      <c r="AS752" s="11" t="str">
        <f t="shared" si="180"/>
        <v>2W Distributor - Moto</v>
      </c>
      <c r="AT752" s="11" t="str">
        <f t="shared" si="181"/>
        <v>2W Distributor</v>
      </c>
      <c r="AU752" s="11" t="str">
        <f t="shared" si="182"/>
        <v>H2</v>
      </c>
      <c r="AV752" s="11" t="str">
        <f t="shared" si="182"/>
        <v>International - Bike</v>
      </c>
      <c r="AW752" s="11" t="str">
        <f t="shared" si="183"/>
        <v>International - Moto</v>
      </c>
      <c r="AX752" s="11" t="str">
        <f t="shared" si="184"/>
        <v>International - AS</v>
      </c>
      <c r="AY752" s="11" t="str">
        <f t="shared" si="184"/>
        <v>International</v>
      </c>
      <c r="AZ752" s="11" t="str">
        <f t="shared" si="184"/>
        <v>International - New</v>
      </c>
      <c r="BA752" s="11" t="str">
        <f t="shared" si="185"/>
        <v>Mecanic Sport</v>
      </c>
      <c r="BB752" s="11" t="str">
        <f t="shared" si="186"/>
        <v>Moto Dealers</v>
      </c>
      <c r="BC752" s="11" t="str">
        <f t="shared" si="186"/>
        <v>Motonet</v>
      </c>
      <c r="BD752" s="11" t="str">
        <f t="shared" si="187"/>
        <v>Pierce AB</v>
      </c>
      <c r="BE752" s="11" t="str">
        <f t="shared" si="188"/>
        <v>Retail</v>
      </c>
      <c r="BF752" s="11" t="str">
        <f t="shared" si="189"/>
        <v>TREK</v>
      </c>
      <c r="BG752" s="11" t="s">
        <v>2934</v>
      </c>
      <c r="BH752" s="11" t="str">
        <f t="shared" si="190"/>
        <v>https://fs.amplifi.io//file?id=00ca0abf-1f53-4395-8ca7-1ea7c0e0af5f&amp;variant=thumb&amp;extension=png</v>
      </c>
      <c r="BI752" s="11" t="s">
        <v>2934</v>
      </c>
      <c r="BJ752" s="11"/>
      <c r="BK752" s="11"/>
      <c r="BL752" s="11"/>
      <c r="BM752" s="11"/>
      <c r="BN752" s="11"/>
      <c r="BO752" s="11"/>
      <c r="BP752" s="11"/>
      <c r="BQ752" s="11"/>
      <c r="BR752" s="11"/>
      <c r="BS752" s="11"/>
    </row>
    <row r="753" spans="1:71" x14ac:dyDescent="0.2">
      <c r="A753" s="16">
        <f t="shared" si="191"/>
        <v>752</v>
      </c>
      <c r="B753" s="11" t="str">
        <f t="shared" si="193"/>
        <v>59050-00001</v>
      </c>
      <c r="C753" s="11" t="str">
        <f t="shared" si="193"/>
        <v>59050-00001</v>
      </c>
      <c r="D753" s="7" t="s">
        <v>2935</v>
      </c>
      <c r="E753" s="6" t="s">
        <v>139</v>
      </c>
      <c r="F753" s="11" t="s">
        <v>8991</v>
      </c>
      <c r="G753" s="17" t="str">
        <f>INDEX(Data!G:G,MATCH($D753,Data!$D:$D,0))</f>
        <v>ARMEGA</v>
      </c>
      <c r="H753" s="17" t="str">
        <f>INDEX(Data!H:H,MATCH($D753,Data!$D:$D,0))</f>
        <v>Replacement</v>
      </c>
      <c r="I753" s="6" t="s">
        <v>2799</v>
      </c>
      <c r="J753" s="6" t="s">
        <v>5331</v>
      </c>
      <c r="K753" s="6" t="s">
        <v>5333</v>
      </c>
      <c r="L753" s="6" t="s">
        <v>8992</v>
      </c>
      <c r="M753" s="6" t="s">
        <v>5349</v>
      </c>
      <c r="N753" s="6" t="s">
        <v>5387</v>
      </c>
      <c r="O753" s="11"/>
      <c r="P753" s="11"/>
      <c r="Q753" s="6" t="s">
        <v>2936</v>
      </c>
      <c r="R753" s="9" t="b">
        <v>1</v>
      </c>
      <c r="S753" s="9" t="b">
        <v>1</v>
      </c>
      <c r="T753" s="6" t="s">
        <v>2935</v>
      </c>
      <c r="U753" s="17" t="str">
        <f>INDEX(Data!U:U,MATCH($D753,Data!$D:$D,0))</f>
        <v>59050-00001</v>
      </c>
      <c r="V753" s="17" t="str">
        <f>INDEX(Data!V:V,MATCH($D753,Data!$D:$D,0))</f>
        <v/>
      </c>
      <c r="W753" s="17" t="str">
        <f>INDEX(Data!W:W,MATCH($D753,Data!$D:$D,0))</f>
        <v/>
      </c>
      <c r="X753" s="17" t="str">
        <f>INDEX(Data!X:X,MATCH($D753,Data!$D:$D,0))</f>
        <v/>
      </c>
      <c r="Y753" s="17" t="str">
        <f>INDEX(Data!Y:Y,MATCH($D753,Data!$D:$D,0))</f>
        <v/>
      </c>
      <c r="Z753" s="17" t="str">
        <f>INDEX(Data!Z:Z,MATCH($D753,Data!$D:$D,0))</f>
        <v/>
      </c>
      <c r="AA753" s="17" t="str">
        <f>INDEX(Data!AA:AA,MATCH($D753,Data!$D:$D,0))</f>
        <v/>
      </c>
      <c r="AB753" s="17" t="str">
        <f>INDEX(Data!AB:AB,MATCH($D753,Data!$D:$D,0))</f>
        <v/>
      </c>
      <c r="AC753" s="17" t="str">
        <f>INDEX(Data!AC:AC,MATCH($D753,Data!$D:$D,0))</f>
        <v/>
      </c>
      <c r="AD753" s="17" t="str">
        <f>INDEX(Data!AD:AD,MATCH($D753,Data!$D:$D,0))</f>
        <v/>
      </c>
      <c r="AE753" s="17" t="str">
        <f>INDEX(Data!AE:AE,MATCH($D753,Data!$D:$D,0))</f>
        <v/>
      </c>
      <c r="AF753" s="17" t="str">
        <f>INDEX(Data!AF:AF,MATCH($D753,Data!$D:$D,0))</f>
        <v/>
      </c>
      <c r="AG753" s="17" t="str">
        <f>INDEX(Data!AG:AG,MATCH($D753,Data!$D:$D,0))</f>
        <v/>
      </c>
      <c r="AH753" s="17" t="str">
        <f>INDEX(Data!AH:AH,MATCH($D753,Data!$D:$D,0))</f>
        <v/>
      </c>
      <c r="AI753" s="17" t="str">
        <f>INDEX(Data!AI:AI,MATCH($D753,Data!$D:$D,0))</f>
        <v/>
      </c>
      <c r="AJ753" s="17" t="str">
        <f>INDEX(Data!AJ:AJ,MATCH($D753,Data!$D:$D,0))</f>
        <v/>
      </c>
      <c r="AK753" s="10">
        <v>35</v>
      </c>
      <c r="AL753" s="10">
        <v>37</v>
      </c>
      <c r="AM753" s="6" t="s">
        <v>475</v>
      </c>
      <c r="AN753" s="6" t="s">
        <v>2800</v>
      </c>
      <c r="AO753" s="6" t="s">
        <v>2920</v>
      </c>
      <c r="AP753" s="6" t="s">
        <v>2921</v>
      </c>
      <c r="AQ753" s="18" t="s">
        <v>9465</v>
      </c>
      <c r="AR753" s="11" t="str">
        <f t="shared" si="179"/>
        <v>2W Distributor Bike</v>
      </c>
      <c r="AS753" s="11" t="str">
        <f t="shared" si="180"/>
        <v>2W Distributor - Moto</v>
      </c>
      <c r="AT753" s="11" t="str">
        <f t="shared" si="181"/>
        <v>2W Distributor</v>
      </c>
      <c r="AU753" s="11" t="str">
        <f t="shared" si="182"/>
        <v>H2</v>
      </c>
      <c r="AV753" s="11" t="str">
        <f t="shared" si="182"/>
        <v>International - Bike</v>
      </c>
      <c r="AW753" s="11" t="str">
        <f t="shared" si="183"/>
        <v>International - Moto</v>
      </c>
      <c r="AX753" s="11" t="str">
        <f t="shared" si="184"/>
        <v>International - AS</v>
      </c>
      <c r="AY753" s="11" t="str">
        <f t="shared" si="184"/>
        <v>International</v>
      </c>
      <c r="AZ753" s="11" t="str">
        <f t="shared" si="184"/>
        <v>International - New</v>
      </c>
      <c r="BA753" s="11" t="str">
        <f t="shared" si="185"/>
        <v>Mecanic Sport</v>
      </c>
      <c r="BB753" s="11" t="str">
        <f t="shared" si="186"/>
        <v>Moto Dealers</v>
      </c>
      <c r="BC753" s="11" t="str">
        <f t="shared" si="186"/>
        <v>Motonet</v>
      </c>
      <c r="BD753" s="11" t="str">
        <f t="shared" si="187"/>
        <v>Pierce AB</v>
      </c>
      <c r="BE753" s="11" t="str">
        <f t="shared" si="188"/>
        <v>Retail</v>
      </c>
      <c r="BF753" s="11" t="str">
        <f t="shared" si="189"/>
        <v>TREK</v>
      </c>
      <c r="BG753" s="11" t="s">
        <v>2937</v>
      </c>
      <c r="BH753" s="11" t="str">
        <f t="shared" si="190"/>
        <v>https://fs.amplifi.io//file?id=5fd64d17-9d17-4361-a9d8-9537f72988dd&amp;variant=thumb&amp;extension=png</v>
      </c>
      <c r="BI753" s="11" t="s">
        <v>2937</v>
      </c>
      <c r="BJ753" s="11"/>
      <c r="BK753" s="11"/>
      <c r="BL753" s="11"/>
      <c r="BM753" s="11"/>
      <c r="BN753" s="11"/>
      <c r="BO753" s="11"/>
      <c r="BP753" s="11"/>
      <c r="BQ753" s="11"/>
      <c r="BR753" s="11"/>
      <c r="BS753" s="11"/>
    </row>
    <row r="754" spans="1:71" x14ac:dyDescent="0.2">
      <c r="A754" s="16">
        <f t="shared" si="191"/>
        <v>753</v>
      </c>
      <c r="B754" s="11" t="str">
        <f t="shared" si="193"/>
        <v>59050-00002</v>
      </c>
      <c r="C754" s="11" t="str">
        <f t="shared" si="193"/>
        <v>59050-00002</v>
      </c>
      <c r="D754" s="7" t="s">
        <v>2938</v>
      </c>
      <c r="E754" s="6" t="s">
        <v>139</v>
      </c>
      <c r="F754" s="11" t="s">
        <v>8991</v>
      </c>
      <c r="G754" s="17" t="str">
        <f>INDEX(Data!G:G,MATCH($D754,Data!$D:$D,0))</f>
        <v>ARMEGA</v>
      </c>
      <c r="H754" s="17" t="str">
        <f>INDEX(Data!H:H,MATCH($D754,Data!$D:$D,0))</f>
        <v>Replacement</v>
      </c>
      <c r="I754" s="6" t="s">
        <v>2799</v>
      </c>
      <c r="J754" s="6" t="s">
        <v>5331</v>
      </c>
      <c r="K754" s="6" t="s">
        <v>5333</v>
      </c>
      <c r="L754" s="6" t="s">
        <v>8992</v>
      </c>
      <c r="M754" s="6" t="s">
        <v>5349</v>
      </c>
      <c r="N754" s="6" t="s">
        <v>5387</v>
      </c>
      <c r="O754" s="11"/>
      <c r="P754" s="11"/>
      <c r="Q754" s="6" t="s">
        <v>2832</v>
      </c>
      <c r="R754" s="9" t="b">
        <v>1</v>
      </c>
      <c r="S754" s="9" t="b">
        <v>1</v>
      </c>
      <c r="T754" s="6" t="s">
        <v>2938</v>
      </c>
      <c r="U754" s="17" t="str">
        <f>INDEX(Data!U:U,MATCH($D754,Data!$D:$D,0))</f>
        <v>59050-00002</v>
      </c>
      <c r="V754" s="17" t="str">
        <f>INDEX(Data!V:V,MATCH($D754,Data!$D:$D,0))</f>
        <v/>
      </c>
      <c r="W754" s="17" t="str">
        <f>INDEX(Data!W:W,MATCH($D754,Data!$D:$D,0))</f>
        <v/>
      </c>
      <c r="X754" s="17" t="str">
        <f>INDEX(Data!X:X,MATCH($D754,Data!$D:$D,0))</f>
        <v/>
      </c>
      <c r="Y754" s="17" t="str">
        <f>INDEX(Data!Y:Y,MATCH($D754,Data!$D:$D,0))</f>
        <v/>
      </c>
      <c r="Z754" s="17" t="str">
        <f>INDEX(Data!Z:Z,MATCH($D754,Data!$D:$D,0))</f>
        <v/>
      </c>
      <c r="AA754" s="17" t="str">
        <f>INDEX(Data!AA:AA,MATCH($D754,Data!$D:$D,0))</f>
        <v/>
      </c>
      <c r="AB754" s="17" t="str">
        <f>INDEX(Data!AB:AB,MATCH($D754,Data!$D:$D,0))</f>
        <v/>
      </c>
      <c r="AC754" s="17" t="str">
        <f>INDEX(Data!AC:AC,MATCH($D754,Data!$D:$D,0))</f>
        <v/>
      </c>
      <c r="AD754" s="17" t="str">
        <f>INDEX(Data!AD:AD,MATCH($D754,Data!$D:$D,0))</f>
        <v/>
      </c>
      <c r="AE754" s="17" t="str">
        <f>INDEX(Data!AE:AE,MATCH($D754,Data!$D:$D,0))</f>
        <v/>
      </c>
      <c r="AF754" s="17" t="str">
        <f>INDEX(Data!AF:AF,MATCH($D754,Data!$D:$D,0))</f>
        <v/>
      </c>
      <c r="AG754" s="17" t="str">
        <f>INDEX(Data!AG:AG,MATCH($D754,Data!$D:$D,0))</f>
        <v/>
      </c>
      <c r="AH754" s="17" t="str">
        <f>INDEX(Data!AH:AH,MATCH($D754,Data!$D:$D,0))</f>
        <v/>
      </c>
      <c r="AI754" s="17" t="str">
        <f>INDEX(Data!AI:AI,MATCH($D754,Data!$D:$D,0))</f>
        <v/>
      </c>
      <c r="AJ754" s="17" t="str">
        <f>INDEX(Data!AJ:AJ,MATCH($D754,Data!$D:$D,0))</f>
        <v/>
      </c>
      <c r="AK754" s="10">
        <v>35</v>
      </c>
      <c r="AL754" s="10">
        <v>37</v>
      </c>
      <c r="AM754" s="6" t="s">
        <v>475</v>
      </c>
      <c r="AN754" s="6" t="s">
        <v>2800</v>
      </c>
      <c r="AO754" s="6" t="s">
        <v>2920</v>
      </c>
      <c r="AP754" s="6" t="s">
        <v>2921</v>
      </c>
      <c r="AQ754" s="18" t="s">
        <v>9465</v>
      </c>
      <c r="AR754" s="11" t="str">
        <f t="shared" si="179"/>
        <v>2W Distributor Bike</v>
      </c>
      <c r="AS754" s="11" t="str">
        <f t="shared" si="180"/>
        <v>2W Distributor - Moto</v>
      </c>
      <c r="AT754" s="11" t="str">
        <f t="shared" si="181"/>
        <v>2W Distributor</v>
      </c>
      <c r="AU754" s="11" t="str">
        <f t="shared" si="182"/>
        <v>H2</v>
      </c>
      <c r="AV754" s="11" t="str">
        <f t="shared" si="182"/>
        <v>International - Bike</v>
      </c>
      <c r="AW754" s="11" t="str">
        <f t="shared" si="183"/>
        <v>International - Moto</v>
      </c>
      <c r="AX754" s="11" t="str">
        <f t="shared" si="184"/>
        <v>International - AS</v>
      </c>
      <c r="AY754" s="11" t="str">
        <f t="shared" si="184"/>
        <v>International</v>
      </c>
      <c r="AZ754" s="11" t="str">
        <f t="shared" si="184"/>
        <v>International - New</v>
      </c>
      <c r="BA754" s="11" t="str">
        <f t="shared" si="185"/>
        <v>Mecanic Sport</v>
      </c>
      <c r="BB754" s="11" t="str">
        <f t="shared" si="186"/>
        <v>Moto Dealers</v>
      </c>
      <c r="BC754" s="11" t="str">
        <f t="shared" si="186"/>
        <v>Motonet</v>
      </c>
      <c r="BD754" s="11" t="str">
        <f t="shared" si="187"/>
        <v>Pierce AB</v>
      </c>
      <c r="BE754" s="11" t="str">
        <f t="shared" si="188"/>
        <v>Retail</v>
      </c>
      <c r="BF754" s="11" t="str">
        <f t="shared" si="189"/>
        <v>TREK</v>
      </c>
      <c r="BG754" s="11" t="s">
        <v>2939</v>
      </c>
      <c r="BH754" s="11" t="str">
        <f t="shared" si="190"/>
        <v>https://fs.amplifi.io//file?id=e8302460-8a91-457c-913f-2097d00e5732&amp;variant=thumb&amp;extension=png</v>
      </c>
      <c r="BI754" s="11" t="s">
        <v>2939</v>
      </c>
      <c r="BJ754" s="11"/>
      <c r="BK754" s="11"/>
      <c r="BL754" s="11"/>
      <c r="BM754" s="11"/>
      <c r="BN754" s="11"/>
      <c r="BO754" s="11"/>
      <c r="BP754" s="11"/>
      <c r="BQ754" s="11"/>
      <c r="BR754" s="11"/>
      <c r="BS754" s="11"/>
    </row>
    <row r="755" spans="1:71" x14ac:dyDescent="0.2">
      <c r="A755" s="16">
        <f t="shared" si="191"/>
        <v>754</v>
      </c>
      <c r="B755" s="11" t="str">
        <f t="shared" si="193"/>
        <v>59050-00003</v>
      </c>
      <c r="C755" s="11" t="str">
        <f t="shared" si="193"/>
        <v>59050-00003</v>
      </c>
      <c r="D755" s="7" t="s">
        <v>2940</v>
      </c>
      <c r="E755" s="6" t="s">
        <v>139</v>
      </c>
      <c r="F755" s="11" t="s">
        <v>8991</v>
      </c>
      <c r="G755" s="17" t="str">
        <f>INDEX(Data!G:G,MATCH($D755,Data!$D:$D,0))</f>
        <v>ARMEGA</v>
      </c>
      <c r="H755" s="17" t="str">
        <f>INDEX(Data!H:H,MATCH($D755,Data!$D:$D,0))</f>
        <v>Replacement</v>
      </c>
      <c r="I755" s="6" t="s">
        <v>2799</v>
      </c>
      <c r="J755" s="6" t="s">
        <v>5331</v>
      </c>
      <c r="K755" s="6" t="s">
        <v>5333</v>
      </c>
      <c r="L755" s="6" t="s">
        <v>8992</v>
      </c>
      <c r="M755" s="6" t="s">
        <v>5349</v>
      </c>
      <c r="N755" s="6" t="s">
        <v>5387</v>
      </c>
      <c r="O755" s="11"/>
      <c r="P755" s="11"/>
      <c r="Q755" s="6" t="s">
        <v>2835</v>
      </c>
      <c r="R755" s="9" t="b">
        <v>1</v>
      </c>
      <c r="S755" s="9" t="b">
        <v>1</v>
      </c>
      <c r="T755" s="6" t="s">
        <v>2940</v>
      </c>
      <c r="U755" s="17" t="str">
        <f>INDEX(Data!U:U,MATCH($D755,Data!$D:$D,0))</f>
        <v>59050-00003</v>
      </c>
      <c r="V755" s="17" t="str">
        <f>INDEX(Data!V:V,MATCH($D755,Data!$D:$D,0))</f>
        <v/>
      </c>
      <c r="W755" s="17" t="str">
        <f>INDEX(Data!W:W,MATCH($D755,Data!$D:$D,0))</f>
        <v/>
      </c>
      <c r="X755" s="17" t="str">
        <f>INDEX(Data!X:X,MATCH($D755,Data!$D:$D,0))</f>
        <v/>
      </c>
      <c r="Y755" s="17" t="str">
        <f>INDEX(Data!Y:Y,MATCH($D755,Data!$D:$D,0))</f>
        <v/>
      </c>
      <c r="Z755" s="17" t="str">
        <f>INDEX(Data!Z:Z,MATCH($D755,Data!$D:$D,0))</f>
        <v/>
      </c>
      <c r="AA755" s="17" t="str">
        <f>INDEX(Data!AA:AA,MATCH($D755,Data!$D:$D,0))</f>
        <v/>
      </c>
      <c r="AB755" s="17" t="str">
        <f>INDEX(Data!AB:AB,MATCH($D755,Data!$D:$D,0))</f>
        <v/>
      </c>
      <c r="AC755" s="17" t="str">
        <f>INDEX(Data!AC:AC,MATCH($D755,Data!$D:$D,0))</f>
        <v/>
      </c>
      <c r="AD755" s="17" t="str">
        <f>INDEX(Data!AD:AD,MATCH($D755,Data!$D:$D,0))</f>
        <v/>
      </c>
      <c r="AE755" s="17" t="str">
        <f>INDEX(Data!AE:AE,MATCH($D755,Data!$D:$D,0))</f>
        <v/>
      </c>
      <c r="AF755" s="17" t="str">
        <f>INDEX(Data!AF:AF,MATCH($D755,Data!$D:$D,0))</f>
        <v/>
      </c>
      <c r="AG755" s="17" t="str">
        <f>INDEX(Data!AG:AG,MATCH($D755,Data!$D:$D,0))</f>
        <v/>
      </c>
      <c r="AH755" s="17" t="str">
        <f>INDEX(Data!AH:AH,MATCH($D755,Data!$D:$D,0))</f>
        <v/>
      </c>
      <c r="AI755" s="17" t="str">
        <f>INDEX(Data!AI:AI,MATCH($D755,Data!$D:$D,0))</f>
        <v/>
      </c>
      <c r="AJ755" s="17" t="str">
        <f>INDEX(Data!AJ:AJ,MATCH($D755,Data!$D:$D,0))</f>
        <v/>
      </c>
      <c r="AK755" s="10">
        <v>35</v>
      </c>
      <c r="AL755" s="10">
        <v>37</v>
      </c>
      <c r="AM755" s="6" t="s">
        <v>475</v>
      </c>
      <c r="AN755" s="6" t="s">
        <v>2800</v>
      </c>
      <c r="AO755" s="6" t="s">
        <v>2920</v>
      </c>
      <c r="AP755" s="6" t="s">
        <v>2921</v>
      </c>
      <c r="AQ755" s="18" t="s">
        <v>9465</v>
      </c>
      <c r="AR755" s="11" t="str">
        <f t="shared" si="179"/>
        <v>2W Distributor Bike</v>
      </c>
      <c r="AS755" s="11" t="str">
        <f t="shared" si="180"/>
        <v>2W Distributor - Moto</v>
      </c>
      <c r="AT755" s="11" t="str">
        <f t="shared" si="181"/>
        <v>2W Distributor</v>
      </c>
      <c r="AU755" s="11" t="str">
        <f t="shared" si="182"/>
        <v>H2</v>
      </c>
      <c r="AV755" s="11" t="str">
        <f t="shared" si="182"/>
        <v>International - Bike</v>
      </c>
      <c r="AW755" s="11" t="str">
        <f t="shared" si="183"/>
        <v>International - Moto</v>
      </c>
      <c r="AX755" s="11" t="str">
        <f t="shared" si="184"/>
        <v>International - AS</v>
      </c>
      <c r="AY755" s="11" t="str">
        <f t="shared" si="184"/>
        <v>International</v>
      </c>
      <c r="AZ755" s="11" t="str">
        <f t="shared" si="184"/>
        <v>International - New</v>
      </c>
      <c r="BA755" s="11" t="str">
        <f t="shared" si="185"/>
        <v>Mecanic Sport</v>
      </c>
      <c r="BB755" s="11" t="str">
        <f t="shared" si="186"/>
        <v>Moto Dealers</v>
      </c>
      <c r="BC755" s="11" t="str">
        <f t="shared" si="186"/>
        <v>Motonet</v>
      </c>
      <c r="BD755" s="11" t="str">
        <f t="shared" si="187"/>
        <v>Pierce AB</v>
      </c>
      <c r="BE755" s="11" t="str">
        <f t="shared" si="188"/>
        <v>Retail</v>
      </c>
      <c r="BF755" s="11" t="str">
        <f t="shared" si="189"/>
        <v>TREK</v>
      </c>
      <c r="BG755" s="11" t="s">
        <v>2941</v>
      </c>
      <c r="BH755" s="11" t="str">
        <f t="shared" si="190"/>
        <v>https://fs.amplifi.io//file?id=deaf98b8-ef35-410d-89b2-5a6ab5d08494&amp;variant=thumb&amp;extension=png</v>
      </c>
      <c r="BI755" s="11" t="s">
        <v>2941</v>
      </c>
      <c r="BJ755" s="11"/>
      <c r="BK755" s="11"/>
      <c r="BL755" s="11"/>
      <c r="BM755" s="11"/>
      <c r="BN755" s="11"/>
      <c r="BO755" s="11"/>
      <c r="BP755" s="11"/>
      <c r="BQ755" s="11"/>
      <c r="BR755" s="11"/>
      <c r="BS755" s="11"/>
    </row>
    <row r="756" spans="1:71" x14ac:dyDescent="0.2">
      <c r="A756" s="16">
        <f t="shared" si="191"/>
        <v>755</v>
      </c>
      <c r="B756" s="11" t="str">
        <f t="shared" si="193"/>
        <v>59050-00004</v>
      </c>
      <c r="C756" s="11" t="str">
        <f t="shared" si="193"/>
        <v>59050-00004</v>
      </c>
      <c r="D756" s="7" t="s">
        <v>2942</v>
      </c>
      <c r="E756" s="6" t="s">
        <v>139</v>
      </c>
      <c r="F756" s="11" t="s">
        <v>8991</v>
      </c>
      <c r="G756" s="17" t="str">
        <f>INDEX(Data!G:G,MATCH($D756,Data!$D:$D,0))</f>
        <v>ARMEGA</v>
      </c>
      <c r="H756" s="17" t="str">
        <f>INDEX(Data!H:H,MATCH($D756,Data!$D:$D,0))</f>
        <v>Replacement</v>
      </c>
      <c r="I756" s="6" t="s">
        <v>2799</v>
      </c>
      <c r="J756" s="6" t="s">
        <v>5331</v>
      </c>
      <c r="K756" s="6" t="s">
        <v>5333</v>
      </c>
      <c r="L756" s="6" t="s">
        <v>8992</v>
      </c>
      <c r="M756" s="6" t="s">
        <v>5349</v>
      </c>
      <c r="N756" s="6" t="s">
        <v>5387</v>
      </c>
      <c r="O756" s="11"/>
      <c r="P756" s="11"/>
      <c r="Q756" s="6" t="s">
        <v>2812</v>
      </c>
      <c r="R756" s="9" t="b">
        <v>1</v>
      </c>
      <c r="S756" s="9" t="b">
        <v>1</v>
      </c>
      <c r="T756" s="6" t="s">
        <v>2942</v>
      </c>
      <c r="U756" s="17" t="str">
        <f>INDEX(Data!U:U,MATCH($D756,Data!$D:$D,0))</f>
        <v>59050-00004</v>
      </c>
      <c r="V756" s="17" t="str">
        <f>INDEX(Data!V:V,MATCH($D756,Data!$D:$D,0))</f>
        <v/>
      </c>
      <c r="W756" s="17" t="str">
        <f>INDEX(Data!W:W,MATCH($D756,Data!$D:$D,0))</f>
        <v/>
      </c>
      <c r="X756" s="17" t="str">
        <f>INDEX(Data!X:X,MATCH($D756,Data!$D:$D,0))</f>
        <v/>
      </c>
      <c r="Y756" s="17" t="str">
        <f>INDEX(Data!Y:Y,MATCH($D756,Data!$D:$D,0))</f>
        <v/>
      </c>
      <c r="Z756" s="17" t="str">
        <f>INDEX(Data!Z:Z,MATCH($D756,Data!$D:$D,0))</f>
        <v/>
      </c>
      <c r="AA756" s="17" t="str">
        <f>INDEX(Data!AA:AA,MATCH($D756,Data!$D:$D,0))</f>
        <v/>
      </c>
      <c r="AB756" s="17" t="str">
        <f>INDEX(Data!AB:AB,MATCH($D756,Data!$D:$D,0))</f>
        <v/>
      </c>
      <c r="AC756" s="17" t="str">
        <f>INDEX(Data!AC:AC,MATCH($D756,Data!$D:$D,0))</f>
        <v/>
      </c>
      <c r="AD756" s="17" t="str">
        <f>INDEX(Data!AD:AD,MATCH($D756,Data!$D:$D,0))</f>
        <v/>
      </c>
      <c r="AE756" s="17" t="str">
        <f>INDEX(Data!AE:AE,MATCH($D756,Data!$D:$D,0))</f>
        <v/>
      </c>
      <c r="AF756" s="17" t="str">
        <f>INDEX(Data!AF:AF,MATCH($D756,Data!$D:$D,0))</f>
        <v/>
      </c>
      <c r="AG756" s="17" t="str">
        <f>INDEX(Data!AG:AG,MATCH($D756,Data!$D:$D,0))</f>
        <v/>
      </c>
      <c r="AH756" s="17" t="str">
        <f>INDEX(Data!AH:AH,MATCH($D756,Data!$D:$D,0))</f>
        <v/>
      </c>
      <c r="AI756" s="17" t="str">
        <f>INDEX(Data!AI:AI,MATCH($D756,Data!$D:$D,0))</f>
        <v/>
      </c>
      <c r="AJ756" s="17" t="str">
        <f>INDEX(Data!AJ:AJ,MATCH($D756,Data!$D:$D,0))</f>
        <v/>
      </c>
      <c r="AK756" s="10">
        <v>35</v>
      </c>
      <c r="AL756" s="10">
        <v>37</v>
      </c>
      <c r="AM756" s="6" t="s">
        <v>475</v>
      </c>
      <c r="AN756" s="6" t="s">
        <v>2800</v>
      </c>
      <c r="AO756" s="6" t="s">
        <v>2920</v>
      </c>
      <c r="AP756" s="6" t="s">
        <v>2921</v>
      </c>
      <c r="AQ756" s="18" t="s">
        <v>9465</v>
      </c>
      <c r="AR756" s="11" t="str">
        <f t="shared" si="179"/>
        <v>2W Distributor Bike</v>
      </c>
      <c r="AS756" s="11" t="str">
        <f t="shared" si="180"/>
        <v>2W Distributor - Moto</v>
      </c>
      <c r="AT756" s="11" t="str">
        <f t="shared" si="181"/>
        <v>2W Distributor</v>
      </c>
      <c r="AU756" s="11" t="str">
        <f t="shared" si="182"/>
        <v>H2</v>
      </c>
      <c r="AV756" s="11" t="str">
        <f t="shared" si="182"/>
        <v>International - Bike</v>
      </c>
      <c r="AW756" s="11" t="str">
        <f t="shared" si="183"/>
        <v>International - Moto</v>
      </c>
      <c r="AX756" s="11" t="str">
        <f t="shared" si="184"/>
        <v>International - AS</v>
      </c>
      <c r="AY756" s="11" t="str">
        <f t="shared" si="184"/>
        <v>International</v>
      </c>
      <c r="AZ756" s="11" t="str">
        <f t="shared" si="184"/>
        <v>International - New</v>
      </c>
      <c r="BA756" s="11" t="str">
        <f t="shared" si="185"/>
        <v>Mecanic Sport</v>
      </c>
      <c r="BB756" s="11" t="str">
        <f t="shared" si="186"/>
        <v>Moto Dealers</v>
      </c>
      <c r="BC756" s="11" t="str">
        <f t="shared" si="186"/>
        <v>Motonet</v>
      </c>
      <c r="BD756" s="11" t="str">
        <f t="shared" si="187"/>
        <v>Pierce AB</v>
      </c>
      <c r="BE756" s="11" t="str">
        <f t="shared" si="188"/>
        <v>Retail</v>
      </c>
      <c r="BF756" s="11" t="str">
        <f t="shared" si="189"/>
        <v>TREK</v>
      </c>
      <c r="BG756" s="11" t="s">
        <v>2943</v>
      </c>
      <c r="BH756" s="11" t="str">
        <f t="shared" si="190"/>
        <v>https://fs.amplifi.io//file?id=89336740-b0bc-4e11-950c-bce853c11b61&amp;variant=thumb&amp;extension=png</v>
      </c>
      <c r="BI756" s="11" t="s">
        <v>2943</v>
      </c>
      <c r="BJ756" s="11"/>
      <c r="BK756" s="11"/>
      <c r="BL756" s="11"/>
      <c r="BM756" s="11"/>
      <c r="BN756" s="11"/>
      <c r="BO756" s="11"/>
      <c r="BP756" s="11"/>
      <c r="BQ756" s="11"/>
      <c r="BR756" s="11"/>
      <c r="BS756" s="11"/>
    </row>
    <row r="757" spans="1:71" x14ac:dyDescent="0.2">
      <c r="A757" s="16">
        <f t="shared" si="191"/>
        <v>756</v>
      </c>
      <c r="B757" s="11" t="str">
        <f t="shared" si="193"/>
        <v>59050-00005</v>
      </c>
      <c r="C757" s="11" t="str">
        <f t="shared" si="193"/>
        <v>59050-00005</v>
      </c>
      <c r="D757" s="7" t="s">
        <v>2944</v>
      </c>
      <c r="E757" s="6" t="s">
        <v>139</v>
      </c>
      <c r="F757" s="11" t="s">
        <v>8991</v>
      </c>
      <c r="G757" s="17" t="str">
        <f>INDEX(Data!G:G,MATCH($D757,Data!$D:$D,0))</f>
        <v>ARMEGA</v>
      </c>
      <c r="H757" s="17" t="str">
        <f>INDEX(Data!H:H,MATCH($D757,Data!$D:$D,0))</f>
        <v>Replacement</v>
      </c>
      <c r="I757" s="6" t="s">
        <v>2799</v>
      </c>
      <c r="J757" s="6" t="s">
        <v>5331</v>
      </c>
      <c r="K757" s="6" t="s">
        <v>5333</v>
      </c>
      <c r="L757" s="6" t="s">
        <v>8992</v>
      </c>
      <c r="M757" s="6" t="s">
        <v>5349</v>
      </c>
      <c r="N757" s="6" t="s">
        <v>5387</v>
      </c>
      <c r="O757" s="11"/>
      <c r="P757" s="11"/>
      <c r="Q757" s="6" t="s">
        <v>2815</v>
      </c>
      <c r="R757" s="9" t="b">
        <v>1</v>
      </c>
      <c r="S757" s="9" t="b">
        <v>1</v>
      </c>
      <c r="T757" s="6" t="s">
        <v>2944</v>
      </c>
      <c r="U757" s="17" t="str">
        <f>INDEX(Data!U:U,MATCH($D757,Data!$D:$D,0))</f>
        <v>59050-00005</v>
      </c>
      <c r="V757" s="17" t="str">
        <f>INDEX(Data!V:V,MATCH($D757,Data!$D:$D,0))</f>
        <v/>
      </c>
      <c r="W757" s="17" t="str">
        <f>INDEX(Data!W:W,MATCH($D757,Data!$D:$D,0))</f>
        <v/>
      </c>
      <c r="X757" s="17" t="str">
        <f>INDEX(Data!X:X,MATCH($D757,Data!$D:$D,0))</f>
        <v/>
      </c>
      <c r="Y757" s="17" t="str">
        <f>INDEX(Data!Y:Y,MATCH($D757,Data!$D:$D,0))</f>
        <v/>
      </c>
      <c r="Z757" s="17" t="str">
        <f>INDEX(Data!Z:Z,MATCH($D757,Data!$D:$D,0))</f>
        <v/>
      </c>
      <c r="AA757" s="17" t="str">
        <f>INDEX(Data!AA:AA,MATCH($D757,Data!$D:$D,0))</f>
        <v/>
      </c>
      <c r="AB757" s="17" t="str">
        <f>INDEX(Data!AB:AB,MATCH($D757,Data!$D:$D,0))</f>
        <v/>
      </c>
      <c r="AC757" s="17" t="str">
        <f>INDEX(Data!AC:AC,MATCH($D757,Data!$D:$D,0))</f>
        <v/>
      </c>
      <c r="AD757" s="17" t="str">
        <f>INDEX(Data!AD:AD,MATCH($D757,Data!$D:$D,0))</f>
        <v/>
      </c>
      <c r="AE757" s="17" t="str">
        <f>INDEX(Data!AE:AE,MATCH($D757,Data!$D:$D,0))</f>
        <v/>
      </c>
      <c r="AF757" s="17" t="str">
        <f>INDEX(Data!AF:AF,MATCH($D757,Data!$D:$D,0))</f>
        <v/>
      </c>
      <c r="AG757" s="17" t="str">
        <f>INDEX(Data!AG:AG,MATCH($D757,Data!$D:$D,0))</f>
        <v/>
      </c>
      <c r="AH757" s="17" t="str">
        <f>INDEX(Data!AH:AH,MATCH($D757,Data!$D:$D,0))</f>
        <v/>
      </c>
      <c r="AI757" s="17" t="str">
        <f>INDEX(Data!AI:AI,MATCH($D757,Data!$D:$D,0))</f>
        <v/>
      </c>
      <c r="AJ757" s="17" t="str">
        <f>INDEX(Data!AJ:AJ,MATCH($D757,Data!$D:$D,0))</f>
        <v/>
      </c>
      <c r="AK757" s="10">
        <v>35</v>
      </c>
      <c r="AL757" s="10">
        <v>37</v>
      </c>
      <c r="AM757" s="6" t="s">
        <v>475</v>
      </c>
      <c r="AN757" s="6" t="s">
        <v>2800</v>
      </c>
      <c r="AO757" s="6" t="s">
        <v>2920</v>
      </c>
      <c r="AP757" s="6" t="s">
        <v>2921</v>
      </c>
      <c r="AQ757" s="18" t="s">
        <v>9465</v>
      </c>
      <c r="AR757" s="11" t="str">
        <f t="shared" si="179"/>
        <v>2W Distributor Bike</v>
      </c>
      <c r="AS757" s="11" t="str">
        <f t="shared" si="180"/>
        <v>2W Distributor - Moto</v>
      </c>
      <c r="AT757" s="11" t="str">
        <f t="shared" si="181"/>
        <v>2W Distributor</v>
      </c>
      <c r="AU757" s="11" t="str">
        <f t="shared" si="182"/>
        <v>H2</v>
      </c>
      <c r="AV757" s="11" t="str">
        <f t="shared" si="182"/>
        <v>International - Bike</v>
      </c>
      <c r="AW757" s="11" t="str">
        <f t="shared" si="183"/>
        <v>International - Moto</v>
      </c>
      <c r="AX757" s="11" t="str">
        <f t="shared" si="184"/>
        <v>International - AS</v>
      </c>
      <c r="AY757" s="11" t="str">
        <f t="shared" si="184"/>
        <v>International</v>
      </c>
      <c r="AZ757" s="11" t="str">
        <f t="shared" si="184"/>
        <v>International - New</v>
      </c>
      <c r="BA757" s="11" t="str">
        <f t="shared" si="185"/>
        <v>Mecanic Sport</v>
      </c>
      <c r="BB757" s="11" t="str">
        <f t="shared" si="186"/>
        <v>Moto Dealers</v>
      </c>
      <c r="BC757" s="11" t="str">
        <f t="shared" si="186"/>
        <v>Motonet</v>
      </c>
      <c r="BD757" s="11" t="str">
        <f t="shared" si="187"/>
        <v>Pierce AB</v>
      </c>
      <c r="BE757" s="11" t="str">
        <f t="shared" si="188"/>
        <v>Retail</v>
      </c>
      <c r="BF757" s="11" t="str">
        <f t="shared" si="189"/>
        <v>TREK</v>
      </c>
      <c r="BG757" s="11" t="s">
        <v>2945</v>
      </c>
      <c r="BH757" s="11" t="str">
        <f t="shared" si="190"/>
        <v>https://fs.amplifi.io//file?id=884bb85d-9422-4cbc-80ab-cc97abd62475&amp;variant=thumb&amp;extension=png</v>
      </c>
      <c r="BI757" s="11" t="s">
        <v>2945</v>
      </c>
      <c r="BJ757" s="11"/>
      <c r="BK757" s="11"/>
      <c r="BL757" s="11"/>
      <c r="BM757" s="11"/>
      <c r="BN757" s="11"/>
      <c r="BO757" s="11"/>
      <c r="BP757" s="11"/>
      <c r="BQ757" s="11"/>
      <c r="BR757" s="11"/>
      <c r="BS757" s="11"/>
    </row>
    <row r="758" spans="1:71" x14ac:dyDescent="0.2">
      <c r="A758" s="16">
        <f t="shared" si="191"/>
        <v>757</v>
      </c>
      <c r="B758" s="11" t="str">
        <f t="shared" si="193"/>
        <v>59051-00001</v>
      </c>
      <c r="C758" s="11" t="str">
        <f t="shared" si="193"/>
        <v>59051-00001</v>
      </c>
      <c r="D758" s="7" t="s">
        <v>2946</v>
      </c>
      <c r="E758" s="6" t="s">
        <v>139</v>
      </c>
      <c r="F758" s="11" t="s">
        <v>8991</v>
      </c>
      <c r="G758" s="17" t="str">
        <f>INDEX(Data!G:G,MATCH($D758,Data!$D:$D,0))</f>
        <v>ARMEGA</v>
      </c>
      <c r="H758" s="17" t="str">
        <f>INDEX(Data!H:H,MATCH($D758,Data!$D:$D,0))</f>
        <v>Replacement</v>
      </c>
      <c r="I758" s="6" t="s">
        <v>2799</v>
      </c>
      <c r="J758" s="6" t="s">
        <v>5331</v>
      </c>
      <c r="K758" s="6" t="s">
        <v>5333</v>
      </c>
      <c r="L758" s="6" t="s">
        <v>8992</v>
      </c>
      <c r="M758" s="6" t="s">
        <v>5349</v>
      </c>
      <c r="N758" s="6" t="s">
        <v>5382</v>
      </c>
      <c r="O758" s="11"/>
      <c r="P758" s="11"/>
      <c r="Q758" s="6" t="s">
        <v>638</v>
      </c>
      <c r="R758" s="9" t="b">
        <v>1</v>
      </c>
      <c r="S758" s="9" t="b">
        <v>1</v>
      </c>
      <c r="T758" s="6" t="s">
        <v>2946</v>
      </c>
      <c r="U758" s="17" t="str">
        <f>INDEX(Data!U:U,MATCH($D758,Data!$D:$D,0))</f>
        <v>59051-00001</v>
      </c>
      <c r="V758" s="17" t="str">
        <f>INDEX(Data!V:V,MATCH($D758,Data!$D:$D,0))</f>
        <v/>
      </c>
      <c r="W758" s="17" t="str">
        <f>INDEX(Data!W:W,MATCH($D758,Data!$D:$D,0))</f>
        <v/>
      </c>
      <c r="X758" s="17" t="str">
        <f>INDEX(Data!X:X,MATCH($D758,Data!$D:$D,0))</f>
        <v/>
      </c>
      <c r="Y758" s="17" t="str">
        <f>INDEX(Data!Y:Y,MATCH($D758,Data!$D:$D,0))</f>
        <v/>
      </c>
      <c r="Z758" s="17" t="str">
        <f>INDEX(Data!Z:Z,MATCH($D758,Data!$D:$D,0))</f>
        <v/>
      </c>
      <c r="AA758" s="17" t="str">
        <f>INDEX(Data!AA:AA,MATCH($D758,Data!$D:$D,0))</f>
        <v/>
      </c>
      <c r="AB758" s="17" t="str">
        <f>INDEX(Data!AB:AB,MATCH($D758,Data!$D:$D,0))</f>
        <v/>
      </c>
      <c r="AC758" s="17" t="str">
        <f>INDEX(Data!AC:AC,MATCH($D758,Data!$D:$D,0))</f>
        <v/>
      </c>
      <c r="AD758" s="17" t="str">
        <f>INDEX(Data!AD:AD,MATCH($D758,Data!$D:$D,0))</f>
        <v/>
      </c>
      <c r="AE758" s="17" t="str">
        <f>INDEX(Data!AE:AE,MATCH($D758,Data!$D:$D,0))</f>
        <v/>
      </c>
      <c r="AF758" s="17" t="str">
        <f>INDEX(Data!AF:AF,MATCH($D758,Data!$D:$D,0))</f>
        <v/>
      </c>
      <c r="AG758" s="17" t="str">
        <f>INDEX(Data!AG:AG,MATCH($D758,Data!$D:$D,0))</f>
        <v/>
      </c>
      <c r="AH758" s="17" t="str">
        <f>INDEX(Data!AH:AH,MATCH($D758,Data!$D:$D,0))</f>
        <v/>
      </c>
      <c r="AI758" s="17" t="str">
        <f>INDEX(Data!AI:AI,MATCH($D758,Data!$D:$D,0))</f>
        <v/>
      </c>
      <c r="AJ758" s="17" t="str">
        <f>INDEX(Data!AJ:AJ,MATCH($D758,Data!$D:$D,0))</f>
        <v/>
      </c>
      <c r="AK758" s="10">
        <v>30</v>
      </c>
      <c r="AL758" s="10">
        <v>32</v>
      </c>
      <c r="AM758" s="6" t="s">
        <v>475</v>
      </c>
      <c r="AN758" s="6" t="s">
        <v>2800</v>
      </c>
      <c r="AO758" s="6" t="s">
        <v>2920</v>
      </c>
      <c r="AP758" s="6" t="s">
        <v>2921</v>
      </c>
      <c r="AQ758" s="18" t="s">
        <v>9465</v>
      </c>
      <c r="AR758" s="11" t="str">
        <f t="shared" si="179"/>
        <v>2W Distributor Bike</v>
      </c>
      <c r="AS758" s="11" t="str">
        <f t="shared" si="180"/>
        <v>2W Distributor - Moto</v>
      </c>
      <c r="AT758" s="11" t="str">
        <f t="shared" si="181"/>
        <v>2W Distributor</v>
      </c>
      <c r="AU758" s="11" t="str">
        <f t="shared" si="182"/>
        <v>H2</v>
      </c>
      <c r="AV758" s="11" t="str">
        <f t="shared" si="182"/>
        <v>International - Bike</v>
      </c>
      <c r="AW758" s="11" t="str">
        <f t="shared" si="183"/>
        <v>International - Moto</v>
      </c>
      <c r="AX758" s="11" t="str">
        <f t="shared" si="184"/>
        <v>International - AS</v>
      </c>
      <c r="AY758" s="11" t="str">
        <f t="shared" si="184"/>
        <v>International</v>
      </c>
      <c r="AZ758" s="11" t="str">
        <f t="shared" si="184"/>
        <v>International - New</v>
      </c>
      <c r="BA758" s="11" t="str">
        <f t="shared" si="185"/>
        <v>Mecanic Sport</v>
      </c>
      <c r="BB758" s="11" t="str">
        <f t="shared" si="186"/>
        <v>Moto Dealers</v>
      </c>
      <c r="BC758" s="11" t="str">
        <f t="shared" si="186"/>
        <v>Motonet</v>
      </c>
      <c r="BD758" s="11" t="str">
        <f t="shared" si="187"/>
        <v>Pierce AB</v>
      </c>
      <c r="BE758" s="11" t="str">
        <f t="shared" si="188"/>
        <v>Retail</v>
      </c>
      <c r="BF758" s="11" t="str">
        <f t="shared" si="189"/>
        <v>TREK</v>
      </c>
      <c r="BG758" s="11" t="s">
        <v>2947</v>
      </c>
      <c r="BH758" s="11" t="str">
        <f t="shared" si="190"/>
        <v>https://fs.amplifi.io//file?id=63c6909d-a828-4594-8dd7-dab10808582a&amp;variant=thumb&amp;extension=png</v>
      </c>
      <c r="BI758" s="11" t="s">
        <v>2947</v>
      </c>
      <c r="BJ758" s="11"/>
      <c r="BK758" s="11"/>
      <c r="BL758" s="11"/>
      <c r="BM758" s="11"/>
      <c r="BN758" s="11"/>
      <c r="BO758" s="11"/>
      <c r="BP758" s="11"/>
      <c r="BQ758" s="11"/>
      <c r="BR758" s="11"/>
      <c r="BS758" s="11"/>
    </row>
    <row r="759" spans="1:71" x14ac:dyDescent="0.2">
      <c r="A759" s="16">
        <f t="shared" si="191"/>
        <v>758</v>
      </c>
      <c r="B759" s="11" t="str">
        <f t="shared" si="193"/>
        <v>59051-00002</v>
      </c>
      <c r="C759" s="11" t="str">
        <f t="shared" si="193"/>
        <v>59051-00002</v>
      </c>
      <c r="D759" s="7" t="s">
        <v>2948</v>
      </c>
      <c r="E759" s="6" t="s">
        <v>139</v>
      </c>
      <c r="F759" s="11" t="s">
        <v>8991</v>
      </c>
      <c r="G759" s="17" t="str">
        <f>INDEX(Data!G:G,MATCH($D759,Data!$D:$D,0))</f>
        <v>ARMEGA</v>
      </c>
      <c r="H759" s="17" t="str">
        <f>INDEX(Data!H:H,MATCH($D759,Data!$D:$D,0))</f>
        <v>Replacement</v>
      </c>
      <c r="I759" s="6" t="s">
        <v>2799</v>
      </c>
      <c r="J759" s="6" t="s">
        <v>5331</v>
      </c>
      <c r="K759" s="6" t="s">
        <v>5333</v>
      </c>
      <c r="L759" s="6" t="s">
        <v>8992</v>
      </c>
      <c r="M759" s="6" t="s">
        <v>5349</v>
      </c>
      <c r="N759" s="6" t="s">
        <v>5382</v>
      </c>
      <c r="O759" s="11"/>
      <c r="P759" s="11"/>
      <c r="Q759" s="6" t="s">
        <v>2804</v>
      </c>
      <c r="R759" s="9" t="b">
        <v>1</v>
      </c>
      <c r="S759" s="9" t="b">
        <v>1</v>
      </c>
      <c r="T759" s="6" t="s">
        <v>2948</v>
      </c>
      <c r="U759" s="17" t="str">
        <f>INDEX(Data!U:U,MATCH($D759,Data!$D:$D,0))</f>
        <v>59051-00002</v>
      </c>
      <c r="V759" s="17" t="str">
        <f>INDEX(Data!V:V,MATCH($D759,Data!$D:$D,0))</f>
        <v/>
      </c>
      <c r="W759" s="17" t="str">
        <f>INDEX(Data!W:W,MATCH($D759,Data!$D:$D,0))</f>
        <v/>
      </c>
      <c r="X759" s="17" t="str">
        <f>INDEX(Data!X:X,MATCH($D759,Data!$D:$D,0))</f>
        <v/>
      </c>
      <c r="Y759" s="17" t="str">
        <f>INDEX(Data!Y:Y,MATCH($D759,Data!$D:$D,0))</f>
        <v/>
      </c>
      <c r="Z759" s="17" t="str">
        <f>INDEX(Data!Z:Z,MATCH($D759,Data!$D:$D,0))</f>
        <v/>
      </c>
      <c r="AA759" s="17" t="str">
        <f>INDEX(Data!AA:AA,MATCH($D759,Data!$D:$D,0))</f>
        <v/>
      </c>
      <c r="AB759" s="17" t="str">
        <f>INDEX(Data!AB:AB,MATCH($D759,Data!$D:$D,0))</f>
        <v/>
      </c>
      <c r="AC759" s="17" t="str">
        <f>INDEX(Data!AC:AC,MATCH($D759,Data!$D:$D,0))</f>
        <v/>
      </c>
      <c r="AD759" s="17" t="str">
        <f>INDEX(Data!AD:AD,MATCH($D759,Data!$D:$D,0))</f>
        <v/>
      </c>
      <c r="AE759" s="17" t="str">
        <f>INDEX(Data!AE:AE,MATCH($D759,Data!$D:$D,0))</f>
        <v/>
      </c>
      <c r="AF759" s="17" t="str">
        <f>INDEX(Data!AF:AF,MATCH($D759,Data!$D:$D,0))</f>
        <v/>
      </c>
      <c r="AG759" s="17" t="str">
        <f>INDEX(Data!AG:AG,MATCH($D759,Data!$D:$D,0))</f>
        <v/>
      </c>
      <c r="AH759" s="17" t="str">
        <f>INDEX(Data!AH:AH,MATCH($D759,Data!$D:$D,0))</f>
        <v/>
      </c>
      <c r="AI759" s="17" t="str">
        <f>INDEX(Data!AI:AI,MATCH($D759,Data!$D:$D,0))</f>
        <v/>
      </c>
      <c r="AJ759" s="17" t="str">
        <f>INDEX(Data!AJ:AJ,MATCH($D759,Data!$D:$D,0))</f>
        <v/>
      </c>
      <c r="AK759" s="10">
        <v>30</v>
      </c>
      <c r="AL759" s="10">
        <v>32</v>
      </c>
      <c r="AM759" s="6" t="s">
        <v>475</v>
      </c>
      <c r="AN759" s="6" t="s">
        <v>2800</v>
      </c>
      <c r="AO759" s="6" t="s">
        <v>2920</v>
      </c>
      <c r="AP759" s="6" t="s">
        <v>2921</v>
      </c>
      <c r="AQ759" s="18" t="s">
        <v>9465</v>
      </c>
      <c r="AR759" s="11" t="str">
        <f t="shared" si="179"/>
        <v>2W Distributor Bike</v>
      </c>
      <c r="AS759" s="11" t="str">
        <f t="shared" si="180"/>
        <v>2W Distributor - Moto</v>
      </c>
      <c r="AT759" s="11" t="str">
        <f t="shared" si="181"/>
        <v>2W Distributor</v>
      </c>
      <c r="AU759" s="11" t="str">
        <f t="shared" si="182"/>
        <v>H2</v>
      </c>
      <c r="AV759" s="11" t="str">
        <f t="shared" si="182"/>
        <v>International - Bike</v>
      </c>
      <c r="AW759" s="11" t="str">
        <f t="shared" si="183"/>
        <v>International - Moto</v>
      </c>
      <c r="AX759" s="11" t="str">
        <f t="shared" si="184"/>
        <v>International - AS</v>
      </c>
      <c r="AY759" s="11" t="str">
        <f t="shared" si="184"/>
        <v>International</v>
      </c>
      <c r="AZ759" s="11" t="str">
        <f t="shared" si="184"/>
        <v>International - New</v>
      </c>
      <c r="BA759" s="11" t="str">
        <f t="shared" si="185"/>
        <v>Mecanic Sport</v>
      </c>
      <c r="BB759" s="11" t="str">
        <f t="shared" si="186"/>
        <v>Moto Dealers</v>
      </c>
      <c r="BC759" s="11" t="str">
        <f t="shared" si="186"/>
        <v>Motonet</v>
      </c>
      <c r="BD759" s="11" t="str">
        <f t="shared" si="187"/>
        <v>Pierce AB</v>
      </c>
      <c r="BE759" s="11" t="str">
        <f t="shared" si="188"/>
        <v>Retail</v>
      </c>
      <c r="BF759" s="11" t="str">
        <f t="shared" si="189"/>
        <v>TREK</v>
      </c>
      <c r="BG759" s="11" t="s">
        <v>2949</v>
      </c>
      <c r="BH759" s="11" t="str">
        <f t="shared" si="190"/>
        <v>https://fs.amplifi.io//file?id=562f0e9e-d858-4905-9cb2-883428724950&amp;variant=thumb&amp;extension=png</v>
      </c>
      <c r="BI759" s="11" t="s">
        <v>2949</v>
      </c>
      <c r="BJ759" s="11"/>
      <c r="BK759" s="11"/>
      <c r="BL759" s="11"/>
      <c r="BM759" s="11"/>
      <c r="BN759" s="11"/>
      <c r="BO759" s="11"/>
      <c r="BP759" s="11"/>
      <c r="BQ759" s="11"/>
      <c r="BR759" s="11"/>
      <c r="BS759" s="11"/>
    </row>
    <row r="760" spans="1:71" x14ac:dyDescent="0.2">
      <c r="A760" s="16">
        <f t="shared" si="191"/>
        <v>759</v>
      </c>
      <c r="B760" s="11" t="str">
        <f t="shared" si="193"/>
        <v>59052-00001</v>
      </c>
      <c r="C760" s="11" t="str">
        <f t="shared" si="193"/>
        <v>59052-00001</v>
      </c>
      <c r="D760" s="7" t="s">
        <v>2950</v>
      </c>
      <c r="E760" s="6" t="s">
        <v>2846</v>
      </c>
      <c r="F760" s="11" t="s">
        <v>8991</v>
      </c>
      <c r="G760" s="17" t="str">
        <f>INDEX(Data!G:G,MATCH($D760,Data!$D:$D,0))</f>
        <v>ARMEGA</v>
      </c>
      <c r="H760" s="17" t="str">
        <f>INDEX(Data!H:H,MATCH($D760,Data!$D:$D,0))</f>
        <v>Replacement</v>
      </c>
      <c r="I760" s="6" t="s">
        <v>2799</v>
      </c>
      <c r="J760" s="6" t="s">
        <v>5331</v>
      </c>
      <c r="K760" s="6" t="s">
        <v>5333</v>
      </c>
      <c r="L760" s="6" t="s">
        <v>8992</v>
      </c>
      <c r="M760" s="6" t="s">
        <v>5349</v>
      </c>
      <c r="N760" s="6" t="s">
        <v>5383</v>
      </c>
      <c r="O760" s="11"/>
      <c r="P760" s="11"/>
      <c r="Q760" s="6" t="s">
        <v>638</v>
      </c>
      <c r="R760" s="9" t="b">
        <v>1</v>
      </c>
      <c r="S760" s="9" t="b">
        <v>1</v>
      </c>
      <c r="T760" s="6" t="s">
        <v>2950</v>
      </c>
      <c r="U760" s="17" t="str">
        <f>INDEX(Data!U:U,MATCH($D760,Data!$D:$D,0))</f>
        <v>59052-00001</v>
      </c>
      <c r="V760" s="17" t="str">
        <f>INDEX(Data!V:V,MATCH($D760,Data!$D:$D,0))</f>
        <v/>
      </c>
      <c r="W760" s="17" t="str">
        <f>INDEX(Data!W:W,MATCH($D760,Data!$D:$D,0))</f>
        <v/>
      </c>
      <c r="X760" s="17" t="str">
        <f>INDEX(Data!X:X,MATCH($D760,Data!$D:$D,0))</f>
        <v/>
      </c>
      <c r="Y760" s="17" t="str">
        <f>INDEX(Data!Y:Y,MATCH($D760,Data!$D:$D,0))</f>
        <v/>
      </c>
      <c r="Z760" s="17" t="str">
        <f>INDEX(Data!Z:Z,MATCH($D760,Data!$D:$D,0))</f>
        <v/>
      </c>
      <c r="AA760" s="17" t="str">
        <f>INDEX(Data!AA:AA,MATCH($D760,Data!$D:$D,0))</f>
        <v/>
      </c>
      <c r="AB760" s="17" t="str">
        <f>INDEX(Data!AB:AB,MATCH($D760,Data!$D:$D,0))</f>
        <v/>
      </c>
      <c r="AC760" s="17" t="str">
        <f>INDEX(Data!AC:AC,MATCH($D760,Data!$D:$D,0))</f>
        <v/>
      </c>
      <c r="AD760" s="17" t="str">
        <f>INDEX(Data!AD:AD,MATCH($D760,Data!$D:$D,0))</f>
        <v/>
      </c>
      <c r="AE760" s="17" t="str">
        <f>INDEX(Data!AE:AE,MATCH($D760,Data!$D:$D,0))</f>
        <v/>
      </c>
      <c r="AF760" s="17" t="str">
        <f>INDEX(Data!AF:AF,MATCH($D760,Data!$D:$D,0))</f>
        <v/>
      </c>
      <c r="AG760" s="17" t="str">
        <f>INDEX(Data!AG:AG,MATCH($D760,Data!$D:$D,0))</f>
        <v/>
      </c>
      <c r="AH760" s="17" t="str">
        <f>INDEX(Data!AH:AH,MATCH($D760,Data!$D:$D,0))</f>
        <v/>
      </c>
      <c r="AI760" s="17" t="str">
        <f>INDEX(Data!AI:AI,MATCH($D760,Data!$D:$D,0))</f>
        <v/>
      </c>
      <c r="AJ760" s="17" t="str">
        <f>INDEX(Data!AJ:AJ,MATCH($D760,Data!$D:$D,0))</f>
        <v/>
      </c>
      <c r="AK760" s="10">
        <v>35</v>
      </c>
      <c r="AL760" s="10">
        <v>37</v>
      </c>
      <c r="AM760" s="6" t="s">
        <v>475</v>
      </c>
      <c r="AN760" s="6" t="s">
        <v>2800</v>
      </c>
      <c r="AO760" s="6" t="s">
        <v>2920</v>
      </c>
      <c r="AP760" s="6" t="s">
        <v>2921</v>
      </c>
      <c r="AQ760" s="18" t="s">
        <v>9465</v>
      </c>
      <c r="AR760" s="11" t="str">
        <f t="shared" si="179"/>
        <v>2W Distributor Bike</v>
      </c>
      <c r="AS760" s="11" t="str">
        <f t="shared" si="180"/>
        <v>2W Distributor - Moto</v>
      </c>
      <c r="AT760" s="11" t="str">
        <f t="shared" si="181"/>
        <v>2W Distributor</v>
      </c>
      <c r="AU760" s="11" t="str">
        <f t="shared" si="182"/>
        <v>H2</v>
      </c>
      <c r="AV760" s="11" t="str">
        <f t="shared" si="182"/>
        <v>International - Bike</v>
      </c>
      <c r="AW760" s="11" t="str">
        <f t="shared" si="183"/>
        <v>International - Moto</v>
      </c>
      <c r="AX760" s="11" t="str">
        <f t="shared" si="184"/>
        <v>International - AS</v>
      </c>
      <c r="AY760" s="11" t="str">
        <f t="shared" si="184"/>
        <v>International</v>
      </c>
      <c r="AZ760" s="11" t="str">
        <f t="shared" si="184"/>
        <v>International - New</v>
      </c>
      <c r="BA760" s="11" t="str">
        <f t="shared" si="185"/>
        <v>Mecanic Sport</v>
      </c>
      <c r="BB760" s="11" t="str">
        <f t="shared" si="186"/>
        <v>Moto Dealers</v>
      </c>
      <c r="BC760" s="11" t="str">
        <f t="shared" si="186"/>
        <v>Motonet</v>
      </c>
      <c r="BD760" s="11" t="str">
        <f t="shared" si="187"/>
        <v>Pierce AB</v>
      </c>
      <c r="BE760" s="11" t="str">
        <f t="shared" si="188"/>
        <v>Retail</v>
      </c>
      <c r="BF760" s="11" t="str">
        <f t="shared" si="189"/>
        <v>TREK</v>
      </c>
      <c r="BG760" s="11" t="s">
        <v>2951</v>
      </c>
      <c r="BH760" s="11" t="str">
        <f t="shared" si="190"/>
        <v>https://fs.amplifi.io//file?id=68fa0413-814b-49dd-bb25-8d741d946fc5&amp;variant=thumb&amp;extension=png</v>
      </c>
      <c r="BI760" s="11" t="s">
        <v>2951</v>
      </c>
      <c r="BJ760" s="11"/>
      <c r="BK760" s="11"/>
      <c r="BL760" s="11"/>
      <c r="BM760" s="11"/>
      <c r="BN760" s="11"/>
      <c r="BO760" s="11"/>
      <c r="BP760" s="11"/>
      <c r="BQ760" s="11"/>
      <c r="BR760" s="11"/>
      <c r="BS760" s="11"/>
    </row>
    <row r="761" spans="1:71" x14ac:dyDescent="0.2">
      <c r="A761" s="16">
        <f t="shared" si="191"/>
        <v>760</v>
      </c>
      <c r="B761" s="11" t="str">
        <f t="shared" si="193"/>
        <v>59052-00002</v>
      </c>
      <c r="C761" s="11" t="str">
        <f t="shared" si="193"/>
        <v>59052-00002</v>
      </c>
      <c r="D761" s="7" t="s">
        <v>2952</v>
      </c>
      <c r="E761" s="6" t="s">
        <v>2846</v>
      </c>
      <c r="F761" s="11" t="s">
        <v>8991</v>
      </c>
      <c r="G761" s="17" t="str">
        <f>INDEX(Data!G:G,MATCH($D761,Data!$D:$D,0))</f>
        <v>ARMEGA</v>
      </c>
      <c r="H761" s="17" t="str">
        <f>INDEX(Data!H:H,MATCH($D761,Data!$D:$D,0))</f>
        <v>Replacement</v>
      </c>
      <c r="I761" s="6" t="s">
        <v>2799</v>
      </c>
      <c r="J761" s="6" t="s">
        <v>5331</v>
      </c>
      <c r="K761" s="6" t="s">
        <v>5333</v>
      </c>
      <c r="L761" s="6" t="s">
        <v>8992</v>
      </c>
      <c r="M761" s="6" t="s">
        <v>5349</v>
      </c>
      <c r="N761" s="6" t="s">
        <v>5383</v>
      </c>
      <c r="O761" s="11"/>
      <c r="P761" s="11"/>
      <c r="Q761" s="6" t="s">
        <v>2804</v>
      </c>
      <c r="R761" s="9" t="b">
        <v>1</v>
      </c>
      <c r="S761" s="9" t="b">
        <v>1</v>
      </c>
      <c r="T761" s="6" t="s">
        <v>2952</v>
      </c>
      <c r="U761" s="17" t="str">
        <f>INDEX(Data!U:U,MATCH($D761,Data!$D:$D,0))</f>
        <v>59052-00002</v>
      </c>
      <c r="V761" s="17" t="str">
        <f>INDEX(Data!V:V,MATCH($D761,Data!$D:$D,0))</f>
        <v/>
      </c>
      <c r="W761" s="17" t="str">
        <f>INDEX(Data!W:W,MATCH($D761,Data!$D:$D,0))</f>
        <v/>
      </c>
      <c r="X761" s="17" t="str">
        <f>INDEX(Data!X:X,MATCH($D761,Data!$D:$D,0))</f>
        <v/>
      </c>
      <c r="Y761" s="17" t="str">
        <f>INDEX(Data!Y:Y,MATCH($D761,Data!$D:$D,0))</f>
        <v/>
      </c>
      <c r="Z761" s="17" t="str">
        <f>INDEX(Data!Z:Z,MATCH($D761,Data!$D:$D,0))</f>
        <v/>
      </c>
      <c r="AA761" s="17" t="str">
        <f>INDEX(Data!AA:AA,MATCH($D761,Data!$D:$D,0))</f>
        <v/>
      </c>
      <c r="AB761" s="17" t="str">
        <f>INDEX(Data!AB:AB,MATCH($D761,Data!$D:$D,0))</f>
        <v/>
      </c>
      <c r="AC761" s="17" t="str">
        <f>INDEX(Data!AC:AC,MATCH($D761,Data!$D:$D,0))</f>
        <v/>
      </c>
      <c r="AD761" s="17" t="str">
        <f>INDEX(Data!AD:AD,MATCH($D761,Data!$D:$D,0))</f>
        <v/>
      </c>
      <c r="AE761" s="17" t="str">
        <f>INDEX(Data!AE:AE,MATCH($D761,Data!$D:$D,0))</f>
        <v/>
      </c>
      <c r="AF761" s="17" t="str">
        <f>INDEX(Data!AF:AF,MATCH($D761,Data!$D:$D,0))</f>
        <v/>
      </c>
      <c r="AG761" s="17" t="str">
        <f>INDEX(Data!AG:AG,MATCH($D761,Data!$D:$D,0))</f>
        <v/>
      </c>
      <c r="AH761" s="17" t="str">
        <f>INDEX(Data!AH:AH,MATCH($D761,Data!$D:$D,0))</f>
        <v/>
      </c>
      <c r="AI761" s="17" t="str">
        <f>INDEX(Data!AI:AI,MATCH($D761,Data!$D:$D,0))</f>
        <v/>
      </c>
      <c r="AJ761" s="17" t="str">
        <f>INDEX(Data!AJ:AJ,MATCH($D761,Data!$D:$D,0))</f>
        <v/>
      </c>
      <c r="AK761" s="10">
        <v>35</v>
      </c>
      <c r="AL761" s="10">
        <v>37</v>
      </c>
      <c r="AM761" s="6" t="s">
        <v>475</v>
      </c>
      <c r="AN761" s="6" t="s">
        <v>2800</v>
      </c>
      <c r="AO761" s="6" t="s">
        <v>2920</v>
      </c>
      <c r="AP761" s="6" t="s">
        <v>2921</v>
      </c>
      <c r="AQ761" s="18" t="s">
        <v>9465</v>
      </c>
      <c r="AR761" s="11" t="str">
        <f t="shared" si="179"/>
        <v>2W Distributor Bike</v>
      </c>
      <c r="AS761" s="11" t="str">
        <f t="shared" si="180"/>
        <v>2W Distributor - Moto</v>
      </c>
      <c r="AT761" s="11" t="str">
        <f t="shared" si="181"/>
        <v>2W Distributor</v>
      </c>
      <c r="AU761" s="11" t="str">
        <f t="shared" si="182"/>
        <v>H2</v>
      </c>
      <c r="AV761" s="11" t="str">
        <f t="shared" si="182"/>
        <v>International - Bike</v>
      </c>
      <c r="AW761" s="11" t="str">
        <f t="shared" si="183"/>
        <v>International - Moto</v>
      </c>
      <c r="AX761" s="11" t="str">
        <f t="shared" si="184"/>
        <v>International - AS</v>
      </c>
      <c r="AY761" s="11" t="str">
        <f t="shared" si="184"/>
        <v>International</v>
      </c>
      <c r="AZ761" s="11" t="str">
        <f t="shared" si="184"/>
        <v>International - New</v>
      </c>
      <c r="BA761" s="11" t="str">
        <f t="shared" si="185"/>
        <v>Mecanic Sport</v>
      </c>
      <c r="BB761" s="11" t="str">
        <f t="shared" si="186"/>
        <v>Moto Dealers</v>
      </c>
      <c r="BC761" s="11" t="str">
        <f t="shared" si="186"/>
        <v>Motonet</v>
      </c>
      <c r="BD761" s="11" t="str">
        <f t="shared" si="187"/>
        <v>Pierce AB</v>
      </c>
      <c r="BE761" s="11" t="str">
        <f t="shared" si="188"/>
        <v>Retail</v>
      </c>
      <c r="BF761" s="11" t="str">
        <f t="shared" si="189"/>
        <v>TREK</v>
      </c>
      <c r="BG761" s="11" t="s">
        <v>2953</v>
      </c>
      <c r="BH761" s="11" t="str">
        <f t="shared" si="190"/>
        <v>https://fs.amplifi.io//file?id=0ccbd29f-f741-46c0-9009-d8ad37689a63&amp;variant=thumb&amp;extension=png</v>
      </c>
      <c r="BI761" s="11" t="s">
        <v>2953</v>
      </c>
      <c r="BJ761" s="11"/>
      <c r="BK761" s="11"/>
      <c r="BL761" s="11"/>
      <c r="BM761" s="11"/>
      <c r="BN761" s="11"/>
      <c r="BO761" s="11"/>
      <c r="BP761" s="11"/>
      <c r="BQ761" s="11"/>
      <c r="BR761" s="11"/>
      <c r="BS761" s="11"/>
    </row>
    <row r="762" spans="1:71" x14ac:dyDescent="0.2">
      <c r="A762" s="16">
        <f t="shared" si="191"/>
        <v>761</v>
      </c>
      <c r="B762" s="11" t="str">
        <f t="shared" ref="B762:C781" si="194">C762</f>
        <v>59052-00003</v>
      </c>
      <c r="C762" s="11" t="str">
        <f t="shared" si="194"/>
        <v>59052-00003</v>
      </c>
      <c r="D762" s="7" t="s">
        <v>2954</v>
      </c>
      <c r="E762" s="6" t="s">
        <v>2846</v>
      </c>
      <c r="F762" s="11" t="s">
        <v>8991</v>
      </c>
      <c r="G762" s="17" t="str">
        <f>INDEX(Data!G:G,MATCH($D762,Data!$D:$D,0))</f>
        <v>ARMEGA</v>
      </c>
      <c r="H762" s="17" t="str">
        <f>INDEX(Data!H:H,MATCH($D762,Data!$D:$D,0))</f>
        <v>Replacement</v>
      </c>
      <c r="I762" s="6" t="s">
        <v>2799</v>
      </c>
      <c r="J762" s="6" t="s">
        <v>5331</v>
      </c>
      <c r="K762" s="6" t="s">
        <v>5333</v>
      </c>
      <c r="L762" s="6" t="s">
        <v>8992</v>
      </c>
      <c r="M762" s="6" t="s">
        <v>5349</v>
      </c>
      <c r="N762" s="6" t="s">
        <v>5383</v>
      </c>
      <c r="O762" s="11"/>
      <c r="P762" s="11"/>
      <c r="Q762" s="6" t="s">
        <v>2438</v>
      </c>
      <c r="R762" s="9" t="b">
        <v>1</v>
      </c>
      <c r="S762" s="9" t="b">
        <v>1</v>
      </c>
      <c r="T762" s="6" t="s">
        <v>2954</v>
      </c>
      <c r="U762" s="17" t="str">
        <f>INDEX(Data!U:U,MATCH($D762,Data!$D:$D,0))</f>
        <v>59052-00003</v>
      </c>
      <c r="V762" s="17" t="str">
        <f>INDEX(Data!V:V,MATCH($D762,Data!$D:$D,0))</f>
        <v/>
      </c>
      <c r="W762" s="17" t="str">
        <f>INDEX(Data!W:W,MATCH($D762,Data!$D:$D,0))</f>
        <v/>
      </c>
      <c r="X762" s="17" t="str">
        <f>INDEX(Data!X:X,MATCH($D762,Data!$D:$D,0))</f>
        <v/>
      </c>
      <c r="Y762" s="17" t="str">
        <f>INDEX(Data!Y:Y,MATCH($D762,Data!$D:$D,0))</f>
        <v/>
      </c>
      <c r="Z762" s="17" t="str">
        <f>INDEX(Data!Z:Z,MATCH($D762,Data!$D:$D,0))</f>
        <v/>
      </c>
      <c r="AA762" s="17" t="str">
        <f>INDEX(Data!AA:AA,MATCH($D762,Data!$D:$D,0))</f>
        <v/>
      </c>
      <c r="AB762" s="17" t="str">
        <f>INDEX(Data!AB:AB,MATCH($D762,Data!$D:$D,0))</f>
        <v/>
      </c>
      <c r="AC762" s="17" t="str">
        <f>INDEX(Data!AC:AC,MATCH($D762,Data!$D:$D,0))</f>
        <v/>
      </c>
      <c r="AD762" s="17" t="str">
        <f>INDEX(Data!AD:AD,MATCH($D762,Data!$D:$D,0))</f>
        <v/>
      </c>
      <c r="AE762" s="17" t="str">
        <f>INDEX(Data!AE:AE,MATCH($D762,Data!$D:$D,0))</f>
        <v/>
      </c>
      <c r="AF762" s="17" t="str">
        <f>INDEX(Data!AF:AF,MATCH($D762,Data!$D:$D,0))</f>
        <v/>
      </c>
      <c r="AG762" s="17" t="str">
        <f>INDEX(Data!AG:AG,MATCH($D762,Data!$D:$D,0))</f>
        <v/>
      </c>
      <c r="AH762" s="17" t="str">
        <f>INDEX(Data!AH:AH,MATCH($D762,Data!$D:$D,0))</f>
        <v/>
      </c>
      <c r="AI762" s="17" t="str">
        <f>INDEX(Data!AI:AI,MATCH($D762,Data!$D:$D,0))</f>
        <v/>
      </c>
      <c r="AJ762" s="17" t="str">
        <f>INDEX(Data!AJ:AJ,MATCH($D762,Data!$D:$D,0))</f>
        <v/>
      </c>
      <c r="AK762" s="10">
        <v>35</v>
      </c>
      <c r="AL762" s="10">
        <v>37</v>
      </c>
      <c r="AM762" s="6" t="s">
        <v>475</v>
      </c>
      <c r="AN762" s="6" t="s">
        <v>2800</v>
      </c>
      <c r="AO762" s="6" t="s">
        <v>2920</v>
      </c>
      <c r="AP762" s="6" t="s">
        <v>2921</v>
      </c>
      <c r="AQ762" s="18" t="s">
        <v>9465</v>
      </c>
      <c r="AR762" s="11" t="str">
        <f t="shared" si="179"/>
        <v>2W Distributor Bike</v>
      </c>
      <c r="AS762" s="11" t="str">
        <f t="shared" si="180"/>
        <v>2W Distributor - Moto</v>
      </c>
      <c r="AT762" s="11" t="str">
        <f t="shared" si="181"/>
        <v>2W Distributor</v>
      </c>
      <c r="AU762" s="11" t="str">
        <f t="shared" si="182"/>
        <v>H2</v>
      </c>
      <c r="AV762" s="11" t="str">
        <f t="shared" si="182"/>
        <v>International - Bike</v>
      </c>
      <c r="AW762" s="11" t="str">
        <f t="shared" si="183"/>
        <v>International - Moto</v>
      </c>
      <c r="AX762" s="11" t="str">
        <f t="shared" si="184"/>
        <v>International - AS</v>
      </c>
      <c r="AY762" s="11" t="str">
        <f t="shared" si="184"/>
        <v>International</v>
      </c>
      <c r="AZ762" s="11" t="str">
        <f t="shared" si="184"/>
        <v>International - New</v>
      </c>
      <c r="BA762" s="11" t="str">
        <f t="shared" si="185"/>
        <v>Mecanic Sport</v>
      </c>
      <c r="BB762" s="11" t="str">
        <f t="shared" si="186"/>
        <v>Moto Dealers</v>
      </c>
      <c r="BC762" s="11" t="str">
        <f t="shared" si="186"/>
        <v>Motonet</v>
      </c>
      <c r="BD762" s="11" t="str">
        <f t="shared" si="187"/>
        <v>Pierce AB</v>
      </c>
      <c r="BE762" s="11" t="str">
        <f t="shared" si="188"/>
        <v>Retail</v>
      </c>
      <c r="BF762" s="11" t="str">
        <f t="shared" si="189"/>
        <v>TREK</v>
      </c>
      <c r="BG762" s="11" t="e">
        <v>#N/A</v>
      </c>
      <c r="BH762" s="11" t="e">
        <f t="shared" si="190"/>
        <v>#N/A</v>
      </c>
      <c r="BI762" s="11"/>
      <c r="BJ762" s="11"/>
      <c r="BK762" s="11"/>
      <c r="BL762" s="11"/>
      <c r="BM762" s="11"/>
      <c r="BN762" s="11"/>
      <c r="BO762" s="11"/>
      <c r="BP762" s="11"/>
      <c r="BQ762" s="11"/>
      <c r="BR762" s="11"/>
      <c r="BS762" s="11"/>
    </row>
    <row r="763" spans="1:71" x14ac:dyDescent="0.2">
      <c r="A763" s="16">
        <f t="shared" si="191"/>
        <v>762</v>
      </c>
      <c r="B763" s="11" t="str">
        <f t="shared" si="194"/>
        <v>59053-00001</v>
      </c>
      <c r="C763" s="11" t="str">
        <f t="shared" si="194"/>
        <v>59053-00001</v>
      </c>
      <c r="D763" s="7" t="s">
        <v>2955</v>
      </c>
      <c r="E763" s="6" t="s">
        <v>2846</v>
      </c>
      <c r="F763" s="11" t="s">
        <v>8991</v>
      </c>
      <c r="G763" s="17" t="str">
        <f>INDEX(Data!G:G,MATCH($D763,Data!$D:$D,0))</f>
        <v>ARMEGA</v>
      </c>
      <c r="H763" s="17" t="str">
        <f>INDEX(Data!H:H,MATCH($D763,Data!$D:$D,0))</f>
        <v>Replacement</v>
      </c>
      <c r="I763" s="6" t="s">
        <v>2799</v>
      </c>
      <c r="J763" s="6" t="s">
        <v>5331</v>
      </c>
      <c r="K763" s="6" t="s">
        <v>5333</v>
      </c>
      <c r="L763" s="6" t="s">
        <v>8992</v>
      </c>
      <c r="M763" s="6" t="s">
        <v>5349</v>
      </c>
      <c r="N763" s="6" t="s">
        <v>5383</v>
      </c>
      <c r="O763" s="11"/>
      <c r="P763" s="11"/>
      <c r="Q763" s="6" t="s">
        <v>2936</v>
      </c>
      <c r="R763" s="9" t="b">
        <v>1</v>
      </c>
      <c r="S763" s="9" t="b">
        <v>1</v>
      </c>
      <c r="T763" s="6" t="s">
        <v>2955</v>
      </c>
      <c r="U763" s="17" t="str">
        <f>INDEX(Data!U:U,MATCH($D763,Data!$D:$D,0))</f>
        <v>59053-00001</v>
      </c>
      <c r="V763" s="17" t="str">
        <f>INDEX(Data!V:V,MATCH($D763,Data!$D:$D,0))</f>
        <v/>
      </c>
      <c r="W763" s="17" t="str">
        <f>INDEX(Data!W:W,MATCH($D763,Data!$D:$D,0))</f>
        <v/>
      </c>
      <c r="X763" s="17" t="str">
        <f>INDEX(Data!X:X,MATCH($D763,Data!$D:$D,0))</f>
        <v/>
      </c>
      <c r="Y763" s="17" t="str">
        <f>INDEX(Data!Y:Y,MATCH($D763,Data!$D:$D,0))</f>
        <v/>
      </c>
      <c r="Z763" s="17" t="str">
        <f>INDEX(Data!Z:Z,MATCH($D763,Data!$D:$D,0))</f>
        <v/>
      </c>
      <c r="AA763" s="17" t="str">
        <f>INDEX(Data!AA:AA,MATCH($D763,Data!$D:$D,0))</f>
        <v/>
      </c>
      <c r="AB763" s="17" t="str">
        <f>INDEX(Data!AB:AB,MATCH($D763,Data!$D:$D,0))</f>
        <v/>
      </c>
      <c r="AC763" s="17" t="str">
        <f>INDEX(Data!AC:AC,MATCH($D763,Data!$D:$D,0))</f>
        <v/>
      </c>
      <c r="AD763" s="17" t="str">
        <f>INDEX(Data!AD:AD,MATCH($D763,Data!$D:$D,0))</f>
        <v/>
      </c>
      <c r="AE763" s="17" t="str">
        <f>INDEX(Data!AE:AE,MATCH($D763,Data!$D:$D,0))</f>
        <v/>
      </c>
      <c r="AF763" s="17" t="str">
        <f>INDEX(Data!AF:AF,MATCH($D763,Data!$D:$D,0))</f>
        <v/>
      </c>
      <c r="AG763" s="17" t="str">
        <f>INDEX(Data!AG:AG,MATCH($D763,Data!$D:$D,0))</f>
        <v/>
      </c>
      <c r="AH763" s="17" t="str">
        <f>INDEX(Data!AH:AH,MATCH($D763,Data!$D:$D,0))</f>
        <v/>
      </c>
      <c r="AI763" s="17" t="str">
        <f>INDEX(Data!AI:AI,MATCH($D763,Data!$D:$D,0))</f>
        <v/>
      </c>
      <c r="AJ763" s="17" t="str">
        <f>INDEX(Data!AJ:AJ,MATCH($D763,Data!$D:$D,0))</f>
        <v/>
      </c>
      <c r="AK763" s="10">
        <v>45</v>
      </c>
      <c r="AL763" s="10">
        <v>47</v>
      </c>
      <c r="AM763" s="6" t="s">
        <v>475</v>
      </c>
      <c r="AN763" s="6" t="s">
        <v>2800</v>
      </c>
      <c r="AO763" s="6" t="s">
        <v>2920</v>
      </c>
      <c r="AP763" s="6" t="s">
        <v>2921</v>
      </c>
      <c r="AQ763" s="18" t="s">
        <v>9465</v>
      </c>
      <c r="AR763" s="11" t="str">
        <f t="shared" si="179"/>
        <v>2W Distributor Bike</v>
      </c>
      <c r="AS763" s="11" t="str">
        <f t="shared" si="180"/>
        <v>2W Distributor - Moto</v>
      </c>
      <c r="AT763" s="11" t="str">
        <f t="shared" si="181"/>
        <v>2W Distributor</v>
      </c>
      <c r="AU763" s="11" t="str">
        <f t="shared" si="182"/>
        <v>H2</v>
      </c>
      <c r="AV763" s="11" t="str">
        <f t="shared" si="182"/>
        <v>International - Bike</v>
      </c>
      <c r="AW763" s="11" t="str">
        <f t="shared" si="183"/>
        <v>International - Moto</v>
      </c>
      <c r="AX763" s="11" t="str">
        <f t="shared" si="184"/>
        <v>International - AS</v>
      </c>
      <c r="AY763" s="11" t="str">
        <f t="shared" si="184"/>
        <v>International</v>
      </c>
      <c r="AZ763" s="11" t="str">
        <f t="shared" si="184"/>
        <v>International - New</v>
      </c>
      <c r="BA763" s="11" t="str">
        <f t="shared" si="185"/>
        <v>Mecanic Sport</v>
      </c>
      <c r="BB763" s="11" t="str">
        <f t="shared" si="186"/>
        <v>Moto Dealers</v>
      </c>
      <c r="BC763" s="11" t="str">
        <f t="shared" si="186"/>
        <v>Motonet</v>
      </c>
      <c r="BD763" s="11" t="str">
        <f t="shared" si="187"/>
        <v>Pierce AB</v>
      </c>
      <c r="BE763" s="11" t="str">
        <f t="shared" si="188"/>
        <v>Retail</v>
      </c>
      <c r="BF763" s="11" t="str">
        <f t="shared" si="189"/>
        <v>TREK</v>
      </c>
      <c r="BG763" s="11" t="e">
        <v>#N/A</v>
      </c>
      <c r="BH763" s="11" t="e">
        <f t="shared" si="190"/>
        <v>#N/A</v>
      </c>
      <c r="BI763" s="11"/>
      <c r="BJ763" s="11"/>
      <c r="BK763" s="11"/>
      <c r="BL763" s="11"/>
      <c r="BM763" s="11"/>
      <c r="BN763" s="11"/>
      <c r="BO763" s="11"/>
      <c r="BP763" s="11"/>
      <c r="BQ763" s="11"/>
      <c r="BR763" s="11"/>
      <c r="BS763" s="11"/>
    </row>
    <row r="764" spans="1:71" x14ac:dyDescent="0.2">
      <c r="A764" s="16">
        <f t="shared" si="191"/>
        <v>763</v>
      </c>
      <c r="B764" s="11" t="str">
        <f t="shared" si="194"/>
        <v>59053-00002</v>
      </c>
      <c r="C764" s="11" t="str">
        <f t="shared" si="194"/>
        <v>59053-00002</v>
      </c>
      <c r="D764" s="7" t="s">
        <v>2956</v>
      </c>
      <c r="E764" s="6" t="s">
        <v>2846</v>
      </c>
      <c r="F764" s="11" t="s">
        <v>8991</v>
      </c>
      <c r="G764" s="17" t="str">
        <f>INDEX(Data!G:G,MATCH($D764,Data!$D:$D,0))</f>
        <v>ARMEGA</v>
      </c>
      <c r="H764" s="17" t="str">
        <f>INDEX(Data!H:H,MATCH($D764,Data!$D:$D,0))</f>
        <v>Replacement</v>
      </c>
      <c r="I764" s="6" t="s">
        <v>2799</v>
      </c>
      <c r="J764" s="6" t="s">
        <v>5331</v>
      </c>
      <c r="K764" s="6" t="s">
        <v>5333</v>
      </c>
      <c r="L764" s="6" t="s">
        <v>8992</v>
      </c>
      <c r="M764" s="6" t="s">
        <v>5349</v>
      </c>
      <c r="N764" s="6" t="s">
        <v>5383</v>
      </c>
      <c r="O764" s="11"/>
      <c r="P764" s="11"/>
      <c r="Q764" s="6" t="s">
        <v>2832</v>
      </c>
      <c r="R764" s="9" t="b">
        <v>1</v>
      </c>
      <c r="S764" s="9" t="b">
        <v>1</v>
      </c>
      <c r="T764" s="6" t="s">
        <v>2956</v>
      </c>
      <c r="U764" s="17" t="str">
        <f>INDEX(Data!U:U,MATCH($D764,Data!$D:$D,0))</f>
        <v>59053-00002</v>
      </c>
      <c r="V764" s="17" t="str">
        <f>INDEX(Data!V:V,MATCH($D764,Data!$D:$D,0))</f>
        <v/>
      </c>
      <c r="W764" s="17" t="str">
        <f>INDEX(Data!W:W,MATCH($D764,Data!$D:$D,0))</f>
        <v/>
      </c>
      <c r="X764" s="17" t="str">
        <f>INDEX(Data!X:X,MATCH($D764,Data!$D:$D,0))</f>
        <v/>
      </c>
      <c r="Y764" s="17" t="str">
        <f>INDEX(Data!Y:Y,MATCH($D764,Data!$D:$D,0))</f>
        <v/>
      </c>
      <c r="Z764" s="17" t="str">
        <f>INDEX(Data!Z:Z,MATCH($D764,Data!$D:$D,0))</f>
        <v/>
      </c>
      <c r="AA764" s="17" t="str">
        <f>INDEX(Data!AA:AA,MATCH($D764,Data!$D:$D,0))</f>
        <v/>
      </c>
      <c r="AB764" s="17" t="str">
        <f>INDEX(Data!AB:AB,MATCH($D764,Data!$D:$D,0))</f>
        <v/>
      </c>
      <c r="AC764" s="17" t="str">
        <f>INDEX(Data!AC:AC,MATCH($D764,Data!$D:$D,0))</f>
        <v/>
      </c>
      <c r="AD764" s="17" t="str">
        <f>INDEX(Data!AD:AD,MATCH($D764,Data!$D:$D,0))</f>
        <v/>
      </c>
      <c r="AE764" s="17" t="str">
        <f>INDEX(Data!AE:AE,MATCH($D764,Data!$D:$D,0))</f>
        <v/>
      </c>
      <c r="AF764" s="17" t="str">
        <f>INDEX(Data!AF:AF,MATCH($D764,Data!$D:$D,0))</f>
        <v/>
      </c>
      <c r="AG764" s="17" t="str">
        <f>INDEX(Data!AG:AG,MATCH($D764,Data!$D:$D,0))</f>
        <v/>
      </c>
      <c r="AH764" s="17" t="str">
        <f>INDEX(Data!AH:AH,MATCH($D764,Data!$D:$D,0))</f>
        <v/>
      </c>
      <c r="AI764" s="17" t="str">
        <f>INDEX(Data!AI:AI,MATCH($D764,Data!$D:$D,0))</f>
        <v/>
      </c>
      <c r="AJ764" s="17" t="str">
        <f>INDEX(Data!AJ:AJ,MATCH($D764,Data!$D:$D,0))</f>
        <v/>
      </c>
      <c r="AK764" s="10">
        <v>45</v>
      </c>
      <c r="AL764" s="10">
        <v>47</v>
      </c>
      <c r="AM764" s="6" t="s">
        <v>475</v>
      </c>
      <c r="AN764" s="6" t="s">
        <v>2800</v>
      </c>
      <c r="AO764" s="6" t="s">
        <v>2920</v>
      </c>
      <c r="AP764" s="6" t="s">
        <v>2921</v>
      </c>
      <c r="AQ764" s="18" t="s">
        <v>9465</v>
      </c>
      <c r="AR764" s="11" t="str">
        <f t="shared" si="179"/>
        <v>2W Distributor Bike</v>
      </c>
      <c r="AS764" s="11" t="str">
        <f t="shared" si="180"/>
        <v>2W Distributor - Moto</v>
      </c>
      <c r="AT764" s="11" t="str">
        <f t="shared" si="181"/>
        <v>2W Distributor</v>
      </c>
      <c r="AU764" s="11" t="str">
        <f t="shared" si="182"/>
        <v>H2</v>
      </c>
      <c r="AV764" s="11" t="str">
        <f t="shared" si="182"/>
        <v>International - Bike</v>
      </c>
      <c r="AW764" s="11" t="str">
        <f t="shared" si="183"/>
        <v>International - Moto</v>
      </c>
      <c r="AX764" s="11" t="str">
        <f t="shared" si="184"/>
        <v>International - AS</v>
      </c>
      <c r="AY764" s="11" t="str">
        <f t="shared" si="184"/>
        <v>International</v>
      </c>
      <c r="AZ764" s="11" t="str">
        <f t="shared" si="184"/>
        <v>International - New</v>
      </c>
      <c r="BA764" s="11" t="str">
        <f t="shared" si="185"/>
        <v>Mecanic Sport</v>
      </c>
      <c r="BB764" s="11" t="str">
        <f t="shared" si="186"/>
        <v>Moto Dealers</v>
      </c>
      <c r="BC764" s="11" t="str">
        <f t="shared" si="186"/>
        <v>Motonet</v>
      </c>
      <c r="BD764" s="11" t="str">
        <f t="shared" si="187"/>
        <v>Pierce AB</v>
      </c>
      <c r="BE764" s="11" t="str">
        <f t="shared" si="188"/>
        <v>Retail</v>
      </c>
      <c r="BF764" s="11" t="str">
        <f t="shared" si="189"/>
        <v>TREK</v>
      </c>
      <c r="BG764" s="11" t="e">
        <v>#N/A</v>
      </c>
      <c r="BH764" s="11" t="e">
        <f t="shared" si="190"/>
        <v>#N/A</v>
      </c>
      <c r="BI764" s="11"/>
      <c r="BJ764" s="11"/>
      <c r="BK764" s="11"/>
      <c r="BL764" s="11"/>
      <c r="BM764" s="11"/>
      <c r="BN764" s="11"/>
      <c r="BO764" s="11"/>
      <c r="BP764" s="11"/>
      <c r="BQ764" s="11"/>
      <c r="BR764" s="11"/>
      <c r="BS764" s="11"/>
    </row>
    <row r="765" spans="1:71" x14ac:dyDescent="0.2">
      <c r="A765" s="16">
        <f t="shared" si="191"/>
        <v>764</v>
      </c>
      <c r="B765" s="11" t="str">
        <f t="shared" si="194"/>
        <v>59053-00003</v>
      </c>
      <c r="C765" s="11" t="str">
        <f t="shared" si="194"/>
        <v>59053-00003</v>
      </c>
      <c r="D765" s="7" t="s">
        <v>2957</v>
      </c>
      <c r="E765" s="6" t="s">
        <v>2846</v>
      </c>
      <c r="F765" s="11" t="s">
        <v>8991</v>
      </c>
      <c r="G765" s="17" t="str">
        <f>INDEX(Data!G:G,MATCH($D765,Data!$D:$D,0))</f>
        <v>ARMEGA</v>
      </c>
      <c r="H765" s="17" t="str">
        <f>INDEX(Data!H:H,MATCH($D765,Data!$D:$D,0))</f>
        <v>Replacement</v>
      </c>
      <c r="I765" s="6" t="s">
        <v>2799</v>
      </c>
      <c r="J765" s="6" t="s">
        <v>5331</v>
      </c>
      <c r="K765" s="6" t="s">
        <v>5333</v>
      </c>
      <c r="L765" s="6" t="s">
        <v>8992</v>
      </c>
      <c r="M765" s="6" t="s">
        <v>5349</v>
      </c>
      <c r="N765" s="6" t="s">
        <v>5383</v>
      </c>
      <c r="O765" s="11"/>
      <c r="P765" s="11"/>
      <c r="Q765" s="6" t="s">
        <v>2835</v>
      </c>
      <c r="R765" s="9" t="b">
        <v>1</v>
      </c>
      <c r="S765" s="9" t="b">
        <v>1</v>
      </c>
      <c r="T765" s="6" t="s">
        <v>2957</v>
      </c>
      <c r="U765" s="17" t="str">
        <f>INDEX(Data!U:U,MATCH($D765,Data!$D:$D,0))</f>
        <v>59053-00003</v>
      </c>
      <c r="V765" s="17" t="str">
        <f>INDEX(Data!V:V,MATCH($D765,Data!$D:$D,0))</f>
        <v/>
      </c>
      <c r="W765" s="17" t="str">
        <f>INDEX(Data!W:W,MATCH($D765,Data!$D:$D,0))</f>
        <v/>
      </c>
      <c r="X765" s="17" t="str">
        <f>INDEX(Data!X:X,MATCH($D765,Data!$D:$D,0))</f>
        <v/>
      </c>
      <c r="Y765" s="17" t="str">
        <f>INDEX(Data!Y:Y,MATCH($D765,Data!$D:$D,0))</f>
        <v/>
      </c>
      <c r="Z765" s="17" t="str">
        <f>INDEX(Data!Z:Z,MATCH($D765,Data!$D:$D,0))</f>
        <v/>
      </c>
      <c r="AA765" s="17" t="str">
        <f>INDEX(Data!AA:AA,MATCH($D765,Data!$D:$D,0))</f>
        <v/>
      </c>
      <c r="AB765" s="17" t="str">
        <f>INDEX(Data!AB:AB,MATCH($D765,Data!$D:$D,0))</f>
        <v/>
      </c>
      <c r="AC765" s="17" t="str">
        <f>INDEX(Data!AC:AC,MATCH($D765,Data!$D:$D,0))</f>
        <v/>
      </c>
      <c r="AD765" s="17" t="str">
        <f>INDEX(Data!AD:AD,MATCH($D765,Data!$D:$D,0))</f>
        <v/>
      </c>
      <c r="AE765" s="17" t="str">
        <f>INDEX(Data!AE:AE,MATCH($D765,Data!$D:$D,0))</f>
        <v/>
      </c>
      <c r="AF765" s="17" t="str">
        <f>INDEX(Data!AF:AF,MATCH($D765,Data!$D:$D,0))</f>
        <v/>
      </c>
      <c r="AG765" s="17" t="str">
        <f>INDEX(Data!AG:AG,MATCH($D765,Data!$D:$D,0))</f>
        <v/>
      </c>
      <c r="AH765" s="17" t="str">
        <f>INDEX(Data!AH:AH,MATCH($D765,Data!$D:$D,0))</f>
        <v/>
      </c>
      <c r="AI765" s="17" t="str">
        <f>INDEX(Data!AI:AI,MATCH($D765,Data!$D:$D,0))</f>
        <v/>
      </c>
      <c r="AJ765" s="17" t="str">
        <f>INDEX(Data!AJ:AJ,MATCH($D765,Data!$D:$D,0))</f>
        <v/>
      </c>
      <c r="AK765" s="10">
        <v>45</v>
      </c>
      <c r="AL765" s="10">
        <v>47</v>
      </c>
      <c r="AM765" s="6" t="s">
        <v>475</v>
      </c>
      <c r="AN765" s="6" t="s">
        <v>2800</v>
      </c>
      <c r="AO765" s="6" t="s">
        <v>2920</v>
      </c>
      <c r="AP765" s="6" t="s">
        <v>2921</v>
      </c>
      <c r="AQ765" s="18" t="s">
        <v>9465</v>
      </c>
      <c r="AR765" s="11" t="str">
        <f t="shared" si="179"/>
        <v>2W Distributor Bike</v>
      </c>
      <c r="AS765" s="11" t="str">
        <f t="shared" si="180"/>
        <v>2W Distributor - Moto</v>
      </c>
      <c r="AT765" s="11" t="str">
        <f t="shared" si="181"/>
        <v>2W Distributor</v>
      </c>
      <c r="AU765" s="11" t="str">
        <f t="shared" si="182"/>
        <v>H2</v>
      </c>
      <c r="AV765" s="11" t="str">
        <f t="shared" si="182"/>
        <v>International - Bike</v>
      </c>
      <c r="AW765" s="11" t="str">
        <f t="shared" si="183"/>
        <v>International - Moto</v>
      </c>
      <c r="AX765" s="11" t="str">
        <f t="shared" si="184"/>
        <v>International - AS</v>
      </c>
      <c r="AY765" s="11" t="str">
        <f t="shared" si="184"/>
        <v>International</v>
      </c>
      <c r="AZ765" s="11" t="str">
        <f t="shared" si="184"/>
        <v>International - New</v>
      </c>
      <c r="BA765" s="11" t="str">
        <f t="shared" si="185"/>
        <v>Mecanic Sport</v>
      </c>
      <c r="BB765" s="11" t="str">
        <f t="shared" si="186"/>
        <v>Moto Dealers</v>
      </c>
      <c r="BC765" s="11" t="str">
        <f t="shared" si="186"/>
        <v>Motonet</v>
      </c>
      <c r="BD765" s="11" t="str">
        <f t="shared" si="187"/>
        <v>Pierce AB</v>
      </c>
      <c r="BE765" s="11" t="str">
        <f t="shared" si="188"/>
        <v>Retail</v>
      </c>
      <c r="BF765" s="11" t="str">
        <f t="shared" si="189"/>
        <v>TREK</v>
      </c>
      <c r="BG765" s="11" t="e">
        <v>#N/A</v>
      </c>
      <c r="BH765" s="11" t="e">
        <f t="shared" si="190"/>
        <v>#N/A</v>
      </c>
      <c r="BI765" s="11"/>
      <c r="BJ765" s="11"/>
      <c r="BK765" s="11"/>
      <c r="BL765" s="11"/>
      <c r="BM765" s="11"/>
      <c r="BN765" s="11"/>
      <c r="BO765" s="11"/>
      <c r="BP765" s="11"/>
      <c r="BQ765" s="11"/>
      <c r="BR765" s="11"/>
      <c r="BS765" s="11"/>
    </row>
    <row r="766" spans="1:71" x14ac:dyDescent="0.2">
      <c r="A766" s="16">
        <f t="shared" si="191"/>
        <v>765</v>
      </c>
      <c r="B766" s="11" t="str">
        <f t="shared" si="194"/>
        <v>59053-00004</v>
      </c>
      <c r="C766" s="11" t="str">
        <f t="shared" si="194"/>
        <v>59053-00004</v>
      </c>
      <c r="D766" s="7" t="s">
        <v>2958</v>
      </c>
      <c r="E766" s="6" t="s">
        <v>2846</v>
      </c>
      <c r="F766" s="11" t="s">
        <v>8991</v>
      </c>
      <c r="G766" s="17" t="str">
        <f>INDEX(Data!G:G,MATCH($D766,Data!$D:$D,0))</f>
        <v>ARMEGA</v>
      </c>
      <c r="H766" s="17" t="str">
        <f>INDEX(Data!H:H,MATCH($D766,Data!$D:$D,0))</f>
        <v>Replacement</v>
      </c>
      <c r="I766" s="6" t="s">
        <v>2799</v>
      </c>
      <c r="J766" s="6" t="s">
        <v>5331</v>
      </c>
      <c r="K766" s="6" t="s">
        <v>5333</v>
      </c>
      <c r="L766" s="6" t="s">
        <v>8992</v>
      </c>
      <c r="M766" s="6" t="s">
        <v>5349</v>
      </c>
      <c r="N766" s="6" t="s">
        <v>5383</v>
      </c>
      <c r="O766" s="11"/>
      <c r="P766" s="11"/>
      <c r="Q766" s="6" t="s">
        <v>2959</v>
      </c>
      <c r="R766" s="9" t="b">
        <v>1</v>
      </c>
      <c r="S766" s="9" t="b">
        <v>1</v>
      </c>
      <c r="T766" s="6" t="s">
        <v>2958</v>
      </c>
      <c r="U766" s="17" t="str">
        <f>INDEX(Data!U:U,MATCH($D766,Data!$D:$D,0))</f>
        <v>59053-00004</v>
      </c>
      <c r="V766" s="17" t="str">
        <f>INDEX(Data!V:V,MATCH($D766,Data!$D:$D,0))</f>
        <v/>
      </c>
      <c r="W766" s="17" t="str">
        <f>INDEX(Data!W:W,MATCH($D766,Data!$D:$D,0))</f>
        <v/>
      </c>
      <c r="X766" s="17" t="str">
        <f>INDEX(Data!X:X,MATCH($D766,Data!$D:$D,0))</f>
        <v/>
      </c>
      <c r="Y766" s="17" t="str">
        <f>INDEX(Data!Y:Y,MATCH($D766,Data!$D:$D,0))</f>
        <v/>
      </c>
      <c r="Z766" s="17" t="str">
        <f>INDEX(Data!Z:Z,MATCH($D766,Data!$D:$D,0))</f>
        <v/>
      </c>
      <c r="AA766" s="17" t="str">
        <f>INDEX(Data!AA:AA,MATCH($D766,Data!$D:$D,0))</f>
        <v/>
      </c>
      <c r="AB766" s="17" t="str">
        <f>INDEX(Data!AB:AB,MATCH($D766,Data!$D:$D,0))</f>
        <v/>
      </c>
      <c r="AC766" s="17" t="str">
        <f>INDEX(Data!AC:AC,MATCH($D766,Data!$D:$D,0))</f>
        <v/>
      </c>
      <c r="AD766" s="17" t="str">
        <f>INDEX(Data!AD:AD,MATCH($D766,Data!$D:$D,0))</f>
        <v/>
      </c>
      <c r="AE766" s="17" t="str">
        <f>INDEX(Data!AE:AE,MATCH($D766,Data!$D:$D,0))</f>
        <v/>
      </c>
      <c r="AF766" s="17" t="str">
        <f>INDEX(Data!AF:AF,MATCH($D766,Data!$D:$D,0))</f>
        <v/>
      </c>
      <c r="AG766" s="17" t="str">
        <f>INDEX(Data!AG:AG,MATCH($D766,Data!$D:$D,0))</f>
        <v/>
      </c>
      <c r="AH766" s="17" t="str">
        <f>INDEX(Data!AH:AH,MATCH($D766,Data!$D:$D,0))</f>
        <v/>
      </c>
      <c r="AI766" s="17" t="str">
        <f>INDEX(Data!AI:AI,MATCH($D766,Data!$D:$D,0))</f>
        <v/>
      </c>
      <c r="AJ766" s="17" t="str">
        <f>INDEX(Data!AJ:AJ,MATCH($D766,Data!$D:$D,0))</f>
        <v/>
      </c>
      <c r="AK766" s="10">
        <v>45</v>
      </c>
      <c r="AL766" s="10">
        <v>47</v>
      </c>
      <c r="AM766" s="6" t="s">
        <v>475</v>
      </c>
      <c r="AN766" s="6" t="s">
        <v>2800</v>
      </c>
      <c r="AO766" s="6" t="s">
        <v>2920</v>
      </c>
      <c r="AP766" s="6" t="s">
        <v>2921</v>
      </c>
      <c r="AQ766" s="18" t="s">
        <v>9465</v>
      </c>
      <c r="AR766" s="11" t="str">
        <f t="shared" si="179"/>
        <v>2W Distributor Bike</v>
      </c>
      <c r="AS766" s="11" t="str">
        <f t="shared" si="180"/>
        <v>2W Distributor - Moto</v>
      </c>
      <c r="AT766" s="11" t="str">
        <f t="shared" si="181"/>
        <v>2W Distributor</v>
      </c>
      <c r="AU766" s="11" t="str">
        <f t="shared" si="182"/>
        <v>H2</v>
      </c>
      <c r="AV766" s="11" t="str">
        <f t="shared" si="182"/>
        <v>International - Bike</v>
      </c>
      <c r="AW766" s="11" t="str">
        <f t="shared" si="183"/>
        <v>International - Moto</v>
      </c>
      <c r="AX766" s="11" t="str">
        <f t="shared" si="184"/>
        <v>International - AS</v>
      </c>
      <c r="AY766" s="11" t="str">
        <f t="shared" si="184"/>
        <v>International</v>
      </c>
      <c r="AZ766" s="11" t="str">
        <f t="shared" si="184"/>
        <v>International - New</v>
      </c>
      <c r="BA766" s="11" t="str">
        <f t="shared" si="185"/>
        <v>Mecanic Sport</v>
      </c>
      <c r="BB766" s="11" t="str">
        <f t="shared" si="186"/>
        <v>Moto Dealers</v>
      </c>
      <c r="BC766" s="11" t="str">
        <f t="shared" si="186"/>
        <v>Motonet</v>
      </c>
      <c r="BD766" s="11" t="str">
        <f t="shared" si="187"/>
        <v>Pierce AB</v>
      </c>
      <c r="BE766" s="11" t="str">
        <f t="shared" si="188"/>
        <v>Retail</v>
      </c>
      <c r="BF766" s="11" t="str">
        <f t="shared" si="189"/>
        <v>TREK</v>
      </c>
      <c r="BG766" s="11" t="e">
        <v>#N/A</v>
      </c>
      <c r="BH766" s="11" t="e">
        <f t="shared" si="190"/>
        <v>#N/A</v>
      </c>
      <c r="BI766" s="11"/>
      <c r="BJ766" s="11"/>
      <c r="BK766" s="11"/>
      <c r="BL766" s="11"/>
      <c r="BM766" s="11"/>
      <c r="BN766" s="11"/>
      <c r="BO766" s="11"/>
      <c r="BP766" s="11"/>
      <c r="BQ766" s="11"/>
      <c r="BR766" s="11"/>
      <c r="BS766" s="11"/>
    </row>
    <row r="767" spans="1:71" x14ac:dyDescent="0.2">
      <c r="A767" s="16">
        <f t="shared" si="191"/>
        <v>766</v>
      </c>
      <c r="B767" s="11" t="str">
        <f t="shared" si="194"/>
        <v>59055-00001</v>
      </c>
      <c r="C767" s="11" t="str">
        <f t="shared" si="194"/>
        <v>59055-00001</v>
      </c>
      <c r="D767" s="7" t="s">
        <v>2960</v>
      </c>
      <c r="E767" s="6" t="s">
        <v>139</v>
      </c>
      <c r="F767" s="11" t="s">
        <v>8991</v>
      </c>
      <c r="G767" s="17" t="str">
        <f>INDEX(Data!G:G,MATCH($D767,Data!$D:$D,0))</f>
        <v>ARMEGA</v>
      </c>
      <c r="H767" s="17" t="str">
        <f>INDEX(Data!H:H,MATCH($D767,Data!$D:$D,0))</f>
        <v>Replacement</v>
      </c>
      <c r="I767" s="6" t="s">
        <v>2799</v>
      </c>
      <c r="J767" s="6" t="s">
        <v>5331</v>
      </c>
      <c r="K767" s="6" t="s">
        <v>5333</v>
      </c>
      <c r="L767" s="6" t="s">
        <v>8992</v>
      </c>
      <c r="M767" s="6" t="s">
        <v>5349</v>
      </c>
      <c r="N767" s="6" t="s">
        <v>5388</v>
      </c>
      <c r="O767" s="11"/>
      <c r="P767" s="11"/>
      <c r="Q767" s="6" t="s">
        <v>2936</v>
      </c>
      <c r="R767" s="9" t="b">
        <v>1</v>
      </c>
      <c r="S767" s="9" t="b">
        <v>1</v>
      </c>
      <c r="T767" s="6" t="s">
        <v>2960</v>
      </c>
      <c r="U767" s="17" t="str">
        <f>INDEX(Data!U:U,MATCH($D767,Data!$D:$D,0))</f>
        <v>59055-00001</v>
      </c>
      <c r="V767" s="17" t="str">
        <f>INDEX(Data!V:V,MATCH($D767,Data!$D:$D,0))</f>
        <v/>
      </c>
      <c r="W767" s="17" t="str">
        <f>INDEX(Data!W:W,MATCH($D767,Data!$D:$D,0))</f>
        <v/>
      </c>
      <c r="X767" s="17" t="str">
        <f>INDEX(Data!X:X,MATCH($D767,Data!$D:$D,0))</f>
        <v/>
      </c>
      <c r="Y767" s="17" t="str">
        <f>INDEX(Data!Y:Y,MATCH($D767,Data!$D:$D,0))</f>
        <v/>
      </c>
      <c r="Z767" s="17" t="str">
        <f>INDEX(Data!Z:Z,MATCH($D767,Data!$D:$D,0))</f>
        <v/>
      </c>
      <c r="AA767" s="17" t="str">
        <f>INDEX(Data!AA:AA,MATCH($D767,Data!$D:$D,0))</f>
        <v/>
      </c>
      <c r="AB767" s="17" t="str">
        <f>INDEX(Data!AB:AB,MATCH($D767,Data!$D:$D,0))</f>
        <v/>
      </c>
      <c r="AC767" s="17" t="str">
        <f>INDEX(Data!AC:AC,MATCH($D767,Data!$D:$D,0))</f>
        <v/>
      </c>
      <c r="AD767" s="17" t="str">
        <f>INDEX(Data!AD:AD,MATCH($D767,Data!$D:$D,0))</f>
        <v/>
      </c>
      <c r="AE767" s="17" t="str">
        <f>INDEX(Data!AE:AE,MATCH($D767,Data!$D:$D,0))</f>
        <v/>
      </c>
      <c r="AF767" s="17" t="str">
        <f>INDEX(Data!AF:AF,MATCH($D767,Data!$D:$D,0))</f>
        <v/>
      </c>
      <c r="AG767" s="17" t="str">
        <f>INDEX(Data!AG:AG,MATCH($D767,Data!$D:$D,0))</f>
        <v/>
      </c>
      <c r="AH767" s="17" t="str">
        <f>INDEX(Data!AH:AH,MATCH($D767,Data!$D:$D,0))</f>
        <v/>
      </c>
      <c r="AI767" s="17" t="str">
        <f>INDEX(Data!AI:AI,MATCH($D767,Data!$D:$D,0))</f>
        <v/>
      </c>
      <c r="AJ767" s="17" t="str">
        <f>INDEX(Data!AJ:AJ,MATCH($D767,Data!$D:$D,0))</f>
        <v/>
      </c>
      <c r="AK767" s="10">
        <v>55</v>
      </c>
      <c r="AL767" s="10">
        <v>57</v>
      </c>
      <c r="AM767" s="6" t="s">
        <v>475</v>
      </c>
      <c r="AN767" s="6" t="s">
        <v>2800</v>
      </c>
      <c r="AO767" s="6" t="s">
        <v>2920</v>
      </c>
      <c r="AP767" s="6" t="s">
        <v>2921</v>
      </c>
      <c r="AQ767" s="18" t="s">
        <v>9465</v>
      </c>
      <c r="AR767" s="11" t="str">
        <f t="shared" si="179"/>
        <v>2W Distributor Bike</v>
      </c>
      <c r="AS767" s="11" t="str">
        <f t="shared" si="180"/>
        <v>2W Distributor - Moto</v>
      </c>
      <c r="AT767" s="11" t="str">
        <f t="shared" si="181"/>
        <v>2W Distributor</v>
      </c>
      <c r="AU767" s="11" t="str">
        <f t="shared" si="182"/>
        <v>H2</v>
      </c>
      <c r="AV767" s="11" t="str">
        <f t="shared" si="182"/>
        <v>International - Bike</v>
      </c>
      <c r="AW767" s="11" t="str">
        <f t="shared" si="183"/>
        <v>International - Moto</v>
      </c>
      <c r="AX767" s="11" t="str">
        <f t="shared" si="184"/>
        <v>International - AS</v>
      </c>
      <c r="AY767" s="11" t="str">
        <f t="shared" si="184"/>
        <v>International</v>
      </c>
      <c r="AZ767" s="11" t="str">
        <f t="shared" si="184"/>
        <v>International - New</v>
      </c>
      <c r="BA767" s="11" t="str">
        <f t="shared" si="185"/>
        <v>Mecanic Sport</v>
      </c>
      <c r="BB767" s="11" t="str">
        <f t="shared" si="186"/>
        <v>Moto Dealers</v>
      </c>
      <c r="BC767" s="11" t="str">
        <f t="shared" si="186"/>
        <v>Motonet</v>
      </c>
      <c r="BD767" s="11" t="str">
        <f t="shared" si="187"/>
        <v>Pierce AB</v>
      </c>
      <c r="BE767" s="11" t="str">
        <f t="shared" si="188"/>
        <v>Retail</v>
      </c>
      <c r="BF767" s="11" t="str">
        <f t="shared" si="189"/>
        <v>TREK</v>
      </c>
      <c r="BG767" s="11" t="s">
        <v>2961</v>
      </c>
      <c r="BH767" s="11" t="str">
        <f t="shared" si="190"/>
        <v>https://fs.amplifi.io//file?id=b593ce15-4198-475a-b7ff-c9ffbffa011e&amp;variant=thumb&amp;extension=png</v>
      </c>
      <c r="BI767" s="11" t="s">
        <v>2961</v>
      </c>
      <c r="BJ767" s="11"/>
      <c r="BK767" s="11"/>
      <c r="BL767" s="11"/>
      <c r="BM767" s="11"/>
      <c r="BN767" s="11"/>
      <c r="BO767" s="11"/>
      <c r="BP767" s="11"/>
      <c r="BQ767" s="11"/>
      <c r="BR767" s="11"/>
      <c r="BS767" s="11"/>
    </row>
    <row r="768" spans="1:71" x14ac:dyDescent="0.2">
      <c r="A768" s="16">
        <f t="shared" si="191"/>
        <v>767</v>
      </c>
      <c r="B768" s="11" t="str">
        <f t="shared" si="194"/>
        <v>59055-00002</v>
      </c>
      <c r="C768" s="11" t="str">
        <f t="shared" si="194"/>
        <v>59055-00002</v>
      </c>
      <c r="D768" s="7" t="s">
        <v>2962</v>
      </c>
      <c r="E768" s="6" t="s">
        <v>139</v>
      </c>
      <c r="F768" s="11" t="s">
        <v>8991</v>
      </c>
      <c r="G768" s="17" t="str">
        <f>INDEX(Data!G:G,MATCH($D768,Data!$D:$D,0))</f>
        <v>ARMEGA</v>
      </c>
      <c r="H768" s="17" t="str">
        <f>INDEX(Data!H:H,MATCH($D768,Data!$D:$D,0))</f>
        <v>Replacement</v>
      </c>
      <c r="I768" s="6" t="s">
        <v>2799</v>
      </c>
      <c r="J768" s="6" t="s">
        <v>5331</v>
      </c>
      <c r="K768" s="6" t="s">
        <v>5333</v>
      </c>
      <c r="L768" s="6" t="s">
        <v>8992</v>
      </c>
      <c r="M768" s="6" t="s">
        <v>5349</v>
      </c>
      <c r="N768" s="6" t="s">
        <v>5388</v>
      </c>
      <c r="O768" s="11"/>
      <c r="P768" s="11"/>
      <c r="Q768" s="6" t="s">
        <v>2835</v>
      </c>
      <c r="R768" s="9" t="b">
        <v>1</v>
      </c>
      <c r="S768" s="9" t="b">
        <v>1</v>
      </c>
      <c r="T768" s="6" t="s">
        <v>2962</v>
      </c>
      <c r="U768" s="17" t="str">
        <f>INDEX(Data!U:U,MATCH($D768,Data!$D:$D,0))</f>
        <v>59055-00002</v>
      </c>
      <c r="V768" s="17" t="str">
        <f>INDEX(Data!V:V,MATCH($D768,Data!$D:$D,0))</f>
        <v/>
      </c>
      <c r="W768" s="17" t="str">
        <f>INDEX(Data!W:W,MATCH($D768,Data!$D:$D,0))</f>
        <v/>
      </c>
      <c r="X768" s="17" t="str">
        <f>INDEX(Data!X:X,MATCH($D768,Data!$D:$D,0))</f>
        <v/>
      </c>
      <c r="Y768" s="17" t="str">
        <f>INDEX(Data!Y:Y,MATCH($D768,Data!$D:$D,0))</f>
        <v/>
      </c>
      <c r="Z768" s="17" t="str">
        <f>INDEX(Data!Z:Z,MATCH($D768,Data!$D:$D,0))</f>
        <v/>
      </c>
      <c r="AA768" s="17" t="str">
        <f>INDEX(Data!AA:AA,MATCH($D768,Data!$D:$D,0))</f>
        <v/>
      </c>
      <c r="AB768" s="17" t="str">
        <f>INDEX(Data!AB:AB,MATCH($D768,Data!$D:$D,0))</f>
        <v/>
      </c>
      <c r="AC768" s="17" t="str">
        <f>INDEX(Data!AC:AC,MATCH($D768,Data!$D:$D,0))</f>
        <v/>
      </c>
      <c r="AD768" s="17" t="str">
        <f>INDEX(Data!AD:AD,MATCH($D768,Data!$D:$D,0))</f>
        <v/>
      </c>
      <c r="AE768" s="17" t="str">
        <f>INDEX(Data!AE:AE,MATCH($D768,Data!$D:$D,0))</f>
        <v/>
      </c>
      <c r="AF768" s="17" t="str">
        <f>INDEX(Data!AF:AF,MATCH($D768,Data!$D:$D,0))</f>
        <v/>
      </c>
      <c r="AG768" s="17" t="str">
        <f>INDEX(Data!AG:AG,MATCH($D768,Data!$D:$D,0))</f>
        <v/>
      </c>
      <c r="AH768" s="17" t="str">
        <f>INDEX(Data!AH:AH,MATCH($D768,Data!$D:$D,0))</f>
        <v/>
      </c>
      <c r="AI768" s="17" t="str">
        <f>INDEX(Data!AI:AI,MATCH($D768,Data!$D:$D,0))</f>
        <v/>
      </c>
      <c r="AJ768" s="17" t="str">
        <f>INDEX(Data!AJ:AJ,MATCH($D768,Data!$D:$D,0))</f>
        <v/>
      </c>
      <c r="AK768" s="10">
        <v>55</v>
      </c>
      <c r="AL768" s="10">
        <v>57</v>
      </c>
      <c r="AM768" s="6" t="s">
        <v>475</v>
      </c>
      <c r="AN768" s="6" t="s">
        <v>2800</v>
      </c>
      <c r="AO768" s="6" t="s">
        <v>2920</v>
      </c>
      <c r="AP768" s="6" t="s">
        <v>2921</v>
      </c>
      <c r="AQ768" s="18" t="s">
        <v>9465</v>
      </c>
      <c r="AR768" s="11" t="str">
        <f t="shared" si="179"/>
        <v>2W Distributor Bike</v>
      </c>
      <c r="AS768" s="11" t="str">
        <f t="shared" si="180"/>
        <v>2W Distributor - Moto</v>
      </c>
      <c r="AT768" s="11" t="str">
        <f t="shared" si="181"/>
        <v>2W Distributor</v>
      </c>
      <c r="AU768" s="11" t="str">
        <f t="shared" si="182"/>
        <v>H2</v>
      </c>
      <c r="AV768" s="11" t="str">
        <f t="shared" si="182"/>
        <v>International - Bike</v>
      </c>
      <c r="AW768" s="11" t="str">
        <f t="shared" si="183"/>
        <v>International - Moto</v>
      </c>
      <c r="AX768" s="11" t="str">
        <f t="shared" si="184"/>
        <v>International - AS</v>
      </c>
      <c r="AY768" s="11" t="str">
        <f t="shared" si="184"/>
        <v>International</v>
      </c>
      <c r="AZ768" s="11" t="str">
        <f t="shared" si="184"/>
        <v>International - New</v>
      </c>
      <c r="BA768" s="11" t="str">
        <f t="shared" si="185"/>
        <v>Mecanic Sport</v>
      </c>
      <c r="BB768" s="11" t="str">
        <f t="shared" si="186"/>
        <v>Moto Dealers</v>
      </c>
      <c r="BC768" s="11" t="str">
        <f t="shared" si="186"/>
        <v>Motonet</v>
      </c>
      <c r="BD768" s="11" t="str">
        <f t="shared" si="187"/>
        <v>Pierce AB</v>
      </c>
      <c r="BE768" s="11" t="str">
        <f t="shared" si="188"/>
        <v>Retail</v>
      </c>
      <c r="BF768" s="11" t="str">
        <f t="shared" si="189"/>
        <v>TREK</v>
      </c>
      <c r="BG768" s="11" t="s">
        <v>2963</v>
      </c>
      <c r="BH768" s="11" t="str">
        <f t="shared" si="190"/>
        <v>https://fs.amplifi.io//file?id=54a1dac5-bd08-4f06-b724-95de4ca23033&amp;variant=thumb&amp;extension=png</v>
      </c>
      <c r="BI768" s="11" t="s">
        <v>2963</v>
      </c>
      <c r="BJ768" s="11"/>
      <c r="BK768" s="11"/>
      <c r="BL768" s="11"/>
      <c r="BM768" s="11"/>
      <c r="BN768" s="11"/>
      <c r="BO768" s="11"/>
      <c r="BP768" s="11"/>
      <c r="BQ768" s="11"/>
      <c r="BR768" s="11"/>
      <c r="BS768" s="11"/>
    </row>
    <row r="769" spans="1:71" x14ac:dyDescent="0.2">
      <c r="A769" s="16">
        <f t="shared" si="191"/>
        <v>768</v>
      </c>
      <c r="B769" s="11" t="str">
        <f t="shared" si="194"/>
        <v>59055-00003</v>
      </c>
      <c r="C769" s="11" t="str">
        <f t="shared" si="194"/>
        <v>59055-00003</v>
      </c>
      <c r="D769" s="7" t="s">
        <v>2964</v>
      </c>
      <c r="E769" s="6" t="s">
        <v>139</v>
      </c>
      <c r="F769" s="11" t="s">
        <v>8991</v>
      </c>
      <c r="G769" s="17" t="str">
        <f>INDEX(Data!G:G,MATCH($D769,Data!$D:$D,0))</f>
        <v>ARMEGA</v>
      </c>
      <c r="H769" s="17" t="str">
        <f>INDEX(Data!H:H,MATCH($D769,Data!$D:$D,0))</f>
        <v>Replacement</v>
      </c>
      <c r="I769" s="6" t="s">
        <v>2799</v>
      </c>
      <c r="J769" s="6" t="s">
        <v>5331</v>
      </c>
      <c r="K769" s="6" t="s">
        <v>5333</v>
      </c>
      <c r="L769" s="6" t="s">
        <v>8992</v>
      </c>
      <c r="M769" s="6" t="s">
        <v>5349</v>
      </c>
      <c r="N769" s="6" t="s">
        <v>5388</v>
      </c>
      <c r="O769" s="11"/>
      <c r="P769" s="11"/>
      <c r="Q769" s="6" t="s">
        <v>2812</v>
      </c>
      <c r="R769" s="9" t="b">
        <v>1</v>
      </c>
      <c r="S769" s="9" t="b">
        <v>1</v>
      </c>
      <c r="T769" s="6" t="s">
        <v>2964</v>
      </c>
      <c r="U769" s="17" t="str">
        <f>INDEX(Data!U:U,MATCH($D769,Data!$D:$D,0))</f>
        <v>59055-00003</v>
      </c>
      <c r="V769" s="17" t="str">
        <f>INDEX(Data!V:V,MATCH($D769,Data!$D:$D,0))</f>
        <v/>
      </c>
      <c r="W769" s="17" t="str">
        <f>INDEX(Data!W:W,MATCH($D769,Data!$D:$D,0))</f>
        <v/>
      </c>
      <c r="X769" s="17" t="str">
        <f>INDEX(Data!X:X,MATCH($D769,Data!$D:$D,0))</f>
        <v/>
      </c>
      <c r="Y769" s="17" t="str">
        <f>INDEX(Data!Y:Y,MATCH($D769,Data!$D:$D,0))</f>
        <v/>
      </c>
      <c r="Z769" s="17" t="str">
        <f>INDEX(Data!Z:Z,MATCH($D769,Data!$D:$D,0))</f>
        <v/>
      </c>
      <c r="AA769" s="17" t="str">
        <f>INDEX(Data!AA:AA,MATCH($D769,Data!$D:$D,0))</f>
        <v/>
      </c>
      <c r="AB769" s="17" t="str">
        <f>INDEX(Data!AB:AB,MATCH($D769,Data!$D:$D,0))</f>
        <v/>
      </c>
      <c r="AC769" s="17" t="str">
        <f>INDEX(Data!AC:AC,MATCH($D769,Data!$D:$D,0))</f>
        <v/>
      </c>
      <c r="AD769" s="17" t="str">
        <f>INDEX(Data!AD:AD,MATCH($D769,Data!$D:$D,0))</f>
        <v/>
      </c>
      <c r="AE769" s="17" t="str">
        <f>INDEX(Data!AE:AE,MATCH($D769,Data!$D:$D,0))</f>
        <v/>
      </c>
      <c r="AF769" s="17" t="str">
        <f>INDEX(Data!AF:AF,MATCH($D769,Data!$D:$D,0))</f>
        <v/>
      </c>
      <c r="AG769" s="17" t="str">
        <f>INDEX(Data!AG:AG,MATCH($D769,Data!$D:$D,0))</f>
        <v/>
      </c>
      <c r="AH769" s="17" t="str">
        <f>INDEX(Data!AH:AH,MATCH($D769,Data!$D:$D,0))</f>
        <v/>
      </c>
      <c r="AI769" s="17" t="str">
        <f>INDEX(Data!AI:AI,MATCH($D769,Data!$D:$D,0))</f>
        <v/>
      </c>
      <c r="AJ769" s="17" t="str">
        <f>INDEX(Data!AJ:AJ,MATCH($D769,Data!$D:$D,0))</f>
        <v/>
      </c>
      <c r="AK769" s="10">
        <v>55</v>
      </c>
      <c r="AL769" s="10">
        <v>57</v>
      </c>
      <c r="AM769" s="6" t="s">
        <v>475</v>
      </c>
      <c r="AN769" s="6" t="s">
        <v>2800</v>
      </c>
      <c r="AO769" s="6" t="s">
        <v>2920</v>
      </c>
      <c r="AP769" s="6" t="s">
        <v>2921</v>
      </c>
      <c r="AQ769" s="18" t="s">
        <v>9465</v>
      </c>
      <c r="AR769" s="11" t="str">
        <f t="shared" si="179"/>
        <v>2W Distributor Bike</v>
      </c>
      <c r="AS769" s="11" t="str">
        <f t="shared" si="180"/>
        <v>2W Distributor - Moto</v>
      </c>
      <c r="AT769" s="11" t="str">
        <f t="shared" si="181"/>
        <v>2W Distributor</v>
      </c>
      <c r="AU769" s="11" t="str">
        <f t="shared" si="182"/>
        <v>H2</v>
      </c>
      <c r="AV769" s="11" t="str">
        <f t="shared" si="182"/>
        <v>International - Bike</v>
      </c>
      <c r="AW769" s="11" t="str">
        <f t="shared" si="183"/>
        <v>International - Moto</v>
      </c>
      <c r="AX769" s="11" t="str">
        <f t="shared" si="184"/>
        <v>International - AS</v>
      </c>
      <c r="AY769" s="11" t="str">
        <f t="shared" si="184"/>
        <v>International</v>
      </c>
      <c r="AZ769" s="11" t="str">
        <f t="shared" si="184"/>
        <v>International - New</v>
      </c>
      <c r="BA769" s="11" t="str">
        <f t="shared" si="185"/>
        <v>Mecanic Sport</v>
      </c>
      <c r="BB769" s="11" t="str">
        <f t="shared" si="186"/>
        <v>Moto Dealers</v>
      </c>
      <c r="BC769" s="11" t="str">
        <f t="shared" si="186"/>
        <v>Motonet</v>
      </c>
      <c r="BD769" s="11" t="str">
        <f t="shared" si="187"/>
        <v>Pierce AB</v>
      </c>
      <c r="BE769" s="11" t="str">
        <f t="shared" si="188"/>
        <v>Retail</v>
      </c>
      <c r="BF769" s="11" t="str">
        <f t="shared" si="189"/>
        <v>TREK</v>
      </c>
      <c r="BG769" s="11" t="s">
        <v>2965</v>
      </c>
      <c r="BH769" s="11" t="str">
        <f t="shared" si="190"/>
        <v>https://fs.amplifi.io//file?id=096932ed-fb88-4437-bbec-ff1ed4ae938d&amp;variant=thumb&amp;extension=png</v>
      </c>
      <c r="BI769" s="11" t="s">
        <v>2965</v>
      </c>
      <c r="BJ769" s="11"/>
      <c r="BK769" s="11"/>
      <c r="BL769" s="11"/>
      <c r="BM769" s="11"/>
      <c r="BN769" s="11"/>
      <c r="BO769" s="11"/>
      <c r="BP769" s="11"/>
      <c r="BQ769" s="11"/>
      <c r="BR769" s="11"/>
      <c r="BS769" s="11"/>
    </row>
    <row r="770" spans="1:71" x14ac:dyDescent="0.2">
      <c r="A770" s="16">
        <f t="shared" si="191"/>
        <v>769</v>
      </c>
      <c r="B770" s="11" t="str">
        <f t="shared" si="194"/>
        <v>59056-00001</v>
      </c>
      <c r="C770" s="11" t="str">
        <f t="shared" si="194"/>
        <v>59056-00001</v>
      </c>
      <c r="D770" s="7" t="s">
        <v>2966</v>
      </c>
      <c r="E770" s="6" t="s">
        <v>139</v>
      </c>
      <c r="F770" s="11" t="s">
        <v>8991</v>
      </c>
      <c r="G770" s="17" t="str">
        <f>INDEX(Data!G:G,MATCH($D770,Data!$D:$D,0))</f>
        <v>ARMEGA</v>
      </c>
      <c r="H770" s="17" t="str">
        <f>INDEX(Data!H:H,MATCH($D770,Data!$D:$D,0))</f>
        <v>Standard Tear-Offs</v>
      </c>
      <c r="I770" s="6" t="s">
        <v>2799</v>
      </c>
      <c r="J770" s="6" t="s">
        <v>5331</v>
      </c>
      <c r="K770" s="6" t="s">
        <v>5333</v>
      </c>
      <c r="L770" s="6" t="s">
        <v>8992</v>
      </c>
      <c r="M770" s="6" t="s">
        <v>5350</v>
      </c>
      <c r="N770" s="6" t="s">
        <v>5381</v>
      </c>
      <c r="O770" s="11"/>
      <c r="P770" s="11"/>
      <c r="Q770" s="6" t="s">
        <v>2819</v>
      </c>
      <c r="R770" s="9" t="b">
        <v>1</v>
      </c>
      <c r="S770" s="9" t="b">
        <v>1</v>
      </c>
      <c r="T770" s="6" t="s">
        <v>2966</v>
      </c>
      <c r="U770" s="17" t="str">
        <f>INDEX(Data!U:U,MATCH($D770,Data!$D:$D,0))</f>
        <v>59056-00001</v>
      </c>
      <c r="V770" s="17" t="str">
        <f>INDEX(Data!V:V,MATCH($D770,Data!$D:$D,0))</f>
        <v/>
      </c>
      <c r="W770" s="17" t="str">
        <f>INDEX(Data!W:W,MATCH($D770,Data!$D:$D,0))</f>
        <v/>
      </c>
      <c r="X770" s="17" t="str">
        <f>INDEX(Data!X:X,MATCH($D770,Data!$D:$D,0))</f>
        <v/>
      </c>
      <c r="Y770" s="17" t="str">
        <f>INDEX(Data!Y:Y,MATCH($D770,Data!$D:$D,0))</f>
        <v/>
      </c>
      <c r="Z770" s="17" t="str">
        <f>INDEX(Data!Z:Z,MATCH($D770,Data!$D:$D,0))</f>
        <v/>
      </c>
      <c r="AA770" s="17" t="str">
        <f>INDEX(Data!AA:AA,MATCH($D770,Data!$D:$D,0))</f>
        <v/>
      </c>
      <c r="AB770" s="17" t="str">
        <f>INDEX(Data!AB:AB,MATCH($D770,Data!$D:$D,0))</f>
        <v/>
      </c>
      <c r="AC770" s="17" t="str">
        <f>INDEX(Data!AC:AC,MATCH($D770,Data!$D:$D,0))</f>
        <v/>
      </c>
      <c r="AD770" s="17" t="str">
        <f>INDEX(Data!AD:AD,MATCH($D770,Data!$D:$D,0))</f>
        <v/>
      </c>
      <c r="AE770" s="17" t="str">
        <f>INDEX(Data!AE:AE,MATCH($D770,Data!$D:$D,0))</f>
        <v/>
      </c>
      <c r="AF770" s="17" t="str">
        <f>INDEX(Data!AF:AF,MATCH($D770,Data!$D:$D,0))</f>
        <v/>
      </c>
      <c r="AG770" s="17" t="str">
        <f>INDEX(Data!AG:AG,MATCH($D770,Data!$D:$D,0))</f>
        <v/>
      </c>
      <c r="AH770" s="17" t="str">
        <f>INDEX(Data!AH:AH,MATCH($D770,Data!$D:$D,0))</f>
        <v/>
      </c>
      <c r="AI770" s="17" t="str">
        <f>INDEX(Data!AI:AI,MATCH($D770,Data!$D:$D,0))</f>
        <v/>
      </c>
      <c r="AJ770" s="17" t="str">
        <f>INDEX(Data!AJ:AJ,MATCH($D770,Data!$D:$D,0))</f>
        <v/>
      </c>
      <c r="AK770" s="10">
        <v>15</v>
      </c>
      <c r="AL770" s="10">
        <v>18</v>
      </c>
      <c r="AM770" s="6" t="s">
        <v>475</v>
      </c>
      <c r="AN770" s="6" t="s">
        <v>2820</v>
      </c>
      <c r="AO770" s="6" t="s">
        <v>2967</v>
      </c>
      <c r="AP770" s="6" t="s">
        <v>2849</v>
      </c>
      <c r="AQ770" s="18" t="s">
        <v>9465</v>
      </c>
      <c r="AR770" s="11" t="str">
        <f t="shared" si="179"/>
        <v>2W Distributor Bike</v>
      </c>
      <c r="AS770" s="11" t="str">
        <f t="shared" si="180"/>
        <v>2W Distributor - Moto</v>
      </c>
      <c r="AT770" s="11" t="str">
        <f t="shared" si="181"/>
        <v>2W Distributor</v>
      </c>
      <c r="AU770" s="11" t="str">
        <f t="shared" si="182"/>
        <v>H2</v>
      </c>
      <c r="AV770" s="11" t="str">
        <f t="shared" si="182"/>
        <v>International - Bike</v>
      </c>
      <c r="AW770" s="11" t="str">
        <f t="shared" si="183"/>
        <v>International - Moto</v>
      </c>
      <c r="AX770" s="11" t="str">
        <f t="shared" si="184"/>
        <v>International - AS</v>
      </c>
      <c r="AY770" s="11" t="str">
        <f t="shared" si="184"/>
        <v>International</v>
      </c>
      <c r="AZ770" s="11" t="str">
        <f t="shared" si="184"/>
        <v>International - New</v>
      </c>
      <c r="BA770" s="11" t="str">
        <f t="shared" si="185"/>
        <v>Mecanic Sport</v>
      </c>
      <c r="BB770" s="11" t="str">
        <f t="shared" si="186"/>
        <v>Moto Dealers</v>
      </c>
      <c r="BC770" s="11" t="str">
        <f t="shared" si="186"/>
        <v>Motonet</v>
      </c>
      <c r="BD770" s="11" t="str">
        <f t="shared" si="187"/>
        <v>Pierce AB</v>
      </c>
      <c r="BE770" s="11" t="str">
        <f t="shared" si="188"/>
        <v>Retail</v>
      </c>
      <c r="BF770" s="11" t="str">
        <f t="shared" si="189"/>
        <v>TREK</v>
      </c>
      <c r="BG770" s="11" t="s">
        <v>2968</v>
      </c>
      <c r="BH770" s="11" t="str">
        <f t="shared" si="190"/>
        <v>https://fs.amplifi.io//file?id=847107ef-9b5f-4751-8dc9-2568c0b6c295&amp;variant=thumb&amp;extension=png</v>
      </c>
      <c r="BI770" s="11" t="s">
        <v>2968</v>
      </c>
      <c r="BJ770" s="11"/>
      <c r="BK770" s="11"/>
      <c r="BL770" s="11"/>
      <c r="BM770" s="11"/>
      <c r="BN770" s="11"/>
      <c r="BO770" s="11"/>
      <c r="BP770" s="11"/>
      <c r="BQ770" s="11"/>
      <c r="BR770" s="11"/>
      <c r="BS770" s="11"/>
    </row>
    <row r="771" spans="1:71" x14ac:dyDescent="0.2">
      <c r="A771" s="16">
        <f t="shared" si="191"/>
        <v>770</v>
      </c>
      <c r="B771" s="11" t="str">
        <f t="shared" si="194"/>
        <v>59057-00001</v>
      </c>
      <c r="C771" s="11" t="str">
        <f t="shared" si="194"/>
        <v>59057-00001</v>
      </c>
      <c r="D771" s="7" t="s">
        <v>2969</v>
      </c>
      <c r="E771" s="6" t="s">
        <v>139</v>
      </c>
      <c r="F771" s="11" t="s">
        <v>8991</v>
      </c>
      <c r="G771" s="17" t="str">
        <f>INDEX(Data!G:G,MATCH($D771,Data!$D:$D,0))</f>
        <v>ARMEGA</v>
      </c>
      <c r="H771" s="17" t="str">
        <f>INDEX(Data!H:H,MATCH($D771,Data!$D:$D,0))</f>
        <v>Standard Tear-Offs</v>
      </c>
      <c r="I771" s="6" t="s">
        <v>2799</v>
      </c>
      <c r="J771" s="6" t="s">
        <v>5331</v>
      </c>
      <c r="K771" s="6" t="s">
        <v>5333</v>
      </c>
      <c r="L771" s="6" t="s">
        <v>8992</v>
      </c>
      <c r="M771" s="6" t="s">
        <v>5350</v>
      </c>
      <c r="N771" s="6" t="s">
        <v>5381</v>
      </c>
      <c r="O771" s="11"/>
      <c r="P771" s="11"/>
      <c r="Q771" s="6" t="s">
        <v>2852</v>
      </c>
      <c r="R771" s="9" t="b">
        <v>1</v>
      </c>
      <c r="S771" s="9" t="b">
        <v>1</v>
      </c>
      <c r="T771" s="6" t="s">
        <v>2969</v>
      </c>
      <c r="U771" s="17" t="str">
        <f>INDEX(Data!U:U,MATCH($D771,Data!$D:$D,0))</f>
        <v>59057-00001</v>
      </c>
      <c r="V771" s="17" t="str">
        <f>INDEX(Data!V:V,MATCH($D771,Data!$D:$D,0))</f>
        <v/>
      </c>
      <c r="W771" s="17" t="str">
        <f>INDEX(Data!W:W,MATCH($D771,Data!$D:$D,0))</f>
        <v/>
      </c>
      <c r="X771" s="17" t="str">
        <f>INDEX(Data!X:X,MATCH($D771,Data!$D:$D,0))</f>
        <v/>
      </c>
      <c r="Y771" s="17" t="str">
        <f>INDEX(Data!Y:Y,MATCH($D771,Data!$D:$D,0))</f>
        <v/>
      </c>
      <c r="Z771" s="17" t="str">
        <f>INDEX(Data!Z:Z,MATCH($D771,Data!$D:$D,0))</f>
        <v/>
      </c>
      <c r="AA771" s="17" t="str">
        <f>INDEX(Data!AA:AA,MATCH($D771,Data!$D:$D,0))</f>
        <v/>
      </c>
      <c r="AB771" s="17" t="str">
        <f>INDEX(Data!AB:AB,MATCH($D771,Data!$D:$D,0))</f>
        <v/>
      </c>
      <c r="AC771" s="17" t="str">
        <f>INDEX(Data!AC:AC,MATCH($D771,Data!$D:$D,0))</f>
        <v/>
      </c>
      <c r="AD771" s="17" t="str">
        <f>INDEX(Data!AD:AD,MATCH($D771,Data!$D:$D,0))</f>
        <v/>
      </c>
      <c r="AE771" s="17" t="str">
        <f>INDEX(Data!AE:AE,MATCH($D771,Data!$D:$D,0))</f>
        <v/>
      </c>
      <c r="AF771" s="17" t="str">
        <f>INDEX(Data!AF:AF,MATCH($D771,Data!$D:$D,0))</f>
        <v/>
      </c>
      <c r="AG771" s="17" t="str">
        <f>INDEX(Data!AG:AG,MATCH($D771,Data!$D:$D,0))</f>
        <v/>
      </c>
      <c r="AH771" s="17" t="str">
        <f>INDEX(Data!AH:AH,MATCH($D771,Data!$D:$D,0))</f>
        <v/>
      </c>
      <c r="AI771" s="17" t="str">
        <f>INDEX(Data!AI:AI,MATCH($D771,Data!$D:$D,0))</f>
        <v/>
      </c>
      <c r="AJ771" s="17" t="str">
        <f>INDEX(Data!AJ:AJ,MATCH($D771,Data!$D:$D,0))</f>
        <v/>
      </c>
      <c r="AK771" s="10">
        <v>30</v>
      </c>
      <c r="AL771" s="10">
        <v>33</v>
      </c>
      <c r="AM771" s="6" t="s">
        <v>475</v>
      </c>
      <c r="AN771" s="6" t="s">
        <v>2820</v>
      </c>
      <c r="AO771" s="6" t="s">
        <v>2970</v>
      </c>
      <c r="AP771" s="6" t="s">
        <v>2854</v>
      </c>
      <c r="AQ771" s="18" t="s">
        <v>9465</v>
      </c>
      <c r="AR771" s="11" t="str">
        <f t="shared" ref="AR771:AR834" si="195">IF($E771="Moto","",IF($E771="Snowboard","",IF($E771="Snowmobile","",AR$1)))</f>
        <v>2W Distributor Bike</v>
      </c>
      <c r="AS771" s="11" t="str">
        <f t="shared" ref="AS771:AS834" si="196">IF($E771="Bike","",IF($E771="Snowboard","",AS$1))</f>
        <v>2W Distributor - Moto</v>
      </c>
      <c r="AT771" s="11" t="str">
        <f t="shared" ref="AT771:AT834" si="197">IF($E771="Snowboard","",AT$1)</f>
        <v>2W Distributor</v>
      </c>
      <c r="AU771" s="11" t="str">
        <f t="shared" ref="AU771:AV834" si="198">IF($E771="Moto","",IF($E771="Snowboard","",IF($E771="Snowmobile","",AU$1)))</f>
        <v>H2</v>
      </c>
      <c r="AV771" s="11" t="str">
        <f t="shared" si="198"/>
        <v>International - Bike</v>
      </c>
      <c r="AW771" s="11" t="str">
        <f t="shared" ref="AW771:AW834" si="199">IF($E771="Bike","",IF($E771="Snowboard","",AW$1))</f>
        <v>International - Moto</v>
      </c>
      <c r="AX771" s="11" t="str">
        <f t="shared" ref="AX771:AZ834" si="200">IF($E771="Snowboard","",AX$1)</f>
        <v>International - AS</v>
      </c>
      <c r="AY771" s="11" t="str">
        <f t="shared" si="200"/>
        <v>International</v>
      </c>
      <c r="AZ771" s="11" t="str">
        <f t="shared" si="200"/>
        <v>International - New</v>
      </c>
      <c r="BA771" s="11" t="str">
        <f t="shared" ref="BA771:BA834" si="201">IF($E771="Bike","",IF($E771="Snowboard","",BA$1))</f>
        <v>Mecanic Sport</v>
      </c>
      <c r="BB771" s="11" t="str">
        <f t="shared" ref="BB771:BC834" si="202">IF($E771="Snowboard","",BB$1)</f>
        <v>Moto Dealers</v>
      </c>
      <c r="BC771" s="11" t="str">
        <f t="shared" si="202"/>
        <v>Motonet</v>
      </c>
      <c r="BD771" s="11" t="str">
        <f t="shared" ref="BD771:BD834" si="203">IF($E771="Bike","",IF($E771="Snowboard","",BD$1))</f>
        <v>Pierce AB</v>
      </c>
      <c r="BE771" s="11" t="str">
        <f t="shared" ref="BE771:BE834" si="204">IF($E771="Snowboard","",BE$1)</f>
        <v>Retail</v>
      </c>
      <c r="BF771" s="11" t="str">
        <f t="shared" ref="BF771:BF834" si="205">IF($E771="Moto","",IF($E771="Snowboard","",IF($E771="Snowmobile","",BF$1)))</f>
        <v>TREK</v>
      </c>
      <c r="BG771" s="11" t="s">
        <v>2971</v>
      </c>
      <c r="BH771" s="11" t="str">
        <f t="shared" ref="BH771:BH834" si="206">IF(BG771="","",BG771&amp;"&amp;variant=thumb&amp;extension=png")</f>
        <v>https://fs.amplifi.io//file?id=2a32a1e8-26b2-4975-a4ef-8afcdc6fb41d&amp;variant=thumb&amp;extension=png</v>
      </c>
      <c r="BI771" s="11" t="s">
        <v>2971</v>
      </c>
      <c r="BJ771" s="11"/>
      <c r="BK771" s="11"/>
      <c r="BL771" s="11"/>
      <c r="BM771" s="11"/>
      <c r="BN771" s="11"/>
      <c r="BO771" s="11"/>
      <c r="BP771" s="11"/>
      <c r="BQ771" s="11"/>
      <c r="BR771" s="11"/>
      <c r="BS771" s="11"/>
    </row>
    <row r="772" spans="1:71" x14ac:dyDescent="0.2">
      <c r="A772" s="16">
        <f t="shared" ref="A772:A835" si="207">A771+1</f>
        <v>771</v>
      </c>
      <c r="B772" s="11" t="str">
        <f t="shared" si="194"/>
        <v>59058-00001</v>
      </c>
      <c r="C772" s="11" t="str">
        <f t="shared" si="194"/>
        <v>59058-00001</v>
      </c>
      <c r="D772" s="7" t="s">
        <v>2972</v>
      </c>
      <c r="E772" s="6" t="s">
        <v>139</v>
      </c>
      <c r="F772" s="11" t="s">
        <v>8991</v>
      </c>
      <c r="G772" s="17" t="str">
        <f>INDEX(Data!G:G,MATCH($D772,Data!$D:$D,0))</f>
        <v>ARMEGA</v>
      </c>
      <c r="H772" s="17" t="str">
        <f>INDEX(Data!H:H,MATCH($D772,Data!$D:$D,0))</f>
        <v>Laminated Tear-Offs</v>
      </c>
      <c r="I772" s="6" t="s">
        <v>2799</v>
      </c>
      <c r="J772" s="6" t="s">
        <v>5331</v>
      </c>
      <c r="K772" s="6" t="s">
        <v>5333</v>
      </c>
      <c r="L772" s="6" t="s">
        <v>8992</v>
      </c>
      <c r="M772" s="6" t="s">
        <v>5350</v>
      </c>
      <c r="N772" s="6" t="s">
        <v>5384</v>
      </c>
      <c r="O772" s="11"/>
      <c r="P772" s="11"/>
      <c r="Q772" s="6" t="s">
        <v>2858</v>
      </c>
      <c r="R772" s="9" t="b">
        <v>1</v>
      </c>
      <c r="S772" s="9" t="b">
        <v>1</v>
      </c>
      <c r="T772" s="6" t="s">
        <v>2972</v>
      </c>
      <c r="U772" s="17" t="str">
        <f>INDEX(Data!U:U,MATCH($D772,Data!$D:$D,0))</f>
        <v>59058-00001</v>
      </c>
      <c r="V772" s="17" t="str">
        <f>INDEX(Data!V:V,MATCH($D772,Data!$D:$D,0))</f>
        <v/>
      </c>
      <c r="W772" s="17" t="str">
        <f>INDEX(Data!W:W,MATCH($D772,Data!$D:$D,0))</f>
        <v/>
      </c>
      <c r="X772" s="17" t="str">
        <f>INDEX(Data!X:X,MATCH($D772,Data!$D:$D,0))</f>
        <v/>
      </c>
      <c r="Y772" s="17" t="str">
        <f>INDEX(Data!Y:Y,MATCH($D772,Data!$D:$D,0))</f>
        <v/>
      </c>
      <c r="Z772" s="17" t="str">
        <f>INDEX(Data!Z:Z,MATCH($D772,Data!$D:$D,0))</f>
        <v/>
      </c>
      <c r="AA772" s="17" t="str">
        <f>INDEX(Data!AA:AA,MATCH($D772,Data!$D:$D,0))</f>
        <v/>
      </c>
      <c r="AB772" s="17" t="str">
        <f>INDEX(Data!AB:AB,MATCH($D772,Data!$D:$D,0))</f>
        <v/>
      </c>
      <c r="AC772" s="17" t="str">
        <f>INDEX(Data!AC:AC,MATCH($D772,Data!$D:$D,0))</f>
        <v/>
      </c>
      <c r="AD772" s="17" t="str">
        <f>INDEX(Data!AD:AD,MATCH($D772,Data!$D:$D,0))</f>
        <v/>
      </c>
      <c r="AE772" s="17" t="str">
        <f>INDEX(Data!AE:AE,MATCH($D772,Data!$D:$D,0))</f>
        <v/>
      </c>
      <c r="AF772" s="17" t="str">
        <f>INDEX(Data!AF:AF,MATCH($D772,Data!$D:$D,0))</f>
        <v/>
      </c>
      <c r="AG772" s="17" t="str">
        <f>INDEX(Data!AG:AG,MATCH($D772,Data!$D:$D,0))</f>
        <v/>
      </c>
      <c r="AH772" s="17" t="str">
        <f>INDEX(Data!AH:AH,MATCH($D772,Data!$D:$D,0))</f>
        <v/>
      </c>
      <c r="AI772" s="17" t="str">
        <f>INDEX(Data!AI:AI,MATCH($D772,Data!$D:$D,0))</f>
        <v/>
      </c>
      <c r="AJ772" s="17" t="str">
        <f>INDEX(Data!AJ:AJ,MATCH($D772,Data!$D:$D,0))</f>
        <v/>
      </c>
      <c r="AK772" s="10">
        <v>15</v>
      </c>
      <c r="AL772" s="10">
        <v>18</v>
      </c>
      <c r="AM772" s="6" t="s">
        <v>1895</v>
      </c>
      <c r="AN772" s="6" t="s">
        <v>2820</v>
      </c>
      <c r="AO772" s="6" t="s">
        <v>2973</v>
      </c>
      <c r="AP772" s="6" t="s">
        <v>2860</v>
      </c>
      <c r="AQ772" s="18" t="s">
        <v>9465</v>
      </c>
      <c r="AR772" s="11" t="str">
        <f t="shared" si="195"/>
        <v>2W Distributor Bike</v>
      </c>
      <c r="AS772" s="11" t="str">
        <f t="shared" si="196"/>
        <v>2W Distributor - Moto</v>
      </c>
      <c r="AT772" s="11" t="str">
        <f t="shared" si="197"/>
        <v>2W Distributor</v>
      </c>
      <c r="AU772" s="11" t="str">
        <f t="shared" si="198"/>
        <v>H2</v>
      </c>
      <c r="AV772" s="11" t="str">
        <f t="shared" si="198"/>
        <v>International - Bike</v>
      </c>
      <c r="AW772" s="11" t="str">
        <f t="shared" si="199"/>
        <v>International - Moto</v>
      </c>
      <c r="AX772" s="11" t="str">
        <f t="shared" si="200"/>
        <v>International - AS</v>
      </c>
      <c r="AY772" s="11" t="str">
        <f t="shared" si="200"/>
        <v>International</v>
      </c>
      <c r="AZ772" s="11" t="str">
        <f t="shared" si="200"/>
        <v>International - New</v>
      </c>
      <c r="BA772" s="11" t="str">
        <f t="shared" si="201"/>
        <v>Mecanic Sport</v>
      </c>
      <c r="BB772" s="11" t="str">
        <f t="shared" si="202"/>
        <v>Moto Dealers</v>
      </c>
      <c r="BC772" s="11" t="str">
        <f t="shared" si="202"/>
        <v>Motonet</v>
      </c>
      <c r="BD772" s="11" t="str">
        <f t="shared" si="203"/>
        <v>Pierce AB</v>
      </c>
      <c r="BE772" s="11" t="str">
        <f t="shared" si="204"/>
        <v>Retail</v>
      </c>
      <c r="BF772" s="11" t="str">
        <f t="shared" si="205"/>
        <v>TREK</v>
      </c>
      <c r="BG772" s="11" t="s">
        <v>2974</v>
      </c>
      <c r="BH772" s="11" t="str">
        <f t="shared" si="206"/>
        <v>https://fs.amplifi.io//file?id=0886957b-8cdc-403f-8109-bf0cfed01f2f&amp;variant=thumb&amp;extension=png</v>
      </c>
      <c r="BI772" s="11" t="s">
        <v>2974</v>
      </c>
      <c r="BJ772" s="11"/>
      <c r="BK772" s="11"/>
      <c r="BL772" s="11"/>
      <c r="BM772" s="11"/>
      <c r="BN772" s="11"/>
      <c r="BO772" s="11"/>
      <c r="BP772" s="11"/>
      <c r="BQ772" s="11"/>
      <c r="BR772" s="11"/>
      <c r="BS772" s="11"/>
    </row>
    <row r="773" spans="1:71" x14ac:dyDescent="0.2">
      <c r="A773" s="16">
        <f t="shared" si="207"/>
        <v>772</v>
      </c>
      <c r="B773" s="11" t="str">
        <f t="shared" si="194"/>
        <v>59059-00001</v>
      </c>
      <c r="C773" s="11" t="str">
        <f t="shared" si="194"/>
        <v>59059-00001</v>
      </c>
      <c r="D773" s="7" t="s">
        <v>2975</v>
      </c>
      <c r="E773" s="6" t="s">
        <v>139</v>
      </c>
      <c r="F773" s="11" t="s">
        <v>8991</v>
      </c>
      <c r="G773" s="17" t="str">
        <f>INDEX(Data!G:G,MATCH($D773,Data!$D:$D,0))</f>
        <v>ARMEGA</v>
      </c>
      <c r="H773" s="17" t="str">
        <f>INDEX(Data!H:H,MATCH($D773,Data!$D:$D,0))</f>
        <v>Perimeter Laminated Tear-Offs</v>
      </c>
      <c r="I773" s="6" t="s">
        <v>2799</v>
      </c>
      <c r="J773" s="6" t="s">
        <v>5331</v>
      </c>
      <c r="K773" s="6" t="s">
        <v>5333</v>
      </c>
      <c r="L773" s="6" t="s">
        <v>8992</v>
      </c>
      <c r="M773" s="6" t="s">
        <v>5350</v>
      </c>
      <c r="N773" s="6" t="s">
        <v>5389</v>
      </c>
      <c r="O773" s="11"/>
      <c r="P773" s="11"/>
      <c r="Q773" s="6" t="s">
        <v>2858</v>
      </c>
      <c r="R773" s="9" t="b">
        <v>1</v>
      </c>
      <c r="S773" s="9" t="b">
        <v>1</v>
      </c>
      <c r="T773" s="6" t="s">
        <v>2975</v>
      </c>
      <c r="U773" s="17" t="str">
        <f>INDEX(Data!U:U,MATCH($D773,Data!$D:$D,0))</f>
        <v>59059-00001</v>
      </c>
      <c r="V773" s="17" t="str">
        <f>INDEX(Data!V:V,MATCH($D773,Data!$D:$D,0))</f>
        <v/>
      </c>
      <c r="W773" s="17" t="str">
        <f>INDEX(Data!W:W,MATCH($D773,Data!$D:$D,0))</f>
        <v/>
      </c>
      <c r="X773" s="17" t="str">
        <f>INDEX(Data!X:X,MATCH($D773,Data!$D:$D,0))</f>
        <v/>
      </c>
      <c r="Y773" s="17" t="str">
        <f>INDEX(Data!Y:Y,MATCH($D773,Data!$D:$D,0))</f>
        <v/>
      </c>
      <c r="Z773" s="17" t="str">
        <f>INDEX(Data!Z:Z,MATCH($D773,Data!$D:$D,0))</f>
        <v/>
      </c>
      <c r="AA773" s="17" t="str">
        <f>INDEX(Data!AA:AA,MATCH($D773,Data!$D:$D,0))</f>
        <v/>
      </c>
      <c r="AB773" s="17" t="str">
        <f>INDEX(Data!AB:AB,MATCH($D773,Data!$D:$D,0))</f>
        <v/>
      </c>
      <c r="AC773" s="17" t="str">
        <f>INDEX(Data!AC:AC,MATCH($D773,Data!$D:$D,0))</f>
        <v/>
      </c>
      <c r="AD773" s="17" t="str">
        <f>INDEX(Data!AD:AD,MATCH($D773,Data!$D:$D,0))</f>
        <v/>
      </c>
      <c r="AE773" s="17" t="str">
        <f>INDEX(Data!AE:AE,MATCH($D773,Data!$D:$D,0))</f>
        <v/>
      </c>
      <c r="AF773" s="17" t="str">
        <f>INDEX(Data!AF:AF,MATCH($D773,Data!$D:$D,0))</f>
        <v/>
      </c>
      <c r="AG773" s="17" t="str">
        <f>INDEX(Data!AG:AG,MATCH($D773,Data!$D:$D,0))</f>
        <v/>
      </c>
      <c r="AH773" s="17" t="str">
        <f>INDEX(Data!AH:AH,MATCH($D773,Data!$D:$D,0))</f>
        <v/>
      </c>
      <c r="AI773" s="17" t="str">
        <f>INDEX(Data!AI:AI,MATCH($D773,Data!$D:$D,0))</f>
        <v/>
      </c>
      <c r="AJ773" s="17" t="str">
        <f>INDEX(Data!AJ:AJ,MATCH($D773,Data!$D:$D,0))</f>
        <v/>
      </c>
      <c r="AK773" s="10">
        <v>30</v>
      </c>
      <c r="AL773" s="10">
        <v>33</v>
      </c>
      <c r="AM773" s="6" t="s">
        <v>1895</v>
      </c>
      <c r="AN773" s="6" t="s">
        <v>2820</v>
      </c>
      <c r="AO773" s="6" t="s">
        <v>2977</v>
      </c>
      <c r="AP773" s="6" t="s">
        <v>2860</v>
      </c>
      <c r="AQ773" s="18" t="s">
        <v>9465</v>
      </c>
      <c r="AR773" s="11" t="str">
        <f t="shared" si="195"/>
        <v>2W Distributor Bike</v>
      </c>
      <c r="AS773" s="11" t="str">
        <f t="shared" si="196"/>
        <v>2W Distributor - Moto</v>
      </c>
      <c r="AT773" s="11" t="str">
        <f t="shared" si="197"/>
        <v>2W Distributor</v>
      </c>
      <c r="AU773" s="11" t="str">
        <f t="shared" si="198"/>
        <v>H2</v>
      </c>
      <c r="AV773" s="11" t="str">
        <f t="shared" si="198"/>
        <v>International - Bike</v>
      </c>
      <c r="AW773" s="11" t="str">
        <f t="shared" si="199"/>
        <v>International - Moto</v>
      </c>
      <c r="AX773" s="11" t="str">
        <f t="shared" si="200"/>
        <v>International - AS</v>
      </c>
      <c r="AY773" s="11" t="str">
        <f t="shared" si="200"/>
        <v>International</v>
      </c>
      <c r="AZ773" s="11" t="str">
        <f t="shared" si="200"/>
        <v>International - New</v>
      </c>
      <c r="BA773" s="11" t="str">
        <f t="shared" si="201"/>
        <v>Mecanic Sport</v>
      </c>
      <c r="BB773" s="11" t="str">
        <f t="shared" si="202"/>
        <v>Moto Dealers</v>
      </c>
      <c r="BC773" s="11" t="str">
        <f t="shared" si="202"/>
        <v>Motonet</v>
      </c>
      <c r="BD773" s="11" t="str">
        <f t="shared" si="203"/>
        <v>Pierce AB</v>
      </c>
      <c r="BE773" s="11" t="str">
        <f t="shared" si="204"/>
        <v>Retail</v>
      </c>
      <c r="BF773" s="11" t="str">
        <f t="shared" si="205"/>
        <v>TREK</v>
      </c>
      <c r="BG773" s="11" t="s">
        <v>2978</v>
      </c>
      <c r="BH773" s="11" t="str">
        <f t="shared" si="206"/>
        <v>https://fs.amplifi.io//file?id=76d98e37-730a-4434-9311-c4731993ed8a&amp;variant=thumb&amp;extension=png</v>
      </c>
      <c r="BI773" s="11" t="s">
        <v>2978</v>
      </c>
      <c r="BJ773" s="11"/>
      <c r="BK773" s="11"/>
      <c r="BL773" s="11"/>
      <c r="BM773" s="11"/>
      <c r="BN773" s="11"/>
      <c r="BO773" s="11"/>
      <c r="BP773" s="11"/>
      <c r="BQ773" s="11"/>
      <c r="BR773" s="11"/>
      <c r="BS773" s="11"/>
    </row>
    <row r="774" spans="1:71" x14ac:dyDescent="0.2">
      <c r="A774" s="16">
        <f t="shared" si="207"/>
        <v>773</v>
      </c>
      <c r="B774" s="11" t="str">
        <f t="shared" si="194"/>
        <v>59060-00001</v>
      </c>
      <c r="C774" s="11" t="str">
        <f t="shared" si="194"/>
        <v>59060-00001</v>
      </c>
      <c r="D774" s="7" t="s">
        <v>2979</v>
      </c>
      <c r="E774" s="6" t="s">
        <v>139</v>
      </c>
      <c r="F774" s="11" t="s">
        <v>8991</v>
      </c>
      <c r="G774" s="17" t="str">
        <f>INDEX(Data!G:G,MATCH($D774,Data!$D:$D,0))</f>
        <v>ARMEGA</v>
      </c>
      <c r="H774" s="17" t="str">
        <f>INDEX(Data!H:H,MATCH($D774,Data!$D:$D,0))</f>
        <v>Nose Guard</v>
      </c>
      <c r="I774" s="6" t="s">
        <v>2799</v>
      </c>
      <c r="J774" s="6" t="s">
        <v>5331</v>
      </c>
      <c r="K774" s="6" t="s">
        <v>5333</v>
      </c>
      <c r="L774" s="6" t="s">
        <v>8992</v>
      </c>
      <c r="M774" s="6" t="s">
        <v>759</v>
      </c>
      <c r="N774" s="6" t="s">
        <v>5386</v>
      </c>
      <c r="O774" s="11"/>
      <c r="P774" s="11"/>
      <c r="Q774" s="6" t="s">
        <v>88</v>
      </c>
      <c r="R774" s="9" t="b">
        <v>1</v>
      </c>
      <c r="S774" s="9" t="b">
        <v>1</v>
      </c>
      <c r="T774" s="6" t="s">
        <v>2979</v>
      </c>
      <c r="U774" s="17" t="str">
        <f>INDEX(Data!U:U,MATCH($D774,Data!$D:$D,0))</f>
        <v>59060-00001</v>
      </c>
      <c r="V774" s="17" t="str">
        <f>INDEX(Data!V:V,MATCH($D774,Data!$D:$D,0))</f>
        <v/>
      </c>
      <c r="W774" s="17" t="str">
        <f>INDEX(Data!W:W,MATCH($D774,Data!$D:$D,0))</f>
        <v/>
      </c>
      <c r="X774" s="17" t="str">
        <f>INDEX(Data!X:X,MATCH($D774,Data!$D:$D,0))</f>
        <v/>
      </c>
      <c r="Y774" s="17" t="str">
        <f>INDEX(Data!Y:Y,MATCH($D774,Data!$D:$D,0))</f>
        <v/>
      </c>
      <c r="Z774" s="17" t="str">
        <f>INDEX(Data!Z:Z,MATCH($D774,Data!$D:$D,0))</f>
        <v/>
      </c>
      <c r="AA774" s="17" t="str">
        <f>INDEX(Data!AA:AA,MATCH($D774,Data!$D:$D,0))</f>
        <v/>
      </c>
      <c r="AB774" s="17" t="str">
        <f>INDEX(Data!AB:AB,MATCH($D774,Data!$D:$D,0))</f>
        <v/>
      </c>
      <c r="AC774" s="17" t="str">
        <f>INDEX(Data!AC:AC,MATCH($D774,Data!$D:$D,0))</f>
        <v/>
      </c>
      <c r="AD774" s="17" t="str">
        <f>INDEX(Data!AD:AD,MATCH($D774,Data!$D:$D,0))</f>
        <v/>
      </c>
      <c r="AE774" s="17" t="str">
        <f>INDEX(Data!AE:AE,MATCH($D774,Data!$D:$D,0))</f>
        <v/>
      </c>
      <c r="AF774" s="17" t="str">
        <f>INDEX(Data!AF:AF,MATCH($D774,Data!$D:$D,0))</f>
        <v/>
      </c>
      <c r="AG774" s="17" t="str">
        <f>INDEX(Data!AG:AG,MATCH($D774,Data!$D:$D,0))</f>
        <v/>
      </c>
      <c r="AH774" s="17" t="str">
        <f>INDEX(Data!AH:AH,MATCH($D774,Data!$D:$D,0))</f>
        <v/>
      </c>
      <c r="AI774" s="17" t="str">
        <f>INDEX(Data!AI:AI,MATCH($D774,Data!$D:$D,0))</f>
        <v/>
      </c>
      <c r="AJ774" s="17" t="str">
        <f>INDEX(Data!AJ:AJ,MATCH($D774,Data!$D:$D,0))</f>
        <v/>
      </c>
      <c r="AK774" s="10">
        <v>10</v>
      </c>
      <c r="AL774" s="10">
        <v>11</v>
      </c>
      <c r="AM774" s="6" t="s">
        <v>475</v>
      </c>
      <c r="AN774" s="6" t="s">
        <v>2800</v>
      </c>
      <c r="AO774" s="6" t="s">
        <v>2981</v>
      </c>
      <c r="AP774" s="6" t="s">
        <v>2801</v>
      </c>
      <c r="AQ774" s="18" t="s">
        <v>9465</v>
      </c>
      <c r="AR774" s="11" t="str">
        <f t="shared" si="195"/>
        <v>2W Distributor Bike</v>
      </c>
      <c r="AS774" s="11" t="str">
        <f t="shared" si="196"/>
        <v>2W Distributor - Moto</v>
      </c>
      <c r="AT774" s="11" t="str">
        <f t="shared" si="197"/>
        <v>2W Distributor</v>
      </c>
      <c r="AU774" s="11" t="str">
        <f t="shared" si="198"/>
        <v>H2</v>
      </c>
      <c r="AV774" s="11" t="str">
        <f t="shared" si="198"/>
        <v>International - Bike</v>
      </c>
      <c r="AW774" s="11" t="str">
        <f t="shared" si="199"/>
        <v>International - Moto</v>
      </c>
      <c r="AX774" s="11" t="str">
        <f t="shared" si="200"/>
        <v>International - AS</v>
      </c>
      <c r="AY774" s="11" t="str">
        <f t="shared" si="200"/>
        <v>International</v>
      </c>
      <c r="AZ774" s="11" t="str">
        <f t="shared" si="200"/>
        <v>International - New</v>
      </c>
      <c r="BA774" s="11" t="str">
        <f t="shared" si="201"/>
        <v>Mecanic Sport</v>
      </c>
      <c r="BB774" s="11" t="str">
        <f t="shared" si="202"/>
        <v>Moto Dealers</v>
      </c>
      <c r="BC774" s="11" t="str">
        <f t="shared" si="202"/>
        <v>Motonet</v>
      </c>
      <c r="BD774" s="11" t="str">
        <f t="shared" si="203"/>
        <v>Pierce AB</v>
      </c>
      <c r="BE774" s="11" t="str">
        <f t="shared" si="204"/>
        <v>Retail</v>
      </c>
      <c r="BF774" s="11" t="str">
        <f t="shared" si="205"/>
        <v>TREK</v>
      </c>
      <c r="BG774" s="11" t="s">
        <v>2982</v>
      </c>
      <c r="BH774" s="11" t="str">
        <f t="shared" si="206"/>
        <v>https://fs.amplifi.io//file?id=d9000805-a21b-454f-a2cb-58fe83f38477&amp;variant=thumb&amp;extension=png</v>
      </c>
      <c r="BI774" s="11" t="s">
        <v>2982</v>
      </c>
      <c r="BJ774" s="11"/>
      <c r="BK774" s="11"/>
      <c r="BL774" s="11"/>
      <c r="BM774" s="11"/>
      <c r="BN774" s="11"/>
      <c r="BO774" s="11"/>
      <c r="BP774" s="11"/>
      <c r="BQ774" s="11"/>
      <c r="BR774" s="11"/>
      <c r="BS774" s="11"/>
    </row>
    <row r="775" spans="1:71" x14ac:dyDescent="0.2">
      <c r="A775" s="16">
        <f t="shared" si="207"/>
        <v>774</v>
      </c>
      <c r="B775" s="11" t="str">
        <f t="shared" si="194"/>
        <v>59060-00002</v>
      </c>
      <c r="C775" s="11" t="str">
        <f t="shared" si="194"/>
        <v>59060-00002</v>
      </c>
      <c r="D775" s="7" t="s">
        <v>2983</v>
      </c>
      <c r="E775" s="6" t="s">
        <v>139</v>
      </c>
      <c r="F775" s="11" t="s">
        <v>8991</v>
      </c>
      <c r="G775" s="17" t="str">
        <f>INDEX(Data!G:G,MATCH($D775,Data!$D:$D,0))</f>
        <v>ARMEGA</v>
      </c>
      <c r="H775" s="17" t="str">
        <f>INDEX(Data!H:H,MATCH($D775,Data!$D:$D,0))</f>
        <v>Nose Guard</v>
      </c>
      <c r="I775" s="6" t="s">
        <v>2799</v>
      </c>
      <c r="J775" s="6" t="s">
        <v>5331</v>
      </c>
      <c r="K775" s="6" t="s">
        <v>5333</v>
      </c>
      <c r="L775" s="6" t="s">
        <v>8992</v>
      </c>
      <c r="M775" s="6" t="s">
        <v>759</v>
      </c>
      <c r="N775" s="6" t="s">
        <v>5386</v>
      </c>
      <c r="O775" s="11"/>
      <c r="P775" s="11"/>
      <c r="Q775" s="6" t="s">
        <v>389</v>
      </c>
      <c r="R775" s="9" t="b">
        <v>1</v>
      </c>
      <c r="S775" s="9" t="b">
        <v>1</v>
      </c>
      <c r="T775" s="6" t="s">
        <v>2983</v>
      </c>
      <c r="U775" s="17" t="str">
        <f>INDEX(Data!U:U,MATCH($D775,Data!$D:$D,0))</f>
        <v>59060-00002</v>
      </c>
      <c r="V775" s="17" t="str">
        <f>INDEX(Data!V:V,MATCH($D775,Data!$D:$D,0))</f>
        <v/>
      </c>
      <c r="W775" s="17" t="str">
        <f>INDEX(Data!W:W,MATCH($D775,Data!$D:$D,0))</f>
        <v/>
      </c>
      <c r="X775" s="17" t="str">
        <f>INDEX(Data!X:X,MATCH($D775,Data!$D:$D,0))</f>
        <v/>
      </c>
      <c r="Y775" s="17" t="str">
        <f>INDEX(Data!Y:Y,MATCH($D775,Data!$D:$D,0))</f>
        <v/>
      </c>
      <c r="Z775" s="17" t="str">
        <f>INDEX(Data!Z:Z,MATCH($D775,Data!$D:$D,0))</f>
        <v/>
      </c>
      <c r="AA775" s="17" t="str">
        <f>INDEX(Data!AA:AA,MATCH($D775,Data!$D:$D,0))</f>
        <v/>
      </c>
      <c r="AB775" s="17" t="str">
        <f>INDEX(Data!AB:AB,MATCH($D775,Data!$D:$D,0))</f>
        <v/>
      </c>
      <c r="AC775" s="17" t="str">
        <f>INDEX(Data!AC:AC,MATCH($D775,Data!$D:$D,0))</f>
        <v/>
      </c>
      <c r="AD775" s="17" t="str">
        <f>INDEX(Data!AD:AD,MATCH($D775,Data!$D:$D,0))</f>
        <v/>
      </c>
      <c r="AE775" s="17" t="str">
        <f>INDEX(Data!AE:AE,MATCH($D775,Data!$D:$D,0))</f>
        <v/>
      </c>
      <c r="AF775" s="17" t="str">
        <f>INDEX(Data!AF:AF,MATCH($D775,Data!$D:$D,0))</f>
        <v/>
      </c>
      <c r="AG775" s="17" t="str">
        <f>INDEX(Data!AG:AG,MATCH($D775,Data!$D:$D,0))</f>
        <v/>
      </c>
      <c r="AH775" s="17" t="str">
        <f>INDEX(Data!AH:AH,MATCH($D775,Data!$D:$D,0))</f>
        <v/>
      </c>
      <c r="AI775" s="17" t="str">
        <f>INDEX(Data!AI:AI,MATCH($D775,Data!$D:$D,0))</f>
        <v/>
      </c>
      <c r="AJ775" s="17" t="str">
        <f>INDEX(Data!AJ:AJ,MATCH($D775,Data!$D:$D,0))</f>
        <v/>
      </c>
      <c r="AK775" s="10">
        <v>10</v>
      </c>
      <c r="AL775" s="10">
        <v>11</v>
      </c>
      <c r="AM775" s="6" t="s">
        <v>475</v>
      </c>
      <c r="AN775" s="6" t="s">
        <v>2800</v>
      </c>
      <c r="AO775" s="6" t="s">
        <v>2981</v>
      </c>
      <c r="AP775" s="6" t="s">
        <v>2801</v>
      </c>
      <c r="AQ775" s="18" t="s">
        <v>9465</v>
      </c>
      <c r="AR775" s="11" t="str">
        <f t="shared" si="195"/>
        <v>2W Distributor Bike</v>
      </c>
      <c r="AS775" s="11" t="str">
        <f t="shared" si="196"/>
        <v>2W Distributor - Moto</v>
      </c>
      <c r="AT775" s="11" t="str">
        <f t="shared" si="197"/>
        <v>2W Distributor</v>
      </c>
      <c r="AU775" s="11" t="str">
        <f t="shared" si="198"/>
        <v>H2</v>
      </c>
      <c r="AV775" s="11" t="str">
        <f t="shared" si="198"/>
        <v>International - Bike</v>
      </c>
      <c r="AW775" s="11" t="str">
        <f t="shared" si="199"/>
        <v>International - Moto</v>
      </c>
      <c r="AX775" s="11" t="str">
        <f t="shared" si="200"/>
        <v>International - AS</v>
      </c>
      <c r="AY775" s="11" t="str">
        <f t="shared" si="200"/>
        <v>International</v>
      </c>
      <c r="AZ775" s="11" t="str">
        <f t="shared" si="200"/>
        <v>International - New</v>
      </c>
      <c r="BA775" s="11" t="str">
        <f t="shared" si="201"/>
        <v>Mecanic Sport</v>
      </c>
      <c r="BB775" s="11" t="str">
        <f t="shared" si="202"/>
        <v>Moto Dealers</v>
      </c>
      <c r="BC775" s="11" t="str">
        <f t="shared" si="202"/>
        <v>Motonet</v>
      </c>
      <c r="BD775" s="11" t="str">
        <f t="shared" si="203"/>
        <v>Pierce AB</v>
      </c>
      <c r="BE775" s="11" t="str">
        <f t="shared" si="204"/>
        <v>Retail</v>
      </c>
      <c r="BF775" s="11" t="str">
        <f t="shared" si="205"/>
        <v>TREK</v>
      </c>
      <c r="BG775" s="11" t="s">
        <v>2984</v>
      </c>
      <c r="BH775" s="11" t="str">
        <f t="shared" si="206"/>
        <v>https://fs.amplifi.io//file?id=f28c0864-0431-4cd9-8151-c654615d0a81&amp;variant=thumb&amp;extension=png</v>
      </c>
      <c r="BI775" s="11" t="s">
        <v>2984</v>
      </c>
      <c r="BJ775" s="11"/>
      <c r="BK775" s="11"/>
      <c r="BL775" s="11"/>
      <c r="BM775" s="11"/>
      <c r="BN775" s="11"/>
      <c r="BO775" s="11"/>
      <c r="BP775" s="11"/>
      <c r="BQ775" s="11"/>
      <c r="BR775" s="11"/>
      <c r="BS775" s="11"/>
    </row>
    <row r="776" spans="1:71" x14ac:dyDescent="0.2">
      <c r="A776" s="16">
        <f t="shared" si="207"/>
        <v>775</v>
      </c>
      <c r="B776" s="11" t="str">
        <f t="shared" si="194"/>
        <v>59061-00001</v>
      </c>
      <c r="C776" s="11" t="str">
        <f t="shared" si="194"/>
        <v>59061-00001</v>
      </c>
      <c r="D776" s="7" t="s">
        <v>2985</v>
      </c>
      <c r="E776" s="6" t="s">
        <v>2411</v>
      </c>
      <c r="F776" s="11" t="s">
        <v>8991</v>
      </c>
      <c r="G776" s="17" t="str">
        <f>INDEX(Data!G:G,MATCH($D776,Data!$D:$D,0))</f>
        <v>ARMEGA</v>
      </c>
      <c r="H776" s="17" t="str">
        <f>INDEX(Data!H:H,MATCH($D776,Data!$D:$D,0))</f>
        <v>Nose Guard</v>
      </c>
      <c r="I776" s="6" t="s">
        <v>2799</v>
      </c>
      <c r="J776" s="6" t="s">
        <v>5331</v>
      </c>
      <c r="K776" s="6" t="s">
        <v>5333</v>
      </c>
      <c r="L776" s="6" t="s">
        <v>8992</v>
      </c>
      <c r="M776" s="6" t="s">
        <v>759</v>
      </c>
      <c r="N776" s="6" t="s">
        <v>5386</v>
      </c>
      <c r="O776" s="11"/>
      <c r="P776" s="11"/>
      <c r="Q776" s="6" t="s">
        <v>88</v>
      </c>
      <c r="R776" s="9" t="b">
        <v>1</v>
      </c>
      <c r="S776" s="9" t="b">
        <v>1</v>
      </c>
      <c r="T776" s="6" t="s">
        <v>2985</v>
      </c>
      <c r="U776" s="17" t="str">
        <f>INDEX(Data!U:U,MATCH($D776,Data!$D:$D,0))</f>
        <v>59061-00001</v>
      </c>
      <c r="V776" s="17" t="str">
        <f>INDEX(Data!V:V,MATCH($D776,Data!$D:$D,0))</f>
        <v/>
      </c>
      <c r="W776" s="17" t="str">
        <f>INDEX(Data!W:W,MATCH($D776,Data!$D:$D,0))</f>
        <v/>
      </c>
      <c r="X776" s="17" t="str">
        <f>INDEX(Data!X:X,MATCH($D776,Data!$D:$D,0))</f>
        <v/>
      </c>
      <c r="Y776" s="17" t="str">
        <f>INDEX(Data!Y:Y,MATCH($D776,Data!$D:$D,0))</f>
        <v/>
      </c>
      <c r="Z776" s="17" t="str">
        <f>INDEX(Data!Z:Z,MATCH($D776,Data!$D:$D,0))</f>
        <v/>
      </c>
      <c r="AA776" s="17" t="str">
        <f>INDEX(Data!AA:AA,MATCH($D776,Data!$D:$D,0))</f>
        <v/>
      </c>
      <c r="AB776" s="17" t="str">
        <f>INDEX(Data!AB:AB,MATCH($D776,Data!$D:$D,0))</f>
        <v/>
      </c>
      <c r="AC776" s="17" t="str">
        <f>INDEX(Data!AC:AC,MATCH($D776,Data!$D:$D,0))</f>
        <v/>
      </c>
      <c r="AD776" s="17" t="str">
        <f>INDEX(Data!AD:AD,MATCH($D776,Data!$D:$D,0))</f>
        <v/>
      </c>
      <c r="AE776" s="17" t="str">
        <f>INDEX(Data!AE:AE,MATCH($D776,Data!$D:$D,0))</f>
        <v/>
      </c>
      <c r="AF776" s="17" t="str">
        <f>INDEX(Data!AF:AF,MATCH($D776,Data!$D:$D,0))</f>
        <v/>
      </c>
      <c r="AG776" s="17" t="str">
        <f>INDEX(Data!AG:AG,MATCH($D776,Data!$D:$D,0))</f>
        <v/>
      </c>
      <c r="AH776" s="17" t="str">
        <f>INDEX(Data!AH:AH,MATCH($D776,Data!$D:$D,0))</f>
        <v/>
      </c>
      <c r="AI776" s="17" t="str">
        <f>INDEX(Data!AI:AI,MATCH($D776,Data!$D:$D,0))</f>
        <v/>
      </c>
      <c r="AJ776" s="17" t="str">
        <f>INDEX(Data!AJ:AJ,MATCH($D776,Data!$D:$D,0))</f>
        <v/>
      </c>
      <c r="AK776" s="10">
        <v>10</v>
      </c>
      <c r="AL776" s="10">
        <v>11</v>
      </c>
      <c r="AM776" s="6" t="s">
        <v>475</v>
      </c>
      <c r="AN776" s="6" t="s">
        <v>2800</v>
      </c>
      <c r="AO776" s="6" t="s">
        <v>2986</v>
      </c>
      <c r="AP776" s="6" t="s">
        <v>2801</v>
      </c>
      <c r="AQ776" s="18" t="s">
        <v>9465</v>
      </c>
      <c r="AR776" s="11" t="str">
        <f t="shared" si="195"/>
        <v/>
      </c>
      <c r="AS776" s="11" t="str">
        <f t="shared" si="196"/>
        <v>2W Distributor - Moto</v>
      </c>
      <c r="AT776" s="11" t="str">
        <f t="shared" si="197"/>
        <v>2W Distributor</v>
      </c>
      <c r="AU776" s="11" t="str">
        <f t="shared" si="198"/>
        <v/>
      </c>
      <c r="AV776" s="11" t="str">
        <f t="shared" si="198"/>
        <v/>
      </c>
      <c r="AW776" s="11" t="str">
        <f t="shared" si="199"/>
        <v>International - Moto</v>
      </c>
      <c r="AX776" s="11" t="str">
        <f t="shared" si="200"/>
        <v>International - AS</v>
      </c>
      <c r="AY776" s="11" t="str">
        <f t="shared" si="200"/>
        <v>International</v>
      </c>
      <c r="AZ776" s="11" t="str">
        <f t="shared" si="200"/>
        <v>International - New</v>
      </c>
      <c r="BA776" s="11" t="str">
        <f t="shared" si="201"/>
        <v>Mecanic Sport</v>
      </c>
      <c r="BB776" s="11" t="str">
        <f t="shared" si="202"/>
        <v>Moto Dealers</v>
      </c>
      <c r="BC776" s="11" t="str">
        <f t="shared" si="202"/>
        <v>Motonet</v>
      </c>
      <c r="BD776" s="11" t="str">
        <f t="shared" si="203"/>
        <v>Pierce AB</v>
      </c>
      <c r="BE776" s="11" t="str">
        <f t="shared" si="204"/>
        <v>Retail</v>
      </c>
      <c r="BF776" s="11" t="str">
        <f t="shared" si="205"/>
        <v/>
      </c>
      <c r="BG776" s="11" t="e">
        <v>#N/A</v>
      </c>
      <c r="BH776" s="11" t="e">
        <f t="shared" si="206"/>
        <v>#N/A</v>
      </c>
      <c r="BI776" s="11"/>
      <c r="BJ776" s="11"/>
      <c r="BK776" s="11"/>
      <c r="BL776" s="11"/>
      <c r="BM776" s="11"/>
      <c r="BN776" s="11"/>
      <c r="BO776" s="11"/>
      <c r="BP776" s="11"/>
      <c r="BQ776" s="11"/>
      <c r="BR776" s="11"/>
      <c r="BS776" s="11"/>
    </row>
    <row r="777" spans="1:71" x14ac:dyDescent="0.2">
      <c r="A777" s="16">
        <f t="shared" si="207"/>
        <v>776</v>
      </c>
      <c r="B777" s="11" t="str">
        <f t="shared" si="194"/>
        <v>59063-00001</v>
      </c>
      <c r="C777" s="11" t="str">
        <f t="shared" si="194"/>
        <v>59063-00001</v>
      </c>
      <c r="D777" s="7" t="s">
        <v>2987</v>
      </c>
      <c r="E777" s="6" t="s">
        <v>139</v>
      </c>
      <c r="F777" s="11" t="s">
        <v>8991</v>
      </c>
      <c r="G777" s="17" t="str">
        <f>INDEX(Data!G:G,MATCH($D777,Data!$D:$D,0))</f>
        <v>ARMEGA FORECAST</v>
      </c>
      <c r="H777" s="17" t="str">
        <f>INDEX(Data!H:H,MATCH($D777,Data!$D:$D,0))</f>
        <v>Replacement</v>
      </c>
      <c r="I777" s="6" t="s">
        <v>2799</v>
      </c>
      <c r="J777" s="6" t="s">
        <v>5331</v>
      </c>
      <c r="K777" s="6" t="s">
        <v>5333</v>
      </c>
      <c r="L777" s="6" t="s">
        <v>8992</v>
      </c>
      <c r="M777" s="6" t="s">
        <v>5349</v>
      </c>
      <c r="N777" s="6" t="s">
        <v>638</v>
      </c>
      <c r="O777" s="11"/>
      <c r="P777" s="11"/>
      <c r="Q777" s="6" t="s">
        <v>638</v>
      </c>
      <c r="R777" s="9" t="b">
        <v>1</v>
      </c>
      <c r="S777" s="9" t="b">
        <v>1</v>
      </c>
      <c r="T777" s="6" t="s">
        <v>2987</v>
      </c>
      <c r="U777" s="17" t="str">
        <f>INDEX(Data!U:U,MATCH($D777,Data!$D:$D,0))</f>
        <v>59063-00001</v>
      </c>
      <c r="V777" s="17" t="str">
        <f>INDEX(Data!V:V,MATCH($D777,Data!$D:$D,0))</f>
        <v/>
      </c>
      <c r="W777" s="17" t="str">
        <f>INDEX(Data!W:W,MATCH($D777,Data!$D:$D,0))</f>
        <v/>
      </c>
      <c r="X777" s="17" t="str">
        <f>INDEX(Data!X:X,MATCH($D777,Data!$D:$D,0))</f>
        <v/>
      </c>
      <c r="Y777" s="17" t="str">
        <f>INDEX(Data!Y:Y,MATCH($D777,Data!$D:$D,0))</f>
        <v/>
      </c>
      <c r="Z777" s="17" t="str">
        <f>INDEX(Data!Z:Z,MATCH($D777,Data!$D:$D,0))</f>
        <v/>
      </c>
      <c r="AA777" s="17" t="str">
        <f>INDEX(Data!AA:AA,MATCH($D777,Data!$D:$D,0))</f>
        <v/>
      </c>
      <c r="AB777" s="17" t="str">
        <f>INDEX(Data!AB:AB,MATCH($D777,Data!$D:$D,0))</f>
        <v/>
      </c>
      <c r="AC777" s="17" t="str">
        <f>INDEX(Data!AC:AC,MATCH($D777,Data!$D:$D,0))</f>
        <v/>
      </c>
      <c r="AD777" s="17" t="str">
        <f>INDEX(Data!AD:AD,MATCH($D777,Data!$D:$D,0))</f>
        <v/>
      </c>
      <c r="AE777" s="17" t="str">
        <f>INDEX(Data!AE:AE,MATCH($D777,Data!$D:$D,0))</f>
        <v/>
      </c>
      <c r="AF777" s="17" t="str">
        <f>INDEX(Data!AF:AF,MATCH($D777,Data!$D:$D,0))</f>
        <v/>
      </c>
      <c r="AG777" s="17" t="str">
        <f>INDEX(Data!AG:AG,MATCH($D777,Data!$D:$D,0))</f>
        <v/>
      </c>
      <c r="AH777" s="17" t="str">
        <f>INDEX(Data!AH:AH,MATCH($D777,Data!$D:$D,0))</f>
        <v/>
      </c>
      <c r="AI777" s="17" t="str">
        <f>INDEX(Data!AI:AI,MATCH($D777,Data!$D:$D,0))</f>
        <v/>
      </c>
      <c r="AJ777" s="17" t="str">
        <f>INDEX(Data!AJ:AJ,MATCH($D777,Data!$D:$D,0))</f>
        <v/>
      </c>
      <c r="AK777" s="10">
        <v>28</v>
      </c>
      <c r="AL777" s="10">
        <v>30</v>
      </c>
      <c r="AM777" s="6" t="s">
        <v>475</v>
      </c>
      <c r="AN777" s="6" t="s">
        <v>2800</v>
      </c>
      <c r="AO777" s="6" t="s">
        <v>2988</v>
      </c>
      <c r="AP777" s="6" t="s">
        <v>2801</v>
      </c>
      <c r="AQ777" s="18" t="s">
        <v>9465</v>
      </c>
      <c r="AR777" s="11" t="str">
        <f t="shared" si="195"/>
        <v>2W Distributor Bike</v>
      </c>
      <c r="AS777" s="11" t="str">
        <f t="shared" si="196"/>
        <v>2W Distributor - Moto</v>
      </c>
      <c r="AT777" s="11" t="str">
        <f t="shared" si="197"/>
        <v>2W Distributor</v>
      </c>
      <c r="AU777" s="11" t="str">
        <f t="shared" si="198"/>
        <v>H2</v>
      </c>
      <c r="AV777" s="11" t="str">
        <f t="shared" si="198"/>
        <v>International - Bike</v>
      </c>
      <c r="AW777" s="11" t="str">
        <f t="shared" si="199"/>
        <v>International - Moto</v>
      </c>
      <c r="AX777" s="11" t="str">
        <f t="shared" si="200"/>
        <v>International - AS</v>
      </c>
      <c r="AY777" s="11" t="str">
        <f t="shared" si="200"/>
        <v>International</v>
      </c>
      <c r="AZ777" s="11" t="str">
        <f t="shared" si="200"/>
        <v>International - New</v>
      </c>
      <c r="BA777" s="11" t="str">
        <f t="shared" si="201"/>
        <v>Mecanic Sport</v>
      </c>
      <c r="BB777" s="11" t="str">
        <f t="shared" si="202"/>
        <v>Moto Dealers</v>
      </c>
      <c r="BC777" s="11" t="str">
        <f t="shared" si="202"/>
        <v>Motonet</v>
      </c>
      <c r="BD777" s="11" t="str">
        <f t="shared" si="203"/>
        <v>Pierce AB</v>
      </c>
      <c r="BE777" s="11" t="str">
        <f t="shared" si="204"/>
        <v>Retail</v>
      </c>
      <c r="BF777" s="11" t="str">
        <f t="shared" si="205"/>
        <v>TREK</v>
      </c>
      <c r="BG777" s="11" t="s">
        <v>2989</v>
      </c>
      <c r="BH777" s="11" t="str">
        <f t="shared" si="206"/>
        <v>https://fs.amplifi.io//file?id=b5853d2c-5e52-40b4-8c5a-3ef8e832123d&amp;variant=thumb&amp;extension=png</v>
      </c>
      <c r="BI777" s="11" t="s">
        <v>2989</v>
      </c>
      <c r="BJ777" s="11"/>
      <c r="BK777" s="11"/>
      <c r="BL777" s="11"/>
      <c r="BM777" s="11"/>
      <c r="BN777" s="11"/>
      <c r="BO777" s="11"/>
      <c r="BP777" s="11"/>
      <c r="BQ777" s="11"/>
      <c r="BR777" s="11"/>
      <c r="BS777" s="11"/>
    </row>
    <row r="778" spans="1:71" x14ac:dyDescent="0.2">
      <c r="A778" s="16">
        <f t="shared" si="207"/>
        <v>777</v>
      </c>
      <c r="B778" s="11" t="str">
        <f t="shared" si="194"/>
        <v>59063-00002</v>
      </c>
      <c r="C778" s="11" t="str">
        <f t="shared" si="194"/>
        <v>59063-00002</v>
      </c>
      <c r="D778" s="7" t="s">
        <v>2990</v>
      </c>
      <c r="E778" s="6" t="s">
        <v>139</v>
      </c>
      <c r="F778" s="11" t="s">
        <v>8991</v>
      </c>
      <c r="G778" s="17" t="str">
        <f>INDEX(Data!G:G,MATCH($D778,Data!$D:$D,0))</f>
        <v>ARMEGA FORECAST</v>
      </c>
      <c r="H778" s="17" t="str">
        <f>INDEX(Data!H:H,MATCH($D778,Data!$D:$D,0))</f>
        <v>Replacement</v>
      </c>
      <c r="I778" s="6" t="s">
        <v>2799</v>
      </c>
      <c r="J778" s="6" t="s">
        <v>5331</v>
      </c>
      <c r="K778" s="6" t="s">
        <v>5333</v>
      </c>
      <c r="L778" s="6" t="s">
        <v>8992</v>
      </c>
      <c r="M778" s="6" t="s">
        <v>5349</v>
      </c>
      <c r="N778" s="6" t="s">
        <v>638</v>
      </c>
      <c r="O778" s="11"/>
      <c r="P778" s="11"/>
      <c r="Q778" s="6" t="s">
        <v>2804</v>
      </c>
      <c r="R778" s="9" t="b">
        <v>1</v>
      </c>
      <c r="S778" s="9" t="b">
        <v>1</v>
      </c>
      <c r="T778" s="6" t="s">
        <v>2990</v>
      </c>
      <c r="U778" s="17" t="str">
        <f>INDEX(Data!U:U,MATCH($D778,Data!$D:$D,0))</f>
        <v>59063-00002</v>
      </c>
      <c r="V778" s="17" t="str">
        <f>INDEX(Data!V:V,MATCH($D778,Data!$D:$D,0))</f>
        <v/>
      </c>
      <c r="W778" s="17" t="str">
        <f>INDEX(Data!W:W,MATCH($D778,Data!$D:$D,0))</f>
        <v/>
      </c>
      <c r="X778" s="17" t="str">
        <f>INDEX(Data!X:X,MATCH($D778,Data!$D:$D,0))</f>
        <v/>
      </c>
      <c r="Y778" s="17" t="str">
        <f>INDEX(Data!Y:Y,MATCH($D778,Data!$D:$D,0))</f>
        <v/>
      </c>
      <c r="Z778" s="17" t="str">
        <f>INDEX(Data!Z:Z,MATCH($D778,Data!$D:$D,0))</f>
        <v/>
      </c>
      <c r="AA778" s="17" t="str">
        <f>INDEX(Data!AA:AA,MATCH($D778,Data!$D:$D,0))</f>
        <v/>
      </c>
      <c r="AB778" s="17" t="str">
        <f>INDEX(Data!AB:AB,MATCH($D778,Data!$D:$D,0))</f>
        <v/>
      </c>
      <c r="AC778" s="17" t="str">
        <f>INDEX(Data!AC:AC,MATCH($D778,Data!$D:$D,0))</f>
        <v/>
      </c>
      <c r="AD778" s="17" t="str">
        <f>INDEX(Data!AD:AD,MATCH($D778,Data!$D:$D,0))</f>
        <v/>
      </c>
      <c r="AE778" s="17" t="str">
        <f>INDEX(Data!AE:AE,MATCH($D778,Data!$D:$D,0))</f>
        <v/>
      </c>
      <c r="AF778" s="17" t="str">
        <f>INDEX(Data!AF:AF,MATCH($D778,Data!$D:$D,0))</f>
        <v/>
      </c>
      <c r="AG778" s="17" t="str">
        <f>INDEX(Data!AG:AG,MATCH($D778,Data!$D:$D,0))</f>
        <v/>
      </c>
      <c r="AH778" s="17" t="str">
        <f>INDEX(Data!AH:AH,MATCH($D778,Data!$D:$D,0))</f>
        <v/>
      </c>
      <c r="AI778" s="17" t="str">
        <f>INDEX(Data!AI:AI,MATCH($D778,Data!$D:$D,0))</f>
        <v/>
      </c>
      <c r="AJ778" s="17" t="str">
        <f>INDEX(Data!AJ:AJ,MATCH($D778,Data!$D:$D,0))</f>
        <v/>
      </c>
      <c r="AK778" s="10">
        <v>28</v>
      </c>
      <c r="AL778" s="10">
        <v>30</v>
      </c>
      <c r="AM778" s="6" t="s">
        <v>475</v>
      </c>
      <c r="AN778" s="6" t="s">
        <v>2800</v>
      </c>
      <c r="AO778" s="6" t="s">
        <v>2988</v>
      </c>
      <c r="AP778" s="6" t="s">
        <v>2801</v>
      </c>
      <c r="AQ778" s="18" t="s">
        <v>9465</v>
      </c>
      <c r="AR778" s="11" t="str">
        <f t="shared" si="195"/>
        <v>2W Distributor Bike</v>
      </c>
      <c r="AS778" s="11" t="str">
        <f t="shared" si="196"/>
        <v>2W Distributor - Moto</v>
      </c>
      <c r="AT778" s="11" t="str">
        <f t="shared" si="197"/>
        <v>2W Distributor</v>
      </c>
      <c r="AU778" s="11" t="str">
        <f t="shared" si="198"/>
        <v>H2</v>
      </c>
      <c r="AV778" s="11" t="str">
        <f t="shared" si="198"/>
        <v>International - Bike</v>
      </c>
      <c r="AW778" s="11" t="str">
        <f t="shared" si="199"/>
        <v>International - Moto</v>
      </c>
      <c r="AX778" s="11" t="str">
        <f t="shared" si="200"/>
        <v>International - AS</v>
      </c>
      <c r="AY778" s="11" t="str">
        <f t="shared" si="200"/>
        <v>International</v>
      </c>
      <c r="AZ778" s="11" t="str">
        <f t="shared" si="200"/>
        <v>International - New</v>
      </c>
      <c r="BA778" s="11" t="str">
        <f t="shared" si="201"/>
        <v>Mecanic Sport</v>
      </c>
      <c r="BB778" s="11" t="str">
        <f t="shared" si="202"/>
        <v>Moto Dealers</v>
      </c>
      <c r="BC778" s="11" t="str">
        <f t="shared" si="202"/>
        <v>Motonet</v>
      </c>
      <c r="BD778" s="11" t="str">
        <f t="shared" si="203"/>
        <v>Pierce AB</v>
      </c>
      <c r="BE778" s="11" t="str">
        <f t="shared" si="204"/>
        <v>Retail</v>
      </c>
      <c r="BF778" s="11" t="str">
        <f t="shared" si="205"/>
        <v>TREK</v>
      </c>
      <c r="BG778" s="11" t="s">
        <v>2991</v>
      </c>
      <c r="BH778" s="11" t="str">
        <f t="shared" si="206"/>
        <v>https://fs.amplifi.io//file?id=ef7144e0-415a-4313-a376-b7b7233e3e10&amp;variant=thumb&amp;extension=png</v>
      </c>
      <c r="BI778" s="11" t="s">
        <v>2991</v>
      </c>
      <c r="BJ778" s="11"/>
      <c r="BK778" s="11"/>
      <c r="BL778" s="11"/>
      <c r="BM778" s="11"/>
      <c r="BN778" s="11"/>
      <c r="BO778" s="11"/>
      <c r="BP778" s="11"/>
      <c r="BQ778" s="11"/>
      <c r="BR778" s="11"/>
      <c r="BS778" s="11"/>
    </row>
    <row r="779" spans="1:71" x14ac:dyDescent="0.2">
      <c r="A779" s="16">
        <f t="shared" si="207"/>
        <v>778</v>
      </c>
      <c r="B779" s="11" t="str">
        <f t="shared" si="194"/>
        <v>59064-00001</v>
      </c>
      <c r="C779" s="11" t="str">
        <f t="shared" si="194"/>
        <v>59064-00001</v>
      </c>
      <c r="D779" s="7" t="s">
        <v>2992</v>
      </c>
      <c r="E779" s="6" t="s">
        <v>139</v>
      </c>
      <c r="F779" s="11" t="s">
        <v>8991</v>
      </c>
      <c r="G779" s="17" t="str">
        <f>INDEX(Data!G:G,MATCH($D779,Data!$D:$D,0))</f>
        <v>ARMEGA FORECAST</v>
      </c>
      <c r="H779" s="17" t="str">
        <f>INDEX(Data!H:H,MATCH($D779,Data!$D:$D,0))</f>
        <v>Replacement</v>
      </c>
      <c r="I779" s="6" t="s">
        <v>2799</v>
      </c>
      <c r="J779" s="6" t="s">
        <v>5331</v>
      </c>
      <c r="K779" s="6" t="s">
        <v>5333</v>
      </c>
      <c r="L779" s="6" t="s">
        <v>8992</v>
      </c>
      <c r="M779" s="6" t="s">
        <v>5349</v>
      </c>
      <c r="N779" s="6" t="s">
        <v>5382</v>
      </c>
      <c r="O779" s="11"/>
      <c r="P779" s="11"/>
      <c r="Q779" s="6" t="s">
        <v>638</v>
      </c>
      <c r="R779" s="9" t="b">
        <v>1</v>
      </c>
      <c r="S779" s="9" t="b">
        <v>1</v>
      </c>
      <c r="T779" s="6" t="s">
        <v>2992</v>
      </c>
      <c r="U779" s="17" t="str">
        <f>INDEX(Data!U:U,MATCH($D779,Data!$D:$D,0))</f>
        <v>59064-00001</v>
      </c>
      <c r="V779" s="17" t="str">
        <f>INDEX(Data!V:V,MATCH($D779,Data!$D:$D,0))</f>
        <v/>
      </c>
      <c r="W779" s="17" t="str">
        <f>INDEX(Data!W:W,MATCH($D779,Data!$D:$D,0))</f>
        <v/>
      </c>
      <c r="X779" s="17" t="str">
        <f>INDEX(Data!X:X,MATCH($D779,Data!$D:$D,0))</f>
        <v/>
      </c>
      <c r="Y779" s="17" t="str">
        <f>INDEX(Data!Y:Y,MATCH($D779,Data!$D:$D,0))</f>
        <v/>
      </c>
      <c r="Z779" s="17" t="str">
        <f>INDEX(Data!Z:Z,MATCH($D779,Data!$D:$D,0))</f>
        <v/>
      </c>
      <c r="AA779" s="17" t="str">
        <f>INDEX(Data!AA:AA,MATCH($D779,Data!$D:$D,0))</f>
        <v/>
      </c>
      <c r="AB779" s="17" t="str">
        <f>INDEX(Data!AB:AB,MATCH($D779,Data!$D:$D,0))</f>
        <v/>
      </c>
      <c r="AC779" s="17" t="str">
        <f>INDEX(Data!AC:AC,MATCH($D779,Data!$D:$D,0))</f>
        <v/>
      </c>
      <c r="AD779" s="17" t="str">
        <f>INDEX(Data!AD:AD,MATCH($D779,Data!$D:$D,0))</f>
        <v/>
      </c>
      <c r="AE779" s="17" t="str">
        <f>INDEX(Data!AE:AE,MATCH($D779,Data!$D:$D,0))</f>
        <v/>
      </c>
      <c r="AF779" s="17" t="str">
        <f>INDEX(Data!AF:AF,MATCH($D779,Data!$D:$D,0))</f>
        <v/>
      </c>
      <c r="AG779" s="17" t="str">
        <f>INDEX(Data!AG:AG,MATCH($D779,Data!$D:$D,0))</f>
        <v/>
      </c>
      <c r="AH779" s="17" t="str">
        <f>INDEX(Data!AH:AH,MATCH($D779,Data!$D:$D,0))</f>
        <v/>
      </c>
      <c r="AI779" s="17" t="str">
        <f>INDEX(Data!AI:AI,MATCH($D779,Data!$D:$D,0))</f>
        <v/>
      </c>
      <c r="AJ779" s="17" t="str">
        <f>INDEX(Data!AJ:AJ,MATCH($D779,Data!$D:$D,0))</f>
        <v/>
      </c>
      <c r="AK779" s="10">
        <v>34</v>
      </c>
      <c r="AL779" s="10">
        <v>36</v>
      </c>
      <c r="AM779" s="6" t="s">
        <v>475</v>
      </c>
      <c r="AN779" s="6" t="s">
        <v>2800</v>
      </c>
      <c r="AO779" s="6" t="s">
        <v>2988</v>
      </c>
      <c r="AP779" s="6" t="s">
        <v>2801</v>
      </c>
      <c r="AQ779" s="18" t="s">
        <v>9465</v>
      </c>
      <c r="AR779" s="11" t="str">
        <f t="shared" si="195"/>
        <v>2W Distributor Bike</v>
      </c>
      <c r="AS779" s="11" t="str">
        <f t="shared" si="196"/>
        <v>2W Distributor - Moto</v>
      </c>
      <c r="AT779" s="11" t="str">
        <f t="shared" si="197"/>
        <v>2W Distributor</v>
      </c>
      <c r="AU779" s="11" t="str">
        <f t="shared" si="198"/>
        <v>H2</v>
      </c>
      <c r="AV779" s="11" t="str">
        <f t="shared" si="198"/>
        <v>International - Bike</v>
      </c>
      <c r="AW779" s="11" t="str">
        <f t="shared" si="199"/>
        <v>International - Moto</v>
      </c>
      <c r="AX779" s="11" t="str">
        <f t="shared" si="200"/>
        <v>International - AS</v>
      </c>
      <c r="AY779" s="11" t="str">
        <f t="shared" si="200"/>
        <v>International</v>
      </c>
      <c r="AZ779" s="11" t="str">
        <f t="shared" si="200"/>
        <v>International - New</v>
      </c>
      <c r="BA779" s="11" t="str">
        <f t="shared" si="201"/>
        <v>Mecanic Sport</v>
      </c>
      <c r="BB779" s="11" t="str">
        <f t="shared" si="202"/>
        <v>Moto Dealers</v>
      </c>
      <c r="BC779" s="11" t="str">
        <f t="shared" si="202"/>
        <v>Motonet</v>
      </c>
      <c r="BD779" s="11" t="str">
        <f t="shared" si="203"/>
        <v>Pierce AB</v>
      </c>
      <c r="BE779" s="11" t="str">
        <f t="shared" si="204"/>
        <v>Retail</v>
      </c>
      <c r="BF779" s="11" t="str">
        <f t="shared" si="205"/>
        <v>TREK</v>
      </c>
      <c r="BG779" s="11" t="s">
        <v>2993</v>
      </c>
      <c r="BH779" s="11" t="str">
        <f t="shared" si="206"/>
        <v>https://fs.amplifi.io//file?id=3408cb52-49df-4121-a133-340ca430926b&amp;variant=thumb&amp;extension=png</v>
      </c>
      <c r="BI779" s="11" t="s">
        <v>2993</v>
      </c>
      <c r="BJ779" s="11"/>
      <c r="BK779" s="11"/>
      <c r="BL779" s="11"/>
      <c r="BM779" s="11"/>
      <c r="BN779" s="11"/>
      <c r="BO779" s="11"/>
      <c r="BP779" s="11"/>
      <c r="BQ779" s="11"/>
      <c r="BR779" s="11"/>
      <c r="BS779" s="11"/>
    </row>
    <row r="780" spans="1:71" x14ac:dyDescent="0.2">
      <c r="A780" s="16">
        <f t="shared" si="207"/>
        <v>779</v>
      </c>
      <c r="B780" s="11" t="str">
        <f t="shared" si="194"/>
        <v>59064-00002</v>
      </c>
      <c r="C780" s="11" t="str">
        <f t="shared" si="194"/>
        <v>59064-00002</v>
      </c>
      <c r="D780" s="7" t="s">
        <v>2994</v>
      </c>
      <c r="E780" s="6" t="s">
        <v>139</v>
      </c>
      <c r="F780" s="11" t="s">
        <v>8991</v>
      </c>
      <c r="G780" s="17" t="str">
        <f>INDEX(Data!G:G,MATCH($D780,Data!$D:$D,0))</f>
        <v>ARMEGA FORECAST</v>
      </c>
      <c r="H780" s="17" t="str">
        <f>INDEX(Data!H:H,MATCH($D780,Data!$D:$D,0))</f>
        <v>Replacement</v>
      </c>
      <c r="I780" s="6" t="s">
        <v>2799</v>
      </c>
      <c r="J780" s="6" t="s">
        <v>5331</v>
      </c>
      <c r="K780" s="6" t="s">
        <v>5333</v>
      </c>
      <c r="L780" s="6" t="s">
        <v>8992</v>
      </c>
      <c r="M780" s="6" t="s">
        <v>5349</v>
      </c>
      <c r="N780" s="6" t="s">
        <v>5382</v>
      </c>
      <c r="O780" s="11"/>
      <c r="P780" s="11"/>
      <c r="Q780" s="6" t="s">
        <v>2804</v>
      </c>
      <c r="R780" s="9" t="b">
        <v>1</v>
      </c>
      <c r="S780" s="9" t="b">
        <v>1</v>
      </c>
      <c r="T780" s="6" t="s">
        <v>2994</v>
      </c>
      <c r="U780" s="17" t="str">
        <f>INDEX(Data!U:U,MATCH($D780,Data!$D:$D,0))</f>
        <v>59064-00002</v>
      </c>
      <c r="V780" s="17" t="str">
        <f>INDEX(Data!V:V,MATCH($D780,Data!$D:$D,0))</f>
        <v/>
      </c>
      <c r="W780" s="17" t="str">
        <f>INDEX(Data!W:W,MATCH($D780,Data!$D:$D,0))</f>
        <v/>
      </c>
      <c r="X780" s="17" t="str">
        <f>INDEX(Data!X:X,MATCH($D780,Data!$D:$D,0))</f>
        <v/>
      </c>
      <c r="Y780" s="17" t="str">
        <f>INDEX(Data!Y:Y,MATCH($D780,Data!$D:$D,0))</f>
        <v/>
      </c>
      <c r="Z780" s="17" t="str">
        <f>INDEX(Data!Z:Z,MATCH($D780,Data!$D:$D,0))</f>
        <v/>
      </c>
      <c r="AA780" s="17" t="str">
        <f>INDEX(Data!AA:AA,MATCH($D780,Data!$D:$D,0))</f>
        <v/>
      </c>
      <c r="AB780" s="17" t="str">
        <f>INDEX(Data!AB:AB,MATCH($D780,Data!$D:$D,0))</f>
        <v/>
      </c>
      <c r="AC780" s="17" t="str">
        <f>INDEX(Data!AC:AC,MATCH($D780,Data!$D:$D,0))</f>
        <v/>
      </c>
      <c r="AD780" s="17" t="str">
        <f>INDEX(Data!AD:AD,MATCH($D780,Data!$D:$D,0))</f>
        <v/>
      </c>
      <c r="AE780" s="17" t="str">
        <f>INDEX(Data!AE:AE,MATCH($D780,Data!$D:$D,0))</f>
        <v/>
      </c>
      <c r="AF780" s="17" t="str">
        <f>INDEX(Data!AF:AF,MATCH($D780,Data!$D:$D,0))</f>
        <v/>
      </c>
      <c r="AG780" s="17" t="str">
        <f>INDEX(Data!AG:AG,MATCH($D780,Data!$D:$D,0))</f>
        <v/>
      </c>
      <c r="AH780" s="17" t="str">
        <f>INDEX(Data!AH:AH,MATCH($D780,Data!$D:$D,0))</f>
        <v/>
      </c>
      <c r="AI780" s="17" t="str">
        <f>INDEX(Data!AI:AI,MATCH($D780,Data!$D:$D,0))</f>
        <v/>
      </c>
      <c r="AJ780" s="17" t="str">
        <f>INDEX(Data!AJ:AJ,MATCH($D780,Data!$D:$D,0))</f>
        <v/>
      </c>
      <c r="AK780" s="10">
        <v>34</v>
      </c>
      <c r="AL780" s="10">
        <v>36</v>
      </c>
      <c r="AM780" s="6" t="s">
        <v>475</v>
      </c>
      <c r="AN780" s="6" t="s">
        <v>2800</v>
      </c>
      <c r="AO780" s="6" t="s">
        <v>2988</v>
      </c>
      <c r="AP780" s="6" t="s">
        <v>2801</v>
      </c>
      <c r="AQ780" s="18" t="s">
        <v>9465</v>
      </c>
      <c r="AR780" s="11" t="str">
        <f t="shared" si="195"/>
        <v>2W Distributor Bike</v>
      </c>
      <c r="AS780" s="11" t="str">
        <f t="shared" si="196"/>
        <v>2W Distributor - Moto</v>
      </c>
      <c r="AT780" s="11" t="str">
        <f t="shared" si="197"/>
        <v>2W Distributor</v>
      </c>
      <c r="AU780" s="11" t="str">
        <f t="shared" si="198"/>
        <v>H2</v>
      </c>
      <c r="AV780" s="11" t="str">
        <f t="shared" si="198"/>
        <v>International - Bike</v>
      </c>
      <c r="AW780" s="11" t="str">
        <f t="shared" si="199"/>
        <v>International - Moto</v>
      </c>
      <c r="AX780" s="11" t="str">
        <f t="shared" si="200"/>
        <v>International - AS</v>
      </c>
      <c r="AY780" s="11" t="str">
        <f t="shared" si="200"/>
        <v>International</v>
      </c>
      <c r="AZ780" s="11" t="str">
        <f t="shared" si="200"/>
        <v>International - New</v>
      </c>
      <c r="BA780" s="11" t="str">
        <f t="shared" si="201"/>
        <v>Mecanic Sport</v>
      </c>
      <c r="BB780" s="11" t="str">
        <f t="shared" si="202"/>
        <v>Moto Dealers</v>
      </c>
      <c r="BC780" s="11" t="str">
        <f t="shared" si="202"/>
        <v>Motonet</v>
      </c>
      <c r="BD780" s="11" t="str">
        <f t="shared" si="203"/>
        <v>Pierce AB</v>
      </c>
      <c r="BE780" s="11" t="str">
        <f t="shared" si="204"/>
        <v>Retail</v>
      </c>
      <c r="BF780" s="11" t="str">
        <f t="shared" si="205"/>
        <v>TREK</v>
      </c>
      <c r="BG780" s="11" t="s">
        <v>2995</v>
      </c>
      <c r="BH780" s="11" t="str">
        <f t="shared" si="206"/>
        <v>https://fs.amplifi.io//file?id=80dbc251-b1d3-486d-b514-7eb201187836&amp;variant=thumb&amp;extension=png</v>
      </c>
      <c r="BI780" s="11" t="s">
        <v>2995</v>
      </c>
      <c r="BJ780" s="11"/>
      <c r="BK780" s="11"/>
      <c r="BL780" s="11"/>
      <c r="BM780" s="11"/>
      <c r="BN780" s="11"/>
      <c r="BO780" s="11"/>
      <c r="BP780" s="11"/>
      <c r="BQ780" s="11"/>
      <c r="BR780" s="11"/>
      <c r="BS780" s="11"/>
    </row>
    <row r="781" spans="1:71" x14ac:dyDescent="0.2">
      <c r="A781" s="16">
        <f t="shared" si="207"/>
        <v>780</v>
      </c>
      <c r="B781" s="11" t="str">
        <f t="shared" si="194"/>
        <v>59065-00001</v>
      </c>
      <c r="C781" s="11" t="str">
        <f t="shared" si="194"/>
        <v>59065-00001</v>
      </c>
      <c r="D781" s="7" t="s">
        <v>2996</v>
      </c>
      <c r="E781" s="6" t="s">
        <v>139</v>
      </c>
      <c r="F781" s="11" t="s">
        <v>8991</v>
      </c>
      <c r="G781" s="17" t="str">
        <f>INDEX(Data!G:G,MATCH($D781,Data!$D:$D,0))</f>
        <v>ARMEGA FORECAST</v>
      </c>
      <c r="H781" s="17" t="str">
        <f>INDEX(Data!H:H,MATCH($D781,Data!$D:$D,0))</f>
        <v>Standard Tear-Offs</v>
      </c>
      <c r="I781" s="6" t="s">
        <v>2799</v>
      </c>
      <c r="J781" s="6" t="s">
        <v>5331</v>
      </c>
      <c r="K781" s="6" t="s">
        <v>5333</v>
      </c>
      <c r="L781" s="6" t="s">
        <v>8992</v>
      </c>
      <c r="M781" s="6" t="s">
        <v>5350</v>
      </c>
      <c r="N781" s="6" t="s">
        <v>5381</v>
      </c>
      <c r="O781" s="11"/>
      <c r="P781" s="11"/>
      <c r="Q781" s="6" t="s">
        <v>2819</v>
      </c>
      <c r="R781" s="9" t="b">
        <v>1</v>
      </c>
      <c r="S781" s="9" t="b">
        <v>1</v>
      </c>
      <c r="T781" s="6" t="s">
        <v>2996</v>
      </c>
      <c r="U781" s="17" t="str">
        <f>INDEX(Data!U:U,MATCH($D781,Data!$D:$D,0))</f>
        <v>59065-00001</v>
      </c>
      <c r="V781" s="17" t="str">
        <f>INDEX(Data!V:V,MATCH($D781,Data!$D:$D,0))</f>
        <v/>
      </c>
      <c r="W781" s="17" t="str">
        <f>INDEX(Data!W:W,MATCH($D781,Data!$D:$D,0))</f>
        <v/>
      </c>
      <c r="X781" s="17" t="str">
        <f>INDEX(Data!X:X,MATCH($D781,Data!$D:$D,0))</f>
        <v/>
      </c>
      <c r="Y781" s="17" t="str">
        <f>INDEX(Data!Y:Y,MATCH($D781,Data!$D:$D,0))</f>
        <v/>
      </c>
      <c r="Z781" s="17" t="str">
        <f>INDEX(Data!Z:Z,MATCH($D781,Data!$D:$D,0))</f>
        <v/>
      </c>
      <c r="AA781" s="17" t="str">
        <f>INDEX(Data!AA:AA,MATCH($D781,Data!$D:$D,0))</f>
        <v/>
      </c>
      <c r="AB781" s="17" t="str">
        <f>INDEX(Data!AB:AB,MATCH($D781,Data!$D:$D,0))</f>
        <v/>
      </c>
      <c r="AC781" s="17" t="str">
        <f>INDEX(Data!AC:AC,MATCH($D781,Data!$D:$D,0))</f>
        <v/>
      </c>
      <c r="AD781" s="17" t="str">
        <f>INDEX(Data!AD:AD,MATCH($D781,Data!$D:$D,0))</f>
        <v/>
      </c>
      <c r="AE781" s="17" t="str">
        <f>INDEX(Data!AE:AE,MATCH($D781,Data!$D:$D,0))</f>
        <v/>
      </c>
      <c r="AF781" s="17" t="str">
        <f>INDEX(Data!AF:AF,MATCH($D781,Data!$D:$D,0))</f>
        <v/>
      </c>
      <c r="AG781" s="17" t="str">
        <f>INDEX(Data!AG:AG,MATCH($D781,Data!$D:$D,0))</f>
        <v/>
      </c>
      <c r="AH781" s="17" t="str">
        <f>INDEX(Data!AH:AH,MATCH($D781,Data!$D:$D,0))</f>
        <v/>
      </c>
      <c r="AI781" s="17" t="str">
        <f>INDEX(Data!AI:AI,MATCH($D781,Data!$D:$D,0))</f>
        <v/>
      </c>
      <c r="AJ781" s="17" t="str">
        <f>INDEX(Data!AJ:AJ,MATCH($D781,Data!$D:$D,0))</f>
        <v/>
      </c>
      <c r="AK781" s="10">
        <v>15</v>
      </c>
      <c r="AL781" s="10">
        <v>18</v>
      </c>
      <c r="AM781" s="6" t="s">
        <v>475</v>
      </c>
      <c r="AN781" s="6" t="s">
        <v>2820</v>
      </c>
      <c r="AO781" s="6" t="s">
        <v>2997</v>
      </c>
      <c r="AP781" s="6" t="s">
        <v>2849</v>
      </c>
      <c r="AQ781" s="18" t="s">
        <v>9465</v>
      </c>
      <c r="AR781" s="11" t="str">
        <f t="shared" si="195"/>
        <v>2W Distributor Bike</v>
      </c>
      <c r="AS781" s="11" t="str">
        <f t="shared" si="196"/>
        <v>2W Distributor - Moto</v>
      </c>
      <c r="AT781" s="11" t="str">
        <f t="shared" si="197"/>
        <v>2W Distributor</v>
      </c>
      <c r="AU781" s="11" t="str">
        <f t="shared" si="198"/>
        <v>H2</v>
      </c>
      <c r="AV781" s="11" t="str">
        <f t="shared" si="198"/>
        <v>International - Bike</v>
      </c>
      <c r="AW781" s="11" t="str">
        <f t="shared" si="199"/>
        <v>International - Moto</v>
      </c>
      <c r="AX781" s="11" t="str">
        <f t="shared" si="200"/>
        <v>International - AS</v>
      </c>
      <c r="AY781" s="11" t="str">
        <f t="shared" si="200"/>
        <v>International</v>
      </c>
      <c r="AZ781" s="11" t="str">
        <f t="shared" si="200"/>
        <v>International - New</v>
      </c>
      <c r="BA781" s="11" t="str">
        <f t="shared" si="201"/>
        <v>Mecanic Sport</v>
      </c>
      <c r="BB781" s="11" t="str">
        <f t="shared" si="202"/>
        <v>Moto Dealers</v>
      </c>
      <c r="BC781" s="11" t="str">
        <f t="shared" si="202"/>
        <v>Motonet</v>
      </c>
      <c r="BD781" s="11" t="str">
        <f t="shared" si="203"/>
        <v>Pierce AB</v>
      </c>
      <c r="BE781" s="11" t="str">
        <f t="shared" si="204"/>
        <v>Retail</v>
      </c>
      <c r="BF781" s="11" t="str">
        <f t="shared" si="205"/>
        <v>TREK</v>
      </c>
      <c r="BG781" s="11" t="s">
        <v>2998</v>
      </c>
      <c r="BH781" s="11" t="str">
        <f t="shared" si="206"/>
        <v>https://fs.amplifi.io//file?id=ec9c2e20-bdb5-4d4f-909d-23a1db7bb5a9&amp;variant=thumb&amp;extension=png</v>
      </c>
      <c r="BI781" s="11" t="s">
        <v>2998</v>
      </c>
      <c r="BJ781" s="11"/>
      <c r="BK781" s="11"/>
      <c r="BL781" s="11"/>
      <c r="BM781" s="11"/>
      <c r="BN781" s="11"/>
      <c r="BO781" s="11"/>
      <c r="BP781" s="11"/>
      <c r="BQ781" s="11"/>
      <c r="BR781" s="11"/>
      <c r="BS781" s="11"/>
    </row>
    <row r="782" spans="1:71" x14ac:dyDescent="0.2">
      <c r="A782" s="16">
        <f t="shared" si="207"/>
        <v>781</v>
      </c>
      <c r="B782" s="11" t="str">
        <f t="shared" ref="B782:C801" si="208">C782</f>
        <v>59066-00001</v>
      </c>
      <c r="C782" s="11" t="str">
        <f t="shared" si="208"/>
        <v>59066-00001</v>
      </c>
      <c r="D782" s="7" t="s">
        <v>2999</v>
      </c>
      <c r="E782" s="6" t="s">
        <v>139</v>
      </c>
      <c r="F782" s="11" t="s">
        <v>8991</v>
      </c>
      <c r="G782" s="17" t="str">
        <f>INDEX(Data!G:G,MATCH($D782,Data!$D:$D,0))</f>
        <v>ARMEGA FORECAST</v>
      </c>
      <c r="H782" s="17" t="str">
        <f>INDEX(Data!H:H,MATCH($D782,Data!$D:$D,0))</f>
        <v>Standard Tear-Offs</v>
      </c>
      <c r="I782" s="6" t="s">
        <v>2799</v>
      </c>
      <c r="J782" s="6" t="s">
        <v>5331</v>
      </c>
      <c r="K782" s="6" t="s">
        <v>5333</v>
      </c>
      <c r="L782" s="6" t="s">
        <v>8992</v>
      </c>
      <c r="M782" s="6" t="s">
        <v>5350</v>
      </c>
      <c r="N782" s="6" t="s">
        <v>5381</v>
      </c>
      <c r="O782" s="11"/>
      <c r="P782" s="11"/>
      <c r="Q782" s="6" t="s">
        <v>2852</v>
      </c>
      <c r="R782" s="9" t="b">
        <v>1</v>
      </c>
      <c r="S782" s="9" t="b">
        <v>1</v>
      </c>
      <c r="T782" s="6" t="s">
        <v>2999</v>
      </c>
      <c r="U782" s="17" t="str">
        <f>INDEX(Data!U:U,MATCH($D782,Data!$D:$D,0))</f>
        <v>59066-00001</v>
      </c>
      <c r="V782" s="17" t="str">
        <f>INDEX(Data!V:V,MATCH($D782,Data!$D:$D,0))</f>
        <v/>
      </c>
      <c r="W782" s="17" t="str">
        <f>INDEX(Data!W:W,MATCH($D782,Data!$D:$D,0))</f>
        <v/>
      </c>
      <c r="X782" s="17" t="str">
        <f>INDEX(Data!X:X,MATCH($D782,Data!$D:$D,0))</f>
        <v/>
      </c>
      <c r="Y782" s="17" t="str">
        <f>INDEX(Data!Y:Y,MATCH($D782,Data!$D:$D,0))</f>
        <v/>
      </c>
      <c r="Z782" s="17" t="str">
        <f>INDEX(Data!Z:Z,MATCH($D782,Data!$D:$D,0))</f>
        <v/>
      </c>
      <c r="AA782" s="17" t="str">
        <f>INDEX(Data!AA:AA,MATCH($D782,Data!$D:$D,0))</f>
        <v/>
      </c>
      <c r="AB782" s="17" t="str">
        <f>INDEX(Data!AB:AB,MATCH($D782,Data!$D:$D,0))</f>
        <v/>
      </c>
      <c r="AC782" s="17" t="str">
        <f>INDEX(Data!AC:AC,MATCH($D782,Data!$D:$D,0))</f>
        <v/>
      </c>
      <c r="AD782" s="17" t="str">
        <f>INDEX(Data!AD:AD,MATCH($D782,Data!$D:$D,0))</f>
        <v/>
      </c>
      <c r="AE782" s="17" t="str">
        <f>INDEX(Data!AE:AE,MATCH($D782,Data!$D:$D,0))</f>
        <v/>
      </c>
      <c r="AF782" s="17" t="str">
        <f>INDEX(Data!AF:AF,MATCH($D782,Data!$D:$D,0))</f>
        <v/>
      </c>
      <c r="AG782" s="17" t="str">
        <f>INDEX(Data!AG:AG,MATCH($D782,Data!$D:$D,0))</f>
        <v/>
      </c>
      <c r="AH782" s="17" t="str">
        <f>INDEX(Data!AH:AH,MATCH($D782,Data!$D:$D,0))</f>
        <v/>
      </c>
      <c r="AI782" s="17" t="str">
        <f>INDEX(Data!AI:AI,MATCH($D782,Data!$D:$D,0))</f>
        <v/>
      </c>
      <c r="AJ782" s="17" t="str">
        <f>INDEX(Data!AJ:AJ,MATCH($D782,Data!$D:$D,0))</f>
        <v/>
      </c>
      <c r="AK782" s="10">
        <v>30</v>
      </c>
      <c r="AL782" s="10">
        <v>33</v>
      </c>
      <c r="AM782" s="6" t="s">
        <v>475</v>
      </c>
      <c r="AN782" s="6" t="s">
        <v>2820</v>
      </c>
      <c r="AO782" s="6" t="s">
        <v>3000</v>
      </c>
      <c r="AP782" s="6" t="s">
        <v>2854</v>
      </c>
      <c r="AQ782" s="18" t="s">
        <v>9465</v>
      </c>
      <c r="AR782" s="11" t="str">
        <f t="shared" si="195"/>
        <v>2W Distributor Bike</v>
      </c>
      <c r="AS782" s="11" t="str">
        <f t="shared" si="196"/>
        <v>2W Distributor - Moto</v>
      </c>
      <c r="AT782" s="11" t="str">
        <f t="shared" si="197"/>
        <v>2W Distributor</v>
      </c>
      <c r="AU782" s="11" t="str">
        <f t="shared" si="198"/>
        <v>H2</v>
      </c>
      <c r="AV782" s="11" t="str">
        <f t="shared" si="198"/>
        <v>International - Bike</v>
      </c>
      <c r="AW782" s="11" t="str">
        <f t="shared" si="199"/>
        <v>International - Moto</v>
      </c>
      <c r="AX782" s="11" t="str">
        <f t="shared" si="200"/>
        <v>International - AS</v>
      </c>
      <c r="AY782" s="11" t="str">
        <f t="shared" si="200"/>
        <v>International</v>
      </c>
      <c r="AZ782" s="11" t="str">
        <f t="shared" si="200"/>
        <v>International - New</v>
      </c>
      <c r="BA782" s="11" t="str">
        <f t="shared" si="201"/>
        <v>Mecanic Sport</v>
      </c>
      <c r="BB782" s="11" t="str">
        <f t="shared" si="202"/>
        <v>Moto Dealers</v>
      </c>
      <c r="BC782" s="11" t="str">
        <f t="shared" si="202"/>
        <v>Motonet</v>
      </c>
      <c r="BD782" s="11" t="str">
        <f t="shared" si="203"/>
        <v>Pierce AB</v>
      </c>
      <c r="BE782" s="11" t="str">
        <f t="shared" si="204"/>
        <v>Retail</v>
      </c>
      <c r="BF782" s="11" t="str">
        <f t="shared" si="205"/>
        <v>TREK</v>
      </c>
      <c r="BG782" s="11" t="s">
        <v>3001</v>
      </c>
      <c r="BH782" s="11" t="str">
        <f t="shared" si="206"/>
        <v>https://fs.amplifi.io//file?id=5a4d6e2d-3dee-4bf1-b75e-44562d6e8a0b&amp;variant=thumb&amp;extension=png</v>
      </c>
      <c r="BI782" s="11" t="s">
        <v>3001</v>
      </c>
      <c r="BJ782" s="11"/>
      <c r="BK782" s="11"/>
      <c r="BL782" s="11"/>
      <c r="BM782" s="11"/>
      <c r="BN782" s="11"/>
      <c r="BO782" s="11"/>
      <c r="BP782" s="11"/>
      <c r="BQ782" s="11"/>
      <c r="BR782" s="11"/>
      <c r="BS782" s="11"/>
    </row>
    <row r="783" spans="1:71" x14ac:dyDescent="0.2">
      <c r="A783" s="16">
        <f t="shared" si="207"/>
        <v>782</v>
      </c>
      <c r="B783" s="11" t="str">
        <f t="shared" si="208"/>
        <v>59067-00001</v>
      </c>
      <c r="C783" s="11" t="str">
        <f t="shared" si="208"/>
        <v>59067-00001</v>
      </c>
      <c r="D783" s="7" t="s">
        <v>3002</v>
      </c>
      <c r="E783" s="6" t="s">
        <v>139</v>
      </c>
      <c r="F783" s="11" t="s">
        <v>8991</v>
      </c>
      <c r="G783" s="17" t="str">
        <f>INDEX(Data!G:G,MATCH($D783,Data!$D:$D,0))</f>
        <v>ARMEGA FORECAST</v>
      </c>
      <c r="H783" s="17" t="str">
        <f>INDEX(Data!H:H,MATCH($D783,Data!$D:$D,0))</f>
        <v>Laminated Tear-Offs</v>
      </c>
      <c r="I783" s="6" t="s">
        <v>2799</v>
      </c>
      <c r="J783" s="6" t="s">
        <v>5331</v>
      </c>
      <c r="K783" s="6" t="s">
        <v>5333</v>
      </c>
      <c r="L783" s="6" t="s">
        <v>8992</v>
      </c>
      <c r="M783" s="6" t="s">
        <v>5350</v>
      </c>
      <c r="N783" s="6" t="s">
        <v>5384</v>
      </c>
      <c r="O783" s="11"/>
      <c r="P783" s="11"/>
      <c r="Q783" s="6" t="s">
        <v>2858</v>
      </c>
      <c r="R783" s="9" t="b">
        <v>1</v>
      </c>
      <c r="S783" s="9" t="b">
        <v>1</v>
      </c>
      <c r="T783" s="6" t="s">
        <v>3002</v>
      </c>
      <c r="U783" s="17" t="str">
        <f>INDEX(Data!U:U,MATCH($D783,Data!$D:$D,0))</f>
        <v>59067-00001</v>
      </c>
      <c r="V783" s="17" t="str">
        <f>INDEX(Data!V:V,MATCH($D783,Data!$D:$D,0))</f>
        <v/>
      </c>
      <c r="W783" s="17" t="str">
        <f>INDEX(Data!W:W,MATCH($D783,Data!$D:$D,0))</f>
        <v/>
      </c>
      <c r="X783" s="17" t="str">
        <f>INDEX(Data!X:X,MATCH($D783,Data!$D:$D,0))</f>
        <v/>
      </c>
      <c r="Y783" s="17" t="str">
        <f>INDEX(Data!Y:Y,MATCH($D783,Data!$D:$D,0))</f>
        <v/>
      </c>
      <c r="Z783" s="17" t="str">
        <f>INDEX(Data!Z:Z,MATCH($D783,Data!$D:$D,0))</f>
        <v/>
      </c>
      <c r="AA783" s="17" t="str">
        <f>INDEX(Data!AA:AA,MATCH($D783,Data!$D:$D,0))</f>
        <v/>
      </c>
      <c r="AB783" s="17" t="str">
        <f>INDEX(Data!AB:AB,MATCH($D783,Data!$D:$D,0))</f>
        <v/>
      </c>
      <c r="AC783" s="17" t="str">
        <f>INDEX(Data!AC:AC,MATCH($D783,Data!$D:$D,0))</f>
        <v/>
      </c>
      <c r="AD783" s="17" t="str">
        <f>INDEX(Data!AD:AD,MATCH($D783,Data!$D:$D,0))</f>
        <v/>
      </c>
      <c r="AE783" s="17" t="str">
        <f>INDEX(Data!AE:AE,MATCH($D783,Data!$D:$D,0))</f>
        <v/>
      </c>
      <c r="AF783" s="17" t="str">
        <f>INDEX(Data!AF:AF,MATCH($D783,Data!$D:$D,0))</f>
        <v/>
      </c>
      <c r="AG783" s="17" t="str">
        <f>INDEX(Data!AG:AG,MATCH($D783,Data!$D:$D,0))</f>
        <v/>
      </c>
      <c r="AH783" s="17" t="str">
        <f>INDEX(Data!AH:AH,MATCH($D783,Data!$D:$D,0))</f>
        <v/>
      </c>
      <c r="AI783" s="17" t="str">
        <f>INDEX(Data!AI:AI,MATCH($D783,Data!$D:$D,0))</f>
        <v/>
      </c>
      <c r="AJ783" s="17" t="str">
        <f>INDEX(Data!AJ:AJ,MATCH($D783,Data!$D:$D,0))</f>
        <v/>
      </c>
      <c r="AK783" s="10">
        <v>15</v>
      </c>
      <c r="AL783" s="10">
        <v>18</v>
      </c>
      <c r="AM783" s="6" t="s">
        <v>1895</v>
      </c>
      <c r="AN783" s="6" t="s">
        <v>2820</v>
      </c>
      <c r="AO783" s="6" t="s">
        <v>3003</v>
      </c>
      <c r="AP783" s="6" t="s">
        <v>2860</v>
      </c>
      <c r="AQ783" s="18" t="s">
        <v>9465</v>
      </c>
      <c r="AR783" s="11" t="str">
        <f t="shared" si="195"/>
        <v>2W Distributor Bike</v>
      </c>
      <c r="AS783" s="11" t="str">
        <f t="shared" si="196"/>
        <v>2W Distributor - Moto</v>
      </c>
      <c r="AT783" s="11" t="str">
        <f t="shared" si="197"/>
        <v>2W Distributor</v>
      </c>
      <c r="AU783" s="11" t="str">
        <f t="shared" si="198"/>
        <v>H2</v>
      </c>
      <c r="AV783" s="11" t="str">
        <f t="shared" si="198"/>
        <v>International - Bike</v>
      </c>
      <c r="AW783" s="11" t="str">
        <f t="shared" si="199"/>
        <v>International - Moto</v>
      </c>
      <c r="AX783" s="11" t="str">
        <f t="shared" si="200"/>
        <v>International - AS</v>
      </c>
      <c r="AY783" s="11" t="str">
        <f t="shared" si="200"/>
        <v>International</v>
      </c>
      <c r="AZ783" s="11" t="str">
        <f t="shared" si="200"/>
        <v>International - New</v>
      </c>
      <c r="BA783" s="11" t="str">
        <f t="shared" si="201"/>
        <v>Mecanic Sport</v>
      </c>
      <c r="BB783" s="11" t="str">
        <f t="shared" si="202"/>
        <v>Moto Dealers</v>
      </c>
      <c r="BC783" s="11" t="str">
        <f t="shared" si="202"/>
        <v>Motonet</v>
      </c>
      <c r="BD783" s="11" t="str">
        <f t="shared" si="203"/>
        <v>Pierce AB</v>
      </c>
      <c r="BE783" s="11" t="str">
        <f t="shared" si="204"/>
        <v>Retail</v>
      </c>
      <c r="BF783" s="11" t="str">
        <f t="shared" si="205"/>
        <v>TREK</v>
      </c>
      <c r="BG783" s="11" t="s">
        <v>3004</v>
      </c>
      <c r="BH783" s="11" t="str">
        <f t="shared" si="206"/>
        <v>https://fs.amplifi.io//file?id=01b62586-92ae-4073-a919-4826f09fbd9a&amp;variant=thumb&amp;extension=png</v>
      </c>
      <c r="BI783" s="11" t="s">
        <v>3004</v>
      </c>
      <c r="BJ783" s="11"/>
      <c r="BK783" s="11"/>
      <c r="BL783" s="11"/>
      <c r="BM783" s="11"/>
      <c r="BN783" s="11"/>
      <c r="BO783" s="11"/>
      <c r="BP783" s="11"/>
      <c r="BQ783" s="11"/>
      <c r="BR783" s="11"/>
      <c r="BS783" s="11"/>
    </row>
    <row r="784" spans="1:71" x14ac:dyDescent="0.2">
      <c r="A784" s="16">
        <f t="shared" si="207"/>
        <v>783</v>
      </c>
      <c r="B784" s="11" t="str">
        <f t="shared" si="208"/>
        <v>59068-00001</v>
      </c>
      <c r="C784" s="11" t="str">
        <f t="shared" si="208"/>
        <v>59068-00001</v>
      </c>
      <c r="D784" s="7" t="s">
        <v>3005</v>
      </c>
      <c r="E784" s="6" t="s">
        <v>139</v>
      </c>
      <c r="F784" s="11" t="s">
        <v>8991</v>
      </c>
      <c r="G784" s="17" t="str">
        <f>INDEX(Data!G:G,MATCH($D784,Data!$D:$D,0))</f>
        <v>ARMEGA FORECAST</v>
      </c>
      <c r="H784" s="17" t="str">
        <f>INDEX(Data!H:H,MATCH($D784,Data!$D:$D,0))</f>
        <v>Perimeter Laminated Tear-Offs</v>
      </c>
      <c r="I784" s="6" t="s">
        <v>2799</v>
      </c>
      <c r="J784" s="6" t="s">
        <v>5331</v>
      </c>
      <c r="K784" s="6" t="s">
        <v>5333</v>
      </c>
      <c r="L784" s="6" t="s">
        <v>8992</v>
      </c>
      <c r="M784" s="6" t="s">
        <v>5350</v>
      </c>
      <c r="N784" s="6" t="s">
        <v>5389</v>
      </c>
      <c r="O784" s="11"/>
      <c r="P784" s="11"/>
      <c r="Q784" s="6" t="s">
        <v>2858</v>
      </c>
      <c r="R784" s="9" t="b">
        <v>1</v>
      </c>
      <c r="S784" s="9" t="b">
        <v>1</v>
      </c>
      <c r="T784" s="6" t="s">
        <v>3005</v>
      </c>
      <c r="U784" s="17" t="str">
        <f>INDEX(Data!U:U,MATCH($D784,Data!$D:$D,0))</f>
        <v>59068-00001</v>
      </c>
      <c r="V784" s="17" t="str">
        <f>INDEX(Data!V:V,MATCH($D784,Data!$D:$D,0))</f>
        <v/>
      </c>
      <c r="W784" s="17" t="str">
        <f>INDEX(Data!W:W,MATCH($D784,Data!$D:$D,0))</f>
        <v/>
      </c>
      <c r="X784" s="17" t="str">
        <f>INDEX(Data!X:X,MATCH($D784,Data!$D:$D,0))</f>
        <v/>
      </c>
      <c r="Y784" s="17" t="str">
        <f>INDEX(Data!Y:Y,MATCH($D784,Data!$D:$D,0))</f>
        <v/>
      </c>
      <c r="Z784" s="17" t="str">
        <f>INDEX(Data!Z:Z,MATCH($D784,Data!$D:$D,0))</f>
        <v/>
      </c>
      <c r="AA784" s="17" t="str">
        <f>INDEX(Data!AA:AA,MATCH($D784,Data!$D:$D,0))</f>
        <v/>
      </c>
      <c r="AB784" s="17" t="str">
        <f>INDEX(Data!AB:AB,MATCH($D784,Data!$D:$D,0))</f>
        <v/>
      </c>
      <c r="AC784" s="17" t="str">
        <f>INDEX(Data!AC:AC,MATCH($D784,Data!$D:$D,0))</f>
        <v/>
      </c>
      <c r="AD784" s="17" t="str">
        <f>INDEX(Data!AD:AD,MATCH($D784,Data!$D:$D,0))</f>
        <v/>
      </c>
      <c r="AE784" s="17" t="str">
        <f>INDEX(Data!AE:AE,MATCH($D784,Data!$D:$D,0))</f>
        <v/>
      </c>
      <c r="AF784" s="17" t="str">
        <f>INDEX(Data!AF:AF,MATCH($D784,Data!$D:$D,0))</f>
        <v/>
      </c>
      <c r="AG784" s="17" t="str">
        <f>INDEX(Data!AG:AG,MATCH($D784,Data!$D:$D,0))</f>
        <v/>
      </c>
      <c r="AH784" s="17" t="str">
        <f>INDEX(Data!AH:AH,MATCH($D784,Data!$D:$D,0))</f>
        <v/>
      </c>
      <c r="AI784" s="17" t="str">
        <f>INDEX(Data!AI:AI,MATCH($D784,Data!$D:$D,0))</f>
        <v/>
      </c>
      <c r="AJ784" s="17" t="str">
        <f>INDEX(Data!AJ:AJ,MATCH($D784,Data!$D:$D,0))</f>
        <v/>
      </c>
      <c r="AK784" s="10">
        <v>30</v>
      </c>
      <c r="AL784" s="10">
        <v>33</v>
      </c>
      <c r="AM784" s="6" t="s">
        <v>1895</v>
      </c>
      <c r="AN784" s="6" t="s">
        <v>2820</v>
      </c>
      <c r="AO784" s="6" t="s">
        <v>3006</v>
      </c>
      <c r="AP784" s="6" t="s">
        <v>2860</v>
      </c>
      <c r="AQ784" s="18" t="s">
        <v>9465</v>
      </c>
      <c r="AR784" s="11" t="str">
        <f t="shared" si="195"/>
        <v>2W Distributor Bike</v>
      </c>
      <c r="AS784" s="11" t="str">
        <f t="shared" si="196"/>
        <v>2W Distributor - Moto</v>
      </c>
      <c r="AT784" s="11" t="str">
        <f t="shared" si="197"/>
        <v>2W Distributor</v>
      </c>
      <c r="AU784" s="11" t="str">
        <f t="shared" si="198"/>
        <v>H2</v>
      </c>
      <c r="AV784" s="11" t="str">
        <f t="shared" si="198"/>
        <v>International - Bike</v>
      </c>
      <c r="AW784" s="11" t="str">
        <f t="shared" si="199"/>
        <v>International - Moto</v>
      </c>
      <c r="AX784" s="11" t="str">
        <f t="shared" si="200"/>
        <v>International - AS</v>
      </c>
      <c r="AY784" s="11" t="str">
        <f t="shared" si="200"/>
        <v>International</v>
      </c>
      <c r="AZ784" s="11" t="str">
        <f t="shared" si="200"/>
        <v>International - New</v>
      </c>
      <c r="BA784" s="11" t="str">
        <f t="shared" si="201"/>
        <v>Mecanic Sport</v>
      </c>
      <c r="BB784" s="11" t="str">
        <f t="shared" si="202"/>
        <v>Moto Dealers</v>
      </c>
      <c r="BC784" s="11" t="str">
        <f t="shared" si="202"/>
        <v>Motonet</v>
      </c>
      <c r="BD784" s="11" t="str">
        <f t="shared" si="203"/>
        <v>Pierce AB</v>
      </c>
      <c r="BE784" s="11" t="str">
        <f t="shared" si="204"/>
        <v>Retail</v>
      </c>
      <c r="BF784" s="11" t="str">
        <f t="shared" si="205"/>
        <v>TREK</v>
      </c>
      <c r="BG784" s="11" t="s">
        <v>3007</v>
      </c>
      <c r="BH784" s="11" t="str">
        <f t="shared" si="206"/>
        <v>https://fs.amplifi.io//file?id=76084407-e072-4771-94bd-1e9ad9edfca8&amp;variant=thumb&amp;extension=png</v>
      </c>
      <c r="BI784" s="11" t="s">
        <v>3007</v>
      </c>
      <c r="BJ784" s="11"/>
      <c r="BK784" s="11"/>
      <c r="BL784" s="11"/>
      <c r="BM784" s="11"/>
      <c r="BN784" s="11"/>
      <c r="BO784" s="11"/>
      <c r="BP784" s="11"/>
      <c r="BQ784" s="11"/>
      <c r="BR784" s="11"/>
      <c r="BS784" s="11"/>
    </row>
    <row r="785" spans="1:71" x14ac:dyDescent="0.2">
      <c r="A785" s="16">
        <f t="shared" si="207"/>
        <v>784</v>
      </c>
      <c r="B785" s="11" t="str">
        <f t="shared" si="208"/>
        <v>59069-00001</v>
      </c>
      <c r="C785" s="11" t="str">
        <f t="shared" si="208"/>
        <v>59069-00001</v>
      </c>
      <c r="D785" s="7" t="s">
        <v>3008</v>
      </c>
      <c r="E785" s="6" t="s">
        <v>139</v>
      </c>
      <c r="F785" s="11" t="s">
        <v>8991</v>
      </c>
      <c r="G785" s="17" t="str">
        <f>INDEX(Data!G:G,MATCH($D785,Data!$D:$D,0))</f>
        <v>ARMEGA FORECAST</v>
      </c>
      <c r="H785" s="17" t="str">
        <f>INDEX(Data!H:H,MATCH($D785,Data!$D:$D,0))</f>
        <v>Film System</v>
      </c>
      <c r="I785" s="6" t="s">
        <v>2799</v>
      </c>
      <c r="J785" s="6" t="s">
        <v>5331</v>
      </c>
      <c r="K785" s="6" t="s">
        <v>5333</v>
      </c>
      <c r="L785" s="6" t="s">
        <v>8992</v>
      </c>
      <c r="M785" s="6" t="s">
        <v>759</v>
      </c>
      <c r="N785" s="6" t="s">
        <v>5386</v>
      </c>
      <c r="O785" s="11"/>
      <c r="P785" s="11"/>
      <c r="Q785" s="6" t="s">
        <v>638</v>
      </c>
      <c r="R785" s="9" t="b">
        <v>1</v>
      </c>
      <c r="S785" s="9" t="b">
        <v>1</v>
      </c>
      <c r="T785" s="6" t="s">
        <v>3008</v>
      </c>
      <c r="U785" s="17" t="str">
        <f>INDEX(Data!U:U,MATCH($D785,Data!$D:$D,0))</f>
        <v>59069-00001</v>
      </c>
      <c r="V785" s="17" t="str">
        <f>INDEX(Data!V:V,MATCH($D785,Data!$D:$D,0))</f>
        <v/>
      </c>
      <c r="W785" s="17" t="str">
        <f>INDEX(Data!W:W,MATCH($D785,Data!$D:$D,0))</f>
        <v/>
      </c>
      <c r="X785" s="17" t="str">
        <f>INDEX(Data!X:X,MATCH($D785,Data!$D:$D,0))</f>
        <v/>
      </c>
      <c r="Y785" s="17" t="str">
        <f>INDEX(Data!Y:Y,MATCH($D785,Data!$D:$D,0))</f>
        <v/>
      </c>
      <c r="Z785" s="17" t="str">
        <f>INDEX(Data!Z:Z,MATCH($D785,Data!$D:$D,0))</f>
        <v/>
      </c>
      <c r="AA785" s="17" t="str">
        <f>INDEX(Data!AA:AA,MATCH($D785,Data!$D:$D,0))</f>
        <v/>
      </c>
      <c r="AB785" s="17" t="str">
        <f>INDEX(Data!AB:AB,MATCH($D785,Data!$D:$D,0))</f>
        <v/>
      </c>
      <c r="AC785" s="17" t="str">
        <f>INDEX(Data!AC:AC,MATCH($D785,Data!$D:$D,0))</f>
        <v/>
      </c>
      <c r="AD785" s="17" t="str">
        <f>INDEX(Data!AD:AD,MATCH($D785,Data!$D:$D,0))</f>
        <v/>
      </c>
      <c r="AE785" s="17" t="str">
        <f>INDEX(Data!AE:AE,MATCH($D785,Data!$D:$D,0))</f>
        <v/>
      </c>
      <c r="AF785" s="17" t="str">
        <f>INDEX(Data!AF:AF,MATCH($D785,Data!$D:$D,0))</f>
        <v/>
      </c>
      <c r="AG785" s="17" t="str">
        <f>INDEX(Data!AG:AG,MATCH($D785,Data!$D:$D,0))</f>
        <v/>
      </c>
      <c r="AH785" s="17" t="str">
        <f>INDEX(Data!AH:AH,MATCH($D785,Data!$D:$D,0))</f>
        <v/>
      </c>
      <c r="AI785" s="17" t="str">
        <f>INDEX(Data!AI:AI,MATCH($D785,Data!$D:$D,0))</f>
        <v/>
      </c>
      <c r="AJ785" s="17" t="str">
        <f>INDEX(Data!AJ:AJ,MATCH($D785,Data!$D:$D,0))</f>
        <v/>
      </c>
      <c r="AK785" s="10">
        <v>70</v>
      </c>
      <c r="AL785" s="10">
        <v>74</v>
      </c>
      <c r="AM785" s="6" t="s">
        <v>475</v>
      </c>
      <c r="AN785" s="6" t="s">
        <v>2800</v>
      </c>
      <c r="AO785" s="6" t="s">
        <v>2881</v>
      </c>
      <c r="AP785" s="6" t="s">
        <v>2801</v>
      </c>
      <c r="AQ785" s="18" t="s">
        <v>9465</v>
      </c>
      <c r="AR785" s="11" t="str">
        <f t="shared" si="195"/>
        <v>2W Distributor Bike</v>
      </c>
      <c r="AS785" s="11" t="str">
        <f t="shared" si="196"/>
        <v>2W Distributor - Moto</v>
      </c>
      <c r="AT785" s="11" t="str">
        <f t="shared" si="197"/>
        <v>2W Distributor</v>
      </c>
      <c r="AU785" s="11" t="str">
        <f t="shared" si="198"/>
        <v>H2</v>
      </c>
      <c r="AV785" s="11" t="str">
        <f t="shared" si="198"/>
        <v>International - Bike</v>
      </c>
      <c r="AW785" s="11" t="str">
        <f t="shared" si="199"/>
        <v>International - Moto</v>
      </c>
      <c r="AX785" s="11" t="str">
        <f t="shared" si="200"/>
        <v>International - AS</v>
      </c>
      <c r="AY785" s="11" t="str">
        <f t="shared" si="200"/>
        <v>International</v>
      </c>
      <c r="AZ785" s="11" t="str">
        <f t="shared" si="200"/>
        <v>International - New</v>
      </c>
      <c r="BA785" s="11" t="str">
        <f t="shared" si="201"/>
        <v>Mecanic Sport</v>
      </c>
      <c r="BB785" s="11" t="str">
        <f t="shared" si="202"/>
        <v>Moto Dealers</v>
      </c>
      <c r="BC785" s="11" t="str">
        <f t="shared" si="202"/>
        <v>Motonet</v>
      </c>
      <c r="BD785" s="11" t="str">
        <f t="shared" si="203"/>
        <v>Pierce AB</v>
      </c>
      <c r="BE785" s="11" t="str">
        <f t="shared" si="204"/>
        <v>Retail</v>
      </c>
      <c r="BF785" s="11" t="str">
        <f t="shared" si="205"/>
        <v>TREK</v>
      </c>
      <c r="BG785" s="11" t="s">
        <v>5666</v>
      </c>
      <c r="BH785" s="11" t="str">
        <f t="shared" si="206"/>
        <v>https://fs.amplifi.io//file?id=9bc5bbaa-a006-4974-98d9-cd699185be75&amp;variant=thumb&amp;extension=png</v>
      </c>
      <c r="BI785" s="11" t="s">
        <v>6647</v>
      </c>
      <c r="BJ785" s="11" t="s">
        <v>6648</v>
      </c>
      <c r="BK785" s="11" t="s">
        <v>6649</v>
      </c>
      <c r="BL785" s="11" t="s">
        <v>6650</v>
      </c>
      <c r="BM785" s="11" t="s">
        <v>6651</v>
      </c>
      <c r="BN785" s="11" t="s">
        <v>6652</v>
      </c>
      <c r="BO785" s="11" t="s">
        <v>6653</v>
      </c>
      <c r="BP785" s="11" t="s">
        <v>6654</v>
      </c>
      <c r="BQ785" s="11" t="s">
        <v>5666</v>
      </c>
      <c r="BR785" s="11" t="s">
        <v>6655</v>
      </c>
      <c r="BS785" s="11"/>
    </row>
    <row r="786" spans="1:71" x14ac:dyDescent="0.2">
      <c r="A786" s="16">
        <f t="shared" si="207"/>
        <v>785</v>
      </c>
      <c r="B786" s="11" t="str">
        <f t="shared" si="208"/>
        <v>59070-00001</v>
      </c>
      <c r="C786" s="11" t="str">
        <f t="shared" si="208"/>
        <v>59070-00001</v>
      </c>
      <c r="D786" s="7" t="s">
        <v>3009</v>
      </c>
      <c r="E786" s="6" t="s">
        <v>139</v>
      </c>
      <c r="F786" s="11" t="s">
        <v>8991</v>
      </c>
      <c r="G786" s="17" t="str">
        <f>INDEX(Data!G:G,MATCH($D786,Data!$D:$D,0))</f>
        <v>ARMEGA FORECAST</v>
      </c>
      <c r="H786" s="17" t="str">
        <f>INDEX(Data!H:H,MATCH($D786,Data!$D:$D,0))</f>
        <v>Replacement 50mm Film Kit</v>
      </c>
      <c r="I786" s="6" t="s">
        <v>2799</v>
      </c>
      <c r="J786" s="6" t="s">
        <v>5331</v>
      </c>
      <c r="K786" s="6" t="s">
        <v>5333</v>
      </c>
      <c r="L786" s="6" t="s">
        <v>8992</v>
      </c>
      <c r="M786" s="6" t="s">
        <v>759</v>
      </c>
      <c r="N786" s="6" t="s">
        <v>5386</v>
      </c>
      <c r="O786" s="11"/>
      <c r="P786" s="11"/>
      <c r="Q786" s="6" t="s">
        <v>3011</v>
      </c>
      <c r="R786" s="9" t="b">
        <v>1</v>
      </c>
      <c r="S786" s="9" t="b">
        <v>1</v>
      </c>
      <c r="T786" s="6" t="s">
        <v>3009</v>
      </c>
      <c r="U786" s="17" t="str">
        <f>INDEX(Data!U:U,MATCH($D786,Data!$D:$D,0))</f>
        <v>59070-00001</v>
      </c>
      <c r="V786" s="17" t="str">
        <f>INDEX(Data!V:V,MATCH($D786,Data!$D:$D,0))</f>
        <v/>
      </c>
      <c r="W786" s="17" t="str">
        <f>INDEX(Data!W:W,MATCH($D786,Data!$D:$D,0))</f>
        <v/>
      </c>
      <c r="X786" s="17" t="str">
        <f>INDEX(Data!X:X,MATCH($D786,Data!$D:$D,0))</f>
        <v/>
      </c>
      <c r="Y786" s="17" t="str">
        <f>INDEX(Data!Y:Y,MATCH($D786,Data!$D:$D,0))</f>
        <v/>
      </c>
      <c r="Z786" s="17" t="str">
        <f>INDEX(Data!Z:Z,MATCH($D786,Data!$D:$D,0))</f>
        <v/>
      </c>
      <c r="AA786" s="17" t="str">
        <f>INDEX(Data!AA:AA,MATCH($D786,Data!$D:$D,0))</f>
        <v/>
      </c>
      <c r="AB786" s="17" t="str">
        <f>INDEX(Data!AB:AB,MATCH($D786,Data!$D:$D,0))</f>
        <v/>
      </c>
      <c r="AC786" s="17" t="str">
        <f>INDEX(Data!AC:AC,MATCH($D786,Data!$D:$D,0))</f>
        <v/>
      </c>
      <c r="AD786" s="17" t="str">
        <f>INDEX(Data!AD:AD,MATCH($D786,Data!$D:$D,0))</f>
        <v/>
      </c>
      <c r="AE786" s="17" t="str">
        <f>INDEX(Data!AE:AE,MATCH($D786,Data!$D:$D,0))</f>
        <v/>
      </c>
      <c r="AF786" s="17" t="str">
        <f>INDEX(Data!AF:AF,MATCH($D786,Data!$D:$D,0))</f>
        <v/>
      </c>
      <c r="AG786" s="17" t="str">
        <f>INDEX(Data!AG:AG,MATCH($D786,Data!$D:$D,0))</f>
        <v/>
      </c>
      <c r="AH786" s="17" t="str">
        <f>INDEX(Data!AH:AH,MATCH($D786,Data!$D:$D,0))</f>
        <v/>
      </c>
      <c r="AI786" s="17" t="str">
        <f>INDEX(Data!AI:AI,MATCH($D786,Data!$D:$D,0))</f>
        <v/>
      </c>
      <c r="AJ786" s="17" t="str">
        <f>INDEX(Data!AJ:AJ,MATCH($D786,Data!$D:$D,0))</f>
        <v/>
      </c>
      <c r="AK786" s="10">
        <v>15</v>
      </c>
      <c r="AL786" s="10">
        <v>19</v>
      </c>
      <c r="AM786" s="6" t="s">
        <v>475</v>
      </c>
      <c r="AN786" s="6" t="s">
        <v>2910</v>
      </c>
      <c r="AO786" s="6" t="s">
        <v>2988</v>
      </c>
      <c r="AP786" s="6" t="s">
        <v>2911</v>
      </c>
      <c r="AQ786" s="18" t="s">
        <v>9465</v>
      </c>
      <c r="AR786" s="11" t="str">
        <f t="shared" si="195"/>
        <v>2W Distributor Bike</v>
      </c>
      <c r="AS786" s="11" t="str">
        <f t="shared" si="196"/>
        <v>2W Distributor - Moto</v>
      </c>
      <c r="AT786" s="11" t="str">
        <f t="shared" si="197"/>
        <v>2W Distributor</v>
      </c>
      <c r="AU786" s="11" t="str">
        <f t="shared" si="198"/>
        <v>H2</v>
      </c>
      <c r="AV786" s="11" t="str">
        <f t="shared" si="198"/>
        <v>International - Bike</v>
      </c>
      <c r="AW786" s="11" t="str">
        <f t="shared" si="199"/>
        <v>International - Moto</v>
      </c>
      <c r="AX786" s="11" t="str">
        <f t="shared" si="200"/>
        <v>International - AS</v>
      </c>
      <c r="AY786" s="11" t="str">
        <f t="shared" si="200"/>
        <v>International</v>
      </c>
      <c r="AZ786" s="11" t="str">
        <f t="shared" si="200"/>
        <v>International - New</v>
      </c>
      <c r="BA786" s="11" t="str">
        <f t="shared" si="201"/>
        <v>Mecanic Sport</v>
      </c>
      <c r="BB786" s="11" t="str">
        <f t="shared" si="202"/>
        <v>Moto Dealers</v>
      </c>
      <c r="BC786" s="11" t="str">
        <f t="shared" si="202"/>
        <v>Motonet</v>
      </c>
      <c r="BD786" s="11" t="str">
        <f t="shared" si="203"/>
        <v>Pierce AB</v>
      </c>
      <c r="BE786" s="11" t="str">
        <f t="shared" si="204"/>
        <v>Retail</v>
      </c>
      <c r="BF786" s="11" t="str">
        <f t="shared" si="205"/>
        <v>TREK</v>
      </c>
      <c r="BG786" s="11" t="s">
        <v>3012</v>
      </c>
      <c r="BH786" s="11" t="str">
        <f t="shared" si="206"/>
        <v>https://fs.amplifi.io//file?id=2e781ff2-ac92-4e0e-8fd2-24f7a9ffcfdc&amp;variant=thumb&amp;extension=png</v>
      </c>
      <c r="BI786" s="11" t="s">
        <v>3012</v>
      </c>
      <c r="BJ786" s="11"/>
      <c r="BK786" s="11"/>
      <c r="BL786" s="11"/>
      <c r="BM786" s="11"/>
      <c r="BN786" s="11"/>
      <c r="BO786" s="11"/>
      <c r="BP786" s="11"/>
      <c r="BQ786" s="11"/>
      <c r="BR786" s="11"/>
      <c r="BS786" s="11"/>
    </row>
    <row r="787" spans="1:71" x14ac:dyDescent="0.2">
      <c r="A787" s="16">
        <f t="shared" si="207"/>
        <v>786</v>
      </c>
      <c r="B787" s="11" t="str">
        <f t="shared" si="208"/>
        <v>59071-00001</v>
      </c>
      <c r="C787" s="11" t="str">
        <f t="shared" si="208"/>
        <v>59071-00001</v>
      </c>
      <c r="D787" s="7" t="s">
        <v>3013</v>
      </c>
      <c r="E787" s="6" t="s">
        <v>139</v>
      </c>
      <c r="F787" s="11" t="s">
        <v>8991</v>
      </c>
      <c r="G787" s="17" t="str">
        <f>INDEX(Data!G:G,MATCH($D787,Data!$D:$D,0))</f>
        <v>ARMEGA FORECAST</v>
      </c>
      <c r="H787" s="17" t="str">
        <f>INDEX(Data!H:H,MATCH($D787,Data!$D:$D,0))</f>
        <v>Replacement Canister Cover Kit</v>
      </c>
      <c r="I787" s="6" t="s">
        <v>2799</v>
      </c>
      <c r="J787" s="6" t="s">
        <v>5331</v>
      </c>
      <c r="K787" s="6" t="s">
        <v>5333</v>
      </c>
      <c r="L787" s="6" t="s">
        <v>8992</v>
      </c>
      <c r="M787" s="6" t="s">
        <v>759</v>
      </c>
      <c r="N787" s="6" t="s">
        <v>5386</v>
      </c>
      <c r="O787" s="11"/>
      <c r="P787" s="11"/>
      <c r="Q787" s="6" t="s">
        <v>56</v>
      </c>
      <c r="R787" s="9" t="b">
        <v>1</v>
      </c>
      <c r="S787" s="9" t="b">
        <v>1</v>
      </c>
      <c r="T787" s="6" t="s">
        <v>3013</v>
      </c>
      <c r="U787" s="17" t="str">
        <f>INDEX(Data!U:U,MATCH($D787,Data!$D:$D,0))</f>
        <v>59071-00001</v>
      </c>
      <c r="V787" s="17" t="str">
        <f>INDEX(Data!V:V,MATCH($D787,Data!$D:$D,0))</f>
        <v/>
      </c>
      <c r="W787" s="17" t="str">
        <f>INDEX(Data!W:W,MATCH($D787,Data!$D:$D,0))</f>
        <v/>
      </c>
      <c r="X787" s="17" t="str">
        <f>INDEX(Data!X:X,MATCH($D787,Data!$D:$D,0))</f>
        <v/>
      </c>
      <c r="Y787" s="17" t="str">
        <f>INDEX(Data!Y:Y,MATCH($D787,Data!$D:$D,0))</f>
        <v/>
      </c>
      <c r="Z787" s="17" t="str">
        <f>INDEX(Data!Z:Z,MATCH($D787,Data!$D:$D,0))</f>
        <v/>
      </c>
      <c r="AA787" s="17" t="str">
        <f>INDEX(Data!AA:AA,MATCH($D787,Data!$D:$D,0))</f>
        <v/>
      </c>
      <c r="AB787" s="17" t="str">
        <f>INDEX(Data!AB:AB,MATCH($D787,Data!$D:$D,0))</f>
        <v/>
      </c>
      <c r="AC787" s="17" t="str">
        <f>INDEX(Data!AC:AC,MATCH($D787,Data!$D:$D,0))</f>
        <v/>
      </c>
      <c r="AD787" s="17" t="str">
        <f>INDEX(Data!AD:AD,MATCH($D787,Data!$D:$D,0))</f>
        <v/>
      </c>
      <c r="AE787" s="17" t="str">
        <f>INDEX(Data!AE:AE,MATCH($D787,Data!$D:$D,0))</f>
        <v/>
      </c>
      <c r="AF787" s="17" t="str">
        <f>INDEX(Data!AF:AF,MATCH($D787,Data!$D:$D,0))</f>
        <v/>
      </c>
      <c r="AG787" s="17" t="str">
        <f>INDEX(Data!AG:AG,MATCH($D787,Data!$D:$D,0))</f>
        <v/>
      </c>
      <c r="AH787" s="17" t="str">
        <f>INDEX(Data!AH:AH,MATCH($D787,Data!$D:$D,0))</f>
        <v/>
      </c>
      <c r="AI787" s="17" t="str">
        <f>INDEX(Data!AI:AI,MATCH($D787,Data!$D:$D,0))</f>
        <v/>
      </c>
      <c r="AJ787" s="17" t="str">
        <f>INDEX(Data!AJ:AJ,MATCH($D787,Data!$D:$D,0))</f>
        <v/>
      </c>
      <c r="AK787" s="10">
        <v>10</v>
      </c>
      <c r="AL787" s="10">
        <v>14</v>
      </c>
      <c r="AM787" s="6" t="s">
        <v>475</v>
      </c>
      <c r="AN787" s="6" t="s">
        <v>2800</v>
      </c>
      <c r="AO787" s="6" t="s">
        <v>2881</v>
      </c>
      <c r="AP787" s="6" t="s">
        <v>2915</v>
      </c>
      <c r="AQ787" s="18" t="s">
        <v>9465</v>
      </c>
      <c r="AR787" s="11" t="str">
        <f t="shared" si="195"/>
        <v>2W Distributor Bike</v>
      </c>
      <c r="AS787" s="11" t="str">
        <f t="shared" si="196"/>
        <v>2W Distributor - Moto</v>
      </c>
      <c r="AT787" s="11" t="str">
        <f t="shared" si="197"/>
        <v>2W Distributor</v>
      </c>
      <c r="AU787" s="11" t="str">
        <f t="shared" si="198"/>
        <v>H2</v>
      </c>
      <c r="AV787" s="11" t="str">
        <f t="shared" si="198"/>
        <v>International - Bike</v>
      </c>
      <c r="AW787" s="11" t="str">
        <f t="shared" si="199"/>
        <v>International - Moto</v>
      </c>
      <c r="AX787" s="11" t="str">
        <f t="shared" si="200"/>
        <v>International - AS</v>
      </c>
      <c r="AY787" s="11" t="str">
        <f t="shared" si="200"/>
        <v>International</v>
      </c>
      <c r="AZ787" s="11" t="str">
        <f t="shared" si="200"/>
        <v>International - New</v>
      </c>
      <c r="BA787" s="11" t="str">
        <f t="shared" si="201"/>
        <v>Mecanic Sport</v>
      </c>
      <c r="BB787" s="11" t="str">
        <f t="shared" si="202"/>
        <v>Moto Dealers</v>
      </c>
      <c r="BC787" s="11" t="str">
        <f t="shared" si="202"/>
        <v>Motonet</v>
      </c>
      <c r="BD787" s="11" t="str">
        <f t="shared" si="203"/>
        <v>Pierce AB</v>
      </c>
      <c r="BE787" s="11" t="str">
        <f t="shared" si="204"/>
        <v>Retail</v>
      </c>
      <c r="BF787" s="11" t="str">
        <f t="shared" si="205"/>
        <v>TREK</v>
      </c>
      <c r="BG787" s="11" t="s">
        <v>3014</v>
      </c>
      <c r="BH787" s="11" t="str">
        <f t="shared" si="206"/>
        <v>https://fs.amplifi.io//file?id=8e6169de-7f1a-4dc4-a87c-8ecb38388bdf&amp;variant=thumb&amp;extension=png</v>
      </c>
      <c r="BI787" s="11" t="s">
        <v>3014</v>
      </c>
      <c r="BJ787" s="11"/>
      <c r="BK787" s="11"/>
      <c r="BL787" s="11"/>
      <c r="BM787" s="11"/>
      <c r="BN787" s="11"/>
      <c r="BO787" s="11"/>
      <c r="BP787" s="11"/>
      <c r="BQ787" s="11"/>
      <c r="BR787" s="11"/>
      <c r="BS787" s="11"/>
    </row>
    <row r="788" spans="1:71" x14ac:dyDescent="0.2">
      <c r="A788" s="16">
        <f t="shared" si="207"/>
        <v>787</v>
      </c>
      <c r="B788" s="11" t="str">
        <f t="shared" si="208"/>
        <v>59072-00001</v>
      </c>
      <c r="C788" s="11" t="str">
        <f t="shared" si="208"/>
        <v>59072-00001</v>
      </c>
      <c r="D788" s="7" t="s">
        <v>3015</v>
      </c>
      <c r="E788" s="6" t="s">
        <v>139</v>
      </c>
      <c r="F788" s="11" t="s">
        <v>8991</v>
      </c>
      <c r="G788" s="17" t="str">
        <f>INDEX(Data!G:G,MATCH($D788,Data!$D:$D,0))</f>
        <v>ARMEGA FORECAST</v>
      </c>
      <c r="H788" s="17" t="str">
        <f>INDEX(Data!H:H,MATCH($D788,Data!$D:$D,0))</f>
        <v>Replacement Mud Flap Kit</v>
      </c>
      <c r="I788" s="6" t="s">
        <v>2799</v>
      </c>
      <c r="J788" s="6" t="s">
        <v>5331</v>
      </c>
      <c r="K788" s="6" t="s">
        <v>5333</v>
      </c>
      <c r="L788" s="6" t="s">
        <v>8992</v>
      </c>
      <c r="M788" s="6" t="s">
        <v>759</v>
      </c>
      <c r="N788" s="6" t="s">
        <v>5386</v>
      </c>
      <c r="O788" s="11"/>
      <c r="P788" s="11"/>
      <c r="Q788" s="6" t="s">
        <v>2886</v>
      </c>
      <c r="R788" s="9" t="b">
        <v>1</v>
      </c>
      <c r="S788" s="9" t="b">
        <v>1</v>
      </c>
      <c r="T788" s="6" t="s">
        <v>3015</v>
      </c>
      <c r="U788" s="17" t="str">
        <f>INDEX(Data!U:U,MATCH($D788,Data!$D:$D,0))</f>
        <v>59072-00001</v>
      </c>
      <c r="V788" s="17" t="str">
        <f>INDEX(Data!V:V,MATCH($D788,Data!$D:$D,0))</f>
        <v/>
      </c>
      <c r="W788" s="17" t="str">
        <f>INDEX(Data!W:W,MATCH($D788,Data!$D:$D,0))</f>
        <v/>
      </c>
      <c r="X788" s="17" t="str">
        <f>INDEX(Data!X:X,MATCH($D788,Data!$D:$D,0))</f>
        <v/>
      </c>
      <c r="Y788" s="17" t="str">
        <f>INDEX(Data!Y:Y,MATCH($D788,Data!$D:$D,0))</f>
        <v/>
      </c>
      <c r="Z788" s="17" t="str">
        <f>INDEX(Data!Z:Z,MATCH($D788,Data!$D:$D,0))</f>
        <v/>
      </c>
      <c r="AA788" s="17" t="str">
        <f>INDEX(Data!AA:AA,MATCH($D788,Data!$D:$D,0))</f>
        <v/>
      </c>
      <c r="AB788" s="17" t="str">
        <f>INDEX(Data!AB:AB,MATCH($D788,Data!$D:$D,0))</f>
        <v/>
      </c>
      <c r="AC788" s="17" t="str">
        <f>INDEX(Data!AC:AC,MATCH($D788,Data!$D:$D,0))</f>
        <v/>
      </c>
      <c r="AD788" s="17" t="str">
        <f>INDEX(Data!AD:AD,MATCH($D788,Data!$D:$D,0))</f>
        <v/>
      </c>
      <c r="AE788" s="17" t="str">
        <f>INDEX(Data!AE:AE,MATCH($D788,Data!$D:$D,0))</f>
        <v/>
      </c>
      <c r="AF788" s="17" t="str">
        <f>INDEX(Data!AF:AF,MATCH($D788,Data!$D:$D,0))</f>
        <v/>
      </c>
      <c r="AG788" s="17" t="str">
        <f>INDEX(Data!AG:AG,MATCH($D788,Data!$D:$D,0))</f>
        <v/>
      </c>
      <c r="AH788" s="17" t="str">
        <f>INDEX(Data!AH:AH,MATCH($D788,Data!$D:$D,0))</f>
        <v/>
      </c>
      <c r="AI788" s="17" t="str">
        <f>INDEX(Data!AI:AI,MATCH($D788,Data!$D:$D,0))</f>
        <v/>
      </c>
      <c r="AJ788" s="17" t="str">
        <f>INDEX(Data!AJ:AJ,MATCH($D788,Data!$D:$D,0))</f>
        <v/>
      </c>
      <c r="AK788" s="10">
        <v>12</v>
      </c>
      <c r="AL788" s="10">
        <v>16</v>
      </c>
      <c r="AM788" s="6" t="s">
        <v>475</v>
      </c>
      <c r="AN788" s="6" t="s">
        <v>2800</v>
      </c>
      <c r="AO788" s="6" t="s">
        <v>2988</v>
      </c>
      <c r="AP788" s="6" t="s">
        <v>2888</v>
      </c>
      <c r="AQ788" s="18" t="s">
        <v>9465</v>
      </c>
      <c r="AR788" s="11" t="str">
        <f t="shared" si="195"/>
        <v>2W Distributor Bike</v>
      </c>
      <c r="AS788" s="11" t="str">
        <f t="shared" si="196"/>
        <v>2W Distributor - Moto</v>
      </c>
      <c r="AT788" s="11" t="str">
        <f t="shared" si="197"/>
        <v>2W Distributor</v>
      </c>
      <c r="AU788" s="11" t="str">
        <f t="shared" si="198"/>
        <v>H2</v>
      </c>
      <c r="AV788" s="11" t="str">
        <f t="shared" si="198"/>
        <v>International - Bike</v>
      </c>
      <c r="AW788" s="11" t="str">
        <f t="shared" si="199"/>
        <v>International - Moto</v>
      </c>
      <c r="AX788" s="11" t="str">
        <f t="shared" si="200"/>
        <v>International - AS</v>
      </c>
      <c r="AY788" s="11" t="str">
        <f t="shared" si="200"/>
        <v>International</v>
      </c>
      <c r="AZ788" s="11" t="str">
        <f t="shared" si="200"/>
        <v>International - New</v>
      </c>
      <c r="BA788" s="11" t="str">
        <f t="shared" si="201"/>
        <v>Mecanic Sport</v>
      </c>
      <c r="BB788" s="11" t="str">
        <f t="shared" si="202"/>
        <v>Moto Dealers</v>
      </c>
      <c r="BC788" s="11" t="str">
        <f t="shared" si="202"/>
        <v>Motonet</v>
      </c>
      <c r="BD788" s="11" t="str">
        <f t="shared" si="203"/>
        <v>Pierce AB</v>
      </c>
      <c r="BE788" s="11" t="str">
        <f t="shared" si="204"/>
        <v>Retail</v>
      </c>
      <c r="BF788" s="11" t="str">
        <f t="shared" si="205"/>
        <v>TREK</v>
      </c>
      <c r="BG788" s="11" t="s">
        <v>3016</v>
      </c>
      <c r="BH788" s="11" t="str">
        <f t="shared" si="206"/>
        <v>https://fs.amplifi.io//file?id=d4d3841c-c8ff-481d-bbee-76ac604f8051&amp;variant=thumb&amp;extension=png</v>
      </c>
      <c r="BI788" s="11" t="s">
        <v>3016</v>
      </c>
      <c r="BJ788" s="11"/>
      <c r="BK788" s="11"/>
      <c r="BL788" s="11"/>
      <c r="BM788" s="11"/>
      <c r="BN788" s="11"/>
      <c r="BO788" s="11"/>
      <c r="BP788" s="11"/>
      <c r="BQ788" s="11"/>
      <c r="BR788" s="11"/>
      <c r="BS788" s="11"/>
    </row>
    <row r="789" spans="1:71" x14ac:dyDescent="0.2">
      <c r="A789" s="16">
        <f t="shared" si="207"/>
        <v>788</v>
      </c>
      <c r="B789" s="11" t="str">
        <f t="shared" si="208"/>
        <v>59073-00001</v>
      </c>
      <c r="C789" s="11" t="str">
        <f t="shared" si="208"/>
        <v>59073-00001</v>
      </c>
      <c r="D789" s="7" t="s">
        <v>3017</v>
      </c>
      <c r="E789" s="6" t="s">
        <v>139</v>
      </c>
      <c r="F789" s="11" t="s">
        <v>8991</v>
      </c>
      <c r="G789" s="17" t="str">
        <f>INDEX(Data!G:G,MATCH($D789,Data!$D:$D,0))</f>
        <v>ARMEGA FORECAST</v>
      </c>
      <c r="H789" s="17" t="str">
        <f>INDEX(Data!H:H,MATCH($D789,Data!$D:$D,0))</f>
        <v>Engine Kit</v>
      </c>
      <c r="I789" s="6" t="s">
        <v>2799</v>
      </c>
      <c r="J789" s="6" t="s">
        <v>5331</v>
      </c>
      <c r="K789" s="6" t="s">
        <v>5333</v>
      </c>
      <c r="L789" s="6" t="s">
        <v>8992</v>
      </c>
      <c r="M789" s="6" t="s">
        <v>759</v>
      </c>
      <c r="N789" s="6" t="s">
        <v>5386</v>
      </c>
      <c r="O789" s="11"/>
      <c r="P789" s="11"/>
      <c r="Q789" s="6" t="s">
        <v>56</v>
      </c>
      <c r="R789" s="9" t="b">
        <v>1</v>
      </c>
      <c r="S789" s="9" t="b">
        <v>1</v>
      </c>
      <c r="T789" s="6" t="s">
        <v>3017</v>
      </c>
      <c r="U789" s="17" t="str">
        <f>INDEX(Data!U:U,MATCH($D789,Data!$D:$D,0))</f>
        <v>59073-00001</v>
      </c>
      <c r="V789" s="17" t="str">
        <f>INDEX(Data!V:V,MATCH($D789,Data!$D:$D,0))</f>
        <v/>
      </c>
      <c r="W789" s="17" t="str">
        <f>INDEX(Data!W:W,MATCH($D789,Data!$D:$D,0))</f>
        <v/>
      </c>
      <c r="X789" s="17" t="str">
        <f>INDEX(Data!X:X,MATCH($D789,Data!$D:$D,0))</f>
        <v/>
      </c>
      <c r="Y789" s="17" t="str">
        <f>INDEX(Data!Y:Y,MATCH($D789,Data!$D:$D,0))</f>
        <v/>
      </c>
      <c r="Z789" s="17" t="str">
        <f>INDEX(Data!Z:Z,MATCH($D789,Data!$D:$D,0))</f>
        <v/>
      </c>
      <c r="AA789" s="17" t="str">
        <f>INDEX(Data!AA:AA,MATCH($D789,Data!$D:$D,0))</f>
        <v/>
      </c>
      <c r="AB789" s="17" t="str">
        <f>INDEX(Data!AB:AB,MATCH($D789,Data!$D:$D,0))</f>
        <v/>
      </c>
      <c r="AC789" s="17" t="str">
        <f>INDEX(Data!AC:AC,MATCH($D789,Data!$D:$D,0))</f>
        <v/>
      </c>
      <c r="AD789" s="17" t="str">
        <f>INDEX(Data!AD:AD,MATCH($D789,Data!$D:$D,0))</f>
        <v/>
      </c>
      <c r="AE789" s="17" t="str">
        <f>INDEX(Data!AE:AE,MATCH($D789,Data!$D:$D,0))</f>
        <v/>
      </c>
      <c r="AF789" s="17" t="str">
        <f>INDEX(Data!AF:AF,MATCH($D789,Data!$D:$D,0))</f>
        <v/>
      </c>
      <c r="AG789" s="17" t="str">
        <f>INDEX(Data!AG:AG,MATCH($D789,Data!$D:$D,0))</f>
        <v/>
      </c>
      <c r="AH789" s="17" t="str">
        <f>INDEX(Data!AH:AH,MATCH($D789,Data!$D:$D,0))</f>
        <v/>
      </c>
      <c r="AI789" s="17" t="str">
        <f>INDEX(Data!AI:AI,MATCH($D789,Data!$D:$D,0))</f>
        <v/>
      </c>
      <c r="AJ789" s="17" t="str">
        <f>INDEX(Data!AJ:AJ,MATCH($D789,Data!$D:$D,0))</f>
        <v/>
      </c>
      <c r="AK789" s="10">
        <v>15</v>
      </c>
      <c r="AL789" s="10">
        <v>19</v>
      </c>
      <c r="AM789" s="6" t="s">
        <v>475</v>
      </c>
      <c r="AN789" s="6" t="s">
        <v>2800</v>
      </c>
      <c r="AO789" s="6" t="s">
        <v>2881</v>
      </c>
      <c r="AP789" s="6" t="s">
        <v>2801</v>
      </c>
      <c r="AQ789" s="18" t="s">
        <v>9465</v>
      </c>
      <c r="AR789" s="11" t="str">
        <f t="shared" si="195"/>
        <v>2W Distributor Bike</v>
      </c>
      <c r="AS789" s="11" t="str">
        <f t="shared" si="196"/>
        <v>2W Distributor - Moto</v>
      </c>
      <c r="AT789" s="11" t="str">
        <f t="shared" si="197"/>
        <v>2W Distributor</v>
      </c>
      <c r="AU789" s="11" t="str">
        <f t="shared" si="198"/>
        <v>H2</v>
      </c>
      <c r="AV789" s="11" t="str">
        <f t="shared" si="198"/>
        <v>International - Bike</v>
      </c>
      <c r="AW789" s="11" t="str">
        <f t="shared" si="199"/>
        <v>International - Moto</v>
      </c>
      <c r="AX789" s="11" t="str">
        <f t="shared" si="200"/>
        <v>International - AS</v>
      </c>
      <c r="AY789" s="11" t="str">
        <f t="shared" si="200"/>
        <v>International</v>
      </c>
      <c r="AZ789" s="11" t="str">
        <f t="shared" si="200"/>
        <v>International - New</v>
      </c>
      <c r="BA789" s="11" t="str">
        <f t="shared" si="201"/>
        <v>Mecanic Sport</v>
      </c>
      <c r="BB789" s="11" t="str">
        <f t="shared" si="202"/>
        <v>Moto Dealers</v>
      </c>
      <c r="BC789" s="11" t="str">
        <f t="shared" si="202"/>
        <v>Motonet</v>
      </c>
      <c r="BD789" s="11" t="str">
        <f t="shared" si="203"/>
        <v>Pierce AB</v>
      </c>
      <c r="BE789" s="11" t="str">
        <f t="shared" si="204"/>
        <v>Retail</v>
      </c>
      <c r="BF789" s="11" t="str">
        <f t="shared" si="205"/>
        <v>TREK</v>
      </c>
      <c r="BG789" s="11" t="s">
        <v>3019</v>
      </c>
      <c r="BH789" s="11" t="str">
        <f t="shared" si="206"/>
        <v>https://fs.amplifi.io//file?id=8eaa75c9-86f3-4005-b852-c7bf2888f9bb&amp;variant=thumb&amp;extension=png</v>
      </c>
      <c r="BI789" s="11" t="s">
        <v>3019</v>
      </c>
      <c r="BJ789" s="11"/>
      <c r="BK789" s="11"/>
      <c r="BL789" s="11"/>
      <c r="BM789" s="11"/>
      <c r="BN789" s="11"/>
      <c r="BO789" s="11"/>
      <c r="BP789" s="11"/>
      <c r="BQ789" s="11"/>
      <c r="BR789" s="11"/>
      <c r="BS789" s="11"/>
    </row>
    <row r="790" spans="1:71" x14ac:dyDescent="0.2">
      <c r="A790" s="16">
        <f t="shared" si="207"/>
        <v>789</v>
      </c>
      <c r="B790" s="11" t="str">
        <f t="shared" si="208"/>
        <v>59074-00001</v>
      </c>
      <c r="C790" s="11" t="str">
        <f t="shared" si="208"/>
        <v>59074-00001</v>
      </c>
      <c r="D790" s="7" t="s">
        <v>3020</v>
      </c>
      <c r="E790" s="6" t="s">
        <v>139</v>
      </c>
      <c r="F790" s="11" t="s">
        <v>8991</v>
      </c>
      <c r="G790" s="17" t="str">
        <f>INDEX(Data!G:G,MATCH($D790,Data!$D:$D,0))</f>
        <v>ARMEGA FORECAST</v>
      </c>
      <c r="H790" s="17" t="str">
        <f>INDEX(Data!H:H,MATCH($D790,Data!$D:$D,0))</f>
        <v>Shield</v>
      </c>
      <c r="I790" s="6" t="s">
        <v>2799</v>
      </c>
      <c r="J790" s="6" t="s">
        <v>5331</v>
      </c>
      <c r="K790" s="6" t="s">
        <v>5333</v>
      </c>
      <c r="L790" s="6" t="s">
        <v>8992</v>
      </c>
      <c r="M790" s="6" t="s">
        <v>759</v>
      </c>
      <c r="N790" s="6" t="s">
        <v>5386</v>
      </c>
      <c r="O790" s="11"/>
      <c r="P790" s="11"/>
      <c r="Q790" s="6" t="s">
        <v>638</v>
      </c>
      <c r="R790" s="9" t="b">
        <v>1</v>
      </c>
      <c r="S790" s="9" t="b">
        <v>1</v>
      </c>
      <c r="T790" s="6" t="s">
        <v>3020</v>
      </c>
      <c r="U790" s="17" t="str">
        <f>INDEX(Data!U:U,MATCH($D790,Data!$D:$D,0))</f>
        <v>59074-00001</v>
      </c>
      <c r="V790" s="17" t="str">
        <f>INDEX(Data!V:V,MATCH($D790,Data!$D:$D,0))</f>
        <v/>
      </c>
      <c r="W790" s="17" t="str">
        <f>INDEX(Data!W:W,MATCH($D790,Data!$D:$D,0))</f>
        <v/>
      </c>
      <c r="X790" s="17" t="str">
        <f>INDEX(Data!X:X,MATCH($D790,Data!$D:$D,0))</f>
        <v/>
      </c>
      <c r="Y790" s="17" t="str">
        <f>INDEX(Data!Y:Y,MATCH($D790,Data!$D:$D,0))</f>
        <v/>
      </c>
      <c r="Z790" s="17" t="str">
        <f>INDEX(Data!Z:Z,MATCH($D790,Data!$D:$D,0))</f>
        <v/>
      </c>
      <c r="AA790" s="17" t="str">
        <f>INDEX(Data!AA:AA,MATCH($D790,Data!$D:$D,0))</f>
        <v/>
      </c>
      <c r="AB790" s="17" t="str">
        <f>INDEX(Data!AB:AB,MATCH($D790,Data!$D:$D,0))</f>
        <v/>
      </c>
      <c r="AC790" s="17" t="str">
        <f>INDEX(Data!AC:AC,MATCH($D790,Data!$D:$D,0))</f>
        <v/>
      </c>
      <c r="AD790" s="17" t="str">
        <f>INDEX(Data!AD:AD,MATCH($D790,Data!$D:$D,0))</f>
        <v/>
      </c>
      <c r="AE790" s="17" t="str">
        <f>INDEX(Data!AE:AE,MATCH($D790,Data!$D:$D,0))</f>
        <v/>
      </c>
      <c r="AF790" s="17" t="str">
        <f>INDEX(Data!AF:AF,MATCH($D790,Data!$D:$D,0))</f>
        <v/>
      </c>
      <c r="AG790" s="17" t="str">
        <f>INDEX(Data!AG:AG,MATCH($D790,Data!$D:$D,0))</f>
        <v/>
      </c>
      <c r="AH790" s="17" t="str">
        <f>INDEX(Data!AH:AH,MATCH($D790,Data!$D:$D,0))</f>
        <v/>
      </c>
      <c r="AI790" s="17" t="str">
        <f>INDEX(Data!AI:AI,MATCH($D790,Data!$D:$D,0))</f>
        <v/>
      </c>
      <c r="AJ790" s="17" t="str">
        <f>INDEX(Data!AJ:AJ,MATCH($D790,Data!$D:$D,0))</f>
        <v/>
      </c>
      <c r="AK790" s="10">
        <v>9</v>
      </c>
      <c r="AL790" s="10">
        <v>13</v>
      </c>
      <c r="AM790" s="6" t="s">
        <v>475</v>
      </c>
      <c r="AN790" s="6" t="s">
        <v>2800</v>
      </c>
      <c r="AO790" s="6" t="s">
        <v>3022</v>
      </c>
      <c r="AP790" s="6" t="s">
        <v>2801</v>
      </c>
      <c r="AQ790" s="18" t="s">
        <v>9465</v>
      </c>
      <c r="AR790" s="11" t="str">
        <f t="shared" si="195"/>
        <v>2W Distributor Bike</v>
      </c>
      <c r="AS790" s="11" t="str">
        <f t="shared" si="196"/>
        <v>2W Distributor - Moto</v>
      </c>
      <c r="AT790" s="11" t="str">
        <f t="shared" si="197"/>
        <v>2W Distributor</v>
      </c>
      <c r="AU790" s="11" t="str">
        <f t="shared" si="198"/>
        <v>H2</v>
      </c>
      <c r="AV790" s="11" t="str">
        <f t="shared" si="198"/>
        <v>International - Bike</v>
      </c>
      <c r="AW790" s="11" t="str">
        <f t="shared" si="199"/>
        <v>International - Moto</v>
      </c>
      <c r="AX790" s="11" t="str">
        <f t="shared" si="200"/>
        <v>International - AS</v>
      </c>
      <c r="AY790" s="11" t="str">
        <f t="shared" si="200"/>
        <v>International</v>
      </c>
      <c r="AZ790" s="11" t="str">
        <f t="shared" si="200"/>
        <v>International - New</v>
      </c>
      <c r="BA790" s="11" t="str">
        <f t="shared" si="201"/>
        <v>Mecanic Sport</v>
      </c>
      <c r="BB790" s="11" t="str">
        <f t="shared" si="202"/>
        <v>Moto Dealers</v>
      </c>
      <c r="BC790" s="11" t="str">
        <f t="shared" si="202"/>
        <v>Motonet</v>
      </c>
      <c r="BD790" s="11" t="str">
        <f t="shared" si="203"/>
        <v>Pierce AB</v>
      </c>
      <c r="BE790" s="11" t="str">
        <f t="shared" si="204"/>
        <v>Retail</v>
      </c>
      <c r="BF790" s="11" t="str">
        <f t="shared" si="205"/>
        <v>TREK</v>
      </c>
      <c r="BG790" s="11" t="s">
        <v>3023</v>
      </c>
      <c r="BH790" s="11" t="str">
        <f t="shared" si="206"/>
        <v>https://fs.amplifi.io//file?id=e803fccd-1a0c-46b6-aa3b-66a10fa3688c&amp;variant=thumb&amp;extension=png</v>
      </c>
      <c r="BI790" s="11" t="s">
        <v>3023</v>
      </c>
      <c r="BJ790" s="11"/>
      <c r="BK790" s="11"/>
      <c r="BL790" s="11"/>
      <c r="BM790" s="11"/>
      <c r="BN790" s="11"/>
      <c r="BO790" s="11"/>
      <c r="BP790" s="11"/>
      <c r="BQ790" s="11"/>
      <c r="BR790" s="11"/>
      <c r="BS790" s="11"/>
    </row>
    <row r="791" spans="1:71" x14ac:dyDescent="0.2">
      <c r="A791" s="16">
        <f t="shared" si="207"/>
        <v>790</v>
      </c>
      <c r="B791" s="11" t="str">
        <f t="shared" si="208"/>
        <v>59077-00001</v>
      </c>
      <c r="C791" s="11" t="str">
        <f t="shared" si="208"/>
        <v>59077-00001</v>
      </c>
      <c r="D791" s="7" t="s">
        <v>3024</v>
      </c>
      <c r="E791" s="6" t="s">
        <v>139</v>
      </c>
      <c r="F791" s="11" t="s">
        <v>8991</v>
      </c>
      <c r="G791" s="17" t="str">
        <f>INDEX(Data!G:G,MATCH($D791,Data!$D:$D,0))</f>
        <v>RC2/AC2/ST2</v>
      </c>
      <c r="H791" s="17" t="str">
        <f>INDEX(Data!H:H,MATCH($D791,Data!$D:$D,0))</f>
        <v>Replacement</v>
      </c>
      <c r="I791" s="6" t="s">
        <v>2799</v>
      </c>
      <c r="J791" s="6" t="s">
        <v>5331</v>
      </c>
      <c r="K791" s="6" t="s">
        <v>5333</v>
      </c>
      <c r="L791" s="6" t="s">
        <v>8992</v>
      </c>
      <c r="M791" s="6" t="s">
        <v>5349</v>
      </c>
      <c r="N791" s="6" t="s">
        <v>638</v>
      </c>
      <c r="O791" s="11"/>
      <c r="P791" s="11"/>
      <c r="Q791" s="6" t="s">
        <v>638</v>
      </c>
      <c r="R791" s="9" t="b">
        <v>1</v>
      </c>
      <c r="S791" s="9" t="b">
        <v>1</v>
      </c>
      <c r="T791" s="6" t="s">
        <v>3024</v>
      </c>
      <c r="U791" s="17" t="str">
        <f>INDEX(Data!U:U,MATCH($D791,Data!$D:$D,0))</f>
        <v>59077-00001</v>
      </c>
      <c r="V791" s="17" t="str">
        <f>INDEX(Data!V:V,MATCH($D791,Data!$D:$D,0))</f>
        <v/>
      </c>
      <c r="W791" s="17" t="str">
        <f>INDEX(Data!W:W,MATCH($D791,Data!$D:$D,0))</f>
        <v/>
      </c>
      <c r="X791" s="17" t="str">
        <f>INDEX(Data!X:X,MATCH($D791,Data!$D:$D,0))</f>
        <v/>
      </c>
      <c r="Y791" s="17" t="str">
        <f>INDEX(Data!Y:Y,MATCH($D791,Data!$D:$D,0))</f>
        <v/>
      </c>
      <c r="Z791" s="17" t="str">
        <f>INDEX(Data!Z:Z,MATCH($D791,Data!$D:$D,0))</f>
        <v/>
      </c>
      <c r="AA791" s="17" t="str">
        <f>INDEX(Data!AA:AA,MATCH($D791,Data!$D:$D,0))</f>
        <v/>
      </c>
      <c r="AB791" s="17" t="str">
        <f>INDEX(Data!AB:AB,MATCH($D791,Data!$D:$D,0))</f>
        <v/>
      </c>
      <c r="AC791" s="17" t="str">
        <f>INDEX(Data!AC:AC,MATCH($D791,Data!$D:$D,0))</f>
        <v/>
      </c>
      <c r="AD791" s="17" t="str">
        <f>INDEX(Data!AD:AD,MATCH($D791,Data!$D:$D,0))</f>
        <v/>
      </c>
      <c r="AE791" s="17" t="str">
        <f>INDEX(Data!AE:AE,MATCH($D791,Data!$D:$D,0))</f>
        <v/>
      </c>
      <c r="AF791" s="17" t="str">
        <f>INDEX(Data!AF:AF,MATCH($D791,Data!$D:$D,0))</f>
        <v/>
      </c>
      <c r="AG791" s="17" t="str">
        <f>INDEX(Data!AG:AG,MATCH($D791,Data!$D:$D,0))</f>
        <v/>
      </c>
      <c r="AH791" s="17" t="str">
        <f>INDEX(Data!AH:AH,MATCH($D791,Data!$D:$D,0))</f>
        <v/>
      </c>
      <c r="AI791" s="17" t="str">
        <f>INDEX(Data!AI:AI,MATCH($D791,Data!$D:$D,0))</f>
        <v/>
      </c>
      <c r="AJ791" s="17" t="str">
        <f>INDEX(Data!AJ:AJ,MATCH($D791,Data!$D:$D,0))</f>
        <v/>
      </c>
      <c r="AK791" s="10">
        <v>10</v>
      </c>
      <c r="AL791" s="10">
        <v>12</v>
      </c>
      <c r="AM791" s="6" t="s">
        <v>475</v>
      </c>
      <c r="AN791" s="6" t="s">
        <v>2800</v>
      </c>
      <c r="AO791" s="6" t="s">
        <v>3026</v>
      </c>
      <c r="AP791" s="6" t="s">
        <v>2827</v>
      </c>
      <c r="AQ791" s="18" t="s">
        <v>9465</v>
      </c>
      <c r="AR791" s="11" t="str">
        <f t="shared" si="195"/>
        <v>2W Distributor Bike</v>
      </c>
      <c r="AS791" s="11" t="str">
        <f t="shared" si="196"/>
        <v>2W Distributor - Moto</v>
      </c>
      <c r="AT791" s="11" t="str">
        <f t="shared" si="197"/>
        <v>2W Distributor</v>
      </c>
      <c r="AU791" s="11" t="str">
        <f t="shared" si="198"/>
        <v>H2</v>
      </c>
      <c r="AV791" s="11" t="str">
        <f t="shared" si="198"/>
        <v>International - Bike</v>
      </c>
      <c r="AW791" s="11" t="str">
        <f t="shared" si="199"/>
        <v>International - Moto</v>
      </c>
      <c r="AX791" s="11" t="str">
        <f t="shared" si="200"/>
        <v>International - AS</v>
      </c>
      <c r="AY791" s="11" t="str">
        <f t="shared" si="200"/>
        <v>International</v>
      </c>
      <c r="AZ791" s="11" t="str">
        <f t="shared" si="200"/>
        <v>International - New</v>
      </c>
      <c r="BA791" s="11" t="str">
        <f t="shared" si="201"/>
        <v>Mecanic Sport</v>
      </c>
      <c r="BB791" s="11" t="str">
        <f t="shared" si="202"/>
        <v>Moto Dealers</v>
      </c>
      <c r="BC791" s="11" t="str">
        <f t="shared" si="202"/>
        <v>Motonet</v>
      </c>
      <c r="BD791" s="11" t="str">
        <f t="shared" si="203"/>
        <v>Pierce AB</v>
      </c>
      <c r="BE791" s="11" t="str">
        <f t="shared" si="204"/>
        <v>Retail</v>
      </c>
      <c r="BF791" s="11" t="str">
        <f t="shared" si="205"/>
        <v>TREK</v>
      </c>
      <c r="BG791" s="11" t="s">
        <v>3027</v>
      </c>
      <c r="BH791" s="11" t="str">
        <f t="shared" si="206"/>
        <v>https://fs.amplifi.io//file?id=bef706b7-b0eb-4b11-ad2a-96504c9aa835&amp;variant=thumb&amp;extension=png</v>
      </c>
      <c r="BI791" s="11" t="s">
        <v>3027</v>
      </c>
      <c r="BJ791" s="11"/>
      <c r="BK791" s="11"/>
      <c r="BL791" s="11"/>
      <c r="BM791" s="11"/>
      <c r="BN791" s="11"/>
      <c r="BO791" s="11"/>
      <c r="BP791" s="11"/>
      <c r="BQ791" s="11"/>
      <c r="BR791" s="11"/>
      <c r="BS791" s="11"/>
    </row>
    <row r="792" spans="1:71" x14ac:dyDescent="0.2">
      <c r="A792" s="16">
        <f t="shared" si="207"/>
        <v>791</v>
      </c>
      <c r="B792" s="11" t="str">
        <f t="shared" si="208"/>
        <v>59077-00002</v>
      </c>
      <c r="C792" s="11" t="str">
        <f t="shared" si="208"/>
        <v>59077-00002</v>
      </c>
      <c r="D792" s="7" t="s">
        <v>3028</v>
      </c>
      <c r="E792" s="6" t="s">
        <v>139</v>
      </c>
      <c r="F792" s="11" t="s">
        <v>8991</v>
      </c>
      <c r="G792" s="17" t="str">
        <f>INDEX(Data!G:G,MATCH($D792,Data!$D:$D,0))</f>
        <v>RC2/AC2/ST2</v>
      </c>
      <c r="H792" s="17" t="str">
        <f>INDEX(Data!H:H,MATCH($D792,Data!$D:$D,0))</f>
        <v>Replacement</v>
      </c>
      <c r="I792" s="6" t="s">
        <v>2799</v>
      </c>
      <c r="J792" s="6" t="s">
        <v>5331</v>
      </c>
      <c r="K792" s="6" t="s">
        <v>5333</v>
      </c>
      <c r="L792" s="6" t="s">
        <v>8992</v>
      </c>
      <c r="M792" s="6" t="s">
        <v>5349</v>
      </c>
      <c r="N792" s="6" t="s">
        <v>638</v>
      </c>
      <c r="O792" s="11"/>
      <c r="P792" s="11"/>
      <c r="Q792" s="6" t="s">
        <v>50</v>
      </c>
      <c r="R792" s="9" t="b">
        <v>1</v>
      </c>
      <c r="S792" s="9" t="b">
        <v>1</v>
      </c>
      <c r="T792" s="6" t="s">
        <v>3028</v>
      </c>
      <c r="U792" s="17" t="str">
        <f>INDEX(Data!U:U,MATCH($D792,Data!$D:$D,0))</f>
        <v>59077-00002</v>
      </c>
      <c r="V792" s="17" t="str">
        <f>INDEX(Data!V:V,MATCH($D792,Data!$D:$D,0))</f>
        <v/>
      </c>
      <c r="W792" s="17" t="str">
        <f>INDEX(Data!W:W,MATCH($D792,Data!$D:$D,0))</f>
        <v/>
      </c>
      <c r="X792" s="17" t="str">
        <f>INDEX(Data!X:X,MATCH($D792,Data!$D:$D,0))</f>
        <v/>
      </c>
      <c r="Y792" s="17" t="str">
        <f>INDEX(Data!Y:Y,MATCH($D792,Data!$D:$D,0))</f>
        <v/>
      </c>
      <c r="Z792" s="17" t="str">
        <f>INDEX(Data!Z:Z,MATCH($D792,Data!$D:$D,0))</f>
        <v/>
      </c>
      <c r="AA792" s="17" t="str">
        <f>INDEX(Data!AA:AA,MATCH($D792,Data!$D:$D,0))</f>
        <v/>
      </c>
      <c r="AB792" s="17" t="str">
        <f>INDEX(Data!AB:AB,MATCH($D792,Data!$D:$D,0))</f>
        <v/>
      </c>
      <c r="AC792" s="17" t="str">
        <f>INDEX(Data!AC:AC,MATCH($D792,Data!$D:$D,0))</f>
        <v/>
      </c>
      <c r="AD792" s="17" t="str">
        <f>INDEX(Data!AD:AD,MATCH($D792,Data!$D:$D,0))</f>
        <v/>
      </c>
      <c r="AE792" s="17" t="str">
        <f>INDEX(Data!AE:AE,MATCH($D792,Data!$D:$D,0))</f>
        <v/>
      </c>
      <c r="AF792" s="17" t="str">
        <f>INDEX(Data!AF:AF,MATCH($D792,Data!$D:$D,0))</f>
        <v/>
      </c>
      <c r="AG792" s="17" t="str">
        <f>INDEX(Data!AG:AG,MATCH($D792,Data!$D:$D,0))</f>
        <v/>
      </c>
      <c r="AH792" s="17" t="str">
        <f>INDEX(Data!AH:AH,MATCH($D792,Data!$D:$D,0))</f>
        <v/>
      </c>
      <c r="AI792" s="17" t="str">
        <f>INDEX(Data!AI:AI,MATCH($D792,Data!$D:$D,0))</f>
        <v/>
      </c>
      <c r="AJ792" s="17" t="str">
        <f>INDEX(Data!AJ:AJ,MATCH($D792,Data!$D:$D,0))</f>
        <v/>
      </c>
      <c r="AK792" s="10">
        <v>10</v>
      </c>
      <c r="AL792" s="10">
        <v>12</v>
      </c>
      <c r="AM792" s="6" t="s">
        <v>475</v>
      </c>
      <c r="AN792" s="6" t="s">
        <v>2800</v>
      </c>
      <c r="AO792" s="6" t="s">
        <v>3026</v>
      </c>
      <c r="AP792" s="6" t="s">
        <v>2827</v>
      </c>
      <c r="AQ792" s="18" t="s">
        <v>9465</v>
      </c>
      <c r="AR792" s="11" t="str">
        <f t="shared" si="195"/>
        <v>2W Distributor Bike</v>
      </c>
      <c r="AS792" s="11" t="str">
        <f t="shared" si="196"/>
        <v>2W Distributor - Moto</v>
      </c>
      <c r="AT792" s="11" t="str">
        <f t="shared" si="197"/>
        <v>2W Distributor</v>
      </c>
      <c r="AU792" s="11" t="str">
        <f t="shared" si="198"/>
        <v>H2</v>
      </c>
      <c r="AV792" s="11" t="str">
        <f t="shared" si="198"/>
        <v>International - Bike</v>
      </c>
      <c r="AW792" s="11" t="str">
        <f t="shared" si="199"/>
        <v>International - Moto</v>
      </c>
      <c r="AX792" s="11" t="str">
        <f t="shared" si="200"/>
        <v>International - AS</v>
      </c>
      <c r="AY792" s="11" t="str">
        <f t="shared" si="200"/>
        <v>International</v>
      </c>
      <c r="AZ792" s="11" t="str">
        <f t="shared" si="200"/>
        <v>International - New</v>
      </c>
      <c r="BA792" s="11" t="str">
        <f t="shared" si="201"/>
        <v>Mecanic Sport</v>
      </c>
      <c r="BB792" s="11" t="str">
        <f t="shared" si="202"/>
        <v>Moto Dealers</v>
      </c>
      <c r="BC792" s="11" t="str">
        <f t="shared" si="202"/>
        <v>Motonet</v>
      </c>
      <c r="BD792" s="11" t="str">
        <f t="shared" si="203"/>
        <v>Pierce AB</v>
      </c>
      <c r="BE792" s="11" t="str">
        <f t="shared" si="204"/>
        <v>Retail</v>
      </c>
      <c r="BF792" s="11" t="str">
        <f t="shared" si="205"/>
        <v>TREK</v>
      </c>
      <c r="BG792" s="11" t="s">
        <v>3029</v>
      </c>
      <c r="BH792" s="11" t="str">
        <f t="shared" si="206"/>
        <v>https://fs.amplifi.io//file?id=40c3f260-4eae-400f-9f3f-9fde99b42c1c&amp;variant=thumb&amp;extension=png</v>
      </c>
      <c r="BI792" s="11" t="s">
        <v>3029</v>
      </c>
      <c r="BJ792" s="11"/>
      <c r="BK792" s="11"/>
      <c r="BL792" s="11"/>
      <c r="BM792" s="11"/>
      <c r="BN792" s="11"/>
      <c r="BO792" s="11"/>
      <c r="BP792" s="11"/>
      <c r="BQ792" s="11"/>
      <c r="BR792" s="11"/>
      <c r="BS792" s="11"/>
    </row>
    <row r="793" spans="1:71" x14ac:dyDescent="0.2">
      <c r="A793" s="16">
        <f t="shared" si="207"/>
        <v>792</v>
      </c>
      <c r="B793" s="11" t="str">
        <f t="shared" si="208"/>
        <v>59077-00003</v>
      </c>
      <c r="C793" s="11" t="str">
        <f t="shared" si="208"/>
        <v>59077-00003</v>
      </c>
      <c r="D793" s="7" t="s">
        <v>3030</v>
      </c>
      <c r="E793" s="6" t="s">
        <v>139</v>
      </c>
      <c r="F793" s="11" t="s">
        <v>8991</v>
      </c>
      <c r="G793" s="17" t="str">
        <f>INDEX(Data!G:G,MATCH($D793,Data!$D:$D,0))</f>
        <v>RC2/AC2/ST2</v>
      </c>
      <c r="H793" s="17" t="str">
        <f>INDEX(Data!H:H,MATCH($D793,Data!$D:$D,0))</f>
        <v>Replacement</v>
      </c>
      <c r="I793" s="6" t="s">
        <v>2799</v>
      </c>
      <c r="J793" s="6" t="s">
        <v>5331</v>
      </c>
      <c r="K793" s="6" t="s">
        <v>5333</v>
      </c>
      <c r="L793" s="6" t="s">
        <v>8992</v>
      </c>
      <c r="M793" s="6" t="s">
        <v>5349</v>
      </c>
      <c r="N793" s="6" t="s">
        <v>638</v>
      </c>
      <c r="O793" s="11"/>
      <c r="P793" s="11"/>
      <c r="Q793" s="6" t="s">
        <v>2438</v>
      </c>
      <c r="R793" s="9" t="b">
        <v>1</v>
      </c>
      <c r="S793" s="9" t="b">
        <v>1</v>
      </c>
      <c r="T793" s="6" t="s">
        <v>3030</v>
      </c>
      <c r="U793" s="17" t="str">
        <f>INDEX(Data!U:U,MATCH($D793,Data!$D:$D,0))</f>
        <v>59077-00003</v>
      </c>
      <c r="V793" s="17" t="str">
        <f>INDEX(Data!V:V,MATCH($D793,Data!$D:$D,0))</f>
        <v/>
      </c>
      <c r="W793" s="17" t="str">
        <f>INDEX(Data!W:W,MATCH($D793,Data!$D:$D,0))</f>
        <v/>
      </c>
      <c r="X793" s="17" t="str">
        <f>INDEX(Data!X:X,MATCH($D793,Data!$D:$D,0))</f>
        <v/>
      </c>
      <c r="Y793" s="17" t="str">
        <f>INDEX(Data!Y:Y,MATCH($D793,Data!$D:$D,0))</f>
        <v/>
      </c>
      <c r="Z793" s="17" t="str">
        <f>INDEX(Data!Z:Z,MATCH($D793,Data!$D:$D,0))</f>
        <v/>
      </c>
      <c r="AA793" s="17" t="str">
        <f>INDEX(Data!AA:AA,MATCH($D793,Data!$D:$D,0))</f>
        <v/>
      </c>
      <c r="AB793" s="17" t="str">
        <f>INDEX(Data!AB:AB,MATCH($D793,Data!$D:$D,0))</f>
        <v/>
      </c>
      <c r="AC793" s="17" t="str">
        <f>INDEX(Data!AC:AC,MATCH($D793,Data!$D:$D,0))</f>
        <v/>
      </c>
      <c r="AD793" s="17" t="str">
        <f>INDEX(Data!AD:AD,MATCH($D793,Data!$D:$D,0))</f>
        <v/>
      </c>
      <c r="AE793" s="17" t="str">
        <f>INDEX(Data!AE:AE,MATCH($D793,Data!$D:$D,0))</f>
        <v/>
      </c>
      <c r="AF793" s="17" t="str">
        <f>INDEX(Data!AF:AF,MATCH($D793,Data!$D:$D,0))</f>
        <v/>
      </c>
      <c r="AG793" s="17" t="str">
        <f>INDEX(Data!AG:AG,MATCH($D793,Data!$D:$D,0))</f>
        <v/>
      </c>
      <c r="AH793" s="17" t="str">
        <f>INDEX(Data!AH:AH,MATCH($D793,Data!$D:$D,0))</f>
        <v/>
      </c>
      <c r="AI793" s="17" t="str">
        <f>INDEX(Data!AI:AI,MATCH($D793,Data!$D:$D,0))</f>
        <v/>
      </c>
      <c r="AJ793" s="17" t="str">
        <f>INDEX(Data!AJ:AJ,MATCH($D793,Data!$D:$D,0))</f>
        <v/>
      </c>
      <c r="AK793" s="10">
        <v>10</v>
      </c>
      <c r="AL793" s="10">
        <v>12</v>
      </c>
      <c r="AM793" s="6" t="s">
        <v>475</v>
      </c>
      <c r="AN793" s="6" t="s">
        <v>2800</v>
      </c>
      <c r="AO793" s="6" t="s">
        <v>3026</v>
      </c>
      <c r="AP793" s="6" t="s">
        <v>2827</v>
      </c>
      <c r="AQ793" s="18" t="s">
        <v>9465</v>
      </c>
      <c r="AR793" s="11" t="str">
        <f t="shared" si="195"/>
        <v>2W Distributor Bike</v>
      </c>
      <c r="AS793" s="11" t="str">
        <f t="shared" si="196"/>
        <v>2W Distributor - Moto</v>
      </c>
      <c r="AT793" s="11" t="str">
        <f t="shared" si="197"/>
        <v>2W Distributor</v>
      </c>
      <c r="AU793" s="11" t="str">
        <f t="shared" si="198"/>
        <v>H2</v>
      </c>
      <c r="AV793" s="11" t="str">
        <f t="shared" si="198"/>
        <v>International - Bike</v>
      </c>
      <c r="AW793" s="11" t="str">
        <f t="shared" si="199"/>
        <v>International - Moto</v>
      </c>
      <c r="AX793" s="11" t="str">
        <f t="shared" si="200"/>
        <v>International - AS</v>
      </c>
      <c r="AY793" s="11" t="str">
        <f t="shared" si="200"/>
        <v>International</v>
      </c>
      <c r="AZ793" s="11" t="str">
        <f t="shared" si="200"/>
        <v>International - New</v>
      </c>
      <c r="BA793" s="11" t="str">
        <f t="shared" si="201"/>
        <v>Mecanic Sport</v>
      </c>
      <c r="BB793" s="11" t="str">
        <f t="shared" si="202"/>
        <v>Moto Dealers</v>
      </c>
      <c r="BC793" s="11" t="str">
        <f t="shared" si="202"/>
        <v>Motonet</v>
      </c>
      <c r="BD793" s="11" t="str">
        <f t="shared" si="203"/>
        <v>Pierce AB</v>
      </c>
      <c r="BE793" s="11" t="str">
        <f t="shared" si="204"/>
        <v>Retail</v>
      </c>
      <c r="BF793" s="11" t="str">
        <f t="shared" si="205"/>
        <v>TREK</v>
      </c>
      <c r="BG793" s="11" t="s">
        <v>3031</v>
      </c>
      <c r="BH793" s="11" t="str">
        <f t="shared" si="206"/>
        <v>https://fs.amplifi.io//file?id=3794978d-b9bb-4aa1-8323-cad47386aaa9&amp;variant=thumb&amp;extension=png</v>
      </c>
      <c r="BI793" s="11" t="s">
        <v>3031</v>
      </c>
      <c r="BJ793" s="11"/>
      <c r="BK793" s="11"/>
      <c r="BL793" s="11"/>
      <c r="BM793" s="11"/>
      <c r="BN793" s="11"/>
      <c r="BO793" s="11"/>
      <c r="BP793" s="11"/>
      <c r="BQ793" s="11"/>
      <c r="BR793" s="11"/>
      <c r="BS793" s="11"/>
    </row>
    <row r="794" spans="1:71" x14ac:dyDescent="0.2">
      <c r="A794" s="16">
        <f t="shared" si="207"/>
        <v>793</v>
      </c>
      <c r="B794" s="11" t="str">
        <f t="shared" si="208"/>
        <v>59077-00004</v>
      </c>
      <c r="C794" s="11" t="str">
        <f t="shared" si="208"/>
        <v>59077-00004</v>
      </c>
      <c r="D794" s="7" t="s">
        <v>3032</v>
      </c>
      <c r="E794" s="6" t="s">
        <v>139</v>
      </c>
      <c r="F794" s="11" t="s">
        <v>8991</v>
      </c>
      <c r="G794" s="17" t="str">
        <f>INDEX(Data!G:G,MATCH($D794,Data!$D:$D,0))</f>
        <v>RC2/AC2/ST2</v>
      </c>
      <c r="H794" s="17" t="str">
        <f>INDEX(Data!H:H,MATCH($D794,Data!$D:$D,0))</f>
        <v>Replacement</v>
      </c>
      <c r="I794" s="6" t="s">
        <v>2799</v>
      </c>
      <c r="J794" s="6" t="s">
        <v>5331</v>
      </c>
      <c r="K794" s="6" t="s">
        <v>5333</v>
      </c>
      <c r="L794" s="6" t="s">
        <v>8992</v>
      </c>
      <c r="M794" s="6" t="s">
        <v>5349</v>
      </c>
      <c r="N794" s="6" t="s">
        <v>638</v>
      </c>
      <c r="O794" s="11"/>
      <c r="P794" s="11"/>
      <c r="Q794" s="6" t="s">
        <v>2804</v>
      </c>
      <c r="R794" s="9" t="b">
        <v>1</v>
      </c>
      <c r="S794" s="9" t="b">
        <v>1</v>
      </c>
      <c r="T794" s="6" t="s">
        <v>3032</v>
      </c>
      <c r="U794" s="17" t="str">
        <f>INDEX(Data!U:U,MATCH($D794,Data!$D:$D,0))</f>
        <v>59077-00004</v>
      </c>
      <c r="V794" s="17" t="str">
        <f>INDEX(Data!V:V,MATCH($D794,Data!$D:$D,0))</f>
        <v/>
      </c>
      <c r="W794" s="17" t="str">
        <f>INDEX(Data!W:W,MATCH($D794,Data!$D:$D,0))</f>
        <v/>
      </c>
      <c r="X794" s="17" t="str">
        <f>INDEX(Data!X:X,MATCH($D794,Data!$D:$D,0))</f>
        <v/>
      </c>
      <c r="Y794" s="17" t="str">
        <f>INDEX(Data!Y:Y,MATCH($D794,Data!$D:$D,0))</f>
        <v/>
      </c>
      <c r="Z794" s="17" t="str">
        <f>INDEX(Data!Z:Z,MATCH($D794,Data!$D:$D,0))</f>
        <v/>
      </c>
      <c r="AA794" s="17" t="str">
        <f>INDEX(Data!AA:AA,MATCH($D794,Data!$D:$D,0))</f>
        <v/>
      </c>
      <c r="AB794" s="17" t="str">
        <f>INDEX(Data!AB:AB,MATCH($D794,Data!$D:$D,0))</f>
        <v/>
      </c>
      <c r="AC794" s="17" t="str">
        <f>INDEX(Data!AC:AC,MATCH($D794,Data!$D:$D,0))</f>
        <v/>
      </c>
      <c r="AD794" s="17" t="str">
        <f>INDEX(Data!AD:AD,MATCH($D794,Data!$D:$D,0))</f>
        <v/>
      </c>
      <c r="AE794" s="17" t="str">
        <f>INDEX(Data!AE:AE,MATCH($D794,Data!$D:$D,0))</f>
        <v/>
      </c>
      <c r="AF794" s="17" t="str">
        <f>INDEX(Data!AF:AF,MATCH($D794,Data!$D:$D,0))</f>
        <v/>
      </c>
      <c r="AG794" s="17" t="str">
        <f>INDEX(Data!AG:AG,MATCH($D794,Data!$D:$D,0))</f>
        <v/>
      </c>
      <c r="AH794" s="17" t="str">
        <f>INDEX(Data!AH:AH,MATCH($D794,Data!$D:$D,0))</f>
        <v/>
      </c>
      <c r="AI794" s="17" t="str">
        <f>INDEX(Data!AI:AI,MATCH($D794,Data!$D:$D,0))</f>
        <v/>
      </c>
      <c r="AJ794" s="17" t="str">
        <f>INDEX(Data!AJ:AJ,MATCH($D794,Data!$D:$D,0))</f>
        <v/>
      </c>
      <c r="AK794" s="10">
        <v>10</v>
      </c>
      <c r="AL794" s="10">
        <v>12</v>
      </c>
      <c r="AM794" s="6" t="s">
        <v>475</v>
      </c>
      <c r="AN794" s="6" t="s">
        <v>2800</v>
      </c>
      <c r="AO794" s="6" t="s">
        <v>3026</v>
      </c>
      <c r="AP794" s="6" t="s">
        <v>2827</v>
      </c>
      <c r="AQ794" s="18" t="s">
        <v>9465</v>
      </c>
      <c r="AR794" s="11" t="str">
        <f t="shared" si="195"/>
        <v>2W Distributor Bike</v>
      </c>
      <c r="AS794" s="11" t="str">
        <f t="shared" si="196"/>
        <v>2W Distributor - Moto</v>
      </c>
      <c r="AT794" s="11" t="str">
        <f t="shared" si="197"/>
        <v>2W Distributor</v>
      </c>
      <c r="AU794" s="11" t="str">
        <f t="shared" si="198"/>
        <v>H2</v>
      </c>
      <c r="AV794" s="11" t="str">
        <f t="shared" si="198"/>
        <v>International - Bike</v>
      </c>
      <c r="AW794" s="11" t="str">
        <f t="shared" si="199"/>
        <v>International - Moto</v>
      </c>
      <c r="AX794" s="11" t="str">
        <f t="shared" si="200"/>
        <v>International - AS</v>
      </c>
      <c r="AY794" s="11" t="str">
        <f t="shared" si="200"/>
        <v>International</v>
      </c>
      <c r="AZ794" s="11" t="str">
        <f t="shared" si="200"/>
        <v>International - New</v>
      </c>
      <c r="BA794" s="11" t="str">
        <f t="shared" si="201"/>
        <v>Mecanic Sport</v>
      </c>
      <c r="BB794" s="11" t="str">
        <f t="shared" si="202"/>
        <v>Moto Dealers</v>
      </c>
      <c r="BC794" s="11" t="str">
        <f t="shared" si="202"/>
        <v>Motonet</v>
      </c>
      <c r="BD794" s="11" t="str">
        <f t="shared" si="203"/>
        <v>Pierce AB</v>
      </c>
      <c r="BE794" s="11" t="str">
        <f t="shared" si="204"/>
        <v>Retail</v>
      </c>
      <c r="BF794" s="11" t="str">
        <f t="shared" si="205"/>
        <v>TREK</v>
      </c>
      <c r="BG794" s="11" t="s">
        <v>3033</v>
      </c>
      <c r="BH794" s="11" t="str">
        <f t="shared" si="206"/>
        <v>https://fs.amplifi.io//file?id=8cee4b24-a76f-4b97-a55b-28f25f550238&amp;variant=thumb&amp;extension=png</v>
      </c>
      <c r="BI794" s="11" t="s">
        <v>3033</v>
      </c>
      <c r="BJ794" s="11"/>
      <c r="BK794" s="11"/>
      <c r="BL794" s="11"/>
      <c r="BM794" s="11"/>
      <c r="BN794" s="11"/>
      <c r="BO794" s="11"/>
      <c r="BP794" s="11"/>
      <c r="BQ794" s="11"/>
      <c r="BR794" s="11"/>
      <c r="BS794" s="11"/>
    </row>
    <row r="795" spans="1:71" x14ac:dyDescent="0.2">
      <c r="A795" s="16">
        <f t="shared" si="207"/>
        <v>794</v>
      </c>
      <c r="B795" s="11" t="str">
        <f t="shared" si="208"/>
        <v>59077-00005</v>
      </c>
      <c r="C795" s="11" t="str">
        <f t="shared" si="208"/>
        <v>59077-00005</v>
      </c>
      <c r="D795" s="7" t="s">
        <v>3034</v>
      </c>
      <c r="E795" s="6" t="s">
        <v>139</v>
      </c>
      <c r="F795" s="11" t="s">
        <v>8991</v>
      </c>
      <c r="G795" s="17" t="str">
        <f>INDEX(Data!G:G,MATCH($D795,Data!$D:$D,0))</f>
        <v>RC2/AC2/ST2</v>
      </c>
      <c r="H795" s="17" t="str">
        <f>INDEX(Data!H:H,MATCH($D795,Data!$D:$D,0))</f>
        <v>Replacement</v>
      </c>
      <c r="I795" s="6" t="s">
        <v>2799</v>
      </c>
      <c r="J795" s="6" t="s">
        <v>5331</v>
      </c>
      <c r="K795" s="6" t="s">
        <v>5333</v>
      </c>
      <c r="L795" s="6" t="s">
        <v>8992</v>
      </c>
      <c r="M795" s="6" t="s">
        <v>5349</v>
      </c>
      <c r="N795" s="6" t="s">
        <v>638</v>
      </c>
      <c r="O795" s="11"/>
      <c r="P795" s="11"/>
      <c r="Q795" s="6" t="s">
        <v>2926</v>
      </c>
      <c r="R795" s="9" t="b">
        <v>1</v>
      </c>
      <c r="S795" s="9" t="b">
        <v>1</v>
      </c>
      <c r="T795" s="6" t="s">
        <v>3034</v>
      </c>
      <c r="U795" s="17" t="str">
        <f>INDEX(Data!U:U,MATCH($D795,Data!$D:$D,0))</f>
        <v>59077-00005</v>
      </c>
      <c r="V795" s="17" t="str">
        <f>INDEX(Data!V:V,MATCH($D795,Data!$D:$D,0))</f>
        <v/>
      </c>
      <c r="W795" s="17" t="str">
        <f>INDEX(Data!W:W,MATCH($D795,Data!$D:$D,0))</f>
        <v/>
      </c>
      <c r="X795" s="17" t="str">
        <f>INDEX(Data!X:X,MATCH($D795,Data!$D:$D,0))</f>
        <v/>
      </c>
      <c r="Y795" s="17" t="str">
        <f>INDEX(Data!Y:Y,MATCH($D795,Data!$D:$D,0))</f>
        <v/>
      </c>
      <c r="Z795" s="17" t="str">
        <f>INDEX(Data!Z:Z,MATCH($D795,Data!$D:$D,0))</f>
        <v/>
      </c>
      <c r="AA795" s="17" t="str">
        <f>INDEX(Data!AA:AA,MATCH($D795,Data!$D:$D,0))</f>
        <v/>
      </c>
      <c r="AB795" s="17" t="str">
        <f>INDEX(Data!AB:AB,MATCH($D795,Data!$D:$D,0))</f>
        <v/>
      </c>
      <c r="AC795" s="17" t="str">
        <f>INDEX(Data!AC:AC,MATCH($D795,Data!$D:$D,0))</f>
        <v/>
      </c>
      <c r="AD795" s="17" t="str">
        <f>INDEX(Data!AD:AD,MATCH($D795,Data!$D:$D,0))</f>
        <v/>
      </c>
      <c r="AE795" s="17" t="str">
        <f>INDEX(Data!AE:AE,MATCH($D795,Data!$D:$D,0))</f>
        <v/>
      </c>
      <c r="AF795" s="17" t="str">
        <f>INDEX(Data!AF:AF,MATCH($D795,Data!$D:$D,0))</f>
        <v/>
      </c>
      <c r="AG795" s="17" t="str">
        <f>INDEX(Data!AG:AG,MATCH($D795,Data!$D:$D,0))</f>
        <v/>
      </c>
      <c r="AH795" s="17" t="str">
        <f>INDEX(Data!AH:AH,MATCH($D795,Data!$D:$D,0))</f>
        <v/>
      </c>
      <c r="AI795" s="17" t="str">
        <f>INDEX(Data!AI:AI,MATCH($D795,Data!$D:$D,0))</f>
        <v/>
      </c>
      <c r="AJ795" s="17" t="str">
        <f>INDEX(Data!AJ:AJ,MATCH($D795,Data!$D:$D,0))</f>
        <v/>
      </c>
      <c r="AK795" s="10">
        <v>10</v>
      </c>
      <c r="AL795" s="10">
        <v>12</v>
      </c>
      <c r="AM795" s="6" t="s">
        <v>475</v>
      </c>
      <c r="AN795" s="6" t="s">
        <v>2800</v>
      </c>
      <c r="AO795" s="6" t="s">
        <v>3026</v>
      </c>
      <c r="AP795" s="6" t="s">
        <v>2827</v>
      </c>
      <c r="AQ795" s="18" t="s">
        <v>9465</v>
      </c>
      <c r="AR795" s="11" t="str">
        <f t="shared" si="195"/>
        <v>2W Distributor Bike</v>
      </c>
      <c r="AS795" s="11" t="str">
        <f t="shared" si="196"/>
        <v>2W Distributor - Moto</v>
      </c>
      <c r="AT795" s="11" t="str">
        <f t="shared" si="197"/>
        <v>2W Distributor</v>
      </c>
      <c r="AU795" s="11" t="str">
        <f t="shared" si="198"/>
        <v>H2</v>
      </c>
      <c r="AV795" s="11" t="str">
        <f t="shared" si="198"/>
        <v>International - Bike</v>
      </c>
      <c r="AW795" s="11" t="str">
        <f t="shared" si="199"/>
        <v>International - Moto</v>
      </c>
      <c r="AX795" s="11" t="str">
        <f t="shared" si="200"/>
        <v>International - AS</v>
      </c>
      <c r="AY795" s="11" t="str">
        <f t="shared" si="200"/>
        <v>International</v>
      </c>
      <c r="AZ795" s="11" t="str">
        <f t="shared" si="200"/>
        <v>International - New</v>
      </c>
      <c r="BA795" s="11" t="str">
        <f t="shared" si="201"/>
        <v>Mecanic Sport</v>
      </c>
      <c r="BB795" s="11" t="str">
        <f t="shared" si="202"/>
        <v>Moto Dealers</v>
      </c>
      <c r="BC795" s="11" t="str">
        <f t="shared" si="202"/>
        <v>Motonet</v>
      </c>
      <c r="BD795" s="11" t="str">
        <f t="shared" si="203"/>
        <v>Pierce AB</v>
      </c>
      <c r="BE795" s="11" t="str">
        <f t="shared" si="204"/>
        <v>Retail</v>
      </c>
      <c r="BF795" s="11" t="str">
        <f t="shared" si="205"/>
        <v>TREK</v>
      </c>
      <c r="BG795" s="11" t="s">
        <v>3035</v>
      </c>
      <c r="BH795" s="11" t="str">
        <f t="shared" si="206"/>
        <v>https://fs.amplifi.io//file?id=fde0939b-c793-451d-9eb9-c9232293b176&amp;variant=thumb&amp;extension=png</v>
      </c>
      <c r="BI795" s="11" t="s">
        <v>3035</v>
      </c>
      <c r="BJ795" s="11"/>
      <c r="BK795" s="11"/>
      <c r="BL795" s="11"/>
      <c r="BM795" s="11"/>
      <c r="BN795" s="11"/>
      <c r="BO795" s="11"/>
      <c r="BP795" s="11"/>
      <c r="BQ795" s="11"/>
      <c r="BR795" s="11"/>
      <c r="BS795" s="11"/>
    </row>
    <row r="796" spans="1:71" x14ac:dyDescent="0.2">
      <c r="A796" s="16">
        <f t="shared" si="207"/>
        <v>795</v>
      </c>
      <c r="B796" s="11" t="str">
        <f t="shared" si="208"/>
        <v>59077-00006</v>
      </c>
      <c r="C796" s="11" t="str">
        <f t="shared" si="208"/>
        <v>59077-00006</v>
      </c>
      <c r="D796" s="7" t="s">
        <v>3036</v>
      </c>
      <c r="E796" s="6" t="s">
        <v>139</v>
      </c>
      <c r="F796" s="11" t="s">
        <v>8991</v>
      </c>
      <c r="G796" s="17" t="str">
        <f>INDEX(Data!G:G,MATCH($D796,Data!$D:$D,0))</f>
        <v>RC2/AC2/ST2</v>
      </c>
      <c r="H796" s="17" t="str">
        <f>INDEX(Data!H:H,MATCH($D796,Data!$D:$D,0))</f>
        <v>Replacement</v>
      </c>
      <c r="I796" s="6" t="s">
        <v>2799</v>
      </c>
      <c r="J796" s="6" t="s">
        <v>5331</v>
      </c>
      <c r="K796" s="6" t="s">
        <v>5333</v>
      </c>
      <c r="L796" s="6" t="s">
        <v>8992</v>
      </c>
      <c r="M796" s="6" t="s">
        <v>5349</v>
      </c>
      <c r="N796" s="6" t="s">
        <v>638</v>
      </c>
      <c r="O796" s="11"/>
      <c r="P796" s="11"/>
      <c r="Q796" s="6" t="s">
        <v>2929</v>
      </c>
      <c r="R796" s="9" t="b">
        <v>1</v>
      </c>
      <c r="S796" s="9" t="b">
        <v>1</v>
      </c>
      <c r="T796" s="6" t="s">
        <v>3036</v>
      </c>
      <c r="U796" s="17" t="str">
        <f>INDEX(Data!U:U,MATCH($D796,Data!$D:$D,0))</f>
        <v>59077-00006</v>
      </c>
      <c r="V796" s="17" t="str">
        <f>INDEX(Data!V:V,MATCH($D796,Data!$D:$D,0))</f>
        <v/>
      </c>
      <c r="W796" s="17" t="str">
        <f>INDEX(Data!W:W,MATCH($D796,Data!$D:$D,0))</f>
        <v/>
      </c>
      <c r="X796" s="17" t="str">
        <f>INDEX(Data!X:X,MATCH($D796,Data!$D:$D,0))</f>
        <v/>
      </c>
      <c r="Y796" s="17" t="str">
        <f>INDEX(Data!Y:Y,MATCH($D796,Data!$D:$D,0))</f>
        <v/>
      </c>
      <c r="Z796" s="17" t="str">
        <f>INDEX(Data!Z:Z,MATCH($D796,Data!$D:$D,0))</f>
        <v/>
      </c>
      <c r="AA796" s="17" t="str">
        <f>INDEX(Data!AA:AA,MATCH($D796,Data!$D:$D,0))</f>
        <v/>
      </c>
      <c r="AB796" s="17" t="str">
        <f>INDEX(Data!AB:AB,MATCH($D796,Data!$D:$D,0))</f>
        <v/>
      </c>
      <c r="AC796" s="17" t="str">
        <f>INDEX(Data!AC:AC,MATCH($D796,Data!$D:$D,0))</f>
        <v/>
      </c>
      <c r="AD796" s="17" t="str">
        <f>INDEX(Data!AD:AD,MATCH($D796,Data!$D:$D,0))</f>
        <v/>
      </c>
      <c r="AE796" s="17" t="str">
        <f>INDEX(Data!AE:AE,MATCH($D796,Data!$D:$D,0))</f>
        <v/>
      </c>
      <c r="AF796" s="17" t="str">
        <f>INDEX(Data!AF:AF,MATCH($D796,Data!$D:$D,0))</f>
        <v/>
      </c>
      <c r="AG796" s="17" t="str">
        <f>INDEX(Data!AG:AG,MATCH($D796,Data!$D:$D,0))</f>
        <v/>
      </c>
      <c r="AH796" s="17" t="str">
        <f>INDEX(Data!AH:AH,MATCH($D796,Data!$D:$D,0))</f>
        <v/>
      </c>
      <c r="AI796" s="17" t="str">
        <f>INDEX(Data!AI:AI,MATCH($D796,Data!$D:$D,0))</f>
        <v/>
      </c>
      <c r="AJ796" s="17" t="str">
        <f>INDEX(Data!AJ:AJ,MATCH($D796,Data!$D:$D,0))</f>
        <v/>
      </c>
      <c r="AK796" s="10">
        <v>10</v>
      </c>
      <c r="AL796" s="10">
        <v>12</v>
      </c>
      <c r="AM796" s="6" t="s">
        <v>475</v>
      </c>
      <c r="AN796" s="6" t="s">
        <v>2800</v>
      </c>
      <c r="AO796" s="6" t="s">
        <v>3026</v>
      </c>
      <c r="AP796" s="6" t="s">
        <v>2827</v>
      </c>
      <c r="AQ796" s="18" t="s">
        <v>9465</v>
      </c>
      <c r="AR796" s="11" t="str">
        <f t="shared" si="195"/>
        <v>2W Distributor Bike</v>
      </c>
      <c r="AS796" s="11" t="str">
        <f t="shared" si="196"/>
        <v>2W Distributor - Moto</v>
      </c>
      <c r="AT796" s="11" t="str">
        <f t="shared" si="197"/>
        <v>2W Distributor</v>
      </c>
      <c r="AU796" s="11" t="str">
        <f t="shared" si="198"/>
        <v>H2</v>
      </c>
      <c r="AV796" s="11" t="str">
        <f t="shared" si="198"/>
        <v>International - Bike</v>
      </c>
      <c r="AW796" s="11" t="str">
        <f t="shared" si="199"/>
        <v>International - Moto</v>
      </c>
      <c r="AX796" s="11" t="str">
        <f t="shared" si="200"/>
        <v>International - AS</v>
      </c>
      <c r="AY796" s="11" t="str">
        <f t="shared" si="200"/>
        <v>International</v>
      </c>
      <c r="AZ796" s="11" t="str">
        <f t="shared" si="200"/>
        <v>International - New</v>
      </c>
      <c r="BA796" s="11" t="str">
        <f t="shared" si="201"/>
        <v>Mecanic Sport</v>
      </c>
      <c r="BB796" s="11" t="str">
        <f t="shared" si="202"/>
        <v>Moto Dealers</v>
      </c>
      <c r="BC796" s="11" t="str">
        <f t="shared" si="202"/>
        <v>Motonet</v>
      </c>
      <c r="BD796" s="11" t="str">
        <f t="shared" si="203"/>
        <v>Pierce AB</v>
      </c>
      <c r="BE796" s="11" t="str">
        <f t="shared" si="204"/>
        <v>Retail</v>
      </c>
      <c r="BF796" s="11" t="str">
        <f t="shared" si="205"/>
        <v>TREK</v>
      </c>
      <c r="BG796" s="11" t="s">
        <v>3037</v>
      </c>
      <c r="BH796" s="11" t="str">
        <f t="shared" si="206"/>
        <v>https://fs.amplifi.io//file?id=3bda119f-5309-48a1-9a3e-1c0e86068a08&amp;variant=thumb&amp;extension=png</v>
      </c>
      <c r="BI796" s="11" t="s">
        <v>3037</v>
      </c>
      <c r="BJ796" s="11"/>
      <c r="BK796" s="11"/>
      <c r="BL796" s="11"/>
      <c r="BM796" s="11"/>
      <c r="BN796" s="11"/>
      <c r="BO796" s="11"/>
      <c r="BP796" s="11"/>
      <c r="BQ796" s="11"/>
      <c r="BR796" s="11"/>
      <c r="BS796" s="11"/>
    </row>
    <row r="797" spans="1:71" x14ac:dyDescent="0.2">
      <c r="A797" s="16">
        <f t="shared" si="207"/>
        <v>796</v>
      </c>
      <c r="B797" s="11" t="str">
        <f t="shared" si="208"/>
        <v>59077-00007</v>
      </c>
      <c r="C797" s="11" t="str">
        <f t="shared" si="208"/>
        <v>59077-00007</v>
      </c>
      <c r="D797" s="7" t="s">
        <v>3038</v>
      </c>
      <c r="E797" s="6" t="s">
        <v>139</v>
      </c>
      <c r="F797" s="11" t="s">
        <v>8991</v>
      </c>
      <c r="G797" s="17" t="str">
        <f>INDEX(Data!G:G,MATCH($D797,Data!$D:$D,0))</f>
        <v>RC2/AC2/ST2</v>
      </c>
      <c r="H797" s="17" t="str">
        <f>INDEX(Data!H:H,MATCH($D797,Data!$D:$D,0))</f>
        <v>Replacement</v>
      </c>
      <c r="I797" s="6" t="s">
        <v>2799</v>
      </c>
      <c r="J797" s="6" t="s">
        <v>5331</v>
      </c>
      <c r="K797" s="6" t="s">
        <v>5333</v>
      </c>
      <c r="L797" s="6" t="s">
        <v>8992</v>
      </c>
      <c r="M797" s="6" t="s">
        <v>5349</v>
      </c>
      <c r="N797" s="6" t="s">
        <v>638</v>
      </c>
      <c r="O797" s="11"/>
      <c r="P797" s="11"/>
      <c r="Q797" s="6" t="s">
        <v>377</v>
      </c>
      <c r="R797" s="9" t="b">
        <v>1</v>
      </c>
      <c r="S797" s="9" t="b">
        <v>1</v>
      </c>
      <c r="T797" s="6" t="s">
        <v>3038</v>
      </c>
      <c r="U797" s="17" t="str">
        <f>INDEX(Data!U:U,MATCH($D797,Data!$D:$D,0))</f>
        <v>59077-00007</v>
      </c>
      <c r="V797" s="17" t="str">
        <f>INDEX(Data!V:V,MATCH($D797,Data!$D:$D,0))</f>
        <v/>
      </c>
      <c r="W797" s="17" t="str">
        <f>INDEX(Data!W:W,MATCH($D797,Data!$D:$D,0))</f>
        <v/>
      </c>
      <c r="X797" s="17" t="str">
        <f>INDEX(Data!X:X,MATCH($D797,Data!$D:$D,0))</f>
        <v/>
      </c>
      <c r="Y797" s="17" t="str">
        <f>INDEX(Data!Y:Y,MATCH($D797,Data!$D:$D,0))</f>
        <v/>
      </c>
      <c r="Z797" s="17" t="str">
        <f>INDEX(Data!Z:Z,MATCH($D797,Data!$D:$D,0))</f>
        <v/>
      </c>
      <c r="AA797" s="17" t="str">
        <f>INDEX(Data!AA:AA,MATCH($D797,Data!$D:$D,0))</f>
        <v/>
      </c>
      <c r="AB797" s="17" t="str">
        <f>INDEX(Data!AB:AB,MATCH($D797,Data!$D:$D,0))</f>
        <v/>
      </c>
      <c r="AC797" s="17" t="str">
        <f>INDEX(Data!AC:AC,MATCH($D797,Data!$D:$D,0))</f>
        <v/>
      </c>
      <c r="AD797" s="17" t="str">
        <f>INDEX(Data!AD:AD,MATCH($D797,Data!$D:$D,0))</f>
        <v/>
      </c>
      <c r="AE797" s="17" t="str">
        <f>INDEX(Data!AE:AE,MATCH($D797,Data!$D:$D,0))</f>
        <v/>
      </c>
      <c r="AF797" s="17" t="str">
        <f>INDEX(Data!AF:AF,MATCH($D797,Data!$D:$D,0))</f>
        <v/>
      </c>
      <c r="AG797" s="17" t="str">
        <f>INDEX(Data!AG:AG,MATCH($D797,Data!$D:$D,0))</f>
        <v/>
      </c>
      <c r="AH797" s="17" t="str">
        <f>INDEX(Data!AH:AH,MATCH($D797,Data!$D:$D,0))</f>
        <v/>
      </c>
      <c r="AI797" s="17" t="str">
        <f>INDEX(Data!AI:AI,MATCH($D797,Data!$D:$D,0))</f>
        <v/>
      </c>
      <c r="AJ797" s="17" t="str">
        <f>INDEX(Data!AJ:AJ,MATCH($D797,Data!$D:$D,0))</f>
        <v/>
      </c>
      <c r="AK797" s="10">
        <v>10</v>
      </c>
      <c r="AL797" s="10">
        <v>12</v>
      </c>
      <c r="AM797" s="6" t="s">
        <v>475</v>
      </c>
      <c r="AN797" s="6" t="s">
        <v>2800</v>
      </c>
      <c r="AO797" s="6" t="s">
        <v>3026</v>
      </c>
      <c r="AP797" s="6" t="s">
        <v>2827</v>
      </c>
      <c r="AQ797" s="18" t="s">
        <v>9465</v>
      </c>
      <c r="AR797" s="11" t="str">
        <f t="shared" si="195"/>
        <v>2W Distributor Bike</v>
      </c>
      <c r="AS797" s="11" t="str">
        <f t="shared" si="196"/>
        <v>2W Distributor - Moto</v>
      </c>
      <c r="AT797" s="11" t="str">
        <f t="shared" si="197"/>
        <v>2W Distributor</v>
      </c>
      <c r="AU797" s="11" t="str">
        <f t="shared" si="198"/>
        <v>H2</v>
      </c>
      <c r="AV797" s="11" t="str">
        <f t="shared" si="198"/>
        <v>International - Bike</v>
      </c>
      <c r="AW797" s="11" t="str">
        <f t="shared" si="199"/>
        <v>International - Moto</v>
      </c>
      <c r="AX797" s="11" t="str">
        <f t="shared" si="200"/>
        <v>International - AS</v>
      </c>
      <c r="AY797" s="11" t="str">
        <f t="shared" si="200"/>
        <v>International</v>
      </c>
      <c r="AZ797" s="11" t="str">
        <f t="shared" si="200"/>
        <v>International - New</v>
      </c>
      <c r="BA797" s="11" t="str">
        <f t="shared" si="201"/>
        <v>Mecanic Sport</v>
      </c>
      <c r="BB797" s="11" t="str">
        <f t="shared" si="202"/>
        <v>Moto Dealers</v>
      </c>
      <c r="BC797" s="11" t="str">
        <f t="shared" si="202"/>
        <v>Motonet</v>
      </c>
      <c r="BD797" s="11" t="str">
        <f t="shared" si="203"/>
        <v>Pierce AB</v>
      </c>
      <c r="BE797" s="11" t="str">
        <f t="shared" si="204"/>
        <v>Retail</v>
      </c>
      <c r="BF797" s="11" t="str">
        <f t="shared" si="205"/>
        <v>TREK</v>
      </c>
      <c r="BG797" s="11" t="s">
        <v>3039</v>
      </c>
      <c r="BH797" s="11" t="str">
        <f t="shared" si="206"/>
        <v>https://fs.amplifi.io//file?id=b713ba94-2f2f-402a-972c-c1daf5f430c6&amp;variant=thumb&amp;extension=png</v>
      </c>
      <c r="BI797" s="11" t="s">
        <v>3039</v>
      </c>
      <c r="BJ797" s="11"/>
      <c r="BK797" s="11"/>
      <c r="BL797" s="11"/>
      <c r="BM797" s="11"/>
      <c r="BN797" s="11"/>
      <c r="BO797" s="11"/>
      <c r="BP797" s="11"/>
      <c r="BQ797" s="11"/>
      <c r="BR797" s="11"/>
      <c r="BS797" s="11"/>
    </row>
    <row r="798" spans="1:71" x14ac:dyDescent="0.2">
      <c r="A798" s="16">
        <f t="shared" si="207"/>
        <v>797</v>
      </c>
      <c r="B798" s="11" t="str">
        <f t="shared" si="208"/>
        <v>59078-00001</v>
      </c>
      <c r="C798" s="11" t="str">
        <f t="shared" si="208"/>
        <v>59078-00001</v>
      </c>
      <c r="D798" s="7" t="s">
        <v>3040</v>
      </c>
      <c r="E798" s="6" t="s">
        <v>139</v>
      </c>
      <c r="F798" s="11" t="s">
        <v>8991</v>
      </c>
      <c r="G798" s="17" t="str">
        <f>INDEX(Data!G:G,MATCH($D798,Data!$D:$D,0))</f>
        <v>RC2/AC2/ST2</v>
      </c>
      <c r="H798" s="17" t="str">
        <f>INDEX(Data!H:H,MATCH($D798,Data!$D:$D,0))</f>
        <v>Replacement</v>
      </c>
      <c r="I798" s="6" t="s">
        <v>2799</v>
      </c>
      <c r="J798" s="6" t="s">
        <v>5331</v>
      </c>
      <c r="K798" s="6" t="s">
        <v>5333</v>
      </c>
      <c r="L798" s="6" t="s">
        <v>8992</v>
      </c>
      <c r="M798" s="6" t="s">
        <v>5349</v>
      </c>
      <c r="N798" s="6" t="s">
        <v>5379</v>
      </c>
      <c r="O798" s="11"/>
      <c r="P798" s="11"/>
      <c r="Q798" s="6" t="s">
        <v>2812</v>
      </c>
      <c r="R798" s="9" t="b">
        <v>1</v>
      </c>
      <c r="S798" s="9" t="b">
        <v>1</v>
      </c>
      <c r="T798" s="6" t="s">
        <v>3040</v>
      </c>
      <c r="U798" s="17" t="str">
        <f>INDEX(Data!U:U,MATCH($D798,Data!$D:$D,0))</f>
        <v>59078-00001</v>
      </c>
      <c r="V798" s="17" t="str">
        <f>INDEX(Data!V:V,MATCH($D798,Data!$D:$D,0))</f>
        <v/>
      </c>
      <c r="W798" s="17" t="str">
        <f>INDEX(Data!W:W,MATCH($D798,Data!$D:$D,0))</f>
        <v/>
      </c>
      <c r="X798" s="17" t="str">
        <f>INDEX(Data!X:X,MATCH($D798,Data!$D:$D,0))</f>
        <v/>
      </c>
      <c r="Y798" s="17" t="str">
        <f>INDEX(Data!Y:Y,MATCH($D798,Data!$D:$D,0))</f>
        <v/>
      </c>
      <c r="Z798" s="17" t="str">
        <f>INDEX(Data!Z:Z,MATCH($D798,Data!$D:$D,0))</f>
        <v/>
      </c>
      <c r="AA798" s="17" t="str">
        <f>INDEX(Data!AA:AA,MATCH($D798,Data!$D:$D,0))</f>
        <v/>
      </c>
      <c r="AB798" s="17" t="str">
        <f>INDEX(Data!AB:AB,MATCH($D798,Data!$D:$D,0))</f>
        <v/>
      </c>
      <c r="AC798" s="17" t="str">
        <f>INDEX(Data!AC:AC,MATCH($D798,Data!$D:$D,0))</f>
        <v/>
      </c>
      <c r="AD798" s="17" t="str">
        <f>INDEX(Data!AD:AD,MATCH($D798,Data!$D:$D,0))</f>
        <v/>
      </c>
      <c r="AE798" s="17" t="str">
        <f>INDEX(Data!AE:AE,MATCH($D798,Data!$D:$D,0))</f>
        <v/>
      </c>
      <c r="AF798" s="17" t="str">
        <f>INDEX(Data!AF:AF,MATCH($D798,Data!$D:$D,0))</f>
        <v/>
      </c>
      <c r="AG798" s="17" t="str">
        <f>INDEX(Data!AG:AG,MATCH($D798,Data!$D:$D,0))</f>
        <v/>
      </c>
      <c r="AH798" s="17" t="str">
        <f>INDEX(Data!AH:AH,MATCH($D798,Data!$D:$D,0))</f>
        <v/>
      </c>
      <c r="AI798" s="17" t="str">
        <f>INDEX(Data!AI:AI,MATCH($D798,Data!$D:$D,0))</f>
        <v/>
      </c>
      <c r="AJ798" s="17" t="str">
        <f>INDEX(Data!AJ:AJ,MATCH($D798,Data!$D:$D,0))</f>
        <v/>
      </c>
      <c r="AK798" s="10">
        <v>24</v>
      </c>
      <c r="AL798" s="10">
        <v>26</v>
      </c>
      <c r="AM798" s="6" t="s">
        <v>475</v>
      </c>
      <c r="AN798" s="6" t="s">
        <v>2800</v>
      </c>
      <c r="AO798" s="6" t="s">
        <v>3026</v>
      </c>
      <c r="AP798" s="6" t="s">
        <v>2801</v>
      </c>
      <c r="AQ798" s="18" t="s">
        <v>9465</v>
      </c>
      <c r="AR798" s="11" t="str">
        <f t="shared" si="195"/>
        <v>2W Distributor Bike</v>
      </c>
      <c r="AS798" s="11" t="str">
        <f t="shared" si="196"/>
        <v>2W Distributor - Moto</v>
      </c>
      <c r="AT798" s="11" t="str">
        <f t="shared" si="197"/>
        <v>2W Distributor</v>
      </c>
      <c r="AU798" s="11" t="str">
        <f t="shared" si="198"/>
        <v>H2</v>
      </c>
      <c r="AV798" s="11" t="str">
        <f t="shared" si="198"/>
        <v>International - Bike</v>
      </c>
      <c r="AW798" s="11" t="str">
        <f t="shared" si="199"/>
        <v>International - Moto</v>
      </c>
      <c r="AX798" s="11" t="str">
        <f t="shared" si="200"/>
        <v>International - AS</v>
      </c>
      <c r="AY798" s="11" t="str">
        <f t="shared" si="200"/>
        <v>International</v>
      </c>
      <c r="AZ798" s="11" t="str">
        <f t="shared" si="200"/>
        <v>International - New</v>
      </c>
      <c r="BA798" s="11" t="str">
        <f t="shared" si="201"/>
        <v>Mecanic Sport</v>
      </c>
      <c r="BB798" s="11" t="str">
        <f t="shared" si="202"/>
        <v>Moto Dealers</v>
      </c>
      <c r="BC798" s="11" t="str">
        <f t="shared" si="202"/>
        <v>Motonet</v>
      </c>
      <c r="BD798" s="11" t="str">
        <f t="shared" si="203"/>
        <v>Pierce AB</v>
      </c>
      <c r="BE798" s="11" t="str">
        <f t="shared" si="204"/>
        <v>Retail</v>
      </c>
      <c r="BF798" s="11" t="str">
        <f t="shared" si="205"/>
        <v>TREK</v>
      </c>
      <c r="BG798" s="11" t="s">
        <v>3041</v>
      </c>
      <c r="BH798" s="11" t="str">
        <f t="shared" si="206"/>
        <v>https://fs.amplifi.io//file?id=9f8f9396-2119-4afd-a4d1-49473a71700c&amp;variant=thumb&amp;extension=png</v>
      </c>
      <c r="BI798" s="11" t="s">
        <v>3041</v>
      </c>
      <c r="BJ798" s="11"/>
      <c r="BK798" s="11"/>
      <c r="BL798" s="11"/>
      <c r="BM798" s="11"/>
      <c r="BN798" s="11"/>
      <c r="BO798" s="11"/>
      <c r="BP798" s="11"/>
      <c r="BQ798" s="11"/>
      <c r="BR798" s="11"/>
      <c r="BS798" s="11"/>
    </row>
    <row r="799" spans="1:71" x14ac:dyDescent="0.2">
      <c r="A799" s="16">
        <f t="shared" si="207"/>
        <v>798</v>
      </c>
      <c r="B799" s="11" t="str">
        <f t="shared" si="208"/>
        <v>59078-00002</v>
      </c>
      <c r="C799" s="11" t="str">
        <f t="shared" si="208"/>
        <v>59078-00002</v>
      </c>
      <c r="D799" s="7" t="s">
        <v>3042</v>
      </c>
      <c r="E799" s="6" t="s">
        <v>139</v>
      </c>
      <c r="F799" s="11" t="s">
        <v>8991</v>
      </c>
      <c r="G799" s="17" t="str">
        <f>INDEX(Data!G:G,MATCH($D799,Data!$D:$D,0))</f>
        <v>RC2/AC2/ST2</v>
      </c>
      <c r="H799" s="17" t="str">
        <f>INDEX(Data!H:H,MATCH($D799,Data!$D:$D,0))</f>
        <v>Replacement</v>
      </c>
      <c r="I799" s="6" t="s">
        <v>2799</v>
      </c>
      <c r="J799" s="6" t="s">
        <v>5331</v>
      </c>
      <c r="K799" s="6" t="s">
        <v>5333</v>
      </c>
      <c r="L799" s="6" t="s">
        <v>8992</v>
      </c>
      <c r="M799" s="6" t="s">
        <v>5349</v>
      </c>
      <c r="N799" s="6" t="s">
        <v>5379</v>
      </c>
      <c r="O799" s="11"/>
      <c r="P799" s="11"/>
      <c r="Q799" s="6" t="s">
        <v>2832</v>
      </c>
      <c r="R799" s="9" t="b">
        <v>1</v>
      </c>
      <c r="S799" s="9" t="b">
        <v>1</v>
      </c>
      <c r="T799" s="6" t="s">
        <v>3042</v>
      </c>
      <c r="U799" s="17" t="str">
        <f>INDEX(Data!U:U,MATCH($D799,Data!$D:$D,0))</f>
        <v>59078-00002</v>
      </c>
      <c r="V799" s="17" t="str">
        <f>INDEX(Data!V:V,MATCH($D799,Data!$D:$D,0))</f>
        <v/>
      </c>
      <c r="W799" s="17" t="str">
        <f>INDEX(Data!W:W,MATCH($D799,Data!$D:$D,0))</f>
        <v/>
      </c>
      <c r="X799" s="17" t="str">
        <f>INDEX(Data!X:X,MATCH($D799,Data!$D:$D,0))</f>
        <v/>
      </c>
      <c r="Y799" s="17" t="str">
        <f>INDEX(Data!Y:Y,MATCH($D799,Data!$D:$D,0))</f>
        <v/>
      </c>
      <c r="Z799" s="17" t="str">
        <f>INDEX(Data!Z:Z,MATCH($D799,Data!$D:$D,0))</f>
        <v/>
      </c>
      <c r="AA799" s="17" t="str">
        <f>INDEX(Data!AA:AA,MATCH($D799,Data!$D:$D,0))</f>
        <v/>
      </c>
      <c r="AB799" s="17" t="str">
        <f>INDEX(Data!AB:AB,MATCH($D799,Data!$D:$D,0))</f>
        <v/>
      </c>
      <c r="AC799" s="17" t="str">
        <f>INDEX(Data!AC:AC,MATCH($D799,Data!$D:$D,0))</f>
        <v/>
      </c>
      <c r="AD799" s="17" t="str">
        <f>INDEX(Data!AD:AD,MATCH($D799,Data!$D:$D,0))</f>
        <v/>
      </c>
      <c r="AE799" s="17" t="str">
        <f>INDEX(Data!AE:AE,MATCH($D799,Data!$D:$D,0))</f>
        <v/>
      </c>
      <c r="AF799" s="17" t="str">
        <f>INDEX(Data!AF:AF,MATCH($D799,Data!$D:$D,0))</f>
        <v/>
      </c>
      <c r="AG799" s="17" t="str">
        <f>INDEX(Data!AG:AG,MATCH($D799,Data!$D:$D,0))</f>
        <v/>
      </c>
      <c r="AH799" s="17" t="str">
        <f>INDEX(Data!AH:AH,MATCH($D799,Data!$D:$D,0))</f>
        <v/>
      </c>
      <c r="AI799" s="17" t="str">
        <f>INDEX(Data!AI:AI,MATCH($D799,Data!$D:$D,0))</f>
        <v/>
      </c>
      <c r="AJ799" s="17" t="str">
        <f>INDEX(Data!AJ:AJ,MATCH($D799,Data!$D:$D,0))</f>
        <v/>
      </c>
      <c r="AK799" s="10">
        <v>24</v>
      </c>
      <c r="AL799" s="10">
        <v>26</v>
      </c>
      <c r="AM799" s="6" t="s">
        <v>475</v>
      </c>
      <c r="AN799" s="6" t="s">
        <v>2800</v>
      </c>
      <c r="AO799" s="6" t="s">
        <v>3026</v>
      </c>
      <c r="AP799" s="6" t="s">
        <v>2801</v>
      </c>
      <c r="AQ799" s="18" t="s">
        <v>9465</v>
      </c>
      <c r="AR799" s="11" t="str">
        <f t="shared" si="195"/>
        <v>2W Distributor Bike</v>
      </c>
      <c r="AS799" s="11" t="str">
        <f t="shared" si="196"/>
        <v>2W Distributor - Moto</v>
      </c>
      <c r="AT799" s="11" t="str">
        <f t="shared" si="197"/>
        <v>2W Distributor</v>
      </c>
      <c r="AU799" s="11" t="str">
        <f t="shared" si="198"/>
        <v>H2</v>
      </c>
      <c r="AV799" s="11" t="str">
        <f t="shared" si="198"/>
        <v>International - Bike</v>
      </c>
      <c r="AW799" s="11" t="str">
        <f t="shared" si="199"/>
        <v>International - Moto</v>
      </c>
      <c r="AX799" s="11" t="str">
        <f t="shared" si="200"/>
        <v>International - AS</v>
      </c>
      <c r="AY799" s="11" t="str">
        <f t="shared" si="200"/>
        <v>International</v>
      </c>
      <c r="AZ799" s="11" t="str">
        <f t="shared" si="200"/>
        <v>International - New</v>
      </c>
      <c r="BA799" s="11" t="str">
        <f t="shared" si="201"/>
        <v>Mecanic Sport</v>
      </c>
      <c r="BB799" s="11" t="str">
        <f t="shared" si="202"/>
        <v>Moto Dealers</v>
      </c>
      <c r="BC799" s="11" t="str">
        <f t="shared" si="202"/>
        <v>Motonet</v>
      </c>
      <c r="BD799" s="11" t="str">
        <f t="shared" si="203"/>
        <v>Pierce AB</v>
      </c>
      <c r="BE799" s="11" t="str">
        <f t="shared" si="204"/>
        <v>Retail</v>
      </c>
      <c r="BF799" s="11" t="str">
        <f t="shared" si="205"/>
        <v>TREK</v>
      </c>
      <c r="BG799" s="11" t="s">
        <v>3043</v>
      </c>
      <c r="BH799" s="11" t="str">
        <f t="shared" si="206"/>
        <v>https://fs.amplifi.io//file?id=4e9dc044-8715-4fbc-b683-a4b223591d86&amp;variant=thumb&amp;extension=png</v>
      </c>
      <c r="BI799" s="11" t="s">
        <v>3043</v>
      </c>
      <c r="BJ799" s="11"/>
      <c r="BK799" s="11"/>
      <c r="BL799" s="11"/>
      <c r="BM799" s="11"/>
      <c r="BN799" s="11"/>
      <c r="BO799" s="11"/>
      <c r="BP799" s="11"/>
      <c r="BQ799" s="11"/>
      <c r="BR799" s="11"/>
      <c r="BS799" s="11"/>
    </row>
    <row r="800" spans="1:71" x14ac:dyDescent="0.2">
      <c r="A800" s="16">
        <f t="shared" si="207"/>
        <v>799</v>
      </c>
      <c r="B800" s="11" t="str">
        <f t="shared" si="208"/>
        <v>59078-00003</v>
      </c>
      <c r="C800" s="11" t="str">
        <f t="shared" si="208"/>
        <v>59078-00003</v>
      </c>
      <c r="D800" s="7" t="s">
        <v>3044</v>
      </c>
      <c r="E800" s="6" t="s">
        <v>139</v>
      </c>
      <c r="F800" s="11" t="s">
        <v>8991</v>
      </c>
      <c r="G800" s="17" t="str">
        <f>INDEX(Data!G:G,MATCH($D800,Data!$D:$D,0))</f>
        <v>RC2/AC2/ST2</v>
      </c>
      <c r="H800" s="17" t="str">
        <f>INDEX(Data!H:H,MATCH($D800,Data!$D:$D,0))</f>
        <v>Replacement</v>
      </c>
      <c r="I800" s="6" t="s">
        <v>2799</v>
      </c>
      <c r="J800" s="6" t="s">
        <v>5331</v>
      </c>
      <c r="K800" s="6" t="s">
        <v>5333</v>
      </c>
      <c r="L800" s="6" t="s">
        <v>8992</v>
      </c>
      <c r="M800" s="6" t="s">
        <v>5349</v>
      </c>
      <c r="N800" s="6" t="s">
        <v>5379</v>
      </c>
      <c r="O800" s="11"/>
      <c r="P800" s="11"/>
      <c r="Q800" s="6" t="s">
        <v>3045</v>
      </c>
      <c r="R800" s="9" t="b">
        <v>1</v>
      </c>
      <c r="S800" s="9" t="b">
        <v>1</v>
      </c>
      <c r="T800" s="6" t="s">
        <v>3044</v>
      </c>
      <c r="U800" s="17" t="str">
        <f>INDEX(Data!U:U,MATCH($D800,Data!$D:$D,0))</f>
        <v>59078-00003</v>
      </c>
      <c r="V800" s="17" t="str">
        <f>INDEX(Data!V:V,MATCH($D800,Data!$D:$D,0))</f>
        <v/>
      </c>
      <c r="W800" s="17" t="str">
        <f>INDEX(Data!W:W,MATCH($D800,Data!$D:$D,0))</f>
        <v/>
      </c>
      <c r="X800" s="17" t="str">
        <f>INDEX(Data!X:X,MATCH($D800,Data!$D:$D,0))</f>
        <v/>
      </c>
      <c r="Y800" s="17" t="str">
        <f>INDEX(Data!Y:Y,MATCH($D800,Data!$D:$D,0))</f>
        <v/>
      </c>
      <c r="Z800" s="17" t="str">
        <f>INDEX(Data!Z:Z,MATCH($D800,Data!$D:$D,0))</f>
        <v/>
      </c>
      <c r="AA800" s="17" t="str">
        <f>INDEX(Data!AA:AA,MATCH($D800,Data!$D:$D,0))</f>
        <v/>
      </c>
      <c r="AB800" s="17" t="str">
        <f>INDEX(Data!AB:AB,MATCH($D800,Data!$D:$D,0))</f>
        <v/>
      </c>
      <c r="AC800" s="17" t="str">
        <f>INDEX(Data!AC:AC,MATCH($D800,Data!$D:$D,0))</f>
        <v/>
      </c>
      <c r="AD800" s="17" t="str">
        <f>INDEX(Data!AD:AD,MATCH($D800,Data!$D:$D,0))</f>
        <v/>
      </c>
      <c r="AE800" s="17" t="str">
        <f>INDEX(Data!AE:AE,MATCH($D800,Data!$D:$D,0))</f>
        <v/>
      </c>
      <c r="AF800" s="17" t="str">
        <f>INDEX(Data!AF:AF,MATCH($D800,Data!$D:$D,0))</f>
        <v/>
      </c>
      <c r="AG800" s="17" t="str">
        <f>INDEX(Data!AG:AG,MATCH($D800,Data!$D:$D,0))</f>
        <v/>
      </c>
      <c r="AH800" s="17" t="str">
        <f>INDEX(Data!AH:AH,MATCH($D800,Data!$D:$D,0))</f>
        <v/>
      </c>
      <c r="AI800" s="17" t="str">
        <f>INDEX(Data!AI:AI,MATCH($D800,Data!$D:$D,0))</f>
        <v/>
      </c>
      <c r="AJ800" s="17" t="str">
        <f>INDEX(Data!AJ:AJ,MATCH($D800,Data!$D:$D,0))</f>
        <v/>
      </c>
      <c r="AK800" s="10">
        <v>24</v>
      </c>
      <c r="AL800" s="10">
        <v>26</v>
      </c>
      <c r="AM800" s="6" t="s">
        <v>475</v>
      </c>
      <c r="AN800" s="6" t="s">
        <v>2800</v>
      </c>
      <c r="AO800" s="6" t="s">
        <v>3026</v>
      </c>
      <c r="AP800" s="6" t="s">
        <v>2801</v>
      </c>
      <c r="AQ800" s="18" t="s">
        <v>9465</v>
      </c>
      <c r="AR800" s="11" t="str">
        <f t="shared" si="195"/>
        <v>2W Distributor Bike</v>
      </c>
      <c r="AS800" s="11" t="str">
        <f t="shared" si="196"/>
        <v>2W Distributor - Moto</v>
      </c>
      <c r="AT800" s="11" t="str">
        <f t="shared" si="197"/>
        <v>2W Distributor</v>
      </c>
      <c r="AU800" s="11" t="str">
        <f t="shared" si="198"/>
        <v>H2</v>
      </c>
      <c r="AV800" s="11" t="str">
        <f t="shared" si="198"/>
        <v>International - Bike</v>
      </c>
      <c r="AW800" s="11" t="str">
        <f t="shared" si="199"/>
        <v>International - Moto</v>
      </c>
      <c r="AX800" s="11" t="str">
        <f t="shared" si="200"/>
        <v>International - AS</v>
      </c>
      <c r="AY800" s="11" t="str">
        <f t="shared" si="200"/>
        <v>International</v>
      </c>
      <c r="AZ800" s="11" t="str">
        <f t="shared" si="200"/>
        <v>International - New</v>
      </c>
      <c r="BA800" s="11" t="str">
        <f t="shared" si="201"/>
        <v>Mecanic Sport</v>
      </c>
      <c r="BB800" s="11" t="str">
        <f t="shared" si="202"/>
        <v>Moto Dealers</v>
      </c>
      <c r="BC800" s="11" t="str">
        <f t="shared" si="202"/>
        <v>Motonet</v>
      </c>
      <c r="BD800" s="11" t="str">
        <f t="shared" si="203"/>
        <v>Pierce AB</v>
      </c>
      <c r="BE800" s="11" t="str">
        <f t="shared" si="204"/>
        <v>Retail</v>
      </c>
      <c r="BF800" s="11" t="str">
        <f t="shared" si="205"/>
        <v>TREK</v>
      </c>
      <c r="BG800" s="11" t="s">
        <v>3046</v>
      </c>
      <c r="BH800" s="11" t="str">
        <f t="shared" si="206"/>
        <v>https://fs.amplifi.io//file?id=029580a1-0e28-4730-a2db-e4039fac6d18&amp;variant=thumb&amp;extension=png</v>
      </c>
      <c r="BI800" s="11" t="s">
        <v>3046</v>
      </c>
      <c r="BJ800" s="11"/>
      <c r="BK800" s="11"/>
      <c r="BL800" s="11"/>
      <c r="BM800" s="11"/>
      <c r="BN800" s="11"/>
      <c r="BO800" s="11"/>
      <c r="BP800" s="11"/>
      <c r="BQ800" s="11"/>
      <c r="BR800" s="11"/>
      <c r="BS800" s="11"/>
    </row>
    <row r="801" spans="1:71" x14ac:dyDescent="0.2">
      <c r="A801" s="16">
        <f t="shared" si="207"/>
        <v>800</v>
      </c>
      <c r="B801" s="11" t="str">
        <f t="shared" si="208"/>
        <v>59078-00004</v>
      </c>
      <c r="C801" s="11" t="str">
        <f t="shared" si="208"/>
        <v>59078-00004</v>
      </c>
      <c r="D801" s="7" t="s">
        <v>3047</v>
      </c>
      <c r="E801" s="6" t="s">
        <v>139</v>
      </c>
      <c r="F801" s="11" t="s">
        <v>8991</v>
      </c>
      <c r="G801" s="17" t="str">
        <f>INDEX(Data!G:G,MATCH($D801,Data!$D:$D,0))</f>
        <v>RC2/AC2/ST2</v>
      </c>
      <c r="H801" s="17" t="str">
        <f>INDEX(Data!H:H,MATCH($D801,Data!$D:$D,0))</f>
        <v>Replacement</v>
      </c>
      <c r="I801" s="6" t="s">
        <v>2799</v>
      </c>
      <c r="J801" s="6" t="s">
        <v>5331</v>
      </c>
      <c r="K801" s="6" t="s">
        <v>5333</v>
      </c>
      <c r="L801" s="6" t="s">
        <v>8992</v>
      </c>
      <c r="M801" s="6" t="s">
        <v>5349</v>
      </c>
      <c r="N801" s="6" t="s">
        <v>5379</v>
      </c>
      <c r="O801" s="11"/>
      <c r="P801" s="11"/>
      <c r="Q801" s="6" t="s">
        <v>2936</v>
      </c>
      <c r="R801" s="9" t="b">
        <v>1</v>
      </c>
      <c r="S801" s="9" t="b">
        <v>1</v>
      </c>
      <c r="T801" s="6" t="s">
        <v>3047</v>
      </c>
      <c r="U801" s="17" t="str">
        <f>INDEX(Data!U:U,MATCH($D801,Data!$D:$D,0))</f>
        <v>59078-00004</v>
      </c>
      <c r="V801" s="17" t="str">
        <f>INDEX(Data!V:V,MATCH($D801,Data!$D:$D,0))</f>
        <v/>
      </c>
      <c r="W801" s="17" t="str">
        <f>INDEX(Data!W:W,MATCH($D801,Data!$D:$D,0))</f>
        <v/>
      </c>
      <c r="X801" s="17" t="str">
        <f>INDEX(Data!X:X,MATCH($D801,Data!$D:$D,0))</f>
        <v/>
      </c>
      <c r="Y801" s="17" t="str">
        <f>INDEX(Data!Y:Y,MATCH($D801,Data!$D:$D,0))</f>
        <v/>
      </c>
      <c r="Z801" s="17" t="str">
        <f>INDEX(Data!Z:Z,MATCH($D801,Data!$D:$D,0))</f>
        <v/>
      </c>
      <c r="AA801" s="17" t="str">
        <f>INDEX(Data!AA:AA,MATCH($D801,Data!$D:$D,0))</f>
        <v/>
      </c>
      <c r="AB801" s="17" t="str">
        <f>INDEX(Data!AB:AB,MATCH($D801,Data!$D:$D,0))</f>
        <v/>
      </c>
      <c r="AC801" s="17" t="str">
        <f>INDEX(Data!AC:AC,MATCH($D801,Data!$D:$D,0))</f>
        <v/>
      </c>
      <c r="AD801" s="17" t="str">
        <f>INDEX(Data!AD:AD,MATCH($D801,Data!$D:$D,0))</f>
        <v/>
      </c>
      <c r="AE801" s="17" t="str">
        <f>INDEX(Data!AE:AE,MATCH($D801,Data!$D:$D,0))</f>
        <v/>
      </c>
      <c r="AF801" s="17" t="str">
        <f>INDEX(Data!AF:AF,MATCH($D801,Data!$D:$D,0))</f>
        <v/>
      </c>
      <c r="AG801" s="17" t="str">
        <f>INDEX(Data!AG:AG,MATCH($D801,Data!$D:$D,0))</f>
        <v/>
      </c>
      <c r="AH801" s="17" t="str">
        <f>INDEX(Data!AH:AH,MATCH($D801,Data!$D:$D,0))</f>
        <v/>
      </c>
      <c r="AI801" s="17" t="str">
        <f>INDEX(Data!AI:AI,MATCH($D801,Data!$D:$D,0))</f>
        <v/>
      </c>
      <c r="AJ801" s="17" t="str">
        <f>INDEX(Data!AJ:AJ,MATCH($D801,Data!$D:$D,0))</f>
        <v/>
      </c>
      <c r="AK801" s="10">
        <v>24</v>
      </c>
      <c r="AL801" s="10">
        <v>26</v>
      </c>
      <c r="AM801" s="6" t="s">
        <v>475</v>
      </c>
      <c r="AN801" s="6" t="s">
        <v>2800</v>
      </c>
      <c r="AO801" s="6" t="s">
        <v>3026</v>
      </c>
      <c r="AP801" s="6" t="s">
        <v>2801</v>
      </c>
      <c r="AQ801" s="18" t="s">
        <v>9465</v>
      </c>
      <c r="AR801" s="11" t="str">
        <f t="shared" si="195"/>
        <v>2W Distributor Bike</v>
      </c>
      <c r="AS801" s="11" t="str">
        <f t="shared" si="196"/>
        <v>2W Distributor - Moto</v>
      </c>
      <c r="AT801" s="11" t="str">
        <f t="shared" si="197"/>
        <v>2W Distributor</v>
      </c>
      <c r="AU801" s="11" t="str">
        <f t="shared" si="198"/>
        <v>H2</v>
      </c>
      <c r="AV801" s="11" t="str">
        <f t="shared" si="198"/>
        <v>International - Bike</v>
      </c>
      <c r="AW801" s="11" t="str">
        <f t="shared" si="199"/>
        <v>International - Moto</v>
      </c>
      <c r="AX801" s="11" t="str">
        <f t="shared" si="200"/>
        <v>International - AS</v>
      </c>
      <c r="AY801" s="11" t="str">
        <f t="shared" si="200"/>
        <v>International</v>
      </c>
      <c r="AZ801" s="11" t="str">
        <f t="shared" si="200"/>
        <v>International - New</v>
      </c>
      <c r="BA801" s="11" t="str">
        <f t="shared" si="201"/>
        <v>Mecanic Sport</v>
      </c>
      <c r="BB801" s="11" t="str">
        <f t="shared" si="202"/>
        <v>Moto Dealers</v>
      </c>
      <c r="BC801" s="11" t="str">
        <f t="shared" si="202"/>
        <v>Motonet</v>
      </c>
      <c r="BD801" s="11" t="str">
        <f t="shared" si="203"/>
        <v>Pierce AB</v>
      </c>
      <c r="BE801" s="11" t="str">
        <f t="shared" si="204"/>
        <v>Retail</v>
      </c>
      <c r="BF801" s="11" t="str">
        <f t="shared" si="205"/>
        <v>TREK</v>
      </c>
      <c r="BG801" s="11" t="s">
        <v>3048</v>
      </c>
      <c r="BH801" s="11" t="str">
        <f t="shared" si="206"/>
        <v>https://fs.amplifi.io//file?id=49fce07f-401f-4e45-a6a0-e1d826fdc74b&amp;variant=thumb&amp;extension=png</v>
      </c>
      <c r="BI801" s="11" t="s">
        <v>3048</v>
      </c>
      <c r="BJ801" s="11"/>
      <c r="BK801" s="11"/>
      <c r="BL801" s="11"/>
      <c r="BM801" s="11"/>
      <c r="BN801" s="11"/>
      <c r="BO801" s="11"/>
      <c r="BP801" s="11"/>
      <c r="BQ801" s="11"/>
      <c r="BR801" s="11"/>
      <c r="BS801" s="11"/>
    </row>
    <row r="802" spans="1:71" x14ac:dyDescent="0.2">
      <c r="A802" s="16">
        <f t="shared" si="207"/>
        <v>801</v>
      </c>
      <c r="B802" s="11" t="str">
        <f t="shared" ref="B802:C821" si="209">C802</f>
        <v>59078-00005</v>
      </c>
      <c r="C802" s="11" t="str">
        <f t="shared" si="209"/>
        <v>59078-00005</v>
      </c>
      <c r="D802" s="7" t="s">
        <v>3049</v>
      </c>
      <c r="E802" s="6" t="s">
        <v>139</v>
      </c>
      <c r="F802" s="11" t="s">
        <v>8991</v>
      </c>
      <c r="G802" s="17" t="str">
        <f>INDEX(Data!G:G,MATCH($D802,Data!$D:$D,0))</f>
        <v>RC2/AC2/ST2</v>
      </c>
      <c r="H802" s="17" t="str">
        <f>INDEX(Data!H:H,MATCH($D802,Data!$D:$D,0))</f>
        <v>Replacement</v>
      </c>
      <c r="I802" s="6" t="s">
        <v>2799</v>
      </c>
      <c r="J802" s="6" t="s">
        <v>5331</v>
      </c>
      <c r="K802" s="6" t="s">
        <v>5333</v>
      </c>
      <c r="L802" s="6" t="s">
        <v>8992</v>
      </c>
      <c r="M802" s="6" t="s">
        <v>5349</v>
      </c>
      <c r="N802" s="6" t="s">
        <v>5379</v>
      </c>
      <c r="O802" s="11"/>
      <c r="P802" s="11"/>
      <c r="Q802" s="6" t="s">
        <v>2835</v>
      </c>
      <c r="R802" s="9" t="b">
        <v>1</v>
      </c>
      <c r="S802" s="9" t="b">
        <v>1</v>
      </c>
      <c r="T802" s="6" t="s">
        <v>3049</v>
      </c>
      <c r="U802" s="17" t="str">
        <f>INDEX(Data!U:U,MATCH($D802,Data!$D:$D,0))</f>
        <v>59078-00005</v>
      </c>
      <c r="V802" s="17" t="str">
        <f>INDEX(Data!V:V,MATCH($D802,Data!$D:$D,0))</f>
        <v/>
      </c>
      <c r="W802" s="17" t="str">
        <f>INDEX(Data!W:W,MATCH($D802,Data!$D:$D,0))</f>
        <v/>
      </c>
      <c r="X802" s="17" t="str">
        <f>INDEX(Data!X:X,MATCH($D802,Data!$D:$D,0))</f>
        <v/>
      </c>
      <c r="Y802" s="17" t="str">
        <f>INDEX(Data!Y:Y,MATCH($D802,Data!$D:$D,0))</f>
        <v/>
      </c>
      <c r="Z802" s="17" t="str">
        <f>INDEX(Data!Z:Z,MATCH($D802,Data!$D:$D,0))</f>
        <v/>
      </c>
      <c r="AA802" s="17" t="str">
        <f>INDEX(Data!AA:AA,MATCH($D802,Data!$D:$D,0))</f>
        <v/>
      </c>
      <c r="AB802" s="17" t="str">
        <f>INDEX(Data!AB:AB,MATCH($D802,Data!$D:$D,0))</f>
        <v/>
      </c>
      <c r="AC802" s="17" t="str">
        <f>INDEX(Data!AC:AC,MATCH($D802,Data!$D:$D,0))</f>
        <v/>
      </c>
      <c r="AD802" s="17" t="str">
        <f>INDEX(Data!AD:AD,MATCH($D802,Data!$D:$D,0))</f>
        <v/>
      </c>
      <c r="AE802" s="17" t="str">
        <f>INDEX(Data!AE:AE,MATCH($D802,Data!$D:$D,0))</f>
        <v/>
      </c>
      <c r="AF802" s="17" t="str">
        <f>INDEX(Data!AF:AF,MATCH($D802,Data!$D:$D,0))</f>
        <v/>
      </c>
      <c r="AG802" s="17" t="str">
        <f>INDEX(Data!AG:AG,MATCH($D802,Data!$D:$D,0))</f>
        <v/>
      </c>
      <c r="AH802" s="17" t="str">
        <f>INDEX(Data!AH:AH,MATCH($D802,Data!$D:$D,0))</f>
        <v/>
      </c>
      <c r="AI802" s="17" t="str">
        <f>INDEX(Data!AI:AI,MATCH($D802,Data!$D:$D,0))</f>
        <v/>
      </c>
      <c r="AJ802" s="17" t="str">
        <f>INDEX(Data!AJ:AJ,MATCH($D802,Data!$D:$D,0))</f>
        <v/>
      </c>
      <c r="AK802" s="10">
        <v>24</v>
      </c>
      <c r="AL802" s="10">
        <v>26</v>
      </c>
      <c r="AM802" s="6" t="s">
        <v>475</v>
      </c>
      <c r="AN802" s="6" t="s">
        <v>2800</v>
      </c>
      <c r="AO802" s="6" t="s">
        <v>3026</v>
      </c>
      <c r="AP802" s="6" t="s">
        <v>2801</v>
      </c>
      <c r="AQ802" s="18" t="s">
        <v>9465</v>
      </c>
      <c r="AR802" s="11" t="str">
        <f t="shared" si="195"/>
        <v>2W Distributor Bike</v>
      </c>
      <c r="AS802" s="11" t="str">
        <f t="shared" si="196"/>
        <v>2W Distributor - Moto</v>
      </c>
      <c r="AT802" s="11" t="str">
        <f t="shared" si="197"/>
        <v>2W Distributor</v>
      </c>
      <c r="AU802" s="11" t="str">
        <f t="shared" si="198"/>
        <v>H2</v>
      </c>
      <c r="AV802" s="11" t="str">
        <f t="shared" si="198"/>
        <v>International - Bike</v>
      </c>
      <c r="AW802" s="11" t="str">
        <f t="shared" si="199"/>
        <v>International - Moto</v>
      </c>
      <c r="AX802" s="11" t="str">
        <f t="shared" si="200"/>
        <v>International - AS</v>
      </c>
      <c r="AY802" s="11" t="str">
        <f t="shared" si="200"/>
        <v>International</v>
      </c>
      <c r="AZ802" s="11" t="str">
        <f t="shared" si="200"/>
        <v>International - New</v>
      </c>
      <c r="BA802" s="11" t="str">
        <f t="shared" si="201"/>
        <v>Mecanic Sport</v>
      </c>
      <c r="BB802" s="11" t="str">
        <f t="shared" si="202"/>
        <v>Moto Dealers</v>
      </c>
      <c r="BC802" s="11" t="str">
        <f t="shared" si="202"/>
        <v>Motonet</v>
      </c>
      <c r="BD802" s="11" t="str">
        <f t="shared" si="203"/>
        <v>Pierce AB</v>
      </c>
      <c r="BE802" s="11" t="str">
        <f t="shared" si="204"/>
        <v>Retail</v>
      </c>
      <c r="BF802" s="11" t="str">
        <f t="shared" si="205"/>
        <v>TREK</v>
      </c>
      <c r="BG802" s="11" t="s">
        <v>3050</v>
      </c>
      <c r="BH802" s="11" t="str">
        <f t="shared" si="206"/>
        <v>https://fs.amplifi.io//file?id=31e7cced-3a67-4e20-9446-774f7c234fb2&amp;variant=thumb&amp;extension=png</v>
      </c>
      <c r="BI802" s="11" t="s">
        <v>3050</v>
      </c>
      <c r="BJ802" s="11"/>
      <c r="BK802" s="11"/>
      <c r="BL802" s="11"/>
      <c r="BM802" s="11"/>
      <c r="BN802" s="11"/>
      <c r="BO802" s="11"/>
      <c r="BP802" s="11"/>
      <c r="BQ802" s="11"/>
      <c r="BR802" s="11"/>
      <c r="BS802" s="11"/>
    </row>
    <row r="803" spans="1:71" x14ac:dyDescent="0.2">
      <c r="A803" s="16">
        <f t="shared" si="207"/>
        <v>802</v>
      </c>
      <c r="B803" s="11" t="str">
        <f t="shared" si="209"/>
        <v>59078-00006</v>
      </c>
      <c r="C803" s="11" t="str">
        <f t="shared" si="209"/>
        <v>59078-00006</v>
      </c>
      <c r="D803" s="7" t="s">
        <v>3051</v>
      </c>
      <c r="E803" s="6" t="s">
        <v>139</v>
      </c>
      <c r="F803" s="11" t="s">
        <v>8991</v>
      </c>
      <c r="G803" s="17" t="str">
        <f>INDEX(Data!G:G,MATCH($D803,Data!$D:$D,0))</f>
        <v>RC2/AC2/ST2</v>
      </c>
      <c r="H803" s="17" t="str">
        <f>INDEX(Data!H:H,MATCH($D803,Data!$D:$D,0))</f>
        <v>Replacement</v>
      </c>
      <c r="I803" s="6" t="s">
        <v>2799</v>
      </c>
      <c r="J803" s="6" t="s">
        <v>5331</v>
      </c>
      <c r="K803" s="6" t="s">
        <v>5333</v>
      </c>
      <c r="L803" s="6" t="s">
        <v>8992</v>
      </c>
      <c r="M803" s="6" t="s">
        <v>5349</v>
      </c>
      <c r="N803" s="6" t="s">
        <v>5379</v>
      </c>
      <c r="O803" s="11"/>
      <c r="P803" s="11"/>
      <c r="Q803" s="6" t="s">
        <v>3052</v>
      </c>
      <c r="R803" s="9" t="b">
        <v>1</v>
      </c>
      <c r="S803" s="9" t="b">
        <v>1</v>
      </c>
      <c r="T803" s="6" t="s">
        <v>3051</v>
      </c>
      <c r="U803" s="17" t="str">
        <f>INDEX(Data!U:U,MATCH($D803,Data!$D:$D,0))</f>
        <v>59078-00006</v>
      </c>
      <c r="V803" s="17" t="str">
        <f>INDEX(Data!V:V,MATCH($D803,Data!$D:$D,0))</f>
        <v/>
      </c>
      <c r="W803" s="17" t="str">
        <f>INDEX(Data!W:W,MATCH($D803,Data!$D:$D,0))</f>
        <v/>
      </c>
      <c r="X803" s="17" t="str">
        <f>INDEX(Data!X:X,MATCH($D803,Data!$D:$D,0))</f>
        <v/>
      </c>
      <c r="Y803" s="17" t="str">
        <f>INDEX(Data!Y:Y,MATCH($D803,Data!$D:$D,0))</f>
        <v/>
      </c>
      <c r="Z803" s="17" t="str">
        <f>INDEX(Data!Z:Z,MATCH($D803,Data!$D:$D,0))</f>
        <v/>
      </c>
      <c r="AA803" s="17" t="str">
        <f>INDEX(Data!AA:AA,MATCH($D803,Data!$D:$D,0))</f>
        <v/>
      </c>
      <c r="AB803" s="17" t="str">
        <f>INDEX(Data!AB:AB,MATCH($D803,Data!$D:$D,0))</f>
        <v/>
      </c>
      <c r="AC803" s="17" t="str">
        <f>INDEX(Data!AC:AC,MATCH($D803,Data!$D:$D,0))</f>
        <v/>
      </c>
      <c r="AD803" s="17" t="str">
        <f>INDEX(Data!AD:AD,MATCH($D803,Data!$D:$D,0))</f>
        <v/>
      </c>
      <c r="AE803" s="17" t="str">
        <f>INDEX(Data!AE:AE,MATCH($D803,Data!$D:$D,0))</f>
        <v/>
      </c>
      <c r="AF803" s="17" t="str">
        <f>INDEX(Data!AF:AF,MATCH($D803,Data!$D:$D,0))</f>
        <v/>
      </c>
      <c r="AG803" s="17" t="str">
        <f>INDEX(Data!AG:AG,MATCH($D803,Data!$D:$D,0))</f>
        <v/>
      </c>
      <c r="AH803" s="17" t="str">
        <f>INDEX(Data!AH:AH,MATCH($D803,Data!$D:$D,0))</f>
        <v/>
      </c>
      <c r="AI803" s="17" t="str">
        <f>INDEX(Data!AI:AI,MATCH($D803,Data!$D:$D,0))</f>
        <v/>
      </c>
      <c r="AJ803" s="17" t="str">
        <f>INDEX(Data!AJ:AJ,MATCH($D803,Data!$D:$D,0))</f>
        <v/>
      </c>
      <c r="AK803" s="10">
        <v>24</v>
      </c>
      <c r="AL803" s="10">
        <v>26</v>
      </c>
      <c r="AM803" s="6" t="s">
        <v>475</v>
      </c>
      <c r="AN803" s="6" t="s">
        <v>2800</v>
      </c>
      <c r="AO803" s="6" t="s">
        <v>3026</v>
      </c>
      <c r="AP803" s="6" t="s">
        <v>2801</v>
      </c>
      <c r="AQ803" s="18" t="s">
        <v>9465</v>
      </c>
      <c r="AR803" s="11" t="str">
        <f t="shared" si="195"/>
        <v>2W Distributor Bike</v>
      </c>
      <c r="AS803" s="11" t="str">
        <f t="shared" si="196"/>
        <v>2W Distributor - Moto</v>
      </c>
      <c r="AT803" s="11" t="str">
        <f t="shared" si="197"/>
        <v>2W Distributor</v>
      </c>
      <c r="AU803" s="11" t="str">
        <f t="shared" si="198"/>
        <v>H2</v>
      </c>
      <c r="AV803" s="11" t="str">
        <f t="shared" si="198"/>
        <v>International - Bike</v>
      </c>
      <c r="AW803" s="11" t="str">
        <f t="shared" si="199"/>
        <v>International - Moto</v>
      </c>
      <c r="AX803" s="11" t="str">
        <f t="shared" si="200"/>
        <v>International - AS</v>
      </c>
      <c r="AY803" s="11" t="str">
        <f t="shared" si="200"/>
        <v>International</v>
      </c>
      <c r="AZ803" s="11" t="str">
        <f t="shared" si="200"/>
        <v>International - New</v>
      </c>
      <c r="BA803" s="11" t="str">
        <f t="shared" si="201"/>
        <v>Mecanic Sport</v>
      </c>
      <c r="BB803" s="11" t="str">
        <f t="shared" si="202"/>
        <v>Moto Dealers</v>
      </c>
      <c r="BC803" s="11" t="str">
        <f t="shared" si="202"/>
        <v>Motonet</v>
      </c>
      <c r="BD803" s="11" t="str">
        <f t="shared" si="203"/>
        <v>Pierce AB</v>
      </c>
      <c r="BE803" s="11" t="str">
        <f t="shared" si="204"/>
        <v>Retail</v>
      </c>
      <c r="BF803" s="11" t="str">
        <f t="shared" si="205"/>
        <v>TREK</v>
      </c>
      <c r="BG803" s="11" t="s">
        <v>3053</v>
      </c>
      <c r="BH803" s="11" t="str">
        <f t="shared" si="206"/>
        <v>https://fs.amplifi.io//file?id=bafbb0da-55b3-4696-9e0c-557c1275ea6f&amp;variant=thumb&amp;extension=png</v>
      </c>
      <c r="BI803" s="11" t="s">
        <v>3053</v>
      </c>
      <c r="BJ803" s="11"/>
      <c r="BK803" s="11"/>
      <c r="BL803" s="11"/>
      <c r="BM803" s="11"/>
      <c r="BN803" s="11"/>
      <c r="BO803" s="11"/>
      <c r="BP803" s="11"/>
      <c r="BQ803" s="11"/>
      <c r="BR803" s="11"/>
      <c r="BS803" s="11"/>
    </row>
    <row r="804" spans="1:71" x14ac:dyDescent="0.2">
      <c r="A804" s="16">
        <f t="shared" si="207"/>
        <v>803</v>
      </c>
      <c r="B804" s="11" t="str">
        <f t="shared" si="209"/>
        <v>59078-00007</v>
      </c>
      <c r="C804" s="11" t="str">
        <f t="shared" si="209"/>
        <v>59078-00007</v>
      </c>
      <c r="D804" s="7" t="s">
        <v>3054</v>
      </c>
      <c r="E804" s="6" t="s">
        <v>139</v>
      </c>
      <c r="F804" s="11" t="s">
        <v>8991</v>
      </c>
      <c r="G804" s="17" t="str">
        <f>INDEX(Data!G:G,MATCH($D804,Data!$D:$D,0))</f>
        <v>RC2/AC2/ST2</v>
      </c>
      <c r="H804" s="17" t="str">
        <f>INDEX(Data!H:H,MATCH($D804,Data!$D:$D,0))</f>
        <v>Replacement</v>
      </c>
      <c r="I804" s="6" t="s">
        <v>2799</v>
      </c>
      <c r="J804" s="6" t="s">
        <v>5331</v>
      </c>
      <c r="K804" s="6" t="s">
        <v>5333</v>
      </c>
      <c r="L804" s="6" t="s">
        <v>8992</v>
      </c>
      <c r="M804" s="6" t="s">
        <v>5349</v>
      </c>
      <c r="N804" s="6" t="s">
        <v>5379</v>
      </c>
      <c r="O804" s="11"/>
      <c r="P804" s="11"/>
      <c r="Q804" s="6" t="s">
        <v>2815</v>
      </c>
      <c r="R804" s="9" t="b">
        <v>1</v>
      </c>
      <c r="S804" s="9" t="b">
        <v>1</v>
      </c>
      <c r="T804" s="6" t="s">
        <v>3054</v>
      </c>
      <c r="U804" s="17" t="str">
        <f>INDEX(Data!U:U,MATCH($D804,Data!$D:$D,0))</f>
        <v>59078-00007</v>
      </c>
      <c r="V804" s="17" t="str">
        <f>INDEX(Data!V:V,MATCH($D804,Data!$D:$D,0))</f>
        <v/>
      </c>
      <c r="W804" s="17" t="str">
        <f>INDEX(Data!W:W,MATCH($D804,Data!$D:$D,0))</f>
        <v/>
      </c>
      <c r="X804" s="17" t="str">
        <f>INDEX(Data!X:X,MATCH($D804,Data!$D:$D,0))</f>
        <v/>
      </c>
      <c r="Y804" s="17" t="str">
        <f>INDEX(Data!Y:Y,MATCH($D804,Data!$D:$D,0))</f>
        <v/>
      </c>
      <c r="Z804" s="17" t="str">
        <f>INDEX(Data!Z:Z,MATCH($D804,Data!$D:$D,0))</f>
        <v/>
      </c>
      <c r="AA804" s="17" t="str">
        <f>INDEX(Data!AA:AA,MATCH($D804,Data!$D:$D,0))</f>
        <v/>
      </c>
      <c r="AB804" s="17" t="str">
        <f>INDEX(Data!AB:AB,MATCH($D804,Data!$D:$D,0))</f>
        <v/>
      </c>
      <c r="AC804" s="17" t="str">
        <f>INDEX(Data!AC:AC,MATCH($D804,Data!$D:$D,0))</f>
        <v/>
      </c>
      <c r="AD804" s="17" t="str">
        <f>INDEX(Data!AD:AD,MATCH($D804,Data!$D:$D,0))</f>
        <v/>
      </c>
      <c r="AE804" s="17" t="str">
        <f>INDEX(Data!AE:AE,MATCH($D804,Data!$D:$D,0))</f>
        <v/>
      </c>
      <c r="AF804" s="17" t="str">
        <f>INDEX(Data!AF:AF,MATCH($D804,Data!$D:$D,0))</f>
        <v/>
      </c>
      <c r="AG804" s="17" t="str">
        <f>INDEX(Data!AG:AG,MATCH($D804,Data!$D:$D,0))</f>
        <v/>
      </c>
      <c r="AH804" s="17" t="str">
        <f>INDEX(Data!AH:AH,MATCH($D804,Data!$D:$D,0))</f>
        <v/>
      </c>
      <c r="AI804" s="17" t="str">
        <f>INDEX(Data!AI:AI,MATCH($D804,Data!$D:$D,0))</f>
        <v/>
      </c>
      <c r="AJ804" s="17" t="str">
        <f>INDEX(Data!AJ:AJ,MATCH($D804,Data!$D:$D,0))</f>
        <v/>
      </c>
      <c r="AK804" s="10">
        <v>24</v>
      </c>
      <c r="AL804" s="10">
        <v>26</v>
      </c>
      <c r="AM804" s="6" t="s">
        <v>475</v>
      </c>
      <c r="AN804" s="6" t="s">
        <v>2800</v>
      </c>
      <c r="AO804" s="6" t="s">
        <v>3026</v>
      </c>
      <c r="AP804" s="6" t="s">
        <v>2801</v>
      </c>
      <c r="AQ804" s="18" t="s">
        <v>9465</v>
      </c>
      <c r="AR804" s="11" t="str">
        <f t="shared" si="195"/>
        <v>2W Distributor Bike</v>
      </c>
      <c r="AS804" s="11" t="str">
        <f t="shared" si="196"/>
        <v>2W Distributor - Moto</v>
      </c>
      <c r="AT804" s="11" t="str">
        <f t="shared" si="197"/>
        <v>2W Distributor</v>
      </c>
      <c r="AU804" s="11" t="str">
        <f t="shared" si="198"/>
        <v>H2</v>
      </c>
      <c r="AV804" s="11" t="str">
        <f t="shared" si="198"/>
        <v>International - Bike</v>
      </c>
      <c r="AW804" s="11" t="str">
        <f t="shared" si="199"/>
        <v>International - Moto</v>
      </c>
      <c r="AX804" s="11" t="str">
        <f t="shared" si="200"/>
        <v>International - AS</v>
      </c>
      <c r="AY804" s="11" t="str">
        <f t="shared" si="200"/>
        <v>International</v>
      </c>
      <c r="AZ804" s="11" t="str">
        <f t="shared" si="200"/>
        <v>International - New</v>
      </c>
      <c r="BA804" s="11" t="str">
        <f t="shared" si="201"/>
        <v>Mecanic Sport</v>
      </c>
      <c r="BB804" s="11" t="str">
        <f t="shared" si="202"/>
        <v>Moto Dealers</v>
      </c>
      <c r="BC804" s="11" t="str">
        <f t="shared" si="202"/>
        <v>Motonet</v>
      </c>
      <c r="BD804" s="11" t="str">
        <f t="shared" si="203"/>
        <v>Pierce AB</v>
      </c>
      <c r="BE804" s="11" t="str">
        <f t="shared" si="204"/>
        <v>Retail</v>
      </c>
      <c r="BF804" s="11" t="str">
        <f t="shared" si="205"/>
        <v>TREK</v>
      </c>
      <c r="BG804" s="11" t="s">
        <v>3055</v>
      </c>
      <c r="BH804" s="11" t="str">
        <f t="shared" si="206"/>
        <v>https://fs.amplifi.io//file?id=0f019bcf-47b7-4b9a-8756-b2e56366d8e5&amp;variant=thumb&amp;extension=png</v>
      </c>
      <c r="BI804" s="11" t="s">
        <v>3055</v>
      </c>
      <c r="BJ804" s="11"/>
      <c r="BK804" s="11"/>
      <c r="BL804" s="11"/>
      <c r="BM804" s="11"/>
      <c r="BN804" s="11"/>
      <c r="BO804" s="11"/>
      <c r="BP804" s="11"/>
      <c r="BQ804" s="11"/>
      <c r="BR804" s="11"/>
      <c r="BS804" s="11"/>
    </row>
    <row r="805" spans="1:71" x14ac:dyDescent="0.2">
      <c r="A805" s="16">
        <f t="shared" si="207"/>
        <v>804</v>
      </c>
      <c r="B805" s="11" t="str">
        <f t="shared" si="209"/>
        <v>59078-00008</v>
      </c>
      <c r="C805" s="11" t="str">
        <f t="shared" si="209"/>
        <v>59078-00008</v>
      </c>
      <c r="D805" s="7" t="s">
        <v>3056</v>
      </c>
      <c r="E805" s="6" t="s">
        <v>139</v>
      </c>
      <c r="F805" s="11" t="s">
        <v>8991</v>
      </c>
      <c r="G805" s="17" t="str">
        <f>INDEX(Data!G:G,MATCH($D805,Data!$D:$D,0))</f>
        <v>RC2/AC2/ST2</v>
      </c>
      <c r="H805" s="17" t="str">
        <f>INDEX(Data!H:H,MATCH($D805,Data!$D:$D,0))</f>
        <v>Replacement</v>
      </c>
      <c r="I805" s="6" t="s">
        <v>2799</v>
      </c>
      <c r="J805" s="6" t="s">
        <v>5331</v>
      </c>
      <c r="K805" s="6" t="s">
        <v>5333</v>
      </c>
      <c r="L805" s="6" t="s">
        <v>8992</v>
      </c>
      <c r="M805" s="6" t="s">
        <v>5349</v>
      </c>
      <c r="N805" s="6" t="s">
        <v>5379</v>
      </c>
      <c r="O805" s="11"/>
      <c r="P805" s="11"/>
      <c r="Q805" s="6" t="s">
        <v>2809</v>
      </c>
      <c r="R805" s="9" t="b">
        <v>1</v>
      </c>
      <c r="S805" s="9" t="b">
        <v>1</v>
      </c>
      <c r="T805" s="6" t="s">
        <v>3056</v>
      </c>
      <c r="U805" s="17" t="str">
        <f>INDEX(Data!U:U,MATCH($D805,Data!$D:$D,0))</f>
        <v>59078-00008</v>
      </c>
      <c r="V805" s="17" t="str">
        <f>INDEX(Data!V:V,MATCH($D805,Data!$D:$D,0))</f>
        <v/>
      </c>
      <c r="W805" s="17" t="str">
        <f>INDEX(Data!W:W,MATCH($D805,Data!$D:$D,0))</f>
        <v/>
      </c>
      <c r="X805" s="17" t="str">
        <f>INDEX(Data!X:X,MATCH($D805,Data!$D:$D,0))</f>
        <v/>
      </c>
      <c r="Y805" s="17" t="str">
        <f>INDEX(Data!Y:Y,MATCH($D805,Data!$D:$D,0))</f>
        <v/>
      </c>
      <c r="Z805" s="17" t="str">
        <f>INDEX(Data!Z:Z,MATCH($D805,Data!$D:$D,0))</f>
        <v/>
      </c>
      <c r="AA805" s="17" t="str">
        <f>INDEX(Data!AA:AA,MATCH($D805,Data!$D:$D,0))</f>
        <v/>
      </c>
      <c r="AB805" s="17" t="str">
        <f>INDEX(Data!AB:AB,MATCH($D805,Data!$D:$D,0))</f>
        <v/>
      </c>
      <c r="AC805" s="17" t="str">
        <f>INDEX(Data!AC:AC,MATCH($D805,Data!$D:$D,0))</f>
        <v/>
      </c>
      <c r="AD805" s="17" t="str">
        <f>INDEX(Data!AD:AD,MATCH($D805,Data!$D:$D,0))</f>
        <v/>
      </c>
      <c r="AE805" s="17" t="str">
        <f>INDEX(Data!AE:AE,MATCH($D805,Data!$D:$D,0))</f>
        <v/>
      </c>
      <c r="AF805" s="17" t="str">
        <f>INDEX(Data!AF:AF,MATCH($D805,Data!$D:$D,0))</f>
        <v/>
      </c>
      <c r="AG805" s="17" t="str">
        <f>INDEX(Data!AG:AG,MATCH($D805,Data!$D:$D,0))</f>
        <v/>
      </c>
      <c r="AH805" s="17" t="str">
        <f>INDEX(Data!AH:AH,MATCH($D805,Data!$D:$D,0))</f>
        <v/>
      </c>
      <c r="AI805" s="17" t="str">
        <f>INDEX(Data!AI:AI,MATCH($D805,Data!$D:$D,0))</f>
        <v/>
      </c>
      <c r="AJ805" s="17" t="str">
        <f>INDEX(Data!AJ:AJ,MATCH($D805,Data!$D:$D,0))</f>
        <v/>
      </c>
      <c r="AK805" s="10">
        <v>24</v>
      </c>
      <c r="AL805" s="10">
        <v>26</v>
      </c>
      <c r="AM805" s="6" t="s">
        <v>475</v>
      </c>
      <c r="AN805" s="6" t="s">
        <v>2800</v>
      </c>
      <c r="AO805" s="6" t="s">
        <v>3026</v>
      </c>
      <c r="AP805" s="6" t="s">
        <v>2801</v>
      </c>
      <c r="AQ805" s="18" t="s">
        <v>9465</v>
      </c>
      <c r="AR805" s="11" t="str">
        <f t="shared" si="195"/>
        <v>2W Distributor Bike</v>
      </c>
      <c r="AS805" s="11" t="str">
        <f t="shared" si="196"/>
        <v>2W Distributor - Moto</v>
      </c>
      <c r="AT805" s="11" t="str">
        <f t="shared" si="197"/>
        <v>2W Distributor</v>
      </c>
      <c r="AU805" s="11" t="str">
        <f t="shared" si="198"/>
        <v>H2</v>
      </c>
      <c r="AV805" s="11" t="str">
        <f t="shared" si="198"/>
        <v>International - Bike</v>
      </c>
      <c r="AW805" s="11" t="str">
        <f t="shared" si="199"/>
        <v>International - Moto</v>
      </c>
      <c r="AX805" s="11" t="str">
        <f t="shared" si="200"/>
        <v>International - AS</v>
      </c>
      <c r="AY805" s="11" t="str">
        <f t="shared" si="200"/>
        <v>International</v>
      </c>
      <c r="AZ805" s="11" t="str">
        <f t="shared" si="200"/>
        <v>International - New</v>
      </c>
      <c r="BA805" s="11" t="str">
        <f t="shared" si="201"/>
        <v>Mecanic Sport</v>
      </c>
      <c r="BB805" s="11" t="str">
        <f t="shared" si="202"/>
        <v>Moto Dealers</v>
      </c>
      <c r="BC805" s="11" t="str">
        <f t="shared" si="202"/>
        <v>Motonet</v>
      </c>
      <c r="BD805" s="11" t="str">
        <f t="shared" si="203"/>
        <v>Pierce AB</v>
      </c>
      <c r="BE805" s="11" t="str">
        <f t="shared" si="204"/>
        <v>Retail</v>
      </c>
      <c r="BF805" s="11" t="str">
        <f t="shared" si="205"/>
        <v>TREK</v>
      </c>
      <c r="BG805" s="11" t="s">
        <v>3057</v>
      </c>
      <c r="BH805" s="11" t="str">
        <f t="shared" si="206"/>
        <v>https://fs.amplifi.io//file?id=cff97ac7-fc5d-48a3-8994-aef2869c8db5&amp;variant=thumb&amp;extension=png</v>
      </c>
      <c r="BI805" s="11" t="s">
        <v>3057</v>
      </c>
      <c r="BJ805" s="11"/>
      <c r="BK805" s="11"/>
      <c r="BL805" s="11"/>
      <c r="BM805" s="11"/>
      <c r="BN805" s="11"/>
      <c r="BO805" s="11"/>
      <c r="BP805" s="11"/>
      <c r="BQ805" s="11"/>
      <c r="BR805" s="11"/>
      <c r="BS805" s="11"/>
    </row>
    <row r="806" spans="1:71" x14ac:dyDescent="0.2">
      <c r="A806" s="16">
        <f t="shared" si="207"/>
        <v>805</v>
      </c>
      <c r="B806" s="11" t="str">
        <f t="shared" si="209"/>
        <v>59079-00001</v>
      </c>
      <c r="C806" s="11" t="str">
        <f t="shared" si="209"/>
        <v>59079-00001</v>
      </c>
      <c r="D806" s="7" t="s">
        <v>3058</v>
      </c>
      <c r="E806" s="6" t="s">
        <v>139</v>
      </c>
      <c r="F806" s="11" t="s">
        <v>8991</v>
      </c>
      <c r="G806" s="17" t="str">
        <f>INDEX(Data!G:G,MATCH($D806,Data!$D:$D,0))</f>
        <v>RC2/AC2/ST2</v>
      </c>
      <c r="H806" s="17" t="str">
        <f>INDEX(Data!H:H,MATCH($D806,Data!$D:$D,0))</f>
        <v>Replacement</v>
      </c>
      <c r="I806" s="6" t="s">
        <v>2799</v>
      </c>
      <c r="J806" s="6" t="s">
        <v>5331</v>
      </c>
      <c r="K806" s="6" t="s">
        <v>5333</v>
      </c>
      <c r="L806" s="6" t="s">
        <v>8992</v>
      </c>
      <c r="M806" s="6" t="s">
        <v>5349</v>
      </c>
      <c r="N806" s="6" t="s">
        <v>3059</v>
      </c>
      <c r="O806" s="11"/>
      <c r="P806" s="11"/>
      <c r="Q806" s="6" t="s">
        <v>3059</v>
      </c>
      <c r="R806" s="9" t="b">
        <v>1</v>
      </c>
      <c r="S806" s="9" t="b">
        <v>1</v>
      </c>
      <c r="T806" s="6" t="s">
        <v>3058</v>
      </c>
      <c r="U806" s="17" t="str">
        <f>INDEX(Data!U:U,MATCH($D806,Data!$D:$D,0))</f>
        <v>59079-00001</v>
      </c>
      <c r="V806" s="17" t="str">
        <f>INDEX(Data!V:V,MATCH($D806,Data!$D:$D,0))</f>
        <v/>
      </c>
      <c r="W806" s="17" t="str">
        <f>INDEX(Data!W:W,MATCH($D806,Data!$D:$D,0))</f>
        <v/>
      </c>
      <c r="X806" s="17" t="str">
        <f>INDEX(Data!X:X,MATCH($D806,Data!$D:$D,0))</f>
        <v/>
      </c>
      <c r="Y806" s="17" t="str">
        <f>INDEX(Data!Y:Y,MATCH($D806,Data!$D:$D,0))</f>
        <v/>
      </c>
      <c r="Z806" s="17" t="str">
        <f>INDEX(Data!Z:Z,MATCH($D806,Data!$D:$D,0))</f>
        <v/>
      </c>
      <c r="AA806" s="17" t="str">
        <f>INDEX(Data!AA:AA,MATCH($D806,Data!$D:$D,0))</f>
        <v/>
      </c>
      <c r="AB806" s="17" t="str">
        <f>INDEX(Data!AB:AB,MATCH($D806,Data!$D:$D,0))</f>
        <v/>
      </c>
      <c r="AC806" s="17" t="str">
        <f>INDEX(Data!AC:AC,MATCH($D806,Data!$D:$D,0))</f>
        <v/>
      </c>
      <c r="AD806" s="17" t="str">
        <f>INDEX(Data!AD:AD,MATCH($D806,Data!$D:$D,0))</f>
        <v/>
      </c>
      <c r="AE806" s="17" t="str">
        <f>INDEX(Data!AE:AE,MATCH($D806,Data!$D:$D,0))</f>
        <v/>
      </c>
      <c r="AF806" s="17" t="str">
        <f>INDEX(Data!AF:AF,MATCH($D806,Data!$D:$D,0))</f>
        <v/>
      </c>
      <c r="AG806" s="17" t="str">
        <f>INDEX(Data!AG:AG,MATCH($D806,Data!$D:$D,0))</f>
        <v/>
      </c>
      <c r="AH806" s="17" t="str">
        <f>INDEX(Data!AH:AH,MATCH($D806,Data!$D:$D,0))</f>
        <v/>
      </c>
      <c r="AI806" s="17" t="str">
        <f>INDEX(Data!AI:AI,MATCH($D806,Data!$D:$D,0))</f>
        <v/>
      </c>
      <c r="AJ806" s="17" t="str">
        <f>INDEX(Data!AJ:AJ,MATCH($D806,Data!$D:$D,0))</f>
        <v/>
      </c>
      <c r="AK806" s="10">
        <v>39</v>
      </c>
      <c r="AL806" s="10">
        <v>41</v>
      </c>
      <c r="AM806" s="6" t="s">
        <v>475</v>
      </c>
      <c r="AN806" s="6" t="s">
        <v>2800</v>
      </c>
      <c r="AO806" s="6" t="s">
        <v>3026</v>
      </c>
      <c r="AP806" s="6" t="s">
        <v>2801</v>
      </c>
      <c r="AQ806" s="18" t="s">
        <v>9465</v>
      </c>
      <c r="AR806" s="11" t="str">
        <f t="shared" si="195"/>
        <v>2W Distributor Bike</v>
      </c>
      <c r="AS806" s="11" t="str">
        <f t="shared" si="196"/>
        <v>2W Distributor - Moto</v>
      </c>
      <c r="AT806" s="11" t="str">
        <f t="shared" si="197"/>
        <v>2W Distributor</v>
      </c>
      <c r="AU806" s="11" t="str">
        <f t="shared" si="198"/>
        <v>H2</v>
      </c>
      <c r="AV806" s="11" t="str">
        <f t="shared" si="198"/>
        <v>International - Bike</v>
      </c>
      <c r="AW806" s="11" t="str">
        <f t="shared" si="199"/>
        <v>International - Moto</v>
      </c>
      <c r="AX806" s="11" t="str">
        <f t="shared" si="200"/>
        <v>International - AS</v>
      </c>
      <c r="AY806" s="11" t="str">
        <f t="shared" si="200"/>
        <v>International</v>
      </c>
      <c r="AZ806" s="11" t="str">
        <f t="shared" si="200"/>
        <v>International - New</v>
      </c>
      <c r="BA806" s="11" t="str">
        <f t="shared" si="201"/>
        <v>Mecanic Sport</v>
      </c>
      <c r="BB806" s="11" t="str">
        <f t="shared" si="202"/>
        <v>Moto Dealers</v>
      </c>
      <c r="BC806" s="11" t="str">
        <f t="shared" si="202"/>
        <v>Motonet</v>
      </c>
      <c r="BD806" s="11" t="str">
        <f t="shared" si="203"/>
        <v>Pierce AB</v>
      </c>
      <c r="BE806" s="11" t="str">
        <f t="shared" si="204"/>
        <v>Retail</v>
      </c>
      <c r="BF806" s="11" t="str">
        <f t="shared" si="205"/>
        <v>TREK</v>
      </c>
      <c r="BG806" s="11" t="s">
        <v>3060</v>
      </c>
      <c r="BH806" s="11" t="str">
        <f t="shared" si="206"/>
        <v>https://fs.amplifi.io//file?id=a4468b06-d279-4dab-8b35-0c34edd8fc2a&amp;variant=thumb&amp;extension=png</v>
      </c>
      <c r="BI806" s="11" t="s">
        <v>3060</v>
      </c>
      <c r="BJ806" s="11"/>
      <c r="BK806" s="11"/>
      <c r="BL806" s="11"/>
      <c r="BM806" s="11"/>
      <c r="BN806" s="11"/>
      <c r="BO806" s="11"/>
      <c r="BP806" s="11"/>
      <c r="BQ806" s="11"/>
      <c r="BR806" s="11"/>
      <c r="BS806" s="11"/>
    </row>
    <row r="807" spans="1:71" x14ac:dyDescent="0.2">
      <c r="A807" s="16">
        <f t="shared" si="207"/>
        <v>806</v>
      </c>
      <c r="B807" s="11" t="str">
        <f t="shared" si="209"/>
        <v>59080-00001</v>
      </c>
      <c r="C807" s="11" t="str">
        <f t="shared" si="209"/>
        <v>59080-00001</v>
      </c>
      <c r="D807" s="7" t="s">
        <v>3061</v>
      </c>
      <c r="E807" s="6" t="s">
        <v>139</v>
      </c>
      <c r="F807" s="11" t="s">
        <v>8991</v>
      </c>
      <c r="G807" s="17" t="str">
        <f>INDEX(Data!G:G,MATCH($D807,Data!$D:$D,0))</f>
        <v>RC2/AC2/ST2</v>
      </c>
      <c r="H807" s="17" t="str">
        <f>INDEX(Data!H:H,MATCH($D807,Data!$D:$D,0))</f>
        <v>Replacement</v>
      </c>
      <c r="I807" s="6" t="s">
        <v>2799</v>
      </c>
      <c r="J807" s="6" t="s">
        <v>5331</v>
      </c>
      <c r="K807" s="6" t="s">
        <v>5333</v>
      </c>
      <c r="L807" s="6" t="s">
        <v>8992</v>
      </c>
      <c r="M807" s="6" t="s">
        <v>5349</v>
      </c>
      <c r="N807" s="6" t="s">
        <v>5382</v>
      </c>
      <c r="O807" s="11"/>
      <c r="P807" s="11"/>
      <c r="Q807" s="6" t="s">
        <v>638</v>
      </c>
      <c r="R807" s="9" t="b">
        <v>1</v>
      </c>
      <c r="S807" s="9" t="b">
        <v>1</v>
      </c>
      <c r="T807" s="6" t="s">
        <v>3061</v>
      </c>
      <c r="U807" s="17" t="str">
        <f>INDEX(Data!U:U,MATCH($D807,Data!$D:$D,0))</f>
        <v>59080-00001</v>
      </c>
      <c r="V807" s="17" t="str">
        <f>INDEX(Data!V:V,MATCH($D807,Data!$D:$D,0))</f>
        <v/>
      </c>
      <c r="W807" s="17" t="str">
        <f>INDEX(Data!W:W,MATCH($D807,Data!$D:$D,0))</f>
        <v/>
      </c>
      <c r="X807" s="17" t="str">
        <f>INDEX(Data!X:X,MATCH($D807,Data!$D:$D,0))</f>
        <v/>
      </c>
      <c r="Y807" s="17" t="str">
        <f>INDEX(Data!Y:Y,MATCH($D807,Data!$D:$D,0))</f>
        <v/>
      </c>
      <c r="Z807" s="17" t="str">
        <f>INDEX(Data!Z:Z,MATCH($D807,Data!$D:$D,0))</f>
        <v/>
      </c>
      <c r="AA807" s="17" t="str">
        <f>INDEX(Data!AA:AA,MATCH($D807,Data!$D:$D,0))</f>
        <v/>
      </c>
      <c r="AB807" s="17" t="str">
        <f>INDEX(Data!AB:AB,MATCH($D807,Data!$D:$D,0))</f>
        <v/>
      </c>
      <c r="AC807" s="17" t="str">
        <f>INDEX(Data!AC:AC,MATCH($D807,Data!$D:$D,0))</f>
        <v/>
      </c>
      <c r="AD807" s="17" t="str">
        <f>INDEX(Data!AD:AD,MATCH($D807,Data!$D:$D,0))</f>
        <v/>
      </c>
      <c r="AE807" s="17" t="str">
        <f>INDEX(Data!AE:AE,MATCH($D807,Data!$D:$D,0))</f>
        <v/>
      </c>
      <c r="AF807" s="17" t="str">
        <f>INDEX(Data!AF:AF,MATCH($D807,Data!$D:$D,0))</f>
        <v/>
      </c>
      <c r="AG807" s="17" t="str">
        <f>INDEX(Data!AG:AG,MATCH($D807,Data!$D:$D,0))</f>
        <v/>
      </c>
      <c r="AH807" s="17" t="str">
        <f>INDEX(Data!AH:AH,MATCH($D807,Data!$D:$D,0))</f>
        <v/>
      </c>
      <c r="AI807" s="17" t="str">
        <f>INDEX(Data!AI:AI,MATCH($D807,Data!$D:$D,0))</f>
        <v/>
      </c>
      <c r="AJ807" s="17" t="str">
        <f>INDEX(Data!AJ:AJ,MATCH($D807,Data!$D:$D,0))</f>
        <v/>
      </c>
      <c r="AK807" s="10">
        <v>17</v>
      </c>
      <c r="AL807" s="10">
        <v>19</v>
      </c>
      <c r="AM807" s="6" t="s">
        <v>475</v>
      </c>
      <c r="AN807" s="6" t="s">
        <v>2800</v>
      </c>
      <c r="AO807" s="6" t="s">
        <v>3026</v>
      </c>
      <c r="AP807" s="6" t="s">
        <v>2801</v>
      </c>
      <c r="AQ807" s="18" t="s">
        <v>9465</v>
      </c>
      <c r="AR807" s="11" t="str">
        <f t="shared" si="195"/>
        <v>2W Distributor Bike</v>
      </c>
      <c r="AS807" s="11" t="str">
        <f t="shared" si="196"/>
        <v>2W Distributor - Moto</v>
      </c>
      <c r="AT807" s="11" t="str">
        <f t="shared" si="197"/>
        <v>2W Distributor</v>
      </c>
      <c r="AU807" s="11" t="str">
        <f t="shared" si="198"/>
        <v>H2</v>
      </c>
      <c r="AV807" s="11" t="str">
        <f t="shared" si="198"/>
        <v>International - Bike</v>
      </c>
      <c r="AW807" s="11" t="str">
        <f t="shared" si="199"/>
        <v>International - Moto</v>
      </c>
      <c r="AX807" s="11" t="str">
        <f t="shared" si="200"/>
        <v>International - AS</v>
      </c>
      <c r="AY807" s="11" t="str">
        <f t="shared" si="200"/>
        <v>International</v>
      </c>
      <c r="AZ807" s="11" t="str">
        <f t="shared" si="200"/>
        <v>International - New</v>
      </c>
      <c r="BA807" s="11" t="str">
        <f t="shared" si="201"/>
        <v>Mecanic Sport</v>
      </c>
      <c r="BB807" s="11" t="str">
        <f t="shared" si="202"/>
        <v>Moto Dealers</v>
      </c>
      <c r="BC807" s="11" t="str">
        <f t="shared" si="202"/>
        <v>Motonet</v>
      </c>
      <c r="BD807" s="11" t="str">
        <f t="shared" si="203"/>
        <v>Pierce AB</v>
      </c>
      <c r="BE807" s="11" t="str">
        <f t="shared" si="204"/>
        <v>Retail</v>
      </c>
      <c r="BF807" s="11" t="str">
        <f t="shared" si="205"/>
        <v>TREK</v>
      </c>
      <c r="BG807" s="11" t="s">
        <v>3062</v>
      </c>
      <c r="BH807" s="11" t="str">
        <f t="shared" si="206"/>
        <v>https://fs.amplifi.io//file?id=4ce967d0-0ae9-420a-a5b0-95b05d2a4b3c&amp;variant=thumb&amp;extension=png</v>
      </c>
      <c r="BI807" s="11" t="s">
        <v>3062</v>
      </c>
      <c r="BJ807" s="11"/>
      <c r="BK807" s="11"/>
      <c r="BL807" s="11"/>
      <c r="BM807" s="11"/>
      <c r="BN807" s="11"/>
      <c r="BO807" s="11"/>
      <c r="BP807" s="11"/>
      <c r="BQ807" s="11"/>
      <c r="BR807" s="11"/>
      <c r="BS807" s="11"/>
    </row>
    <row r="808" spans="1:71" x14ac:dyDescent="0.2">
      <c r="A808" s="16">
        <f t="shared" si="207"/>
        <v>807</v>
      </c>
      <c r="B808" s="11" t="str">
        <f t="shared" si="209"/>
        <v>59080-00002</v>
      </c>
      <c r="C808" s="11" t="str">
        <f t="shared" si="209"/>
        <v>59080-00002</v>
      </c>
      <c r="D808" s="7" t="s">
        <v>3063</v>
      </c>
      <c r="E808" s="6" t="s">
        <v>139</v>
      </c>
      <c r="F808" s="11" t="s">
        <v>8991</v>
      </c>
      <c r="G808" s="17" t="str">
        <f>INDEX(Data!G:G,MATCH($D808,Data!$D:$D,0))</f>
        <v>RC2/AC2/ST2</v>
      </c>
      <c r="H808" s="17" t="str">
        <f>INDEX(Data!H:H,MATCH($D808,Data!$D:$D,0))</f>
        <v>Replacement</v>
      </c>
      <c r="I808" s="6" t="s">
        <v>2799</v>
      </c>
      <c r="J808" s="6" t="s">
        <v>5331</v>
      </c>
      <c r="K808" s="6" t="s">
        <v>5333</v>
      </c>
      <c r="L808" s="6" t="s">
        <v>8992</v>
      </c>
      <c r="M808" s="6" t="s">
        <v>5349</v>
      </c>
      <c r="N808" s="6" t="s">
        <v>5382</v>
      </c>
      <c r="O808" s="11"/>
      <c r="P808" s="11"/>
      <c r="Q808" s="6" t="s">
        <v>2804</v>
      </c>
      <c r="R808" s="9" t="b">
        <v>1</v>
      </c>
      <c r="S808" s="9" t="b">
        <v>1</v>
      </c>
      <c r="T808" s="6" t="s">
        <v>3063</v>
      </c>
      <c r="U808" s="17" t="str">
        <f>INDEX(Data!U:U,MATCH($D808,Data!$D:$D,0))</f>
        <v>59080-00002</v>
      </c>
      <c r="V808" s="17" t="str">
        <f>INDEX(Data!V:V,MATCH($D808,Data!$D:$D,0))</f>
        <v/>
      </c>
      <c r="W808" s="17" t="str">
        <f>INDEX(Data!W:W,MATCH($D808,Data!$D:$D,0))</f>
        <v/>
      </c>
      <c r="X808" s="17" t="str">
        <f>INDEX(Data!X:X,MATCH($D808,Data!$D:$D,0))</f>
        <v/>
      </c>
      <c r="Y808" s="17" t="str">
        <f>INDEX(Data!Y:Y,MATCH($D808,Data!$D:$D,0))</f>
        <v/>
      </c>
      <c r="Z808" s="17" t="str">
        <f>INDEX(Data!Z:Z,MATCH($D808,Data!$D:$D,0))</f>
        <v/>
      </c>
      <c r="AA808" s="17" t="str">
        <f>INDEX(Data!AA:AA,MATCH($D808,Data!$D:$D,0))</f>
        <v/>
      </c>
      <c r="AB808" s="17" t="str">
        <f>INDEX(Data!AB:AB,MATCH($D808,Data!$D:$D,0))</f>
        <v/>
      </c>
      <c r="AC808" s="17" t="str">
        <f>INDEX(Data!AC:AC,MATCH($D808,Data!$D:$D,0))</f>
        <v/>
      </c>
      <c r="AD808" s="17" t="str">
        <f>INDEX(Data!AD:AD,MATCH($D808,Data!$D:$D,0))</f>
        <v/>
      </c>
      <c r="AE808" s="17" t="str">
        <f>INDEX(Data!AE:AE,MATCH($D808,Data!$D:$D,0))</f>
        <v/>
      </c>
      <c r="AF808" s="17" t="str">
        <f>INDEX(Data!AF:AF,MATCH($D808,Data!$D:$D,0))</f>
        <v/>
      </c>
      <c r="AG808" s="17" t="str">
        <f>INDEX(Data!AG:AG,MATCH($D808,Data!$D:$D,0))</f>
        <v/>
      </c>
      <c r="AH808" s="17" t="str">
        <f>INDEX(Data!AH:AH,MATCH($D808,Data!$D:$D,0))</f>
        <v/>
      </c>
      <c r="AI808" s="17" t="str">
        <f>INDEX(Data!AI:AI,MATCH($D808,Data!$D:$D,0))</f>
        <v/>
      </c>
      <c r="AJ808" s="17" t="str">
        <f>INDEX(Data!AJ:AJ,MATCH($D808,Data!$D:$D,0))</f>
        <v/>
      </c>
      <c r="AK808" s="10">
        <v>17</v>
      </c>
      <c r="AL808" s="10">
        <v>19</v>
      </c>
      <c r="AM808" s="6" t="s">
        <v>475</v>
      </c>
      <c r="AN808" s="6" t="s">
        <v>2800</v>
      </c>
      <c r="AO808" s="6" t="s">
        <v>3026</v>
      </c>
      <c r="AP808" s="6" t="s">
        <v>2801</v>
      </c>
      <c r="AQ808" s="18" t="s">
        <v>9465</v>
      </c>
      <c r="AR808" s="11" t="str">
        <f t="shared" si="195"/>
        <v>2W Distributor Bike</v>
      </c>
      <c r="AS808" s="11" t="str">
        <f t="shared" si="196"/>
        <v>2W Distributor - Moto</v>
      </c>
      <c r="AT808" s="11" t="str">
        <f t="shared" si="197"/>
        <v>2W Distributor</v>
      </c>
      <c r="AU808" s="11" t="str">
        <f t="shared" si="198"/>
        <v>H2</v>
      </c>
      <c r="AV808" s="11" t="str">
        <f t="shared" si="198"/>
        <v>International - Bike</v>
      </c>
      <c r="AW808" s="11" t="str">
        <f t="shared" si="199"/>
        <v>International - Moto</v>
      </c>
      <c r="AX808" s="11" t="str">
        <f t="shared" si="200"/>
        <v>International - AS</v>
      </c>
      <c r="AY808" s="11" t="str">
        <f t="shared" si="200"/>
        <v>International</v>
      </c>
      <c r="AZ808" s="11" t="str">
        <f t="shared" si="200"/>
        <v>International - New</v>
      </c>
      <c r="BA808" s="11" t="str">
        <f t="shared" si="201"/>
        <v>Mecanic Sport</v>
      </c>
      <c r="BB808" s="11" t="str">
        <f t="shared" si="202"/>
        <v>Moto Dealers</v>
      </c>
      <c r="BC808" s="11" t="str">
        <f t="shared" si="202"/>
        <v>Motonet</v>
      </c>
      <c r="BD808" s="11" t="str">
        <f t="shared" si="203"/>
        <v>Pierce AB</v>
      </c>
      <c r="BE808" s="11" t="str">
        <f t="shared" si="204"/>
        <v>Retail</v>
      </c>
      <c r="BF808" s="11" t="str">
        <f t="shared" si="205"/>
        <v>TREK</v>
      </c>
      <c r="BG808" s="11" t="s">
        <v>3064</v>
      </c>
      <c r="BH808" s="11" t="str">
        <f t="shared" si="206"/>
        <v>https://fs.amplifi.io//file?id=dbd07b1f-6723-4870-8890-95fe0e8d272b&amp;variant=thumb&amp;extension=png</v>
      </c>
      <c r="BI808" s="11" t="s">
        <v>3064</v>
      </c>
      <c r="BJ808" s="11"/>
      <c r="BK808" s="11"/>
      <c r="BL808" s="11"/>
      <c r="BM808" s="11"/>
      <c r="BN808" s="11"/>
      <c r="BO808" s="11"/>
      <c r="BP808" s="11"/>
      <c r="BQ808" s="11"/>
      <c r="BR808" s="11"/>
      <c r="BS808" s="11"/>
    </row>
    <row r="809" spans="1:71" x14ac:dyDescent="0.2">
      <c r="A809" s="16">
        <f t="shared" si="207"/>
        <v>808</v>
      </c>
      <c r="B809" s="11" t="str">
        <f t="shared" si="209"/>
        <v>59082-00001</v>
      </c>
      <c r="C809" s="11" t="str">
        <f t="shared" si="209"/>
        <v>59082-00001</v>
      </c>
      <c r="D809" s="7" t="s">
        <v>3065</v>
      </c>
      <c r="E809" s="6" t="s">
        <v>2846</v>
      </c>
      <c r="F809" s="11" t="s">
        <v>8991</v>
      </c>
      <c r="G809" s="17" t="str">
        <f>INDEX(Data!G:G,MATCH($D809,Data!$D:$D,0))</f>
        <v>RC2/AC2/ST2</v>
      </c>
      <c r="H809" s="17" t="str">
        <f>INDEX(Data!H:H,MATCH($D809,Data!$D:$D,0))</f>
        <v>Replacement</v>
      </c>
      <c r="I809" s="6" t="s">
        <v>2799</v>
      </c>
      <c r="J809" s="6" t="s">
        <v>5331</v>
      </c>
      <c r="K809" s="6" t="s">
        <v>5333</v>
      </c>
      <c r="L809" s="6" t="s">
        <v>8992</v>
      </c>
      <c r="M809" s="6" t="s">
        <v>5349</v>
      </c>
      <c r="N809" s="6" t="s">
        <v>5383</v>
      </c>
      <c r="O809" s="11"/>
      <c r="P809" s="11"/>
      <c r="Q809" s="6" t="s">
        <v>638</v>
      </c>
      <c r="R809" s="9" t="b">
        <v>1</v>
      </c>
      <c r="S809" s="9" t="b">
        <v>1</v>
      </c>
      <c r="T809" s="6" t="s">
        <v>3065</v>
      </c>
      <c r="U809" s="17" t="str">
        <f>INDEX(Data!U:U,MATCH($D809,Data!$D:$D,0))</f>
        <v>59082-00001</v>
      </c>
      <c r="V809" s="17" t="str">
        <f>INDEX(Data!V:V,MATCH($D809,Data!$D:$D,0))</f>
        <v/>
      </c>
      <c r="W809" s="17" t="str">
        <f>INDEX(Data!W:W,MATCH($D809,Data!$D:$D,0))</f>
        <v/>
      </c>
      <c r="X809" s="17" t="str">
        <f>INDEX(Data!X:X,MATCH($D809,Data!$D:$D,0))</f>
        <v/>
      </c>
      <c r="Y809" s="17" t="str">
        <f>INDEX(Data!Y:Y,MATCH($D809,Data!$D:$D,0))</f>
        <v/>
      </c>
      <c r="Z809" s="17" t="str">
        <f>INDEX(Data!Z:Z,MATCH($D809,Data!$D:$D,0))</f>
        <v/>
      </c>
      <c r="AA809" s="17" t="str">
        <f>INDEX(Data!AA:AA,MATCH($D809,Data!$D:$D,0))</f>
        <v/>
      </c>
      <c r="AB809" s="17" t="str">
        <f>INDEX(Data!AB:AB,MATCH($D809,Data!$D:$D,0))</f>
        <v/>
      </c>
      <c r="AC809" s="17" t="str">
        <f>INDEX(Data!AC:AC,MATCH($D809,Data!$D:$D,0))</f>
        <v/>
      </c>
      <c r="AD809" s="17" t="str">
        <f>INDEX(Data!AD:AD,MATCH($D809,Data!$D:$D,0))</f>
        <v/>
      </c>
      <c r="AE809" s="17" t="str">
        <f>INDEX(Data!AE:AE,MATCH($D809,Data!$D:$D,0))</f>
        <v/>
      </c>
      <c r="AF809" s="17" t="str">
        <f>INDEX(Data!AF:AF,MATCH($D809,Data!$D:$D,0))</f>
        <v/>
      </c>
      <c r="AG809" s="17" t="str">
        <f>INDEX(Data!AG:AG,MATCH($D809,Data!$D:$D,0))</f>
        <v/>
      </c>
      <c r="AH809" s="17" t="str">
        <f>INDEX(Data!AH:AH,MATCH($D809,Data!$D:$D,0))</f>
        <v/>
      </c>
      <c r="AI809" s="17" t="str">
        <f>INDEX(Data!AI:AI,MATCH($D809,Data!$D:$D,0))</f>
        <v/>
      </c>
      <c r="AJ809" s="17" t="str">
        <f>INDEX(Data!AJ:AJ,MATCH($D809,Data!$D:$D,0))</f>
        <v/>
      </c>
      <c r="AK809" s="10">
        <v>17</v>
      </c>
      <c r="AL809" s="10">
        <v>19</v>
      </c>
      <c r="AM809" s="6" t="s">
        <v>475</v>
      </c>
      <c r="AN809" s="6" t="s">
        <v>2800</v>
      </c>
      <c r="AO809" s="6" t="s">
        <v>3026</v>
      </c>
      <c r="AP809" s="6" t="s">
        <v>2801</v>
      </c>
      <c r="AQ809" s="18" t="s">
        <v>9465</v>
      </c>
      <c r="AR809" s="11" t="str">
        <f t="shared" si="195"/>
        <v>2W Distributor Bike</v>
      </c>
      <c r="AS809" s="11" t="str">
        <f t="shared" si="196"/>
        <v>2W Distributor - Moto</v>
      </c>
      <c r="AT809" s="11" t="str">
        <f t="shared" si="197"/>
        <v>2W Distributor</v>
      </c>
      <c r="AU809" s="11" t="str">
        <f t="shared" si="198"/>
        <v>H2</v>
      </c>
      <c r="AV809" s="11" t="str">
        <f t="shared" si="198"/>
        <v>International - Bike</v>
      </c>
      <c r="AW809" s="11" t="str">
        <f t="shared" si="199"/>
        <v>International - Moto</v>
      </c>
      <c r="AX809" s="11" t="str">
        <f t="shared" si="200"/>
        <v>International - AS</v>
      </c>
      <c r="AY809" s="11" t="str">
        <f t="shared" si="200"/>
        <v>International</v>
      </c>
      <c r="AZ809" s="11" t="str">
        <f t="shared" si="200"/>
        <v>International - New</v>
      </c>
      <c r="BA809" s="11" t="str">
        <f t="shared" si="201"/>
        <v>Mecanic Sport</v>
      </c>
      <c r="BB809" s="11" t="str">
        <f t="shared" si="202"/>
        <v>Moto Dealers</v>
      </c>
      <c r="BC809" s="11" t="str">
        <f t="shared" si="202"/>
        <v>Motonet</v>
      </c>
      <c r="BD809" s="11" t="str">
        <f t="shared" si="203"/>
        <v>Pierce AB</v>
      </c>
      <c r="BE809" s="11" t="str">
        <f t="shared" si="204"/>
        <v>Retail</v>
      </c>
      <c r="BF809" s="11" t="str">
        <f t="shared" si="205"/>
        <v>TREK</v>
      </c>
      <c r="BG809" s="11" t="s">
        <v>3066</v>
      </c>
      <c r="BH809" s="11" t="str">
        <f t="shared" si="206"/>
        <v>https://fs.amplifi.io//file?id=ac7c1b6f-b333-4aca-8cc3-bdfd0229711b&amp;variant=thumb&amp;extension=png</v>
      </c>
      <c r="BI809" s="11" t="s">
        <v>3066</v>
      </c>
      <c r="BJ809" s="11"/>
      <c r="BK809" s="11"/>
      <c r="BL809" s="11"/>
      <c r="BM809" s="11"/>
      <c r="BN809" s="11"/>
      <c r="BO809" s="11"/>
      <c r="BP809" s="11"/>
      <c r="BQ809" s="11"/>
      <c r="BR809" s="11"/>
      <c r="BS809" s="11"/>
    </row>
    <row r="810" spans="1:71" x14ac:dyDescent="0.2">
      <c r="A810" s="16">
        <f t="shared" si="207"/>
        <v>809</v>
      </c>
      <c r="B810" s="11" t="str">
        <f t="shared" si="209"/>
        <v>59082-00002</v>
      </c>
      <c r="C810" s="11" t="str">
        <f t="shared" si="209"/>
        <v>59082-00002</v>
      </c>
      <c r="D810" s="7" t="s">
        <v>3067</v>
      </c>
      <c r="E810" s="6" t="s">
        <v>2846</v>
      </c>
      <c r="F810" s="11" t="s">
        <v>8991</v>
      </c>
      <c r="G810" s="17" t="str">
        <f>INDEX(Data!G:G,MATCH($D810,Data!$D:$D,0))</f>
        <v>RC2/AC2/ST2</v>
      </c>
      <c r="H810" s="17" t="str">
        <f>INDEX(Data!H:H,MATCH($D810,Data!$D:$D,0))</f>
        <v>Replacement</v>
      </c>
      <c r="I810" s="6" t="s">
        <v>2799</v>
      </c>
      <c r="J810" s="6" t="s">
        <v>5331</v>
      </c>
      <c r="K810" s="6" t="s">
        <v>5333</v>
      </c>
      <c r="L810" s="6" t="s">
        <v>8992</v>
      </c>
      <c r="M810" s="6" t="s">
        <v>5349</v>
      </c>
      <c r="N810" s="6" t="s">
        <v>5383</v>
      </c>
      <c r="O810" s="11"/>
      <c r="P810" s="11"/>
      <c r="Q810" s="6" t="s">
        <v>2804</v>
      </c>
      <c r="R810" s="9" t="b">
        <v>1</v>
      </c>
      <c r="S810" s="9" t="b">
        <v>1</v>
      </c>
      <c r="T810" s="6" t="s">
        <v>3067</v>
      </c>
      <c r="U810" s="17" t="str">
        <f>INDEX(Data!U:U,MATCH($D810,Data!$D:$D,0))</f>
        <v>59082-00002</v>
      </c>
      <c r="V810" s="17" t="str">
        <f>INDEX(Data!V:V,MATCH($D810,Data!$D:$D,0))</f>
        <v/>
      </c>
      <c r="W810" s="17" t="str">
        <f>INDEX(Data!W:W,MATCH($D810,Data!$D:$D,0))</f>
        <v/>
      </c>
      <c r="X810" s="17" t="str">
        <f>INDEX(Data!X:X,MATCH($D810,Data!$D:$D,0))</f>
        <v/>
      </c>
      <c r="Y810" s="17" t="str">
        <f>INDEX(Data!Y:Y,MATCH($D810,Data!$D:$D,0))</f>
        <v/>
      </c>
      <c r="Z810" s="17" t="str">
        <f>INDEX(Data!Z:Z,MATCH($D810,Data!$D:$D,0))</f>
        <v/>
      </c>
      <c r="AA810" s="17" t="str">
        <f>INDEX(Data!AA:AA,MATCH($D810,Data!$D:$D,0))</f>
        <v/>
      </c>
      <c r="AB810" s="17" t="str">
        <f>INDEX(Data!AB:AB,MATCH($D810,Data!$D:$D,0))</f>
        <v/>
      </c>
      <c r="AC810" s="17" t="str">
        <f>INDEX(Data!AC:AC,MATCH($D810,Data!$D:$D,0))</f>
        <v/>
      </c>
      <c r="AD810" s="17" t="str">
        <f>INDEX(Data!AD:AD,MATCH($D810,Data!$D:$D,0))</f>
        <v/>
      </c>
      <c r="AE810" s="17" t="str">
        <f>INDEX(Data!AE:AE,MATCH($D810,Data!$D:$D,0))</f>
        <v/>
      </c>
      <c r="AF810" s="17" t="str">
        <f>INDEX(Data!AF:AF,MATCH($D810,Data!$D:$D,0))</f>
        <v/>
      </c>
      <c r="AG810" s="17" t="str">
        <f>INDEX(Data!AG:AG,MATCH($D810,Data!$D:$D,0))</f>
        <v/>
      </c>
      <c r="AH810" s="17" t="str">
        <f>INDEX(Data!AH:AH,MATCH($D810,Data!$D:$D,0))</f>
        <v/>
      </c>
      <c r="AI810" s="17" t="str">
        <f>INDEX(Data!AI:AI,MATCH($D810,Data!$D:$D,0))</f>
        <v/>
      </c>
      <c r="AJ810" s="17" t="str">
        <f>INDEX(Data!AJ:AJ,MATCH($D810,Data!$D:$D,0))</f>
        <v/>
      </c>
      <c r="AK810" s="10">
        <v>17</v>
      </c>
      <c r="AL810" s="10">
        <v>19</v>
      </c>
      <c r="AM810" s="6" t="s">
        <v>475</v>
      </c>
      <c r="AN810" s="6" t="s">
        <v>2800</v>
      </c>
      <c r="AO810" s="6" t="s">
        <v>3026</v>
      </c>
      <c r="AP810" s="6" t="s">
        <v>2801</v>
      </c>
      <c r="AQ810" s="18" t="s">
        <v>9465</v>
      </c>
      <c r="AR810" s="11" t="str">
        <f t="shared" si="195"/>
        <v>2W Distributor Bike</v>
      </c>
      <c r="AS810" s="11" t="str">
        <f t="shared" si="196"/>
        <v>2W Distributor - Moto</v>
      </c>
      <c r="AT810" s="11" t="str">
        <f t="shared" si="197"/>
        <v>2W Distributor</v>
      </c>
      <c r="AU810" s="11" t="str">
        <f t="shared" si="198"/>
        <v>H2</v>
      </c>
      <c r="AV810" s="11" t="str">
        <f t="shared" si="198"/>
        <v>International - Bike</v>
      </c>
      <c r="AW810" s="11" t="str">
        <f t="shared" si="199"/>
        <v>International - Moto</v>
      </c>
      <c r="AX810" s="11" t="str">
        <f t="shared" si="200"/>
        <v>International - AS</v>
      </c>
      <c r="AY810" s="11" t="str">
        <f t="shared" si="200"/>
        <v>International</v>
      </c>
      <c r="AZ810" s="11" t="str">
        <f t="shared" si="200"/>
        <v>International - New</v>
      </c>
      <c r="BA810" s="11" t="str">
        <f t="shared" si="201"/>
        <v>Mecanic Sport</v>
      </c>
      <c r="BB810" s="11" t="str">
        <f t="shared" si="202"/>
        <v>Moto Dealers</v>
      </c>
      <c r="BC810" s="11" t="str">
        <f t="shared" si="202"/>
        <v>Motonet</v>
      </c>
      <c r="BD810" s="11" t="str">
        <f t="shared" si="203"/>
        <v>Pierce AB</v>
      </c>
      <c r="BE810" s="11" t="str">
        <f t="shared" si="204"/>
        <v>Retail</v>
      </c>
      <c r="BF810" s="11" t="str">
        <f t="shared" si="205"/>
        <v>TREK</v>
      </c>
      <c r="BG810" s="11" t="s">
        <v>3068</v>
      </c>
      <c r="BH810" s="11" t="str">
        <f t="shared" si="206"/>
        <v>https://fs.amplifi.io//file?id=d88b41ca-b285-4c60-ac6d-ef894a53249d&amp;variant=thumb&amp;extension=png</v>
      </c>
      <c r="BI810" s="11" t="s">
        <v>3068</v>
      </c>
      <c r="BJ810" s="11"/>
      <c r="BK810" s="11"/>
      <c r="BL810" s="11"/>
      <c r="BM810" s="11"/>
      <c r="BN810" s="11"/>
      <c r="BO810" s="11"/>
      <c r="BP810" s="11"/>
      <c r="BQ810" s="11"/>
      <c r="BR810" s="11"/>
      <c r="BS810" s="11"/>
    </row>
    <row r="811" spans="1:71" x14ac:dyDescent="0.2">
      <c r="A811" s="16">
        <f t="shared" si="207"/>
        <v>810</v>
      </c>
      <c r="B811" s="11" t="str">
        <f t="shared" si="209"/>
        <v>59082-00003</v>
      </c>
      <c r="C811" s="11" t="str">
        <f t="shared" si="209"/>
        <v>59082-00003</v>
      </c>
      <c r="D811" s="7" t="s">
        <v>3069</v>
      </c>
      <c r="E811" s="6" t="s">
        <v>2846</v>
      </c>
      <c r="F811" s="11" t="s">
        <v>8991</v>
      </c>
      <c r="G811" s="17" t="str">
        <f>INDEX(Data!G:G,MATCH($D811,Data!$D:$D,0))</f>
        <v>RC2/AC2/ST2</v>
      </c>
      <c r="H811" s="17" t="str">
        <f>INDEX(Data!H:H,MATCH($D811,Data!$D:$D,0))</f>
        <v>Replacement</v>
      </c>
      <c r="I811" s="6" t="s">
        <v>2799</v>
      </c>
      <c r="J811" s="6" t="s">
        <v>5331</v>
      </c>
      <c r="K811" s="6" t="s">
        <v>5333</v>
      </c>
      <c r="L811" s="6" t="s">
        <v>8992</v>
      </c>
      <c r="M811" s="6" t="s">
        <v>5349</v>
      </c>
      <c r="N811" s="6" t="s">
        <v>5383</v>
      </c>
      <c r="O811" s="11"/>
      <c r="P811" s="11"/>
      <c r="Q811" s="6" t="s">
        <v>2438</v>
      </c>
      <c r="R811" s="9" t="b">
        <v>1</v>
      </c>
      <c r="S811" s="9" t="b">
        <v>1</v>
      </c>
      <c r="T811" s="6" t="s">
        <v>3069</v>
      </c>
      <c r="U811" s="17" t="str">
        <f>INDEX(Data!U:U,MATCH($D811,Data!$D:$D,0))</f>
        <v>59082-00003</v>
      </c>
      <c r="V811" s="17" t="str">
        <f>INDEX(Data!V:V,MATCH($D811,Data!$D:$D,0))</f>
        <v/>
      </c>
      <c r="W811" s="17" t="str">
        <f>INDEX(Data!W:W,MATCH($D811,Data!$D:$D,0))</f>
        <v/>
      </c>
      <c r="X811" s="17" t="str">
        <f>INDEX(Data!X:X,MATCH($D811,Data!$D:$D,0))</f>
        <v/>
      </c>
      <c r="Y811" s="17" t="str">
        <f>INDEX(Data!Y:Y,MATCH($D811,Data!$D:$D,0))</f>
        <v/>
      </c>
      <c r="Z811" s="17" t="str">
        <f>INDEX(Data!Z:Z,MATCH($D811,Data!$D:$D,0))</f>
        <v/>
      </c>
      <c r="AA811" s="17" t="str">
        <f>INDEX(Data!AA:AA,MATCH($D811,Data!$D:$D,0))</f>
        <v/>
      </c>
      <c r="AB811" s="17" t="str">
        <f>INDEX(Data!AB:AB,MATCH($D811,Data!$D:$D,0))</f>
        <v/>
      </c>
      <c r="AC811" s="17" t="str">
        <f>INDEX(Data!AC:AC,MATCH($D811,Data!$D:$D,0))</f>
        <v/>
      </c>
      <c r="AD811" s="17" t="str">
        <f>INDEX(Data!AD:AD,MATCH($D811,Data!$D:$D,0))</f>
        <v/>
      </c>
      <c r="AE811" s="17" t="str">
        <f>INDEX(Data!AE:AE,MATCH($D811,Data!$D:$D,0))</f>
        <v/>
      </c>
      <c r="AF811" s="17" t="str">
        <f>INDEX(Data!AF:AF,MATCH($D811,Data!$D:$D,0))</f>
        <v/>
      </c>
      <c r="AG811" s="17" t="str">
        <f>INDEX(Data!AG:AG,MATCH($D811,Data!$D:$D,0))</f>
        <v/>
      </c>
      <c r="AH811" s="17" t="str">
        <f>INDEX(Data!AH:AH,MATCH($D811,Data!$D:$D,0))</f>
        <v/>
      </c>
      <c r="AI811" s="17" t="str">
        <f>INDEX(Data!AI:AI,MATCH($D811,Data!$D:$D,0))</f>
        <v/>
      </c>
      <c r="AJ811" s="17" t="str">
        <f>INDEX(Data!AJ:AJ,MATCH($D811,Data!$D:$D,0))</f>
        <v/>
      </c>
      <c r="AK811" s="10">
        <v>17</v>
      </c>
      <c r="AL811" s="10">
        <v>19</v>
      </c>
      <c r="AM811" s="6" t="s">
        <v>475</v>
      </c>
      <c r="AN811" s="6" t="s">
        <v>2800</v>
      </c>
      <c r="AO811" s="6" t="s">
        <v>3026</v>
      </c>
      <c r="AP811" s="6" t="s">
        <v>2801</v>
      </c>
      <c r="AQ811" s="18" t="s">
        <v>9465</v>
      </c>
      <c r="AR811" s="11" t="str">
        <f t="shared" si="195"/>
        <v>2W Distributor Bike</v>
      </c>
      <c r="AS811" s="11" t="str">
        <f t="shared" si="196"/>
        <v>2W Distributor - Moto</v>
      </c>
      <c r="AT811" s="11" t="str">
        <f t="shared" si="197"/>
        <v>2W Distributor</v>
      </c>
      <c r="AU811" s="11" t="str">
        <f t="shared" si="198"/>
        <v>H2</v>
      </c>
      <c r="AV811" s="11" t="str">
        <f t="shared" si="198"/>
        <v>International - Bike</v>
      </c>
      <c r="AW811" s="11" t="str">
        <f t="shared" si="199"/>
        <v>International - Moto</v>
      </c>
      <c r="AX811" s="11" t="str">
        <f t="shared" si="200"/>
        <v>International - AS</v>
      </c>
      <c r="AY811" s="11" t="str">
        <f t="shared" si="200"/>
        <v>International</v>
      </c>
      <c r="AZ811" s="11" t="str">
        <f t="shared" si="200"/>
        <v>International - New</v>
      </c>
      <c r="BA811" s="11" t="str">
        <f t="shared" si="201"/>
        <v>Mecanic Sport</v>
      </c>
      <c r="BB811" s="11" t="str">
        <f t="shared" si="202"/>
        <v>Moto Dealers</v>
      </c>
      <c r="BC811" s="11" t="str">
        <f t="shared" si="202"/>
        <v>Motonet</v>
      </c>
      <c r="BD811" s="11" t="str">
        <f t="shared" si="203"/>
        <v>Pierce AB</v>
      </c>
      <c r="BE811" s="11" t="str">
        <f t="shared" si="204"/>
        <v>Retail</v>
      </c>
      <c r="BF811" s="11" t="str">
        <f t="shared" si="205"/>
        <v>TREK</v>
      </c>
      <c r="BG811" s="11" t="s">
        <v>3070</v>
      </c>
      <c r="BH811" s="11" t="str">
        <f t="shared" si="206"/>
        <v>https://fs.amplifi.io//file?id=211b5098-7c6f-43c5-83a4-3a234aed3dfa&amp;variant=thumb&amp;extension=png</v>
      </c>
      <c r="BI811" s="11" t="s">
        <v>3070</v>
      </c>
      <c r="BJ811" s="11"/>
      <c r="BK811" s="11"/>
      <c r="BL811" s="11"/>
      <c r="BM811" s="11"/>
      <c r="BN811" s="11"/>
      <c r="BO811" s="11"/>
      <c r="BP811" s="11"/>
      <c r="BQ811" s="11"/>
      <c r="BR811" s="11"/>
      <c r="BS811" s="11"/>
    </row>
    <row r="812" spans="1:71" x14ac:dyDescent="0.2">
      <c r="A812" s="16">
        <f t="shared" si="207"/>
        <v>811</v>
      </c>
      <c r="B812" s="11" t="str">
        <f t="shared" si="209"/>
        <v>59082-00004</v>
      </c>
      <c r="C812" s="11" t="str">
        <f t="shared" si="209"/>
        <v>59082-00004</v>
      </c>
      <c r="D812" s="7" t="s">
        <v>3071</v>
      </c>
      <c r="E812" s="6" t="s">
        <v>2846</v>
      </c>
      <c r="F812" s="11" t="s">
        <v>8991</v>
      </c>
      <c r="G812" s="17" t="str">
        <f>INDEX(Data!G:G,MATCH($D812,Data!$D:$D,0))</f>
        <v>RC2/AC2/ST2</v>
      </c>
      <c r="H812" s="17" t="str">
        <f>INDEX(Data!H:H,MATCH($D812,Data!$D:$D,0))</f>
        <v>Replacement</v>
      </c>
      <c r="I812" s="6" t="s">
        <v>2799</v>
      </c>
      <c r="J812" s="6" t="s">
        <v>5331</v>
      </c>
      <c r="K812" s="6" t="s">
        <v>5333</v>
      </c>
      <c r="L812" s="6" t="s">
        <v>8992</v>
      </c>
      <c r="M812" s="6" t="s">
        <v>5349</v>
      </c>
      <c r="N812" s="6" t="s">
        <v>5383</v>
      </c>
      <c r="O812" s="11"/>
      <c r="P812" s="11"/>
      <c r="Q812" s="6" t="s">
        <v>50</v>
      </c>
      <c r="R812" s="9" t="b">
        <v>1</v>
      </c>
      <c r="S812" s="9" t="b">
        <v>1</v>
      </c>
      <c r="T812" s="6" t="s">
        <v>3071</v>
      </c>
      <c r="U812" s="17" t="str">
        <f>INDEX(Data!U:U,MATCH($D812,Data!$D:$D,0))</f>
        <v>59082-00004</v>
      </c>
      <c r="V812" s="17" t="str">
        <f>INDEX(Data!V:V,MATCH($D812,Data!$D:$D,0))</f>
        <v/>
      </c>
      <c r="W812" s="17" t="str">
        <f>INDEX(Data!W:W,MATCH($D812,Data!$D:$D,0))</f>
        <v/>
      </c>
      <c r="X812" s="17" t="str">
        <f>INDEX(Data!X:X,MATCH($D812,Data!$D:$D,0))</f>
        <v/>
      </c>
      <c r="Y812" s="17" t="str">
        <f>INDEX(Data!Y:Y,MATCH($D812,Data!$D:$D,0))</f>
        <v/>
      </c>
      <c r="Z812" s="17" t="str">
        <f>INDEX(Data!Z:Z,MATCH($D812,Data!$D:$D,0))</f>
        <v/>
      </c>
      <c r="AA812" s="17" t="str">
        <f>INDEX(Data!AA:AA,MATCH($D812,Data!$D:$D,0))</f>
        <v/>
      </c>
      <c r="AB812" s="17" t="str">
        <f>INDEX(Data!AB:AB,MATCH($D812,Data!$D:$D,0))</f>
        <v/>
      </c>
      <c r="AC812" s="17" t="str">
        <f>INDEX(Data!AC:AC,MATCH($D812,Data!$D:$D,0))</f>
        <v/>
      </c>
      <c r="AD812" s="17" t="str">
        <f>INDEX(Data!AD:AD,MATCH($D812,Data!$D:$D,0))</f>
        <v/>
      </c>
      <c r="AE812" s="17" t="str">
        <f>INDEX(Data!AE:AE,MATCH($D812,Data!$D:$D,0))</f>
        <v/>
      </c>
      <c r="AF812" s="17" t="str">
        <f>INDEX(Data!AF:AF,MATCH($D812,Data!$D:$D,0))</f>
        <v/>
      </c>
      <c r="AG812" s="17" t="str">
        <f>INDEX(Data!AG:AG,MATCH($D812,Data!$D:$D,0))</f>
        <v/>
      </c>
      <c r="AH812" s="17" t="str">
        <f>INDEX(Data!AH:AH,MATCH($D812,Data!$D:$D,0))</f>
        <v/>
      </c>
      <c r="AI812" s="17" t="str">
        <f>INDEX(Data!AI:AI,MATCH($D812,Data!$D:$D,0))</f>
        <v/>
      </c>
      <c r="AJ812" s="17" t="str">
        <f>INDEX(Data!AJ:AJ,MATCH($D812,Data!$D:$D,0))</f>
        <v/>
      </c>
      <c r="AK812" s="10">
        <v>17</v>
      </c>
      <c r="AL812" s="10">
        <v>19</v>
      </c>
      <c r="AM812" s="6" t="s">
        <v>475</v>
      </c>
      <c r="AN812" s="6" t="s">
        <v>2800</v>
      </c>
      <c r="AO812" s="6" t="s">
        <v>3026</v>
      </c>
      <c r="AP812" s="6" t="s">
        <v>2801</v>
      </c>
      <c r="AQ812" s="18" t="s">
        <v>9465</v>
      </c>
      <c r="AR812" s="11" t="str">
        <f t="shared" si="195"/>
        <v>2W Distributor Bike</v>
      </c>
      <c r="AS812" s="11" t="str">
        <f t="shared" si="196"/>
        <v>2W Distributor - Moto</v>
      </c>
      <c r="AT812" s="11" t="str">
        <f t="shared" si="197"/>
        <v>2W Distributor</v>
      </c>
      <c r="AU812" s="11" t="str">
        <f t="shared" si="198"/>
        <v>H2</v>
      </c>
      <c r="AV812" s="11" t="str">
        <f t="shared" si="198"/>
        <v>International - Bike</v>
      </c>
      <c r="AW812" s="11" t="str">
        <f t="shared" si="199"/>
        <v>International - Moto</v>
      </c>
      <c r="AX812" s="11" t="str">
        <f t="shared" si="200"/>
        <v>International - AS</v>
      </c>
      <c r="AY812" s="11" t="str">
        <f t="shared" si="200"/>
        <v>International</v>
      </c>
      <c r="AZ812" s="11" t="str">
        <f t="shared" si="200"/>
        <v>International - New</v>
      </c>
      <c r="BA812" s="11" t="str">
        <f t="shared" si="201"/>
        <v>Mecanic Sport</v>
      </c>
      <c r="BB812" s="11" t="str">
        <f t="shared" si="202"/>
        <v>Moto Dealers</v>
      </c>
      <c r="BC812" s="11" t="str">
        <f t="shared" si="202"/>
        <v>Motonet</v>
      </c>
      <c r="BD812" s="11" t="str">
        <f t="shared" si="203"/>
        <v>Pierce AB</v>
      </c>
      <c r="BE812" s="11" t="str">
        <f t="shared" si="204"/>
        <v>Retail</v>
      </c>
      <c r="BF812" s="11" t="str">
        <f t="shared" si="205"/>
        <v>TREK</v>
      </c>
      <c r="BG812" s="11" t="s">
        <v>3072</v>
      </c>
      <c r="BH812" s="11" t="str">
        <f t="shared" si="206"/>
        <v>https://fs.amplifi.io//file?id=079b725d-f7bc-4391-8e02-1dfe18800d7c&amp;variant=thumb&amp;extension=png</v>
      </c>
      <c r="BI812" s="11" t="s">
        <v>3072</v>
      </c>
      <c r="BJ812" s="11"/>
      <c r="BK812" s="11"/>
      <c r="BL812" s="11"/>
      <c r="BM812" s="11"/>
      <c r="BN812" s="11"/>
      <c r="BO812" s="11"/>
      <c r="BP812" s="11"/>
      <c r="BQ812" s="11"/>
      <c r="BR812" s="11"/>
      <c r="BS812" s="11"/>
    </row>
    <row r="813" spans="1:71" x14ac:dyDescent="0.2">
      <c r="A813" s="16">
        <f t="shared" si="207"/>
        <v>812</v>
      </c>
      <c r="B813" s="11" t="str">
        <f t="shared" si="209"/>
        <v>59082-00005</v>
      </c>
      <c r="C813" s="11" t="str">
        <f t="shared" si="209"/>
        <v>59082-00005</v>
      </c>
      <c r="D813" s="7" t="s">
        <v>3073</v>
      </c>
      <c r="E813" s="6" t="s">
        <v>2846</v>
      </c>
      <c r="F813" s="11" t="s">
        <v>8991</v>
      </c>
      <c r="G813" s="17" t="str">
        <f>INDEX(Data!G:G,MATCH($D813,Data!$D:$D,0))</f>
        <v>RC2/AC2/ST2</v>
      </c>
      <c r="H813" s="17" t="str">
        <f>INDEX(Data!H:H,MATCH($D813,Data!$D:$D,0))</f>
        <v>Replacement</v>
      </c>
      <c r="I813" s="6" t="s">
        <v>2799</v>
      </c>
      <c r="J813" s="6" t="s">
        <v>5331</v>
      </c>
      <c r="K813" s="6" t="s">
        <v>5333</v>
      </c>
      <c r="L813" s="6" t="s">
        <v>8992</v>
      </c>
      <c r="M813" s="6" t="s">
        <v>5349</v>
      </c>
      <c r="N813" s="6" t="s">
        <v>5383</v>
      </c>
      <c r="O813" s="11"/>
      <c r="P813" s="11"/>
      <c r="Q813" s="6" t="s">
        <v>3074</v>
      </c>
      <c r="R813" s="9" t="b">
        <v>1</v>
      </c>
      <c r="S813" s="9" t="b">
        <v>1</v>
      </c>
      <c r="T813" s="6" t="s">
        <v>3073</v>
      </c>
      <c r="U813" s="17" t="str">
        <f>INDEX(Data!U:U,MATCH($D813,Data!$D:$D,0))</f>
        <v>59082-00005</v>
      </c>
      <c r="V813" s="17" t="str">
        <f>INDEX(Data!V:V,MATCH($D813,Data!$D:$D,0))</f>
        <v/>
      </c>
      <c r="W813" s="17" t="str">
        <f>INDEX(Data!W:W,MATCH($D813,Data!$D:$D,0))</f>
        <v/>
      </c>
      <c r="X813" s="17" t="str">
        <f>INDEX(Data!X:X,MATCH($D813,Data!$D:$D,0))</f>
        <v/>
      </c>
      <c r="Y813" s="17" t="str">
        <f>INDEX(Data!Y:Y,MATCH($D813,Data!$D:$D,0))</f>
        <v/>
      </c>
      <c r="Z813" s="17" t="str">
        <f>INDEX(Data!Z:Z,MATCH($D813,Data!$D:$D,0))</f>
        <v/>
      </c>
      <c r="AA813" s="17" t="str">
        <f>INDEX(Data!AA:AA,MATCH($D813,Data!$D:$D,0))</f>
        <v/>
      </c>
      <c r="AB813" s="17" t="str">
        <f>INDEX(Data!AB:AB,MATCH($D813,Data!$D:$D,0))</f>
        <v/>
      </c>
      <c r="AC813" s="17" t="str">
        <f>INDEX(Data!AC:AC,MATCH($D813,Data!$D:$D,0))</f>
        <v/>
      </c>
      <c r="AD813" s="17" t="str">
        <f>INDEX(Data!AD:AD,MATCH($D813,Data!$D:$D,0))</f>
        <v/>
      </c>
      <c r="AE813" s="17" t="str">
        <f>INDEX(Data!AE:AE,MATCH($D813,Data!$D:$D,0))</f>
        <v/>
      </c>
      <c r="AF813" s="17" t="str">
        <f>INDEX(Data!AF:AF,MATCH($D813,Data!$D:$D,0))</f>
        <v/>
      </c>
      <c r="AG813" s="17" t="str">
        <f>INDEX(Data!AG:AG,MATCH($D813,Data!$D:$D,0))</f>
        <v/>
      </c>
      <c r="AH813" s="17" t="str">
        <f>INDEX(Data!AH:AH,MATCH($D813,Data!$D:$D,0))</f>
        <v/>
      </c>
      <c r="AI813" s="17" t="str">
        <f>INDEX(Data!AI:AI,MATCH($D813,Data!$D:$D,0))</f>
        <v/>
      </c>
      <c r="AJ813" s="17" t="str">
        <f>INDEX(Data!AJ:AJ,MATCH($D813,Data!$D:$D,0))</f>
        <v/>
      </c>
      <c r="AK813" s="10">
        <v>17</v>
      </c>
      <c r="AL813" s="10">
        <v>19</v>
      </c>
      <c r="AM813" s="6" t="s">
        <v>475</v>
      </c>
      <c r="AN813" s="6" t="s">
        <v>2800</v>
      </c>
      <c r="AO813" s="6" t="s">
        <v>3026</v>
      </c>
      <c r="AP813" s="6" t="s">
        <v>2801</v>
      </c>
      <c r="AQ813" s="18" t="s">
        <v>9465</v>
      </c>
      <c r="AR813" s="11" t="str">
        <f t="shared" si="195"/>
        <v>2W Distributor Bike</v>
      </c>
      <c r="AS813" s="11" t="str">
        <f t="shared" si="196"/>
        <v>2W Distributor - Moto</v>
      </c>
      <c r="AT813" s="11" t="str">
        <f t="shared" si="197"/>
        <v>2W Distributor</v>
      </c>
      <c r="AU813" s="11" t="str">
        <f t="shared" si="198"/>
        <v>H2</v>
      </c>
      <c r="AV813" s="11" t="str">
        <f t="shared" si="198"/>
        <v>International - Bike</v>
      </c>
      <c r="AW813" s="11" t="str">
        <f t="shared" si="199"/>
        <v>International - Moto</v>
      </c>
      <c r="AX813" s="11" t="str">
        <f t="shared" si="200"/>
        <v>International - AS</v>
      </c>
      <c r="AY813" s="11" t="str">
        <f t="shared" si="200"/>
        <v>International</v>
      </c>
      <c r="AZ813" s="11" t="str">
        <f t="shared" si="200"/>
        <v>International - New</v>
      </c>
      <c r="BA813" s="11" t="str">
        <f t="shared" si="201"/>
        <v>Mecanic Sport</v>
      </c>
      <c r="BB813" s="11" t="str">
        <f t="shared" si="202"/>
        <v>Moto Dealers</v>
      </c>
      <c r="BC813" s="11" t="str">
        <f t="shared" si="202"/>
        <v>Motonet</v>
      </c>
      <c r="BD813" s="11" t="str">
        <f t="shared" si="203"/>
        <v>Pierce AB</v>
      </c>
      <c r="BE813" s="11" t="str">
        <f t="shared" si="204"/>
        <v>Retail</v>
      </c>
      <c r="BF813" s="11" t="str">
        <f t="shared" si="205"/>
        <v>TREK</v>
      </c>
      <c r="BG813" s="11" t="s">
        <v>3075</v>
      </c>
      <c r="BH813" s="11" t="str">
        <f t="shared" si="206"/>
        <v>https://fs.amplifi.io//file?id=bfefaa17-df01-49b3-8f25-b306e8d40d30&amp;variant=thumb&amp;extension=png</v>
      </c>
      <c r="BI813" s="11" t="s">
        <v>3075</v>
      </c>
      <c r="BJ813" s="11"/>
      <c r="BK813" s="11"/>
      <c r="BL813" s="11"/>
      <c r="BM813" s="11"/>
      <c r="BN813" s="11"/>
      <c r="BO813" s="11"/>
      <c r="BP813" s="11"/>
      <c r="BQ813" s="11"/>
      <c r="BR813" s="11"/>
      <c r="BS813" s="11"/>
    </row>
    <row r="814" spans="1:71" x14ac:dyDescent="0.2">
      <c r="A814" s="16">
        <f t="shared" si="207"/>
        <v>813</v>
      </c>
      <c r="B814" s="11" t="str">
        <f t="shared" si="209"/>
        <v>59082-00006</v>
      </c>
      <c r="C814" s="11" t="str">
        <f t="shared" si="209"/>
        <v>59082-00006</v>
      </c>
      <c r="D814" s="7" t="s">
        <v>3076</v>
      </c>
      <c r="E814" s="6" t="s">
        <v>2846</v>
      </c>
      <c r="F814" s="11" t="s">
        <v>8991</v>
      </c>
      <c r="G814" s="17" t="str">
        <f>INDEX(Data!G:G,MATCH($D814,Data!$D:$D,0))</f>
        <v>RC2/AC2/ST2</v>
      </c>
      <c r="H814" s="17" t="str">
        <f>INDEX(Data!H:H,MATCH($D814,Data!$D:$D,0))</f>
        <v>Replacement</v>
      </c>
      <c r="I814" s="6" t="s">
        <v>2799</v>
      </c>
      <c r="J814" s="6" t="s">
        <v>5331</v>
      </c>
      <c r="K814" s="6" t="s">
        <v>5333</v>
      </c>
      <c r="L814" s="6" t="s">
        <v>8992</v>
      </c>
      <c r="M814" s="6" t="s">
        <v>5349</v>
      </c>
      <c r="N814" s="6" t="s">
        <v>5383</v>
      </c>
      <c r="O814" s="11"/>
      <c r="P814" s="11"/>
      <c r="Q814" s="6" t="s">
        <v>2929</v>
      </c>
      <c r="R814" s="9" t="b">
        <v>1</v>
      </c>
      <c r="S814" s="9" t="b">
        <v>1</v>
      </c>
      <c r="T814" s="6" t="s">
        <v>3076</v>
      </c>
      <c r="U814" s="17" t="str">
        <f>INDEX(Data!U:U,MATCH($D814,Data!$D:$D,0))</f>
        <v>59082-00006</v>
      </c>
      <c r="V814" s="17" t="str">
        <f>INDEX(Data!V:V,MATCH($D814,Data!$D:$D,0))</f>
        <v/>
      </c>
      <c r="W814" s="17" t="str">
        <f>INDEX(Data!W:W,MATCH($D814,Data!$D:$D,0))</f>
        <v/>
      </c>
      <c r="X814" s="17" t="str">
        <f>INDEX(Data!X:X,MATCH($D814,Data!$D:$D,0))</f>
        <v/>
      </c>
      <c r="Y814" s="17" t="str">
        <f>INDEX(Data!Y:Y,MATCH($D814,Data!$D:$D,0))</f>
        <v/>
      </c>
      <c r="Z814" s="17" t="str">
        <f>INDEX(Data!Z:Z,MATCH($D814,Data!$D:$D,0))</f>
        <v/>
      </c>
      <c r="AA814" s="17" t="str">
        <f>INDEX(Data!AA:AA,MATCH($D814,Data!$D:$D,0))</f>
        <v/>
      </c>
      <c r="AB814" s="17" t="str">
        <f>INDEX(Data!AB:AB,MATCH($D814,Data!$D:$D,0))</f>
        <v/>
      </c>
      <c r="AC814" s="17" t="str">
        <f>INDEX(Data!AC:AC,MATCH($D814,Data!$D:$D,0))</f>
        <v/>
      </c>
      <c r="AD814" s="17" t="str">
        <f>INDEX(Data!AD:AD,MATCH($D814,Data!$D:$D,0))</f>
        <v/>
      </c>
      <c r="AE814" s="17" t="str">
        <f>INDEX(Data!AE:AE,MATCH($D814,Data!$D:$D,0))</f>
        <v/>
      </c>
      <c r="AF814" s="17" t="str">
        <f>INDEX(Data!AF:AF,MATCH($D814,Data!$D:$D,0))</f>
        <v/>
      </c>
      <c r="AG814" s="17" t="str">
        <f>INDEX(Data!AG:AG,MATCH($D814,Data!$D:$D,0))</f>
        <v/>
      </c>
      <c r="AH814" s="17" t="str">
        <f>INDEX(Data!AH:AH,MATCH($D814,Data!$D:$D,0))</f>
        <v/>
      </c>
      <c r="AI814" s="17" t="str">
        <f>INDEX(Data!AI:AI,MATCH($D814,Data!$D:$D,0))</f>
        <v/>
      </c>
      <c r="AJ814" s="17" t="str">
        <f>INDEX(Data!AJ:AJ,MATCH($D814,Data!$D:$D,0))</f>
        <v/>
      </c>
      <c r="AK814" s="10">
        <v>17</v>
      </c>
      <c r="AL814" s="10">
        <v>19</v>
      </c>
      <c r="AM814" s="6" t="s">
        <v>475</v>
      </c>
      <c r="AN814" s="6" t="s">
        <v>2800</v>
      </c>
      <c r="AO814" s="6" t="s">
        <v>3026</v>
      </c>
      <c r="AP814" s="6" t="s">
        <v>2801</v>
      </c>
      <c r="AQ814" s="18" t="s">
        <v>9465</v>
      </c>
      <c r="AR814" s="11" t="str">
        <f t="shared" si="195"/>
        <v>2W Distributor Bike</v>
      </c>
      <c r="AS814" s="11" t="str">
        <f t="shared" si="196"/>
        <v>2W Distributor - Moto</v>
      </c>
      <c r="AT814" s="11" t="str">
        <f t="shared" si="197"/>
        <v>2W Distributor</v>
      </c>
      <c r="AU814" s="11" t="str">
        <f t="shared" si="198"/>
        <v>H2</v>
      </c>
      <c r="AV814" s="11" t="str">
        <f t="shared" si="198"/>
        <v>International - Bike</v>
      </c>
      <c r="AW814" s="11" t="str">
        <f t="shared" si="199"/>
        <v>International - Moto</v>
      </c>
      <c r="AX814" s="11" t="str">
        <f t="shared" si="200"/>
        <v>International - AS</v>
      </c>
      <c r="AY814" s="11" t="str">
        <f t="shared" si="200"/>
        <v>International</v>
      </c>
      <c r="AZ814" s="11" t="str">
        <f t="shared" si="200"/>
        <v>International - New</v>
      </c>
      <c r="BA814" s="11" t="str">
        <f t="shared" si="201"/>
        <v>Mecanic Sport</v>
      </c>
      <c r="BB814" s="11" t="str">
        <f t="shared" si="202"/>
        <v>Moto Dealers</v>
      </c>
      <c r="BC814" s="11" t="str">
        <f t="shared" si="202"/>
        <v>Motonet</v>
      </c>
      <c r="BD814" s="11" t="str">
        <f t="shared" si="203"/>
        <v>Pierce AB</v>
      </c>
      <c r="BE814" s="11" t="str">
        <f t="shared" si="204"/>
        <v>Retail</v>
      </c>
      <c r="BF814" s="11" t="str">
        <f t="shared" si="205"/>
        <v>TREK</v>
      </c>
      <c r="BG814" s="11" t="s">
        <v>3077</v>
      </c>
      <c r="BH814" s="11" t="str">
        <f t="shared" si="206"/>
        <v>https://fs.amplifi.io//file?id=be10d47b-7fd7-4634-94d3-e446a5395c6a&amp;variant=thumb&amp;extension=png</v>
      </c>
      <c r="BI814" s="11" t="s">
        <v>3077</v>
      </c>
      <c r="BJ814" s="11"/>
      <c r="BK814" s="11"/>
      <c r="BL814" s="11"/>
      <c r="BM814" s="11"/>
      <c r="BN814" s="11"/>
      <c r="BO814" s="11"/>
      <c r="BP814" s="11"/>
      <c r="BQ814" s="11"/>
      <c r="BR814" s="11"/>
      <c r="BS814" s="11"/>
    </row>
    <row r="815" spans="1:71" x14ac:dyDescent="0.2">
      <c r="A815" s="16">
        <f t="shared" si="207"/>
        <v>814</v>
      </c>
      <c r="B815" s="11" t="str">
        <f t="shared" si="209"/>
        <v>59083-00001</v>
      </c>
      <c r="C815" s="11" t="str">
        <f t="shared" si="209"/>
        <v>59083-00001</v>
      </c>
      <c r="D815" s="7" t="s">
        <v>3078</v>
      </c>
      <c r="E815" s="6" t="s">
        <v>2846</v>
      </c>
      <c r="F815" s="11" t="s">
        <v>8991</v>
      </c>
      <c r="G815" s="17" t="str">
        <f>INDEX(Data!G:G,MATCH($D815,Data!$D:$D,0))</f>
        <v>RC2/AC2/ST2</v>
      </c>
      <c r="H815" s="17" t="str">
        <f>INDEX(Data!H:H,MATCH($D815,Data!$D:$D,0))</f>
        <v>Replacement</v>
      </c>
      <c r="I815" s="6" t="s">
        <v>2799</v>
      </c>
      <c r="J815" s="6" t="s">
        <v>5331</v>
      </c>
      <c r="K815" s="6" t="s">
        <v>5333</v>
      </c>
      <c r="L815" s="6" t="s">
        <v>8992</v>
      </c>
      <c r="M815" s="6" t="s">
        <v>5349</v>
      </c>
      <c r="N815" s="6" t="s">
        <v>5383</v>
      </c>
      <c r="O815" s="11"/>
      <c r="P815" s="11"/>
      <c r="Q815" s="6" t="s">
        <v>2812</v>
      </c>
      <c r="R815" s="9" t="b">
        <v>1</v>
      </c>
      <c r="S815" s="9" t="b">
        <v>1</v>
      </c>
      <c r="T815" s="6" t="s">
        <v>3078</v>
      </c>
      <c r="U815" s="17" t="str">
        <f>INDEX(Data!U:U,MATCH($D815,Data!$D:$D,0))</f>
        <v>59083-00001</v>
      </c>
      <c r="V815" s="17" t="str">
        <f>INDEX(Data!V:V,MATCH($D815,Data!$D:$D,0))</f>
        <v/>
      </c>
      <c r="W815" s="17" t="str">
        <f>INDEX(Data!W:W,MATCH($D815,Data!$D:$D,0))</f>
        <v/>
      </c>
      <c r="X815" s="17" t="str">
        <f>INDEX(Data!X:X,MATCH($D815,Data!$D:$D,0))</f>
        <v/>
      </c>
      <c r="Y815" s="17" t="str">
        <f>INDEX(Data!Y:Y,MATCH($D815,Data!$D:$D,0))</f>
        <v/>
      </c>
      <c r="Z815" s="17" t="str">
        <f>INDEX(Data!Z:Z,MATCH($D815,Data!$D:$D,0))</f>
        <v/>
      </c>
      <c r="AA815" s="17" t="str">
        <f>INDEX(Data!AA:AA,MATCH($D815,Data!$D:$D,0))</f>
        <v/>
      </c>
      <c r="AB815" s="17" t="str">
        <f>INDEX(Data!AB:AB,MATCH($D815,Data!$D:$D,0))</f>
        <v/>
      </c>
      <c r="AC815" s="17" t="str">
        <f>INDEX(Data!AC:AC,MATCH($D815,Data!$D:$D,0))</f>
        <v/>
      </c>
      <c r="AD815" s="17" t="str">
        <f>INDEX(Data!AD:AD,MATCH($D815,Data!$D:$D,0))</f>
        <v/>
      </c>
      <c r="AE815" s="17" t="str">
        <f>INDEX(Data!AE:AE,MATCH($D815,Data!$D:$D,0))</f>
        <v/>
      </c>
      <c r="AF815" s="17" t="str">
        <f>INDEX(Data!AF:AF,MATCH($D815,Data!$D:$D,0))</f>
        <v/>
      </c>
      <c r="AG815" s="17" t="str">
        <f>INDEX(Data!AG:AG,MATCH($D815,Data!$D:$D,0))</f>
        <v/>
      </c>
      <c r="AH815" s="17" t="str">
        <f>INDEX(Data!AH:AH,MATCH($D815,Data!$D:$D,0))</f>
        <v/>
      </c>
      <c r="AI815" s="17" t="str">
        <f>INDEX(Data!AI:AI,MATCH($D815,Data!$D:$D,0))</f>
        <v/>
      </c>
      <c r="AJ815" s="17" t="str">
        <f>INDEX(Data!AJ:AJ,MATCH($D815,Data!$D:$D,0))</f>
        <v/>
      </c>
      <c r="AK815" s="10">
        <v>39</v>
      </c>
      <c r="AL815" s="10">
        <v>41</v>
      </c>
      <c r="AM815" s="6" t="s">
        <v>475</v>
      </c>
      <c r="AN815" s="6" t="s">
        <v>2800</v>
      </c>
      <c r="AO815" s="6" t="s">
        <v>3026</v>
      </c>
      <c r="AP815" s="6" t="s">
        <v>2801</v>
      </c>
      <c r="AQ815" s="18" t="s">
        <v>9465</v>
      </c>
      <c r="AR815" s="11" t="str">
        <f t="shared" si="195"/>
        <v>2W Distributor Bike</v>
      </c>
      <c r="AS815" s="11" t="str">
        <f t="shared" si="196"/>
        <v>2W Distributor - Moto</v>
      </c>
      <c r="AT815" s="11" t="str">
        <f t="shared" si="197"/>
        <v>2W Distributor</v>
      </c>
      <c r="AU815" s="11" t="str">
        <f t="shared" si="198"/>
        <v>H2</v>
      </c>
      <c r="AV815" s="11" t="str">
        <f t="shared" si="198"/>
        <v>International - Bike</v>
      </c>
      <c r="AW815" s="11" t="str">
        <f t="shared" si="199"/>
        <v>International - Moto</v>
      </c>
      <c r="AX815" s="11" t="str">
        <f t="shared" si="200"/>
        <v>International - AS</v>
      </c>
      <c r="AY815" s="11" t="str">
        <f t="shared" si="200"/>
        <v>International</v>
      </c>
      <c r="AZ815" s="11" t="str">
        <f t="shared" si="200"/>
        <v>International - New</v>
      </c>
      <c r="BA815" s="11" t="str">
        <f t="shared" si="201"/>
        <v>Mecanic Sport</v>
      </c>
      <c r="BB815" s="11" t="str">
        <f t="shared" si="202"/>
        <v>Moto Dealers</v>
      </c>
      <c r="BC815" s="11" t="str">
        <f t="shared" si="202"/>
        <v>Motonet</v>
      </c>
      <c r="BD815" s="11" t="str">
        <f t="shared" si="203"/>
        <v>Pierce AB</v>
      </c>
      <c r="BE815" s="11" t="str">
        <f t="shared" si="204"/>
        <v>Retail</v>
      </c>
      <c r="BF815" s="11" t="str">
        <f t="shared" si="205"/>
        <v>TREK</v>
      </c>
      <c r="BG815" s="11" t="s">
        <v>3079</v>
      </c>
      <c r="BH815" s="11" t="str">
        <f t="shared" si="206"/>
        <v>https://fs.amplifi.io//file?id=07bc622d-db95-4b78-8ec3-37d015e16df4&amp;variant=thumb&amp;extension=png</v>
      </c>
      <c r="BI815" s="11" t="s">
        <v>3079</v>
      </c>
      <c r="BJ815" s="11"/>
      <c r="BK815" s="11"/>
      <c r="BL815" s="11"/>
      <c r="BM815" s="11"/>
      <c r="BN815" s="11"/>
      <c r="BO815" s="11"/>
      <c r="BP815" s="11"/>
      <c r="BQ815" s="11"/>
      <c r="BR815" s="11"/>
      <c r="BS815" s="11"/>
    </row>
    <row r="816" spans="1:71" x14ac:dyDescent="0.2">
      <c r="A816" s="16">
        <f t="shared" si="207"/>
        <v>815</v>
      </c>
      <c r="B816" s="11" t="str">
        <f t="shared" si="209"/>
        <v>59083-00002</v>
      </c>
      <c r="C816" s="11" t="str">
        <f t="shared" si="209"/>
        <v>59083-00002</v>
      </c>
      <c r="D816" s="7" t="s">
        <v>3080</v>
      </c>
      <c r="E816" s="6" t="s">
        <v>2846</v>
      </c>
      <c r="F816" s="11" t="s">
        <v>8991</v>
      </c>
      <c r="G816" s="17" t="str">
        <f>INDEX(Data!G:G,MATCH($D816,Data!$D:$D,0))</f>
        <v>RC2/AC2/ST2</v>
      </c>
      <c r="H816" s="17" t="str">
        <f>INDEX(Data!H:H,MATCH($D816,Data!$D:$D,0))</f>
        <v>Replacement</v>
      </c>
      <c r="I816" s="6" t="s">
        <v>2799</v>
      </c>
      <c r="J816" s="6" t="s">
        <v>5331</v>
      </c>
      <c r="K816" s="6" t="s">
        <v>5333</v>
      </c>
      <c r="L816" s="6" t="s">
        <v>8992</v>
      </c>
      <c r="M816" s="6" t="s">
        <v>5349</v>
      </c>
      <c r="N816" s="6" t="s">
        <v>5383</v>
      </c>
      <c r="O816" s="11"/>
      <c r="P816" s="11"/>
      <c r="Q816" s="6" t="s">
        <v>2936</v>
      </c>
      <c r="R816" s="9" t="b">
        <v>1</v>
      </c>
      <c r="S816" s="9" t="b">
        <v>1</v>
      </c>
      <c r="T816" s="6" t="s">
        <v>3080</v>
      </c>
      <c r="U816" s="17" t="str">
        <f>INDEX(Data!U:U,MATCH($D816,Data!$D:$D,0))</f>
        <v>59083-00002</v>
      </c>
      <c r="V816" s="17" t="str">
        <f>INDEX(Data!V:V,MATCH($D816,Data!$D:$D,0))</f>
        <v/>
      </c>
      <c r="W816" s="17" t="str">
        <f>INDEX(Data!W:W,MATCH($D816,Data!$D:$D,0))</f>
        <v/>
      </c>
      <c r="X816" s="17" t="str">
        <f>INDEX(Data!X:X,MATCH($D816,Data!$D:$D,0))</f>
        <v/>
      </c>
      <c r="Y816" s="17" t="str">
        <f>INDEX(Data!Y:Y,MATCH($D816,Data!$D:$D,0))</f>
        <v/>
      </c>
      <c r="Z816" s="17" t="str">
        <f>INDEX(Data!Z:Z,MATCH($D816,Data!$D:$D,0))</f>
        <v/>
      </c>
      <c r="AA816" s="17" t="str">
        <f>INDEX(Data!AA:AA,MATCH($D816,Data!$D:$D,0))</f>
        <v/>
      </c>
      <c r="AB816" s="17" t="str">
        <f>INDEX(Data!AB:AB,MATCH($D816,Data!$D:$D,0))</f>
        <v/>
      </c>
      <c r="AC816" s="17" t="str">
        <f>INDEX(Data!AC:AC,MATCH($D816,Data!$D:$D,0))</f>
        <v/>
      </c>
      <c r="AD816" s="17" t="str">
        <f>INDEX(Data!AD:AD,MATCH($D816,Data!$D:$D,0))</f>
        <v/>
      </c>
      <c r="AE816" s="17" t="str">
        <f>INDEX(Data!AE:AE,MATCH($D816,Data!$D:$D,0))</f>
        <v/>
      </c>
      <c r="AF816" s="17" t="str">
        <f>INDEX(Data!AF:AF,MATCH($D816,Data!$D:$D,0))</f>
        <v/>
      </c>
      <c r="AG816" s="17" t="str">
        <f>INDEX(Data!AG:AG,MATCH($D816,Data!$D:$D,0))</f>
        <v/>
      </c>
      <c r="AH816" s="17" t="str">
        <f>INDEX(Data!AH:AH,MATCH($D816,Data!$D:$D,0))</f>
        <v/>
      </c>
      <c r="AI816" s="17" t="str">
        <f>INDEX(Data!AI:AI,MATCH($D816,Data!$D:$D,0))</f>
        <v/>
      </c>
      <c r="AJ816" s="17" t="str">
        <f>INDEX(Data!AJ:AJ,MATCH($D816,Data!$D:$D,0))</f>
        <v/>
      </c>
      <c r="AK816" s="10">
        <v>39</v>
      </c>
      <c r="AL816" s="10">
        <v>41</v>
      </c>
      <c r="AM816" s="6" t="s">
        <v>475</v>
      </c>
      <c r="AN816" s="6" t="s">
        <v>2800</v>
      </c>
      <c r="AO816" s="6" t="s">
        <v>3026</v>
      </c>
      <c r="AP816" s="6" t="s">
        <v>2801</v>
      </c>
      <c r="AQ816" s="18" t="s">
        <v>9465</v>
      </c>
      <c r="AR816" s="11" t="str">
        <f t="shared" si="195"/>
        <v>2W Distributor Bike</v>
      </c>
      <c r="AS816" s="11" t="str">
        <f t="shared" si="196"/>
        <v>2W Distributor - Moto</v>
      </c>
      <c r="AT816" s="11" t="str">
        <f t="shared" si="197"/>
        <v>2W Distributor</v>
      </c>
      <c r="AU816" s="11" t="str">
        <f t="shared" si="198"/>
        <v>H2</v>
      </c>
      <c r="AV816" s="11" t="str">
        <f t="shared" si="198"/>
        <v>International - Bike</v>
      </c>
      <c r="AW816" s="11" t="str">
        <f t="shared" si="199"/>
        <v>International - Moto</v>
      </c>
      <c r="AX816" s="11" t="str">
        <f t="shared" si="200"/>
        <v>International - AS</v>
      </c>
      <c r="AY816" s="11" t="str">
        <f t="shared" si="200"/>
        <v>International</v>
      </c>
      <c r="AZ816" s="11" t="str">
        <f t="shared" si="200"/>
        <v>International - New</v>
      </c>
      <c r="BA816" s="11" t="str">
        <f t="shared" si="201"/>
        <v>Mecanic Sport</v>
      </c>
      <c r="BB816" s="11" t="str">
        <f t="shared" si="202"/>
        <v>Moto Dealers</v>
      </c>
      <c r="BC816" s="11" t="str">
        <f t="shared" si="202"/>
        <v>Motonet</v>
      </c>
      <c r="BD816" s="11" t="str">
        <f t="shared" si="203"/>
        <v>Pierce AB</v>
      </c>
      <c r="BE816" s="11" t="str">
        <f t="shared" si="204"/>
        <v>Retail</v>
      </c>
      <c r="BF816" s="11" t="str">
        <f t="shared" si="205"/>
        <v>TREK</v>
      </c>
      <c r="BG816" s="11" t="s">
        <v>3081</v>
      </c>
      <c r="BH816" s="11" t="str">
        <f t="shared" si="206"/>
        <v>https://fs.amplifi.io//file?id=eab15991-0e9f-415e-ba2f-98f434163285&amp;variant=thumb&amp;extension=png</v>
      </c>
      <c r="BI816" s="11" t="s">
        <v>3081</v>
      </c>
      <c r="BJ816" s="11"/>
      <c r="BK816" s="11"/>
      <c r="BL816" s="11"/>
      <c r="BM816" s="11"/>
      <c r="BN816" s="11"/>
      <c r="BO816" s="11"/>
      <c r="BP816" s="11"/>
      <c r="BQ816" s="11"/>
      <c r="BR816" s="11"/>
      <c r="BS816" s="11"/>
    </row>
    <row r="817" spans="1:71" x14ac:dyDescent="0.2">
      <c r="A817" s="16">
        <f t="shared" si="207"/>
        <v>816</v>
      </c>
      <c r="B817" s="11" t="str">
        <f t="shared" si="209"/>
        <v>59083-00004</v>
      </c>
      <c r="C817" s="11" t="str">
        <f t="shared" si="209"/>
        <v>59083-00004</v>
      </c>
      <c r="D817" s="7" t="s">
        <v>3082</v>
      </c>
      <c r="E817" s="6" t="s">
        <v>2846</v>
      </c>
      <c r="F817" s="11" t="s">
        <v>8991</v>
      </c>
      <c r="G817" s="17" t="str">
        <f>INDEX(Data!G:G,MATCH($D817,Data!$D:$D,0))</f>
        <v>RC2/AC2/ST2</v>
      </c>
      <c r="H817" s="17" t="str">
        <f>INDEX(Data!H:H,MATCH($D817,Data!$D:$D,0))</f>
        <v>Replacement</v>
      </c>
      <c r="I817" s="6" t="s">
        <v>2799</v>
      </c>
      <c r="J817" s="6" t="s">
        <v>5331</v>
      </c>
      <c r="K817" s="6" t="s">
        <v>5333</v>
      </c>
      <c r="L817" s="6" t="s">
        <v>8992</v>
      </c>
      <c r="M817" s="6" t="s">
        <v>5349</v>
      </c>
      <c r="N817" s="6" t="s">
        <v>5383</v>
      </c>
      <c r="O817" s="11"/>
      <c r="P817" s="11"/>
      <c r="Q817" s="6" t="s">
        <v>2832</v>
      </c>
      <c r="R817" s="9" t="b">
        <v>1</v>
      </c>
      <c r="S817" s="9" t="b">
        <v>1</v>
      </c>
      <c r="T817" s="6" t="s">
        <v>3082</v>
      </c>
      <c r="U817" s="17" t="str">
        <f>INDEX(Data!U:U,MATCH($D817,Data!$D:$D,0))</f>
        <v>59083-00004</v>
      </c>
      <c r="V817" s="17" t="str">
        <f>INDEX(Data!V:V,MATCH($D817,Data!$D:$D,0))</f>
        <v/>
      </c>
      <c r="W817" s="17" t="str">
        <f>INDEX(Data!W:W,MATCH($D817,Data!$D:$D,0))</f>
        <v/>
      </c>
      <c r="X817" s="17" t="str">
        <f>INDEX(Data!X:X,MATCH($D817,Data!$D:$D,0))</f>
        <v/>
      </c>
      <c r="Y817" s="17" t="str">
        <f>INDEX(Data!Y:Y,MATCH($D817,Data!$D:$D,0))</f>
        <v/>
      </c>
      <c r="Z817" s="17" t="str">
        <f>INDEX(Data!Z:Z,MATCH($D817,Data!$D:$D,0))</f>
        <v/>
      </c>
      <c r="AA817" s="17" t="str">
        <f>INDEX(Data!AA:AA,MATCH($D817,Data!$D:$D,0))</f>
        <v/>
      </c>
      <c r="AB817" s="17" t="str">
        <f>INDEX(Data!AB:AB,MATCH($D817,Data!$D:$D,0))</f>
        <v/>
      </c>
      <c r="AC817" s="17" t="str">
        <f>INDEX(Data!AC:AC,MATCH($D817,Data!$D:$D,0))</f>
        <v/>
      </c>
      <c r="AD817" s="17" t="str">
        <f>INDEX(Data!AD:AD,MATCH($D817,Data!$D:$D,0))</f>
        <v/>
      </c>
      <c r="AE817" s="17" t="str">
        <f>INDEX(Data!AE:AE,MATCH($D817,Data!$D:$D,0))</f>
        <v/>
      </c>
      <c r="AF817" s="17" t="str">
        <f>INDEX(Data!AF:AF,MATCH($D817,Data!$D:$D,0))</f>
        <v/>
      </c>
      <c r="AG817" s="17" t="str">
        <f>INDEX(Data!AG:AG,MATCH($D817,Data!$D:$D,0))</f>
        <v/>
      </c>
      <c r="AH817" s="17" t="str">
        <f>INDEX(Data!AH:AH,MATCH($D817,Data!$D:$D,0))</f>
        <v/>
      </c>
      <c r="AI817" s="17" t="str">
        <f>INDEX(Data!AI:AI,MATCH($D817,Data!$D:$D,0))</f>
        <v/>
      </c>
      <c r="AJ817" s="17" t="str">
        <f>INDEX(Data!AJ:AJ,MATCH($D817,Data!$D:$D,0))</f>
        <v/>
      </c>
      <c r="AK817" s="10">
        <v>39</v>
      </c>
      <c r="AL817" s="10">
        <v>41</v>
      </c>
      <c r="AM817" s="6" t="s">
        <v>475</v>
      </c>
      <c r="AN817" s="6" t="s">
        <v>2800</v>
      </c>
      <c r="AO817" s="6" t="s">
        <v>3026</v>
      </c>
      <c r="AP817" s="6" t="s">
        <v>2801</v>
      </c>
      <c r="AQ817" s="18" t="s">
        <v>9465</v>
      </c>
      <c r="AR817" s="11" t="str">
        <f t="shared" si="195"/>
        <v>2W Distributor Bike</v>
      </c>
      <c r="AS817" s="11" t="str">
        <f t="shared" si="196"/>
        <v>2W Distributor - Moto</v>
      </c>
      <c r="AT817" s="11" t="str">
        <f t="shared" si="197"/>
        <v>2W Distributor</v>
      </c>
      <c r="AU817" s="11" t="str">
        <f t="shared" si="198"/>
        <v>H2</v>
      </c>
      <c r="AV817" s="11" t="str">
        <f t="shared" si="198"/>
        <v>International - Bike</v>
      </c>
      <c r="AW817" s="11" t="str">
        <f t="shared" si="199"/>
        <v>International - Moto</v>
      </c>
      <c r="AX817" s="11" t="str">
        <f t="shared" si="200"/>
        <v>International - AS</v>
      </c>
      <c r="AY817" s="11" t="str">
        <f t="shared" si="200"/>
        <v>International</v>
      </c>
      <c r="AZ817" s="11" t="str">
        <f t="shared" si="200"/>
        <v>International - New</v>
      </c>
      <c r="BA817" s="11" t="str">
        <f t="shared" si="201"/>
        <v>Mecanic Sport</v>
      </c>
      <c r="BB817" s="11" t="str">
        <f t="shared" si="202"/>
        <v>Moto Dealers</v>
      </c>
      <c r="BC817" s="11" t="str">
        <f t="shared" si="202"/>
        <v>Motonet</v>
      </c>
      <c r="BD817" s="11" t="str">
        <f t="shared" si="203"/>
        <v>Pierce AB</v>
      </c>
      <c r="BE817" s="11" t="str">
        <f t="shared" si="204"/>
        <v>Retail</v>
      </c>
      <c r="BF817" s="11" t="str">
        <f t="shared" si="205"/>
        <v>TREK</v>
      </c>
      <c r="BG817" s="11" t="s">
        <v>3083</v>
      </c>
      <c r="BH817" s="11" t="str">
        <f t="shared" si="206"/>
        <v>https://fs.amplifi.io//file?id=c5923c7a-a8de-4b11-9768-8c014e742f76&amp;variant=thumb&amp;extension=png</v>
      </c>
      <c r="BI817" s="11" t="s">
        <v>3083</v>
      </c>
      <c r="BJ817" s="11"/>
      <c r="BK817" s="11"/>
      <c r="BL817" s="11"/>
      <c r="BM817" s="11"/>
      <c r="BN817" s="11"/>
      <c r="BO817" s="11"/>
      <c r="BP817" s="11"/>
      <c r="BQ817" s="11"/>
      <c r="BR817" s="11"/>
      <c r="BS817" s="11"/>
    </row>
    <row r="818" spans="1:71" x14ac:dyDescent="0.2">
      <c r="A818" s="16">
        <f t="shared" si="207"/>
        <v>817</v>
      </c>
      <c r="B818" s="11" t="str">
        <f t="shared" si="209"/>
        <v>59083-00005</v>
      </c>
      <c r="C818" s="11" t="str">
        <f t="shared" si="209"/>
        <v>59083-00005</v>
      </c>
      <c r="D818" s="7" t="s">
        <v>3084</v>
      </c>
      <c r="E818" s="6" t="s">
        <v>2846</v>
      </c>
      <c r="F818" s="11" t="s">
        <v>8991</v>
      </c>
      <c r="G818" s="17" t="str">
        <f>INDEX(Data!G:G,MATCH($D818,Data!$D:$D,0))</f>
        <v>RC2/AC2/ST2</v>
      </c>
      <c r="H818" s="17" t="str">
        <f>INDEX(Data!H:H,MATCH($D818,Data!$D:$D,0))</f>
        <v>Replacement</v>
      </c>
      <c r="I818" s="6" t="s">
        <v>2799</v>
      </c>
      <c r="J818" s="6" t="s">
        <v>5331</v>
      </c>
      <c r="K818" s="6" t="s">
        <v>5333</v>
      </c>
      <c r="L818" s="6" t="s">
        <v>8992</v>
      </c>
      <c r="M818" s="6" t="s">
        <v>5349</v>
      </c>
      <c r="N818" s="6" t="s">
        <v>5383</v>
      </c>
      <c r="O818" s="11"/>
      <c r="P818" s="11"/>
      <c r="Q818" s="6" t="s">
        <v>3045</v>
      </c>
      <c r="R818" s="9" t="b">
        <v>1</v>
      </c>
      <c r="S818" s="9" t="b">
        <v>1</v>
      </c>
      <c r="T818" s="6" t="s">
        <v>3084</v>
      </c>
      <c r="U818" s="17" t="str">
        <f>INDEX(Data!U:U,MATCH($D818,Data!$D:$D,0))</f>
        <v>59083-00005</v>
      </c>
      <c r="V818" s="17" t="str">
        <f>INDEX(Data!V:V,MATCH($D818,Data!$D:$D,0))</f>
        <v/>
      </c>
      <c r="W818" s="17" t="str">
        <f>INDEX(Data!W:W,MATCH($D818,Data!$D:$D,0))</f>
        <v/>
      </c>
      <c r="X818" s="17" t="str">
        <f>INDEX(Data!X:X,MATCH($D818,Data!$D:$D,0))</f>
        <v/>
      </c>
      <c r="Y818" s="17" t="str">
        <f>INDEX(Data!Y:Y,MATCH($D818,Data!$D:$D,0))</f>
        <v/>
      </c>
      <c r="Z818" s="17" t="str">
        <f>INDEX(Data!Z:Z,MATCH($D818,Data!$D:$D,0))</f>
        <v/>
      </c>
      <c r="AA818" s="17" t="str">
        <f>INDEX(Data!AA:AA,MATCH($D818,Data!$D:$D,0))</f>
        <v/>
      </c>
      <c r="AB818" s="17" t="str">
        <f>INDEX(Data!AB:AB,MATCH($D818,Data!$D:$D,0))</f>
        <v/>
      </c>
      <c r="AC818" s="17" t="str">
        <f>INDEX(Data!AC:AC,MATCH($D818,Data!$D:$D,0))</f>
        <v/>
      </c>
      <c r="AD818" s="17" t="str">
        <f>INDEX(Data!AD:AD,MATCH($D818,Data!$D:$D,0))</f>
        <v/>
      </c>
      <c r="AE818" s="17" t="str">
        <f>INDEX(Data!AE:AE,MATCH($D818,Data!$D:$D,0))</f>
        <v/>
      </c>
      <c r="AF818" s="17" t="str">
        <f>INDEX(Data!AF:AF,MATCH($D818,Data!$D:$D,0))</f>
        <v/>
      </c>
      <c r="AG818" s="17" t="str">
        <f>INDEX(Data!AG:AG,MATCH($D818,Data!$D:$D,0))</f>
        <v/>
      </c>
      <c r="AH818" s="17" t="str">
        <f>INDEX(Data!AH:AH,MATCH($D818,Data!$D:$D,0))</f>
        <v/>
      </c>
      <c r="AI818" s="17" t="str">
        <f>INDEX(Data!AI:AI,MATCH($D818,Data!$D:$D,0))</f>
        <v/>
      </c>
      <c r="AJ818" s="17" t="str">
        <f>INDEX(Data!AJ:AJ,MATCH($D818,Data!$D:$D,0))</f>
        <v/>
      </c>
      <c r="AK818" s="10">
        <v>39</v>
      </c>
      <c r="AL818" s="10">
        <v>41</v>
      </c>
      <c r="AM818" s="6" t="s">
        <v>475</v>
      </c>
      <c r="AN818" s="6" t="s">
        <v>2800</v>
      </c>
      <c r="AO818" s="6" t="s">
        <v>3026</v>
      </c>
      <c r="AP818" s="6" t="s">
        <v>2801</v>
      </c>
      <c r="AQ818" s="18" t="s">
        <v>9465</v>
      </c>
      <c r="AR818" s="11" t="str">
        <f t="shared" si="195"/>
        <v>2W Distributor Bike</v>
      </c>
      <c r="AS818" s="11" t="str">
        <f t="shared" si="196"/>
        <v>2W Distributor - Moto</v>
      </c>
      <c r="AT818" s="11" t="str">
        <f t="shared" si="197"/>
        <v>2W Distributor</v>
      </c>
      <c r="AU818" s="11" t="str">
        <f t="shared" si="198"/>
        <v>H2</v>
      </c>
      <c r="AV818" s="11" t="str">
        <f t="shared" si="198"/>
        <v>International - Bike</v>
      </c>
      <c r="AW818" s="11" t="str">
        <f t="shared" si="199"/>
        <v>International - Moto</v>
      </c>
      <c r="AX818" s="11" t="str">
        <f t="shared" si="200"/>
        <v>International - AS</v>
      </c>
      <c r="AY818" s="11" t="str">
        <f t="shared" si="200"/>
        <v>International</v>
      </c>
      <c r="AZ818" s="11" t="str">
        <f t="shared" si="200"/>
        <v>International - New</v>
      </c>
      <c r="BA818" s="11" t="str">
        <f t="shared" si="201"/>
        <v>Mecanic Sport</v>
      </c>
      <c r="BB818" s="11" t="str">
        <f t="shared" si="202"/>
        <v>Moto Dealers</v>
      </c>
      <c r="BC818" s="11" t="str">
        <f t="shared" si="202"/>
        <v>Motonet</v>
      </c>
      <c r="BD818" s="11" t="str">
        <f t="shared" si="203"/>
        <v>Pierce AB</v>
      </c>
      <c r="BE818" s="11" t="str">
        <f t="shared" si="204"/>
        <v>Retail</v>
      </c>
      <c r="BF818" s="11" t="str">
        <f t="shared" si="205"/>
        <v>TREK</v>
      </c>
      <c r="BG818" s="11" t="s">
        <v>3085</v>
      </c>
      <c r="BH818" s="11" t="str">
        <f t="shared" si="206"/>
        <v>https://fs.amplifi.io//file?id=b215a480-fdda-4e12-8d8d-afd0413b7c0c&amp;variant=thumb&amp;extension=png</v>
      </c>
      <c r="BI818" s="11" t="s">
        <v>3085</v>
      </c>
      <c r="BJ818" s="11"/>
      <c r="BK818" s="11"/>
      <c r="BL818" s="11"/>
      <c r="BM818" s="11"/>
      <c r="BN818" s="11"/>
      <c r="BO818" s="11"/>
      <c r="BP818" s="11"/>
      <c r="BQ818" s="11"/>
      <c r="BR818" s="11"/>
      <c r="BS818" s="11"/>
    </row>
    <row r="819" spans="1:71" x14ac:dyDescent="0.2">
      <c r="A819" s="16">
        <f t="shared" si="207"/>
        <v>818</v>
      </c>
      <c r="B819" s="11" t="str">
        <f t="shared" si="209"/>
        <v>59083-00006</v>
      </c>
      <c r="C819" s="11" t="str">
        <f t="shared" si="209"/>
        <v>59083-00006</v>
      </c>
      <c r="D819" s="7" t="s">
        <v>3086</v>
      </c>
      <c r="E819" s="6" t="s">
        <v>2846</v>
      </c>
      <c r="F819" s="11" t="s">
        <v>8991</v>
      </c>
      <c r="G819" s="17" t="str">
        <f>INDEX(Data!G:G,MATCH($D819,Data!$D:$D,0))</f>
        <v>RC2/AC2/ST2</v>
      </c>
      <c r="H819" s="17" t="str">
        <f>INDEX(Data!H:H,MATCH($D819,Data!$D:$D,0))</f>
        <v>Replacement</v>
      </c>
      <c r="I819" s="6" t="s">
        <v>2799</v>
      </c>
      <c r="J819" s="6" t="s">
        <v>5331</v>
      </c>
      <c r="K819" s="6" t="s">
        <v>5333</v>
      </c>
      <c r="L819" s="6" t="s">
        <v>8992</v>
      </c>
      <c r="M819" s="6" t="s">
        <v>5349</v>
      </c>
      <c r="N819" s="6" t="s">
        <v>5383</v>
      </c>
      <c r="O819" s="11"/>
      <c r="P819" s="11"/>
      <c r="Q819" s="6" t="s">
        <v>2835</v>
      </c>
      <c r="R819" s="9" t="b">
        <v>1</v>
      </c>
      <c r="S819" s="9" t="b">
        <v>1</v>
      </c>
      <c r="T819" s="6" t="s">
        <v>3086</v>
      </c>
      <c r="U819" s="17" t="str">
        <f>INDEX(Data!U:U,MATCH($D819,Data!$D:$D,0))</f>
        <v>59083-00006</v>
      </c>
      <c r="V819" s="17" t="str">
        <f>INDEX(Data!V:V,MATCH($D819,Data!$D:$D,0))</f>
        <v/>
      </c>
      <c r="W819" s="17" t="str">
        <f>INDEX(Data!W:W,MATCH($D819,Data!$D:$D,0))</f>
        <v/>
      </c>
      <c r="X819" s="17" t="str">
        <f>INDEX(Data!X:X,MATCH($D819,Data!$D:$D,0))</f>
        <v/>
      </c>
      <c r="Y819" s="17" t="str">
        <f>INDEX(Data!Y:Y,MATCH($D819,Data!$D:$D,0))</f>
        <v/>
      </c>
      <c r="Z819" s="17" t="str">
        <f>INDEX(Data!Z:Z,MATCH($D819,Data!$D:$D,0))</f>
        <v/>
      </c>
      <c r="AA819" s="17" t="str">
        <f>INDEX(Data!AA:AA,MATCH($D819,Data!$D:$D,0))</f>
        <v/>
      </c>
      <c r="AB819" s="17" t="str">
        <f>INDEX(Data!AB:AB,MATCH($D819,Data!$D:$D,0))</f>
        <v/>
      </c>
      <c r="AC819" s="17" t="str">
        <f>INDEX(Data!AC:AC,MATCH($D819,Data!$D:$D,0))</f>
        <v/>
      </c>
      <c r="AD819" s="17" t="str">
        <f>INDEX(Data!AD:AD,MATCH($D819,Data!$D:$D,0))</f>
        <v/>
      </c>
      <c r="AE819" s="17" t="str">
        <f>INDEX(Data!AE:AE,MATCH($D819,Data!$D:$D,0))</f>
        <v/>
      </c>
      <c r="AF819" s="17" t="str">
        <f>INDEX(Data!AF:AF,MATCH($D819,Data!$D:$D,0))</f>
        <v/>
      </c>
      <c r="AG819" s="17" t="str">
        <f>INDEX(Data!AG:AG,MATCH($D819,Data!$D:$D,0))</f>
        <v/>
      </c>
      <c r="AH819" s="17" t="str">
        <f>INDEX(Data!AH:AH,MATCH($D819,Data!$D:$D,0))</f>
        <v/>
      </c>
      <c r="AI819" s="17" t="str">
        <f>INDEX(Data!AI:AI,MATCH($D819,Data!$D:$D,0))</f>
        <v/>
      </c>
      <c r="AJ819" s="17" t="str">
        <f>INDEX(Data!AJ:AJ,MATCH($D819,Data!$D:$D,0))</f>
        <v/>
      </c>
      <c r="AK819" s="10">
        <v>39</v>
      </c>
      <c r="AL819" s="10">
        <v>41</v>
      </c>
      <c r="AM819" s="6" t="s">
        <v>475</v>
      </c>
      <c r="AN819" s="6" t="s">
        <v>2800</v>
      </c>
      <c r="AO819" s="6" t="s">
        <v>3026</v>
      </c>
      <c r="AP819" s="6" t="s">
        <v>2801</v>
      </c>
      <c r="AQ819" s="18" t="s">
        <v>9465</v>
      </c>
      <c r="AR819" s="11" t="str">
        <f t="shared" si="195"/>
        <v>2W Distributor Bike</v>
      </c>
      <c r="AS819" s="11" t="str">
        <f t="shared" si="196"/>
        <v>2W Distributor - Moto</v>
      </c>
      <c r="AT819" s="11" t="str">
        <f t="shared" si="197"/>
        <v>2W Distributor</v>
      </c>
      <c r="AU819" s="11" t="str">
        <f t="shared" si="198"/>
        <v>H2</v>
      </c>
      <c r="AV819" s="11" t="str">
        <f t="shared" si="198"/>
        <v>International - Bike</v>
      </c>
      <c r="AW819" s="11" t="str">
        <f t="shared" si="199"/>
        <v>International - Moto</v>
      </c>
      <c r="AX819" s="11" t="str">
        <f t="shared" si="200"/>
        <v>International - AS</v>
      </c>
      <c r="AY819" s="11" t="str">
        <f t="shared" si="200"/>
        <v>International</v>
      </c>
      <c r="AZ819" s="11" t="str">
        <f t="shared" si="200"/>
        <v>International - New</v>
      </c>
      <c r="BA819" s="11" t="str">
        <f t="shared" si="201"/>
        <v>Mecanic Sport</v>
      </c>
      <c r="BB819" s="11" t="str">
        <f t="shared" si="202"/>
        <v>Moto Dealers</v>
      </c>
      <c r="BC819" s="11" t="str">
        <f t="shared" si="202"/>
        <v>Motonet</v>
      </c>
      <c r="BD819" s="11" t="str">
        <f t="shared" si="203"/>
        <v>Pierce AB</v>
      </c>
      <c r="BE819" s="11" t="str">
        <f t="shared" si="204"/>
        <v>Retail</v>
      </c>
      <c r="BF819" s="11" t="str">
        <f t="shared" si="205"/>
        <v>TREK</v>
      </c>
      <c r="BG819" s="11" t="s">
        <v>3087</v>
      </c>
      <c r="BH819" s="11" t="str">
        <f t="shared" si="206"/>
        <v>https://fs.amplifi.io//file?id=eff5d095-d45d-4acb-a8d2-ef2c2a7a1282&amp;variant=thumb&amp;extension=png</v>
      </c>
      <c r="BI819" s="11" t="s">
        <v>3087</v>
      </c>
      <c r="BJ819" s="11"/>
      <c r="BK819" s="11"/>
      <c r="BL819" s="11"/>
      <c r="BM819" s="11"/>
      <c r="BN819" s="11"/>
      <c r="BO819" s="11"/>
      <c r="BP819" s="11"/>
      <c r="BQ819" s="11"/>
      <c r="BR819" s="11"/>
      <c r="BS819" s="11"/>
    </row>
    <row r="820" spans="1:71" x14ac:dyDescent="0.2">
      <c r="A820" s="16">
        <f t="shared" si="207"/>
        <v>819</v>
      </c>
      <c r="B820" s="11" t="str">
        <f t="shared" si="209"/>
        <v>59084-00001</v>
      </c>
      <c r="C820" s="11" t="str">
        <f t="shared" si="209"/>
        <v>59084-00001</v>
      </c>
      <c r="D820" s="7" t="s">
        <v>3088</v>
      </c>
      <c r="E820" s="6" t="s">
        <v>139</v>
      </c>
      <c r="F820" s="11" t="s">
        <v>8991</v>
      </c>
      <c r="G820" s="17" t="str">
        <f>INDEX(Data!G:G,MATCH($D820,Data!$D:$D,0))</f>
        <v>RC2/AC2/ST2</v>
      </c>
      <c r="H820" s="17" t="str">
        <f>INDEX(Data!H:H,MATCH($D820,Data!$D:$D,0))</f>
        <v>Standard Tear-Offs</v>
      </c>
      <c r="I820" s="6" t="s">
        <v>2799</v>
      </c>
      <c r="J820" s="6" t="s">
        <v>5331</v>
      </c>
      <c r="K820" s="6" t="s">
        <v>5333</v>
      </c>
      <c r="L820" s="6" t="s">
        <v>8992</v>
      </c>
      <c r="M820" s="6" t="s">
        <v>5350</v>
      </c>
      <c r="N820" s="6" t="s">
        <v>5381</v>
      </c>
      <c r="O820" s="11"/>
      <c r="P820" s="11"/>
      <c r="Q820" s="6" t="s">
        <v>2819</v>
      </c>
      <c r="R820" s="9" t="b">
        <v>1</v>
      </c>
      <c r="S820" s="9" t="b">
        <v>1</v>
      </c>
      <c r="T820" s="6" t="s">
        <v>3088</v>
      </c>
      <c r="U820" s="17" t="str">
        <f>INDEX(Data!U:U,MATCH($D820,Data!$D:$D,0))</f>
        <v>59084-00001</v>
      </c>
      <c r="V820" s="17" t="str">
        <f>INDEX(Data!V:V,MATCH($D820,Data!$D:$D,0))</f>
        <v/>
      </c>
      <c r="W820" s="17" t="str">
        <f>INDEX(Data!W:W,MATCH($D820,Data!$D:$D,0))</f>
        <v/>
      </c>
      <c r="X820" s="17" t="str">
        <f>INDEX(Data!X:X,MATCH($D820,Data!$D:$D,0))</f>
        <v/>
      </c>
      <c r="Y820" s="17" t="str">
        <f>INDEX(Data!Y:Y,MATCH($D820,Data!$D:$D,0))</f>
        <v/>
      </c>
      <c r="Z820" s="17" t="str">
        <f>INDEX(Data!Z:Z,MATCH($D820,Data!$D:$D,0))</f>
        <v/>
      </c>
      <c r="AA820" s="17" t="str">
        <f>INDEX(Data!AA:AA,MATCH($D820,Data!$D:$D,0))</f>
        <v/>
      </c>
      <c r="AB820" s="17" t="str">
        <f>INDEX(Data!AB:AB,MATCH($D820,Data!$D:$D,0))</f>
        <v/>
      </c>
      <c r="AC820" s="17" t="str">
        <f>INDEX(Data!AC:AC,MATCH($D820,Data!$D:$D,0))</f>
        <v/>
      </c>
      <c r="AD820" s="17" t="str">
        <f>INDEX(Data!AD:AD,MATCH($D820,Data!$D:$D,0))</f>
        <v/>
      </c>
      <c r="AE820" s="17" t="str">
        <f>INDEX(Data!AE:AE,MATCH($D820,Data!$D:$D,0))</f>
        <v/>
      </c>
      <c r="AF820" s="17" t="str">
        <f>INDEX(Data!AF:AF,MATCH($D820,Data!$D:$D,0))</f>
        <v/>
      </c>
      <c r="AG820" s="17" t="str">
        <f>INDEX(Data!AG:AG,MATCH($D820,Data!$D:$D,0))</f>
        <v/>
      </c>
      <c r="AH820" s="17" t="str">
        <f>INDEX(Data!AH:AH,MATCH($D820,Data!$D:$D,0))</f>
        <v/>
      </c>
      <c r="AI820" s="17" t="str">
        <f>INDEX(Data!AI:AI,MATCH($D820,Data!$D:$D,0))</f>
        <v/>
      </c>
      <c r="AJ820" s="17" t="str">
        <f>INDEX(Data!AJ:AJ,MATCH($D820,Data!$D:$D,0))</f>
        <v/>
      </c>
      <c r="AK820" s="10">
        <v>14</v>
      </c>
      <c r="AL820" s="10">
        <v>17</v>
      </c>
      <c r="AM820" s="6" t="s">
        <v>475</v>
      </c>
      <c r="AN820" s="6" t="s">
        <v>2820</v>
      </c>
      <c r="AO820" s="6" t="s">
        <v>3089</v>
      </c>
      <c r="AP820" s="6" t="s">
        <v>2849</v>
      </c>
      <c r="AQ820" s="18" t="s">
        <v>9465</v>
      </c>
      <c r="AR820" s="11" t="str">
        <f t="shared" si="195"/>
        <v>2W Distributor Bike</v>
      </c>
      <c r="AS820" s="11" t="str">
        <f t="shared" si="196"/>
        <v>2W Distributor - Moto</v>
      </c>
      <c r="AT820" s="11" t="str">
        <f t="shared" si="197"/>
        <v>2W Distributor</v>
      </c>
      <c r="AU820" s="11" t="str">
        <f t="shared" si="198"/>
        <v>H2</v>
      </c>
      <c r="AV820" s="11" t="str">
        <f t="shared" si="198"/>
        <v>International - Bike</v>
      </c>
      <c r="AW820" s="11" t="str">
        <f t="shared" si="199"/>
        <v>International - Moto</v>
      </c>
      <c r="AX820" s="11" t="str">
        <f t="shared" si="200"/>
        <v>International - AS</v>
      </c>
      <c r="AY820" s="11" t="str">
        <f t="shared" si="200"/>
        <v>International</v>
      </c>
      <c r="AZ820" s="11" t="str">
        <f t="shared" si="200"/>
        <v>International - New</v>
      </c>
      <c r="BA820" s="11" t="str">
        <f t="shared" si="201"/>
        <v>Mecanic Sport</v>
      </c>
      <c r="BB820" s="11" t="str">
        <f t="shared" si="202"/>
        <v>Moto Dealers</v>
      </c>
      <c r="BC820" s="11" t="str">
        <f t="shared" si="202"/>
        <v>Motonet</v>
      </c>
      <c r="BD820" s="11" t="str">
        <f t="shared" si="203"/>
        <v>Pierce AB</v>
      </c>
      <c r="BE820" s="11" t="str">
        <f t="shared" si="204"/>
        <v>Retail</v>
      </c>
      <c r="BF820" s="11" t="str">
        <f t="shared" si="205"/>
        <v>TREK</v>
      </c>
      <c r="BG820" s="11" t="s">
        <v>3090</v>
      </c>
      <c r="BH820" s="11" t="str">
        <f t="shared" si="206"/>
        <v>https://fs.amplifi.io//file?id=a357a685-3535-4273-851b-987b51df8a23&amp;variant=thumb&amp;extension=png</v>
      </c>
      <c r="BI820" s="11" t="s">
        <v>3090</v>
      </c>
      <c r="BJ820" s="11"/>
      <c r="BK820" s="11"/>
      <c r="BL820" s="11"/>
      <c r="BM820" s="11"/>
      <c r="BN820" s="11"/>
      <c r="BO820" s="11"/>
      <c r="BP820" s="11"/>
      <c r="BQ820" s="11"/>
      <c r="BR820" s="11"/>
      <c r="BS820" s="11"/>
    </row>
    <row r="821" spans="1:71" x14ac:dyDescent="0.2">
      <c r="A821" s="16">
        <f t="shared" si="207"/>
        <v>820</v>
      </c>
      <c r="B821" s="11" t="str">
        <f t="shared" si="209"/>
        <v>59085-00001</v>
      </c>
      <c r="C821" s="11" t="str">
        <f t="shared" si="209"/>
        <v>59085-00001</v>
      </c>
      <c r="D821" s="7" t="s">
        <v>3091</v>
      </c>
      <c r="E821" s="6" t="s">
        <v>139</v>
      </c>
      <c r="F821" s="11" t="s">
        <v>8991</v>
      </c>
      <c r="G821" s="17" t="str">
        <f>INDEX(Data!G:G,MATCH($D821,Data!$D:$D,0))</f>
        <v>RC2/AC2/ST2</v>
      </c>
      <c r="H821" s="17" t="str">
        <f>INDEX(Data!H:H,MATCH($D821,Data!$D:$D,0))</f>
        <v>Standard Tear-Offs</v>
      </c>
      <c r="I821" s="6" t="s">
        <v>2799</v>
      </c>
      <c r="J821" s="6" t="s">
        <v>5331</v>
      </c>
      <c r="K821" s="6" t="s">
        <v>5333</v>
      </c>
      <c r="L821" s="6" t="s">
        <v>8992</v>
      </c>
      <c r="M821" s="6" t="s">
        <v>5350</v>
      </c>
      <c r="N821" s="6" t="s">
        <v>5381</v>
      </c>
      <c r="O821" s="11"/>
      <c r="P821" s="11"/>
      <c r="Q821" s="6" t="s">
        <v>2852</v>
      </c>
      <c r="R821" s="9" t="b">
        <v>1</v>
      </c>
      <c r="S821" s="9" t="b">
        <v>1</v>
      </c>
      <c r="T821" s="6" t="s">
        <v>3091</v>
      </c>
      <c r="U821" s="17" t="str">
        <f>INDEX(Data!U:U,MATCH($D821,Data!$D:$D,0))</f>
        <v>59085-00001</v>
      </c>
      <c r="V821" s="17" t="str">
        <f>INDEX(Data!V:V,MATCH($D821,Data!$D:$D,0))</f>
        <v/>
      </c>
      <c r="W821" s="17" t="str">
        <f>INDEX(Data!W:W,MATCH($D821,Data!$D:$D,0))</f>
        <v/>
      </c>
      <c r="X821" s="17" t="str">
        <f>INDEX(Data!X:X,MATCH($D821,Data!$D:$D,0))</f>
        <v/>
      </c>
      <c r="Y821" s="17" t="str">
        <f>INDEX(Data!Y:Y,MATCH($D821,Data!$D:$D,0))</f>
        <v/>
      </c>
      <c r="Z821" s="17" t="str">
        <f>INDEX(Data!Z:Z,MATCH($D821,Data!$D:$D,0))</f>
        <v/>
      </c>
      <c r="AA821" s="17" t="str">
        <f>INDEX(Data!AA:AA,MATCH($D821,Data!$D:$D,0))</f>
        <v/>
      </c>
      <c r="AB821" s="17" t="str">
        <f>INDEX(Data!AB:AB,MATCH($D821,Data!$D:$D,0))</f>
        <v/>
      </c>
      <c r="AC821" s="17" t="str">
        <f>INDEX(Data!AC:AC,MATCH($D821,Data!$D:$D,0))</f>
        <v/>
      </c>
      <c r="AD821" s="17" t="str">
        <f>INDEX(Data!AD:AD,MATCH($D821,Data!$D:$D,0))</f>
        <v/>
      </c>
      <c r="AE821" s="17" t="str">
        <f>INDEX(Data!AE:AE,MATCH($D821,Data!$D:$D,0))</f>
        <v/>
      </c>
      <c r="AF821" s="17" t="str">
        <f>INDEX(Data!AF:AF,MATCH($D821,Data!$D:$D,0))</f>
        <v/>
      </c>
      <c r="AG821" s="17" t="str">
        <f>INDEX(Data!AG:AG,MATCH($D821,Data!$D:$D,0))</f>
        <v/>
      </c>
      <c r="AH821" s="17" t="str">
        <f>INDEX(Data!AH:AH,MATCH($D821,Data!$D:$D,0))</f>
        <v/>
      </c>
      <c r="AI821" s="17" t="str">
        <f>INDEX(Data!AI:AI,MATCH($D821,Data!$D:$D,0))</f>
        <v/>
      </c>
      <c r="AJ821" s="17" t="str">
        <f>INDEX(Data!AJ:AJ,MATCH($D821,Data!$D:$D,0))</f>
        <v/>
      </c>
      <c r="AK821" s="10">
        <v>30</v>
      </c>
      <c r="AL821" s="10">
        <v>33</v>
      </c>
      <c r="AM821" s="6" t="s">
        <v>475</v>
      </c>
      <c r="AN821" s="6" t="s">
        <v>2820</v>
      </c>
      <c r="AO821" s="6" t="s">
        <v>3092</v>
      </c>
      <c r="AP821" s="6" t="s">
        <v>2854</v>
      </c>
      <c r="AQ821" s="18" t="s">
        <v>9465</v>
      </c>
      <c r="AR821" s="11" t="str">
        <f t="shared" si="195"/>
        <v>2W Distributor Bike</v>
      </c>
      <c r="AS821" s="11" t="str">
        <f t="shared" si="196"/>
        <v>2W Distributor - Moto</v>
      </c>
      <c r="AT821" s="11" t="str">
        <f t="shared" si="197"/>
        <v>2W Distributor</v>
      </c>
      <c r="AU821" s="11" t="str">
        <f t="shared" si="198"/>
        <v>H2</v>
      </c>
      <c r="AV821" s="11" t="str">
        <f t="shared" si="198"/>
        <v>International - Bike</v>
      </c>
      <c r="AW821" s="11" t="str">
        <f t="shared" si="199"/>
        <v>International - Moto</v>
      </c>
      <c r="AX821" s="11" t="str">
        <f t="shared" si="200"/>
        <v>International - AS</v>
      </c>
      <c r="AY821" s="11" t="str">
        <f t="shared" si="200"/>
        <v>International</v>
      </c>
      <c r="AZ821" s="11" t="str">
        <f t="shared" si="200"/>
        <v>International - New</v>
      </c>
      <c r="BA821" s="11" t="str">
        <f t="shared" si="201"/>
        <v>Mecanic Sport</v>
      </c>
      <c r="BB821" s="11" t="str">
        <f t="shared" si="202"/>
        <v>Moto Dealers</v>
      </c>
      <c r="BC821" s="11" t="str">
        <f t="shared" si="202"/>
        <v>Motonet</v>
      </c>
      <c r="BD821" s="11" t="str">
        <f t="shared" si="203"/>
        <v>Pierce AB</v>
      </c>
      <c r="BE821" s="11" t="str">
        <f t="shared" si="204"/>
        <v>Retail</v>
      </c>
      <c r="BF821" s="11" t="str">
        <f t="shared" si="205"/>
        <v>TREK</v>
      </c>
      <c r="BG821" s="11" t="s">
        <v>3093</v>
      </c>
      <c r="BH821" s="11" t="str">
        <f t="shared" si="206"/>
        <v>https://fs.amplifi.io//file?id=1723a9f4-9da4-4925-87fd-90ed0ddc3f33&amp;variant=thumb&amp;extension=png</v>
      </c>
      <c r="BI821" s="11" t="s">
        <v>3093</v>
      </c>
      <c r="BJ821" s="11"/>
      <c r="BK821" s="11"/>
      <c r="BL821" s="11"/>
      <c r="BM821" s="11"/>
      <c r="BN821" s="11"/>
      <c r="BO821" s="11"/>
      <c r="BP821" s="11"/>
      <c r="BQ821" s="11"/>
      <c r="BR821" s="11"/>
      <c r="BS821" s="11"/>
    </row>
    <row r="822" spans="1:71" x14ac:dyDescent="0.2">
      <c r="A822" s="16">
        <f t="shared" si="207"/>
        <v>821</v>
      </c>
      <c r="B822" s="11" t="str">
        <f t="shared" ref="B822:C841" si="210">C822</f>
        <v>59086-00001</v>
      </c>
      <c r="C822" s="11" t="str">
        <f t="shared" si="210"/>
        <v>59086-00001</v>
      </c>
      <c r="D822" s="7" t="s">
        <v>3094</v>
      </c>
      <c r="E822" s="6" t="s">
        <v>139</v>
      </c>
      <c r="F822" s="11" t="s">
        <v>8991</v>
      </c>
      <c r="G822" s="17" t="str">
        <f>INDEX(Data!G:G,MATCH($D822,Data!$D:$D,0))</f>
        <v>RC2/AC2/ST2</v>
      </c>
      <c r="H822" s="17" t="str">
        <f>INDEX(Data!H:H,MATCH($D822,Data!$D:$D,0))</f>
        <v>Laminated Tear-Offs</v>
      </c>
      <c r="I822" s="6" t="s">
        <v>2799</v>
      </c>
      <c r="J822" s="6" t="s">
        <v>5331</v>
      </c>
      <c r="K822" s="6" t="s">
        <v>5333</v>
      </c>
      <c r="L822" s="6" t="s">
        <v>8992</v>
      </c>
      <c r="M822" s="6" t="s">
        <v>5350</v>
      </c>
      <c r="N822" s="6" t="s">
        <v>5384</v>
      </c>
      <c r="O822" s="11"/>
      <c r="P822" s="11"/>
      <c r="Q822" s="6" t="s">
        <v>2858</v>
      </c>
      <c r="R822" s="9" t="b">
        <v>1</v>
      </c>
      <c r="S822" s="9" t="b">
        <v>1</v>
      </c>
      <c r="T822" s="6" t="s">
        <v>3094</v>
      </c>
      <c r="U822" s="17" t="str">
        <f>INDEX(Data!U:U,MATCH($D822,Data!$D:$D,0))</f>
        <v>59086-00001</v>
      </c>
      <c r="V822" s="17" t="str">
        <f>INDEX(Data!V:V,MATCH($D822,Data!$D:$D,0))</f>
        <v/>
      </c>
      <c r="W822" s="17" t="str">
        <f>INDEX(Data!W:W,MATCH($D822,Data!$D:$D,0))</f>
        <v/>
      </c>
      <c r="X822" s="17" t="str">
        <f>INDEX(Data!X:X,MATCH($D822,Data!$D:$D,0))</f>
        <v/>
      </c>
      <c r="Y822" s="17" t="str">
        <f>INDEX(Data!Y:Y,MATCH($D822,Data!$D:$D,0))</f>
        <v/>
      </c>
      <c r="Z822" s="17" t="str">
        <f>INDEX(Data!Z:Z,MATCH($D822,Data!$D:$D,0))</f>
        <v/>
      </c>
      <c r="AA822" s="17" t="str">
        <f>INDEX(Data!AA:AA,MATCH($D822,Data!$D:$D,0))</f>
        <v/>
      </c>
      <c r="AB822" s="17" t="str">
        <f>INDEX(Data!AB:AB,MATCH($D822,Data!$D:$D,0))</f>
        <v/>
      </c>
      <c r="AC822" s="17" t="str">
        <f>INDEX(Data!AC:AC,MATCH($D822,Data!$D:$D,0))</f>
        <v/>
      </c>
      <c r="AD822" s="17" t="str">
        <f>INDEX(Data!AD:AD,MATCH($D822,Data!$D:$D,0))</f>
        <v/>
      </c>
      <c r="AE822" s="17" t="str">
        <f>INDEX(Data!AE:AE,MATCH($D822,Data!$D:$D,0))</f>
        <v/>
      </c>
      <c r="AF822" s="17" t="str">
        <f>INDEX(Data!AF:AF,MATCH($D822,Data!$D:$D,0))</f>
        <v/>
      </c>
      <c r="AG822" s="17" t="str">
        <f>INDEX(Data!AG:AG,MATCH($D822,Data!$D:$D,0))</f>
        <v/>
      </c>
      <c r="AH822" s="17" t="str">
        <f>INDEX(Data!AH:AH,MATCH($D822,Data!$D:$D,0))</f>
        <v/>
      </c>
      <c r="AI822" s="17" t="str">
        <f>INDEX(Data!AI:AI,MATCH($D822,Data!$D:$D,0))</f>
        <v/>
      </c>
      <c r="AJ822" s="17" t="str">
        <f>INDEX(Data!AJ:AJ,MATCH($D822,Data!$D:$D,0))</f>
        <v/>
      </c>
      <c r="AK822" s="10">
        <v>13</v>
      </c>
      <c r="AL822" s="10">
        <v>16</v>
      </c>
      <c r="AM822" s="6" t="s">
        <v>1895</v>
      </c>
      <c r="AN822" s="6" t="s">
        <v>2820</v>
      </c>
      <c r="AO822" s="6" t="s">
        <v>3095</v>
      </c>
      <c r="AP822" s="6" t="s">
        <v>2860</v>
      </c>
      <c r="AQ822" s="18" t="s">
        <v>9465</v>
      </c>
      <c r="AR822" s="11" t="str">
        <f t="shared" si="195"/>
        <v>2W Distributor Bike</v>
      </c>
      <c r="AS822" s="11" t="str">
        <f t="shared" si="196"/>
        <v>2W Distributor - Moto</v>
      </c>
      <c r="AT822" s="11" t="str">
        <f t="shared" si="197"/>
        <v>2W Distributor</v>
      </c>
      <c r="AU822" s="11" t="str">
        <f t="shared" si="198"/>
        <v>H2</v>
      </c>
      <c r="AV822" s="11" t="str">
        <f t="shared" si="198"/>
        <v>International - Bike</v>
      </c>
      <c r="AW822" s="11" t="str">
        <f t="shared" si="199"/>
        <v>International - Moto</v>
      </c>
      <c r="AX822" s="11" t="str">
        <f t="shared" si="200"/>
        <v>International - AS</v>
      </c>
      <c r="AY822" s="11" t="str">
        <f t="shared" si="200"/>
        <v>International</v>
      </c>
      <c r="AZ822" s="11" t="str">
        <f t="shared" si="200"/>
        <v>International - New</v>
      </c>
      <c r="BA822" s="11" t="str">
        <f t="shared" si="201"/>
        <v>Mecanic Sport</v>
      </c>
      <c r="BB822" s="11" t="str">
        <f t="shared" si="202"/>
        <v>Moto Dealers</v>
      </c>
      <c r="BC822" s="11" t="str">
        <f t="shared" si="202"/>
        <v>Motonet</v>
      </c>
      <c r="BD822" s="11" t="str">
        <f t="shared" si="203"/>
        <v>Pierce AB</v>
      </c>
      <c r="BE822" s="11" t="str">
        <f t="shared" si="204"/>
        <v>Retail</v>
      </c>
      <c r="BF822" s="11" t="str">
        <f t="shared" si="205"/>
        <v>TREK</v>
      </c>
      <c r="BG822" s="11" t="s">
        <v>3096</v>
      </c>
      <c r="BH822" s="11" t="str">
        <f t="shared" si="206"/>
        <v>https://fs.amplifi.io//file?id=52473e1a-c2c6-4b94-9653-c256e7b80706&amp;variant=thumb&amp;extension=png</v>
      </c>
      <c r="BI822" s="11" t="s">
        <v>3096</v>
      </c>
      <c r="BJ822" s="11"/>
      <c r="BK822" s="11"/>
      <c r="BL822" s="11"/>
      <c r="BM822" s="11"/>
      <c r="BN822" s="11"/>
      <c r="BO822" s="11"/>
      <c r="BP822" s="11"/>
      <c r="BQ822" s="11"/>
      <c r="BR822" s="11"/>
      <c r="BS822" s="11"/>
    </row>
    <row r="823" spans="1:71" x14ac:dyDescent="0.2">
      <c r="A823" s="16">
        <f t="shared" si="207"/>
        <v>822</v>
      </c>
      <c r="B823" s="11" t="str">
        <f t="shared" si="210"/>
        <v>59090-00001</v>
      </c>
      <c r="C823" s="11" t="str">
        <f t="shared" si="210"/>
        <v>59090-00001</v>
      </c>
      <c r="D823" s="7" t="s">
        <v>3097</v>
      </c>
      <c r="E823" s="6" t="s">
        <v>139</v>
      </c>
      <c r="F823" s="11" t="s">
        <v>8991</v>
      </c>
      <c r="G823" s="17" t="str">
        <f>INDEX(Data!G:G,MATCH($D823,Data!$D:$D,0))</f>
        <v>RC2/AC2/ST2 PLUS</v>
      </c>
      <c r="H823" s="17" t="str">
        <f>INDEX(Data!H:H,MATCH($D823,Data!$D:$D,0))</f>
        <v>Replacement</v>
      </c>
      <c r="I823" s="6" t="s">
        <v>2799</v>
      </c>
      <c r="J823" s="6" t="s">
        <v>5331</v>
      </c>
      <c r="K823" s="6" t="s">
        <v>5333</v>
      </c>
      <c r="L823" s="6" t="s">
        <v>8992</v>
      </c>
      <c r="M823" s="6" t="s">
        <v>5349</v>
      </c>
      <c r="N823" s="6" t="s">
        <v>638</v>
      </c>
      <c r="O823" s="11"/>
      <c r="P823" s="11"/>
      <c r="Q823" s="6" t="s">
        <v>638</v>
      </c>
      <c r="R823" s="9" t="b">
        <v>1</v>
      </c>
      <c r="S823" s="9" t="b">
        <v>1</v>
      </c>
      <c r="T823" s="6" t="s">
        <v>3097</v>
      </c>
      <c r="U823" s="17" t="str">
        <f>INDEX(Data!U:U,MATCH($D823,Data!$D:$D,0))</f>
        <v>59090-00001</v>
      </c>
      <c r="V823" s="17" t="str">
        <f>INDEX(Data!V:V,MATCH($D823,Data!$D:$D,0))</f>
        <v/>
      </c>
      <c r="W823" s="17" t="str">
        <f>INDEX(Data!W:W,MATCH($D823,Data!$D:$D,0))</f>
        <v/>
      </c>
      <c r="X823" s="17" t="str">
        <f>INDEX(Data!X:X,MATCH($D823,Data!$D:$D,0))</f>
        <v/>
      </c>
      <c r="Y823" s="17" t="str">
        <f>INDEX(Data!Y:Y,MATCH($D823,Data!$D:$D,0))</f>
        <v/>
      </c>
      <c r="Z823" s="17" t="str">
        <f>INDEX(Data!Z:Z,MATCH($D823,Data!$D:$D,0))</f>
        <v/>
      </c>
      <c r="AA823" s="17" t="str">
        <f>INDEX(Data!AA:AA,MATCH($D823,Data!$D:$D,0))</f>
        <v/>
      </c>
      <c r="AB823" s="17" t="str">
        <f>INDEX(Data!AB:AB,MATCH($D823,Data!$D:$D,0))</f>
        <v/>
      </c>
      <c r="AC823" s="17" t="str">
        <f>INDEX(Data!AC:AC,MATCH($D823,Data!$D:$D,0))</f>
        <v/>
      </c>
      <c r="AD823" s="17" t="str">
        <f>INDEX(Data!AD:AD,MATCH($D823,Data!$D:$D,0))</f>
        <v/>
      </c>
      <c r="AE823" s="17" t="str">
        <f>INDEX(Data!AE:AE,MATCH($D823,Data!$D:$D,0))</f>
        <v/>
      </c>
      <c r="AF823" s="17" t="str">
        <f>INDEX(Data!AF:AF,MATCH($D823,Data!$D:$D,0))</f>
        <v/>
      </c>
      <c r="AG823" s="17" t="str">
        <f>INDEX(Data!AG:AG,MATCH($D823,Data!$D:$D,0))</f>
        <v/>
      </c>
      <c r="AH823" s="17" t="str">
        <f>INDEX(Data!AH:AH,MATCH($D823,Data!$D:$D,0))</f>
        <v/>
      </c>
      <c r="AI823" s="17" t="str">
        <f>INDEX(Data!AI:AI,MATCH($D823,Data!$D:$D,0))</f>
        <v/>
      </c>
      <c r="AJ823" s="17" t="str">
        <f>INDEX(Data!AJ:AJ,MATCH($D823,Data!$D:$D,0))</f>
        <v/>
      </c>
      <c r="AK823" s="10">
        <v>27.5</v>
      </c>
      <c r="AL823" s="10">
        <v>29.5</v>
      </c>
      <c r="AM823" s="6" t="s">
        <v>475</v>
      </c>
      <c r="AN823" s="6" t="s">
        <v>2800</v>
      </c>
      <c r="AO823" s="6" t="s">
        <v>3026</v>
      </c>
      <c r="AP823" s="6" t="s">
        <v>3099</v>
      </c>
      <c r="AQ823" s="18" t="s">
        <v>9465</v>
      </c>
      <c r="AR823" s="11" t="str">
        <f t="shared" si="195"/>
        <v>2W Distributor Bike</v>
      </c>
      <c r="AS823" s="11" t="str">
        <f t="shared" si="196"/>
        <v>2W Distributor - Moto</v>
      </c>
      <c r="AT823" s="11" t="str">
        <f t="shared" si="197"/>
        <v>2W Distributor</v>
      </c>
      <c r="AU823" s="11" t="str">
        <f t="shared" si="198"/>
        <v>H2</v>
      </c>
      <c r="AV823" s="11" t="str">
        <f t="shared" si="198"/>
        <v>International - Bike</v>
      </c>
      <c r="AW823" s="11" t="str">
        <f t="shared" si="199"/>
        <v>International - Moto</v>
      </c>
      <c r="AX823" s="11" t="str">
        <f t="shared" si="200"/>
        <v>International - AS</v>
      </c>
      <c r="AY823" s="11" t="str">
        <f t="shared" si="200"/>
        <v>International</v>
      </c>
      <c r="AZ823" s="11" t="str">
        <f t="shared" si="200"/>
        <v>International - New</v>
      </c>
      <c r="BA823" s="11" t="str">
        <f t="shared" si="201"/>
        <v>Mecanic Sport</v>
      </c>
      <c r="BB823" s="11" t="str">
        <f t="shared" si="202"/>
        <v>Moto Dealers</v>
      </c>
      <c r="BC823" s="11" t="str">
        <f t="shared" si="202"/>
        <v>Motonet</v>
      </c>
      <c r="BD823" s="11" t="str">
        <f t="shared" si="203"/>
        <v>Pierce AB</v>
      </c>
      <c r="BE823" s="11" t="str">
        <f t="shared" si="204"/>
        <v>Retail</v>
      </c>
      <c r="BF823" s="11" t="str">
        <f t="shared" si="205"/>
        <v>TREK</v>
      </c>
      <c r="BG823" s="11" t="s">
        <v>3100</v>
      </c>
      <c r="BH823" s="11" t="str">
        <f t="shared" si="206"/>
        <v>https://fs.amplifi.io//file?id=7a1adad4-2aab-42dc-9ce9-6e1855dcd9b4&amp;variant=thumb&amp;extension=png</v>
      </c>
      <c r="BI823" s="11" t="s">
        <v>3100</v>
      </c>
      <c r="BJ823" s="11"/>
      <c r="BK823" s="11"/>
      <c r="BL823" s="11"/>
      <c r="BM823" s="11"/>
      <c r="BN823" s="11"/>
      <c r="BO823" s="11"/>
      <c r="BP823" s="11"/>
      <c r="BQ823" s="11"/>
      <c r="BR823" s="11"/>
      <c r="BS823" s="11"/>
    </row>
    <row r="824" spans="1:71" x14ac:dyDescent="0.2">
      <c r="A824" s="16">
        <f t="shared" si="207"/>
        <v>823</v>
      </c>
      <c r="B824" s="11" t="str">
        <f t="shared" si="210"/>
        <v>59090-00002</v>
      </c>
      <c r="C824" s="11" t="str">
        <f t="shared" si="210"/>
        <v>59090-00002</v>
      </c>
      <c r="D824" s="7" t="s">
        <v>3101</v>
      </c>
      <c r="E824" s="6" t="s">
        <v>139</v>
      </c>
      <c r="F824" s="11" t="s">
        <v>8991</v>
      </c>
      <c r="G824" s="17" t="str">
        <f>INDEX(Data!G:G,MATCH($D824,Data!$D:$D,0))</f>
        <v>RC2/AC2/ST2 PLUS</v>
      </c>
      <c r="H824" s="17" t="str">
        <f>INDEX(Data!H:H,MATCH($D824,Data!$D:$D,0))</f>
        <v>Replacement</v>
      </c>
      <c r="I824" s="6" t="s">
        <v>2799</v>
      </c>
      <c r="J824" s="6" t="s">
        <v>5331</v>
      </c>
      <c r="K824" s="6" t="s">
        <v>5333</v>
      </c>
      <c r="L824" s="6" t="s">
        <v>8992</v>
      </c>
      <c r="M824" s="6" t="s">
        <v>5349</v>
      </c>
      <c r="N824" s="6" t="s">
        <v>638</v>
      </c>
      <c r="O824" s="11"/>
      <c r="P824" s="11"/>
      <c r="Q824" s="6" t="s">
        <v>50</v>
      </c>
      <c r="R824" s="9" t="b">
        <v>1</v>
      </c>
      <c r="S824" s="9" t="b">
        <v>1</v>
      </c>
      <c r="T824" s="6" t="s">
        <v>3101</v>
      </c>
      <c r="U824" s="17" t="str">
        <f>INDEX(Data!U:U,MATCH($D824,Data!$D:$D,0))</f>
        <v>59090-00002</v>
      </c>
      <c r="V824" s="17" t="str">
        <f>INDEX(Data!V:V,MATCH($D824,Data!$D:$D,0))</f>
        <v/>
      </c>
      <c r="W824" s="17" t="str">
        <f>INDEX(Data!W:W,MATCH($D824,Data!$D:$D,0))</f>
        <v/>
      </c>
      <c r="X824" s="17" t="str">
        <f>INDEX(Data!X:X,MATCH($D824,Data!$D:$D,0))</f>
        <v/>
      </c>
      <c r="Y824" s="17" t="str">
        <f>INDEX(Data!Y:Y,MATCH($D824,Data!$D:$D,0))</f>
        <v/>
      </c>
      <c r="Z824" s="17" t="str">
        <f>INDEX(Data!Z:Z,MATCH($D824,Data!$D:$D,0))</f>
        <v/>
      </c>
      <c r="AA824" s="17" t="str">
        <f>INDEX(Data!AA:AA,MATCH($D824,Data!$D:$D,0))</f>
        <v/>
      </c>
      <c r="AB824" s="17" t="str">
        <f>INDEX(Data!AB:AB,MATCH($D824,Data!$D:$D,0))</f>
        <v/>
      </c>
      <c r="AC824" s="17" t="str">
        <f>INDEX(Data!AC:AC,MATCH($D824,Data!$D:$D,0))</f>
        <v/>
      </c>
      <c r="AD824" s="17" t="str">
        <f>INDEX(Data!AD:AD,MATCH($D824,Data!$D:$D,0))</f>
        <v/>
      </c>
      <c r="AE824" s="17" t="str">
        <f>INDEX(Data!AE:AE,MATCH($D824,Data!$D:$D,0))</f>
        <v/>
      </c>
      <c r="AF824" s="17" t="str">
        <f>INDEX(Data!AF:AF,MATCH($D824,Data!$D:$D,0))</f>
        <v/>
      </c>
      <c r="AG824" s="17" t="str">
        <f>INDEX(Data!AG:AG,MATCH($D824,Data!$D:$D,0))</f>
        <v/>
      </c>
      <c r="AH824" s="17" t="str">
        <f>INDEX(Data!AH:AH,MATCH($D824,Data!$D:$D,0))</f>
        <v/>
      </c>
      <c r="AI824" s="17" t="str">
        <f>INDEX(Data!AI:AI,MATCH($D824,Data!$D:$D,0))</f>
        <v/>
      </c>
      <c r="AJ824" s="17" t="str">
        <f>INDEX(Data!AJ:AJ,MATCH($D824,Data!$D:$D,0))</f>
        <v/>
      </c>
      <c r="AK824" s="10">
        <v>27.5</v>
      </c>
      <c r="AL824" s="10">
        <v>29.5</v>
      </c>
      <c r="AM824" s="6" t="s">
        <v>475</v>
      </c>
      <c r="AN824" s="6" t="s">
        <v>2800</v>
      </c>
      <c r="AO824" s="6" t="s">
        <v>3026</v>
      </c>
      <c r="AP824" s="6" t="s">
        <v>3099</v>
      </c>
      <c r="AQ824" s="18" t="s">
        <v>9465</v>
      </c>
      <c r="AR824" s="11" t="str">
        <f t="shared" si="195"/>
        <v>2W Distributor Bike</v>
      </c>
      <c r="AS824" s="11" t="str">
        <f t="shared" si="196"/>
        <v>2W Distributor - Moto</v>
      </c>
      <c r="AT824" s="11" t="str">
        <f t="shared" si="197"/>
        <v>2W Distributor</v>
      </c>
      <c r="AU824" s="11" t="str">
        <f t="shared" si="198"/>
        <v>H2</v>
      </c>
      <c r="AV824" s="11" t="str">
        <f t="shared" si="198"/>
        <v>International - Bike</v>
      </c>
      <c r="AW824" s="11" t="str">
        <f t="shared" si="199"/>
        <v>International - Moto</v>
      </c>
      <c r="AX824" s="11" t="str">
        <f t="shared" si="200"/>
        <v>International - AS</v>
      </c>
      <c r="AY824" s="11" t="str">
        <f t="shared" si="200"/>
        <v>International</v>
      </c>
      <c r="AZ824" s="11" t="str">
        <f t="shared" si="200"/>
        <v>International - New</v>
      </c>
      <c r="BA824" s="11" t="str">
        <f t="shared" si="201"/>
        <v>Mecanic Sport</v>
      </c>
      <c r="BB824" s="11" t="str">
        <f t="shared" si="202"/>
        <v>Moto Dealers</v>
      </c>
      <c r="BC824" s="11" t="str">
        <f t="shared" si="202"/>
        <v>Motonet</v>
      </c>
      <c r="BD824" s="11" t="str">
        <f t="shared" si="203"/>
        <v>Pierce AB</v>
      </c>
      <c r="BE824" s="11" t="str">
        <f t="shared" si="204"/>
        <v>Retail</v>
      </c>
      <c r="BF824" s="11" t="str">
        <f t="shared" si="205"/>
        <v>TREK</v>
      </c>
      <c r="BG824" s="11" t="s">
        <v>3102</v>
      </c>
      <c r="BH824" s="11" t="str">
        <f t="shared" si="206"/>
        <v>https://fs.amplifi.io//file?id=fba0e594-000d-4c4e-9610-fbffb558988f&amp;variant=thumb&amp;extension=png</v>
      </c>
      <c r="BI824" s="11" t="s">
        <v>3102</v>
      </c>
      <c r="BJ824" s="11"/>
      <c r="BK824" s="11"/>
      <c r="BL824" s="11"/>
      <c r="BM824" s="11"/>
      <c r="BN824" s="11"/>
      <c r="BO824" s="11"/>
      <c r="BP824" s="11"/>
      <c r="BQ824" s="11"/>
      <c r="BR824" s="11"/>
      <c r="BS824" s="11"/>
    </row>
    <row r="825" spans="1:71" x14ac:dyDescent="0.2">
      <c r="A825" s="16">
        <f t="shared" si="207"/>
        <v>824</v>
      </c>
      <c r="B825" s="11" t="str">
        <f t="shared" si="210"/>
        <v>59091-00001</v>
      </c>
      <c r="C825" s="11" t="str">
        <f t="shared" si="210"/>
        <v>59091-00001</v>
      </c>
      <c r="D825" s="7" t="s">
        <v>3103</v>
      </c>
      <c r="E825" s="6" t="s">
        <v>139</v>
      </c>
      <c r="F825" s="11" t="s">
        <v>8991</v>
      </c>
      <c r="G825" s="17" t="str">
        <f>INDEX(Data!G:G,MATCH($D825,Data!$D:$D,0))</f>
        <v>RC2/AC2/ST2 PLUS</v>
      </c>
      <c r="H825" s="17" t="str">
        <f>INDEX(Data!H:H,MATCH($D825,Data!$D:$D,0))</f>
        <v>Replacement</v>
      </c>
      <c r="I825" s="6" t="s">
        <v>2799</v>
      </c>
      <c r="J825" s="6" t="s">
        <v>5331</v>
      </c>
      <c r="K825" s="6" t="s">
        <v>5333</v>
      </c>
      <c r="L825" s="6" t="s">
        <v>8992</v>
      </c>
      <c r="M825" s="6" t="s">
        <v>5349</v>
      </c>
      <c r="N825" s="6" t="s">
        <v>5379</v>
      </c>
      <c r="O825" s="11"/>
      <c r="P825" s="11"/>
      <c r="Q825" s="6" t="s">
        <v>2959</v>
      </c>
      <c r="R825" s="9" t="b">
        <v>1</v>
      </c>
      <c r="S825" s="9" t="b">
        <v>1</v>
      </c>
      <c r="T825" s="6" t="s">
        <v>3103</v>
      </c>
      <c r="U825" s="17" t="str">
        <f>INDEX(Data!U:U,MATCH($D825,Data!$D:$D,0))</f>
        <v>59091-00001</v>
      </c>
      <c r="V825" s="17" t="str">
        <f>INDEX(Data!V:V,MATCH($D825,Data!$D:$D,0))</f>
        <v/>
      </c>
      <c r="W825" s="17" t="str">
        <f>INDEX(Data!W:W,MATCH($D825,Data!$D:$D,0))</f>
        <v/>
      </c>
      <c r="X825" s="17" t="str">
        <f>INDEX(Data!X:X,MATCH($D825,Data!$D:$D,0))</f>
        <v/>
      </c>
      <c r="Y825" s="17" t="str">
        <f>INDEX(Data!Y:Y,MATCH($D825,Data!$D:$D,0))</f>
        <v/>
      </c>
      <c r="Z825" s="17" t="str">
        <f>INDEX(Data!Z:Z,MATCH($D825,Data!$D:$D,0))</f>
        <v/>
      </c>
      <c r="AA825" s="17" t="str">
        <f>INDEX(Data!AA:AA,MATCH($D825,Data!$D:$D,0))</f>
        <v/>
      </c>
      <c r="AB825" s="17" t="str">
        <f>INDEX(Data!AB:AB,MATCH($D825,Data!$D:$D,0))</f>
        <v/>
      </c>
      <c r="AC825" s="17" t="str">
        <f>INDEX(Data!AC:AC,MATCH($D825,Data!$D:$D,0))</f>
        <v/>
      </c>
      <c r="AD825" s="17" t="str">
        <f>INDEX(Data!AD:AD,MATCH($D825,Data!$D:$D,0))</f>
        <v/>
      </c>
      <c r="AE825" s="17" t="str">
        <f>INDEX(Data!AE:AE,MATCH($D825,Data!$D:$D,0))</f>
        <v/>
      </c>
      <c r="AF825" s="17" t="str">
        <f>INDEX(Data!AF:AF,MATCH($D825,Data!$D:$D,0))</f>
        <v/>
      </c>
      <c r="AG825" s="17" t="str">
        <f>INDEX(Data!AG:AG,MATCH($D825,Data!$D:$D,0))</f>
        <v/>
      </c>
      <c r="AH825" s="17" t="str">
        <f>INDEX(Data!AH:AH,MATCH($D825,Data!$D:$D,0))</f>
        <v/>
      </c>
      <c r="AI825" s="17" t="str">
        <f>INDEX(Data!AI:AI,MATCH($D825,Data!$D:$D,0))</f>
        <v/>
      </c>
      <c r="AJ825" s="17" t="str">
        <f>INDEX(Data!AJ:AJ,MATCH($D825,Data!$D:$D,0))</f>
        <v/>
      </c>
      <c r="AK825" s="10">
        <v>39</v>
      </c>
      <c r="AL825" s="10">
        <v>41</v>
      </c>
      <c r="AM825" s="6" t="s">
        <v>475</v>
      </c>
      <c r="AN825" s="6" t="s">
        <v>2800</v>
      </c>
      <c r="AO825" s="6" t="s">
        <v>3026</v>
      </c>
      <c r="AP825" s="6" t="s">
        <v>3099</v>
      </c>
      <c r="AQ825" s="18" t="s">
        <v>9465</v>
      </c>
      <c r="AR825" s="11" t="str">
        <f t="shared" si="195"/>
        <v>2W Distributor Bike</v>
      </c>
      <c r="AS825" s="11" t="str">
        <f t="shared" si="196"/>
        <v>2W Distributor - Moto</v>
      </c>
      <c r="AT825" s="11" t="str">
        <f t="shared" si="197"/>
        <v>2W Distributor</v>
      </c>
      <c r="AU825" s="11" t="str">
        <f t="shared" si="198"/>
        <v>H2</v>
      </c>
      <c r="AV825" s="11" t="str">
        <f t="shared" si="198"/>
        <v>International - Bike</v>
      </c>
      <c r="AW825" s="11" t="str">
        <f t="shared" si="199"/>
        <v>International - Moto</v>
      </c>
      <c r="AX825" s="11" t="str">
        <f t="shared" si="200"/>
        <v>International - AS</v>
      </c>
      <c r="AY825" s="11" t="str">
        <f t="shared" si="200"/>
        <v>International</v>
      </c>
      <c r="AZ825" s="11" t="str">
        <f t="shared" si="200"/>
        <v>International - New</v>
      </c>
      <c r="BA825" s="11" t="str">
        <f t="shared" si="201"/>
        <v>Mecanic Sport</v>
      </c>
      <c r="BB825" s="11" t="str">
        <f t="shared" si="202"/>
        <v>Moto Dealers</v>
      </c>
      <c r="BC825" s="11" t="str">
        <f t="shared" si="202"/>
        <v>Motonet</v>
      </c>
      <c r="BD825" s="11" t="str">
        <f t="shared" si="203"/>
        <v>Pierce AB</v>
      </c>
      <c r="BE825" s="11" t="str">
        <f t="shared" si="204"/>
        <v>Retail</v>
      </c>
      <c r="BF825" s="11" t="str">
        <f t="shared" si="205"/>
        <v>TREK</v>
      </c>
      <c r="BG825" s="11" t="s">
        <v>3104</v>
      </c>
      <c r="BH825" s="11" t="str">
        <f t="shared" si="206"/>
        <v>https://fs.amplifi.io//file?id=899c4dc9-154a-450f-98dd-82b699c825df&amp;variant=thumb&amp;extension=png</v>
      </c>
      <c r="BI825" s="11" t="s">
        <v>3104</v>
      </c>
      <c r="BJ825" s="11"/>
      <c r="BK825" s="11"/>
      <c r="BL825" s="11"/>
      <c r="BM825" s="11"/>
      <c r="BN825" s="11"/>
      <c r="BO825" s="11"/>
      <c r="BP825" s="11"/>
      <c r="BQ825" s="11"/>
      <c r="BR825" s="11"/>
      <c r="BS825" s="11"/>
    </row>
    <row r="826" spans="1:71" x14ac:dyDescent="0.2">
      <c r="A826" s="16">
        <f t="shared" si="207"/>
        <v>825</v>
      </c>
      <c r="B826" s="11" t="str">
        <f t="shared" si="210"/>
        <v>59091-00002</v>
      </c>
      <c r="C826" s="11" t="str">
        <f t="shared" si="210"/>
        <v>59091-00002</v>
      </c>
      <c r="D826" s="7" t="s">
        <v>3105</v>
      </c>
      <c r="E826" s="6" t="s">
        <v>139</v>
      </c>
      <c r="F826" s="11" t="s">
        <v>8991</v>
      </c>
      <c r="G826" s="17" t="str">
        <f>INDEX(Data!G:G,MATCH($D826,Data!$D:$D,0))</f>
        <v>RC2/AC2/ST2 PLUS</v>
      </c>
      <c r="H826" s="17" t="str">
        <f>INDEX(Data!H:H,MATCH($D826,Data!$D:$D,0))</f>
        <v>Replacement</v>
      </c>
      <c r="I826" s="6" t="s">
        <v>2799</v>
      </c>
      <c r="J826" s="6" t="s">
        <v>5331</v>
      </c>
      <c r="K826" s="6" t="s">
        <v>5333</v>
      </c>
      <c r="L826" s="6" t="s">
        <v>8992</v>
      </c>
      <c r="M826" s="6" t="s">
        <v>5349</v>
      </c>
      <c r="N826" s="6" t="s">
        <v>5379</v>
      </c>
      <c r="O826" s="11"/>
      <c r="P826" s="11"/>
      <c r="Q826" s="6" t="s">
        <v>2812</v>
      </c>
      <c r="R826" s="9" t="b">
        <v>1</v>
      </c>
      <c r="S826" s="9" t="b">
        <v>1</v>
      </c>
      <c r="T826" s="6" t="s">
        <v>3105</v>
      </c>
      <c r="U826" s="17" t="str">
        <f>INDEX(Data!U:U,MATCH($D826,Data!$D:$D,0))</f>
        <v>59091-00002</v>
      </c>
      <c r="V826" s="17" t="str">
        <f>INDEX(Data!V:V,MATCH($D826,Data!$D:$D,0))</f>
        <v/>
      </c>
      <c r="W826" s="17" t="str">
        <f>INDEX(Data!W:W,MATCH($D826,Data!$D:$D,0))</f>
        <v/>
      </c>
      <c r="X826" s="17" t="str">
        <f>INDEX(Data!X:X,MATCH($D826,Data!$D:$D,0))</f>
        <v/>
      </c>
      <c r="Y826" s="17" t="str">
        <f>INDEX(Data!Y:Y,MATCH($D826,Data!$D:$D,0))</f>
        <v/>
      </c>
      <c r="Z826" s="17" t="str">
        <f>INDEX(Data!Z:Z,MATCH($D826,Data!$D:$D,0))</f>
        <v/>
      </c>
      <c r="AA826" s="17" t="str">
        <f>INDEX(Data!AA:AA,MATCH($D826,Data!$D:$D,0))</f>
        <v/>
      </c>
      <c r="AB826" s="17" t="str">
        <f>INDEX(Data!AB:AB,MATCH($D826,Data!$D:$D,0))</f>
        <v/>
      </c>
      <c r="AC826" s="17" t="str">
        <f>INDEX(Data!AC:AC,MATCH($D826,Data!$D:$D,0))</f>
        <v/>
      </c>
      <c r="AD826" s="17" t="str">
        <f>INDEX(Data!AD:AD,MATCH($D826,Data!$D:$D,0))</f>
        <v/>
      </c>
      <c r="AE826" s="17" t="str">
        <f>INDEX(Data!AE:AE,MATCH($D826,Data!$D:$D,0))</f>
        <v/>
      </c>
      <c r="AF826" s="17" t="str">
        <f>INDEX(Data!AF:AF,MATCH($D826,Data!$D:$D,0))</f>
        <v/>
      </c>
      <c r="AG826" s="17" t="str">
        <f>INDEX(Data!AG:AG,MATCH($D826,Data!$D:$D,0))</f>
        <v/>
      </c>
      <c r="AH826" s="17" t="str">
        <f>INDEX(Data!AH:AH,MATCH($D826,Data!$D:$D,0))</f>
        <v/>
      </c>
      <c r="AI826" s="17" t="str">
        <f>INDEX(Data!AI:AI,MATCH($D826,Data!$D:$D,0))</f>
        <v/>
      </c>
      <c r="AJ826" s="17" t="str">
        <f>INDEX(Data!AJ:AJ,MATCH($D826,Data!$D:$D,0))</f>
        <v/>
      </c>
      <c r="AK826" s="10">
        <v>39</v>
      </c>
      <c r="AL826" s="10">
        <v>41</v>
      </c>
      <c r="AM826" s="6" t="s">
        <v>475</v>
      </c>
      <c r="AN826" s="6" t="s">
        <v>2800</v>
      </c>
      <c r="AO826" s="6" t="s">
        <v>3026</v>
      </c>
      <c r="AP826" s="6" t="s">
        <v>3099</v>
      </c>
      <c r="AQ826" s="18" t="s">
        <v>9465</v>
      </c>
      <c r="AR826" s="11" t="str">
        <f t="shared" si="195"/>
        <v>2W Distributor Bike</v>
      </c>
      <c r="AS826" s="11" t="str">
        <f t="shared" si="196"/>
        <v>2W Distributor - Moto</v>
      </c>
      <c r="AT826" s="11" t="str">
        <f t="shared" si="197"/>
        <v>2W Distributor</v>
      </c>
      <c r="AU826" s="11" t="str">
        <f t="shared" si="198"/>
        <v>H2</v>
      </c>
      <c r="AV826" s="11" t="str">
        <f t="shared" si="198"/>
        <v>International - Bike</v>
      </c>
      <c r="AW826" s="11" t="str">
        <f t="shared" si="199"/>
        <v>International - Moto</v>
      </c>
      <c r="AX826" s="11" t="str">
        <f t="shared" si="200"/>
        <v>International - AS</v>
      </c>
      <c r="AY826" s="11" t="str">
        <f t="shared" si="200"/>
        <v>International</v>
      </c>
      <c r="AZ826" s="11" t="str">
        <f t="shared" si="200"/>
        <v>International - New</v>
      </c>
      <c r="BA826" s="11" t="str">
        <f t="shared" si="201"/>
        <v>Mecanic Sport</v>
      </c>
      <c r="BB826" s="11" t="str">
        <f t="shared" si="202"/>
        <v>Moto Dealers</v>
      </c>
      <c r="BC826" s="11" t="str">
        <f t="shared" si="202"/>
        <v>Motonet</v>
      </c>
      <c r="BD826" s="11" t="str">
        <f t="shared" si="203"/>
        <v>Pierce AB</v>
      </c>
      <c r="BE826" s="11" t="str">
        <f t="shared" si="204"/>
        <v>Retail</v>
      </c>
      <c r="BF826" s="11" t="str">
        <f t="shared" si="205"/>
        <v>TREK</v>
      </c>
      <c r="BG826" s="11" t="s">
        <v>3106</v>
      </c>
      <c r="BH826" s="11" t="str">
        <f t="shared" si="206"/>
        <v>https://fs.amplifi.io//file?id=a0ebf93a-405c-40b9-b81b-e3b2c079f08e&amp;variant=thumb&amp;extension=png</v>
      </c>
      <c r="BI826" s="11" t="s">
        <v>3106</v>
      </c>
      <c r="BJ826" s="11"/>
      <c r="BK826" s="11"/>
      <c r="BL826" s="11"/>
      <c r="BM826" s="11"/>
      <c r="BN826" s="11"/>
      <c r="BO826" s="11"/>
      <c r="BP826" s="11"/>
      <c r="BQ826" s="11"/>
      <c r="BR826" s="11"/>
      <c r="BS826" s="11"/>
    </row>
    <row r="827" spans="1:71" x14ac:dyDescent="0.2">
      <c r="A827" s="16">
        <f t="shared" si="207"/>
        <v>826</v>
      </c>
      <c r="B827" s="11" t="str">
        <f t="shared" si="210"/>
        <v>59091-00003</v>
      </c>
      <c r="C827" s="11" t="str">
        <f t="shared" si="210"/>
        <v>59091-00003</v>
      </c>
      <c r="D827" s="7" t="s">
        <v>3107</v>
      </c>
      <c r="E827" s="6" t="s">
        <v>139</v>
      </c>
      <c r="F827" s="11" t="s">
        <v>8991</v>
      </c>
      <c r="G827" s="17" t="str">
        <f>INDEX(Data!G:G,MATCH($D827,Data!$D:$D,0))</f>
        <v>RC2/AC2/ST2 PLUS</v>
      </c>
      <c r="H827" s="17" t="str">
        <f>INDEX(Data!H:H,MATCH($D827,Data!$D:$D,0))</f>
        <v>Replacement</v>
      </c>
      <c r="I827" s="6" t="s">
        <v>2799</v>
      </c>
      <c r="J827" s="6" t="s">
        <v>5331</v>
      </c>
      <c r="K827" s="6" t="s">
        <v>5333</v>
      </c>
      <c r="L827" s="6" t="s">
        <v>8992</v>
      </c>
      <c r="M827" s="6" t="s">
        <v>5349</v>
      </c>
      <c r="N827" s="6" t="s">
        <v>5379</v>
      </c>
      <c r="O827" s="11"/>
      <c r="P827" s="11"/>
      <c r="Q827" s="6" t="s">
        <v>2936</v>
      </c>
      <c r="R827" s="9" t="b">
        <v>1</v>
      </c>
      <c r="S827" s="9" t="b">
        <v>1</v>
      </c>
      <c r="T827" s="6" t="s">
        <v>3107</v>
      </c>
      <c r="U827" s="17" t="str">
        <f>INDEX(Data!U:U,MATCH($D827,Data!$D:$D,0))</f>
        <v>59091-00003</v>
      </c>
      <c r="V827" s="17" t="str">
        <f>INDEX(Data!V:V,MATCH($D827,Data!$D:$D,0))</f>
        <v/>
      </c>
      <c r="W827" s="17" t="str">
        <f>INDEX(Data!W:W,MATCH($D827,Data!$D:$D,0))</f>
        <v/>
      </c>
      <c r="X827" s="17" t="str">
        <f>INDEX(Data!X:X,MATCH($D827,Data!$D:$D,0))</f>
        <v/>
      </c>
      <c r="Y827" s="17" t="str">
        <f>INDEX(Data!Y:Y,MATCH($D827,Data!$D:$D,0))</f>
        <v/>
      </c>
      <c r="Z827" s="17" t="str">
        <f>INDEX(Data!Z:Z,MATCH($D827,Data!$D:$D,0))</f>
        <v/>
      </c>
      <c r="AA827" s="17" t="str">
        <f>INDEX(Data!AA:AA,MATCH($D827,Data!$D:$D,0))</f>
        <v/>
      </c>
      <c r="AB827" s="17" t="str">
        <f>INDEX(Data!AB:AB,MATCH($D827,Data!$D:$D,0))</f>
        <v/>
      </c>
      <c r="AC827" s="17" t="str">
        <f>INDEX(Data!AC:AC,MATCH($D827,Data!$D:$D,0))</f>
        <v/>
      </c>
      <c r="AD827" s="17" t="str">
        <f>INDEX(Data!AD:AD,MATCH($D827,Data!$D:$D,0))</f>
        <v/>
      </c>
      <c r="AE827" s="17" t="str">
        <f>INDEX(Data!AE:AE,MATCH($D827,Data!$D:$D,0))</f>
        <v/>
      </c>
      <c r="AF827" s="17" t="str">
        <f>INDEX(Data!AF:AF,MATCH($D827,Data!$D:$D,0))</f>
        <v/>
      </c>
      <c r="AG827" s="17" t="str">
        <f>INDEX(Data!AG:AG,MATCH($D827,Data!$D:$D,0))</f>
        <v/>
      </c>
      <c r="AH827" s="17" t="str">
        <f>INDEX(Data!AH:AH,MATCH($D827,Data!$D:$D,0))</f>
        <v/>
      </c>
      <c r="AI827" s="17" t="str">
        <f>INDEX(Data!AI:AI,MATCH($D827,Data!$D:$D,0))</f>
        <v/>
      </c>
      <c r="AJ827" s="17" t="str">
        <f>INDEX(Data!AJ:AJ,MATCH($D827,Data!$D:$D,0))</f>
        <v/>
      </c>
      <c r="AK827" s="10">
        <v>39</v>
      </c>
      <c r="AL827" s="10">
        <v>41</v>
      </c>
      <c r="AM827" s="6" t="s">
        <v>475</v>
      </c>
      <c r="AN827" s="6" t="s">
        <v>2800</v>
      </c>
      <c r="AO827" s="6" t="s">
        <v>3026</v>
      </c>
      <c r="AP827" s="6" t="s">
        <v>3099</v>
      </c>
      <c r="AQ827" s="18" t="s">
        <v>9465</v>
      </c>
      <c r="AR827" s="11" t="str">
        <f t="shared" si="195"/>
        <v>2W Distributor Bike</v>
      </c>
      <c r="AS827" s="11" t="str">
        <f t="shared" si="196"/>
        <v>2W Distributor - Moto</v>
      </c>
      <c r="AT827" s="11" t="str">
        <f t="shared" si="197"/>
        <v>2W Distributor</v>
      </c>
      <c r="AU827" s="11" t="str">
        <f t="shared" si="198"/>
        <v>H2</v>
      </c>
      <c r="AV827" s="11" t="str">
        <f t="shared" si="198"/>
        <v>International - Bike</v>
      </c>
      <c r="AW827" s="11" t="str">
        <f t="shared" si="199"/>
        <v>International - Moto</v>
      </c>
      <c r="AX827" s="11" t="str">
        <f t="shared" si="200"/>
        <v>International - AS</v>
      </c>
      <c r="AY827" s="11" t="str">
        <f t="shared" si="200"/>
        <v>International</v>
      </c>
      <c r="AZ827" s="11" t="str">
        <f t="shared" si="200"/>
        <v>International - New</v>
      </c>
      <c r="BA827" s="11" t="str">
        <f t="shared" si="201"/>
        <v>Mecanic Sport</v>
      </c>
      <c r="BB827" s="11" t="str">
        <f t="shared" si="202"/>
        <v>Moto Dealers</v>
      </c>
      <c r="BC827" s="11" t="str">
        <f t="shared" si="202"/>
        <v>Motonet</v>
      </c>
      <c r="BD827" s="11" t="str">
        <f t="shared" si="203"/>
        <v>Pierce AB</v>
      </c>
      <c r="BE827" s="11" t="str">
        <f t="shared" si="204"/>
        <v>Retail</v>
      </c>
      <c r="BF827" s="11" t="str">
        <f t="shared" si="205"/>
        <v>TREK</v>
      </c>
      <c r="BG827" s="11" t="s">
        <v>3108</v>
      </c>
      <c r="BH827" s="11" t="str">
        <f t="shared" si="206"/>
        <v>https://fs.amplifi.io//file?id=53c130f0-5d63-457d-8686-20ece07e8cf2&amp;variant=thumb&amp;extension=png</v>
      </c>
      <c r="BI827" s="11" t="s">
        <v>3108</v>
      </c>
      <c r="BJ827" s="11"/>
      <c r="BK827" s="11"/>
      <c r="BL827" s="11"/>
      <c r="BM827" s="11"/>
      <c r="BN827" s="11"/>
      <c r="BO827" s="11"/>
      <c r="BP827" s="11"/>
      <c r="BQ827" s="11"/>
      <c r="BR827" s="11"/>
      <c r="BS827" s="11"/>
    </row>
    <row r="828" spans="1:71" x14ac:dyDescent="0.2">
      <c r="A828" s="16">
        <f t="shared" si="207"/>
        <v>827</v>
      </c>
      <c r="B828" s="11" t="str">
        <f t="shared" si="210"/>
        <v>59091-00004</v>
      </c>
      <c r="C828" s="11" t="str">
        <f t="shared" si="210"/>
        <v>59091-00004</v>
      </c>
      <c r="D828" s="7" t="s">
        <v>3109</v>
      </c>
      <c r="E828" s="6" t="s">
        <v>139</v>
      </c>
      <c r="F828" s="11" t="s">
        <v>8991</v>
      </c>
      <c r="G828" s="17" t="str">
        <f>INDEX(Data!G:G,MATCH($D828,Data!$D:$D,0))</f>
        <v>RC2/AC2/ST2 PLUS</v>
      </c>
      <c r="H828" s="17" t="str">
        <f>INDEX(Data!H:H,MATCH($D828,Data!$D:$D,0))</f>
        <v>Replacement</v>
      </c>
      <c r="I828" s="6" t="s">
        <v>2799</v>
      </c>
      <c r="J828" s="6" t="s">
        <v>5331</v>
      </c>
      <c r="K828" s="6" t="s">
        <v>5333</v>
      </c>
      <c r="L828" s="6" t="s">
        <v>8992</v>
      </c>
      <c r="M828" s="6" t="s">
        <v>5349</v>
      </c>
      <c r="N828" s="6" t="s">
        <v>5379</v>
      </c>
      <c r="O828" s="11"/>
      <c r="P828" s="11"/>
      <c r="Q828" s="6" t="s">
        <v>2832</v>
      </c>
      <c r="R828" s="9" t="b">
        <v>1</v>
      </c>
      <c r="S828" s="9" t="b">
        <v>1</v>
      </c>
      <c r="T828" s="6" t="s">
        <v>3109</v>
      </c>
      <c r="U828" s="17" t="str">
        <f>INDEX(Data!U:U,MATCH($D828,Data!$D:$D,0))</f>
        <v>59091-00004</v>
      </c>
      <c r="V828" s="17" t="str">
        <f>INDEX(Data!V:V,MATCH($D828,Data!$D:$D,0))</f>
        <v/>
      </c>
      <c r="W828" s="17" t="str">
        <f>INDEX(Data!W:W,MATCH($D828,Data!$D:$D,0))</f>
        <v/>
      </c>
      <c r="X828" s="17" t="str">
        <f>INDEX(Data!X:X,MATCH($D828,Data!$D:$D,0))</f>
        <v/>
      </c>
      <c r="Y828" s="17" t="str">
        <f>INDEX(Data!Y:Y,MATCH($D828,Data!$D:$D,0))</f>
        <v/>
      </c>
      <c r="Z828" s="17" t="str">
        <f>INDEX(Data!Z:Z,MATCH($D828,Data!$D:$D,0))</f>
        <v/>
      </c>
      <c r="AA828" s="17" t="str">
        <f>INDEX(Data!AA:AA,MATCH($D828,Data!$D:$D,0))</f>
        <v/>
      </c>
      <c r="AB828" s="17" t="str">
        <f>INDEX(Data!AB:AB,MATCH($D828,Data!$D:$D,0))</f>
        <v/>
      </c>
      <c r="AC828" s="17" t="str">
        <f>INDEX(Data!AC:AC,MATCH($D828,Data!$D:$D,0))</f>
        <v/>
      </c>
      <c r="AD828" s="17" t="str">
        <f>INDEX(Data!AD:AD,MATCH($D828,Data!$D:$D,0))</f>
        <v/>
      </c>
      <c r="AE828" s="17" t="str">
        <f>INDEX(Data!AE:AE,MATCH($D828,Data!$D:$D,0))</f>
        <v/>
      </c>
      <c r="AF828" s="17" t="str">
        <f>INDEX(Data!AF:AF,MATCH($D828,Data!$D:$D,0))</f>
        <v/>
      </c>
      <c r="AG828" s="17" t="str">
        <f>INDEX(Data!AG:AG,MATCH($D828,Data!$D:$D,0))</f>
        <v/>
      </c>
      <c r="AH828" s="17" t="str">
        <f>INDEX(Data!AH:AH,MATCH($D828,Data!$D:$D,0))</f>
        <v/>
      </c>
      <c r="AI828" s="17" t="str">
        <f>INDEX(Data!AI:AI,MATCH($D828,Data!$D:$D,0))</f>
        <v/>
      </c>
      <c r="AJ828" s="17" t="str">
        <f>INDEX(Data!AJ:AJ,MATCH($D828,Data!$D:$D,0))</f>
        <v/>
      </c>
      <c r="AK828" s="10">
        <v>39</v>
      </c>
      <c r="AL828" s="10">
        <v>41</v>
      </c>
      <c r="AM828" s="6" t="s">
        <v>475</v>
      </c>
      <c r="AN828" s="6" t="s">
        <v>2800</v>
      </c>
      <c r="AO828" s="6" t="s">
        <v>3026</v>
      </c>
      <c r="AP828" s="6" t="s">
        <v>3099</v>
      </c>
      <c r="AQ828" s="18" t="s">
        <v>9465</v>
      </c>
      <c r="AR828" s="11" t="str">
        <f t="shared" si="195"/>
        <v>2W Distributor Bike</v>
      </c>
      <c r="AS828" s="11" t="str">
        <f t="shared" si="196"/>
        <v>2W Distributor - Moto</v>
      </c>
      <c r="AT828" s="11" t="str">
        <f t="shared" si="197"/>
        <v>2W Distributor</v>
      </c>
      <c r="AU828" s="11" t="str">
        <f t="shared" si="198"/>
        <v>H2</v>
      </c>
      <c r="AV828" s="11" t="str">
        <f t="shared" si="198"/>
        <v>International - Bike</v>
      </c>
      <c r="AW828" s="11" t="str">
        <f t="shared" si="199"/>
        <v>International - Moto</v>
      </c>
      <c r="AX828" s="11" t="str">
        <f t="shared" si="200"/>
        <v>International - AS</v>
      </c>
      <c r="AY828" s="11" t="str">
        <f t="shared" si="200"/>
        <v>International</v>
      </c>
      <c r="AZ828" s="11" t="str">
        <f t="shared" si="200"/>
        <v>International - New</v>
      </c>
      <c r="BA828" s="11" t="str">
        <f t="shared" si="201"/>
        <v>Mecanic Sport</v>
      </c>
      <c r="BB828" s="11" t="str">
        <f t="shared" si="202"/>
        <v>Moto Dealers</v>
      </c>
      <c r="BC828" s="11" t="str">
        <f t="shared" si="202"/>
        <v>Motonet</v>
      </c>
      <c r="BD828" s="11" t="str">
        <f t="shared" si="203"/>
        <v>Pierce AB</v>
      </c>
      <c r="BE828" s="11" t="str">
        <f t="shared" si="204"/>
        <v>Retail</v>
      </c>
      <c r="BF828" s="11" t="str">
        <f t="shared" si="205"/>
        <v>TREK</v>
      </c>
      <c r="BG828" s="11" t="s">
        <v>3110</v>
      </c>
      <c r="BH828" s="11" t="str">
        <f t="shared" si="206"/>
        <v>https://fs.amplifi.io//file?id=ee7f89d3-cf88-408b-b825-8205b88f57f3&amp;variant=thumb&amp;extension=png</v>
      </c>
      <c r="BI828" s="11" t="s">
        <v>3110</v>
      </c>
      <c r="BJ828" s="11"/>
      <c r="BK828" s="11"/>
      <c r="BL828" s="11"/>
      <c r="BM828" s="11"/>
      <c r="BN828" s="11"/>
      <c r="BO828" s="11"/>
      <c r="BP828" s="11"/>
      <c r="BQ828" s="11"/>
      <c r="BR828" s="11"/>
      <c r="BS828" s="11"/>
    </row>
    <row r="829" spans="1:71" x14ac:dyDescent="0.2">
      <c r="A829" s="16">
        <f t="shared" si="207"/>
        <v>828</v>
      </c>
      <c r="B829" s="11" t="str">
        <f t="shared" si="210"/>
        <v>59092-00001</v>
      </c>
      <c r="C829" s="11" t="str">
        <f t="shared" si="210"/>
        <v>59092-00001</v>
      </c>
      <c r="D829" s="7" t="s">
        <v>3111</v>
      </c>
      <c r="E829" s="6" t="s">
        <v>139</v>
      </c>
      <c r="F829" s="11" t="s">
        <v>8991</v>
      </c>
      <c r="G829" s="17" t="str">
        <f>INDEX(Data!G:G,MATCH($D829,Data!$D:$D,0))</f>
        <v>RC2/AC2/ST2 PLUS</v>
      </c>
      <c r="H829" s="17" t="str">
        <f>INDEX(Data!H:H,MATCH($D829,Data!$D:$D,0))</f>
        <v>Replacement</v>
      </c>
      <c r="I829" s="6" t="s">
        <v>2799</v>
      </c>
      <c r="J829" s="6" t="s">
        <v>5331</v>
      </c>
      <c r="K829" s="6" t="s">
        <v>5333</v>
      </c>
      <c r="L829" s="6" t="s">
        <v>8992</v>
      </c>
      <c r="M829" s="6" t="s">
        <v>5349</v>
      </c>
      <c r="N829" s="6" t="s">
        <v>5388</v>
      </c>
      <c r="O829" s="11"/>
      <c r="P829" s="11"/>
      <c r="Q829" s="6" t="s">
        <v>464</v>
      </c>
      <c r="R829" s="9" t="b">
        <v>1</v>
      </c>
      <c r="S829" s="9" t="b">
        <v>1</v>
      </c>
      <c r="T829" s="6" t="s">
        <v>3111</v>
      </c>
      <c r="U829" s="17" t="str">
        <f>INDEX(Data!U:U,MATCH($D829,Data!$D:$D,0))</f>
        <v>59092-00001</v>
      </c>
      <c r="V829" s="17" t="str">
        <f>INDEX(Data!V:V,MATCH($D829,Data!$D:$D,0))</f>
        <v/>
      </c>
      <c r="W829" s="17" t="str">
        <f>INDEX(Data!W:W,MATCH($D829,Data!$D:$D,0))</f>
        <v/>
      </c>
      <c r="X829" s="17" t="str">
        <f>INDEX(Data!X:X,MATCH($D829,Data!$D:$D,0))</f>
        <v/>
      </c>
      <c r="Y829" s="17" t="str">
        <f>INDEX(Data!Y:Y,MATCH($D829,Data!$D:$D,0))</f>
        <v/>
      </c>
      <c r="Z829" s="17" t="str">
        <f>INDEX(Data!Z:Z,MATCH($D829,Data!$D:$D,0))</f>
        <v/>
      </c>
      <c r="AA829" s="17" t="str">
        <f>INDEX(Data!AA:AA,MATCH($D829,Data!$D:$D,0))</f>
        <v/>
      </c>
      <c r="AB829" s="17" t="str">
        <f>INDEX(Data!AB:AB,MATCH($D829,Data!$D:$D,0))</f>
        <v/>
      </c>
      <c r="AC829" s="17" t="str">
        <f>INDEX(Data!AC:AC,MATCH($D829,Data!$D:$D,0))</f>
        <v/>
      </c>
      <c r="AD829" s="17" t="str">
        <f>INDEX(Data!AD:AD,MATCH($D829,Data!$D:$D,0))</f>
        <v/>
      </c>
      <c r="AE829" s="17" t="str">
        <f>INDEX(Data!AE:AE,MATCH($D829,Data!$D:$D,0))</f>
        <v/>
      </c>
      <c r="AF829" s="17" t="str">
        <f>INDEX(Data!AF:AF,MATCH($D829,Data!$D:$D,0))</f>
        <v/>
      </c>
      <c r="AG829" s="17" t="str">
        <f>INDEX(Data!AG:AG,MATCH($D829,Data!$D:$D,0))</f>
        <v/>
      </c>
      <c r="AH829" s="17" t="str">
        <f>INDEX(Data!AH:AH,MATCH($D829,Data!$D:$D,0))</f>
        <v/>
      </c>
      <c r="AI829" s="17" t="str">
        <f>INDEX(Data!AI:AI,MATCH($D829,Data!$D:$D,0))</f>
        <v/>
      </c>
      <c r="AJ829" s="17" t="str">
        <f>INDEX(Data!AJ:AJ,MATCH($D829,Data!$D:$D,0))</f>
        <v/>
      </c>
      <c r="AK829" s="10">
        <v>35</v>
      </c>
      <c r="AL829" s="10">
        <v>37</v>
      </c>
      <c r="AM829" s="6" t="s">
        <v>475</v>
      </c>
      <c r="AN829" s="6" t="s">
        <v>2800</v>
      </c>
      <c r="AO829" s="6" t="s">
        <v>3026</v>
      </c>
      <c r="AP829" s="6" t="s">
        <v>3099</v>
      </c>
      <c r="AQ829" s="18" t="s">
        <v>9465</v>
      </c>
      <c r="AR829" s="11" t="str">
        <f t="shared" si="195"/>
        <v>2W Distributor Bike</v>
      </c>
      <c r="AS829" s="11" t="str">
        <f t="shared" si="196"/>
        <v>2W Distributor - Moto</v>
      </c>
      <c r="AT829" s="11" t="str">
        <f t="shared" si="197"/>
        <v>2W Distributor</v>
      </c>
      <c r="AU829" s="11" t="str">
        <f t="shared" si="198"/>
        <v>H2</v>
      </c>
      <c r="AV829" s="11" t="str">
        <f t="shared" si="198"/>
        <v>International - Bike</v>
      </c>
      <c r="AW829" s="11" t="str">
        <f t="shared" si="199"/>
        <v>International - Moto</v>
      </c>
      <c r="AX829" s="11" t="str">
        <f t="shared" si="200"/>
        <v>International - AS</v>
      </c>
      <c r="AY829" s="11" t="str">
        <f t="shared" si="200"/>
        <v>International</v>
      </c>
      <c r="AZ829" s="11" t="str">
        <f t="shared" si="200"/>
        <v>International - New</v>
      </c>
      <c r="BA829" s="11" t="str">
        <f t="shared" si="201"/>
        <v>Mecanic Sport</v>
      </c>
      <c r="BB829" s="11" t="str">
        <f t="shared" si="202"/>
        <v>Moto Dealers</v>
      </c>
      <c r="BC829" s="11" t="str">
        <f t="shared" si="202"/>
        <v>Motonet</v>
      </c>
      <c r="BD829" s="11" t="str">
        <f t="shared" si="203"/>
        <v>Pierce AB</v>
      </c>
      <c r="BE829" s="11" t="str">
        <f t="shared" si="204"/>
        <v>Retail</v>
      </c>
      <c r="BF829" s="11" t="str">
        <f t="shared" si="205"/>
        <v>TREK</v>
      </c>
      <c r="BG829" s="11" t="s">
        <v>3112</v>
      </c>
      <c r="BH829" s="11" t="str">
        <f t="shared" si="206"/>
        <v>https://fs.amplifi.io//file?id=f19e539a-1398-48e8-9ad3-10fecbd937cf&amp;variant=thumb&amp;extension=png</v>
      </c>
      <c r="BI829" s="11" t="s">
        <v>3112</v>
      </c>
      <c r="BJ829" s="11"/>
      <c r="BK829" s="11"/>
      <c r="BL829" s="11"/>
      <c r="BM829" s="11"/>
      <c r="BN829" s="11"/>
      <c r="BO829" s="11"/>
      <c r="BP829" s="11"/>
      <c r="BQ829" s="11"/>
      <c r="BR829" s="11"/>
      <c r="BS829" s="11"/>
    </row>
    <row r="830" spans="1:71" x14ac:dyDescent="0.2">
      <c r="A830" s="16">
        <f t="shared" si="207"/>
        <v>829</v>
      </c>
      <c r="B830" s="11" t="str">
        <f t="shared" si="210"/>
        <v>59092-00002</v>
      </c>
      <c r="C830" s="11" t="str">
        <f t="shared" si="210"/>
        <v>59092-00002</v>
      </c>
      <c r="D830" s="7" t="s">
        <v>3113</v>
      </c>
      <c r="E830" s="6" t="s">
        <v>139</v>
      </c>
      <c r="F830" s="11" t="s">
        <v>8991</v>
      </c>
      <c r="G830" s="17" t="str">
        <f>INDEX(Data!G:G,MATCH($D830,Data!$D:$D,0))</f>
        <v>RC2/AC2/ST2 PLUS</v>
      </c>
      <c r="H830" s="17" t="str">
        <f>INDEX(Data!H:H,MATCH($D830,Data!$D:$D,0))</f>
        <v>Replacement</v>
      </c>
      <c r="I830" s="6" t="s">
        <v>2799</v>
      </c>
      <c r="J830" s="6" t="s">
        <v>5331</v>
      </c>
      <c r="K830" s="6" t="s">
        <v>5333</v>
      </c>
      <c r="L830" s="6" t="s">
        <v>8992</v>
      </c>
      <c r="M830" s="6" t="s">
        <v>5349</v>
      </c>
      <c r="N830" s="6" t="s">
        <v>5388</v>
      </c>
      <c r="O830" s="11"/>
      <c r="P830" s="11"/>
      <c r="Q830" s="6" t="s">
        <v>2929</v>
      </c>
      <c r="R830" s="9" t="b">
        <v>1</v>
      </c>
      <c r="S830" s="9" t="b">
        <v>1</v>
      </c>
      <c r="T830" s="6" t="s">
        <v>3113</v>
      </c>
      <c r="U830" s="17" t="str">
        <f>INDEX(Data!U:U,MATCH($D830,Data!$D:$D,0))</f>
        <v>59092-00002</v>
      </c>
      <c r="V830" s="17" t="str">
        <f>INDEX(Data!V:V,MATCH($D830,Data!$D:$D,0))</f>
        <v/>
      </c>
      <c r="W830" s="17" t="str">
        <f>INDEX(Data!W:W,MATCH($D830,Data!$D:$D,0))</f>
        <v/>
      </c>
      <c r="X830" s="17" t="str">
        <f>INDEX(Data!X:X,MATCH($D830,Data!$D:$D,0))</f>
        <v/>
      </c>
      <c r="Y830" s="17" t="str">
        <f>INDEX(Data!Y:Y,MATCH($D830,Data!$D:$D,0))</f>
        <v/>
      </c>
      <c r="Z830" s="17" t="str">
        <f>INDEX(Data!Z:Z,MATCH($D830,Data!$D:$D,0))</f>
        <v/>
      </c>
      <c r="AA830" s="17" t="str">
        <f>INDEX(Data!AA:AA,MATCH($D830,Data!$D:$D,0))</f>
        <v/>
      </c>
      <c r="AB830" s="17" t="str">
        <f>INDEX(Data!AB:AB,MATCH($D830,Data!$D:$D,0))</f>
        <v/>
      </c>
      <c r="AC830" s="17" t="str">
        <f>INDEX(Data!AC:AC,MATCH($D830,Data!$D:$D,0))</f>
        <v/>
      </c>
      <c r="AD830" s="17" t="str">
        <f>INDEX(Data!AD:AD,MATCH($D830,Data!$D:$D,0))</f>
        <v/>
      </c>
      <c r="AE830" s="17" t="str">
        <f>INDEX(Data!AE:AE,MATCH($D830,Data!$D:$D,0))</f>
        <v/>
      </c>
      <c r="AF830" s="17" t="str">
        <f>INDEX(Data!AF:AF,MATCH($D830,Data!$D:$D,0))</f>
        <v/>
      </c>
      <c r="AG830" s="17" t="str">
        <f>INDEX(Data!AG:AG,MATCH($D830,Data!$D:$D,0))</f>
        <v/>
      </c>
      <c r="AH830" s="17" t="str">
        <f>INDEX(Data!AH:AH,MATCH($D830,Data!$D:$D,0))</f>
        <v/>
      </c>
      <c r="AI830" s="17" t="str">
        <f>INDEX(Data!AI:AI,MATCH($D830,Data!$D:$D,0))</f>
        <v/>
      </c>
      <c r="AJ830" s="17" t="str">
        <f>INDEX(Data!AJ:AJ,MATCH($D830,Data!$D:$D,0))</f>
        <v/>
      </c>
      <c r="AK830" s="10">
        <v>35</v>
      </c>
      <c r="AL830" s="10">
        <v>37</v>
      </c>
      <c r="AM830" s="6" t="s">
        <v>475</v>
      </c>
      <c r="AN830" s="6" t="s">
        <v>2800</v>
      </c>
      <c r="AO830" s="6" t="s">
        <v>3026</v>
      </c>
      <c r="AP830" s="6" t="s">
        <v>3099</v>
      </c>
      <c r="AQ830" s="18" t="s">
        <v>9465</v>
      </c>
      <c r="AR830" s="11" t="str">
        <f t="shared" si="195"/>
        <v>2W Distributor Bike</v>
      </c>
      <c r="AS830" s="11" t="str">
        <f t="shared" si="196"/>
        <v>2W Distributor - Moto</v>
      </c>
      <c r="AT830" s="11" t="str">
        <f t="shared" si="197"/>
        <v>2W Distributor</v>
      </c>
      <c r="AU830" s="11" t="str">
        <f t="shared" si="198"/>
        <v>H2</v>
      </c>
      <c r="AV830" s="11" t="str">
        <f t="shared" si="198"/>
        <v>International - Bike</v>
      </c>
      <c r="AW830" s="11" t="str">
        <f t="shared" si="199"/>
        <v>International - Moto</v>
      </c>
      <c r="AX830" s="11" t="str">
        <f t="shared" si="200"/>
        <v>International - AS</v>
      </c>
      <c r="AY830" s="11" t="str">
        <f t="shared" si="200"/>
        <v>International</v>
      </c>
      <c r="AZ830" s="11" t="str">
        <f t="shared" si="200"/>
        <v>International - New</v>
      </c>
      <c r="BA830" s="11" t="str">
        <f t="shared" si="201"/>
        <v>Mecanic Sport</v>
      </c>
      <c r="BB830" s="11" t="str">
        <f t="shared" si="202"/>
        <v>Moto Dealers</v>
      </c>
      <c r="BC830" s="11" t="str">
        <f t="shared" si="202"/>
        <v>Motonet</v>
      </c>
      <c r="BD830" s="11" t="str">
        <f t="shared" si="203"/>
        <v>Pierce AB</v>
      </c>
      <c r="BE830" s="11" t="str">
        <f t="shared" si="204"/>
        <v>Retail</v>
      </c>
      <c r="BF830" s="11" t="str">
        <f t="shared" si="205"/>
        <v>TREK</v>
      </c>
      <c r="BG830" s="11" t="s">
        <v>3114</v>
      </c>
      <c r="BH830" s="11" t="str">
        <f t="shared" si="206"/>
        <v>https://fs.amplifi.io//file?id=93a5e23b-02d3-4d6f-9b86-c94bc00d0a6b&amp;variant=thumb&amp;extension=png</v>
      </c>
      <c r="BI830" s="11" t="s">
        <v>3114</v>
      </c>
      <c r="BJ830" s="11"/>
      <c r="BK830" s="11"/>
      <c r="BL830" s="11"/>
      <c r="BM830" s="11"/>
      <c r="BN830" s="11"/>
      <c r="BO830" s="11"/>
      <c r="BP830" s="11"/>
      <c r="BQ830" s="11"/>
      <c r="BR830" s="11"/>
      <c r="BS830" s="11"/>
    </row>
    <row r="831" spans="1:71" x14ac:dyDescent="0.2">
      <c r="A831" s="16">
        <f t="shared" si="207"/>
        <v>830</v>
      </c>
      <c r="B831" s="11" t="str">
        <f t="shared" si="210"/>
        <v>59092-00003</v>
      </c>
      <c r="C831" s="11" t="str">
        <f t="shared" si="210"/>
        <v>59092-00003</v>
      </c>
      <c r="D831" s="7" t="s">
        <v>3115</v>
      </c>
      <c r="E831" s="6" t="s">
        <v>139</v>
      </c>
      <c r="F831" s="11" t="s">
        <v>8991</v>
      </c>
      <c r="G831" s="17" t="str">
        <f>INDEX(Data!G:G,MATCH($D831,Data!$D:$D,0))</f>
        <v>RC2/AC2/ST2 PLUS</v>
      </c>
      <c r="H831" s="17" t="str">
        <f>INDEX(Data!H:H,MATCH($D831,Data!$D:$D,0))</f>
        <v>Replacement</v>
      </c>
      <c r="I831" s="6" t="s">
        <v>2799</v>
      </c>
      <c r="J831" s="6" t="s">
        <v>5331</v>
      </c>
      <c r="K831" s="6" t="s">
        <v>5333</v>
      </c>
      <c r="L831" s="6" t="s">
        <v>8992</v>
      </c>
      <c r="M831" s="6" t="s">
        <v>5349</v>
      </c>
      <c r="N831" s="6" t="s">
        <v>5388</v>
      </c>
      <c r="O831" s="11"/>
      <c r="P831" s="11"/>
      <c r="Q831" s="6" t="s">
        <v>2438</v>
      </c>
      <c r="R831" s="9" t="b">
        <v>1</v>
      </c>
      <c r="S831" s="9" t="b">
        <v>1</v>
      </c>
      <c r="T831" s="6" t="s">
        <v>3115</v>
      </c>
      <c r="U831" s="17" t="str">
        <f>INDEX(Data!U:U,MATCH($D831,Data!$D:$D,0))</f>
        <v>59092-00003</v>
      </c>
      <c r="V831" s="17" t="str">
        <f>INDEX(Data!V:V,MATCH($D831,Data!$D:$D,0))</f>
        <v/>
      </c>
      <c r="W831" s="17" t="str">
        <f>INDEX(Data!W:W,MATCH($D831,Data!$D:$D,0))</f>
        <v/>
      </c>
      <c r="X831" s="17" t="str">
        <f>INDEX(Data!X:X,MATCH($D831,Data!$D:$D,0))</f>
        <v/>
      </c>
      <c r="Y831" s="17" t="str">
        <f>INDEX(Data!Y:Y,MATCH($D831,Data!$D:$D,0))</f>
        <v/>
      </c>
      <c r="Z831" s="17" t="str">
        <f>INDEX(Data!Z:Z,MATCH($D831,Data!$D:$D,0))</f>
        <v/>
      </c>
      <c r="AA831" s="17" t="str">
        <f>INDEX(Data!AA:AA,MATCH($D831,Data!$D:$D,0))</f>
        <v/>
      </c>
      <c r="AB831" s="17" t="str">
        <f>INDEX(Data!AB:AB,MATCH($D831,Data!$D:$D,0))</f>
        <v/>
      </c>
      <c r="AC831" s="17" t="str">
        <f>INDEX(Data!AC:AC,MATCH($D831,Data!$D:$D,0))</f>
        <v/>
      </c>
      <c r="AD831" s="17" t="str">
        <f>INDEX(Data!AD:AD,MATCH($D831,Data!$D:$D,0))</f>
        <v/>
      </c>
      <c r="AE831" s="17" t="str">
        <f>INDEX(Data!AE:AE,MATCH($D831,Data!$D:$D,0))</f>
        <v/>
      </c>
      <c r="AF831" s="17" t="str">
        <f>INDEX(Data!AF:AF,MATCH($D831,Data!$D:$D,0))</f>
        <v/>
      </c>
      <c r="AG831" s="17" t="str">
        <f>INDEX(Data!AG:AG,MATCH($D831,Data!$D:$D,0))</f>
        <v/>
      </c>
      <c r="AH831" s="17" t="str">
        <f>INDEX(Data!AH:AH,MATCH($D831,Data!$D:$D,0))</f>
        <v/>
      </c>
      <c r="AI831" s="17" t="str">
        <f>INDEX(Data!AI:AI,MATCH($D831,Data!$D:$D,0))</f>
        <v/>
      </c>
      <c r="AJ831" s="17" t="str">
        <f>INDEX(Data!AJ:AJ,MATCH($D831,Data!$D:$D,0))</f>
        <v/>
      </c>
      <c r="AK831" s="10">
        <v>35</v>
      </c>
      <c r="AL831" s="10">
        <v>37</v>
      </c>
      <c r="AM831" s="6" t="s">
        <v>475</v>
      </c>
      <c r="AN831" s="6" t="s">
        <v>2800</v>
      </c>
      <c r="AO831" s="6" t="s">
        <v>3026</v>
      </c>
      <c r="AP831" s="6" t="s">
        <v>3099</v>
      </c>
      <c r="AQ831" s="18" t="s">
        <v>9465</v>
      </c>
      <c r="AR831" s="11" t="str">
        <f t="shared" si="195"/>
        <v>2W Distributor Bike</v>
      </c>
      <c r="AS831" s="11" t="str">
        <f t="shared" si="196"/>
        <v>2W Distributor - Moto</v>
      </c>
      <c r="AT831" s="11" t="str">
        <f t="shared" si="197"/>
        <v>2W Distributor</v>
      </c>
      <c r="AU831" s="11" t="str">
        <f t="shared" si="198"/>
        <v>H2</v>
      </c>
      <c r="AV831" s="11" t="str">
        <f t="shared" si="198"/>
        <v>International - Bike</v>
      </c>
      <c r="AW831" s="11" t="str">
        <f t="shared" si="199"/>
        <v>International - Moto</v>
      </c>
      <c r="AX831" s="11" t="str">
        <f t="shared" si="200"/>
        <v>International - AS</v>
      </c>
      <c r="AY831" s="11" t="str">
        <f t="shared" si="200"/>
        <v>International</v>
      </c>
      <c r="AZ831" s="11" t="str">
        <f t="shared" si="200"/>
        <v>International - New</v>
      </c>
      <c r="BA831" s="11" t="str">
        <f t="shared" si="201"/>
        <v>Mecanic Sport</v>
      </c>
      <c r="BB831" s="11" t="str">
        <f t="shared" si="202"/>
        <v>Moto Dealers</v>
      </c>
      <c r="BC831" s="11" t="str">
        <f t="shared" si="202"/>
        <v>Motonet</v>
      </c>
      <c r="BD831" s="11" t="str">
        <f t="shared" si="203"/>
        <v>Pierce AB</v>
      </c>
      <c r="BE831" s="11" t="str">
        <f t="shared" si="204"/>
        <v>Retail</v>
      </c>
      <c r="BF831" s="11" t="str">
        <f t="shared" si="205"/>
        <v>TREK</v>
      </c>
      <c r="BG831" s="11" t="s">
        <v>3116</v>
      </c>
      <c r="BH831" s="11" t="str">
        <f t="shared" si="206"/>
        <v>https://fs.amplifi.io//file?id=a8d30d81-816f-4617-b33a-e2e08b7308fd&amp;variant=thumb&amp;extension=png</v>
      </c>
      <c r="BI831" s="11" t="s">
        <v>3116</v>
      </c>
      <c r="BJ831" s="11"/>
      <c r="BK831" s="11"/>
      <c r="BL831" s="11"/>
      <c r="BM831" s="11"/>
      <c r="BN831" s="11"/>
      <c r="BO831" s="11"/>
      <c r="BP831" s="11"/>
      <c r="BQ831" s="11"/>
      <c r="BR831" s="11"/>
      <c r="BS831" s="11"/>
    </row>
    <row r="832" spans="1:71" x14ac:dyDescent="0.2">
      <c r="A832" s="16">
        <f t="shared" si="207"/>
        <v>831</v>
      </c>
      <c r="B832" s="11" t="str">
        <f t="shared" si="210"/>
        <v>59099-00001</v>
      </c>
      <c r="C832" s="11" t="str">
        <f t="shared" si="210"/>
        <v>59099-00001</v>
      </c>
      <c r="D832" s="7" t="s">
        <v>3117</v>
      </c>
      <c r="E832" s="6" t="s">
        <v>139</v>
      </c>
      <c r="F832" s="11" t="s">
        <v>8991</v>
      </c>
      <c r="G832" s="17" t="str">
        <f>INDEX(Data!G:G,MATCH($D832,Data!$D:$D,0))</f>
        <v>RC2/AC2/ST2 FORECAST</v>
      </c>
      <c r="H832" s="17" t="str">
        <f>INDEX(Data!H:H,MATCH($D832,Data!$D:$D,0))</f>
        <v>Replacement</v>
      </c>
      <c r="I832" s="6" t="s">
        <v>2799</v>
      </c>
      <c r="J832" s="6" t="s">
        <v>5331</v>
      </c>
      <c r="K832" s="6" t="s">
        <v>5333</v>
      </c>
      <c r="L832" s="6" t="s">
        <v>8992</v>
      </c>
      <c r="M832" s="6" t="s">
        <v>5349</v>
      </c>
      <c r="N832" s="6" t="s">
        <v>638</v>
      </c>
      <c r="O832" s="11"/>
      <c r="P832" s="11"/>
      <c r="Q832" s="6" t="s">
        <v>638</v>
      </c>
      <c r="R832" s="9" t="b">
        <v>1</v>
      </c>
      <c r="S832" s="9" t="b">
        <v>1</v>
      </c>
      <c r="T832" s="6" t="s">
        <v>3117</v>
      </c>
      <c r="U832" s="17" t="str">
        <f>INDEX(Data!U:U,MATCH($D832,Data!$D:$D,0))</f>
        <v>59099-00001</v>
      </c>
      <c r="V832" s="17" t="str">
        <f>INDEX(Data!V:V,MATCH($D832,Data!$D:$D,0))</f>
        <v/>
      </c>
      <c r="W832" s="17" t="str">
        <f>INDEX(Data!W:W,MATCH($D832,Data!$D:$D,0))</f>
        <v/>
      </c>
      <c r="X832" s="17" t="str">
        <f>INDEX(Data!X:X,MATCH($D832,Data!$D:$D,0))</f>
        <v/>
      </c>
      <c r="Y832" s="17" t="str">
        <f>INDEX(Data!Y:Y,MATCH($D832,Data!$D:$D,0))</f>
        <v/>
      </c>
      <c r="Z832" s="17" t="str">
        <f>INDEX(Data!Z:Z,MATCH($D832,Data!$D:$D,0))</f>
        <v/>
      </c>
      <c r="AA832" s="17" t="str">
        <f>INDEX(Data!AA:AA,MATCH($D832,Data!$D:$D,0))</f>
        <v/>
      </c>
      <c r="AB832" s="17" t="str">
        <f>INDEX(Data!AB:AB,MATCH($D832,Data!$D:$D,0))</f>
        <v/>
      </c>
      <c r="AC832" s="17" t="str">
        <f>INDEX(Data!AC:AC,MATCH($D832,Data!$D:$D,0))</f>
        <v/>
      </c>
      <c r="AD832" s="17" t="str">
        <f>INDEX(Data!AD:AD,MATCH($D832,Data!$D:$D,0))</f>
        <v/>
      </c>
      <c r="AE832" s="17" t="str">
        <f>INDEX(Data!AE:AE,MATCH($D832,Data!$D:$D,0))</f>
        <v/>
      </c>
      <c r="AF832" s="17" t="str">
        <f>INDEX(Data!AF:AF,MATCH($D832,Data!$D:$D,0))</f>
        <v/>
      </c>
      <c r="AG832" s="17" t="str">
        <f>INDEX(Data!AG:AG,MATCH($D832,Data!$D:$D,0))</f>
        <v/>
      </c>
      <c r="AH832" s="17" t="str">
        <f>INDEX(Data!AH:AH,MATCH($D832,Data!$D:$D,0))</f>
        <v/>
      </c>
      <c r="AI832" s="17" t="str">
        <f>INDEX(Data!AI:AI,MATCH($D832,Data!$D:$D,0))</f>
        <v/>
      </c>
      <c r="AJ832" s="17" t="str">
        <f>INDEX(Data!AJ:AJ,MATCH($D832,Data!$D:$D,0))</f>
        <v/>
      </c>
      <c r="AK832" s="10">
        <v>14</v>
      </c>
      <c r="AL832" s="10">
        <v>16</v>
      </c>
      <c r="AM832" s="6" t="s">
        <v>475</v>
      </c>
      <c r="AN832" s="6" t="s">
        <v>2800</v>
      </c>
      <c r="AO832" s="6" t="s">
        <v>3119</v>
      </c>
      <c r="AP832" s="6" t="s">
        <v>2801</v>
      </c>
      <c r="AQ832" s="18" t="s">
        <v>9465</v>
      </c>
      <c r="AR832" s="11" t="str">
        <f t="shared" si="195"/>
        <v>2W Distributor Bike</v>
      </c>
      <c r="AS832" s="11" t="str">
        <f t="shared" si="196"/>
        <v>2W Distributor - Moto</v>
      </c>
      <c r="AT832" s="11" t="str">
        <f t="shared" si="197"/>
        <v>2W Distributor</v>
      </c>
      <c r="AU832" s="11" t="str">
        <f t="shared" si="198"/>
        <v>H2</v>
      </c>
      <c r="AV832" s="11" t="str">
        <f t="shared" si="198"/>
        <v>International - Bike</v>
      </c>
      <c r="AW832" s="11" t="str">
        <f t="shared" si="199"/>
        <v>International - Moto</v>
      </c>
      <c r="AX832" s="11" t="str">
        <f t="shared" si="200"/>
        <v>International - AS</v>
      </c>
      <c r="AY832" s="11" t="str">
        <f t="shared" si="200"/>
        <v>International</v>
      </c>
      <c r="AZ832" s="11" t="str">
        <f t="shared" si="200"/>
        <v>International - New</v>
      </c>
      <c r="BA832" s="11" t="str">
        <f t="shared" si="201"/>
        <v>Mecanic Sport</v>
      </c>
      <c r="BB832" s="11" t="str">
        <f t="shared" si="202"/>
        <v>Moto Dealers</v>
      </c>
      <c r="BC832" s="11" t="str">
        <f t="shared" si="202"/>
        <v>Motonet</v>
      </c>
      <c r="BD832" s="11" t="str">
        <f t="shared" si="203"/>
        <v>Pierce AB</v>
      </c>
      <c r="BE832" s="11" t="str">
        <f t="shared" si="204"/>
        <v>Retail</v>
      </c>
      <c r="BF832" s="11" t="str">
        <f t="shared" si="205"/>
        <v>TREK</v>
      </c>
      <c r="BG832" s="11" t="s">
        <v>3120</v>
      </c>
      <c r="BH832" s="11" t="str">
        <f t="shared" si="206"/>
        <v>https://fs.amplifi.io//file?id=3c35830a-bb8c-4a10-80e0-8688ac8c909d&amp;variant=thumb&amp;extension=png</v>
      </c>
      <c r="BI832" s="11" t="s">
        <v>3120</v>
      </c>
      <c r="BJ832" s="11"/>
      <c r="BK832" s="11"/>
      <c r="BL832" s="11"/>
      <c r="BM832" s="11"/>
      <c r="BN832" s="11"/>
      <c r="BO832" s="11"/>
      <c r="BP832" s="11"/>
      <c r="BQ832" s="11"/>
      <c r="BR832" s="11"/>
      <c r="BS832" s="11"/>
    </row>
    <row r="833" spans="1:71" x14ac:dyDescent="0.2">
      <c r="A833" s="16">
        <f t="shared" si="207"/>
        <v>832</v>
      </c>
      <c r="B833" s="11" t="str">
        <f t="shared" si="210"/>
        <v>59099-00002</v>
      </c>
      <c r="C833" s="11" t="str">
        <f t="shared" si="210"/>
        <v>59099-00002</v>
      </c>
      <c r="D833" s="7" t="s">
        <v>3121</v>
      </c>
      <c r="E833" s="6" t="s">
        <v>139</v>
      </c>
      <c r="F833" s="11" t="s">
        <v>8991</v>
      </c>
      <c r="G833" s="17" t="str">
        <f>INDEX(Data!G:G,MATCH($D833,Data!$D:$D,0))</f>
        <v>RC2/AC2/ST2 FORECAST</v>
      </c>
      <c r="H833" s="17" t="str">
        <f>INDEX(Data!H:H,MATCH($D833,Data!$D:$D,0))</f>
        <v>Replacement</v>
      </c>
      <c r="I833" s="6" t="s">
        <v>2799</v>
      </c>
      <c r="J833" s="6" t="s">
        <v>5331</v>
      </c>
      <c r="K833" s="6" t="s">
        <v>5333</v>
      </c>
      <c r="L833" s="6" t="s">
        <v>8992</v>
      </c>
      <c r="M833" s="6" t="s">
        <v>5349</v>
      </c>
      <c r="N833" s="6" t="s">
        <v>638</v>
      </c>
      <c r="O833" s="11"/>
      <c r="P833" s="11"/>
      <c r="Q833" s="6" t="s">
        <v>2804</v>
      </c>
      <c r="R833" s="9" t="b">
        <v>1</v>
      </c>
      <c r="S833" s="9" t="b">
        <v>1</v>
      </c>
      <c r="T833" s="6" t="s">
        <v>3121</v>
      </c>
      <c r="U833" s="17" t="str">
        <f>INDEX(Data!U:U,MATCH($D833,Data!$D:$D,0))</f>
        <v>59099-00002</v>
      </c>
      <c r="V833" s="17" t="str">
        <f>INDEX(Data!V:V,MATCH($D833,Data!$D:$D,0))</f>
        <v/>
      </c>
      <c r="W833" s="17" t="str">
        <f>INDEX(Data!W:W,MATCH($D833,Data!$D:$D,0))</f>
        <v/>
      </c>
      <c r="X833" s="17" t="str">
        <f>INDEX(Data!X:X,MATCH($D833,Data!$D:$D,0))</f>
        <v/>
      </c>
      <c r="Y833" s="17" t="str">
        <f>INDEX(Data!Y:Y,MATCH($D833,Data!$D:$D,0))</f>
        <v/>
      </c>
      <c r="Z833" s="17" t="str">
        <f>INDEX(Data!Z:Z,MATCH($D833,Data!$D:$D,0))</f>
        <v/>
      </c>
      <c r="AA833" s="17" t="str">
        <f>INDEX(Data!AA:AA,MATCH($D833,Data!$D:$D,0))</f>
        <v/>
      </c>
      <c r="AB833" s="17" t="str">
        <f>INDEX(Data!AB:AB,MATCH($D833,Data!$D:$D,0))</f>
        <v/>
      </c>
      <c r="AC833" s="17" t="str">
        <f>INDEX(Data!AC:AC,MATCH($D833,Data!$D:$D,0))</f>
        <v/>
      </c>
      <c r="AD833" s="17" t="str">
        <f>INDEX(Data!AD:AD,MATCH($D833,Data!$D:$D,0))</f>
        <v/>
      </c>
      <c r="AE833" s="17" t="str">
        <f>INDEX(Data!AE:AE,MATCH($D833,Data!$D:$D,0))</f>
        <v/>
      </c>
      <c r="AF833" s="17" t="str">
        <f>INDEX(Data!AF:AF,MATCH($D833,Data!$D:$D,0))</f>
        <v/>
      </c>
      <c r="AG833" s="17" t="str">
        <f>INDEX(Data!AG:AG,MATCH($D833,Data!$D:$D,0))</f>
        <v/>
      </c>
      <c r="AH833" s="17" t="str">
        <f>INDEX(Data!AH:AH,MATCH($D833,Data!$D:$D,0))</f>
        <v/>
      </c>
      <c r="AI833" s="17" t="str">
        <f>INDEX(Data!AI:AI,MATCH($D833,Data!$D:$D,0))</f>
        <v/>
      </c>
      <c r="AJ833" s="17" t="str">
        <f>INDEX(Data!AJ:AJ,MATCH($D833,Data!$D:$D,0))</f>
        <v/>
      </c>
      <c r="AK833" s="10">
        <v>14</v>
      </c>
      <c r="AL833" s="10">
        <v>16</v>
      </c>
      <c r="AM833" s="6" t="s">
        <v>475</v>
      </c>
      <c r="AN833" s="6" t="s">
        <v>2800</v>
      </c>
      <c r="AO833" s="6" t="s">
        <v>3119</v>
      </c>
      <c r="AP833" s="6" t="s">
        <v>2801</v>
      </c>
      <c r="AQ833" s="18" t="s">
        <v>9465</v>
      </c>
      <c r="AR833" s="11" t="str">
        <f t="shared" si="195"/>
        <v>2W Distributor Bike</v>
      </c>
      <c r="AS833" s="11" t="str">
        <f t="shared" si="196"/>
        <v>2W Distributor - Moto</v>
      </c>
      <c r="AT833" s="11" t="str">
        <f t="shared" si="197"/>
        <v>2W Distributor</v>
      </c>
      <c r="AU833" s="11" t="str">
        <f t="shared" si="198"/>
        <v>H2</v>
      </c>
      <c r="AV833" s="11" t="str">
        <f t="shared" si="198"/>
        <v>International - Bike</v>
      </c>
      <c r="AW833" s="11" t="str">
        <f t="shared" si="199"/>
        <v>International - Moto</v>
      </c>
      <c r="AX833" s="11" t="str">
        <f t="shared" si="200"/>
        <v>International - AS</v>
      </c>
      <c r="AY833" s="11" t="str">
        <f t="shared" si="200"/>
        <v>International</v>
      </c>
      <c r="AZ833" s="11" t="str">
        <f t="shared" si="200"/>
        <v>International - New</v>
      </c>
      <c r="BA833" s="11" t="str">
        <f t="shared" si="201"/>
        <v>Mecanic Sport</v>
      </c>
      <c r="BB833" s="11" t="str">
        <f t="shared" si="202"/>
        <v>Moto Dealers</v>
      </c>
      <c r="BC833" s="11" t="str">
        <f t="shared" si="202"/>
        <v>Motonet</v>
      </c>
      <c r="BD833" s="11" t="str">
        <f t="shared" si="203"/>
        <v>Pierce AB</v>
      </c>
      <c r="BE833" s="11" t="str">
        <f t="shared" si="204"/>
        <v>Retail</v>
      </c>
      <c r="BF833" s="11" t="str">
        <f t="shared" si="205"/>
        <v>TREK</v>
      </c>
      <c r="BG833" s="11" t="s">
        <v>3122</v>
      </c>
      <c r="BH833" s="11" t="str">
        <f t="shared" si="206"/>
        <v>https://fs.amplifi.io//file?id=d9bb65cf-0858-411f-b66c-2a5928fbaeef&amp;variant=thumb&amp;extension=png</v>
      </c>
      <c r="BI833" s="11" t="s">
        <v>3122</v>
      </c>
      <c r="BJ833" s="11"/>
      <c r="BK833" s="11"/>
      <c r="BL833" s="11"/>
      <c r="BM833" s="11"/>
      <c r="BN833" s="11"/>
      <c r="BO833" s="11"/>
      <c r="BP833" s="11"/>
      <c r="BQ833" s="11"/>
      <c r="BR833" s="11"/>
      <c r="BS833" s="11"/>
    </row>
    <row r="834" spans="1:71" x14ac:dyDescent="0.2">
      <c r="A834" s="16">
        <f t="shared" si="207"/>
        <v>833</v>
      </c>
      <c r="B834" s="11" t="str">
        <f t="shared" si="210"/>
        <v>59100-00001</v>
      </c>
      <c r="C834" s="11" t="str">
        <f t="shared" si="210"/>
        <v>59100-00001</v>
      </c>
      <c r="D834" s="7" t="s">
        <v>3123</v>
      </c>
      <c r="E834" s="6" t="s">
        <v>139</v>
      </c>
      <c r="F834" s="11" t="s">
        <v>8991</v>
      </c>
      <c r="G834" s="17" t="str">
        <f>INDEX(Data!G:G,MATCH($D834,Data!$D:$D,0))</f>
        <v>RC2/AC2/ST2 FORECAST</v>
      </c>
      <c r="H834" s="17" t="str">
        <f>INDEX(Data!H:H,MATCH($D834,Data!$D:$D,0))</f>
        <v>Replacement</v>
      </c>
      <c r="I834" s="6" t="s">
        <v>2799</v>
      </c>
      <c r="J834" s="6" t="s">
        <v>5331</v>
      </c>
      <c r="K834" s="6" t="s">
        <v>5333</v>
      </c>
      <c r="L834" s="6" t="s">
        <v>8992</v>
      </c>
      <c r="M834" s="6" t="s">
        <v>5349</v>
      </c>
      <c r="N834" s="6" t="s">
        <v>5385</v>
      </c>
      <c r="O834" s="11"/>
      <c r="P834" s="11"/>
      <c r="Q834" s="6" t="s">
        <v>638</v>
      </c>
      <c r="R834" s="9" t="b">
        <v>1</v>
      </c>
      <c r="S834" s="9" t="b">
        <v>1</v>
      </c>
      <c r="T834" s="6" t="s">
        <v>3123</v>
      </c>
      <c r="U834" s="17" t="str">
        <f>INDEX(Data!U:U,MATCH($D834,Data!$D:$D,0))</f>
        <v>59100-00001</v>
      </c>
      <c r="V834" s="17" t="str">
        <f>INDEX(Data!V:V,MATCH($D834,Data!$D:$D,0))</f>
        <v/>
      </c>
      <c r="W834" s="17" t="str">
        <f>INDEX(Data!W:W,MATCH($D834,Data!$D:$D,0))</f>
        <v/>
      </c>
      <c r="X834" s="17" t="str">
        <f>INDEX(Data!X:X,MATCH($D834,Data!$D:$D,0))</f>
        <v/>
      </c>
      <c r="Y834" s="17" t="str">
        <f>INDEX(Data!Y:Y,MATCH($D834,Data!$D:$D,0))</f>
        <v/>
      </c>
      <c r="Z834" s="17" t="str">
        <f>INDEX(Data!Z:Z,MATCH($D834,Data!$D:$D,0))</f>
        <v/>
      </c>
      <c r="AA834" s="17" t="str">
        <f>INDEX(Data!AA:AA,MATCH($D834,Data!$D:$D,0))</f>
        <v/>
      </c>
      <c r="AB834" s="17" t="str">
        <f>INDEX(Data!AB:AB,MATCH($D834,Data!$D:$D,0))</f>
        <v/>
      </c>
      <c r="AC834" s="17" t="str">
        <f>INDEX(Data!AC:AC,MATCH($D834,Data!$D:$D,0))</f>
        <v/>
      </c>
      <c r="AD834" s="17" t="str">
        <f>INDEX(Data!AD:AD,MATCH($D834,Data!$D:$D,0))</f>
        <v/>
      </c>
      <c r="AE834" s="17" t="str">
        <f>INDEX(Data!AE:AE,MATCH($D834,Data!$D:$D,0))</f>
        <v/>
      </c>
      <c r="AF834" s="17" t="str">
        <f>INDEX(Data!AF:AF,MATCH($D834,Data!$D:$D,0))</f>
        <v/>
      </c>
      <c r="AG834" s="17" t="str">
        <f>INDEX(Data!AG:AG,MATCH($D834,Data!$D:$D,0))</f>
        <v/>
      </c>
      <c r="AH834" s="17" t="str">
        <f>INDEX(Data!AH:AH,MATCH($D834,Data!$D:$D,0))</f>
        <v/>
      </c>
      <c r="AI834" s="17" t="str">
        <f>INDEX(Data!AI:AI,MATCH($D834,Data!$D:$D,0))</f>
        <v/>
      </c>
      <c r="AJ834" s="17" t="str">
        <f>INDEX(Data!AJ:AJ,MATCH($D834,Data!$D:$D,0))</f>
        <v/>
      </c>
      <c r="AK834" s="10">
        <v>14</v>
      </c>
      <c r="AL834" s="10">
        <v>16</v>
      </c>
      <c r="AM834" s="6" t="s">
        <v>475</v>
      </c>
      <c r="AN834" s="6" t="s">
        <v>2800</v>
      </c>
      <c r="AO834" s="6" t="s">
        <v>3119</v>
      </c>
      <c r="AP834" s="6" t="s">
        <v>2801</v>
      </c>
      <c r="AQ834" s="18" t="s">
        <v>9465</v>
      </c>
      <c r="AR834" s="11" t="str">
        <f t="shared" si="195"/>
        <v>2W Distributor Bike</v>
      </c>
      <c r="AS834" s="11" t="str">
        <f t="shared" si="196"/>
        <v>2W Distributor - Moto</v>
      </c>
      <c r="AT834" s="11" t="str">
        <f t="shared" si="197"/>
        <v>2W Distributor</v>
      </c>
      <c r="AU834" s="11" t="str">
        <f t="shared" si="198"/>
        <v>H2</v>
      </c>
      <c r="AV834" s="11" t="str">
        <f t="shared" si="198"/>
        <v>International - Bike</v>
      </c>
      <c r="AW834" s="11" t="str">
        <f t="shared" si="199"/>
        <v>International - Moto</v>
      </c>
      <c r="AX834" s="11" t="str">
        <f t="shared" si="200"/>
        <v>International - AS</v>
      </c>
      <c r="AY834" s="11" t="str">
        <f t="shared" si="200"/>
        <v>International</v>
      </c>
      <c r="AZ834" s="11" t="str">
        <f t="shared" si="200"/>
        <v>International - New</v>
      </c>
      <c r="BA834" s="11" t="str">
        <f t="shared" si="201"/>
        <v>Mecanic Sport</v>
      </c>
      <c r="BB834" s="11" t="str">
        <f t="shared" si="202"/>
        <v>Moto Dealers</v>
      </c>
      <c r="BC834" s="11" t="str">
        <f t="shared" si="202"/>
        <v>Motonet</v>
      </c>
      <c r="BD834" s="11" t="str">
        <f t="shared" si="203"/>
        <v>Pierce AB</v>
      </c>
      <c r="BE834" s="11" t="str">
        <f t="shared" si="204"/>
        <v>Retail</v>
      </c>
      <c r="BF834" s="11" t="str">
        <f t="shared" si="205"/>
        <v>TREK</v>
      </c>
      <c r="BG834" s="11" t="s">
        <v>3124</v>
      </c>
      <c r="BH834" s="11" t="str">
        <f t="shared" si="206"/>
        <v>https://fs.amplifi.io//file?id=bbb95104-9a98-43f3-8d0d-c8cb76e304aa&amp;variant=thumb&amp;extension=png</v>
      </c>
      <c r="BI834" s="11" t="s">
        <v>3124</v>
      </c>
      <c r="BJ834" s="11"/>
      <c r="BK834" s="11"/>
      <c r="BL834" s="11"/>
      <c r="BM834" s="11"/>
      <c r="BN834" s="11"/>
      <c r="BO834" s="11"/>
      <c r="BP834" s="11"/>
      <c r="BQ834" s="11"/>
      <c r="BR834" s="11"/>
      <c r="BS834" s="11"/>
    </row>
    <row r="835" spans="1:71" x14ac:dyDescent="0.2">
      <c r="A835" s="16">
        <f t="shared" si="207"/>
        <v>834</v>
      </c>
      <c r="B835" s="11" t="str">
        <f t="shared" si="210"/>
        <v>59100-00002</v>
      </c>
      <c r="C835" s="11" t="str">
        <f t="shared" si="210"/>
        <v>59100-00002</v>
      </c>
      <c r="D835" s="7" t="s">
        <v>3125</v>
      </c>
      <c r="E835" s="6" t="s">
        <v>139</v>
      </c>
      <c r="F835" s="11" t="s">
        <v>8991</v>
      </c>
      <c r="G835" s="17" t="str">
        <f>INDEX(Data!G:G,MATCH($D835,Data!$D:$D,0))</f>
        <v>RC2/AC2/ST2 FORECAST</v>
      </c>
      <c r="H835" s="17" t="str">
        <f>INDEX(Data!H:H,MATCH($D835,Data!$D:$D,0))</f>
        <v>Replacement</v>
      </c>
      <c r="I835" s="6" t="s">
        <v>2799</v>
      </c>
      <c r="J835" s="6" t="s">
        <v>5331</v>
      </c>
      <c r="K835" s="6" t="s">
        <v>5333</v>
      </c>
      <c r="L835" s="6" t="s">
        <v>8992</v>
      </c>
      <c r="M835" s="6" t="s">
        <v>5349</v>
      </c>
      <c r="N835" s="6" t="s">
        <v>5385</v>
      </c>
      <c r="O835" s="11"/>
      <c r="P835" s="11"/>
      <c r="Q835" s="6" t="s">
        <v>2804</v>
      </c>
      <c r="R835" s="9" t="b">
        <v>1</v>
      </c>
      <c r="S835" s="9" t="b">
        <v>1</v>
      </c>
      <c r="T835" s="6" t="s">
        <v>3125</v>
      </c>
      <c r="U835" s="17" t="str">
        <f>INDEX(Data!U:U,MATCH($D835,Data!$D:$D,0))</f>
        <v>59100-00002</v>
      </c>
      <c r="V835" s="17" t="str">
        <f>INDEX(Data!V:V,MATCH($D835,Data!$D:$D,0))</f>
        <v/>
      </c>
      <c r="W835" s="17" t="str">
        <f>INDEX(Data!W:W,MATCH($D835,Data!$D:$D,0))</f>
        <v/>
      </c>
      <c r="X835" s="17" t="str">
        <f>INDEX(Data!X:X,MATCH($D835,Data!$D:$D,0))</f>
        <v/>
      </c>
      <c r="Y835" s="17" t="str">
        <f>INDEX(Data!Y:Y,MATCH($D835,Data!$D:$D,0))</f>
        <v/>
      </c>
      <c r="Z835" s="17" t="str">
        <f>INDEX(Data!Z:Z,MATCH($D835,Data!$D:$D,0))</f>
        <v/>
      </c>
      <c r="AA835" s="17" t="str">
        <f>INDEX(Data!AA:AA,MATCH($D835,Data!$D:$D,0))</f>
        <v/>
      </c>
      <c r="AB835" s="17" t="str">
        <f>INDEX(Data!AB:AB,MATCH($D835,Data!$D:$D,0))</f>
        <v/>
      </c>
      <c r="AC835" s="17" t="str">
        <f>INDEX(Data!AC:AC,MATCH($D835,Data!$D:$D,0))</f>
        <v/>
      </c>
      <c r="AD835" s="17" t="str">
        <f>INDEX(Data!AD:AD,MATCH($D835,Data!$D:$D,0))</f>
        <v/>
      </c>
      <c r="AE835" s="17" t="str">
        <f>INDEX(Data!AE:AE,MATCH($D835,Data!$D:$D,0))</f>
        <v/>
      </c>
      <c r="AF835" s="17" t="str">
        <f>INDEX(Data!AF:AF,MATCH($D835,Data!$D:$D,0))</f>
        <v/>
      </c>
      <c r="AG835" s="17" t="str">
        <f>INDEX(Data!AG:AG,MATCH($D835,Data!$D:$D,0))</f>
        <v/>
      </c>
      <c r="AH835" s="17" t="str">
        <f>INDEX(Data!AH:AH,MATCH($D835,Data!$D:$D,0))</f>
        <v/>
      </c>
      <c r="AI835" s="17" t="str">
        <f>INDEX(Data!AI:AI,MATCH($D835,Data!$D:$D,0))</f>
        <v/>
      </c>
      <c r="AJ835" s="17" t="str">
        <f>INDEX(Data!AJ:AJ,MATCH($D835,Data!$D:$D,0))</f>
        <v/>
      </c>
      <c r="AK835" s="10">
        <v>14</v>
      </c>
      <c r="AL835" s="10">
        <v>16</v>
      </c>
      <c r="AM835" s="6" t="s">
        <v>475</v>
      </c>
      <c r="AN835" s="6" t="s">
        <v>2800</v>
      </c>
      <c r="AO835" s="6" t="s">
        <v>3119</v>
      </c>
      <c r="AP835" s="6" t="s">
        <v>2801</v>
      </c>
      <c r="AQ835" s="18" t="s">
        <v>9465</v>
      </c>
      <c r="AR835" s="11" t="str">
        <f t="shared" ref="AR835:AR893" si="211">IF($E835="Moto","",IF($E835="Snowboard","",IF($E835="Snowmobile","",AR$1)))</f>
        <v>2W Distributor Bike</v>
      </c>
      <c r="AS835" s="11" t="str">
        <f t="shared" ref="AS835:AS898" si="212">IF($E835="Bike","",IF($E835="Snowboard","",AS$1))</f>
        <v>2W Distributor - Moto</v>
      </c>
      <c r="AT835" s="11" t="str">
        <f t="shared" ref="AT835:AT898" si="213">IF($E835="Snowboard","",AT$1)</f>
        <v>2W Distributor</v>
      </c>
      <c r="AU835" s="11" t="str">
        <f t="shared" ref="AU835:AV898" si="214">IF($E835="Moto","",IF($E835="Snowboard","",IF($E835="Snowmobile","",AU$1)))</f>
        <v>H2</v>
      </c>
      <c r="AV835" s="11" t="str">
        <f t="shared" si="214"/>
        <v>International - Bike</v>
      </c>
      <c r="AW835" s="11" t="str">
        <f t="shared" ref="AW835:AW898" si="215">IF($E835="Bike","",IF($E835="Snowboard","",AW$1))</f>
        <v>International - Moto</v>
      </c>
      <c r="AX835" s="11" t="str">
        <f t="shared" ref="AX835:AZ898" si="216">IF($E835="Snowboard","",AX$1)</f>
        <v>International - AS</v>
      </c>
      <c r="AY835" s="11" t="str">
        <f t="shared" si="216"/>
        <v>International</v>
      </c>
      <c r="AZ835" s="11" t="str">
        <f t="shared" si="216"/>
        <v>International - New</v>
      </c>
      <c r="BA835" s="11" t="str">
        <f t="shared" ref="BA835:BA898" si="217">IF($E835="Bike","",IF($E835="Snowboard","",BA$1))</f>
        <v>Mecanic Sport</v>
      </c>
      <c r="BB835" s="11" t="str">
        <f t="shared" ref="BB835:BC898" si="218">IF($E835="Snowboard","",BB$1)</f>
        <v>Moto Dealers</v>
      </c>
      <c r="BC835" s="11" t="str">
        <f t="shared" si="218"/>
        <v>Motonet</v>
      </c>
      <c r="BD835" s="11" t="str">
        <f t="shared" ref="BD835:BD898" si="219">IF($E835="Bike","",IF($E835="Snowboard","",BD$1))</f>
        <v>Pierce AB</v>
      </c>
      <c r="BE835" s="11" t="str">
        <f t="shared" ref="BE835:BE898" si="220">IF($E835="Snowboard","",BE$1)</f>
        <v>Retail</v>
      </c>
      <c r="BF835" s="11" t="str">
        <f t="shared" ref="BF835:BF898" si="221">IF($E835="Moto","",IF($E835="Snowboard","",IF($E835="Snowmobile","",BF$1)))</f>
        <v>TREK</v>
      </c>
      <c r="BG835" s="11" t="s">
        <v>3126</v>
      </c>
      <c r="BH835" s="11" t="str">
        <f t="shared" ref="BH835:BH898" si="222">IF(BG835="","",BG835&amp;"&amp;variant=thumb&amp;extension=png")</f>
        <v>https://fs.amplifi.io//file?id=f8005dcc-6c58-4e12-8b7a-eee448f53b9f&amp;variant=thumb&amp;extension=png</v>
      </c>
      <c r="BI835" s="11" t="s">
        <v>3126</v>
      </c>
      <c r="BJ835" s="11"/>
      <c r="BK835" s="11"/>
      <c r="BL835" s="11"/>
      <c r="BM835" s="11"/>
      <c r="BN835" s="11"/>
      <c r="BO835" s="11"/>
      <c r="BP835" s="11"/>
      <c r="BQ835" s="11"/>
      <c r="BR835" s="11"/>
      <c r="BS835" s="11"/>
    </row>
    <row r="836" spans="1:71" x14ac:dyDescent="0.2">
      <c r="A836" s="16">
        <f t="shared" ref="A836:A899" si="223">A835+1</f>
        <v>835</v>
      </c>
      <c r="B836" s="11" t="str">
        <f t="shared" si="210"/>
        <v>59101-00001</v>
      </c>
      <c r="C836" s="11" t="str">
        <f t="shared" si="210"/>
        <v>59101-00001</v>
      </c>
      <c r="D836" s="7" t="s">
        <v>3127</v>
      </c>
      <c r="E836" s="6" t="s">
        <v>139</v>
      </c>
      <c r="F836" s="11" t="s">
        <v>8991</v>
      </c>
      <c r="G836" s="17" t="str">
        <f>INDEX(Data!G:G,MATCH($D836,Data!$D:$D,0))</f>
        <v>RC2/AC2/ST2 FORECAST</v>
      </c>
      <c r="H836" s="17" t="str">
        <f>INDEX(Data!H:H,MATCH($D836,Data!$D:$D,0))</f>
        <v>Replacement</v>
      </c>
      <c r="I836" s="6" t="s">
        <v>2799</v>
      </c>
      <c r="J836" s="6" t="s">
        <v>5331</v>
      </c>
      <c r="K836" s="6" t="s">
        <v>5333</v>
      </c>
      <c r="L836" s="6" t="s">
        <v>8992</v>
      </c>
      <c r="M836" s="6" t="s">
        <v>5349</v>
      </c>
      <c r="N836" s="6" t="s">
        <v>5390</v>
      </c>
      <c r="O836" s="11"/>
      <c r="P836" s="11"/>
      <c r="Q836" s="6" t="s">
        <v>638</v>
      </c>
      <c r="R836" s="9" t="b">
        <v>1</v>
      </c>
      <c r="S836" s="9" t="b">
        <v>1</v>
      </c>
      <c r="T836" s="6" t="s">
        <v>3127</v>
      </c>
      <c r="U836" s="17" t="str">
        <f>INDEX(Data!U:U,MATCH($D836,Data!$D:$D,0))</f>
        <v>59101-00001</v>
      </c>
      <c r="V836" s="17" t="str">
        <f>INDEX(Data!V:V,MATCH($D836,Data!$D:$D,0))</f>
        <v/>
      </c>
      <c r="W836" s="17" t="str">
        <f>INDEX(Data!W:W,MATCH($D836,Data!$D:$D,0))</f>
        <v/>
      </c>
      <c r="X836" s="17" t="str">
        <f>INDEX(Data!X:X,MATCH($D836,Data!$D:$D,0))</f>
        <v/>
      </c>
      <c r="Y836" s="17" t="str">
        <f>INDEX(Data!Y:Y,MATCH($D836,Data!$D:$D,0))</f>
        <v/>
      </c>
      <c r="Z836" s="17" t="str">
        <f>INDEX(Data!Z:Z,MATCH($D836,Data!$D:$D,0))</f>
        <v/>
      </c>
      <c r="AA836" s="17" t="str">
        <f>INDEX(Data!AA:AA,MATCH($D836,Data!$D:$D,0))</f>
        <v/>
      </c>
      <c r="AB836" s="17" t="str">
        <f>INDEX(Data!AB:AB,MATCH($D836,Data!$D:$D,0))</f>
        <v/>
      </c>
      <c r="AC836" s="17" t="str">
        <f>INDEX(Data!AC:AC,MATCH($D836,Data!$D:$D,0))</f>
        <v/>
      </c>
      <c r="AD836" s="17" t="str">
        <f>INDEX(Data!AD:AD,MATCH($D836,Data!$D:$D,0))</f>
        <v/>
      </c>
      <c r="AE836" s="17" t="str">
        <f>INDEX(Data!AE:AE,MATCH($D836,Data!$D:$D,0))</f>
        <v/>
      </c>
      <c r="AF836" s="17" t="str">
        <f>INDEX(Data!AF:AF,MATCH($D836,Data!$D:$D,0))</f>
        <v/>
      </c>
      <c r="AG836" s="17" t="str">
        <f>INDEX(Data!AG:AG,MATCH($D836,Data!$D:$D,0))</f>
        <v/>
      </c>
      <c r="AH836" s="17" t="str">
        <f>INDEX(Data!AH:AH,MATCH($D836,Data!$D:$D,0))</f>
        <v/>
      </c>
      <c r="AI836" s="17" t="str">
        <f>INDEX(Data!AI:AI,MATCH($D836,Data!$D:$D,0))</f>
        <v/>
      </c>
      <c r="AJ836" s="17" t="str">
        <f>INDEX(Data!AJ:AJ,MATCH($D836,Data!$D:$D,0))</f>
        <v/>
      </c>
      <c r="AK836" s="10">
        <v>20</v>
      </c>
      <c r="AL836" s="10">
        <v>22</v>
      </c>
      <c r="AM836" s="6" t="s">
        <v>475</v>
      </c>
      <c r="AN836" s="6" t="s">
        <v>2800</v>
      </c>
      <c r="AO836" s="6" t="s">
        <v>3119</v>
      </c>
      <c r="AP836" s="6" t="s">
        <v>2801</v>
      </c>
      <c r="AQ836" s="18" t="s">
        <v>9465</v>
      </c>
      <c r="AR836" s="11" t="str">
        <f t="shared" si="211"/>
        <v>2W Distributor Bike</v>
      </c>
      <c r="AS836" s="11" t="str">
        <f t="shared" si="212"/>
        <v>2W Distributor - Moto</v>
      </c>
      <c r="AT836" s="11" t="str">
        <f t="shared" si="213"/>
        <v>2W Distributor</v>
      </c>
      <c r="AU836" s="11" t="str">
        <f t="shared" si="214"/>
        <v>H2</v>
      </c>
      <c r="AV836" s="11" t="str">
        <f t="shared" si="214"/>
        <v>International - Bike</v>
      </c>
      <c r="AW836" s="11" t="str">
        <f t="shared" si="215"/>
        <v>International - Moto</v>
      </c>
      <c r="AX836" s="11" t="str">
        <f t="shared" si="216"/>
        <v>International - AS</v>
      </c>
      <c r="AY836" s="11" t="str">
        <f t="shared" si="216"/>
        <v>International</v>
      </c>
      <c r="AZ836" s="11" t="str">
        <f t="shared" si="216"/>
        <v>International - New</v>
      </c>
      <c r="BA836" s="11" t="str">
        <f t="shared" si="217"/>
        <v>Mecanic Sport</v>
      </c>
      <c r="BB836" s="11" t="str">
        <f t="shared" si="218"/>
        <v>Moto Dealers</v>
      </c>
      <c r="BC836" s="11" t="str">
        <f t="shared" si="218"/>
        <v>Motonet</v>
      </c>
      <c r="BD836" s="11" t="str">
        <f t="shared" si="219"/>
        <v>Pierce AB</v>
      </c>
      <c r="BE836" s="11" t="str">
        <f t="shared" si="220"/>
        <v>Retail</v>
      </c>
      <c r="BF836" s="11" t="str">
        <f t="shared" si="221"/>
        <v>TREK</v>
      </c>
      <c r="BG836" s="11" t="s">
        <v>3128</v>
      </c>
      <c r="BH836" s="11" t="str">
        <f t="shared" si="222"/>
        <v>https://fs.amplifi.io//file?id=79e29b43-5dd6-4ab9-80e2-28ccbc74fd74&amp;variant=thumb&amp;extension=png</v>
      </c>
      <c r="BI836" s="11" t="s">
        <v>3128</v>
      </c>
      <c r="BJ836" s="11"/>
      <c r="BK836" s="11"/>
      <c r="BL836" s="11"/>
      <c r="BM836" s="11"/>
      <c r="BN836" s="11"/>
      <c r="BO836" s="11"/>
      <c r="BP836" s="11"/>
      <c r="BQ836" s="11"/>
      <c r="BR836" s="11"/>
      <c r="BS836" s="11"/>
    </row>
    <row r="837" spans="1:71" x14ac:dyDescent="0.2">
      <c r="A837" s="16">
        <f t="shared" si="223"/>
        <v>836</v>
      </c>
      <c r="B837" s="11" t="str">
        <f t="shared" si="210"/>
        <v>59101-00002</v>
      </c>
      <c r="C837" s="11" t="str">
        <f t="shared" si="210"/>
        <v>59101-00002</v>
      </c>
      <c r="D837" s="7" t="s">
        <v>3129</v>
      </c>
      <c r="E837" s="6" t="s">
        <v>139</v>
      </c>
      <c r="F837" s="11" t="s">
        <v>8991</v>
      </c>
      <c r="G837" s="17" t="str">
        <f>INDEX(Data!G:G,MATCH($D837,Data!$D:$D,0))</f>
        <v>RC2/AC2/ST2 FORECAST</v>
      </c>
      <c r="H837" s="17" t="str">
        <f>INDEX(Data!H:H,MATCH($D837,Data!$D:$D,0))</f>
        <v>Replacement</v>
      </c>
      <c r="I837" s="6" t="s">
        <v>2799</v>
      </c>
      <c r="J837" s="6" t="s">
        <v>5331</v>
      </c>
      <c r="K837" s="6" t="s">
        <v>5333</v>
      </c>
      <c r="L837" s="6" t="s">
        <v>8992</v>
      </c>
      <c r="M837" s="6" t="s">
        <v>5349</v>
      </c>
      <c r="N837" s="6" t="s">
        <v>5390</v>
      </c>
      <c r="O837" s="11"/>
      <c r="P837" s="11"/>
      <c r="Q837" s="6" t="s">
        <v>2804</v>
      </c>
      <c r="R837" s="9" t="b">
        <v>1</v>
      </c>
      <c r="S837" s="9" t="b">
        <v>1</v>
      </c>
      <c r="T837" s="6" t="s">
        <v>3129</v>
      </c>
      <c r="U837" s="17" t="str">
        <f>INDEX(Data!U:U,MATCH($D837,Data!$D:$D,0))</f>
        <v>59101-00002</v>
      </c>
      <c r="V837" s="17" t="str">
        <f>INDEX(Data!V:V,MATCH($D837,Data!$D:$D,0))</f>
        <v/>
      </c>
      <c r="W837" s="17" t="str">
        <f>INDEX(Data!W:W,MATCH($D837,Data!$D:$D,0))</f>
        <v/>
      </c>
      <c r="X837" s="17" t="str">
        <f>INDEX(Data!X:X,MATCH($D837,Data!$D:$D,0))</f>
        <v/>
      </c>
      <c r="Y837" s="17" t="str">
        <f>INDEX(Data!Y:Y,MATCH($D837,Data!$D:$D,0))</f>
        <v/>
      </c>
      <c r="Z837" s="17" t="str">
        <f>INDEX(Data!Z:Z,MATCH($D837,Data!$D:$D,0))</f>
        <v/>
      </c>
      <c r="AA837" s="17" t="str">
        <f>INDEX(Data!AA:AA,MATCH($D837,Data!$D:$D,0))</f>
        <v/>
      </c>
      <c r="AB837" s="17" t="str">
        <f>INDEX(Data!AB:AB,MATCH($D837,Data!$D:$D,0))</f>
        <v/>
      </c>
      <c r="AC837" s="17" t="str">
        <f>INDEX(Data!AC:AC,MATCH($D837,Data!$D:$D,0))</f>
        <v/>
      </c>
      <c r="AD837" s="17" t="str">
        <f>INDEX(Data!AD:AD,MATCH($D837,Data!$D:$D,0))</f>
        <v/>
      </c>
      <c r="AE837" s="17" t="str">
        <f>INDEX(Data!AE:AE,MATCH($D837,Data!$D:$D,0))</f>
        <v/>
      </c>
      <c r="AF837" s="17" t="str">
        <f>INDEX(Data!AF:AF,MATCH($D837,Data!$D:$D,0))</f>
        <v/>
      </c>
      <c r="AG837" s="17" t="str">
        <f>INDEX(Data!AG:AG,MATCH($D837,Data!$D:$D,0))</f>
        <v/>
      </c>
      <c r="AH837" s="17" t="str">
        <f>INDEX(Data!AH:AH,MATCH($D837,Data!$D:$D,0))</f>
        <v/>
      </c>
      <c r="AI837" s="17" t="str">
        <f>INDEX(Data!AI:AI,MATCH($D837,Data!$D:$D,0))</f>
        <v/>
      </c>
      <c r="AJ837" s="17" t="str">
        <f>INDEX(Data!AJ:AJ,MATCH($D837,Data!$D:$D,0))</f>
        <v/>
      </c>
      <c r="AK837" s="10">
        <v>20</v>
      </c>
      <c r="AL837" s="10">
        <v>22</v>
      </c>
      <c r="AM837" s="6" t="s">
        <v>475</v>
      </c>
      <c r="AN837" s="6" t="s">
        <v>2800</v>
      </c>
      <c r="AO837" s="6" t="s">
        <v>3119</v>
      </c>
      <c r="AP837" s="6" t="s">
        <v>2801</v>
      </c>
      <c r="AQ837" s="18" t="s">
        <v>9465</v>
      </c>
      <c r="AR837" s="11" t="str">
        <f t="shared" si="211"/>
        <v>2W Distributor Bike</v>
      </c>
      <c r="AS837" s="11" t="str">
        <f t="shared" si="212"/>
        <v>2W Distributor - Moto</v>
      </c>
      <c r="AT837" s="11" t="str">
        <f t="shared" si="213"/>
        <v>2W Distributor</v>
      </c>
      <c r="AU837" s="11" t="str">
        <f t="shared" si="214"/>
        <v>H2</v>
      </c>
      <c r="AV837" s="11" t="str">
        <f t="shared" si="214"/>
        <v>International - Bike</v>
      </c>
      <c r="AW837" s="11" t="str">
        <f t="shared" si="215"/>
        <v>International - Moto</v>
      </c>
      <c r="AX837" s="11" t="str">
        <f t="shared" si="216"/>
        <v>International - AS</v>
      </c>
      <c r="AY837" s="11" t="str">
        <f t="shared" si="216"/>
        <v>International</v>
      </c>
      <c r="AZ837" s="11" t="str">
        <f t="shared" si="216"/>
        <v>International - New</v>
      </c>
      <c r="BA837" s="11" t="str">
        <f t="shared" si="217"/>
        <v>Mecanic Sport</v>
      </c>
      <c r="BB837" s="11" t="str">
        <f t="shared" si="218"/>
        <v>Moto Dealers</v>
      </c>
      <c r="BC837" s="11" t="str">
        <f t="shared" si="218"/>
        <v>Motonet</v>
      </c>
      <c r="BD837" s="11" t="str">
        <f t="shared" si="219"/>
        <v>Pierce AB</v>
      </c>
      <c r="BE837" s="11" t="str">
        <f t="shared" si="220"/>
        <v>Retail</v>
      </c>
      <c r="BF837" s="11" t="str">
        <f t="shared" si="221"/>
        <v>TREK</v>
      </c>
      <c r="BG837" s="11" t="s">
        <v>3130</v>
      </c>
      <c r="BH837" s="11" t="str">
        <f t="shared" si="222"/>
        <v>https://fs.amplifi.io//file?id=a74336b3-de52-4e6b-a68d-0bdbd2a1cafb&amp;variant=thumb&amp;extension=png</v>
      </c>
      <c r="BI837" s="11" t="s">
        <v>3130</v>
      </c>
      <c r="BJ837" s="11"/>
      <c r="BK837" s="11"/>
      <c r="BL837" s="11"/>
      <c r="BM837" s="11"/>
      <c r="BN837" s="11"/>
      <c r="BO837" s="11"/>
      <c r="BP837" s="11"/>
      <c r="BQ837" s="11"/>
      <c r="BR837" s="11"/>
      <c r="BS837" s="11"/>
    </row>
    <row r="838" spans="1:71" x14ac:dyDescent="0.2">
      <c r="A838" s="16">
        <f t="shared" si="223"/>
        <v>837</v>
      </c>
      <c r="B838" s="11" t="str">
        <f t="shared" si="210"/>
        <v>59102-00001</v>
      </c>
      <c r="C838" s="11" t="str">
        <f t="shared" si="210"/>
        <v>59102-00001</v>
      </c>
      <c r="D838" s="7" t="s">
        <v>3131</v>
      </c>
      <c r="E838" s="6" t="s">
        <v>139</v>
      </c>
      <c r="F838" s="11" t="s">
        <v>8991</v>
      </c>
      <c r="G838" s="17" t="str">
        <f>INDEX(Data!G:G,MATCH($D838,Data!$D:$D,0))</f>
        <v>RC2/AC2/ST2 FORECAST</v>
      </c>
      <c r="H838" s="17" t="str">
        <f>INDEX(Data!H:H,MATCH($D838,Data!$D:$D,0))</f>
        <v>Film System</v>
      </c>
      <c r="I838" s="6" t="s">
        <v>2799</v>
      </c>
      <c r="J838" s="6" t="s">
        <v>5331</v>
      </c>
      <c r="K838" s="6" t="s">
        <v>5333</v>
      </c>
      <c r="L838" s="6" t="s">
        <v>8992</v>
      </c>
      <c r="M838" s="6" t="s">
        <v>759</v>
      </c>
      <c r="N838" s="6" t="s">
        <v>5386</v>
      </c>
      <c r="O838" s="11"/>
      <c r="P838" s="11"/>
      <c r="Q838" s="6" t="s">
        <v>638</v>
      </c>
      <c r="R838" s="9" t="b">
        <v>1</v>
      </c>
      <c r="S838" s="9" t="b">
        <v>1</v>
      </c>
      <c r="T838" s="6" t="s">
        <v>3131</v>
      </c>
      <c r="U838" s="17" t="str">
        <f>INDEX(Data!U:U,MATCH($D838,Data!$D:$D,0))</f>
        <v>59102-00001</v>
      </c>
      <c r="V838" s="17" t="str">
        <f>INDEX(Data!V:V,MATCH($D838,Data!$D:$D,0))</f>
        <v/>
      </c>
      <c r="W838" s="17" t="str">
        <f>INDEX(Data!W:W,MATCH($D838,Data!$D:$D,0))</f>
        <v/>
      </c>
      <c r="X838" s="17" t="str">
        <f>INDEX(Data!X:X,MATCH($D838,Data!$D:$D,0))</f>
        <v/>
      </c>
      <c r="Y838" s="17" t="str">
        <f>INDEX(Data!Y:Y,MATCH($D838,Data!$D:$D,0))</f>
        <v/>
      </c>
      <c r="Z838" s="17" t="str">
        <f>INDEX(Data!Z:Z,MATCH($D838,Data!$D:$D,0))</f>
        <v/>
      </c>
      <c r="AA838" s="17" t="str">
        <f>INDEX(Data!AA:AA,MATCH($D838,Data!$D:$D,0))</f>
        <v/>
      </c>
      <c r="AB838" s="17" t="str">
        <f>INDEX(Data!AB:AB,MATCH($D838,Data!$D:$D,0))</f>
        <v/>
      </c>
      <c r="AC838" s="17" t="str">
        <f>INDEX(Data!AC:AC,MATCH($D838,Data!$D:$D,0))</f>
        <v/>
      </c>
      <c r="AD838" s="17" t="str">
        <f>INDEX(Data!AD:AD,MATCH($D838,Data!$D:$D,0))</f>
        <v/>
      </c>
      <c r="AE838" s="17" t="str">
        <f>INDEX(Data!AE:AE,MATCH($D838,Data!$D:$D,0))</f>
        <v/>
      </c>
      <c r="AF838" s="17" t="str">
        <f>INDEX(Data!AF:AF,MATCH($D838,Data!$D:$D,0))</f>
        <v/>
      </c>
      <c r="AG838" s="17" t="str">
        <f>INDEX(Data!AG:AG,MATCH($D838,Data!$D:$D,0))</f>
        <v/>
      </c>
      <c r="AH838" s="17" t="str">
        <f>INDEX(Data!AH:AH,MATCH($D838,Data!$D:$D,0))</f>
        <v/>
      </c>
      <c r="AI838" s="17" t="str">
        <f>INDEX(Data!AI:AI,MATCH($D838,Data!$D:$D,0))</f>
        <v/>
      </c>
      <c r="AJ838" s="17" t="str">
        <f>INDEX(Data!AJ:AJ,MATCH($D838,Data!$D:$D,0))</f>
        <v/>
      </c>
      <c r="AK838" s="10">
        <v>40</v>
      </c>
      <c r="AL838" s="10">
        <v>44</v>
      </c>
      <c r="AM838" s="6" t="s">
        <v>475</v>
      </c>
      <c r="AN838" s="6" t="s">
        <v>2800</v>
      </c>
      <c r="AO838" s="6" t="s">
        <v>2881</v>
      </c>
      <c r="AP838" s="6" t="s">
        <v>2801</v>
      </c>
      <c r="AQ838" s="18" t="s">
        <v>9465</v>
      </c>
      <c r="AR838" s="11" t="str">
        <f t="shared" si="211"/>
        <v>2W Distributor Bike</v>
      </c>
      <c r="AS838" s="11" t="str">
        <f t="shared" si="212"/>
        <v>2W Distributor - Moto</v>
      </c>
      <c r="AT838" s="11" t="str">
        <f t="shared" si="213"/>
        <v>2W Distributor</v>
      </c>
      <c r="AU838" s="11" t="str">
        <f t="shared" si="214"/>
        <v>H2</v>
      </c>
      <c r="AV838" s="11" t="str">
        <f t="shared" si="214"/>
        <v>International - Bike</v>
      </c>
      <c r="AW838" s="11" t="str">
        <f t="shared" si="215"/>
        <v>International - Moto</v>
      </c>
      <c r="AX838" s="11" t="str">
        <f t="shared" si="216"/>
        <v>International - AS</v>
      </c>
      <c r="AY838" s="11" t="str">
        <f t="shared" si="216"/>
        <v>International</v>
      </c>
      <c r="AZ838" s="11" t="str">
        <f t="shared" si="216"/>
        <v>International - New</v>
      </c>
      <c r="BA838" s="11" t="str">
        <f t="shared" si="217"/>
        <v>Mecanic Sport</v>
      </c>
      <c r="BB838" s="11" t="str">
        <f t="shared" si="218"/>
        <v>Moto Dealers</v>
      </c>
      <c r="BC838" s="11" t="str">
        <f t="shared" si="218"/>
        <v>Motonet</v>
      </c>
      <c r="BD838" s="11" t="str">
        <f t="shared" si="219"/>
        <v>Pierce AB</v>
      </c>
      <c r="BE838" s="11" t="str">
        <f t="shared" si="220"/>
        <v>Retail</v>
      </c>
      <c r="BF838" s="11" t="str">
        <f t="shared" si="221"/>
        <v>TREK</v>
      </c>
      <c r="BG838" s="11" t="s">
        <v>3132</v>
      </c>
      <c r="BH838" s="11" t="str">
        <f t="shared" si="222"/>
        <v>https://fs.amplifi.io//file?id=8a166767-6b6b-4597-a0c2-dcdd234176dd&amp;variant=thumb&amp;extension=png</v>
      </c>
      <c r="BI838" s="11" t="s">
        <v>3132</v>
      </c>
      <c r="BJ838" s="11"/>
      <c r="BK838" s="11"/>
      <c r="BL838" s="11"/>
      <c r="BM838" s="11"/>
      <c r="BN838" s="11"/>
      <c r="BO838" s="11"/>
      <c r="BP838" s="11"/>
      <c r="BQ838" s="11"/>
      <c r="BR838" s="11"/>
      <c r="BS838" s="11"/>
    </row>
    <row r="839" spans="1:71" x14ac:dyDescent="0.2">
      <c r="A839" s="16">
        <f t="shared" si="223"/>
        <v>838</v>
      </c>
      <c r="B839" s="11" t="str">
        <f t="shared" si="210"/>
        <v>59103-00001</v>
      </c>
      <c r="C839" s="11" t="str">
        <f t="shared" si="210"/>
        <v>59103-00001</v>
      </c>
      <c r="D839" s="7" t="s">
        <v>3133</v>
      </c>
      <c r="E839" s="6" t="s">
        <v>139</v>
      </c>
      <c r="F839" s="11" t="s">
        <v>8991</v>
      </c>
      <c r="G839" s="17" t="str">
        <f>INDEX(Data!G:G,MATCH($D839,Data!$D:$D,0))</f>
        <v>RC2/AC2/ST2 FORECAST</v>
      </c>
      <c r="H839" s="17" t="str">
        <f>INDEX(Data!H:H,MATCH($D839,Data!$D:$D,0))</f>
        <v>Replacement Mud Flap Kit</v>
      </c>
      <c r="I839" s="6" t="s">
        <v>2799</v>
      </c>
      <c r="J839" s="6" t="s">
        <v>5331</v>
      </c>
      <c r="K839" s="6" t="s">
        <v>5333</v>
      </c>
      <c r="L839" s="6" t="s">
        <v>8992</v>
      </c>
      <c r="M839" s="6" t="s">
        <v>759</v>
      </c>
      <c r="N839" s="6" t="s">
        <v>5386</v>
      </c>
      <c r="O839" s="11"/>
      <c r="P839" s="11"/>
      <c r="Q839" s="6" t="s">
        <v>2886</v>
      </c>
      <c r="R839" s="9" t="b">
        <v>1</v>
      </c>
      <c r="S839" s="9" t="b">
        <v>1</v>
      </c>
      <c r="T839" s="6" t="s">
        <v>3133</v>
      </c>
      <c r="U839" s="17" t="str">
        <f>INDEX(Data!U:U,MATCH($D839,Data!$D:$D,0))</f>
        <v>59103-00001</v>
      </c>
      <c r="V839" s="17" t="str">
        <f>INDEX(Data!V:V,MATCH($D839,Data!$D:$D,0))</f>
        <v/>
      </c>
      <c r="W839" s="17" t="str">
        <f>INDEX(Data!W:W,MATCH($D839,Data!$D:$D,0))</f>
        <v/>
      </c>
      <c r="X839" s="17" t="str">
        <f>INDEX(Data!X:X,MATCH($D839,Data!$D:$D,0))</f>
        <v/>
      </c>
      <c r="Y839" s="17" t="str">
        <f>INDEX(Data!Y:Y,MATCH($D839,Data!$D:$D,0))</f>
        <v/>
      </c>
      <c r="Z839" s="17" t="str">
        <f>INDEX(Data!Z:Z,MATCH($D839,Data!$D:$D,0))</f>
        <v/>
      </c>
      <c r="AA839" s="17" t="str">
        <f>INDEX(Data!AA:AA,MATCH($D839,Data!$D:$D,0))</f>
        <v/>
      </c>
      <c r="AB839" s="17" t="str">
        <f>INDEX(Data!AB:AB,MATCH($D839,Data!$D:$D,0))</f>
        <v/>
      </c>
      <c r="AC839" s="17" t="str">
        <f>INDEX(Data!AC:AC,MATCH($D839,Data!$D:$D,0))</f>
        <v/>
      </c>
      <c r="AD839" s="17" t="str">
        <f>INDEX(Data!AD:AD,MATCH($D839,Data!$D:$D,0))</f>
        <v/>
      </c>
      <c r="AE839" s="17" t="str">
        <f>INDEX(Data!AE:AE,MATCH($D839,Data!$D:$D,0))</f>
        <v/>
      </c>
      <c r="AF839" s="17" t="str">
        <f>INDEX(Data!AF:AF,MATCH($D839,Data!$D:$D,0))</f>
        <v/>
      </c>
      <c r="AG839" s="17" t="str">
        <f>INDEX(Data!AG:AG,MATCH($D839,Data!$D:$D,0))</f>
        <v/>
      </c>
      <c r="AH839" s="17" t="str">
        <f>INDEX(Data!AH:AH,MATCH($D839,Data!$D:$D,0))</f>
        <v/>
      </c>
      <c r="AI839" s="17" t="str">
        <f>INDEX(Data!AI:AI,MATCH($D839,Data!$D:$D,0))</f>
        <v/>
      </c>
      <c r="AJ839" s="17" t="str">
        <f>INDEX(Data!AJ:AJ,MATCH($D839,Data!$D:$D,0))</f>
        <v/>
      </c>
      <c r="AK839" s="10">
        <v>12</v>
      </c>
      <c r="AL839" s="10">
        <v>16</v>
      </c>
      <c r="AM839" s="6" t="s">
        <v>475</v>
      </c>
      <c r="AN839" s="6" t="s">
        <v>2800</v>
      </c>
      <c r="AO839" s="6" t="s">
        <v>3134</v>
      </c>
      <c r="AP839" s="6" t="s">
        <v>2888</v>
      </c>
      <c r="AQ839" s="18" t="s">
        <v>9465</v>
      </c>
      <c r="AR839" s="11" t="str">
        <f t="shared" si="211"/>
        <v>2W Distributor Bike</v>
      </c>
      <c r="AS839" s="11" t="str">
        <f t="shared" si="212"/>
        <v>2W Distributor - Moto</v>
      </c>
      <c r="AT839" s="11" t="str">
        <f t="shared" si="213"/>
        <v>2W Distributor</v>
      </c>
      <c r="AU839" s="11" t="str">
        <f t="shared" si="214"/>
        <v>H2</v>
      </c>
      <c r="AV839" s="11" t="str">
        <f t="shared" si="214"/>
        <v>International - Bike</v>
      </c>
      <c r="AW839" s="11" t="str">
        <f t="shared" si="215"/>
        <v>International - Moto</v>
      </c>
      <c r="AX839" s="11" t="str">
        <f t="shared" si="216"/>
        <v>International - AS</v>
      </c>
      <c r="AY839" s="11" t="str">
        <f t="shared" si="216"/>
        <v>International</v>
      </c>
      <c r="AZ839" s="11" t="str">
        <f t="shared" si="216"/>
        <v>International - New</v>
      </c>
      <c r="BA839" s="11" t="str">
        <f t="shared" si="217"/>
        <v>Mecanic Sport</v>
      </c>
      <c r="BB839" s="11" t="str">
        <f t="shared" si="218"/>
        <v>Moto Dealers</v>
      </c>
      <c r="BC839" s="11" t="str">
        <f t="shared" si="218"/>
        <v>Motonet</v>
      </c>
      <c r="BD839" s="11" t="str">
        <f t="shared" si="219"/>
        <v>Pierce AB</v>
      </c>
      <c r="BE839" s="11" t="str">
        <f t="shared" si="220"/>
        <v>Retail</v>
      </c>
      <c r="BF839" s="11" t="str">
        <f t="shared" si="221"/>
        <v>TREK</v>
      </c>
      <c r="BG839" s="11" t="s">
        <v>3135</v>
      </c>
      <c r="BH839" s="11" t="str">
        <f t="shared" si="222"/>
        <v>https://fs.amplifi.io//file?id=2cead485-d825-4396-b027-aa39ec4cb794&amp;variant=thumb&amp;extension=png</v>
      </c>
      <c r="BI839" s="11" t="s">
        <v>3135</v>
      </c>
      <c r="BJ839" s="11" t="s">
        <v>6656</v>
      </c>
      <c r="BK839" s="11"/>
      <c r="BL839" s="11"/>
      <c r="BM839" s="11"/>
      <c r="BN839" s="11"/>
      <c r="BO839" s="11"/>
      <c r="BP839" s="11"/>
      <c r="BQ839" s="11"/>
      <c r="BR839" s="11"/>
      <c r="BS839" s="11"/>
    </row>
    <row r="840" spans="1:71" x14ac:dyDescent="0.2">
      <c r="A840" s="16">
        <f t="shared" si="223"/>
        <v>839</v>
      </c>
      <c r="B840" s="11" t="str">
        <f t="shared" si="210"/>
        <v>59106-00001</v>
      </c>
      <c r="C840" s="11" t="str">
        <f t="shared" si="210"/>
        <v>59106-00001</v>
      </c>
      <c r="D840" s="7" t="s">
        <v>3136</v>
      </c>
      <c r="E840" s="6" t="s">
        <v>139</v>
      </c>
      <c r="F840" s="11" t="s">
        <v>8991</v>
      </c>
      <c r="G840" s="17" t="str">
        <f>INDEX(Data!G:G,MATCH($D840,Data!$D:$D,0))</f>
        <v>AC2/ST2 JUNIOR</v>
      </c>
      <c r="H840" s="17" t="str">
        <f>INDEX(Data!H:H,MATCH($D840,Data!$D:$D,0))</f>
        <v>Replacement</v>
      </c>
      <c r="I840" s="6" t="s">
        <v>2799</v>
      </c>
      <c r="J840" s="6" t="s">
        <v>5331</v>
      </c>
      <c r="K840" s="6" t="s">
        <v>5333</v>
      </c>
      <c r="L840" s="6" t="s">
        <v>8992</v>
      </c>
      <c r="M840" s="6" t="s">
        <v>5349</v>
      </c>
      <c r="N840" s="6" t="s">
        <v>638</v>
      </c>
      <c r="O840" s="11"/>
      <c r="P840" s="11"/>
      <c r="Q840" s="6" t="s">
        <v>638</v>
      </c>
      <c r="R840" s="9" t="b">
        <v>1</v>
      </c>
      <c r="S840" s="9" t="b">
        <v>1</v>
      </c>
      <c r="T840" s="6" t="s">
        <v>3136</v>
      </c>
      <c r="U840" s="17" t="str">
        <f>INDEX(Data!U:U,MATCH($D840,Data!$D:$D,0))</f>
        <v>59106-00001</v>
      </c>
      <c r="V840" s="17" t="str">
        <f>INDEX(Data!V:V,MATCH($D840,Data!$D:$D,0))</f>
        <v/>
      </c>
      <c r="W840" s="17" t="str">
        <f>INDEX(Data!W:W,MATCH($D840,Data!$D:$D,0))</f>
        <v/>
      </c>
      <c r="X840" s="17" t="str">
        <f>INDEX(Data!X:X,MATCH($D840,Data!$D:$D,0))</f>
        <v/>
      </c>
      <c r="Y840" s="17" t="str">
        <f>INDEX(Data!Y:Y,MATCH($D840,Data!$D:$D,0))</f>
        <v/>
      </c>
      <c r="Z840" s="17" t="str">
        <f>INDEX(Data!Z:Z,MATCH($D840,Data!$D:$D,0))</f>
        <v/>
      </c>
      <c r="AA840" s="17" t="str">
        <f>INDEX(Data!AA:AA,MATCH($D840,Data!$D:$D,0))</f>
        <v/>
      </c>
      <c r="AB840" s="17" t="str">
        <f>INDEX(Data!AB:AB,MATCH($D840,Data!$D:$D,0))</f>
        <v/>
      </c>
      <c r="AC840" s="17" t="str">
        <f>INDEX(Data!AC:AC,MATCH($D840,Data!$D:$D,0))</f>
        <v/>
      </c>
      <c r="AD840" s="17" t="str">
        <f>INDEX(Data!AD:AD,MATCH($D840,Data!$D:$D,0))</f>
        <v/>
      </c>
      <c r="AE840" s="17" t="str">
        <f>INDEX(Data!AE:AE,MATCH($D840,Data!$D:$D,0))</f>
        <v/>
      </c>
      <c r="AF840" s="17" t="str">
        <f>INDEX(Data!AF:AF,MATCH($D840,Data!$D:$D,0))</f>
        <v/>
      </c>
      <c r="AG840" s="17" t="str">
        <f>INDEX(Data!AG:AG,MATCH($D840,Data!$D:$D,0))</f>
        <v/>
      </c>
      <c r="AH840" s="17" t="str">
        <f>INDEX(Data!AH:AH,MATCH($D840,Data!$D:$D,0))</f>
        <v/>
      </c>
      <c r="AI840" s="17" t="str">
        <f>INDEX(Data!AI:AI,MATCH($D840,Data!$D:$D,0))</f>
        <v/>
      </c>
      <c r="AJ840" s="17" t="str">
        <f>INDEX(Data!AJ:AJ,MATCH($D840,Data!$D:$D,0))</f>
        <v/>
      </c>
      <c r="AK840" s="10">
        <v>10</v>
      </c>
      <c r="AL840" s="10">
        <v>12</v>
      </c>
      <c r="AM840" s="6" t="s">
        <v>475</v>
      </c>
      <c r="AN840" s="6" t="s">
        <v>2800</v>
      </c>
      <c r="AO840" s="6" t="s">
        <v>3026</v>
      </c>
      <c r="AP840" s="6" t="s">
        <v>2801</v>
      </c>
      <c r="AQ840" s="18" t="s">
        <v>9465</v>
      </c>
      <c r="AR840" s="11" t="str">
        <f t="shared" si="211"/>
        <v>2W Distributor Bike</v>
      </c>
      <c r="AS840" s="11" t="str">
        <f t="shared" si="212"/>
        <v>2W Distributor - Moto</v>
      </c>
      <c r="AT840" s="11" t="str">
        <f t="shared" si="213"/>
        <v>2W Distributor</v>
      </c>
      <c r="AU840" s="11" t="str">
        <f t="shared" si="214"/>
        <v>H2</v>
      </c>
      <c r="AV840" s="11" t="str">
        <f t="shared" si="214"/>
        <v>International - Bike</v>
      </c>
      <c r="AW840" s="11" t="str">
        <f t="shared" si="215"/>
        <v>International - Moto</v>
      </c>
      <c r="AX840" s="11" t="str">
        <f t="shared" si="216"/>
        <v>International - AS</v>
      </c>
      <c r="AY840" s="11" t="str">
        <f t="shared" si="216"/>
        <v>International</v>
      </c>
      <c r="AZ840" s="11" t="str">
        <f t="shared" si="216"/>
        <v>International - New</v>
      </c>
      <c r="BA840" s="11" t="str">
        <f t="shared" si="217"/>
        <v>Mecanic Sport</v>
      </c>
      <c r="BB840" s="11" t="str">
        <f t="shared" si="218"/>
        <v>Moto Dealers</v>
      </c>
      <c r="BC840" s="11" t="str">
        <f t="shared" si="218"/>
        <v>Motonet</v>
      </c>
      <c r="BD840" s="11" t="str">
        <f t="shared" si="219"/>
        <v>Pierce AB</v>
      </c>
      <c r="BE840" s="11" t="str">
        <f t="shared" si="220"/>
        <v>Retail</v>
      </c>
      <c r="BF840" s="11" t="str">
        <f t="shared" si="221"/>
        <v>TREK</v>
      </c>
      <c r="BG840" s="11" t="s">
        <v>3138</v>
      </c>
      <c r="BH840" s="11" t="str">
        <f t="shared" si="222"/>
        <v>https://fs.amplifi.io//file?id=b6b55894-bc5c-4ed0-970f-a4a68c567ca6&amp;variant=thumb&amp;extension=png</v>
      </c>
      <c r="BI840" s="11" t="s">
        <v>3138</v>
      </c>
      <c r="BJ840" s="11"/>
      <c r="BK840" s="11"/>
      <c r="BL840" s="11"/>
      <c r="BM840" s="11"/>
      <c r="BN840" s="11"/>
      <c r="BO840" s="11"/>
      <c r="BP840" s="11"/>
      <c r="BQ840" s="11"/>
      <c r="BR840" s="11"/>
      <c r="BS840" s="11"/>
    </row>
    <row r="841" spans="1:71" x14ac:dyDescent="0.2">
      <c r="A841" s="16">
        <f t="shared" si="223"/>
        <v>840</v>
      </c>
      <c r="B841" s="11" t="str">
        <f t="shared" si="210"/>
        <v>59106-00002</v>
      </c>
      <c r="C841" s="11" t="str">
        <f t="shared" si="210"/>
        <v>59106-00002</v>
      </c>
      <c r="D841" s="7" t="s">
        <v>3139</v>
      </c>
      <c r="E841" s="6" t="s">
        <v>139</v>
      </c>
      <c r="F841" s="11" t="s">
        <v>8991</v>
      </c>
      <c r="G841" s="17" t="str">
        <f>INDEX(Data!G:G,MATCH($D841,Data!$D:$D,0))</f>
        <v>AC2/ST2 JUNIOR</v>
      </c>
      <c r="H841" s="17" t="str">
        <f>INDEX(Data!H:H,MATCH($D841,Data!$D:$D,0))</f>
        <v>Replacement</v>
      </c>
      <c r="I841" s="6" t="s">
        <v>2799</v>
      </c>
      <c r="J841" s="6" t="s">
        <v>5331</v>
      </c>
      <c r="K841" s="6" t="s">
        <v>5333</v>
      </c>
      <c r="L841" s="6" t="s">
        <v>8992</v>
      </c>
      <c r="M841" s="6" t="s">
        <v>5349</v>
      </c>
      <c r="N841" s="6" t="s">
        <v>638</v>
      </c>
      <c r="O841" s="11"/>
      <c r="P841" s="11"/>
      <c r="Q841" s="6" t="s">
        <v>2804</v>
      </c>
      <c r="R841" s="9" t="b">
        <v>1</v>
      </c>
      <c r="S841" s="9" t="b">
        <v>1</v>
      </c>
      <c r="T841" s="6" t="s">
        <v>3139</v>
      </c>
      <c r="U841" s="17" t="str">
        <f>INDEX(Data!U:U,MATCH($D841,Data!$D:$D,0))</f>
        <v>59106-00002</v>
      </c>
      <c r="V841" s="17" t="str">
        <f>INDEX(Data!V:V,MATCH($D841,Data!$D:$D,0))</f>
        <v/>
      </c>
      <c r="W841" s="17" t="str">
        <f>INDEX(Data!W:W,MATCH($D841,Data!$D:$D,0))</f>
        <v/>
      </c>
      <c r="X841" s="17" t="str">
        <f>INDEX(Data!X:X,MATCH($D841,Data!$D:$D,0))</f>
        <v/>
      </c>
      <c r="Y841" s="17" t="str">
        <f>INDEX(Data!Y:Y,MATCH($D841,Data!$D:$D,0))</f>
        <v/>
      </c>
      <c r="Z841" s="17" t="str">
        <f>INDEX(Data!Z:Z,MATCH($D841,Data!$D:$D,0))</f>
        <v/>
      </c>
      <c r="AA841" s="17" t="str">
        <f>INDEX(Data!AA:AA,MATCH($D841,Data!$D:$D,0))</f>
        <v/>
      </c>
      <c r="AB841" s="17" t="str">
        <f>INDEX(Data!AB:AB,MATCH($D841,Data!$D:$D,0))</f>
        <v/>
      </c>
      <c r="AC841" s="17" t="str">
        <f>INDEX(Data!AC:AC,MATCH($D841,Data!$D:$D,0))</f>
        <v/>
      </c>
      <c r="AD841" s="17" t="str">
        <f>INDEX(Data!AD:AD,MATCH($D841,Data!$D:$D,0))</f>
        <v/>
      </c>
      <c r="AE841" s="17" t="str">
        <f>INDEX(Data!AE:AE,MATCH($D841,Data!$D:$D,0))</f>
        <v/>
      </c>
      <c r="AF841" s="17" t="str">
        <f>INDEX(Data!AF:AF,MATCH($D841,Data!$D:$D,0))</f>
        <v/>
      </c>
      <c r="AG841" s="17" t="str">
        <f>INDEX(Data!AG:AG,MATCH($D841,Data!$D:$D,0))</f>
        <v/>
      </c>
      <c r="AH841" s="17" t="str">
        <f>INDEX(Data!AH:AH,MATCH($D841,Data!$D:$D,0))</f>
        <v/>
      </c>
      <c r="AI841" s="17" t="str">
        <f>INDEX(Data!AI:AI,MATCH($D841,Data!$D:$D,0))</f>
        <v/>
      </c>
      <c r="AJ841" s="17" t="str">
        <f>INDEX(Data!AJ:AJ,MATCH($D841,Data!$D:$D,0))</f>
        <v/>
      </c>
      <c r="AK841" s="10">
        <v>10</v>
      </c>
      <c r="AL841" s="10">
        <v>12</v>
      </c>
      <c r="AM841" s="6" t="s">
        <v>475</v>
      </c>
      <c r="AN841" s="6" t="s">
        <v>2800</v>
      </c>
      <c r="AO841" s="6" t="s">
        <v>3026</v>
      </c>
      <c r="AP841" s="6" t="s">
        <v>2801</v>
      </c>
      <c r="AQ841" s="18" t="s">
        <v>9465</v>
      </c>
      <c r="AR841" s="11" t="str">
        <f t="shared" si="211"/>
        <v>2W Distributor Bike</v>
      </c>
      <c r="AS841" s="11" t="str">
        <f t="shared" si="212"/>
        <v>2W Distributor - Moto</v>
      </c>
      <c r="AT841" s="11" t="str">
        <f t="shared" si="213"/>
        <v>2W Distributor</v>
      </c>
      <c r="AU841" s="11" t="str">
        <f t="shared" si="214"/>
        <v>H2</v>
      </c>
      <c r="AV841" s="11" t="str">
        <f t="shared" si="214"/>
        <v>International - Bike</v>
      </c>
      <c r="AW841" s="11" t="str">
        <f t="shared" si="215"/>
        <v>International - Moto</v>
      </c>
      <c r="AX841" s="11" t="str">
        <f t="shared" si="216"/>
        <v>International - AS</v>
      </c>
      <c r="AY841" s="11" t="str">
        <f t="shared" si="216"/>
        <v>International</v>
      </c>
      <c r="AZ841" s="11" t="str">
        <f t="shared" si="216"/>
        <v>International - New</v>
      </c>
      <c r="BA841" s="11" t="str">
        <f t="shared" si="217"/>
        <v>Mecanic Sport</v>
      </c>
      <c r="BB841" s="11" t="str">
        <f t="shared" si="218"/>
        <v>Moto Dealers</v>
      </c>
      <c r="BC841" s="11" t="str">
        <f t="shared" si="218"/>
        <v>Motonet</v>
      </c>
      <c r="BD841" s="11" t="str">
        <f t="shared" si="219"/>
        <v>Pierce AB</v>
      </c>
      <c r="BE841" s="11" t="str">
        <f t="shared" si="220"/>
        <v>Retail</v>
      </c>
      <c r="BF841" s="11" t="str">
        <f t="shared" si="221"/>
        <v>TREK</v>
      </c>
      <c r="BG841" s="11" t="s">
        <v>3140</v>
      </c>
      <c r="BH841" s="11" t="str">
        <f t="shared" si="222"/>
        <v>https://fs.amplifi.io//file?id=40a3d0d1-7f4f-41c5-b5e7-a32f4d17bce5&amp;variant=thumb&amp;extension=png</v>
      </c>
      <c r="BI841" s="11" t="s">
        <v>3140</v>
      </c>
      <c r="BJ841" s="11"/>
      <c r="BK841" s="11"/>
      <c r="BL841" s="11"/>
      <c r="BM841" s="11"/>
      <c r="BN841" s="11"/>
      <c r="BO841" s="11"/>
      <c r="BP841" s="11"/>
      <c r="BQ841" s="11"/>
      <c r="BR841" s="11"/>
      <c r="BS841" s="11"/>
    </row>
    <row r="842" spans="1:71" x14ac:dyDescent="0.2">
      <c r="A842" s="16">
        <f t="shared" si="223"/>
        <v>841</v>
      </c>
      <c r="B842" s="11" t="str">
        <f t="shared" ref="B842:C861" si="224">C842</f>
        <v>59107-00001</v>
      </c>
      <c r="C842" s="11" t="str">
        <f t="shared" si="224"/>
        <v>59107-00001</v>
      </c>
      <c r="D842" s="7" t="s">
        <v>3141</v>
      </c>
      <c r="E842" s="6" t="s">
        <v>139</v>
      </c>
      <c r="F842" s="11" t="s">
        <v>8991</v>
      </c>
      <c r="G842" s="17" t="str">
        <f>INDEX(Data!G:G,MATCH($D842,Data!$D:$D,0))</f>
        <v>AC2/ST2 JUNIOR</v>
      </c>
      <c r="H842" s="17" t="str">
        <f>INDEX(Data!H:H,MATCH($D842,Data!$D:$D,0))</f>
        <v>Replacement</v>
      </c>
      <c r="I842" s="6" t="s">
        <v>2799</v>
      </c>
      <c r="J842" s="6" t="s">
        <v>5331</v>
      </c>
      <c r="K842" s="6" t="s">
        <v>5333</v>
      </c>
      <c r="L842" s="6" t="s">
        <v>8992</v>
      </c>
      <c r="M842" s="6" t="s">
        <v>5349</v>
      </c>
      <c r="N842" s="6" t="s">
        <v>5379</v>
      </c>
      <c r="O842" s="11"/>
      <c r="P842" s="11"/>
      <c r="Q842" s="6" t="s">
        <v>2812</v>
      </c>
      <c r="R842" s="9" t="b">
        <v>1</v>
      </c>
      <c r="S842" s="9" t="b">
        <v>1</v>
      </c>
      <c r="T842" s="6" t="s">
        <v>3141</v>
      </c>
      <c r="U842" s="17" t="str">
        <f>INDEX(Data!U:U,MATCH($D842,Data!$D:$D,0))</f>
        <v>59107-00001</v>
      </c>
      <c r="V842" s="17" t="str">
        <f>INDEX(Data!V:V,MATCH($D842,Data!$D:$D,0))</f>
        <v/>
      </c>
      <c r="W842" s="17" t="str">
        <f>INDEX(Data!W:W,MATCH($D842,Data!$D:$D,0))</f>
        <v/>
      </c>
      <c r="X842" s="17" t="str">
        <f>INDEX(Data!X:X,MATCH($D842,Data!$D:$D,0))</f>
        <v/>
      </c>
      <c r="Y842" s="17" t="str">
        <f>INDEX(Data!Y:Y,MATCH($D842,Data!$D:$D,0))</f>
        <v/>
      </c>
      <c r="Z842" s="17" t="str">
        <f>INDEX(Data!Z:Z,MATCH($D842,Data!$D:$D,0))</f>
        <v/>
      </c>
      <c r="AA842" s="17" t="str">
        <f>INDEX(Data!AA:AA,MATCH($D842,Data!$D:$D,0))</f>
        <v/>
      </c>
      <c r="AB842" s="17" t="str">
        <f>INDEX(Data!AB:AB,MATCH($D842,Data!$D:$D,0))</f>
        <v/>
      </c>
      <c r="AC842" s="17" t="str">
        <f>INDEX(Data!AC:AC,MATCH($D842,Data!$D:$D,0))</f>
        <v/>
      </c>
      <c r="AD842" s="17" t="str">
        <f>INDEX(Data!AD:AD,MATCH($D842,Data!$D:$D,0))</f>
        <v/>
      </c>
      <c r="AE842" s="17" t="str">
        <f>INDEX(Data!AE:AE,MATCH($D842,Data!$D:$D,0))</f>
        <v/>
      </c>
      <c r="AF842" s="17" t="str">
        <f>INDEX(Data!AF:AF,MATCH($D842,Data!$D:$D,0))</f>
        <v/>
      </c>
      <c r="AG842" s="17" t="str">
        <f>INDEX(Data!AG:AG,MATCH($D842,Data!$D:$D,0))</f>
        <v/>
      </c>
      <c r="AH842" s="17" t="str">
        <f>INDEX(Data!AH:AH,MATCH($D842,Data!$D:$D,0))</f>
        <v/>
      </c>
      <c r="AI842" s="17" t="str">
        <f>INDEX(Data!AI:AI,MATCH($D842,Data!$D:$D,0))</f>
        <v/>
      </c>
      <c r="AJ842" s="17" t="str">
        <f>INDEX(Data!AJ:AJ,MATCH($D842,Data!$D:$D,0))</f>
        <v/>
      </c>
      <c r="AK842" s="10">
        <v>24</v>
      </c>
      <c r="AL842" s="10">
        <v>26</v>
      </c>
      <c r="AM842" s="6" t="s">
        <v>475</v>
      </c>
      <c r="AN842" s="6" t="s">
        <v>2800</v>
      </c>
      <c r="AO842" s="6" t="s">
        <v>3026</v>
      </c>
      <c r="AP842" s="6" t="s">
        <v>2801</v>
      </c>
      <c r="AQ842" s="18" t="s">
        <v>9465</v>
      </c>
      <c r="AR842" s="11" t="str">
        <f t="shared" si="211"/>
        <v>2W Distributor Bike</v>
      </c>
      <c r="AS842" s="11" t="str">
        <f t="shared" si="212"/>
        <v>2W Distributor - Moto</v>
      </c>
      <c r="AT842" s="11" t="str">
        <f t="shared" si="213"/>
        <v>2W Distributor</v>
      </c>
      <c r="AU842" s="11" t="str">
        <f t="shared" si="214"/>
        <v>H2</v>
      </c>
      <c r="AV842" s="11" t="str">
        <f t="shared" si="214"/>
        <v>International - Bike</v>
      </c>
      <c r="AW842" s="11" t="str">
        <f t="shared" si="215"/>
        <v>International - Moto</v>
      </c>
      <c r="AX842" s="11" t="str">
        <f t="shared" si="216"/>
        <v>International - AS</v>
      </c>
      <c r="AY842" s="11" t="str">
        <f t="shared" si="216"/>
        <v>International</v>
      </c>
      <c r="AZ842" s="11" t="str">
        <f t="shared" si="216"/>
        <v>International - New</v>
      </c>
      <c r="BA842" s="11" t="str">
        <f t="shared" si="217"/>
        <v>Mecanic Sport</v>
      </c>
      <c r="BB842" s="11" t="str">
        <f t="shared" si="218"/>
        <v>Moto Dealers</v>
      </c>
      <c r="BC842" s="11" t="str">
        <f t="shared" si="218"/>
        <v>Motonet</v>
      </c>
      <c r="BD842" s="11" t="str">
        <f t="shared" si="219"/>
        <v>Pierce AB</v>
      </c>
      <c r="BE842" s="11" t="str">
        <f t="shared" si="220"/>
        <v>Retail</v>
      </c>
      <c r="BF842" s="11" t="str">
        <f t="shared" si="221"/>
        <v>TREK</v>
      </c>
      <c r="BG842" s="11" t="s">
        <v>3142</v>
      </c>
      <c r="BH842" s="11" t="str">
        <f t="shared" si="222"/>
        <v>https://fs.amplifi.io//file?id=287fc10f-e0e8-48eb-b873-faad0b112e48&amp;variant=thumb&amp;extension=png</v>
      </c>
      <c r="BI842" s="11" t="s">
        <v>3142</v>
      </c>
      <c r="BJ842" s="11"/>
      <c r="BK842" s="11"/>
      <c r="BL842" s="11"/>
      <c r="BM842" s="11"/>
      <c r="BN842" s="11"/>
      <c r="BO842" s="11"/>
      <c r="BP842" s="11"/>
      <c r="BQ842" s="11"/>
      <c r="BR842" s="11"/>
      <c r="BS842" s="11"/>
    </row>
    <row r="843" spans="1:71" x14ac:dyDescent="0.2">
      <c r="A843" s="16">
        <f t="shared" si="223"/>
        <v>842</v>
      </c>
      <c r="B843" s="11" t="str">
        <f t="shared" si="224"/>
        <v>59107-00002</v>
      </c>
      <c r="C843" s="11" t="str">
        <f t="shared" si="224"/>
        <v>59107-00002</v>
      </c>
      <c r="D843" s="7" t="s">
        <v>3143</v>
      </c>
      <c r="E843" s="6" t="s">
        <v>139</v>
      </c>
      <c r="F843" s="11" t="s">
        <v>8991</v>
      </c>
      <c r="G843" s="17" t="str">
        <f>INDEX(Data!G:G,MATCH($D843,Data!$D:$D,0))</f>
        <v>AC2/ST2 JUNIOR</v>
      </c>
      <c r="H843" s="17" t="str">
        <f>INDEX(Data!H:H,MATCH($D843,Data!$D:$D,0))</f>
        <v>Replacement</v>
      </c>
      <c r="I843" s="6" t="s">
        <v>2799</v>
      </c>
      <c r="J843" s="6" t="s">
        <v>5331</v>
      </c>
      <c r="K843" s="6" t="s">
        <v>5333</v>
      </c>
      <c r="L843" s="6" t="s">
        <v>8992</v>
      </c>
      <c r="M843" s="6" t="s">
        <v>5349</v>
      </c>
      <c r="N843" s="6" t="s">
        <v>5379</v>
      </c>
      <c r="O843" s="11"/>
      <c r="P843" s="11"/>
      <c r="Q843" s="6" t="s">
        <v>2936</v>
      </c>
      <c r="R843" s="9" t="b">
        <v>1</v>
      </c>
      <c r="S843" s="9" t="b">
        <v>1</v>
      </c>
      <c r="T843" s="6" t="s">
        <v>3143</v>
      </c>
      <c r="U843" s="17" t="str">
        <f>INDEX(Data!U:U,MATCH($D843,Data!$D:$D,0))</f>
        <v>59107-00002</v>
      </c>
      <c r="V843" s="17" t="str">
        <f>INDEX(Data!V:V,MATCH($D843,Data!$D:$D,0))</f>
        <v/>
      </c>
      <c r="W843" s="17" t="str">
        <f>INDEX(Data!W:W,MATCH($D843,Data!$D:$D,0))</f>
        <v/>
      </c>
      <c r="X843" s="17" t="str">
        <f>INDEX(Data!X:X,MATCH($D843,Data!$D:$D,0))</f>
        <v/>
      </c>
      <c r="Y843" s="17" t="str">
        <f>INDEX(Data!Y:Y,MATCH($D843,Data!$D:$D,0))</f>
        <v/>
      </c>
      <c r="Z843" s="17" t="str">
        <f>INDEX(Data!Z:Z,MATCH($D843,Data!$D:$D,0))</f>
        <v/>
      </c>
      <c r="AA843" s="17" t="str">
        <f>INDEX(Data!AA:AA,MATCH($D843,Data!$D:$D,0))</f>
        <v/>
      </c>
      <c r="AB843" s="17" t="str">
        <f>INDEX(Data!AB:AB,MATCH($D843,Data!$D:$D,0))</f>
        <v/>
      </c>
      <c r="AC843" s="17" t="str">
        <f>INDEX(Data!AC:AC,MATCH($D843,Data!$D:$D,0))</f>
        <v/>
      </c>
      <c r="AD843" s="17" t="str">
        <f>INDEX(Data!AD:AD,MATCH($D843,Data!$D:$D,0))</f>
        <v/>
      </c>
      <c r="AE843" s="17" t="str">
        <f>INDEX(Data!AE:AE,MATCH($D843,Data!$D:$D,0))</f>
        <v/>
      </c>
      <c r="AF843" s="17" t="str">
        <f>INDEX(Data!AF:AF,MATCH($D843,Data!$D:$D,0))</f>
        <v/>
      </c>
      <c r="AG843" s="17" t="str">
        <f>INDEX(Data!AG:AG,MATCH($D843,Data!$D:$D,0))</f>
        <v/>
      </c>
      <c r="AH843" s="17" t="str">
        <f>INDEX(Data!AH:AH,MATCH($D843,Data!$D:$D,0))</f>
        <v/>
      </c>
      <c r="AI843" s="17" t="str">
        <f>INDEX(Data!AI:AI,MATCH($D843,Data!$D:$D,0))</f>
        <v/>
      </c>
      <c r="AJ843" s="17" t="str">
        <f>INDEX(Data!AJ:AJ,MATCH($D843,Data!$D:$D,0))</f>
        <v/>
      </c>
      <c r="AK843" s="10">
        <v>24</v>
      </c>
      <c r="AL843" s="10">
        <v>26</v>
      </c>
      <c r="AM843" s="6" t="s">
        <v>475</v>
      </c>
      <c r="AN843" s="6" t="s">
        <v>2800</v>
      </c>
      <c r="AO843" s="6" t="s">
        <v>3026</v>
      </c>
      <c r="AP843" s="6" t="s">
        <v>2801</v>
      </c>
      <c r="AQ843" s="18" t="s">
        <v>9465</v>
      </c>
      <c r="AR843" s="11" t="str">
        <f t="shared" si="211"/>
        <v>2W Distributor Bike</v>
      </c>
      <c r="AS843" s="11" t="str">
        <f t="shared" si="212"/>
        <v>2W Distributor - Moto</v>
      </c>
      <c r="AT843" s="11" t="str">
        <f t="shared" si="213"/>
        <v>2W Distributor</v>
      </c>
      <c r="AU843" s="11" t="str">
        <f t="shared" si="214"/>
        <v>H2</v>
      </c>
      <c r="AV843" s="11" t="str">
        <f t="shared" si="214"/>
        <v>International - Bike</v>
      </c>
      <c r="AW843" s="11" t="str">
        <f t="shared" si="215"/>
        <v>International - Moto</v>
      </c>
      <c r="AX843" s="11" t="str">
        <f t="shared" si="216"/>
        <v>International - AS</v>
      </c>
      <c r="AY843" s="11" t="str">
        <f t="shared" si="216"/>
        <v>International</v>
      </c>
      <c r="AZ843" s="11" t="str">
        <f t="shared" si="216"/>
        <v>International - New</v>
      </c>
      <c r="BA843" s="11" t="str">
        <f t="shared" si="217"/>
        <v>Mecanic Sport</v>
      </c>
      <c r="BB843" s="11" t="str">
        <f t="shared" si="218"/>
        <v>Moto Dealers</v>
      </c>
      <c r="BC843" s="11" t="str">
        <f t="shared" si="218"/>
        <v>Motonet</v>
      </c>
      <c r="BD843" s="11" t="str">
        <f t="shared" si="219"/>
        <v>Pierce AB</v>
      </c>
      <c r="BE843" s="11" t="str">
        <f t="shared" si="220"/>
        <v>Retail</v>
      </c>
      <c r="BF843" s="11" t="str">
        <f t="shared" si="221"/>
        <v>TREK</v>
      </c>
      <c r="BG843" s="11" t="s">
        <v>3144</v>
      </c>
      <c r="BH843" s="11" t="str">
        <f t="shared" si="222"/>
        <v>https://fs.amplifi.io//file?id=39643b55-2287-47e5-a8c8-fd9f60afff2c&amp;variant=thumb&amp;extension=png</v>
      </c>
      <c r="BI843" s="11" t="s">
        <v>3144</v>
      </c>
      <c r="BJ843" s="11"/>
      <c r="BK843" s="11"/>
      <c r="BL843" s="11"/>
      <c r="BM843" s="11"/>
      <c r="BN843" s="11"/>
      <c r="BO843" s="11"/>
      <c r="BP843" s="11"/>
      <c r="BQ843" s="11"/>
      <c r="BR843" s="11"/>
      <c r="BS843" s="11"/>
    </row>
    <row r="844" spans="1:71" x14ac:dyDescent="0.2">
      <c r="A844" s="16">
        <f t="shared" si="223"/>
        <v>843</v>
      </c>
      <c r="B844" s="11" t="str">
        <f t="shared" si="224"/>
        <v>59107-00003</v>
      </c>
      <c r="C844" s="11" t="str">
        <f t="shared" si="224"/>
        <v>59107-00003</v>
      </c>
      <c r="D844" s="7" t="s">
        <v>3145</v>
      </c>
      <c r="E844" s="6" t="s">
        <v>139</v>
      </c>
      <c r="F844" s="11" t="s">
        <v>8991</v>
      </c>
      <c r="G844" s="17" t="str">
        <f>INDEX(Data!G:G,MATCH($D844,Data!$D:$D,0))</f>
        <v>AC2/ST2 JUNIOR</v>
      </c>
      <c r="H844" s="17" t="str">
        <f>INDEX(Data!H:H,MATCH($D844,Data!$D:$D,0))</f>
        <v>Replacement</v>
      </c>
      <c r="I844" s="6" t="s">
        <v>2799</v>
      </c>
      <c r="J844" s="6" t="s">
        <v>5331</v>
      </c>
      <c r="K844" s="6" t="s">
        <v>5333</v>
      </c>
      <c r="L844" s="6" t="s">
        <v>8992</v>
      </c>
      <c r="M844" s="6" t="s">
        <v>5349</v>
      </c>
      <c r="N844" s="6" t="s">
        <v>5379</v>
      </c>
      <c r="O844" s="11"/>
      <c r="P844" s="11"/>
      <c r="Q844" s="6" t="s">
        <v>3045</v>
      </c>
      <c r="R844" s="9" t="b">
        <v>1</v>
      </c>
      <c r="S844" s="9" t="b">
        <v>1</v>
      </c>
      <c r="T844" s="6" t="s">
        <v>3145</v>
      </c>
      <c r="U844" s="17" t="str">
        <f>INDEX(Data!U:U,MATCH($D844,Data!$D:$D,0))</f>
        <v>59107-00003</v>
      </c>
      <c r="V844" s="17" t="str">
        <f>INDEX(Data!V:V,MATCH($D844,Data!$D:$D,0))</f>
        <v/>
      </c>
      <c r="W844" s="17" t="str">
        <f>INDEX(Data!W:W,MATCH($D844,Data!$D:$D,0))</f>
        <v/>
      </c>
      <c r="X844" s="17" t="str">
        <f>INDEX(Data!X:X,MATCH($D844,Data!$D:$D,0))</f>
        <v/>
      </c>
      <c r="Y844" s="17" t="str">
        <f>INDEX(Data!Y:Y,MATCH($D844,Data!$D:$D,0))</f>
        <v/>
      </c>
      <c r="Z844" s="17" t="str">
        <f>INDEX(Data!Z:Z,MATCH($D844,Data!$D:$D,0))</f>
        <v/>
      </c>
      <c r="AA844" s="17" t="str">
        <f>INDEX(Data!AA:AA,MATCH($D844,Data!$D:$D,0))</f>
        <v/>
      </c>
      <c r="AB844" s="17" t="str">
        <f>INDEX(Data!AB:AB,MATCH($D844,Data!$D:$D,0))</f>
        <v/>
      </c>
      <c r="AC844" s="17" t="str">
        <f>INDEX(Data!AC:AC,MATCH($D844,Data!$D:$D,0))</f>
        <v/>
      </c>
      <c r="AD844" s="17" t="str">
        <f>INDEX(Data!AD:AD,MATCH($D844,Data!$D:$D,0))</f>
        <v/>
      </c>
      <c r="AE844" s="17" t="str">
        <f>INDEX(Data!AE:AE,MATCH($D844,Data!$D:$D,0))</f>
        <v/>
      </c>
      <c r="AF844" s="17" t="str">
        <f>INDEX(Data!AF:AF,MATCH($D844,Data!$D:$D,0))</f>
        <v/>
      </c>
      <c r="AG844" s="17" t="str">
        <f>INDEX(Data!AG:AG,MATCH($D844,Data!$D:$D,0))</f>
        <v/>
      </c>
      <c r="AH844" s="17" t="str">
        <f>INDEX(Data!AH:AH,MATCH($D844,Data!$D:$D,0))</f>
        <v/>
      </c>
      <c r="AI844" s="17" t="str">
        <f>INDEX(Data!AI:AI,MATCH($D844,Data!$D:$D,0))</f>
        <v/>
      </c>
      <c r="AJ844" s="17" t="str">
        <f>INDEX(Data!AJ:AJ,MATCH($D844,Data!$D:$D,0))</f>
        <v/>
      </c>
      <c r="AK844" s="10">
        <v>24</v>
      </c>
      <c r="AL844" s="10">
        <v>26</v>
      </c>
      <c r="AM844" s="6" t="s">
        <v>475</v>
      </c>
      <c r="AN844" s="6" t="s">
        <v>2800</v>
      </c>
      <c r="AO844" s="6" t="s">
        <v>3026</v>
      </c>
      <c r="AP844" s="6" t="s">
        <v>2801</v>
      </c>
      <c r="AQ844" s="18" t="s">
        <v>9465</v>
      </c>
      <c r="AR844" s="11" t="str">
        <f t="shared" si="211"/>
        <v>2W Distributor Bike</v>
      </c>
      <c r="AS844" s="11" t="str">
        <f t="shared" si="212"/>
        <v>2W Distributor - Moto</v>
      </c>
      <c r="AT844" s="11" t="str">
        <f t="shared" si="213"/>
        <v>2W Distributor</v>
      </c>
      <c r="AU844" s="11" t="str">
        <f t="shared" si="214"/>
        <v>H2</v>
      </c>
      <c r="AV844" s="11" t="str">
        <f t="shared" si="214"/>
        <v>International - Bike</v>
      </c>
      <c r="AW844" s="11" t="str">
        <f t="shared" si="215"/>
        <v>International - Moto</v>
      </c>
      <c r="AX844" s="11" t="str">
        <f t="shared" si="216"/>
        <v>International - AS</v>
      </c>
      <c r="AY844" s="11" t="str">
        <f t="shared" si="216"/>
        <v>International</v>
      </c>
      <c r="AZ844" s="11" t="str">
        <f t="shared" si="216"/>
        <v>International - New</v>
      </c>
      <c r="BA844" s="11" t="str">
        <f t="shared" si="217"/>
        <v>Mecanic Sport</v>
      </c>
      <c r="BB844" s="11" t="str">
        <f t="shared" si="218"/>
        <v>Moto Dealers</v>
      </c>
      <c r="BC844" s="11" t="str">
        <f t="shared" si="218"/>
        <v>Motonet</v>
      </c>
      <c r="BD844" s="11" t="str">
        <f t="shared" si="219"/>
        <v>Pierce AB</v>
      </c>
      <c r="BE844" s="11" t="str">
        <f t="shared" si="220"/>
        <v>Retail</v>
      </c>
      <c r="BF844" s="11" t="str">
        <f t="shared" si="221"/>
        <v>TREK</v>
      </c>
      <c r="BG844" s="11" t="s">
        <v>3146</v>
      </c>
      <c r="BH844" s="11" t="str">
        <f t="shared" si="222"/>
        <v>https://fs.amplifi.io//file?id=1c9af892-27d3-46e3-9bb9-16a1584fff2e&amp;variant=thumb&amp;extension=png</v>
      </c>
      <c r="BI844" s="11" t="s">
        <v>3146</v>
      </c>
      <c r="BJ844" s="11"/>
      <c r="BK844" s="11"/>
      <c r="BL844" s="11"/>
      <c r="BM844" s="11"/>
      <c r="BN844" s="11"/>
      <c r="BO844" s="11"/>
      <c r="BP844" s="11"/>
      <c r="BQ844" s="11"/>
      <c r="BR844" s="11"/>
      <c r="BS844" s="11"/>
    </row>
    <row r="845" spans="1:71" x14ac:dyDescent="0.2">
      <c r="A845" s="16">
        <f t="shared" si="223"/>
        <v>844</v>
      </c>
      <c r="B845" s="11" t="str">
        <f t="shared" si="224"/>
        <v>59107-00004</v>
      </c>
      <c r="C845" s="11" t="str">
        <f t="shared" si="224"/>
        <v>59107-00004</v>
      </c>
      <c r="D845" s="7" t="s">
        <v>3147</v>
      </c>
      <c r="E845" s="6" t="s">
        <v>139</v>
      </c>
      <c r="F845" s="11" t="s">
        <v>8991</v>
      </c>
      <c r="G845" s="17" t="str">
        <f>INDEX(Data!G:G,MATCH($D845,Data!$D:$D,0))</f>
        <v>AC2/ST2 JUNIOR</v>
      </c>
      <c r="H845" s="17" t="str">
        <f>INDEX(Data!H:H,MATCH($D845,Data!$D:$D,0))</f>
        <v>Replacement</v>
      </c>
      <c r="I845" s="6" t="s">
        <v>2799</v>
      </c>
      <c r="J845" s="6" t="s">
        <v>5331</v>
      </c>
      <c r="K845" s="6" t="s">
        <v>5333</v>
      </c>
      <c r="L845" s="6" t="s">
        <v>8992</v>
      </c>
      <c r="M845" s="6" t="s">
        <v>5349</v>
      </c>
      <c r="N845" s="6" t="s">
        <v>5379</v>
      </c>
      <c r="O845" s="11"/>
      <c r="P845" s="11"/>
      <c r="Q845" s="6" t="s">
        <v>2835</v>
      </c>
      <c r="R845" s="9" t="b">
        <v>1</v>
      </c>
      <c r="S845" s="9" t="b">
        <v>1</v>
      </c>
      <c r="T845" s="6" t="s">
        <v>3147</v>
      </c>
      <c r="U845" s="17" t="str">
        <f>INDEX(Data!U:U,MATCH($D845,Data!$D:$D,0))</f>
        <v>59107-00004</v>
      </c>
      <c r="V845" s="17" t="str">
        <f>INDEX(Data!V:V,MATCH($D845,Data!$D:$D,0))</f>
        <v/>
      </c>
      <c r="W845" s="17" t="str">
        <f>INDEX(Data!W:W,MATCH($D845,Data!$D:$D,0))</f>
        <v/>
      </c>
      <c r="X845" s="17" t="str">
        <f>INDEX(Data!X:X,MATCH($D845,Data!$D:$D,0))</f>
        <v/>
      </c>
      <c r="Y845" s="17" t="str">
        <f>INDEX(Data!Y:Y,MATCH($D845,Data!$D:$D,0))</f>
        <v/>
      </c>
      <c r="Z845" s="17" t="str">
        <f>INDEX(Data!Z:Z,MATCH($D845,Data!$D:$D,0))</f>
        <v/>
      </c>
      <c r="AA845" s="17" t="str">
        <f>INDEX(Data!AA:AA,MATCH($D845,Data!$D:$D,0))</f>
        <v/>
      </c>
      <c r="AB845" s="17" t="str">
        <f>INDEX(Data!AB:AB,MATCH($D845,Data!$D:$D,0))</f>
        <v/>
      </c>
      <c r="AC845" s="17" t="str">
        <f>INDEX(Data!AC:AC,MATCH($D845,Data!$D:$D,0))</f>
        <v/>
      </c>
      <c r="AD845" s="17" t="str">
        <f>INDEX(Data!AD:AD,MATCH($D845,Data!$D:$D,0))</f>
        <v/>
      </c>
      <c r="AE845" s="17" t="str">
        <f>INDEX(Data!AE:AE,MATCH($D845,Data!$D:$D,0))</f>
        <v/>
      </c>
      <c r="AF845" s="17" t="str">
        <f>INDEX(Data!AF:AF,MATCH($D845,Data!$D:$D,0))</f>
        <v/>
      </c>
      <c r="AG845" s="17" t="str">
        <f>INDEX(Data!AG:AG,MATCH($D845,Data!$D:$D,0))</f>
        <v/>
      </c>
      <c r="AH845" s="17" t="str">
        <f>INDEX(Data!AH:AH,MATCH($D845,Data!$D:$D,0))</f>
        <v/>
      </c>
      <c r="AI845" s="17" t="str">
        <f>INDEX(Data!AI:AI,MATCH($D845,Data!$D:$D,0))</f>
        <v/>
      </c>
      <c r="AJ845" s="17" t="str">
        <f>INDEX(Data!AJ:AJ,MATCH($D845,Data!$D:$D,0))</f>
        <v/>
      </c>
      <c r="AK845" s="10">
        <v>24</v>
      </c>
      <c r="AL845" s="10">
        <v>26</v>
      </c>
      <c r="AM845" s="6" t="s">
        <v>475</v>
      </c>
      <c r="AN845" s="6" t="s">
        <v>2800</v>
      </c>
      <c r="AO845" s="6" t="s">
        <v>3026</v>
      </c>
      <c r="AP845" s="6" t="s">
        <v>2801</v>
      </c>
      <c r="AQ845" s="18" t="s">
        <v>9465</v>
      </c>
      <c r="AR845" s="11" t="str">
        <f t="shared" si="211"/>
        <v>2W Distributor Bike</v>
      </c>
      <c r="AS845" s="11" t="str">
        <f t="shared" si="212"/>
        <v>2W Distributor - Moto</v>
      </c>
      <c r="AT845" s="11" t="str">
        <f t="shared" si="213"/>
        <v>2W Distributor</v>
      </c>
      <c r="AU845" s="11" t="str">
        <f t="shared" si="214"/>
        <v>H2</v>
      </c>
      <c r="AV845" s="11" t="str">
        <f t="shared" si="214"/>
        <v>International - Bike</v>
      </c>
      <c r="AW845" s="11" t="str">
        <f t="shared" si="215"/>
        <v>International - Moto</v>
      </c>
      <c r="AX845" s="11" t="str">
        <f t="shared" si="216"/>
        <v>International - AS</v>
      </c>
      <c r="AY845" s="11" t="str">
        <f t="shared" si="216"/>
        <v>International</v>
      </c>
      <c r="AZ845" s="11" t="str">
        <f t="shared" si="216"/>
        <v>International - New</v>
      </c>
      <c r="BA845" s="11" t="str">
        <f t="shared" si="217"/>
        <v>Mecanic Sport</v>
      </c>
      <c r="BB845" s="11" t="str">
        <f t="shared" si="218"/>
        <v>Moto Dealers</v>
      </c>
      <c r="BC845" s="11" t="str">
        <f t="shared" si="218"/>
        <v>Motonet</v>
      </c>
      <c r="BD845" s="11" t="str">
        <f t="shared" si="219"/>
        <v>Pierce AB</v>
      </c>
      <c r="BE845" s="11" t="str">
        <f t="shared" si="220"/>
        <v>Retail</v>
      </c>
      <c r="BF845" s="11" t="str">
        <f t="shared" si="221"/>
        <v>TREK</v>
      </c>
      <c r="BG845" s="11" t="s">
        <v>3148</v>
      </c>
      <c r="BH845" s="11" t="str">
        <f t="shared" si="222"/>
        <v>https://fs.amplifi.io//file?id=4d8fe82b-078d-4cb1-b148-627bbc12430c&amp;variant=thumb&amp;extension=png</v>
      </c>
      <c r="BI845" s="11" t="s">
        <v>3148</v>
      </c>
      <c r="BJ845" s="11"/>
      <c r="BK845" s="11"/>
      <c r="BL845" s="11"/>
      <c r="BM845" s="11"/>
      <c r="BN845" s="11"/>
      <c r="BO845" s="11"/>
      <c r="BP845" s="11"/>
      <c r="BQ845" s="11"/>
      <c r="BR845" s="11"/>
      <c r="BS845" s="11"/>
    </row>
    <row r="846" spans="1:71" x14ac:dyDescent="0.2">
      <c r="A846" s="16">
        <f t="shared" si="223"/>
        <v>845</v>
      </c>
      <c r="B846" s="11" t="str">
        <f t="shared" si="224"/>
        <v>59107-00005</v>
      </c>
      <c r="C846" s="11" t="str">
        <f t="shared" si="224"/>
        <v>59107-00005</v>
      </c>
      <c r="D846" s="7" t="s">
        <v>3149</v>
      </c>
      <c r="E846" s="6" t="s">
        <v>139</v>
      </c>
      <c r="F846" s="11" t="s">
        <v>8991</v>
      </c>
      <c r="G846" s="17" t="str">
        <f>INDEX(Data!G:G,MATCH($D846,Data!$D:$D,0))</f>
        <v>AC2/ST2 JUNIOR</v>
      </c>
      <c r="H846" s="17" t="str">
        <f>INDEX(Data!H:H,MATCH($D846,Data!$D:$D,0))</f>
        <v>Replacement</v>
      </c>
      <c r="I846" s="6" t="s">
        <v>2799</v>
      </c>
      <c r="J846" s="6" t="s">
        <v>5331</v>
      </c>
      <c r="K846" s="6" t="s">
        <v>5333</v>
      </c>
      <c r="L846" s="6" t="s">
        <v>8992</v>
      </c>
      <c r="M846" s="6" t="s">
        <v>5349</v>
      </c>
      <c r="N846" s="6" t="s">
        <v>5379</v>
      </c>
      <c r="O846" s="11"/>
      <c r="P846" s="11"/>
      <c r="Q846" s="6" t="s">
        <v>2832</v>
      </c>
      <c r="R846" s="9" t="b">
        <v>1</v>
      </c>
      <c r="S846" s="9" t="b">
        <v>1</v>
      </c>
      <c r="T846" s="6" t="s">
        <v>3149</v>
      </c>
      <c r="U846" s="17" t="str">
        <f>INDEX(Data!U:U,MATCH($D846,Data!$D:$D,0))</f>
        <v>59107-00005</v>
      </c>
      <c r="V846" s="17" t="str">
        <f>INDEX(Data!V:V,MATCH($D846,Data!$D:$D,0))</f>
        <v/>
      </c>
      <c r="W846" s="17" t="str">
        <f>INDEX(Data!W:W,MATCH($D846,Data!$D:$D,0))</f>
        <v/>
      </c>
      <c r="X846" s="17" t="str">
        <f>INDEX(Data!X:X,MATCH($D846,Data!$D:$D,0))</f>
        <v/>
      </c>
      <c r="Y846" s="17" t="str">
        <f>INDEX(Data!Y:Y,MATCH($D846,Data!$D:$D,0))</f>
        <v/>
      </c>
      <c r="Z846" s="17" t="str">
        <f>INDEX(Data!Z:Z,MATCH($D846,Data!$D:$D,0))</f>
        <v/>
      </c>
      <c r="AA846" s="17" t="str">
        <f>INDEX(Data!AA:AA,MATCH($D846,Data!$D:$D,0))</f>
        <v/>
      </c>
      <c r="AB846" s="17" t="str">
        <f>INDEX(Data!AB:AB,MATCH($D846,Data!$D:$D,0))</f>
        <v/>
      </c>
      <c r="AC846" s="17" t="str">
        <f>INDEX(Data!AC:AC,MATCH($D846,Data!$D:$D,0))</f>
        <v/>
      </c>
      <c r="AD846" s="17" t="str">
        <f>INDEX(Data!AD:AD,MATCH($D846,Data!$D:$D,0))</f>
        <v/>
      </c>
      <c r="AE846" s="17" t="str">
        <f>INDEX(Data!AE:AE,MATCH($D846,Data!$D:$D,0))</f>
        <v/>
      </c>
      <c r="AF846" s="17" t="str">
        <f>INDEX(Data!AF:AF,MATCH($D846,Data!$D:$D,0))</f>
        <v/>
      </c>
      <c r="AG846" s="17" t="str">
        <f>INDEX(Data!AG:AG,MATCH($D846,Data!$D:$D,0))</f>
        <v/>
      </c>
      <c r="AH846" s="17" t="str">
        <f>INDEX(Data!AH:AH,MATCH($D846,Data!$D:$D,0))</f>
        <v/>
      </c>
      <c r="AI846" s="17" t="str">
        <f>INDEX(Data!AI:AI,MATCH($D846,Data!$D:$D,0))</f>
        <v/>
      </c>
      <c r="AJ846" s="17" t="str">
        <f>INDEX(Data!AJ:AJ,MATCH($D846,Data!$D:$D,0))</f>
        <v/>
      </c>
      <c r="AK846" s="10">
        <v>24</v>
      </c>
      <c r="AL846" s="10">
        <v>26</v>
      </c>
      <c r="AM846" s="6" t="s">
        <v>475</v>
      </c>
      <c r="AN846" s="6" t="s">
        <v>2800</v>
      </c>
      <c r="AO846" s="6" t="s">
        <v>3026</v>
      </c>
      <c r="AP846" s="6" t="s">
        <v>2801</v>
      </c>
      <c r="AQ846" s="18" t="s">
        <v>9465</v>
      </c>
      <c r="AR846" s="11" t="str">
        <f t="shared" si="211"/>
        <v>2W Distributor Bike</v>
      </c>
      <c r="AS846" s="11" t="str">
        <f t="shared" si="212"/>
        <v>2W Distributor - Moto</v>
      </c>
      <c r="AT846" s="11" t="str">
        <f t="shared" si="213"/>
        <v>2W Distributor</v>
      </c>
      <c r="AU846" s="11" t="str">
        <f t="shared" si="214"/>
        <v>H2</v>
      </c>
      <c r="AV846" s="11" t="str">
        <f t="shared" si="214"/>
        <v>International - Bike</v>
      </c>
      <c r="AW846" s="11" t="str">
        <f t="shared" si="215"/>
        <v>International - Moto</v>
      </c>
      <c r="AX846" s="11" t="str">
        <f t="shared" si="216"/>
        <v>International - AS</v>
      </c>
      <c r="AY846" s="11" t="str">
        <f t="shared" si="216"/>
        <v>International</v>
      </c>
      <c r="AZ846" s="11" t="str">
        <f t="shared" si="216"/>
        <v>International - New</v>
      </c>
      <c r="BA846" s="11" t="str">
        <f t="shared" si="217"/>
        <v>Mecanic Sport</v>
      </c>
      <c r="BB846" s="11" t="str">
        <f t="shared" si="218"/>
        <v>Moto Dealers</v>
      </c>
      <c r="BC846" s="11" t="str">
        <f t="shared" si="218"/>
        <v>Motonet</v>
      </c>
      <c r="BD846" s="11" t="str">
        <f t="shared" si="219"/>
        <v>Pierce AB</v>
      </c>
      <c r="BE846" s="11" t="str">
        <f t="shared" si="220"/>
        <v>Retail</v>
      </c>
      <c r="BF846" s="11" t="str">
        <f t="shared" si="221"/>
        <v>TREK</v>
      </c>
      <c r="BG846" s="11" t="s">
        <v>3150</v>
      </c>
      <c r="BH846" s="11" t="str">
        <f t="shared" si="222"/>
        <v>https://fs.amplifi.io//file?id=36f0bac9-94a6-462f-a6bb-147a0e8fc179&amp;variant=thumb&amp;extension=png</v>
      </c>
      <c r="BI846" s="11" t="s">
        <v>3150</v>
      </c>
      <c r="BJ846" s="11"/>
      <c r="BK846" s="11"/>
      <c r="BL846" s="11"/>
      <c r="BM846" s="11"/>
      <c r="BN846" s="11"/>
      <c r="BO846" s="11"/>
      <c r="BP846" s="11"/>
      <c r="BQ846" s="11"/>
      <c r="BR846" s="11"/>
      <c r="BS846" s="11"/>
    </row>
    <row r="847" spans="1:71" x14ac:dyDescent="0.2">
      <c r="A847" s="16">
        <f t="shared" si="223"/>
        <v>846</v>
      </c>
      <c r="B847" s="11" t="str">
        <f t="shared" si="224"/>
        <v>59107-00006</v>
      </c>
      <c r="C847" s="11" t="str">
        <f t="shared" si="224"/>
        <v>59107-00006</v>
      </c>
      <c r="D847" s="7" t="s">
        <v>3151</v>
      </c>
      <c r="E847" s="6" t="s">
        <v>139</v>
      </c>
      <c r="F847" s="11" t="s">
        <v>8991</v>
      </c>
      <c r="G847" s="17" t="str">
        <f>INDEX(Data!G:G,MATCH($D847,Data!$D:$D,0))</f>
        <v>AC2/ST2 JUNIOR</v>
      </c>
      <c r="H847" s="17" t="str">
        <f>INDEX(Data!H:H,MATCH($D847,Data!$D:$D,0))</f>
        <v>Replacement</v>
      </c>
      <c r="I847" s="6" t="s">
        <v>2799</v>
      </c>
      <c r="J847" s="6" t="s">
        <v>5331</v>
      </c>
      <c r="K847" s="6" t="s">
        <v>5333</v>
      </c>
      <c r="L847" s="6" t="s">
        <v>8992</v>
      </c>
      <c r="M847" s="6" t="s">
        <v>5349</v>
      </c>
      <c r="N847" s="6" t="s">
        <v>5379</v>
      </c>
      <c r="O847" s="11"/>
      <c r="P847" s="11"/>
      <c r="Q847" s="6" t="s">
        <v>3052</v>
      </c>
      <c r="R847" s="9" t="b">
        <v>1</v>
      </c>
      <c r="S847" s="9" t="b">
        <v>1</v>
      </c>
      <c r="T847" s="6" t="s">
        <v>3151</v>
      </c>
      <c r="U847" s="17" t="str">
        <f>INDEX(Data!U:U,MATCH($D847,Data!$D:$D,0))</f>
        <v>59107-00006</v>
      </c>
      <c r="V847" s="17" t="str">
        <f>INDEX(Data!V:V,MATCH($D847,Data!$D:$D,0))</f>
        <v/>
      </c>
      <c r="W847" s="17" t="str">
        <f>INDEX(Data!W:W,MATCH($D847,Data!$D:$D,0))</f>
        <v/>
      </c>
      <c r="X847" s="17" t="str">
        <f>INDEX(Data!X:X,MATCH($D847,Data!$D:$D,0))</f>
        <v/>
      </c>
      <c r="Y847" s="17" t="str">
        <f>INDEX(Data!Y:Y,MATCH($D847,Data!$D:$D,0))</f>
        <v/>
      </c>
      <c r="Z847" s="17" t="str">
        <f>INDEX(Data!Z:Z,MATCH($D847,Data!$D:$D,0))</f>
        <v/>
      </c>
      <c r="AA847" s="17" t="str">
        <f>INDEX(Data!AA:AA,MATCH($D847,Data!$D:$D,0))</f>
        <v/>
      </c>
      <c r="AB847" s="17" t="str">
        <f>INDEX(Data!AB:AB,MATCH($D847,Data!$D:$D,0))</f>
        <v/>
      </c>
      <c r="AC847" s="17" t="str">
        <f>INDEX(Data!AC:AC,MATCH($D847,Data!$D:$D,0))</f>
        <v/>
      </c>
      <c r="AD847" s="17" t="str">
        <f>INDEX(Data!AD:AD,MATCH($D847,Data!$D:$D,0))</f>
        <v/>
      </c>
      <c r="AE847" s="17" t="str">
        <f>INDEX(Data!AE:AE,MATCH($D847,Data!$D:$D,0))</f>
        <v/>
      </c>
      <c r="AF847" s="17" t="str">
        <f>INDEX(Data!AF:AF,MATCH($D847,Data!$D:$D,0))</f>
        <v/>
      </c>
      <c r="AG847" s="17" t="str">
        <f>INDEX(Data!AG:AG,MATCH($D847,Data!$D:$D,0))</f>
        <v/>
      </c>
      <c r="AH847" s="17" t="str">
        <f>INDEX(Data!AH:AH,MATCH($D847,Data!$D:$D,0))</f>
        <v/>
      </c>
      <c r="AI847" s="17" t="str">
        <f>INDEX(Data!AI:AI,MATCH($D847,Data!$D:$D,0))</f>
        <v/>
      </c>
      <c r="AJ847" s="17" t="str">
        <f>INDEX(Data!AJ:AJ,MATCH($D847,Data!$D:$D,0))</f>
        <v/>
      </c>
      <c r="AK847" s="10">
        <v>24</v>
      </c>
      <c r="AL847" s="10">
        <v>26</v>
      </c>
      <c r="AM847" s="6" t="s">
        <v>475</v>
      </c>
      <c r="AN847" s="6" t="s">
        <v>2800</v>
      </c>
      <c r="AO847" s="6" t="s">
        <v>3026</v>
      </c>
      <c r="AP847" s="6" t="s">
        <v>2801</v>
      </c>
      <c r="AQ847" s="18" t="s">
        <v>9465</v>
      </c>
      <c r="AR847" s="11" t="str">
        <f t="shared" si="211"/>
        <v>2W Distributor Bike</v>
      </c>
      <c r="AS847" s="11" t="str">
        <f t="shared" si="212"/>
        <v>2W Distributor - Moto</v>
      </c>
      <c r="AT847" s="11" t="str">
        <f t="shared" si="213"/>
        <v>2W Distributor</v>
      </c>
      <c r="AU847" s="11" t="str">
        <f t="shared" si="214"/>
        <v>H2</v>
      </c>
      <c r="AV847" s="11" t="str">
        <f t="shared" si="214"/>
        <v>International - Bike</v>
      </c>
      <c r="AW847" s="11" t="str">
        <f t="shared" si="215"/>
        <v>International - Moto</v>
      </c>
      <c r="AX847" s="11" t="str">
        <f t="shared" si="216"/>
        <v>International - AS</v>
      </c>
      <c r="AY847" s="11" t="str">
        <f t="shared" si="216"/>
        <v>International</v>
      </c>
      <c r="AZ847" s="11" t="str">
        <f t="shared" si="216"/>
        <v>International - New</v>
      </c>
      <c r="BA847" s="11" t="str">
        <f t="shared" si="217"/>
        <v>Mecanic Sport</v>
      </c>
      <c r="BB847" s="11" t="str">
        <f t="shared" si="218"/>
        <v>Moto Dealers</v>
      </c>
      <c r="BC847" s="11" t="str">
        <f t="shared" si="218"/>
        <v>Motonet</v>
      </c>
      <c r="BD847" s="11" t="str">
        <f t="shared" si="219"/>
        <v>Pierce AB</v>
      </c>
      <c r="BE847" s="11" t="str">
        <f t="shared" si="220"/>
        <v>Retail</v>
      </c>
      <c r="BF847" s="11" t="str">
        <f t="shared" si="221"/>
        <v>TREK</v>
      </c>
      <c r="BG847" s="11" t="s">
        <v>3152</v>
      </c>
      <c r="BH847" s="11" t="str">
        <f t="shared" si="222"/>
        <v>https://fs.amplifi.io//file?id=aeecf86b-c44e-4689-911b-7aa3f7506cba&amp;variant=thumb&amp;extension=png</v>
      </c>
      <c r="BI847" s="11" t="s">
        <v>3152</v>
      </c>
      <c r="BJ847" s="11"/>
      <c r="BK847" s="11"/>
      <c r="BL847" s="11"/>
      <c r="BM847" s="11"/>
      <c r="BN847" s="11"/>
      <c r="BO847" s="11"/>
      <c r="BP847" s="11"/>
      <c r="BQ847" s="11"/>
      <c r="BR847" s="11"/>
      <c r="BS847" s="11"/>
    </row>
    <row r="848" spans="1:71" x14ac:dyDescent="0.2">
      <c r="A848" s="16">
        <f t="shared" si="223"/>
        <v>847</v>
      </c>
      <c r="B848" s="11" t="str">
        <f t="shared" si="224"/>
        <v>59108-00001</v>
      </c>
      <c r="C848" s="11" t="str">
        <f t="shared" si="224"/>
        <v>59108-00001</v>
      </c>
      <c r="D848" s="7" t="s">
        <v>3153</v>
      </c>
      <c r="E848" s="6" t="s">
        <v>139</v>
      </c>
      <c r="F848" s="11" t="s">
        <v>8991</v>
      </c>
      <c r="G848" s="17" t="str">
        <f>INDEX(Data!G:G,MATCH($D848,Data!$D:$D,0))</f>
        <v>AC2/ST2 JUNIOR</v>
      </c>
      <c r="H848" s="17" t="str">
        <f>INDEX(Data!H:H,MATCH($D848,Data!$D:$D,0))</f>
        <v>Standard Tear-Offs</v>
      </c>
      <c r="I848" s="6" t="s">
        <v>2799</v>
      </c>
      <c r="J848" s="6" t="s">
        <v>5331</v>
      </c>
      <c r="K848" s="6" t="s">
        <v>5333</v>
      </c>
      <c r="L848" s="6" t="s">
        <v>8992</v>
      </c>
      <c r="M848" s="6" t="s">
        <v>5350</v>
      </c>
      <c r="N848" s="6" t="s">
        <v>5381</v>
      </c>
      <c r="O848" s="11"/>
      <c r="P848" s="11"/>
      <c r="Q848" s="6" t="s">
        <v>2819</v>
      </c>
      <c r="R848" s="9" t="b">
        <v>1</v>
      </c>
      <c r="S848" s="9" t="b">
        <v>1</v>
      </c>
      <c r="T848" s="6" t="s">
        <v>3153</v>
      </c>
      <c r="U848" s="17" t="str">
        <f>INDEX(Data!U:U,MATCH($D848,Data!$D:$D,0))</f>
        <v>59108-00001</v>
      </c>
      <c r="V848" s="17" t="str">
        <f>INDEX(Data!V:V,MATCH($D848,Data!$D:$D,0))</f>
        <v/>
      </c>
      <c r="W848" s="17" t="str">
        <f>INDEX(Data!W:W,MATCH($D848,Data!$D:$D,0))</f>
        <v/>
      </c>
      <c r="X848" s="17" t="str">
        <f>INDEX(Data!X:X,MATCH($D848,Data!$D:$D,0))</f>
        <v/>
      </c>
      <c r="Y848" s="17" t="str">
        <f>INDEX(Data!Y:Y,MATCH($D848,Data!$D:$D,0))</f>
        <v/>
      </c>
      <c r="Z848" s="17" t="str">
        <f>INDEX(Data!Z:Z,MATCH($D848,Data!$D:$D,0))</f>
        <v/>
      </c>
      <c r="AA848" s="17" t="str">
        <f>INDEX(Data!AA:AA,MATCH($D848,Data!$D:$D,0))</f>
        <v/>
      </c>
      <c r="AB848" s="17" t="str">
        <f>INDEX(Data!AB:AB,MATCH($D848,Data!$D:$D,0))</f>
        <v/>
      </c>
      <c r="AC848" s="17" t="str">
        <f>INDEX(Data!AC:AC,MATCH($D848,Data!$D:$D,0))</f>
        <v/>
      </c>
      <c r="AD848" s="17" t="str">
        <f>INDEX(Data!AD:AD,MATCH($D848,Data!$D:$D,0))</f>
        <v/>
      </c>
      <c r="AE848" s="17" t="str">
        <f>INDEX(Data!AE:AE,MATCH($D848,Data!$D:$D,0))</f>
        <v/>
      </c>
      <c r="AF848" s="17" t="str">
        <f>INDEX(Data!AF:AF,MATCH($D848,Data!$D:$D,0))</f>
        <v/>
      </c>
      <c r="AG848" s="17" t="str">
        <f>INDEX(Data!AG:AG,MATCH($D848,Data!$D:$D,0))</f>
        <v/>
      </c>
      <c r="AH848" s="17" t="str">
        <f>INDEX(Data!AH:AH,MATCH($D848,Data!$D:$D,0))</f>
        <v/>
      </c>
      <c r="AI848" s="17" t="str">
        <f>INDEX(Data!AI:AI,MATCH($D848,Data!$D:$D,0))</f>
        <v/>
      </c>
      <c r="AJ848" s="17" t="str">
        <f>INDEX(Data!AJ:AJ,MATCH($D848,Data!$D:$D,0))</f>
        <v/>
      </c>
      <c r="AK848" s="10">
        <v>14</v>
      </c>
      <c r="AL848" s="10">
        <v>17</v>
      </c>
      <c r="AM848" s="6" t="s">
        <v>475</v>
      </c>
      <c r="AN848" s="6" t="s">
        <v>2820</v>
      </c>
      <c r="AO848" s="6" t="s">
        <v>3154</v>
      </c>
      <c r="AP848" s="6" t="s">
        <v>2849</v>
      </c>
      <c r="AQ848" s="18" t="s">
        <v>9465</v>
      </c>
      <c r="AR848" s="11" t="str">
        <f t="shared" si="211"/>
        <v>2W Distributor Bike</v>
      </c>
      <c r="AS848" s="11" t="str">
        <f t="shared" si="212"/>
        <v>2W Distributor - Moto</v>
      </c>
      <c r="AT848" s="11" t="str">
        <f t="shared" si="213"/>
        <v>2W Distributor</v>
      </c>
      <c r="AU848" s="11" t="str">
        <f t="shared" si="214"/>
        <v>H2</v>
      </c>
      <c r="AV848" s="11" t="str">
        <f t="shared" si="214"/>
        <v>International - Bike</v>
      </c>
      <c r="AW848" s="11" t="str">
        <f t="shared" si="215"/>
        <v>International - Moto</v>
      </c>
      <c r="AX848" s="11" t="str">
        <f t="shared" si="216"/>
        <v>International - AS</v>
      </c>
      <c r="AY848" s="11" t="str">
        <f t="shared" si="216"/>
        <v>International</v>
      </c>
      <c r="AZ848" s="11" t="str">
        <f t="shared" si="216"/>
        <v>International - New</v>
      </c>
      <c r="BA848" s="11" t="str">
        <f t="shared" si="217"/>
        <v>Mecanic Sport</v>
      </c>
      <c r="BB848" s="11" t="str">
        <f t="shared" si="218"/>
        <v>Moto Dealers</v>
      </c>
      <c r="BC848" s="11" t="str">
        <f t="shared" si="218"/>
        <v>Motonet</v>
      </c>
      <c r="BD848" s="11" t="str">
        <f t="shared" si="219"/>
        <v>Pierce AB</v>
      </c>
      <c r="BE848" s="11" t="str">
        <f t="shared" si="220"/>
        <v>Retail</v>
      </c>
      <c r="BF848" s="11" t="str">
        <f t="shared" si="221"/>
        <v>TREK</v>
      </c>
      <c r="BG848" s="11" t="s">
        <v>3155</v>
      </c>
      <c r="BH848" s="11" t="str">
        <f t="shared" si="222"/>
        <v>https://fs.amplifi.io//file?id=2c979e1d-f307-459e-9e48-59477838d907&amp;variant=thumb&amp;extension=png</v>
      </c>
      <c r="BI848" s="11" t="s">
        <v>3155</v>
      </c>
      <c r="BJ848" s="11" t="s">
        <v>6657</v>
      </c>
      <c r="BK848" s="11"/>
      <c r="BL848" s="11"/>
      <c r="BM848" s="11"/>
      <c r="BN848" s="11"/>
      <c r="BO848" s="11"/>
      <c r="BP848" s="11"/>
      <c r="BQ848" s="11"/>
      <c r="BR848" s="11"/>
      <c r="BS848" s="11"/>
    </row>
    <row r="849" spans="1:71" x14ac:dyDescent="0.2">
      <c r="A849" s="16">
        <f t="shared" si="223"/>
        <v>848</v>
      </c>
      <c r="B849" s="11" t="str">
        <f t="shared" si="224"/>
        <v>59113-00001</v>
      </c>
      <c r="C849" s="11" t="str">
        <f t="shared" si="224"/>
        <v>59113-00001</v>
      </c>
      <c r="D849" s="7" t="s">
        <v>3156</v>
      </c>
      <c r="E849" s="6" t="s">
        <v>139</v>
      </c>
      <c r="F849" s="11" t="s">
        <v>8991</v>
      </c>
      <c r="G849" s="17" t="str">
        <f>INDEX(Data!G:G,MATCH($D849,Data!$D:$D,0))</f>
        <v>AC2/ST2 FORECAST JUNIOR</v>
      </c>
      <c r="H849" s="17" t="str">
        <f>INDEX(Data!H:H,MATCH($D849,Data!$D:$D,0))</f>
        <v>Replacement</v>
      </c>
      <c r="I849" s="6" t="s">
        <v>2799</v>
      </c>
      <c r="J849" s="6" t="s">
        <v>5331</v>
      </c>
      <c r="K849" s="6" t="s">
        <v>5333</v>
      </c>
      <c r="L849" s="6" t="s">
        <v>8992</v>
      </c>
      <c r="M849" s="6" t="s">
        <v>5349</v>
      </c>
      <c r="N849" s="6" t="s">
        <v>638</v>
      </c>
      <c r="O849" s="11"/>
      <c r="P849" s="11"/>
      <c r="Q849" s="6" t="s">
        <v>638</v>
      </c>
      <c r="R849" s="9" t="b">
        <v>1</v>
      </c>
      <c r="S849" s="9" t="b">
        <v>1</v>
      </c>
      <c r="T849" s="6" t="s">
        <v>3156</v>
      </c>
      <c r="U849" s="17" t="str">
        <f>INDEX(Data!U:U,MATCH($D849,Data!$D:$D,0))</f>
        <v>59113-00001</v>
      </c>
      <c r="V849" s="17" t="str">
        <f>INDEX(Data!V:V,MATCH($D849,Data!$D:$D,0))</f>
        <v/>
      </c>
      <c r="W849" s="17" t="str">
        <f>INDEX(Data!W:W,MATCH($D849,Data!$D:$D,0))</f>
        <v/>
      </c>
      <c r="X849" s="17" t="str">
        <f>INDEX(Data!X:X,MATCH($D849,Data!$D:$D,0))</f>
        <v/>
      </c>
      <c r="Y849" s="17" t="str">
        <f>INDEX(Data!Y:Y,MATCH($D849,Data!$D:$D,0))</f>
        <v/>
      </c>
      <c r="Z849" s="17" t="str">
        <f>INDEX(Data!Z:Z,MATCH($D849,Data!$D:$D,0))</f>
        <v/>
      </c>
      <c r="AA849" s="17" t="str">
        <f>INDEX(Data!AA:AA,MATCH($D849,Data!$D:$D,0))</f>
        <v/>
      </c>
      <c r="AB849" s="17" t="str">
        <f>INDEX(Data!AB:AB,MATCH($D849,Data!$D:$D,0))</f>
        <v/>
      </c>
      <c r="AC849" s="17" t="str">
        <f>INDEX(Data!AC:AC,MATCH($D849,Data!$D:$D,0))</f>
        <v/>
      </c>
      <c r="AD849" s="17" t="str">
        <f>INDEX(Data!AD:AD,MATCH($D849,Data!$D:$D,0))</f>
        <v/>
      </c>
      <c r="AE849" s="17" t="str">
        <f>INDEX(Data!AE:AE,MATCH($D849,Data!$D:$D,0))</f>
        <v/>
      </c>
      <c r="AF849" s="17" t="str">
        <f>INDEX(Data!AF:AF,MATCH($D849,Data!$D:$D,0))</f>
        <v/>
      </c>
      <c r="AG849" s="17" t="str">
        <f>INDEX(Data!AG:AG,MATCH($D849,Data!$D:$D,0))</f>
        <v/>
      </c>
      <c r="AH849" s="17" t="str">
        <f>INDEX(Data!AH:AH,MATCH($D849,Data!$D:$D,0))</f>
        <v/>
      </c>
      <c r="AI849" s="17" t="str">
        <f>INDEX(Data!AI:AI,MATCH($D849,Data!$D:$D,0))</f>
        <v/>
      </c>
      <c r="AJ849" s="17" t="str">
        <f>INDEX(Data!AJ:AJ,MATCH($D849,Data!$D:$D,0))</f>
        <v/>
      </c>
      <c r="AK849" s="10">
        <v>14</v>
      </c>
      <c r="AL849" s="10">
        <v>16</v>
      </c>
      <c r="AM849" s="6" t="s">
        <v>475</v>
      </c>
      <c r="AN849" s="6" t="s">
        <v>2800</v>
      </c>
      <c r="AO849" s="6" t="s">
        <v>3119</v>
      </c>
      <c r="AP849" s="6" t="s">
        <v>2801</v>
      </c>
      <c r="AQ849" s="18" t="s">
        <v>9465</v>
      </c>
      <c r="AR849" s="11" t="str">
        <f t="shared" si="211"/>
        <v>2W Distributor Bike</v>
      </c>
      <c r="AS849" s="11" t="str">
        <f t="shared" si="212"/>
        <v>2W Distributor - Moto</v>
      </c>
      <c r="AT849" s="11" t="str">
        <f t="shared" si="213"/>
        <v>2W Distributor</v>
      </c>
      <c r="AU849" s="11" t="str">
        <f t="shared" si="214"/>
        <v>H2</v>
      </c>
      <c r="AV849" s="11" t="str">
        <f t="shared" si="214"/>
        <v>International - Bike</v>
      </c>
      <c r="AW849" s="11" t="str">
        <f t="shared" si="215"/>
        <v>International - Moto</v>
      </c>
      <c r="AX849" s="11" t="str">
        <f t="shared" si="216"/>
        <v>International - AS</v>
      </c>
      <c r="AY849" s="11" t="str">
        <f t="shared" si="216"/>
        <v>International</v>
      </c>
      <c r="AZ849" s="11" t="str">
        <f t="shared" si="216"/>
        <v>International - New</v>
      </c>
      <c r="BA849" s="11" t="str">
        <f t="shared" si="217"/>
        <v>Mecanic Sport</v>
      </c>
      <c r="BB849" s="11" t="str">
        <f t="shared" si="218"/>
        <v>Moto Dealers</v>
      </c>
      <c r="BC849" s="11" t="str">
        <f t="shared" si="218"/>
        <v>Motonet</v>
      </c>
      <c r="BD849" s="11" t="str">
        <f t="shared" si="219"/>
        <v>Pierce AB</v>
      </c>
      <c r="BE849" s="11" t="str">
        <f t="shared" si="220"/>
        <v>Retail</v>
      </c>
      <c r="BF849" s="11" t="str">
        <f t="shared" si="221"/>
        <v>TREK</v>
      </c>
      <c r="BG849" s="11" t="s">
        <v>5667</v>
      </c>
      <c r="BH849" s="11" t="str">
        <f t="shared" si="222"/>
        <v>https://fs.amplifi.io//file?id=31033e0c-ccb6-4ba2-91ae-3a9b6b097aeb&amp;variant=thumb&amp;extension=png</v>
      </c>
      <c r="BI849" s="11" t="s">
        <v>6658</v>
      </c>
      <c r="BJ849" s="11" t="s">
        <v>5667</v>
      </c>
      <c r="BK849" s="11"/>
      <c r="BL849" s="11"/>
      <c r="BM849" s="11"/>
      <c r="BN849" s="11"/>
      <c r="BO849" s="11"/>
      <c r="BP849" s="11"/>
      <c r="BQ849" s="11"/>
      <c r="BR849" s="11"/>
      <c r="BS849" s="11"/>
    </row>
    <row r="850" spans="1:71" x14ac:dyDescent="0.2">
      <c r="A850" s="16">
        <f t="shared" si="223"/>
        <v>849</v>
      </c>
      <c r="B850" s="11" t="str">
        <f t="shared" si="224"/>
        <v>59114-00001</v>
      </c>
      <c r="C850" s="11" t="str">
        <f t="shared" si="224"/>
        <v>59114-00001</v>
      </c>
      <c r="D850" s="7" t="s">
        <v>3158</v>
      </c>
      <c r="E850" s="6" t="s">
        <v>139</v>
      </c>
      <c r="F850" s="11" t="s">
        <v>8991</v>
      </c>
      <c r="G850" s="17" t="str">
        <f>INDEX(Data!G:G,MATCH($D850,Data!$D:$D,0))</f>
        <v>AC2/ST2 FORECAST JUNIOR</v>
      </c>
      <c r="H850" s="17" t="str">
        <f>INDEX(Data!H:H,MATCH($D850,Data!$D:$D,0))</f>
        <v>Replacement Mud Flap Kit</v>
      </c>
      <c r="I850" s="6" t="s">
        <v>2799</v>
      </c>
      <c r="J850" s="6" t="s">
        <v>5331</v>
      </c>
      <c r="K850" s="6" t="s">
        <v>5333</v>
      </c>
      <c r="L850" s="6" t="s">
        <v>8992</v>
      </c>
      <c r="M850" s="6" t="s">
        <v>759</v>
      </c>
      <c r="N850" s="6" t="s">
        <v>5386</v>
      </c>
      <c r="O850" s="11"/>
      <c r="P850" s="11"/>
      <c r="Q850" s="6" t="s">
        <v>2886</v>
      </c>
      <c r="R850" s="9" t="b">
        <v>1</v>
      </c>
      <c r="S850" s="9" t="b">
        <v>1</v>
      </c>
      <c r="T850" s="6" t="s">
        <v>3158</v>
      </c>
      <c r="U850" s="17" t="str">
        <f>INDEX(Data!U:U,MATCH($D850,Data!$D:$D,0))</f>
        <v>59114-00001</v>
      </c>
      <c r="V850" s="17" t="str">
        <f>INDEX(Data!V:V,MATCH($D850,Data!$D:$D,0))</f>
        <v/>
      </c>
      <c r="W850" s="17" t="str">
        <f>INDEX(Data!W:W,MATCH($D850,Data!$D:$D,0))</f>
        <v/>
      </c>
      <c r="X850" s="17" t="str">
        <f>INDEX(Data!X:X,MATCH($D850,Data!$D:$D,0))</f>
        <v/>
      </c>
      <c r="Y850" s="17" t="str">
        <f>INDEX(Data!Y:Y,MATCH($D850,Data!$D:$D,0))</f>
        <v/>
      </c>
      <c r="Z850" s="17" t="str">
        <f>INDEX(Data!Z:Z,MATCH($D850,Data!$D:$D,0))</f>
        <v/>
      </c>
      <c r="AA850" s="17" t="str">
        <f>INDEX(Data!AA:AA,MATCH($D850,Data!$D:$D,0))</f>
        <v/>
      </c>
      <c r="AB850" s="17" t="str">
        <f>INDEX(Data!AB:AB,MATCH($D850,Data!$D:$D,0))</f>
        <v/>
      </c>
      <c r="AC850" s="17" t="str">
        <f>INDEX(Data!AC:AC,MATCH($D850,Data!$D:$D,0))</f>
        <v/>
      </c>
      <c r="AD850" s="17" t="str">
        <f>INDEX(Data!AD:AD,MATCH($D850,Data!$D:$D,0))</f>
        <v/>
      </c>
      <c r="AE850" s="17" t="str">
        <f>INDEX(Data!AE:AE,MATCH($D850,Data!$D:$D,0))</f>
        <v/>
      </c>
      <c r="AF850" s="17" t="str">
        <f>INDEX(Data!AF:AF,MATCH($D850,Data!$D:$D,0))</f>
        <v/>
      </c>
      <c r="AG850" s="17" t="str">
        <f>INDEX(Data!AG:AG,MATCH($D850,Data!$D:$D,0))</f>
        <v/>
      </c>
      <c r="AH850" s="17" t="str">
        <f>INDEX(Data!AH:AH,MATCH($D850,Data!$D:$D,0))</f>
        <v/>
      </c>
      <c r="AI850" s="17" t="str">
        <f>INDEX(Data!AI:AI,MATCH($D850,Data!$D:$D,0))</f>
        <v/>
      </c>
      <c r="AJ850" s="17" t="str">
        <f>INDEX(Data!AJ:AJ,MATCH($D850,Data!$D:$D,0))</f>
        <v/>
      </c>
      <c r="AK850" s="10">
        <v>12</v>
      </c>
      <c r="AL850" s="10">
        <v>16</v>
      </c>
      <c r="AM850" s="6" t="s">
        <v>475</v>
      </c>
      <c r="AN850" s="6" t="s">
        <v>2800</v>
      </c>
      <c r="AO850" s="6" t="s">
        <v>3159</v>
      </c>
      <c r="AP850" s="6" t="s">
        <v>2888</v>
      </c>
      <c r="AQ850" s="18" t="s">
        <v>9465</v>
      </c>
      <c r="AR850" s="11" t="str">
        <f t="shared" si="211"/>
        <v>2W Distributor Bike</v>
      </c>
      <c r="AS850" s="11" t="str">
        <f t="shared" si="212"/>
        <v>2W Distributor - Moto</v>
      </c>
      <c r="AT850" s="11" t="str">
        <f t="shared" si="213"/>
        <v>2W Distributor</v>
      </c>
      <c r="AU850" s="11" t="str">
        <f t="shared" si="214"/>
        <v>H2</v>
      </c>
      <c r="AV850" s="11" t="str">
        <f t="shared" si="214"/>
        <v>International - Bike</v>
      </c>
      <c r="AW850" s="11" t="str">
        <f t="shared" si="215"/>
        <v>International - Moto</v>
      </c>
      <c r="AX850" s="11" t="str">
        <f t="shared" si="216"/>
        <v>International - AS</v>
      </c>
      <c r="AY850" s="11" t="str">
        <f t="shared" si="216"/>
        <v>International</v>
      </c>
      <c r="AZ850" s="11" t="str">
        <f t="shared" si="216"/>
        <v>International - New</v>
      </c>
      <c r="BA850" s="11" t="str">
        <f t="shared" si="217"/>
        <v>Mecanic Sport</v>
      </c>
      <c r="BB850" s="11" t="str">
        <f t="shared" si="218"/>
        <v>Moto Dealers</v>
      </c>
      <c r="BC850" s="11" t="str">
        <f t="shared" si="218"/>
        <v>Motonet</v>
      </c>
      <c r="BD850" s="11" t="str">
        <f t="shared" si="219"/>
        <v>Pierce AB</v>
      </c>
      <c r="BE850" s="11" t="str">
        <f t="shared" si="220"/>
        <v>Retail</v>
      </c>
      <c r="BF850" s="11" t="str">
        <f t="shared" si="221"/>
        <v>TREK</v>
      </c>
      <c r="BG850" s="11" t="s">
        <v>5668</v>
      </c>
      <c r="BH850" s="11" t="str">
        <f t="shared" si="222"/>
        <v>https://fs.amplifi.io//file?id=48b6f2d8-7cb8-46d5-b60f-88700661a047&amp;variant=thumb&amp;extension=png</v>
      </c>
      <c r="BI850" s="11" t="s">
        <v>6659</v>
      </c>
      <c r="BJ850" s="11" t="s">
        <v>5668</v>
      </c>
      <c r="BK850" s="11"/>
      <c r="BL850" s="11"/>
      <c r="BM850" s="11"/>
      <c r="BN850" s="11"/>
      <c r="BO850" s="11"/>
      <c r="BP850" s="11"/>
      <c r="BQ850" s="11"/>
      <c r="BR850" s="11"/>
      <c r="BS850" s="11"/>
    </row>
    <row r="851" spans="1:71" x14ac:dyDescent="0.2">
      <c r="A851" s="16">
        <f t="shared" si="223"/>
        <v>850</v>
      </c>
      <c r="B851" s="11" t="str">
        <f t="shared" si="224"/>
        <v>59115-00001</v>
      </c>
      <c r="C851" s="11" t="str">
        <f t="shared" si="224"/>
        <v>59115-00001</v>
      </c>
      <c r="D851" s="7" t="s">
        <v>3160</v>
      </c>
      <c r="E851" s="6" t="s">
        <v>139</v>
      </c>
      <c r="F851" s="11" t="s">
        <v>8991</v>
      </c>
      <c r="G851" s="17" t="str">
        <f>INDEX(Data!G:G,MATCH($D851,Data!$D:$D,0))</f>
        <v>AC2/ST2 FORECAST JUNIOR</v>
      </c>
      <c r="H851" s="17" t="str">
        <f>INDEX(Data!H:H,MATCH($D851,Data!$D:$D,0))</f>
        <v>Film System</v>
      </c>
      <c r="I851" s="6" t="s">
        <v>2799</v>
      </c>
      <c r="J851" s="6" t="s">
        <v>5331</v>
      </c>
      <c r="K851" s="6" t="s">
        <v>5333</v>
      </c>
      <c r="L851" s="6" t="s">
        <v>8992</v>
      </c>
      <c r="M851" s="6" t="s">
        <v>759</v>
      </c>
      <c r="N851" s="6" t="s">
        <v>5386</v>
      </c>
      <c r="O851" s="11"/>
      <c r="P851" s="11"/>
      <c r="Q851" s="6" t="s">
        <v>638</v>
      </c>
      <c r="R851" s="9" t="b">
        <v>1</v>
      </c>
      <c r="S851" s="9" t="b">
        <v>1</v>
      </c>
      <c r="T851" s="6" t="s">
        <v>3160</v>
      </c>
      <c r="U851" s="17" t="str">
        <f>INDEX(Data!U:U,MATCH($D851,Data!$D:$D,0))</f>
        <v>59115-00001</v>
      </c>
      <c r="V851" s="17" t="str">
        <f>INDEX(Data!V:V,MATCH($D851,Data!$D:$D,0))</f>
        <v/>
      </c>
      <c r="W851" s="17" t="str">
        <f>INDEX(Data!W:W,MATCH($D851,Data!$D:$D,0))</f>
        <v/>
      </c>
      <c r="X851" s="17" t="str">
        <f>INDEX(Data!X:X,MATCH($D851,Data!$D:$D,0))</f>
        <v/>
      </c>
      <c r="Y851" s="17" t="str">
        <f>INDEX(Data!Y:Y,MATCH($D851,Data!$D:$D,0))</f>
        <v/>
      </c>
      <c r="Z851" s="17" t="str">
        <f>INDEX(Data!Z:Z,MATCH($D851,Data!$D:$D,0))</f>
        <v/>
      </c>
      <c r="AA851" s="17" t="str">
        <f>INDEX(Data!AA:AA,MATCH($D851,Data!$D:$D,0))</f>
        <v/>
      </c>
      <c r="AB851" s="17" t="str">
        <f>INDEX(Data!AB:AB,MATCH($D851,Data!$D:$D,0))</f>
        <v/>
      </c>
      <c r="AC851" s="17" t="str">
        <f>INDEX(Data!AC:AC,MATCH($D851,Data!$D:$D,0))</f>
        <v/>
      </c>
      <c r="AD851" s="17" t="str">
        <f>INDEX(Data!AD:AD,MATCH($D851,Data!$D:$D,0))</f>
        <v/>
      </c>
      <c r="AE851" s="17" t="str">
        <f>INDEX(Data!AE:AE,MATCH($D851,Data!$D:$D,0))</f>
        <v/>
      </c>
      <c r="AF851" s="17" t="str">
        <f>INDEX(Data!AF:AF,MATCH($D851,Data!$D:$D,0))</f>
        <v/>
      </c>
      <c r="AG851" s="17" t="str">
        <f>INDEX(Data!AG:AG,MATCH($D851,Data!$D:$D,0))</f>
        <v/>
      </c>
      <c r="AH851" s="17" t="str">
        <f>INDEX(Data!AH:AH,MATCH($D851,Data!$D:$D,0))</f>
        <v/>
      </c>
      <c r="AI851" s="17" t="str">
        <f>INDEX(Data!AI:AI,MATCH($D851,Data!$D:$D,0))</f>
        <v/>
      </c>
      <c r="AJ851" s="17" t="str">
        <f>INDEX(Data!AJ:AJ,MATCH($D851,Data!$D:$D,0))</f>
        <v/>
      </c>
      <c r="AK851" s="10">
        <v>40</v>
      </c>
      <c r="AL851" s="10">
        <v>44</v>
      </c>
      <c r="AM851" s="6" t="s">
        <v>475</v>
      </c>
      <c r="AN851" s="6" t="s">
        <v>2800</v>
      </c>
      <c r="AO851" s="6" t="s">
        <v>2881</v>
      </c>
      <c r="AP851" s="6" t="s">
        <v>2801</v>
      </c>
      <c r="AQ851" s="18" t="s">
        <v>9465</v>
      </c>
      <c r="AR851" s="11" t="str">
        <f t="shared" si="211"/>
        <v>2W Distributor Bike</v>
      </c>
      <c r="AS851" s="11" t="str">
        <f t="shared" si="212"/>
        <v>2W Distributor - Moto</v>
      </c>
      <c r="AT851" s="11" t="str">
        <f t="shared" si="213"/>
        <v>2W Distributor</v>
      </c>
      <c r="AU851" s="11" t="str">
        <f t="shared" si="214"/>
        <v>H2</v>
      </c>
      <c r="AV851" s="11" t="str">
        <f t="shared" si="214"/>
        <v>International - Bike</v>
      </c>
      <c r="AW851" s="11" t="str">
        <f t="shared" si="215"/>
        <v>International - Moto</v>
      </c>
      <c r="AX851" s="11" t="str">
        <f t="shared" si="216"/>
        <v>International - AS</v>
      </c>
      <c r="AY851" s="11" t="str">
        <f t="shared" si="216"/>
        <v>International</v>
      </c>
      <c r="AZ851" s="11" t="str">
        <f t="shared" si="216"/>
        <v>International - New</v>
      </c>
      <c r="BA851" s="11" t="str">
        <f t="shared" si="217"/>
        <v>Mecanic Sport</v>
      </c>
      <c r="BB851" s="11" t="str">
        <f t="shared" si="218"/>
        <v>Moto Dealers</v>
      </c>
      <c r="BC851" s="11" t="str">
        <f t="shared" si="218"/>
        <v>Motonet</v>
      </c>
      <c r="BD851" s="11" t="str">
        <f t="shared" si="219"/>
        <v>Pierce AB</v>
      </c>
      <c r="BE851" s="11" t="str">
        <f t="shared" si="220"/>
        <v>Retail</v>
      </c>
      <c r="BF851" s="11" t="str">
        <f t="shared" si="221"/>
        <v>TREK</v>
      </c>
      <c r="BG851" s="11" t="s">
        <v>3161</v>
      </c>
      <c r="BH851" s="11" t="str">
        <f t="shared" si="222"/>
        <v>https://fs.amplifi.io//file?id=f9500b27-4696-4ac7-bafb-09eed94bf1bf&amp;variant=thumb&amp;extension=png</v>
      </c>
      <c r="BI851" s="11" t="s">
        <v>3161</v>
      </c>
      <c r="BJ851" s="11"/>
      <c r="BK851" s="11"/>
      <c r="BL851" s="11"/>
      <c r="BM851" s="11"/>
      <c r="BN851" s="11"/>
      <c r="BO851" s="11"/>
      <c r="BP851" s="11"/>
      <c r="BQ851" s="11"/>
      <c r="BR851" s="11"/>
      <c r="BS851" s="11"/>
    </row>
    <row r="852" spans="1:71" x14ac:dyDescent="0.2">
      <c r="A852" s="16">
        <f t="shared" si="223"/>
        <v>851</v>
      </c>
      <c r="B852" s="11" t="str">
        <f t="shared" si="224"/>
        <v>59117-00001</v>
      </c>
      <c r="C852" s="11" t="str">
        <f t="shared" si="224"/>
        <v>59117-00001</v>
      </c>
      <c r="D852" s="7" t="s">
        <v>3162</v>
      </c>
      <c r="E852" s="6" t="s">
        <v>139</v>
      </c>
      <c r="F852" s="11" t="s">
        <v>8991</v>
      </c>
      <c r="G852" s="17" t="str">
        <f>INDEX(Data!G:G,MATCH($D852,Data!$D:$D,0))</f>
        <v>RACECRAFT 2</v>
      </c>
      <c r="H852" s="17" t="str">
        <f>INDEX(Data!H:H,MATCH($D852,Data!$D:$D,0))</f>
        <v>Nose Guard</v>
      </c>
      <c r="I852" s="6" t="s">
        <v>2799</v>
      </c>
      <c r="J852" s="6" t="s">
        <v>5331</v>
      </c>
      <c r="K852" s="6" t="s">
        <v>5333</v>
      </c>
      <c r="L852" s="6" t="s">
        <v>8992</v>
      </c>
      <c r="M852" s="6" t="s">
        <v>759</v>
      </c>
      <c r="N852" s="6" t="s">
        <v>5386</v>
      </c>
      <c r="O852" s="11"/>
      <c r="P852" s="11"/>
      <c r="Q852" s="6" t="s">
        <v>88</v>
      </c>
      <c r="R852" s="9" t="b">
        <v>1</v>
      </c>
      <c r="S852" s="9" t="b">
        <v>1</v>
      </c>
      <c r="T852" s="6" t="s">
        <v>3162</v>
      </c>
      <c r="U852" s="17" t="str">
        <f>INDEX(Data!U:U,MATCH($D852,Data!$D:$D,0))</f>
        <v>59117-00001</v>
      </c>
      <c r="V852" s="17" t="str">
        <f>INDEX(Data!V:V,MATCH($D852,Data!$D:$D,0))</f>
        <v/>
      </c>
      <c r="W852" s="17" t="str">
        <f>INDEX(Data!W:W,MATCH($D852,Data!$D:$D,0))</f>
        <v/>
      </c>
      <c r="X852" s="17" t="str">
        <f>INDEX(Data!X:X,MATCH($D852,Data!$D:$D,0))</f>
        <v/>
      </c>
      <c r="Y852" s="17" t="str">
        <f>INDEX(Data!Y:Y,MATCH($D852,Data!$D:$D,0))</f>
        <v/>
      </c>
      <c r="Z852" s="17" t="str">
        <f>INDEX(Data!Z:Z,MATCH($D852,Data!$D:$D,0))</f>
        <v/>
      </c>
      <c r="AA852" s="17" t="str">
        <f>INDEX(Data!AA:AA,MATCH($D852,Data!$D:$D,0))</f>
        <v/>
      </c>
      <c r="AB852" s="17" t="str">
        <f>INDEX(Data!AB:AB,MATCH($D852,Data!$D:$D,0))</f>
        <v/>
      </c>
      <c r="AC852" s="17" t="str">
        <f>INDEX(Data!AC:AC,MATCH($D852,Data!$D:$D,0))</f>
        <v/>
      </c>
      <c r="AD852" s="17" t="str">
        <f>INDEX(Data!AD:AD,MATCH($D852,Data!$D:$D,0))</f>
        <v/>
      </c>
      <c r="AE852" s="17" t="str">
        <f>INDEX(Data!AE:AE,MATCH($D852,Data!$D:$D,0))</f>
        <v/>
      </c>
      <c r="AF852" s="17" t="str">
        <f>INDEX(Data!AF:AF,MATCH($D852,Data!$D:$D,0))</f>
        <v/>
      </c>
      <c r="AG852" s="17" t="str">
        <f>INDEX(Data!AG:AG,MATCH($D852,Data!$D:$D,0))</f>
        <v/>
      </c>
      <c r="AH852" s="17" t="str">
        <f>INDEX(Data!AH:AH,MATCH($D852,Data!$D:$D,0))</f>
        <v/>
      </c>
      <c r="AI852" s="17" t="str">
        <f>INDEX(Data!AI:AI,MATCH($D852,Data!$D:$D,0))</f>
        <v/>
      </c>
      <c r="AJ852" s="17" t="str">
        <f>INDEX(Data!AJ:AJ,MATCH($D852,Data!$D:$D,0))</f>
        <v/>
      </c>
      <c r="AK852" s="10">
        <v>10</v>
      </c>
      <c r="AL852" s="10">
        <v>11</v>
      </c>
      <c r="AM852" s="6" t="s">
        <v>475</v>
      </c>
      <c r="AN852" s="6" t="s">
        <v>2800</v>
      </c>
      <c r="AO852" s="6" t="s">
        <v>3163</v>
      </c>
      <c r="AP852" s="6" t="s">
        <v>2801</v>
      </c>
      <c r="AQ852" s="18" t="s">
        <v>9465</v>
      </c>
      <c r="AR852" s="11" t="str">
        <f t="shared" si="211"/>
        <v>2W Distributor Bike</v>
      </c>
      <c r="AS852" s="11" t="str">
        <f t="shared" si="212"/>
        <v>2W Distributor - Moto</v>
      </c>
      <c r="AT852" s="11" t="str">
        <f t="shared" si="213"/>
        <v>2W Distributor</v>
      </c>
      <c r="AU852" s="11" t="str">
        <f t="shared" si="214"/>
        <v>H2</v>
      </c>
      <c r="AV852" s="11" t="str">
        <f t="shared" si="214"/>
        <v>International - Bike</v>
      </c>
      <c r="AW852" s="11" t="str">
        <f t="shared" si="215"/>
        <v>International - Moto</v>
      </c>
      <c r="AX852" s="11" t="str">
        <f t="shared" si="216"/>
        <v>International - AS</v>
      </c>
      <c r="AY852" s="11" t="str">
        <f t="shared" si="216"/>
        <v>International</v>
      </c>
      <c r="AZ852" s="11" t="str">
        <f t="shared" si="216"/>
        <v>International - New</v>
      </c>
      <c r="BA852" s="11" t="str">
        <f t="shared" si="217"/>
        <v>Mecanic Sport</v>
      </c>
      <c r="BB852" s="11" t="str">
        <f t="shared" si="218"/>
        <v>Moto Dealers</v>
      </c>
      <c r="BC852" s="11" t="str">
        <f t="shared" si="218"/>
        <v>Motonet</v>
      </c>
      <c r="BD852" s="11" t="str">
        <f t="shared" si="219"/>
        <v>Pierce AB</v>
      </c>
      <c r="BE852" s="11" t="str">
        <f t="shared" si="220"/>
        <v>Retail</v>
      </c>
      <c r="BF852" s="11" t="str">
        <f t="shared" si="221"/>
        <v>TREK</v>
      </c>
      <c r="BG852" s="11" t="s">
        <v>3164</v>
      </c>
      <c r="BH852" s="11" t="str">
        <f t="shared" si="222"/>
        <v>https://fs.amplifi.io//file?id=7832d2e0-b7cb-4a49-94c7-3ff470003541&amp;variant=thumb&amp;extension=png</v>
      </c>
      <c r="BI852" s="11" t="s">
        <v>3164</v>
      </c>
      <c r="BJ852" s="11"/>
      <c r="BK852" s="11"/>
      <c r="BL852" s="11"/>
      <c r="BM852" s="11"/>
      <c r="BN852" s="11"/>
      <c r="BO852" s="11"/>
      <c r="BP852" s="11"/>
      <c r="BQ852" s="11"/>
      <c r="BR852" s="11"/>
      <c r="BS852" s="11"/>
    </row>
    <row r="853" spans="1:71" x14ac:dyDescent="0.2">
      <c r="A853" s="16">
        <f t="shared" si="223"/>
        <v>852</v>
      </c>
      <c r="B853" s="11" t="str">
        <f t="shared" si="224"/>
        <v>59117-00002</v>
      </c>
      <c r="C853" s="11" t="str">
        <f t="shared" si="224"/>
        <v>59117-00002</v>
      </c>
      <c r="D853" s="7" t="s">
        <v>3165</v>
      </c>
      <c r="E853" s="6" t="s">
        <v>139</v>
      </c>
      <c r="F853" s="11" t="s">
        <v>8991</v>
      </c>
      <c r="G853" s="17" t="str">
        <f>INDEX(Data!G:G,MATCH($D853,Data!$D:$D,0))</f>
        <v>RACECRAFT 2</v>
      </c>
      <c r="H853" s="17" t="str">
        <f>INDEX(Data!H:H,MATCH($D853,Data!$D:$D,0))</f>
        <v>Nose Guard</v>
      </c>
      <c r="I853" s="6" t="s">
        <v>2799</v>
      </c>
      <c r="J853" s="6" t="s">
        <v>5331</v>
      </c>
      <c r="K853" s="6" t="s">
        <v>5333</v>
      </c>
      <c r="L853" s="6" t="s">
        <v>8992</v>
      </c>
      <c r="M853" s="6" t="s">
        <v>759</v>
      </c>
      <c r="N853" s="6" t="s">
        <v>5386</v>
      </c>
      <c r="O853" s="11"/>
      <c r="P853" s="11"/>
      <c r="Q853" s="6" t="s">
        <v>389</v>
      </c>
      <c r="R853" s="9" t="b">
        <v>1</v>
      </c>
      <c r="S853" s="9" t="b">
        <v>1</v>
      </c>
      <c r="T853" s="6" t="s">
        <v>3165</v>
      </c>
      <c r="U853" s="17" t="str">
        <f>INDEX(Data!U:U,MATCH($D853,Data!$D:$D,0))</f>
        <v>59117-00002</v>
      </c>
      <c r="V853" s="17" t="str">
        <f>INDEX(Data!V:V,MATCH($D853,Data!$D:$D,0))</f>
        <v/>
      </c>
      <c r="W853" s="17" t="str">
        <f>INDEX(Data!W:W,MATCH($D853,Data!$D:$D,0))</f>
        <v/>
      </c>
      <c r="X853" s="17" t="str">
        <f>INDEX(Data!X:X,MATCH($D853,Data!$D:$D,0))</f>
        <v/>
      </c>
      <c r="Y853" s="17" t="str">
        <f>INDEX(Data!Y:Y,MATCH($D853,Data!$D:$D,0))</f>
        <v/>
      </c>
      <c r="Z853" s="17" t="str">
        <f>INDEX(Data!Z:Z,MATCH($D853,Data!$D:$D,0))</f>
        <v/>
      </c>
      <c r="AA853" s="17" t="str">
        <f>INDEX(Data!AA:AA,MATCH($D853,Data!$D:$D,0))</f>
        <v/>
      </c>
      <c r="AB853" s="17" t="str">
        <f>INDEX(Data!AB:AB,MATCH($D853,Data!$D:$D,0))</f>
        <v/>
      </c>
      <c r="AC853" s="17" t="str">
        <f>INDEX(Data!AC:AC,MATCH($D853,Data!$D:$D,0))</f>
        <v/>
      </c>
      <c r="AD853" s="17" t="str">
        <f>INDEX(Data!AD:AD,MATCH($D853,Data!$D:$D,0))</f>
        <v/>
      </c>
      <c r="AE853" s="17" t="str">
        <f>INDEX(Data!AE:AE,MATCH($D853,Data!$D:$D,0))</f>
        <v/>
      </c>
      <c r="AF853" s="17" t="str">
        <f>INDEX(Data!AF:AF,MATCH($D853,Data!$D:$D,0))</f>
        <v/>
      </c>
      <c r="AG853" s="17" t="str">
        <f>INDEX(Data!AG:AG,MATCH($D853,Data!$D:$D,0))</f>
        <v/>
      </c>
      <c r="AH853" s="17" t="str">
        <f>INDEX(Data!AH:AH,MATCH($D853,Data!$D:$D,0))</f>
        <v/>
      </c>
      <c r="AI853" s="17" t="str">
        <f>INDEX(Data!AI:AI,MATCH($D853,Data!$D:$D,0))</f>
        <v/>
      </c>
      <c r="AJ853" s="17" t="str">
        <f>INDEX(Data!AJ:AJ,MATCH($D853,Data!$D:$D,0))</f>
        <v/>
      </c>
      <c r="AK853" s="10">
        <v>10</v>
      </c>
      <c r="AL853" s="10">
        <v>11</v>
      </c>
      <c r="AM853" s="6" t="s">
        <v>475</v>
      </c>
      <c r="AN853" s="6" t="s">
        <v>2800</v>
      </c>
      <c r="AO853" s="6" t="s">
        <v>3163</v>
      </c>
      <c r="AP853" s="6" t="s">
        <v>2801</v>
      </c>
      <c r="AQ853" s="18" t="s">
        <v>9465</v>
      </c>
      <c r="AR853" s="11" t="str">
        <f t="shared" si="211"/>
        <v>2W Distributor Bike</v>
      </c>
      <c r="AS853" s="11" t="str">
        <f t="shared" si="212"/>
        <v>2W Distributor - Moto</v>
      </c>
      <c r="AT853" s="11" t="str">
        <f t="shared" si="213"/>
        <v>2W Distributor</v>
      </c>
      <c r="AU853" s="11" t="str">
        <f t="shared" si="214"/>
        <v>H2</v>
      </c>
      <c r="AV853" s="11" t="str">
        <f t="shared" si="214"/>
        <v>International - Bike</v>
      </c>
      <c r="AW853" s="11" t="str">
        <f t="shared" si="215"/>
        <v>International - Moto</v>
      </c>
      <c r="AX853" s="11" t="str">
        <f t="shared" si="216"/>
        <v>International - AS</v>
      </c>
      <c r="AY853" s="11" t="str">
        <f t="shared" si="216"/>
        <v>International</v>
      </c>
      <c r="AZ853" s="11" t="str">
        <f t="shared" si="216"/>
        <v>International - New</v>
      </c>
      <c r="BA853" s="11" t="str">
        <f t="shared" si="217"/>
        <v>Mecanic Sport</v>
      </c>
      <c r="BB853" s="11" t="str">
        <f t="shared" si="218"/>
        <v>Moto Dealers</v>
      </c>
      <c r="BC853" s="11" t="str">
        <f t="shared" si="218"/>
        <v>Motonet</v>
      </c>
      <c r="BD853" s="11" t="str">
        <f t="shared" si="219"/>
        <v>Pierce AB</v>
      </c>
      <c r="BE853" s="11" t="str">
        <f t="shared" si="220"/>
        <v>Retail</v>
      </c>
      <c r="BF853" s="11" t="str">
        <f t="shared" si="221"/>
        <v>TREK</v>
      </c>
      <c r="BG853" s="11" t="s">
        <v>3166</v>
      </c>
      <c r="BH853" s="11" t="str">
        <f t="shared" si="222"/>
        <v>https://fs.amplifi.io//file?id=8c7f9905-993c-40fd-b42f-0a471ce20091&amp;variant=thumb&amp;extension=png</v>
      </c>
      <c r="BI853" s="11" t="s">
        <v>3166</v>
      </c>
      <c r="BJ853" s="11"/>
      <c r="BK853" s="11"/>
      <c r="BL853" s="11"/>
      <c r="BM853" s="11"/>
      <c r="BN853" s="11"/>
      <c r="BO853" s="11"/>
      <c r="BP853" s="11"/>
      <c r="BQ853" s="11"/>
      <c r="BR853" s="11"/>
      <c r="BS853" s="11"/>
    </row>
    <row r="854" spans="1:71" x14ac:dyDescent="0.2">
      <c r="A854" s="16">
        <f t="shared" si="223"/>
        <v>853</v>
      </c>
      <c r="B854" s="11" t="str">
        <f t="shared" si="224"/>
        <v>59118-00001</v>
      </c>
      <c r="C854" s="11" t="str">
        <f t="shared" si="224"/>
        <v>59118-00001</v>
      </c>
      <c r="D854" s="7" t="s">
        <v>3167</v>
      </c>
      <c r="E854" s="6" t="s">
        <v>2411</v>
      </c>
      <c r="F854" s="11" t="s">
        <v>8991</v>
      </c>
      <c r="G854" s="17" t="str">
        <f>INDEX(Data!G:G,MATCH($D854,Data!$D:$D,0))</f>
        <v>RACECRAFT 2</v>
      </c>
      <c r="H854" s="17" t="str">
        <f>INDEX(Data!H:H,MATCH($D854,Data!$D:$D,0))</f>
        <v>Snowmobile Nose Guard</v>
      </c>
      <c r="I854" s="6" t="s">
        <v>2799</v>
      </c>
      <c r="J854" s="6" t="s">
        <v>5331</v>
      </c>
      <c r="K854" s="6" t="s">
        <v>5333</v>
      </c>
      <c r="L854" s="6" t="s">
        <v>8992</v>
      </c>
      <c r="M854" s="6" t="s">
        <v>759</v>
      </c>
      <c r="N854" s="6" t="s">
        <v>5386</v>
      </c>
      <c r="O854" s="11"/>
      <c r="P854" s="11"/>
      <c r="Q854" s="6" t="s">
        <v>118</v>
      </c>
      <c r="R854" s="9" t="b">
        <v>1</v>
      </c>
      <c r="S854" s="9" t="b">
        <v>1</v>
      </c>
      <c r="T854" s="6" t="s">
        <v>3167</v>
      </c>
      <c r="U854" s="17" t="str">
        <f>INDEX(Data!U:U,MATCH($D854,Data!$D:$D,0))</f>
        <v>59118-00001</v>
      </c>
      <c r="V854" s="17" t="str">
        <f>INDEX(Data!V:V,MATCH($D854,Data!$D:$D,0))</f>
        <v/>
      </c>
      <c r="W854" s="17" t="str">
        <f>INDEX(Data!W:W,MATCH($D854,Data!$D:$D,0))</f>
        <v/>
      </c>
      <c r="X854" s="17" t="str">
        <f>INDEX(Data!X:X,MATCH($D854,Data!$D:$D,0))</f>
        <v/>
      </c>
      <c r="Y854" s="17" t="str">
        <f>INDEX(Data!Y:Y,MATCH($D854,Data!$D:$D,0))</f>
        <v/>
      </c>
      <c r="Z854" s="17" t="str">
        <f>INDEX(Data!Z:Z,MATCH($D854,Data!$D:$D,0))</f>
        <v/>
      </c>
      <c r="AA854" s="17" t="str">
        <f>INDEX(Data!AA:AA,MATCH($D854,Data!$D:$D,0))</f>
        <v/>
      </c>
      <c r="AB854" s="17" t="str">
        <f>INDEX(Data!AB:AB,MATCH($D854,Data!$D:$D,0))</f>
        <v/>
      </c>
      <c r="AC854" s="17" t="str">
        <f>INDEX(Data!AC:AC,MATCH($D854,Data!$D:$D,0))</f>
        <v/>
      </c>
      <c r="AD854" s="17" t="str">
        <f>INDEX(Data!AD:AD,MATCH($D854,Data!$D:$D,0))</f>
        <v/>
      </c>
      <c r="AE854" s="17" t="str">
        <f>INDEX(Data!AE:AE,MATCH($D854,Data!$D:$D,0))</f>
        <v/>
      </c>
      <c r="AF854" s="17" t="str">
        <f>INDEX(Data!AF:AF,MATCH($D854,Data!$D:$D,0))</f>
        <v/>
      </c>
      <c r="AG854" s="17" t="str">
        <f>INDEX(Data!AG:AG,MATCH($D854,Data!$D:$D,0))</f>
        <v/>
      </c>
      <c r="AH854" s="17" t="str">
        <f>INDEX(Data!AH:AH,MATCH($D854,Data!$D:$D,0))</f>
        <v/>
      </c>
      <c r="AI854" s="17" t="str">
        <f>INDEX(Data!AI:AI,MATCH($D854,Data!$D:$D,0))</f>
        <v/>
      </c>
      <c r="AJ854" s="17" t="str">
        <f>INDEX(Data!AJ:AJ,MATCH($D854,Data!$D:$D,0))</f>
        <v/>
      </c>
      <c r="AK854" s="10">
        <v>10</v>
      </c>
      <c r="AL854" s="10">
        <v>10</v>
      </c>
      <c r="AM854" s="6" t="s">
        <v>475</v>
      </c>
      <c r="AN854" s="6" t="s">
        <v>2800</v>
      </c>
      <c r="AO854" s="6" t="s">
        <v>3168</v>
      </c>
      <c r="AP854" s="6" t="s">
        <v>2801</v>
      </c>
      <c r="AQ854" s="18" t="s">
        <v>9465</v>
      </c>
      <c r="AR854" s="11" t="str">
        <f t="shared" si="211"/>
        <v/>
      </c>
      <c r="AS854" s="11" t="str">
        <f t="shared" si="212"/>
        <v>2W Distributor - Moto</v>
      </c>
      <c r="AT854" s="11" t="str">
        <f t="shared" si="213"/>
        <v>2W Distributor</v>
      </c>
      <c r="AU854" s="11" t="str">
        <f t="shared" si="214"/>
        <v/>
      </c>
      <c r="AV854" s="11" t="str">
        <f t="shared" si="214"/>
        <v/>
      </c>
      <c r="AW854" s="11" t="str">
        <f t="shared" si="215"/>
        <v>International - Moto</v>
      </c>
      <c r="AX854" s="11" t="str">
        <f t="shared" si="216"/>
        <v>International - AS</v>
      </c>
      <c r="AY854" s="11" t="str">
        <f t="shared" si="216"/>
        <v>International</v>
      </c>
      <c r="AZ854" s="11" t="str">
        <f t="shared" si="216"/>
        <v>International - New</v>
      </c>
      <c r="BA854" s="11" t="str">
        <f t="shared" si="217"/>
        <v>Mecanic Sport</v>
      </c>
      <c r="BB854" s="11" t="str">
        <f t="shared" si="218"/>
        <v>Moto Dealers</v>
      </c>
      <c r="BC854" s="11" t="str">
        <f t="shared" si="218"/>
        <v>Motonet</v>
      </c>
      <c r="BD854" s="11" t="str">
        <f t="shared" si="219"/>
        <v>Pierce AB</v>
      </c>
      <c r="BE854" s="11" t="str">
        <f t="shared" si="220"/>
        <v>Retail</v>
      </c>
      <c r="BF854" s="11" t="str">
        <f t="shared" si="221"/>
        <v/>
      </c>
      <c r="BG854" s="11" t="e">
        <v>#N/A</v>
      </c>
      <c r="BH854" s="11" t="e">
        <f t="shared" si="222"/>
        <v>#N/A</v>
      </c>
      <c r="BI854" s="11"/>
      <c r="BJ854" s="11"/>
      <c r="BK854" s="11"/>
      <c r="BL854" s="11"/>
      <c r="BM854" s="11"/>
      <c r="BN854" s="11"/>
      <c r="BO854" s="11"/>
      <c r="BP854" s="11"/>
      <c r="BQ854" s="11"/>
      <c r="BR854" s="11"/>
      <c r="BS854" s="11"/>
    </row>
    <row r="855" spans="1:71" x14ac:dyDescent="0.2">
      <c r="A855" s="16">
        <f t="shared" si="223"/>
        <v>854</v>
      </c>
      <c r="B855" s="11" t="str">
        <f t="shared" si="224"/>
        <v>70000-00001</v>
      </c>
      <c r="C855" s="11" t="str">
        <f t="shared" si="224"/>
        <v>70000-00001</v>
      </c>
      <c r="D855" s="7" t="s">
        <v>4105</v>
      </c>
      <c r="E855" s="6" t="s">
        <v>139</v>
      </c>
      <c r="F855" s="11" t="s">
        <v>8991</v>
      </c>
      <c r="G855" s="17" t="str">
        <f>INDEX(Data!G:G,MATCH($D855,Data!$D:$D,0))</f>
        <v>RIDECAMP</v>
      </c>
      <c r="H855" s="17" t="str">
        <f>INDEX(Data!H:H,MATCH($D855,Data!$D:$D,0))</f>
        <v>Elbow Guards</v>
      </c>
      <c r="I855" s="6" t="s">
        <v>4104</v>
      </c>
      <c r="J855" s="6" t="s">
        <v>5331</v>
      </c>
      <c r="K855" s="6" t="s">
        <v>5333</v>
      </c>
      <c r="L855" s="6" t="s">
        <v>8992</v>
      </c>
      <c r="M855" s="6" t="s">
        <v>4104</v>
      </c>
      <c r="N855" s="6" t="s">
        <v>5396</v>
      </c>
      <c r="O855" s="11"/>
      <c r="P855" s="11"/>
      <c r="Q855" s="6" t="s">
        <v>721</v>
      </c>
      <c r="R855" s="9" t="b">
        <v>1</v>
      </c>
      <c r="S855" s="9" t="b">
        <v>1</v>
      </c>
      <c r="T855" s="6" t="s">
        <v>4105</v>
      </c>
      <c r="U855" s="17" t="str">
        <f>INDEX(Data!U:U,MATCH($D855,Data!$D:$D,0))</f>
        <v>70000-00001</v>
      </c>
      <c r="V855" s="17" t="str">
        <f>INDEX(Data!V:V,MATCH($D855,Data!$D:$D,0))</f>
        <v>70000-00002</v>
      </c>
      <c r="W855" s="17" t="str">
        <f>INDEX(Data!W:W,MATCH($D855,Data!$D:$D,0))</f>
        <v>70000-00003</v>
      </c>
      <c r="X855" s="17" t="str">
        <f>INDEX(Data!X:X,MATCH($D855,Data!$D:$D,0))</f>
        <v>70000-00004</v>
      </c>
      <c r="Y855" s="17" t="str">
        <f>INDEX(Data!Y:Y,MATCH($D855,Data!$D:$D,0))</f>
        <v/>
      </c>
      <c r="Z855" s="17" t="str">
        <f>INDEX(Data!Z:Z,MATCH($D855,Data!$D:$D,0))</f>
        <v/>
      </c>
      <c r="AA855" s="17" t="str">
        <f>INDEX(Data!AA:AA,MATCH($D855,Data!$D:$D,0))</f>
        <v/>
      </c>
      <c r="AB855" s="17" t="str">
        <f>INDEX(Data!AB:AB,MATCH($D855,Data!$D:$D,0))</f>
        <v/>
      </c>
      <c r="AC855" s="17" t="str">
        <f>INDEX(Data!AC:AC,MATCH($D855,Data!$D:$D,0))</f>
        <v>S</v>
      </c>
      <c r="AD855" s="17" t="str">
        <f>INDEX(Data!AD:AD,MATCH($D855,Data!$D:$D,0))</f>
        <v>M</v>
      </c>
      <c r="AE855" s="17" t="str">
        <f>INDEX(Data!AE:AE,MATCH($D855,Data!$D:$D,0))</f>
        <v>L</v>
      </c>
      <c r="AF855" s="17" t="str">
        <f>INDEX(Data!AF:AF,MATCH($D855,Data!$D:$D,0))</f>
        <v>XL</v>
      </c>
      <c r="AG855" s="17" t="str">
        <f>INDEX(Data!AG:AG,MATCH($D855,Data!$D:$D,0))</f>
        <v/>
      </c>
      <c r="AH855" s="17" t="str">
        <f>INDEX(Data!AH:AH,MATCH($D855,Data!$D:$D,0))</f>
        <v/>
      </c>
      <c r="AI855" s="17" t="str">
        <f>INDEX(Data!AI:AI,MATCH($D855,Data!$D:$D,0))</f>
        <v/>
      </c>
      <c r="AJ855" s="17" t="str">
        <f>INDEX(Data!AJ:AJ,MATCH($D855,Data!$D:$D,0))</f>
        <v/>
      </c>
      <c r="AK855" s="10">
        <v>49</v>
      </c>
      <c r="AL855" s="10">
        <v>49</v>
      </c>
      <c r="AM855" s="6" t="s">
        <v>475</v>
      </c>
      <c r="AN855" s="6" t="s">
        <v>9253</v>
      </c>
      <c r="AO855" s="6" t="s">
        <v>4110</v>
      </c>
      <c r="AP855" s="6" t="s">
        <v>9425</v>
      </c>
      <c r="AQ855" s="18" t="s">
        <v>9465</v>
      </c>
      <c r="AR855" s="11" t="str">
        <f t="shared" si="211"/>
        <v>2W Distributor Bike</v>
      </c>
      <c r="AS855" s="11" t="str">
        <f t="shared" si="212"/>
        <v>2W Distributor - Moto</v>
      </c>
      <c r="AT855" s="11" t="str">
        <f t="shared" si="213"/>
        <v>2W Distributor</v>
      </c>
      <c r="AU855" s="11" t="str">
        <f t="shared" si="214"/>
        <v>H2</v>
      </c>
      <c r="AV855" s="11" t="str">
        <f t="shared" si="214"/>
        <v>International - Bike</v>
      </c>
      <c r="AW855" s="11" t="str">
        <f t="shared" si="215"/>
        <v>International - Moto</v>
      </c>
      <c r="AX855" s="11" t="str">
        <f t="shared" si="216"/>
        <v>International - AS</v>
      </c>
      <c r="AY855" s="11" t="str">
        <f t="shared" si="216"/>
        <v>International</v>
      </c>
      <c r="AZ855" s="11" t="str">
        <f t="shared" si="216"/>
        <v>International - New</v>
      </c>
      <c r="BA855" s="11" t="str">
        <f t="shared" si="217"/>
        <v>Mecanic Sport</v>
      </c>
      <c r="BB855" s="11" t="str">
        <f t="shared" si="218"/>
        <v>Moto Dealers</v>
      </c>
      <c r="BC855" s="11" t="str">
        <f t="shared" si="218"/>
        <v>Motonet</v>
      </c>
      <c r="BD855" s="11" t="str">
        <f t="shared" si="219"/>
        <v>Pierce AB</v>
      </c>
      <c r="BE855" s="11" t="str">
        <f t="shared" si="220"/>
        <v>Retail</v>
      </c>
      <c r="BF855" s="11" t="str">
        <f t="shared" si="221"/>
        <v>TREK</v>
      </c>
      <c r="BG855" s="11" t="s">
        <v>5305</v>
      </c>
      <c r="BH855" s="11" t="str">
        <f t="shared" si="222"/>
        <v>https://fs.amplifi.io//file?id=ac413bf9-8108-41c4-85af-bbfa5479d1ea&amp;variant=thumb&amp;extension=png</v>
      </c>
      <c r="BI855" s="11" t="e">
        <v>#N/A</v>
      </c>
      <c r="BJ855" s="11" t="e">
        <v>#N/A</v>
      </c>
      <c r="BK855" s="11" t="e">
        <v>#N/A</v>
      </c>
      <c r="BL855" s="11" t="e">
        <v>#N/A</v>
      </c>
      <c r="BM855" s="11" t="e">
        <v>#N/A</v>
      </c>
      <c r="BN855" s="11" t="e">
        <v>#N/A</v>
      </c>
      <c r="BO855" s="11" t="e">
        <v>#N/A</v>
      </c>
      <c r="BP855" s="11" t="e">
        <v>#N/A</v>
      </c>
      <c r="BQ855" s="11" t="e">
        <v>#N/A</v>
      </c>
      <c r="BR855" s="11" t="e">
        <v>#N/A</v>
      </c>
      <c r="BS855" s="11" t="e">
        <v>#N/A</v>
      </c>
    </row>
    <row r="856" spans="1:71" x14ac:dyDescent="0.2">
      <c r="A856" s="16">
        <f t="shared" si="223"/>
        <v>855</v>
      </c>
      <c r="B856" s="11" t="str">
        <f t="shared" si="224"/>
        <v>70000-00005</v>
      </c>
      <c r="C856" s="11" t="str">
        <f t="shared" si="224"/>
        <v>70000-00005</v>
      </c>
      <c r="D856" s="7" t="s">
        <v>4114</v>
      </c>
      <c r="E856" s="6" t="s">
        <v>139</v>
      </c>
      <c r="F856" s="11" t="s">
        <v>8991</v>
      </c>
      <c r="G856" s="17" t="str">
        <f>INDEX(Data!G:G,MATCH($D856,Data!$D:$D,0))</f>
        <v>RIDECAMP</v>
      </c>
      <c r="H856" s="17" t="str">
        <f>INDEX(Data!H:H,MATCH($D856,Data!$D:$D,0))</f>
        <v>Elbow Guards</v>
      </c>
      <c r="I856" s="6" t="s">
        <v>4104</v>
      </c>
      <c r="J856" s="6" t="s">
        <v>5331</v>
      </c>
      <c r="K856" s="6" t="s">
        <v>5333</v>
      </c>
      <c r="L856" s="6" t="s">
        <v>8992</v>
      </c>
      <c r="M856" s="6" t="s">
        <v>4104</v>
      </c>
      <c r="N856" s="6" t="s">
        <v>5396</v>
      </c>
      <c r="O856" s="11"/>
      <c r="P856" s="11"/>
      <c r="Q856" s="6" t="s">
        <v>4113</v>
      </c>
      <c r="R856" s="9" t="b">
        <v>1</v>
      </c>
      <c r="S856" s="9" t="b">
        <v>1</v>
      </c>
      <c r="T856" s="6" t="s">
        <v>4114</v>
      </c>
      <c r="U856" s="17" t="str">
        <f>INDEX(Data!U:U,MATCH($D856,Data!$D:$D,0))</f>
        <v>70000-00005</v>
      </c>
      <c r="V856" s="17" t="str">
        <f>INDEX(Data!V:V,MATCH($D856,Data!$D:$D,0))</f>
        <v>70000-00006</v>
      </c>
      <c r="W856" s="17" t="str">
        <f>INDEX(Data!W:W,MATCH($D856,Data!$D:$D,0))</f>
        <v>70000-00007</v>
      </c>
      <c r="X856" s="17" t="str">
        <f>INDEX(Data!X:X,MATCH($D856,Data!$D:$D,0))</f>
        <v>70000-00008</v>
      </c>
      <c r="Y856" s="17" t="str">
        <f>INDEX(Data!Y:Y,MATCH($D856,Data!$D:$D,0))</f>
        <v/>
      </c>
      <c r="Z856" s="17" t="str">
        <f>INDEX(Data!Z:Z,MATCH($D856,Data!$D:$D,0))</f>
        <v/>
      </c>
      <c r="AA856" s="17" t="str">
        <f>INDEX(Data!AA:AA,MATCH($D856,Data!$D:$D,0))</f>
        <v/>
      </c>
      <c r="AB856" s="17" t="str">
        <f>INDEX(Data!AB:AB,MATCH($D856,Data!$D:$D,0))</f>
        <v/>
      </c>
      <c r="AC856" s="17" t="str">
        <f>INDEX(Data!AC:AC,MATCH($D856,Data!$D:$D,0))</f>
        <v>S</v>
      </c>
      <c r="AD856" s="17" t="str">
        <f>INDEX(Data!AD:AD,MATCH($D856,Data!$D:$D,0))</f>
        <v>M</v>
      </c>
      <c r="AE856" s="17" t="str">
        <f>INDEX(Data!AE:AE,MATCH($D856,Data!$D:$D,0))</f>
        <v>L</v>
      </c>
      <c r="AF856" s="17" t="str">
        <f>INDEX(Data!AF:AF,MATCH($D856,Data!$D:$D,0))</f>
        <v>XL</v>
      </c>
      <c r="AG856" s="17" t="str">
        <f>INDEX(Data!AG:AG,MATCH($D856,Data!$D:$D,0))</f>
        <v/>
      </c>
      <c r="AH856" s="17" t="str">
        <f>INDEX(Data!AH:AH,MATCH($D856,Data!$D:$D,0))</f>
        <v/>
      </c>
      <c r="AI856" s="17" t="str">
        <f>INDEX(Data!AI:AI,MATCH($D856,Data!$D:$D,0))</f>
        <v/>
      </c>
      <c r="AJ856" s="17" t="str">
        <f>INDEX(Data!AJ:AJ,MATCH($D856,Data!$D:$D,0))</f>
        <v/>
      </c>
      <c r="AK856" s="10">
        <v>49</v>
      </c>
      <c r="AL856" s="10">
        <v>49</v>
      </c>
      <c r="AM856" s="6" t="s">
        <v>475</v>
      </c>
      <c r="AN856" s="6" t="s">
        <v>9253</v>
      </c>
      <c r="AO856" s="6" t="s">
        <v>4110</v>
      </c>
      <c r="AP856" s="6" t="s">
        <v>9425</v>
      </c>
      <c r="AQ856" s="18" t="s">
        <v>9465</v>
      </c>
      <c r="AR856" s="11" t="str">
        <f t="shared" si="211"/>
        <v>2W Distributor Bike</v>
      </c>
      <c r="AS856" s="11" t="str">
        <f t="shared" si="212"/>
        <v>2W Distributor - Moto</v>
      </c>
      <c r="AT856" s="11" t="str">
        <f t="shared" si="213"/>
        <v>2W Distributor</v>
      </c>
      <c r="AU856" s="11" t="str">
        <f t="shared" si="214"/>
        <v>H2</v>
      </c>
      <c r="AV856" s="11" t="str">
        <f t="shared" si="214"/>
        <v>International - Bike</v>
      </c>
      <c r="AW856" s="11" t="str">
        <f t="shared" si="215"/>
        <v>International - Moto</v>
      </c>
      <c r="AX856" s="11" t="str">
        <f t="shared" si="216"/>
        <v>International - AS</v>
      </c>
      <c r="AY856" s="11" t="str">
        <f t="shared" si="216"/>
        <v>International</v>
      </c>
      <c r="AZ856" s="11" t="str">
        <f t="shared" si="216"/>
        <v>International - New</v>
      </c>
      <c r="BA856" s="11" t="str">
        <f t="shared" si="217"/>
        <v>Mecanic Sport</v>
      </c>
      <c r="BB856" s="11" t="str">
        <f t="shared" si="218"/>
        <v>Moto Dealers</v>
      </c>
      <c r="BC856" s="11" t="str">
        <f t="shared" si="218"/>
        <v>Motonet</v>
      </c>
      <c r="BD856" s="11" t="str">
        <f t="shared" si="219"/>
        <v>Pierce AB</v>
      </c>
      <c r="BE856" s="11" t="str">
        <f t="shared" si="220"/>
        <v>Retail</v>
      </c>
      <c r="BF856" s="11" t="str">
        <f t="shared" si="221"/>
        <v>TREK</v>
      </c>
      <c r="BG856" s="11" t="s">
        <v>5306</v>
      </c>
      <c r="BH856" s="11" t="str">
        <f t="shared" si="222"/>
        <v>https://fs.amplifi.io//file?id=9c5d56f6-fdaa-4ba1-8765-57a67c908802&amp;variant=thumb&amp;extension=png</v>
      </c>
      <c r="BI856" s="11" t="e">
        <v>#N/A</v>
      </c>
      <c r="BJ856" s="11" t="e">
        <v>#N/A</v>
      </c>
      <c r="BK856" s="11" t="e">
        <v>#N/A</v>
      </c>
      <c r="BL856" s="11" t="e">
        <v>#N/A</v>
      </c>
      <c r="BM856" s="11" t="e">
        <v>#N/A</v>
      </c>
      <c r="BN856" s="11" t="e">
        <v>#N/A</v>
      </c>
      <c r="BO856" s="11" t="e">
        <v>#N/A</v>
      </c>
      <c r="BP856" s="11" t="e">
        <v>#N/A</v>
      </c>
      <c r="BQ856" s="11" t="e">
        <v>#N/A</v>
      </c>
      <c r="BR856" s="11" t="e">
        <v>#N/A</v>
      </c>
      <c r="BS856" s="11" t="e">
        <v>#N/A</v>
      </c>
    </row>
    <row r="857" spans="1:71" x14ac:dyDescent="0.2">
      <c r="A857" s="16">
        <f t="shared" si="223"/>
        <v>856</v>
      </c>
      <c r="B857" s="11" t="str">
        <f t="shared" si="224"/>
        <v>70000-00009</v>
      </c>
      <c r="C857" s="11" t="str">
        <f t="shared" si="224"/>
        <v>70000-00009</v>
      </c>
      <c r="D857" s="7" t="s">
        <v>4119</v>
      </c>
      <c r="E857" s="6" t="s">
        <v>139</v>
      </c>
      <c r="F857" s="11" t="s">
        <v>8991</v>
      </c>
      <c r="G857" s="17" t="str">
        <f>INDEX(Data!G:G,MATCH($D857,Data!$D:$D,0))</f>
        <v>RIDECAMP</v>
      </c>
      <c r="H857" s="17" t="str">
        <f>INDEX(Data!H:H,MATCH($D857,Data!$D:$D,0))</f>
        <v>Elbow Guards</v>
      </c>
      <c r="I857" s="6" t="s">
        <v>4104</v>
      </c>
      <c r="J857" s="6" t="s">
        <v>5331</v>
      </c>
      <c r="K857" s="6" t="s">
        <v>5333</v>
      </c>
      <c r="L857" s="6" t="s">
        <v>8992</v>
      </c>
      <c r="M857" s="6" t="s">
        <v>4104</v>
      </c>
      <c r="N857" s="6" t="s">
        <v>5396</v>
      </c>
      <c r="O857" s="11"/>
      <c r="P857" s="11"/>
      <c r="Q857" s="6" t="s">
        <v>68</v>
      </c>
      <c r="R857" s="9" t="b">
        <v>1</v>
      </c>
      <c r="S857" s="9" t="b">
        <v>1</v>
      </c>
      <c r="T857" s="6" t="s">
        <v>4119</v>
      </c>
      <c r="U857" s="17" t="str">
        <f>INDEX(Data!U:U,MATCH($D857,Data!$D:$D,0))</f>
        <v>70000-00009</v>
      </c>
      <c r="V857" s="17" t="str">
        <f>INDEX(Data!V:V,MATCH($D857,Data!$D:$D,0))</f>
        <v>70000-00010</v>
      </c>
      <c r="W857" s="17" t="str">
        <f>INDEX(Data!W:W,MATCH($D857,Data!$D:$D,0))</f>
        <v>70000-00011</v>
      </c>
      <c r="X857" s="17" t="str">
        <f>INDEX(Data!X:X,MATCH($D857,Data!$D:$D,0))</f>
        <v>70000-00012</v>
      </c>
      <c r="Y857" s="17" t="str">
        <f>INDEX(Data!Y:Y,MATCH($D857,Data!$D:$D,0))</f>
        <v/>
      </c>
      <c r="Z857" s="17" t="str">
        <f>INDEX(Data!Z:Z,MATCH($D857,Data!$D:$D,0))</f>
        <v/>
      </c>
      <c r="AA857" s="17" t="str">
        <f>INDEX(Data!AA:AA,MATCH($D857,Data!$D:$D,0))</f>
        <v/>
      </c>
      <c r="AB857" s="17" t="str">
        <f>INDEX(Data!AB:AB,MATCH($D857,Data!$D:$D,0))</f>
        <v/>
      </c>
      <c r="AC857" s="17" t="str">
        <f>INDEX(Data!AC:AC,MATCH($D857,Data!$D:$D,0))</f>
        <v>S</v>
      </c>
      <c r="AD857" s="17" t="str">
        <f>INDEX(Data!AD:AD,MATCH($D857,Data!$D:$D,0))</f>
        <v>M</v>
      </c>
      <c r="AE857" s="17" t="str">
        <f>INDEX(Data!AE:AE,MATCH($D857,Data!$D:$D,0))</f>
        <v>L</v>
      </c>
      <c r="AF857" s="17" t="str">
        <f>INDEX(Data!AF:AF,MATCH($D857,Data!$D:$D,0))</f>
        <v>XL</v>
      </c>
      <c r="AG857" s="17" t="str">
        <f>INDEX(Data!AG:AG,MATCH($D857,Data!$D:$D,0))</f>
        <v/>
      </c>
      <c r="AH857" s="17" t="str">
        <f>INDEX(Data!AH:AH,MATCH($D857,Data!$D:$D,0))</f>
        <v/>
      </c>
      <c r="AI857" s="17" t="str">
        <f>INDEX(Data!AI:AI,MATCH($D857,Data!$D:$D,0))</f>
        <v/>
      </c>
      <c r="AJ857" s="17" t="str">
        <f>INDEX(Data!AJ:AJ,MATCH($D857,Data!$D:$D,0))</f>
        <v/>
      </c>
      <c r="AK857" s="10">
        <v>49</v>
      </c>
      <c r="AL857" s="10">
        <v>49</v>
      </c>
      <c r="AM857" s="6" t="s">
        <v>475</v>
      </c>
      <c r="AN857" s="6" t="s">
        <v>9253</v>
      </c>
      <c r="AO857" s="6" t="s">
        <v>4110</v>
      </c>
      <c r="AP857" s="6" t="s">
        <v>9425</v>
      </c>
      <c r="AQ857" s="18" t="s">
        <v>9465</v>
      </c>
      <c r="AR857" s="11" t="str">
        <f t="shared" si="211"/>
        <v>2W Distributor Bike</v>
      </c>
      <c r="AS857" s="11" t="str">
        <f t="shared" si="212"/>
        <v>2W Distributor - Moto</v>
      </c>
      <c r="AT857" s="11" t="str">
        <f t="shared" si="213"/>
        <v>2W Distributor</v>
      </c>
      <c r="AU857" s="11" t="str">
        <f t="shared" si="214"/>
        <v>H2</v>
      </c>
      <c r="AV857" s="11" t="str">
        <f t="shared" si="214"/>
        <v>International - Bike</v>
      </c>
      <c r="AW857" s="11" t="str">
        <f t="shared" si="215"/>
        <v>International - Moto</v>
      </c>
      <c r="AX857" s="11" t="str">
        <f t="shared" si="216"/>
        <v>International - AS</v>
      </c>
      <c r="AY857" s="11" t="str">
        <f t="shared" si="216"/>
        <v>International</v>
      </c>
      <c r="AZ857" s="11" t="str">
        <f t="shared" si="216"/>
        <v>International - New</v>
      </c>
      <c r="BA857" s="11" t="str">
        <f t="shared" si="217"/>
        <v>Mecanic Sport</v>
      </c>
      <c r="BB857" s="11" t="str">
        <f t="shared" si="218"/>
        <v>Moto Dealers</v>
      </c>
      <c r="BC857" s="11" t="str">
        <f t="shared" si="218"/>
        <v>Motonet</v>
      </c>
      <c r="BD857" s="11" t="str">
        <f t="shared" si="219"/>
        <v>Pierce AB</v>
      </c>
      <c r="BE857" s="11" t="str">
        <f t="shared" si="220"/>
        <v>Retail</v>
      </c>
      <c r="BF857" s="11" t="str">
        <f t="shared" si="221"/>
        <v>TREK</v>
      </c>
      <c r="BG857" s="11" t="s">
        <v>5884</v>
      </c>
      <c r="BH857" s="11" t="str">
        <f t="shared" si="222"/>
        <v>https://fs.amplifi.io//file?id=517c170f-4e6c-4003-9b19-fe35bd429653&amp;variant=thumb&amp;extension=png</v>
      </c>
      <c r="BI857" s="11" t="e">
        <v>#N/A</v>
      </c>
      <c r="BJ857" s="11" t="e">
        <v>#N/A</v>
      </c>
      <c r="BK857" s="11" t="e">
        <v>#N/A</v>
      </c>
      <c r="BL857" s="11" t="e">
        <v>#N/A</v>
      </c>
      <c r="BM857" s="11" t="e">
        <v>#N/A</v>
      </c>
      <c r="BN857" s="11" t="e">
        <v>#N/A</v>
      </c>
      <c r="BO857" s="11" t="e">
        <v>#N/A</v>
      </c>
      <c r="BP857" s="11" t="e">
        <v>#N/A</v>
      </c>
      <c r="BQ857" s="11" t="e">
        <v>#N/A</v>
      </c>
      <c r="BR857" s="11" t="e">
        <v>#N/A</v>
      </c>
      <c r="BS857" s="11" t="e">
        <v>#N/A</v>
      </c>
    </row>
    <row r="858" spans="1:71" x14ac:dyDescent="0.2">
      <c r="A858" s="16">
        <f t="shared" si="223"/>
        <v>857</v>
      </c>
      <c r="B858" s="11" t="str">
        <f t="shared" si="224"/>
        <v>70001-00001</v>
      </c>
      <c r="C858" s="11" t="str">
        <f t="shared" si="224"/>
        <v>70001-00001</v>
      </c>
      <c r="D858" s="7" t="s">
        <v>4125</v>
      </c>
      <c r="E858" s="6" t="s">
        <v>139</v>
      </c>
      <c r="F858" s="11" t="s">
        <v>8991</v>
      </c>
      <c r="G858" s="17" t="str">
        <f>INDEX(Data!G:G,MATCH($D858,Data!$D:$D,0))</f>
        <v>RIDECAMP</v>
      </c>
      <c r="H858" s="17" t="str">
        <f>INDEX(Data!H:H,MATCH($D858,Data!$D:$D,0))</f>
        <v>Knee Guards</v>
      </c>
      <c r="I858" s="6" t="s">
        <v>4104</v>
      </c>
      <c r="J858" s="6" t="s">
        <v>5331</v>
      </c>
      <c r="K858" s="6" t="s">
        <v>5333</v>
      </c>
      <c r="L858" s="6" t="s">
        <v>8992</v>
      </c>
      <c r="M858" s="6" t="s">
        <v>4104</v>
      </c>
      <c r="N858" s="6" t="s">
        <v>5397</v>
      </c>
      <c r="O858" s="11"/>
      <c r="P858" s="11"/>
      <c r="Q858" s="6" t="s">
        <v>721</v>
      </c>
      <c r="R858" s="9" t="b">
        <v>1</v>
      </c>
      <c r="S858" s="9" t="b">
        <v>1</v>
      </c>
      <c r="T858" s="6" t="s">
        <v>4125</v>
      </c>
      <c r="U858" s="17" t="str">
        <f>INDEX(Data!U:U,MATCH($D858,Data!$D:$D,0))</f>
        <v>70001-00001</v>
      </c>
      <c r="V858" s="17" t="str">
        <f>INDEX(Data!V:V,MATCH($D858,Data!$D:$D,0))</f>
        <v>70001-00002</v>
      </c>
      <c r="W858" s="17" t="str">
        <f>INDEX(Data!W:W,MATCH($D858,Data!$D:$D,0))</f>
        <v>70001-00003</v>
      </c>
      <c r="X858" s="17" t="str">
        <f>INDEX(Data!X:X,MATCH($D858,Data!$D:$D,0))</f>
        <v>70001-00004</v>
      </c>
      <c r="Y858" s="17" t="str">
        <f>INDEX(Data!Y:Y,MATCH($D858,Data!$D:$D,0))</f>
        <v/>
      </c>
      <c r="Z858" s="17" t="str">
        <f>INDEX(Data!Z:Z,MATCH($D858,Data!$D:$D,0))</f>
        <v/>
      </c>
      <c r="AA858" s="17" t="str">
        <f>INDEX(Data!AA:AA,MATCH($D858,Data!$D:$D,0))</f>
        <v/>
      </c>
      <c r="AB858" s="17" t="str">
        <f>INDEX(Data!AB:AB,MATCH($D858,Data!$D:$D,0))</f>
        <v/>
      </c>
      <c r="AC858" s="17" t="str">
        <f>INDEX(Data!AC:AC,MATCH($D858,Data!$D:$D,0))</f>
        <v>S</v>
      </c>
      <c r="AD858" s="17" t="str">
        <f>INDEX(Data!AD:AD,MATCH($D858,Data!$D:$D,0))</f>
        <v>M</v>
      </c>
      <c r="AE858" s="17" t="str">
        <f>INDEX(Data!AE:AE,MATCH($D858,Data!$D:$D,0))</f>
        <v>L</v>
      </c>
      <c r="AF858" s="17" t="str">
        <f>INDEX(Data!AF:AF,MATCH($D858,Data!$D:$D,0))</f>
        <v>XL</v>
      </c>
      <c r="AG858" s="17" t="str">
        <f>INDEX(Data!AG:AG,MATCH($D858,Data!$D:$D,0))</f>
        <v/>
      </c>
      <c r="AH858" s="17" t="str">
        <f>INDEX(Data!AH:AH,MATCH($D858,Data!$D:$D,0))</f>
        <v/>
      </c>
      <c r="AI858" s="17" t="str">
        <f>INDEX(Data!AI:AI,MATCH($D858,Data!$D:$D,0))</f>
        <v/>
      </c>
      <c r="AJ858" s="17" t="str">
        <f>INDEX(Data!AJ:AJ,MATCH($D858,Data!$D:$D,0))</f>
        <v/>
      </c>
      <c r="AK858" s="10">
        <v>59</v>
      </c>
      <c r="AL858" s="10">
        <v>59</v>
      </c>
      <c r="AM858" s="6" t="s">
        <v>475</v>
      </c>
      <c r="AN858" s="6" t="s">
        <v>9254</v>
      </c>
      <c r="AO858" s="6" t="s">
        <v>4130</v>
      </c>
      <c r="AP858" s="6" t="s">
        <v>9426</v>
      </c>
      <c r="AQ858" s="18" t="s">
        <v>9465</v>
      </c>
      <c r="AR858" s="11" t="str">
        <f t="shared" si="211"/>
        <v>2W Distributor Bike</v>
      </c>
      <c r="AS858" s="11" t="str">
        <f t="shared" si="212"/>
        <v>2W Distributor - Moto</v>
      </c>
      <c r="AT858" s="11" t="str">
        <f t="shared" si="213"/>
        <v>2W Distributor</v>
      </c>
      <c r="AU858" s="11" t="str">
        <f t="shared" si="214"/>
        <v>H2</v>
      </c>
      <c r="AV858" s="11" t="str">
        <f t="shared" si="214"/>
        <v>International - Bike</v>
      </c>
      <c r="AW858" s="11" t="str">
        <f t="shared" si="215"/>
        <v>International - Moto</v>
      </c>
      <c r="AX858" s="11" t="str">
        <f t="shared" si="216"/>
        <v>International - AS</v>
      </c>
      <c r="AY858" s="11" t="str">
        <f t="shared" si="216"/>
        <v>International</v>
      </c>
      <c r="AZ858" s="11" t="str">
        <f t="shared" si="216"/>
        <v>International - New</v>
      </c>
      <c r="BA858" s="11" t="str">
        <f t="shared" si="217"/>
        <v>Mecanic Sport</v>
      </c>
      <c r="BB858" s="11" t="str">
        <f t="shared" si="218"/>
        <v>Moto Dealers</v>
      </c>
      <c r="BC858" s="11" t="str">
        <f t="shared" si="218"/>
        <v>Motonet</v>
      </c>
      <c r="BD858" s="11" t="str">
        <f t="shared" si="219"/>
        <v>Pierce AB</v>
      </c>
      <c r="BE858" s="11" t="str">
        <f t="shared" si="220"/>
        <v>Retail</v>
      </c>
      <c r="BF858" s="11" t="str">
        <f t="shared" si="221"/>
        <v>TREK</v>
      </c>
      <c r="BG858" s="11" t="s">
        <v>5885</v>
      </c>
      <c r="BH858" s="11" t="str">
        <f t="shared" si="222"/>
        <v>https://fs.amplifi.io//file?id=f5a3e5df-11ee-461d-bdc3-31ee943ce005&amp;variant=thumb&amp;extension=png</v>
      </c>
      <c r="BI858" s="11" t="e">
        <v>#N/A</v>
      </c>
      <c r="BJ858" s="11" t="e">
        <v>#N/A</v>
      </c>
      <c r="BK858" s="11" t="e">
        <v>#N/A</v>
      </c>
      <c r="BL858" s="11" t="e">
        <v>#N/A</v>
      </c>
      <c r="BM858" s="11" t="e">
        <v>#N/A</v>
      </c>
      <c r="BN858" s="11" t="e">
        <v>#N/A</v>
      </c>
      <c r="BO858" s="11" t="e">
        <v>#N/A</v>
      </c>
      <c r="BP858" s="11" t="e">
        <v>#N/A</v>
      </c>
      <c r="BQ858" s="11" t="e">
        <v>#N/A</v>
      </c>
      <c r="BR858" s="11" t="e">
        <v>#N/A</v>
      </c>
      <c r="BS858" s="11" t="e">
        <v>#N/A</v>
      </c>
    </row>
    <row r="859" spans="1:71" x14ac:dyDescent="0.2">
      <c r="A859" s="16">
        <f t="shared" si="223"/>
        <v>858</v>
      </c>
      <c r="B859" s="11" t="str">
        <f t="shared" si="224"/>
        <v>70001-00005</v>
      </c>
      <c r="C859" s="11" t="str">
        <f t="shared" si="224"/>
        <v>70001-00005</v>
      </c>
      <c r="D859" s="7" t="s">
        <v>4133</v>
      </c>
      <c r="E859" s="6" t="s">
        <v>139</v>
      </c>
      <c r="F859" s="11" t="s">
        <v>8991</v>
      </c>
      <c r="G859" s="17" t="str">
        <f>INDEX(Data!G:G,MATCH($D859,Data!$D:$D,0))</f>
        <v>RIDECAMP</v>
      </c>
      <c r="H859" s="17" t="str">
        <f>INDEX(Data!H:H,MATCH($D859,Data!$D:$D,0))</f>
        <v>Knee Guards</v>
      </c>
      <c r="I859" s="6" t="s">
        <v>4104</v>
      </c>
      <c r="J859" s="6" t="s">
        <v>5331</v>
      </c>
      <c r="K859" s="6" t="s">
        <v>5333</v>
      </c>
      <c r="L859" s="6" t="s">
        <v>8992</v>
      </c>
      <c r="M859" s="6" t="s">
        <v>4104</v>
      </c>
      <c r="N859" s="6" t="s">
        <v>5397</v>
      </c>
      <c r="O859" s="11"/>
      <c r="P859" s="11"/>
      <c r="Q859" s="6" t="s">
        <v>4113</v>
      </c>
      <c r="R859" s="9" t="b">
        <v>1</v>
      </c>
      <c r="S859" s="9" t="b">
        <v>1</v>
      </c>
      <c r="T859" s="6" t="s">
        <v>4133</v>
      </c>
      <c r="U859" s="17" t="str">
        <f>INDEX(Data!U:U,MATCH($D859,Data!$D:$D,0))</f>
        <v>70001-00005</v>
      </c>
      <c r="V859" s="17" t="str">
        <f>INDEX(Data!V:V,MATCH($D859,Data!$D:$D,0))</f>
        <v>70001-00006</v>
      </c>
      <c r="W859" s="17" t="str">
        <f>INDEX(Data!W:W,MATCH($D859,Data!$D:$D,0))</f>
        <v>70001-00007</v>
      </c>
      <c r="X859" s="17" t="str">
        <f>INDEX(Data!X:X,MATCH($D859,Data!$D:$D,0))</f>
        <v>70001-00008</v>
      </c>
      <c r="Y859" s="17" t="str">
        <f>INDEX(Data!Y:Y,MATCH($D859,Data!$D:$D,0))</f>
        <v/>
      </c>
      <c r="Z859" s="17" t="str">
        <f>INDEX(Data!Z:Z,MATCH($D859,Data!$D:$D,0))</f>
        <v/>
      </c>
      <c r="AA859" s="17" t="str">
        <f>INDEX(Data!AA:AA,MATCH($D859,Data!$D:$D,0))</f>
        <v/>
      </c>
      <c r="AB859" s="17" t="str">
        <f>INDEX(Data!AB:AB,MATCH($D859,Data!$D:$D,0))</f>
        <v/>
      </c>
      <c r="AC859" s="17" t="str">
        <f>INDEX(Data!AC:AC,MATCH($D859,Data!$D:$D,0))</f>
        <v>S</v>
      </c>
      <c r="AD859" s="17" t="str">
        <f>INDEX(Data!AD:AD,MATCH($D859,Data!$D:$D,0))</f>
        <v>M</v>
      </c>
      <c r="AE859" s="17" t="str">
        <f>INDEX(Data!AE:AE,MATCH($D859,Data!$D:$D,0))</f>
        <v>L</v>
      </c>
      <c r="AF859" s="17" t="str">
        <f>INDEX(Data!AF:AF,MATCH($D859,Data!$D:$D,0))</f>
        <v>XL</v>
      </c>
      <c r="AG859" s="17" t="str">
        <f>INDEX(Data!AG:AG,MATCH($D859,Data!$D:$D,0))</f>
        <v/>
      </c>
      <c r="AH859" s="17" t="str">
        <f>INDEX(Data!AH:AH,MATCH($D859,Data!$D:$D,0))</f>
        <v/>
      </c>
      <c r="AI859" s="17" t="str">
        <f>INDEX(Data!AI:AI,MATCH($D859,Data!$D:$D,0))</f>
        <v/>
      </c>
      <c r="AJ859" s="17" t="str">
        <f>INDEX(Data!AJ:AJ,MATCH($D859,Data!$D:$D,0))</f>
        <v/>
      </c>
      <c r="AK859" s="10">
        <v>59</v>
      </c>
      <c r="AL859" s="10">
        <v>59</v>
      </c>
      <c r="AM859" s="6" t="s">
        <v>475</v>
      </c>
      <c r="AN859" s="6" t="s">
        <v>9254</v>
      </c>
      <c r="AO859" s="6" t="s">
        <v>4130</v>
      </c>
      <c r="AP859" s="6" t="s">
        <v>9426</v>
      </c>
      <c r="AQ859" s="18" t="s">
        <v>9465</v>
      </c>
      <c r="AR859" s="11" t="str">
        <f t="shared" si="211"/>
        <v>2W Distributor Bike</v>
      </c>
      <c r="AS859" s="11" t="str">
        <f t="shared" si="212"/>
        <v>2W Distributor - Moto</v>
      </c>
      <c r="AT859" s="11" t="str">
        <f t="shared" si="213"/>
        <v>2W Distributor</v>
      </c>
      <c r="AU859" s="11" t="str">
        <f t="shared" si="214"/>
        <v>H2</v>
      </c>
      <c r="AV859" s="11" t="str">
        <f t="shared" si="214"/>
        <v>International - Bike</v>
      </c>
      <c r="AW859" s="11" t="str">
        <f t="shared" si="215"/>
        <v>International - Moto</v>
      </c>
      <c r="AX859" s="11" t="str">
        <f t="shared" si="216"/>
        <v>International - AS</v>
      </c>
      <c r="AY859" s="11" t="str">
        <f t="shared" si="216"/>
        <v>International</v>
      </c>
      <c r="AZ859" s="11" t="str">
        <f t="shared" si="216"/>
        <v>International - New</v>
      </c>
      <c r="BA859" s="11" t="str">
        <f t="shared" si="217"/>
        <v>Mecanic Sport</v>
      </c>
      <c r="BB859" s="11" t="str">
        <f t="shared" si="218"/>
        <v>Moto Dealers</v>
      </c>
      <c r="BC859" s="11" t="str">
        <f t="shared" si="218"/>
        <v>Motonet</v>
      </c>
      <c r="BD859" s="11" t="str">
        <f t="shared" si="219"/>
        <v>Pierce AB</v>
      </c>
      <c r="BE859" s="11" t="str">
        <f t="shared" si="220"/>
        <v>Retail</v>
      </c>
      <c r="BF859" s="11" t="str">
        <f t="shared" si="221"/>
        <v>TREK</v>
      </c>
      <c r="BG859" s="11" t="s">
        <v>5886</v>
      </c>
      <c r="BH859" s="11" t="str">
        <f t="shared" si="222"/>
        <v>https://fs.amplifi.io//file?id=7f7a82d0-eba5-43e5-85b6-08f965de6185&amp;variant=thumb&amp;extension=png</v>
      </c>
      <c r="BI859" s="11" t="e">
        <v>#N/A</v>
      </c>
      <c r="BJ859" s="11" t="e">
        <v>#N/A</v>
      </c>
      <c r="BK859" s="11" t="e">
        <v>#N/A</v>
      </c>
      <c r="BL859" s="11" t="e">
        <v>#N/A</v>
      </c>
      <c r="BM859" s="11" t="e">
        <v>#N/A</v>
      </c>
      <c r="BN859" s="11" t="e">
        <v>#N/A</v>
      </c>
      <c r="BO859" s="11" t="e">
        <v>#N/A</v>
      </c>
      <c r="BP859" s="11" t="e">
        <v>#N/A</v>
      </c>
      <c r="BQ859" s="11" t="e">
        <v>#N/A</v>
      </c>
      <c r="BR859" s="11" t="e">
        <v>#N/A</v>
      </c>
      <c r="BS859" s="11" t="e">
        <v>#N/A</v>
      </c>
    </row>
    <row r="860" spans="1:71" x14ac:dyDescent="0.2">
      <c r="A860" s="16">
        <f t="shared" si="223"/>
        <v>859</v>
      </c>
      <c r="B860" s="11" t="str">
        <f t="shared" si="224"/>
        <v>70001-00009</v>
      </c>
      <c r="C860" s="11" t="str">
        <f t="shared" si="224"/>
        <v>70001-00009</v>
      </c>
      <c r="D860" s="7" t="s">
        <v>4138</v>
      </c>
      <c r="E860" s="6" t="s">
        <v>139</v>
      </c>
      <c r="F860" s="11" t="s">
        <v>8991</v>
      </c>
      <c r="G860" s="17" t="str">
        <f>INDEX(Data!G:G,MATCH($D860,Data!$D:$D,0))</f>
        <v>RIDECAMP</v>
      </c>
      <c r="H860" s="17" t="str">
        <f>INDEX(Data!H:H,MATCH($D860,Data!$D:$D,0))</f>
        <v>Knee Guards</v>
      </c>
      <c r="I860" s="6" t="s">
        <v>4104</v>
      </c>
      <c r="J860" s="6" t="s">
        <v>5331</v>
      </c>
      <c r="K860" s="6" t="s">
        <v>5333</v>
      </c>
      <c r="L860" s="6" t="s">
        <v>8992</v>
      </c>
      <c r="M860" s="6" t="s">
        <v>4104</v>
      </c>
      <c r="N860" s="6" t="s">
        <v>5397</v>
      </c>
      <c r="O860" s="11"/>
      <c r="P860" s="11"/>
      <c r="Q860" s="6" t="s">
        <v>68</v>
      </c>
      <c r="R860" s="9" t="b">
        <v>1</v>
      </c>
      <c r="S860" s="9" t="b">
        <v>1</v>
      </c>
      <c r="T860" s="6" t="s">
        <v>4138</v>
      </c>
      <c r="U860" s="17" t="str">
        <f>INDEX(Data!U:U,MATCH($D860,Data!$D:$D,0))</f>
        <v>70001-00009</v>
      </c>
      <c r="V860" s="17" t="str">
        <f>INDEX(Data!V:V,MATCH($D860,Data!$D:$D,0))</f>
        <v>70001-00010</v>
      </c>
      <c r="W860" s="17" t="str">
        <f>INDEX(Data!W:W,MATCH($D860,Data!$D:$D,0))</f>
        <v>70001-00011</v>
      </c>
      <c r="X860" s="17" t="str">
        <f>INDEX(Data!X:X,MATCH($D860,Data!$D:$D,0))</f>
        <v>70001-00012</v>
      </c>
      <c r="Y860" s="17" t="str">
        <f>INDEX(Data!Y:Y,MATCH($D860,Data!$D:$D,0))</f>
        <v/>
      </c>
      <c r="Z860" s="17" t="str">
        <f>INDEX(Data!Z:Z,MATCH($D860,Data!$D:$D,0))</f>
        <v/>
      </c>
      <c r="AA860" s="17" t="str">
        <f>INDEX(Data!AA:AA,MATCH($D860,Data!$D:$D,0))</f>
        <v/>
      </c>
      <c r="AB860" s="17" t="str">
        <f>INDEX(Data!AB:AB,MATCH($D860,Data!$D:$D,0))</f>
        <v/>
      </c>
      <c r="AC860" s="17" t="str">
        <f>INDEX(Data!AC:AC,MATCH($D860,Data!$D:$D,0))</f>
        <v>S</v>
      </c>
      <c r="AD860" s="17" t="str">
        <f>INDEX(Data!AD:AD,MATCH($D860,Data!$D:$D,0))</f>
        <v>M</v>
      </c>
      <c r="AE860" s="17" t="str">
        <f>INDEX(Data!AE:AE,MATCH($D860,Data!$D:$D,0))</f>
        <v>L</v>
      </c>
      <c r="AF860" s="17" t="str">
        <f>INDEX(Data!AF:AF,MATCH($D860,Data!$D:$D,0))</f>
        <v>XL</v>
      </c>
      <c r="AG860" s="17" t="str">
        <f>INDEX(Data!AG:AG,MATCH($D860,Data!$D:$D,0))</f>
        <v/>
      </c>
      <c r="AH860" s="17" t="str">
        <f>INDEX(Data!AH:AH,MATCH($D860,Data!$D:$D,0))</f>
        <v/>
      </c>
      <c r="AI860" s="17" t="str">
        <f>INDEX(Data!AI:AI,MATCH($D860,Data!$D:$D,0))</f>
        <v/>
      </c>
      <c r="AJ860" s="17" t="str">
        <f>INDEX(Data!AJ:AJ,MATCH($D860,Data!$D:$D,0))</f>
        <v/>
      </c>
      <c r="AK860" s="10">
        <v>59</v>
      </c>
      <c r="AL860" s="10">
        <v>59</v>
      </c>
      <c r="AM860" s="6" t="s">
        <v>475</v>
      </c>
      <c r="AN860" s="6" t="s">
        <v>9254</v>
      </c>
      <c r="AO860" s="6" t="s">
        <v>4130</v>
      </c>
      <c r="AP860" s="6" t="s">
        <v>9426</v>
      </c>
      <c r="AQ860" s="18" t="s">
        <v>9465</v>
      </c>
      <c r="AR860" s="11" t="str">
        <f t="shared" si="211"/>
        <v>2W Distributor Bike</v>
      </c>
      <c r="AS860" s="11" t="str">
        <f t="shared" si="212"/>
        <v>2W Distributor - Moto</v>
      </c>
      <c r="AT860" s="11" t="str">
        <f t="shared" si="213"/>
        <v>2W Distributor</v>
      </c>
      <c r="AU860" s="11" t="str">
        <f t="shared" si="214"/>
        <v>H2</v>
      </c>
      <c r="AV860" s="11" t="str">
        <f t="shared" si="214"/>
        <v>International - Bike</v>
      </c>
      <c r="AW860" s="11" t="str">
        <f t="shared" si="215"/>
        <v>International - Moto</v>
      </c>
      <c r="AX860" s="11" t="str">
        <f t="shared" si="216"/>
        <v>International - AS</v>
      </c>
      <c r="AY860" s="11" t="str">
        <f t="shared" si="216"/>
        <v>International</v>
      </c>
      <c r="AZ860" s="11" t="str">
        <f t="shared" si="216"/>
        <v>International - New</v>
      </c>
      <c r="BA860" s="11" t="str">
        <f t="shared" si="217"/>
        <v>Mecanic Sport</v>
      </c>
      <c r="BB860" s="11" t="str">
        <f t="shared" si="218"/>
        <v>Moto Dealers</v>
      </c>
      <c r="BC860" s="11" t="str">
        <f t="shared" si="218"/>
        <v>Motonet</v>
      </c>
      <c r="BD860" s="11" t="str">
        <f t="shared" si="219"/>
        <v>Pierce AB</v>
      </c>
      <c r="BE860" s="11" t="str">
        <f t="shared" si="220"/>
        <v>Retail</v>
      </c>
      <c r="BF860" s="11" t="str">
        <f t="shared" si="221"/>
        <v>TREK</v>
      </c>
      <c r="BG860" s="11" t="s">
        <v>5887</v>
      </c>
      <c r="BH860" s="11" t="str">
        <f t="shared" si="222"/>
        <v>https://fs.amplifi.io//file?id=4a431be5-a973-4fd1-8b7d-37697d923189&amp;variant=thumb&amp;extension=png</v>
      </c>
      <c r="BI860" s="11" t="e">
        <v>#N/A</v>
      </c>
      <c r="BJ860" s="11" t="e">
        <v>#N/A</v>
      </c>
      <c r="BK860" s="11" t="e">
        <v>#N/A</v>
      </c>
      <c r="BL860" s="11" t="e">
        <v>#N/A</v>
      </c>
      <c r="BM860" s="11" t="e">
        <v>#N/A</v>
      </c>
      <c r="BN860" s="11" t="e">
        <v>#N/A</v>
      </c>
      <c r="BO860" s="11" t="e">
        <v>#N/A</v>
      </c>
      <c r="BP860" s="11" t="e">
        <v>#N/A</v>
      </c>
      <c r="BQ860" s="11" t="e">
        <v>#N/A</v>
      </c>
      <c r="BR860" s="11" t="e">
        <v>#N/A</v>
      </c>
      <c r="BS860" s="11" t="e">
        <v>#N/A</v>
      </c>
    </row>
    <row r="861" spans="1:71" x14ac:dyDescent="0.2">
      <c r="A861" s="16">
        <f t="shared" si="223"/>
        <v>860</v>
      </c>
      <c r="B861" s="11" t="str">
        <f t="shared" si="224"/>
        <v>70002-00001</v>
      </c>
      <c r="C861" s="11" t="str">
        <f t="shared" si="224"/>
        <v>70002-00001</v>
      </c>
      <c r="D861" s="7" t="s">
        <v>4144</v>
      </c>
      <c r="E861" s="6" t="s">
        <v>139</v>
      </c>
      <c r="F861" s="11" t="s">
        <v>8991</v>
      </c>
      <c r="G861" s="17" t="str">
        <f>INDEX(Data!G:G,MATCH($D861,Data!$D:$D,0))</f>
        <v>TERATEC</v>
      </c>
      <c r="H861" s="17" t="str">
        <f>INDEX(Data!H:H,MATCH($D861,Data!$D:$D,0))</f>
        <v>Elbow Guards</v>
      </c>
      <c r="I861" s="6" t="s">
        <v>4104</v>
      </c>
      <c r="J861" s="6" t="s">
        <v>5331</v>
      </c>
      <c r="K861" s="6" t="s">
        <v>5333</v>
      </c>
      <c r="L861" s="6" t="s">
        <v>8992</v>
      </c>
      <c r="M861" s="6" t="s">
        <v>4104</v>
      </c>
      <c r="N861" s="6" t="s">
        <v>5396</v>
      </c>
      <c r="O861" s="11"/>
      <c r="P861" s="11"/>
      <c r="Q861" s="6" t="s">
        <v>88</v>
      </c>
      <c r="R861" s="9" t="b">
        <v>1</v>
      </c>
      <c r="S861" s="9" t="b">
        <v>1</v>
      </c>
      <c r="T861" s="6" t="s">
        <v>4144</v>
      </c>
      <c r="U861" s="17" t="str">
        <f>INDEX(Data!U:U,MATCH($D861,Data!$D:$D,0))</f>
        <v>70002-00001</v>
      </c>
      <c r="V861" s="17" t="str">
        <f>INDEX(Data!V:V,MATCH($D861,Data!$D:$D,0))</f>
        <v>70002-00002</v>
      </c>
      <c r="W861" s="17" t="str">
        <f>INDEX(Data!W:W,MATCH($D861,Data!$D:$D,0))</f>
        <v>70002-00003</v>
      </c>
      <c r="X861" s="17" t="str">
        <f>INDEX(Data!X:X,MATCH($D861,Data!$D:$D,0))</f>
        <v>70002-00004</v>
      </c>
      <c r="Y861" s="17" t="str">
        <f>INDEX(Data!Y:Y,MATCH($D861,Data!$D:$D,0))</f>
        <v/>
      </c>
      <c r="Z861" s="17" t="str">
        <f>INDEX(Data!Z:Z,MATCH($D861,Data!$D:$D,0))</f>
        <v/>
      </c>
      <c r="AA861" s="17" t="str">
        <f>INDEX(Data!AA:AA,MATCH($D861,Data!$D:$D,0))</f>
        <v/>
      </c>
      <c r="AB861" s="17" t="str">
        <f>INDEX(Data!AB:AB,MATCH($D861,Data!$D:$D,0))</f>
        <v/>
      </c>
      <c r="AC861" s="17" t="str">
        <f>INDEX(Data!AC:AC,MATCH($D861,Data!$D:$D,0))</f>
        <v>S</v>
      </c>
      <c r="AD861" s="17" t="str">
        <f>INDEX(Data!AD:AD,MATCH($D861,Data!$D:$D,0))</f>
        <v>M</v>
      </c>
      <c r="AE861" s="17" t="str">
        <f>INDEX(Data!AE:AE,MATCH($D861,Data!$D:$D,0))</f>
        <v>L</v>
      </c>
      <c r="AF861" s="17" t="str">
        <f>INDEX(Data!AF:AF,MATCH($D861,Data!$D:$D,0))</f>
        <v>XL</v>
      </c>
      <c r="AG861" s="17" t="str">
        <f>INDEX(Data!AG:AG,MATCH($D861,Data!$D:$D,0))</f>
        <v/>
      </c>
      <c r="AH861" s="17" t="str">
        <f>INDEX(Data!AH:AH,MATCH($D861,Data!$D:$D,0))</f>
        <v/>
      </c>
      <c r="AI861" s="17" t="str">
        <f>INDEX(Data!AI:AI,MATCH($D861,Data!$D:$D,0))</f>
        <v/>
      </c>
      <c r="AJ861" s="17" t="str">
        <f>INDEX(Data!AJ:AJ,MATCH($D861,Data!$D:$D,0))</f>
        <v/>
      </c>
      <c r="AK861" s="10">
        <v>59</v>
      </c>
      <c r="AL861" s="10">
        <v>59</v>
      </c>
      <c r="AM861" s="6" t="s">
        <v>475</v>
      </c>
      <c r="AN861" s="6" t="s">
        <v>9255</v>
      </c>
      <c r="AO861" s="6" t="s">
        <v>4149</v>
      </c>
      <c r="AP861" s="6" t="s">
        <v>9427</v>
      </c>
      <c r="AQ861" s="18" t="s">
        <v>9465</v>
      </c>
      <c r="AR861" s="11" t="str">
        <f t="shared" si="211"/>
        <v>2W Distributor Bike</v>
      </c>
      <c r="AS861" s="11" t="str">
        <f t="shared" si="212"/>
        <v>2W Distributor - Moto</v>
      </c>
      <c r="AT861" s="11" t="str">
        <f t="shared" si="213"/>
        <v>2W Distributor</v>
      </c>
      <c r="AU861" s="11" t="str">
        <f t="shared" si="214"/>
        <v>H2</v>
      </c>
      <c r="AV861" s="11" t="str">
        <f t="shared" si="214"/>
        <v>International - Bike</v>
      </c>
      <c r="AW861" s="11" t="str">
        <f t="shared" si="215"/>
        <v>International - Moto</v>
      </c>
      <c r="AX861" s="11" t="str">
        <f t="shared" si="216"/>
        <v>International - AS</v>
      </c>
      <c r="AY861" s="11" t="str">
        <f t="shared" si="216"/>
        <v>International</v>
      </c>
      <c r="AZ861" s="11" t="str">
        <f t="shared" si="216"/>
        <v>International - New</v>
      </c>
      <c r="BA861" s="11" t="str">
        <f t="shared" si="217"/>
        <v>Mecanic Sport</v>
      </c>
      <c r="BB861" s="11" t="str">
        <f t="shared" si="218"/>
        <v>Moto Dealers</v>
      </c>
      <c r="BC861" s="11" t="str">
        <f t="shared" si="218"/>
        <v>Motonet</v>
      </c>
      <c r="BD861" s="11" t="str">
        <f t="shared" si="219"/>
        <v>Pierce AB</v>
      </c>
      <c r="BE861" s="11" t="str">
        <f t="shared" si="220"/>
        <v>Retail</v>
      </c>
      <c r="BF861" s="11" t="str">
        <f t="shared" si="221"/>
        <v>TREK</v>
      </c>
      <c r="BG861" s="11" t="s">
        <v>5307</v>
      </c>
      <c r="BH861" s="11" t="str">
        <f t="shared" si="222"/>
        <v>https://fs.amplifi.io//file?id=2401840b-1eec-4b55-9490-a1c39fccb414&amp;variant=thumb&amp;extension=png</v>
      </c>
      <c r="BI861" s="11" t="e">
        <v>#N/A</v>
      </c>
      <c r="BJ861" s="11" t="e">
        <v>#N/A</v>
      </c>
      <c r="BK861" s="11" t="e">
        <v>#N/A</v>
      </c>
      <c r="BL861" s="11" t="e">
        <v>#N/A</v>
      </c>
      <c r="BM861" s="11" t="e">
        <v>#N/A</v>
      </c>
      <c r="BN861" s="11" t="e">
        <v>#N/A</v>
      </c>
      <c r="BO861" s="11" t="e">
        <v>#N/A</v>
      </c>
      <c r="BP861" s="11" t="e">
        <v>#N/A</v>
      </c>
      <c r="BQ861" s="11" t="e">
        <v>#N/A</v>
      </c>
      <c r="BR861" s="11" t="e">
        <v>#N/A</v>
      </c>
      <c r="BS861" s="11" t="e">
        <v>#N/A</v>
      </c>
    </row>
    <row r="862" spans="1:71" x14ac:dyDescent="0.2">
      <c r="A862" s="16">
        <f t="shared" si="223"/>
        <v>861</v>
      </c>
      <c r="B862" s="11" t="str">
        <f t="shared" ref="B862:C881" si="225">C862</f>
        <v>70002-00005</v>
      </c>
      <c r="C862" s="11" t="str">
        <f t="shared" si="225"/>
        <v>70002-00005</v>
      </c>
      <c r="D862" s="7" t="s">
        <v>4152</v>
      </c>
      <c r="E862" s="6" t="s">
        <v>139</v>
      </c>
      <c r="F862" s="11" t="s">
        <v>8991</v>
      </c>
      <c r="G862" s="17" t="str">
        <f>INDEX(Data!G:G,MATCH($D862,Data!$D:$D,0))</f>
        <v>TERATEC</v>
      </c>
      <c r="H862" s="17" t="str">
        <f>INDEX(Data!H:H,MATCH($D862,Data!$D:$D,0))</f>
        <v>Elbow Guards</v>
      </c>
      <c r="I862" s="6" t="s">
        <v>4104</v>
      </c>
      <c r="J862" s="6" t="s">
        <v>5331</v>
      </c>
      <c r="K862" s="6" t="s">
        <v>5333</v>
      </c>
      <c r="L862" s="6" t="s">
        <v>8992</v>
      </c>
      <c r="M862" s="6" t="s">
        <v>4104</v>
      </c>
      <c r="N862" s="6" t="s">
        <v>5396</v>
      </c>
      <c r="O862" s="11"/>
      <c r="P862" s="11"/>
      <c r="Q862" s="6" t="s">
        <v>4113</v>
      </c>
      <c r="R862" s="9" t="b">
        <v>1</v>
      </c>
      <c r="S862" s="9" t="b">
        <v>1</v>
      </c>
      <c r="T862" s="6" t="s">
        <v>4152</v>
      </c>
      <c r="U862" s="17" t="str">
        <f>INDEX(Data!U:U,MATCH($D862,Data!$D:$D,0))</f>
        <v>70002-00005</v>
      </c>
      <c r="V862" s="17" t="str">
        <f>INDEX(Data!V:V,MATCH($D862,Data!$D:$D,0))</f>
        <v>70002-00006</v>
      </c>
      <c r="W862" s="17" t="str">
        <f>INDEX(Data!W:W,MATCH($D862,Data!$D:$D,0))</f>
        <v>70002-00007</v>
      </c>
      <c r="X862" s="17" t="str">
        <f>INDEX(Data!X:X,MATCH($D862,Data!$D:$D,0))</f>
        <v>70002-00008</v>
      </c>
      <c r="Y862" s="17" t="str">
        <f>INDEX(Data!Y:Y,MATCH($D862,Data!$D:$D,0))</f>
        <v/>
      </c>
      <c r="Z862" s="17" t="str">
        <f>INDEX(Data!Z:Z,MATCH($D862,Data!$D:$D,0))</f>
        <v/>
      </c>
      <c r="AA862" s="17" t="str">
        <f>INDEX(Data!AA:AA,MATCH($D862,Data!$D:$D,0))</f>
        <v/>
      </c>
      <c r="AB862" s="17" t="str">
        <f>INDEX(Data!AB:AB,MATCH($D862,Data!$D:$D,0))</f>
        <v/>
      </c>
      <c r="AC862" s="17" t="str">
        <f>INDEX(Data!AC:AC,MATCH($D862,Data!$D:$D,0))</f>
        <v>S</v>
      </c>
      <c r="AD862" s="17" t="str">
        <f>INDEX(Data!AD:AD,MATCH($D862,Data!$D:$D,0))</f>
        <v>M</v>
      </c>
      <c r="AE862" s="17" t="str">
        <f>INDEX(Data!AE:AE,MATCH($D862,Data!$D:$D,0))</f>
        <v>L</v>
      </c>
      <c r="AF862" s="17" t="str">
        <f>INDEX(Data!AF:AF,MATCH($D862,Data!$D:$D,0))</f>
        <v>XL</v>
      </c>
      <c r="AG862" s="17" t="str">
        <f>INDEX(Data!AG:AG,MATCH($D862,Data!$D:$D,0))</f>
        <v/>
      </c>
      <c r="AH862" s="17" t="str">
        <f>INDEX(Data!AH:AH,MATCH($D862,Data!$D:$D,0))</f>
        <v/>
      </c>
      <c r="AI862" s="17" t="str">
        <f>INDEX(Data!AI:AI,MATCH($D862,Data!$D:$D,0))</f>
        <v/>
      </c>
      <c r="AJ862" s="17" t="str">
        <f>INDEX(Data!AJ:AJ,MATCH($D862,Data!$D:$D,0))</f>
        <v/>
      </c>
      <c r="AK862" s="10">
        <v>59</v>
      </c>
      <c r="AL862" s="10">
        <v>59</v>
      </c>
      <c r="AM862" s="6" t="s">
        <v>475</v>
      </c>
      <c r="AN862" s="6" t="s">
        <v>9255</v>
      </c>
      <c r="AO862" s="6" t="s">
        <v>4149</v>
      </c>
      <c r="AP862" s="6" t="s">
        <v>9427</v>
      </c>
      <c r="AQ862" s="18" t="s">
        <v>9465</v>
      </c>
      <c r="AR862" s="11" t="str">
        <f t="shared" si="211"/>
        <v>2W Distributor Bike</v>
      </c>
      <c r="AS862" s="11" t="str">
        <f t="shared" si="212"/>
        <v>2W Distributor - Moto</v>
      </c>
      <c r="AT862" s="11" t="str">
        <f t="shared" si="213"/>
        <v>2W Distributor</v>
      </c>
      <c r="AU862" s="11" t="str">
        <f t="shared" si="214"/>
        <v>H2</v>
      </c>
      <c r="AV862" s="11" t="str">
        <f t="shared" si="214"/>
        <v>International - Bike</v>
      </c>
      <c r="AW862" s="11" t="str">
        <f t="shared" si="215"/>
        <v>International - Moto</v>
      </c>
      <c r="AX862" s="11" t="str">
        <f t="shared" si="216"/>
        <v>International - AS</v>
      </c>
      <c r="AY862" s="11" t="str">
        <f t="shared" si="216"/>
        <v>International</v>
      </c>
      <c r="AZ862" s="11" t="str">
        <f t="shared" si="216"/>
        <v>International - New</v>
      </c>
      <c r="BA862" s="11" t="str">
        <f t="shared" si="217"/>
        <v>Mecanic Sport</v>
      </c>
      <c r="BB862" s="11" t="str">
        <f t="shared" si="218"/>
        <v>Moto Dealers</v>
      </c>
      <c r="BC862" s="11" t="str">
        <f t="shared" si="218"/>
        <v>Motonet</v>
      </c>
      <c r="BD862" s="11" t="str">
        <f t="shared" si="219"/>
        <v>Pierce AB</v>
      </c>
      <c r="BE862" s="11" t="str">
        <f t="shared" si="220"/>
        <v>Retail</v>
      </c>
      <c r="BF862" s="11" t="str">
        <f t="shared" si="221"/>
        <v>TREK</v>
      </c>
      <c r="BG862" s="11" t="s">
        <v>5888</v>
      </c>
      <c r="BH862" s="11" t="str">
        <f t="shared" si="222"/>
        <v>https://fs.amplifi.io//file?id=a490c7d6-c606-4c02-8f91-30840bfbed05&amp;variant=thumb&amp;extension=png</v>
      </c>
      <c r="BI862" s="11" t="e">
        <v>#N/A</v>
      </c>
      <c r="BJ862" s="11" t="e">
        <v>#N/A</v>
      </c>
      <c r="BK862" s="11" t="e">
        <v>#N/A</v>
      </c>
      <c r="BL862" s="11" t="e">
        <v>#N/A</v>
      </c>
      <c r="BM862" s="11" t="e">
        <v>#N/A</v>
      </c>
      <c r="BN862" s="11" t="e">
        <v>#N/A</v>
      </c>
      <c r="BO862" s="11" t="e">
        <v>#N/A</v>
      </c>
      <c r="BP862" s="11" t="e">
        <v>#N/A</v>
      </c>
      <c r="BQ862" s="11" t="e">
        <v>#N/A</v>
      </c>
      <c r="BR862" s="11" t="e">
        <v>#N/A</v>
      </c>
      <c r="BS862" s="11" t="e">
        <v>#N/A</v>
      </c>
    </row>
    <row r="863" spans="1:71" x14ac:dyDescent="0.2">
      <c r="A863" s="16">
        <f t="shared" si="223"/>
        <v>862</v>
      </c>
      <c r="B863" s="11" t="str">
        <f t="shared" si="225"/>
        <v>70003-00001</v>
      </c>
      <c r="C863" s="11" t="str">
        <f t="shared" si="225"/>
        <v>70003-00001</v>
      </c>
      <c r="D863" s="7" t="s">
        <v>4157</v>
      </c>
      <c r="E863" s="6" t="s">
        <v>139</v>
      </c>
      <c r="F863" s="11" t="s">
        <v>8991</v>
      </c>
      <c r="G863" s="17" t="str">
        <f>INDEX(Data!G:G,MATCH($D863,Data!$D:$D,0))</f>
        <v>TERATEC</v>
      </c>
      <c r="H863" s="17" t="str">
        <f>INDEX(Data!H:H,MATCH($D863,Data!$D:$D,0))</f>
        <v>Knee Guards</v>
      </c>
      <c r="I863" s="6" t="s">
        <v>4104</v>
      </c>
      <c r="J863" s="6" t="s">
        <v>5331</v>
      </c>
      <c r="K863" s="6" t="s">
        <v>5333</v>
      </c>
      <c r="L863" s="6" t="s">
        <v>8992</v>
      </c>
      <c r="M863" s="6" t="s">
        <v>4104</v>
      </c>
      <c r="N863" s="6" t="s">
        <v>5397</v>
      </c>
      <c r="O863" s="11"/>
      <c r="P863" s="11"/>
      <c r="Q863" s="6" t="s">
        <v>88</v>
      </c>
      <c r="R863" s="9" t="b">
        <v>1</v>
      </c>
      <c r="S863" s="9" t="b">
        <v>1</v>
      </c>
      <c r="T863" s="6" t="s">
        <v>4157</v>
      </c>
      <c r="U863" s="17" t="str">
        <f>INDEX(Data!U:U,MATCH($D863,Data!$D:$D,0))</f>
        <v>70003-00001</v>
      </c>
      <c r="V863" s="17" t="str">
        <f>INDEX(Data!V:V,MATCH($D863,Data!$D:$D,0))</f>
        <v>70003-00002</v>
      </c>
      <c r="W863" s="17" t="str">
        <f>INDEX(Data!W:W,MATCH($D863,Data!$D:$D,0))</f>
        <v>70003-00003</v>
      </c>
      <c r="X863" s="17" t="str">
        <f>INDEX(Data!X:X,MATCH($D863,Data!$D:$D,0))</f>
        <v>70003-00004</v>
      </c>
      <c r="Y863" s="17" t="str">
        <f>INDEX(Data!Y:Y,MATCH($D863,Data!$D:$D,0))</f>
        <v/>
      </c>
      <c r="Z863" s="17" t="str">
        <f>INDEX(Data!Z:Z,MATCH($D863,Data!$D:$D,0))</f>
        <v/>
      </c>
      <c r="AA863" s="17" t="str">
        <f>INDEX(Data!AA:AA,MATCH($D863,Data!$D:$D,0))</f>
        <v/>
      </c>
      <c r="AB863" s="17" t="str">
        <f>INDEX(Data!AB:AB,MATCH($D863,Data!$D:$D,0))</f>
        <v/>
      </c>
      <c r="AC863" s="17" t="str">
        <f>INDEX(Data!AC:AC,MATCH($D863,Data!$D:$D,0))</f>
        <v>S</v>
      </c>
      <c r="AD863" s="17" t="str">
        <f>INDEX(Data!AD:AD,MATCH($D863,Data!$D:$D,0))</f>
        <v>M</v>
      </c>
      <c r="AE863" s="17" t="str">
        <f>INDEX(Data!AE:AE,MATCH($D863,Data!$D:$D,0))</f>
        <v>L</v>
      </c>
      <c r="AF863" s="17" t="str">
        <f>INDEX(Data!AF:AF,MATCH($D863,Data!$D:$D,0))</f>
        <v>XL</v>
      </c>
      <c r="AG863" s="17" t="str">
        <f>INDEX(Data!AG:AG,MATCH($D863,Data!$D:$D,0))</f>
        <v/>
      </c>
      <c r="AH863" s="17" t="str">
        <f>INDEX(Data!AH:AH,MATCH($D863,Data!$D:$D,0))</f>
        <v/>
      </c>
      <c r="AI863" s="17" t="str">
        <f>INDEX(Data!AI:AI,MATCH($D863,Data!$D:$D,0))</f>
        <v/>
      </c>
      <c r="AJ863" s="17" t="str">
        <f>INDEX(Data!AJ:AJ,MATCH($D863,Data!$D:$D,0))</f>
        <v/>
      </c>
      <c r="AK863" s="10">
        <v>69</v>
      </c>
      <c r="AL863" s="10">
        <v>69</v>
      </c>
      <c r="AM863" s="6" t="s">
        <v>475</v>
      </c>
      <c r="AN863" s="6" t="s">
        <v>9256</v>
      </c>
      <c r="AO863" s="6" t="s">
        <v>4162</v>
      </c>
      <c r="AP863" s="6" t="s">
        <v>9428</v>
      </c>
      <c r="AQ863" s="18" t="s">
        <v>9465</v>
      </c>
      <c r="AR863" s="11" t="str">
        <f t="shared" si="211"/>
        <v>2W Distributor Bike</v>
      </c>
      <c r="AS863" s="11" t="str">
        <f t="shared" si="212"/>
        <v>2W Distributor - Moto</v>
      </c>
      <c r="AT863" s="11" t="str">
        <f t="shared" si="213"/>
        <v>2W Distributor</v>
      </c>
      <c r="AU863" s="11" t="str">
        <f t="shared" si="214"/>
        <v>H2</v>
      </c>
      <c r="AV863" s="11" t="str">
        <f t="shared" si="214"/>
        <v>International - Bike</v>
      </c>
      <c r="AW863" s="11" t="str">
        <f t="shared" si="215"/>
        <v>International - Moto</v>
      </c>
      <c r="AX863" s="11" t="str">
        <f t="shared" si="216"/>
        <v>International - AS</v>
      </c>
      <c r="AY863" s="11" t="str">
        <f t="shared" si="216"/>
        <v>International</v>
      </c>
      <c r="AZ863" s="11" t="str">
        <f t="shared" si="216"/>
        <v>International - New</v>
      </c>
      <c r="BA863" s="11" t="str">
        <f t="shared" si="217"/>
        <v>Mecanic Sport</v>
      </c>
      <c r="BB863" s="11" t="str">
        <f t="shared" si="218"/>
        <v>Moto Dealers</v>
      </c>
      <c r="BC863" s="11" t="str">
        <f t="shared" si="218"/>
        <v>Motonet</v>
      </c>
      <c r="BD863" s="11" t="str">
        <f t="shared" si="219"/>
        <v>Pierce AB</v>
      </c>
      <c r="BE863" s="11" t="str">
        <f t="shared" si="220"/>
        <v>Retail</v>
      </c>
      <c r="BF863" s="11" t="str">
        <f t="shared" si="221"/>
        <v>TREK</v>
      </c>
      <c r="BG863" s="11" t="s">
        <v>5308</v>
      </c>
      <c r="BH863" s="11" t="str">
        <f t="shared" si="222"/>
        <v>https://fs.amplifi.io//file?id=5093118c-0747-4fe3-b470-0a7476297e7a&amp;variant=thumb&amp;extension=png</v>
      </c>
      <c r="BI863" s="11" t="e">
        <v>#N/A</v>
      </c>
      <c r="BJ863" s="11" t="e">
        <v>#N/A</v>
      </c>
      <c r="BK863" s="11" t="e">
        <v>#N/A</v>
      </c>
      <c r="BL863" s="11" t="e">
        <v>#N/A</v>
      </c>
      <c r="BM863" s="11" t="e">
        <v>#N/A</v>
      </c>
      <c r="BN863" s="11" t="e">
        <v>#N/A</v>
      </c>
      <c r="BO863" s="11" t="e">
        <v>#N/A</v>
      </c>
      <c r="BP863" s="11" t="e">
        <v>#N/A</v>
      </c>
      <c r="BQ863" s="11" t="e">
        <v>#N/A</v>
      </c>
      <c r="BR863" s="11" t="e">
        <v>#N/A</v>
      </c>
      <c r="BS863" s="11" t="e">
        <v>#N/A</v>
      </c>
    </row>
    <row r="864" spans="1:71" x14ac:dyDescent="0.2">
      <c r="A864" s="16">
        <f t="shared" si="223"/>
        <v>863</v>
      </c>
      <c r="B864" s="11" t="str">
        <f t="shared" si="225"/>
        <v>70003-00005</v>
      </c>
      <c r="C864" s="11" t="str">
        <f t="shared" si="225"/>
        <v>70003-00005</v>
      </c>
      <c r="D864" s="7" t="s">
        <v>4165</v>
      </c>
      <c r="E864" s="6" t="s">
        <v>139</v>
      </c>
      <c r="F864" s="11" t="s">
        <v>8991</v>
      </c>
      <c r="G864" s="17" t="str">
        <f>INDEX(Data!G:G,MATCH($D864,Data!$D:$D,0))</f>
        <v>TERATEC</v>
      </c>
      <c r="H864" s="17" t="str">
        <f>INDEX(Data!H:H,MATCH($D864,Data!$D:$D,0))</f>
        <v>Knee Guards</v>
      </c>
      <c r="I864" s="6" t="s">
        <v>4104</v>
      </c>
      <c r="J864" s="6" t="s">
        <v>5331</v>
      </c>
      <c r="K864" s="6" t="s">
        <v>5333</v>
      </c>
      <c r="L864" s="6" t="s">
        <v>8992</v>
      </c>
      <c r="M864" s="6" t="s">
        <v>4104</v>
      </c>
      <c r="N864" s="6" t="s">
        <v>5397</v>
      </c>
      <c r="O864" s="11"/>
      <c r="P864" s="11"/>
      <c r="Q864" s="6" t="s">
        <v>4113</v>
      </c>
      <c r="R864" s="9" t="b">
        <v>1</v>
      </c>
      <c r="S864" s="9" t="b">
        <v>1</v>
      </c>
      <c r="T864" s="6" t="s">
        <v>4165</v>
      </c>
      <c r="U864" s="17" t="str">
        <f>INDEX(Data!U:U,MATCH($D864,Data!$D:$D,0))</f>
        <v>70003-00005</v>
      </c>
      <c r="V864" s="17" t="str">
        <f>INDEX(Data!V:V,MATCH($D864,Data!$D:$D,0))</f>
        <v>70003-00006</v>
      </c>
      <c r="W864" s="17" t="str">
        <f>INDEX(Data!W:W,MATCH($D864,Data!$D:$D,0))</f>
        <v>70003-00007</v>
      </c>
      <c r="X864" s="17" t="str">
        <f>INDEX(Data!X:X,MATCH($D864,Data!$D:$D,0))</f>
        <v>70003-00008</v>
      </c>
      <c r="Y864" s="17" t="str">
        <f>INDEX(Data!Y:Y,MATCH($D864,Data!$D:$D,0))</f>
        <v/>
      </c>
      <c r="Z864" s="17" t="str">
        <f>INDEX(Data!Z:Z,MATCH($D864,Data!$D:$D,0))</f>
        <v/>
      </c>
      <c r="AA864" s="17" t="str">
        <f>INDEX(Data!AA:AA,MATCH($D864,Data!$D:$D,0))</f>
        <v/>
      </c>
      <c r="AB864" s="17" t="str">
        <f>INDEX(Data!AB:AB,MATCH($D864,Data!$D:$D,0))</f>
        <v/>
      </c>
      <c r="AC864" s="17" t="str">
        <f>INDEX(Data!AC:AC,MATCH($D864,Data!$D:$D,0))</f>
        <v>S</v>
      </c>
      <c r="AD864" s="17" t="str">
        <f>INDEX(Data!AD:AD,MATCH($D864,Data!$D:$D,0))</f>
        <v>M</v>
      </c>
      <c r="AE864" s="17" t="str">
        <f>INDEX(Data!AE:AE,MATCH($D864,Data!$D:$D,0))</f>
        <v>L</v>
      </c>
      <c r="AF864" s="17" t="str">
        <f>INDEX(Data!AF:AF,MATCH($D864,Data!$D:$D,0))</f>
        <v>XL</v>
      </c>
      <c r="AG864" s="17" t="str">
        <f>INDEX(Data!AG:AG,MATCH($D864,Data!$D:$D,0))</f>
        <v/>
      </c>
      <c r="AH864" s="17" t="str">
        <f>INDEX(Data!AH:AH,MATCH($D864,Data!$D:$D,0))</f>
        <v/>
      </c>
      <c r="AI864" s="17" t="str">
        <f>INDEX(Data!AI:AI,MATCH($D864,Data!$D:$D,0))</f>
        <v/>
      </c>
      <c r="AJ864" s="17" t="str">
        <f>INDEX(Data!AJ:AJ,MATCH($D864,Data!$D:$D,0))</f>
        <v/>
      </c>
      <c r="AK864" s="10">
        <v>69</v>
      </c>
      <c r="AL864" s="10">
        <v>69</v>
      </c>
      <c r="AM864" s="6" t="s">
        <v>475</v>
      </c>
      <c r="AN864" s="6" t="s">
        <v>9256</v>
      </c>
      <c r="AO864" s="6" t="s">
        <v>4162</v>
      </c>
      <c r="AP864" s="6" t="s">
        <v>9428</v>
      </c>
      <c r="AQ864" s="18" t="s">
        <v>9465</v>
      </c>
      <c r="AR864" s="11" t="str">
        <f t="shared" si="211"/>
        <v>2W Distributor Bike</v>
      </c>
      <c r="AS864" s="11" t="str">
        <f t="shared" si="212"/>
        <v>2W Distributor - Moto</v>
      </c>
      <c r="AT864" s="11" t="str">
        <f t="shared" si="213"/>
        <v>2W Distributor</v>
      </c>
      <c r="AU864" s="11" t="str">
        <f t="shared" si="214"/>
        <v>H2</v>
      </c>
      <c r="AV864" s="11" t="str">
        <f t="shared" si="214"/>
        <v>International - Bike</v>
      </c>
      <c r="AW864" s="11" t="str">
        <f t="shared" si="215"/>
        <v>International - Moto</v>
      </c>
      <c r="AX864" s="11" t="str">
        <f t="shared" si="216"/>
        <v>International - AS</v>
      </c>
      <c r="AY864" s="11" t="str">
        <f t="shared" si="216"/>
        <v>International</v>
      </c>
      <c r="AZ864" s="11" t="str">
        <f t="shared" si="216"/>
        <v>International - New</v>
      </c>
      <c r="BA864" s="11" t="str">
        <f t="shared" si="217"/>
        <v>Mecanic Sport</v>
      </c>
      <c r="BB864" s="11" t="str">
        <f t="shared" si="218"/>
        <v>Moto Dealers</v>
      </c>
      <c r="BC864" s="11" t="str">
        <f t="shared" si="218"/>
        <v>Motonet</v>
      </c>
      <c r="BD864" s="11" t="str">
        <f t="shared" si="219"/>
        <v>Pierce AB</v>
      </c>
      <c r="BE864" s="11" t="str">
        <f t="shared" si="220"/>
        <v>Retail</v>
      </c>
      <c r="BF864" s="11" t="str">
        <f t="shared" si="221"/>
        <v>TREK</v>
      </c>
      <c r="BG864" s="11" t="s">
        <v>5309</v>
      </c>
      <c r="BH864" s="11" t="str">
        <f t="shared" si="222"/>
        <v>https://fs.amplifi.io//file?id=2927a6a6-9e9d-4d4f-aedf-55967ae2961c&amp;variant=thumb&amp;extension=png</v>
      </c>
      <c r="BI864" s="11" t="e">
        <v>#N/A</v>
      </c>
      <c r="BJ864" s="11" t="e">
        <v>#N/A</v>
      </c>
      <c r="BK864" s="11" t="e">
        <v>#N/A</v>
      </c>
      <c r="BL864" s="11" t="e">
        <v>#N/A</v>
      </c>
      <c r="BM864" s="11" t="e">
        <v>#N/A</v>
      </c>
      <c r="BN864" s="11" t="e">
        <v>#N/A</v>
      </c>
      <c r="BO864" s="11" t="e">
        <v>#N/A</v>
      </c>
      <c r="BP864" s="11" t="e">
        <v>#N/A</v>
      </c>
      <c r="BQ864" s="11" t="e">
        <v>#N/A</v>
      </c>
      <c r="BR864" s="11" t="e">
        <v>#N/A</v>
      </c>
      <c r="BS864" s="11" t="e">
        <v>#N/A</v>
      </c>
    </row>
    <row r="865" spans="1:71" x14ac:dyDescent="0.2">
      <c r="A865" s="16">
        <f t="shared" si="223"/>
        <v>864</v>
      </c>
      <c r="B865" s="11" t="str">
        <f t="shared" si="225"/>
        <v>70004-00001</v>
      </c>
      <c r="C865" s="11" t="str">
        <f t="shared" si="225"/>
        <v>70004-00001</v>
      </c>
      <c r="D865" s="7" t="s">
        <v>4171</v>
      </c>
      <c r="E865" s="6" t="s">
        <v>139</v>
      </c>
      <c r="F865" s="11" t="s">
        <v>8991</v>
      </c>
      <c r="G865" s="17" t="str">
        <f>INDEX(Data!G:G,MATCH($D865,Data!$D:$D,0))</f>
        <v>TERATEC PLUS</v>
      </c>
      <c r="H865" s="17" t="str">
        <f>INDEX(Data!H:H,MATCH($D865,Data!$D:$D,0))</f>
        <v>Elbow Guards</v>
      </c>
      <c r="I865" s="6" t="s">
        <v>4104</v>
      </c>
      <c r="J865" s="6" t="s">
        <v>5331</v>
      </c>
      <c r="K865" s="6" t="s">
        <v>5333</v>
      </c>
      <c r="L865" s="6" t="s">
        <v>8992</v>
      </c>
      <c r="M865" s="6" t="s">
        <v>4104</v>
      </c>
      <c r="N865" s="6" t="s">
        <v>5396</v>
      </c>
      <c r="O865" s="11"/>
      <c r="P865" s="11"/>
      <c r="Q865" s="6" t="s">
        <v>88</v>
      </c>
      <c r="R865" s="9" t="b">
        <v>1</v>
      </c>
      <c r="S865" s="9" t="b">
        <v>1</v>
      </c>
      <c r="T865" s="6" t="s">
        <v>4171</v>
      </c>
      <c r="U865" s="17" t="str">
        <f>INDEX(Data!U:U,MATCH($D865,Data!$D:$D,0))</f>
        <v>70004-00001</v>
      </c>
      <c r="V865" s="17" t="str">
        <f>INDEX(Data!V:V,MATCH($D865,Data!$D:$D,0))</f>
        <v>70004-00002</v>
      </c>
      <c r="W865" s="17" t="str">
        <f>INDEX(Data!W:W,MATCH($D865,Data!$D:$D,0))</f>
        <v>70004-00003</v>
      </c>
      <c r="X865" s="17" t="str">
        <f>INDEX(Data!X:X,MATCH($D865,Data!$D:$D,0))</f>
        <v>70004-00004</v>
      </c>
      <c r="Y865" s="17" t="str">
        <f>INDEX(Data!Y:Y,MATCH($D865,Data!$D:$D,0))</f>
        <v/>
      </c>
      <c r="Z865" s="17" t="str">
        <f>INDEX(Data!Z:Z,MATCH($D865,Data!$D:$D,0))</f>
        <v/>
      </c>
      <c r="AA865" s="17" t="str">
        <f>INDEX(Data!AA:AA,MATCH($D865,Data!$D:$D,0))</f>
        <v/>
      </c>
      <c r="AB865" s="17" t="str">
        <f>INDEX(Data!AB:AB,MATCH($D865,Data!$D:$D,0))</f>
        <v/>
      </c>
      <c r="AC865" s="17" t="str">
        <f>INDEX(Data!AC:AC,MATCH($D865,Data!$D:$D,0))</f>
        <v>S</v>
      </c>
      <c r="AD865" s="17" t="str">
        <f>INDEX(Data!AD:AD,MATCH($D865,Data!$D:$D,0))</f>
        <v>M</v>
      </c>
      <c r="AE865" s="17" t="str">
        <f>INDEX(Data!AE:AE,MATCH($D865,Data!$D:$D,0))</f>
        <v>L</v>
      </c>
      <c r="AF865" s="17" t="str">
        <f>INDEX(Data!AF:AF,MATCH($D865,Data!$D:$D,0))</f>
        <v>XL</v>
      </c>
      <c r="AG865" s="17" t="str">
        <f>INDEX(Data!AG:AG,MATCH($D865,Data!$D:$D,0))</f>
        <v/>
      </c>
      <c r="AH865" s="17" t="str">
        <f>INDEX(Data!AH:AH,MATCH($D865,Data!$D:$D,0))</f>
        <v/>
      </c>
      <c r="AI865" s="17" t="str">
        <f>INDEX(Data!AI:AI,MATCH($D865,Data!$D:$D,0))</f>
        <v/>
      </c>
      <c r="AJ865" s="17" t="str">
        <f>INDEX(Data!AJ:AJ,MATCH($D865,Data!$D:$D,0))</f>
        <v/>
      </c>
      <c r="AK865" s="10">
        <v>79</v>
      </c>
      <c r="AL865" s="10">
        <v>79</v>
      </c>
      <c r="AM865" s="6" t="s">
        <v>475</v>
      </c>
      <c r="AN865" s="6" t="s">
        <v>9257</v>
      </c>
      <c r="AO865" s="6" t="s">
        <v>4176</v>
      </c>
      <c r="AP865" s="6" t="s">
        <v>9429</v>
      </c>
      <c r="AQ865" s="18" t="s">
        <v>9465</v>
      </c>
      <c r="AR865" s="11" t="str">
        <f t="shared" si="211"/>
        <v>2W Distributor Bike</v>
      </c>
      <c r="AS865" s="11" t="str">
        <f t="shared" si="212"/>
        <v>2W Distributor - Moto</v>
      </c>
      <c r="AT865" s="11" t="str">
        <f t="shared" si="213"/>
        <v>2W Distributor</v>
      </c>
      <c r="AU865" s="11" t="str">
        <f t="shared" si="214"/>
        <v>H2</v>
      </c>
      <c r="AV865" s="11" t="str">
        <f t="shared" si="214"/>
        <v>International - Bike</v>
      </c>
      <c r="AW865" s="11" t="str">
        <f t="shared" si="215"/>
        <v>International - Moto</v>
      </c>
      <c r="AX865" s="11" t="str">
        <f t="shared" si="216"/>
        <v>International - AS</v>
      </c>
      <c r="AY865" s="11" t="str">
        <f t="shared" si="216"/>
        <v>International</v>
      </c>
      <c r="AZ865" s="11" t="str">
        <f t="shared" si="216"/>
        <v>International - New</v>
      </c>
      <c r="BA865" s="11" t="str">
        <f t="shared" si="217"/>
        <v>Mecanic Sport</v>
      </c>
      <c r="BB865" s="11" t="str">
        <f t="shared" si="218"/>
        <v>Moto Dealers</v>
      </c>
      <c r="BC865" s="11" t="str">
        <f t="shared" si="218"/>
        <v>Motonet</v>
      </c>
      <c r="BD865" s="11" t="str">
        <f t="shared" si="219"/>
        <v>Pierce AB</v>
      </c>
      <c r="BE865" s="11" t="str">
        <f t="shared" si="220"/>
        <v>Retail</v>
      </c>
      <c r="BF865" s="11" t="str">
        <f t="shared" si="221"/>
        <v>TREK</v>
      </c>
      <c r="BG865" s="11" t="s">
        <v>5889</v>
      </c>
      <c r="BH865" s="11" t="str">
        <f t="shared" si="222"/>
        <v>https://fs.amplifi.io//file?id=53ed06af-6197-408a-bfa2-c4b9f0fbe64c&amp;variant=thumb&amp;extension=png</v>
      </c>
      <c r="BI865" s="11" t="e">
        <v>#N/A</v>
      </c>
      <c r="BJ865" s="11" t="e">
        <v>#N/A</v>
      </c>
      <c r="BK865" s="11" t="e">
        <v>#N/A</v>
      </c>
      <c r="BL865" s="11" t="e">
        <v>#N/A</v>
      </c>
      <c r="BM865" s="11" t="e">
        <v>#N/A</v>
      </c>
      <c r="BN865" s="11" t="e">
        <v>#N/A</v>
      </c>
      <c r="BO865" s="11" t="e">
        <v>#N/A</v>
      </c>
      <c r="BP865" s="11" t="e">
        <v>#N/A</v>
      </c>
      <c r="BQ865" s="11" t="e">
        <v>#N/A</v>
      </c>
      <c r="BR865" s="11" t="e">
        <v>#N/A</v>
      </c>
      <c r="BS865" s="11" t="e">
        <v>#N/A</v>
      </c>
    </row>
    <row r="866" spans="1:71" x14ac:dyDescent="0.2">
      <c r="A866" s="16">
        <f t="shared" si="223"/>
        <v>865</v>
      </c>
      <c r="B866" s="11" t="str">
        <f t="shared" si="225"/>
        <v>70005-00001</v>
      </c>
      <c r="C866" s="11" t="str">
        <f t="shared" si="225"/>
        <v>70005-00001</v>
      </c>
      <c r="D866" s="7" t="s">
        <v>4179</v>
      </c>
      <c r="E866" s="6" t="s">
        <v>139</v>
      </c>
      <c r="F866" s="11" t="s">
        <v>8991</v>
      </c>
      <c r="G866" s="17" t="str">
        <f>INDEX(Data!G:G,MATCH($D866,Data!$D:$D,0))</f>
        <v>TERATEC PLUS</v>
      </c>
      <c r="H866" s="17" t="str">
        <f>INDEX(Data!H:H,MATCH($D866,Data!$D:$D,0))</f>
        <v>Knee Guards</v>
      </c>
      <c r="I866" s="6" t="s">
        <v>4104</v>
      </c>
      <c r="J866" s="6" t="s">
        <v>5331</v>
      </c>
      <c r="K866" s="6" t="s">
        <v>5333</v>
      </c>
      <c r="L866" s="6" t="s">
        <v>8992</v>
      </c>
      <c r="M866" s="6" t="s">
        <v>4104</v>
      </c>
      <c r="N866" s="6" t="s">
        <v>5397</v>
      </c>
      <c r="O866" s="11"/>
      <c r="P866" s="11"/>
      <c r="Q866" s="6" t="s">
        <v>88</v>
      </c>
      <c r="R866" s="9" t="b">
        <v>1</v>
      </c>
      <c r="S866" s="9" t="b">
        <v>1</v>
      </c>
      <c r="T866" s="6" t="s">
        <v>4179</v>
      </c>
      <c r="U866" s="17" t="str">
        <f>INDEX(Data!U:U,MATCH($D866,Data!$D:$D,0))</f>
        <v>70005-00001</v>
      </c>
      <c r="V866" s="17" t="str">
        <f>INDEX(Data!V:V,MATCH($D866,Data!$D:$D,0))</f>
        <v>70005-00002</v>
      </c>
      <c r="W866" s="17" t="str">
        <f>INDEX(Data!W:W,MATCH($D866,Data!$D:$D,0))</f>
        <v>70005-00003</v>
      </c>
      <c r="X866" s="17" t="str">
        <f>INDEX(Data!X:X,MATCH($D866,Data!$D:$D,0))</f>
        <v>70005-00004</v>
      </c>
      <c r="Y866" s="17" t="str">
        <f>INDEX(Data!Y:Y,MATCH($D866,Data!$D:$D,0))</f>
        <v/>
      </c>
      <c r="Z866" s="17" t="str">
        <f>INDEX(Data!Z:Z,MATCH($D866,Data!$D:$D,0))</f>
        <v/>
      </c>
      <c r="AA866" s="17" t="str">
        <f>INDEX(Data!AA:AA,MATCH($D866,Data!$D:$D,0))</f>
        <v/>
      </c>
      <c r="AB866" s="17" t="str">
        <f>INDEX(Data!AB:AB,MATCH($D866,Data!$D:$D,0))</f>
        <v/>
      </c>
      <c r="AC866" s="17" t="str">
        <f>INDEX(Data!AC:AC,MATCH($D866,Data!$D:$D,0))</f>
        <v>S</v>
      </c>
      <c r="AD866" s="17" t="str">
        <f>INDEX(Data!AD:AD,MATCH($D866,Data!$D:$D,0))</f>
        <v>M</v>
      </c>
      <c r="AE866" s="17" t="str">
        <f>INDEX(Data!AE:AE,MATCH($D866,Data!$D:$D,0))</f>
        <v>L</v>
      </c>
      <c r="AF866" s="17" t="str">
        <f>INDEX(Data!AF:AF,MATCH($D866,Data!$D:$D,0))</f>
        <v>XL</v>
      </c>
      <c r="AG866" s="17" t="str">
        <f>INDEX(Data!AG:AG,MATCH($D866,Data!$D:$D,0))</f>
        <v/>
      </c>
      <c r="AH866" s="17" t="str">
        <f>INDEX(Data!AH:AH,MATCH($D866,Data!$D:$D,0))</f>
        <v/>
      </c>
      <c r="AI866" s="17" t="str">
        <f>INDEX(Data!AI:AI,MATCH($D866,Data!$D:$D,0))</f>
        <v/>
      </c>
      <c r="AJ866" s="17" t="str">
        <f>INDEX(Data!AJ:AJ,MATCH($D866,Data!$D:$D,0))</f>
        <v/>
      </c>
      <c r="AK866" s="10">
        <v>89</v>
      </c>
      <c r="AL866" s="10">
        <v>89</v>
      </c>
      <c r="AM866" s="6" t="s">
        <v>475</v>
      </c>
      <c r="AN866" s="6" t="s">
        <v>9258</v>
      </c>
      <c r="AO866" s="6" t="s">
        <v>4162</v>
      </c>
      <c r="AP866" s="6" t="s">
        <v>9430</v>
      </c>
      <c r="AQ866" s="18" t="s">
        <v>9465</v>
      </c>
      <c r="AR866" s="11" t="str">
        <f t="shared" si="211"/>
        <v>2W Distributor Bike</v>
      </c>
      <c r="AS866" s="11" t="str">
        <f t="shared" si="212"/>
        <v>2W Distributor - Moto</v>
      </c>
      <c r="AT866" s="11" t="str">
        <f t="shared" si="213"/>
        <v>2W Distributor</v>
      </c>
      <c r="AU866" s="11" t="str">
        <f t="shared" si="214"/>
        <v>H2</v>
      </c>
      <c r="AV866" s="11" t="str">
        <f t="shared" si="214"/>
        <v>International - Bike</v>
      </c>
      <c r="AW866" s="11" t="str">
        <f t="shared" si="215"/>
        <v>International - Moto</v>
      </c>
      <c r="AX866" s="11" t="str">
        <f t="shared" si="216"/>
        <v>International - AS</v>
      </c>
      <c r="AY866" s="11" t="str">
        <f t="shared" si="216"/>
        <v>International</v>
      </c>
      <c r="AZ866" s="11" t="str">
        <f t="shared" si="216"/>
        <v>International - New</v>
      </c>
      <c r="BA866" s="11" t="str">
        <f t="shared" si="217"/>
        <v>Mecanic Sport</v>
      </c>
      <c r="BB866" s="11" t="str">
        <f t="shared" si="218"/>
        <v>Moto Dealers</v>
      </c>
      <c r="BC866" s="11" t="str">
        <f t="shared" si="218"/>
        <v>Motonet</v>
      </c>
      <c r="BD866" s="11" t="str">
        <f t="shared" si="219"/>
        <v>Pierce AB</v>
      </c>
      <c r="BE866" s="11" t="str">
        <f t="shared" si="220"/>
        <v>Retail</v>
      </c>
      <c r="BF866" s="11" t="str">
        <f t="shared" si="221"/>
        <v>TREK</v>
      </c>
      <c r="BG866" s="11" t="s">
        <v>5890</v>
      </c>
      <c r="BH866" s="11" t="str">
        <f t="shared" si="222"/>
        <v>https://fs.amplifi.io//file?id=bc626c03-d63c-4518-b082-6995d0338b3c&amp;variant=thumb&amp;extension=png</v>
      </c>
      <c r="BI866" s="11" t="e">
        <v>#N/A</v>
      </c>
      <c r="BJ866" s="11" t="e">
        <v>#N/A</v>
      </c>
      <c r="BK866" s="11" t="e">
        <v>#N/A</v>
      </c>
      <c r="BL866" s="11" t="e">
        <v>#N/A</v>
      </c>
      <c r="BM866" s="11" t="e">
        <v>#N/A</v>
      </c>
      <c r="BN866" s="11" t="e">
        <v>#N/A</v>
      </c>
      <c r="BO866" s="11" t="e">
        <v>#N/A</v>
      </c>
      <c r="BP866" s="11" t="e">
        <v>#N/A</v>
      </c>
      <c r="BQ866" s="11" t="e">
        <v>#N/A</v>
      </c>
      <c r="BR866" s="11" t="e">
        <v>#N/A</v>
      </c>
      <c r="BS866" s="11" t="e">
        <v>#N/A</v>
      </c>
    </row>
    <row r="867" spans="1:71" x14ac:dyDescent="0.2">
      <c r="A867" s="16">
        <f t="shared" si="223"/>
        <v>866</v>
      </c>
      <c r="B867" s="11" t="str">
        <f t="shared" si="225"/>
        <v>70006-00001</v>
      </c>
      <c r="C867" s="11" t="str">
        <f t="shared" si="225"/>
        <v>70006-00001</v>
      </c>
      <c r="D867" s="7" t="s">
        <v>4187</v>
      </c>
      <c r="E867" s="6" t="s">
        <v>139</v>
      </c>
      <c r="F867" s="11" t="s">
        <v>8991</v>
      </c>
      <c r="G867" s="17" t="str">
        <f>INDEX(Data!G:G,MATCH($D867,Data!$D:$D,0))</f>
        <v>FORTIS</v>
      </c>
      <c r="H867" s="17" t="str">
        <f>INDEX(Data!H:H,MATCH($D867,Data!$D:$D,0))</f>
        <v>Elbow Guards</v>
      </c>
      <c r="I867" s="6" t="s">
        <v>4104</v>
      </c>
      <c r="J867" s="6" t="s">
        <v>5331</v>
      </c>
      <c r="K867" s="6" t="s">
        <v>5333</v>
      </c>
      <c r="L867" s="6" t="s">
        <v>8992</v>
      </c>
      <c r="M867" s="6" t="s">
        <v>4104</v>
      </c>
      <c r="N867" s="6" t="s">
        <v>5396</v>
      </c>
      <c r="O867" s="11"/>
      <c r="P867" s="11"/>
      <c r="Q867" s="6" t="s">
        <v>88</v>
      </c>
      <c r="R867" s="9" t="b">
        <v>1</v>
      </c>
      <c r="S867" s="9" t="b">
        <v>1</v>
      </c>
      <c r="T867" s="6" t="s">
        <v>4187</v>
      </c>
      <c r="U867" s="17" t="str">
        <f>INDEX(Data!U:U,MATCH($D867,Data!$D:$D,0))</f>
        <v>70006-00001</v>
      </c>
      <c r="V867" s="17" t="str">
        <f>INDEX(Data!V:V,MATCH($D867,Data!$D:$D,0))</f>
        <v>70006-00002</v>
      </c>
      <c r="W867" s="17" t="str">
        <f>INDEX(Data!W:W,MATCH($D867,Data!$D:$D,0))</f>
        <v/>
      </c>
      <c r="X867" s="17" t="str">
        <f>INDEX(Data!X:X,MATCH($D867,Data!$D:$D,0))</f>
        <v/>
      </c>
      <c r="Y867" s="17" t="str">
        <f>INDEX(Data!Y:Y,MATCH($D867,Data!$D:$D,0))</f>
        <v/>
      </c>
      <c r="Z867" s="17" t="str">
        <f>INDEX(Data!Z:Z,MATCH($D867,Data!$D:$D,0))</f>
        <v/>
      </c>
      <c r="AA867" s="17" t="str">
        <f>INDEX(Data!AA:AA,MATCH($D867,Data!$D:$D,0))</f>
        <v/>
      </c>
      <c r="AB867" s="17" t="str">
        <f>INDEX(Data!AB:AB,MATCH($D867,Data!$D:$D,0))</f>
        <v/>
      </c>
      <c r="AC867" s="17" t="str">
        <f>INDEX(Data!AC:AC,MATCH($D867,Data!$D:$D,0))</f>
        <v>S/M</v>
      </c>
      <c r="AD867" s="17" t="str">
        <f>INDEX(Data!AD:AD,MATCH($D867,Data!$D:$D,0))</f>
        <v>L/XL</v>
      </c>
      <c r="AE867" s="17" t="str">
        <f>INDEX(Data!AE:AE,MATCH($D867,Data!$D:$D,0))</f>
        <v/>
      </c>
      <c r="AF867" s="17" t="str">
        <f>INDEX(Data!AF:AF,MATCH($D867,Data!$D:$D,0))</f>
        <v/>
      </c>
      <c r="AG867" s="17" t="str">
        <f>INDEX(Data!AG:AG,MATCH($D867,Data!$D:$D,0))</f>
        <v/>
      </c>
      <c r="AH867" s="17" t="str">
        <f>INDEX(Data!AH:AH,MATCH($D867,Data!$D:$D,0))</f>
        <v/>
      </c>
      <c r="AI867" s="17" t="str">
        <f>INDEX(Data!AI:AI,MATCH($D867,Data!$D:$D,0))</f>
        <v/>
      </c>
      <c r="AJ867" s="17" t="str">
        <f>INDEX(Data!AJ:AJ,MATCH($D867,Data!$D:$D,0))</f>
        <v/>
      </c>
      <c r="AK867" s="10">
        <v>79</v>
      </c>
      <c r="AL867" s="10">
        <v>79</v>
      </c>
      <c r="AM867" s="6" t="s">
        <v>475</v>
      </c>
      <c r="AN867" s="6" t="s">
        <v>9259</v>
      </c>
      <c r="AO867" s="6" t="s">
        <v>4190</v>
      </c>
      <c r="AP867" s="6" t="s">
        <v>9431</v>
      </c>
      <c r="AQ867" s="18" t="s">
        <v>9465</v>
      </c>
      <c r="AR867" s="11" t="str">
        <f t="shared" si="211"/>
        <v>2W Distributor Bike</v>
      </c>
      <c r="AS867" s="11" t="str">
        <f t="shared" si="212"/>
        <v>2W Distributor - Moto</v>
      </c>
      <c r="AT867" s="11" t="str">
        <f t="shared" si="213"/>
        <v>2W Distributor</v>
      </c>
      <c r="AU867" s="11" t="str">
        <f t="shared" si="214"/>
        <v>H2</v>
      </c>
      <c r="AV867" s="11" t="str">
        <f t="shared" si="214"/>
        <v>International - Bike</v>
      </c>
      <c r="AW867" s="11" t="str">
        <f t="shared" si="215"/>
        <v>International - Moto</v>
      </c>
      <c r="AX867" s="11" t="str">
        <f t="shared" si="216"/>
        <v>International - AS</v>
      </c>
      <c r="AY867" s="11" t="str">
        <f t="shared" si="216"/>
        <v>International</v>
      </c>
      <c r="AZ867" s="11" t="str">
        <f t="shared" si="216"/>
        <v>International - New</v>
      </c>
      <c r="BA867" s="11" t="str">
        <f t="shared" si="217"/>
        <v>Mecanic Sport</v>
      </c>
      <c r="BB867" s="11" t="str">
        <f t="shared" si="218"/>
        <v>Moto Dealers</v>
      </c>
      <c r="BC867" s="11" t="str">
        <f t="shared" si="218"/>
        <v>Motonet</v>
      </c>
      <c r="BD867" s="11" t="str">
        <f t="shared" si="219"/>
        <v>Pierce AB</v>
      </c>
      <c r="BE867" s="11" t="str">
        <f t="shared" si="220"/>
        <v>Retail</v>
      </c>
      <c r="BF867" s="11" t="str">
        <f t="shared" si="221"/>
        <v>TREK</v>
      </c>
      <c r="BG867" s="11" t="s">
        <v>5891</v>
      </c>
      <c r="BH867" s="11" t="str">
        <f t="shared" si="222"/>
        <v>https://fs.amplifi.io//file?id=997198ab-3d2d-457f-85eb-30f23eb21dbc&amp;variant=thumb&amp;extension=png</v>
      </c>
      <c r="BI867" s="11" t="e">
        <v>#N/A</v>
      </c>
      <c r="BJ867" s="11" t="e">
        <v>#N/A</v>
      </c>
      <c r="BK867" s="11" t="e">
        <v>#N/A</v>
      </c>
      <c r="BL867" s="11" t="e">
        <v>#N/A</v>
      </c>
      <c r="BM867" s="11" t="e">
        <v>#N/A</v>
      </c>
      <c r="BN867" s="11" t="e">
        <v>#N/A</v>
      </c>
      <c r="BO867" s="11" t="e">
        <v>#N/A</v>
      </c>
      <c r="BP867" s="11" t="e">
        <v>#N/A</v>
      </c>
      <c r="BQ867" s="11" t="e">
        <v>#N/A</v>
      </c>
      <c r="BR867" s="11" t="e">
        <v>#N/A</v>
      </c>
      <c r="BS867" s="11" t="e">
        <v>#N/A</v>
      </c>
    </row>
    <row r="868" spans="1:71" x14ac:dyDescent="0.2">
      <c r="A868" s="16">
        <f t="shared" si="223"/>
        <v>867</v>
      </c>
      <c r="B868" s="11" t="str">
        <f t="shared" si="225"/>
        <v>70006-00003</v>
      </c>
      <c r="C868" s="11" t="str">
        <f t="shared" si="225"/>
        <v>70006-00003</v>
      </c>
      <c r="D868" s="7" t="s">
        <v>4193</v>
      </c>
      <c r="E868" s="6" t="s">
        <v>139</v>
      </c>
      <c r="F868" s="11" t="s">
        <v>8991</v>
      </c>
      <c r="G868" s="17" t="str">
        <f>INDEX(Data!G:G,MATCH($D868,Data!$D:$D,0))</f>
        <v>FORTIS</v>
      </c>
      <c r="H868" s="17" t="str">
        <f>INDEX(Data!H:H,MATCH($D868,Data!$D:$D,0))</f>
        <v>Elbow Guards</v>
      </c>
      <c r="I868" s="6" t="s">
        <v>4104</v>
      </c>
      <c r="J868" s="6" t="s">
        <v>5331</v>
      </c>
      <c r="K868" s="6" t="s">
        <v>5333</v>
      </c>
      <c r="L868" s="6" t="s">
        <v>8992</v>
      </c>
      <c r="M868" s="6" t="s">
        <v>4104</v>
      </c>
      <c r="N868" s="6" t="s">
        <v>5396</v>
      </c>
      <c r="O868" s="11"/>
      <c r="P868" s="11"/>
      <c r="Q868" s="6" t="s">
        <v>4113</v>
      </c>
      <c r="R868" s="9" t="b">
        <v>1</v>
      </c>
      <c r="S868" s="9" t="b">
        <v>1</v>
      </c>
      <c r="T868" s="6" t="s">
        <v>4193</v>
      </c>
      <c r="U868" s="17" t="str">
        <f>INDEX(Data!U:U,MATCH($D868,Data!$D:$D,0))</f>
        <v>70006-00003</v>
      </c>
      <c r="V868" s="17" t="str">
        <f>INDEX(Data!V:V,MATCH($D868,Data!$D:$D,0))</f>
        <v>70006-00004</v>
      </c>
      <c r="W868" s="17" t="str">
        <f>INDEX(Data!W:W,MATCH($D868,Data!$D:$D,0))</f>
        <v/>
      </c>
      <c r="X868" s="17" t="str">
        <f>INDEX(Data!X:X,MATCH($D868,Data!$D:$D,0))</f>
        <v/>
      </c>
      <c r="Y868" s="17" t="str">
        <f>INDEX(Data!Y:Y,MATCH($D868,Data!$D:$D,0))</f>
        <v/>
      </c>
      <c r="Z868" s="17" t="str">
        <f>INDEX(Data!Z:Z,MATCH($D868,Data!$D:$D,0))</f>
        <v/>
      </c>
      <c r="AA868" s="17" t="str">
        <f>INDEX(Data!AA:AA,MATCH($D868,Data!$D:$D,0))</f>
        <v/>
      </c>
      <c r="AB868" s="17" t="str">
        <f>INDEX(Data!AB:AB,MATCH($D868,Data!$D:$D,0))</f>
        <v/>
      </c>
      <c r="AC868" s="17" t="str">
        <f>INDEX(Data!AC:AC,MATCH($D868,Data!$D:$D,0))</f>
        <v>S/M</v>
      </c>
      <c r="AD868" s="17" t="str">
        <f>INDEX(Data!AD:AD,MATCH($D868,Data!$D:$D,0))</f>
        <v>L/XL</v>
      </c>
      <c r="AE868" s="17" t="str">
        <f>INDEX(Data!AE:AE,MATCH($D868,Data!$D:$D,0))</f>
        <v/>
      </c>
      <c r="AF868" s="17" t="str">
        <f>INDEX(Data!AF:AF,MATCH($D868,Data!$D:$D,0))</f>
        <v/>
      </c>
      <c r="AG868" s="17" t="str">
        <f>INDEX(Data!AG:AG,MATCH($D868,Data!$D:$D,0))</f>
        <v/>
      </c>
      <c r="AH868" s="17" t="str">
        <f>INDEX(Data!AH:AH,MATCH($D868,Data!$D:$D,0))</f>
        <v/>
      </c>
      <c r="AI868" s="17" t="str">
        <f>INDEX(Data!AI:AI,MATCH($D868,Data!$D:$D,0))</f>
        <v/>
      </c>
      <c r="AJ868" s="17" t="str">
        <f>INDEX(Data!AJ:AJ,MATCH($D868,Data!$D:$D,0))</f>
        <v/>
      </c>
      <c r="AK868" s="10">
        <v>79</v>
      </c>
      <c r="AL868" s="10">
        <v>79</v>
      </c>
      <c r="AM868" s="6" t="s">
        <v>475</v>
      </c>
      <c r="AN868" s="6" t="s">
        <v>9259</v>
      </c>
      <c r="AO868" s="6" t="s">
        <v>4190</v>
      </c>
      <c r="AP868" s="6" t="s">
        <v>9431</v>
      </c>
      <c r="AQ868" s="18" t="s">
        <v>9465</v>
      </c>
      <c r="AR868" s="11" t="str">
        <f t="shared" si="211"/>
        <v>2W Distributor Bike</v>
      </c>
      <c r="AS868" s="11" t="str">
        <f t="shared" si="212"/>
        <v>2W Distributor - Moto</v>
      </c>
      <c r="AT868" s="11" t="str">
        <f t="shared" si="213"/>
        <v>2W Distributor</v>
      </c>
      <c r="AU868" s="11" t="str">
        <f t="shared" si="214"/>
        <v>H2</v>
      </c>
      <c r="AV868" s="11" t="str">
        <f t="shared" si="214"/>
        <v>International - Bike</v>
      </c>
      <c r="AW868" s="11" t="str">
        <f t="shared" si="215"/>
        <v>International - Moto</v>
      </c>
      <c r="AX868" s="11" t="str">
        <f t="shared" si="216"/>
        <v>International - AS</v>
      </c>
      <c r="AY868" s="11" t="str">
        <f t="shared" si="216"/>
        <v>International</v>
      </c>
      <c r="AZ868" s="11" t="str">
        <f t="shared" si="216"/>
        <v>International - New</v>
      </c>
      <c r="BA868" s="11" t="str">
        <f t="shared" si="217"/>
        <v>Mecanic Sport</v>
      </c>
      <c r="BB868" s="11" t="str">
        <f t="shared" si="218"/>
        <v>Moto Dealers</v>
      </c>
      <c r="BC868" s="11" t="str">
        <f t="shared" si="218"/>
        <v>Motonet</v>
      </c>
      <c r="BD868" s="11" t="str">
        <f t="shared" si="219"/>
        <v>Pierce AB</v>
      </c>
      <c r="BE868" s="11" t="str">
        <f t="shared" si="220"/>
        <v>Retail</v>
      </c>
      <c r="BF868" s="11" t="str">
        <f t="shared" si="221"/>
        <v>TREK</v>
      </c>
      <c r="BG868" s="11" t="s">
        <v>5892</v>
      </c>
      <c r="BH868" s="11" t="str">
        <f t="shared" si="222"/>
        <v>https://fs.amplifi.io//file?id=f7dd96b1-3307-4985-88f0-bf43c99ce4f4&amp;variant=thumb&amp;extension=png</v>
      </c>
      <c r="BI868" s="11" t="e">
        <v>#N/A</v>
      </c>
      <c r="BJ868" s="11" t="e">
        <v>#N/A</v>
      </c>
      <c r="BK868" s="11" t="e">
        <v>#N/A</v>
      </c>
      <c r="BL868" s="11" t="e">
        <v>#N/A</v>
      </c>
      <c r="BM868" s="11" t="e">
        <v>#N/A</v>
      </c>
      <c r="BN868" s="11" t="e">
        <v>#N/A</v>
      </c>
      <c r="BO868" s="11" t="e">
        <v>#N/A</v>
      </c>
      <c r="BP868" s="11" t="e">
        <v>#N/A</v>
      </c>
      <c r="BQ868" s="11" t="e">
        <v>#N/A</v>
      </c>
      <c r="BR868" s="11" t="e">
        <v>#N/A</v>
      </c>
      <c r="BS868" s="11" t="e">
        <v>#N/A</v>
      </c>
    </row>
    <row r="869" spans="1:71" x14ac:dyDescent="0.2">
      <c r="A869" s="16">
        <f t="shared" si="223"/>
        <v>868</v>
      </c>
      <c r="B869" s="11" t="str">
        <f t="shared" si="225"/>
        <v>70007-00001</v>
      </c>
      <c r="C869" s="11" t="str">
        <f t="shared" si="225"/>
        <v>70007-00001</v>
      </c>
      <c r="D869" s="7" t="s">
        <v>4196</v>
      </c>
      <c r="E869" s="6" t="s">
        <v>139</v>
      </c>
      <c r="F869" s="11" t="s">
        <v>8991</v>
      </c>
      <c r="G869" s="17" t="str">
        <f>INDEX(Data!G:G,MATCH($D869,Data!$D:$D,0))</f>
        <v>FORTIS</v>
      </c>
      <c r="H869" s="17" t="str">
        <f>INDEX(Data!H:H,MATCH($D869,Data!$D:$D,0))</f>
        <v>Knee Guards</v>
      </c>
      <c r="I869" s="6" t="s">
        <v>4104</v>
      </c>
      <c r="J869" s="6" t="s">
        <v>5331</v>
      </c>
      <c r="K869" s="6" t="s">
        <v>5333</v>
      </c>
      <c r="L869" s="6" t="s">
        <v>8992</v>
      </c>
      <c r="M869" s="6" t="s">
        <v>4104</v>
      </c>
      <c r="N869" s="6" t="s">
        <v>5397</v>
      </c>
      <c r="O869" s="11"/>
      <c r="P869" s="11"/>
      <c r="Q869" s="6" t="s">
        <v>88</v>
      </c>
      <c r="R869" s="9" t="b">
        <v>1</v>
      </c>
      <c r="S869" s="9" t="b">
        <v>1</v>
      </c>
      <c r="T869" s="6" t="s">
        <v>4196</v>
      </c>
      <c r="U869" s="17" t="str">
        <f>INDEX(Data!U:U,MATCH($D869,Data!$D:$D,0))</f>
        <v>70007-00001</v>
      </c>
      <c r="V869" s="17" t="str">
        <f>INDEX(Data!V:V,MATCH($D869,Data!$D:$D,0))</f>
        <v>70007-00002</v>
      </c>
      <c r="W869" s="17" t="str">
        <f>INDEX(Data!W:W,MATCH($D869,Data!$D:$D,0))</f>
        <v/>
      </c>
      <c r="X869" s="17" t="str">
        <f>INDEX(Data!X:X,MATCH($D869,Data!$D:$D,0))</f>
        <v/>
      </c>
      <c r="Y869" s="17" t="str">
        <f>INDEX(Data!Y:Y,MATCH($D869,Data!$D:$D,0))</f>
        <v/>
      </c>
      <c r="Z869" s="17" t="str">
        <f>INDEX(Data!Z:Z,MATCH($D869,Data!$D:$D,0))</f>
        <v/>
      </c>
      <c r="AA869" s="17" t="str">
        <f>INDEX(Data!AA:AA,MATCH($D869,Data!$D:$D,0))</f>
        <v/>
      </c>
      <c r="AB869" s="17" t="str">
        <f>INDEX(Data!AB:AB,MATCH($D869,Data!$D:$D,0))</f>
        <v/>
      </c>
      <c r="AC869" s="17" t="str">
        <f>INDEX(Data!AC:AC,MATCH($D869,Data!$D:$D,0))</f>
        <v>S/M</v>
      </c>
      <c r="AD869" s="17" t="str">
        <f>INDEX(Data!AD:AD,MATCH($D869,Data!$D:$D,0))</f>
        <v>L/XL</v>
      </c>
      <c r="AE869" s="17" t="str">
        <f>INDEX(Data!AE:AE,MATCH($D869,Data!$D:$D,0))</f>
        <v/>
      </c>
      <c r="AF869" s="17" t="str">
        <f>INDEX(Data!AF:AF,MATCH($D869,Data!$D:$D,0))</f>
        <v/>
      </c>
      <c r="AG869" s="17" t="str">
        <f>INDEX(Data!AG:AG,MATCH($D869,Data!$D:$D,0))</f>
        <v/>
      </c>
      <c r="AH869" s="17" t="str">
        <f>INDEX(Data!AH:AH,MATCH($D869,Data!$D:$D,0))</f>
        <v/>
      </c>
      <c r="AI869" s="17" t="str">
        <f>INDEX(Data!AI:AI,MATCH($D869,Data!$D:$D,0))</f>
        <v/>
      </c>
      <c r="AJ869" s="17" t="str">
        <f>INDEX(Data!AJ:AJ,MATCH($D869,Data!$D:$D,0))</f>
        <v/>
      </c>
      <c r="AK869" s="10">
        <v>89</v>
      </c>
      <c r="AL869" s="10">
        <v>89</v>
      </c>
      <c r="AM869" s="6" t="s">
        <v>475</v>
      </c>
      <c r="AN869" s="6" t="s">
        <v>9260</v>
      </c>
      <c r="AO869" s="6" t="s">
        <v>4199</v>
      </c>
      <c r="AP869" s="6" t="s">
        <v>9432</v>
      </c>
      <c r="AQ869" s="18" t="s">
        <v>9465</v>
      </c>
      <c r="AR869" s="11" t="str">
        <f t="shared" si="211"/>
        <v>2W Distributor Bike</v>
      </c>
      <c r="AS869" s="11" t="str">
        <f t="shared" si="212"/>
        <v>2W Distributor - Moto</v>
      </c>
      <c r="AT869" s="11" t="str">
        <f t="shared" si="213"/>
        <v>2W Distributor</v>
      </c>
      <c r="AU869" s="11" t="str">
        <f t="shared" si="214"/>
        <v>H2</v>
      </c>
      <c r="AV869" s="11" t="str">
        <f t="shared" si="214"/>
        <v>International - Bike</v>
      </c>
      <c r="AW869" s="11" t="str">
        <f t="shared" si="215"/>
        <v>International - Moto</v>
      </c>
      <c r="AX869" s="11" t="str">
        <f t="shared" si="216"/>
        <v>International - AS</v>
      </c>
      <c r="AY869" s="11" t="str">
        <f t="shared" si="216"/>
        <v>International</v>
      </c>
      <c r="AZ869" s="11" t="str">
        <f t="shared" si="216"/>
        <v>International - New</v>
      </c>
      <c r="BA869" s="11" t="str">
        <f t="shared" si="217"/>
        <v>Mecanic Sport</v>
      </c>
      <c r="BB869" s="11" t="str">
        <f t="shared" si="218"/>
        <v>Moto Dealers</v>
      </c>
      <c r="BC869" s="11" t="str">
        <f t="shared" si="218"/>
        <v>Motonet</v>
      </c>
      <c r="BD869" s="11" t="str">
        <f t="shared" si="219"/>
        <v>Pierce AB</v>
      </c>
      <c r="BE869" s="11" t="str">
        <f t="shared" si="220"/>
        <v>Retail</v>
      </c>
      <c r="BF869" s="11" t="str">
        <f t="shared" si="221"/>
        <v>TREK</v>
      </c>
      <c r="BG869" s="11" t="s">
        <v>5893</v>
      </c>
      <c r="BH869" s="11" t="str">
        <f t="shared" si="222"/>
        <v>https://fs.amplifi.io//file?id=fe6fd6b2-003e-4044-8b49-4c44f3741fe3&amp;variant=thumb&amp;extension=png</v>
      </c>
      <c r="BI869" s="11" t="e">
        <v>#N/A</v>
      </c>
      <c r="BJ869" s="11" t="e">
        <v>#N/A</v>
      </c>
      <c r="BK869" s="11" t="e">
        <v>#N/A</v>
      </c>
      <c r="BL869" s="11" t="e">
        <v>#N/A</v>
      </c>
      <c r="BM869" s="11" t="e">
        <v>#N/A</v>
      </c>
      <c r="BN869" s="11" t="e">
        <v>#N/A</v>
      </c>
      <c r="BO869" s="11" t="e">
        <v>#N/A</v>
      </c>
      <c r="BP869" s="11" t="e">
        <v>#N/A</v>
      </c>
      <c r="BQ869" s="11" t="e">
        <v>#N/A</v>
      </c>
      <c r="BR869" s="11" t="e">
        <v>#N/A</v>
      </c>
      <c r="BS869" s="11" t="e">
        <v>#N/A</v>
      </c>
    </row>
    <row r="870" spans="1:71" x14ac:dyDescent="0.2">
      <c r="A870" s="16">
        <f t="shared" si="223"/>
        <v>869</v>
      </c>
      <c r="B870" s="11" t="str">
        <f t="shared" si="225"/>
        <v>70007-00003</v>
      </c>
      <c r="C870" s="11" t="str">
        <f t="shared" si="225"/>
        <v>70007-00003</v>
      </c>
      <c r="D870" s="7" t="s">
        <v>4202</v>
      </c>
      <c r="E870" s="6" t="s">
        <v>139</v>
      </c>
      <c r="F870" s="11" t="s">
        <v>8991</v>
      </c>
      <c r="G870" s="17" t="str">
        <f>INDEX(Data!G:G,MATCH($D870,Data!$D:$D,0))</f>
        <v>FORTIS</v>
      </c>
      <c r="H870" s="17" t="str">
        <f>INDEX(Data!H:H,MATCH($D870,Data!$D:$D,0))</f>
        <v>Knee Guards</v>
      </c>
      <c r="I870" s="6" t="s">
        <v>4104</v>
      </c>
      <c r="J870" s="6" t="s">
        <v>5331</v>
      </c>
      <c r="K870" s="6" t="s">
        <v>5333</v>
      </c>
      <c r="L870" s="6" t="s">
        <v>8992</v>
      </c>
      <c r="M870" s="6" t="s">
        <v>4104</v>
      </c>
      <c r="N870" s="6" t="s">
        <v>5397</v>
      </c>
      <c r="O870" s="11"/>
      <c r="P870" s="11"/>
      <c r="Q870" s="6" t="s">
        <v>4113</v>
      </c>
      <c r="R870" s="9" t="b">
        <v>1</v>
      </c>
      <c r="S870" s="9" t="b">
        <v>1</v>
      </c>
      <c r="T870" s="6" t="s">
        <v>4202</v>
      </c>
      <c r="U870" s="17" t="str">
        <f>INDEX(Data!U:U,MATCH($D870,Data!$D:$D,0))</f>
        <v>70007-00003</v>
      </c>
      <c r="V870" s="17" t="str">
        <f>INDEX(Data!V:V,MATCH($D870,Data!$D:$D,0))</f>
        <v>70007-00004</v>
      </c>
      <c r="W870" s="17" t="str">
        <f>INDEX(Data!W:W,MATCH($D870,Data!$D:$D,0))</f>
        <v/>
      </c>
      <c r="X870" s="17" t="str">
        <f>INDEX(Data!X:X,MATCH($D870,Data!$D:$D,0))</f>
        <v/>
      </c>
      <c r="Y870" s="17" t="str">
        <f>INDEX(Data!Y:Y,MATCH($D870,Data!$D:$D,0))</f>
        <v/>
      </c>
      <c r="Z870" s="17" t="str">
        <f>INDEX(Data!Z:Z,MATCH($D870,Data!$D:$D,0))</f>
        <v/>
      </c>
      <c r="AA870" s="17" t="str">
        <f>INDEX(Data!AA:AA,MATCH($D870,Data!$D:$D,0))</f>
        <v/>
      </c>
      <c r="AB870" s="17" t="str">
        <f>INDEX(Data!AB:AB,MATCH($D870,Data!$D:$D,0))</f>
        <v/>
      </c>
      <c r="AC870" s="17" t="str">
        <f>INDEX(Data!AC:AC,MATCH($D870,Data!$D:$D,0))</f>
        <v>S/M</v>
      </c>
      <c r="AD870" s="17" t="str">
        <f>INDEX(Data!AD:AD,MATCH($D870,Data!$D:$D,0))</f>
        <v>L/XL</v>
      </c>
      <c r="AE870" s="17" t="str">
        <f>INDEX(Data!AE:AE,MATCH($D870,Data!$D:$D,0))</f>
        <v/>
      </c>
      <c r="AF870" s="17" t="str">
        <f>INDEX(Data!AF:AF,MATCH($D870,Data!$D:$D,0))</f>
        <v/>
      </c>
      <c r="AG870" s="17" t="str">
        <f>INDEX(Data!AG:AG,MATCH($D870,Data!$D:$D,0))</f>
        <v/>
      </c>
      <c r="AH870" s="17" t="str">
        <f>INDEX(Data!AH:AH,MATCH($D870,Data!$D:$D,0))</f>
        <v/>
      </c>
      <c r="AI870" s="17" t="str">
        <f>INDEX(Data!AI:AI,MATCH($D870,Data!$D:$D,0))</f>
        <v/>
      </c>
      <c r="AJ870" s="17" t="str">
        <f>INDEX(Data!AJ:AJ,MATCH($D870,Data!$D:$D,0))</f>
        <v/>
      </c>
      <c r="AK870" s="10">
        <v>89</v>
      </c>
      <c r="AL870" s="10">
        <v>89</v>
      </c>
      <c r="AM870" s="6" t="s">
        <v>475</v>
      </c>
      <c r="AN870" s="6" t="s">
        <v>9260</v>
      </c>
      <c r="AO870" s="6" t="s">
        <v>4199</v>
      </c>
      <c r="AP870" s="6" t="s">
        <v>9432</v>
      </c>
      <c r="AQ870" s="18" t="s">
        <v>9465</v>
      </c>
      <c r="AR870" s="11" t="str">
        <f t="shared" si="211"/>
        <v>2W Distributor Bike</v>
      </c>
      <c r="AS870" s="11" t="str">
        <f t="shared" si="212"/>
        <v>2W Distributor - Moto</v>
      </c>
      <c r="AT870" s="11" t="str">
        <f t="shared" si="213"/>
        <v>2W Distributor</v>
      </c>
      <c r="AU870" s="11" t="str">
        <f t="shared" si="214"/>
        <v>H2</v>
      </c>
      <c r="AV870" s="11" t="str">
        <f t="shared" si="214"/>
        <v>International - Bike</v>
      </c>
      <c r="AW870" s="11" t="str">
        <f t="shared" si="215"/>
        <v>International - Moto</v>
      </c>
      <c r="AX870" s="11" t="str">
        <f t="shared" si="216"/>
        <v>International - AS</v>
      </c>
      <c r="AY870" s="11" t="str">
        <f t="shared" si="216"/>
        <v>International</v>
      </c>
      <c r="AZ870" s="11" t="str">
        <f t="shared" si="216"/>
        <v>International - New</v>
      </c>
      <c r="BA870" s="11" t="str">
        <f t="shared" si="217"/>
        <v>Mecanic Sport</v>
      </c>
      <c r="BB870" s="11" t="str">
        <f t="shared" si="218"/>
        <v>Moto Dealers</v>
      </c>
      <c r="BC870" s="11" t="str">
        <f t="shared" si="218"/>
        <v>Motonet</v>
      </c>
      <c r="BD870" s="11" t="str">
        <f t="shared" si="219"/>
        <v>Pierce AB</v>
      </c>
      <c r="BE870" s="11" t="str">
        <f t="shared" si="220"/>
        <v>Retail</v>
      </c>
      <c r="BF870" s="11" t="str">
        <f t="shared" si="221"/>
        <v>TREK</v>
      </c>
      <c r="BG870" s="11" t="s">
        <v>5894</v>
      </c>
      <c r="BH870" s="11" t="str">
        <f t="shared" si="222"/>
        <v>https://fs.amplifi.io//file?id=d21de157-c9e6-4466-8c47-399037e17607&amp;variant=thumb&amp;extension=png</v>
      </c>
      <c r="BI870" s="11" t="e">
        <v>#N/A</v>
      </c>
      <c r="BJ870" s="11" t="e">
        <v>#N/A</v>
      </c>
      <c r="BK870" s="11" t="e">
        <v>#N/A</v>
      </c>
      <c r="BL870" s="11" t="e">
        <v>#N/A</v>
      </c>
      <c r="BM870" s="11" t="e">
        <v>#N/A</v>
      </c>
      <c r="BN870" s="11" t="e">
        <v>#N/A</v>
      </c>
      <c r="BO870" s="11" t="e">
        <v>#N/A</v>
      </c>
      <c r="BP870" s="11" t="e">
        <v>#N/A</v>
      </c>
      <c r="BQ870" s="11" t="e">
        <v>#N/A</v>
      </c>
      <c r="BR870" s="11" t="e">
        <v>#N/A</v>
      </c>
      <c r="BS870" s="11" t="e">
        <v>#N/A</v>
      </c>
    </row>
    <row r="871" spans="1:71" x14ac:dyDescent="0.2">
      <c r="A871" s="16">
        <f t="shared" si="223"/>
        <v>870</v>
      </c>
      <c r="B871" s="11" t="str">
        <f t="shared" si="225"/>
        <v>70008-00001</v>
      </c>
      <c r="C871" s="11" t="str">
        <f t="shared" si="225"/>
        <v>70008-00001</v>
      </c>
      <c r="D871" s="7" t="s">
        <v>4206</v>
      </c>
      <c r="E871" s="6" t="s">
        <v>139</v>
      </c>
      <c r="F871" s="11" t="s">
        <v>8991</v>
      </c>
      <c r="G871" s="17" t="str">
        <f>INDEX(Data!G:G,MATCH($D871,Data!$D:$D,0))</f>
        <v>SURPASS</v>
      </c>
      <c r="H871" s="17" t="str">
        <f>INDEX(Data!H:H,MATCH($D871,Data!$D:$D,0))</f>
        <v>Elbow Guards</v>
      </c>
      <c r="I871" s="6" t="s">
        <v>4104</v>
      </c>
      <c r="J871" s="6" t="s">
        <v>5331</v>
      </c>
      <c r="K871" s="6" t="s">
        <v>5333</v>
      </c>
      <c r="L871" s="6" t="s">
        <v>8992</v>
      </c>
      <c r="M871" s="6" t="s">
        <v>4104</v>
      </c>
      <c r="N871" s="6" t="s">
        <v>5396</v>
      </c>
      <c r="O871" s="11"/>
      <c r="P871" s="11"/>
      <c r="Q871" s="6" t="s">
        <v>88</v>
      </c>
      <c r="R871" s="9" t="b">
        <v>1</v>
      </c>
      <c r="S871" s="9" t="b">
        <v>1</v>
      </c>
      <c r="T871" s="6" t="s">
        <v>4206</v>
      </c>
      <c r="U871" s="17" t="str">
        <f>INDEX(Data!U:U,MATCH($D871,Data!$D:$D,0))</f>
        <v>70008-00001</v>
      </c>
      <c r="V871" s="17" t="str">
        <f>INDEX(Data!V:V,MATCH($D871,Data!$D:$D,0))</f>
        <v>70008-00002</v>
      </c>
      <c r="W871" s="17" t="str">
        <f>INDEX(Data!W:W,MATCH($D871,Data!$D:$D,0))</f>
        <v>70008-00003</v>
      </c>
      <c r="X871" s="17" t="str">
        <f>INDEX(Data!X:X,MATCH($D871,Data!$D:$D,0))</f>
        <v>70008-00004</v>
      </c>
      <c r="Y871" s="17" t="str">
        <f>INDEX(Data!Y:Y,MATCH($D871,Data!$D:$D,0))</f>
        <v/>
      </c>
      <c r="Z871" s="17" t="str">
        <f>INDEX(Data!Z:Z,MATCH($D871,Data!$D:$D,0))</f>
        <v/>
      </c>
      <c r="AA871" s="17" t="str">
        <f>INDEX(Data!AA:AA,MATCH($D871,Data!$D:$D,0))</f>
        <v/>
      </c>
      <c r="AB871" s="17" t="str">
        <f>INDEX(Data!AB:AB,MATCH($D871,Data!$D:$D,0))</f>
        <v/>
      </c>
      <c r="AC871" s="17" t="str">
        <f>INDEX(Data!AC:AC,MATCH($D871,Data!$D:$D,0))</f>
        <v>S</v>
      </c>
      <c r="AD871" s="17" t="str">
        <f>INDEX(Data!AD:AD,MATCH($D871,Data!$D:$D,0))</f>
        <v>M</v>
      </c>
      <c r="AE871" s="17" t="str">
        <f>INDEX(Data!AE:AE,MATCH($D871,Data!$D:$D,0))</f>
        <v>L</v>
      </c>
      <c r="AF871" s="17" t="str">
        <f>INDEX(Data!AF:AF,MATCH($D871,Data!$D:$D,0))</f>
        <v>XL</v>
      </c>
      <c r="AG871" s="17" t="str">
        <f>INDEX(Data!AG:AG,MATCH($D871,Data!$D:$D,0))</f>
        <v/>
      </c>
      <c r="AH871" s="17" t="str">
        <f>INDEX(Data!AH:AH,MATCH($D871,Data!$D:$D,0))</f>
        <v/>
      </c>
      <c r="AI871" s="17" t="str">
        <f>INDEX(Data!AI:AI,MATCH($D871,Data!$D:$D,0))</f>
        <v/>
      </c>
      <c r="AJ871" s="17" t="str">
        <f>INDEX(Data!AJ:AJ,MATCH($D871,Data!$D:$D,0))</f>
        <v/>
      </c>
      <c r="AK871" s="10">
        <v>129</v>
      </c>
      <c r="AL871" s="10">
        <v>129</v>
      </c>
      <c r="AM871" s="6" t="s">
        <v>475</v>
      </c>
      <c r="AN871" s="6" t="s">
        <v>9261</v>
      </c>
      <c r="AO871" s="6" t="s">
        <v>4211</v>
      </c>
      <c r="AP871" s="6" t="s">
        <v>9433</v>
      </c>
      <c r="AQ871" s="18" t="s">
        <v>9465</v>
      </c>
      <c r="AR871" s="11" t="str">
        <f t="shared" si="211"/>
        <v>2W Distributor Bike</v>
      </c>
      <c r="AS871" s="11" t="str">
        <f t="shared" si="212"/>
        <v>2W Distributor - Moto</v>
      </c>
      <c r="AT871" s="11" t="str">
        <f t="shared" si="213"/>
        <v>2W Distributor</v>
      </c>
      <c r="AU871" s="11" t="str">
        <f t="shared" si="214"/>
        <v>H2</v>
      </c>
      <c r="AV871" s="11" t="str">
        <f t="shared" si="214"/>
        <v>International - Bike</v>
      </c>
      <c r="AW871" s="11" t="str">
        <f t="shared" si="215"/>
        <v>International - Moto</v>
      </c>
      <c r="AX871" s="11" t="str">
        <f t="shared" si="216"/>
        <v>International - AS</v>
      </c>
      <c r="AY871" s="11" t="str">
        <f t="shared" si="216"/>
        <v>International</v>
      </c>
      <c r="AZ871" s="11" t="str">
        <f t="shared" si="216"/>
        <v>International - New</v>
      </c>
      <c r="BA871" s="11" t="str">
        <f t="shared" si="217"/>
        <v>Mecanic Sport</v>
      </c>
      <c r="BB871" s="11" t="str">
        <f t="shared" si="218"/>
        <v>Moto Dealers</v>
      </c>
      <c r="BC871" s="11" t="str">
        <f t="shared" si="218"/>
        <v>Motonet</v>
      </c>
      <c r="BD871" s="11" t="str">
        <f t="shared" si="219"/>
        <v>Pierce AB</v>
      </c>
      <c r="BE871" s="11" t="str">
        <f t="shared" si="220"/>
        <v>Retail</v>
      </c>
      <c r="BF871" s="11" t="str">
        <f t="shared" si="221"/>
        <v>TREK</v>
      </c>
      <c r="BG871" s="11" t="s">
        <v>5895</v>
      </c>
      <c r="BH871" s="11" t="str">
        <f t="shared" si="222"/>
        <v>https://fs.amplifi.io//file?id=685b6e57-27ef-4537-be7b-ad30b7864c1f&amp;variant=thumb&amp;extension=png</v>
      </c>
      <c r="BI871" s="11" t="e">
        <v>#N/A</v>
      </c>
      <c r="BJ871" s="11" t="e">
        <v>#N/A</v>
      </c>
      <c r="BK871" s="11" t="e">
        <v>#N/A</v>
      </c>
      <c r="BL871" s="11" t="e">
        <v>#N/A</v>
      </c>
      <c r="BM871" s="11" t="e">
        <v>#N/A</v>
      </c>
      <c r="BN871" s="11" t="e">
        <v>#N/A</v>
      </c>
      <c r="BO871" s="11" t="e">
        <v>#N/A</v>
      </c>
      <c r="BP871" s="11" t="e">
        <v>#N/A</v>
      </c>
      <c r="BQ871" s="11" t="e">
        <v>#N/A</v>
      </c>
      <c r="BR871" s="11" t="e">
        <v>#N/A</v>
      </c>
      <c r="BS871" s="11" t="e">
        <v>#N/A</v>
      </c>
    </row>
    <row r="872" spans="1:71" x14ac:dyDescent="0.2">
      <c r="A872" s="16">
        <f t="shared" si="223"/>
        <v>871</v>
      </c>
      <c r="B872" s="11" t="str">
        <f t="shared" si="225"/>
        <v>70008-00005</v>
      </c>
      <c r="C872" s="11" t="str">
        <f t="shared" si="225"/>
        <v>70008-00005</v>
      </c>
      <c r="D872" s="7" t="s">
        <v>4214</v>
      </c>
      <c r="E872" s="6" t="s">
        <v>139</v>
      </c>
      <c r="F872" s="11" t="s">
        <v>8991</v>
      </c>
      <c r="G872" s="17" t="str">
        <f>INDEX(Data!G:G,MATCH($D872,Data!$D:$D,0))</f>
        <v>SURPASS</v>
      </c>
      <c r="H872" s="17" t="str">
        <f>INDEX(Data!H:H,MATCH($D872,Data!$D:$D,0))</f>
        <v>Elbow Guards</v>
      </c>
      <c r="I872" s="6" t="s">
        <v>4104</v>
      </c>
      <c r="J872" s="6" t="s">
        <v>5331</v>
      </c>
      <c r="K872" s="6" t="s">
        <v>5333</v>
      </c>
      <c r="L872" s="6" t="s">
        <v>8992</v>
      </c>
      <c r="M872" s="6" t="s">
        <v>4104</v>
      </c>
      <c r="N872" s="6" t="s">
        <v>5396</v>
      </c>
      <c r="O872" s="11"/>
      <c r="P872" s="11"/>
      <c r="Q872" s="6" t="s">
        <v>4113</v>
      </c>
      <c r="R872" s="9" t="b">
        <v>1</v>
      </c>
      <c r="S872" s="9" t="b">
        <v>1</v>
      </c>
      <c r="T872" s="6" t="s">
        <v>4214</v>
      </c>
      <c r="U872" s="17" t="str">
        <f>INDEX(Data!U:U,MATCH($D872,Data!$D:$D,0))</f>
        <v>70008-00005</v>
      </c>
      <c r="V872" s="17" t="str">
        <f>INDEX(Data!V:V,MATCH($D872,Data!$D:$D,0))</f>
        <v>70008-00006</v>
      </c>
      <c r="W872" s="17" t="str">
        <f>INDEX(Data!W:W,MATCH($D872,Data!$D:$D,0))</f>
        <v>70008-00007</v>
      </c>
      <c r="X872" s="17" t="str">
        <f>INDEX(Data!X:X,MATCH($D872,Data!$D:$D,0))</f>
        <v>70008-00008</v>
      </c>
      <c r="Y872" s="17" t="str">
        <f>INDEX(Data!Y:Y,MATCH($D872,Data!$D:$D,0))</f>
        <v/>
      </c>
      <c r="Z872" s="17" t="str">
        <f>INDEX(Data!Z:Z,MATCH($D872,Data!$D:$D,0))</f>
        <v/>
      </c>
      <c r="AA872" s="17" t="str">
        <f>INDEX(Data!AA:AA,MATCH($D872,Data!$D:$D,0))</f>
        <v/>
      </c>
      <c r="AB872" s="17" t="str">
        <f>INDEX(Data!AB:AB,MATCH($D872,Data!$D:$D,0))</f>
        <v/>
      </c>
      <c r="AC872" s="17" t="str">
        <f>INDEX(Data!AC:AC,MATCH($D872,Data!$D:$D,0))</f>
        <v>S</v>
      </c>
      <c r="AD872" s="17" t="str">
        <f>INDEX(Data!AD:AD,MATCH($D872,Data!$D:$D,0))</f>
        <v>M</v>
      </c>
      <c r="AE872" s="17" t="str">
        <f>INDEX(Data!AE:AE,MATCH($D872,Data!$D:$D,0))</f>
        <v>L</v>
      </c>
      <c r="AF872" s="17" t="str">
        <f>INDEX(Data!AF:AF,MATCH($D872,Data!$D:$D,0))</f>
        <v>XL</v>
      </c>
      <c r="AG872" s="17" t="str">
        <f>INDEX(Data!AG:AG,MATCH($D872,Data!$D:$D,0))</f>
        <v/>
      </c>
      <c r="AH872" s="17" t="str">
        <f>INDEX(Data!AH:AH,MATCH($D872,Data!$D:$D,0))</f>
        <v/>
      </c>
      <c r="AI872" s="17" t="str">
        <f>INDEX(Data!AI:AI,MATCH($D872,Data!$D:$D,0))</f>
        <v/>
      </c>
      <c r="AJ872" s="17" t="str">
        <f>INDEX(Data!AJ:AJ,MATCH($D872,Data!$D:$D,0))</f>
        <v/>
      </c>
      <c r="AK872" s="10">
        <v>129</v>
      </c>
      <c r="AL872" s="10">
        <v>129</v>
      </c>
      <c r="AM872" s="6" t="s">
        <v>475</v>
      </c>
      <c r="AN872" s="6" t="s">
        <v>9261</v>
      </c>
      <c r="AO872" s="6" t="s">
        <v>4211</v>
      </c>
      <c r="AP872" s="6" t="s">
        <v>9433</v>
      </c>
      <c r="AQ872" s="18" t="s">
        <v>9465</v>
      </c>
      <c r="AR872" s="11" t="str">
        <f t="shared" si="211"/>
        <v>2W Distributor Bike</v>
      </c>
      <c r="AS872" s="11" t="str">
        <f t="shared" si="212"/>
        <v>2W Distributor - Moto</v>
      </c>
      <c r="AT872" s="11" t="str">
        <f t="shared" si="213"/>
        <v>2W Distributor</v>
      </c>
      <c r="AU872" s="11" t="str">
        <f t="shared" si="214"/>
        <v>H2</v>
      </c>
      <c r="AV872" s="11" t="str">
        <f t="shared" si="214"/>
        <v>International - Bike</v>
      </c>
      <c r="AW872" s="11" t="str">
        <f t="shared" si="215"/>
        <v>International - Moto</v>
      </c>
      <c r="AX872" s="11" t="str">
        <f t="shared" si="216"/>
        <v>International - AS</v>
      </c>
      <c r="AY872" s="11" t="str">
        <f t="shared" si="216"/>
        <v>International</v>
      </c>
      <c r="AZ872" s="11" t="str">
        <f t="shared" si="216"/>
        <v>International - New</v>
      </c>
      <c r="BA872" s="11" t="str">
        <f t="shared" si="217"/>
        <v>Mecanic Sport</v>
      </c>
      <c r="BB872" s="11" t="str">
        <f t="shared" si="218"/>
        <v>Moto Dealers</v>
      </c>
      <c r="BC872" s="11" t="str">
        <f t="shared" si="218"/>
        <v>Motonet</v>
      </c>
      <c r="BD872" s="11" t="str">
        <f t="shared" si="219"/>
        <v>Pierce AB</v>
      </c>
      <c r="BE872" s="11" t="str">
        <f t="shared" si="220"/>
        <v>Retail</v>
      </c>
      <c r="BF872" s="11" t="str">
        <f t="shared" si="221"/>
        <v>TREK</v>
      </c>
      <c r="BG872" s="11" t="s">
        <v>5896</v>
      </c>
      <c r="BH872" s="11" t="str">
        <f t="shared" si="222"/>
        <v>https://fs.amplifi.io//file?id=c6be325b-7ad1-4eb6-95f9-f7ae1dc1ee82&amp;variant=thumb&amp;extension=png</v>
      </c>
      <c r="BI872" s="11" t="e">
        <v>#N/A</v>
      </c>
      <c r="BJ872" s="11" t="e">
        <v>#N/A</v>
      </c>
      <c r="BK872" s="11" t="e">
        <v>#N/A</v>
      </c>
      <c r="BL872" s="11" t="e">
        <v>#N/A</v>
      </c>
      <c r="BM872" s="11" t="e">
        <v>#N/A</v>
      </c>
      <c r="BN872" s="11" t="e">
        <v>#N/A</v>
      </c>
      <c r="BO872" s="11" t="e">
        <v>#N/A</v>
      </c>
      <c r="BP872" s="11" t="e">
        <v>#N/A</v>
      </c>
      <c r="BQ872" s="11" t="e">
        <v>#N/A</v>
      </c>
      <c r="BR872" s="11" t="e">
        <v>#N/A</v>
      </c>
      <c r="BS872" s="11" t="e">
        <v>#N/A</v>
      </c>
    </row>
    <row r="873" spans="1:71" x14ac:dyDescent="0.2">
      <c r="A873" s="16">
        <f t="shared" si="223"/>
        <v>872</v>
      </c>
      <c r="B873" s="11" t="str">
        <f t="shared" si="225"/>
        <v>70009-00001</v>
      </c>
      <c r="C873" s="11" t="str">
        <f t="shared" si="225"/>
        <v>70009-00001</v>
      </c>
      <c r="D873" s="7" t="s">
        <v>4219</v>
      </c>
      <c r="E873" s="6" t="s">
        <v>139</v>
      </c>
      <c r="F873" s="11" t="s">
        <v>8991</v>
      </c>
      <c r="G873" s="17" t="str">
        <f>INDEX(Data!G:G,MATCH($D873,Data!$D:$D,0))</f>
        <v>SURPASS</v>
      </c>
      <c r="H873" s="17" t="str">
        <f>INDEX(Data!H:H,MATCH($D873,Data!$D:$D,0))</f>
        <v>Knee Guards</v>
      </c>
      <c r="I873" s="6" t="s">
        <v>4104</v>
      </c>
      <c r="J873" s="6" t="s">
        <v>5331</v>
      </c>
      <c r="K873" s="6" t="s">
        <v>5333</v>
      </c>
      <c r="L873" s="6" t="s">
        <v>8992</v>
      </c>
      <c r="M873" s="6" t="s">
        <v>4104</v>
      </c>
      <c r="N873" s="6" t="s">
        <v>5397</v>
      </c>
      <c r="O873" s="11"/>
      <c r="P873" s="11"/>
      <c r="Q873" s="6" t="s">
        <v>88</v>
      </c>
      <c r="R873" s="9" t="b">
        <v>1</v>
      </c>
      <c r="S873" s="9" t="b">
        <v>1</v>
      </c>
      <c r="T873" s="6" t="s">
        <v>4219</v>
      </c>
      <c r="U873" s="17" t="str">
        <f>INDEX(Data!U:U,MATCH($D873,Data!$D:$D,0))</f>
        <v>70009-00001</v>
      </c>
      <c r="V873" s="17" t="str">
        <f>INDEX(Data!V:V,MATCH($D873,Data!$D:$D,0))</f>
        <v>70009-00002</v>
      </c>
      <c r="W873" s="17" t="str">
        <f>INDEX(Data!W:W,MATCH($D873,Data!$D:$D,0))</f>
        <v>70009-00003</v>
      </c>
      <c r="X873" s="17" t="str">
        <f>INDEX(Data!X:X,MATCH($D873,Data!$D:$D,0))</f>
        <v>70009-00004</v>
      </c>
      <c r="Y873" s="17" t="str">
        <f>INDEX(Data!Y:Y,MATCH($D873,Data!$D:$D,0))</f>
        <v/>
      </c>
      <c r="Z873" s="17" t="str">
        <f>INDEX(Data!Z:Z,MATCH($D873,Data!$D:$D,0))</f>
        <v/>
      </c>
      <c r="AA873" s="17" t="str">
        <f>INDEX(Data!AA:AA,MATCH($D873,Data!$D:$D,0))</f>
        <v/>
      </c>
      <c r="AB873" s="17" t="str">
        <f>INDEX(Data!AB:AB,MATCH($D873,Data!$D:$D,0))</f>
        <v/>
      </c>
      <c r="AC873" s="17" t="str">
        <f>INDEX(Data!AC:AC,MATCH($D873,Data!$D:$D,0))</f>
        <v>S</v>
      </c>
      <c r="AD873" s="17" t="str">
        <f>INDEX(Data!AD:AD,MATCH($D873,Data!$D:$D,0))</f>
        <v>M</v>
      </c>
      <c r="AE873" s="17" t="str">
        <f>INDEX(Data!AE:AE,MATCH($D873,Data!$D:$D,0))</f>
        <v>L</v>
      </c>
      <c r="AF873" s="17" t="str">
        <f>INDEX(Data!AF:AF,MATCH($D873,Data!$D:$D,0))</f>
        <v>XL</v>
      </c>
      <c r="AG873" s="17" t="str">
        <f>INDEX(Data!AG:AG,MATCH($D873,Data!$D:$D,0))</f>
        <v/>
      </c>
      <c r="AH873" s="17" t="str">
        <f>INDEX(Data!AH:AH,MATCH($D873,Data!$D:$D,0))</f>
        <v/>
      </c>
      <c r="AI873" s="17" t="str">
        <f>INDEX(Data!AI:AI,MATCH($D873,Data!$D:$D,0))</f>
        <v/>
      </c>
      <c r="AJ873" s="17" t="str">
        <f>INDEX(Data!AJ:AJ,MATCH($D873,Data!$D:$D,0))</f>
        <v/>
      </c>
      <c r="AK873" s="10">
        <v>139</v>
      </c>
      <c r="AL873" s="10">
        <v>139</v>
      </c>
      <c r="AM873" s="6" t="s">
        <v>475</v>
      </c>
      <c r="AN873" s="6" t="s">
        <v>9262</v>
      </c>
      <c r="AO873" s="6" t="s">
        <v>4224</v>
      </c>
      <c r="AP873" s="6" t="s">
        <v>9434</v>
      </c>
      <c r="AQ873" s="18" t="s">
        <v>9465</v>
      </c>
      <c r="AR873" s="11" t="str">
        <f t="shared" si="211"/>
        <v>2W Distributor Bike</v>
      </c>
      <c r="AS873" s="11" t="str">
        <f t="shared" si="212"/>
        <v>2W Distributor - Moto</v>
      </c>
      <c r="AT873" s="11" t="str">
        <f t="shared" si="213"/>
        <v>2W Distributor</v>
      </c>
      <c r="AU873" s="11" t="str">
        <f t="shared" si="214"/>
        <v>H2</v>
      </c>
      <c r="AV873" s="11" t="str">
        <f t="shared" si="214"/>
        <v>International - Bike</v>
      </c>
      <c r="AW873" s="11" t="str">
        <f t="shared" si="215"/>
        <v>International - Moto</v>
      </c>
      <c r="AX873" s="11" t="str">
        <f t="shared" si="216"/>
        <v>International - AS</v>
      </c>
      <c r="AY873" s="11" t="str">
        <f t="shared" si="216"/>
        <v>International</v>
      </c>
      <c r="AZ873" s="11" t="str">
        <f t="shared" si="216"/>
        <v>International - New</v>
      </c>
      <c r="BA873" s="11" t="str">
        <f t="shared" si="217"/>
        <v>Mecanic Sport</v>
      </c>
      <c r="BB873" s="11" t="str">
        <f t="shared" si="218"/>
        <v>Moto Dealers</v>
      </c>
      <c r="BC873" s="11" t="str">
        <f t="shared" si="218"/>
        <v>Motonet</v>
      </c>
      <c r="BD873" s="11" t="str">
        <f t="shared" si="219"/>
        <v>Pierce AB</v>
      </c>
      <c r="BE873" s="11" t="str">
        <f t="shared" si="220"/>
        <v>Retail</v>
      </c>
      <c r="BF873" s="11" t="str">
        <f t="shared" si="221"/>
        <v>TREK</v>
      </c>
      <c r="BG873" s="11" t="s">
        <v>5897</v>
      </c>
      <c r="BH873" s="11" t="str">
        <f t="shared" si="222"/>
        <v>https://fs.amplifi.io//file?id=8a620156-86d3-429e-a2e5-746be04194b3&amp;variant=thumb&amp;extension=png</v>
      </c>
      <c r="BI873" s="11" t="e">
        <v>#N/A</v>
      </c>
      <c r="BJ873" s="11" t="e">
        <v>#N/A</v>
      </c>
      <c r="BK873" s="11" t="e">
        <v>#N/A</v>
      </c>
      <c r="BL873" s="11" t="e">
        <v>#N/A</v>
      </c>
      <c r="BM873" s="11" t="e">
        <v>#N/A</v>
      </c>
      <c r="BN873" s="11" t="e">
        <v>#N/A</v>
      </c>
      <c r="BO873" s="11" t="e">
        <v>#N/A</v>
      </c>
      <c r="BP873" s="11" t="e">
        <v>#N/A</v>
      </c>
      <c r="BQ873" s="11" t="e">
        <v>#N/A</v>
      </c>
      <c r="BR873" s="11" t="e">
        <v>#N/A</v>
      </c>
      <c r="BS873" s="11" t="e">
        <v>#N/A</v>
      </c>
    </row>
    <row r="874" spans="1:71" x14ac:dyDescent="0.2">
      <c r="A874" s="16">
        <f t="shared" si="223"/>
        <v>873</v>
      </c>
      <c r="B874" s="11" t="str">
        <f t="shared" si="225"/>
        <v>70009-00005</v>
      </c>
      <c r="C874" s="11" t="str">
        <f t="shared" si="225"/>
        <v>70009-00005</v>
      </c>
      <c r="D874" s="7" t="s">
        <v>4227</v>
      </c>
      <c r="E874" s="6" t="s">
        <v>139</v>
      </c>
      <c r="F874" s="11" t="s">
        <v>8991</v>
      </c>
      <c r="G874" s="17" t="str">
        <f>INDEX(Data!G:G,MATCH($D874,Data!$D:$D,0))</f>
        <v>SURPASS</v>
      </c>
      <c r="H874" s="17" t="str">
        <f>INDEX(Data!H:H,MATCH($D874,Data!$D:$D,0))</f>
        <v>Knee Guards</v>
      </c>
      <c r="I874" s="6" t="s">
        <v>4104</v>
      </c>
      <c r="J874" s="6" t="s">
        <v>5331</v>
      </c>
      <c r="K874" s="6" t="s">
        <v>5333</v>
      </c>
      <c r="L874" s="6" t="s">
        <v>8992</v>
      </c>
      <c r="M874" s="6" t="s">
        <v>4104</v>
      </c>
      <c r="N874" s="6" t="s">
        <v>5397</v>
      </c>
      <c r="O874" s="11"/>
      <c r="P874" s="11"/>
      <c r="Q874" s="6" t="s">
        <v>4113</v>
      </c>
      <c r="R874" s="9" t="b">
        <v>1</v>
      </c>
      <c r="S874" s="9" t="b">
        <v>1</v>
      </c>
      <c r="T874" s="6" t="s">
        <v>4227</v>
      </c>
      <c r="U874" s="17" t="str">
        <f>INDEX(Data!U:U,MATCH($D874,Data!$D:$D,0))</f>
        <v>70009-00005</v>
      </c>
      <c r="V874" s="17" t="str">
        <f>INDEX(Data!V:V,MATCH($D874,Data!$D:$D,0))</f>
        <v>70009-00006</v>
      </c>
      <c r="W874" s="17" t="str">
        <f>INDEX(Data!W:W,MATCH($D874,Data!$D:$D,0))</f>
        <v>70009-00007</v>
      </c>
      <c r="X874" s="17" t="str">
        <f>INDEX(Data!X:X,MATCH($D874,Data!$D:$D,0))</f>
        <v>70009-00008</v>
      </c>
      <c r="Y874" s="17" t="str">
        <f>INDEX(Data!Y:Y,MATCH($D874,Data!$D:$D,0))</f>
        <v/>
      </c>
      <c r="Z874" s="17" t="str">
        <f>INDEX(Data!Z:Z,MATCH($D874,Data!$D:$D,0))</f>
        <v/>
      </c>
      <c r="AA874" s="17" t="str">
        <f>INDEX(Data!AA:AA,MATCH($D874,Data!$D:$D,0))</f>
        <v/>
      </c>
      <c r="AB874" s="17" t="str">
        <f>INDEX(Data!AB:AB,MATCH($D874,Data!$D:$D,0))</f>
        <v/>
      </c>
      <c r="AC874" s="17" t="str">
        <f>INDEX(Data!AC:AC,MATCH($D874,Data!$D:$D,0))</f>
        <v>S</v>
      </c>
      <c r="AD874" s="17" t="str">
        <f>INDEX(Data!AD:AD,MATCH($D874,Data!$D:$D,0))</f>
        <v>M</v>
      </c>
      <c r="AE874" s="17" t="str">
        <f>INDEX(Data!AE:AE,MATCH($D874,Data!$D:$D,0))</f>
        <v>L</v>
      </c>
      <c r="AF874" s="17" t="str">
        <f>INDEX(Data!AF:AF,MATCH($D874,Data!$D:$D,0))</f>
        <v>XL</v>
      </c>
      <c r="AG874" s="17" t="str">
        <f>INDEX(Data!AG:AG,MATCH($D874,Data!$D:$D,0))</f>
        <v/>
      </c>
      <c r="AH874" s="17" t="str">
        <f>INDEX(Data!AH:AH,MATCH($D874,Data!$D:$D,0))</f>
        <v/>
      </c>
      <c r="AI874" s="17" t="str">
        <f>INDEX(Data!AI:AI,MATCH($D874,Data!$D:$D,0))</f>
        <v/>
      </c>
      <c r="AJ874" s="17" t="str">
        <f>INDEX(Data!AJ:AJ,MATCH($D874,Data!$D:$D,0))</f>
        <v/>
      </c>
      <c r="AK874" s="10">
        <v>139</v>
      </c>
      <c r="AL874" s="10">
        <v>139</v>
      </c>
      <c r="AM874" s="6" t="s">
        <v>475</v>
      </c>
      <c r="AN874" s="6" t="s">
        <v>9262</v>
      </c>
      <c r="AO874" s="6" t="s">
        <v>4224</v>
      </c>
      <c r="AP874" s="6" t="s">
        <v>9434</v>
      </c>
      <c r="AQ874" s="18" t="s">
        <v>9465</v>
      </c>
      <c r="AR874" s="11" t="str">
        <f t="shared" si="211"/>
        <v>2W Distributor Bike</v>
      </c>
      <c r="AS874" s="11" t="str">
        <f t="shared" si="212"/>
        <v>2W Distributor - Moto</v>
      </c>
      <c r="AT874" s="11" t="str">
        <f t="shared" si="213"/>
        <v>2W Distributor</v>
      </c>
      <c r="AU874" s="11" t="str">
        <f t="shared" si="214"/>
        <v>H2</v>
      </c>
      <c r="AV874" s="11" t="str">
        <f t="shared" si="214"/>
        <v>International - Bike</v>
      </c>
      <c r="AW874" s="11" t="str">
        <f t="shared" si="215"/>
        <v>International - Moto</v>
      </c>
      <c r="AX874" s="11" t="str">
        <f t="shared" si="216"/>
        <v>International - AS</v>
      </c>
      <c r="AY874" s="11" t="str">
        <f t="shared" si="216"/>
        <v>International</v>
      </c>
      <c r="AZ874" s="11" t="str">
        <f t="shared" si="216"/>
        <v>International - New</v>
      </c>
      <c r="BA874" s="11" t="str">
        <f t="shared" si="217"/>
        <v>Mecanic Sport</v>
      </c>
      <c r="BB874" s="11" t="str">
        <f t="shared" si="218"/>
        <v>Moto Dealers</v>
      </c>
      <c r="BC874" s="11" t="str">
        <f t="shared" si="218"/>
        <v>Motonet</v>
      </c>
      <c r="BD874" s="11" t="str">
        <f t="shared" si="219"/>
        <v>Pierce AB</v>
      </c>
      <c r="BE874" s="11" t="str">
        <f t="shared" si="220"/>
        <v>Retail</v>
      </c>
      <c r="BF874" s="11" t="str">
        <f t="shared" si="221"/>
        <v>TREK</v>
      </c>
      <c r="BG874" s="11" t="s">
        <v>5898</v>
      </c>
      <c r="BH874" s="11" t="str">
        <f t="shared" si="222"/>
        <v>https://fs.amplifi.io//file?id=d1dbddcd-ccbd-4bf9-9e05-a56a1a232d8c&amp;variant=thumb&amp;extension=png</v>
      </c>
      <c r="BI874" s="11" t="e">
        <v>#N/A</v>
      </c>
      <c r="BJ874" s="11" t="e">
        <v>#N/A</v>
      </c>
      <c r="BK874" s="11" t="e">
        <v>#N/A</v>
      </c>
      <c r="BL874" s="11" t="e">
        <v>#N/A</v>
      </c>
      <c r="BM874" s="11" t="e">
        <v>#N/A</v>
      </c>
      <c r="BN874" s="11" t="e">
        <v>#N/A</v>
      </c>
      <c r="BO874" s="11" t="e">
        <v>#N/A</v>
      </c>
      <c r="BP874" s="11" t="e">
        <v>#N/A</v>
      </c>
      <c r="BQ874" s="11" t="e">
        <v>#N/A</v>
      </c>
      <c r="BR874" s="11" t="e">
        <v>#N/A</v>
      </c>
      <c r="BS874" s="11" t="e">
        <v>#N/A</v>
      </c>
    </row>
    <row r="875" spans="1:71" x14ac:dyDescent="0.2">
      <c r="A875" s="16">
        <f t="shared" si="223"/>
        <v>874</v>
      </c>
      <c r="B875" s="11" t="str">
        <f t="shared" si="225"/>
        <v>70010-00001</v>
      </c>
      <c r="C875" s="11" t="str">
        <f t="shared" si="225"/>
        <v>70010-00001</v>
      </c>
      <c r="D875" s="7" t="s">
        <v>4234</v>
      </c>
      <c r="E875" s="6" t="s">
        <v>139</v>
      </c>
      <c r="F875" s="11" t="s">
        <v>8991</v>
      </c>
      <c r="G875" s="17" t="str">
        <f>INDEX(Data!G:G,MATCH($D875,Data!$D:$D,0))</f>
        <v>TARKA</v>
      </c>
      <c r="H875" s="17" t="str">
        <f>INDEX(Data!H:H,MATCH($D875,Data!$D:$D,0))</f>
        <v>Long Sleeve</v>
      </c>
      <c r="I875" s="6" t="s">
        <v>4104</v>
      </c>
      <c r="J875" s="6" t="s">
        <v>5331</v>
      </c>
      <c r="K875" s="6" t="s">
        <v>5333</v>
      </c>
      <c r="L875" s="6" t="s">
        <v>8992</v>
      </c>
      <c r="M875" s="6" t="s">
        <v>4104</v>
      </c>
      <c r="N875" s="6" t="s">
        <v>5398</v>
      </c>
      <c r="O875" s="11"/>
      <c r="P875" s="11"/>
      <c r="Q875" s="6" t="s">
        <v>88</v>
      </c>
      <c r="R875" s="9" t="b">
        <v>1</v>
      </c>
      <c r="S875" s="9" t="b">
        <v>1</v>
      </c>
      <c r="T875" s="6" t="s">
        <v>4234</v>
      </c>
      <c r="U875" s="17" t="str">
        <f>INDEX(Data!U:U,MATCH($D875,Data!$D:$D,0))</f>
        <v>70010-00001</v>
      </c>
      <c r="V875" s="17" t="str">
        <f>INDEX(Data!V:V,MATCH($D875,Data!$D:$D,0))</f>
        <v>70010-00002</v>
      </c>
      <c r="W875" s="17" t="str">
        <f>INDEX(Data!W:W,MATCH($D875,Data!$D:$D,0))</f>
        <v>70010-00003</v>
      </c>
      <c r="X875" s="17" t="str">
        <f>INDEX(Data!X:X,MATCH($D875,Data!$D:$D,0))</f>
        <v>70010-00004</v>
      </c>
      <c r="Y875" s="17" t="str">
        <f>INDEX(Data!Y:Y,MATCH($D875,Data!$D:$D,0))</f>
        <v>70010-00005</v>
      </c>
      <c r="Z875" s="17" t="str">
        <f>INDEX(Data!Z:Z,MATCH($D875,Data!$D:$D,0))</f>
        <v/>
      </c>
      <c r="AA875" s="17" t="str">
        <f>INDEX(Data!AA:AA,MATCH($D875,Data!$D:$D,0))</f>
        <v/>
      </c>
      <c r="AB875" s="17" t="str">
        <f>INDEX(Data!AB:AB,MATCH($D875,Data!$D:$D,0))</f>
        <v/>
      </c>
      <c r="AC875" s="17" t="str">
        <f>INDEX(Data!AC:AC,MATCH($D875,Data!$D:$D,0))</f>
        <v>S</v>
      </c>
      <c r="AD875" s="17" t="str">
        <f>INDEX(Data!AD:AD,MATCH($D875,Data!$D:$D,0))</f>
        <v>M</v>
      </c>
      <c r="AE875" s="17" t="str">
        <f>INDEX(Data!AE:AE,MATCH($D875,Data!$D:$D,0))</f>
        <v>L</v>
      </c>
      <c r="AF875" s="17" t="str">
        <f>INDEX(Data!AF:AF,MATCH($D875,Data!$D:$D,0))</f>
        <v>XL</v>
      </c>
      <c r="AG875" s="17" t="str">
        <f>INDEX(Data!AG:AG,MATCH($D875,Data!$D:$D,0))</f>
        <v>2XL</v>
      </c>
      <c r="AH875" s="17" t="str">
        <f>INDEX(Data!AH:AH,MATCH($D875,Data!$D:$D,0))</f>
        <v/>
      </c>
      <c r="AI875" s="17" t="str">
        <f>INDEX(Data!AI:AI,MATCH($D875,Data!$D:$D,0))</f>
        <v/>
      </c>
      <c r="AJ875" s="17" t="str">
        <f>INDEX(Data!AJ:AJ,MATCH($D875,Data!$D:$D,0))</f>
        <v/>
      </c>
      <c r="AK875" s="10">
        <v>249</v>
      </c>
      <c r="AL875" s="10">
        <v>249</v>
      </c>
      <c r="AM875" s="6" t="s">
        <v>475</v>
      </c>
      <c r="AN875" s="6" t="s">
        <v>4239</v>
      </c>
      <c r="AO875" s="6" t="s">
        <v>4240</v>
      </c>
      <c r="AP875" s="6" t="s">
        <v>9435</v>
      </c>
      <c r="AQ875" s="18" t="s">
        <v>9465</v>
      </c>
      <c r="AR875" s="11" t="str">
        <f t="shared" si="211"/>
        <v>2W Distributor Bike</v>
      </c>
      <c r="AS875" s="11" t="str">
        <f t="shared" si="212"/>
        <v>2W Distributor - Moto</v>
      </c>
      <c r="AT875" s="11" t="str">
        <f t="shared" si="213"/>
        <v>2W Distributor</v>
      </c>
      <c r="AU875" s="11" t="str">
        <f t="shared" si="214"/>
        <v>H2</v>
      </c>
      <c r="AV875" s="11" t="str">
        <f t="shared" si="214"/>
        <v>International - Bike</v>
      </c>
      <c r="AW875" s="11" t="str">
        <f t="shared" si="215"/>
        <v>International - Moto</v>
      </c>
      <c r="AX875" s="11" t="str">
        <f t="shared" si="216"/>
        <v>International - AS</v>
      </c>
      <c r="AY875" s="11" t="str">
        <f t="shared" si="216"/>
        <v>International</v>
      </c>
      <c r="AZ875" s="11" t="str">
        <f t="shared" si="216"/>
        <v>International - New</v>
      </c>
      <c r="BA875" s="11" t="str">
        <f t="shared" si="217"/>
        <v>Mecanic Sport</v>
      </c>
      <c r="BB875" s="11" t="str">
        <f t="shared" si="218"/>
        <v>Moto Dealers</v>
      </c>
      <c r="BC875" s="11" t="str">
        <f t="shared" si="218"/>
        <v>Motonet</v>
      </c>
      <c r="BD875" s="11" t="str">
        <f t="shared" si="219"/>
        <v>Pierce AB</v>
      </c>
      <c r="BE875" s="11" t="str">
        <f t="shared" si="220"/>
        <v>Retail</v>
      </c>
      <c r="BF875" s="11" t="str">
        <f t="shared" si="221"/>
        <v>TREK</v>
      </c>
      <c r="BG875" s="11" t="s">
        <v>5899</v>
      </c>
      <c r="BH875" s="11" t="str">
        <f t="shared" si="222"/>
        <v>https://fs.amplifi.io//file?id=c5ab2ef6-c793-49fa-8b5c-12d3437b3de1&amp;variant=thumb&amp;extension=png</v>
      </c>
      <c r="BI875" s="11" t="e">
        <v>#N/A</v>
      </c>
      <c r="BJ875" s="11" t="e">
        <v>#N/A</v>
      </c>
      <c r="BK875" s="11" t="e">
        <v>#N/A</v>
      </c>
      <c r="BL875" s="11" t="e">
        <v>#N/A</v>
      </c>
      <c r="BM875" s="11" t="e">
        <v>#N/A</v>
      </c>
      <c r="BN875" s="11" t="e">
        <v>#N/A</v>
      </c>
      <c r="BO875" s="11" t="e">
        <v>#N/A</v>
      </c>
      <c r="BP875" s="11" t="e">
        <v>#N/A</v>
      </c>
      <c r="BQ875" s="11" t="e">
        <v>#N/A</v>
      </c>
      <c r="BR875" s="11" t="e">
        <v>#N/A</v>
      </c>
      <c r="BS875" s="11" t="e">
        <v>#N/A</v>
      </c>
    </row>
    <row r="876" spans="1:71" x14ac:dyDescent="0.2">
      <c r="A876" s="16">
        <f t="shared" si="223"/>
        <v>875</v>
      </c>
      <c r="B876" s="11" t="str">
        <f t="shared" si="225"/>
        <v>70011-00001</v>
      </c>
      <c r="C876" s="11" t="str">
        <f t="shared" si="225"/>
        <v>70011-00001</v>
      </c>
      <c r="D876" s="7" t="s">
        <v>4244</v>
      </c>
      <c r="E876" s="6" t="s">
        <v>139</v>
      </c>
      <c r="F876" s="11" t="s">
        <v>8991</v>
      </c>
      <c r="G876" s="17" t="str">
        <f>INDEX(Data!G:G,MATCH($D876,Data!$D:$D,0))</f>
        <v>TARKA</v>
      </c>
      <c r="H876" s="17" t="str">
        <f>INDEX(Data!H:H,MATCH($D876,Data!$D:$D,0))</f>
        <v>Short Sleeve</v>
      </c>
      <c r="I876" s="6" t="s">
        <v>4104</v>
      </c>
      <c r="J876" s="6" t="s">
        <v>5331</v>
      </c>
      <c r="K876" s="6" t="s">
        <v>5333</v>
      </c>
      <c r="L876" s="6" t="s">
        <v>8992</v>
      </c>
      <c r="M876" s="6" t="s">
        <v>4104</v>
      </c>
      <c r="N876" s="6" t="s">
        <v>5398</v>
      </c>
      <c r="O876" s="11"/>
      <c r="P876" s="11"/>
      <c r="Q876" s="6" t="s">
        <v>88</v>
      </c>
      <c r="R876" s="9" t="b">
        <v>1</v>
      </c>
      <c r="S876" s="9" t="b">
        <v>1</v>
      </c>
      <c r="T876" s="6" t="s">
        <v>4244</v>
      </c>
      <c r="U876" s="17" t="str">
        <f>INDEX(Data!U:U,MATCH($D876,Data!$D:$D,0))</f>
        <v>70011-00001</v>
      </c>
      <c r="V876" s="17" t="str">
        <f>INDEX(Data!V:V,MATCH($D876,Data!$D:$D,0))</f>
        <v>70011-00002</v>
      </c>
      <c r="W876" s="17" t="str">
        <f>INDEX(Data!W:W,MATCH($D876,Data!$D:$D,0))</f>
        <v>70011-00003</v>
      </c>
      <c r="X876" s="17" t="str">
        <f>INDEX(Data!X:X,MATCH($D876,Data!$D:$D,0))</f>
        <v>70011-00004</v>
      </c>
      <c r="Y876" s="17" t="str">
        <f>INDEX(Data!Y:Y,MATCH($D876,Data!$D:$D,0))</f>
        <v>70011-00005</v>
      </c>
      <c r="Z876" s="17" t="str">
        <f>INDEX(Data!Z:Z,MATCH($D876,Data!$D:$D,0))</f>
        <v/>
      </c>
      <c r="AA876" s="17" t="str">
        <f>INDEX(Data!AA:AA,MATCH($D876,Data!$D:$D,0))</f>
        <v/>
      </c>
      <c r="AB876" s="17" t="str">
        <f>INDEX(Data!AB:AB,MATCH($D876,Data!$D:$D,0))</f>
        <v/>
      </c>
      <c r="AC876" s="17" t="str">
        <f>INDEX(Data!AC:AC,MATCH($D876,Data!$D:$D,0))</f>
        <v>S</v>
      </c>
      <c r="AD876" s="17" t="str">
        <f>INDEX(Data!AD:AD,MATCH($D876,Data!$D:$D,0))</f>
        <v>M</v>
      </c>
      <c r="AE876" s="17" t="str">
        <f>INDEX(Data!AE:AE,MATCH($D876,Data!$D:$D,0))</f>
        <v>L</v>
      </c>
      <c r="AF876" s="17" t="str">
        <f>INDEX(Data!AF:AF,MATCH($D876,Data!$D:$D,0))</f>
        <v>XL</v>
      </c>
      <c r="AG876" s="17" t="str">
        <f>INDEX(Data!AG:AG,MATCH($D876,Data!$D:$D,0))</f>
        <v>2XL</v>
      </c>
      <c r="AH876" s="17" t="str">
        <f>INDEX(Data!AH:AH,MATCH($D876,Data!$D:$D,0))</f>
        <v/>
      </c>
      <c r="AI876" s="17" t="str">
        <f>INDEX(Data!AI:AI,MATCH($D876,Data!$D:$D,0))</f>
        <v/>
      </c>
      <c r="AJ876" s="17" t="str">
        <f>INDEX(Data!AJ:AJ,MATCH($D876,Data!$D:$D,0))</f>
        <v/>
      </c>
      <c r="AK876" s="10">
        <v>199</v>
      </c>
      <c r="AL876" s="10">
        <v>199</v>
      </c>
      <c r="AM876" s="6" t="s">
        <v>475</v>
      </c>
      <c r="AN876" s="6" t="s">
        <v>4239</v>
      </c>
      <c r="AO876" s="6" t="s">
        <v>4240</v>
      </c>
      <c r="AP876" s="6" t="s">
        <v>9436</v>
      </c>
      <c r="AQ876" s="18" t="s">
        <v>9465</v>
      </c>
      <c r="AR876" s="11" t="str">
        <f t="shared" si="211"/>
        <v>2W Distributor Bike</v>
      </c>
      <c r="AS876" s="11" t="str">
        <f t="shared" si="212"/>
        <v>2W Distributor - Moto</v>
      </c>
      <c r="AT876" s="11" t="str">
        <f t="shared" si="213"/>
        <v>2W Distributor</v>
      </c>
      <c r="AU876" s="11" t="str">
        <f t="shared" si="214"/>
        <v>H2</v>
      </c>
      <c r="AV876" s="11" t="str">
        <f t="shared" si="214"/>
        <v>International - Bike</v>
      </c>
      <c r="AW876" s="11" t="str">
        <f t="shared" si="215"/>
        <v>International - Moto</v>
      </c>
      <c r="AX876" s="11" t="str">
        <f t="shared" si="216"/>
        <v>International - AS</v>
      </c>
      <c r="AY876" s="11" t="str">
        <f t="shared" si="216"/>
        <v>International</v>
      </c>
      <c r="AZ876" s="11" t="str">
        <f t="shared" si="216"/>
        <v>International - New</v>
      </c>
      <c r="BA876" s="11" t="str">
        <f t="shared" si="217"/>
        <v>Mecanic Sport</v>
      </c>
      <c r="BB876" s="11" t="str">
        <f t="shared" si="218"/>
        <v>Moto Dealers</v>
      </c>
      <c r="BC876" s="11" t="str">
        <f t="shared" si="218"/>
        <v>Motonet</v>
      </c>
      <c r="BD876" s="11" t="str">
        <f t="shared" si="219"/>
        <v>Pierce AB</v>
      </c>
      <c r="BE876" s="11" t="str">
        <f t="shared" si="220"/>
        <v>Retail</v>
      </c>
      <c r="BF876" s="11" t="str">
        <f t="shared" si="221"/>
        <v>TREK</v>
      </c>
      <c r="BG876" s="11" t="s">
        <v>5900</v>
      </c>
      <c r="BH876" s="11" t="str">
        <f t="shared" si="222"/>
        <v>https://fs.amplifi.io//file?id=465f9d05-df3e-43c9-a360-98ec3da4d972&amp;variant=thumb&amp;extension=png</v>
      </c>
      <c r="BI876" s="11" t="e">
        <v>#N/A</v>
      </c>
      <c r="BJ876" s="11" t="e">
        <v>#N/A</v>
      </c>
      <c r="BK876" s="11" t="e">
        <v>#N/A</v>
      </c>
      <c r="BL876" s="11" t="e">
        <v>#N/A</v>
      </c>
      <c r="BM876" s="11" t="e">
        <v>#N/A</v>
      </c>
      <c r="BN876" s="11" t="e">
        <v>#N/A</v>
      </c>
      <c r="BO876" s="11" t="e">
        <v>#N/A</v>
      </c>
      <c r="BP876" s="11" t="e">
        <v>#N/A</v>
      </c>
      <c r="BQ876" s="11" t="e">
        <v>#N/A</v>
      </c>
      <c r="BR876" s="11" t="e">
        <v>#N/A</v>
      </c>
      <c r="BS876" s="11" t="e">
        <v>#N/A</v>
      </c>
    </row>
    <row r="877" spans="1:71" x14ac:dyDescent="0.2">
      <c r="A877" s="16">
        <f t="shared" si="223"/>
        <v>876</v>
      </c>
      <c r="B877" s="11" t="str">
        <f t="shared" si="225"/>
        <v>70012-00001</v>
      </c>
      <c r="C877" s="11" t="str">
        <f t="shared" si="225"/>
        <v>70012-00001</v>
      </c>
      <c r="D877" s="7" t="s">
        <v>4252</v>
      </c>
      <c r="E877" s="6" t="s">
        <v>139</v>
      </c>
      <c r="F877" s="11" t="s">
        <v>8991</v>
      </c>
      <c r="G877" s="17" t="str">
        <f>INDEX(Data!G:G,MATCH($D877,Data!$D:$D,0))</f>
        <v>TARKA</v>
      </c>
      <c r="H877" s="17" t="str">
        <f>INDEX(Data!H:H,MATCH($D877,Data!$D:$D,0))</f>
        <v>Vest</v>
      </c>
      <c r="I877" s="6" t="s">
        <v>4104</v>
      </c>
      <c r="J877" s="6" t="s">
        <v>5331</v>
      </c>
      <c r="K877" s="6" t="s">
        <v>5333</v>
      </c>
      <c r="L877" s="6" t="s">
        <v>8992</v>
      </c>
      <c r="M877" s="6" t="s">
        <v>4104</v>
      </c>
      <c r="N877" s="6" t="s">
        <v>5398</v>
      </c>
      <c r="O877" s="11"/>
      <c r="P877" s="11"/>
      <c r="Q877" s="6" t="s">
        <v>88</v>
      </c>
      <c r="R877" s="9" t="b">
        <v>1</v>
      </c>
      <c r="S877" s="9" t="b">
        <v>1</v>
      </c>
      <c r="T877" s="6" t="s">
        <v>4252</v>
      </c>
      <c r="U877" s="17" t="str">
        <f>INDEX(Data!U:U,MATCH($D877,Data!$D:$D,0))</f>
        <v>70012-00001</v>
      </c>
      <c r="V877" s="17" t="str">
        <f>INDEX(Data!V:V,MATCH($D877,Data!$D:$D,0))</f>
        <v>70012-00002</v>
      </c>
      <c r="W877" s="17" t="str">
        <f>INDEX(Data!W:W,MATCH($D877,Data!$D:$D,0))</f>
        <v>70012-00003</v>
      </c>
      <c r="X877" s="17" t="str">
        <f>INDEX(Data!X:X,MATCH($D877,Data!$D:$D,0))</f>
        <v>70012-00004</v>
      </c>
      <c r="Y877" s="17" t="str">
        <f>INDEX(Data!Y:Y,MATCH($D877,Data!$D:$D,0))</f>
        <v>70012-00005</v>
      </c>
      <c r="Z877" s="17" t="str">
        <f>INDEX(Data!Z:Z,MATCH($D877,Data!$D:$D,0))</f>
        <v/>
      </c>
      <c r="AA877" s="17" t="str">
        <f>INDEX(Data!AA:AA,MATCH($D877,Data!$D:$D,0))</f>
        <v/>
      </c>
      <c r="AB877" s="17" t="str">
        <f>INDEX(Data!AB:AB,MATCH($D877,Data!$D:$D,0))</f>
        <v/>
      </c>
      <c r="AC877" s="17" t="str">
        <f>INDEX(Data!AC:AC,MATCH($D877,Data!$D:$D,0))</f>
        <v>S</v>
      </c>
      <c r="AD877" s="17" t="str">
        <f>INDEX(Data!AD:AD,MATCH($D877,Data!$D:$D,0))</f>
        <v>M</v>
      </c>
      <c r="AE877" s="17" t="str">
        <f>INDEX(Data!AE:AE,MATCH($D877,Data!$D:$D,0))</f>
        <v>L</v>
      </c>
      <c r="AF877" s="17" t="str">
        <f>INDEX(Data!AF:AF,MATCH($D877,Data!$D:$D,0))</f>
        <v>XL</v>
      </c>
      <c r="AG877" s="17" t="str">
        <f>INDEX(Data!AG:AG,MATCH($D877,Data!$D:$D,0))</f>
        <v>2XL</v>
      </c>
      <c r="AH877" s="17" t="str">
        <f>INDEX(Data!AH:AH,MATCH($D877,Data!$D:$D,0))</f>
        <v/>
      </c>
      <c r="AI877" s="17" t="str">
        <f>INDEX(Data!AI:AI,MATCH($D877,Data!$D:$D,0))</f>
        <v/>
      </c>
      <c r="AJ877" s="17" t="str">
        <f>INDEX(Data!AJ:AJ,MATCH($D877,Data!$D:$D,0))</f>
        <v/>
      </c>
      <c r="AK877" s="10">
        <v>149</v>
      </c>
      <c r="AL877" s="10">
        <v>149</v>
      </c>
      <c r="AM877" s="6" t="s">
        <v>475</v>
      </c>
      <c r="AN877" s="6" t="s">
        <v>4239</v>
      </c>
      <c r="AO877" s="6" t="s">
        <v>4240</v>
      </c>
      <c r="AP877" s="6" t="s">
        <v>9437</v>
      </c>
      <c r="AQ877" s="18" t="s">
        <v>9465</v>
      </c>
      <c r="AR877" s="11" t="str">
        <f t="shared" si="211"/>
        <v>2W Distributor Bike</v>
      </c>
      <c r="AS877" s="11" t="str">
        <f t="shared" si="212"/>
        <v>2W Distributor - Moto</v>
      </c>
      <c r="AT877" s="11" t="str">
        <f t="shared" si="213"/>
        <v>2W Distributor</v>
      </c>
      <c r="AU877" s="11" t="str">
        <f t="shared" si="214"/>
        <v>H2</v>
      </c>
      <c r="AV877" s="11" t="str">
        <f t="shared" si="214"/>
        <v>International - Bike</v>
      </c>
      <c r="AW877" s="11" t="str">
        <f t="shared" si="215"/>
        <v>International - Moto</v>
      </c>
      <c r="AX877" s="11" t="str">
        <f t="shared" si="216"/>
        <v>International - AS</v>
      </c>
      <c r="AY877" s="11" t="str">
        <f t="shared" si="216"/>
        <v>International</v>
      </c>
      <c r="AZ877" s="11" t="str">
        <f t="shared" si="216"/>
        <v>International - New</v>
      </c>
      <c r="BA877" s="11" t="str">
        <f t="shared" si="217"/>
        <v>Mecanic Sport</v>
      </c>
      <c r="BB877" s="11" t="str">
        <f t="shared" si="218"/>
        <v>Moto Dealers</v>
      </c>
      <c r="BC877" s="11" t="str">
        <f t="shared" si="218"/>
        <v>Motonet</v>
      </c>
      <c r="BD877" s="11" t="str">
        <f t="shared" si="219"/>
        <v>Pierce AB</v>
      </c>
      <c r="BE877" s="11" t="str">
        <f t="shared" si="220"/>
        <v>Retail</v>
      </c>
      <c r="BF877" s="11" t="str">
        <f t="shared" si="221"/>
        <v>TREK</v>
      </c>
      <c r="BG877" s="11" t="s">
        <v>5310</v>
      </c>
      <c r="BH877" s="11" t="str">
        <f t="shared" si="222"/>
        <v>https://fs.amplifi.io//file?id=c26b1b46-2fd3-43e5-8ba0-5fe3a1700a74&amp;variant=thumb&amp;extension=png</v>
      </c>
      <c r="BI877" s="11" t="e">
        <v>#N/A</v>
      </c>
      <c r="BJ877" s="11" t="e">
        <v>#N/A</v>
      </c>
      <c r="BK877" s="11" t="e">
        <v>#N/A</v>
      </c>
      <c r="BL877" s="11" t="e">
        <v>#N/A</v>
      </c>
      <c r="BM877" s="11" t="e">
        <v>#N/A</v>
      </c>
      <c r="BN877" s="11" t="e">
        <v>#N/A</v>
      </c>
      <c r="BO877" s="11" t="e">
        <v>#N/A</v>
      </c>
      <c r="BP877" s="11" t="e">
        <v>#N/A</v>
      </c>
      <c r="BQ877" s="11" t="e">
        <v>#N/A</v>
      </c>
      <c r="BR877" s="11" t="e">
        <v>#N/A</v>
      </c>
      <c r="BS877" s="11" t="e">
        <v>#N/A</v>
      </c>
    </row>
    <row r="878" spans="1:71" x14ac:dyDescent="0.2">
      <c r="A878" s="16">
        <f t="shared" si="223"/>
        <v>877</v>
      </c>
      <c r="B878" s="11" t="str">
        <f t="shared" si="225"/>
        <v>80001-00001</v>
      </c>
      <c r="C878" s="11" t="str">
        <f t="shared" si="225"/>
        <v>80001-00001</v>
      </c>
      <c r="D878" s="7" t="s">
        <v>4263</v>
      </c>
      <c r="E878" s="6" t="s">
        <v>208</v>
      </c>
      <c r="F878" s="11" t="s">
        <v>8991</v>
      </c>
      <c r="G878" s="17" t="str">
        <f>INDEX(Data!G:G,MATCH($D878,Data!$D:$D,0))</f>
        <v>AIRCRAFT COMPOSITE</v>
      </c>
      <c r="H878" s="17" t="str">
        <f>INDEX(Data!H:H,MATCH($D878,Data!$D:$D,0))</f>
        <v>Helmet</v>
      </c>
      <c r="I878" s="6" t="s">
        <v>4261</v>
      </c>
      <c r="J878" s="6" t="s">
        <v>5331</v>
      </c>
      <c r="K878" s="6" t="s">
        <v>5333</v>
      </c>
      <c r="L878" s="6" t="s">
        <v>8992</v>
      </c>
      <c r="M878" s="6" t="s">
        <v>5357</v>
      </c>
      <c r="N878" s="6" t="s">
        <v>5399</v>
      </c>
      <c r="O878" s="11"/>
      <c r="P878" s="11"/>
      <c r="Q878" s="6" t="s">
        <v>4262</v>
      </c>
      <c r="R878" s="9" t="b">
        <v>1</v>
      </c>
      <c r="S878" s="9" t="b">
        <v>1</v>
      </c>
      <c r="T878" s="6" t="s">
        <v>4263</v>
      </c>
      <c r="U878" s="17" t="str">
        <f>INDEX(Data!U:U,MATCH($D878,Data!$D:$D,0))</f>
        <v>80001-00001</v>
      </c>
      <c r="V878" s="17" t="str">
        <f>INDEX(Data!V:V,MATCH($D878,Data!$D:$D,0))</f>
        <v>80001-00002</v>
      </c>
      <c r="W878" s="17" t="str">
        <f>INDEX(Data!W:W,MATCH($D878,Data!$D:$D,0))</f>
        <v>80001-00003</v>
      </c>
      <c r="X878" s="17" t="str">
        <f>INDEX(Data!X:X,MATCH($D878,Data!$D:$D,0))</f>
        <v>80001-00004</v>
      </c>
      <c r="Y878" s="17" t="str">
        <f>INDEX(Data!Y:Y,MATCH($D878,Data!$D:$D,0))</f>
        <v>80001-00005</v>
      </c>
      <c r="Z878" s="17" t="str">
        <f>INDEX(Data!Z:Z,MATCH($D878,Data!$D:$D,0))</f>
        <v/>
      </c>
      <c r="AA878" s="17" t="str">
        <f>INDEX(Data!AA:AA,MATCH($D878,Data!$D:$D,0))</f>
        <v/>
      </c>
      <c r="AB878" s="17" t="str">
        <f>INDEX(Data!AB:AB,MATCH($D878,Data!$D:$D,0))</f>
        <v/>
      </c>
      <c r="AC878" s="17" t="str">
        <f>INDEX(Data!AC:AC,MATCH($D878,Data!$D:$D,0))</f>
        <v>XS</v>
      </c>
      <c r="AD878" s="17" t="str">
        <f>INDEX(Data!AD:AD,MATCH($D878,Data!$D:$D,0))</f>
        <v>S</v>
      </c>
      <c r="AE878" s="17" t="str">
        <f>INDEX(Data!AE:AE,MATCH($D878,Data!$D:$D,0))</f>
        <v>M</v>
      </c>
      <c r="AF878" s="17" t="str">
        <f>INDEX(Data!AF:AF,MATCH($D878,Data!$D:$D,0))</f>
        <v>L</v>
      </c>
      <c r="AG878" s="17" t="str">
        <f>INDEX(Data!AG:AG,MATCH($D878,Data!$D:$D,0))</f>
        <v>XL</v>
      </c>
      <c r="AH878" s="17" t="str">
        <f>INDEX(Data!AH:AH,MATCH($D878,Data!$D:$D,0))</f>
        <v/>
      </c>
      <c r="AI878" s="17" t="str">
        <f>INDEX(Data!AI:AI,MATCH($D878,Data!$D:$D,0))</f>
        <v/>
      </c>
      <c r="AJ878" s="17" t="str">
        <f>INDEX(Data!AJ:AJ,MATCH($D878,Data!$D:$D,0))</f>
        <v/>
      </c>
      <c r="AK878" s="10">
        <v>325</v>
      </c>
      <c r="AL878" s="10">
        <v>325</v>
      </c>
      <c r="AM878" s="6" t="s">
        <v>475</v>
      </c>
      <c r="AN878" s="6" t="s">
        <v>9263</v>
      </c>
      <c r="AO878" s="6" t="s">
        <v>4269</v>
      </c>
      <c r="AP878" s="6" t="s">
        <v>4270</v>
      </c>
      <c r="AQ878" s="18" t="s">
        <v>9465</v>
      </c>
      <c r="AR878" s="11" t="str">
        <f t="shared" si="211"/>
        <v>2W Distributor Bike</v>
      </c>
      <c r="AS878" s="11" t="str">
        <f t="shared" si="212"/>
        <v/>
      </c>
      <c r="AT878" s="11" t="str">
        <f t="shared" si="213"/>
        <v>2W Distributor</v>
      </c>
      <c r="AU878" s="11" t="str">
        <f t="shared" si="214"/>
        <v>H2</v>
      </c>
      <c r="AV878" s="11" t="str">
        <f t="shared" si="214"/>
        <v>International - Bike</v>
      </c>
      <c r="AW878" s="11" t="str">
        <f t="shared" si="215"/>
        <v/>
      </c>
      <c r="AX878" s="11" t="str">
        <f t="shared" si="216"/>
        <v>International - AS</v>
      </c>
      <c r="AY878" s="11" t="str">
        <f t="shared" si="216"/>
        <v>International</v>
      </c>
      <c r="AZ878" s="11" t="str">
        <f t="shared" si="216"/>
        <v>International - New</v>
      </c>
      <c r="BA878" s="11" t="str">
        <f t="shared" si="217"/>
        <v/>
      </c>
      <c r="BB878" s="11" t="str">
        <f t="shared" si="218"/>
        <v>Moto Dealers</v>
      </c>
      <c r="BC878" s="11" t="str">
        <f t="shared" si="218"/>
        <v>Motonet</v>
      </c>
      <c r="BD878" s="11" t="str">
        <f t="shared" si="219"/>
        <v/>
      </c>
      <c r="BE878" s="11" t="str">
        <f t="shared" si="220"/>
        <v>Retail</v>
      </c>
      <c r="BF878" s="11" t="str">
        <f t="shared" si="221"/>
        <v>TREK</v>
      </c>
      <c r="BG878" s="11" t="s">
        <v>5901</v>
      </c>
      <c r="BH878" s="11" t="str">
        <f t="shared" si="222"/>
        <v>https://fs.amplifi.io//file?id=54cac5e3-3103-42e6-bea5-5500fa7bc1a8&amp;variant=thumb&amp;extension=png</v>
      </c>
      <c r="BI878" s="11" t="e">
        <v>#N/A</v>
      </c>
      <c r="BJ878" s="11" t="e">
        <v>#N/A</v>
      </c>
      <c r="BK878" s="11" t="e">
        <v>#N/A</v>
      </c>
      <c r="BL878" s="11" t="e">
        <v>#N/A</v>
      </c>
      <c r="BM878" s="11" t="e">
        <v>#N/A</v>
      </c>
      <c r="BN878" s="11" t="e">
        <v>#N/A</v>
      </c>
      <c r="BO878" s="11" t="e">
        <v>#N/A</v>
      </c>
      <c r="BP878" s="11" t="e">
        <v>#N/A</v>
      </c>
      <c r="BQ878" s="11" t="e">
        <v>#N/A</v>
      </c>
      <c r="BR878" s="11" t="e">
        <v>#N/A</v>
      </c>
      <c r="BS878" s="11" t="e">
        <v>#N/A</v>
      </c>
    </row>
    <row r="879" spans="1:71" x14ac:dyDescent="0.2">
      <c r="A879" s="16">
        <f t="shared" si="223"/>
        <v>878</v>
      </c>
      <c r="B879" s="11" t="str">
        <f t="shared" si="225"/>
        <v>80001-00011</v>
      </c>
      <c r="C879" s="11" t="str">
        <f t="shared" si="225"/>
        <v>80001-00011</v>
      </c>
      <c r="D879" s="7" t="s">
        <v>4280</v>
      </c>
      <c r="E879" s="6" t="s">
        <v>208</v>
      </c>
      <c r="F879" s="11" t="s">
        <v>8991</v>
      </c>
      <c r="G879" s="17" t="str">
        <f>INDEX(Data!G:G,MATCH($D879,Data!$D:$D,0))</f>
        <v>AIRCRAFT COMPOSITE</v>
      </c>
      <c r="H879" s="17" t="str">
        <f>INDEX(Data!H:H,MATCH($D879,Data!$D:$D,0))</f>
        <v>Helmet</v>
      </c>
      <c r="I879" s="6" t="s">
        <v>4261</v>
      </c>
      <c r="J879" s="6" t="s">
        <v>5331</v>
      </c>
      <c r="K879" s="6" t="s">
        <v>5333</v>
      </c>
      <c r="L879" s="6" t="s">
        <v>8992</v>
      </c>
      <c r="M879" s="6" t="s">
        <v>5357</v>
      </c>
      <c r="N879" s="6" t="s">
        <v>5399</v>
      </c>
      <c r="O879" s="11"/>
      <c r="P879" s="11"/>
      <c r="Q879" s="6" t="s">
        <v>4279</v>
      </c>
      <c r="R879" s="9" t="b">
        <v>1</v>
      </c>
      <c r="S879" s="9" t="b">
        <v>0</v>
      </c>
      <c r="T879" s="6" t="s">
        <v>4280</v>
      </c>
      <c r="U879" s="17" t="str">
        <f>INDEX(Data!U:U,MATCH($D879,Data!$D:$D,0))</f>
        <v>80001-00011</v>
      </c>
      <c r="V879" s="17" t="str">
        <f>INDEX(Data!V:V,MATCH($D879,Data!$D:$D,0))</f>
        <v>80001-00012</v>
      </c>
      <c r="W879" s="17" t="str">
        <f>INDEX(Data!W:W,MATCH($D879,Data!$D:$D,0))</f>
        <v>80001-00013</v>
      </c>
      <c r="X879" s="17" t="str">
        <f>INDEX(Data!X:X,MATCH($D879,Data!$D:$D,0))</f>
        <v>80001-00014</v>
      </c>
      <c r="Y879" s="17" t="str">
        <f>INDEX(Data!Y:Y,MATCH($D879,Data!$D:$D,0))</f>
        <v>80001-00015</v>
      </c>
      <c r="Z879" s="17" t="str">
        <f>INDEX(Data!Z:Z,MATCH($D879,Data!$D:$D,0))</f>
        <v/>
      </c>
      <c r="AA879" s="17" t="str">
        <f>INDEX(Data!AA:AA,MATCH($D879,Data!$D:$D,0))</f>
        <v/>
      </c>
      <c r="AB879" s="17" t="str">
        <f>INDEX(Data!AB:AB,MATCH($D879,Data!$D:$D,0))</f>
        <v/>
      </c>
      <c r="AC879" s="17" t="str">
        <f>INDEX(Data!AC:AC,MATCH($D879,Data!$D:$D,0))</f>
        <v>XS</v>
      </c>
      <c r="AD879" s="17" t="str">
        <f>INDEX(Data!AD:AD,MATCH($D879,Data!$D:$D,0))</f>
        <v>S</v>
      </c>
      <c r="AE879" s="17" t="str">
        <f>INDEX(Data!AE:AE,MATCH($D879,Data!$D:$D,0))</f>
        <v>M</v>
      </c>
      <c r="AF879" s="17" t="str">
        <f>INDEX(Data!AF:AF,MATCH($D879,Data!$D:$D,0))</f>
        <v>L</v>
      </c>
      <c r="AG879" s="17" t="str">
        <f>INDEX(Data!AG:AG,MATCH($D879,Data!$D:$D,0))</f>
        <v>XL</v>
      </c>
      <c r="AH879" s="17" t="str">
        <f>INDEX(Data!AH:AH,MATCH($D879,Data!$D:$D,0))</f>
        <v/>
      </c>
      <c r="AI879" s="17" t="str">
        <f>INDEX(Data!AI:AI,MATCH($D879,Data!$D:$D,0))</f>
        <v/>
      </c>
      <c r="AJ879" s="17" t="str">
        <f>INDEX(Data!AJ:AJ,MATCH($D879,Data!$D:$D,0))</f>
        <v/>
      </c>
      <c r="AK879" s="10">
        <v>325</v>
      </c>
      <c r="AL879" s="10">
        <v>325</v>
      </c>
      <c r="AM879" s="6" t="s">
        <v>475</v>
      </c>
      <c r="AN879" s="6" t="s">
        <v>9263</v>
      </c>
      <c r="AO879" s="6" t="s">
        <v>4269</v>
      </c>
      <c r="AP879" s="6" t="s">
        <v>4270</v>
      </c>
      <c r="AQ879" s="18" t="s">
        <v>9465</v>
      </c>
      <c r="AR879" s="11" t="str">
        <f t="shared" si="211"/>
        <v>2W Distributor Bike</v>
      </c>
      <c r="AS879" s="11" t="str">
        <f t="shared" si="212"/>
        <v/>
      </c>
      <c r="AT879" s="11" t="str">
        <f t="shared" si="213"/>
        <v>2W Distributor</v>
      </c>
      <c r="AU879" s="11" t="str">
        <f t="shared" si="214"/>
        <v>H2</v>
      </c>
      <c r="AV879" s="11" t="str">
        <f t="shared" si="214"/>
        <v>International - Bike</v>
      </c>
      <c r="AW879" s="11" t="str">
        <f t="shared" si="215"/>
        <v/>
      </c>
      <c r="AX879" s="11" t="str">
        <f t="shared" si="216"/>
        <v>International - AS</v>
      </c>
      <c r="AY879" s="11" t="str">
        <f t="shared" si="216"/>
        <v>International</v>
      </c>
      <c r="AZ879" s="11" t="str">
        <f t="shared" si="216"/>
        <v>International - New</v>
      </c>
      <c r="BA879" s="11" t="str">
        <f t="shared" si="217"/>
        <v/>
      </c>
      <c r="BB879" s="11" t="str">
        <f t="shared" si="218"/>
        <v>Moto Dealers</v>
      </c>
      <c r="BC879" s="11" t="str">
        <f t="shared" si="218"/>
        <v>Motonet</v>
      </c>
      <c r="BD879" s="11" t="str">
        <f t="shared" si="219"/>
        <v/>
      </c>
      <c r="BE879" s="11" t="str">
        <f t="shared" si="220"/>
        <v>Retail</v>
      </c>
      <c r="BF879" s="11" t="str">
        <f t="shared" si="221"/>
        <v>TREK</v>
      </c>
      <c r="BG879" s="11" t="s">
        <v>5903</v>
      </c>
      <c r="BH879" s="11" t="str">
        <f t="shared" si="222"/>
        <v>https://fs.amplifi.io//file?id=283a56f4-8ed5-4222-b430-107bcab0fa0f&amp;variant=thumb&amp;extension=png</v>
      </c>
      <c r="BI879" s="11" t="e">
        <v>#N/A</v>
      </c>
      <c r="BJ879" s="11" t="e">
        <v>#N/A</v>
      </c>
      <c r="BK879" s="11" t="e">
        <v>#N/A</v>
      </c>
      <c r="BL879" s="11" t="e">
        <v>#N/A</v>
      </c>
      <c r="BM879" s="11" t="e">
        <v>#N/A</v>
      </c>
      <c r="BN879" s="11" t="e">
        <v>#N/A</v>
      </c>
      <c r="BO879" s="11" t="e">
        <v>#N/A</v>
      </c>
      <c r="BP879" s="11" t="e">
        <v>#N/A</v>
      </c>
      <c r="BQ879" s="11" t="e">
        <v>#N/A</v>
      </c>
      <c r="BR879" s="11" t="e">
        <v>#N/A</v>
      </c>
      <c r="BS879" s="11" t="e">
        <v>#N/A</v>
      </c>
    </row>
    <row r="880" spans="1:71" x14ac:dyDescent="0.2">
      <c r="A880" s="16">
        <f t="shared" si="223"/>
        <v>879</v>
      </c>
      <c r="B880" s="11" t="str">
        <f t="shared" si="225"/>
        <v>80001-00026</v>
      </c>
      <c r="C880" s="11" t="str">
        <f t="shared" si="225"/>
        <v>80001-00026</v>
      </c>
      <c r="D880" s="7" t="s">
        <v>8887</v>
      </c>
      <c r="E880" s="6" t="s">
        <v>208</v>
      </c>
      <c r="F880" s="11" t="s">
        <v>8991</v>
      </c>
      <c r="G880" s="17" t="str">
        <f>INDEX(Data!G:G,MATCH($D880,Data!$D:$D,0))</f>
        <v>AIRCRAFT COMPOSITE</v>
      </c>
      <c r="H880" s="17" t="str">
        <f>INDEX(Data!H:H,MATCH($D880,Data!$D:$D,0))</f>
        <v>Helmet</v>
      </c>
      <c r="I880" s="6" t="s">
        <v>4261</v>
      </c>
      <c r="J880" s="6" t="s">
        <v>5331</v>
      </c>
      <c r="K880" s="6" t="s">
        <v>8991</v>
      </c>
      <c r="L880" s="6" t="s">
        <v>8991</v>
      </c>
      <c r="M880" s="6" t="s">
        <v>5357</v>
      </c>
      <c r="N880" s="6" t="s">
        <v>5399</v>
      </c>
      <c r="O880" s="11"/>
      <c r="P880" s="11"/>
      <c r="Q880" s="6" t="s">
        <v>9176</v>
      </c>
      <c r="R880" s="9" t="b">
        <v>0</v>
      </c>
      <c r="S880" s="9" t="b">
        <v>0</v>
      </c>
      <c r="T880" s="6" t="s">
        <v>8887</v>
      </c>
      <c r="U880" s="17" t="str">
        <f>INDEX(Data!U:U,MATCH($D880,Data!$D:$D,0))</f>
        <v>80001-00026</v>
      </c>
      <c r="V880" s="17" t="str">
        <f>INDEX(Data!V:V,MATCH($D880,Data!$D:$D,0))</f>
        <v>80001-00027</v>
      </c>
      <c r="W880" s="17" t="str">
        <f>INDEX(Data!W:W,MATCH($D880,Data!$D:$D,0))</f>
        <v>80001-00028</v>
      </c>
      <c r="X880" s="17" t="str">
        <f>INDEX(Data!X:X,MATCH($D880,Data!$D:$D,0))</f>
        <v>80001-00029</v>
      </c>
      <c r="Y880" s="17" t="str">
        <f>INDEX(Data!Y:Y,MATCH($D880,Data!$D:$D,0))</f>
        <v>80001-00030</v>
      </c>
      <c r="Z880" s="17" t="str">
        <f>INDEX(Data!Z:Z,MATCH($D880,Data!$D:$D,0))</f>
        <v/>
      </c>
      <c r="AA880" s="17" t="str">
        <f>INDEX(Data!AA:AA,MATCH($D880,Data!$D:$D,0))</f>
        <v/>
      </c>
      <c r="AB880" s="17" t="str">
        <f>INDEX(Data!AB:AB,MATCH($D880,Data!$D:$D,0))</f>
        <v/>
      </c>
      <c r="AC880" s="17" t="str">
        <f>INDEX(Data!AC:AC,MATCH($D880,Data!$D:$D,0))</f>
        <v>XS</v>
      </c>
      <c r="AD880" s="17" t="str">
        <f>INDEX(Data!AD:AD,MATCH($D880,Data!$D:$D,0))</f>
        <v>S</v>
      </c>
      <c r="AE880" s="17" t="str">
        <f>INDEX(Data!AE:AE,MATCH($D880,Data!$D:$D,0))</f>
        <v>M</v>
      </c>
      <c r="AF880" s="17" t="str">
        <f>INDEX(Data!AF:AF,MATCH($D880,Data!$D:$D,0))</f>
        <v>L</v>
      </c>
      <c r="AG880" s="17" t="str">
        <f>INDEX(Data!AG:AG,MATCH($D880,Data!$D:$D,0))</f>
        <v>XL</v>
      </c>
      <c r="AH880" s="17" t="str">
        <f>INDEX(Data!AH:AH,MATCH($D880,Data!$D:$D,0))</f>
        <v/>
      </c>
      <c r="AI880" s="17" t="str">
        <f>INDEX(Data!AI:AI,MATCH($D880,Data!$D:$D,0))</f>
        <v/>
      </c>
      <c r="AJ880" s="17" t="str">
        <f>INDEX(Data!AJ:AJ,MATCH($D880,Data!$D:$D,0))</f>
        <v/>
      </c>
      <c r="AK880" s="10">
        <v>325</v>
      </c>
      <c r="AL880" s="10">
        <v>325</v>
      </c>
      <c r="AM880" s="6" t="s">
        <v>475</v>
      </c>
      <c r="AN880" s="6" t="s">
        <v>9263</v>
      </c>
      <c r="AO880" s="6" t="s">
        <v>4269</v>
      </c>
      <c r="AP880" s="6" t="s">
        <v>4270</v>
      </c>
      <c r="AQ880" s="18" t="s">
        <v>9465</v>
      </c>
      <c r="AR880" s="11" t="str">
        <f t="shared" si="211"/>
        <v>2W Distributor Bike</v>
      </c>
      <c r="AS880" s="11" t="str">
        <f t="shared" si="212"/>
        <v/>
      </c>
      <c r="AT880" s="11" t="str">
        <f t="shared" si="213"/>
        <v>2W Distributor</v>
      </c>
      <c r="AU880" s="11" t="str">
        <f t="shared" si="214"/>
        <v>H2</v>
      </c>
      <c r="AV880" s="11" t="str">
        <f t="shared" si="214"/>
        <v>International - Bike</v>
      </c>
      <c r="AW880" s="11" t="str">
        <f t="shared" si="215"/>
        <v/>
      </c>
      <c r="AX880" s="11" t="str">
        <f t="shared" si="216"/>
        <v>International - AS</v>
      </c>
      <c r="AY880" s="11" t="str">
        <f t="shared" si="216"/>
        <v>International</v>
      </c>
      <c r="AZ880" s="11" t="str">
        <f t="shared" si="216"/>
        <v>International - New</v>
      </c>
      <c r="BA880" s="11" t="str">
        <f t="shared" si="217"/>
        <v/>
      </c>
      <c r="BB880" s="11" t="str">
        <f t="shared" si="218"/>
        <v>Moto Dealers</v>
      </c>
      <c r="BC880" s="11" t="str">
        <f t="shared" si="218"/>
        <v>Motonet</v>
      </c>
      <c r="BD880" s="11" t="str">
        <f t="shared" si="219"/>
        <v/>
      </c>
      <c r="BE880" s="11" t="str">
        <f t="shared" si="220"/>
        <v>Retail</v>
      </c>
      <c r="BF880" s="11" t="str">
        <f t="shared" si="221"/>
        <v>TREK</v>
      </c>
      <c r="BG880" s="11" t="e">
        <v>#N/A</v>
      </c>
      <c r="BH880" s="11" t="e">
        <f t="shared" si="222"/>
        <v>#N/A</v>
      </c>
      <c r="BI880" s="11"/>
      <c r="BJ880" s="11"/>
      <c r="BK880" s="11"/>
      <c r="BL880" s="11"/>
      <c r="BM880" s="11"/>
      <c r="BN880" s="11"/>
      <c r="BO880" s="11"/>
      <c r="BP880" s="11"/>
      <c r="BQ880" s="11"/>
      <c r="BR880" s="11"/>
      <c r="BS880" s="11"/>
    </row>
    <row r="881" spans="1:71" x14ac:dyDescent="0.2">
      <c r="A881" s="16">
        <f t="shared" si="223"/>
        <v>880</v>
      </c>
      <c r="B881" s="11" t="str">
        <f t="shared" si="225"/>
        <v>80001-00031</v>
      </c>
      <c r="C881" s="11" t="str">
        <f t="shared" si="225"/>
        <v>80001-00031</v>
      </c>
      <c r="D881" s="7" t="s">
        <v>8892</v>
      </c>
      <c r="E881" s="6" t="s">
        <v>208</v>
      </c>
      <c r="F881" s="11" t="s">
        <v>8991</v>
      </c>
      <c r="G881" s="17" t="str">
        <f>INDEX(Data!G:G,MATCH($D881,Data!$D:$D,0))</f>
        <v>AIRCRAFT COMPOSITE</v>
      </c>
      <c r="H881" s="17" t="str">
        <f>INDEX(Data!H:H,MATCH($D881,Data!$D:$D,0))</f>
        <v>Helmet</v>
      </c>
      <c r="I881" s="6" t="s">
        <v>4261</v>
      </c>
      <c r="J881" s="6" t="s">
        <v>5331</v>
      </c>
      <c r="K881" s="6" t="s">
        <v>8991</v>
      </c>
      <c r="L881" s="6" t="s">
        <v>8991</v>
      </c>
      <c r="M881" s="6" t="s">
        <v>5357</v>
      </c>
      <c r="N881" s="6" t="s">
        <v>5399</v>
      </c>
      <c r="O881" s="11"/>
      <c r="P881" s="11"/>
      <c r="Q881" s="6" t="s">
        <v>9177</v>
      </c>
      <c r="R881" s="9" t="b">
        <v>0</v>
      </c>
      <c r="S881" s="9" t="b">
        <v>0</v>
      </c>
      <c r="T881" s="6" t="s">
        <v>8892</v>
      </c>
      <c r="U881" s="17" t="str">
        <f>INDEX(Data!U:U,MATCH($D881,Data!$D:$D,0))</f>
        <v>80001-00031</v>
      </c>
      <c r="V881" s="17" t="str">
        <f>INDEX(Data!V:V,MATCH($D881,Data!$D:$D,0))</f>
        <v>80001-00032</v>
      </c>
      <c r="W881" s="17" t="str">
        <f>INDEX(Data!W:W,MATCH($D881,Data!$D:$D,0))</f>
        <v>80001-00033</v>
      </c>
      <c r="X881" s="17" t="str">
        <f>INDEX(Data!X:X,MATCH($D881,Data!$D:$D,0))</f>
        <v>80001-00034</v>
      </c>
      <c r="Y881" s="17" t="str">
        <f>INDEX(Data!Y:Y,MATCH($D881,Data!$D:$D,0))</f>
        <v>80001-00035</v>
      </c>
      <c r="Z881" s="17" t="str">
        <f>INDEX(Data!Z:Z,MATCH($D881,Data!$D:$D,0))</f>
        <v/>
      </c>
      <c r="AA881" s="17" t="str">
        <f>INDEX(Data!AA:AA,MATCH($D881,Data!$D:$D,0))</f>
        <v/>
      </c>
      <c r="AB881" s="17" t="str">
        <f>INDEX(Data!AB:AB,MATCH($D881,Data!$D:$D,0))</f>
        <v/>
      </c>
      <c r="AC881" s="17" t="str">
        <f>INDEX(Data!AC:AC,MATCH($D881,Data!$D:$D,0))</f>
        <v>XS</v>
      </c>
      <c r="AD881" s="17" t="str">
        <f>INDEX(Data!AD:AD,MATCH($D881,Data!$D:$D,0))</f>
        <v>S</v>
      </c>
      <c r="AE881" s="17" t="str">
        <f>INDEX(Data!AE:AE,MATCH($D881,Data!$D:$D,0))</f>
        <v>M</v>
      </c>
      <c r="AF881" s="17" t="str">
        <f>INDEX(Data!AF:AF,MATCH($D881,Data!$D:$D,0))</f>
        <v>L</v>
      </c>
      <c r="AG881" s="17" t="str">
        <f>INDEX(Data!AG:AG,MATCH($D881,Data!$D:$D,0))</f>
        <v>XL</v>
      </c>
      <c r="AH881" s="17" t="str">
        <f>INDEX(Data!AH:AH,MATCH($D881,Data!$D:$D,0))</f>
        <v/>
      </c>
      <c r="AI881" s="17" t="str">
        <f>INDEX(Data!AI:AI,MATCH($D881,Data!$D:$D,0))</f>
        <v/>
      </c>
      <c r="AJ881" s="17" t="str">
        <f>INDEX(Data!AJ:AJ,MATCH($D881,Data!$D:$D,0))</f>
        <v/>
      </c>
      <c r="AK881" s="10">
        <v>325</v>
      </c>
      <c r="AL881" s="10">
        <v>325</v>
      </c>
      <c r="AM881" s="6" t="s">
        <v>475</v>
      </c>
      <c r="AN881" s="6" t="s">
        <v>9263</v>
      </c>
      <c r="AO881" s="6" t="s">
        <v>4269</v>
      </c>
      <c r="AP881" s="6" t="s">
        <v>4270</v>
      </c>
      <c r="AQ881" s="18" t="s">
        <v>9465</v>
      </c>
      <c r="AR881" s="11" t="str">
        <f t="shared" si="211"/>
        <v>2W Distributor Bike</v>
      </c>
      <c r="AS881" s="11" t="str">
        <f t="shared" si="212"/>
        <v/>
      </c>
      <c r="AT881" s="11" t="str">
        <f t="shared" si="213"/>
        <v>2W Distributor</v>
      </c>
      <c r="AU881" s="11" t="str">
        <f t="shared" si="214"/>
        <v>H2</v>
      </c>
      <c r="AV881" s="11" t="str">
        <f t="shared" si="214"/>
        <v>International - Bike</v>
      </c>
      <c r="AW881" s="11" t="str">
        <f t="shared" si="215"/>
        <v/>
      </c>
      <c r="AX881" s="11" t="str">
        <f t="shared" si="216"/>
        <v>International - AS</v>
      </c>
      <c r="AY881" s="11" t="str">
        <f t="shared" si="216"/>
        <v>International</v>
      </c>
      <c r="AZ881" s="11" t="str">
        <f t="shared" si="216"/>
        <v>International - New</v>
      </c>
      <c r="BA881" s="11" t="str">
        <f t="shared" si="217"/>
        <v/>
      </c>
      <c r="BB881" s="11" t="str">
        <f t="shared" si="218"/>
        <v>Moto Dealers</v>
      </c>
      <c r="BC881" s="11" t="str">
        <f t="shared" si="218"/>
        <v>Motonet</v>
      </c>
      <c r="BD881" s="11" t="str">
        <f t="shared" si="219"/>
        <v/>
      </c>
      <c r="BE881" s="11" t="str">
        <f t="shared" si="220"/>
        <v>Retail</v>
      </c>
      <c r="BF881" s="11" t="str">
        <f t="shared" si="221"/>
        <v>TREK</v>
      </c>
      <c r="BG881" s="11" t="e">
        <v>#N/A</v>
      </c>
      <c r="BH881" s="11" t="e">
        <f t="shared" si="222"/>
        <v>#N/A</v>
      </c>
      <c r="BI881" s="11"/>
      <c r="BJ881" s="11"/>
      <c r="BK881" s="11"/>
      <c r="BL881" s="11"/>
      <c r="BM881" s="11"/>
      <c r="BN881" s="11"/>
      <c r="BO881" s="11"/>
      <c r="BP881" s="11"/>
      <c r="BQ881" s="11"/>
      <c r="BR881" s="11"/>
      <c r="BS881" s="11"/>
    </row>
    <row r="882" spans="1:71" x14ac:dyDescent="0.2">
      <c r="A882" s="16">
        <f t="shared" si="223"/>
        <v>881</v>
      </c>
      <c r="B882" s="11" t="str">
        <f t="shared" ref="B882:C901" si="226">C882</f>
        <v>80002-00001</v>
      </c>
      <c r="C882" s="11" t="str">
        <f t="shared" si="226"/>
        <v>80002-00001</v>
      </c>
      <c r="D882" s="7" t="s">
        <v>4288</v>
      </c>
      <c r="E882" s="6" t="s">
        <v>208</v>
      </c>
      <c r="F882" s="11" t="s">
        <v>8991</v>
      </c>
      <c r="G882" s="17" t="str">
        <f>INDEX(Data!G:G,MATCH($D882,Data!$D:$D,0))</f>
        <v>AIRCRAFT 2</v>
      </c>
      <c r="H882" s="17" t="str">
        <f>INDEX(Data!H:H,MATCH($D882,Data!$D:$D,0))</f>
        <v>Helmet</v>
      </c>
      <c r="I882" s="6" t="s">
        <v>4261</v>
      </c>
      <c r="J882" s="6" t="s">
        <v>5331</v>
      </c>
      <c r="K882" s="6" t="s">
        <v>5333</v>
      </c>
      <c r="L882" s="6" t="s">
        <v>8992</v>
      </c>
      <c r="M882" s="6" t="s">
        <v>5357</v>
      </c>
      <c r="N882" s="6" t="s">
        <v>5399</v>
      </c>
      <c r="O882" s="11"/>
      <c r="P882" s="11"/>
      <c r="Q882" s="6" t="s">
        <v>88</v>
      </c>
      <c r="R882" s="9" t="b">
        <v>1</v>
      </c>
      <c r="S882" s="9" t="b">
        <v>1</v>
      </c>
      <c r="T882" s="6" t="s">
        <v>4288</v>
      </c>
      <c r="U882" s="17" t="str">
        <f>INDEX(Data!U:U,MATCH($D882,Data!$D:$D,0))</f>
        <v>80002-00001</v>
      </c>
      <c r="V882" s="17" t="str">
        <f>INDEX(Data!V:V,MATCH($D882,Data!$D:$D,0))</f>
        <v>80002-00002</v>
      </c>
      <c r="W882" s="17" t="str">
        <f>INDEX(Data!W:W,MATCH($D882,Data!$D:$D,0))</f>
        <v>80002-00003</v>
      </c>
      <c r="X882" s="17" t="str">
        <f>INDEX(Data!X:X,MATCH($D882,Data!$D:$D,0))</f>
        <v>80002-00004</v>
      </c>
      <c r="Y882" s="17" t="str">
        <f>INDEX(Data!Y:Y,MATCH($D882,Data!$D:$D,0))</f>
        <v/>
      </c>
      <c r="Z882" s="17" t="str">
        <f>INDEX(Data!Z:Z,MATCH($D882,Data!$D:$D,0))</f>
        <v/>
      </c>
      <c r="AA882" s="17" t="str">
        <f>INDEX(Data!AA:AA,MATCH($D882,Data!$D:$D,0))</f>
        <v/>
      </c>
      <c r="AB882" s="17" t="str">
        <f>INDEX(Data!AB:AB,MATCH($D882,Data!$D:$D,0))</f>
        <v/>
      </c>
      <c r="AC882" s="17" t="str">
        <f>INDEX(Data!AC:AC,MATCH($D882,Data!$D:$D,0))</f>
        <v>S</v>
      </c>
      <c r="AD882" s="17" t="str">
        <f>INDEX(Data!AD:AD,MATCH($D882,Data!$D:$D,0))</f>
        <v>M</v>
      </c>
      <c r="AE882" s="17" t="str">
        <f>INDEX(Data!AE:AE,MATCH($D882,Data!$D:$D,0))</f>
        <v>L</v>
      </c>
      <c r="AF882" s="17" t="str">
        <f>INDEX(Data!AF:AF,MATCH($D882,Data!$D:$D,0))</f>
        <v>XL</v>
      </c>
      <c r="AG882" s="17" t="str">
        <f>INDEX(Data!AG:AG,MATCH($D882,Data!$D:$D,0))</f>
        <v/>
      </c>
      <c r="AH882" s="17" t="str">
        <f>INDEX(Data!AH:AH,MATCH($D882,Data!$D:$D,0))</f>
        <v/>
      </c>
      <c r="AI882" s="17" t="str">
        <f>INDEX(Data!AI:AI,MATCH($D882,Data!$D:$D,0))</f>
        <v/>
      </c>
      <c r="AJ882" s="17" t="str">
        <f>INDEX(Data!AJ:AJ,MATCH($D882,Data!$D:$D,0))</f>
        <v/>
      </c>
      <c r="AK882" s="10">
        <v>400</v>
      </c>
      <c r="AL882" s="10">
        <v>400</v>
      </c>
      <c r="AM882" s="6" t="s">
        <v>475</v>
      </c>
      <c r="AN882" s="6" t="s">
        <v>9264</v>
      </c>
      <c r="AO882" s="6" t="s">
        <v>4293</v>
      </c>
      <c r="AP882" s="6" t="s">
        <v>9438</v>
      </c>
      <c r="AQ882" s="18" t="s">
        <v>9465</v>
      </c>
      <c r="AR882" s="11" t="str">
        <f t="shared" si="211"/>
        <v>2W Distributor Bike</v>
      </c>
      <c r="AS882" s="11" t="str">
        <f t="shared" si="212"/>
        <v/>
      </c>
      <c r="AT882" s="11" t="str">
        <f t="shared" si="213"/>
        <v>2W Distributor</v>
      </c>
      <c r="AU882" s="11" t="str">
        <f t="shared" si="214"/>
        <v>H2</v>
      </c>
      <c r="AV882" s="11" t="str">
        <f t="shared" si="214"/>
        <v>International - Bike</v>
      </c>
      <c r="AW882" s="11" t="str">
        <f t="shared" si="215"/>
        <v/>
      </c>
      <c r="AX882" s="11" t="str">
        <f t="shared" si="216"/>
        <v>International - AS</v>
      </c>
      <c r="AY882" s="11" t="str">
        <f t="shared" si="216"/>
        <v>International</v>
      </c>
      <c r="AZ882" s="11" t="str">
        <f t="shared" si="216"/>
        <v>International - New</v>
      </c>
      <c r="BA882" s="11" t="str">
        <f t="shared" si="217"/>
        <v/>
      </c>
      <c r="BB882" s="11" t="str">
        <f t="shared" si="218"/>
        <v>Moto Dealers</v>
      </c>
      <c r="BC882" s="11" t="str">
        <f t="shared" si="218"/>
        <v>Motonet</v>
      </c>
      <c r="BD882" s="11" t="str">
        <f t="shared" si="219"/>
        <v/>
      </c>
      <c r="BE882" s="11" t="str">
        <f t="shared" si="220"/>
        <v>Retail</v>
      </c>
      <c r="BF882" s="11" t="str">
        <f t="shared" si="221"/>
        <v>TREK</v>
      </c>
      <c r="BG882" s="11" t="s">
        <v>5311</v>
      </c>
      <c r="BH882" s="11" t="str">
        <f t="shared" si="222"/>
        <v>https://fs.amplifi.io//file?id=5d504cb7-2211-4800-9b3d-a943e1a3aa1f&amp;variant=thumb&amp;extension=png</v>
      </c>
      <c r="BI882" s="11" t="e">
        <v>#N/A</v>
      </c>
      <c r="BJ882" s="11" t="e">
        <v>#N/A</v>
      </c>
      <c r="BK882" s="11" t="e">
        <v>#N/A</v>
      </c>
      <c r="BL882" s="11" t="e">
        <v>#N/A</v>
      </c>
      <c r="BM882" s="11" t="e">
        <v>#N/A</v>
      </c>
      <c r="BN882" s="11" t="e">
        <v>#N/A</v>
      </c>
      <c r="BO882" s="11" t="e">
        <v>#N/A</v>
      </c>
      <c r="BP882" s="11" t="e">
        <v>#N/A</v>
      </c>
      <c r="BQ882" s="11" t="e">
        <v>#N/A</v>
      </c>
      <c r="BR882" s="11" t="e">
        <v>#N/A</v>
      </c>
      <c r="BS882" s="11" t="e">
        <v>#N/A</v>
      </c>
    </row>
    <row r="883" spans="1:71" x14ac:dyDescent="0.2">
      <c r="A883" s="16">
        <f t="shared" si="223"/>
        <v>882</v>
      </c>
      <c r="B883" s="11" t="str">
        <f t="shared" si="226"/>
        <v>80002-00005</v>
      </c>
      <c r="C883" s="11" t="str">
        <f t="shared" si="226"/>
        <v>80002-00005</v>
      </c>
      <c r="D883" s="7" t="s">
        <v>4296</v>
      </c>
      <c r="E883" s="6" t="s">
        <v>208</v>
      </c>
      <c r="F883" s="11" t="s">
        <v>8991</v>
      </c>
      <c r="G883" s="17" t="str">
        <f>INDEX(Data!G:G,MATCH($D883,Data!$D:$D,0))</f>
        <v>AIRCRAFT 2</v>
      </c>
      <c r="H883" s="17" t="str">
        <f>INDEX(Data!H:H,MATCH($D883,Data!$D:$D,0))</f>
        <v>Helmet</v>
      </c>
      <c r="I883" s="6" t="s">
        <v>4261</v>
      </c>
      <c r="J883" s="6" t="s">
        <v>5331</v>
      </c>
      <c r="K883" s="6" t="s">
        <v>5333</v>
      </c>
      <c r="L883" s="6" t="s">
        <v>8992</v>
      </c>
      <c r="M883" s="6" t="s">
        <v>5357</v>
      </c>
      <c r="N883" s="6" t="s">
        <v>5399</v>
      </c>
      <c r="O883" s="11"/>
      <c r="P883" s="11"/>
      <c r="Q883" s="6" t="s">
        <v>118</v>
      </c>
      <c r="R883" s="9" t="b">
        <v>1</v>
      </c>
      <c r="S883" s="9" t="b">
        <v>1</v>
      </c>
      <c r="T883" s="6" t="s">
        <v>4296</v>
      </c>
      <c r="U883" s="17" t="str">
        <f>INDEX(Data!U:U,MATCH($D883,Data!$D:$D,0))</f>
        <v>80002-00005</v>
      </c>
      <c r="V883" s="17" t="str">
        <f>INDEX(Data!V:V,MATCH($D883,Data!$D:$D,0))</f>
        <v>80002-00006</v>
      </c>
      <c r="W883" s="17" t="str">
        <f>INDEX(Data!W:W,MATCH($D883,Data!$D:$D,0))</f>
        <v>80002-00007</v>
      </c>
      <c r="X883" s="17" t="str">
        <f>INDEX(Data!X:X,MATCH($D883,Data!$D:$D,0))</f>
        <v>80002-00008</v>
      </c>
      <c r="Y883" s="17" t="str">
        <f>INDEX(Data!Y:Y,MATCH($D883,Data!$D:$D,0))</f>
        <v/>
      </c>
      <c r="Z883" s="17" t="str">
        <f>INDEX(Data!Z:Z,MATCH($D883,Data!$D:$D,0))</f>
        <v/>
      </c>
      <c r="AA883" s="17" t="str">
        <f>INDEX(Data!AA:AA,MATCH($D883,Data!$D:$D,0))</f>
        <v/>
      </c>
      <c r="AB883" s="17" t="str">
        <f>INDEX(Data!AB:AB,MATCH($D883,Data!$D:$D,0))</f>
        <v/>
      </c>
      <c r="AC883" s="17" t="str">
        <f>INDEX(Data!AC:AC,MATCH($D883,Data!$D:$D,0))</f>
        <v>S</v>
      </c>
      <c r="AD883" s="17" t="str">
        <f>INDEX(Data!AD:AD,MATCH($D883,Data!$D:$D,0))</f>
        <v>M</v>
      </c>
      <c r="AE883" s="17" t="str">
        <f>INDEX(Data!AE:AE,MATCH($D883,Data!$D:$D,0))</f>
        <v>L</v>
      </c>
      <c r="AF883" s="17" t="str">
        <f>INDEX(Data!AF:AF,MATCH($D883,Data!$D:$D,0))</f>
        <v>XL</v>
      </c>
      <c r="AG883" s="17" t="str">
        <f>INDEX(Data!AG:AG,MATCH($D883,Data!$D:$D,0))</f>
        <v/>
      </c>
      <c r="AH883" s="17" t="str">
        <f>INDEX(Data!AH:AH,MATCH($D883,Data!$D:$D,0))</f>
        <v/>
      </c>
      <c r="AI883" s="17" t="str">
        <f>INDEX(Data!AI:AI,MATCH($D883,Data!$D:$D,0))</f>
        <v/>
      </c>
      <c r="AJ883" s="17" t="str">
        <f>INDEX(Data!AJ:AJ,MATCH($D883,Data!$D:$D,0))</f>
        <v/>
      </c>
      <c r="AK883" s="10">
        <v>400</v>
      </c>
      <c r="AL883" s="10">
        <v>400</v>
      </c>
      <c r="AM883" s="6" t="s">
        <v>475</v>
      </c>
      <c r="AN883" s="6" t="s">
        <v>9264</v>
      </c>
      <c r="AO883" s="6" t="s">
        <v>4293</v>
      </c>
      <c r="AP883" s="6" t="s">
        <v>9438</v>
      </c>
      <c r="AQ883" s="18" t="s">
        <v>9465</v>
      </c>
      <c r="AR883" s="11" t="str">
        <f t="shared" si="211"/>
        <v>2W Distributor Bike</v>
      </c>
      <c r="AS883" s="11" t="str">
        <f t="shared" si="212"/>
        <v/>
      </c>
      <c r="AT883" s="11" t="str">
        <f t="shared" si="213"/>
        <v>2W Distributor</v>
      </c>
      <c r="AU883" s="11" t="str">
        <f t="shared" si="214"/>
        <v>H2</v>
      </c>
      <c r="AV883" s="11" t="str">
        <f t="shared" si="214"/>
        <v>International - Bike</v>
      </c>
      <c r="AW883" s="11" t="str">
        <f t="shared" si="215"/>
        <v/>
      </c>
      <c r="AX883" s="11" t="str">
        <f t="shared" si="216"/>
        <v>International - AS</v>
      </c>
      <c r="AY883" s="11" t="str">
        <f t="shared" si="216"/>
        <v>International</v>
      </c>
      <c r="AZ883" s="11" t="str">
        <f t="shared" si="216"/>
        <v>International - New</v>
      </c>
      <c r="BA883" s="11" t="str">
        <f t="shared" si="217"/>
        <v/>
      </c>
      <c r="BB883" s="11" t="str">
        <f t="shared" si="218"/>
        <v>Moto Dealers</v>
      </c>
      <c r="BC883" s="11" t="str">
        <f t="shared" si="218"/>
        <v>Motonet</v>
      </c>
      <c r="BD883" s="11" t="str">
        <f t="shared" si="219"/>
        <v/>
      </c>
      <c r="BE883" s="11" t="str">
        <f t="shared" si="220"/>
        <v>Retail</v>
      </c>
      <c r="BF883" s="11" t="str">
        <f t="shared" si="221"/>
        <v>TREK</v>
      </c>
      <c r="BG883" s="11" t="s">
        <v>5904</v>
      </c>
      <c r="BH883" s="11" t="str">
        <f t="shared" si="222"/>
        <v>https://fs.amplifi.io//file?id=bf49c29e-be85-4585-92b0-52b293ec8feb&amp;variant=thumb&amp;extension=png</v>
      </c>
      <c r="BI883" s="11" t="e">
        <v>#N/A</v>
      </c>
      <c r="BJ883" s="11" t="e">
        <v>#N/A</v>
      </c>
      <c r="BK883" s="11" t="e">
        <v>#N/A</v>
      </c>
      <c r="BL883" s="11" t="e">
        <v>#N/A</v>
      </c>
      <c r="BM883" s="11" t="e">
        <v>#N/A</v>
      </c>
      <c r="BN883" s="11" t="e">
        <v>#N/A</v>
      </c>
      <c r="BO883" s="11" t="e">
        <v>#N/A</v>
      </c>
      <c r="BP883" s="11" t="e">
        <v>#N/A</v>
      </c>
      <c r="BQ883" s="11" t="e">
        <v>#N/A</v>
      </c>
      <c r="BR883" s="11" t="e">
        <v>#N/A</v>
      </c>
      <c r="BS883" s="11" t="e">
        <v>#N/A</v>
      </c>
    </row>
    <row r="884" spans="1:71" x14ac:dyDescent="0.2">
      <c r="A884" s="16">
        <f t="shared" si="223"/>
        <v>883</v>
      </c>
      <c r="B884" s="11" t="str">
        <f t="shared" si="226"/>
        <v>80003-00001</v>
      </c>
      <c r="C884" s="11" t="str">
        <f t="shared" si="226"/>
        <v>80003-00001</v>
      </c>
      <c r="D884" s="7" t="s">
        <v>4315</v>
      </c>
      <c r="E884" s="6" t="s">
        <v>208</v>
      </c>
      <c r="F884" s="11" t="s">
        <v>8991</v>
      </c>
      <c r="G884" s="17" t="str">
        <f>INDEX(Data!G:G,MATCH($D884,Data!$D:$D,0))</f>
        <v>TRAJECTA</v>
      </c>
      <c r="H884" s="17" t="str">
        <f>INDEX(Data!H:H,MATCH($D884,Data!$D:$D,0))</f>
        <v>Helmet w/Fidlock</v>
      </c>
      <c r="I884" s="6" t="s">
        <v>4261</v>
      </c>
      <c r="J884" s="6" t="s">
        <v>5331</v>
      </c>
      <c r="K884" s="6" t="s">
        <v>5333</v>
      </c>
      <c r="L884" s="6" t="s">
        <v>8992</v>
      </c>
      <c r="M884" s="6" t="s">
        <v>5357</v>
      </c>
      <c r="N884" s="6" t="s">
        <v>5399</v>
      </c>
      <c r="O884" s="11"/>
      <c r="P884" s="11"/>
      <c r="Q884" s="6" t="s">
        <v>88</v>
      </c>
      <c r="R884" s="9" t="b">
        <v>1</v>
      </c>
      <c r="S884" s="9" t="b">
        <v>1</v>
      </c>
      <c r="T884" s="6" t="s">
        <v>4315</v>
      </c>
      <c r="U884" s="17" t="str">
        <f>INDEX(Data!U:U,MATCH($D884,Data!$D:$D,0))</f>
        <v>80003-00001</v>
      </c>
      <c r="V884" s="17" t="str">
        <f>INDEX(Data!V:V,MATCH($D884,Data!$D:$D,0))</f>
        <v>80003-00002</v>
      </c>
      <c r="W884" s="17" t="str">
        <f>INDEX(Data!W:W,MATCH($D884,Data!$D:$D,0))</f>
        <v>80003-00003</v>
      </c>
      <c r="X884" s="17" t="str">
        <f>INDEX(Data!X:X,MATCH($D884,Data!$D:$D,0))</f>
        <v>80003-00004</v>
      </c>
      <c r="Y884" s="17" t="str">
        <f>INDEX(Data!Y:Y,MATCH($D884,Data!$D:$D,0))</f>
        <v/>
      </c>
      <c r="Z884" s="17" t="str">
        <f>INDEX(Data!Z:Z,MATCH($D884,Data!$D:$D,0))</f>
        <v/>
      </c>
      <c r="AA884" s="17" t="str">
        <f>INDEX(Data!AA:AA,MATCH($D884,Data!$D:$D,0))</f>
        <v/>
      </c>
      <c r="AB884" s="17" t="str">
        <f>INDEX(Data!AB:AB,MATCH($D884,Data!$D:$D,0))</f>
        <v/>
      </c>
      <c r="AC884" s="17" t="str">
        <f>INDEX(Data!AC:AC,MATCH($D884,Data!$D:$D,0))</f>
        <v>S</v>
      </c>
      <c r="AD884" s="17" t="str">
        <f>INDEX(Data!AD:AD,MATCH($D884,Data!$D:$D,0))</f>
        <v>M</v>
      </c>
      <c r="AE884" s="17" t="str">
        <f>INDEX(Data!AE:AE,MATCH($D884,Data!$D:$D,0))</f>
        <v>L</v>
      </c>
      <c r="AF884" s="17" t="str">
        <f>INDEX(Data!AF:AF,MATCH($D884,Data!$D:$D,0))</f>
        <v>XL</v>
      </c>
      <c r="AG884" s="17" t="str">
        <f>INDEX(Data!AG:AG,MATCH($D884,Data!$D:$D,0))</f>
        <v/>
      </c>
      <c r="AH884" s="17" t="str">
        <f>INDEX(Data!AH:AH,MATCH($D884,Data!$D:$D,0))</f>
        <v/>
      </c>
      <c r="AI884" s="17" t="str">
        <f>INDEX(Data!AI:AI,MATCH($D884,Data!$D:$D,0))</f>
        <v/>
      </c>
      <c r="AJ884" s="17" t="str">
        <f>INDEX(Data!AJ:AJ,MATCH($D884,Data!$D:$D,0))</f>
        <v/>
      </c>
      <c r="AK884" s="10">
        <v>275</v>
      </c>
      <c r="AL884" s="10">
        <v>295</v>
      </c>
      <c r="AM884" s="6" t="s">
        <v>475</v>
      </c>
      <c r="AN884" s="6" t="s">
        <v>9265</v>
      </c>
      <c r="AO884" s="6" t="s">
        <v>4320</v>
      </c>
      <c r="AP884" s="6" t="s">
        <v>4321</v>
      </c>
      <c r="AQ884" s="18" t="s">
        <v>9465</v>
      </c>
      <c r="AR884" s="11" t="str">
        <f t="shared" si="211"/>
        <v>2W Distributor Bike</v>
      </c>
      <c r="AS884" s="11" t="str">
        <f t="shared" si="212"/>
        <v/>
      </c>
      <c r="AT884" s="11" t="str">
        <f t="shared" si="213"/>
        <v>2W Distributor</v>
      </c>
      <c r="AU884" s="11" t="str">
        <f t="shared" si="214"/>
        <v>H2</v>
      </c>
      <c r="AV884" s="11" t="str">
        <f t="shared" si="214"/>
        <v>International - Bike</v>
      </c>
      <c r="AW884" s="11" t="str">
        <f t="shared" si="215"/>
        <v/>
      </c>
      <c r="AX884" s="11" t="str">
        <f t="shared" si="216"/>
        <v>International - AS</v>
      </c>
      <c r="AY884" s="11" t="str">
        <f t="shared" si="216"/>
        <v>International</v>
      </c>
      <c r="AZ884" s="11" t="str">
        <f t="shared" si="216"/>
        <v>International - New</v>
      </c>
      <c r="BA884" s="11" t="str">
        <f t="shared" si="217"/>
        <v/>
      </c>
      <c r="BB884" s="11" t="str">
        <f t="shared" si="218"/>
        <v>Moto Dealers</v>
      </c>
      <c r="BC884" s="11" t="str">
        <f t="shared" si="218"/>
        <v>Motonet</v>
      </c>
      <c r="BD884" s="11" t="str">
        <f t="shared" si="219"/>
        <v/>
      </c>
      <c r="BE884" s="11" t="str">
        <f t="shared" si="220"/>
        <v>Retail</v>
      </c>
      <c r="BF884" s="11" t="str">
        <f t="shared" si="221"/>
        <v>TREK</v>
      </c>
      <c r="BG884" s="11" t="s">
        <v>5907</v>
      </c>
      <c r="BH884" s="11" t="str">
        <f t="shared" si="222"/>
        <v>https://fs.amplifi.io//file?id=8384f9bc-f85d-470d-80f0-7e7527b011a8&amp;variant=thumb&amp;extension=png</v>
      </c>
      <c r="BI884" s="11" t="e">
        <v>#N/A</v>
      </c>
      <c r="BJ884" s="11" t="e">
        <v>#N/A</v>
      </c>
      <c r="BK884" s="11" t="e">
        <v>#N/A</v>
      </c>
      <c r="BL884" s="11" t="e">
        <v>#N/A</v>
      </c>
      <c r="BM884" s="11" t="e">
        <v>#N/A</v>
      </c>
      <c r="BN884" s="11" t="e">
        <v>#N/A</v>
      </c>
      <c r="BO884" s="11" t="e">
        <v>#N/A</v>
      </c>
      <c r="BP884" s="11" t="e">
        <v>#N/A</v>
      </c>
      <c r="BQ884" s="11" t="e">
        <v>#N/A</v>
      </c>
      <c r="BR884" s="11" t="e">
        <v>#N/A</v>
      </c>
      <c r="BS884" s="11" t="e">
        <v>#N/A</v>
      </c>
    </row>
    <row r="885" spans="1:71" x14ac:dyDescent="0.2">
      <c r="A885" s="16">
        <f t="shared" si="223"/>
        <v>884</v>
      </c>
      <c r="B885" s="11" t="str">
        <f t="shared" si="226"/>
        <v>80003-00005</v>
      </c>
      <c r="C885" s="11" t="str">
        <f t="shared" si="226"/>
        <v>80003-00005</v>
      </c>
      <c r="D885" s="7" t="s">
        <v>4323</v>
      </c>
      <c r="E885" s="6" t="s">
        <v>208</v>
      </c>
      <c r="F885" s="11" t="s">
        <v>8991</v>
      </c>
      <c r="G885" s="17" t="str">
        <f>INDEX(Data!G:G,MATCH($D885,Data!$D:$D,0))</f>
        <v>TRAJECTA</v>
      </c>
      <c r="H885" s="17" t="str">
        <f>INDEX(Data!H:H,MATCH($D885,Data!$D:$D,0))</f>
        <v>Helmet w/Fidlock</v>
      </c>
      <c r="I885" s="6" t="s">
        <v>4261</v>
      </c>
      <c r="J885" s="6" t="s">
        <v>5331</v>
      </c>
      <c r="K885" s="6" t="s">
        <v>5333</v>
      </c>
      <c r="L885" s="6" t="s">
        <v>8992</v>
      </c>
      <c r="M885" s="6" t="s">
        <v>5357</v>
      </c>
      <c r="N885" s="6" t="s">
        <v>5399</v>
      </c>
      <c r="O885" s="11"/>
      <c r="P885" s="11"/>
      <c r="Q885" s="6" t="s">
        <v>118</v>
      </c>
      <c r="R885" s="9" t="b">
        <v>1</v>
      </c>
      <c r="S885" s="9" t="b">
        <v>1</v>
      </c>
      <c r="T885" s="6" t="s">
        <v>4323</v>
      </c>
      <c r="U885" s="17" t="str">
        <f>INDEX(Data!U:U,MATCH($D885,Data!$D:$D,0))</f>
        <v>80003-00005</v>
      </c>
      <c r="V885" s="17" t="str">
        <f>INDEX(Data!V:V,MATCH($D885,Data!$D:$D,0))</f>
        <v>80003-00006</v>
      </c>
      <c r="W885" s="17" t="str">
        <f>INDEX(Data!W:W,MATCH($D885,Data!$D:$D,0))</f>
        <v>80003-00007</v>
      </c>
      <c r="X885" s="17" t="str">
        <f>INDEX(Data!X:X,MATCH($D885,Data!$D:$D,0))</f>
        <v>80003-00008</v>
      </c>
      <c r="Y885" s="17" t="str">
        <f>INDEX(Data!Y:Y,MATCH($D885,Data!$D:$D,0))</f>
        <v/>
      </c>
      <c r="Z885" s="17" t="str">
        <f>INDEX(Data!Z:Z,MATCH($D885,Data!$D:$D,0))</f>
        <v/>
      </c>
      <c r="AA885" s="17" t="str">
        <f>INDEX(Data!AA:AA,MATCH($D885,Data!$D:$D,0))</f>
        <v/>
      </c>
      <c r="AB885" s="17" t="str">
        <f>INDEX(Data!AB:AB,MATCH($D885,Data!$D:$D,0))</f>
        <v/>
      </c>
      <c r="AC885" s="17" t="str">
        <f>INDEX(Data!AC:AC,MATCH($D885,Data!$D:$D,0))</f>
        <v>S</v>
      </c>
      <c r="AD885" s="17" t="str">
        <f>INDEX(Data!AD:AD,MATCH($D885,Data!$D:$D,0))</f>
        <v>M</v>
      </c>
      <c r="AE885" s="17" t="str">
        <f>INDEX(Data!AE:AE,MATCH($D885,Data!$D:$D,0))</f>
        <v>L</v>
      </c>
      <c r="AF885" s="17" t="str">
        <f>INDEX(Data!AF:AF,MATCH($D885,Data!$D:$D,0))</f>
        <v>XL</v>
      </c>
      <c r="AG885" s="17" t="str">
        <f>INDEX(Data!AG:AG,MATCH($D885,Data!$D:$D,0))</f>
        <v/>
      </c>
      <c r="AH885" s="17" t="str">
        <f>INDEX(Data!AH:AH,MATCH($D885,Data!$D:$D,0))</f>
        <v/>
      </c>
      <c r="AI885" s="17" t="str">
        <f>INDEX(Data!AI:AI,MATCH($D885,Data!$D:$D,0))</f>
        <v/>
      </c>
      <c r="AJ885" s="17" t="str">
        <f>INDEX(Data!AJ:AJ,MATCH($D885,Data!$D:$D,0))</f>
        <v/>
      </c>
      <c r="AK885" s="10">
        <v>275</v>
      </c>
      <c r="AL885" s="10">
        <v>295</v>
      </c>
      <c r="AM885" s="6" t="s">
        <v>475</v>
      </c>
      <c r="AN885" s="6" t="s">
        <v>9265</v>
      </c>
      <c r="AO885" s="6" t="s">
        <v>4320</v>
      </c>
      <c r="AP885" s="6" t="s">
        <v>4321</v>
      </c>
      <c r="AQ885" s="18" t="s">
        <v>9465</v>
      </c>
      <c r="AR885" s="11" t="str">
        <f t="shared" si="211"/>
        <v>2W Distributor Bike</v>
      </c>
      <c r="AS885" s="11" t="str">
        <f t="shared" si="212"/>
        <v/>
      </c>
      <c r="AT885" s="11" t="str">
        <f t="shared" si="213"/>
        <v>2W Distributor</v>
      </c>
      <c r="AU885" s="11" t="str">
        <f t="shared" si="214"/>
        <v>H2</v>
      </c>
      <c r="AV885" s="11" t="str">
        <f t="shared" si="214"/>
        <v>International - Bike</v>
      </c>
      <c r="AW885" s="11" t="str">
        <f t="shared" si="215"/>
        <v/>
      </c>
      <c r="AX885" s="11" t="str">
        <f t="shared" si="216"/>
        <v>International - AS</v>
      </c>
      <c r="AY885" s="11" t="str">
        <f t="shared" si="216"/>
        <v>International</v>
      </c>
      <c r="AZ885" s="11" t="str">
        <f t="shared" si="216"/>
        <v>International - New</v>
      </c>
      <c r="BA885" s="11" t="str">
        <f t="shared" si="217"/>
        <v/>
      </c>
      <c r="BB885" s="11" t="str">
        <f t="shared" si="218"/>
        <v>Moto Dealers</v>
      </c>
      <c r="BC885" s="11" t="str">
        <f t="shared" si="218"/>
        <v>Motonet</v>
      </c>
      <c r="BD885" s="11" t="str">
        <f t="shared" si="219"/>
        <v/>
      </c>
      <c r="BE885" s="11" t="str">
        <f t="shared" si="220"/>
        <v>Retail</v>
      </c>
      <c r="BF885" s="11" t="str">
        <f t="shared" si="221"/>
        <v>TREK</v>
      </c>
      <c r="BG885" s="11" t="s">
        <v>5908</v>
      </c>
      <c r="BH885" s="11" t="str">
        <f t="shared" si="222"/>
        <v>https://fs.amplifi.io//file?id=570b77bb-44d8-47ec-9d2d-3465a26528c0&amp;variant=thumb&amp;extension=png</v>
      </c>
      <c r="BI885" s="11" t="e">
        <v>#N/A</v>
      </c>
      <c r="BJ885" s="11" t="e">
        <v>#N/A</v>
      </c>
      <c r="BK885" s="11" t="e">
        <v>#N/A</v>
      </c>
      <c r="BL885" s="11" t="e">
        <v>#N/A</v>
      </c>
      <c r="BM885" s="11" t="e">
        <v>#N/A</v>
      </c>
      <c r="BN885" s="11" t="e">
        <v>#N/A</v>
      </c>
      <c r="BO885" s="11" t="e">
        <v>#N/A</v>
      </c>
      <c r="BP885" s="11" t="e">
        <v>#N/A</v>
      </c>
      <c r="BQ885" s="11" t="e">
        <v>#N/A</v>
      </c>
      <c r="BR885" s="11" t="e">
        <v>#N/A</v>
      </c>
      <c r="BS885" s="11" t="e">
        <v>#N/A</v>
      </c>
    </row>
    <row r="886" spans="1:71" x14ac:dyDescent="0.2">
      <c r="A886" s="16">
        <f t="shared" si="223"/>
        <v>885</v>
      </c>
      <c r="B886" s="11" t="str">
        <f t="shared" si="226"/>
        <v>80003-00009</v>
      </c>
      <c r="C886" s="11" t="str">
        <f t="shared" si="226"/>
        <v>80003-00009</v>
      </c>
      <c r="D886" s="7" t="s">
        <v>4329</v>
      </c>
      <c r="E886" s="6" t="s">
        <v>208</v>
      </c>
      <c r="F886" s="11" t="s">
        <v>8991</v>
      </c>
      <c r="G886" s="17" t="str">
        <f>INDEX(Data!G:G,MATCH($D886,Data!$D:$D,0))</f>
        <v>TRAJECTA</v>
      </c>
      <c r="H886" s="17" t="str">
        <f>INDEX(Data!H:H,MATCH($D886,Data!$D:$D,0))</f>
        <v>Helmet w/Fidlock</v>
      </c>
      <c r="I886" s="6" t="s">
        <v>4261</v>
      </c>
      <c r="J886" s="6" t="s">
        <v>5331</v>
      </c>
      <c r="K886" s="6" t="s">
        <v>5333</v>
      </c>
      <c r="L886" s="6" t="s">
        <v>8992</v>
      </c>
      <c r="M886" s="6" t="s">
        <v>5357</v>
      </c>
      <c r="N886" s="6" t="s">
        <v>5399</v>
      </c>
      <c r="O886" s="11"/>
      <c r="P886" s="11"/>
      <c r="Q886" s="6" t="s">
        <v>4328</v>
      </c>
      <c r="R886" s="9" t="b">
        <v>1</v>
      </c>
      <c r="S886" s="9" t="b">
        <v>0</v>
      </c>
      <c r="T886" s="6" t="s">
        <v>4329</v>
      </c>
      <c r="U886" s="17" t="str">
        <f>INDEX(Data!U:U,MATCH($D886,Data!$D:$D,0))</f>
        <v>80003-00009</v>
      </c>
      <c r="V886" s="17" t="str">
        <f>INDEX(Data!V:V,MATCH($D886,Data!$D:$D,0))</f>
        <v>80003-00010</v>
      </c>
      <c r="W886" s="17" t="str">
        <f>INDEX(Data!W:W,MATCH($D886,Data!$D:$D,0))</f>
        <v>80003-00011</v>
      </c>
      <c r="X886" s="17" t="str">
        <f>INDEX(Data!X:X,MATCH($D886,Data!$D:$D,0))</f>
        <v>80003-00012</v>
      </c>
      <c r="Y886" s="17" t="str">
        <f>INDEX(Data!Y:Y,MATCH($D886,Data!$D:$D,0))</f>
        <v/>
      </c>
      <c r="Z886" s="17" t="str">
        <f>INDEX(Data!Z:Z,MATCH($D886,Data!$D:$D,0))</f>
        <v/>
      </c>
      <c r="AA886" s="17" t="str">
        <f>INDEX(Data!AA:AA,MATCH($D886,Data!$D:$D,0))</f>
        <v/>
      </c>
      <c r="AB886" s="17" t="str">
        <f>INDEX(Data!AB:AB,MATCH($D886,Data!$D:$D,0))</f>
        <v/>
      </c>
      <c r="AC886" s="17" t="str">
        <f>INDEX(Data!AC:AC,MATCH($D886,Data!$D:$D,0))</f>
        <v>S</v>
      </c>
      <c r="AD886" s="17" t="str">
        <f>INDEX(Data!AD:AD,MATCH($D886,Data!$D:$D,0))</f>
        <v>M</v>
      </c>
      <c r="AE886" s="17" t="str">
        <f>INDEX(Data!AE:AE,MATCH($D886,Data!$D:$D,0))</f>
        <v>L</v>
      </c>
      <c r="AF886" s="17" t="str">
        <f>INDEX(Data!AF:AF,MATCH($D886,Data!$D:$D,0))</f>
        <v>XL</v>
      </c>
      <c r="AG886" s="17" t="str">
        <f>INDEX(Data!AG:AG,MATCH($D886,Data!$D:$D,0))</f>
        <v/>
      </c>
      <c r="AH886" s="17" t="str">
        <f>INDEX(Data!AH:AH,MATCH($D886,Data!$D:$D,0))</f>
        <v/>
      </c>
      <c r="AI886" s="17" t="str">
        <f>INDEX(Data!AI:AI,MATCH($D886,Data!$D:$D,0))</f>
        <v/>
      </c>
      <c r="AJ886" s="17" t="str">
        <f>INDEX(Data!AJ:AJ,MATCH($D886,Data!$D:$D,0))</f>
        <v/>
      </c>
      <c r="AK886" s="10">
        <v>275</v>
      </c>
      <c r="AL886" s="10">
        <v>295</v>
      </c>
      <c r="AM886" s="6" t="s">
        <v>475</v>
      </c>
      <c r="AN886" s="6" t="s">
        <v>9265</v>
      </c>
      <c r="AO886" s="6" t="s">
        <v>4320</v>
      </c>
      <c r="AP886" s="6" t="s">
        <v>4321</v>
      </c>
      <c r="AQ886" s="18" t="s">
        <v>9465</v>
      </c>
      <c r="AR886" s="11" t="str">
        <f t="shared" si="211"/>
        <v>2W Distributor Bike</v>
      </c>
      <c r="AS886" s="11" t="str">
        <f t="shared" si="212"/>
        <v/>
      </c>
      <c r="AT886" s="11" t="str">
        <f t="shared" si="213"/>
        <v>2W Distributor</v>
      </c>
      <c r="AU886" s="11" t="str">
        <f t="shared" si="214"/>
        <v>H2</v>
      </c>
      <c r="AV886" s="11" t="str">
        <f t="shared" si="214"/>
        <v>International - Bike</v>
      </c>
      <c r="AW886" s="11" t="str">
        <f t="shared" si="215"/>
        <v/>
      </c>
      <c r="AX886" s="11" t="str">
        <f t="shared" si="216"/>
        <v>International - AS</v>
      </c>
      <c r="AY886" s="11" t="str">
        <f t="shared" si="216"/>
        <v>International</v>
      </c>
      <c r="AZ886" s="11" t="str">
        <f t="shared" si="216"/>
        <v>International - New</v>
      </c>
      <c r="BA886" s="11" t="str">
        <f t="shared" si="217"/>
        <v/>
      </c>
      <c r="BB886" s="11" t="str">
        <f t="shared" si="218"/>
        <v>Moto Dealers</v>
      </c>
      <c r="BC886" s="11" t="str">
        <f t="shared" si="218"/>
        <v>Motonet</v>
      </c>
      <c r="BD886" s="11" t="str">
        <f t="shared" si="219"/>
        <v/>
      </c>
      <c r="BE886" s="11" t="str">
        <f t="shared" si="220"/>
        <v>Retail</v>
      </c>
      <c r="BF886" s="11" t="str">
        <f t="shared" si="221"/>
        <v>TREK</v>
      </c>
      <c r="BG886" s="11" t="s">
        <v>5909</v>
      </c>
      <c r="BH886" s="11" t="str">
        <f t="shared" si="222"/>
        <v>https://fs.amplifi.io//file?id=c3789766-adc2-4b7b-b32b-db097e9dac73&amp;variant=thumb&amp;extension=png</v>
      </c>
      <c r="BI886" s="11" t="e">
        <v>#N/A</v>
      </c>
      <c r="BJ886" s="11" t="e">
        <v>#N/A</v>
      </c>
      <c r="BK886" s="11" t="e">
        <v>#N/A</v>
      </c>
      <c r="BL886" s="11" t="e">
        <v>#N/A</v>
      </c>
      <c r="BM886" s="11" t="e">
        <v>#N/A</v>
      </c>
      <c r="BN886" s="11" t="e">
        <v>#N/A</v>
      </c>
      <c r="BO886" s="11" t="e">
        <v>#N/A</v>
      </c>
      <c r="BP886" s="11" t="e">
        <v>#N/A</v>
      </c>
      <c r="BQ886" s="11" t="e">
        <v>#N/A</v>
      </c>
      <c r="BR886" s="11" t="e">
        <v>#N/A</v>
      </c>
      <c r="BS886" s="11" t="e">
        <v>#N/A</v>
      </c>
    </row>
    <row r="887" spans="1:71" x14ac:dyDescent="0.2">
      <c r="A887" s="16">
        <f t="shared" si="223"/>
        <v>886</v>
      </c>
      <c r="B887" s="11" t="str">
        <f t="shared" si="226"/>
        <v>80003-00013</v>
      </c>
      <c r="C887" s="11" t="str">
        <f t="shared" si="226"/>
        <v>80003-00013</v>
      </c>
      <c r="D887" s="7" t="s">
        <v>4335</v>
      </c>
      <c r="E887" s="6" t="s">
        <v>208</v>
      </c>
      <c r="F887" s="11" t="s">
        <v>8991</v>
      </c>
      <c r="G887" s="17" t="str">
        <f>INDEX(Data!G:G,MATCH($D887,Data!$D:$D,0))</f>
        <v>TRAJECTA</v>
      </c>
      <c r="H887" s="17" t="str">
        <f>INDEX(Data!H:H,MATCH($D887,Data!$D:$D,0))</f>
        <v>Helmet w/Fidlock</v>
      </c>
      <c r="I887" s="6" t="s">
        <v>4261</v>
      </c>
      <c r="J887" s="6" t="s">
        <v>5331</v>
      </c>
      <c r="K887" s="6" t="s">
        <v>5333</v>
      </c>
      <c r="L887" s="6" t="s">
        <v>8992</v>
      </c>
      <c r="M887" s="6" t="s">
        <v>5357</v>
      </c>
      <c r="N887" s="6" t="s">
        <v>5399</v>
      </c>
      <c r="O887" s="11"/>
      <c r="P887" s="11"/>
      <c r="Q887" s="6" t="s">
        <v>4334</v>
      </c>
      <c r="R887" s="9" t="b">
        <v>1</v>
      </c>
      <c r="S887" s="9" t="b">
        <v>0</v>
      </c>
      <c r="T887" s="6" t="s">
        <v>4335</v>
      </c>
      <c r="U887" s="17" t="str">
        <f>INDEX(Data!U:U,MATCH($D887,Data!$D:$D,0))</f>
        <v>80003-00013</v>
      </c>
      <c r="V887" s="17" t="str">
        <f>INDEX(Data!V:V,MATCH($D887,Data!$D:$D,0))</f>
        <v>80003-00014</v>
      </c>
      <c r="W887" s="17" t="str">
        <f>INDEX(Data!W:W,MATCH($D887,Data!$D:$D,0))</f>
        <v>80003-00015</v>
      </c>
      <c r="X887" s="17" t="str">
        <f>INDEX(Data!X:X,MATCH($D887,Data!$D:$D,0))</f>
        <v>80003-00016</v>
      </c>
      <c r="Y887" s="17" t="str">
        <f>INDEX(Data!Y:Y,MATCH($D887,Data!$D:$D,0))</f>
        <v/>
      </c>
      <c r="Z887" s="17" t="str">
        <f>INDEX(Data!Z:Z,MATCH($D887,Data!$D:$D,0))</f>
        <v/>
      </c>
      <c r="AA887" s="17" t="str">
        <f>INDEX(Data!AA:AA,MATCH($D887,Data!$D:$D,0))</f>
        <v/>
      </c>
      <c r="AB887" s="17" t="str">
        <f>INDEX(Data!AB:AB,MATCH($D887,Data!$D:$D,0))</f>
        <v/>
      </c>
      <c r="AC887" s="17" t="str">
        <f>INDEX(Data!AC:AC,MATCH($D887,Data!$D:$D,0))</f>
        <v>S</v>
      </c>
      <c r="AD887" s="17" t="str">
        <f>INDEX(Data!AD:AD,MATCH($D887,Data!$D:$D,0))</f>
        <v>M</v>
      </c>
      <c r="AE887" s="17" t="str">
        <f>INDEX(Data!AE:AE,MATCH($D887,Data!$D:$D,0))</f>
        <v>L</v>
      </c>
      <c r="AF887" s="17" t="str">
        <f>INDEX(Data!AF:AF,MATCH($D887,Data!$D:$D,0))</f>
        <v>XL</v>
      </c>
      <c r="AG887" s="17" t="str">
        <f>INDEX(Data!AG:AG,MATCH($D887,Data!$D:$D,0))</f>
        <v/>
      </c>
      <c r="AH887" s="17" t="str">
        <f>INDEX(Data!AH:AH,MATCH($D887,Data!$D:$D,0))</f>
        <v/>
      </c>
      <c r="AI887" s="17" t="str">
        <f>INDEX(Data!AI:AI,MATCH($D887,Data!$D:$D,0))</f>
        <v/>
      </c>
      <c r="AJ887" s="17" t="str">
        <f>INDEX(Data!AJ:AJ,MATCH($D887,Data!$D:$D,0))</f>
        <v/>
      </c>
      <c r="AK887" s="10">
        <v>275</v>
      </c>
      <c r="AL887" s="10">
        <v>295</v>
      </c>
      <c r="AM887" s="6" t="s">
        <v>475</v>
      </c>
      <c r="AN887" s="6" t="s">
        <v>9265</v>
      </c>
      <c r="AO887" s="6" t="s">
        <v>4320</v>
      </c>
      <c r="AP887" s="6" t="s">
        <v>4321</v>
      </c>
      <c r="AQ887" s="18" t="s">
        <v>9465</v>
      </c>
      <c r="AR887" s="11" t="str">
        <f t="shared" si="211"/>
        <v>2W Distributor Bike</v>
      </c>
      <c r="AS887" s="11" t="str">
        <f t="shared" si="212"/>
        <v/>
      </c>
      <c r="AT887" s="11" t="str">
        <f t="shared" si="213"/>
        <v>2W Distributor</v>
      </c>
      <c r="AU887" s="11" t="str">
        <f t="shared" si="214"/>
        <v>H2</v>
      </c>
      <c r="AV887" s="11" t="str">
        <f t="shared" si="214"/>
        <v>International - Bike</v>
      </c>
      <c r="AW887" s="11" t="str">
        <f t="shared" si="215"/>
        <v/>
      </c>
      <c r="AX887" s="11" t="str">
        <f t="shared" si="216"/>
        <v>International - AS</v>
      </c>
      <c r="AY887" s="11" t="str">
        <f t="shared" si="216"/>
        <v>International</v>
      </c>
      <c r="AZ887" s="11" t="str">
        <f t="shared" si="216"/>
        <v>International - New</v>
      </c>
      <c r="BA887" s="11" t="str">
        <f t="shared" si="217"/>
        <v/>
      </c>
      <c r="BB887" s="11" t="str">
        <f t="shared" si="218"/>
        <v>Moto Dealers</v>
      </c>
      <c r="BC887" s="11" t="str">
        <f t="shared" si="218"/>
        <v>Motonet</v>
      </c>
      <c r="BD887" s="11" t="str">
        <f t="shared" si="219"/>
        <v/>
      </c>
      <c r="BE887" s="11" t="str">
        <f t="shared" si="220"/>
        <v>Retail</v>
      </c>
      <c r="BF887" s="11" t="str">
        <f t="shared" si="221"/>
        <v>TREK</v>
      </c>
      <c r="BG887" s="11" t="s">
        <v>5910</v>
      </c>
      <c r="BH887" s="11" t="str">
        <f t="shared" si="222"/>
        <v>https://fs.amplifi.io//file?id=e3c79afa-dabf-4c22-b892-cb708496e16b&amp;variant=thumb&amp;extension=png</v>
      </c>
      <c r="BI887" s="11" t="e">
        <v>#N/A</v>
      </c>
      <c r="BJ887" s="11" t="e">
        <v>#N/A</v>
      </c>
      <c r="BK887" s="11" t="e">
        <v>#N/A</v>
      </c>
      <c r="BL887" s="11" t="e">
        <v>#N/A</v>
      </c>
      <c r="BM887" s="11" t="e">
        <v>#N/A</v>
      </c>
      <c r="BN887" s="11" t="e">
        <v>#N/A</v>
      </c>
      <c r="BO887" s="11" t="e">
        <v>#N/A</v>
      </c>
      <c r="BP887" s="11" t="e">
        <v>#N/A</v>
      </c>
      <c r="BQ887" s="11" t="e">
        <v>#N/A</v>
      </c>
      <c r="BR887" s="11" t="e">
        <v>#N/A</v>
      </c>
      <c r="BS887" s="11" t="e">
        <v>#N/A</v>
      </c>
    </row>
    <row r="888" spans="1:71" x14ac:dyDescent="0.2">
      <c r="A888" s="16">
        <f t="shared" si="223"/>
        <v>887</v>
      </c>
      <c r="B888" s="11" t="str">
        <f t="shared" si="226"/>
        <v>80005-409-10</v>
      </c>
      <c r="C888" s="11" t="str">
        <f t="shared" si="226"/>
        <v>80005-409-10</v>
      </c>
      <c r="D888" s="7" t="s">
        <v>8897</v>
      </c>
      <c r="E888" s="6" t="s">
        <v>208</v>
      </c>
      <c r="F888" s="11" t="s">
        <v>8991</v>
      </c>
      <c r="G888" s="17" t="str">
        <f>INDEX(Data!G:G,MATCH($D888,Data!$D:$D,0))</f>
        <v>AIRCRAFT 2</v>
      </c>
      <c r="H888" s="17" t="str">
        <f>INDEX(Data!H:H,MATCH($D888,Data!$D:$D,0))</f>
        <v>Helmet</v>
      </c>
      <c r="I888" s="6" t="s">
        <v>4261</v>
      </c>
      <c r="J888" s="6" t="s">
        <v>5331</v>
      </c>
      <c r="K888" s="6" t="s">
        <v>5344</v>
      </c>
      <c r="L888" s="6" t="s">
        <v>8995</v>
      </c>
      <c r="M888" s="6" t="s">
        <v>5357</v>
      </c>
      <c r="N888" s="6" t="s">
        <v>5399</v>
      </c>
      <c r="O888" s="11"/>
      <c r="P888" s="11"/>
      <c r="Q888" s="6" t="s">
        <v>9075</v>
      </c>
      <c r="R888" s="9" t="b">
        <v>1</v>
      </c>
      <c r="S888" s="9" t="b">
        <v>0</v>
      </c>
      <c r="T888" s="6" t="s">
        <v>8897</v>
      </c>
      <c r="U888" s="17" t="str">
        <f>INDEX(Data!U:U,MATCH($D888,Data!$D:$D,0))</f>
        <v>80005-409-10</v>
      </c>
      <c r="V888" s="17" t="str">
        <f>INDEX(Data!V:V,MATCH($D888,Data!$D:$D,0))</f>
        <v>80005-409-11</v>
      </c>
      <c r="W888" s="17" t="str">
        <f>INDEX(Data!W:W,MATCH($D888,Data!$D:$D,0))</f>
        <v>80005-409-12</v>
      </c>
      <c r="X888" s="17" t="str">
        <f>INDEX(Data!X:X,MATCH($D888,Data!$D:$D,0))</f>
        <v>80005-409-13</v>
      </c>
      <c r="Y888" s="17" t="str">
        <f>INDEX(Data!Y:Y,MATCH($D888,Data!$D:$D,0))</f>
        <v/>
      </c>
      <c r="Z888" s="17" t="str">
        <f>INDEX(Data!Z:Z,MATCH($D888,Data!$D:$D,0))</f>
        <v/>
      </c>
      <c r="AA888" s="17" t="str">
        <f>INDEX(Data!AA:AA,MATCH($D888,Data!$D:$D,0))</f>
        <v/>
      </c>
      <c r="AB888" s="17" t="str">
        <f>INDEX(Data!AB:AB,MATCH($D888,Data!$D:$D,0))</f>
        <v/>
      </c>
      <c r="AC888" s="17" t="str">
        <f>INDEX(Data!AC:AC,MATCH($D888,Data!$D:$D,0))</f>
        <v>S</v>
      </c>
      <c r="AD888" s="17" t="str">
        <f>INDEX(Data!AD:AD,MATCH($D888,Data!$D:$D,0))</f>
        <v>M</v>
      </c>
      <c r="AE888" s="17" t="str">
        <f>INDEX(Data!AE:AE,MATCH($D888,Data!$D:$D,0))</f>
        <v>L</v>
      </c>
      <c r="AF888" s="17" t="str">
        <f>INDEX(Data!AF:AF,MATCH($D888,Data!$D:$D,0))</f>
        <v>XL</v>
      </c>
      <c r="AG888" s="17" t="str">
        <f>INDEX(Data!AG:AG,MATCH($D888,Data!$D:$D,0))</f>
        <v/>
      </c>
      <c r="AH888" s="17" t="str">
        <f>INDEX(Data!AH:AH,MATCH($D888,Data!$D:$D,0))</f>
        <v/>
      </c>
      <c r="AI888" s="17" t="str">
        <f>INDEX(Data!AI:AI,MATCH($D888,Data!$D:$D,0))</f>
        <v/>
      </c>
      <c r="AJ888" s="17" t="str">
        <f>INDEX(Data!AJ:AJ,MATCH($D888,Data!$D:$D,0))</f>
        <v/>
      </c>
      <c r="AK888" s="10">
        <v>400</v>
      </c>
      <c r="AL888" s="10">
        <v>400</v>
      </c>
      <c r="AM888" s="6" t="s">
        <v>475</v>
      </c>
      <c r="AN888" s="6" t="s">
        <v>9264</v>
      </c>
      <c r="AO888" s="6" t="s">
        <v>4293</v>
      </c>
      <c r="AP888" s="6" t="s">
        <v>9438</v>
      </c>
      <c r="AQ888" s="18" t="s">
        <v>9465</v>
      </c>
      <c r="AR888" s="11" t="str">
        <f t="shared" si="211"/>
        <v>2W Distributor Bike</v>
      </c>
      <c r="AS888" s="11" t="str">
        <f t="shared" si="212"/>
        <v/>
      </c>
      <c r="AT888" s="11" t="str">
        <f t="shared" si="213"/>
        <v>2W Distributor</v>
      </c>
      <c r="AU888" s="11" t="str">
        <f t="shared" si="214"/>
        <v>H2</v>
      </c>
      <c r="AV888" s="11" t="str">
        <f t="shared" si="214"/>
        <v>International - Bike</v>
      </c>
      <c r="AW888" s="11" t="str">
        <f t="shared" si="215"/>
        <v/>
      </c>
      <c r="AX888" s="11" t="str">
        <f t="shared" si="216"/>
        <v>International - AS</v>
      </c>
      <c r="AY888" s="11" t="str">
        <f t="shared" si="216"/>
        <v>International</v>
      </c>
      <c r="AZ888" s="11" t="str">
        <f t="shared" si="216"/>
        <v>International - New</v>
      </c>
      <c r="BA888" s="11" t="str">
        <f t="shared" si="217"/>
        <v/>
      </c>
      <c r="BB888" s="11" t="str">
        <f t="shared" si="218"/>
        <v>Moto Dealers</v>
      </c>
      <c r="BC888" s="11" t="str">
        <f t="shared" si="218"/>
        <v>Motonet</v>
      </c>
      <c r="BD888" s="11" t="str">
        <f t="shared" si="219"/>
        <v/>
      </c>
      <c r="BE888" s="11" t="str">
        <f t="shared" si="220"/>
        <v>Retail</v>
      </c>
      <c r="BF888" s="11" t="str">
        <f t="shared" si="221"/>
        <v>TREK</v>
      </c>
      <c r="BG888" s="11" t="e">
        <v>#N/A</v>
      </c>
      <c r="BH888" s="11" t="e">
        <f t="shared" si="222"/>
        <v>#N/A</v>
      </c>
      <c r="BI888" s="11"/>
      <c r="BJ888" s="11"/>
      <c r="BK888" s="11"/>
      <c r="BL888" s="11"/>
      <c r="BM888" s="11"/>
      <c r="BN888" s="11"/>
      <c r="BO888" s="11"/>
      <c r="BP888" s="11"/>
      <c r="BQ888" s="11"/>
      <c r="BR888" s="11"/>
      <c r="BS888" s="11"/>
    </row>
    <row r="889" spans="1:71" x14ac:dyDescent="0.2">
      <c r="A889" s="16">
        <f t="shared" si="223"/>
        <v>888</v>
      </c>
      <c r="B889" s="11" t="str">
        <f t="shared" si="226"/>
        <v>80006-00001</v>
      </c>
      <c r="C889" s="11" t="str">
        <f t="shared" si="226"/>
        <v>80006-00001</v>
      </c>
      <c r="D889" s="7" t="s">
        <v>4399</v>
      </c>
      <c r="E889" s="6" t="s">
        <v>208</v>
      </c>
      <c r="F889" s="11" t="s">
        <v>8991</v>
      </c>
      <c r="G889" s="17" t="str">
        <f>INDEX(Data!G:G,MATCH($D889,Data!$D:$D,0))</f>
        <v>ALTIS</v>
      </c>
      <c r="H889" s="17" t="str">
        <f>INDEX(Data!H:H,MATCH($D889,Data!$D:$D,0))</f>
        <v>Helmet CPSC/CE</v>
      </c>
      <c r="I889" s="6" t="s">
        <v>4261</v>
      </c>
      <c r="J889" s="6" t="s">
        <v>5331</v>
      </c>
      <c r="K889" s="6" t="s">
        <v>5333</v>
      </c>
      <c r="L889" s="6" t="s">
        <v>8992</v>
      </c>
      <c r="M889" s="6" t="s">
        <v>5357</v>
      </c>
      <c r="N889" s="6" t="s">
        <v>5400</v>
      </c>
      <c r="O889" s="11"/>
      <c r="P889" s="11"/>
      <c r="Q889" s="6" t="s">
        <v>88</v>
      </c>
      <c r="R889" s="9" t="b">
        <v>1</v>
      </c>
      <c r="S889" s="9" t="b">
        <v>1</v>
      </c>
      <c r="T889" s="6" t="s">
        <v>4399</v>
      </c>
      <c r="U889" s="17" t="str">
        <f>INDEX(Data!U:U,MATCH($D889,Data!$D:$D,0))</f>
        <v>80006-00001</v>
      </c>
      <c r="V889" s="17" t="str">
        <f>INDEX(Data!V:V,MATCH($D889,Data!$D:$D,0))</f>
        <v>80006-00002</v>
      </c>
      <c r="W889" s="17" t="str">
        <f>INDEX(Data!W:W,MATCH($D889,Data!$D:$D,0))</f>
        <v>80006-00003</v>
      </c>
      <c r="X889" s="17" t="str">
        <f>INDEX(Data!X:X,MATCH($D889,Data!$D:$D,0))</f>
        <v/>
      </c>
      <c r="Y889" s="17" t="str">
        <f>INDEX(Data!Y:Y,MATCH($D889,Data!$D:$D,0))</f>
        <v/>
      </c>
      <c r="Z889" s="17" t="str">
        <f>INDEX(Data!Z:Z,MATCH($D889,Data!$D:$D,0))</f>
        <v/>
      </c>
      <c r="AA889" s="17" t="str">
        <f>INDEX(Data!AA:AA,MATCH($D889,Data!$D:$D,0))</f>
        <v/>
      </c>
      <c r="AB889" s="17" t="str">
        <f>INDEX(Data!AB:AB,MATCH($D889,Data!$D:$D,0))</f>
        <v/>
      </c>
      <c r="AC889" s="17" t="str">
        <f>INDEX(Data!AC:AC,MATCH($D889,Data!$D:$D,0))</f>
        <v>XS/S</v>
      </c>
      <c r="AD889" s="17" t="str">
        <f>INDEX(Data!AD:AD,MATCH($D889,Data!$D:$D,0))</f>
        <v>S/M</v>
      </c>
      <c r="AE889" s="17" t="str">
        <f>INDEX(Data!AE:AE,MATCH($D889,Data!$D:$D,0))</f>
        <v>L/XL</v>
      </c>
      <c r="AF889" s="17" t="str">
        <f>INDEX(Data!AF:AF,MATCH($D889,Data!$D:$D,0))</f>
        <v/>
      </c>
      <c r="AG889" s="17" t="str">
        <f>INDEX(Data!AG:AG,MATCH($D889,Data!$D:$D,0))</f>
        <v/>
      </c>
      <c r="AH889" s="17" t="str">
        <f>INDEX(Data!AH:AH,MATCH($D889,Data!$D:$D,0))</f>
        <v/>
      </c>
      <c r="AI889" s="17" t="str">
        <f>INDEX(Data!AI:AI,MATCH($D889,Data!$D:$D,0))</f>
        <v/>
      </c>
      <c r="AJ889" s="17" t="str">
        <f>INDEX(Data!AJ:AJ,MATCH($D889,Data!$D:$D,0))</f>
        <v/>
      </c>
      <c r="AK889" s="10">
        <v>110</v>
      </c>
      <c r="AL889" s="10">
        <v>110</v>
      </c>
      <c r="AM889" s="6" t="s">
        <v>475</v>
      </c>
      <c r="AN889" s="6" t="s">
        <v>9266</v>
      </c>
      <c r="AO889" s="6" t="s">
        <v>4403</v>
      </c>
      <c r="AP889" s="6" t="s">
        <v>4404</v>
      </c>
      <c r="AQ889" s="18" t="s">
        <v>9465</v>
      </c>
      <c r="AR889" s="11" t="str">
        <f t="shared" si="211"/>
        <v>2W Distributor Bike</v>
      </c>
      <c r="AS889" s="11" t="str">
        <f t="shared" si="212"/>
        <v/>
      </c>
      <c r="AT889" s="11" t="str">
        <f t="shared" si="213"/>
        <v>2W Distributor</v>
      </c>
      <c r="AU889" s="11" t="str">
        <f t="shared" si="214"/>
        <v>H2</v>
      </c>
      <c r="AV889" s="11" t="str">
        <f t="shared" si="214"/>
        <v>International - Bike</v>
      </c>
      <c r="AW889" s="11" t="str">
        <f t="shared" si="215"/>
        <v/>
      </c>
      <c r="AX889" s="11" t="str">
        <f t="shared" si="216"/>
        <v>International - AS</v>
      </c>
      <c r="AY889" s="11" t="str">
        <f t="shared" si="216"/>
        <v>International</v>
      </c>
      <c r="AZ889" s="11" t="str">
        <f t="shared" si="216"/>
        <v>International - New</v>
      </c>
      <c r="BA889" s="11" t="str">
        <f t="shared" si="217"/>
        <v/>
      </c>
      <c r="BB889" s="11" t="str">
        <f t="shared" si="218"/>
        <v>Moto Dealers</v>
      </c>
      <c r="BC889" s="11" t="str">
        <f t="shared" si="218"/>
        <v>Motonet</v>
      </c>
      <c r="BD889" s="11" t="str">
        <f t="shared" si="219"/>
        <v/>
      </c>
      <c r="BE889" s="11" t="str">
        <f t="shared" si="220"/>
        <v>Retail</v>
      </c>
      <c r="BF889" s="11" t="str">
        <f t="shared" si="221"/>
        <v>TREK</v>
      </c>
      <c r="BG889" s="11" t="s">
        <v>5316</v>
      </c>
      <c r="BH889" s="11" t="str">
        <f t="shared" si="222"/>
        <v>https://fs.amplifi.io//file?id=2815b101-9255-4182-8495-efa28d12abfb&amp;variant=thumb&amp;extension=png</v>
      </c>
      <c r="BI889" s="11" t="e">
        <v>#N/A</v>
      </c>
      <c r="BJ889" s="11" t="e">
        <v>#N/A</v>
      </c>
      <c r="BK889" s="11" t="e">
        <v>#N/A</v>
      </c>
      <c r="BL889" s="11" t="e">
        <v>#N/A</v>
      </c>
      <c r="BM889" s="11" t="e">
        <v>#N/A</v>
      </c>
      <c r="BN889" s="11" t="e">
        <v>#N/A</v>
      </c>
      <c r="BO889" s="11" t="e">
        <v>#N/A</v>
      </c>
      <c r="BP889" s="11" t="e">
        <v>#N/A</v>
      </c>
      <c r="BQ889" s="11" t="e">
        <v>#N/A</v>
      </c>
      <c r="BR889" s="11" t="e">
        <v>#N/A</v>
      </c>
      <c r="BS889" s="11" t="e">
        <v>#N/A</v>
      </c>
    </row>
    <row r="890" spans="1:71" x14ac:dyDescent="0.2">
      <c r="A890" s="16">
        <f t="shared" si="223"/>
        <v>889</v>
      </c>
      <c r="B890" s="11" t="str">
        <f t="shared" si="226"/>
        <v>80006-00004</v>
      </c>
      <c r="C890" s="11" t="str">
        <f t="shared" si="226"/>
        <v>80006-00004</v>
      </c>
      <c r="D890" s="7" t="s">
        <v>4406</v>
      </c>
      <c r="E890" s="6" t="s">
        <v>208</v>
      </c>
      <c r="F890" s="11" t="s">
        <v>8991</v>
      </c>
      <c r="G890" s="17" t="str">
        <f>INDEX(Data!G:G,MATCH($D890,Data!$D:$D,0))</f>
        <v>ALTIS</v>
      </c>
      <c r="H890" s="17" t="str">
        <f>INDEX(Data!H:H,MATCH($D890,Data!$D:$D,0))</f>
        <v>Helmet CPSC/CE</v>
      </c>
      <c r="I890" s="6" t="s">
        <v>4261</v>
      </c>
      <c r="J890" s="6" t="s">
        <v>5331</v>
      </c>
      <c r="K890" s="6" t="s">
        <v>5333</v>
      </c>
      <c r="L890" s="6" t="s">
        <v>8992</v>
      </c>
      <c r="M890" s="6" t="s">
        <v>5357</v>
      </c>
      <c r="N890" s="6" t="s">
        <v>5400</v>
      </c>
      <c r="O890" s="11"/>
      <c r="P890" s="11"/>
      <c r="Q890" s="6" t="s">
        <v>575</v>
      </c>
      <c r="R890" s="9" t="b">
        <v>1</v>
      </c>
      <c r="S890" s="9" t="b">
        <v>0</v>
      </c>
      <c r="T890" s="6" t="s">
        <v>4406</v>
      </c>
      <c r="U890" s="17" t="str">
        <f>INDEX(Data!U:U,MATCH($D890,Data!$D:$D,0))</f>
        <v>80006-00004</v>
      </c>
      <c r="V890" s="17" t="str">
        <f>INDEX(Data!V:V,MATCH($D890,Data!$D:$D,0))</f>
        <v>80006-00005</v>
      </c>
      <c r="W890" s="17" t="str">
        <f>INDEX(Data!W:W,MATCH($D890,Data!$D:$D,0))</f>
        <v>80006-00006</v>
      </c>
      <c r="X890" s="17" t="str">
        <f>INDEX(Data!X:X,MATCH($D890,Data!$D:$D,0))</f>
        <v/>
      </c>
      <c r="Y890" s="17" t="str">
        <f>INDEX(Data!Y:Y,MATCH($D890,Data!$D:$D,0))</f>
        <v/>
      </c>
      <c r="Z890" s="17" t="str">
        <f>INDEX(Data!Z:Z,MATCH($D890,Data!$D:$D,0))</f>
        <v/>
      </c>
      <c r="AA890" s="17" t="str">
        <f>INDEX(Data!AA:AA,MATCH($D890,Data!$D:$D,0))</f>
        <v/>
      </c>
      <c r="AB890" s="17" t="str">
        <f>INDEX(Data!AB:AB,MATCH($D890,Data!$D:$D,0))</f>
        <v/>
      </c>
      <c r="AC890" s="17" t="str">
        <f>INDEX(Data!AC:AC,MATCH($D890,Data!$D:$D,0))</f>
        <v>XS/S</v>
      </c>
      <c r="AD890" s="17" t="str">
        <f>INDEX(Data!AD:AD,MATCH($D890,Data!$D:$D,0))</f>
        <v>S/M</v>
      </c>
      <c r="AE890" s="17" t="str">
        <f>INDEX(Data!AE:AE,MATCH($D890,Data!$D:$D,0))</f>
        <v>L/XL</v>
      </c>
      <c r="AF890" s="17" t="str">
        <f>INDEX(Data!AF:AF,MATCH($D890,Data!$D:$D,0))</f>
        <v/>
      </c>
      <c r="AG890" s="17" t="str">
        <f>INDEX(Data!AG:AG,MATCH($D890,Data!$D:$D,0))</f>
        <v/>
      </c>
      <c r="AH890" s="17" t="str">
        <f>INDEX(Data!AH:AH,MATCH($D890,Data!$D:$D,0))</f>
        <v/>
      </c>
      <c r="AI890" s="17" t="str">
        <f>INDEX(Data!AI:AI,MATCH($D890,Data!$D:$D,0))</f>
        <v/>
      </c>
      <c r="AJ890" s="17" t="str">
        <f>INDEX(Data!AJ:AJ,MATCH($D890,Data!$D:$D,0))</f>
        <v/>
      </c>
      <c r="AK890" s="10">
        <v>110</v>
      </c>
      <c r="AL890" s="10">
        <v>110</v>
      </c>
      <c r="AM890" s="6" t="s">
        <v>475</v>
      </c>
      <c r="AN890" s="6" t="s">
        <v>9266</v>
      </c>
      <c r="AO890" s="6" t="s">
        <v>4403</v>
      </c>
      <c r="AP890" s="6" t="s">
        <v>4404</v>
      </c>
      <c r="AQ890" s="18" t="s">
        <v>9465</v>
      </c>
      <c r="AR890" s="11" t="str">
        <f t="shared" si="211"/>
        <v>2W Distributor Bike</v>
      </c>
      <c r="AS890" s="11" t="str">
        <f t="shared" si="212"/>
        <v/>
      </c>
      <c r="AT890" s="11" t="str">
        <f t="shared" si="213"/>
        <v>2W Distributor</v>
      </c>
      <c r="AU890" s="11" t="str">
        <f t="shared" si="214"/>
        <v>H2</v>
      </c>
      <c r="AV890" s="11" t="str">
        <f t="shared" si="214"/>
        <v>International - Bike</v>
      </c>
      <c r="AW890" s="11" t="str">
        <f t="shared" si="215"/>
        <v/>
      </c>
      <c r="AX890" s="11" t="str">
        <f t="shared" si="216"/>
        <v>International - AS</v>
      </c>
      <c r="AY890" s="11" t="str">
        <f t="shared" si="216"/>
        <v>International</v>
      </c>
      <c r="AZ890" s="11" t="str">
        <f t="shared" si="216"/>
        <v>International - New</v>
      </c>
      <c r="BA890" s="11" t="str">
        <f t="shared" si="217"/>
        <v/>
      </c>
      <c r="BB890" s="11" t="str">
        <f t="shared" si="218"/>
        <v>Moto Dealers</v>
      </c>
      <c r="BC890" s="11" t="str">
        <f t="shared" si="218"/>
        <v>Motonet</v>
      </c>
      <c r="BD890" s="11" t="str">
        <f t="shared" si="219"/>
        <v/>
      </c>
      <c r="BE890" s="11" t="str">
        <f t="shared" si="220"/>
        <v>Retail</v>
      </c>
      <c r="BF890" s="11" t="str">
        <f t="shared" si="221"/>
        <v>TREK</v>
      </c>
      <c r="BG890" s="11" t="s">
        <v>5919</v>
      </c>
      <c r="BH890" s="11" t="str">
        <f t="shared" si="222"/>
        <v>https://fs.amplifi.io//file?id=c98756aa-5534-44cc-8b93-def167de8287&amp;variant=thumb&amp;extension=png</v>
      </c>
      <c r="BI890" s="11" t="e">
        <v>#N/A</v>
      </c>
      <c r="BJ890" s="11" t="e">
        <v>#N/A</v>
      </c>
      <c r="BK890" s="11" t="e">
        <v>#N/A</v>
      </c>
      <c r="BL890" s="11" t="e">
        <v>#N/A</v>
      </c>
      <c r="BM890" s="11" t="e">
        <v>#N/A</v>
      </c>
      <c r="BN890" s="11" t="e">
        <v>#N/A</v>
      </c>
      <c r="BO890" s="11" t="e">
        <v>#N/A</v>
      </c>
      <c r="BP890" s="11" t="e">
        <v>#N/A</v>
      </c>
      <c r="BQ890" s="11" t="e">
        <v>#N/A</v>
      </c>
      <c r="BR890" s="11" t="e">
        <v>#N/A</v>
      </c>
      <c r="BS890" s="11" t="e">
        <v>#N/A</v>
      </c>
    </row>
    <row r="891" spans="1:71" x14ac:dyDescent="0.2">
      <c r="A891" s="16">
        <f t="shared" si="223"/>
        <v>890</v>
      </c>
      <c r="B891" s="11" t="str">
        <f t="shared" si="226"/>
        <v>80006-00007</v>
      </c>
      <c r="C891" s="11" t="str">
        <f t="shared" si="226"/>
        <v>80006-00007</v>
      </c>
      <c r="D891" s="7" t="s">
        <v>4410</v>
      </c>
      <c r="E891" s="6" t="s">
        <v>208</v>
      </c>
      <c r="F891" s="11" t="s">
        <v>8991</v>
      </c>
      <c r="G891" s="17" t="str">
        <f>INDEX(Data!G:G,MATCH($D891,Data!$D:$D,0))</f>
        <v>ALTIS</v>
      </c>
      <c r="H891" s="17" t="str">
        <f>INDEX(Data!H:H,MATCH($D891,Data!$D:$D,0))</f>
        <v>Helmet CPSC/CE</v>
      </c>
      <c r="I891" s="6" t="s">
        <v>4261</v>
      </c>
      <c r="J891" s="6" t="s">
        <v>5331</v>
      </c>
      <c r="K891" s="6" t="s">
        <v>5333</v>
      </c>
      <c r="L891" s="6" t="s">
        <v>8992</v>
      </c>
      <c r="M891" s="6" t="s">
        <v>5357</v>
      </c>
      <c r="N891" s="6" t="s">
        <v>5400</v>
      </c>
      <c r="O891" s="11"/>
      <c r="P891" s="11"/>
      <c r="Q891" s="6" t="s">
        <v>219</v>
      </c>
      <c r="R891" s="9" t="b">
        <v>1</v>
      </c>
      <c r="S891" s="9" t="b">
        <v>0</v>
      </c>
      <c r="T891" s="6" t="s">
        <v>4410</v>
      </c>
      <c r="U891" s="17" t="str">
        <f>INDEX(Data!U:U,MATCH($D891,Data!$D:$D,0))</f>
        <v>80006-00007</v>
      </c>
      <c r="V891" s="17" t="str">
        <f>INDEX(Data!V:V,MATCH($D891,Data!$D:$D,0))</f>
        <v>80006-00008</v>
      </c>
      <c r="W891" s="17" t="str">
        <f>INDEX(Data!W:W,MATCH($D891,Data!$D:$D,0))</f>
        <v>80006-00009</v>
      </c>
      <c r="X891" s="17" t="str">
        <f>INDEX(Data!X:X,MATCH($D891,Data!$D:$D,0))</f>
        <v/>
      </c>
      <c r="Y891" s="17" t="str">
        <f>INDEX(Data!Y:Y,MATCH($D891,Data!$D:$D,0))</f>
        <v/>
      </c>
      <c r="Z891" s="17" t="str">
        <f>INDEX(Data!Z:Z,MATCH($D891,Data!$D:$D,0))</f>
        <v/>
      </c>
      <c r="AA891" s="17" t="str">
        <f>INDEX(Data!AA:AA,MATCH($D891,Data!$D:$D,0))</f>
        <v/>
      </c>
      <c r="AB891" s="17" t="str">
        <f>INDEX(Data!AB:AB,MATCH($D891,Data!$D:$D,0))</f>
        <v/>
      </c>
      <c r="AC891" s="17" t="str">
        <f>INDEX(Data!AC:AC,MATCH($D891,Data!$D:$D,0))</f>
        <v>XS/S</v>
      </c>
      <c r="AD891" s="17" t="str">
        <f>INDEX(Data!AD:AD,MATCH($D891,Data!$D:$D,0))</f>
        <v>S/M</v>
      </c>
      <c r="AE891" s="17" t="str">
        <f>INDEX(Data!AE:AE,MATCH($D891,Data!$D:$D,0))</f>
        <v>L/XL</v>
      </c>
      <c r="AF891" s="17" t="str">
        <f>INDEX(Data!AF:AF,MATCH($D891,Data!$D:$D,0))</f>
        <v/>
      </c>
      <c r="AG891" s="17" t="str">
        <f>INDEX(Data!AG:AG,MATCH($D891,Data!$D:$D,0))</f>
        <v/>
      </c>
      <c r="AH891" s="17" t="str">
        <f>INDEX(Data!AH:AH,MATCH($D891,Data!$D:$D,0))</f>
        <v/>
      </c>
      <c r="AI891" s="17" t="str">
        <f>INDEX(Data!AI:AI,MATCH($D891,Data!$D:$D,0))</f>
        <v/>
      </c>
      <c r="AJ891" s="17" t="str">
        <f>INDEX(Data!AJ:AJ,MATCH($D891,Data!$D:$D,0))</f>
        <v/>
      </c>
      <c r="AK891" s="10">
        <v>110</v>
      </c>
      <c r="AL891" s="10">
        <v>110</v>
      </c>
      <c r="AM891" s="6" t="s">
        <v>475</v>
      </c>
      <c r="AN891" s="6" t="s">
        <v>9266</v>
      </c>
      <c r="AO891" s="6" t="s">
        <v>4403</v>
      </c>
      <c r="AP891" s="6" t="s">
        <v>4404</v>
      </c>
      <c r="AQ891" s="18" t="s">
        <v>9465</v>
      </c>
      <c r="AR891" s="11" t="str">
        <f t="shared" si="211"/>
        <v>2W Distributor Bike</v>
      </c>
      <c r="AS891" s="11" t="str">
        <f t="shared" si="212"/>
        <v/>
      </c>
      <c r="AT891" s="11" t="str">
        <f t="shared" si="213"/>
        <v>2W Distributor</v>
      </c>
      <c r="AU891" s="11" t="str">
        <f t="shared" si="214"/>
        <v>H2</v>
      </c>
      <c r="AV891" s="11" t="str">
        <f t="shared" si="214"/>
        <v>International - Bike</v>
      </c>
      <c r="AW891" s="11" t="str">
        <f t="shared" si="215"/>
        <v/>
      </c>
      <c r="AX891" s="11" t="str">
        <f t="shared" si="216"/>
        <v>International - AS</v>
      </c>
      <c r="AY891" s="11" t="str">
        <f t="shared" si="216"/>
        <v>International</v>
      </c>
      <c r="AZ891" s="11" t="str">
        <f t="shared" si="216"/>
        <v>International - New</v>
      </c>
      <c r="BA891" s="11" t="str">
        <f t="shared" si="217"/>
        <v/>
      </c>
      <c r="BB891" s="11" t="str">
        <f t="shared" si="218"/>
        <v>Moto Dealers</v>
      </c>
      <c r="BC891" s="11" t="str">
        <f t="shared" si="218"/>
        <v>Motonet</v>
      </c>
      <c r="BD891" s="11" t="str">
        <f t="shared" si="219"/>
        <v/>
      </c>
      <c r="BE891" s="11" t="str">
        <f t="shared" si="220"/>
        <v>Retail</v>
      </c>
      <c r="BF891" s="11" t="str">
        <f t="shared" si="221"/>
        <v>TREK</v>
      </c>
      <c r="BG891" s="11" t="s">
        <v>5920</v>
      </c>
      <c r="BH891" s="11" t="str">
        <f t="shared" si="222"/>
        <v>https://fs.amplifi.io//file?id=553af6f4-c0b8-4886-b50f-d26c4b30e624&amp;variant=thumb&amp;extension=png</v>
      </c>
      <c r="BI891" s="11" t="e">
        <v>#N/A</v>
      </c>
      <c r="BJ891" s="11" t="e">
        <v>#N/A</v>
      </c>
      <c r="BK891" s="11" t="e">
        <v>#N/A</v>
      </c>
      <c r="BL891" s="11" t="e">
        <v>#N/A</v>
      </c>
      <c r="BM891" s="11" t="e">
        <v>#N/A</v>
      </c>
      <c r="BN891" s="11" t="e">
        <v>#N/A</v>
      </c>
      <c r="BO891" s="11" t="e">
        <v>#N/A</v>
      </c>
      <c r="BP891" s="11" t="e">
        <v>#N/A</v>
      </c>
      <c r="BQ891" s="11" t="e">
        <v>#N/A</v>
      </c>
      <c r="BR891" s="11" t="e">
        <v>#N/A</v>
      </c>
      <c r="BS891" s="11" t="e">
        <v>#N/A</v>
      </c>
    </row>
    <row r="892" spans="1:71" x14ac:dyDescent="0.2">
      <c r="A892" s="16">
        <f t="shared" si="223"/>
        <v>891</v>
      </c>
      <c r="B892" s="11" t="str">
        <f t="shared" si="226"/>
        <v>80006-00010</v>
      </c>
      <c r="C892" s="11" t="str">
        <f t="shared" si="226"/>
        <v>80006-00010</v>
      </c>
      <c r="D892" s="7" t="s">
        <v>4415</v>
      </c>
      <c r="E892" s="6" t="s">
        <v>208</v>
      </c>
      <c r="F892" s="11" t="s">
        <v>8991</v>
      </c>
      <c r="G892" s="17" t="str">
        <f>INDEX(Data!G:G,MATCH($D892,Data!$D:$D,0))</f>
        <v>ALTIS</v>
      </c>
      <c r="H892" s="17" t="str">
        <f>INDEX(Data!H:H,MATCH($D892,Data!$D:$D,0))</f>
        <v>Helmet CPSC/CE</v>
      </c>
      <c r="I892" s="6" t="s">
        <v>4261</v>
      </c>
      <c r="J892" s="6" t="s">
        <v>5331</v>
      </c>
      <c r="K892" s="6" t="s">
        <v>5333</v>
      </c>
      <c r="L892" s="6" t="s">
        <v>8992</v>
      </c>
      <c r="M892" s="6" t="s">
        <v>5357</v>
      </c>
      <c r="N892" s="6" t="s">
        <v>5400</v>
      </c>
      <c r="O892" s="11"/>
      <c r="P892" s="11"/>
      <c r="Q892" s="6" t="s">
        <v>4414</v>
      </c>
      <c r="R892" s="9" t="b">
        <v>1</v>
      </c>
      <c r="S892" s="9" t="b">
        <v>0</v>
      </c>
      <c r="T892" s="6" t="s">
        <v>4415</v>
      </c>
      <c r="U892" s="17" t="str">
        <f>INDEX(Data!U:U,MATCH($D892,Data!$D:$D,0))</f>
        <v>80006-00010</v>
      </c>
      <c r="V892" s="17" t="str">
        <f>INDEX(Data!V:V,MATCH($D892,Data!$D:$D,0))</f>
        <v>80006-00011</v>
      </c>
      <c r="W892" s="17" t="str">
        <f>INDEX(Data!W:W,MATCH($D892,Data!$D:$D,0))</f>
        <v>80006-00012</v>
      </c>
      <c r="X892" s="17" t="str">
        <f>INDEX(Data!X:X,MATCH($D892,Data!$D:$D,0))</f>
        <v/>
      </c>
      <c r="Y892" s="17" t="str">
        <f>INDEX(Data!Y:Y,MATCH($D892,Data!$D:$D,0))</f>
        <v/>
      </c>
      <c r="Z892" s="17" t="str">
        <f>INDEX(Data!Z:Z,MATCH($D892,Data!$D:$D,0))</f>
        <v/>
      </c>
      <c r="AA892" s="17" t="str">
        <f>INDEX(Data!AA:AA,MATCH($D892,Data!$D:$D,0))</f>
        <v/>
      </c>
      <c r="AB892" s="17" t="str">
        <f>INDEX(Data!AB:AB,MATCH($D892,Data!$D:$D,0))</f>
        <v/>
      </c>
      <c r="AC892" s="17" t="str">
        <f>INDEX(Data!AC:AC,MATCH($D892,Data!$D:$D,0))</f>
        <v>XS/S</v>
      </c>
      <c r="AD892" s="17" t="str">
        <f>INDEX(Data!AD:AD,MATCH($D892,Data!$D:$D,0))</f>
        <v>S/M</v>
      </c>
      <c r="AE892" s="17" t="str">
        <f>INDEX(Data!AE:AE,MATCH($D892,Data!$D:$D,0))</f>
        <v>L/XL</v>
      </c>
      <c r="AF892" s="17" t="str">
        <f>INDEX(Data!AF:AF,MATCH($D892,Data!$D:$D,0))</f>
        <v/>
      </c>
      <c r="AG892" s="17" t="str">
        <f>INDEX(Data!AG:AG,MATCH($D892,Data!$D:$D,0))</f>
        <v/>
      </c>
      <c r="AH892" s="17" t="str">
        <f>INDEX(Data!AH:AH,MATCH($D892,Data!$D:$D,0))</f>
        <v/>
      </c>
      <c r="AI892" s="17" t="str">
        <f>INDEX(Data!AI:AI,MATCH($D892,Data!$D:$D,0))</f>
        <v/>
      </c>
      <c r="AJ892" s="17" t="str">
        <f>INDEX(Data!AJ:AJ,MATCH($D892,Data!$D:$D,0))</f>
        <v/>
      </c>
      <c r="AK892" s="10">
        <v>110</v>
      </c>
      <c r="AL892" s="10">
        <v>110</v>
      </c>
      <c r="AM892" s="6" t="s">
        <v>475</v>
      </c>
      <c r="AN892" s="6" t="s">
        <v>9266</v>
      </c>
      <c r="AO892" s="6" t="s">
        <v>4403</v>
      </c>
      <c r="AP892" s="6" t="s">
        <v>4404</v>
      </c>
      <c r="AQ892" s="18" t="s">
        <v>9465</v>
      </c>
      <c r="AR892" s="11" t="str">
        <f t="shared" si="211"/>
        <v>2W Distributor Bike</v>
      </c>
      <c r="AS892" s="11" t="str">
        <f t="shared" si="212"/>
        <v/>
      </c>
      <c r="AT892" s="11" t="str">
        <f t="shared" si="213"/>
        <v>2W Distributor</v>
      </c>
      <c r="AU892" s="11" t="str">
        <f t="shared" si="214"/>
        <v>H2</v>
      </c>
      <c r="AV892" s="11" t="str">
        <f t="shared" si="214"/>
        <v>International - Bike</v>
      </c>
      <c r="AW892" s="11" t="str">
        <f t="shared" si="215"/>
        <v/>
      </c>
      <c r="AX892" s="11" t="str">
        <f t="shared" si="216"/>
        <v>International - AS</v>
      </c>
      <c r="AY892" s="11" t="str">
        <f t="shared" si="216"/>
        <v>International</v>
      </c>
      <c r="AZ892" s="11" t="str">
        <f t="shared" si="216"/>
        <v>International - New</v>
      </c>
      <c r="BA892" s="11" t="str">
        <f t="shared" si="217"/>
        <v/>
      </c>
      <c r="BB892" s="11" t="str">
        <f t="shared" si="218"/>
        <v>Moto Dealers</v>
      </c>
      <c r="BC892" s="11" t="str">
        <f t="shared" si="218"/>
        <v>Motonet</v>
      </c>
      <c r="BD892" s="11" t="str">
        <f t="shared" si="219"/>
        <v/>
      </c>
      <c r="BE892" s="11" t="str">
        <f t="shared" si="220"/>
        <v>Retail</v>
      </c>
      <c r="BF892" s="11" t="str">
        <f t="shared" si="221"/>
        <v>TREK</v>
      </c>
      <c r="BG892" s="11" t="s">
        <v>5921</v>
      </c>
      <c r="BH892" s="11" t="str">
        <f t="shared" si="222"/>
        <v>https://fs.amplifi.io//file?id=b4342fb8-eb7f-41e1-8078-807cde69a748&amp;variant=thumb&amp;extension=png</v>
      </c>
      <c r="BI892" s="11" t="e">
        <v>#N/A</v>
      </c>
      <c r="BJ892" s="11" t="e">
        <v>#N/A</v>
      </c>
      <c r="BK892" s="11" t="e">
        <v>#N/A</v>
      </c>
      <c r="BL892" s="11" t="e">
        <v>#N/A</v>
      </c>
      <c r="BM892" s="11" t="e">
        <v>#N/A</v>
      </c>
      <c r="BN892" s="11" t="e">
        <v>#N/A</v>
      </c>
      <c r="BO892" s="11" t="e">
        <v>#N/A</v>
      </c>
      <c r="BP892" s="11" t="e">
        <v>#N/A</v>
      </c>
      <c r="BQ892" s="11" t="e">
        <v>#N/A</v>
      </c>
      <c r="BR892" s="11" t="e">
        <v>#N/A</v>
      </c>
      <c r="BS892" s="11" t="e">
        <v>#N/A</v>
      </c>
    </row>
    <row r="893" spans="1:71" x14ac:dyDescent="0.2">
      <c r="A893" s="16">
        <f t="shared" si="223"/>
        <v>892</v>
      </c>
      <c r="B893" s="11" t="str">
        <f t="shared" si="226"/>
        <v>80006-00013</v>
      </c>
      <c r="C893" s="11" t="str">
        <f t="shared" si="226"/>
        <v>80006-00013</v>
      </c>
      <c r="D893" s="7" t="s">
        <v>4419</v>
      </c>
      <c r="E893" s="6" t="s">
        <v>208</v>
      </c>
      <c r="F893" s="11" t="s">
        <v>8991</v>
      </c>
      <c r="G893" s="17" t="str">
        <f>INDEX(Data!G:G,MATCH($D893,Data!$D:$D,0))</f>
        <v>ALTIS</v>
      </c>
      <c r="H893" s="17" t="str">
        <f>INDEX(Data!H:H,MATCH($D893,Data!$D:$D,0))</f>
        <v>Helmet CPSC/CE</v>
      </c>
      <c r="I893" s="6" t="s">
        <v>4261</v>
      </c>
      <c r="J893" s="6" t="s">
        <v>5331</v>
      </c>
      <c r="K893" s="6" t="s">
        <v>5333</v>
      </c>
      <c r="L893" s="6" t="s">
        <v>8992</v>
      </c>
      <c r="M893" s="6" t="s">
        <v>5357</v>
      </c>
      <c r="N893" s="6" t="s">
        <v>5400</v>
      </c>
      <c r="O893" s="11"/>
      <c r="P893" s="11"/>
      <c r="Q893" s="6" t="s">
        <v>389</v>
      </c>
      <c r="R893" s="9" t="b">
        <v>1</v>
      </c>
      <c r="S893" s="9" t="b">
        <v>0</v>
      </c>
      <c r="T893" s="6" t="s">
        <v>4419</v>
      </c>
      <c r="U893" s="17" t="str">
        <f>INDEX(Data!U:U,MATCH($D893,Data!$D:$D,0))</f>
        <v>80006-00013</v>
      </c>
      <c r="V893" s="17" t="str">
        <f>INDEX(Data!V:V,MATCH($D893,Data!$D:$D,0))</f>
        <v>80006-00014</v>
      </c>
      <c r="W893" s="17" t="str">
        <f>INDEX(Data!W:W,MATCH($D893,Data!$D:$D,0))</f>
        <v>80006-00015</v>
      </c>
      <c r="X893" s="17" t="str">
        <f>INDEX(Data!X:X,MATCH($D893,Data!$D:$D,0))</f>
        <v/>
      </c>
      <c r="Y893" s="17" t="str">
        <f>INDEX(Data!Y:Y,MATCH($D893,Data!$D:$D,0))</f>
        <v/>
      </c>
      <c r="Z893" s="17" t="str">
        <f>INDEX(Data!Z:Z,MATCH($D893,Data!$D:$D,0))</f>
        <v/>
      </c>
      <c r="AA893" s="17" t="str">
        <f>INDEX(Data!AA:AA,MATCH($D893,Data!$D:$D,0))</f>
        <v/>
      </c>
      <c r="AB893" s="17" t="str">
        <f>INDEX(Data!AB:AB,MATCH($D893,Data!$D:$D,0))</f>
        <v/>
      </c>
      <c r="AC893" s="17" t="str">
        <f>INDEX(Data!AC:AC,MATCH($D893,Data!$D:$D,0))</f>
        <v>XS/S</v>
      </c>
      <c r="AD893" s="17" t="str">
        <f>INDEX(Data!AD:AD,MATCH($D893,Data!$D:$D,0))</f>
        <v>S/M</v>
      </c>
      <c r="AE893" s="17" t="str">
        <f>INDEX(Data!AE:AE,MATCH($D893,Data!$D:$D,0))</f>
        <v>L/XL</v>
      </c>
      <c r="AF893" s="17" t="str">
        <f>INDEX(Data!AF:AF,MATCH($D893,Data!$D:$D,0))</f>
        <v/>
      </c>
      <c r="AG893" s="17" t="str">
        <f>INDEX(Data!AG:AG,MATCH($D893,Data!$D:$D,0))</f>
        <v/>
      </c>
      <c r="AH893" s="17" t="str">
        <f>INDEX(Data!AH:AH,MATCH($D893,Data!$D:$D,0))</f>
        <v/>
      </c>
      <c r="AI893" s="17" t="str">
        <f>INDEX(Data!AI:AI,MATCH($D893,Data!$D:$D,0))</f>
        <v/>
      </c>
      <c r="AJ893" s="17" t="str">
        <f>INDEX(Data!AJ:AJ,MATCH($D893,Data!$D:$D,0))</f>
        <v/>
      </c>
      <c r="AK893" s="10">
        <v>110</v>
      </c>
      <c r="AL893" s="10">
        <v>110</v>
      </c>
      <c r="AM893" s="6" t="s">
        <v>475</v>
      </c>
      <c r="AN893" s="6" t="s">
        <v>9266</v>
      </c>
      <c r="AO893" s="6" t="s">
        <v>4403</v>
      </c>
      <c r="AP893" s="6" t="s">
        <v>4404</v>
      </c>
      <c r="AQ893" s="18" t="s">
        <v>9465</v>
      </c>
      <c r="AR893" s="11" t="str">
        <f t="shared" si="211"/>
        <v>2W Distributor Bike</v>
      </c>
      <c r="AS893" s="11" t="str">
        <f t="shared" si="212"/>
        <v/>
      </c>
      <c r="AT893" s="11" t="str">
        <f t="shared" si="213"/>
        <v>2W Distributor</v>
      </c>
      <c r="AU893" s="11" t="str">
        <f t="shared" si="214"/>
        <v>H2</v>
      </c>
      <c r="AV893" s="11" t="str">
        <f t="shared" si="214"/>
        <v>International - Bike</v>
      </c>
      <c r="AW893" s="11" t="str">
        <f t="shared" si="215"/>
        <v/>
      </c>
      <c r="AX893" s="11" t="str">
        <f t="shared" si="216"/>
        <v>International - AS</v>
      </c>
      <c r="AY893" s="11" t="str">
        <f t="shared" si="216"/>
        <v>International</v>
      </c>
      <c r="AZ893" s="11" t="str">
        <f t="shared" si="216"/>
        <v>International - New</v>
      </c>
      <c r="BA893" s="11" t="str">
        <f t="shared" si="217"/>
        <v/>
      </c>
      <c r="BB893" s="11" t="str">
        <f t="shared" si="218"/>
        <v>Moto Dealers</v>
      </c>
      <c r="BC893" s="11" t="str">
        <f t="shared" si="218"/>
        <v>Motonet</v>
      </c>
      <c r="BD893" s="11" t="str">
        <f t="shared" si="219"/>
        <v/>
      </c>
      <c r="BE893" s="11" t="str">
        <f t="shared" si="220"/>
        <v>Retail</v>
      </c>
      <c r="BF893" s="11" t="str">
        <f t="shared" si="221"/>
        <v>TREK</v>
      </c>
      <c r="BG893" s="11" t="s">
        <v>5922</v>
      </c>
      <c r="BH893" s="11" t="str">
        <f t="shared" si="222"/>
        <v>https://fs.amplifi.io//file?id=58c2b5c1-b4fc-4eaa-9cb1-876577339196&amp;variant=thumb&amp;extension=png</v>
      </c>
      <c r="BI893" s="11" t="e">
        <v>#N/A</v>
      </c>
      <c r="BJ893" s="11" t="e">
        <v>#N/A</v>
      </c>
      <c r="BK893" s="11" t="e">
        <v>#N/A</v>
      </c>
      <c r="BL893" s="11" t="e">
        <v>#N/A</v>
      </c>
      <c r="BM893" s="11" t="e">
        <v>#N/A</v>
      </c>
      <c r="BN893" s="11" t="e">
        <v>#N/A</v>
      </c>
      <c r="BO893" s="11" t="e">
        <v>#N/A</v>
      </c>
      <c r="BP893" s="11" t="e">
        <v>#N/A</v>
      </c>
      <c r="BQ893" s="11" t="e">
        <v>#N/A</v>
      </c>
      <c r="BR893" s="11" t="e">
        <v>#N/A</v>
      </c>
      <c r="BS893" s="11" t="e">
        <v>#N/A</v>
      </c>
    </row>
    <row r="894" spans="1:71" x14ac:dyDescent="0.2">
      <c r="A894" s="16">
        <f t="shared" si="223"/>
        <v>893</v>
      </c>
      <c r="B894" s="11" t="str">
        <f t="shared" si="226"/>
        <v>80007-00001</v>
      </c>
      <c r="C894" s="11" t="str">
        <f t="shared" si="226"/>
        <v>80007-00001</v>
      </c>
      <c r="D894" s="7" t="s">
        <v>4424</v>
      </c>
      <c r="E894" s="6" t="s">
        <v>208</v>
      </c>
      <c r="F894" s="11" t="s">
        <v>8991</v>
      </c>
      <c r="G894" s="17" t="str">
        <f>INDEX(Data!G:G,MATCH($D894,Data!$D:$D,0))</f>
        <v>ALTIS</v>
      </c>
      <c r="H894" s="17" t="str">
        <f>INDEX(Data!H:H,MATCH($D894,Data!$D:$D,0))</f>
        <v>Helmet AS/NZS</v>
      </c>
      <c r="I894" s="6" t="s">
        <v>4261</v>
      </c>
      <c r="J894" s="6" t="s">
        <v>5331</v>
      </c>
      <c r="K894" s="6" t="s">
        <v>5333</v>
      </c>
      <c r="L894" s="6" t="s">
        <v>8992</v>
      </c>
      <c r="M894" s="6" t="s">
        <v>5357</v>
      </c>
      <c r="N894" s="6" t="s">
        <v>5400</v>
      </c>
      <c r="O894" s="11"/>
      <c r="P894" s="11"/>
      <c r="Q894" s="6" t="s">
        <v>88</v>
      </c>
      <c r="R894" s="9" t="b">
        <v>1</v>
      </c>
      <c r="S894" s="9" t="b">
        <v>1</v>
      </c>
      <c r="T894" s="6" t="s">
        <v>4424</v>
      </c>
      <c r="U894" s="17" t="str">
        <f>INDEX(Data!U:U,MATCH($D894,Data!$D:$D,0))</f>
        <v>80007-00001</v>
      </c>
      <c r="V894" s="17" t="str">
        <f>INDEX(Data!V:V,MATCH($D894,Data!$D:$D,0))</f>
        <v>80007-00002</v>
      </c>
      <c r="W894" s="17" t="str">
        <f>INDEX(Data!W:W,MATCH($D894,Data!$D:$D,0))</f>
        <v>80007-00003</v>
      </c>
      <c r="X894" s="17" t="str">
        <f>INDEX(Data!X:X,MATCH($D894,Data!$D:$D,0))</f>
        <v/>
      </c>
      <c r="Y894" s="17" t="str">
        <f>INDEX(Data!Y:Y,MATCH($D894,Data!$D:$D,0))</f>
        <v/>
      </c>
      <c r="Z894" s="17" t="str">
        <f>INDEX(Data!Z:Z,MATCH($D894,Data!$D:$D,0))</f>
        <v/>
      </c>
      <c r="AA894" s="17" t="str">
        <f>INDEX(Data!AA:AA,MATCH($D894,Data!$D:$D,0))</f>
        <v/>
      </c>
      <c r="AB894" s="17" t="str">
        <f>INDEX(Data!AB:AB,MATCH($D894,Data!$D:$D,0))</f>
        <v/>
      </c>
      <c r="AC894" s="17" t="str">
        <f>INDEX(Data!AC:AC,MATCH($D894,Data!$D:$D,0))</f>
        <v>XS/S</v>
      </c>
      <c r="AD894" s="17" t="str">
        <f>INDEX(Data!AD:AD,MATCH($D894,Data!$D:$D,0))</f>
        <v>S/M</v>
      </c>
      <c r="AE894" s="17" t="str">
        <f>INDEX(Data!AE:AE,MATCH($D894,Data!$D:$D,0))</f>
        <v>L/XL</v>
      </c>
      <c r="AF894" s="17" t="str">
        <f>INDEX(Data!AF:AF,MATCH($D894,Data!$D:$D,0))</f>
        <v/>
      </c>
      <c r="AG894" s="17" t="str">
        <f>INDEX(Data!AG:AG,MATCH($D894,Data!$D:$D,0))</f>
        <v/>
      </c>
      <c r="AH894" s="17" t="str">
        <f>INDEX(Data!AH:AH,MATCH($D894,Data!$D:$D,0))</f>
        <v/>
      </c>
      <c r="AI894" s="17" t="str">
        <f>INDEX(Data!AI:AI,MATCH($D894,Data!$D:$D,0))</f>
        <v/>
      </c>
      <c r="AJ894" s="17" t="str">
        <f>INDEX(Data!AJ:AJ,MATCH($D894,Data!$D:$D,0))</f>
        <v/>
      </c>
      <c r="AK894" s="10">
        <v>110</v>
      </c>
      <c r="AL894" s="10">
        <v>110</v>
      </c>
      <c r="AM894" s="6" t="s">
        <v>475</v>
      </c>
      <c r="AN894" s="6" t="s">
        <v>9266</v>
      </c>
      <c r="AO894" s="6" t="s">
        <v>4403</v>
      </c>
      <c r="AP894" s="6" t="s">
        <v>4404</v>
      </c>
      <c r="AQ894" s="18" t="s">
        <v>9465</v>
      </c>
      <c r="AR894" s="11" t="s">
        <v>9461</v>
      </c>
      <c r="AS894" s="11" t="str">
        <f t="shared" si="212"/>
        <v/>
      </c>
      <c r="AT894" s="11" t="str">
        <f t="shared" si="213"/>
        <v>2W Distributor</v>
      </c>
      <c r="AU894" s="11" t="str">
        <f t="shared" si="214"/>
        <v>H2</v>
      </c>
      <c r="AV894" s="11" t="str">
        <f t="shared" si="214"/>
        <v>International - Bike</v>
      </c>
      <c r="AW894" s="11" t="str">
        <f t="shared" si="215"/>
        <v/>
      </c>
      <c r="AX894" s="11" t="str">
        <f t="shared" si="216"/>
        <v>International - AS</v>
      </c>
      <c r="AY894" s="11" t="str">
        <f t="shared" si="216"/>
        <v>International</v>
      </c>
      <c r="AZ894" s="11" t="str">
        <f t="shared" si="216"/>
        <v>International - New</v>
      </c>
      <c r="BA894" s="11" t="str">
        <f t="shared" si="217"/>
        <v/>
      </c>
      <c r="BB894" s="11" t="str">
        <f t="shared" si="218"/>
        <v>Moto Dealers</v>
      </c>
      <c r="BC894" s="11" t="str">
        <f t="shared" si="218"/>
        <v>Motonet</v>
      </c>
      <c r="BD894" s="11" t="str">
        <f t="shared" si="219"/>
        <v/>
      </c>
      <c r="BE894" s="11" t="str">
        <f t="shared" si="220"/>
        <v>Retail</v>
      </c>
      <c r="BF894" s="11" t="str">
        <f t="shared" si="221"/>
        <v>TREK</v>
      </c>
      <c r="BG894" s="11" t="s">
        <v>5923</v>
      </c>
      <c r="BH894" s="11" t="str">
        <f t="shared" si="222"/>
        <v>https://fs.amplifi.io//file?id=fc447ab8-3e2b-42d5-be82-7fb56446c918&amp;variant=thumb&amp;extension=png</v>
      </c>
      <c r="BI894" s="11" t="e">
        <v>#N/A</v>
      </c>
      <c r="BJ894" s="11" t="e">
        <v>#N/A</v>
      </c>
      <c r="BK894" s="11" t="e">
        <v>#N/A</v>
      </c>
      <c r="BL894" s="11" t="e">
        <v>#N/A</v>
      </c>
      <c r="BM894" s="11" t="e">
        <v>#N/A</v>
      </c>
      <c r="BN894" s="11" t="e">
        <v>#N/A</v>
      </c>
      <c r="BO894" s="11" t="e">
        <v>#N/A</v>
      </c>
      <c r="BP894" s="11" t="e">
        <v>#N/A</v>
      </c>
      <c r="BQ894" s="11" t="e">
        <v>#N/A</v>
      </c>
      <c r="BR894" s="11" t="e">
        <v>#N/A</v>
      </c>
      <c r="BS894" s="11" t="e">
        <v>#N/A</v>
      </c>
    </row>
    <row r="895" spans="1:71" x14ac:dyDescent="0.2">
      <c r="A895" s="16">
        <f t="shared" si="223"/>
        <v>894</v>
      </c>
      <c r="B895" s="11" t="str">
        <f t="shared" si="226"/>
        <v>80007-00004</v>
      </c>
      <c r="C895" s="11" t="str">
        <f t="shared" si="226"/>
        <v>80007-00004</v>
      </c>
      <c r="D895" s="7" t="s">
        <v>4428</v>
      </c>
      <c r="E895" s="6" t="s">
        <v>208</v>
      </c>
      <c r="F895" s="11" t="s">
        <v>8991</v>
      </c>
      <c r="G895" s="17" t="str">
        <f>INDEX(Data!G:G,MATCH($D895,Data!$D:$D,0))</f>
        <v>ALTIS</v>
      </c>
      <c r="H895" s="17" t="str">
        <f>INDEX(Data!H:H,MATCH($D895,Data!$D:$D,0))</f>
        <v>Helmet AS/NZS</v>
      </c>
      <c r="I895" s="6" t="s">
        <v>4261</v>
      </c>
      <c r="J895" s="6" t="s">
        <v>5331</v>
      </c>
      <c r="K895" s="6" t="s">
        <v>5333</v>
      </c>
      <c r="L895" s="6" t="s">
        <v>8992</v>
      </c>
      <c r="M895" s="6" t="s">
        <v>5357</v>
      </c>
      <c r="N895" s="6" t="s">
        <v>5400</v>
      </c>
      <c r="O895" s="11"/>
      <c r="P895" s="11"/>
      <c r="Q895" s="6" t="s">
        <v>575</v>
      </c>
      <c r="R895" s="9" t="b">
        <v>1</v>
      </c>
      <c r="S895" s="9" t="b">
        <v>0</v>
      </c>
      <c r="T895" s="6" t="s">
        <v>4428</v>
      </c>
      <c r="U895" s="17" t="str">
        <f>INDEX(Data!U:U,MATCH($D895,Data!$D:$D,0))</f>
        <v>80007-00004</v>
      </c>
      <c r="V895" s="17" t="str">
        <f>INDEX(Data!V:V,MATCH($D895,Data!$D:$D,0))</f>
        <v>80007-00005</v>
      </c>
      <c r="W895" s="17" t="str">
        <f>INDEX(Data!W:W,MATCH($D895,Data!$D:$D,0))</f>
        <v>80007-00006</v>
      </c>
      <c r="X895" s="17" t="str">
        <f>INDEX(Data!X:X,MATCH($D895,Data!$D:$D,0))</f>
        <v/>
      </c>
      <c r="Y895" s="17" t="str">
        <f>INDEX(Data!Y:Y,MATCH($D895,Data!$D:$D,0))</f>
        <v/>
      </c>
      <c r="Z895" s="17" t="str">
        <f>INDEX(Data!Z:Z,MATCH($D895,Data!$D:$D,0))</f>
        <v/>
      </c>
      <c r="AA895" s="17" t="str">
        <f>INDEX(Data!AA:AA,MATCH($D895,Data!$D:$D,0))</f>
        <v/>
      </c>
      <c r="AB895" s="17" t="str">
        <f>INDEX(Data!AB:AB,MATCH($D895,Data!$D:$D,0))</f>
        <v/>
      </c>
      <c r="AC895" s="17" t="str">
        <f>INDEX(Data!AC:AC,MATCH($D895,Data!$D:$D,0))</f>
        <v>XS/S</v>
      </c>
      <c r="AD895" s="17" t="str">
        <f>INDEX(Data!AD:AD,MATCH($D895,Data!$D:$D,0))</f>
        <v>S/M</v>
      </c>
      <c r="AE895" s="17" t="str">
        <f>INDEX(Data!AE:AE,MATCH($D895,Data!$D:$D,0))</f>
        <v>L/XL</v>
      </c>
      <c r="AF895" s="17" t="str">
        <f>INDEX(Data!AF:AF,MATCH($D895,Data!$D:$D,0))</f>
        <v/>
      </c>
      <c r="AG895" s="17" t="str">
        <f>INDEX(Data!AG:AG,MATCH($D895,Data!$D:$D,0))</f>
        <v/>
      </c>
      <c r="AH895" s="17" t="str">
        <f>INDEX(Data!AH:AH,MATCH($D895,Data!$D:$D,0))</f>
        <v/>
      </c>
      <c r="AI895" s="17" t="str">
        <f>INDEX(Data!AI:AI,MATCH($D895,Data!$D:$D,0))</f>
        <v/>
      </c>
      <c r="AJ895" s="17" t="str">
        <f>INDEX(Data!AJ:AJ,MATCH($D895,Data!$D:$D,0))</f>
        <v/>
      </c>
      <c r="AK895" s="10">
        <v>110</v>
      </c>
      <c r="AL895" s="10">
        <v>110</v>
      </c>
      <c r="AM895" s="6" t="s">
        <v>475</v>
      </c>
      <c r="AN895" s="6" t="s">
        <v>9266</v>
      </c>
      <c r="AO895" s="6" t="s">
        <v>4403</v>
      </c>
      <c r="AP895" s="6" t="s">
        <v>4404</v>
      </c>
      <c r="AQ895" s="18" t="s">
        <v>9465</v>
      </c>
      <c r="AR895" s="11" t="s">
        <v>9461</v>
      </c>
      <c r="AS895" s="11" t="str">
        <f t="shared" si="212"/>
        <v/>
      </c>
      <c r="AT895" s="11" t="str">
        <f t="shared" si="213"/>
        <v>2W Distributor</v>
      </c>
      <c r="AU895" s="11" t="str">
        <f t="shared" si="214"/>
        <v>H2</v>
      </c>
      <c r="AV895" s="11" t="str">
        <f t="shared" si="214"/>
        <v>International - Bike</v>
      </c>
      <c r="AW895" s="11" t="str">
        <f t="shared" si="215"/>
        <v/>
      </c>
      <c r="AX895" s="11" t="str">
        <f t="shared" si="216"/>
        <v>International - AS</v>
      </c>
      <c r="AY895" s="11" t="str">
        <f t="shared" si="216"/>
        <v>International</v>
      </c>
      <c r="AZ895" s="11" t="str">
        <f t="shared" si="216"/>
        <v>International - New</v>
      </c>
      <c r="BA895" s="11" t="str">
        <f t="shared" si="217"/>
        <v/>
      </c>
      <c r="BB895" s="11" t="str">
        <f t="shared" si="218"/>
        <v>Moto Dealers</v>
      </c>
      <c r="BC895" s="11" t="str">
        <f t="shared" si="218"/>
        <v>Motonet</v>
      </c>
      <c r="BD895" s="11" t="str">
        <f t="shared" si="219"/>
        <v/>
      </c>
      <c r="BE895" s="11" t="str">
        <f t="shared" si="220"/>
        <v>Retail</v>
      </c>
      <c r="BF895" s="11" t="str">
        <f t="shared" si="221"/>
        <v>TREK</v>
      </c>
      <c r="BG895" s="11" t="s">
        <v>5924</v>
      </c>
      <c r="BH895" s="11" t="str">
        <f t="shared" si="222"/>
        <v>https://fs.amplifi.io//file?id=5f2e86ff-4f5f-4bd0-8b09-4b9da058b407&amp;variant=thumb&amp;extension=png</v>
      </c>
      <c r="BI895" s="11" t="e">
        <v>#N/A</v>
      </c>
      <c r="BJ895" s="11" t="e">
        <v>#N/A</v>
      </c>
      <c r="BK895" s="11" t="e">
        <v>#N/A</v>
      </c>
      <c r="BL895" s="11" t="e">
        <v>#N/A</v>
      </c>
      <c r="BM895" s="11" t="e">
        <v>#N/A</v>
      </c>
      <c r="BN895" s="11" t="e">
        <v>#N/A</v>
      </c>
      <c r="BO895" s="11" t="e">
        <v>#N/A</v>
      </c>
      <c r="BP895" s="11" t="e">
        <v>#N/A</v>
      </c>
      <c r="BQ895" s="11" t="e">
        <v>#N/A</v>
      </c>
      <c r="BR895" s="11" t="e">
        <v>#N/A</v>
      </c>
      <c r="BS895" s="11" t="e">
        <v>#N/A</v>
      </c>
    </row>
    <row r="896" spans="1:71" x14ac:dyDescent="0.2">
      <c r="A896" s="16">
        <f t="shared" si="223"/>
        <v>895</v>
      </c>
      <c r="B896" s="11" t="str">
        <f t="shared" si="226"/>
        <v>80007-00007</v>
      </c>
      <c r="C896" s="11" t="str">
        <f t="shared" si="226"/>
        <v>80007-00007</v>
      </c>
      <c r="D896" s="7" t="s">
        <v>4432</v>
      </c>
      <c r="E896" s="6" t="s">
        <v>208</v>
      </c>
      <c r="F896" s="11" t="s">
        <v>8991</v>
      </c>
      <c r="G896" s="17" t="str">
        <f>INDEX(Data!G:G,MATCH($D896,Data!$D:$D,0))</f>
        <v>ALTIS</v>
      </c>
      <c r="H896" s="17" t="str">
        <f>INDEX(Data!H:H,MATCH($D896,Data!$D:$D,0))</f>
        <v>Helmet AS/NZS</v>
      </c>
      <c r="I896" s="6" t="s">
        <v>4261</v>
      </c>
      <c r="J896" s="6" t="s">
        <v>5331</v>
      </c>
      <c r="K896" s="6" t="s">
        <v>5333</v>
      </c>
      <c r="L896" s="6" t="s">
        <v>8992</v>
      </c>
      <c r="M896" s="6" t="s">
        <v>5357</v>
      </c>
      <c r="N896" s="6" t="s">
        <v>5400</v>
      </c>
      <c r="O896" s="11"/>
      <c r="P896" s="11"/>
      <c r="Q896" s="6" t="s">
        <v>219</v>
      </c>
      <c r="R896" s="9" t="b">
        <v>1</v>
      </c>
      <c r="S896" s="9" t="b">
        <v>0</v>
      </c>
      <c r="T896" s="6" t="s">
        <v>4432</v>
      </c>
      <c r="U896" s="17" t="str">
        <f>INDEX(Data!U:U,MATCH($D896,Data!$D:$D,0))</f>
        <v>80007-00007</v>
      </c>
      <c r="V896" s="17" t="str">
        <f>INDEX(Data!V:V,MATCH($D896,Data!$D:$D,0))</f>
        <v>80007-00008</v>
      </c>
      <c r="W896" s="17" t="str">
        <f>INDEX(Data!W:W,MATCH($D896,Data!$D:$D,0))</f>
        <v>80007-00009</v>
      </c>
      <c r="X896" s="17" t="str">
        <f>INDEX(Data!X:X,MATCH($D896,Data!$D:$D,0))</f>
        <v/>
      </c>
      <c r="Y896" s="17" t="str">
        <f>INDEX(Data!Y:Y,MATCH($D896,Data!$D:$D,0))</f>
        <v/>
      </c>
      <c r="Z896" s="17" t="str">
        <f>INDEX(Data!Z:Z,MATCH($D896,Data!$D:$D,0))</f>
        <v/>
      </c>
      <c r="AA896" s="17" t="str">
        <f>INDEX(Data!AA:AA,MATCH($D896,Data!$D:$D,0))</f>
        <v/>
      </c>
      <c r="AB896" s="17" t="str">
        <f>INDEX(Data!AB:AB,MATCH($D896,Data!$D:$D,0))</f>
        <v/>
      </c>
      <c r="AC896" s="17" t="str">
        <f>INDEX(Data!AC:AC,MATCH($D896,Data!$D:$D,0))</f>
        <v>XS/S</v>
      </c>
      <c r="AD896" s="17" t="str">
        <f>INDEX(Data!AD:AD,MATCH($D896,Data!$D:$D,0))</f>
        <v>S/M</v>
      </c>
      <c r="AE896" s="17" t="str">
        <f>INDEX(Data!AE:AE,MATCH($D896,Data!$D:$D,0))</f>
        <v>L/XL</v>
      </c>
      <c r="AF896" s="17" t="str">
        <f>INDEX(Data!AF:AF,MATCH($D896,Data!$D:$D,0))</f>
        <v/>
      </c>
      <c r="AG896" s="17" t="str">
        <f>INDEX(Data!AG:AG,MATCH($D896,Data!$D:$D,0))</f>
        <v/>
      </c>
      <c r="AH896" s="17" t="str">
        <f>INDEX(Data!AH:AH,MATCH($D896,Data!$D:$D,0))</f>
        <v/>
      </c>
      <c r="AI896" s="17" t="str">
        <f>INDEX(Data!AI:AI,MATCH($D896,Data!$D:$D,0))</f>
        <v/>
      </c>
      <c r="AJ896" s="17" t="str">
        <f>INDEX(Data!AJ:AJ,MATCH($D896,Data!$D:$D,0))</f>
        <v/>
      </c>
      <c r="AK896" s="10">
        <v>110</v>
      </c>
      <c r="AL896" s="10">
        <v>110</v>
      </c>
      <c r="AM896" s="6" t="s">
        <v>475</v>
      </c>
      <c r="AN896" s="6" t="s">
        <v>9266</v>
      </c>
      <c r="AO896" s="6" t="s">
        <v>4403</v>
      </c>
      <c r="AP896" s="6" t="s">
        <v>4404</v>
      </c>
      <c r="AQ896" s="18" t="s">
        <v>9465</v>
      </c>
      <c r="AR896" s="11" t="s">
        <v>9461</v>
      </c>
      <c r="AS896" s="11" t="str">
        <f t="shared" si="212"/>
        <v/>
      </c>
      <c r="AT896" s="11" t="str">
        <f t="shared" si="213"/>
        <v>2W Distributor</v>
      </c>
      <c r="AU896" s="11" t="str">
        <f t="shared" si="214"/>
        <v>H2</v>
      </c>
      <c r="AV896" s="11" t="str">
        <f t="shared" si="214"/>
        <v>International - Bike</v>
      </c>
      <c r="AW896" s="11" t="str">
        <f t="shared" si="215"/>
        <v/>
      </c>
      <c r="AX896" s="11" t="str">
        <f t="shared" si="216"/>
        <v>International - AS</v>
      </c>
      <c r="AY896" s="11" t="str">
        <f t="shared" si="216"/>
        <v>International</v>
      </c>
      <c r="AZ896" s="11" t="str">
        <f t="shared" si="216"/>
        <v>International - New</v>
      </c>
      <c r="BA896" s="11" t="str">
        <f t="shared" si="217"/>
        <v/>
      </c>
      <c r="BB896" s="11" t="str">
        <f t="shared" si="218"/>
        <v>Moto Dealers</v>
      </c>
      <c r="BC896" s="11" t="str">
        <f t="shared" si="218"/>
        <v>Motonet</v>
      </c>
      <c r="BD896" s="11" t="str">
        <f t="shared" si="219"/>
        <v/>
      </c>
      <c r="BE896" s="11" t="str">
        <f t="shared" si="220"/>
        <v>Retail</v>
      </c>
      <c r="BF896" s="11" t="str">
        <f t="shared" si="221"/>
        <v>TREK</v>
      </c>
      <c r="BG896" s="11" t="s">
        <v>5925</v>
      </c>
      <c r="BH896" s="11" t="str">
        <f t="shared" si="222"/>
        <v>https://fs.amplifi.io//file?id=6cc67e6d-c7a2-47f2-b0a9-89b08f357032&amp;variant=thumb&amp;extension=png</v>
      </c>
      <c r="BI896" s="11" t="e">
        <v>#N/A</v>
      </c>
      <c r="BJ896" s="11" t="e">
        <v>#N/A</v>
      </c>
      <c r="BK896" s="11" t="e">
        <v>#N/A</v>
      </c>
      <c r="BL896" s="11" t="e">
        <v>#N/A</v>
      </c>
      <c r="BM896" s="11" t="e">
        <v>#N/A</v>
      </c>
      <c r="BN896" s="11" t="e">
        <v>#N/A</v>
      </c>
      <c r="BO896" s="11" t="e">
        <v>#N/A</v>
      </c>
      <c r="BP896" s="11" t="e">
        <v>#N/A</v>
      </c>
      <c r="BQ896" s="11" t="e">
        <v>#N/A</v>
      </c>
      <c r="BR896" s="11" t="e">
        <v>#N/A</v>
      </c>
      <c r="BS896" s="11" t="e">
        <v>#N/A</v>
      </c>
    </row>
    <row r="897" spans="1:71" x14ac:dyDescent="0.2">
      <c r="A897" s="16">
        <f t="shared" si="223"/>
        <v>896</v>
      </c>
      <c r="B897" s="11" t="str">
        <f t="shared" si="226"/>
        <v>80007-00010</v>
      </c>
      <c r="C897" s="11" t="str">
        <f t="shared" si="226"/>
        <v>80007-00010</v>
      </c>
      <c r="D897" s="7" t="s">
        <v>4436</v>
      </c>
      <c r="E897" s="6" t="s">
        <v>208</v>
      </c>
      <c r="F897" s="11" t="s">
        <v>8991</v>
      </c>
      <c r="G897" s="17" t="str">
        <f>INDEX(Data!G:G,MATCH($D897,Data!$D:$D,0))</f>
        <v>ALTIS</v>
      </c>
      <c r="H897" s="17" t="str">
        <f>INDEX(Data!H:H,MATCH($D897,Data!$D:$D,0))</f>
        <v>Helmet AS/NZS</v>
      </c>
      <c r="I897" s="6" t="s">
        <v>4261</v>
      </c>
      <c r="J897" s="6" t="s">
        <v>5331</v>
      </c>
      <c r="K897" s="6" t="s">
        <v>5333</v>
      </c>
      <c r="L897" s="6" t="s">
        <v>8992</v>
      </c>
      <c r="M897" s="6" t="s">
        <v>5357</v>
      </c>
      <c r="N897" s="6" t="s">
        <v>5400</v>
      </c>
      <c r="O897" s="11"/>
      <c r="P897" s="11"/>
      <c r="Q897" s="6" t="s">
        <v>4414</v>
      </c>
      <c r="R897" s="9" t="b">
        <v>1</v>
      </c>
      <c r="S897" s="9" t="b">
        <v>0</v>
      </c>
      <c r="T897" s="6" t="s">
        <v>4436</v>
      </c>
      <c r="U897" s="17" t="str">
        <f>INDEX(Data!U:U,MATCH($D897,Data!$D:$D,0))</f>
        <v>80007-00010</v>
      </c>
      <c r="V897" s="17" t="str">
        <f>INDEX(Data!V:V,MATCH($D897,Data!$D:$D,0))</f>
        <v>80007-00011</v>
      </c>
      <c r="W897" s="17" t="str">
        <f>INDEX(Data!W:W,MATCH($D897,Data!$D:$D,0))</f>
        <v>80007-00012</v>
      </c>
      <c r="X897" s="17" t="str">
        <f>INDEX(Data!X:X,MATCH($D897,Data!$D:$D,0))</f>
        <v/>
      </c>
      <c r="Y897" s="17" t="str">
        <f>INDEX(Data!Y:Y,MATCH($D897,Data!$D:$D,0))</f>
        <v/>
      </c>
      <c r="Z897" s="17" t="str">
        <f>INDEX(Data!Z:Z,MATCH($D897,Data!$D:$D,0))</f>
        <v/>
      </c>
      <c r="AA897" s="17" t="str">
        <f>INDEX(Data!AA:AA,MATCH($D897,Data!$D:$D,0))</f>
        <v/>
      </c>
      <c r="AB897" s="17" t="str">
        <f>INDEX(Data!AB:AB,MATCH($D897,Data!$D:$D,0))</f>
        <v/>
      </c>
      <c r="AC897" s="17" t="str">
        <f>INDEX(Data!AC:AC,MATCH($D897,Data!$D:$D,0))</f>
        <v>XS/S</v>
      </c>
      <c r="AD897" s="17" t="str">
        <f>INDEX(Data!AD:AD,MATCH($D897,Data!$D:$D,0))</f>
        <v>S/M</v>
      </c>
      <c r="AE897" s="17" t="str">
        <f>INDEX(Data!AE:AE,MATCH($D897,Data!$D:$D,0))</f>
        <v>L/XL</v>
      </c>
      <c r="AF897" s="17" t="str">
        <f>INDEX(Data!AF:AF,MATCH($D897,Data!$D:$D,0))</f>
        <v/>
      </c>
      <c r="AG897" s="17" t="str">
        <f>INDEX(Data!AG:AG,MATCH($D897,Data!$D:$D,0))</f>
        <v/>
      </c>
      <c r="AH897" s="17" t="str">
        <f>INDEX(Data!AH:AH,MATCH($D897,Data!$D:$D,0))</f>
        <v/>
      </c>
      <c r="AI897" s="17" t="str">
        <f>INDEX(Data!AI:AI,MATCH($D897,Data!$D:$D,0))</f>
        <v/>
      </c>
      <c r="AJ897" s="17" t="str">
        <f>INDEX(Data!AJ:AJ,MATCH($D897,Data!$D:$D,0))</f>
        <v/>
      </c>
      <c r="AK897" s="10">
        <v>110</v>
      </c>
      <c r="AL897" s="10">
        <v>110</v>
      </c>
      <c r="AM897" s="6" t="s">
        <v>475</v>
      </c>
      <c r="AN897" s="6" t="s">
        <v>9266</v>
      </c>
      <c r="AO897" s="6" t="s">
        <v>4403</v>
      </c>
      <c r="AP897" s="6" t="s">
        <v>4404</v>
      </c>
      <c r="AQ897" s="18" t="s">
        <v>9465</v>
      </c>
      <c r="AR897" s="11" t="s">
        <v>9461</v>
      </c>
      <c r="AS897" s="11" t="str">
        <f t="shared" si="212"/>
        <v/>
      </c>
      <c r="AT897" s="11" t="str">
        <f t="shared" si="213"/>
        <v>2W Distributor</v>
      </c>
      <c r="AU897" s="11" t="str">
        <f t="shared" si="214"/>
        <v>H2</v>
      </c>
      <c r="AV897" s="11" t="str">
        <f t="shared" si="214"/>
        <v>International - Bike</v>
      </c>
      <c r="AW897" s="11" t="str">
        <f t="shared" si="215"/>
        <v/>
      </c>
      <c r="AX897" s="11" t="str">
        <f t="shared" si="216"/>
        <v>International - AS</v>
      </c>
      <c r="AY897" s="11" t="str">
        <f t="shared" si="216"/>
        <v>International</v>
      </c>
      <c r="AZ897" s="11" t="str">
        <f t="shared" si="216"/>
        <v>International - New</v>
      </c>
      <c r="BA897" s="11" t="str">
        <f t="shared" si="217"/>
        <v/>
      </c>
      <c r="BB897" s="11" t="str">
        <f t="shared" si="218"/>
        <v>Moto Dealers</v>
      </c>
      <c r="BC897" s="11" t="str">
        <f t="shared" si="218"/>
        <v>Motonet</v>
      </c>
      <c r="BD897" s="11" t="str">
        <f t="shared" si="219"/>
        <v/>
      </c>
      <c r="BE897" s="11" t="str">
        <f t="shared" si="220"/>
        <v>Retail</v>
      </c>
      <c r="BF897" s="11" t="str">
        <f t="shared" si="221"/>
        <v>TREK</v>
      </c>
      <c r="BG897" s="11" t="s">
        <v>5926</v>
      </c>
      <c r="BH897" s="11" t="str">
        <f t="shared" si="222"/>
        <v>https://fs.amplifi.io//file?id=2c214a9d-7254-408b-88e2-a56bea11a86c&amp;variant=thumb&amp;extension=png</v>
      </c>
      <c r="BI897" s="11" t="e">
        <v>#N/A</v>
      </c>
      <c r="BJ897" s="11" t="e">
        <v>#N/A</v>
      </c>
      <c r="BK897" s="11" t="e">
        <v>#N/A</v>
      </c>
      <c r="BL897" s="11" t="e">
        <v>#N/A</v>
      </c>
      <c r="BM897" s="11" t="e">
        <v>#N/A</v>
      </c>
      <c r="BN897" s="11" t="e">
        <v>#N/A</v>
      </c>
      <c r="BO897" s="11" t="e">
        <v>#N/A</v>
      </c>
      <c r="BP897" s="11" t="e">
        <v>#N/A</v>
      </c>
      <c r="BQ897" s="11" t="e">
        <v>#N/A</v>
      </c>
      <c r="BR897" s="11" t="e">
        <v>#N/A</v>
      </c>
      <c r="BS897" s="11" t="e">
        <v>#N/A</v>
      </c>
    </row>
    <row r="898" spans="1:71" x14ac:dyDescent="0.2">
      <c r="A898" s="16">
        <f t="shared" si="223"/>
        <v>897</v>
      </c>
      <c r="B898" s="11" t="str">
        <f t="shared" si="226"/>
        <v>80007-00013</v>
      </c>
      <c r="C898" s="11" t="str">
        <f t="shared" si="226"/>
        <v>80007-00013</v>
      </c>
      <c r="D898" s="7" t="s">
        <v>4440</v>
      </c>
      <c r="E898" s="6" t="s">
        <v>208</v>
      </c>
      <c r="F898" s="11" t="s">
        <v>8991</v>
      </c>
      <c r="G898" s="17" t="str">
        <f>INDEX(Data!G:G,MATCH($D898,Data!$D:$D,0))</f>
        <v>ALTIS</v>
      </c>
      <c r="H898" s="17" t="str">
        <f>INDEX(Data!H:H,MATCH($D898,Data!$D:$D,0))</f>
        <v>Helmet AS/NZS</v>
      </c>
      <c r="I898" s="6" t="s">
        <v>4261</v>
      </c>
      <c r="J898" s="6" t="s">
        <v>5331</v>
      </c>
      <c r="K898" s="6" t="s">
        <v>5333</v>
      </c>
      <c r="L898" s="6" t="s">
        <v>8992</v>
      </c>
      <c r="M898" s="6" t="s">
        <v>5357</v>
      </c>
      <c r="N898" s="6" t="s">
        <v>5400</v>
      </c>
      <c r="O898" s="11"/>
      <c r="P898" s="11"/>
      <c r="Q898" s="6" t="s">
        <v>389</v>
      </c>
      <c r="R898" s="9" t="b">
        <v>1</v>
      </c>
      <c r="S898" s="9" t="b">
        <v>0</v>
      </c>
      <c r="T898" s="6" t="s">
        <v>4440</v>
      </c>
      <c r="U898" s="17" t="str">
        <f>INDEX(Data!U:U,MATCH($D898,Data!$D:$D,0))</f>
        <v>80007-00013</v>
      </c>
      <c r="V898" s="17" t="str">
        <f>INDEX(Data!V:V,MATCH($D898,Data!$D:$D,0))</f>
        <v>80007-00014</v>
      </c>
      <c r="W898" s="17" t="str">
        <f>INDEX(Data!W:W,MATCH($D898,Data!$D:$D,0))</f>
        <v>80007-00015</v>
      </c>
      <c r="X898" s="17" t="str">
        <f>INDEX(Data!X:X,MATCH($D898,Data!$D:$D,0))</f>
        <v/>
      </c>
      <c r="Y898" s="17" t="str">
        <f>INDEX(Data!Y:Y,MATCH($D898,Data!$D:$D,0))</f>
        <v/>
      </c>
      <c r="Z898" s="17" t="str">
        <f>INDEX(Data!Z:Z,MATCH($D898,Data!$D:$D,0))</f>
        <v/>
      </c>
      <c r="AA898" s="17" t="str">
        <f>INDEX(Data!AA:AA,MATCH($D898,Data!$D:$D,0))</f>
        <v/>
      </c>
      <c r="AB898" s="17" t="str">
        <f>INDEX(Data!AB:AB,MATCH($D898,Data!$D:$D,0))</f>
        <v/>
      </c>
      <c r="AC898" s="17" t="str">
        <f>INDEX(Data!AC:AC,MATCH($D898,Data!$D:$D,0))</f>
        <v>XS/S</v>
      </c>
      <c r="AD898" s="17" t="str">
        <f>INDEX(Data!AD:AD,MATCH($D898,Data!$D:$D,0))</f>
        <v>S/M</v>
      </c>
      <c r="AE898" s="17" t="str">
        <f>INDEX(Data!AE:AE,MATCH($D898,Data!$D:$D,0))</f>
        <v>L/XL</v>
      </c>
      <c r="AF898" s="17" t="str">
        <f>INDEX(Data!AF:AF,MATCH($D898,Data!$D:$D,0))</f>
        <v/>
      </c>
      <c r="AG898" s="17" t="str">
        <f>INDEX(Data!AG:AG,MATCH($D898,Data!$D:$D,0))</f>
        <v/>
      </c>
      <c r="AH898" s="17" t="str">
        <f>INDEX(Data!AH:AH,MATCH($D898,Data!$D:$D,0))</f>
        <v/>
      </c>
      <c r="AI898" s="17" t="str">
        <f>INDEX(Data!AI:AI,MATCH($D898,Data!$D:$D,0))</f>
        <v/>
      </c>
      <c r="AJ898" s="17" t="str">
        <f>INDEX(Data!AJ:AJ,MATCH($D898,Data!$D:$D,0))</f>
        <v/>
      </c>
      <c r="AK898" s="10">
        <v>110</v>
      </c>
      <c r="AL898" s="10">
        <v>110</v>
      </c>
      <c r="AM898" s="6" t="s">
        <v>475</v>
      </c>
      <c r="AN898" s="6" t="s">
        <v>9266</v>
      </c>
      <c r="AO898" s="6" t="s">
        <v>4403</v>
      </c>
      <c r="AP898" s="6" t="s">
        <v>4404</v>
      </c>
      <c r="AQ898" s="18" t="s">
        <v>9465</v>
      </c>
      <c r="AR898" s="11" t="s">
        <v>9461</v>
      </c>
      <c r="AS898" s="11" t="str">
        <f t="shared" si="212"/>
        <v/>
      </c>
      <c r="AT898" s="11" t="str">
        <f t="shared" si="213"/>
        <v>2W Distributor</v>
      </c>
      <c r="AU898" s="11" t="str">
        <f t="shared" si="214"/>
        <v>H2</v>
      </c>
      <c r="AV898" s="11" t="str">
        <f t="shared" si="214"/>
        <v>International - Bike</v>
      </c>
      <c r="AW898" s="11" t="str">
        <f t="shared" si="215"/>
        <v/>
      </c>
      <c r="AX898" s="11" t="str">
        <f t="shared" si="216"/>
        <v>International - AS</v>
      </c>
      <c r="AY898" s="11" t="str">
        <f t="shared" si="216"/>
        <v>International</v>
      </c>
      <c r="AZ898" s="11" t="str">
        <f t="shared" si="216"/>
        <v>International - New</v>
      </c>
      <c r="BA898" s="11" t="str">
        <f t="shared" si="217"/>
        <v/>
      </c>
      <c r="BB898" s="11" t="str">
        <f t="shared" si="218"/>
        <v>Moto Dealers</v>
      </c>
      <c r="BC898" s="11" t="str">
        <f t="shared" si="218"/>
        <v>Motonet</v>
      </c>
      <c r="BD898" s="11" t="str">
        <f t="shared" si="219"/>
        <v/>
      </c>
      <c r="BE898" s="11" t="str">
        <f t="shared" si="220"/>
        <v>Retail</v>
      </c>
      <c r="BF898" s="11" t="str">
        <f t="shared" si="221"/>
        <v>TREK</v>
      </c>
      <c r="BG898" s="11" t="s">
        <v>5927</v>
      </c>
      <c r="BH898" s="11" t="str">
        <f t="shared" si="222"/>
        <v>https://fs.amplifi.io//file?id=29f8ef98-a86a-4c49-b275-655a476eb9f3&amp;variant=thumb&amp;extension=png</v>
      </c>
      <c r="BI898" s="11" t="e">
        <v>#N/A</v>
      </c>
      <c r="BJ898" s="11" t="e">
        <v>#N/A</v>
      </c>
      <c r="BK898" s="11" t="e">
        <v>#N/A</v>
      </c>
      <c r="BL898" s="11" t="e">
        <v>#N/A</v>
      </c>
      <c r="BM898" s="11" t="e">
        <v>#N/A</v>
      </c>
      <c r="BN898" s="11" t="e">
        <v>#N/A</v>
      </c>
      <c r="BO898" s="11" t="e">
        <v>#N/A</v>
      </c>
      <c r="BP898" s="11" t="e">
        <v>#N/A</v>
      </c>
      <c r="BQ898" s="11" t="e">
        <v>#N/A</v>
      </c>
      <c r="BR898" s="11" t="e">
        <v>#N/A</v>
      </c>
      <c r="BS898" s="11" t="e">
        <v>#N/A</v>
      </c>
    </row>
    <row r="899" spans="1:71" x14ac:dyDescent="0.2">
      <c r="A899" s="16">
        <f t="shared" si="223"/>
        <v>898</v>
      </c>
      <c r="B899" s="11" t="str">
        <f t="shared" si="226"/>
        <v>80008-00001</v>
      </c>
      <c r="C899" s="11" t="str">
        <f t="shared" si="226"/>
        <v>80008-00001</v>
      </c>
      <c r="D899" s="7" t="s">
        <v>4445</v>
      </c>
      <c r="E899" s="6" t="s">
        <v>208</v>
      </c>
      <c r="F899" s="11" t="s">
        <v>8991</v>
      </c>
      <c r="G899" s="17" t="str">
        <f>INDEX(Data!G:G,MATCH($D899,Data!$D:$D,0))</f>
        <v>ALTIS GRAVEL</v>
      </c>
      <c r="H899" s="17" t="str">
        <f>INDEX(Data!H:H,MATCH($D899,Data!$D:$D,0))</f>
        <v>Helmet CPSC/CE</v>
      </c>
      <c r="I899" s="6" t="s">
        <v>4261</v>
      </c>
      <c r="J899" s="6" t="s">
        <v>5331</v>
      </c>
      <c r="K899" s="6" t="s">
        <v>5333</v>
      </c>
      <c r="L899" s="6" t="s">
        <v>8992</v>
      </c>
      <c r="M899" s="6" t="s">
        <v>5357</v>
      </c>
      <c r="N899" s="6" t="s">
        <v>5400</v>
      </c>
      <c r="O899" s="11"/>
      <c r="P899" s="11"/>
      <c r="Q899" s="6" t="s">
        <v>88</v>
      </c>
      <c r="R899" s="9" t="b">
        <v>1</v>
      </c>
      <c r="S899" s="9" t="b">
        <v>1</v>
      </c>
      <c r="T899" s="6" t="s">
        <v>4445</v>
      </c>
      <c r="U899" s="17" t="str">
        <f>INDEX(Data!U:U,MATCH($D899,Data!$D:$D,0))</f>
        <v>80008-00001</v>
      </c>
      <c r="V899" s="17" t="str">
        <f>INDEX(Data!V:V,MATCH($D899,Data!$D:$D,0))</f>
        <v>80008-00002</v>
      </c>
      <c r="W899" s="17" t="str">
        <f>INDEX(Data!W:W,MATCH($D899,Data!$D:$D,0))</f>
        <v>80008-00003</v>
      </c>
      <c r="X899" s="17" t="str">
        <f>INDEX(Data!X:X,MATCH($D899,Data!$D:$D,0))</f>
        <v/>
      </c>
      <c r="Y899" s="17" t="str">
        <f>INDEX(Data!Y:Y,MATCH($D899,Data!$D:$D,0))</f>
        <v/>
      </c>
      <c r="Z899" s="17" t="str">
        <f>INDEX(Data!Z:Z,MATCH($D899,Data!$D:$D,0))</f>
        <v/>
      </c>
      <c r="AA899" s="17" t="str">
        <f>INDEX(Data!AA:AA,MATCH($D899,Data!$D:$D,0))</f>
        <v/>
      </c>
      <c r="AB899" s="17" t="str">
        <f>INDEX(Data!AB:AB,MATCH($D899,Data!$D:$D,0))</f>
        <v/>
      </c>
      <c r="AC899" s="17" t="str">
        <f>INDEX(Data!AC:AC,MATCH($D899,Data!$D:$D,0))</f>
        <v>XS/S</v>
      </c>
      <c r="AD899" s="17" t="str">
        <f>INDEX(Data!AD:AD,MATCH($D899,Data!$D:$D,0))</f>
        <v>S/M</v>
      </c>
      <c r="AE899" s="17" t="str">
        <f>INDEX(Data!AE:AE,MATCH($D899,Data!$D:$D,0))</f>
        <v>L/XL</v>
      </c>
      <c r="AF899" s="17" t="str">
        <f>INDEX(Data!AF:AF,MATCH($D899,Data!$D:$D,0))</f>
        <v/>
      </c>
      <c r="AG899" s="17" t="str">
        <f>INDEX(Data!AG:AG,MATCH($D899,Data!$D:$D,0))</f>
        <v/>
      </c>
      <c r="AH899" s="17" t="str">
        <f>INDEX(Data!AH:AH,MATCH($D899,Data!$D:$D,0))</f>
        <v/>
      </c>
      <c r="AI899" s="17" t="str">
        <f>INDEX(Data!AI:AI,MATCH($D899,Data!$D:$D,0))</f>
        <v/>
      </c>
      <c r="AJ899" s="17" t="str">
        <f>INDEX(Data!AJ:AJ,MATCH($D899,Data!$D:$D,0))</f>
        <v/>
      </c>
      <c r="AK899" s="10">
        <v>100</v>
      </c>
      <c r="AL899" s="10">
        <v>100</v>
      </c>
      <c r="AM899" s="6" t="s">
        <v>475</v>
      </c>
      <c r="AN899" s="6" t="s">
        <v>4448</v>
      </c>
      <c r="AO899" s="6" t="s">
        <v>4449</v>
      </c>
      <c r="AP899" s="6" t="s">
        <v>4450</v>
      </c>
      <c r="AQ899" s="18" t="s">
        <v>9465</v>
      </c>
      <c r="AR899" s="11" t="str">
        <f t="shared" ref="AR899:AR962" si="227">IF($E899="Moto","",IF($E899="Snowboard","",IF($E899="Snowmobile","",AR$1)))</f>
        <v>2W Distributor Bike</v>
      </c>
      <c r="AS899" s="11" t="str">
        <f t="shared" ref="AS899:AS962" si="228">IF($E899="Bike","",IF($E899="Snowboard","",AS$1))</f>
        <v/>
      </c>
      <c r="AT899" s="11" t="str">
        <f t="shared" ref="AT899:AT962" si="229">IF($E899="Snowboard","",AT$1)</f>
        <v>2W Distributor</v>
      </c>
      <c r="AU899" s="11" t="str">
        <f t="shared" ref="AU899:AV962" si="230">IF($E899="Moto","",IF($E899="Snowboard","",IF($E899="Snowmobile","",AU$1)))</f>
        <v>H2</v>
      </c>
      <c r="AV899" s="11" t="str">
        <f t="shared" si="230"/>
        <v>International - Bike</v>
      </c>
      <c r="AW899" s="11" t="str">
        <f t="shared" ref="AW899:AW962" si="231">IF($E899="Bike","",IF($E899="Snowboard","",AW$1))</f>
        <v/>
      </c>
      <c r="AX899" s="11" t="str">
        <f t="shared" ref="AX899:AZ962" si="232">IF($E899="Snowboard","",AX$1)</f>
        <v>International - AS</v>
      </c>
      <c r="AY899" s="11" t="str">
        <f t="shared" si="232"/>
        <v>International</v>
      </c>
      <c r="AZ899" s="11" t="str">
        <f t="shared" si="232"/>
        <v>International - New</v>
      </c>
      <c r="BA899" s="11" t="str">
        <f t="shared" ref="BA899:BA962" si="233">IF($E899="Bike","",IF($E899="Snowboard","",BA$1))</f>
        <v/>
      </c>
      <c r="BB899" s="11" t="str">
        <f t="shared" ref="BB899:BC962" si="234">IF($E899="Snowboard","",BB$1)</f>
        <v>Moto Dealers</v>
      </c>
      <c r="BC899" s="11" t="str">
        <f t="shared" si="234"/>
        <v>Motonet</v>
      </c>
      <c r="BD899" s="11" t="str">
        <f t="shared" ref="BD899:BD962" si="235">IF($E899="Bike","",IF($E899="Snowboard","",BD$1))</f>
        <v/>
      </c>
      <c r="BE899" s="11" t="str">
        <f t="shared" ref="BE899:BE962" si="236">IF($E899="Snowboard","",BE$1)</f>
        <v>Retail</v>
      </c>
      <c r="BF899" s="11" t="str">
        <f t="shared" ref="BF899:BF962" si="237">IF($E899="Moto","",IF($E899="Snowboard","",IF($E899="Snowmobile","",BF$1)))</f>
        <v>TREK</v>
      </c>
      <c r="BG899" s="11" t="s">
        <v>5928</v>
      </c>
      <c r="BH899" s="11" t="str">
        <f t="shared" ref="BH899:BH962" si="238">IF(BG899="","",BG899&amp;"&amp;variant=thumb&amp;extension=png")</f>
        <v>https://fs.amplifi.io//file?id=0130405c-08b5-47a2-a183-b8326f0e56e2&amp;variant=thumb&amp;extension=png</v>
      </c>
      <c r="BI899" s="11" t="e">
        <v>#N/A</v>
      </c>
      <c r="BJ899" s="11" t="e">
        <v>#N/A</v>
      </c>
      <c r="BK899" s="11" t="e">
        <v>#N/A</v>
      </c>
      <c r="BL899" s="11" t="e">
        <v>#N/A</v>
      </c>
      <c r="BM899" s="11" t="e">
        <v>#N/A</v>
      </c>
      <c r="BN899" s="11" t="e">
        <v>#N/A</v>
      </c>
      <c r="BO899" s="11" t="e">
        <v>#N/A</v>
      </c>
      <c r="BP899" s="11" t="e">
        <v>#N/A</v>
      </c>
      <c r="BQ899" s="11" t="e">
        <v>#N/A</v>
      </c>
      <c r="BR899" s="11" t="e">
        <v>#N/A</v>
      </c>
      <c r="BS899" s="11" t="e">
        <v>#N/A</v>
      </c>
    </row>
    <row r="900" spans="1:71" x14ac:dyDescent="0.2">
      <c r="A900" s="16">
        <f t="shared" ref="A900:A963" si="239">A899+1</f>
        <v>899</v>
      </c>
      <c r="B900" s="11" t="str">
        <f t="shared" si="226"/>
        <v>80008-00004</v>
      </c>
      <c r="C900" s="11" t="str">
        <f t="shared" si="226"/>
        <v>80008-00004</v>
      </c>
      <c r="D900" s="7" t="s">
        <v>4452</v>
      </c>
      <c r="E900" s="6" t="s">
        <v>208</v>
      </c>
      <c r="F900" s="11" t="s">
        <v>8991</v>
      </c>
      <c r="G900" s="17" t="str">
        <f>INDEX(Data!G:G,MATCH($D900,Data!$D:$D,0))</f>
        <v>ALTIS GRAVEL</v>
      </c>
      <c r="H900" s="17" t="str">
        <f>INDEX(Data!H:H,MATCH($D900,Data!$D:$D,0))</f>
        <v>Helmet CPSC/CE</v>
      </c>
      <c r="I900" s="6" t="s">
        <v>4261</v>
      </c>
      <c r="J900" s="6" t="s">
        <v>5331</v>
      </c>
      <c r="K900" s="6" t="s">
        <v>5333</v>
      </c>
      <c r="L900" s="6" t="s">
        <v>8992</v>
      </c>
      <c r="M900" s="6" t="s">
        <v>5357</v>
      </c>
      <c r="N900" s="6" t="s">
        <v>5400</v>
      </c>
      <c r="O900" s="11"/>
      <c r="P900" s="11"/>
      <c r="Q900" s="6" t="s">
        <v>575</v>
      </c>
      <c r="R900" s="9" t="b">
        <v>1</v>
      </c>
      <c r="S900" s="9" t="b">
        <v>0</v>
      </c>
      <c r="T900" s="6" t="s">
        <v>4452</v>
      </c>
      <c r="U900" s="17" t="str">
        <f>INDEX(Data!U:U,MATCH($D900,Data!$D:$D,0))</f>
        <v>80008-00004</v>
      </c>
      <c r="V900" s="17" t="str">
        <f>INDEX(Data!V:V,MATCH($D900,Data!$D:$D,0))</f>
        <v>80008-00005</v>
      </c>
      <c r="W900" s="17" t="str">
        <f>INDEX(Data!W:W,MATCH($D900,Data!$D:$D,0))</f>
        <v>80008-00006</v>
      </c>
      <c r="X900" s="17" t="str">
        <f>INDEX(Data!X:X,MATCH($D900,Data!$D:$D,0))</f>
        <v/>
      </c>
      <c r="Y900" s="17" t="str">
        <f>INDEX(Data!Y:Y,MATCH($D900,Data!$D:$D,0))</f>
        <v/>
      </c>
      <c r="Z900" s="17" t="str">
        <f>INDEX(Data!Z:Z,MATCH($D900,Data!$D:$D,0))</f>
        <v/>
      </c>
      <c r="AA900" s="17" t="str">
        <f>INDEX(Data!AA:AA,MATCH($D900,Data!$D:$D,0))</f>
        <v/>
      </c>
      <c r="AB900" s="17" t="str">
        <f>INDEX(Data!AB:AB,MATCH($D900,Data!$D:$D,0))</f>
        <v/>
      </c>
      <c r="AC900" s="17" t="str">
        <f>INDEX(Data!AC:AC,MATCH($D900,Data!$D:$D,0))</f>
        <v>XS/S</v>
      </c>
      <c r="AD900" s="17" t="str">
        <f>INDEX(Data!AD:AD,MATCH($D900,Data!$D:$D,0))</f>
        <v>S/M</v>
      </c>
      <c r="AE900" s="17" t="str">
        <f>INDEX(Data!AE:AE,MATCH($D900,Data!$D:$D,0))</f>
        <v>L/XL</v>
      </c>
      <c r="AF900" s="17" t="str">
        <f>INDEX(Data!AF:AF,MATCH($D900,Data!$D:$D,0))</f>
        <v/>
      </c>
      <c r="AG900" s="17" t="str">
        <f>INDEX(Data!AG:AG,MATCH($D900,Data!$D:$D,0))</f>
        <v/>
      </c>
      <c r="AH900" s="17" t="str">
        <f>INDEX(Data!AH:AH,MATCH($D900,Data!$D:$D,0))</f>
        <v/>
      </c>
      <c r="AI900" s="17" t="str">
        <f>INDEX(Data!AI:AI,MATCH($D900,Data!$D:$D,0))</f>
        <v/>
      </c>
      <c r="AJ900" s="17" t="str">
        <f>INDEX(Data!AJ:AJ,MATCH($D900,Data!$D:$D,0))</f>
        <v/>
      </c>
      <c r="AK900" s="10">
        <v>100</v>
      </c>
      <c r="AL900" s="10">
        <v>100</v>
      </c>
      <c r="AM900" s="6" t="s">
        <v>475</v>
      </c>
      <c r="AN900" s="6" t="s">
        <v>4448</v>
      </c>
      <c r="AO900" s="6" t="s">
        <v>4449</v>
      </c>
      <c r="AP900" s="6" t="s">
        <v>4450</v>
      </c>
      <c r="AQ900" s="18" t="s">
        <v>9465</v>
      </c>
      <c r="AR900" s="11" t="str">
        <f t="shared" si="227"/>
        <v>2W Distributor Bike</v>
      </c>
      <c r="AS900" s="11" t="str">
        <f t="shared" si="228"/>
        <v/>
      </c>
      <c r="AT900" s="11" t="str">
        <f t="shared" si="229"/>
        <v>2W Distributor</v>
      </c>
      <c r="AU900" s="11" t="str">
        <f t="shared" si="230"/>
        <v>H2</v>
      </c>
      <c r="AV900" s="11" t="str">
        <f t="shared" si="230"/>
        <v>International - Bike</v>
      </c>
      <c r="AW900" s="11" t="str">
        <f t="shared" si="231"/>
        <v/>
      </c>
      <c r="AX900" s="11" t="str">
        <f t="shared" si="232"/>
        <v>International - AS</v>
      </c>
      <c r="AY900" s="11" t="str">
        <f t="shared" si="232"/>
        <v>International</v>
      </c>
      <c r="AZ900" s="11" t="str">
        <f t="shared" si="232"/>
        <v>International - New</v>
      </c>
      <c r="BA900" s="11" t="str">
        <f t="shared" si="233"/>
        <v/>
      </c>
      <c r="BB900" s="11" t="str">
        <f t="shared" si="234"/>
        <v>Moto Dealers</v>
      </c>
      <c r="BC900" s="11" t="str">
        <f t="shared" si="234"/>
        <v>Motonet</v>
      </c>
      <c r="BD900" s="11" t="str">
        <f t="shared" si="235"/>
        <v/>
      </c>
      <c r="BE900" s="11" t="str">
        <f t="shared" si="236"/>
        <v>Retail</v>
      </c>
      <c r="BF900" s="11" t="str">
        <f t="shared" si="237"/>
        <v>TREK</v>
      </c>
      <c r="BG900" s="11" t="s">
        <v>5929</v>
      </c>
      <c r="BH900" s="11" t="str">
        <f t="shared" si="238"/>
        <v>https://fs.amplifi.io//file?id=7f4a81bf-d331-4e0c-9144-48b314efe2a0&amp;variant=thumb&amp;extension=png</v>
      </c>
      <c r="BI900" s="11" t="e">
        <v>#N/A</v>
      </c>
      <c r="BJ900" s="11" t="e">
        <v>#N/A</v>
      </c>
      <c r="BK900" s="11" t="e">
        <v>#N/A</v>
      </c>
      <c r="BL900" s="11" t="e">
        <v>#N/A</v>
      </c>
      <c r="BM900" s="11" t="e">
        <v>#N/A</v>
      </c>
      <c r="BN900" s="11" t="e">
        <v>#N/A</v>
      </c>
      <c r="BO900" s="11" t="e">
        <v>#N/A</v>
      </c>
      <c r="BP900" s="11" t="e">
        <v>#N/A</v>
      </c>
      <c r="BQ900" s="11" t="e">
        <v>#N/A</v>
      </c>
      <c r="BR900" s="11" t="e">
        <v>#N/A</v>
      </c>
      <c r="BS900" s="11" t="e">
        <v>#N/A</v>
      </c>
    </row>
    <row r="901" spans="1:71" x14ac:dyDescent="0.2">
      <c r="A901" s="16">
        <f t="shared" si="239"/>
        <v>900</v>
      </c>
      <c r="B901" s="11" t="str">
        <f t="shared" si="226"/>
        <v>80008-00007</v>
      </c>
      <c r="C901" s="11" t="str">
        <f t="shared" si="226"/>
        <v>80008-00007</v>
      </c>
      <c r="D901" s="7" t="s">
        <v>4456</v>
      </c>
      <c r="E901" s="6" t="s">
        <v>208</v>
      </c>
      <c r="F901" s="11" t="s">
        <v>8991</v>
      </c>
      <c r="G901" s="17" t="str">
        <f>INDEX(Data!G:G,MATCH($D901,Data!$D:$D,0))</f>
        <v>ALTIS GRAVEL</v>
      </c>
      <c r="H901" s="17" t="str">
        <f>INDEX(Data!H:H,MATCH($D901,Data!$D:$D,0))</f>
        <v>Helmet CPSC/CE</v>
      </c>
      <c r="I901" s="6" t="s">
        <v>4261</v>
      </c>
      <c r="J901" s="6" t="s">
        <v>5331</v>
      </c>
      <c r="K901" s="6" t="s">
        <v>5333</v>
      </c>
      <c r="L901" s="6" t="s">
        <v>8992</v>
      </c>
      <c r="M901" s="6" t="s">
        <v>5357</v>
      </c>
      <c r="N901" s="6" t="s">
        <v>5400</v>
      </c>
      <c r="O901" s="11"/>
      <c r="P901" s="11"/>
      <c r="Q901" s="6" t="s">
        <v>219</v>
      </c>
      <c r="R901" s="9" t="b">
        <v>1</v>
      </c>
      <c r="S901" s="9" t="b">
        <v>0</v>
      </c>
      <c r="T901" s="6" t="s">
        <v>4456</v>
      </c>
      <c r="U901" s="17" t="str">
        <f>INDEX(Data!U:U,MATCH($D901,Data!$D:$D,0))</f>
        <v>80008-00007</v>
      </c>
      <c r="V901" s="17" t="str">
        <f>INDEX(Data!V:V,MATCH($D901,Data!$D:$D,0))</f>
        <v>80008-00008</v>
      </c>
      <c r="W901" s="17" t="str">
        <f>INDEX(Data!W:W,MATCH($D901,Data!$D:$D,0))</f>
        <v>80008-00009</v>
      </c>
      <c r="X901" s="17" t="str">
        <f>INDEX(Data!X:X,MATCH($D901,Data!$D:$D,0))</f>
        <v/>
      </c>
      <c r="Y901" s="17" t="str">
        <f>INDEX(Data!Y:Y,MATCH($D901,Data!$D:$D,0))</f>
        <v/>
      </c>
      <c r="Z901" s="17" t="str">
        <f>INDEX(Data!Z:Z,MATCH($D901,Data!$D:$D,0))</f>
        <v/>
      </c>
      <c r="AA901" s="17" t="str">
        <f>INDEX(Data!AA:AA,MATCH($D901,Data!$D:$D,0))</f>
        <v/>
      </c>
      <c r="AB901" s="17" t="str">
        <f>INDEX(Data!AB:AB,MATCH($D901,Data!$D:$D,0))</f>
        <v/>
      </c>
      <c r="AC901" s="17" t="str">
        <f>INDEX(Data!AC:AC,MATCH($D901,Data!$D:$D,0))</f>
        <v>XS/S</v>
      </c>
      <c r="AD901" s="17" t="str">
        <f>INDEX(Data!AD:AD,MATCH($D901,Data!$D:$D,0))</f>
        <v>S/M</v>
      </c>
      <c r="AE901" s="17" t="str">
        <f>INDEX(Data!AE:AE,MATCH($D901,Data!$D:$D,0))</f>
        <v>L/XL</v>
      </c>
      <c r="AF901" s="17" t="str">
        <f>INDEX(Data!AF:AF,MATCH($D901,Data!$D:$D,0))</f>
        <v/>
      </c>
      <c r="AG901" s="17" t="str">
        <f>INDEX(Data!AG:AG,MATCH($D901,Data!$D:$D,0))</f>
        <v/>
      </c>
      <c r="AH901" s="17" t="str">
        <f>INDEX(Data!AH:AH,MATCH($D901,Data!$D:$D,0))</f>
        <v/>
      </c>
      <c r="AI901" s="17" t="str">
        <f>INDEX(Data!AI:AI,MATCH($D901,Data!$D:$D,0))</f>
        <v/>
      </c>
      <c r="AJ901" s="17" t="str">
        <f>INDEX(Data!AJ:AJ,MATCH($D901,Data!$D:$D,0))</f>
        <v/>
      </c>
      <c r="AK901" s="10">
        <v>100</v>
      </c>
      <c r="AL901" s="10">
        <v>100</v>
      </c>
      <c r="AM901" s="6" t="s">
        <v>475</v>
      </c>
      <c r="AN901" s="6" t="s">
        <v>4448</v>
      </c>
      <c r="AO901" s="6" t="s">
        <v>4449</v>
      </c>
      <c r="AP901" s="6" t="s">
        <v>4450</v>
      </c>
      <c r="AQ901" s="18" t="s">
        <v>9465</v>
      </c>
      <c r="AR901" s="11" t="str">
        <f t="shared" si="227"/>
        <v>2W Distributor Bike</v>
      </c>
      <c r="AS901" s="11" t="str">
        <f t="shared" si="228"/>
        <v/>
      </c>
      <c r="AT901" s="11" t="str">
        <f t="shared" si="229"/>
        <v>2W Distributor</v>
      </c>
      <c r="AU901" s="11" t="str">
        <f t="shared" si="230"/>
        <v>H2</v>
      </c>
      <c r="AV901" s="11" t="str">
        <f t="shared" si="230"/>
        <v>International - Bike</v>
      </c>
      <c r="AW901" s="11" t="str">
        <f t="shared" si="231"/>
        <v/>
      </c>
      <c r="AX901" s="11" t="str">
        <f t="shared" si="232"/>
        <v>International - AS</v>
      </c>
      <c r="AY901" s="11" t="str">
        <f t="shared" si="232"/>
        <v>International</v>
      </c>
      <c r="AZ901" s="11" t="str">
        <f t="shared" si="232"/>
        <v>International - New</v>
      </c>
      <c r="BA901" s="11" t="str">
        <f t="shared" si="233"/>
        <v/>
      </c>
      <c r="BB901" s="11" t="str">
        <f t="shared" si="234"/>
        <v>Moto Dealers</v>
      </c>
      <c r="BC901" s="11" t="str">
        <f t="shared" si="234"/>
        <v>Motonet</v>
      </c>
      <c r="BD901" s="11" t="str">
        <f t="shared" si="235"/>
        <v/>
      </c>
      <c r="BE901" s="11" t="str">
        <f t="shared" si="236"/>
        <v>Retail</v>
      </c>
      <c r="BF901" s="11" t="str">
        <f t="shared" si="237"/>
        <v>TREK</v>
      </c>
      <c r="BG901" s="11" t="s">
        <v>5317</v>
      </c>
      <c r="BH901" s="11" t="str">
        <f t="shared" si="238"/>
        <v>https://fs.amplifi.io//file?id=a013fe61-49f9-458a-a5d6-5f25c6f1a137&amp;variant=thumb&amp;extension=png</v>
      </c>
      <c r="BI901" s="11" t="e">
        <v>#N/A</v>
      </c>
      <c r="BJ901" s="11" t="e">
        <v>#N/A</v>
      </c>
      <c r="BK901" s="11" t="e">
        <v>#N/A</v>
      </c>
      <c r="BL901" s="11" t="e">
        <v>#N/A</v>
      </c>
      <c r="BM901" s="11" t="e">
        <v>#N/A</v>
      </c>
      <c r="BN901" s="11" t="e">
        <v>#N/A</v>
      </c>
      <c r="BO901" s="11" t="e">
        <v>#N/A</v>
      </c>
      <c r="BP901" s="11" t="e">
        <v>#N/A</v>
      </c>
      <c r="BQ901" s="11" t="e">
        <v>#N/A</v>
      </c>
      <c r="BR901" s="11" t="e">
        <v>#N/A</v>
      </c>
      <c r="BS901" s="11" t="e">
        <v>#N/A</v>
      </c>
    </row>
    <row r="902" spans="1:71" x14ac:dyDescent="0.2">
      <c r="A902" s="16">
        <f t="shared" si="239"/>
        <v>901</v>
      </c>
      <c r="B902" s="11" t="str">
        <f t="shared" ref="B902:C921" si="240">C902</f>
        <v>80008-00010</v>
      </c>
      <c r="C902" s="11" t="str">
        <f t="shared" si="240"/>
        <v>80008-00010</v>
      </c>
      <c r="D902" s="7" t="s">
        <v>4460</v>
      </c>
      <c r="E902" s="6" t="s">
        <v>208</v>
      </c>
      <c r="F902" s="11" t="s">
        <v>8991</v>
      </c>
      <c r="G902" s="17" t="str">
        <f>INDEX(Data!G:G,MATCH($D902,Data!$D:$D,0))</f>
        <v>ALTIS GRAVEL</v>
      </c>
      <c r="H902" s="17" t="str">
        <f>INDEX(Data!H:H,MATCH($D902,Data!$D:$D,0))</f>
        <v>Helmet CPSC/CE</v>
      </c>
      <c r="I902" s="6" t="s">
        <v>4261</v>
      </c>
      <c r="J902" s="6" t="s">
        <v>5331</v>
      </c>
      <c r="K902" s="6" t="s">
        <v>5333</v>
      </c>
      <c r="L902" s="6" t="s">
        <v>8992</v>
      </c>
      <c r="M902" s="6" t="s">
        <v>5357</v>
      </c>
      <c r="N902" s="6" t="s">
        <v>5400</v>
      </c>
      <c r="O902" s="11"/>
      <c r="P902" s="11"/>
      <c r="Q902" s="6" t="s">
        <v>4414</v>
      </c>
      <c r="R902" s="9" t="b">
        <v>1</v>
      </c>
      <c r="S902" s="9" t="b">
        <v>0</v>
      </c>
      <c r="T902" s="6" t="s">
        <v>4460</v>
      </c>
      <c r="U902" s="17" t="str">
        <f>INDEX(Data!U:U,MATCH($D902,Data!$D:$D,0))</f>
        <v>80008-00010</v>
      </c>
      <c r="V902" s="17" t="str">
        <f>INDEX(Data!V:V,MATCH($D902,Data!$D:$D,0))</f>
        <v>80008-00011</v>
      </c>
      <c r="W902" s="17" t="str">
        <f>INDEX(Data!W:W,MATCH($D902,Data!$D:$D,0))</f>
        <v>80008-00012</v>
      </c>
      <c r="X902" s="17" t="str">
        <f>INDEX(Data!X:X,MATCH($D902,Data!$D:$D,0))</f>
        <v/>
      </c>
      <c r="Y902" s="17" t="str">
        <f>INDEX(Data!Y:Y,MATCH($D902,Data!$D:$D,0))</f>
        <v/>
      </c>
      <c r="Z902" s="17" t="str">
        <f>INDEX(Data!Z:Z,MATCH($D902,Data!$D:$D,0))</f>
        <v/>
      </c>
      <c r="AA902" s="17" t="str">
        <f>INDEX(Data!AA:AA,MATCH($D902,Data!$D:$D,0))</f>
        <v/>
      </c>
      <c r="AB902" s="17" t="str">
        <f>INDEX(Data!AB:AB,MATCH($D902,Data!$D:$D,0))</f>
        <v/>
      </c>
      <c r="AC902" s="17" t="str">
        <f>INDEX(Data!AC:AC,MATCH($D902,Data!$D:$D,0))</f>
        <v>XS/S</v>
      </c>
      <c r="AD902" s="17" t="str">
        <f>INDEX(Data!AD:AD,MATCH($D902,Data!$D:$D,0))</f>
        <v>S/M</v>
      </c>
      <c r="AE902" s="17" t="str">
        <f>INDEX(Data!AE:AE,MATCH($D902,Data!$D:$D,0))</f>
        <v>L/XL</v>
      </c>
      <c r="AF902" s="17" t="str">
        <f>INDEX(Data!AF:AF,MATCH($D902,Data!$D:$D,0))</f>
        <v/>
      </c>
      <c r="AG902" s="17" t="str">
        <f>INDEX(Data!AG:AG,MATCH($D902,Data!$D:$D,0))</f>
        <v/>
      </c>
      <c r="AH902" s="17" t="str">
        <f>INDEX(Data!AH:AH,MATCH($D902,Data!$D:$D,0))</f>
        <v/>
      </c>
      <c r="AI902" s="17" t="str">
        <f>INDEX(Data!AI:AI,MATCH($D902,Data!$D:$D,0))</f>
        <v/>
      </c>
      <c r="AJ902" s="17" t="str">
        <f>INDEX(Data!AJ:AJ,MATCH($D902,Data!$D:$D,0))</f>
        <v/>
      </c>
      <c r="AK902" s="10">
        <v>100</v>
      </c>
      <c r="AL902" s="10">
        <v>100</v>
      </c>
      <c r="AM902" s="6" t="s">
        <v>475</v>
      </c>
      <c r="AN902" s="6" t="s">
        <v>4448</v>
      </c>
      <c r="AO902" s="6" t="s">
        <v>4449</v>
      </c>
      <c r="AP902" s="6" t="s">
        <v>4450</v>
      </c>
      <c r="AQ902" s="18" t="s">
        <v>9465</v>
      </c>
      <c r="AR902" s="11" t="str">
        <f t="shared" si="227"/>
        <v>2W Distributor Bike</v>
      </c>
      <c r="AS902" s="11" t="str">
        <f t="shared" si="228"/>
        <v/>
      </c>
      <c r="AT902" s="11" t="str">
        <f t="shared" si="229"/>
        <v>2W Distributor</v>
      </c>
      <c r="AU902" s="11" t="str">
        <f t="shared" si="230"/>
        <v>H2</v>
      </c>
      <c r="AV902" s="11" t="str">
        <f t="shared" si="230"/>
        <v>International - Bike</v>
      </c>
      <c r="AW902" s="11" t="str">
        <f t="shared" si="231"/>
        <v/>
      </c>
      <c r="AX902" s="11" t="str">
        <f t="shared" si="232"/>
        <v>International - AS</v>
      </c>
      <c r="AY902" s="11" t="str">
        <f t="shared" si="232"/>
        <v>International</v>
      </c>
      <c r="AZ902" s="11" t="str">
        <f t="shared" si="232"/>
        <v>International - New</v>
      </c>
      <c r="BA902" s="11" t="str">
        <f t="shared" si="233"/>
        <v/>
      </c>
      <c r="BB902" s="11" t="str">
        <f t="shared" si="234"/>
        <v>Moto Dealers</v>
      </c>
      <c r="BC902" s="11" t="str">
        <f t="shared" si="234"/>
        <v>Motonet</v>
      </c>
      <c r="BD902" s="11" t="str">
        <f t="shared" si="235"/>
        <v/>
      </c>
      <c r="BE902" s="11" t="str">
        <f t="shared" si="236"/>
        <v>Retail</v>
      </c>
      <c r="BF902" s="11" t="str">
        <f t="shared" si="237"/>
        <v>TREK</v>
      </c>
      <c r="BG902" s="11" t="s">
        <v>5930</v>
      </c>
      <c r="BH902" s="11" t="str">
        <f t="shared" si="238"/>
        <v>https://fs.amplifi.io//file?id=58e5d0b5-8414-4bd4-93ea-58e0f797f5ca&amp;variant=thumb&amp;extension=png</v>
      </c>
      <c r="BI902" s="11" t="e">
        <v>#N/A</v>
      </c>
      <c r="BJ902" s="11" t="e">
        <v>#N/A</v>
      </c>
      <c r="BK902" s="11" t="e">
        <v>#N/A</v>
      </c>
      <c r="BL902" s="11" t="e">
        <v>#N/A</v>
      </c>
      <c r="BM902" s="11" t="e">
        <v>#N/A</v>
      </c>
      <c r="BN902" s="11" t="e">
        <v>#N/A</v>
      </c>
      <c r="BO902" s="11" t="e">
        <v>#N/A</v>
      </c>
      <c r="BP902" s="11" t="e">
        <v>#N/A</v>
      </c>
      <c r="BQ902" s="11" t="e">
        <v>#N/A</v>
      </c>
      <c r="BR902" s="11" t="e">
        <v>#N/A</v>
      </c>
      <c r="BS902" s="11" t="e">
        <v>#N/A</v>
      </c>
    </row>
    <row r="903" spans="1:71" x14ac:dyDescent="0.2">
      <c r="A903" s="16">
        <f t="shared" si="239"/>
        <v>902</v>
      </c>
      <c r="B903" s="11" t="str">
        <f t="shared" si="240"/>
        <v>80009-00001</v>
      </c>
      <c r="C903" s="11" t="str">
        <f t="shared" si="240"/>
        <v>80009-00001</v>
      </c>
      <c r="D903" s="7" t="s">
        <v>4468</v>
      </c>
      <c r="E903" s="6" t="s">
        <v>208</v>
      </c>
      <c r="F903" s="11" t="s">
        <v>8991</v>
      </c>
      <c r="G903" s="17" t="str">
        <f>INDEX(Data!G:G,MATCH($D903,Data!$D:$D,0))</f>
        <v>ALTIS GRAVEL</v>
      </c>
      <c r="H903" s="17" t="str">
        <f>INDEX(Data!H:H,MATCH($D903,Data!$D:$D,0))</f>
        <v>Helmet AS/NZS</v>
      </c>
      <c r="I903" s="6" t="s">
        <v>4261</v>
      </c>
      <c r="J903" s="6" t="s">
        <v>5331</v>
      </c>
      <c r="K903" s="6" t="s">
        <v>5333</v>
      </c>
      <c r="L903" s="6" t="s">
        <v>8992</v>
      </c>
      <c r="M903" s="6" t="s">
        <v>5357</v>
      </c>
      <c r="N903" s="6" t="s">
        <v>5400</v>
      </c>
      <c r="O903" s="11"/>
      <c r="P903" s="11"/>
      <c r="Q903" s="6" t="s">
        <v>88</v>
      </c>
      <c r="R903" s="9" t="b">
        <v>1</v>
      </c>
      <c r="S903" s="9" t="b">
        <v>1</v>
      </c>
      <c r="T903" s="6" t="s">
        <v>4468</v>
      </c>
      <c r="U903" s="17" t="str">
        <f>INDEX(Data!U:U,MATCH($D903,Data!$D:$D,0))</f>
        <v>80009-00001</v>
      </c>
      <c r="V903" s="17" t="str">
        <f>INDEX(Data!V:V,MATCH($D903,Data!$D:$D,0))</f>
        <v>80009-00002</v>
      </c>
      <c r="W903" s="17" t="str">
        <f>INDEX(Data!W:W,MATCH($D903,Data!$D:$D,0))</f>
        <v>80009-00003</v>
      </c>
      <c r="X903" s="17" t="str">
        <f>INDEX(Data!X:X,MATCH($D903,Data!$D:$D,0))</f>
        <v/>
      </c>
      <c r="Y903" s="17" t="str">
        <f>INDEX(Data!Y:Y,MATCH($D903,Data!$D:$D,0))</f>
        <v/>
      </c>
      <c r="Z903" s="17" t="str">
        <f>INDEX(Data!Z:Z,MATCH($D903,Data!$D:$D,0))</f>
        <v/>
      </c>
      <c r="AA903" s="17" t="str">
        <f>INDEX(Data!AA:AA,MATCH($D903,Data!$D:$D,0))</f>
        <v/>
      </c>
      <c r="AB903" s="17" t="str">
        <f>INDEX(Data!AB:AB,MATCH($D903,Data!$D:$D,0))</f>
        <v/>
      </c>
      <c r="AC903" s="17" t="str">
        <f>INDEX(Data!AC:AC,MATCH($D903,Data!$D:$D,0))</f>
        <v>XS/S</v>
      </c>
      <c r="AD903" s="17" t="str">
        <f>INDEX(Data!AD:AD,MATCH($D903,Data!$D:$D,0))</f>
        <v>S/M</v>
      </c>
      <c r="AE903" s="17" t="str">
        <f>INDEX(Data!AE:AE,MATCH($D903,Data!$D:$D,0))</f>
        <v>L/XL</v>
      </c>
      <c r="AF903" s="17" t="str">
        <f>INDEX(Data!AF:AF,MATCH($D903,Data!$D:$D,0))</f>
        <v/>
      </c>
      <c r="AG903" s="17" t="str">
        <f>INDEX(Data!AG:AG,MATCH($D903,Data!$D:$D,0))</f>
        <v/>
      </c>
      <c r="AH903" s="17" t="str">
        <f>INDEX(Data!AH:AH,MATCH($D903,Data!$D:$D,0))</f>
        <v/>
      </c>
      <c r="AI903" s="17" t="str">
        <f>INDEX(Data!AI:AI,MATCH($D903,Data!$D:$D,0))</f>
        <v/>
      </c>
      <c r="AJ903" s="17" t="str">
        <f>INDEX(Data!AJ:AJ,MATCH($D903,Data!$D:$D,0))</f>
        <v/>
      </c>
      <c r="AK903" s="10">
        <v>100</v>
      </c>
      <c r="AL903" s="10">
        <v>100</v>
      </c>
      <c r="AM903" s="6" t="s">
        <v>475</v>
      </c>
      <c r="AN903" s="6" t="s">
        <v>4448</v>
      </c>
      <c r="AO903" s="6" t="s">
        <v>4449</v>
      </c>
      <c r="AP903" s="6" t="s">
        <v>4450</v>
      </c>
      <c r="AQ903" s="18" t="s">
        <v>9465</v>
      </c>
      <c r="AR903" s="11" t="s">
        <v>9461</v>
      </c>
      <c r="AS903" s="11" t="str">
        <f t="shared" si="228"/>
        <v/>
      </c>
      <c r="AT903" s="11" t="str">
        <f t="shared" si="229"/>
        <v>2W Distributor</v>
      </c>
      <c r="AU903" s="11" t="str">
        <f t="shared" si="230"/>
        <v>H2</v>
      </c>
      <c r="AV903" s="11" t="str">
        <f t="shared" si="230"/>
        <v>International - Bike</v>
      </c>
      <c r="AW903" s="11" t="str">
        <f t="shared" si="231"/>
        <v/>
      </c>
      <c r="AX903" s="11" t="str">
        <f t="shared" si="232"/>
        <v>International - AS</v>
      </c>
      <c r="AY903" s="11" t="str">
        <f t="shared" si="232"/>
        <v>International</v>
      </c>
      <c r="AZ903" s="11" t="str">
        <f t="shared" si="232"/>
        <v>International - New</v>
      </c>
      <c r="BA903" s="11" t="str">
        <f t="shared" si="233"/>
        <v/>
      </c>
      <c r="BB903" s="11" t="str">
        <f t="shared" si="234"/>
        <v>Moto Dealers</v>
      </c>
      <c r="BC903" s="11" t="str">
        <f t="shared" si="234"/>
        <v>Motonet</v>
      </c>
      <c r="BD903" s="11" t="str">
        <f t="shared" si="235"/>
        <v/>
      </c>
      <c r="BE903" s="11" t="str">
        <f t="shared" si="236"/>
        <v>Retail</v>
      </c>
      <c r="BF903" s="11" t="str">
        <f t="shared" si="237"/>
        <v>TREK</v>
      </c>
      <c r="BG903" s="11" t="s">
        <v>5931</v>
      </c>
      <c r="BH903" s="11" t="str">
        <f t="shared" si="238"/>
        <v>https://fs.amplifi.io//file?id=d465e5b5-b08a-4c4c-ae70-6c1d1e15bb45&amp;variant=thumb&amp;extension=png</v>
      </c>
      <c r="BI903" s="11" t="e">
        <v>#N/A</v>
      </c>
      <c r="BJ903" s="11" t="e">
        <v>#N/A</v>
      </c>
      <c r="BK903" s="11" t="e">
        <v>#N/A</v>
      </c>
      <c r="BL903" s="11" t="e">
        <v>#N/A</v>
      </c>
      <c r="BM903" s="11" t="e">
        <v>#N/A</v>
      </c>
      <c r="BN903" s="11" t="e">
        <v>#N/A</v>
      </c>
      <c r="BO903" s="11" t="e">
        <v>#N/A</v>
      </c>
      <c r="BP903" s="11" t="e">
        <v>#N/A</v>
      </c>
      <c r="BQ903" s="11" t="e">
        <v>#N/A</v>
      </c>
      <c r="BR903" s="11" t="e">
        <v>#N/A</v>
      </c>
      <c r="BS903" s="11" t="e">
        <v>#N/A</v>
      </c>
    </row>
    <row r="904" spans="1:71" x14ac:dyDescent="0.2">
      <c r="A904" s="16">
        <f t="shared" si="239"/>
        <v>903</v>
      </c>
      <c r="B904" s="11" t="str">
        <f t="shared" si="240"/>
        <v>80009-00004</v>
      </c>
      <c r="C904" s="11" t="str">
        <f t="shared" si="240"/>
        <v>80009-00004</v>
      </c>
      <c r="D904" s="7" t="s">
        <v>4472</v>
      </c>
      <c r="E904" s="6" t="s">
        <v>208</v>
      </c>
      <c r="F904" s="11" t="s">
        <v>8991</v>
      </c>
      <c r="G904" s="17" t="str">
        <f>INDEX(Data!G:G,MATCH($D904,Data!$D:$D,0))</f>
        <v>ALTIS GRAVEL</v>
      </c>
      <c r="H904" s="17" t="str">
        <f>INDEX(Data!H:H,MATCH($D904,Data!$D:$D,0))</f>
        <v>Helmet AS/NZS</v>
      </c>
      <c r="I904" s="6" t="s">
        <v>4261</v>
      </c>
      <c r="J904" s="6" t="s">
        <v>5331</v>
      </c>
      <c r="K904" s="6" t="s">
        <v>5333</v>
      </c>
      <c r="L904" s="6" t="s">
        <v>8992</v>
      </c>
      <c r="M904" s="6" t="s">
        <v>5357</v>
      </c>
      <c r="N904" s="6" t="s">
        <v>5400</v>
      </c>
      <c r="O904" s="11"/>
      <c r="P904" s="11"/>
      <c r="Q904" s="6" t="s">
        <v>575</v>
      </c>
      <c r="R904" s="9" t="b">
        <v>1</v>
      </c>
      <c r="S904" s="9" t="b">
        <v>0</v>
      </c>
      <c r="T904" s="6" t="s">
        <v>4472</v>
      </c>
      <c r="U904" s="17" t="str">
        <f>INDEX(Data!U:U,MATCH($D904,Data!$D:$D,0))</f>
        <v>80009-00004</v>
      </c>
      <c r="V904" s="17" t="str">
        <f>INDEX(Data!V:V,MATCH($D904,Data!$D:$D,0))</f>
        <v>80009-00005</v>
      </c>
      <c r="W904" s="17" t="str">
        <f>INDEX(Data!W:W,MATCH($D904,Data!$D:$D,0))</f>
        <v>80009-00006</v>
      </c>
      <c r="X904" s="17" t="str">
        <f>INDEX(Data!X:X,MATCH($D904,Data!$D:$D,0))</f>
        <v/>
      </c>
      <c r="Y904" s="17" t="str">
        <f>INDEX(Data!Y:Y,MATCH($D904,Data!$D:$D,0))</f>
        <v/>
      </c>
      <c r="Z904" s="17" t="str">
        <f>INDEX(Data!Z:Z,MATCH($D904,Data!$D:$D,0))</f>
        <v/>
      </c>
      <c r="AA904" s="17" t="str">
        <f>INDEX(Data!AA:AA,MATCH($D904,Data!$D:$D,0))</f>
        <v/>
      </c>
      <c r="AB904" s="17" t="str">
        <f>INDEX(Data!AB:AB,MATCH($D904,Data!$D:$D,0))</f>
        <v/>
      </c>
      <c r="AC904" s="17" t="str">
        <f>INDEX(Data!AC:AC,MATCH($D904,Data!$D:$D,0))</f>
        <v>XS/S</v>
      </c>
      <c r="AD904" s="17" t="str">
        <f>INDEX(Data!AD:AD,MATCH($D904,Data!$D:$D,0))</f>
        <v>S/M</v>
      </c>
      <c r="AE904" s="17" t="str">
        <f>INDEX(Data!AE:AE,MATCH($D904,Data!$D:$D,0))</f>
        <v>L/XL</v>
      </c>
      <c r="AF904" s="17" t="str">
        <f>INDEX(Data!AF:AF,MATCH($D904,Data!$D:$D,0))</f>
        <v/>
      </c>
      <c r="AG904" s="17" t="str">
        <f>INDEX(Data!AG:AG,MATCH($D904,Data!$D:$D,0))</f>
        <v/>
      </c>
      <c r="AH904" s="17" t="str">
        <f>INDEX(Data!AH:AH,MATCH($D904,Data!$D:$D,0))</f>
        <v/>
      </c>
      <c r="AI904" s="17" t="str">
        <f>INDEX(Data!AI:AI,MATCH($D904,Data!$D:$D,0))</f>
        <v/>
      </c>
      <c r="AJ904" s="17" t="str">
        <f>INDEX(Data!AJ:AJ,MATCH($D904,Data!$D:$D,0))</f>
        <v/>
      </c>
      <c r="AK904" s="10">
        <v>100</v>
      </c>
      <c r="AL904" s="10">
        <v>100</v>
      </c>
      <c r="AM904" s="6" t="s">
        <v>475</v>
      </c>
      <c r="AN904" s="6" t="s">
        <v>4448</v>
      </c>
      <c r="AO904" s="6" t="s">
        <v>4449</v>
      </c>
      <c r="AP904" s="6" t="s">
        <v>4450</v>
      </c>
      <c r="AQ904" s="18" t="s">
        <v>9465</v>
      </c>
      <c r="AR904" s="11" t="s">
        <v>9461</v>
      </c>
      <c r="AS904" s="11" t="str">
        <f t="shared" si="228"/>
        <v/>
      </c>
      <c r="AT904" s="11" t="str">
        <f t="shared" si="229"/>
        <v>2W Distributor</v>
      </c>
      <c r="AU904" s="11" t="str">
        <f t="shared" si="230"/>
        <v>H2</v>
      </c>
      <c r="AV904" s="11" t="str">
        <f t="shared" si="230"/>
        <v>International - Bike</v>
      </c>
      <c r="AW904" s="11" t="str">
        <f t="shared" si="231"/>
        <v/>
      </c>
      <c r="AX904" s="11" t="str">
        <f t="shared" si="232"/>
        <v>International - AS</v>
      </c>
      <c r="AY904" s="11" t="str">
        <f t="shared" si="232"/>
        <v>International</v>
      </c>
      <c r="AZ904" s="11" t="str">
        <f t="shared" si="232"/>
        <v>International - New</v>
      </c>
      <c r="BA904" s="11" t="str">
        <f t="shared" si="233"/>
        <v/>
      </c>
      <c r="BB904" s="11" t="str">
        <f t="shared" si="234"/>
        <v>Moto Dealers</v>
      </c>
      <c r="BC904" s="11" t="str">
        <f t="shared" si="234"/>
        <v>Motonet</v>
      </c>
      <c r="BD904" s="11" t="str">
        <f t="shared" si="235"/>
        <v/>
      </c>
      <c r="BE904" s="11" t="str">
        <f t="shared" si="236"/>
        <v>Retail</v>
      </c>
      <c r="BF904" s="11" t="str">
        <f t="shared" si="237"/>
        <v>TREK</v>
      </c>
      <c r="BG904" s="11" t="s">
        <v>5932</v>
      </c>
      <c r="BH904" s="11" t="str">
        <f t="shared" si="238"/>
        <v>https://fs.amplifi.io//file?id=4e691ea7-a2dd-403b-8f1b-10ab0c6d7b12&amp;variant=thumb&amp;extension=png</v>
      </c>
      <c r="BI904" s="11" t="e">
        <v>#N/A</v>
      </c>
      <c r="BJ904" s="11" t="e">
        <v>#N/A</v>
      </c>
      <c r="BK904" s="11" t="e">
        <v>#N/A</v>
      </c>
      <c r="BL904" s="11" t="e">
        <v>#N/A</v>
      </c>
      <c r="BM904" s="11" t="e">
        <v>#N/A</v>
      </c>
      <c r="BN904" s="11" t="e">
        <v>#N/A</v>
      </c>
      <c r="BO904" s="11" t="e">
        <v>#N/A</v>
      </c>
      <c r="BP904" s="11" t="e">
        <v>#N/A</v>
      </c>
      <c r="BQ904" s="11" t="e">
        <v>#N/A</v>
      </c>
      <c r="BR904" s="11" t="e">
        <v>#N/A</v>
      </c>
      <c r="BS904" s="11" t="e">
        <v>#N/A</v>
      </c>
    </row>
    <row r="905" spans="1:71" x14ac:dyDescent="0.2">
      <c r="A905" s="16">
        <f t="shared" si="239"/>
        <v>904</v>
      </c>
      <c r="B905" s="11" t="str">
        <f t="shared" si="240"/>
        <v>80009-00007</v>
      </c>
      <c r="C905" s="11" t="str">
        <f t="shared" si="240"/>
        <v>80009-00007</v>
      </c>
      <c r="D905" s="7" t="s">
        <v>4476</v>
      </c>
      <c r="E905" s="6" t="s">
        <v>208</v>
      </c>
      <c r="F905" s="11" t="s">
        <v>8991</v>
      </c>
      <c r="G905" s="17" t="str">
        <f>INDEX(Data!G:G,MATCH($D905,Data!$D:$D,0))</f>
        <v>ALTIS GRAVEL</v>
      </c>
      <c r="H905" s="17" t="str">
        <f>INDEX(Data!H:H,MATCH($D905,Data!$D:$D,0))</f>
        <v>Helmet AS/NZS</v>
      </c>
      <c r="I905" s="6" t="s">
        <v>4261</v>
      </c>
      <c r="J905" s="6" t="s">
        <v>5331</v>
      </c>
      <c r="K905" s="6" t="s">
        <v>5333</v>
      </c>
      <c r="L905" s="6" t="s">
        <v>8992</v>
      </c>
      <c r="M905" s="6" t="s">
        <v>5357</v>
      </c>
      <c r="N905" s="6" t="s">
        <v>5400</v>
      </c>
      <c r="O905" s="11"/>
      <c r="P905" s="11"/>
      <c r="Q905" s="6" t="s">
        <v>219</v>
      </c>
      <c r="R905" s="9" t="b">
        <v>1</v>
      </c>
      <c r="S905" s="9" t="b">
        <v>0</v>
      </c>
      <c r="T905" s="6" t="s">
        <v>4476</v>
      </c>
      <c r="U905" s="17" t="str">
        <f>INDEX(Data!U:U,MATCH($D905,Data!$D:$D,0))</f>
        <v>80009-00007</v>
      </c>
      <c r="V905" s="17" t="str">
        <f>INDEX(Data!V:V,MATCH($D905,Data!$D:$D,0))</f>
        <v>80009-00008</v>
      </c>
      <c r="W905" s="17" t="str">
        <f>INDEX(Data!W:W,MATCH($D905,Data!$D:$D,0))</f>
        <v>80009-00009</v>
      </c>
      <c r="X905" s="17" t="str">
        <f>INDEX(Data!X:X,MATCH($D905,Data!$D:$D,0))</f>
        <v/>
      </c>
      <c r="Y905" s="17" t="str">
        <f>INDEX(Data!Y:Y,MATCH($D905,Data!$D:$D,0))</f>
        <v/>
      </c>
      <c r="Z905" s="17" t="str">
        <f>INDEX(Data!Z:Z,MATCH($D905,Data!$D:$D,0))</f>
        <v/>
      </c>
      <c r="AA905" s="17" t="str">
        <f>INDEX(Data!AA:AA,MATCH($D905,Data!$D:$D,0))</f>
        <v/>
      </c>
      <c r="AB905" s="17" t="str">
        <f>INDEX(Data!AB:AB,MATCH($D905,Data!$D:$D,0))</f>
        <v/>
      </c>
      <c r="AC905" s="17" t="str">
        <f>INDEX(Data!AC:AC,MATCH($D905,Data!$D:$D,0))</f>
        <v>XS/S</v>
      </c>
      <c r="AD905" s="17" t="str">
        <f>INDEX(Data!AD:AD,MATCH($D905,Data!$D:$D,0))</f>
        <v>S/M</v>
      </c>
      <c r="AE905" s="17" t="str">
        <f>INDEX(Data!AE:AE,MATCH($D905,Data!$D:$D,0))</f>
        <v>L/XL</v>
      </c>
      <c r="AF905" s="17" t="str">
        <f>INDEX(Data!AF:AF,MATCH($D905,Data!$D:$D,0))</f>
        <v/>
      </c>
      <c r="AG905" s="17" t="str">
        <f>INDEX(Data!AG:AG,MATCH($D905,Data!$D:$D,0))</f>
        <v/>
      </c>
      <c r="AH905" s="17" t="str">
        <f>INDEX(Data!AH:AH,MATCH($D905,Data!$D:$D,0))</f>
        <v/>
      </c>
      <c r="AI905" s="17" t="str">
        <f>INDEX(Data!AI:AI,MATCH($D905,Data!$D:$D,0))</f>
        <v/>
      </c>
      <c r="AJ905" s="17" t="str">
        <f>INDEX(Data!AJ:AJ,MATCH($D905,Data!$D:$D,0))</f>
        <v/>
      </c>
      <c r="AK905" s="10">
        <v>100</v>
      </c>
      <c r="AL905" s="10">
        <v>100</v>
      </c>
      <c r="AM905" s="6" t="s">
        <v>475</v>
      </c>
      <c r="AN905" s="6" t="s">
        <v>4448</v>
      </c>
      <c r="AO905" s="6" t="s">
        <v>4449</v>
      </c>
      <c r="AP905" s="6" t="s">
        <v>4450</v>
      </c>
      <c r="AQ905" s="18" t="s">
        <v>9465</v>
      </c>
      <c r="AR905" s="11" t="s">
        <v>9461</v>
      </c>
      <c r="AS905" s="11" t="str">
        <f t="shared" si="228"/>
        <v/>
      </c>
      <c r="AT905" s="11" t="str">
        <f t="shared" si="229"/>
        <v>2W Distributor</v>
      </c>
      <c r="AU905" s="11" t="str">
        <f t="shared" si="230"/>
        <v>H2</v>
      </c>
      <c r="AV905" s="11" t="str">
        <f t="shared" si="230"/>
        <v>International - Bike</v>
      </c>
      <c r="AW905" s="11" t="str">
        <f t="shared" si="231"/>
        <v/>
      </c>
      <c r="AX905" s="11" t="str">
        <f t="shared" si="232"/>
        <v>International - AS</v>
      </c>
      <c r="AY905" s="11" t="str">
        <f t="shared" si="232"/>
        <v>International</v>
      </c>
      <c r="AZ905" s="11" t="str">
        <f t="shared" si="232"/>
        <v>International - New</v>
      </c>
      <c r="BA905" s="11" t="str">
        <f t="shared" si="233"/>
        <v/>
      </c>
      <c r="BB905" s="11" t="str">
        <f t="shared" si="234"/>
        <v>Moto Dealers</v>
      </c>
      <c r="BC905" s="11" t="str">
        <f t="shared" si="234"/>
        <v>Motonet</v>
      </c>
      <c r="BD905" s="11" t="str">
        <f t="shared" si="235"/>
        <v/>
      </c>
      <c r="BE905" s="11" t="str">
        <f t="shared" si="236"/>
        <v>Retail</v>
      </c>
      <c r="BF905" s="11" t="str">
        <f t="shared" si="237"/>
        <v>TREK</v>
      </c>
      <c r="BG905" s="11" t="s">
        <v>5319</v>
      </c>
      <c r="BH905" s="11" t="str">
        <f t="shared" si="238"/>
        <v>https://fs.amplifi.io//file?id=bf0c31bf-4e5d-4745-a702-42675a97bcbd&amp;variant=thumb&amp;extension=png</v>
      </c>
      <c r="BI905" s="11" t="e">
        <v>#N/A</v>
      </c>
      <c r="BJ905" s="11" t="e">
        <v>#N/A</v>
      </c>
      <c r="BK905" s="11" t="e">
        <v>#N/A</v>
      </c>
      <c r="BL905" s="11" t="e">
        <v>#N/A</v>
      </c>
      <c r="BM905" s="11" t="e">
        <v>#N/A</v>
      </c>
      <c r="BN905" s="11" t="e">
        <v>#N/A</v>
      </c>
      <c r="BO905" s="11" t="e">
        <v>#N/A</v>
      </c>
      <c r="BP905" s="11" t="e">
        <v>#N/A</v>
      </c>
      <c r="BQ905" s="11" t="e">
        <v>#N/A</v>
      </c>
      <c r="BR905" s="11" t="e">
        <v>#N/A</v>
      </c>
      <c r="BS905" s="11" t="e">
        <v>#N/A</v>
      </c>
    </row>
    <row r="906" spans="1:71" x14ac:dyDescent="0.2">
      <c r="A906" s="16">
        <f t="shared" si="239"/>
        <v>905</v>
      </c>
      <c r="B906" s="11" t="str">
        <f t="shared" si="240"/>
        <v>80009-00010</v>
      </c>
      <c r="C906" s="11" t="str">
        <f t="shared" si="240"/>
        <v>80009-00010</v>
      </c>
      <c r="D906" s="7" t="s">
        <v>4480</v>
      </c>
      <c r="E906" s="6" t="s">
        <v>208</v>
      </c>
      <c r="F906" s="11" t="s">
        <v>8991</v>
      </c>
      <c r="G906" s="17" t="str">
        <f>INDEX(Data!G:G,MATCH($D906,Data!$D:$D,0))</f>
        <v>ALTIS GRAVEL</v>
      </c>
      <c r="H906" s="17" t="str">
        <f>INDEX(Data!H:H,MATCH($D906,Data!$D:$D,0))</f>
        <v>Helmet AS/NZS</v>
      </c>
      <c r="I906" s="6" t="s">
        <v>4261</v>
      </c>
      <c r="J906" s="6" t="s">
        <v>5331</v>
      </c>
      <c r="K906" s="6" t="s">
        <v>5333</v>
      </c>
      <c r="L906" s="6" t="s">
        <v>8992</v>
      </c>
      <c r="M906" s="6" t="s">
        <v>5357</v>
      </c>
      <c r="N906" s="6" t="s">
        <v>5400</v>
      </c>
      <c r="O906" s="11"/>
      <c r="P906" s="11"/>
      <c r="Q906" s="6" t="s">
        <v>4414</v>
      </c>
      <c r="R906" s="9" t="b">
        <v>1</v>
      </c>
      <c r="S906" s="9" t="b">
        <v>0</v>
      </c>
      <c r="T906" s="6" t="s">
        <v>4480</v>
      </c>
      <c r="U906" s="17" t="str">
        <f>INDEX(Data!U:U,MATCH($D906,Data!$D:$D,0))</f>
        <v>80009-00010</v>
      </c>
      <c r="V906" s="17" t="str">
        <f>INDEX(Data!V:V,MATCH($D906,Data!$D:$D,0))</f>
        <v>80009-00011</v>
      </c>
      <c r="W906" s="17" t="str">
        <f>INDEX(Data!W:W,MATCH($D906,Data!$D:$D,0))</f>
        <v>80009-00012</v>
      </c>
      <c r="X906" s="17" t="str">
        <f>INDEX(Data!X:X,MATCH($D906,Data!$D:$D,0))</f>
        <v/>
      </c>
      <c r="Y906" s="17" t="str">
        <f>INDEX(Data!Y:Y,MATCH($D906,Data!$D:$D,0))</f>
        <v/>
      </c>
      <c r="Z906" s="17" t="str">
        <f>INDEX(Data!Z:Z,MATCH($D906,Data!$D:$D,0))</f>
        <v/>
      </c>
      <c r="AA906" s="17" t="str">
        <f>INDEX(Data!AA:AA,MATCH($D906,Data!$D:$D,0))</f>
        <v/>
      </c>
      <c r="AB906" s="17" t="str">
        <f>INDEX(Data!AB:AB,MATCH($D906,Data!$D:$D,0))</f>
        <v/>
      </c>
      <c r="AC906" s="17" t="str">
        <f>INDEX(Data!AC:AC,MATCH($D906,Data!$D:$D,0))</f>
        <v>XS/S</v>
      </c>
      <c r="AD906" s="17" t="str">
        <f>INDEX(Data!AD:AD,MATCH($D906,Data!$D:$D,0))</f>
        <v>S/M</v>
      </c>
      <c r="AE906" s="17" t="str">
        <f>INDEX(Data!AE:AE,MATCH($D906,Data!$D:$D,0))</f>
        <v>L/XL</v>
      </c>
      <c r="AF906" s="17" t="str">
        <f>INDEX(Data!AF:AF,MATCH($D906,Data!$D:$D,0))</f>
        <v/>
      </c>
      <c r="AG906" s="17" t="str">
        <f>INDEX(Data!AG:AG,MATCH($D906,Data!$D:$D,0))</f>
        <v/>
      </c>
      <c r="AH906" s="17" t="str">
        <f>INDEX(Data!AH:AH,MATCH($D906,Data!$D:$D,0))</f>
        <v/>
      </c>
      <c r="AI906" s="17" t="str">
        <f>INDEX(Data!AI:AI,MATCH($D906,Data!$D:$D,0))</f>
        <v/>
      </c>
      <c r="AJ906" s="17" t="str">
        <f>INDEX(Data!AJ:AJ,MATCH($D906,Data!$D:$D,0))</f>
        <v/>
      </c>
      <c r="AK906" s="10">
        <v>100</v>
      </c>
      <c r="AL906" s="10">
        <v>100</v>
      </c>
      <c r="AM906" s="6" t="s">
        <v>475</v>
      </c>
      <c r="AN906" s="6" t="s">
        <v>4448</v>
      </c>
      <c r="AO906" s="6" t="s">
        <v>4449</v>
      </c>
      <c r="AP906" s="6" t="s">
        <v>4450</v>
      </c>
      <c r="AQ906" s="18" t="s">
        <v>9465</v>
      </c>
      <c r="AR906" s="11" t="s">
        <v>9461</v>
      </c>
      <c r="AS906" s="11" t="str">
        <f t="shared" si="228"/>
        <v/>
      </c>
      <c r="AT906" s="11" t="str">
        <f t="shared" si="229"/>
        <v>2W Distributor</v>
      </c>
      <c r="AU906" s="11" t="str">
        <f t="shared" si="230"/>
        <v>H2</v>
      </c>
      <c r="AV906" s="11" t="str">
        <f t="shared" si="230"/>
        <v>International - Bike</v>
      </c>
      <c r="AW906" s="11" t="str">
        <f t="shared" si="231"/>
        <v/>
      </c>
      <c r="AX906" s="11" t="str">
        <f t="shared" si="232"/>
        <v>International - AS</v>
      </c>
      <c r="AY906" s="11" t="str">
        <f t="shared" si="232"/>
        <v>International</v>
      </c>
      <c r="AZ906" s="11" t="str">
        <f t="shared" si="232"/>
        <v>International - New</v>
      </c>
      <c r="BA906" s="11" t="str">
        <f t="shared" si="233"/>
        <v/>
      </c>
      <c r="BB906" s="11" t="str">
        <f t="shared" si="234"/>
        <v>Moto Dealers</v>
      </c>
      <c r="BC906" s="11" t="str">
        <f t="shared" si="234"/>
        <v>Motonet</v>
      </c>
      <c r="BD906" s="11" t="str">
        <f t="shared" si="235"/>
        <v/>
      </c>
      <c r="BE906" s="11" t="str">
        <f t="shared" si="236"/>
        <v>Retail</v>
      </c>
      <c r="BF906" s="11" t="str">
        <f t="shared" si="237"/>
        <v>TREK</v>
      </c>
      <c r="BG906" s="11" t="s">
        <v>5933</v>
      </c>
      <c r="BH906" s="11" t="str">
        <f t="shared" si="238"/>
        <v>https://fs.amplifi.io//file?id=a59620af-0c2d-4165-8e32-1a8740622492&amp;variant=thumb&amp;extension=png</v>
      </c>
      <c r="BI906" s="11" t="e">
        <v>#N/A</v>
      </c>
      <c r="BJ906" s="11" t="e">
        <v>#N/A</v>
      </c>
      <c r="BK906" s="11" t="e">
        <v>#N/A</v>
      </c>
      <c r="BL906" s="11" t="e">
        <v>#N/A</v>
      </c>
      <c r="BM906" s="11" t="e">
        <v>#N/A</v>
      </c>
      <c r="BN906" s="11" t="e">
        <v>#N/A</v>
      </c>
      <c r="BO906" s="11" t="e">
        <v>#N/A</v>
      </c>
      <c r="BP906" s="11" t="e">
        <v>#N/A</v>
      </c>
      <c r="BQ906" s="11" t="e">
        <v>#N/A</v>
      </c>
      <c r="BR906" s="11" t="e">
        <v>#N/A</v>
      </c>
      <c r="BS906" s="11" t="e">
        <v>#N/A</v>
      </c>
    </row>
    <row r="907" spans="1:71" x14ac:dyDescent="0.2">
      <c r="A907" s="16">
        <f t="shared" si="239"/>
        <v>906</v>
      </c>
      <c r="B907" s="11" t="str">
        <f t="shared" si="240"/>
        <v>80010-00001</v>
      </c>
      <c r="C907" s="11" t="str">
        <f t="shared" si="240"/>
        <v>80010-00001</v>
      </c>
      <c r="D907" s="7" t="s">
        <v>4489</v>
      </c>
      <c r="E907" s="6" t="s">
        <v>208</v>
      </c>
      <c r="F907" s="11" t="s">
        <v>8991</v>
      </c>
      <c r="G907" s="17" t="str">
        <f>INDEX(Data!G:G,MATCH($D907,Data!$D:$D,0))</f>
        <v>STATUS</v>
      </c>
      <c r="H907" s="17" t="str">
        <f>INDEX(Data!H:H,MATCH($D907,Data!$D:$D,0))</f>
        <v>Helmet</v>
      </c>
      <c r="I907" s="6" t="s">
        <v>4261</v>
      </c>
      <c r="J907" s="6" t="s">
        <v>5331</v>
      </c>
      <c r="K907" s="6" t="s">
        <v>5333</v>
      </c>
      <c r="L907" s="6" t="s">
        <v>8992</v>
      </c>
      <c r="M907" s="6" t="s">
        <v>5357</v>
      </c>
      <c r="N907" s="6" t="s">
        <v>5399</v>
      </c>
      <c r="O907" s="11"/>
      <c r="P907" s="11"/>
      <c r="Q907" s="6" t="s">
        <v>88</v>
      </c>
      <c r="R907" s="9" t="b">
        <v>1</v>
      </c>
      <c r="S907" s="9" t="b">
        <v>1</v>
      </c>
      <c r="T907" s="6" t="s">
        <v>4489</v>
      </c>
      <c r="U907" s="17" t="str">
        <f>INDEX(Data!U:U,MATCH($D907,Data!$D:$D,0))</f>
        <v>80010-00001</v>
      </c>
      <c r="V907" s="17" t="str">
        <f>INDEX(Data!V:V,MATCH($D907,Data!$D:$D,0))</f>
        <v>80010-00002</v>
      </c>
      <c r="W907" s="17" t="str">
        <f>INDEX(Data!W:W,MATCH($D907,Data!$D:$D,0))</f>
        <v>80010-00003</v>
      </c>
      <c r="X907" s="17" t="str">
        <f>INDEX(Data!X:X,MATCH($D907,Data!$D:$D,0))</f>
        <v>80010-00004</v>
      </c>
      <c r="Y907" s="17" t="str">
        <f>INDEX(Data!Y:Y,MATCH($D907,Data!$D:$D,0))</f>
        <v>80010-00005</v>
      </c>
      <c r="Z907" s="17" t="str">
        <f>INDEX(Data!Z:Z,MATCH($D907,Data!$D:$D,0))</f>
        <v>80010-00006</v>
      </c>
      <c r="AA907" s="17" t="str">
        <f>INDEX(Data!AA:AA,MATCH($D907,Data!$D:$D,0))</f>
        <v/>
      </c>
      <c r="AB907" s="17" t="str">
        <f>INDEX(Data!AB:AB,MATCH($D907,Data!$D:$D,0))</f>
        <v/>
      </c>
      <c r="AC907" s="17" t="str">
        <f>INDEX(Data!AC:AC,MATCH($D907,Data!$D:$D,0))</f>
        <v>XS</v>
      </c>
      <c r="AD907" s="17" t="str">
        <f>INDEX(Data!AD:AD,MATCH($D907,Data!$D:$D,0))</f>
        <v>S</v>
      </c>
      <c r="AE907" s="17" t="str">
        <f>INDEX(Data!AE:AE,MATCH($D907,Data!$D:$D,0))</f>
        <v>M</v>
      </c>
      <c r="AF907" s="17" t="str">
        <f>INDEX(Data!AF:AF,MATCH($D907,Data!$D:$D,0))</f>
        <v>L</v>
      </c>
      <c r="AG907" s="17" t="str">
        <f>INDEX(Data!AG:AG,MATCH($D907,Data!$D:$D,0))</f>
        <v>XL</v>
      </c>
      <c r="AH907" s="17" t="str">
        <f>INDEX(Data!AH:AH,MATCH($D907,Data!$D:$D,0))</f>
        <v>2XL</v>
      </c>
      <c r="AI907" s="17" t="str">
        <f>INDEX(Data!AI:AI,MATCH($D907,Data!$D:$D,0))</f>
        <v/>
      </c>
      <c r="AJ907" s="17" t="str">
        <f>INDEX(Data!AJ:AJ,MATCH($D907,Data!$D:$D,0))</f>
        <v/>
      </c>
      <c r="AK907" s="10">
        <v>195</v>
      </c>
      <c r="AL907" s="10">
        <v>195</v>
      </c>
      <c r="AM907" s="6" t="s">
        <v>475</v>
      </c>
      <c r="AN907" s="6" t="s">
        <v>4495</v>
      </c>
      <c r="AO907" s="6" t="s">
        <v>4496</v>
      </c>
      <c r="AP907" s="6" t="s">
        <v>4497</v>
      </c>
      <c r="AQ907" s="18" t="s">
        <v>9465</v>
      </c>
      <c r="AR907" s="11" t="str">
        <f t="shared" si="227"/>
        <v>2W Distributor Bike</v>
      </c>
      <c r="AS907" s="11" t="str">
        <f t="shared" si="228"/>
        <v/>
      </c>
      <c r="AT907" s="11" t="str">
        <f t="shared" si="229"/>
        <v>2W Distributor</v>
      </c>
      <c r="AU907" s="11" t="str">
        <f t="shared" si="230"/>
        <v>H2</v>
      </c>
      <c r="AV907" s="11" t="str">
        <f t="shared" si="230"/>
        <v>International - Bike</v>
      </c>
      <c r="AW907" s="11" t="str">
        <f t="shared" si="231"/>
        <v/>
      </c>
      <c r="AX907" s="11" t="str">
        <f t="shared" si="232"/>
        <v>International - AS</v>
      </c>
      <c r="AY907" s="11" t="str">
        <f t="shared" si="232"/>
        <v>International</v>
      </c>
      <c r="AZ907" s="11" t="str">
        <f t="shared" si="232"/>
        <v>International - New</v>
      </c>
      <c r="BA907" s="11" t="str">
        <f t="shared" si="233"/>
        <v/>
      </c>
      <c r="BB907" s="11" t="str">
        <f t="shared" si="234"/>
        <v>Moto Dealers</v>
      </c>
      <c r="BC907" s="11" t="str">
        <f t="shared" si="234"/>
        <v>Motonet</v>
      </c>
      <c r="BD907" s="11" t="str">
        <f t="shared" si="235"/>
        <v/>
      </c>
      <c r="BE907" s="11" t="str">
        <f t="shared" si="236"/>
        <v>Retail</v>
      </c>
      <c r="BF907" s="11" t="str">
        <f t="shared" si="237"/>
        <v>TREK</v>
      </c>
      <c r="BG907" s="11" t="s">
        <v>5934</v>
      </c>
      <c r="BH907" s="11" t="str">
        <f t="shared" si="238"/>
        <v>https://fs.amplifi.io//file?id=a6783b64-7c69-44b1-8491-17ca54ce1745&amp;variant=thumb&amp;extension=png</v>
      </c>
      <c r="BI907" s="11" t="e">
        <v>#N/A</v>
      </c>
      <c r="BJ907" s="11" t="e">
        <v>#N/A</v>
      </c>
      <c r="BK907" s="11" t="e">
        <v>#N/A</v>
      </c>
      <c r="BL907" s="11" t="e">
        <v>#N/A</v>
      </c>
      <c r="BM907" s="11" t="e">
        <v>#N/A</v>
      </c>
      <c r="BN907" s="11" t="e">
        <v>#N/A</v>
      </c>
      <c r="BO907" s="11" t="e">
        <v>#N/A</v>
      </c>
      <c r="BP907" s="11" t="e">
        <v>#N/A</v>
      </c>
      <c r="BQ907" s="11" t="e">
        <v>#N/A</v>
      </c>
      <c r="BR907" s="11" t="e">
        <v>#N/A</v>
      </c>
      <c r="BS907" s="11" t="e">
        <v>#N/A</v>
      </c>
    </row>
    <row r="908" spans="1:71" x14ac:dyDescent="0.2">
      <c r="A908" s="16">
        <f t="shared" si="239"/>
        <v>907</v>
      </c>
      <c r="B908" s="11" t="str">
        <f t="shared" si="240"/>
        <v>80010-00031</v>
      </c>
      <c r="C908" s="11" t="str">
        <f t="shared" si="240"/>
        <v>80010-00031</v>
      </c>
      <c r="D908" s="7" t="s">
        <v>8901</v>
      </c>
      <c r="E908" s="6" t="s">
        <v>208</v>
      </c>
      <c r="F908" s="11" t="s">
        <v>8991</v>
      </c>
      <c r="G908" s="17" t="str">
        <f>INDEX(Data!G:G,MATCH($D908,Data!$D:$D,0))</f>
        <v>STATUS</v>
      </c>
      <c r="H908" s="17" t="str">
        <f>INDEX(Data!H:H,MATCH($D908,Data!$D:$D,0))</f>
        <v>Helmet</v>
      </c>
      <c r="I908" s="6" t="s">
        <v>4261</v>
      </c>
      <c r="J908" s="6" t="s">
        <v>5331</v>
      </c>
      <c r="K908" s="6" t="s">
        <v>8991</v>
      </c>
      <c r="L908" s="6" t="s">
        <v>8991</v>
      </c>
      <c r="M908" s="6" t="s">
        <v>5357</v>
      </c>
      <c r="N908" s="6" t="s">
        <v>5399</v>
      </c>
      <c r="O908" s="11"/>
      <c r="P908" s="11"/>
      <c r="Q908" s="6" t="s">
        <v>9178</v>
      </c>
      <c r="R908" s="9" t="b">
        <v>0</v>
      </c>
      <c r="S908" s="9" t="b">
        <v>0</v>
      </c>
      <c r="T908" s="6" t="s">
        <v>8901</v>
      </c>
      <c r="U908" s="17" t="str">
        <f>INDEX(Data!U:U,MATCH($D908,Data!$D:$D,0))</f>
        <v>80010-00031</v>
      </c>
      <c r="V908" s="17" t="str">
        <f>INDEX(Data!V:V,MATCH($D908,Data!$D:$D,0))</f>
        <v>80010-00032</v>
      </c>
      <c r="W908" s="17" t="str">
        <f>INDEX(Data!W:W,MATCH($D908,Data!$D:$D,0))</f>
        <v>80010-00033</v>
      </c>
      <c r="X908" s="17" t="str">
        <f>INDEX(Data!X:X,MATCH($D908,Data!$D:$D,0))</f>
        <v>80010-00034</v>
      </c>
      <c r="Y908" s="17" t="str">
        <f>INDEX(Data!Y:Y,MATCH($D908,Data!$D:$D,0))</f>
        <v>80010-00035</v>
      </c>
      <c r="Z908" s="17" t="str">
        <f>INDEX(Data!Z:Z,MATCH($D908,Data!$D:$D,0))</f>
        <v>80010-00036</v>
      </c>
      <c r="AA908" s="17" t="str">
        <f>INDEX(Data!AA:AA,MATCH($D908,Data!$D:$D,0))</f>
        <v/>
      </c>
      <c r="AB908" s="17" t="str">
        <f>INDEX(Data!AB:AB,MATCH($D908,Data!$D:$D,0))</f>
        <v/>
      </c>
      <c r="AC908" s="17" t="str">
        <f>INDEX(Data!AC:AC,MATCH($D908,Data!$D:$D,0))</f>
        <v>XS</v>
      </c>
      <c r="AD908" s="17" t="str">
        <f>INDEX(Data!AD:AD,MATCH($D908,Data!$D:$D,0))</f>
        <v>S</v>
      </c>
      <c r="AE908" s="17" t="str">
        <f>INDEX(Data!AE:AE,MATCH($D908,Data!$D:$D,0))</f>
        <v>M</v>
      </c>
      <c r="AF908" s="17" t="str">
        <f>INDEX(Data!AF:AF,MATCH($D908,Data!$D:$D,0))</f>
        <v>L</v>
      </c>
      <c r="AG908" s="17" t="str">
        <f>INDEX(Data!AG:AG,MATCH($D908,Data!$D:$D,0))</f>
        <v>XL</v>
      </c>
      <c r="AH908" s="17" t="str">
        <f>INDEX(Data!AH:AH,MATCH($D908,Data!$D:$D,0))</f>
        <v>2XL</v>
      </c>
      <c r="AI908" s="17" t="str">
        <f>INDEX(Data!AI:AI,MATCH($D908,Data!$D:$D,0))</f>
        <v/>
      </c>
      <c r="AJ908" s="17" t="str">
        <f>INDEX(Data!AJ:AJ,MATCH($D908,Data!$D:$D,0))</f>
        <v/>
      </c>
      <c r="AK908" s="10">
        <v>195</v>
      </c>
      <c r="AL908" s="10">
        <v>195</v>
      </c>
      <c r="AM908" s="6" t="s">
        <v>475</v>
      </c>
      <c r="AN908" s="6" t="s">
        <v>4495</v>
      </c>
      <c r="AO908" s="6" t="s">
        <v>4496</v>
      </c>
      <c r="AP908" s="6" t="s">
        <v>4497</v>
      </c>
      <c r="AQ908" s="18" t="s">
        <v>9465</v>
      </c>
      <c r="AR908" s="11" t="str">
        <f t="shared" si="227"/>
        <v>2W Distributor Bike</v>
      </c>
      <c r="AS908" s="11" t="str">
        <f t="shared" si="228"/>
        <v/>
      </c>
      <c r="AT908" s="11" t="str">
        <f t="shared" si="229"/>
        <v>2W Distributor</v>
      </c>
      <c r="AU908" s="11" t="str">
        <f t="shared" si="230"/>
        <v>H2</v>
      </c>
      <c r="AV908" s="11" t="str">
        <f t="shared" si="230"/>
        <v>International - Bike</v>
      </c>
      <c r="AW908" s="11" t="str">
        <f t="shared" si="231"/>
        <v/>
      </c>
      <c r="AX908" s="11" t="str">
        <f t="shared" si="232"/>
        <v>International - AS</v>
      </c>
      <c r="AY908" s="11" t="str">
        <f t="shared" si="232"/>
        <v>International</v>
      </c>
      <c r="AZ908" s="11" t="str">
        <f t="shared" si="232"/>
        <v>International - New</v>
      </c>
      <c r="BA908" s="11" t="str">
        <f t="shared" si="233"/>
        <v/>
      </c>
      <c r="BB908" s="11" t="str">
        <f t="shared" si="234"/>
        <v>Moto Dealers</v>
      </c>
      <c r="BC908" s="11" t="str">
        <f t="shared" si="234"/>
        <v>Motonet</v>
      </c>
      <c r="BD908" s="11" t="str">
        <f t="shared" si="235"/>
        <v/>
      </c>
      <c r="BE908" s="11" t="str">
        <f t="shared" si="236"/>
        <v>Retail</v>
      </c>
      <c r="BF908" s="11" t="str">
        <f t="shared" si="237"/>
        <v>TREK</v>
      </c>
      <c r="BG908" s="11" t="e">
        <v>#N/A</v>
      </c>
      <c r="BH908" s="11" t="e">
        <f t="shared" si="238"/>
        <v>#N/A</v>
      </c>
      <c r="BI908" s="11"/>
      <c r="BJ908" s="11"/>
      <c r="BK908" s="11"/>
      <c r="BL908" s="11"/>
      <c r="BM908" s="11"/>
      <c r="BN908" s="11"/>
      <c r="BO908" s="11"/>
      <c r="BP908" s="11"/>
      <c r="BQ908" s="11"/>
      <c r="BR908" s="11"/>
      <c r="BS908" s="11"/>
    </row>
    <row r="909" spans="1:71" x14ac:dyDescent="0.2">
      <c r="A909" s="16">
        <f t="shared" si="239"/>
        <v>908</v>
      </c>
      <c r="B909" s="11" t="str">
        <f t="shared" si="240"/>
        <v>80010-00037</v>
      </c>
      <c r="C909" s="11" t="str">
        <f t="shared" si="240"/>
        <v>80010-00037</v>
      </c>
      <c r="D909" s="7" t="s">
        <v>8907</v>
      </c>
      <c r="E909" s="6" t="s">
        <v>208</v>
      </c>
      <c r="F909" s="11" t="s">
        <v>8991</v>
      </c>
      <c r="G909" s="17" t="str">
        <f>INDEX(Data!G:G,MATCH($D909,Data!$D:$D,0))</f>
        <v>STATUS</v>
      </c>
      <c r="H909" s="17" t="str">
        <f>INDEX(Data!H:H,MATCH($D909,Data!$D:$D,0))</f>
        <v>Helmet</v>
      </c>
      <c r="I909" s="6" t="s">
        <v>4261</v>
      </c>
      <c r="J909" s="6" t="s">
        <v>5331</v>
      </c>
      <c r="K909" s="6" t="s">
        <v>8991</v>
      </c>
      <c r="L909" s="6" t="s">
        <v>8991</v>
      </c>
      <c r="M909" s="6" t="s">
        <v>5357</v>
      </c>
      <c r="N909" s="6" t="s">
        <v>5399</v>
      </c>
      <c r="O909" s="11"/>
      <c r="P909" s="11"/>
      <c r="Q909" s="6" t="s">
        <v>9179</v>
      </c>
      <c r="R909" s="9" t="b">
        <v>0</v>
      </c>
      <c r="S909" s="9" t="b">
        <v>0</v>
      </c>
      <c r="T909" s="6" t="s">
        <v>8907</v>
      </c>
      <c r="U909" s="17" t="str">
        <f>INDEX(Data!U:U,MATCH($D909,Data!$D:$D,0))</f>
        <v>80010-00037</v>
      </c>
      <c r="V909" s="17" t="str">
        <f>INDEX(Data!V:V,MATCH($D909,Data!$D:$D,0))</f>
        <v>80010-00038</v>
      </c>
      <c r="W909" s="17" t="str">
        <f>INDEX(Data!W:W,MATCH($D909,Data!$D:$D,0))</f>
        <v>80010-00039</v>
      </c>
      <c r="X909" s="17" t="str">
        <f>INDEX(Data!X:X,MATCH($D909,Data!$D:$D,0))</f>
        <v>80010-00040</v>
      </c>
      <c r="Y909" s="17" t="str">
        <f>INDEX(Data!Y:Y,MATCH($D909,Data!$D:$D,0))</f>
        <v>80010-00041</v>
      </c>
      <c r="Z909" s="17" t="str">
        <f>INDEX(Data!Z:Z,MATCH($D909,Data!$D:$D,0))</f>
        <v>80010-00042</v>
      </c>
      <c r="AA909" s="17" t="str">
        <f>INDEX(Data!AA:AA,MATCH($D909,Data!$D:$D,0))</f>
        <v/>
      </c>
      <c r="AB909" s="17" t="str">
        <f>INDEX(Data!AB:AB,MATCH($D909,Data!$D:$D,0))</f>
        <v/>
      </c>
      <c r="AC909" s="17" t="str">
        <f>INDEX(Data!AC:AC,MATCH($D909,Data!$D:$D,0))</f>
        <v>XS</v>
      </c>
      <c r="AD909" s="17" t="str">
        <f>INDEX(Data!AD:AD,MATCH($D909,Data!$D:$D,0))</f>
        <v>S</v>
      </c>
      <c r="AE909" s="17" t="str">
        <f>INDEX(Data!AE:AE,MATCH($D909,Data!$D:$D,0))</f>
        <v>M</v>
      </c>
      <c r="AF909" s="17" t="str">
        <f>INDEX(Data!AF:AF,MATCH($D909,Data!$D:$D,0))</f>
        <v>L</v>
      </c>
      <c r="AG909" s="17" t="str">
        <f>INDEX(Data!AG:AG,MATCH($D909,Data!$D:$D,0))</f>
        <v>XL</v>
      </c>
      <c r="AH909" s="17" t="str">
        <f>INDEX(Data!AH:AH,MATCH($D909,Data!$D:$D,0))</f>
        <v>2XL</v>
      </c>
      <c r="AI909" s="17" t="str">
        <f>INDEX(Data!AI:AI,MATCH($D909,Data!$D:$D,0))</f>
        <v/>
      </c>
      <c r="AJ909" s="17" t="str">
        <f>INDEX(Data!AJ:AJ,MATCH($D909,Data!$D:$D,0))</f>
        <v/>
      </c>
      <c r="AK909" s="10">
        <v>195</v>
      </c>
      <c r="AL909" s="10">
        <v>195</v>
      </c>
      <c r="AM909" s="6" t="s">
        <v>475</v>
      </c>
      <c r="AN909" s="6" t="s">
        <v>4495</v>
      </c>
      <c r="AO909" s="6" t="s">
        <v>4496</v>
      </c>
      <c r="AP909" s="6" t="s">
        <v>4497</v>
      </c>
      <c r="AQ909" s="18" t="s">
        <v>9465</v>
      </c>
      <c r="AR909" s="11" t="str">
        <f t="shared" si="227"/>
        <v>2W Distributor Bike</v>
      </c>
      <c r="AS909" s="11" t="str">
        <f t="shared" si="228"/>
        <v/>
      </c>
      <c r="AT909" s="11" t="str">
        <f t="shared" si="229"/>
        <v>2W Distributor</v>
      </c>
      <c r="AU909" s="11" t="str">
        <f t="shared" si="230"/>
        <v>H2</v>
      </c>
      <c r="AV909" s="11" t="str">
        <f t="shared" si="230"/>
        <v>International - Bike</v>
      </c>
      <c r="AW909" s="11" t="str">
        <f t="shared" si="231"/>
        <v/>
      </c>
      <c r="AX909" s="11" t="str">
        <f t="shared" si="232"/>
        <v>International - AS</v>
      </c>
      <c r="AY909" s="11" t="str">
        <f t="shared" si="232"/>
        <v>International</v>
      </c>
      <c r="AZ909" s="11" t="str">
        <f t="shared" si="232"/>
        <v>International - New</v>
      </c>
      <c r="BA909" s="11" t="str">
        <f t="shared" si="233"/>
        <v/>
      </c>
      <c r="BB909" s="11" t="str">
        <f t="shared" si="234"/>
        <v>Moto Dealers</v>
      </c>
      <c r="BC909" s="11" t="str">
        <f t="shared" si="234"/>
        <v>Motonet</v>
      </c>
      <c r="BD909" s="11" t="str">
        <f t="shared" si="235"/>
        <v/>
      </c>
      <c r="BE909" s="11" t="str">
        <f t="shared" si="236"/>
        <v>Retail</v>
      </c>
      <c r="BF909" s="11" t="str">
        <f t="shared" si="237"/>
        <v>TREK</v>
      </c>
      <c r="BG909" s="11" t="e">
        <v>#N/A</v>
      </c>
      <c r="BH909" s="11" t="e">
        <f t="shared" si="238"/>
        <v>#N/A</v>
      </c>
      <c r="BI909" s="11"/>
      <c r="BJ909" s="11"/>
      <c r="BK909" s="11"/>
      <c r="BL909" s="11"/>
      <c r="BM909" s="11"/>
      <c r="BN909" s="11"/>
      <c r="BO909" s="11"/>
      <c r="BP909" s="11"/>
      <c r="BQ909" s="11"/>
      <c r="BR909" s="11"/>
      <c r="BS909" s="11"/>
    </row>
    <row r="910" spans="1:71" x14ac:dyDescent="0.2">
      <c r="A910" s="16">
        <f t="shared" si="239"/>
        <v>909</v>
      </c>
      <c r="B910" s="11" t="str">
        <f t="shared" si="240"/>
        <v>80010-00043</v>
      </c>
      <c r="C910" s="11" t="str">
        <f t="shared" si="240"/>
        <v>80010-00043</v>
      </c>
      <c r="D910" s="7" t="s">
        <v>8913</v>
      </c>
      <c r="E910" s="6" t="s">
        <v>208</v>
      </c>
      <c r="F910" s="11" t="s">
        <v>8991</v>
      </c>
      <c r="G910" s="17" t="str">
        <f>INDEX(Data!G:G,MATCH($D910,Data!$D:$D,0))</f>
        <v>STATUS</v>
      </c>
      <c r="H910" s="17" t="str">
        <f>INDEX(Data!H:H,MATCH($D910,Data!$D:$D,0))</f>
        <v>Helmet</v>
      </c>
      <c r="I910" s="6" t="s">
        <v>4261</v>
      </c>
      <c r="J910" s="6" t="s">
        <v>5331</v>
      </c>
      <c r="K910" s="6" t="s">
        <v>8991</v>
      </c>
      <c r="L910" s="6" t="s">
        <v>8991</v>
      </c>
      <c r="M910" s="6" t="s">
        <v>5357</v>
      </c>
      <c r="N910" s="6" t="s">
        <v>5399</v>
      </c>
      <c r="O910" s="11"/>
      <c r="P910" s="11"/>
      <c r="Q910" s="6" t="s">
        <v>9180</v>
      </c>
      <c r="R910" s="9" t="b">
        <v>0</v>
      </c>
      <c r="S910" s="9" t="b">
        <v>0</v>
      </c>
      <c r="T910" s="6" t="s">
        <v>8913</v>
      </c>
      <c r="U910" s="17" t="str">
        <f>INDEX(Data!U:U,MATCH($D910,Data!$D:$D,0))</f>
        <v>80010-00043</v>
      </c>
      <c r="V910" s="17" t="str">
        <f>INDEX(Data!V:V,MATCH($D910,Data!$D:$D,0))</f>
        <v>80010-00044</v>
      </c>
      <c r="W910" s="17" t="str">
        <f>INDEX(Data!W:W,MATCH($D910,Data!$D:$D,0))</f>
        <v>80010-00045</v>
      </c>
      <c r="X910" s="17" t="str">
        <f>INDEX(Data!X:X,MATCH($D910,Data!$D:$D,0))</f>
        <v>80010-00046</v>
      </c>
      <c r="Y910" s="17" t="str">
        <f>INDEX(Data!Y:Y,MATCH($D910,Data!$D:$D,0))</f>
        <v>80010-00047</v>
      </c>
      <c r="Z910" s="17" t="str">
        <f>INDEX(Data!Z:Z,MATCH($D910,Data!$D:$D,0))</f>
        <v>80010-00048</v>
      </c>
      <c r="AA910" s="17" t="str">
        <f>INDEX(Data!AA:AA,MATCH($D910,Data!$D:$D,0))</f>
        <v/>
      </c>
      <c r="AB910" s="17" t="str">
        <f>INDEX(Data!AB:AB,MATCH($D910,Data!$D:$D,0))</f>
        <v/>
      </c>
      <c r="AC910" s="17" t="str">
        <f>INDEX(Data!AC:AC,MATCH($D910,Data!$D:$D,0))</f>
        <v>XS</v>
      </c>
      <c r="AD910" s="17" t="str">
        <f>INDEX(Data!AD:AD,MATCH($D910,Data!$D:$D,0))</f>
        <v>S</v>
      </c>
      <c r="AE910" s="17" t="str">
        <f>INDEX(Data!AE:AE,MATCH($D910,Data!$D:$D,0))</f>
        <v>M</v>
      </c>
      <c r="AF910" s="17" t="str">
        <f>INDEX(Data!AF:AF,MATCH($D910,Data!$D:$D,0))</f>
        <v>L</v>
      </c>
      <c r="AG910" s="17" t="str">
        <f>INDEX(Data!AG:AG,MATCH($D910,Data!$D:$D,0))</f>
        <v>XL</v>
      </c>
      <c r="AH910" s="17" t="str">
        <f>INDEX(Data!AH:AH,MATCH($D910,Data!$D:$D,0))</f>
        <v>2XL</v>
      </c>
      <c r="AI910" s="17" t="str">
        <f>INDEX(Data!AI:AI,MATCH($D910,Data!$D:$D,0))</f>
        <v/>
      </c>
      <c r="AJ910" s="17" t="str">
        <f>INDEX(Data!AJ:AJ,MATCH($D910,Data!$D:$D,0))</f>
        <v/>
      </c>
      <c r="AK910" s="10">
        <v>195</v>
      </c>
      <c r="AL910" s="10">
        <v>195</v>
      </c>
      <c r="AM910" s="6" t="s">
        <v>475</v>
      </c>
      <c r="AN910" s="6" t="s">
        <v>4495</v>
      </c>
      <c r="AO910" s="6" t="s">
        <v>4496</v>
      </c>
      <c r="AP910" s="6" t="s">
        <v>4497</v>
      </c>
      <c r="AQ910" s="18" t="s">
        <v>9465</v>
      </c>
      <c r="AR910" s="11" t="str">
        <f t="shared" si="227"/>
        <v>2W Distributor Bike</v>
      </c>
      <c r="AS910" s="11" t="str">
        <f t="shared" si="228"/>
        <v/>
      </c>
      <c r="AT910" s="11" t="str">
        <f t="shared" si="229"/>
        <v>2W Distributor</v>
      </c>
      <c r="AU910" s="11" t="str">
        <f t="shared" si="230"/>
        <v>H2</v>
      </c>
      <c r="AV910" s="11" t="str">
        <f t="shared" si="230"/>
        <v>International - Bike</v>
      </c>
      <c r="AW910" s="11" t="str">
        <f t="shared" si="231"/>
        <v/>
      </c>
      <c r="AX910" s="11" t="str">
        <f t="shared" si="232"/>
        <v>International - AS</v>
      </c>
      <c r="AY910" s="11" t="str">
        <f t="shared" si="232"/>
        <v>International</v>
      </c>
      <c r="AZ910" s="11" t="str">
        <f t="shared" si="232"/>
        <v>International - New</v>
      </c>
      <c r="BA910" s="11" t="str">
        <f t="shared" si="233"/>
        <v/>
      </c>
      <c r="BB910" s="11" t="str">
        <f t="shared" si="234"/>
        <v>Moto Dealers</v>
      </c>
      <c r="BC910" s="11" t="str">
        <f t="shared" si="234"/>
        <v>Motonet</v>
      </c>
      <c r="BD910" s="11" t="str">
        <f t="shared" si="235"/>
        <v/>
      </c>
      <c r="BE910" s="11" t="str">
        <f t="shared" si="236"/>
        <v>Retail</v>
      </c>
      <c r="BF910" s="11" t="str">
        <f t="shared" si="237"/>
        <v>TREK</v>
      </c>
      <c r="BG910" s="11" t="e">
        <v>#N/A</v>
      </c>
      <c r="BH910" s="11" t="e">
        <f t="shared" si="238"/>
        <v>#N/A</v>
      </c>
      <c r="BI910" s="11"/>
      <c r="BJ910" s="11"/>
      <c r="BK910" s="11"/>
      <c r="BL910" s="11"/>
      <c r="BM910" s="11"/>
      <c r="BN910" s="11"/>
      <c r="BO910" s="11"/>
      <c r="BP910" s="11"/>
      <c r="BQ910" s="11"/>
      <c r="BR910" s="11"/>
      <c r="BS910" s="11"/>
    </row>
    <row r="911" spans="1:71" x14ac:dyDescent="0.2">
      <c r="A911" s="16">
        <f t="shared" si="239"/>
        <v>910</v>
      </c>
      <c r="B911" s="11" t="str">
        <f t="shared" si="240"/>
        <v>80010-00049</v>
      </c>
      <c r="C911" s="11" t="str">
        <f t="shared" si="240"/>
        <v>80010-00049</v>
      </c>
      <c r="D911" s="7" t="s">
        <v>8919</v>
      </c>
      <c r="E911" s="6" t="s">
        <v>208</v>
      </c>
      <c r="F911" s="11" t="s">
        <v>8991</v>
      </c>
      <c r="G911" s="17" t="str">
        <f>INDEX(Data!G:G,MATCH($D911,Data!$D:$D,0))</f>
        <v>STATUS</v>
      </c>
      <c r="H911" s="17" t="str">
        <f>INDEX(Data!H:H,MATCH($D911,Data!$D:$D,0))</f>
        <v>Helmet</v>
      </c>
      <c r="I911" s="6" t="s">
        <v>4261</v>
      </c>
      <c r="J911" s="6" t="s">
        <v>5331</v>
      </c>
      <c r="K911" s="6" t="s">
        <v>8991</v>
      </c>
      <c r="L911" s="6" t="s">
        <v>8991</v>
      </c>
      <c r="M911" s="6" t="s">
        <v>5357</v>
      </c>
      <c r="N911" s="6" t="s">
        <v>5399</v>
      </c>
      <c r="O911" s="11"/>
      <c r="P911" s="11"/>
      <c r="Q911" s="6" t="s">
        <v>9181</v>
      </c>
      <c r="R911" s="9" t="b">
        <v>0</v>
      </c>
      <c r="S911" s="9" t="b">
        <v>0</v>
      </c>
      <c r="T911" s="6" t="s">
        <v>8919</v>
      </c>
      <c r="U911" s="17" t="str">
        <f>INDEX(Data!U:U,MATCH($D911,Data!$D:$D,0))</f>
        <v>80010-00049</v>
      </c>
      <c r="V911" s="17" t="str">
        <f>INDEX(Data!V:V,MATCH($D911,Data!$D:$D,0))</f>
        <v>80010-00050</v>
      </c>
      <c r="W911" s="17" t="str">
        <f>INDEX(Data!W:W,MATCH($D911,Data!$D:$D,0))</f>
        <v>80010-00051</v>
      </c>
      <c r="X911" s="17" t="str">
        <f>INDEX(Data!X:X,MATCH($D911,Data!$D:$D,0))</f>
        <v>80010-00052</v>
      </c>
      <c r="Y911" s="17" t="str">
        <f>INDEX(Data!Y:Y,MATCH($D911,Data!$D:$D,0))</f>
        <v>80010-00053</v>
      </c>
      <c r="Z911" s="17" t="str">
        <f>INDEX(Data!Z:Z,MATCH($D911,Data!$D:$D,0))</f>
        <v>80010-00054</v>
      </c>
      <c r="AA911" s="17" t="str">
        <f>INDEX(Data!AA:AA,MATCH($D911,Data!$D:$D,0))</f>
        <v/>
      </c>
      <c r="AB911" s="17" t="str">
        <f>INDEX(Data!AB:AB,MATCH($D911,Data!$D:$D,0))</f>
        <v/>
      </c>
      <c r="AC911" s="17" t="str">
        <f>INDEX(Data!AC:AC,MATCH($D911,Data!$D:$D,0))</f>
        <v>XS</v>
      </c>
      <c r="AD911" s="17" t="str">
        <f>INDEX(Data!AD:AD,MATCH($D911,Data!$D:$D,0))</f>
        <v>S</v>
      </c>
      <c r="AE911" s="17" t="str">
        <f>INDEX(Data!AE:AE,MATCH($D911,Data!$D:$D,0))</f>
        <v>M</v>
      </c>
      <c r="AF911" s="17" t="str">
        <f>INDEX(Data!AF:AF,MATCH($D911,Data!$D:$D,0))</f>
        <v>L</v>
      </c>
      <c r="AG911" s="17" t="str">
        <f>INDEX(Data!AG:AG,MATCH($D911,Data!$D:$D,0))</f>
        <v>XL</v>
      </c>
      <c r="AH911" s="17" t="str">
        <f>INDEX(Data!AH:AH,MATCH($D911,Data!$D:$D,0))</f>
        <v>2XL</v>
      </c>
      <c r="AI911" s="17" t="str">
        <f>INDEX(Data!AI:AI,MATCH($D911,Data!$D:$D,0))</f>
        <v/>
      </c>
      <c r="AJ911" s="17" t="str">
        <f>INDEX(Data!AJ:AJ,MATCH($D911,Data!$D:$D,0))</f>
        <v/>
      </c>
      <c r="AK911" s="10">
        <v>195</v>
      </c>
      <c r="AL911" s="10">
        <v>195</v>
      </c>
      <c r="AM911" s="6" t="s">
        <v>475</v>
      </c>
      <c r="AN911" s="6" t="s">
        <v>4495</v>
      </c>
      <c r="AO911" s="6" t="s">
        <v>4496</v>
      </c>
      <c r="AP911" s="6" t="s">
        <v>4497</v>
      </c>
      <c r="AQ911" s="18" t="s">
        <v>9465</v>
      </c>
      <c r="AR911" s="11" t="str">
        <f t="shared" si="227"/>
        <v>2W Distributor Bike</v>
      </c>
      <c r="AS911" s="11" t="str">
        <f t="shared" si="228"/>
        <v/>
      </c>
      <c r="AT911" s="11" t="str">
        <f t="shared" si="229"/>
        <v>2W Distributor</v>
      </c>
      <c r="AU911" s="11" t="str">
        <f t="shared" si="230"/>
        <v>H2</v>
      </c>
      <c r="AV911" s="11" t="str">
        <f t="shared" si="230"/>
        <v>International - Bike</v>
      </c>
      <c r="AW911" s="11" t="str">
        <f t="shared" si="231"/>
        <v/>
      </c>
      <c r="AX911" s="11" t="str">
        <f t="shared" si="232"/>
        <v>International - AS</v>
      </c>
      <c r="AY911" s="11" t="str">
        <f t="shared" si="232"/>
        <v>International</v>
      </c>
      <c r="AZ911" s="11" t="str">
        <f t="shared" si="232"/>
        <v>International - New</v>
      </c>
      <c r="BA911" s="11" t="str">
        <f t="shared" si="233"/>
        <v/>
      </c>
      <c r="BB911" s="11" t="str">
        <f t="shared" si="234"/>
        <v>Moto Dealers</v>
      </c>
      <c r="BC911" s="11" t="str">
        <f t="shared" si="234"/>
        <v>Motonet</v>
      </c>
      <c r="BD911" s="11" t="str">
        <f t="shared" si="235"/>
        <v/>
      </c>
      <c r="BE911" s="11" t="str">
        <f t="shared" si="236"/>
        <v>Retail</v>
      </c>
      <c r="BF911" s="11" t="str">
        <f t="shared" si="237"/>
        <v>TREK</v>
      </c>
      <c r="BG911" s="11" t="e">
        <v>#N/A</v>
      </c>
      <c r="BH911" s="11" t="e">
        <f t="shared" si="238"/>
        <v>#N/A</v>
      </c>
      <c r="BI911" s="11"/>
      <c r="BJ911" s="11"/>
      <c r="BK911" s="11"/>
      <c r="BL911" s="11"/>
      <c r="BM911" s="11"/>
      <c r="BN911" s="11"/>
      <c r="BO911" s="11"/>
      <c r="BP911" s="11"/>
      <c r="BQ911" s="11"/>
      <c r="BR911" s="11"/>
      <c r="BS911" s="11"/>
    </row>
    <row r="912" spans="1:71" x14ac:dyDescent="0.2">
      <c r="A912" s="16">
        <f t="shared" si="239"/>
        <v>911</v>
      </c>
      <c r="B912" s="11" t="str">
        <f t="shared" si="240"/>
        <v>80011-00001</v>
      </c>
      <c r="C912" s="11" t="str">
        <f t="shared" si="240"/>
        <v>80011-00001</v>
      </c>
      <c r="D912" s="7" t="s">
        <v>4532</v>
      </c>
      <c r="E912" s="6" t="s">
        <v>208</v>
      </c>
      <c r="F912" s="11" t="s">
        <v>8991</v>
      </c>
      <c r="G912" s="17" t="str">
        <f>INDEX(Data!G:G,MATCH($D912,Data!$D:$D,0))</f>
        <v>STATUS YOUTH</v>
      </c>
      <c r="H912" s="17" t="str">
        <f>INDEX(Data!H:H,MATCH($D912,Data!$D:$D,0))</f>
        <v>Helmet</v>
      </c>
      <c r="I912" s="6" t="s">
        <v>4261</v>
      </c>
      <c r="J912" s="6" t="s">
        <v>5331</v>
      </c>
      <c r="K912" s="6" t="s">
        <v>5333</v>
      </c>
      <c r="L912" s="6" t="s">
        <v>8992</v>
      </c>
      <c r="M912" s="6" t="s">
        <v>5357</v>
      </c>
      <c r="N912" s="6" t="s">
        <v>5399</v>
      </c>
      <c r="O912" s="11"/>
      <c r="P912" s="11"/>
      <c r="Q912" s="6" t="s">
        <v>88</v>
      </c>
      <c r="R912" s="9" t="b">
        <v>1</v>
      </c>
      <c r="S912" s="9" t="b">
        <v>1</v>
      </c>
      <c r="T912" s="6" t="s">
        <v>4532</v>
      </c>
      <c r="U912" s="17" t="str">
        <f>INDEX(Data!U:U,MATCH($D912,Data!$D:$D,0))</f>
        <v>80011-00001</v>
      </c>
      <c r="V912" s="17" t="str">
        <f>INDEX(Data!V:V,MATCH($D912,Data!$D:$D,0))</f>
        <v>80011-00002</v>
      </c>
      <c r="W912" s="17" t="str">
        <f>INDEX(Data!W:W,MATCH($D912,Data!$D:$D,0))</f>
        <v>80011-00003</v>
      </c>
      <c r="X912" s="17" t="str">
        <f>INDEX(Data!X:X,MATCH($D912,Data!$D:$D,0))</f>
        <v/>
      </c>
      <c r="Y912" s="17" t="str">
        <f>INDEX(Data!Y:Y,MATCH($D912,Data!$D:$D,0))</f>
        <v/>
      </c>
      <c r="Z912" s="17" t="str">
        <f>INDEX(Data!Z:Z,MATCH($D912,Data!$D:$D,0))</f>
        <v/>
      </c>
      <c r="AA912" s="17" t="str">
        <f>INDEX(Data!AA:AA,MATCH($D912,Data!$D:$D,0))</f>
        <v/>
      </c>
      <c r="AB912" s="17" t="str">
        <f>INDEX(Data!AB:AB,MATCH($D912,Data!$D:$D,0))</f>
        <v/>
      </c>
      <c r="AC912" s="17" t="str">
        <f>INDEX(Data!AC:AC,MATCH($D912,Data!$D:$D,0))</f>
        <v>S</v>
      </c>
      <c r="AD912" s="17" t="str">
        <f>INDEX(Data!AD:AD,MATCH($D912,Data!$D:$D,0))</f>
        <v>M</v>
      </c>
      <c r="AE912" s="17" t="str">
        <f>INDEX(Data!AE:AE,MATCH($D912,Data!$D:$D,0))</f>
        <v>L</v>
      </c>
      <c r="AF912" s="17" t="str">
        <f>INDEX(Data!AF:AF,MATCH($D912,Data!$D:$D,0))</f>
        <v/>
      </c>
      <c r="AG912" s="17" t="str">
        <f>INDEX(Data!AG:AG,MATCH($D912,Data!$D:$D,0))</f>
        <v/>
      </c>
      <c r="AH912" s="17" t="str">
        <f>INDEX(Data!AH:AH,MATCH($D912,Data!$D:$D,0))</f>
        <v/>
      </c>
      <c r="AI912" s="17" t="str">
        <f>INDEX(Data!AI:AI,MATCH($D912,Data!$D:$D,0))</f>
        <v/>
      </c>
      <c r="AJ912" s="17" t="str">
        <f>INDEX(Data!AJ:AJ,MATCH($D912,Data!$D:$D,0))</f>
        <v/>
      </c>
      <c r="AK912" s="10">
        <v>195</v>
      </c>
      <c r="AL912" s="10">
        <v>195</v>
      </c>
      <c r="AM912" s="6" t="s">
        <v>475</v>
      </c>
      <c r="AN912" s="6" t="s">
        <v>4495</v>
      </c>
      <c r="AO912" s="6" t="s">
        <v>4535</v>
      </c>
      <c r="AP912" s="6" t="s">
        <v>9439</v>
      </c>
      <c r="AQ912" s="18" t="s">
        <v>9465</v>
      </c>
      <c r="AR912" s="11" t="str">
        <f t="shared" si="227"/>
        <v>2W Distributor Bike</v>
      </c>
      <c r="AS912" s="11" t="str">
        <f t="shared" si="228"/>
        <v/>
      </c>
      <c r="AT912" s="11" t="str">
        <f t="shared" si="229"/>
        <v>2W Distributor</v>
      </c>
      <c r="AU912" s="11" t="str">
        <f t="shared" si="230"/>
        <v>H2</v>
      </c>
      <c r="AV912" s="11" t="str">
        <f t="shared" si="230"/>
        <v>International - Bike</v>
      </c>
      <c r="AW912" s="11" t="str">
        <f t="shared" si="231"/>
        <v/>
      </c>
      <c r="AX912" s="11" t="str">
        <f t="shared" si="232"/>
        <v>International - AS</v>
      </c>
      <c r="AY912" s="11" t="str">
        <f t="shared" si="232"/>
        <v>International</v>
      </c>
      <c r="AZ912" s="11" t="str">
        <f t="shared" si="232"/>
        <v>International - New</v>
      </c>
      <c r="BA912" s="11" t="str">
        <f t="shared" si="233"/>
        <v/>
      </c>
      <c r="BB912" s="11" t="str">
        <f t="shared" si="234"/>
        <v>Moto Dealers</v>
      </c>
      <c r="BC912" s="11" t="str">
        <f t="shared" si="234"/>
        <v>Motonet</v>
      </c>
      <c r="BD912" s="11" t="str">
        <f t="shared" si="235"/>
        <v/>
      </c>
      <c r="BE912" s="11" t="str">
        <f t="shared" si="236"/>
        <v>Retail</v>
      </c>
      <c r="BF912" s="11" t="str">
        <f t="shared" si="237"/>
        <v>TREK</v>
      </c>
      <c r="BG912" s="11" t="s">
        <v>5321</v>
      </c>
      <c r="BH912" s="11" t="str">
        <f t="shared" si="238"/>
        <v>https://fs.amplifi.io//file?id=96f3a94b-f075-4b1b-9d87-97ecb3e8e40e&amp;variant=thumb&amp;extension=png</v>
      </c>
      <c r="BI912" s="11" t="e">
        <v>#N/A</v>
      </c>
      <c r="BJ912" s="11" t="e">
        <v>#N/A</v>
      </c>
      <c r="BK912" s="11" t="e">
        <v>#N/A</v>
      </c>
      <c r="BL912" s="11" t="e">
        <v>#N/A</v>
      </c>
      <c r="BM912" s="11" t="e">
        <v>#N/A</v>
      </c>
      <c r="BN912" s="11" t="e">
        <v>#N/A</v>
      </c>
      <c r="BO912" s="11" t="e">
        <v>#N/A</v>
      </c>
      <c r="BP912" s="11" t="e">
        <v>#N/A</v>
      </c>
      <c r="BQ912" s="11" t="e">
        <v>#N/A</v>
      </c>
      <c r="BR912" s="11" t="e">
        <v>#N/A</v>
      </c>
      <c r="BS912" s="11" t="e">
        <v>#N/A</v>
      </c>
    </row>
    <row r="913" spans="1:71" x14ac:dyDescent="0.2">
      <c r="A913" s="16">
        <f t="shared" si="239"/>
        <v>912</v>
      </c>
      <c r="B913" s="11" t="str">
        <f t="shared" si="240"/>
        <v>80011-00016</v>
      </c>
      <c r="C913" s="11" t="str">
        <f t="shared" si="240"/>
        <v>80011-00016</v>
      </c>
      <c r="D913" s="7" t="s">
        <v>8925</v>
      </c>
      <c r="E913" s="6" t="s">
        <v>208</v>
      </c>
      <c r="F913" s="11" t="s">
        <v>8991</v>
      </c>
      <c r="G913" s="17" t="str">
        <f>INDEX(Data!G:G,MATCH($D913,Data!$D:$D,0))</f>
        <v>STATUS YOUTH</v>
      </c>
      <c r="H913" s="17" t="str">
        <f>INDEX(Data!H:H,MATCH($D913,Data!$D:$D,0))</f>
        <v>Helmet</v>
      </c>
      <c r="I913" s="6" t="s">
        <v>4261</v>
      </c>
      <c r="J913" s="6" t="s">
        <v>5331</v>
      </c>
      <c r="K913" s="6" t="s">
        <v>8991</v>
      </c>
      <c r="L913" s="6" t="s">
        <v>8991</v>
      </c>
      <c r="M913" s="6" t="s">
        <v>5357</v>
      </c>
      <c r="N913" s="6" t="s">
        <v>5399</v>
      </c>
      <c r="O913" s="11"/>
      <c r="P913" s="11"/>
      <c r="Q913" s="6" t="s">
        <v>9178</v>
      </c>
      <c r="R913" s="9" t="b">
        <v>0</v>
      </c>
      <c r="S913" s="9" t="b">
        <v>0</v>
      </c>
      <c r="T913" s="6" t="s">
        <v>8925</v>
      </c>
      <c r="U913" s="17" t="str">
        <f>INDEX(Data!U:U,MATCH($D913,Data!$D:$D,0))</f>
        <v>80011-00016</v>
      </c>
      <c r="V913" s="17" t="str">
        <f>INDEX(Data!V:V,MATCH($D913,Data!$D:$D,0))</f>
        <v>80011-00017</v>
      </c>
      <c r="W913" s="17" t="str">
        <f>INDEX(Data!W:W,MATCH($D913,Data!$D:$D,0))</f>
        <v>80011-00018</v>
      </c>
      <c r="X913" s="17" t="str">
        <f>INDEX(Data!X:X,MATCH($D913,Data!$D:$D,0))</f>
        <v/>
      </c>
      <c r="Y913" s="17" t="str">
        <f>INDEX(Data!Y:Y,MATCH($D913,Data!$D:$D,0))</f>
        <v/>
      </c>
      <c r="Z913" s="17" t="str">
        <f>INDEX(Data!Z:Z,MATCH($D913,Data!$D:$D,0))</f>
        <v/>
      </c>
      <c r="AA913" s="17" t="str">
        <f>INDEX(Data!AA:AA,MATCH($D913,Data!$D:$D,0))</f>
        <v/>
      </c>
      <c r="AB913" s="17" t="str">
        <f>INDEX(Data!AB:AB,MATCH($D913,Data!$D:$D,0))</f>
        <v/>
      </c>
      <c r="AC913" s="17" t="str">
        <f>INDEX(Data!AC:AC,MATCH($D913,Data!$D:$D,0))</f>
        <v>S</v>
      </c>
      <c r="AD913" s="17" t="str">
        <f>INDEX(Data!AD:AD,MATCH($D913,Data!$D:$D,0))</f>
        <v>M</v>
      </c>
      <c r="AE913" s="17" t="str">
        <f>INDEX(Data!AE:AE,MATCH($D913,Data!$D:$D,0))</f>
        <v>L</v>
      </c>
      <c r="AF913" s="17" t="str">
        <f>INDEX(Data!AF:AF,MATCH($D913,Data!$D:$D,0))</f>
        <v/>
      </c>
      <c r="AG913" s="17" t="str">
        <f>INDEX(Data!AG:AG,MATCH($D913,Data!$D:$D,0))</f>
        <v/>
      </c>
      <c r="AH913" s="17" t="str">
        <f>INDEX(Data!AH:AH,MATCH($D913,Data!$D:$D,0))</f>
        <v/>
      </c>
      <c r="AI913" s="17" t="str">
        <f>INDEX(Data!AI:AI,MATCH($D913,Data!$D:$D,0))</f>
        <v/>
      </c>
      <c r="AJ913" s="17" t="str">
        <f>INDEX(Data!AJ:AJ,MATCH($D913,Data!$D:$D,0))</f>
        <v/>
      </c>
      <c r="AK913" s="10">
        <v>195</v>
      </c>
      <c r="AL913" s="10">
        <v>195</v>
      </c>
      <c r="AM913" s="6" t="s">
        <v>475</v>
      </c>
      <c r="AN913" s="6" t="s">
        <v>4495</v>
      </c>
      <c r="AO913" s="6" t="s">
        <v>4535</v>
      </c>
      <c r="AP913" s="6" t="s">
        <v>9439</v>
      </c>
      <c r="AQ913" s="18" t="s">
        <v>9465</v>
      </c>
      <c r="AR913" s="11" t="str">
        <f t="shared" si="227"/>
        <v>2W Distributor Bike</v>
      </c>
      <c r="AS913" s="11" t="str">
        <f t="shared" si="228"/>
        <v/>
      </c>
      <c r="AT913" s="11" t="str">
        <f t="shared" si="229"/>
        <v>2W Distributor</v>
      </c>
      <c r="AU913" s="11" t="str">
        <f t="shared" si="230"/>
        <v>H2</v>
      </c>
      <c r="AV913" s="11" t="str">
        <f t="shared" si="230"/>
        <v>International - Bike</v>
      </c>
      <c r="AW913" s="11" t="str">
        <f t="shared" si="231"/>
        <v/>
      </c>
      <c r="AX913" s="11" t="str">
        <f t="shared" si="232"/>
        <v>International - AS</v>
      </c>
      <c r="AY913" s="11" t="str">
        <f t="shared" si="232"/>
        <v>International</v>
      </c>
      <c r="AZ913" s="11" t="str">
        <f t="shared" si="232"/>
        <v>International - New</v>
      </c>
      <c r="BA913" s="11" t="str">
        <f t="shared" si="233"/>
        <v/>
      </c>
      <c r="BB913" s="11" t="str">
        <f t="shared" si="234"/>
        <v>Moto Dealers</v>
      </c>
      <c r="BC913" s="11" t="str">
        <f t="shared" si="234"/>
        <v>Motonet</v>
      </c>
      <c r="BD913" s="11" t="str">
        <f t="shared" si="235"/>
        <v/>
      </c>
      <c r="BE913" s="11" t="str">
        <f t="shared" si="236"/>
        <v>Retail</v>
      </c>
      <c r="BF913" s="11" t="str">
        <f t="shared" si="237"/>
        <v>TREK</v>
      </c>
      <c r="BG913" s="11" t="e">
        <v>#N/A</v>
      </c>
      <c r="BH913" s="11" t="e">
        <f t="shared" si="238"/>
        <v>#N/A</v>
      </c>
      <c r="BI913" s="11"/>
      <c r="BJ913" s="11"/>
      <c r="BK913" s="11"/>
      <c r="BL913" s="11"/>
      <c r="BM913" s="11"/>
      <c r="BN913" s="11"/>
      <c r="BO913" s="11"/>
      <c r="BP913" s="11"/>
      <c r="BQ913" s="11"/>
      <c r="BR913" s="11"/>
      <c r="BS913" s="11"/>
    </row>
    <row r="914" spans="1:71" x14ac:dyDescent="0.2">
      <c r="A914" s="16">
        <f t="shared" si="239"/>
        <v>913</v>
      </c>
      <c r="B914" s="11" t="str">
        <f t="shared" si="240"/>
        <v>80011-00019</v>
      </c>
      <c r="C914" s="11" t="str">
        <f t="shared" si="240"/>
        <v>80011-00019</v>
      </c>
      <c r="D914" s="7" t="s">
        <v>8928</v>
      </c>
      <c r="E914" s="6" t="s">
        <v>208</v>
      </c>
      <c r="F914" s="11" t="s">
        <v>8991</v>
      </c>
      <c r="G914" s="17" t="str">
        <f>INDEX(Data!G:G,MATCH($D914,Data!$D:$D,0))</f>
        <v>STATUS YOUTH</v>
      </c>
      <c r="H914" s="17" t="str">
        <f>INDEX(Data!H:H,MATCH($D914,Data!$D:$D,0))</f>
        <v>Helmet</v>
      </c>
      <c r="I914" s="6" t="s">
        <v>4261</v>
      </c>
      <c r="J914" s="6" t="s">
        <v>5331</v>
      </c>
      <c r="K914" s="6" t="s">
        <v>8991</v>
      </c>
      <c r="L914" s="6" t="s">
        <v>8991</v>
      </c>
      <c r="M914" s="6" t="s">
        <v>5357</v>
      </c>
      <c r="N914" s="6" t="s">
        <v>5399</v>
      </c>
      <c r="O914" s="11"/>
      <c r="P914" s="11"/>
      <c r="Q914" s="6" t="s">
        <v>9182</v>
      </c>
      <c r="R914" s="9" t="b">
        <v>0</v>
      </c>
      <c r="S914" s="9" t="b">
        <v>0</v>
      </c>
      <c r="T914" s="6" t="s">
        <v>8928</v>
      </c>
      <c r="U914" s="17" t="str">
        <f>INDEX(Data!U:U,MATCH($D914,Data!$D:$D,0))</f>
        <v>80011-00019</v>
      </c>
      <c r="V914" s="17" t="str">
        <f>INDEX(Data!V:V,MATCH($D914,Data!$D:$D,0))</f>
        <v>80011-00020</v>
      </c>
      <c r="W914" s="17" t="str">
        <f>INDEX(Data!W:W,MATCH($D914,Data!$D:$D,0))</f>
        <v>80011-00021</v>
      </c>
      <c r="X914" s="17" t="str">
        <f>INDEX(Data!X:X,MATCH($D914,Data!$D:$D,0))</f>
        <v/>
      </c>
      <c r="Y914" s="17" t="str">
        <f>INDEX(Data!Y:Y,MATCH($D914,Data!$D:$D,0))</f>
        <v/>
      </c>
      <c r="Z914" s="17" t="str">
        <f>INDEX(Data!Z:Z,MATCH($D914,Data!$D:$D,0))</f>
        <v/>
      </c>
      <c r="AA914" s="17" t="str">
        <f>INDEX(Data!AA:AA,MATCH($D914,Data!$D:$D,0))</f>
        <v/>
      </c>
      <c r="AB914" s="17" t="str">
        <f>INDEX(Data!AB:AB,MATCH($D914,Data!$D:$D,0))</f>
        <v/>
      </c>
      <c r="AC914" s="17" t="str">
        <f>INDEX(Data!AC:AC,MATCH($D914,Data!$D:$D,0))</f>
        <v>S</v>
      </c>
      <c r="AD914" s="17" t="str">
        <f>INDEX(Data!AD:AD,MATCH($D914,Data!$D:$D,0))</f>
        <v>M</v>
      </c>
      <c r="AE914" s="17" t="str">
        <f>INDEX(Data!AE:AE,MATCH($D914,Data!$D:$D,0))</f>
        <v>L</v>
      </c>
      <c r="AF914" s="17" t="str">
        <f>INDEX(Data!AF:AF,MATCH($D914,Data!$D:$D,0))</f>
        <v/>
      </c>
      <c r="AG914" s="17" t="str">
        <f>INDEX(Data!AG:AG,MATCH($D914,Data!$D:$D,0))</f>
        <v/>
      </c>
      <c r="AH914" s="17" t="str">
        <f>INDEX(Data!AH:AH,MATCH($D914,Data!$D:$D,0))</f>
        <v/>
      </c>
      <c r="AI914" s="17" t="str">
        <f>INDEX(Data!AI:AI,MATCH($D914,Data!$D:$D,0))</f>
        <v/>
      </c>
      <c r="AJ914" s="17" t="str">
        <f>INDEX(Data!AJ:AJ,MATCH($D914,Data!$D:$D,0))</f>
        <v/>
      </c>
      <c r="AK914" s="10">
        <v>195</v>
      </c>
      <c r="AL914" s="10">
        <v>195</v>
      </c>
      <c r="AM914" s="6" t="s">
        <v>475</v>
      </c>
      <c r="AN914" s="6" t="s">
        <v>4495</v>
      </c>
      <c r="AO914" s="6" t="s">
        <v>4535</v>
      </c>
      <c r="AP914" s="6" t="s">
        <v>9439</v>
      </c>
      <c r="AQ914" s="18" t="s">
        <v>9465</v>
      </c>
      <c r="AR914" s="11" t="str">
        <f t="shared" si="227"/>
        <v>2W Distributor Bike</v>
      </c>
      <c r="AS914" s="11" t="str">
        <f t="shared" si="228"/>
        <v/>
      </c>
      <c r="AT914" s="11" t="str">
        <f t="shared" si="229"/>
        <v>2W Distributor</v>
      </c>
      <c r="AU914" s="11" t="str">
        <f t="shared" si="230"/>
        <v>H2</v>
      </c>
      <c r="AV914" s="11" t="str">
        <f t="shared" si="230"/>
        <v>International - Bike</v>
      </c>
      <c r="AW914" s="11" t="str">
        <f t="shared" si="231"/>
        <v/>
      </c>
      <c r="AX914" s="11" t="str">
        <f t="shared" si="232"/>
        <v>International - AS</v>
      </c>
      <c r="AY914" s="11" t="str">
        <f t="shared" si="232"/>
        <v>International</v>
      </c>
      <c r="AZ914" s="11" t="str">
        <f t="shared" si="232"/>
        <v>International - New</v>
      </c>
      <c r="BA914" s="11" t="str">
        <f t="shared" si="233"/>
        <v/>
      </c>
      <c r="BB914" s="11" t="str">
        <f t="shared" si="234"/>
        <v>Moto Dealers</v>
      </c>
      <c r="BC914" s="11" t="str">
        <f t="shared" si="234"/>
        <v>Motonet</v>
      </c>
      <c r="BD914" s="11" t="str">
        <f t="shared" si="235"/>
        <v/>
      </c>
      <c r="BE914" s="11" t="str">
        <f t="shared" si="236"/>
        <v>Retail</v>
      </c>
      <c r="BF914" s="11" t="str">
        <f t="shared" si="237"/>
        <v>TREK</v>
      </c>
      <c r="BG914" s="11" t="e">
        <v>#N/A</v>
      </c>
      <c r="BH914" s="11" t="e">
        <f t="shared" si="238"/>
        <v>#N/A</v>
      </c>
      <c r="BI914" s="11"/>
      <c r="BJ914" s="11"/>
      <c r="BK914" s="11"/>
      <c r="BL914" s="11"/>
      <c r="BM914" s="11"/>
      <c r="BN914" s="11"/>
      <c r="BO914" s="11"/>
      <c r="BP914" s="11"/>
      <c r="BQ914" s="11"/>
      <c r="BR914" s="11"/>
      <c r="BS914" s="11"/>
    </row>
    <row r="915" spans="1:71" x14ac:dyDescent="0.2">
      <c r="A915" s="16">
        <f t="shared" si="239"/>
        <v>914</v>
      </c>
      <c r="B915" s="11" t="str">
        <f t="shared" si="240"/>
        <v>80011-00022</v>
      </c>
      <c r="C915" s="11" t="str">
        <f t="shared" si="240"/>
        <v>80011-00022</v>
      </c>
      <c r="D915" s="7" t="s">
        <v>8931</v>
      </c>
      <c r="E915" s="6" t="s">
        <v>208</v>
      </c>
      <c r="F915" s="11" t="s">
        <v>8991</v>
      </c>
      <c r="G915" s="17" t="str">
        <f>INDEX(Data!G:G,MATCH($D915,Data!$D:$D,0))</f>
        <v>STATUS YOUTH</v>
      </c>
      <c r="H915" s="17" t="str">
        <f>INDEX(Data!H:H,MATCH($D915,Data!$D:$D,0))</f>
        <v>Helmet</v>
      </c>
      <c r="I915" s="6" t="s">
        <v>4261</v>
      </c>
      <c r="J915" s="6" t="s">
        <v>5331</v>
      </c>
      <c r="K915" s="6" t="s">
        <v>8991</v>
      </c>
      <c r="L915" s="6" t="s">
        <v>8991</v>
      </c>
      <c r="M915" s="6" t="s">
        <v>5357</v>
      </c>
      <c r="N915" s="6" t="s">
        <v>5399</v>
      </c>
      <c r="O915" s="11"/>
      <c r="P915" s="11"/>
      <c r="Q915" s="6" t="s">
        <v>9180</v>
      </c>
      <c r="R915" s="9" t="b">
        <v>0</v>
      </c>
      <c r="S915" s="9" t="b">
        <v>0</v>
      </c>
      <c r="T915" s="6" t="s">
        <v>8931</v>
      </c>
      <c r="U915" s="17" t="str">
        <f>INDEX(Data!U:U,MATCH($D915,Data!$D:$D,0))</f>
        <v>80011-00022</v>
      </c>
      <c r="V915" s="17" t="str">
        <f>INDEX(Data!V:V,MATCH($D915,Data!$D:$D,0))</f>
        <v>80011-00023</v>
      </c>
      <c r="W915" s="17" t="str">
        <f>INDEX(Data!W:W,MATCH($D915,Data!$D:$D,0))</f>
        <v>80011-00024</v>
      </c>
      <c r="X915" s="17" t="str">
        <f>INDEX(Data!X:X,MATCH($D915,Data!$D:$D,0))</f>
        <v/>
      </c>
      <c r="Y915" s="17" t="str">
        <f>INDEX(Data!Y:Y,MATCH($D915,Data!$D:$D,0))</f>
        <v/>
      </c>
      <c r="Z915" s="17" t="str">
        <f>INDEX(Data!Z:Z,MATCH($D915,Data!$D:$D,0))</f>
        <v/>
      </c>
      <c r="AA915" s="17" t="str">
        <f>INDEX(Data!AA:AA,MATCH($D915,Data!$D:$D,0))</f>
        <v/>
      </c>
      <c r="AB915" s="17" t="str">
        <f>INDEX(Data!AB:AB,MATCH($D915,Data!$D:$D,0))</f>
        <v/>
      </c>
      <c r="AC915" s="17" t="str">
        <f>INDEX(Data!AC:AC,MATCH($D915,Data!$D:$D,0))</f>
        <v>S</v>
      </c>
      <c r="AD915" s="17" t="str">
        <f>INDEX(Data!AD:AD,MATCH($D915,Data!$D:$D,0))</f>
        <v>M</v>
      </c>
      <c r="AE915" s="17" t="str">
        <f>INDEX(Data!AE:AE,MATCH($D915,Data!$D:$D,0))</f>
        <v>L</v>
      </c>
      <c r="AF915" s="17" t="str">
        <f>INDEX(Data!AF:AF,MATCH($D915,Data!$D:$D,0))</f>
        <v/>
      </c>
      <c r="AG915" s="17" t="str">
        <f>INDEX(Data!AG:AG,MATCH($D915,Data!$D:$D,0))</f>
        <v/>
      </c>
      <c r="AH915" s="17" t="str">
        <f>INDEX(Data!AH:AH,MATCH($D915,Data!$D:$D,0))</f>
        <v/>
      </c>
      <c r="AI915" s="17" t="str">
        <f>INDEX(Data!AI:AI,MATCH($D915,Data!$D:$D,0))</f>
        <v/>
      </c>
      <c r="AJ915" s="17" t="str">
        <f>INDEX(Data!AJ:AJ,MATCH($D915,Data!$D:$D,0))</f>
        <v/>
      </c>
      <c r="AK915" s="10">
        <v>195</v>
      </c>
      <c r="AL915" s="10">
        <v>195</v>
      </c>
      <c r="AM915" s="6" t="s">
        <v>475</v>
      </c>
      <c r="AN915" s="6" t="s">
        <v>4495</v>
      </c>
      <c r="AO915" s="6" t="s">
        <v>4535</v>
      </c>
      <c r="AP915" s="6" t="s">
        <v>9439</v>
      </c>
      <c r="AQ915" s="18" t="s">
        <v>9465</v>
      </c>
      <c r="AR915" s="11" t="str">
        <f t="shared" si="227"/>
        <v>2W Distributor Bike</v>
      </c>
      <c r="AS915" s="11" t="str">
        <f t="shared" si="228"/>
        <v/>
      </c>
      <c r="AT915" s="11" t="str">
        <f t="shared" si="229"/>
        <v>2W Distributor</v>
      </c>
      <c r="AU915" s="11" t="str">
        <f t="shared" si="230"/>
        <v>H2</v>
      </c>
      <c r="AV915" s="11" t="str">
        <f t="shared" si="230"/>
        <v>International - Bike</v>
      </c>
      <c r="AW915" s="11" t="str">
        <f t="shared" si="231"/>
        <v/>
      </c>
      <c r="AX915" s="11" t="str">
        <f t="shared" si="232"/>
        <v>International - AS</v>
      </c>
      <c r="AY915" s="11" t="str">
        <f t="shared" si="232"/>
        <v>International</v>
      </c>
      <c r="AZ915" s="11" t="str">
        <f t="shared" si="232"/>
        <v>International - New</v>
      </c>
      <c r="BA915" s="11" t="str">
        <f t="shared" si="233"/>
        <v/>
      </c>
      <c r="BB915" s="11" t="str">
        <f t="shared" si="234"/>
        <v>Moto Dealers</v>
      </c>
      <c r="BC915" s="11" t="str">
        <f t="shared" si="234"/>
        <v>Motonet</v>
      </c>
      <c r="BD915" s="11" t="str">
        <f t="shared" si="235"/>
        <v/>
      </c>
      <c r="BE915" s="11" t="str">
        <f t="shared" si="236"/>
        <v>Retail</v>
      </c>
      <c r="BF915" s="11" t="str">
        <f t="shared" si="237"/>
        <v>TREK</v>
      </c>
      <c r="BG915" s="11" t="e">
        <v>#N/A</v>
      </c>
      <c r="BH915" s="11" t="e">
        <f t="shared" si="238"/>
        <v>#N/A</v>
      </c>
      <c r="BI915" s="11"/>
      <c r="BJ915" s="11"/>
      <c r="BK915" s="11"/>
      <c r="BL915" s="11"/>
      <c r="BM915" s="11"/>
      <c r="BN915" s="11"/>
      <c r="BO915" s="11"/>
      <c r="BP915" s="11"/>
      <c r="BQ915" s="11"/>
      <c r="BR915" s="11"/>
      <c r="BS915" s="11"/>
    </row>
    <row r="916" spans="1:71" x14ac:dyDescent="0.2">
      <c r="A916" s="16">
        <f t="shared" si="239"/>
        <v>915</v>
      </c>
      <c r="B916" s="11" t="str">
        <f t="shared" si="240"/>
        <v>80011-00025</v>
      </c>
      <c r="C916" s="11" t="str">
        <f t="shared" si="240"/>
        <v>80011-00025</v>
      </c>
      <c r="D916" s="7" t="s">
        <v>8934</v>
      </c>
      <c r="E916" s="6" t="s">
        <v>208</v>
      </c>
      <c r="F916" s="11" t="s">
        <v>8991</v>
      </c>
      <c r="G916" s="17" t="str">
        <f>INDEX(Data!G:G,MATCH($D916,Data!$D:$D,0))</f>
        <v>STATUS YOUTH</v>
      </c>
      <c r="H916" s="17" t="str">
        <f>INDEX(Data!H:H,MATCH($D916,Data!$D:$D,0))</f>
        <v>Helmet</v>
      </c>
      <c r="I916" s="6" t="s">
        <v>4261</v>
      </c>
      <c r="J916" s="6" t="s">
        <v>5331</v>
      </c>
      <c r="K916" s="6" t="s">
        <v>8991</v>
      </c>
      <c r="L916" s="6" t="s">
        <v>8991</v>
      </c>
      <c r="M916" s="6" t="s">
        <v>5357</v>
      </c>
      <c r="N916" s="6" t="s">
        <v>5399</v>
      </c>
      <c r="O916" s="11"/>
      <c r="P916" s="11"/>
      <c r="Q916" s="6" t="s">
        <v>9181</v>
      </c>
      <c r="R916" s="9" t="b">
        <v>0</v>
      </c>
      <c r="S916" s="9" t="b">
        <v>0</v>
      </c>
      <c r="T916" s="6" t="s">
        <v>8934</v>
      </c>
      <c r="U916" s="17" t="str">
        <f>INDEX(Data!U:U,MATCH($D916,Data!$D:$D,0))</f>
        <v>80011-00025</v>
      </c>
      <c r="V916" s="17" t="str">
        <f>INDEX(Data!V:V,MATCH($D916,Data!$D:$D,0))</f>
        <v>80011-00026</v>
      </c>
      <c r="W916" s="17" t="str">
        <f>INDEX(Data!W:W,MATCH($D916,Data!$D:$D,0))</f>
        <v>80011-00027</v>
      </c>
      <c r="X916" s="17" t="str">
        <f>INDEX(Data!X:X,MATCH($D916,Data!$D:$D,0))</f>
        <v/>
      </c>
      <c r="Y916" s="17" t="str">
        <f>INDEX(Data!Y:Y,MATCH($D916,Data!$D:$D,0))</f>
        <v/>
      </c>
      <c r="Z916" s="17" t="str">
        <f>INDEX(Data!Z:Z,MATCH($D916,Data!$D:$D,0))</f>
        <v/>
      </c>
      <c r="AA916" s="17" t="str">
        <f>INDEX(Data!AA:AA,MATCH($D916,Data!$D:$D,0))</f>
        <v/>
      </c>
      <c r="AB916" s="17" t="str">
        <f>INDEX(Data!AB:AB,MATCH($D916,Data!$D:$D,0))</f>
        <v/>
      </c>
      <c r="AC916" s="17" t="str">
        <f>INDEX(Data!AC:AC,MATCH($D916,Data!$D:$D,0))</f>
        <v>S</v>
      </c>
      <c r="AD916" s="17" t="str">
        <f>INDEX(Data!AD:AD,MATCH($D916,Data!$D:$D,0))</f>
        <v>M</v>
      </c>
      <c r="AE916" s="17" t="str">
        <f>INDEX(Data!AE:AE,MATCH($D916,Data!$D:$D,0))</f>
        <v>L</v>
      </c>
      <c r="AF916" s="17" t="str">
        <f>INDEX(Data!AF:AF,MATCH($D916,Data!$D:$D,0))</f>
        <v/>
      </c>
      <c r="AG916" s="17" t="str">
        <f>INDEX(Data!AG:AG,MATCH($D916,Data!$D:$D,0))</f>
        <v/>
      </c>
      <c r="AH916" s="17" t="str">
        <f>INDEX(Data!AH:AH,MATCH($D916,Data!$D:$D,0))</f>
        <v/>
      </c>
      <c r="AI916" s="17" t="str">
        <f>INDEX(Data!AI:AI,MATCH($D916,Data!$D:$D,0))</f>
        <v/>
      </c>
      <c r="AJ916" s="17" t="str">
        <f>INDEX(Data!AJ:AJ,MATCH($D916,Data!$D:$D,0))</f>
        <v/>
      </c>
      <c r="AK916" s="10">
        <v>195</v>
      </c>
      <c r="AL916" s="10">
        <v>195</v>
      </c>
      <c r="AM916" s="6" t="s">
        <v>475</v>
      </c>
      <c r="AN916" s="6" t="s">
        <v>4495</v>
      </c>
      <c r="AO916" s="6" t="s">
        <v>4535</v>
      </c>
      <c r="AP916" s="6" t="s">
        <v>9439</v>
      </c>
      <c r="AQ916" s="18" t="s">
        <v>9465</v>
      </c>
      <c r="AR916" s="11" t="str">
        <f t="shared" si="227"/>
        <v>2W Distributor Bike</v>
      </c>
      <c r="AS916" s="11" t="str">
        <f t="shared" si="228"/>
        <v/>
      </c>
      <c r="AT916" s="11" t="str">
        <f t="shared" si="229"/>
        <v>2W Distributor</v>
      </c>
      <c r="AU916" s="11" t="str">
        <f t="shared" si="230"/>
        <v>H2</v>
      </c>
      <c r="AV916" s="11" t="str">
        <f t="shared" si="230"/>
        <v>International - Bike</v>
      </c>
      <c r="AW916" s="11" t="str">
        <f t="shared" si="231"/>
        <v/>
      </c>
      <c r="AX916" s="11" t="str">
        <f t="shared" si="232"/>
        <v>International - AS</v>
      </c>
      <c r="AY916" s="11" t="str">
        <f t="shared" si="232"/>
        <v>International</v>
      </c>
      <c r="AZ916" s="11" t="str">
        <f t="shared" si="232"/>
        <v>International - New</v>
      </c>
      <c r="BA916" s="11" t="str">
        <f t="shared" si="233"/>
        <v/>
      </c>
      <c r="BB916" s="11" t="str">
        <f t="shared" si="234"/>
        <v>Moto Dealers</v>
      </c>
      <c r="BC916" s="11" t="str">
        <f t="shared" si="234"/>
        <v>Motonet</v>
      </c>
      <c r="BD916" s="11" t="str">
        <f t="shared" si="235"/>
        <v/>
      </c>
      <c r="BE916" s="11" t="str">
        <f t="shared" si="236"/>
        <v>Retail</v>
      </c>
      <c r="BF916" s="11" t="str">
        <f t="shared" si="237"/>
        <v>TREK</v>
      </c>
      <c r="BG916" s="11" t="e">
        <v>#N/A</v>
      </c>
      <c r="BH916" s="11" t="e">
        <f t="shared" si="238"/>
        <v>#N/A</v>
      </c>
      <c r="BI916" s="11"/>
      <c r="BJ916" s="11"/>
      <c r="BK916" s="11"/>
      <c r="BL916" s="11"/>
      <c r="BM916" s="11"/>
      <c r="BN916" s="11"/>
      <c r="BO916" s="11"/>
      <c r="BP916" s="11"/>
      <c r="BQ916" s="11"/>
      <c r="BR916" s="11"/>
      <c r="BS916" s="11"/>
    </row>
    <row r="917" spans="1:71" x14ac:dyDescent="0.2">
      <c r="A917" s="16">
        <f t="shared" si="239"/>
        <v>916</v>
      </c>
      <c r="B917" s="11" t="str">
        <f t="shared" si="240"/>
        <v>80014-00001</v>
      </c>
      <c r="C917" s="11" t="str">
        <f t="shared" si="240"/>
        <v>80014-00001</v>
      </c>
      <c r="D917" s="7" t="s">
        <v>8937</v>
      </c>
      <c r="E917" s="6" t="s">
        <v>208</v>
      </c>
      <c r="F917" s="11" t="s">
        <v>8991</v>
      </c>
      <c r="G917" s="17" t="str">
        <f>INDEX(Data!G:G,MATCH($D917,Data!$D:$D,0))</f>
        <v>ALTERIS</v>
      </c>
      <c r="H917" s="17" t="str">
        <f>INDEX(Data!H:H,MATCH($D917,Data!$D:$D,0))</f>
        <v>Helmet w/Fidlock CPSC/CE</v>
      </c>
      <c r="I917" s="6" t="s">
        <v>4261</v>
      </c>
      <c r="J917" s="6" t="s">
        <v>5331</v>
      </c>
      <c r="K917" s="6" t="s">
        <v>8991</v>
      </c>
      <c r="L917" s="6" t="s">
        <v>8991</v>
      </c>
      <c r="M917" s="6" t="s">
        <v>5357</v>
      </c>
      <c r="N917" s="6" t="s">
        <v>5400</v>
      </c>
      <c r="O917" s="11"/>
      <c r="P917" s="11"/>
      <c r="Q917" s="6" t="s">
        <v>88</v>
      </c>
      <c r="R917" s="9" t="b">
        <v>0</v>
      </c>
      <c r="S917" s="9" t="b">
        <v>1</v>
      </c>
      <c r="T917" s="6" t="s">
        <v>8937</v>
      </c>
      <c r="U917" s="17" t="str">
        <f>INDEX(Data!U:U,MATCH($D917,Data!$D:$D,0))</f>
        <v>80014-00001</v>
      </c>
      <c r="V917" s="17" t="str">
        <f>INDEX(Data!V:V,MATCH($D917,Data!$D:$D,0))</f>
        <v>80014-00002</v>
      </c>
      <c r="W917" s="17" t="str">
        <f>INDEX(Data!W:W,MATCH($D917,Data!$D:$D,0))</f>
        <v>80014-00003</v>
      </c>
      <c r="X917" s="17" t="str">
        <f>INDEX(Data!X:X,MATCH($D917,Data!$D:$D,0))</f>
        <v/>
      </c>
      <c r="Y917" s="17" t="str">
        <f>INDEX(Data!Y:Y,MATCH($D917,Data!$D:$D,0))</f>
        <v/>
      </c>
      <c r="Z917" s="17" t="str">
        <f>INDEX(Data!Z:Z,MATCH($D917,Data!$D:$D,0))</f>
        <v/>
      </c>
      <c r="AA917" s="17" t="str">
        <f>INDEX(Data!AA:AA,MATCH($D917,Data!$D:$D,0))</f>
        <v/>
      </c>
      <c r="AB917" s="17" t="str">
        <f>INDEX(Data!AB:AB,MATCH($D917,Data!$D:$D,0))</f>
        <v/>
      </c>
      <c r="AC917" s="17" t="str">
        <f>INDEX(Data!AC:AC,MATCH($D917,Data!$D:$D,0))</f>
        <v>XS/S</v>
      </c>
      <c r="AD917" s="17" t="str">
        <f>INDEX(Data!AD:AD,MATCH($D917,Data!$D:$D,0))</f>
        <v>S/M</v>
      </c>
      <c r="AE917" s="17" t="str">
        <f>INDEX(Data!AE:AE,MATCH($D917,Data!$D:$D,0))</f>
        <v>L/XL</v>
      </c>
      <c r="AF917" s="17" t="str">
        <f>INDEX(Data!AF:AF,MATCH($D917,Data!$D:$D,0))</f>
        <v/>
      </c>
      <c r="AG917" s="17" t="str">
        <f>INDEX(Data!AG:AG,MATCH($D917,Data!$D:$D,0))</f>
        <v/>
      </c>
      <c r="AH917" s="17" t="str">
        <f>INDEX(Data!AH:AH,MATCH($D917,Data!$D:$D,0))</f>
        <v/>
      </c>
      <c r="AI917" s="17" t="str">
        <f>INDEX(Data!AI:AI,MATCH($D917,Data!$D:$D,0))</f>
        <v/>
      </c>
      <c r="AJ917" s="17" t="str">
        <f>INDEX(Data!AJ:AJ,MATCH($D917,Data!$D:$D,0))</f>
        <v/>
      </c>
      <c r="AK917" s="10">
        <v>165</v>
      </c>
      <c r="AL917" s="10">
        <v>165</v>
      </c>
      <c r="AM917" s="6" t="s">
        <v>475</v>
      </c>
      <c r="AN917" s="6" t="s">
        <v>9267</v>
      </c>
      <c r="AO917" s="6" t="s">
        <v>9306</v>
      </c>
      <c r="AP917" s="6" t="s">
        <v>4347</v>
      </c>
      <c r="AQ917" s="18" t="s">
        <v>9465</v>
      </c>
      <c r="AR917" s="11" t="str">
        <f t="shared" si="227"/>
        <v>2W Distributor Bike</v>
      </c>
      <c r="AS917" s="11" t="str">
        <f t="shared" si="228"/>
        <v/>
      </c>
      <c r="AT917" s="11" t="str">
        <f t="shared" si="229"/>
        <v>2W Distributor</v>
      </c>
      <c r="AU917" s="11" t="str">
        <f t="shared" si="230"/>
        <v>H2</v>
      </c>
      <c r="AV917" s="11" t="str">
        <f t="shared" si="230"/>
        <v>International - Bike</v>
      </c>
      <c r="AW917" s="11" t="str">
        <f t="shared" si="231"/>
        <v/>
      </c>
      <c r="AX917" s="11" t="str">
        <f t="shared" si="232"/>
        <v>International - AS</v>
      </c>
      <c r="AY917" s="11" t="str">
        <f t="shared" si="232"/>
        <v>International</v>
      </c>
      <c r="AZ917" s="11" t="str">
        <f t="shared" si="232"/>
        <v>International - New</v>
      </c>
      <c r="BA917" s="11" t="str">
        <f t="shared" si="233"/>
        <v/>
      </c>
      <c r="BB917" s="11" t="str">
        <f t="shared" si="234"/>
        <v>Moto Dealers</v>
      </c>
      <c r="BC917" s="11" t="str">
        <f t="shared" si="234"/>
        <v>Motonet</v>
      </c>
      <c r="BD917" s="11" t="str">
        <f t="shared" si="235"/>
        <v/>
      </c>
      <c r="BE917" s="11" t="str">
        <f t="shared" si="236"/>
        <v>Retail</v>
      </c>
      <c r="BF917" s="11" t="str">
        <f t="shared" si="237"/>
        <v>TREK</v>
      </c>
      <c r="BG917" s="11" t="e">
        <v>#N/A</v>
      </c>
      <c r="BH917" s="11" t="e">
        <f t="shared" si="238"/>
        <v>#N/A</v>
      </c>
      <c r="BI917" s="11"/>
      <c r="BJ917" s="11"/>
      <c r="BK917" s="11"/>
      <c r="BL917" s="11"/>
      <c r="BM917" s="11"/>
      <c r="BN917" s="11"/>
      <c r="BO917" s="11"/>
      <c r="BP917" s="11"/>
      <c r="BQ917" s="11"/>
      <c r="BR917" s="11"/>
      <c r="BS917" s="11"/>
    </row>
    <row r="918" spans="1:71" x14ac:dyDescent="0.2">
      <c r="A918" s="16">
        <f t="shared" si="239"/>
        <v>917</v>
      </c>
      <c r="B918" s="11" t="str">
        <f t="shared" si="240"/>
        <v>80014-00004</v>
      </c>
      <c r="C918" s="11" t="str">
        <f t="shared" si="240"/>
        <v>80014-00004</v>
      </c>
      <c r="D918" s="7" t="s">
        <v>8940</v>
      </c>
      <c r="E918" s="6" t="s">
        <v>208</v>
      </c>
      <c r="F918" s="11" t="s">
        <v>8991</v>
      </c>
      <c r="G918" s="17" t="str">
        <f>INDEX(Data!G:G,MATCH($D918,Data!$D:$D,0))</f>
        <v>ALTERIS</v>
      </c>
      <c r="H918" s="17" t="str">
        <f>INDEX(Data!H:H,MATCH($D918,Data!$D:$D,0))</f>
        <v>Helmet w/Fidlock CPSC/CE</v>
      </c>
      <c r="I918" s="6" t="s">
        <v>4261</v>
      </c>
      <c r="J918" s="6" t="s">
        <v>5331</v>
      </c>
      <c r="K918" s="6" t="s">
        <v>8991</v>
      </c>
      <c r="L918" s="6" t="s">
        <v>8991</v>
      </c>
      <c r="M918" s="6" t="s">
        <v>5357</v>
      </c>
      <c r="N918" s="6" t="s">
        <v>5400</v>
      </c>
      <c r="O918" s="11"/>
      <c r="P918" s="11"/>
      <c r="Q918" s="6" t="s">
        <v>486</v>
      </c>
      <c r="R918" s="9" t="b">
        <v>0</v>
      </c>
      <c r="S918" s="9" t="b">
        <v>0</v>
      </c>
      <c r="T918" s="6" t="s">
        <v>8940</v>
      </c>
      <c r="U918" s="17" t="str">
        <f>INDEX(Data!U:U,MATCH($D918,Data!$D:$D,0))</f>
        <v>80014-00004</v>
      </c>
      <c r="V918" s="17" t="str">
        <f>INDEX(Data!V:V,MATCH($D918,Data!$D:$D,0))</f>
        <v>80014-00005</v>
      </c>
      <c r="W918" s="17" t="str">
        <f>INDEX(Data!W:W,MATCH($D918,Data!$D:$D,0))</f>
        <v>80014-00006</v>
      </c>
      <c r="X918" s="17" t="str">
        <f>INDEX(Data!X:X,MATCH($D918,Data!$D:$D,0))</f>
        <v/>
      </c>
      <c r="Y918" s="17" t="str">
        <f>INDEX(Data!Y:Y,MATCH($D918,Data!$D:$D,0))</f>
        <v/>
      </c>
      <c r="Z918" s="17" t="str">
        <f>INDEX(Data!Z:Z,MATCH($D918,Data!$D:$D,0))</f>
        <v/>
      </c>
      <c r="AA918" s="17" t="str">
        <f>INDEX(Data!AA:AA,MATCH($D918,Data!$D:$D,0))</f>
        <v/>
      </c>
      <c r="AB918" s="17" t="str">
        <f>INDEX(Data!AB:AB,MATCH($D918,Data!$D:$D,0))</f>
        <v/>
      </c>
      <c r="AC918" s="17" t="str">
        <f>INDEX(Data!AC:AC,MATCH($D918,Data!$D:$D,0))</f>
        <v>XS/S</v>
      </c>
      <c r="AD918" s="17" t="str">
        <f>INDEX(Data!AD:AD,MATCH($D918,Data!$D:$D,0))</f>
        <v>S/M</v>
      </c>
      <c r="AE918" s="17" t="str">
        <f>INDEX(Data!AE:AE,MATCH($D918,Data!$D:$D,0))</f>
        <v>L/XL</v>
      </c>
      <c r="AF918" s="17" t="str">
        <f>INDEX(Data!AF:AF,MATCH($D918,Data!$D:$D,0))</f>
        <v/>
      </c>
      <c r="AG918" s="17" t="str">
        <f>INDEX(Data!AG:AG,MATCH($D918,Data!$D:$D,0))</f>
        <v/>
      </c>
      <c r="AH918" s="17" t="str">
        <f>INDEX(Data!AH:AH,MATCH($D918,Data!$D:$D,0))</f>
        <v/>
      </c>
      <c r="AI918" s="17" t="str">
        <f>INDEX(Data!AI:AI,MATCH($D918,Data!$D:$D,0))</f>
        <v/>
      </c>
      <c r="AJ918" s="17" t="str">
        <f>INDEX(Data!AJ:AJ,MATCH($D918,Data!$D:$D,0))</f>
        <v/>
      </c>
      <c r="AK918" s="10">
        <v>165</v>
      </c>
      <c r="AL918" s="10">
        <v>165</v>
      </c>
      <c r="AM918" s="6" t="s">
        <v>475</v>
      </c>
      <c r="AN918" s="6" t="s">
        <v>9267</v>
      </c>
      <c r="AO918" s="6" t="s">
        <v>9306</v>
      </c>
      <c r="AP918" s="6" t="s">
        <v>4347</v>
      </c>
      <c r="AQ918" s="18" t="s">
        <v>9465</v>
      </c>
      <c r="AR918" s="11" t="str">
        <f t="shared" si="227"/>
        <v>2W Distributor Bike</v>
      </c>
      <c r="AS918" s="11" t="str">
        <f t="shared" si="228"/>
        <v/>
      </c>
      <c r="AT918" s="11" t="str">
        <f t="shared" si="229"/>
        <v>2W Distributor</v>
      </c>
      <c r="AU918" s="11" t="str">
        <f t="shared" si="230"/>
        <v>H2</v>
      </c>
      <c r="AV918" s="11" t="str">
        <f t="shared" si="230"/>
        <v>International - Bike</v>
      </c>
      <c r="AW918" s="11" t="str">
        <f t="shared" si="231"/>
        <v/>
      </c>
      <c r="AX918" s="11" t="str">
        <f t="shared" si="232"/>
        <v>International - AS</v>
      </c>
      <c r="AY918" s="11" t="str">
        <f t="shared" si="232"/>
        <v>International</v>
      </c>
      <c r="AZ918" s="11" t="str">
        <f t="shared" si="232"/>
        <v>International - New</v>
      </c>
      <c r="BA918" s="11" t="str">
        <f t="shared" si="233"/>
        <v/>
      </c>
      <c r="BB918" s="11" t="str">
        <f t="shared" si="234"/>
        <v>Moto Dealers</v>
      </c>
      <c r="BC918" s="11" t="str">
        <f t="shared" si="234"/>
        <v>Motonet</v>
      </c>
      <c r="BD918" s="11" t="str">
        <f t="shared" si="235"/>
        <v/>
      </c>
      <c r="BE918" s="11" t="str">
        <f t="shared" si="236"/>
        <v>Retail</v>
      </c>
      <c r="BF918" s="11" t="str">
        <f t="shared" si="237"/>
        <v>TREK</v>
      </c>
      <c r="BG918" s="11" t="e">
        <v>#N/A</v>
      </c>
      <c r="BH918" s="11" t="e">
        <f t="shared" si="238"/>
        <v>#N/A</v>
      </c>
      <c r="BI918" s="11"/>
      <c r="BJ918" s="11"/>
      <c r="BK918" s="11"/>
      <c r="BL918" s="11"/>
      <c r="BM918" s="11"/>
      <c r="BN918" s="11"/>
      <c r="BO918" s="11"/>
      <c r="BP918" s="11"/>
      <c r="BQ918" s="11"/>
      <c r="BR918" s="11"/>
      <c r="BS918" s="11"/>
    </row>
    <row r="919" spans="1:71" x14ac:dyDescent="0.2">
      <c r="A919" s="16">
        <f t="shared" si="239"/>
        <v>918</v>
      </c>
      <c r="B919" s="11" t="str">
        <f t="shared" si="240"/>
        <v>80014-00007</v>
      </c>
      <c r="C919" s="11" t="str">
        <f t="shared" si="240"/>
        <v>80014-00007</v>
      </c>
      <c r="D919" s="7" t="s">
        <v>8943</v>
      </c>
      <c r="E919" s="6" t="s">
        <v>208</v>
      </c>
      <c r="F919" s="11" t="s">
        <v>8991</v>
      </c>
      <c r="G919" s="17" t="str">
        <f>INDEX(Data!G:G,MATCH($D919,Data!$D:$D,0))</f>
        <v>ALTERIS</v>
      </c>
      <c r="H919" s="17" t="str">
        <f>INDEX(Data!H:H,MATCH($D919,Data!$D:$D,0))</f>
        <v>Helmet w/Fidlock CPSC/CE</v>
      </c>
      <c r="I919" s="6" t="s">
        <v>4261</v>
      </c>
      <c r="J919" s="6" t="s">
        <v>5331</v>
      </c>
      <c r="K919" s="6" t="s">
        <v>8991</v>
      </c>
      <c r="L919" s="6" t="s">
        <v>8991</v>
      </c>
      <c r="M919" s="6" t="s">
        <v>5357</v>
      </c>
      <c r="N919" s="6" t="s">
        <v>5400</v>
      </c>
      <c r="O919" s="11"/>
      <c r="P919" s="11"/>
      <c r="Q919" s="6" t="s">
        <v>4353</v>
      </c>
      <c r="R919" s="9" t="b">
        <v>0</v>
      </c>
      <c r="S919" s="9" t="b">
        <v>0</v>
      </c>
      <c r="T919" s="6" t="s">
        <v>8943</v>
      </c>
      <c r="U919" s="17" t="str">
        <f>INDEX(Data!U:U,MATCH($D919,Data!$D:$D,0))</f>
        <v>80014-00007</v>
      </c>
      <c r="V919" s="17" t="str">
        <f>INDEX(Data!V:V,MATCH($D919,Data!$D:$D,0))</f>
        <v>80014-00008</v>
      </c>
      <c r="W919" s="17" t="str">
        <f>INDEX(Data!W:W,MATCH($D919,Data!$D:$D,0))</f>
        <v>80014-00009</v>
      </c>
      <c r="X919" s="17" t="str">
        <f>INDEX(Data!X:X,MATCH($D919,Data!$D:$D,0))</f>
        <v/>
      </c>
      <c r="Y919" s="17" t="str">
        <f>INDEX(Data!Y:Y,MATCH($D919,Data!$D:$D,0))</f>
        <v/>
      </c>
      <c r="Z919" s="17" t="str">
        <f>INDEX(Data!Z:Z,MATCH($D919,Data!$D:$D,0))</f>
        <v/>
      </c>
      <c r="AA919" s="17" t="str">
        <f>INDEX(Data!AA:AA,MATCH($D919,Data!$D:$D,0))</f>
        <v/>
      </c>
      <c r="AB919" s="17" t="str">
        <f>INDEX(Data!AB:AB,MATCH($D919,Data!$D:$D,0))</f>
        <v/>
      </c>
      <c r="AC919" s="17" t="str">
        <f>INDEX(Data!AC:AC,MATCH($D919,Data!$D:$D,0))</f>
        <v>XS/S</v>
      </c>
      <c r="AD919" s="17" t="str">
        <f>INDEX(Data!AD:AD,MATCH($D919,Data!$D:$D,0))</f>
        <v>S/M</v>
      </c>
      <c r="AE919" s="17" t="str">
        <f>INDEX(Data!AE:AE,MATCH($D919,Data!$D:$D,0))</f>
        <v>L/XL</v>
      </c>
      <c r="AF919" s="17" t="str">
        <f>INDEX(Data!AF:AF,MATCH($D919,Data!$D:$D,0))</f>
        <v/>
      </c>
      <c r="AG919" s="17" t="str">
        <f>INDEX(Data!AG:AG,MATCH($D919,Data!$D:$D,0))</f>
        <v/>
      </c>
      <c r="AH919" s="17" t="str">
        <f>INDEX(Data!AH:AH,MATCH($D919,Data!$D:$D,0))</f>
        <v/>
      </c>
      <c r="AI919" s="17" t="str">
        <f>INDEX(Data!AI:AI,MATCH($D919,Data!$D:$D,0))</f>
        <v/>
      </c>
      <c r="AJ919" s="17" t="str">
        <f>INDEX(Data!AJ:AJ,MATCH($D919,Data!$D:$D,0))</f>
        <v/>
      </c>
      <c r="AK919" s="10">
        <v>165</v>
      </c>
      <c r="AL919" s="10">
        <v>165</v>
      </c>
      <c r="AM919" s="6" t="s">
        <v>475</v>
      </c>
      <c r="AN919" s="6" t="s">
        <v>9267</v>
      </c>
      <c r="AO919" s="6" t="s">
        <v>9306</v>
      </c>
      <c r="AP919" s="6" t="s">
        <v>4347</v>
      </c>
      <c r="AQ919" s="18" t="s">
        <v>9465</v>
      </c>
      <c r="AR919" s="11" t="str">
        <f t="shared" si="227"/>
        <v>2W Distributor Bike</v>
      </c>
      <c r="AS919" s="11" t="str">
        <f t="shared" si="228"/>
        <v/>
      </c>
      <c r="AT919" s="11" t="str">
        <f t="shared" si="229"/>
        <v>2W Distributor</v>
      </c>
      <c r="AU919" s="11" t="str">
        <f t="shared" si="230"/>
        <v>H2</v>
      </c>
      <c r="AV919" s="11" t="str">
        <f t="shared" si="230"/>
        <v>International - Bike</v>
      </c>
      <c r="AW919" s="11" t="str">
        <f t="shared" si="231"/>
        <v/>
      </c>
      <c r="AX919" s="11" t="str">
        <f t="shared" si="232"/>
        <v>International - AS</v>
      </c>
      <c r="AY919" s="11" t="str">
        <f t="shared" si="232"/>
        <v>International</v>
      </c>
      <c r="AZ919" s="11" t="str">
        <f t="shared" si="232"/>
        <v>International - New</v>
      </c>
      <c r="BA919" s="11" t="str">
        <f t="shared" si="233"/>
        <v/>
      </c>
      <c r="BB919" s="11" t="str">
        <f t="shared" si="234"/>
        <v>Moto Dealers</v>
      </c>
      <c r="BC919" s="11" t="str">
        <f t="shared" si="234"/>
        <v>Motonet</v>
      </c>
      <c r="BD919" s="11" t="str">
        <f t="shared" si="235"/>
        <v/>
      </c>
      <c r="BE919" s="11" t="str">
        <f t="shared" si="236"/>
        <v>Retail</v>
      </c>
      <c r="BF919" s="11" t="str">
        <f t="shared" si="237"/>
        <v>TREK</v>
      </c>
      <c r="BG919" s="11" t="e">
        <v>#N/A</v>
      </c>
      <c r="BH919" s="11" t="e">
        <f t="shared" si="238"/>
        <v>#N/A</v>
      </c>
      <c r="BI919" s="11"/>
      <c r="BJ919" s="11"/>
      <c r="BK919" s="11"/>
      <c r="BL919" s="11"/>
      <c r="BM919" s="11"/>
      <c r="BN919" s="11"/>
      <c r="BO919" s="11"/>
      <c r="BP919" s="11"/>
      <c r="BQ919" s="11"/>
      <c r="BR919" s="11"/>
      <c r="BS919" s="11"/>
    </row>
    <row r="920" spans="1:71" x14ac:dyDescent="0.2">
      <c r="A920" s="16">
        <f t="shared" si="239"/>
        <v>919</v>
      </c>
      <c r="B920" s="11" t="str">
        <f t="shared" si="240"/>
        <v>80014-00010</v>
      </c>
      <c r="C920" s="11" t="str">
        <f t="shared" si="240"/>
        <v>80014-00010</v>
      </c>
      <c r="D920" s="7" t="s">
        <v>8946</v>
      </c>
      <c r="E920" s="6" t="s">
        <v>208</v>
      </c>
      <c r="F920" s="11" t="s">
        <v>8991</v>
      </c>
      <c r="G920" s="17" t="str">
        <f>INDEX(Data!G:G,MATCH($D920,Data!$D:$D,0))</f>
        <v>ALTERIS</v>
      </c>
      <c r="H920" s="17" t="str">
        <f>INDEX(Data!H:H,MATCH($D920,Data!$D:$D,0))</f>
        <v>Helmet w/Fidlock CPSC/CE</v>
      </c>
      <c r="I920" s="6" t="s">
        <v>4261</v>
      </c>
      <c r="J920" s="6" t="s">
        <v>5331</v>
      </c>
      <c r="K920" s="6" t="s">
        <v>8991</v>
      </c>
      <c r="L920" s="6" t="s">
        <v>8991</v>
      </c>
      <c r="M920" s="6" t="s">
        <v>5357</v>
      </c>
      <c r="N920" s="6" t="s">
        <v>5400</v>
      </c>
      <c r="O920" s="11"/>
      <c r="P920" s="11"/>
      <c r="Q920" s="6" t="s">
        <v>4362</v>
      </c>
      <c r="R920" s="9" t="b">
        <v>0</v>
      </c>
      <c r="S920" s="9" t="b">
        <v>0</v>
      </c>
      <c r="T920" s="6" t="s">
        <v>8946</v>
      </c>
      <c r="U920" s="17" t="str">
        <f>INDEX(Data!U:U,MATCH($D920,Data!$D:$D,0))</f>
        <v>80014-00010</v>
      </c>
      <c r="V920" s="17" t="str">
        <f>INDEX(Data!V:V,MATCH($D920,Data!$D:$D,0))</f>
        <v>80014-00011</v>
      </c>
      <c r="W920" s="17" t="str">
        <f>INDEX(Data!W:W,MATCH($D920,Data!$D:$D,0))</f>
        <v>80014-00012</v>
      </c>
      <c r="X920" s="17" t="str">
        <f>INDEX(Data!X:X,MATCH($D920,Data!$D:$D,0))</f>
        <v/>
      </c>
      <c r="Y920" s="17" t="str">
        <f>INDEX(Data!Y:Y,MATCH($D920,Data!$D:$D,0))</f>
        <v/>
      </c>
      <c r="Z920" s="17" t="str">
        <f>INDEX(Data!Z:Z,MATCH($D920,Data!$D:$D,0))</f>
        <v/>
      </c>
      <c r="AA920" s="17" t="str">
        <f>INDEX(Data!AA:AA,MATCH($D920,Data!$D:$D,0))</f>
        <v/>
      </c>
      <c r="AB920" s="17" t="str">
        <f>INDEX(Data!AB:AB,MATCH($D920,Data!$D:$D,0))</f>
        <v/>
      </c>
      <c r="AC920" s="17" t="str">
        <f>INDEX(Data!AC:AC,MATCH($D920,Data!$D:$D,0))</f>
        <v>XS/S</v>
      </c>
      <c r="AD920" s="17" t="str">
        <f>INDEX(Data!AD:AD,MATCH($D920,Data!$D:$D,0))</f>
        <v>S/M</v>
      </c>
      <c r="AE920" s="17" t="str">
        <f>INDEX(Data!AE:AE,MATCH($D920,Data!$D:$D,0))</f>
        <v>L/XL</v>
      </c>
      <c r="AF920" s="17" t="str">
        <f>INDEX(Data!AF:AF,MATCH($D920,Data!$D:$D,0))</f>
        <v/>
      </c>
      <c r="AG920" s="17" t="str">
        <f>INDEX(Data!AG:AG,MATCH($D920,Data!$D:$D,0))</f>
        <v/>
      </c>
      <c r="AH920" s="17" t="str">
        <f>INDEX(Data!AH:AH,MATCH($D920,Data!$D:$D,0))</f>
        <v/>
      </c>
      <c r="AI920" s="17" t="str">
        <f>INDEX(Data!AI:AI,MATCH($D920,Data!$D:$D,0))</f>
        <v/>
      </c>
      <c r="AJ920" s="17" t="str">
        <f>INDEX(Data!AJ:AJ,MATCH($D920,Data!$D:$D,0))</f>
        <v/>
      </c>
      <c r="AK920" s="10">
        <v>165</v>
      </c>
      <c r="AL920" s="10">
        <v>165</v>
      </c>
      <c r="AM920" s="6" t="s">
        <v>475</v>
      </c>
      <c r="AN920" s="6" t="s">
        <v>9267</v>
      </c>
      <c r="AO920" s="6" t="s">
        <v>9306</v>
      </c>
      <c r="AP920" s="6" t="s">
        <v>4347</v>
      </c>
      <c r="AQ920" s="18" t="s">
        <v>9465</v>
      </c>
      <c r="AR920" s="11" t="str">
        <f t="shared" si="227"/>
        <v>2W Distributor Bike</v>
      </c>
      <c r="AS920" s="11" t="str">
        <f t="shared" si="228"/>
        <v/>
      </c>
      <c r="AT920" s="11" t="str">
        <f t="shared" si="229"/>
        <v>2W Distributor</v>
      </c>
      <c r="AU920" s="11" t="str">
        <f t="shared" si="230"/>
        <v>H2</v>
      </c>
      <c r="AV920" s="11" t="str">
        <f t="shared" si="230"/>
        <v>International - Bike</v>
      </c>
      <c r="AW920" s="11" t="str">
        <f t="shared" si="231"/>
        <v/>
      </c>
      <c r="AX920" s="11" t="str">
        <f t="shared" si="232"/>
        <v>International - AS</v>
      </c>
      <c r="AY920" s="11" t="str">
        <f t="shared" si="232"/>
        <v>International</v>
      </c>
      <c r="AZ920" s="11" t="str">
        <f t="shared" si="232"/>
        <v>International - New</v>
      </c>
      <c r="BA920" s="11" t="str">
        <f t="shared" si="233"/>
        <v/>
      </c>
      <c r="BB920" s="11" t="str">
        <f t="shared" si="234"/>
        <v>Moto Dealers</v>
      </c>
      <c r="BC920" s="11" t="str">
        <f t="shared" si="234"/>
        <v>Motonet</v>
      </c>
      <c r="BD920" s="11" t="str">
        <f t="shared" si="235"/>
        <v/>
      </c>
      <c r="BE920" s="11" t="str">
        <f t="shared" si="236"/>
        <v>Retail</v>
      </c>
      <c r="BF920" s="11" t="str">
        <f t="shared" si="237"/>
        <v>TREK</v>
      </c>
      <c r="BG920" s="11" t="e">
        <v>#N/A</v>
      </c>
      <c r="BH920" s="11" t="e">
        <f t="shared" si="238"/>
        <v>#N/A</v>
      </c>
      <c r="BI920" s="11"/>
      <c r="BJ920" s="11"/>
      <c r="BK920" s="11"/>
      <c r="BL920" s="11"/>
      <c r="BM920" s="11"/>
      <c r="BN920" s="11"/>
      <c r="BO920" s="11"/>
      <c r="BP920" s="11"/>
      <c r="BQ920" s="11"/>
      <c r="BR920" s="11"/>
      <c r="BS920" s="11"/>
    </row>
    <row r="921" spans="1:71" x14ac:dyDescent="0.2">
      <c r="A921" s="16">
        <f t="shared" si="239"/>
        <v>920</v>
      </c>
      <c r="B921" s="11" t="str">
        <f t="shared" si="240"/>
        <v>80014-00013</v>
      </c>
      <c r="C921" s="11" t="str">
        <f t="shared" si="240"/>
        <v>80014-00013</v>
      </c>
      <c r="D921" s="7" t="s">
        <v>8949</v>
      </c>
      <c r="E921" s="6" t="s">
        <v>208</v>
      </c>
      <c r="F921" s="11" t="s">
        <v>8991</v>
      </c>
      <c r="G921" s="17" t="str">
        <f>INDEX(Data!G:G,MATCH($D921,Data!$D:$D,0))</f>
        <v>ALTERIS</v>
      </c>
      <c r="H921" s="17" t="str">
        <f>INDEX(Data!H:H,MATCH($D921,Data!$D:$D,0))</f>
        <v>Helmet w/Fidlock CPSC/CE</v>
      </c>
      <c r="I921" s="6" t="s">
        <v>4261</v>
      </c>
      <c r="J921" s="6" t="s">
        <v>5331</v>
      </c>
      <c r="K921" s="6" t="s">
        <v>8991</v>
      </c>
      <c r="L921" s="6" t="s">
        <v>8991</v>
      </c>
      <c r="M921" s="6" t="s">
        <v>5357</v>
      </c>
      <c r="N921" s="6" t="s">
        <v>5400</v>
      </c>
      <c r="O921" s="11"/>
      <c r="P921" s="11"/>
      <c r="Q921" s="6" t="s">
        <v>9063</v>
      </c>
      <c r="R921" s="9" t="b">
        <v>0</v>
      </c>
      <c r="S921" s="9" t="b">
        <v>0</v>
      </c>
      <c r="T921" s="6" t="s">
        <v>8949</v>
      </c>
      <c r="U921" s="17" t="str">
        <f>INDEX(Data!U:U,MATCH($D921,Data!$D:$D,0))</f>
        <v>80014-00013</v>
      </c>
      <c r="V921" s="17" t="str">
        <f>INDEX(Data!V:V,MATCH($D921,Data!$D:$D,0))</f>
        <v>80014-00014</v>
      </c>
      <c r="W921" s="17" t="str">
        <f>INDEX(Data!W:W,MATCH($D921,Data!$D:$D,0))</f>
        <v>80014-00015</v>
      </c>
      <c r="X921" s="17" t="str">
        <f>INDEX(Data!X:X,MATCH($D921,Data!$D:$D,0))</f>
        <v/>
      </c>
      <c r="Y921" s="17" t="str">
        <f>INDEX(Data!Y:Y,MATCH($D921,Data!$D:$D,0))</f>
        <v/>
      </c>
      <c r="Z921" s="17" t="str">
        <f>INDEX(Data!Z:Z,MATCH($D921,Data!$D:$D,0))</f>
        <v/>
      </c>
      <c r="AA921" s="17" t="str">
        <f>INDEX(Data!AA:AA,MATCH($D921,Data!$D:$D,0))</f>
        <v/>
      </c>
      <c r="AB921" s="17" t="str">
        <f>INDEX(Data!AB:AB,MATCH($D921,Data!$D:$D,0))</f>
        <v/>
      </c>
      <c r="AC921" s="17" t="str">
        <f>INDEX(Data!AC:AC,MATCH($D921,Data!$D:$D,0))</f>
        <v>XS/S</v>
      </c>
      <c r="AD921" s="17" t="str">
        <f>INDEX(Data!AD:AD,MATCH($D921,Data!$D:$D,0))</f>
        <v>S/M</v>
      </c>
      <c r="AE921" s="17" t="str">
        <f>INDEX(Data!AE:AE,MATCH($D921,Data!$D:$D,0))</f>
        <v>L/XL</v>
      </c>
      <c r="AF921" s="17" t="str">
        <f>INDEX(Data!AF:AF,MATCH($D921,Data!$D:$D,0))</f>
        <v/>
      </c>
      <c r="AG921" s="17" t="str">
        <f>INDEX(Data!AG:AG,MATCH($D921,Data!$D:$D,0))</f>
        <v/>
      </c>
      <c r="AH921" s="17" t="str">
        <f>INDEX(Data!AH:AH,MATCH($D921,Data!$D:$D,0))</f>
        <v/>
      </c>
      <c r="AI921" s="17" t="str">
        <f>INDEX(Data!AI:AI,MATCH($D921,Data!$D:$D,0))</f>
        <v/>
      </c>
      <c r="AJ921" s="17" t="str">
        <f>INDEX(Data!AJ:AJ,MATCH($D921,Data!$D:$D,0))</f>
        <v/>
      </c>
      <c r="AK921" s="10">
        <v>165</v>
      </c>
      <c r="AL921" s="10">
        <v>165</v>
      </c>
      <c r="AM921" s="6" t="s">
        <v>475</v>
      </c>
      <c r="AN921" s="6" t="s">
        <v>9267</v>
      </c>
      <c r="AO921" s="6" t="s">
        <v>9306</v>
      </c>
      <c r="AP921" s="6" t="s">
        <v>4347</v>
      </c>
      <c r="AQ921" s="18" t="s">
        <v>9465</v>
      </c>
      <c r="AR921" s="11" t="str">
        <f t="shared" si="227"/>
        <v>2W Distributor Bike</v>
      </c>
      <c r="AS921" s="11" t="str">
        <f t="shared" si="228"/>
        <v/>
      </c>
      <c r="AT921" s="11" t="str">
        <f t="shared" si="229"/>
        <v>2W Distributor</v>
      </c>
      <c r="AU921" s="11" t="str">
        <f t="shared" si="230"/>
        <v>H2</v>
      </c>
      <c r="AV921" s="11" t="str">
        <f t="shared" si="230"/>
        <v>International - Bike</v>
      </c>
      <c r="AW921" s="11" t="str">
        <f t="shared" si="231"/>
        <v/>
      </c>
      <c r="AX921" s="11" t="str">
        <f t="shared" si="232"/>
        <v>International - AS</v>
      </c>
      <c r="AY921" s="11" t="str">
        <f t="shared" si="232"/>
        <v>International</v>
      </c>
      <c r="AZ921" s="11" t="str">
        <f t="shared" si="232"/>
        <v>International - New</v>
      </c>
      <c r="BA921" s="11" t="str">
        <f t="shared" si="233"/>
        <v/>
      </c>
      <c r="BB921" s="11" t="str">
        <f t="shared" si="234"/>
        <v>Moto Dealers</v>
      </c>
      <c r="BC921" s="11" t="str">
        <f t="shared" si="234"/>
        <v>Motonet</v>
      </c>
      <c r="BD921" s="11" t="str">
        <f t="shared" si="235"/>
        <v/>
      </c>
      <c r="BE921" s="11" t="str">
        <f t="shared" si="236"/>
        <v>Retail</v>
      </c>
      <c r="BF921" s="11" t="str">
        <f t="shared" si="237"/>
        <v>TREK</v>
      </c>
      <c r="BG921" s="11" t="e">
        <v>#N/A</v>
      </c>
      <c r="BH921" s="11" t="e">
        <f t="shared" si="238"/>
        <v>#N/A</v>
      </c>
      <c r="BI921" s="11"/>
      <c r="BJ921" s="11"/>
      <c r="BK921" s="11"/>
      <c r="BL921" s="11"/>
      <c r="BM921" s="11"/>
      <c r="BN921" s="11"/>
      <c r="BO921" s="11"/>
      <c r="BP921" s="11"/>
      <c r="BQ921" s="11"/>
      <c r="BR921" s="11"/>
      <c r="BS921" s="11"/>
    </row>
    <row r="922" spans="1:71" x14ac:dyDescent="0.2">
      <c r="A922" s="16">
        <f t="shared" si="239"/>
        <v>921</v>
      </c>
      <c r="B922" s="11" t="str">
        <f t="shared" ref="B922:C941" si="241">C922</f>
        <v>80014-00016</v>
      </c>
      <c r="C922" s="11" t="str">
        <f t="shared" si="241"/>
        <v>80014-00016</v>
      </c>
      <c r="D922" s="7" t="s">
        <v>8952</v>
      </c>
      <c r="E922" s="6" t="s">
        <v>208</v>
      </c>
      <c r="F922" s="11" t="s">
        <v>8991</v>
      </c>
      <c r="G922" s="17" t="str">
        <f>INDEX(Data!G:G,MATCH($D922,Data!$D:$D,0))</f>
        <v>ALTERIS</v>
      </c>
      <c r="H922" s="17" t="str">
        <f>INDEX(Data!H:H,MATCH($D922,Data!$D:$D,0))</f>
        <v>Helmet w/Fidlock CPSC/CE</v>
      </c>
      <c r="I922" s="6" t="s">
        <v>4261</v>
      </c>
      <c r="J922" s="6" t="s">
        <v>5331</v>
      </c>
      <c r="K922" s="6" t="s">
        <v>8991</v>
      </c>
      <c r="L922" s="6" t="s">
        <v>8991</v>
      </c>
      <c r="M922" s="6" t="s">
        <v>5357</v>
      </c>
      <c r="N922" s="6" t="s">
        <v>5400</v>
      </c>
      <c r="O922" s="11"/>
      <c r="P922" s="11"/>
      <c r="Q922" s="6" t="s">
        <v>9064</v>
      </c>
      <c r="R922" s="9" t="b">
        <v>0</v>
      </c>
      <c r="S922" s="9" t="b">
        <v>0</v>
      </c>
      <c r="T922" s="6" t="s">
        <v>8952</v>
      </c>
      <c r="U922" s="17" t="str">
        <f>INDEX(Data!U:U,MATCH($D922,Data!$D:$D,0))</f>
        <v>80014-00016</v>
      </c>
      <c r="V922" s="17" t="str">
        <f>INDEX(Data!V:V,MATCH($D922,Data!$D:$D,0))</f>
        <v>80014-00017</v>
      </c>
      <c r="W922" s="17" t="str">
        <f>INDEX(Data!W:W,MATCH($D922,Data!$D:$D,0))</f>
        <v>80014-00018</v>
      </c>
      <c r="X922" s="17" t="str">
        <f>INDEX(Data!X:X,MATCH($D922,Data!$D:$D,0))</f>
        <v/>
      </c>
      <c r="Y922" s="17" t="str">
        <f>INDEX(Data!Y:Y,MATCH($D922,Data!$D:$D,0))</f>
        <v/>
      </c>
      <c r="Z922" s="17" t="str">
        <f>INDEX(Data!Z:Z,MATCH($D922,Data!$D:$D,0))</f>
        <v/>
      </c>
      <c r="AA922" s="17" t="str">
        <f>INDEX(Data!AA:AA,MATCH($D922,Data!$D:$D,0))</f>
        <v/>
      </c>
      <c r="AB922" s="17" t="str">
        <f>INDEX(Data!AB:AB,MATCH($D922,Data!$D:$D,0))</f>
        <v/>
      </c>
      <c r="AC922" s="17" t="str">
        <f>INDEX(Data!AC:AC,MATCH($D922,Data!$D:$D,0))</f>
        <v>XS/S</v>
      </c>
      <c r="AD922" s="17" t="str">
        <f>INDEX(Data!AD:AD,MATCH($D922,Data!$D:$D,0))</f>
        <v>S/M</v>
      </c>
      <c r="AE922" s="17" t="str">
        <f>INDEX(Data!AE:AE,MATCH($D922,Data!$D:$D,0))</f>
        <v>L/XL</v>
      </c>
      <c r="AF922" s="17" t="str">
        <f>INDEX(Data!AF:AF,MATCH($D922,Data!$D:$D,0))</f>
        <v/>
      </c>
      <c r="AG922" s="17" t="str">
        <f>INDEX(Data!AG:AG,MATCH($D922,Data!$D:$D,0))</f>
        <v/>
      </c>
      <c r="AH922" s="17" t="str">
        <f>INDEX(Data!AH:AH,MATCH($D922,Data!$D:$D,0))</f>
        <v/>
      </c>
      <c r="AI922" s="17" t="str">
        <f>INDEX(Data!AI:AI,MATCH($D922,Data!$D:$D,0))</f>
        <v/>
      </c>
      <c r="AJ922" s="17" t="str">
        <f>INDEX(Data!AJ:AJ,MATCH($D922,Data!$D:$D,0))</f>
        <v/>
      </c>
      <c r="AK922" s="10">
        <v>165</v>
      </c>
      <c r="AL922" s="10">
        <v>165</v>
      </c>
      <c r="AM922" s="6" t="s">
        <v>475</v>
      </c>
      <c r="AN922" s="6" t="s">
        <v>9267</v>
      </c>
      <c r="AO922" s="6" t="s">
        <v>9306</v>
      </c>
      <c r="AP922" s="6" t="s">
        <v>4347</v>
      </c>
      <c r="AQ922" s="18" t="s">
        <v>9465</v>
      </c>
      <c r="AR922" s="11" t="str">
        <f t="shared" si="227"/>
        <v>2W Distributor Bike</v>
      </c>
      <c r="AS922" s="11" t="str">
        <f t="shared" si="228"/>
        <v/>
      </c>
      <c r="AT922" s="11" t="str">
        <f t="shared" si="229"/>
        <v>2W Distributor</v>
      </c>
      <c r="AU922" s="11" t="str">
        <f t="shared" si="230"/>
        <v>H2</v>
      </c>
      <c r="AV922" s="11" t="str">
        <f t="shared" si="230"/>
        <v>International - Bike</v>
      </c>
      <c r="AW922" s="11" t="str">
        <f t="shared" si="231"/>
        <v/>
      </c>
      <c r="AX922" s="11" t="str">
        <f t="shared" si="232"/>
        <v>International - AS</v>
      </c>
      <c r="AY922" s="11" t="str">
        <f t="shared" si="232"/>
        <v>International</v>
      </c>
      <c r="AZ922" s="11" t="str">
        <f t="shared" si="232"/>
        <v>International - New</v>
      </c>
      <c r="BA922" s="11" t="str">
        <f t="shared" si="233"/>
        <v/>
      </c>
      <c r="BB922" s="11" t="str">
        <f t="shared" si="234"/>
        <v>Moto Dealers</v>
      </c>
      <c r="BC922" s="11" t="str">
        <f t="shared" si="234"/>
        <v>Motonet</v>
      </c>
      <c r="BD922" s="11" t="str">
        <f t="shared" si="235"/>
        <v/>
      </c>
      <c r="BE922" s="11" t="str">
        <f t="shared" si="236"/>
        <v>Retail</v>
      </c>
      <c r="BF922" s="11" t="str">
        <f t="shared" si="237"/>
        <v>TREK</v>
      </c>
      <c r="BG922" s="11" t="e">
        <v>#N/A</v>
      </c>
      <c r="BH922" s="11" t="e">
        <f t="shared" si="238"/>
        <v>#N/A</v>
      </c>
      <c r="BI922" s="11"/>
      <c r="BJ922" s="11"/>
      <c r="BK922" s="11"/>
      <c r="BL922" s="11"/>
      <c r="BM922" s="11"/>
      <c r="BN922" s="11"/>
      <c r="BO922" s="11"/>
      <c r="BP922" s="11"/>
      <c r="BQ922" s="11"/>
      <c r="BR922" s="11"/>
      <c r="BS922" s="11"/>
    </row>
    <row r="923" spans="1:71" x14ac:dyDescent="0.2">
      <c r="A923" s="16">
        <f t="shared" si="239"/>
        <v>922</v>
      </c>
      <c r="B923" s="11" t="str">
        <f t="shared" si="241"/>
        <v>80015-00001</v>
      </c>
      <c r="C923" s="11" t="str">
        <f t="shared" si="241"/>
        <v>80015-00001</v>
      </c>
      <c r="D923" s="7" t="s">
        <v>8955</v>
      </c>
      <c r="E923" s="6" t="s">
        <v>208</v>
      </c>
      <c r="F923" s="11" t="s">
        <v>8991</v>
      </c>
      <c r="G923" s="17" t="str">
        <f>INDEX(Data!G:G,MATCH($D923,Data!$D:$D,0))</f>
        <v>ALTERIS</v>
      </c>
      <c r="H923" s="17" t="str">
        <f>INDEX(Data!H:H,MATCH($D923,Data!$D:$D,0))</f>
        <v>Helmet w/Fidlock AS/NZS</v>
      </c>
      <c r="I923" s="6" t="s">
        <v>4261</v>
      </c>
      <c r="J923" s="6" t="s">
        <v>5331</v>
      </c>
      <c r="K923" s="6" t="s">
        <v>8991</v>
      </c>
      <c r="L923" s="6" t="s">
        <v>8991</v>
      </c>
      <c r="M923" s="6" t="s">
        <v>5357</v>
      </c>
      <c r="N923" s="6" t="s">
        <v>5400</v>
      </c>
      <c r="O923" s="11"/>
      <c r="P923" s="11"/>
      <c r="Q923" s="6" t="s">
        <v>88</v>
      </c>
      <c r="R923" s="9" t="b">
        <v>0</v>
      </c>
      <c r="S923" s="9" t="b">
        <v>1</v>
      </c>
      <c r="T923" s="6" t="s">
        <v>8955</v>
      </c>
      <c r="U923" s="17" t="str">
        <f>INDEX(Data!U:U,MATCH($D923,Data!$D:$D,0))</f>
        <v>80015-00001</v>
      </c>
      <c r="V923" s="17" t="str">
        <f>INDEX(Data!V:V,MATCH($D923,Data!$D:$D,0))</f>
        <v>80015-00002</v>
      </c>
      <c r="W923" s="17" t="str">
        <f>INDEX(Data!W:W,MATCH($D923,Data!$D:$D,0))</f>
        <v>80015-00003</v>
      </c>
      <c r="X923" s="17" t="str">
        <f>INDEX(Data!X:X,MATCH($D923,Data!$D:$D,0))</f>
        <v/>
      </c>
      <c r="Y923" s="17" t="str">
        <f>INDEX(Data!Y:Y,MATCH($D923,Data!$D:$D,0))</f>
        <v/>
      </c>
      <c r="Z923" s="17" t="str">
        <f>INDEX(Data!Z:Z,MATCH($D923,Data!$D:$D,0))</f>
        <v/>
      </c>
      <c r="AA923" s="17" t="str">
        <f>INDEX(Data!AA:AA,MATCH($D923,Data!$D:$D,0))</f>
        <v/>
      </c>
      <c r="AB923" s="17" t="str">
        <f>INDEX(Data!AB:AB,MATCH($D923,Data!$D:$D,0))</f>
        <v/>
      </c>
      <c r="AC923" s="17" t="str">
        <f>INDEX(Data!AC:AC,MATCH($D923,Data!$D:$D,0))</f>
        <v>XS/S</v>
      </c>
      <c r="AD923" s="17" t="str">
        <f>INDEX(Data!AD:AD,MATCH($D923,Data!$D:$D,0))</f>
        <v>S/M</v>
      </c>
      <c r="AE923" s="17" t="str">
        <f>INDEX(Data!AE:AE,MATCH($D923,Data!$D:$D,0))</f>
        <v>L/XL</v>
      </c>
      <c r="AF923" s="17" t="str">
        <f>INDEX(Data!AF:AF,MATCH($D923,Data!$D:$D,0))</f>
        <v/>
      </c>
      <c r="AG923" s="17" t="str">
        <f>INDEX(Data!AG:AG,MATCH($D923,Data!$D:$D,0))</f>
        <v/>
      </c>
      <c r="AH923" s="17" t="str">
        <f>INDEX(Data!AH:AH,MATCH($D923,Data!$D:$D,0))</f>
        <v/>
      </c>
      <c r="AI923" s="17" t="str">
        <f>INDEX(Data!AI:AI,MATCH($D923,Data!$D:$D,0))</f>
        <v/>
      </c>
      <c r="AJ923" s="17" t="str">
        <f>INDEX(Data!AJ:AJ,MATCH($D923,Data!$D:$D,0))</f>
        <v/>
      </c>
      <c r="AK923" s="10">
        <v>165</v>
      </c>
      <c r="AL923" s="10">
        <v>165</v>
      </c>
      <c r="AM923" s="6" t="s">
        <v>475</v>
      </c>
      <c r="AN923" s="6" t="s">
        <v>9267</v>
      </c>
      <c r="AO923" s="6" t="s">
        <v>9306</v>
      </c>
      <c r="AP923" s="6" t="s">
        <v>4347</v>
      </c>
      <c r="AQ923" s="18" t="s">
        <v>9465</v>
      </c>
      <c r="AR923" s="11" t="s">
        <v>9461</v>
      </c>
      <c r="AS923" s="11" t="str">
        <f t="shared" si="228"/>
        <v/>
      </c>
      <c r="AT923" s="11" t="str">
        <f t="shared" si="229"/>
        <v>2W Distributor</v>
      </c>
      <c r="AU923" s="11" t="str">
        <f t="shared" si="230"/>
        <v>H2</v>
      </c>
      <c r="AV923" s="11" t="str">
        <f t="shared" si="230"/>
        <v>International - Bike</v>
      </c>
      <c r="AW923" s="11" t="str">
        <f t="shared" si="231"/>
        <v/>
      </c>
      <c r="AX923" s="11" t="str">
        <f t="shared" si="232"/>
        <v>International - AS</v>
      </c>
      <c r="AY923" s="11" t="str">
        <f t="shared" si="232"/>
        <v>International</v>
      </c>
      <c r="AZ923" s="11" t="str">
        <f t="shared" si="232"/>
        <v>International - New</v>
      </c>
      <c r="BA923" s="11" t="str">
        <f t="shared" si="233"/>
        <v/>
      </c>
      <c r="BB923" s="11" t="str">
        <f t="shared" si="234"/>
        <v>Moto Dealers</v>
      </c>
      <c r="BC923" s="11" t="str">
        <f t="shared" si="234"/>
        <v>Motonet</v>
      </c>
      <c r="BD923" s="11" t="str">
        <f t="shared" si="235"/>
        <v/>
      </c>
      <c r="BE923" s="11" t="str">
        <f t="shared" si="236"/>
        <v>Retail</v>
      </c>
      <c r="BF923" s="11" t="str">
        <f t="shared" si="237"/>
        <v>TREK</v>
      </c>
      <c r="BG923" s="11" t="e">
        <v>#N/A</v>
      </c>
      <c r="BH923" s="11" t="e">
        <f t="shared" si="238"/>
        <v>#N/A</v>
      </c>
      <c r="BI923" s="11"/>
      <c r="BJ923" s="11"/>
      <c r="BK923" s="11"/>
      <c r="BL923" s="11"/>
      <c r="BM923" s="11"/>
      <c r="BN923" s="11"/>
      <c r="BO923" s="11"/>
      <c r="BP923" s="11"/>
      <c r="BQ923" s="11"/>
      <c r="BR923" s="11"/>
      <c r="BS923" s="11"/>
    </row>
    <row r="924" spans="1:71" x14ac:dyDescent="0.2">
      <c r="A924" s="16">
        <f t="shared" si="239"/>
        <v>923</v>
      </c>
      <c r="B924" s="11" t="str">
        <f t="shared" si="241"/>
        <v>80015-00004</v>
      </c>
      <c r="C924" s="11" t="str">
        <f t="shared" si="241"/>
        <v>80015-00004</v>
      </c>
      <c r="D924" s="7" t="s">
        <v>8958</v>
      </c>
      <c r="E924" s="6" t="s">
        <v>208</v>
      </c>
      <c r="F924" s="11" t="s">
        <v>8991</v>
      </c>
      <c r="G924" s="17" t="str">
        <f>INDEX(Data!G:G,MATCH($D924,Data!$D:$D,0))</f>
        <v>ALTERIS</v>
      </c>
      <c r="H924" s="17" t="str">
        <f>INDEX(Data!H:H,MATCH($D924,Data!$D:$D,0))</f>
        <v>Helmet w/Fidlock AS/NZS</v>
      </c>
      <c r="I924" s="6" t="s">
        <v>4261</v>
      </c>
      <c r="J924" s="6" t="s">
        <v>5331</v>
      </c>
      <c r="K924" s="6" t="s">
        <v>8991</v>
      </c>
      <c r="L924" s="6" t="s">
        <v>8991</v>
      </c>
      <c r="M924" s="6" t="s">
        <v>5357</v>
      </c>
      <c r="N924" s="6" t="s">
        <v>5400</v>
      </c>
      <c r="O924" s="11"/>
      <c r="P924" s="11"/>
      <c r="Q924" s="6" t="s">
        <v>486</v>
      </c>
      <c r="R924" s="9" t="b">
        <v>0</v>
      </c>
      <c r="S924" s="9" t="b">
        <v>0</v>
      </c>
      <c r="T924" s="6" t="s">
        <v>8958</v>
      </c>
      <c r="U924" s="17" t="str">
        <f>INDEX(Data!U:U,MATCH($D924,Data!$D:$D,0))</f>
        <v>80015-00004</v>
      </c>
      <c r="V924" s="17" t="str">
        <f>INDEX(Data!V:V,MATCH($D924,Data!$D:$D,0))</f>
        <v>80015-00005</v>
      </c>
      <c r="W924" s="17" t="str">
        <f>INDEX(Data!W:W,MATCH($D924,Data!$D:$D,0))</f>
        <v>80015-00006</v>
      </c>
      <c r="X924" s="17" t="str">
        <f>INDEX(Data!X:X,MATCH($D924,Data!$D:$D,0))</f>
        <v/>
      </c>
      <c r="Y924" s="17" t="str">
        <f>INDEX(Data!Y:Y,MATCH($D924,Data!$D:$D,0))</f>
        <v/>
      </c>
      <c r="Z924" s="17" t="str">
        <f>INDEX(Data!Z:Z,MATCH($D924,Data!$D:$D,0))</f>
        <v/>
      </c>
      <c r="AA924" s="17" t="str">
        <f>INDEX(Data!AA:AA,MATCH($D924,Data!$D:$D,0))</f>
        <v/>
      </c>
      <c r="AB924" s="17" t="str">
        <f>INDEX(Data!AB:AB,MATCH($D924,Data!$D:$D,0))</f>
        <v/>
      </c>
      <c r="AC924" s="17" t="str">
        <f>INDEX(Data!AC:AC,MATCH($D924,Data!$D:$D,0))</f>
        <v>XS/S</v>
      </c>
      <c r="AD924" s="17" t="str">
        <f>INDEX(Data!AD:AD,MATCH($D924,Data!$D:$D,0))</f>
        <v>S/M</v>
      </c>
      <c r="AE924" s="17" t="str">
        <f>INDEX(Data!AE:AE,MATCH($D924,Data!$D:$D,0))</f>
        <v>L/XL</v>
      </c>
      <c r="AF924" s="17" t="str">
        <f>INDEX(Data!AF:AF,MATCH($D924,Data!$D:$D,0))</f>
        <v/>
      </c>
      <c r="AG924" s="17" t="str">
        <f>INDEX(Data!AG:AG,MATCH($D924,Data!$D:$D,0))</f>
        <v/>
      </c>
      <c r="AH924" s="17" t="str">
        <f>INDEX(Data!AH:AH,MATCH($D924,Data!$D:$D,0))</f>
        <v/>
      </c>
      <c r="AI924" s="17" t="str">
        <f>INDEX(Data!AI:AI,MATCH($D924,Data!$D:$D,0))</f>
        <v/>
      </c>
      <c r="AJ924" s="17" t="str">
        <f>INDEX(Data!AJ:AJ,MATCH($D924,Data!$D:$D,0))</f>
        <v/>
      </c>
      <c r="AK924" s="10">
        <v>165</v>
      </c>
      <c r="AL924" s="10">
        <v>165</v>
      </c>
      <c r="AM924" s="6" t="s">
        <v>475</v>
      </c>
      <c r="AN924" s="6" t="s">
        <v>9267</v>
      </c>
      <c r="AO924" s="6" t="s">
        <v>9306</v>
      </c>
      <c r="AP924" s="6" t="s">
        <v>4347</v>
      </c>
      <c r="AQ924" s="18" t="s">
        <v>9465</v>
      </c>
      <c r="AR924" s="11" t="s">
        <v>9461</v>
      </c>
      <c r="AS924" s="11" t="str">
        <f t="shared" si="228"/>
        <v/>
      </c>
      <c r="AT924" s="11" t="str">
        <f t="shared" si="229"/>
        <v>2W Distributor</v>
      </c>
      <c r="AU924" s="11" t="str">
        <f t="shared" si="230"/>
        <v>H2</v>
      </c>
      <c r="AV924" s="11" t="str">
        <f t="shared" si="230"/>
        <v>International - Bike</v>
      </c>
      <c r="AW924" s="11" t="str">
        <f t="shared" si="231"/>
        <v/>
      </c>
      <c r="AX924" s="11" t="str">
        <f t="shared" si="232"/>
        <v>International - AS</v>
      </c>
      <c r="AY924" s="11" t="str">
        <f t="shared" si="232"/>
        <v>International</v>
      </c>
      <c r="AZ924" s="11" t="str">
        <f t="shared" si="232"/>
        <v>International - New</v>
      </c>
      <c r="BA924" s="11" t="str">
        <f t="shared" si="233"/>
        <v/>
      </c>
      <c r="BB924" s="11" t="str">
        <f t="shared" si="234"/>
        <v>Moto Dealers</v>
      </c>
      <c r="BC924" s="11" t="str">
        <f t="shared" si="234"/>
        <v>Motonet</v>
      </c>
      <c r="BD924" s="11" t="str">
        <f t="shared" si="235"/>
        <v/>
      </c>
      <c r="BE924" s="11" t="str">
        <f t="shared" si="236"/>
        <v>Retail</v>
      </c>
      <c r="BF924" s="11" t="str">
        <f t="shared" si="237"/>
        <v>TREK</v>
      </c>
      <c r="BG924" s="11" t="e">
        <v>#N/A</v>
      </c>
      <c r="BH924" s="11" t="e">
        <f t="shared" si="238"/>
        <v>#N/A</v>
      </c>
      <c r="BI924" s="11"/>
      <c r="BJ924" s="11"/>
      <c r="BK924" s="11"/>
      <c r="BL924" s="11"/>
      <c r="BM924" s="11"/>
      <c r="BN924" s="11"/>
      <c r="BO924" s="11"/>
      <c r="BP924" s="11"/>
      <c r="BQ924" s="11"/>
      <c r="BR924" s="11"/>
      <c r="BS924" s="11"/>
    </row>
    <row r="925" spans="1:71" x14ac:dyDescent="0.2">
      <c r="A925" s="16">
        <f t="shared" si="239"/>
        <v>924</v>
      </c>
      <c r="B925" s="11" t="str">
        <f t="shared" si="241"/>
        <v>80015-00007</v>
      </c>
      <c r="C925" s="11" t="str">
        <f t="shared" si="241"/>
        <v>80015-00007</v>
      </c>
      <c r="D925" s="7" t="s">
        <v>8961</v>
      </c>
      <c r="E925" s="6" t="s">
        <v>208</v>
      </c>
      <c r="F925" s="11" t="s">
        <v>8991</v>
      </c>
      <c r="G925" s="17" t="str">
        <f>INDEX(Data!G:G,MATCH($D925,Data!$D:$D,0))</f>
        <v>ALTERIS</v>
      </c>
      <c r="H925" s="17" t="str">
        <f>INDEX(Data!H:H,MATCH($D925,Data!$D:$D,0))</f>
        <v>Helmet w/Fidlock AS/NZS</v>
      </c>
      <c r="I925" s="6" t="s">
        <v>4261</v>
      </c>
      <c r="J925" s="6" t="s">
        <v>5331</v>
      </c>
      <c r="K925" s="6" t="s">
        <v>8991</v>
      </c>
      <c r="L925" s="6" t="s">
        <v>8991</v>
      </c>
      <c r="M925" s="6" t="s">
        <v>5357</v>
      </c>
      <c r="N925" s="6" t="s">
        <v>5400</v>
      </c>
      <c r="O925" s="11"/>
      <c r="P925" s="11"/>
      <c r="Q925" s="6" t="s">
        <v>4353</v>
      </c>
      <c r="R925" s="9" t="b">
        <v>0</v>
      </c>
      <c r="S925" s="9" t="b">
        <v>0</v>
      </c>
      <c r="T925" s="6" t="s">
        <v>8961</v>
      </c>
      <c r="U925" s="17" t="str">
        <f>INDEX(Data!U:U,MATCH($D925,Data!$D:$D,0))</f>
        <v>80015-00007</v>
      </c>
      <c r="V925" s="17" t="str">
        <f>INDEX(Data!V:V,MATCH($D925,Data!$D:$D,0))</f>
        <v>80015-00008</v>
      </c>
      <c r="W925" s="17" t="str">
        <f>INDEX(Data!W:W,MATCH($D925,Data!$D:$D,0))</f>
        <v>80015-00009</v>
      </c>
      <c r="X925" s="17" t="str">
        <f>INDEX(Data!X:X,MATCH($D925,Data!$D:$D,0))</f>
        <v/>
      </c>
      <c r="Y925" s="17" t="str">
        <f>INDEX(Data!Y:Y,MATCH($D925,Data!$D:$D,0))</f>
        <v/>
      </c>
      <c r="Z925" s="17" t="str">
        <f>INDEX(Data!Z:Z,MATCH($D925,Data!$D:$D,0))</f>
        <v/>
      </c>
      <c r="AA925" s="17" t="str">
        <f>INDEX(Data!AA:AA,MATCH($D925,Data!$D:$D,0))</f>
        <v/>
      </c>
      <c r="AB925" s="17" t="str">
        <f>INDEX(Data!AB:AB,MATCH($D925,Data!$D:$D,0))</f>
        <v/>
      </c>
      <c r="AC925" s="17" t="str">
        <f>INDEX(Data!AC:AC,MATCH($D925,Data!$D:$D,0))</f>
        <v>XS/S</v>
      </c>
      <c r="AD925" s="17" t="str">
        <f>INDEX(Data!AD:AD,MATCH($D925,Data!$D:$D,0))</f>
        <v>S/M</v>
      </c>
      <c r="AE925" s="17" t="str">
        <f>INDEX(Data!AE:AE,MATCH($D925,Data!$D:$D,0))</f>
        <v>L/XL</v>
      </c>
      <c r="AF925" s="17" t="str">
        <f>INDEX(Data!AF:AF,MATCH($D925,Data!$D:$D,0))</f>
        <v/>
      </c>
      <c r="AG925" s="17" t="str">
        <f>INDEX(Data!AG:AG,MATCH($D925,Data!$D:$D,0))</f>
        <v/>
      </c>
      <c r="AH925" s="17" t="str">
        <f>INDEX(Data!AH:AH,MATCH($D925,Data!$D:$D,0))</f>
        <v/>
      </c>
      <c r="AI925" s="17" t="str">
        <f>INDEX(Data!AI:AI,MATCH($D925,Data!$D:$D,0))</f>
        <v/>
      </c>
      <c r="AJ925" s="17" t="str">
        <f>INDEX(Data!AJ:AJ,MATCH($D925,Data!$D:$D,0))</f>
        <v/>
      </c>
      <c r="AK925" s="10">
        <v>165</v>
      </c>
      <c r="AL925" s="10">
        <v>165</v>
      </c>
      <c r="AM925" s="6" t="s">
        <v>475</v>
      </c>
      <c r="AN925" s="6" t="s">
        <v>9267</v>
      </c>
      <c r="AO925" s="6" t="s">
        <v>9306</v>
      </c>
      <c r="AP925" s="6" t="s">
        <v>4347</v>
      </c>
      <c r="AQ925" s="18" t="s">
        <v>9465</v>
      </c>
      <c r="AR925" s="11" t="s">
        <v>9461</v>
      </c>
      <c r="AS925" s="11" t="str">
        <f t="shared" si="228"/>
        <v/>
      </c>
      <c r="AT925" s="11" t="str">
        <f t="shared" si="229"/>
        <v>2W Distributor</v>
      </c>
      <c r="AU925" s="11" t="str">
        <f t="shared" si="230"/>
        <v>H2</v>
      </c>
      <c r="AV925" s="11" t="str">
        <f t="shared" si="230"/>
        <v>International - Bike</v>
      </c>
      <c r="AW925" s="11" t="str">
        <f t="shared" si="231"/>
        <v/>
      </c>
      <c r="AX925" s="11" t="str">
        <f t="shared" si="232"/>
        <v>International - AS</v>
      </c>
      <c r="AY925" s="11" t="str">
        <f t="shared" si="232"/>
        <v>International</v>
      </c>
      <c r="AZ925" s="11" t="str">
        <f t="shared" si="232"/>
        <v>International - New</v>
      </c>
      <c r="BA925" s="11" t="str">
        <f t="shared" si="233"/>
        <v/>
      </c>
      <c r="BB925" s="11" t="str">
        <f t="shared" si="234"/>
        <v>Moto Dealers</v>
      </c>
      <c r="BC925" s="11" t="str">
        <f t="shared" si="234"/>
        <v>Motonet</v>
      </c>
      <c r="BD925" s="11" t="str">
        <f t="shared" si="235"/>
        <v/>
      </c>
      <c r="BE925" s="11" t="str">
        <f t="shared" si="236"/>
        <v>Retail</v>
      </c>
      <c r="BF925" s="11" t="str">
        <f t="shared" si="237"/>
        <v>TREK</v>
      </c>
      <c r="BG925" s="11" t="e">
        <v>#N/A</v>
      </c>
      <c r="BH925" s="11" t="e">
        <f t="shared" si="238"/>
        <v>#N/A</v>
      </c>
      <c r="BI925" s="11"/>
      <c r="BJ925" s="11"/>
      <c r="BK925" s="11"/>
      <c r="BL925" s="11"/>
      <c r="BM925" s="11"/>
      <c r="BN925" s="11"/>
      <c r="BO925" s="11"/>
      <c r="BP925" s="11"/>
      <c r="BQ925" s="11"/>
      <c r="BR925" s="11"/>
      <c r="BS925" s="11"/>
    </row>
    <row r="926" spans="1:71" x14ac:dyDescent="0.2">
      <c r="A926" s="16">
        <f t="shared" si="239"/>
        <v>925</v>
      </c>
      <c r="B926" s="11" t="str">
        <f t="shared" si="241"/>
        <v>80015-00010</v>
      </c>
      <c r="C926" s="11" t="str">
        <f t="shared" si="241"/>
        <v>80015-00010</v>
      </c>
      <c r="D926" s="7" t="s">
        <v>8964</v>
      </c>
      <c r="E926" s="6" t="s">
        <v>208</v>
      </c>
      <c r="F926" s="11" t="s">
        <v>8991</v>
      </c>
      <c r="G926" s="17" t="str">
        <f>INDEX(Data!G:G,MATCH($D926,Data!$D:$D,0))</f>
        <v>ALTERIS</v>
      </c>
      <c r="H926" s="17" t="str">
        <f>INDEX(Data!H:H,MATCH($D926,Data!$D:$D,0))</f>
        <v>Helmet w/Fidlock AS/NZS</v>
      </c>
      <c r="I926" s="6" t="s">
        <v>4261</v>
      </c>
      <c r="J926" s="6" t="s">
        <v>5331</v>
      </c>
      <c r="K926" s="6" t="s">
        <v>8991</v>
      </c>
      <c r="L926" s="6" t="s">
        <v>8991</v>
      </c>
      <c r="M926" s="6" t="s">
        <v>5357</v>
      </c>
      <c r="N926" s="6" t="s">
        <v>5400</v>
      </c>
      <c r="O926" s="11"/>
      <c r="P926" s="11"/>
      <c r="Q926" s="6" t="s">
        <v>4362</v>
      </c>
      <c r="R926" s="9" t="b">
        <v>0</v>
      </c>
      <c r="S926" s="9" t="b">
        <v>0</v>
      </c>
      <c r="T926" s="6" t="s">
        <v>8964</v>
      </c>
      <c r="U926" s="17" t="str">
        <f>INDEX(Data!U:U,MATCH($D926,Data!$D:$D,0))</f>
        <v>80015-00010</v>
      </c>
      <c r="V926" s="17" t="str">
        <f>INDEX(Data!V:V,MATCH($D926,Data!$D:$D,0))</f>
        <v>80015-00011</v>
      </c>
      <c r="W926" s="17" t="str">
        <f>INDEX(Data!W:W,MATCH($D926,Data!$D:$D,0))</f>
        <v>80015-00012</v>
      </c>
      <c r="X926" s="17" t="str">
        <f>INDEX(Data!X:X,MATCH($D926,Data!$D:$D,0))</f>
        <v/>
      </c>
      <c r="Y926" s="17" t="str">
        <f>INDEX(Data!Y:Y,MATCH($D926,Data!$D:$D,0))</f>
        <v/>
      </c>
      <c r="Z926" s="17" t="str">
        <f>INDEX(Data!Z:Z,MATCH($D926,Data!$D:$D,0))</f>
        <v/>
      </c>
      <c r="AA926" s="17" t="str">
        <f>INDEX(Data!AA:AA,MATCH($D926,Data!$D:$D,0))</f>
        <v/>
      </c>
      <c r="AB926" s="17" t="str">
        <f>INDEX(Data!AB:AB,MATCH($D926,Data!$D:$D,0))</f>
        <v/>
      </c>
      <c r="AC926" s="17" t="str">
        <f>INDEX(Data!AC:AC,MATCH($D926,Data!$D:$D,0))</f>
        <v>XS/S</v>
      </c>
      <c r="AD926" s="17" t="str">
        <f>INDEX(Data!AD:AD,MATCH($D926,Data!$D:$D,0))</f>
        <v>S/M</v>
      </c>
      <c r="AE926" s="17" t="str">
        <f>INDEX(Data!AE:AE,MATCH($D926,Data!$D:$D,0))</f>
        <v>L/XL</v>
      </c>
      <c r="AF926" s="17" t="str">
        <f>INDEX(Data!AF:AF,MATCH($D926,Data!$D:$D,0))</f>
        <v/>
      </c>
      <c r="AG926" s="17" t="str">
        <f>INDEX(Data!AG:AG,MATCH($D926,Data!$D:$D,0))</f>
        <v/>
      </c>
      <c r="AH926" s="17" t="str">
        <f>INDEX(Data!AH:AH,MATCH($D926,Data!$D:$D,0))</f>
        <v/>
      </c>
      <c r="AI926" s="17" t="str">
        <f>INDEX(Data!AI:AI,MATCH($D926,Data!$D:$D,0))</f>
        <v/>
      </c>
      <c r="AJ926" s="17" t="str">
        <f>INDEX(Data!AJ:AJ,MATCH($D926,Data!$D:$D,0))</f>
        <v/>
      </c>
      <c r="AK926" s="10">
        <v>165</v>
      </c>
      <c r="AL926" s="10">
        <v>165</v>
      </c>
      <c r="AM926" s="6" t="s">
        <v>475</v>
      </c>
      <c r="AN926" s="6" t="s">
        <v>9267</v>
      </c>
      <c r="AO926" s="6" t="s">
        <v>9306</v>
      </c>
      <c r="AP926" s="6" t="s">
        <v>4347</v>
      </c>
      <c r="AQ926" s="18" t="s">
        <v>9465</v>
      </c>
      <c r="AR926" s="11" t="s">
        <v>9461</v>
      </c>
      <c r="AS926" s="11" t="str">
        <f t="shared" si="228"/>
        <v/>
      </c>
      <c r="AT926" s="11" t="str">
        <f t="shared" si="229"/>
        <v>2W Distributor</v>
      </c>
      <c r="AU926" s="11" t="str">
        <f t="shared" si="230"/>
        <v>H2</v>
      </c>
      <c r="AV926" s="11" t="str">
        <f t="shared" si="230"/>
        <v>International - Bike</v>
      </c>
      <c r="AW926" s="11" t="str">
        <f t="shared" si="231"/>
        <v/>
      </c>
      <c r="AX926" s="11" t="str">
        <f t="shared" si="232"/>
        <v>International - AS</v>
      </c>
      <c r="AY926" s="11" t="str">
        <f t="shared" si="232"/>
        <v>International</v>
      </c>
      <c r="AZ926" s="11" t="str">
        <f t="shared" si="232"/>
        <v>International - New</v>
      </c>
      <c r="BA926" s="11" t="str">
        <f t="shared" si="233"/>
        <v/>
      </c>
      <c r="BB926" s="11" t="str">
        <f t="shared" si="234"/>
        <v>Moto Dealers</v>
      </c>
      <c r="BC926" s="11" t="str">
        <f t="shared" si="234"/>
        <v>Motonet</v>
      </c>
      <c r="BD926" s="11" t="str">
        <f t="shared" si="235"/>
        <v/>
      </c>
      <c r="BE926" s="11" t="str">
        <f t="shared" si="236"/>
        <v>Retail</v>
      </c>
      <c r="BF926" s="11" t="str">
        <f t="shared" si="237"/>
        <v>TREK</v>
      </c>
      <c r="BG926" s="11" t="e">
        <v>#N/A</v>
      </c>
      <c r="BH926" s="11" t="e">
        <f t="shared" si="238"/>
        <v>#N/A</v>
      </c>
      <c r="BI926" s="11"/>
      <c r="BJ926" s="11"/>
      <c r="BK926" s="11"/>
      <c r="BL926" s="11"/>
      <c r="BM926" s="11"/>
      <c r="BN926" s="11"/>
      <c r="BO926" s="11"/>
      <c r="BP926" s="11"/>
      <c r="BQ926" s="11"/>
      <c r="BR926" s="11"/>
      <c r="BS926" s="11"/>
    </row>
    <row r="927" spans="1:71" x14ac:dyDescent="0.2">
      <c r="A927" s="16">
        <f t="shared" si="239"/>
        <v>926</v>
      </c>
      <c r="B927" s="11" t="str">
        <f t="shared" si="241"/>
        <v>80015-00013</v>
      </c>
      <c r="C927" s="11" t="str">
        <f t="shared" si="241"/>
        <v>80015-00013</v>
      </c>
      <c r="D927" s="7" t="s">
        <v>8967</v>
      </c>
      <c r="E927" s="6" t="s">
        <v>208</v>
      </c>
      <c r="F927" s="11" t="s">
        <v>8991</v>
      </c>
      <c r="G927" s="17" t="str">
        <f>INDEX(Data!G:G,MATCH($D927,Data!$D:$D,0))</f>
        <v>ALTERIS</v>
      </c>
      <c r="H927" s="17" t="str">
        <f>INDEX(Data!H:H,MATCH($D927,Data!$D:$D,0))</f>
        <v>Helmet w/Fidlock AS/NZS</v>
      </c>
      <c r="I927" s="6" t="s">
        <v>4261</v>
      </c>
      <c r="J927" s="6" t="s">
        <v>5331</v>
      </c>
      <c r="K927" s="6" t="s">
        <v>8991</v>
      </c>
      <c r="L927" s="6" t="s">
        <v>8991</v>
      </c>
      <c r="M927" s="6" t="s">
        <v>5357</v>
      </c>
      <c r="N927" s="6" t="s">
        <v>5400</v>
      </c>
      <c r="O927" s="11"/>
      <c r="P927" s="11"/>
      <c r="Q927" s="6" t="s">
        <v>9063</v>
      </c>
      <c r="R927" s="9" t="b">
        <v>0</v>
      </c>
      <c r="S927" s="9" t="b">
        <v>0</v>
      </c>
      <c r="T927" s="6" t="s">
        <v>8967</v>
      </c>
      <c r="U927" s="17" t="str">
        <f>INDEX(Data!U:U,MATCH($D927,Data!$D:$D,0))</f>
        <v>80015-00013</v>
      </c>
      <c r="V927" s="17" t="str">
        <f>INDEX(Data!V:V,MATCH($D927,Data!$D:$D,0))</f>
        <v>80015-00014</v>
      </c>
      <c r="W927" s="17" t="str">
        <f>INDEX(Data!W:W,MATCH($D927,Data!$D:$D,0))</f>
        <v>80015-00015</v>
      </c>
      <c r="X927" s="17" t="str">
        <f>INDEX(Data!X:X,MATCH($D927,Data!$D:$D,0))</f>
        <v/>
      </c>
      <c r="Y927" s="17" t="str">
        <f>INDEX(Data!Y:Y,MATCH($D927,Data!$D:$D,0))</f>
        <v/>
      </c>
      <c r="Z927" s="17" t="str">
        <f>INDEX(Data!Z:Z,MATCH($D927,Data!$D:$D,0))</f>
        <v/>
      </c>
      <c r="AA927" s="17" t="str">
        <f>INDEX(Data!AA:AA,MATCH($D927,Data!$D:$D,0))</f>
        <v/>
      </c>
      <c r="AB927" s="17" t="str">
        <f>INDEX(Data!AB:AB,MATCH($D927,Data!$D:$D,0))</f>
        <v/>
      </c>
      <c r="AC927" s="17" t="str">
        <f>INDEX(Data!AC:AC,MATCH($D927,Data!$D:$D,0))</f>
        <v>XS/S</v>
      </c>
      <c r="AD927" s="17" t="str">
        <f>INDEX(Data!AD:AD,MATCH($D927,Data!$D:$D,0))</f>
        <v>S/M</v>
      </c>
      <c r="AE927" s="17" t="str">
        <f>INDEX(Data!AE:AE,MATCH($D927,Data!$D:$D,0))</f>
        <v>L/XL</v>
      </c>
      <c r="AF927" s="17" t="str">
        <f>INDEX(Data!AF:AF,MATCH($D927,Data!$D:$D,0))</f>
        <v/>
      </c>
      <c r="AG927" s="17" t="str">
        <f>INDEX(Data!AG:AG,MATCH($D927,Data!$D:$D,0))</f>
        <v/>
      </c>
      <c r="AH927" s="17" t="str">
        <f>INDEX(Data!AH:AH,MATCH($D927,Data!$D:$D,0))</f>
        <v/>
      </c>
      <c r="AI927" s="17" t="str">
        <f>INDEX(Data!AI:AI,MATCH($D927,Data!$D:$D,0))</f>
        <v/>
      </c>
      <c r="AJ927" s="17" t="str">
        <f>INDEX(Data!AJ:AJ,MATCH($D927,Data!$D:$D,0))</f>
        <v/>
      </c>
      <c r="AK927" s="10">
        <v>165</v>
      </c>
      <c r="AL927" s="10">
        <v>165</v>
      </c>
      <c r="AM927" s="6" t="s">
        <v>475</v>
      </c>
      <c r="AN927" s="6" t="s">
        <v>9267</v>
      </c>
      <c r="AO927" s="6" t="s">
        <v>9306</v>
      </c>
      <c r="AP927" s="6" t="s">
        <v>4347</v>
      </c>
      <c r="AQ927" s="18" t="s">
        <v>9465</v>
      </c>
      <c r="AR927" s="11" t="s">
        <v>9461</v>
      </c>
      <c r="AS927" s="11" t="str">
        <f t="shared" si="228"/>
        <v/>
      </c>
      <c r="AT927" s="11" t="str">
        <f t="shared" si="229"/>
        <v>2W Distributor</v>
      </c>
      <c r="AU927" s="11" t="str">
        <f t="shared" si="230"/>
        <v>H2</v>
      </c>
      <c r="AV927" s="11" t="str">
        <f t="shared" si="230"/>
        <v>International - Bike</v>
      </c>
      <c r="AW927" s="11" t="str">
        <f t="shared" si="231"/>
        <v/>
      </c>
      <c r="AX927" s="11" t="str">
        <f t="shared" si="232"/>
        <v>International - AS</v>
      </c>
      <c r="AY927" s="11" t="str">
        <f t="shared" si="232"/>
        <v>International</v>
      </c>
      <c r="AZ927" s="11" t="str">
        <f t="shared" si="232"/>
        <v>International - New</v>
      </c>
      <c r="BA927" s="11" t="str">
        <f t="shared" si="233"/>
        <v/>
      </c>
      <c r="BB927" s="11" t="str">
        <f t="shared" si="234"/>
        <v>Moto Dealers</v>
      </c>
      <c r="BC927" s="11" t="str">
        <f t="shared" si="234"/>
        <v>Motonet</v>
      </c>
      <c r="BD927" s="11" t="str">
        <f t="shared" si="235"/>
        <v/>
      </c>
      <c r="BE927" s="11" t="str">
        <f t="shared" si="236"/>
        <v>Retail</v>
      </c>
      <c r="BF927" s="11" t="str">
        <f t="shared" si="237"/>
        <v>TREK</v>
      </c>
      <c r="BG927" s="11" t="e">
        <v>#N/A</v>
      </c>
      <c r="BH927" s="11" t="e">
        <f t="shared" si="238"/>
        <v>#N/A</v>
      </c>
      <c r="BI927" s="11"/>
      <c r="BJ927" s="11"/>
      <c r="BK927" s="11"/>
      <c r="BL927" s="11"/>
      <c r="BM927" s="11"/>
      <c r="BN927" s="11"/>
      <c r="BO927" s="11"/>
      <c r="BP927" s="11"/>
      <c r="BQ927" s="11"/>
      <c r="BR927" s="11"/>
      <c r="BS927" s="11"/>
    </row>
    <row r="928" spans="1:71" x14ac:dyDescent="0.2">
      <c r="A928" s="16">
        <f t="shared" si="239"/>
        <v>927</v>
      </c>
      <c r="B928" s="11" t="str">
        <f t="shared" si="241"/>
        <v>80015-00016</v>
      </c>
      <c r="C928" s="11" t="str">
        <f t="shared" si="241"/>
        <v>80015-00016</v>
      </c>
      <c r="D928" s="7" t="s">
        <v>8970</v>
      </c>
      <c r="E928" s="6" t="s">
        <v>208</v>
      </c>
      <c r="F928" s="11" t="s">
        <v>8991</v>
      </c>
      <c r="G928" s="17" t="str">
        <f>INDEX(Data!G:G,MATCH($D928,Data!$D:$D,0))</f>
        <v>ALTERIS</v>
      </c>
      <c r="H928" s="17" t="str">
        <f>INDEX(Data!H:H,MATCH($D928,Data!$D:$D,0))</f>
        <v>Helmet w/Fidlock AS/NZS</v>
      </c>
      <c r="I928" s="6" t="s">
        <v>4261</v>
      </c>
      <c r="J928" s="6" t="s">
        <v>5331</v>
      </c>
      <c r="K928" s="6" t="s">
        <v>8991</v>
      </c>
      <c r="L928" s="6" t="s">
        <v>8991</v>
      </c>
      <c r="M928" s="6" t="s">
        <v>5357</v>
      </c>
      <c r="N928" s="6" t="s">
        <v>5400</v>
      </c>
      <c r="O928" s="11"/>
      <c r="P928" s="11"/>
      <c r="Q928" s="6" t="s">
        <v>9064</v>
      </c>
      <c r="R928" s="9" t="b">
        <v>0</v>
      </c>
      <c r="S928" s="9" t="b">
        <v>0</v>
      </c>
      <c r="T928" s="6" t="s">
        <v>8970</v>
      </c>
      <c r="U928" s="17" t="str">
        <f>INDEX(Data!U:U,MATCH($D928,Data!$D:$D,0))</f>
        <v>80015-00016</v>
      </c>
      <c r="V928" s="17" t="str">
        <f>INDEX(Data!V:V,MATCH($D928,Data!$D:$D,0))</f>
        <v>80015-00017</v>
      </c>
      <c r="W928" s="17" t="str">
        <f>INDEX(Data!W:W,MATCH($D928,Data!$D:$D,0))</f>
        <v>80015-00018</v>
      </c>
      <c r="X928" s="17" t="str">
        <f>INDEX(Data!X:X,MATCH($D928,Data!$D:$D,0))</f>
        <v/>
      </c>
      <c r="Y928" s="17" t="str">
        <f>INDEX(Data!Y:Y,MATCH($D928,Data!$D:$D,0))</f>
        <v/>
      </c>
      <c r="Z928" s="17" t="str">
        <f>INDEX(Data!Z:Z,MATCH($D928,Data!$D:$D,0))</f>
        <v/>
      </c>
      <c r="AA928" s="17" t="str">
        <f>INDEX(Data!AA:AA,MATCH($D928,Data!$D:$D,0))</f>
        <v/>
      </c>
      <c r="AB928" s="17" t="str">
        <f>INDEX(Data!AB:AB,MATCH($D928,Data!$D:$D,0))</f>
        <v/>
      </c>
      <c r="AC928" s="17" t="str">
        <f>INDEX(Data!AC:AC,MATCH($D928,Data!$D:$D,0))</f>
        <v>XS/S</v>
      </c>
      <c r="AD928" s="17" t="str">
        <f>INDEX(Data!AD:AD,MATCH($D928,Data!$D:$D,0))</f>
        <v>S/M</v>
      </c>
      <c r="AE928" s="17" t="str">
        <f>INDEX(Data!AE:AE,MATCH($D928,Data!$D:$D,0))</f>
        <v>L/XL</v>
      </c>
      <c r="AF928" s="17" t="str">
        <f>INDEX(Data!AF:AF,MATCH($D928,Data!$D:$D,0))</f>
        <v/>
      </c>
      <c r="AG928" s="17" t="str">
        <f>INDEX(Data!AG:AG,MATCH($D928,Data!$D:$D,0))</f>
        <v/>
      </c>
      <c r="AH928" s="17" t="str">
        <f>INDEX(Data!AH:AH,MATCH($D928,Data!$D:$D,0))</f>
        <v/>
      </c>
      <c r="AI928" s="17" t="str">
        <f>INDEX(Data!AI:AI,MATCH($D928,Data!$D:$D,0))</f>
        <v/>
      </c>
      <c r="AJ928" s="17" t="str">
        <f>INDEX(Data!AJ:AJ,MATCH($D928,Data!$D:$D,0))</f>
        <v/>
      </c>
      <c r="AK928" s="10">
        <v>165</v>
      </c>
      <c r="AL928" s="10">
        <v>165</v>
      </c>
      <c r="AM928" s="6" t="s">
        <v>475</v>
      </c>
      <c r="AN928" s="6" t="s">
        <v>9267</v>
      </c>
      <c r="AO928" s="6" t="s">
        <v>9306</v>
      </c>
      <c r="AP928" s="6" t="s">
        <v>4347</v>
      </c>
      <c r="AQ928" s="18" t="s">
        <v>9465</v>
      </c>
      <c r="AR928" s="11" t="s">
        <v>9461</v>
      </c>
      <c r="AS928" s="11" t="str">
        <f t="shared" si="228"/>
        <v/>
      </c>
      <c r="AT928" s="11" t="str">
        <f t="shared" si="229"/>
        <v>2W Distributor</v>
      </c>
      <c r="AU928" s="11" t="str">
        <f t="shared" si="230"/>
        <v>H2</v>
      </c>
      <c r="AV928" s="11" t="str">
        <f t="shared" si="230"/>
        <v>International - Bike</v>
      </c>
      <c r="AW928" s="11" t="str">
        <f t="shared" si="231"/>
        <v/>
      </c>
      <c r="AX928" s="11" t="str">
        <f t="shared" si="232"/>
        <v>International - AS</v>
      </c>
      <c r="AY928" s="11" t="str">
        <f t="shared" si="232"/>
        <v>International</v>
      </c>
      <c r="AZ928" s="11" t="str">
        <f t="shared" si="232"/>
        <v>International - New</v>
      </c>
      <c r="BA928" s="11" t="str">
        <f t="shared" si="233"/>
        <v/>
      </c>
      <c r="BB928" s="11" t="str">
        <f t="shared" si="234"/>
        <v>Moto Dealers</v>
      </c>
      <c r="BC928" s="11" t="str">
        <f t="shared" si="234"/>
        <v>Motonet</v>
      </c>
      <c r="BD928" s="11" t="str">
        <f t="shared" si="235"/>
        <v/>
      </c>
      <c r="BE928" s="11" t="str">
        <f t="shared" si="236"/>
        <v>Retail</v>
      </c>
      <c r="BF928" s="11" t="str">
        <f t="shared" si="237"/>
        <v>TREK</v>
      </c>
      <c r="BG928" s="11" t="e">
        <v>#N/A</v>
      </c>
      <c r="BH928" s="11" t="e">
        <f t="shared" si="238"/>
        <v>#N/A</v>
      </c>
      <c r="BI928" s="11"/>
      <c r="BJ928" s="11"/>
      <c r="BK928" s="11"/>
      <c r="BL928" s="11"/>
      <c r="BM928" s="11"/>
      <c r="BN928" s="11"/>
      <c r="BO928" s="11"/>
      <c r="BP928" s="11"/>
      <c r="BQ928" s="11"/>
      <c r="BR928" s="11"/>
      <c r="BS928" s="11"/>
    </row>
    <row r="929" spans="1:71" x14ac:dyDescent="0.2">
      <c r="A929" s="16">
        <f t="shared" si="239"/>
        <v>928</v>
      </c>
      <c r="B929" s="11" t="str">
        <f t="shared" si="241"/>
        <v>81007-001-10</v>
      </c>
      <c r="C929" s="11" t="str">
        <f t="shared" si="241"/>
        <v>81007-001-10</v>
      </c>
      <c r="D929" s="7" t="s">
        <v>8973</v>
      </c>
      <c r="E929" s="6" t="s">
        <v>208</v>
      </c>
      <c r="F929" s="11" t="s">
        <v>8991</v>
      </c>
      <c r="G929" s="17" t="str">
        <f>INDEX(Data!G:G,MATCH($D929,Data!$D:$D,0))</f>
        <v>AIRCRAFT 2</v>
      </c>
      <c r="H929" s="17" t="str">
        <f>INDEX(Data!H:H,MATCH($D929,Data!$D:$D,0))</f>
        <v>Replacement Visor w/Snap</v>
      </c>
      <c r="I929" s="6" t="s">
        <v>4555</v>
      </c>
      <c r="J929" s="6" t="s">
        <v>5331</v>
      </c>
      <c r="K929" s="6" t="s">
        <v>5344</v>
      </c>
      <c r="L929" s="6" t="s">
        <v>8995</v>
      </c>
      <c r="M929" s="6" t="s">
        <v>5358</v>
      </c>
      <c r="N929" s="6" t="s">
        <v>5402</v>
      </c>
      <c r="O929" s="11"/>
      <c r="P929" s="11"/>
      <c r="Q929" s="6" t="s">
        <v>88</v>
      </c>
      <c r="R929" s="9" t="b">
        <v>1</v>
      </c>
      <c r="S929" s="9" t="b">
        <v>1</v>
      </c>
      <c r="T929" s="6" t="s">
        <v>8973</v>
      </c>
      <c r="U929" s="17" t="str">
        <f>INDEX(Data!U:U,MATCH($D929,Data!$D:$D,0))</f>
        <v>81007-001-10</v>
      </c>
      <c r="V929" s="17" t="str">
        <f>INDEX(Data!V:V,MATCH($D929,Data!$D:$D,0))</f>
        <v/>
      </c>
      <c r="W929" s="17" t="str">
        <f>INDEX(Data!W:W,MATCH($D929,Data!$D:$D,0))</f>
        <v/>
      </c>
      <c r="X929" s="17" t="str">
        <f>INDEX(Data!X:X,MATCH($D929,Data!$D:$D,0))</f>
        <v/>
      </c>
      <c r="Y929" s="17" t="str">
        <f>INDEX(Data!Y:Y,MATCH($D929,Data!$D:$D,0))</f>
        <v/>
      </c>
      <c r="Z929" s="17" t="str">
        <f>INDEX(Data!Z:Z,MATCH($D929,Data!$D:$D,0))</f>
        <v/>
      </c>
      <c r="AA929" s="17" t="str">
        <f>INDEX(Data!AA:AA,MATCH($D929,Data!$D:$D,0))</f>
        <v/>
      </c>
      <c r="AB929" s="17" t="str">
        <f>INDEX(Data!AB:AB,MATCH($D929,Data!$D:$D,0))</f>
        <v/>
      </c>
      <c r="AC929" s="17" t="str">
        <f>INDEX(Data!AC:AC,MATCH($D929,Data!$D:$D,0))</f>
        <v/>
      </c>
      <c r="AD929" s="17" t="str">
        <f>INDEX(Data!AD:AD,MATCH($D929,Data!$D:$D,0))</f>
        <v/>
      </c>
      <c r="AE929" s="17" t="str">
        <f>INDEX(Data!AE:AE,MATCH($D929,Data!$D:$D,0))</f>
        <v/>
      </c>
      <c r="AF929" s="17" t="str">
        <f>INDEX(Data!AF:AF,MATCH($D929,Data!$D:$D,0))</f>
        <v/>
      </c>
      <c r="AG929" s="17" t="str">
        <f>INDEX(Data!AG:AG,MATCH($D929,Data!$D:$D,0))</f>
        <v/>
      </c>
      <c r="AH929" s="17" t="str">
        <f>INDEX(Data!AH:AH,MATCH($D929,Data!$D:$D,0))</f>
        <v/>
      </c>
      <c r="AI929" s="17" t="str">
        <f>INDEX(Data!AI:AI,MATCH($D929,Data!$D:$D,0))</f>
        <v/>
      </c>
      <c r="AJ929" s="17" t="str">
        <f>INDEX(Data!AJ:AJ,MATCH($D929,Data!$D:$D,0))</f>
        <v/>
      </c>
      <c r="AK929" s="10">
        <v>42</v>
      </c>
      <c r="AL929" s="10">
        <v>42</v>
      </c>
      <c r="AM929" s="6" t="s">
        <v>475</v>
      </c>
      <c r="AN929" s="6" t="s">
        <v>4565</v>
      </c>
      <c r="AO929" s="6" t="s">
        <v>4602</v>
      </c>
      <c r="AP929" s="6" t="s">
        <v>4603</v>
      </c>
      <c r="AQ929" s="18" t="s">
        <v>9465</v>
      </c>
      <c r="AR929" s="11" t="str">
        <f t="shared" si="227"/>
        <v>2W Distributor Bike</v>
      </c>
      <c r="AS929" s="11" t="str">
        <f t="shared" si="228"/>
        <v/>
      </c>
      <c r="AT929" s="11" t="str">
        <f t="shared" si="229"/>
        <v>2W Distributor</v>
      </c>
      <c r="AU929" s="11" t="str">
        <f t="shared" si="230"/>
        <v>H2</v>
      </c>
      <c r="AV929" s="11" t="str">
        <f t="shared" si="230"/>
        <v>International - Bike</v>
      </c>
      <c r="AW929" s="11" t="str">
        <f t="shared" si="231"/>
        <v/>
      </c>
      <c r="AX929" s="11" t="str">
        <f t="shared" si="232"/>
        <v>International - AS</v>
      </c>
      <c r="AY929" s="11" t="str">
        <f t="shared" si="232"/>
        <v>International</v>
      </c>
      <c r="AZ929" s="11" t="str">
        <f t="shared" si="232"/>
        <v>International - New</v>
      </c>
      <c r="BA929" s="11" t="str">
        <f t="shared" si="233"/>
        <v/>
      </c>
      <c r="BB929" s="11" t="str">
        <f t="shared" si="234"/>
        <v>Moto Dealers</v>
      </c>
      <c r="BC929" s="11" t="str">
        <f t="shared" si="234"/>
        <v>Motonet</v>
      </c>
      <c r="BD929" s="11" t="str">
        <f t="shared" si="235"/>
        <v/>
      </c>
      <c r="BE929" s="11" t="str">
        <f t="shared" si="236"/>
        <v>Retail</v>
      </c>
      <c r="BF929" s="11" t="str">
        <f t="shared" si="237"/>
        <v>TREK</v>
      </c>
      <c r="BG929" s="11" t="s">
        <v>4604</v>
      </c>
      <c r="BH929" s="11" t="str">
        <f t="shared" si="238"/>
        <v>https://fs.amplifi.io//file?id=48d8bfa0-b051-48c2-8d8a-0062f2d426bc&amp;variant=thumb&amp;extension=png</v>
      </c>
      <c r="BI929" s="11" t="e">
        <v>#N/A</v>
      </c>
      <c r="BJ929" s="11" t="e">
        <v>#N/A</v>
      </c>
      <c r="BK929" s="11" t="e">
        <v>#N/A</v>
      </c>
      <c r="BL929" s="11" t="e">
        <v>#N/A</v>
      </c>
      <c r="BM929" s="11" t="e">
        <v>#N/A</v>
      </c>
      <c r="BN929" s="11" t="e">
        <v>#N/A</v>
      </c>
      <c r="BO929" s="11" t="e">
        <v>#N/A</v>
      </c>
      <c r="BP929" s="11" t="e">
        <v>#N/A</v>
      </c>
      <c r="BQ929" s="11" t="e">
        <v>#N/A</v>
      </c>
      <c r="BR929" s="11" t="e">
        <v>#N/A</v>
      </c>
      <c r="BS929" s="11" t="e">
        <v>#N/A</v>
      </c>
    </row>
    <row r="930" spans="1:71" x14ac:dyDescent="0.2">
      <c r="A930" s="16">
        <f t="shared" si="239"/>
        <v>929</v>
      </c>
      <c r="B930" s="11" t="str">
        <f t="shared" si="241"/>
        <v>81007-011-10</v>
      </c>
      <c r="C930" s="11" t="str">
        <f t="shared" si="241"/>
        <v>81007-011-10</v>
      </c>
      <c r="D930" s="7" t="s">
        <v>8974</v>
      </c>
      <c r="E930" s="6" t="s">
        <v>208</v>
      </c>
      <c r="F930" s="11" t="s">
        <v>8991</v>
      </c>
      <c r="G930" s="17" t="str">
        <f>INDEX(Data!G:G,MATCH($D930,Data!$D:$D,0))</f>
        <v>AIRCRAFT 2</v>
      </c>
      <c r="H930" s="17" t="str">
        <f>INDEX(Data!H:H,MATCH($D930,Data!$D:$D,0))</f>
        <v>Replacement Visor w/Snap</v>
      </c>
      <c r="I930" s="6" t="s">
        <v>4555</v>
      </c>
      <c r="J930" s="6" t="s">
        <v>5331</v>
      </c>
      <c r="K930" s="6" t="s">
        <v>5344</v>
      </c>
      <c r="L930" s="6" t="s">
        <v>8995</v>
      </c>
      <c r="M930" s="6" t="s">
        <v>5358</v>
      </c>
      <c r="N930" s="6" t="s">
        <v>5402</v>
      </c>
      <c r="O930" s="11"/>
      <c r="P930" s="11"/>
      <c r="Q930" s="6" t="s">
        <v>118</v>
      </c>
      <c r="R930" s="9" t="b">
        <v>1</v>
      </c>
      <c r="S930" s="9" t="b">
        <v>1</v>
      </c>
      <c r="T930" s="6" t="s">
        <v>8974</v>
      </c>
      <c r="U930" s="17" t="str">
        <f>INDEX(Data!U:U,MATCH($D930,Data!$D:$D,0))</f>
        <v>81007-011-10</v>
      </c>
      <c r="V930" s="17" t="str">
        <f>INDEX(Data!V:V,MATCH($D930,Data!$D:$D,0))</f>
        <v/>
      </c>
      <c r="W930" s="17" t="str">
        <f>INDEX(Data!W:W,MATCH($D930,Data!$D:$D,0))</f>
        <v/>
      </c>
      <c r="X930" s="17" t="str">
        <f>INDEX(Data!X:X,MATCH($D930,Data!$D:$D,0))</f>
        <v/>
      </c>
      <c r="Y930" s="17" t="str">
        <f>INDEX(Data!Y:Y,MATCH($D930,Data!$D:$D,0))</f>
        <v/>
      </c>
      <c r="Z930" s="17" t="str">
        <f>INDEX(Data!Z:Z,MATCH($D930,Data!$D:$D,0))</f>
        <v/>
      </c>
      <c r="AA930" s="17" t="str">
        <f>INDEX(Data!AA:AA,MATCH($D930,Data!$D:$D,0))</f>
        <v/>
      </c>
      <c r="AB930" s="17" t="str">
        <f>INDEX(Data!AB:AB,MATCH($D930,Data!$D:$D,0))</f>
        <v/>
      </c>
      <c r="AC930" s="17" t="str">
        <f>INDEX(Data!AC:AC,MATCH($D930,Data!$D:$D,0))</f>
        <v/>
      </c>
      <c r="AD930" s="17" t="str">
        <f>INDEX(Data!AD:AD,MATCH($D930,Data!$D:$D,0))</f>
        <v/>
      </c>
      <c r="AE930" s="17" t="str">
        <f>INDEX(Data!AE:AE,MATCH($D930,Data!$D:$D,0))</f>
        <v/>
      </c>
      <c r="AF930" s="17" t="str">
        <f>INDEX(Data!AF:AF,MATCH($D930,Data!$D:$D,0))</f>
        <v/>
      </c>
      <c r="AG930" s="17" t="str">
        <f>INDEX(Data!AG:AG,MATCH($D930,Data!$D:$D,0))</f>
        <v/>
      </c>
      <c r="AH930" s="17" t="str">
        <f>INDEX(Data!AH:AH,MATCH($D930,Data!$D:$D,0))</f>
        <v/>
      </c>
      <c r="AI930" s="17" t="str">
        <f>INDEX(Data!AI:AI,MATCH($D930,Data!$D:$D,0))</f>
        <v/>
      </c>
      <c r="AJ930" s="17" t="str">
        <f>INDEX(Data!AJ:AJ,MATCH($D930,Data!$D:$D,0))</f>
        <v/>
      </c>
      <c r="AK930" s="10">
        <v>42</v>
      </c>
      <c r="AL930" s="10">
        <v>42</v>
      </c>
      <c r="AM930" s="6" t="s">
        <v>475</v>
      </c>
      <c r="AN930" s="6" t="s">
        <v>4565</v>
      </c>
      <c r="AO930" s="6" t="s">
        <v>4602</v>
      </c>
      <c r="AP930" s="6" t="s">
        <v>4603</v>
      </c>
      <c r="AQ930" s="18" t="s">
        <v>9465</v>
      </c>
      <c r="AR930" s="11" t="str">
        <f t="shared" si="227"/>
        <v>2W Distributor Bike</v>
      </c>
      <c r="AS930" s="11" t="str">
        <f t="shared" si="228"/>
        <v/>
      </c>
      <c r="AT930" s="11" t="str">
        <f t="shared" si="229"/>
        <v>2W Distributor</v>
      </c>
      <c r="AU930" s="11" t="str">
        <f t="shared" si="230"/>
        <v>H2</v>
      </c>
      <c r="AV930" s="11" t="str">
        <f t="shared" si="230"/>
        <v>International - Bike</v>
      </c>
      <c r="AW930" s="11" t="str">
        <f t="shared" si="231"/>
        <v/>
      </c>
      <c r="AX930" s="11" t="str">
        <f t="shared" si="232"/>
        <v>International - AS</v>
      </c>
      <c r="AY930" s="11" t="str">
        <f t="shared" si="232"/>
        <v>International</v>
      </c>
      <c r="AZ930" s="11" t="str">
        <f t="shared" si="232"/>
        <v>International - New</v>
      </c>
      <c r="BA930" s="11" t="str">
        <f t="shared" si="233"/>
        <v/>
      </c>
      <c r="BB930" s="11" t="str">
        <f t="shared" si="234"/>
        <v>Moto Dealers</v>
      </c>
      <c r="BC930" s="11" t="str">
        <f t="shared" si="234"/>
        <v>Motonet</v>
      </c>
      <c r="BD930" s="11" t="str">
        <f t="shared" si="235"/>
        <v/>
      </c>
      <c r="BE930" s="11" t="str">
        <f t="shared" si="236"/>
        <v>Retail</v>
      </c>
      <c r="BF930" s="11" t="str">
        <f t="shared" si="237"/>
        <v>TREK</v>
      </c>
      <c r="BG930" s="11" t="s">
        <v>4606</v>
      </c>
      <c r="BH930" s="11" t="str">
        <f t="shared" si="238"/>
        <v>https://fs.amplifi.io//file?id=61bf4568-cc35-41a6-bb90-13b052eb0328&amp;variant=thumb&amp;extension=png</v>
      </c>
      <c r="BI930" s="11" t="e">
        <v>#N/A</v>
      </c>
      <c r="BJ930" s="11" t="e">
        <v>#N/A</v>
      </c>
      <c r="BK930" s="11" t="e">
        <v>#N/A</v>
      </c>
      <c r="BL930" s="11" t="e">
        <v>#N/A</v>
      </c>
      <c r="BM930" s="11" t="e">
        <v>#N/A</v>
      </c>
      <c r="BN930" s="11" t="e">
        <v>#N/A</v>
      </c>
      <c r="BO930" s="11" t="e">
        <v>#N/A</v>
      </c>
      <c r="BP930" s="11" t="e">
        <v>#N/A</v>
      </c>
      <c r="BQ930" s="11" t="e">
        <v>#N/A</v>
      </c>
      <c r="BR930" s="11" t="e">
        <v>#N/A</v>
      </c>
      <c r="BS930" s="11" t="e">
        <v>#N/A</v>
      </c>
    </row>
    <row r="931" spans="1:71" x14ac:dyDescent="0.2">
      <c r="A931" s="16">
        <f t="shared" si="239"/>
        <v>930</v>
      </c>
      <c r="B931" s="11" t="str">
        <f t="shared" si="241"/>
        <v>81007-409-10</v>
      </c>
      <c r="C931" s="11" t="str">
        <f t="shared" si="241"/>
        <v>81007-409-10</v>
      </c>
      <c r="D931" s="7" t="s">
        <v>8975</v>
      </c>
      <c r="E931" s="6" t="s">
        <v>208</v>
      </c>
      <c r="F931" s="11" t="s">
        <v>8991</v>
      </c>
      <c r="G931" s="17" t="str">
        <f>INDEX(Data!G:G,MATCH($D931,Data!$D:$D,0))</f>
        <v>AIRCRAFT 2</v>
      </c>
      <c r="H931" s="17" t="str">
        <f>INDEX(Data!H:H,MATCH($D931,Data!$D:$D,0))</f>
        <v>Replacement Visor w/Snap</v>
      </c>
      <c r="I931" s="6" t="s">
        <v>4555</v>
      </c>
      <c r="J931" s="6" t="s">
        <v>5331</v>
      </c>
      <c r="K931" s="6" t="s">
        <v>5344</v>
      </c>
      <c r="L931" s="6" t="s">
        <v>8996</v>
      </c>
      <c r="M931" s="6" t="s">
        <v>5358</v>
      </c>
      <c r="N931" s="6" t="s">
        <v>5402</v>
      </c>
      <c r="O931" s="11"/>
      <c r="P931" s="11"/>
      <c r="Q931" s="6" t="s">
        <v>9075</v>
      </c>
      <c r="R931" s="9" t="b">
        <v>1</v>
      </c>
      <c r="S931" s="9" t="b">
        <v>0</v>
      </c>
      <c r="T931" s="6" t="s">
        <v>8975</v>
      </c>
      <c r="U931" s="17" t="str">
        <f>INDEX(Data!U:U,MATCH($D931,Data!$D:$D,0))</f>
        <v>81007-409-10</v>
      </c>
      <c r="V931" s="17" t="str">
        <f>INDEX(Data!V:V,MATCH($D931,Data!$D:$D,0))</f>
        <v/>
      </c>
      <c r="W931" s="17" t="str">
        <f>INDEX(Data!W:W,MATCH($D931,Data!$D:$D,0))</f>
        <v/>
      </c>
      <c r="X931" s="17" t="str">
        <f>INDEX(Data!X:X,MATCH($D931,Data!$D:$D,0))</f>
        <v/>
      </c>
      <c r="Y931" s="17" t="str">
        <f>INDEX(Data!Y:Y,MATCH($D931,Data!$D:$D,0))</f>
        <v/>
      </c>
      <c r="Z931" s="17" t="str">
        <f>INDEX(Data!Z:Z,MATCH($D931,Data!$D:$D,0))</f>
        <v/>
      </c>
      <c r="AA931" s="17" t="str">
        <f>INDEX(Data!AA:AA,MATCH($D931,Data!$D:$D,0))</f>
        <v/>
      </c>
      <c r="AB931" s="17" t="str">
        <f>INDEX(Data!AB:AB,MATCH($D931,Data!$D:$D,0))</f>
        <v/>
      </c>
      <c r="AC931" s="17" t="str">
        <f>INDEX(Data!AC:AC,MATCH($D931,Data!$D:$D,0))</f>
        <v/>
      </c>
      <c r="AD931" s="17" t="str">
        <f>INDEX(Data!AD:AD,MATCH($D931,Data!$D:$D,0))</f>
        <v/>
      </c>
      <c r="AE931" s="17" t="str">
        <f>INDEX(Data!AE:AE,MATCH($D931,Data!$D:$D,0))</f>
        <v/>
      </c>
      <c r="AF931" s="17" t="str">
        <f>INDEX(Data!AF:AF,MATCH($D931,Data!$D:$D,0))</f>
        <v/>
      </c>
      <c r="AG931" s="17" t="str">
        <f>INDEX(Data!AG:AG,MATCH($D931,Data!$D:$D,0))</f>
        <v/>
      </c>
      <c r="AH931" s="17" t="str">
        <f>INDEX(Data!AH:AH,MATCH($D931,Data!$D:$D,0))</f>
        <v/>
      </c>
      <c r="AI931" s="17" t="str">
        <f>INDEX(Data!AI:AI,MATCH($D931,Data!$D:$D,0))</f>
        <v/>
      </c>
      <c r="AJ931" s="17" t="str">
        <f>INDEX(Data!AJ:AJ,MATCH($D931,Data!$D:$D,0))</f>
        <v/>
      </c>
      <c r="AK931" s="10">
        <v>42</v>
      </c>
      <c r="AL931" s="10">
        <v>42</v>
      </c>
      <c r="AM931" s="6" t="s">
        <v>475</v>
      </c>
      <c r="AN931" s="6" t="s">
        <v>4565</v>
      </c>
      <c r="AO931" s="6" t="s">
        <v>4602</v>
      </c>
      <c r="AP931" s="6" t="s">
        <v>4603</v>
      </c>
      <c r="AQ931" s="18" t="s">
        <v>9465</v>
      </c>
      <c r="AR931" s="11" t="str">
        <f t="shared" si="227"/>
        <v>2W Distributor Bike</v>
      </c>
      <c r="AS931" s="11" t="str">
        <f t="shared" si="228"/>
        <v/>
      </c>
      <c r="AT931" s="11" t="str">
        <f t="shared" si="229"/>
        <v>2W Distributor</v>
      </c>
      <c r="AU931" s="11" t="str">
        <f t="shared" si="230"/>
        <v>H2</v>
      </c>
      <c r="AV931" s="11" t="str">
        <f t="shared" si="230"/>
        <v>International - Bike</v>
      </c>
      <c r="AW931" s="11" t="str">
        <f t="shared" si="231"/>
        <v/>
      </c>
      <c r="AX931" s="11" t="str">
        <f t="shared" si="232"/>
        <v>International - AS</v>
      </c>
      <c r="AY931" s="11" t="str">
        <f t="shared" si="232"/>
        <v>International</v>
      </c>
      <c r="AZ931" s="11" t="str">
        <f t="shared" si="232"/>
        <v>International - New</v>
      </c>
      <c r="BA931" s="11" t="str">
        <f t="shared" si="233"/>
        <v/>
      </c>
      <c r="BB931" s="11" t="str">
        <f t="shared" si="234"/>
        <v>Moto Dealers</v>
      </c>
      <c r="BC931" s="11" t="str">
        <f t="shared" si="234"/>
        <v>Motonet</v>
      </c>
      <c r="BD931" s="11" t="str">
        <f t="shared" si="235"/>
        <v/>
      </c>
      <c r="BE931" s="11" t="str">
        <f t="shared" si="236"/>
        <v>Retail</v>
      </c>
      <c r="BF931" s="11" t="str">
        <f t="shared" si="237"/>
        <v>TREK</v>
      </c>
      <c r="BG931" s="11" t="e">
        <v>#N/A</v>
      </c>
      <c r="BH931" s="11" t="e">
        <f t="shared" si="238"/>
        <v>#N/A</v>
      </c>
      <c r="BI931" s="11"/>
      <c r="BJ931" s="11"/>
      <c r="BK931" s="11"/>
      <c r="BL931" s="11"/>
      <c r="BM931" s="11"/>
      <c r="BN931" s="11"/>
      <c r="BO931" s="11"/>
      <c r="BP931" s="11"/>
      <c r="BQ931" s="11"/>
      <c r="BR931" s="11"/>
      <c r="BS931" s="11"/>
    </row>
    <row r="932" spans="1:71" x14ac:dyDescent="0.2">
      <c r="A932" s="16">
        <f t="shared" si="239"/>
        <v>931</v>
      </c>
      <c r="B932" s="11" t="str">
        <f t="shared" si="241"/>
        <v>89003-00001</v>
      </c>
      <c r="C932" s="11" t="str">
        <f t="shared" si="241"/>
        <v>89003-00001</v>
      </c>
      <c r="D932" s="7" t="s">
        <v>4553</v>
      </c>
      <c r="E932" s="6" t="s">
        <v>208</v>
      </c>
      <c r="F932" s="11" t="s">
        <v>8991</v>
      </c>
      <c r="G932" s="17" t="str">
        <f>INDEX(Data!G:G,MATCH($D932,Data!$D:$D,0))</f>
        <v>AIRCRAFT</v>
      </c>
      <c r="H932" s="17" t="str">
        <f>INDEX(Data!H:H,MATCH($D932,Data!$D:$D,0))</f>
        <v>1/2 Visor Screw Kit</v>
      </c>
      <c r="I932" s="6" t="s">
        <v>4555</v>
      </c>
      <c r="J932" s="6" t="s">
        <v>5331</v>
      </c>
      <c r="K932" s="6" t="s">
        <v>5333</v>
      </c>
      <c r="L932" s="6" t="s">
        <v>8992</v>
      </c>
      <c r="M932" s="6" t="s">
        <v>5358</v>
      </c>
      <c r="N932" s="6" t="s">
        <v>5401</v>
      </c>
      <c r="O932" s="11"/>
      <c r="P932" s="11"/>
      <c r="Q932" s="6" t="s">
        <v>88</v>
      </c>
      <c r="R932" s="9" t="b">
        <v>1</v>
      </c>
      <c r="S932" s="9" t="b">
        <v>1</v>
      </c>
      <c r="T932" s="6" t="s">
        <v>4553</v>
      </c>
      <c r="U932" s="17" t="str">
        <f>INDEX(Data!U:U,MATCH($D932,Data!$D:$D,0))</f>
        <v>89003-00001</v>
      </c>
      <c r="V932" s="17" t="str">
        <f>INDEX(Data!V:V,MATCH($D932,Data!$D:$D,0))</f>
        <v/>
      </c>
      <c r="W932" s="17" t="str">
        <f>INDEX(Data!W:W,MATCH($D932,Data!$D:$D,0))</f>
        <v/>
      </c>
      <c r="X932" s="17" t="str">
        <f>INDEX(Data!X:X,MATCH($D932,Data!$D:$D,0))</f>
        <v/>
      </c>
      <c r="Y932" s="17" t="str">
        <f>INDEX(Data!Y:Y,MATCH($D932,Data!$D:$D,0))</f>
        <v/>
      </c>
      <c r="Z932" s="17" t="str">
        <f>INDEX(Data!Z:Z,MATCH($D932,Data!$D:$D,0))</f>
        <v/>
      </c>
      <c r="AA932" s="17" t="str">
        <f>INDEX(Data!AA:AA,MATCH($D932,Data!$D:$D,0))</f>
        <v/>
      </c>
      <c r="AB932" s="17" t="str">
        <f>INDEX(Data!AB:AB,MATCH($D932,Data!$D:$D,0))</f>
        <v/>
      </c>
      <c r="AC932" s="17" t="str">
        <f>INDEX(Data!AC:AC,MATCH($D932,Data!$D:$D,0))</f>
        <v/>
      </c>
      <c r="AD932" s="17" t="str">
        <f>INDEX(Data!AD:AD,MATCH($D932,Data!$D:$D,0))</f>
        <v/>
      </c>
      <c r="AE932" s="17" t="str">
        <f>INDEX(Data!AE:AE,MATCH($D932,Data!$D:$D,0))</f>
        <v/>
      </c>
      <c r="AF932" s="17" t="str">
        <f>INDEX(Data!AF:AF,MATCH($D932,Data!$D:$D,0))</f>
        <v/>
      </c>
      <c r="AG932" s="17" t="str">
        <f>INDEX(Data!AG:AG,MATCH($D932,Data!$D:$D,0))</f>
        <v/>
      </c>
      <c r="AH932" s="17" t="str">
        <f>INDEX(Data!AH:AH,MATCH($D932,Data!$D:$D,0))</f>
        <v/>
      </c>
      <c r="AI932" s="17" t="str">
        <f>INDEX(Data!AI:AI,MATCH($D932,Data!$D:$D,0))</f>
        <v/>
      </c>
      <c r="AJ932" s="17" t="str">
        <f>INDEX(Data!AJ:AJ,MATCH($D932,Data!$D:$D,0))</f>
        <v/>
      </c>
      <c r="AK932" s="10">
        <v>16</v>
      </c>
      <c r="AL932" s="10">
        <v>16</v>
      </c>
      <c r="AM932" s="6" t="s">
        <v>475</v>
      </c>
      <c r="AN932" s="6" t="s">
        <v>4556</v>
      </c>
      <c r="AO932" s="6" t="s">
        <v>4557</v>
      </c>
      <c r="AP932" s="6" t="s">
        <v>9440</v>
      </c>
      <c r="AQ932" s="18" t="s">
        <v>9465</v>
      </c>
      <c r="AR932" s="11" t="str">
        <f t="shared" si="227"/>
        <v>2W Distributor Bike</v>
      </c>
      <c r="AS932" s="11" t="str">
        <f t="shared" si="228"/>
        <v/>
      </c>
      <c r="AT932" s="11" t="str">
        <f t="shared" si="229"/>
        <v>2W Distributor</v>
      </c>
      <c r="AU932" s="11" t="str">
        <f t="shared" si="230"/>
        <v>H2</v>
      </c>
      <c r="AV932" s="11" t="str">
        <f t="shared" si="230"/>
        <v>International - Bike</v>
      </c>
      <c r="AW932" s="11" t="str">
        <f t="shared" si="231"/>
        <v/>
      </c>
      <c r="AX932" s="11" t="str">
        <f t="shared" si="232"/>
        <v>International - AS</v>
      </c>
      <c r="AY932" s="11" t="str">
        <f t="shared" si="232"/>
        <v>International</v>
      </c>
      <c r="AZ932" s="11" t="str">
        <f t="shared" si="232"/>
        <v>International - New</v>
      </c>
      <c r="BA932" s="11" t="str">
        <f t="shared" si="233"/>
        <v/>
      </c>
      <c r="BB932" s="11" t="str">
        <f t="shared" si="234"/>
        <v>Moto Dealers</v>
      </c>
      <c r="BC932" s="11" t="str">
        <f t="shared" si="234"/>
        <v>Motonet</v>
      </c>
      <c r="BD932" s="11" t="str">
        <f t="shared" si="235"/>
        <v/>
      </c>
      <c r="BE932" s="11" t="str">
        <f t="shared" si="236"/>
        <v>Retail</v>
      </c>
      <c r="BF932" s="11" t="str">
        <f t="shared" si="237"/>
        <v>TREK</v>
      </c>
      <c r="BG932" s="11" t="s">
        <v>4558</v>
      </c>
      <c r="BH932" s="11" t="str">
        <f t="shared" si="238"/>
        <v>https://fs.amplifi.io//file?id=aaccff24-5192-47ba-95fa-1b5283c039f9&amp;variant=thumb&amp;extension=png</v>
      </c>
      <c r="BI932" s="11" t="s">
        <v>4558</v>
      </c>
      <c r="BJ932" s="11"/>
      <c r="BK932" s="11"/>
      <c r="BL932" s="11"/>
      <c r="BM932" s="11"/>
      <c r="BN932" s="11"/>
      <c r="BO932" s="11"/>
      <c r="BP932" s="11"/>
      <c r="BQ932" s="11"/>
      <c r="BR932" s="11"/>
      <c r="BS932" s="11"/>
    </row>
    <row r="933" spans="1:71" x14ac:dyDescent="0.2">
      <c r="A933" s="16">
        <f t="shared" si="239"/>
        <v>932</v>
      </c>
      <c r="B933" s="11" t="str">
        <f t="shared" si="241"/>
        <v>89003-00002</v>
      </c>
      <c r="C933" s="11" t="str">
        <f t="shared" si="241"/>
        <v>89003-00002</v>
      </c>
      <c r="D933" s="7" t="s">
        <v>4559</v>
      </c>
      <c r="E933" s="6" t="s">
        <v>208</v>
      </c>
      <c r="F933" s="11" t="s">
        <v>8991</v>
      </c>
      <c r="G933" s="17" t="str">
        <f>INDEX(Data!G:G,MATCH($D933,Data!$D:$D,0))</f>
        <v>AIRCRAFT</v>
      </c>
      <c r="H933" s="17" t="str">
        <f>INDEX(Data!H:H,MATCH($D933,Data!$D:$D,0))</f>
        <v>1/2 Visor Screw Kit</v>
      </c>
      <c r="I933" s="6" t="s">
        <v>4555</v>
      </c>
      <c r="J933" s="6" t="s">
        <v>5331</v>
      </c>
      <c r="K933" s="6" t="s">
        <v>5333</v>
      </c>
      <c r="L933" s="6" t="s">
        <v>8992</v>
      </c>
      <c r="M933" s="6" t="s">
        <v>5358</v>
      </c>
      <c r="N933" s="6" t="s">
        <v>5401</v>
      </c>
      <c r="O933" s="11"/>
      <c r="P933" s="11"/>
      <c r="Q933" s="6" t="s">
        <v>103</v>
      </c>
      <c r="R933" s="9" t="b">
        <v>1</v>
      </c>
      <c r="S933" s="9" t="b">
        <v>1</v>
      </c>
      <c r="T933" s="6" t="s">
        <v>4559</v>
      </c>
      <c r="U933" s="17" t="str">
        <f>INDEX(Data!U:U,MATCH($D933,Data!$D:$D,0))</f>
        <v>89003-00002</v>
      </c>
      <c r="V933" s="17" t="str">
        <f>INDEX(Data!V:V,MATCH($D933,Data!$D:$D,0))</f>
        <v/>
      </c>
      <c r="W933" s="17" t="str">
        <f>INDEX(Data!W:W,MATCH($D933,Data!$D:$D,0))</f>
        <v/>
      </c>
      <c r="X933" s="17" t="str">
        <f>INDEX(Data!X:X,MATCH($D933,Data!$D:$D,0))</f>
        <v/>
      </c>
      <c r="Y933" s="17" t="str">
        <f>INDEX(Data!Y:Y,MATCH($D933,Data!$D:$D,0))</f>
        <v/>
      </c>
      <c r="Z933" s="17" t="str">
        <f>INDEX(Data!Z:Z,MATCH($D933,Data!$D:$D,0))</f>
        <v/>
      </c>
      <c r="AA933" s="17" t="str">
        <f>INDEX(Data!AA:AA,MATCH($D933,Data!$D:$D,0))</f>
        <v/>
      </c>
      <c r="AB933" s="17" t="str">
        <f>INDEX(Data!AB:AB,MATCH($D933,Data!$D:$D,0))</f>
        <v/>
      </c>
      <c r="AC933" s="17" t="str">
        <f>INDEX(Data!AC:AC,MATCH($D933,Data!$D:$D,0))</f>
        <v/>
      </c>
      <c r="AD933" s="17" t="str">
        <f>INDEX(Data!AD:AD,MATCH($D933,Data!$D:$D,0))</f>
        <v/>
      </c>
      <c r="AE933" s="17" t="str">
        <f>INDEX(Data!AE:AE,MATCH($D933,Data!$D:$D,0))</f>
        <v/>
      </c>
      <c r="AF933" s="17" t="str">
        <f>INDEX(Data!AF:AF,MATCH($D933,Data!$D:$D,0))</f>
        <v/>
      </c>
      <c r="AG933" s="17" t="str">
        <f>INDEX(Data!AG:AG,MATCH($D933,Data!$D:$D,0))</f>
        <v/>
      </c>
      <c r="AH933" s="17" t="str">
        <f>INDEX(Data!AH:AH,MATCH($D933,Data!$D:$D,0))</f>
        <v/>
      </c>
      <c r="AI933" s="17" t="str">
        <f>INDEX(Data!AI:AI,MATCH($D933,Data!$D:$D,0))</f>
        <v/>
      </c>
      <c r="AJ933" s="17" t="str">
        <f>INDEX(Data!AJ:AJ,MATCH($D933,Data!$D:$D,0))</f>
        <v/>
      </c>
      <c r="AK933" s="10">
        <v>16</v>
      </c>
      <c r="AL933" s="10">
        <v>16</v>
      </c>
      <c r="AM933" s="6" t="s">
        <v>475</v>
      </c>
      <c r="AN933" s="6" t="s">
        <v>4556</v>
      </c>
      <c r="AO933" s="6" t="s">
        <v>4557</v>
      </c>
      <c r="AP933" s="6" t="s">
        <v>9440</v>
      </c>
      <c r="AQ933" s="18" t="s">
        <v>9465</v>
      </c>
      <c r="AR933" s="11" t="str">
        <f t="shared" si="227"/>
        <v>2W Distributor Bike</v>
      </c>
      <c r="AS933" s="11" t="str">
        <f t="shared" si="228"/>
        <v/>
      </c>
      <c r="AT933" s="11" t="str">
        <f t="shared" si="229"/>
        <v>2W Distributor</v>
      </c>
      <c r="AU933" s="11" t="str">
        <f t="shared" si="230"/>
        <v>H2</v>
      </c>
      <c r="AV933" s="11" t="str">
        <f t="shared" si="230"/>
        <v>International - Bike</v>
      </c>
      <c r="AW933" s="11" t="str">
        <f t="shared" si="231"/>
        <v/>
      </c>
      <c r="AX933" s="11" t="str">
        <f t="shared" si="232"/>
        <v>International - AS</v>
      </c>
      <c r="AY933" s="11" t="str">
        <f t="shared" si="232"/>
        <v>International</v>
      </c>
      <c r="AZ933" s="11" t="str">
        <f t="shared" si="232"/>
        <v>International - New</v>
      </c>
      <c r="BA933" s="11" t="str">
        <f t="shared" si="233"/>
        <v/>
      </c>
      <c r="BB933" s="11" t="str">
        <f t="shared" si="234"/>
        <v>Moto Dealers</v>
      </c>
      <c r="BC933" s="11" t="str">
        <f t="shared" si="234"/>
        <v>Motonet</v>
      </c>
      <c r="BD933" s="11" t="str">
        <f t="shared" si="235"/>
        <v/>
      </c>
      <c r="BE933" s="11" t="str">
        <f t="shared" si="236"/>
        <v>Retail</v>
      </c>
      <c r="BF933" s="11" t="str">
        <f t="shared" si="237"/>
        <v>TREK</v>
      </c>
      <c r="BG933" s="11" t="s">
        <v>4560</v>
      </c>
      <c r="BH933" s="11" t="str">
        <f t="shared" si="238"/>
        <v>https://fs.amplifi.io//file?id=1df9e354-76d7-4783-8d95-5bd168b3a695&amp;variant=thumb&amp;extension=png</v>
      </c>
      <c r="BI933" s="11" t="s">
        <v>4560</v>
      </c>
      <c r="BJ933" s="11"/>
      <c r="BK933" s="11"/>
      <c r="BL933" s="11"/>
      <c r="BM933" s="11"/>
      <c r="BN933" s="11"/>
      <c r="BO933" s="11"/>
      <c r="BP933" s="11"/>
      <c r="BQ933" s="11"/>
      <c r="BR933" s="11"/>
      <c r="BS933" s="11"/>
    </row>
    <row r="934" spans="1:71" x14ac:dyDescent="0.2">
      <c r="A934" s="16">
        <f t="shared" si="239"/>
        <v>933</v>
      </c>
      <c r="B934" s="11" t="str">
        <f t="shared" si="241"/>
        <v>89003-00003</v>
      </c>
      <c r="C934" s="11" t="str">
        <f t="shared" si="241"/>
        <v>89003-00003</v>
      </c>
      <c r="D934" s="7" t="s">
        <v>4561</v>
      </c>
      <c r="E934" s="6" t="s">
        <v>208</v>
      </c>
      <c r="F934" s="11" t="s">
        <v>8991</v>
      </c>
      <c r="G934" s="17" t="str">
        <f>INDEX(Data!G:G,MATCH($D934,Data!$D:$D,0))</f>
        <v>AIRCRAFT</v>
      </c>
      <c r="H934" s="17" t="str">
        <f>INDEX(Data!H:H,MATCH($D934,Data!$D:$D,0))</f>
        <v>1/2 Visor Screw Kit</v>
      </c>
      <c r="I934" s="6" t="s">
        <v>4555</v>
      </c>
      <c r="J934" s="6" t="s">
        <v>5331</v>
      </c>
      <c r="K934" s="6" t="s">
        <v>5333</v>
      </c>
      <c r="L934" s="6" t="s">
        <v>8992</v>
      </c>
      <c r="M934" s="6" t="s">
        <v>5358</v>
      </c>
      <c r="N934" s="6" t="s">
        <v>5401</v>
      </c>
      <c r="O934" s="11"/>
      <c r="P934" s="11"/>
      <c r="Q934" s="6" t="s">
        <v>1771</v>
      </c>
      <c r="R934" s="9" t="b">
        <v>1</v>
      </c>
      <c r="S934" s="9" t="b">
        <v>1</v>
      </c>
      <c r="T934" s="6" t="s">
        <v>4561</v>
      </c>
      <c r="U934" s="17" t="str">
        <f>INDEX(Data!U:U,MATCH($D934,Data!$D:$D,0))</f>
        <v>89003-00003</v>
      </c>
      <c r="V934" s="17" t="str">
        <f>INDEX(Data!V:V,MATCH($D934,Data!$D:$D,0))</f>
        <v/>
      </c>
      <c r="W934" s="17" t="str">
        <f>INDEX(Data!W:W,MATCH($D934,Data!$D:$D,0))</f>
        <v/>
      </c>
      <c r="X934" s="17" t="str">
        <f>INDEX(Data!X:X,MATCH($D934,Data!$D:$D,0))</f>
        <v/>
      </c>
      <c r="Y934" s="17" t="str">
        <f>INDEX(Data!Y:Y,MATCH($D934,Data!$D:$D,0))</f>
        <v/>
      </c>
      <c r="Z934" s="17" t="str">
        <f>INDEX(Data!Z:Z,MATCH($D934,Data!$D:$D,0))</f>
        <v/>
      </c>
      <c r="AA934" s="17" t="str">
        <f>INDEX(Data!AA:AA,MATCH($D934,Data!$D:$D,0))</f>
        <v/>
      </c>
      <c r="AB934" s="17" t="str">
        <f>INDEX(Data!AB:AB,MATCH($D934,Data!$D:$D,0))</f>
        <v/>
      </c>
      <c r="AC934" s="17" t="str">
        <f>INDEX(Data!AC:AC,MATCH($D934,Data!$D:$D,0))</f>
        <v/>
      </c>
      <c r="AD934" s="17" t="str">
        <f>INDEX(Data!AD:AD,MATCH($D934,Data!$D:$D,0))</f>
        <v/>
      </c>
      <c r="AE934" s="17" t="str">
        <f>INDEX(Data!AE:AE,MATCH($D934,Data!$D:$D,0))</f>
        <v/>
      </c>
      <c r="AF934" s="17" t="str">
        <f>INDEX(Data!AF:AF,MATCH($D934,Data!$D:$D,0))</f>
        <v/>
      </c>
      <c r="AG934" s="17" t="str">
        <f>INDEX(Data!AG:AG,MATCH($D934,Data!$D:$D,0))</f>
        <v/>
      </c>
      <c r="AH934" s="17" t="str">
        <f>INDEX(Data!AH:AH,MATCH($D934,Data!$D:$D,0))</f>
        <v/>
      </c>
      <c r="AI934" s="17" t="str">
        <f>INDEX(Data!AI:AI,MATCH($D934,Data!$D:$D,0))</f>
        <v/>
      </c>
      <c r="AJ934" s="17" t="str">
        <f>INDEX(Data!AJ:AJ,MATCH($D934,Data!$D:$D,0))</f>
        <v/>
      </c>
      <c r="AK934" s="10">
        <v>16</v>
      </c>
      <c r="AL934" s="10">
        <v>16</v>
      </c>
      <c r="AM934" s="6" t="s">
        <v>475</v>
      </c>
      <c r="AN934" s="6" t="s">
        <v>4556</v>
      </c>
      <c r="AO934" s="6" t="s">
        <v>4557</v>
      </c>
      <c r="AP934" s="6" t="s">
        <v>9440</v>
      </c>
      <c r="AQ934" s="18" t="s">
        <v>9465</v>
      </c>
      <c r="AR934" s="11" t="str">
        <f t="shared" si="227"/>
        <v>2W Distributor Bike</v>
      </c>
      <c r="AS934" s="11" t="str">
        <f t="shared" si="228"/>
        <v/>
      </c>
      <c r="AT934" s="11" t="str">
        <f t="shared" si="229"/>
        <v>2W Distributor</v>
      </c>
      <c r="AU934" s="11" t="str">
        <f t="shared" si="230"/>
        <v>H2</v>
      </c>
      <c r="AV934" s="11" t="str">
        <f t="shared" si="230"/>
        <v>International - Bike</v>
      </c>
      <c r="AW934" s="11" t="str">
        <f t="shared" si="231"/>
        <v/>
      </c>
      <c r="AX934" s="11" t="str">
        <f t="shared" si="232"/>
        <v>International - AS</v>
      </c>
      <c r="AY934" s="11" t="str">
        <f t="shared" si="232"/>
        <v>International</v>
      </c>
      <c r="AZ934" s="11" t="str">
        <f t="shared" si="232"/>
        <v>International - New</v>
      </c>
      <c r="BA934" s="11" t="str">
        <f t="shared" si="233"/>
        <v/>
      </c>
      <c r="BB934" s="11" t="str">
        <f t="shared" si="234"/>
        <v>Moto Dealers</v>
      </c>
      <c r="BC934" s="11" t="str">
        <f t="shared" si="234"/>
        <v>Motonet</v>
      </c>
      <c r="BD934" s="11" t="str">
        <f t="shared" si="235"/>
        <v/>
      </c>
      <c r="BE934" s="11" t="str">
        <f t="shared" si="236"/>
        <v>Retail</v>
      </c>
      <c r="BF934" s="11" t="str">
        <f t="shared" si="237"/>
        <v>TREK</v>
      </c>
      <c r="BG934" s="11" t="s">
        <v>4562</v>
      </c>
      <c r="BH934" s="11" t="str">
        <f t="shared" si="238"/>
        <v>https://fs.amplifi.io//file?id=a0910300-fff8-40fd-9122-fb720c7734e9&amp;variant=thumb&amp;extension=png</v>
      </c>
      <c r="BI934" s="11" t="s">
        <v>4562</v>
      </c>
      <c r="BJ934" s="11"/>
      <c r="BK934" s="11"/>
      <c r="BL934" s="11"/>
      <c r="BM934" s="11"/>
      <c r="BN934" s="11"/>
      <c r="BO934" s="11"/>
      <c r="BP934" s="11"/>
      <c r="BQ934" s="11"/>
      <c r="BR934" s="11"/>
      <c r="BS934" s="11"/>
    </row>
    <row r="935" spans="1:71" x14ac:dyDescent="0.2">
      <c r="A935" s="16">
        <f t="shared" si="239"/>
        <v>934</v>
      </c>
      <c r="B935" s="11" t="str">
        <f t="shared" si="241"/>
        <v>89006-00001</v>
      </c>
      <c r="C935" s="11" t="str">
        <f t="shared" si="241"/>
        <v>89006-00001</v>
      </c>
      <c r="D935" s="7" t="s">
        <v>4563</v>
      </c>
      <c r="E935" s="6" t="s">
        <v>208</v>
      </c>
      <c r="F935" s="11" t="s">
        <v>8991</v>
      </c>
      <c r="G935" s="17" t="str">
        <f>INDEX(Data!G:G,MATCH($D935,Data!$D:$D,0))</f>
        <v>AIRCRAFT</v>
      </c>
      <c r="H935" s="17" t="str">
        <f>INDEX(Data!H:H,MATCH($D935,Data!$D:$D,0))</f>
        <v>Replacement Visor</v>
      </c>
      <c r="I935" s="6" t="s">
        <v>4555</v>
      </c>
      <c r="J935" s="6" t="s">
        <v>5331</v>
      </c>
      <c r="K935" s="6" t="s">
        <v>5333</v>
      </c>
      <c r="L935" s="6" t="s">
        <v>8992</v>
      </c>
      <c r="M935" s="6" t="s">
        <v>5358</v>
      </c>
      <c r="N935" s="6" t="s">
        <v>5402</v>
      </c>
      <c r="O935" s="11"/>
      <c r="P935" s="11"/>
      <c r="Q935" s="6" t="s">
        <v>4262</v>
      </c>
      <c r="R935" s="9" t="b">
        <v>1</v>
      </c>
      <c r="S935" s="9" t="b">
        <v>1</v>
      </c>
      <c r="T935" s="6" t="s">
        <v>4563</v>
      </c>
      <c r="U935" s="17" t="str">
        <f>INDEX(Data!U:U,MATCH($D935,Data!$D:$D,0))</f>
        <v>89006-00001</v>
      </c>
      <c r="V935" s="17" t="str">
        <f>INDEX(Data!V:V,MATCH($D935,Data!$D:$D,0))</f>
        <v/>
      </c>
      <c r="W935" s="17" t="str">
        <f>INDEX(Data!W:W,MATCH($D935,Data!$D:$D,0))</f>
        <v/>
      </c>
      <c r="X935" s="17" t="str">
        <f>INDEX(Data!X:X,MATCH($D935,Data!$D:$D,0))</f>
        <v/>
      </c>
      <c r="Y935" s="17" t="str">
        <f>INDEX(Data!Y:Y,MATCH($D935,Data!$D:$D,0))</f>
        <v/>
      </c>
      <c r="Z935" s="17" t="str">
        <f>INDEX(Data!Z:Z,MATCH($D935,Data!$D:$D,0))</f>
        <v/>
      </c>
      <c r="AA935" s="17" t="str">
        <f>INDEX(Data!AA:AA,MATCH($D935,Data!$D:$D,0))</f>
        <v/>
      </c>
      <c r="AB935" s="17" t="str">
        <f>INDEX(Data!AB:AB,MATCH($D935,Data!$D:$D,0))</f>
        <v/>
      </c>
      <c r="AC935" s="17" t="str">
        <f>INDEX(Data!AC:AC,MATCH($D935,Data!$D:$D,0))</f>
        <v/>
      </c>
      <c r="AD935" s="17" t="str">
        <f>INDEX(Data!AD:AD,MATCH($D935,Data!$D:$D,0))</f>
        <v/>
      </c>
      <c r="AE935" s="17" t="str">
        <f>INDEX(Data!AE:AE,MATCH($D935,Data!$D:$D,0))</f>
        <v/>
      </c>
      <c r="AF935" s="17" t="str">
        <f>INDEX(Data!AF:AF,MATCH($D935,Data!$D:$D,0))</f>
        <v/>
      </c>
      <c r="AG935" s="17" t="str">
        <f>INDEX(Data!AG:AG,MATCH($D935,Data!$D:$D,0))</f>
        <v/>
      </c>
      <c r="AH935" s="17" t="str">
        <f>INDEX(Data!AH:AH,MATCH($D935,Data!$D:$D,0))</f>
        <v/>
      </c>
      <c r="AI935" s="17" t="str">
        <f>INDEX(Data!AI:AI,MATCH($D935,Data!$D:$D,0))</f>
        <v/>
      </c>
      <c r="AJ935" s="17" t="str">
        <f>INDEX(Data!AJ:AJ,MATCH($D935,Data!$D:$D,0))</f>
        <v/>
      </c>
      <c r="AK935" s="10">
        <v>42</v>
      </c>
      <c r="AL935" s="10">
        <v>42</v>
      </c>
      <c r="AM935" s="6" t="s">
        <v>475</v>
      </c>
      <c r="AN935" s="6" t="s">
        <v>4565</v>
      </c>
      <c r="AO935" s="6" t="s">
        <v>4566</v>
      </c>
      <c r="AP935" s="6" t="s">
        <v>9441</v>
      </c>
      <c r="AQ935" s="18" t="s">
        <v>9465</v>
      </c>
      <c r="AR935" s="11" t="str">
        <f t="shared" si="227"/>
        <v>2W Distributor Bike</v>
      </c>
      <c r="AS935" s="11" t="str">
        <f t="shared" si="228"/>
        <v/>
      </c>
      <c r="AT935" s="11" t="str">
        <f t="shared" si="229"/>
        <v>2W Distributor</v>
      </c>
      <c r="AU935" s="11" t="str">
        <f t="shared" si="230"/>
        <v>H2</v>
      </c>
      <c r="AV935" s="11" t="str">
        <f t="shared" si="230"/>
        <v>International - Bike</v>
      </c>
      <c r="AW935" s="11" t="str">
        <f t="shared" si="231"/>
        <v/>
      </c>
      <c r="AX935" s="11" t="str">
        <f t="shared" si="232"/>
        <v>International - AS</v>
      </c>
      <c r="AY935" s="11" t="str">
        <f t="shared" si="232"/>
        <v>International</v>
      </c>
      <c r="AZ935" s="11" t="str">
        <f t="shared" si="232"/>
        <v>International - New</v>
      </c>
      <c r="BA935" s="11" t="str">
        <f t="shared" si="233"/>
        <v/>
      </c>
      <c r="BB935" s="11" t="str">
        <f t="shared" si="234"/>
        <v>Moto Dealers</v>
      </c>
      <c r="BC935" s="11" t="str">
        <f t="shared" si="234"/>
        <v>Motonet</v>
      </c>
      <c r="BD935" s="11" t="str">
        <f t="shared" si="235"/>
        <v/>
      </c>
      <c r="BE935" s="11" t="str">
        <f t="shared" si="236"/>
        <v>Retail</v>
      </c>
      <c r="BF935" s="11" t="str">
        <f t="shared" si="237"/>
        <v>TREK</v>
      </c>
      <c r="BG935" s="11" t="s">
        <v>4567</v>
      </c>
      <c r="BH935" s="11" t="str">
        <f t="shared" si="238"/>
        <v>https://fs.amplifi.io//file?id=2506fa3e-a0f2-4a2c-a7aa-b97b9a4a177f&amp;variant=thumb&amp;extension=png</v>
      </c>
      <c r="BI935" s="11" t="s">
        <v>4567</v>
      </c>
      <c r="BJ935" s="11"/>
      <c r="BK935" s="11"/>
      <c r="BL935" s="11"/>
      <c r="BM935" s="11"/>
      <c r="BN935" s="11"/>
      <c r="BO935" s="11"/>
      <c r="BP935" s="11"/>
      <c r="BQ935" s="11"/>
      <c r="BR935" s="11"/>
      <c r="BS935" s="11"/>
    </row>
    <row r="936" spans="1:71" x14ac:dyDescent="0.2">
      <c r="A936" s="16">
        <f t="shared" si="239"/>
        <v>935</v>
      </c>
      <c r="B936" s="11" t="str">
        <f t="shared" si="241"/>
        <v>89006-00003</v>
      </c>
      <c r="C936" s="11" t="str">
        <f t="shared" si="241"/>
        <v>89006-00003</v>
      </c>
      <c r="D936" s="7" t="s">
        <v>4569</v>
      </c>
      <c r="E936" s="6" t="s">
        <v>208</v>
      </c>
      <c r="F936" s="11" t="s">
        <v>8991</v>
      </c>
      <c r="G936" s="17" t="str">
        <f>INDEX(Data!G:G,MATCH($D936,Data!$D:$D,0))</f>
        <v>AIRCRAFT</v>
      </c>
      <c r="H936" s="17" t="str">
        <f>INDEX(Data!H:H,MATCH($D936,Data!$D:$D,0))</f>
        <v>Replacement Visor</v>
      </c>
      <c r="I936" s="6" t="s">
        <v>4555</v>
      </c>
      <c r="J936" s="6" t="s">
        <v>5331</v>
      </c>
      <c r="K936" s="6" t="s">
        <v>5333</v>
      </c>
      <c r="L936" s="6" t="s">
        <v>8992</v>
      </c>
      <c r="M936" s="6" t="s">
        <v>5358</v>
      </c>
      <c r="N936" s="6" t="s">
        <v>5402</v>
      </c>
      <c r="O936" s="11"/>
      <c r="P936" s="11"/>
      <c r="Q936" s="6" t="s">
        <v>4279</v>
      </c>
      <c r="R936" s="9" t="b">
        <v>1</v>
      </c>
      <c r="S936" s="9" t="b">
        <v>0</v>
      </c>
      <c r="T936" s="6" t="s">
        <v>4569</v>
      </c>
      <c r="U936" s="17" t="str">
        <f>INDEX(Data!U:U,MATCH($D936,Data!$D:$D,0))</f>
        <v>89006-00003</v>
      </c>
      <c r="V936" s="17" t="str">
        <f>INDEX(Data!V:V,MATCH($D936,Data!$D:$D,0))</f>
        <v/>
      </c>
      <c r="W936" s="17" t="str">
        <f>INDEX(Data!W:W,MATCH($D936,Data!$D:$D,0))</f>
        <v/>
      </c>
      <c r="X936" s="17" t="str">
        <f>INDEX(Data!X:X,MATCH($D936,Data!$D:$D,0))</f>
        <v/>
      </c>
      <c r="Y936" s="17" t="str">
        <f>INDEX(Data!Y:Y,MATCH($D936,Data!$D:$D,0))</f>
        <v/>
      </c>
      <c r="Z936" s="17" t="str">
        <f>INDEX(Data!Z:Z,MATCH($D936,Data!$D:$D,0))</f>
        <v/>
      </c>
      <c r="AA936" s="17" t="str">
        <f>INDEX(Data!AA:AA,MATCH($D936,Data!$D:$D,0))</f>
        <v/>
      </c>
      <c r="AB936" s="17" t="str">
        <f>INDEX(Data!AB:AB,MATCH($D936,Data!$D:$D,0))</f>
        <v/>
      </c>
      <c r="AC936" s="17" t="str">
        <f>INDEX(Data!AC:AC,MATCH($D936,Data!$D:$D,0))</f>
        <v/>
      </c>
      <c r="AD936" s="17" t="str">
        <f>INDEX(Data!AD:AD,MATCH($D936,Data!$D:$D,0))</f>
        <v/>
      </c>
      <c r="AE936" s="17" t="str">
        <f>INDEX(Data!AE:AE,MATCH($D936,Data!$D:$D,0))</f>
        <v/>
      </c>
      <c r="AF936" s="17" t="str">
        <f>INDEX(Data!AF:AF,MATCH($D936,Data!$D:$D,0))</f>
        <v/>
      </c>
      <c r="AG936" s="17" t="str">
        <f>INDEX(Data!AG:AG,MATCH($D936,Data!$D:$D,0))</f>
        <v/>
      </c>
      <c r="AH936" s="17" t="str">
        <f>INDEX(Data!AH:AH,MATCH($D936,Data!$D:$D,0))</f>
        <v/>
      </c>
      <c r="AI936" s="17" t="str">
        <f>INDEX(Data!AI:AI,MATCH($D936,Data!$D:$D,0))</f>
        <v/>
      </c>
      <c r="AJ936" s="17" t="str">
        <f>INDEX(Data!AJ:AJ,MATCH($D936,Data!$D:$D,0))</f>
        <v/>
      </c>
      <c r="AK936" s="10">
        <v>42</v>
      </c>
      <c r="AL936" s="10">
        <v>42</v>
      </c>
      <c r="AM936" s="6" t="s">
        <v>475</v>
      </c>
      <c r="AN936" s="6" t="s">
        <v>4565</v>
      </c>
      <c r="AO936" s="6" t="s">
        <v>4566</v>
      </c>
      <c r="AP936" s="6" t="s">
        <v>9441</v>
      </c>
      <c r="AQ936" s="18" t="s">
        <v>9465</v>
      </c>
      <c r="AR936" s="11" t="str">
        <f t="shared" si="227"/>
        <v>2W Distributor Bike</v>
      </c>
      <c r="AS936" s="11" t="str">
        <f t="shared" si="228"/>
        <v/>
      </c>
      <c r="AT936" s="11" t="str">
        <f t="shared" si="229"/>
        <v>2W Distributor</v>
      </c>
      <c r="AU936" s="11" t="str">
        <f t="shared" si="230"/>
        <v>H2</v>
      </c>
      <c r="AV936" s="11" t="str">
        <f t="shared" si="230"/>
        <v>International - Bike</v>
      </c>
      <c r="AW936" s="11" t="str">
        <f t="shared" si="231"/>
        <v/>
      </c>
      <c r="AX936" s="11" t="str">
        <f t="shared" si="232"/>
        <v>International - AS</v>
      </c>
      <c r="AY936" s="11" t="str">
        <f t="shared" si="232"/>
        <v>International</v>
      </c>
      <c r="AZ936" s="11" t="str">
        <f t="shared" si="232"/>
        <v>International - New</v>
      </c>
      <c r="BA936" s="11" t="str">
        <f t="shared" si="233"/>
        <v/>
      </c>
      <c r="BB936" s="11" t="str">
        <f t="shared" si="234"/>
        <v>Moto Dealers</v>
      </c>
      <c r="BC936" s="11" t="str">
        <f t="shared" si="234"/>
        <v>Motonet</v>
      </c>
      <c r="BD936" s="11" t="str">
        <f t="shared" si="235"/>
        <v/>
      </c>
      <c r="BE936" s="11" t="str">
        <f t="shared" si="236"/>
        <v>Retail</v>
      </c>
      <c r="BF936" s="11" t="str">
        <f t="shared" si="237"/>
        <v>TREK</v>
      </c>
      <c r="BG936" s="11" t="e">
        <v>#N/A</v>
      </c>
      <c r="BH936" s="11" t="e">
        <f t="shared" si="238"/>
        <v>#N/A</v>
      </c>
      <c r="BI936" s="11"/>
      <c r="BJ936" s="11"/>
      <c r="BK936" s="11"/>
      <c r="BL936" s="11"/>
      <c r="BM936" s="11"/>
      <c r="BN936" s="11"/>
      <c r="BO936" s="11"/>
      <c r="BP936" s="11"/>
      <c r="BQ936" s="11"/>
      <c r="BR936" s="11"/>
      <c r="BS936" s="11"/>
    </row>
    <row r="937" spans="1:71" x14ac:dyDescent="0.2">
      <c r="A937" s="16">
        <f t="shared" si="239"/>
        <v>936</v>
      </c>
      <c r="B937" s="11" t="str">
        <f t="shared" si="241"/>
        <v>89006-00004</v>
      </c>
      <c r="C937" s="11" t="str">
        <f t="shared" si="241"/>
        <v>89006-00004</v>
      </c>
      <c r="D937" s="7" t="s">
        <v>8976</v>
      </c>
      <c r="E937" s="6" t="s">
        <v>208</v>
      </c>
      <c r="F937" s="11" t="s">
        <v>8991</v>
      </c>
      <c r="G937" s="17" t="str">
        <f>INDEX(Data!G:G,MATCH($D937,Data!$D:$D,0))</f>
        <v>AIRCRAFT</v>
      </c>
      <c r="H937" s="17" t="str">
        <f>INDEX(Data!H:H,MATCH($D937,Data!$D:$D,0))</f>
        <v>Replacement Visor</v>
      </c>
      <c r="I937" s="6" t="s">
        <v>4555</v>
      </c>
      <c r="J937" s="6" t="s">
        <v>5331</v>
      </c>
      <c r="K937" s="6" t="s">
        <v>8991</v>
      </c>
      <c r="L937" s="6" t="s">
        <v>8991</v>
      </c>
      <c r="M937" s="6" t="s">
        <v>5358</v>
      </c>
      <c r="N937" s="6" t="s">
        <v>5402</v>
      </c>
      <c r="O937" s="11"/>
      <c r="P937" s="11"/>
      <c r="Q937" s="6" t="s">
        <v>9177</v>
      </c>
      <c r="R937" s="9" t="b">
        <v>0</v>
      </c>
      <c r="S937" s="9" t="b">
        <v>0</v>
      </c>
      <c r="T937" s="6" t="s">
        <v>8976</v>
      </c>
      <c r="U937" s="17" t="str">
        <f>INDEX(Data!U:U,MATCH($D937,Data!$D:$D,0))</f>
        <v>89006-00004</v>
      </c>
      <c r="V937" s="17" t="str">
        <f>INDEX(Data!V:V,MATCH($D937,Data!$D:$D,0))</f>
        <v/>
      </c>
      <c r="W937" s="17" t="str">
        <f>INDEX(Data!W:W,MATCH($D937,Data!$D:$D,0))</f>
        <v/>
      </c>
      <c r="X937" s="17" t="str">
        <f>INDEX(Data!X:X,MATCH($D937,Data!$D:$D,0))</f>
        <v/>
      </c>
      <c r="Y937" s="17" t="str">
        <f>INDEX(Data!Y:Y,MATCH($D937,Data!$D:$D,0))</f>
        <v/>
      </c>
      <c r="Z937" s="17" t="str">
        <f>INDEX(Data!Z:Z,MATCH($D937,Data!$D:$D,0))</f>
        <v/>
      </c>
      <c r="AA937" s="17" t="str">
        <f>INDEX(Data!AA:AA,MATCH($D937,Data!$D:$D,0))</f>
        <v/>
      </c>
      <c r="AB937" s="17" t="str">
        <f>INDEX(Data!AB:AB,MATCH($D937,Data!$D:$D,0))</f>
        <v/>
      </c>
      <c r="AC937" s="17" t="str">
        <f>INDEX(Data!AC:AC,MATCH($D937,Data!$D:$D,0))</f>
        <v/>
      </c>
      <c r="AD937" s="17" t="str">
        <f>INDEX(Data!AD:AD,MATCH($D937,Data!$D:$D,0))</f>
        <v/>
      </c>
      <c r="AE937" s="17" t="str">
        <f>INDEX(Data!AE:AE,MATCH($D937,Data!$D:$D,0))</f>
        <v/>
      </c>
      <c r="AF937" s="17" t="str">
        <f>INDEX(Data!AF:AF,MATCH($D937,Data!$D:$D,0))</f>
        <v/>
      </c>
      <c r="AG937" s="17" t="str">
        <f>INDEX(Data!AG:AG,MATCH($D937,Data!$D:$D,0))</f>
        <v/>
      </c>
      <c r="AH937" s="17" t="str">
        <f>INDEX(Data!AH:AH,MATCH($D937,Data!$D:$D,0))</f>
        <v/>
      </c>
      <c r="AI937" s="17" t="str">
        <f>INDEX(Data!AI:AI,MATCH($D937,Data!$D:$D,0))</f>
        <v/>
      </c>
      <c r="AJ937" s="17" t="str">
        <f>INDEX(Data!AJ:AJ,MATCH($D937,Data!$D:$D,0))</f>
        <v/>
      </c>
      <c r="AK937" s="10">
        <v>42</v>
      </c>
      <c r="AL937" s="10">
        <v>42</v>
      </c>
      <c r="AM937" s="6" t="s">
        <v>475</v>
      </c>
      <c r="AN937" s="6" t="s">
        <v>4565</v>
      </c>
      <c r="AO937" s="6" t="s">
        <v>4566</v>
      </c>
      <c r="AP937" s="6" t="s">
        <v>9441</v>
      </c>
      <c r="AQ937" s="18" t="s">
        <v>9465</v>
      </c>
      <c r="AR937" s="11" t="str">
        <f t="shared" si="227"/>
        <v>2W Distributor Bike</v>
      </c>
      <c r="AS937" s="11" t="str">
        <f t="shared" si="228"/>
        <v/>
      </c>
      <c r="AT937" s="11" t="str">
        <f t="shared" si="229"/>
        <v>2W Distributor</v>
      </c>
      <c r="AU937" s="11" t="str">
        <f t="shared" si="230"/>
        <v>H2</v>
      </c>
      <c r="AV937" s="11" t="str">
        <f t="shared" si="230"/>
        <v>International - Bike</v>
      </c>
      <c r="AW937" s="11" t="str">
        <f t="shared" si="231"/>
        <v/>
      </c>
      <c r="AX937" s="11" t="str">
        <f t="shared" si="232"/>
        <v>International - AS</v>
      </c>
      <c r="AY937" s="11" t="str">
        <f t="shared" si="232"/>
        <v>International</v>
      </c>
      <c r="AZ937" s="11" t="str">
        <f t="shared" si="232"/>
        <v>International - New</v>
      </c>
      <c r="BA937" s="11" t="str">
        <f t="shared" si="233"/>
        <v/>
      </c>
      <c r="BB937" s="11" t="str">
        <f t="shared" si="234"/>
        <v>Moto Dealers</v>
      </c>
      <c r="BC937" s="11" t="str">
        <f t="shared" si="234"/>
        <v>Motonet</v>
      </c>
      <c r="BD937" s="11" t="str">
        <f t="shared" si="235"/>
        <v/>
      </c>
      <c r="BE937" s="11" t="str">
        <f t="shared" si="236"/>
        <v>Retail</v>
      </c>
      <c r="BF937" s="11" t="str">
        <f t="shared" si="237"/>
        <v>TREK</v>
      </c>
      <c r="BG937" s="11" t="e">
        <v>#N/A</v>
      </c>
      <c r="BH937" s="11" t="e">
        <f t="shared" si="238"/>
        <v>#N/A</v>
      </c>
      <c r="BI937" s="11"/>
      <c r="BJ937" s="11"/>
      <c r="BK937" s="11"/>
      <c r="BL937" s="11"/>
      <c r="BM937" s="11"/>
      <c r="BN937" s="11"/>
      <c r="BO937" s="11"/>
      <c r="BP937" s="11"/>
      <c r="BQ937" s="11"/>
      <c r="BR937" s="11"/>
      <c r="BS937" s="11"/>
    </row>
    <row r="938" spans="1:71" x14ac:dyDescent="0.2">
      <c r="A938" s="16">
        <f t="shared" si="239"/>
        <v>937</v>
      </c>
      <c r="B938" s="11" t="str">
        <f t="shared" si="241"/>
        <v>89006-00005</v>
      </c>
      <c r="C938" s="11" t="str">
        <f t="shared" si="241"/>
        <v>89006-00005</v>
      </c>
      <c r="D938" s="7" t="s">
        <v>8977</v>
      </c>
      <c r="E938" s="6" t="s">
        <v>208</v>
      </c>
      <c r="F938" s="11" t="s">
        <v>8991</v>
      </c>
      <c r="G938" s="17" t="str">
        <f>INDEX(Data!G:G,MATCH($D938,Data!$D:$D,0))</f>
        <v>AIRCRAFT</v>
      </c>
      <c r="H938" s="17" t="str">
        <f>INDEX(Data!H:H,MATCH($D938,Data!$D:$D,0))</f>
        <v>Replacement Visor</v>
      </c>
      <c r="I938" s="6" t="s">
        <v>4555</v>
      </c>
      <c r="J938" s="6" t="s">
        <v>5331</v>
      </c>
      <c r="K938" s="6" t="s">
        <v>8991</v>
      </c>
      <c r="L938" s="6" t="s">
        <v>8991</v>
      </c>
      <c r="M938" s="6" t="s">
        <v>5358</v>
      </c>
      <c r="N938" s="6" t="s">
        <v>5402</v>
      </c>
      <c r="O938" s="11"/>
      <c r="P938" s="11"/>
      <c r="Q938" s="6" t="s">
        <v>9176</v>
      </c>
      <c r="R938" s="9" t="b">
        <v>0</v>
      </c>
      <c r="S938" s="9" t="b">
        <v>0</v>
      </c>
      <c r="T938" s="6" t="s">
        <v>8977</v>
      </c>
      <c r="U938" s="17" t="str">
        <f>INDEX(Data!U:U,MATCH($D938,Data!$D:$D,0))</f>
        <v>89006-00005</v>
      </c>
      <c r="V938" s="17" t="str">
        <f>INDEX(Data!V:V,MATCH($D938,Data!$D:$D,0))</f>
        <v/>
      </c>
      <c r="W938" s="17" t="str">
        <f>INDEX(Data!W:W,MATCH($D938,Data!$D:$D,0))</f>
        <v/>
      </c>
      <c r="X938" s="17" t="str">
        <f>INDEX(Data!X:X,MATCH($D938,Data!$D:$D,0))</f>
        <v/>
      </c>
      <c r="Y938" s="17" t="str">
        <f>INDEX(Data!Y:Y,MATCH($D938,Data!$D:$D,0))</f>
        <v/>
      </c>
      <c r="Z938" s="17" t="str">
        <f>INDEX(Data!Z:Z,MATCH($D938,Data!$D:$D,0))</f>
        <v/>
      </c>
      <c r="AA938" s="17" t="str">
        <f>INDEX(Data!AA:AA,MATCH($D938,Data!$D:$D,0))</f>
        <v/>
      </c>
      <c r="AB938" s="17" t="str">
        <f>INDEX(Data!AB:AB,MATCH($D938,Data!$D:$D,0))</f>
        <v/>
      </c>
      <c r="AC938" s="17" t="str">
        <f>INDEX(Data!AC:AC,MATCH($D938,Data!$D:$D,0))</f>
        <v/>
      </c>
      <c r="AD938" s="17" t="str">
        <f>INDEX(Data!AD:AD,MATCH($D938,Data!$D:$D,0))</f>
        <v/>
      </c>
      <c r="AE938" s="17" t="str">
        <f>INDEX(Data!AE:AE,MATCH($D938,Data!$D:$D,0))</f>
        <v/>
      </c>
      <c r="AF938" s="17" t="str">
        <f>INDEX(Data!AF:AF,MATCH($D938,Data!$D:$D,0))</f>
        <v/>
      </c>
      <c r="AG938" s="17" t="str">
        <f>INDEX(Data!AG:AG,MATCH($D938,Data!$D:$D,0))</f>
        <v/>
      </c>
      <c r="AH938" s="17" t="str">
        <f>INDEX(Data!AH:AH,MATCH($D938,Data!$D:$D,0))</f>
        <v/>
      </c>
      <c r="AI938" s="17" t="str">
        <f>INDEX(Data!AI:AI,MATCH($D938,Data!$D:$D,0))</f>
        <v/>
      </c>
      <c r="AJ938" s="17" t="str">
        <f>INDEX(Data!AJ:AJ,MATCH($D938,Data!$D:$D,0))</f>
        <v/>
      </c>
      <c r="AK938" s="10">
        <v>42</v>
      </c>
      <c r="AL938" s="10">
        <v>42</v>
      </c>
      <c r="AM938" s="6" t="s">
        <v>475</v>
      </c>
      <c r="AN938" s="6" t="s">
        <v>4565</v>
      </c>
      <c r="AO938" s="6" t="s">
        <v>4566</v>
      </c>
      <c r="AP938" s="6" t="s">
        <v>9441</v>
      </c>
      <c r="AQ938" s="18" t="s">
        <v>9465</v>
      </c>
      <c r="AR938" s="11" t="str">
        <f t="shared" si="227"/>
        <v>2W Distributor Bike</v>
      </c>
      <c r="AS938" s="11" t="str">
        <f t="shared" si="228"/>
        <v/>
      </c>
      <c r="AT938" s="11" t="str">
        <f t="shared" si="229"/>
        <v>2W Distributor</v>
      </c>
      <c r="AU938" s="11" t="str">
        <f t="shared" si="230"/>
        <v>H2</v>
      </c>
      <c r="AV938" s="11" t="str">
        <f t="shared" si="230"/>
        <v>International - Bike</v>
      </c>
      <c r="AW938" s="11" t="str">
        <f t="shared" si="231"/>
        <v/>
      </c>
      <c r="AX938" s="11" t="str">
        <f t="shared" si="232"/>
        <v>International - AS</v>
      </c>
      <c r="AY938" s="11" t="str">
        <f t="shared" si="232"/>
        <v>International</v>
      </c>
      <c r="AZ938" s="11" t="str">
        <f t="shared" si="232"/>
        <v>International - New</v>
      </c>
      <c r="BA938" s="11" t="str">
        <f t="shared" si="233"/>
        <v/>
      </c>
      <c r="BB938" s="11" t="str">
        <f t="shared" si="234"/>
        <v>Moto Dealers</v>
      </c>
      <c r="BC938" s="11" t="str">
        <f t="shared" si="234"/>
        <v>Motonet</v>
      </c>
      <c r="BD938" s="11" t="str">
        <f t="shared" si="235"/>
        <v/>
      </c>
      <c r="BE938" s="11" t="str">
        <f t="shared" si="236"/>
        <v>Retail</v>
      </c>
      <c r="BF938" s="11" t="str">
        <f t="shared" si="237"/>
        <v>TREK</v>
      </c>
      <c r="BG938" s="11" t="e">
        <v>#N/A</v>
      </c>
      <c r="BH938" s="11" t="e">
        <f t="shared" si="238"/>
        <v>#N/A</v>
      </c>
      <c r="BI938" s="11"/>
      <c r="BJ938" s="11"/>
      <c r="BK938" s="11"/>
      <c r="BL938" s="11"/>
      <c r="BM938" s="11"/>
      <c r="BN938" s="11"/>
      <c r="BO938" s="11"/>
      <c r="BP938" s="11"/>
      <c r="BQ938" s="11"/>
      <c r="BR938" s="11"/>
      <c r="BS938" s="11"/>
    </row>
    <row r="939" spans="1:71" x14ac:dyDescent="0.2">
      <c r="A939" s="16">
        <f t="shared" si="239"/>
        <v>938</v>
      </c>
      <c r="B939" s="11" t="str">
        <f t="shared" si="241"/>
        <v>89007-00001</v>
      </c>
      <c r="C939" s="11" t="str">
        <f t="shared" si="241"/>
        <v>89007-00001</v>
      </c>
      <c r="D939" s="7" t="s">
        <v>4570</v>
      </c>
      <c r="E939" s="6" t="s">
        <v>208</v>
      </c>
      <c r="F939" s="11" t="s">
        <v>8991</v>
      </c>
      <c r="G939" s="17" t="str">
        <f>INDEX(Data!G:G,MATCH($D939,Data!$D:$D,0))</f>
        <v>AIRCRAFT</v>
      </c>
      <c r="H939" s="17" t="str">
        <f>INDEX(Data!H:H,MATCH($D939,Data!$D:$D,0))</f>
        <v>Crown Liner</v>
      </c>
      <c r="I939" s="6" t="s">
        <v>4555</v>
      </c>
      <c r="J939" s="6" t="s">
        <v>5331</v>
      </c>
      <c r="K939" s="6" t="s">
        <v>5333</v>
      </c>
      <c r="L939" s="6" t="s">
        <v>8992</v>
      </c>
      <c r="M939" s="6" t="s">
        <v>5358</v>
      </c>
      <c r="N939" s="6" t="s">
        <v>5403</v>
      </c>
      <c r="O939" s="11"/>
      <c r="P939" s="11"/>
      <c r="Q939" s="6" t="s">
        <v>88</v>
      </c>
      <c r="R939" s="9" t="b">
        <v>1</v>
      </c>
      <c r="S939" s="9" t="b">
        <v>1</v>
      </c>
      <c r="T939" s="6" t="s">
        <v>4570</v>
      </c>
      <c r="U939" s="17" t="str">
        <f>INDEX(Data!U:U,MATCH($D939,Data!$D:$D,0))</f>
        <v>89007-00001</v>
      </c>
      <c r="V939" s="17" t="str">
        <f>INDEX(Data!V:V,MATCH($D939,Data!$D:$D,0))</f>
        <v>89007-00002</v>
      </c>
      <c r="W939" s="17" t="str">
        <f>INDEX(Data!W:W,MATCH($D939,Data!$D:$D,0))</f>
        <v>89007-00003</v>
      </c>
      <c r="X939" s="17" t="str">
        <f>INDEX(Data!X:X,MATCH($D939,Data!$D:$D,0))</f>
        <v>89007-00004</v>
      </c>
      <c r="Y939" s="17" t="str">
        <f>INDEX(Data!Y:Y,MATCH($D939,Data!$D:$D,0))</f>
        <v>89007-00005</v>
      </c>
      <c r="Z939" s="17" t="str">
        <f>INDEX(Data!Z:Z,MATCH($D939,Data!$D:$D,0))</f>
        <v/>
      </c>
      <c r="AA939" s="17" t="str">
        <f>INDEX(Data!AA:AA,MATCH($D939,Data!$D:$D,0))</f>
        <v/>
      </c>
      <c r="AB939" s="17" t="str">
        <f>INDEX(Data!AB:AB,MATCH($D939,Data!$D:$D,0))</f>
        <v/>
      </c>
      <c r="AC939" s="17" t="str">
        <f>INDEX(Data!AC:AC,MATCH($D939,Data!$D:$D,0))</f>
        <v>XS/S 12mm</v>
      </c>
      <c r="AD939" s="17" t="str">
        <f>INDEX(Data!AD:AD,MATCH($D939,Data!$D:$D,0))</f>
        <v>XS/S 14mm</v>
      </c>
      <c r="AE939" s="17" t="str">
        <f>INDEX(Data!AE:AE,MATCH($D939,Data!$D:$D,0))</f>
        <v>M 10mm</v>
      </c>
      <c r="AF939" s="17" t="str">
        <f>INDEX(Data!AF:AF,MATCH($D939,Data!$D:$D,0))</f>
        <v>L/XL 12mm</v>
      </c>
      <c r="AG939" s="17" t="str">
        <f>INDEX(Data!AG:AG,MATCH($D939,Data!$D:$D,0))</f>
        <v>L/XL 14mm</v>
      </c>
      <c r="AH939" s="17" t="str">
        <f>INDEX(Data!AH:AH,MATCH($D939,Data!$D:$D,0))</f>
        <v/>
      </c>
      <c r="AI939" s="17" t="str">
        <f>INDEX(Data!AI:AI,MATCH($D939,Data!$D:$D,0))</f>
        <v/>
      </c>
      <c r="AJ939" s="17" t="str">
        <f>INDEX(Data!AJ:AJ,MATCH($D939,Data!$D:$D,0))</f>
        <v/>
      </c>
      <c r="AK939" s="10">
        <v>45</v>
      </c>
      <c r="AL939" s="10">
        <v>45</v>
      </c>
      <c r="AM939" s="6" t="s">
        <v>475</v>
      </c>
      <c r="AN939" s="6" t="s">
        <v>982</v>
      </c>
      <c r="AO939" s="6" t="s">
        <v>4573</v>
      </c>
      <c r="AP939" s="6" t="s">
        <v>9442</v>
      </c>
      <c r="AQ939" s="18" t="s">
        <v>9465</v>
      </c>
      <c r="AR939" s="11" t="str">
        <f t="shared" si="227"/>
        <v>2W Distributor Bike</v>
      </c>
      <c r="AS939" s="11" t="str">
        <f t="shared" si="228"/>
        <v/>
      </c>
      <c r="AT939" s="11" t="str">
        <f t="shared" si="229"/>
        <v>2W Distributor</v>
      </c>
      <c r="AU939" s="11" t="str">
        <f t="shared" si="230"/>
        <v>H2</v>
      </c>
      <c r="AV939" s="11" t="str">
        <f t="shared" si="230"/>
        <v>International - Bike</v>
      </c>
      <c r="AW939" s="11" t="str">
        <f t="shared" si="231"/>
        <v/>
      </c>
      <c r="AX939" s="11" t="str">
        <f t="shared" si="232"/>
        <v>International - AS</v>
      </c>
      <c r="AY939" s="11" t="str">
        <f t="shared" si="232"/>
        <v>International</v>
      </c>
      <c r="AZ939" s="11" t="str">
        <f t="shared" si="232"/>
        <v>International - New</v>
      </c>
      <c r="BA939" s="11" t="str">
        <f t="shared" si="233"/>
        <v/>
      </c>
      <c r="BB939" s="11" t="str">
        <f t="shared" si="234"/>
        <v>Moto Dealers</v>
      </c>
      <c r="BC939" s="11" t="str">
        <f t="shared" si="234"/>
        <v>Motonet</v>
      </c>
      <c r="BD939" s="11" t="str">
        <f t="shared" si="235"/>
        <v/>
      </c>
      <c r="BE939" s="11" t="str">
        <f t="shared" si="236"/>
        <v>Retail</v>
      </c>
      <c r="BF939" s="11" t="str">
        <f t="shared" si="237"/>
        <v>TREK</v>
      </c>
      <c r="BG939" s="11" t="s">
        <v>4574</v>
      </c>
      <c r="BH939" s="11" t="str">
        <f t="shared" si="238"/>
        <v>https://fs.amplifi.io//file?id=33c5544e-ccbd-4ad5-8e51-0068eb148b1d&amp;variant=thumb&amp;extension=png</v>
      </c>
      <c r="BI939" s="11" t="s">
        <v>4574</v>
      </c>
      <c r="BJ939" s="11"/>
      <c r="BK939" s="11"/>
      <c r="BL939" s="11"/>
      <c r="BM939" s="11"/>
      <c r="BN939" s="11"/>
      <c r="BO939" s="11"/>
      <c r="BP939" s="11"/>
      <c r="BQ939" s="11"/>
      <c r="BR939" s="11"/>
      <c r="BS939" s="11"/>
    </row>
    <row r="940" spans="1:71" x14ac:dyDescent="0.2">
      <c r="A940" s="16">
        <f t="shared" si="239"/>
        <v>939</v>
      </c>
      <c r="B940" s="11" t="str">
        <f t="shared" si="241"/>
        <v>89008-00001</v>
      </c>
      <c r="C940" s="11" t="str">
        <f t="shared" si="241"/>
        <v>89008-00001</v>
      </c>
      <c r="D940" s="7" t="s">
        <v>4587</v>
      </c>
      <c r="E940" s="6" t="s">
        <v>208</v>
      </c>
      <c r="F940" s="11" t="s">
        <v>8991</v>
      </c>
      <c r="G940" s="17" t="str">
        <f>INDEX(Data!G:G,MATCH($D940,Data!$D:$D,0))</f>
        <v>AIRCRAFT</v>
      </c>
      <c r="H940" s="17" t="str">
        <f>INDEX(Data!H:H,MATCH($D940,Data!$D:$D,0))</f>
        <v>Cheek Pad</v>
      </c>
      <c r="I940" s="6" t="s">
        <v>4555</v>
      </c>
      <c r="J940" s="6" t="s">
        <v>5331</v>
      </c>
      <c r="K940" s="6" t="s">
        <v>5333</v>
      </c>
      <c r="L940" s="6" t="s">
        <v>8992</v>
      </c>
      <c r="M940" s="6" t="s">
        <v>5358</v>
      </c>
      <c r="N940" s="6" t="s">
        <v>5403</v>
      </c>
      <c r="O940" s="11"/>
      <c r="P940" s="11"/>
      <c r="Q940" s="6" t="s">
        <v>88</v>
      </c>
      <c r="R940" s="9" t="b">
        <v>1</v>
      </c>
      <c r="S940" s="9" t="b">
        <v>1</v>
      </c>
      <c r="T940" s="6" t="s">
        <v>4587</v>
      </c>
      <c r="U940" s="17" t="str">
        <f>INDEX(Data!U:U,MATCH($D940,Data!$D:$D,0))</f>
        <v>89008-00001</v>
      </c>
      <c r="V940" s="17" t="str">
        <f>INDEX(Data!V:V,MATCH($D940,Data!$D:$D,0))</f>
        <v>89008-00002</v>
      </c>
      <c r="W940" s="17" t="str">
        <f>INDEX(Data!W:W,MATCH($D940,Data!$D:$D,0))</f>
        <v>89008-00003</v>
      </c>
      <c r="X940" s="17" t="str">
        <f>INDEX(Data!X:X,MATCH($D940,Data!$D:$D,0))</f>
        <v>89008-00004</v>
      </c>
      <c r="Y940" s="17" t="str">
        <f>INDEX(Data!Y:Y,MATCH($D940,Data!$D:$D,0))</f>
        <v/>
      </c>
      <c r="Z940" s="17" t="str">
        <f>INDEX(Data!Z:Z,MATCH($D940,Data!$D:$D,0))</f>
        <v/>
      </c>
      <c r="AA940" s="17" t="str">
        <f>INDEX(Data!AA:AA,MATCH($D940,Data!$D:$D,0))</f>
        <v/>
      </c>
      <c r="AB940" s="17" t="str">
        <f>INDEX(Data!AB:AB,MATCH($D940,Data!$D:$D,0))</f>
        <v/>
      </c>
      <c r="AC940" s="17" t="str">
        <f>INDEX(Data!AC:AC,MATCH($D940,Data!$D:$D,0))</f>
        <v>XS/S/M/L/XL 20mm</v>
      </c>
      <c r="AD940" s="17" t="str">
        <f>INDEX(Data!AD:AD,MATCH($D940,Data!$D:$D,0))</f>
        <v>XS/S/M/L/XL 25mm</v>
      </c>
      <c r="AE940" s="17" t="str">
        <f>INDEX(Data!AE:AE,MATCH($D940,Data!$D:$D,0))</f>
        <v>XS/S/M/L/XL 30mm</v>
      </c>
      <c r="AF940" s="17" t="str">
        <f>INDEX(Data!AF:AF,MATCH($D940,Data!$D:$D,0))</f>
        <v>XS/S/M/L/XL 35mm</v>
      </c>
      <c r="AG940" s="17" t="str">
        <f>INDEX(Data!AG:AG,MATCH($D940,Data!$D:$D,0))</f>
        <v/>
      </c>
      <c r="AH940" s="17" t="str">
        <f>INDEX(Data!AH:AH,MATCH($D940,Data!$D:$D,0))</f>
        <v/>
      </c>
      <c r="AI940" s="17" t="str">
        <f>INDEX(Data!AI:AI,MATCH($D940,Data!$D:$D,0))</f>
        <v/>
      </c>
      <c r="AJ940" s="17" t="str">
        <f>INDEX(Data!AJ:AJ,MATCH($D940,Data!$D:$D,0))</f>
        <v/>
      </c>
      <c r="AK940" s="10">
        <v>20</v>
      </c>
      <c r="AL940" s="10">
        <v>20</v>
      </c>
      <c r="AM940" s="6" t="s">
        <v>475</v>
      </c>
      <c r="AN940" s="6" t="s">
        <v>982</v>
      </c>
      <c r="AO940" s="6" t="s">
        <v>4573</v>
      </c>
      <c r="AP940" s="6" t="s">
        <v>9442</v>
      </c>
      <c r="AQ940" s="18" t="s">
        <v>9465</v>
      </c>
      <c r="AR940" s="11" t="str">
        <f t="shared" si="227"/>
        <v>2W Distributor Bike</v>
      </c>
      <c r="AS940" s="11" t="str">
        <f t="shared" si="228"/>
        <v/>
      </c>
      <c r="AT940" s="11" t="str">
        <f t="shared" si="229"/>
        <v>2W Distributor</v>
      </c>
      <c r="AU940" s="11" t="str">
        <f t="shared" si="230"/>
        <v>H2</v>
      </c>
      <c r="AV940" s="11" t="str">
        <f t="shared" si="230"/>
        <v>International - Bike</v>
      </c>
      <c r="AW940" s="11" t="str">
        <f t="shared" si="231"/>
        <v/>
      </c>
      <c r="AX940" s="11" t="str">
        <f t="shared" si="232"/>
        <v>International - AS</v>
      </c>
      <c r="AY940" s="11" t="str">
        <f t="shared" si="232"/>
        <v>International</v>
      </c>
      <c r="AZ940" s="11" t="str">
        <f t="shared" si="232"/>
        <v>International - New</v>
      </c>
      <c r="BA940" s="11" t="str">
        <f t="shared" si="233"/>
        <v/>
      </c>
      <c r="BB940" s="11" t="str">
        <f t="shared" si="234"/>
        <v>Moto Dealers</v>
      </c>
      <c r="BC940" s="11" t="str">
        <f t="shared" si="234"/>
        <v>Motonet</v>
      </c>
      <c r="BD940" s="11" t="str">
        <f t="shared" si="235"/>
        <v/>
      </c>
      <c r="BE940" s="11" t="str">
        <f t="shared" si="236"/>
        <v>Retail</v>
      </c>
      <c r="BF940" s="11" t="str">
        <f t="shared" si="237"/>
        <v>TREK</v>
      </c>
      <c r="BG940" s="11" t="s">
        <v>4590</v>
      </c>
      <c r="BH940" s="11" t="str">
        <f t="shared" si="238"/>
        <v>https://fs.amplifi.io//file?id=5c873223-385f-4581-9347-e070c5ee381c&amp;variant=thumb&amp;extension=png</v>
      </c>
      <c r="BI940" s="11" t="s">
        <v>4590</v>
      </c>
      <c r="BJ940" s="11"/>
      <c r="BK940" s="11"/>
      <c r="BL940" s="11"/>
      <c r="BM940" s="11"/>
      <c r="BN940" s="11"/>
      <c r="BO940" s="11"/>
      <c r="BP940" s="11"/>
      <c r="BQ940" s="11"/>
      <c r="BR940" s="11"/>
      <c r="BS940" s="11"/>
    </row>
    <row r="941" spans="1:71" x14ac:dyDescent="0.2">
      <c r="A941" s="16">
        <f t="shared" si="239"/>
        <v>940</v>
      </c>
      <c r="B941" s="11" t="str">
        <f t="shared" si="241"/>
        <v>89012-00001</v>
      </c>
      <c r="C941" s="11" t="str">
        <f t="shared" si="241"/>
        <v>89012-00001</v>
      </c>
      <c r="D941" s="7" t="s">
        <v>4600</v>
      </c>
      <c r="E941" s="6" t="s">
        <v>208</v>
      </c>
      <c r="F941" s="11" t="s">
        <v>8991</v>
      </c>
      <c r="G941" s="17" t="str">
        <f>INDEX(Data!G:G,MATCH($D941,Data!$D:$D,0))</f>
        <v>AIRCRAFT 2</v>
      </c>
      <c r="H941" s="17" t="str">
        <f>INDEX(Data!H:H,MATCH($D941,Data!$D:$D,0))</f>
        <v>Replacement Visor w/Screw</v>
      </c>
      <c r="I941" s="6" t="s">
        <v>4555</v>
      </c>
      <c r="J941" s="6" t="s">
        <v>5331</v>
      </c>
      <c r="K941" s="6" t="s">
        <v>5333</v>
      </c>
      <c r="L941" s="6" t="s">
        <v>8992</v>
      </c>
      <c r="M941" s="6" t="s">
        <v>5358</v>
      </c>
      <c r="N941" s="6" t="s">
        <v>5402</v>
      </c>
      <c r="O941" s="11"/>
      <c r="P941" s="11"/>
      <c r="Q941" s="6" t="s">
        <v>88</v>
      </c>
      <c r="R941" s="9" t="b">
        <v>1</v>
      </c>
      <c r="S941" s="9" t="b">
        <v>1</v>
      </c>
      <c r="T941" s="6" t="s">
        <v>4600</v>
      </c>
      <c r="U941" s="17" t="str">
        <f>INDEX(Data!U:U,MATCH($D941,Data!$D:$D,0))</f>
        <v>89012-00001</v>
      </c>
      <c r="V941" s="17" t="str">
        <f>INDEX(Data!V:V,MATCH($D941,Data!$D:$D,0))</f>
        <v/>
      </c>
      <c r="W941" s="17" t="str">
        <f>INDEX(Data!W:W,MATCH($D941,Data!$D:$D,0))</f>
        <v/>
      </c>
      <c r="X941" s="17" t="str">
        <f>INDEX(Data!X:X,MATCH($D941,Data!$D:$D,0))</f>
        <v/>
      </c>
      <c r="Y941" s="17" t="str">
        <f>INDEX(Data!Y:Y,MATCH($D941,Data!$D:$D,0))</f>
        <v/>
      </c>
      <c r="Z941" s="17" t="str">
        <f>INDEX(Data!Z:Z,MATCH($D941,Data!$D:$D,0))</f>
        <v/>
      </c>
      <c r="AA941" s="17" t="str">
        <f>INDEX(Data!AA:AA,MATCH($D941,Data!$D:$D,0))</f>
        <v/>
      </c>
      <c r="AB941" s="17" t="str">
        <f>INDEX(Data!AB:AB,MATCH($D941,Data!$D:$D,0))</f>
        <v/>
      </c>
      <c r="AC941" s="17" t="str">
        <f>INDEX(Data!AC:AC,MATCH($D941,Data!$D:$D,0))</f>
        <v/>
      </c>
      <c r="AD941" s="17" t="str">
        <f>INDEX(Data!AD:AD,MATCH($D941,Data!$D:$D,0))</f>
        <v/>
      </c>
      <c r="AE941" s="17" t="str">
        <f>INDEX(Data!AE:AE,MATCH($D941,Data!$D:$D,0))</f>
        <v/>
      </c>
      <c r="AF941" s="17" t="str">
        <f>INDEX(Data!AF:AF,MATCH($D941,Data!$D:$D,0))</f>
        <v/>
      </c>
      <c r="AG941" s="17" t="str">
        <f>INDEX(Data!AG:AG,MATCH($D941,Data!$D:$D,0))</f>
        <v/>
      </c>
      <c r="AH941" s="17" t="str">
        <f>INDEX(Data!AH:AH,MATCH($D941,Data!$D:$D,0))</f>
        <v/>
      </c>
      <c r="AI941" s="17" t="str">
        <f>INDEX(Data!AI:AI,MATCH($D941,Data!$D:$D,0))</f>
        <v/>
      </c>
      <c r="AJ941" s="17" t="str">
        <f>INDEX(Data!AJ:AJ,MATCH($D941,Data!$D:$D,0))</f>
        <v/>
      </c>
      <c r="AK941" s="10">
        <v>42</v>
      </c>
      <c r="AL941" s="10">
        <v>42</v>
      </c>
      <c r="AM941" s="6" t="s">
        <v>475</v>
      </c>
      <c r="AN941" s="6" t="s">
        <v>4565</v>
      </c>
      <c r="AO941" s="6" t="s">
        <v>4602</v>
      </c>
      <c r="AP941" s="6" t="s">
        <v>4603</v>
      </c>
      <c r="AQ941" s="18" t="s">
        <v>9465</v>
      </c>
      <c r="AR941" s="11" t="str">
        <f t="shared" si="227"/>
        <v>2W Distributor Bike</v>
      </c>
      <c r="AS941" s="11" t="str">
        <f t="shared" si="228"/>
        <v/>
      </c>
      <c r="AT941" s="11" t="str">
        <f t="shared" si="229"/>
        <v>2W Distributor</v>
      </c>
      <c r="AU941" s="11" t="str">
        <f t="shared" si="230"/>
        <v>H2</v>
      </c>
      <c r="AV941" s="11" t="str">
        <f t="shared" si="230"/>
        <v>International - Bike</v>
      </c>
      <c r="AW941" s="11" t="str">
        <f t="shared" si="231"/>
        <v/>
      </c>
      <c r="AX941" s="11" t="str">
        <f t="shared" si="232"/>
        <v>International - AS</v>
      </c>
      <c r="AY941" s="11" t="str">
        <f t="shared" si="232"/>
        <v>International</v>
      </c>
      <c r="AZ941" s="11" t="str">
        <f t="shared" si="232"/>
        <v>International - New</v>
      </c>
      <c r="BA941" s="11" t="str">
        <f t="shared" si="233"/>
        <v/>
      </c>
      <c r="BB941" s="11" t="str">
        <f t="shared" si="234"/>
        <v>Moto Dealers</v>
      </c>
      <c r="BC941" s="11" t="str">
        <f t="shared" si="234"/>
        <v>Motonet</v>
      </c>
      <c r="BD941" s="11" t="str">
        <f t="shared" si="235"/>
        <v/>
      </c>
      <c r="BE941" s="11" t="str">
        <f t="shared" si="236"/>
        <v>Retail</v>
      </c>
      <c r="BF941" s="11" t="str">
        <f t="shared" si="237"/>
        <v>TREK</v>
      </c>
      <c r="BG941" s="11" t="s">
        <v>4604</v>
      </c>
      <c r="BH941" s="11" t="str">
        <f t="shared" si="238"/>
        <v>https://fs.amplifi.io//file?id=48d8bfa0-b051-48c2-8d8a-0062f2d426bc&amp;variant=thumb&amp;extension=png</v>
      </c>
      <c r="BI941" s="11" t="s">
        <v>4604</v>
      </c>
      <c r="BJ941" s="11"/>
      <c r="BK941" s="11"/>
      <c r="BL941" s="11"/>
      <c r="BM941" s="11"/>
      <c r="BN941" s="11"/>
      <c r="BO941" s="11"/>
      <c r="BP941" s="11"/>
      <c r="BQ941" s="11"/>
      <c r="BR941" s="11"/>
      <c r="BS941" s="11"/>
    </row>
    <row r="942" spans="1:71" x14ac:dyDescent="0.2">
      <c r="A942" s="16">
        <f t="shared" si="239"/>
        <v>941</v>
      </c>
      <c r="B942" s="11" t="str">
        <f t="shared" ref="B942:C961" si="242">C942</f>
        <v>89012-00002</v>
      </c>
      <c r="C942" s="11" t="str">
        <f t="shared" si="242"/>
        <v>89012-00002</v>
      </c>
      <c r="D942" s="7" t="s">
        <v>4605</v>
      </c>
      <c r="E942" s="6" t="s">
        <v>208</v>
      </c>
      <c r="F942" s="11" t="s">
        <v>8991</v>
      </c>
      <c r="G942" s="17" t="str">
        <f>INDEX(Data!G:G,MATCH($D942,Data!$D:$D,0))</f>
        <v>AIRCRAFT 2</v>
      </c>
      <c r="H942" s="17" t="str">
        <f>INDEX(Data!H:H,MATCH($D942,Data!$D:$D,0))</f>
        <v>Replacement Visor w/Screw</v>
      </c>
      <c r="I942" s="6" t="s">
        <v>4555</v>
      </c>
      <c r="J942" s="6" t="s">
        <v>5331</v>
      </c>
      <c r="K942" s="6" t="s">
        <v>5333</v>
      </c>
      <c r="L942" s="6" t="s">
        <v>8992</v>
      </c>
      <c r="M942" s="6" t="s">
        <v>5358</v>
      </c>
      <c r="N942" s="6" t="s">
        <v>5402</v>
      </c>
      <c r="O942" s="11"/>
      <c r="P942" s="11"/>
      <c r="Q942" s="6" t="s">
        <v>118</v>
      </c>
      <c r="R942" s="9" t="b">
        <v>1</v>
      </c>
      <c r="S942" s="9" t="b">
        <v>1</v>
      </c>
      <c r="T942" s="6" t="s">
        <v>4605</v>
      </c>
      <c r="U942" s="17" t="str">
        <f>INDEX(Data!U:U,MATCH($D942,Data!$D:$D,0))</f>
        <v>89012-00002</v>
      </c>
      <c r="V942" s="17" t="str">
        <f>INDEX(Data!V:V,MATCH($D942,Data!$D:$D,0))</f>
        <v/>
      </c>
      <c r="W942" s="17" t="str">
        <f>INDEX(Data!W:W,MATCH($D942,Data!$D:$D,0))</f>
        <v/>
      </c>
      <c r="X942" s="17" t="str">
        <f>INDEX(Data!X:X,MATCH($D942,Data!$D:$D,0))</f>
        <v/>
      </c>
      <c r="Y942" s="17" t="str">
        <f>INDEX(Data!Y:Y,MATCH($D942,Data!$D:$D,0))</f>
        <v/>
      </c>
      <c r="Z942" s="17" t="str">
        <f>INDEX(Data!Z:Z,MATCH($D942,Data!$D:$D,0))</f>
        <v/>
      </c>
      <c r="AA942" s="17" t="str">
        <f>INDEX(Data!AA:AA,MATCH($D942,Data!$D:$D,0))</f>
        <v/>
      </c>
      <c r="AB942" s="17" t="str">
        <f>INDEX(Data!AB:AB,MATCH($D942,Data!$D:$D,0))</f>
        <v/>
      </c>
      <c r="AC942" s="17" t="str">
        <f>INDEX(Data!AC:AC,MATCH($D942,Data!$D:$D,0))</f>
        <v/>
      </c>
      <c r="AD942" s="17" t="str">
        <f>INDEX(Data!AD:AD,MATCH($D942,Data!$D:$D,0))</f>
        <v/>
      </c>
      <c r="AE942" s="17" t="str">
        <f>INDEX(Data!AE:AE,MATCH($D942,Data!$D:$D,0))</f>
        <v/>
      </c>
      <c r="AF942" s="17" t="str">
        <f>INDEX(Data!AF:AF,MATCH($D942,Data!$D:$D,0))</f>
        <v/>
      </c>
      <c r="AG942" s="17" t="str">
        <f>INDEX(Data!AG:AG,MATCH($D942,Data!$D:$D,0))</f>
        <v/>
      </c>
      <c r="AH942" s="17" t="str">
        <f>INDEX(Data!AH:AH,MATCH($D942,Data!$D:$D,0))</f>
        <v/>
      </c>
      <c r="AI942" s="17" t="str">
        <f>INDEX(Data!AI:AI,MATCH($D942,Data!$D:$D,0))</f>
        <v/>
      </c>
      <c r="AJ942" s="17" t="str">
        <f>INDEX(Data!AJ:AJ,MATCH($D942,Data!$D:$D,0))</f>
        <v/>
      </c>
      <c r="AK942" s="10">
        <v>42</v>
      </c>
      <c r="AL942" s="10">
        <v>42</v>
      </c>
      <c r="AM942" s="6" t="s">
        <v>475</v>
      </c>
      <c r="AN942" s="6" t="s">
        <v>4565</v>
      </c>
      <c r="AO942" s="6" t="s">
        <v>4602</v>
      </c>
      <c r="AP942" s="6" t="s">
        <v>4603</v>
      </c>
      <c r="AQ942" s="18" t="s">
        <v>9465</v>
      </c>
      <c r="AR942" s="11" t="str">
        <f t="shared" si="227"/>
        <v>2W Distributor Bike</v>
      </c>
      <c r="AS942" s="11" t="str">
        <f t="shared" si="228"/>
        <v/>
      </c>
      <c r="AT942" s="11" t="str">
        <f t="shared" si="229"/>
        <v>2W Distributor</v>
      </c>
      <c r="AU942" s="11" t="str">
        <f t="shared" si="230"/>
        <v>H2</v>
      </c>
      <c r="AV942" s="11" t="str">
        <f t="shared" si="230"/>
        <v>International - Bike</v>
      </c>
      <c r="AW942" s="11" t="str">
        <f t="shared" si="231"/>
        <v/>
      </c>
      <c r="AX942" s="11" t="str">
        <f t="shared" si="232"/>
        <v>International - AS</v>
      </c>
      <c r="AY942" s="11" t="str">
        <f t="shared" si="232"/>
        <v>International</v>
      </c>
      <c r="AZ942" s="11" t="str">
        <f t="shared" si="232"/>
        <v>International - New</v>
      </c>
      <c r="BA942" s="11" t="str">
        <f t="shared" si="233"/>
        <v/>
      </c>
      <c r="BB942" s="11" t="str">
        <f t="shared" si="234"/>
        <v>Moto Dealers</v>
      </c>
      <c r="BC942" s="11" t="str">
        <f t="shared" si="234"/>
        <v>Motonet</v>
      </c>
      <c r="BD942" s="11" t="str">
        <f t="shared" si="235"/>
        <v/>
      </c>
      <c r="BE942" s="11" t="str">
        <f t="shared" si="236"/>
        <v>Retail</v>
      </c>
      <c r="BF942" s="11" t="str">
        <f t="shared" si="237"/>
        <v>TREK</v>
      </c>
      <c r="BG942" s="11" t="s">
        <v>4606</v>
      </c>
      <c r="BH942" s="11" t="str">
        <f t="shared" si="238"/>
        <v>https://fs.amplifi.io//file?id=61bf4568-cc35-41a6-bb90-13b052eb0328&amp;variant=thumb&amp;extension=png</v>
      </c>
      <c r="BI942" s="11" t="s">
        <v>4606</v>
      </c>
      <c r="BJ942" s="11"/>
      <c r="BK942" s="11"/>
      <c r="BL942" s="11"/>
      <c r="BM942" s="11"/>
      <c r="BN942" s="11"/>
      <c r="BO942" s="11"/>
      <c r="BP942" s="11"/>
      <c r="BQ942" s="11"/>
      <c r="BR942" s="11"/>
      <c r="BS942" s="11"/>
    </row>
    <row r="943" spans="1:71" x14ac:dyDescent="0.2">
      <c r="A943" s="16">
        <f t="shared" si="239"/>
        <v>942</v>
      </c>
      <c r="B943" s="11" t="str">
        <f t="shared" si="242"/>
        <v>89013-00001</v>
      </c>
      <c r="C943" s="11" t="str">
        <f t="shared" si="242"/>
        <v>89013-00001</v>
      </c>
      <c r="D943" s="7" t="s">
        <v>4609</v>
      </c>
      <c r="E943" s="6" t="s">
        <v>208</v>
      </c>
      <c r="F943" s="11" t="s">
        <v>8991</v>
      </c>
      <c r="G943" s="17" t="str">
        <f>INDEX(Data!G:G,MATCH($D943,Data!$D:$D,0))</f>
        <v>AIRCRAFT 2</v>
      </c>
      <c r="H943" s="17" t="str">
        <f>INDEX(Data!H:H,MATCH($D943,Data!$D:$D,0))</f>
        <v>Crown Liner</v>
      </c>
      <c r="I943" s="6" t="s">
        <v>4555</v>
      </c>
      <c r="J943" s="6" t="s">
        <v>5331</v>
      </c>
      <c r="K943" s="6" t="s">
        <v>5333</v>
      </c>
      <c r="L943" s="6" t="s">
        <v>8992</v>
      </c>
      <c r="M943" s="6" t="s">
        <v>5358</v>
      </c>
      <c r="N943" s="6" t="s">
        <v>5403</v>
      </c>
      <c r="O943" s="11"/>
      <c r="P943" s="11"/>
      <c r="Q943" s="6" t="s">
        <v>721</v>
      </c>
      <c r="R943" s="9" t="b">
        <v>1</v>
      </c>
      <c r="S943" s="9" t="b">
        <v>1</v>
      </c>
      <c r="T943" s="6" t="s">
        <v>4609</v>
      </c>
      <c r="U943" s="17" t="str">
        <f>INDEX(Data!U:U,MATCH($D943,Data!$D:$D,0))</f>
        <v>89013-00001</v>
      </c>
      <c r="V943" s="17" t="str">
        <f>INDEX(Data!V:V,MATCH($D943,Data!$D:$D,0))</f>
        <v>89013-00002</v>
      </c>
      <c r="W943" s="17" t="str">
        <f>INDEX(Data!W:W,MATCH($D943,Data!$D:$D,0))</f>
        <v/>
      </c>
      <c r="X943" s="17" t="str">
        <f>INDEX(Data!X:X,MATCH($D943,Data!$D:$D,0))</f>
        <v/>
      </c>
      <c r="Y943" s="17" t="str">
        <f>INDEX(Data!Y:Y,MATCH($D943,Data!$D:$D,0))</f>
        <v/>
      </c>
      <c r="Z943" s="17" t="str">
        <f>INDEX(Data!Z:Z,MATCH($D943,Data!$D:$D,0))</f>
        <v/>
      </c>
      <c r="AA943" s="17" t="str">
        <f>INDEX(Data!AA:AA,MATCH($D943,Data!$D:$D,0))</f>
        <v/>
      </c>
      <c r="AB943" s="17" t="str">
        <f>INDEX(Data!AB:AB,MATCH($D943,Data!$D:$D,0))</f>
        <v/>
      </c>
      <c r="AC943" s="17" t="str">
        <f>INDEX(Data!AC:AC,MATCH($D943,Data!$D:$D,0))</f>
        <v>S/M 10/12/14mm</v>
      </c>
      <c r="AD943" s="17" t="str">
        <f>INDEX(Data!AD:AD,MATCH($D943,Data!$D:$D,0))</f>
        <v>L/XL 16/18/20/22mm</v>
      </c>
      <c r="AE943" s="17" t="str">
        <f>INDEX(Data!AE:AE,MATCH($D943,Data!$D:$D,0))</f>
        <v/>
      </c>
      <c r="AF943" s="17" t="str">
        <f>INDEX(Data!AF:AF,MATCH($D943,Data!$D:$D,0))</f>
        <v/>
      </c>
      <c r="AG943" s="17" t="str">
        <f>INDEX(Data!AG:AG,MATCH($D943,Data!$D:$D,0))</f>
        <v/>
      </c>
      <c r="AH943" s="17" t="str">
        <f>INDEX(Data!AH:AH,MATCH($D943,Data!$D:$D,0))</f>
        <v/>
      </c>
      <c r="AI943" s="17" t="str">
        <f>INDEX(Data!AI:AI,MATCH($D943,Data!$D:$D,0))</f>
        <v/>
      </c>
      <c r="AJ943" s="17" t="str">
        <f>INDEX(Data!AJ:AJ,MATCH($D943,Data!$D:$D,0))</f>
        <v/>
      </c>
      <c r="AK943" s="10">
        <v>70</v>
      </c>
      <c r="AL943" s="10">
        <v>70</v>
      </c>
      <c r="AM943" s="6" t="s">
        <v>475</v>
      </c>
      <c r="AN943" s="6" t="s">
        <v>982</v>
      </c>
      <c r="AO943" s="6" t="s">
        <v>4611</v>
      </c>
      <c r="AP943" s="6" t="s">
        <v>9442</v>
      </c>
      <c r="AQ943" s="18" t="s">
        <v>9465</v>
      </c>
      <c r="AR943" s="11" t="str">
        <f t="shared" si="227"/>
        <v>2W Distributor Bike</v>
      </c>
      <c r="AS943" s="11" t="str">
        <f t="shared" si="228"/>
        <v/>
      </c>
      <c r="AT943" s="11" t="str">
        <f t="shared" si="229"/>
        <v>2W Distributor</v>
      </c>
      <c r="AU943" s="11" t="str">
        <f t="shared" si="230"/>
        <v>H2</v>
      </c>
      <c r="AV943" s="11" t="str">
        <f t="shared" si="230"/>
        <v>International - Bike</v>
      </c>
      <c r="AW943" s="11" t="str">
        <f t="shared" si="231"/>
        <v/>
      </c>
      <c r="AX943" s="11" t="str">
        <f t="shared" si="232"/>
        <v>International - AS</v>
      </c>
      <c r="AY943" s="11" t="str">
        <f t="shared" si="232"/>
        <v>International</v>
      </c>
      <c r="AZ943" s="11" t="str">
        <f t="shared" si="232"/>
        <v>International - New</v>
      </c>
      <c r="BA943" s="11" t="str">
        <f t="shared" si="233"/>
        <v/>
      </c>
      <c r="BB943" s="11" t="str">
        <f t="shared" si="234"/>
        <v>Moto Dealers</v>
      </c>
      <c r="BC943" s="11" t="str">
        <f t="shared" si="234"/>
        <v>Motonet</v>
      </c>
      <c r="BD943" s="11" t="str">
        <f t="shared" si="235"/>
        <v/>
      </c>
      <c r="BE943" s="11" t="str">
        <f t="shared" si="236"/>
        <v>Retail</v>
      </c>
      <c r="BF943" s="11" t="str">
        <f t="shared" si="237"/>
        <v>TREK</v>
      </c>
      <c r="BG943" s="11" t="s">
        <v>4612</v>
      </c>
      <c r="BH943" s="11" t="str">
        <f t="shared" si="238"/>
        <v>https://fs.amplifi.io//file?id=663849eb-3f03-4dc2-8dfa-2b72d331d2ad&amp;variant=thumb&amp;extension=png</v>
      </c>
      <c r="BI943" s="11" t="s">
        <v>4612</v>
      </c>
      <c r="BJ943" s="11"/>
      <c r="BK943" s="11"/>
      <c r="BL943" s="11"/>
      <c r="BM943" s="11"/>
      <c r="BN943" s="11"/>
      <c r="BO943" s="11"/>
      <c r="BP943" s="11"/>
      <c r="BQ943" s="11"/>
      <c r="BR943" s="11"/>
      <c r="BS943" s="11"/>
    </row>
    <row r="944" spans="1:71" x14ac:dyDescent="0.2">
      <c r="A944" s="16">
        <f t="shared" si="239"/>
        <v>943</v>
      </c>
      <c r="B944" s="11" t="str">
        <f t="shared" si="242"/>
        <v>89014-00001</v>
      </c>
      <c r="C944" s="11" t="str">
        <f t="shared" si="242"/>
        <v>89014-00001</v>
      </c>
      <c r="D944" s="7" t="s">
        <v>4616</v>
      </c>
      <c r="E944" s="6" t="s">
        <v>208</v>
      </c>
      <c r="F944" s="11" t="s">
        <v>8991</v>
      </c>
      <c r="G944" s="17" t="str">
        <f>INDEX(Data!G:G,MATCH($D944,Data!$D:$D,0))</f>
        <v>AIRCRAFT 2</v>
      </c>
      <c r="H944" s="17" t="str">
        <f>INDEX(Data!H:H,MATCH($D944,Data!$D:$D,0))</f>
        <v>Cheek Pad</v>
      </c>
      <c r="I944" s="6" t="s">
        <v>4555</v>
      </c>
      <c r="J944" s="6" t="s">
        <v>5331</v>
      </c>
      <c r="K944" s="6" t="s">
        <v>5333</v>
      </c>
      <c r="L944" s="6" t="s">
        <v>8992</v>
      </c>
      <c r="M944" s="6" t="s">
        <v>5358</v>
      </c>
      <c r="N944" s="6" t="s">
        <v>5403</v>
      </c>
      <c r="O944" s="11"/>
      <c r="P944" s="11"/>
      <c r="Q944" s="6" t="s">
        <v>721</v>
      </c>
      <c r="R944" s="9" t="b">
        <v>1</v>
      </c>
      <c r="S944" s="9" t="b">
        <v>1</v>
      </c>
      <c r="T944" s="6" t="s">
        <v>4616</v>
      </c>
      <c r="U944" s="17" t="str">
        <f>INDEX(Data!U:U,MATCH($D944,Data!$D:$D,0))</f>
        <v>89014-00001</v>
      </c>
      <c r="V944" s="17" t="str">
        <f>INDEX(Data!V:V,MATCH($D944,Data!$D:$D,0))</f>
        <v>89014-00002</v>
      </c>
      <c r="W944" s="17" t="str">
        <f>INDEX(Data!W:W,MATCH($D944,Data!$D:$D,0))</f>
        <v>89014-00003</v>
      </c>
      <c r="X944" s="17" t="str">
        <f>INDEX(Data!X:X,MATCH($D944,Data!$D:$D,0))</f>
        <v/>
      </c>
      <c r="Y944" s="17" t="str">
        <f>INDEX(Data!Y:Y,MATCH($D944,Data!$D:$D,0))</f>
        <v/>
      </c>
      <c r="Z944" s="17" t="str">
        <f>INDEX(Data!Z:Z,MATCH($D944,Data!$D:$D,0))</f>
        <v/>
      </c>
      <c r="AA944" s="17" t="str">
        <f>INDEX(Data!AA:AA,MATCH($D944,Data!$D:$D,0))</f>
        <v/>
      </c>
      <c r="AB944" s="17" t="str">
        <f>INDEX(Data!AB:AB,MATCH($D944,Data!$D:$D,0))</f>
        <v/>
      </c>
      <c r="AC944" s="17" t="str">
        <f>INDEX(Data!AC:AC,MATCH($D944,Data!$D:$D,0))</f>
        <v>S/M/L/XL 20mm</v>
      </c>
      <c r="AD944" s="17" t="str">
        <f>INDEX(Data!AD:AD,MATCH($D944,Data!$D:$D,0))</f>
        <v>S/M/L/XL 24mm</v>
      </c>
      <c r="AE944" s="17" t="str">
        <f>INDEX(Data!AE:AE,MATCH($D944,Data!$D:$D,0))</f>
        <v>S/M/L/XL 28mm</v>
      </c>
      <c r="AF944" s="17" t="str">
        <f>INDEX(Data!AF:AF,MATCH($D944,Data!$D:$D,0))</f>
        <v/>
      </c>
      <c r="AG944" s="17" t="str">
        <f>INDEX(Data!AG:AG,MATCH($D944,Data!$D:$D,0))</f>
        <v/>
      </c>
      <c r="AH944" s="17" t="str">
        <f>INDEX(Data!AH:AH,MATCH($D944,Data!$D:$D,0))</f>
        <v/>
      </c>
      <c r="AI944" s="17" t="str">
        <f>INDEX(Data!AI:AI,MATCH($D944,Data!$D:$D,0))</f>
        <v/>
      </c>
      <c r="AJ944" s="17" t="str">
        <f>INDEX(Data!AJ:AJ,MATCH($D944,Data!$D:$D,0))</f>
        <v/>
      </c>
      <c r="AK944" s="10">
        <v>25</v>
      </c>
      <c r="AL944" s="10">
        <v>25</v>
      </c>
      <c r="AM944" s="6" t="s">
        <v>475</v>
      </c>
      <c r="AN944" s="6" t="s">
        <v>982</v>
      </c>
      <c r="AO944" s="6" t="s">
        <v>4611</v>
      </c>
      <c r="AP944" s="6" t="s">
        <v>9442</v>
      </c>
      <c r="AQ944" s="18" t="s">
        <v>9465</v>
      </c>
      <c r="AR944" s="11" t="str">
        <f t="shared" si="227"/>
        <v>2W Distributor Bike</v>
      </c>
      <c r="AS944" s="11" t="str">
        <f t="shared" si="228"/>
        <v/>
      </c>
      <c r="AT944" s="11" t="str">
        <f t="shared" si="229"/>
        <v>2W Distributor</v>
      </c>
      <c r="AU944" s="11" t="str">
        <f t="shared" si="230"/>
        <v>H2</v>
      </c>
      <c r="AV944" s="11" t="str">
        <f t="shared" si="230"/>
        <v>International - Bike</v>
      </c>
      <c r="AW944" s="11" t="str">
        <f t="shared" si="231"/>
        <v/>
      </c>
      <c r="AX944" s="11" t="str">
        <f t="shared" si="232"/>
        <v>International - AS</v>
      </c>
      <c r="AY944" s="11" t="str">
        <f t="shared" si="232"/>
        <v>International</v>
      </c>
      <c r="AZ944" s="11" t="str">
        <f t="shared" si="232"/>
        <v>International - New</v>
      </c>
      <c r="BA944" s="11" t="str">
        <f t="shared" si="233"/>
        <v/>
      </c>
      <c r="BB944" s="11" t="str">
        <f t="shared" si="234"/>
        <v>Moto Dealers</v>
      </c>
      <c r="BC944" s="11" t="str">
        <f t="shared" si="234"/>
        <v>Motonet</v>
      </c>
      <c r="BD944" s="11" t="str">
        <f t="shared" si="235"/>
        <v/>
      </c>
      <c r="BE944" s="11" t="str">
        <f t="shared" si="236"/>
        <v>Retail</v>
      </c>
      <c r="BF944" s="11" t="str">
        <f t="shared" si="237"/>
        <v>TREK</v>
      </c>
      <c r="BG944" s="11" t="s">
        <v>4617</v>
      </c>
      <c r="BH944" s="11" t="str">
        <f t="shared" si="238"/>
        <v>https://fs.amplifi.io//file?id=b740eb76-0f1b-4af3-9069-acf35109b169&amp;variant=thumb&amp;extension=png</v>
      </c>
      <c r="BI944" s="11" t="s">
        <v>4617</v>
      </c>
      <c r="BJ944" s="11"/>
      <c r="BK944" s="11"/>
      <c r="BL944" s="11"/>
      <c r="BM944" s="11"/>
      <c r="BN944" s="11"/>
      <c r="BO944" s="11"/>
      <c r="BP944" s="11"/>
      <c r="BQ944" s="11"/>
      <c r="BR944" s="11"/>
      <c r="BS944" s="11"/>
    </row>
    <row r="945" spans="1:71" x14ac:dyDescent="0.2">
      <c r="A945" s="16">
        <f t="shared" si="239"/>
        <v>944</v>
      </c>
      <c r="B945" s="11" t="str">
        <f t="shared" si="242"/>
        <v>89015-00001</v>
      </c>
      <c r="C945" s="11" t="str">
        <f t="shared" si="242"/>
        <v>89015-00001</v>
      </c>
      <c r="D945" s="7" t="s">
        <v>4624</v>
      </c>
      <c r="E945" s="6" t="s">
        <v>208</v>
      </c>
      <c r="F945" s="11" t="s">
        <v>8991</v>
      </c>
      <c r="G945" s="17" t="str">
        <f>INDEX(Data!G:G,MATCH($D945,Data!$D:$D,0))</f>
        <v>AIRCRAFT 2</v>
      </c>
      <c r="H945" s="17" t="str">
        <f>INDEX(Data!H:H,MATCH($D945,Data!$D:$D,0))</f>
        <v>Neck Roll</v>
      </c>
      <c r="I945" s="6" t="s">
        <v>4555</v>
      </c>
      <c r="J945" s="6" t="s">
        <v>5331</v>
      </c>
      <c r="K945" s="6" t="s">
        <v>5333</v>
      </c>
      <c r="L945" s="6" t="s">
        <v>8992</v>
      </c>
      <c r="M945" s="6" t="s">
        <v>5358</v>
      </c>
      <c r="N945" s="6" t="s">
        <v>5403</v>
      </c>
      <c r="O945" s="11"/>
      <c r="P945" s="11"/>
      <c r="Q945" s="6" t="s">
        <v>721</v>
      </c>
      <c r="R945" s="9" t="b">
        <v>1</v>
      </c>
      <c r="S945" s="9" t="b">
        <v>1</v>
      </c>
      <c r="T945" s="6" t="s">
        <v>4624</v>
      </c>
      <c r="U945" s="17" t="str">
        <f>INDEX(Data!U:U,MATCH($D945,Data!$D:$D,0))</f>
        <v>89015-00001</v>
      </c>
      <c r="V945" s="17" t="str">
        <f>INDEX(Data!V:V,MATCH($D945,Data!$D:$D,0))</f>
        <v/>
      </c>
      <c r="W945" s="17" t="str">
        <f>INDEX(Data!W:W,MATCH($D945,Data!$D:$D,0))</f>
        <v/>
      </c>
      <c r="X945" s="17" t="str">
        <f>INDEX(Data!X:X,MATCH($D945,Data!$D:$D,0))</f>
        <v/>
      </c>
      <c r="Y945" s="17" t="str">
        <f>INDEX(Data!Y:Y,MATCH($D945,Data!$D:$D,0))</f>
        <v/>
      </c>
      <c r="Z945" s="17" t="str">
        <f>INDEX(Data!Z:Z,MATCH($D945,Data!$D:$D,0))</f>
        <v/>
      </c>
      <c r="AA945" s="17" t="str">
        <f>INDEX(Data!AA:AA,MATCH($D945,Data!$D:$D,0))</f>
        <v/>
      </c>
      <c r="AB945" s="17" t="str">
        <f>INDEX(Data!AB:AB,MATCH($D945,Data!$D:$D,0))</f>
        <v/>
      </c>
      <c r="AC945" s="17" t="str">
        <f>INDEX(Data!AC:AC,MATCH($D945,Data!$D:$D,0))</f>
        <v>S/M/L/XL 15/20/25mm</v>
      </c>
      <c r="AD945" s="17" t="str">
        <f>INDEX(Data!AD:AD,MATCH($D945,Data!$D:$D,0))</f>
        <v/>
      </c>
      <c r="AE945" s="17" t="str">
        <f>INDEX(Data!AE:AE,MATCH($D945,Data!$D:$D,0))</f>
        <v/>
      </c>
      <c r="AF945" s="17" t="str">
        <f>INDEX(Data!AF:AF,MATCH($D945,Data!$D:$D,0))</f>
        <v/>
      </c>
      <c r="AG945" s="17" t="str">
        <f>INDEX(Data!AG:AG,MATCH($D945,Data!$D:$D,0))</f>
        <v/>
      </c>
      <c r="AH945" s="17" t="str">
        <f>INDEX(Data!AH:AH,MATCH($D945,Data!$D:$D,0))</f>
        <v/>
      </c>
      <c r="AI945" s="17" t="str">
        <f>INDEX(Data!AI:AI,MATCH($D945,Data!$D:$D,0))</f>
        <v/>
      </c>
      <c r="AJ945" s="17" t="str">
        <f>INDEX(Data!AJ:AJ,MATCH($D945,Data!$D:$D,0))</f>
        <v/>
      </c>
      <c r="AK945" s="10">
        <v>25</v>
      </c>
      <c r="AL945" s="10">
        <v>25</v>
      </c>
      <c r="AM945" s="6" t="s">
        <v>475</v>
      </c>
      <c r="AN945" s="6" t="s">
        <v>982</v>
      </c>
      <c r="AO945" s="6" t="s">
        <v>4611</v>
      </c>
      <c r="AP945" s="6" t="s">
        <v>9442</v>
      </c>
      <c r="AQ945" s="18" t="s">
        <v>9465</v>
      </c>
      <c r="AR945" s="11" t="str">
        <f t="shared" si="227"/>
        <v>2W Distributor Bike</v>
      </c>
      <c r="AS945" s="11" t="str">
        <f t="shared" si="228"/>
        <v/>
      </c>
      <c r="AT945" s="11" t="str">
        <f t="shared" si="229"/>
        <v>2W Distributor</v>
      </c>
      <c r="AU945" s="11" t="str">
        <f t="shared" si="230"/>
        <v>H2</v>
      </c>
      <c r="AV945" s="11" t="str">
        <f t="shared" si="230"/>
        <v>International - Bike</v>
      </c>
      <c r="AW945" s="11" t="str">
        <f t="shared" si="231"/>
        <v/>
      </c>
      <c r="AX945" s="11" t="str">
        <f t="shared" si="232"/>
        <v>International - AS</v>
      </c>
      <c r="AY945" s="11" t="str">
        <f t="shared" si="232"/>
        <v>International</v>
      </c>
      <c r="AZ945" s="11" t="str">
        <f t="shared" si="232"/>
        <v>International - New</v>
      </c>
      <c r="BA945" s="11" t="str">
        <f t="shared" si="233"/>
        <v/>
      </c>
      <c r="BB945" s="11" t="str">
        <f t="shared" si="234"/>
        <v>Moto Dealers</v>
      </c>
      <c r="BC945" s="11" t="str">
        <f t="shared" si="234"/>
        <v>Motonet</v>
      </c>
      <c r="BD945" s="11" t="str">
        <f t="shared" si="235"/>
        <v/>
      </c>
      <c r="BE945" s="11" t="str">
        <f t="shared" si="236"/>
        <v>Retail</v>
      </c>
      <c r="BF945" s="11" t="str">
        <f t="shared" si="237"/>
        <v>TREK</v>
      </c>
      <c r="BG945" s="11" t="e">
        <v>#N/A</v>
      </c>
      <c r="BH945" s="11" t="e">
        <f t="shared" si="238"/>
        <v>#N/A</v>
      </c>
      <c r="BI945" s="11"/>
      <c r="BJ945" s="11"/>
      <c r="BK945" s="11"/>
      <c r="BL945" s="11"/>
      <c r="BM945" s="11"/>
      <c r="BN945" s="11"/>
      <c r="BO945" s="11"/>
      <c r="BP945" s="11"/>
      <c r="BQ945" s="11"/>
      <c r="BR945" s="11"/>
      <c r="BS945" s="11"/>
    </row>
    <row r="946" spans="1:71" x14ac:dyDescent="0.2">
      <c r="A946" s="16">
        <f t="shared" si="239"/>
        <v>945</v>
      </c>
      <c r="B946" s="11" t="str">
        <f t="shared" si="242"/>
        <v>89017-00001</v>
      </c>
      <c r="C946" s="11" t="str">
        <f t="shared" si="242"/>
        <v>89017-00001</v>
      </c>
      <c r="D946" s="7" t="s">
        <v>4627</v>
      </c>
      <c r="E946" s="6" t="s">
        <v>208</v>
      </c>
      <c r="F946" s="11" t="s">
        <v>8991</v>
      </c>
      <c r="G946" s="17" t="str">
        <f>INDEX(Data!G:G,MATCH($D946,Data!$D:$D,0))</f>
        <v>AIRCRAFT 2</v>
      </c>
      <c r="H946" s="17" t="str">
        <f>INDEX(Data!H:H,MATCH($D946,Data!$D:$D,0))</f>
        <v>Ventilation Kit</v>
      </c>
      <c r="I946" s="6" t="s">
        <v>4555</v>
      </c>
      <c r="J946" s="6" t="s">
        <v>5331</v>
      </c>
      <c r="K946" s="6" t="s">
        <v>5333</v>
      </c>
      <c r="L946" s="6" t="s">
        <v>8992</v>
      </c>
      <c r="M946" s="6" t="s">
        <v>5358</v>
      </c>
      <c r="N946" s="6" t="s">
        <v>5404</v>
      </c>
      <c r="O946" s="11"/>
      <c r="P946" s="11"/>
      <c r="Q946" s="6" t="s">
        <v>88</v>
      </c>
      <c r="R946" s="9" t="b">
        <v>1</v>
      </c>
      <c r="S946" s="9" t="b">
        <v>0</v>
      </c>
      <c r="T946" s="6" t="s">
        <v>4627</v>
      </c>
      <c r="U946" s="17" t="str">
        <f>INDEX(Data!U:U,MATCH($D946,Data!$D:$D,0))</f>
        <v>89017-00001</v>
      </c>
      <c r="V946" s="17" t="str">
        <f>INDEX(Data!V:V,MATCH($D946,Data!$D:$D,0))</f>
        <v/>
      </c>
      <c r="W946" s="17" t="str">
        <f>INDEX(Data!W:W,MATCH($D946,Data!$D:$D,0))</f>
        <v/>
      </c>
      <c r="X946" s="17" t="str">
        <f>INDEX(Data!X:X,MATCH($D946,Data!$D:$D,0))</f>
        <v/>
      </c>
      <c r="Y946" s="17" t="str">
        <f>INDEX(Data!Y:Y,MATCH($D946,Data!$D:$D,0))</f>
        <v/>
      </c>
      <c r="Z946" s="17" t="str">
        <f>INDEX(Data!Z:Z,MATCH($D946,Data!$D:$D,0))</f>
        <v/>
      </c>
      <c r="AA946" s="17" t="str">
        <f>INDEX(Data!AA:AA,MATCH($D946,Data!$D:$D,0))</f>
        <v/>
      </c>
      <c r="AB946" s="17" t="str">
        <f>INDEX(Data!AB:AB,MATCH($D946,Data!$D:$D,0))</f>
        <v/>
      </c>
      <c r="AC946" s="17" t="str">
        <f>INDEX(Data!AC:AC,MATCH($D946,Data!$D:$D,0))</f>
        <v/>
      </c>
      <c r="AD946" s="17" t="str">
        <f>INDEX(Data!AD:AD,MATCH($D946,Data!$D:$D,0))</f>
        <v/>
      </c>
      <c r="AE946" s="17" t="str">
        <f>INDEX(Data!AE:AE,MATCH($D946,Data!$D:$D,0))</f>
        <v/>
      </c>
      <c r="AF946" s="17" t="str">
        <f>INDEX(Data!AF:AF,MATCH($D946,Data!$D:$D,0))</f>
        <v/>
      </c>
      <c r="AG946" s="17" t="str">
        <f>INDEX(Data!AG:AG,MATCH($D946,Data!$D:$D,0))</f>
        <v/>
      </c>
      <c r="AH946" s="17" t="str">
        <f>INDEX(Data!AH:AH,MATCH($D946,Data!$D:$D,0))</f>
        <v/>
      </c>
      <c r="AI946" s="17" t="str">
        <f>INDEX(Data!AI:AI,MATCH($D946,Data!$D:$D,0))</f>
        <v/>
      </c>
      <c r="AJ946" s="17" t="str">
        <f>INDEX(Data!AJ:AJ,MATCH($D946,Data!$D:$D,0))</f>
        <v/>
      </c>
      <c r="AK946" s="10">
        <v>16</v>
      </c>
      <c r="AL946" s="10">
        <v>16</v>
      </c>
      <c r="AM946" s="6" t="s">
        <v>475</v>
      </c>
      <c r="AN946" s="6" t="s">
        <v>4629</v>
      </c>
      <c r="AO946" s="6" t="s">
        <v>4630</v>
      </c>
      <c r="AP946" s="6" t="s">
        <v>4631</v>
      </c>
      <c r="AQ946" s="18" t="s">
        <v>9465</v>
      </c>
      <c r="AR946" s="11" t="str">
        <f t="shared" si="227"/>
        <v>2W Distributor Bike</v>
      </c>
      <c r="AS946" s="11" t="str">
        <f t="shared" si="228"/>
        <v/>
      </c>
      <c r="AT946" s="11" t="str">
        <f t="shared" si="229"/>
        <v>2W Distributor</v>
      </c>
      <c r="AU946" s="11" t="str">
        <f t="shared" si="230"/>
        <v>H2</v>
      </c>
      <c r="AV946" s="11" t="str">
        <f t="shared" si="230"/>
        <v>International - Bike</v>
      </c>
      <c r="AW946" s="11" t="str">
        <f t="shared" si="231"/>
        <v/>
      </c>
      <c r="AX946" s="11" t="str">
        <f t="shared" si="232"/>
        <v>International - AS</v>
      </c>
      <c r="AY946" s="11" t="str">
        <f t="shared" si="232"/>
        <v>International</v>
      </c>
      <c r="AZ946" s="11" t="str">
        <f t="shared" si="232"/>
        <v>International - New</v>
      </c>
      <c r="BA946" s="11" t="str">
        <f t="shared" si="233"/>
        <v/>
      </c>
      <c r="BB946" s="11" t="str">
        <f t="shared" si="234"/>
        <v>Moto Dealers</v>
      </c>
      <c r="BC946" s="11" t="str">
        <f t="shared" si="234"/>
        <v>Motonet</v>
      </c>
      <c r="BD946" s="11" t="str">
        <f t="shared" si="235"/>
        <v/>
      </c>
      <c r="BE946" s="11" t="str">
        <f t="shared" si="236"/>
        <v>Retail</v>
      </c>
      <c r="BF946" s="11" t="str">
        <f t="shared" si="237"/>
        <v>TREK</v>
      </c>
      <c r="BG946" s="11" t="e">
        <v>#N/A</v>
      </c>
      <c r="BH946" s="11" t="e">
        <f t="shared" si="238"/>
        <v>#N/A</v>
      </c>
      <c r="BI946" s="11"/>
      <c r="BJ946" s="11"/>
      <c r="BK946" s="11"/>
      <c r="BL946" s="11"/>
      <c r="BM946" s="11"/>
      <c r="BN946" s="11"/>
      <c r="BO946" s="11"/>
      <c r="BP946" s="11"/>
      <c r="BQ946" s="11"/>
      <c r="BR946" s="11"/>
      <c r="BS946" s="11"/>
    </row>
    <row r="947" spans="1:71" x14ac:dyDescent="0.2">
      <c r="A947" s="16">
        <f t="shared" si="239"/>
        <v>946</v>
      </c>
      <c r="B947" s="11" t="str">
        <f t="shared" si="242"/>
        <v>89020-00001</v>
      </c>
      <c r="C947" s="11" t="str">
        <f t="shared" si="242"/>
        <v>89020-00001</v>
      </c>
      <c r="D947" s="7" t="s">
        <v>4632</v>
      </c>
      <c r="E947" s="6" t="s">
        <v>208</v>
      </c>
      <c r="F947" s="11" t="s">
        <v>8991</v>
      </c>
      <c r="G947" s="17" t="str">
        <f>INDEX(Data!G:G,MATCH($D947,Data!$D:$D,0))</f>
        <v>TRAJECTA</v>
      </c>
      <c r="H947" s="17" t="str">
        <f>INDEX(Data!H:H,MATCH($D947,Data!$D:$D,0))</f>
        <v>Replacement Visor</v>
      </c>
      <c r="I947" s="6" t="s">
        <v>4555</v>
      </c>
      <c r="J947" s="6" t="s">
        <v>5331</v>
      </c>
      <c r="K947" s="6" t="s">
        <v>5333</v>
      </c>
      <c r="L947" s="6" t="s">
        <v>8992</v>
      </c>
      <c r="M947" s="6" t="s">
        <v>5358</v>
      </c>
      <c r="N947" s="6" t="s">
        <v>5402</v>
      </c>
      <c r="O947" s="11"/>
      <c r="P947" s="11"/>
      <c r="Q947" s="6" t="s">
        <v>88</v>
      </c>
      <c r="R947" s="9" t="b">
        <v>1</v>
      </c>
      <c r="S947" s="9" t="b">
        <v>1</v>
      </c>
      <c r="T947" s="6" t="s">
        <v>4632</v>
      </c>
      <c r="U947" s="17" t="str">
        <f>INDEX(Data!U:U,MATCH($D947,Data!$D:$D,0))</f>
        <v>89020-00001</v>
      </c>
      <c r="V947" s="17" t="str">
        <f>INDEX(Data!V:V,MATCH($D947,Data!$D:$D,0))</f>
        <v/>
      </c>
      <c r="W947" s="17" t="str">
        <f>INDEX(Data!W:W,MATCH($D947,Data!$D:$D,0))</f>
        <v/>
      </c>
      <c r="X947" s="17" t="str">
        <f>INDEX(Data!X:X,MATCH($D947,Data!$D:$D,0))</f>
        <v/>
      </c>
      <c r="Y947" s="17" t="str">
        <f>INDEX(Data!Y:Y,MATCH($D947,Data!$D:$D,0))</f>
        <v/>
      </c>
      <c r="Z947" s="17" t="str">
        <f>INDEX(Data!Z:Z,MATCH($D947,Data!$D:$D,0))</f>
        <v/>
      </c>
      <c r="AA947" s="17" t="str">
        <f>INDEX(Data!AA:AA,MATCH($D947,Data!$D:$D,0))</f>
        <v/>
      </c>
      <c r="AB947" s="17" t="str">
        <f>INDEX(Data!AB:AB,MATCH($D947,Data!$D:$D,0))</f>
        <v/>
      </c>
      <c r="AC947" s="17" t="str">
        <f>INDEX(Data!AC:AC,MATCH($D947,Data!$D:$D,0))</f>
        <v/>
      </c>
      <c r="AD947" s="17" t="str">
        <f>INDEX(Data!AD:AD,MATCH($D947,Data!$D:$D,0))</f>
        <v/>
      </c>
      <c r="AE947" s="17" t="str">
        <f>INDEX(Data!AE:AE,MATCH($D947,Data!$D:$D,0))</f>
        <v/>
      </c>
      <c r="AF947" s="17" t="str">
        <f>INDEX(Data!AF:AF,MATCH($D947,Data!$D:$D,0))</f>
        <v/>
      </c>
      <c r="AG947" s="17" t="str">
        <f>INDEX(Data!AG:AG,MATCH($D947,Data!$D:$D,0))</f>
        <v/>
      </c>
      <c r="AH947" s="17" t="str">
        <f>INDEX(Data!AH:AH,MATCH($D947,Data!$D:$D,0))</f>
        <v/>
      </c>
      <c r="AI947" s="17" t="str">
        <f>INDEX(Data!AI:AI,MATCH($D947,Data!$D:$D,0))</f>
        <v/>
      </c>
      <c r="AJ947" s="17" t="str">
        <f>INDEX(Data!AJ:AJ,MATCH($D947,Data!$D:$D,0))</f>
        <v/>
      </c>
      <c r="AK947" s="10">
        <v>30</v>
      </c>
      <c r="AL947" s="10">
        <v>30</v>
      </c>
      <c r="AM947" s="6" t="s">
        <v>475</v>
      </c>
      <c r="AN947" s="6" t="s">
        <v>4565</v>
      </c>
      <c r="AO947" s="6" t="s">
        <v>4633</v>
      </c>
      <c r="AP947" s="6" t="s">
        <v>9443</v>
      </c>
      <c r="AQ947" s="18" t="s">
        <v>9465</v>
      </c>
      <c r="AR947" s="11" t="str">
        <f t="shared" si="227"/>
        <v>2W Distributor Bike</v>
      </c>
      <c r="AS947" s="11" t="str">
        <f t="shared" si="228"/>
        <v/>
      </c>
      <c r="AT947" s="11" t="str">
        <f t="shared" si="229"/>
        <v>2W Distributor</v>
      </c>
      <c r="AU947" s="11" t="str">
        <f t="shared" si="230"/>
        <v>H2</v>
      </c>
      <c r="AV947" s="11" t="str">
        <f t="shared" si="230"/>
        <v>International - Bike</v>
      </c>
      <c r="AW947" s="11" t="str">
        <f t="shared" si="231"/>
        <v/>
      </c>
      <c r="AX947" s="11" t="str">
        <f t="shared" si="232"/>
        <v>International - AS</v>
      </c>
      <c r="AY947" s="11" t="str">
        <f t="shared" si="232"/>
        <v>International</v>
      </c>
      <c r="AZ947" s="11" t="str">
        <f t="shared" si="232"/>
        <v>International - New</v>
      </c>
      <c r="BA947" s="11" t="str">
        <f t="shared" si="233"/>
        <v/>
      </c>
      <c r="BB947" s="11" t="str">
        <f t="shared" si="234"/>
        <v>Moto Dealers</v>
      </c>
      <c r="BC947" s="11" t="str">
        <f t="shared" si="234"/>
        <v>Motonet</v>
      </c>
      <c r="BD947" s="11" t="str">
        <f t="shared" si="235"/>
        <v/>
      </c>
      <c r="BE947" s="11" t="str">
        <f t="shared" si="236"/>
        <v>Retail</v>
      </c>
      <c r="BF947" s="11" t="str">
        <f t="shared" si="237"/>
        <v>TREK</v>
      </c>
      <c r="BG947" s="11" t="e">
        <v>#N/A</v>
      </c>
      <c r="BH947" s="11" t="e">
        <f t="shared" si="238"/>
        <v>#N/A</v>
      </c>
      <c r="BI947" s="11"/>
      <c r="BJ947" s="11"/>
      <c r="BK947" s="11"/>
      <c r="BL947" s="11"/>
      <c r="BM947" s="11"/>
      <c r="BN947" s="11"/>
      <c r="BO947" s="11"/>
      <c r="BP947" s="11"/>
      <c r="BQ947" s="11"/>
      <c r="BR947" s="11"/>
      <c r="BS947" s="11"/>
    </row>
    <row r="948" spans="1:71" x14ac:dyDescent="0.2">
      <c r="A948" s="16">
        <f t="shared" si="239"/>
        <v>947</v>
      </c>
      <c r="B948" s="11" t="str">
        <f t="shared" si="242"/>
        <v>89020-00002</v>
      </c>
      <c r="C948" s="11" t="str">
        <f t="shared" si="242"/>
        <v>89020-00002</v>
      </c>
      <c r="D948" s="7" t="s">
        <v>4634</v>
      </c>
      <c r="E948" s="6" t="s">
        <v>208</v>
      </c>
      <c r="F948" s="11" t="s">
        <v>8991</v>
      </c>
      <c r="G948" s="17" t="str">
        <f>INDEX(Data!G:G,MATCH($D948,Data!$D:$D,0))</f>
        <v>TRAJECTA</v>
      </c>
      <c r="H948" s="17" t="str">
        <f>INDEX(Data!H:H,MATCH($D948,Data!$D:$D,0))</f>
        <v>Replacement Visor</v>
      </c>
      <c r="I948" s="6" t="s">
        <v>4555</v>
      </c>
      <c r="J948" s="6" t="s">
        <v>5331</v>
      </c>
      <c r="K948" s="6" t="s">
        <v>5333</v>
      </c>
      <c r="L948" s="6" t="s">
        <v>8992</v>
      </c>
      <c r="M948" s="6" t="s">
        <v>5358</v>
      </c>
      <c r="N948" s="6" t="s">
        <v>5402</v>
      </c>
      <c r="O948" s="11"/>
      <c r="P948" s="11"/>
      <c r="Q948" s="6" t="s">
        <v>118</v>
      </c>
      <c r="R948" s="9" t="b">
        <v>1</v>
      </c>
      <c r="S948" s="9" t="b">
        <v>1</v>
      </c>
      <c r="T948" s="6" t="s">
        <v>4634</v>
      </c>
      <c r="U948" s="17" t="str">
        <f>INDEX(Data!U:U,MATCH($D948,Data!$D:$D,0))</f>
        <v>89020-00002</v>
      </c>
      <c r="V948" s="17" t="str">
        <f>INDEX(Data!V:V,MATCH($D948,Data!$D:$D,0))</f>
        <v/>
      </c>
      <c r="W948" s="17" t="str">
        <f>INDEX(Data!W:W,MATCH($D948,Data!$D:$D,0))</f>
        <v/>
      </c>
      <c r="X948" s="17" t="str">
        <f>INDEX(Data!X:X,MATCH($D948,Data!$D:$D,0))</f>
        <v/>
      </c>
      <c r="Y948" s="17" t="str">
        <f>INDEX(Data!Y:Y,MATCH($D948,Data!$D:$D,0))</f>
        <v/>
      </c>
      <c r="Z948" s="17" t="str">
        <f>INDEX(Data!Z:Z,MATCH($D948,Data!$D:$D,0))</f>
        <v/>
      </c>
      <c r="AA948" s="17" t="str">
        <f>INDEX(Data!AA:AA,MATCH($D948,Data!$D:$D,0))</f>
        <v/>
      </c>
      <c r="AB948" s="17" t="str">
        <f>INDEX(Data!AB:AB,MATCH($D948,Data!$D:$D,0))</f>
        <v/>
      </c>
      <c r="AC948" s="17" t="str">
        <f>INDEX(Data!AC:AC,MATCH($D948,Data!$D:$D,0))</f>
        <v/>
      </c>
      <c r="AD948" s="17" t="str">
        <f>INDEX(Data!AD:AD,MATCH($D948,Data!$D:$D,0))</f>
        <v/>
      </c>
      <c r="AE948" s="17" t="str">
        <f>INDEX(Data!AE:AE,MATCH($D948,Data!$D:$D,0))</f>
        <v/>
      </c>
      <c r="AF948" s="17" t="str">
        <f>INDEX(Data!AF:AF,MATCH($D948,Data!$D:$D,0))</f>
        <v/>
      </c>
      <c r="AG948" s="17" t="str">
        <f>INDEX(Data!AG:AG,MATCH($D948,Data!$D:$D,0))</f>
        <v/>
      </c>
      <c r="AH948" s="17" t="str">
        <f>INDEX(Data!AH:AH,MATCH($D948,Data!$D:$D,0))</f>
        <v/>
      </c>
      <c r="AI948" s="17" t="str">
        <f>INDEX(Data!AI:AI,MATCH($D948,Data!$D:$D,0))</f>
        <v/>
      </c>
      <c r="AJ948" s="17" t="str">
        <f>INDEX(Data!AJ:AJ,MATCH($D948,Data!$D:$D,0))</f>
        <v/>
      </c>
      <c r="AK948" s="10">
        <v>30</v>
      </c>
      <c r="AL948" s="10">
        <v>30</v>
      </c>
      <c r="AM948" s="6" t="s">
        <v>475</v>
      </c>
      <c r="AN948" s="6" t="s">
        <v>4565</v>
      </c>
      <c r="AO948" s="6" t="s">
        <v>4633</v>
      </c>
      <c r="AP948" s="6" t="s">
        <v>9443</v>
      </c>
      <c r="AQ948" s="18" t="s">
        <v>9465</v>
      </c>
      <c r="AR948" s="11" t="str">
        <f t="shared" si="227"/>
        <v>2W Distributor Bike</v>
      </c>
      <c r="AS948" s="11" t="str">
        <f t="shared" si="228"/>
        <v/>
      </c>
      <c r="AT948" s="11" t="str">
        <f t="shared" si="229"/>
        <v>2W Distributor</v>
      </c>
      <c r="AU948" s="11" t="str">
        <f t="shared" si="230"/>
        <v>H2</v>
      </c>
      <c r="AV948" s="11" t="str">
        <f t="shared" si="230"/>
        <v>International - Bike</v>
      </c>
      <c r="AW948" s="11" t="str">
        <f t="shared" si="231"/>
        <v/>
      </c>
      <c r="AX948" s="11" t="str">
        <f t="shared" si="232"/>
        <v>International - AS</v>
      </c>
      <c r="AY948" s="11" t="str">
        <f t="shared" si="232"/>
        <v>International</v>
      </c>
      <c r="AZ948" s="11" t="str">
        <f t="shared" si="232"/>
        <v>International - New</v>
      </c>
      <c r="BA948" s="11" t="str">
        <f t="shared" si="233"/>
        <v/>
      </c>
      <c r="BB948" s="11" t="str">
        <f t="shared" si="234"/>
        <v>Moto Dealers</v>
      </c>
      <c r="BC948" s="11" t="str">
        <f t="shared" si="234"/>
        <v>Motonet</v>
      </c>
      <c r="BD948" s="11" t="str">
        <f t="shared" si="235"/>
        <v/>
      </c>
      <c r="BE948" s="11" t="str">
        <f t="shared" si="236"/>
        <v>Retail</v>
      </c>
      <c r="BF948" s="11" t="str">
        <f t="shared" si="237"/>
        <v>TREK</v>
      </c>
      <c r="BG948" s="11" t="e">
        <v>#N/A</v>
      </c>
      <c r="BH948" s="11" t="e">
        <f t="shared" si="238"/>
        <v>#N/A</v>
      </c>
      <c r="BI948" s="11"/>
      <c r="BJ948" s="11"/>
      <c r="BK948" s="11"/>
      <c r="BL948" s="11"/>
      <c r="BM948" s="11"/>
      <c r="BN948" s="11"/>
      <c r="BO948" s="11"/>
      <c r="BP948" s="11"/>
      <c r="BQ948" s="11"/>
      <c r="BR948" s="11"/>
      <c r="BS948" s="11"/>
    </row>
    <row r="949" spans="1:71" x14ac:dyDescent="0.2">
      <c r="A949" s="16">
        <f t="shared" si="239"/>
        <v>948</v>
      </c>
      <c r="B949" s="11" t="str">
        <f t="shared" si="242"/>
        <v>89020-00003</v>
      </c>
      <c r="C949" s="11" t="str">
        <f t="shared" si="242"/>
        <v>89020-00003</v>
      </c>
      <c r="D949" s="7" t="s">
        <v>4635</v>
      </c>
      <c r="E949" s="6" t="s">
        <v>208</v>
      </c>
      <c r="F949" s="11" t="s">
        <v>8991</v>
      </c>
      <c r="G949" s="17" t="str">
        <f>INDEX(Data!G:G,MATCH($D949,Data!$D:$D,0))</f>
        <v>TRAJECTA</v>
      </c>
      <c r="H949" s="17" t="str">
        <f>INDEX(Data!H:H,MATCH($D949,Data!$D:$D,0))</f>
        <v>Replacement Visor</v>
      </c>
      <c r="I949" s="6" t="s">
        <v>4555</v>
      </c>
      <c r="J949" s="6" t="s">
        <v>5331</v>
      </c>
      <c r="K949" s="6" t="s">
        <v>5333</v>
      </c>
      <c r="L949" s="6" t="s">
        <v>8992</v>
      </c>
      <c r="M949" s="6" t="s">
        <v>5358</v>
      </c>
      <c r="N949" s="6" t="s">
        <v>5402</v>
      </c>
      <c r="O949" s="11"/>
      <c r="P949" s="11"/>
      <c r="Q949" s="6" t="s">
        <v>4328</v>
      </c>
      <c r="R949" s="9" t="b">
        <v>1</v>
      </c>
      <c r="S949" s="9" t="b">
        <v>0</v>
      </c>
      <c r="T949" s="6" t="s">
        <v>4635</v>
      </c>
      <c r="U949" s="17" t="str">
        <f>INDEX(Data!U:U,MATCH($D949,Data!$D:$D,0))</f>
        <v>89020-00003</v>
      </c>
      <c r="V949" s="17" t="str">
        <f>INDEX(Data!V:V,MATCH($D949,Data!$D:$D,0))</f>
        <v/>
      </c>
      <c r="W949" s="17" t="str">
        <f>INDEX(Data!W:W,MATCH($D949,Data!$D:$D,0))</f>
        <v/>
      </c>
      <c r="X949" s="17" t="str">
        <f>INDEX(Data!X:X,MATCH($D949,Data!$D:$D,0))</f>
        <v/>
      </c>
      <c r="Y949" s="17" t="str">
        <f>INDEX(Data!Y:Y,MATCH($D949,Data!$D:$D,0))</f>
        <v/>
      </c>
      <c r="Z949" s="17" t="str">
        <f>INDEX(Data!Z:Z,MATCH($D949,Data!$D:$D,0))</f>
        <v/>
      </c>
      <c r="AA949" s="17" t="str">
        <f>INDEX(Data!AA:AA,MATCH($D949,Data!$D:$D,0))</f>
        <v/>
      </c>
      <c r="AB949" s="17" t="str">
        <f>INDEX(Data!AB:AB,MATCH($D949,Data!$D:$D,0))</f>
        <v/>
      </c>
      <c r="AC949" s="17" t="str">
        <f>INDEX(Data!AC:AC,MATCH($D949,Data!$D:$D,0))</f>
        <v/>
      </c>
      <c r="AD949" s="17" t="str">
        <f>INDEX(Data!AD:AD,MATCH($D949,Data!$D:$D,0))</f>
        <v/>
      </c>
      <c r="AE949" s="17" t="str">
        <f>INDEX(Data!AE:AE,MATCH($D949,Data!$D:$D,0))</f>
        <v/>
      </c>
      <c r="AF949" s="17" t="str">
        <f>INDEX(Data!AF:AF,MATCH($D949,Data!$D:$D,0))</f>
        <v/>
      </c>
      <c r="AG949" s="17" t="str">
        <f>INDEX(Data!AG:AG,MATCH($D949,Data!$D:$D,0))</f>
        <v/>
      </c>
      <c r="AH949" s="17" t="str">
        <f>INDEX(Data!AH:AH,MATCH($D949,Data!$D:$D,0))</f>
        <v/>
      </c>
      <c r="AI949" s="17" t="str">
        <f>INDEX(Data!AI:AI,MATCH($D949,Data!$D:$D,0))</f>
        <v/>
      </c>
      <c r="AJ949" s="17" t="str">
        <f>INDEX(Data!AJ:AJ,MATCH($D949,Data!$D:$D,0))</f>
        <v/>
      </c>
      <c r="AK949" s="10">
        <v>30</v>
      </c>
      <c r="AL949" s="10">
        <v>30</v>
      </c>
      <c r="AM949" s="6" t="s">
        <v>475</v>
      </c>
      <c r="AN949" s="6" t="s">
        <v>4565</v>
      </c>
      <c r="AO949" s="6" t="s">
        <v>4633</v>
      </c>
      <c r="AP949" s="6" t="s">
        <v>9443</v>
      </c>
      <c r="AQ949" s="18" t="s">
        <v>9465</v>
      </c>
      <c r="AR949" s="11" t="str">
        <f t="shared" si="227"/>
        <v>2W Distributor Bike</v>
      </c>
      <c r="AS949" s="11" t="str">
        <f t="shared" si="228"/>
        <v/>
      </c>
      <c r="AT949" s="11" t="str">
        <f t="shared" si="229"/>
        <v>2W Distributor</v>
      </c>
      <c r="AU949" s="11" t="str">
        <f t="shared" si="230"/>
        <v>H2</v>
      </c>
      <c r="AV949" s="11" t="str">
        <f t="shared" si="230"/>
        <v>International - Bike</v>
      </c>
      <c r="AW949" s="11" t="str">
        <f t="shared" si="231"/>
        <v/>
      </c>
      <c r="AX949" s="11" t="str">
        <f t="shared" si="232"/>
        <v>International - AS</v>
      </c>
      <c r="AY949" s="11" t="str">
        <f t="shared" si="232"/>
        <v>International</v>
      </c>
      <c r="AZ949" s="11" t="str">
        <f t="shared" si="232"/>
        <v>International - New</v>
      </c>
      <c r="BA949" s="11" t="str">
        <f t="shared" si="233"/>
        <v/>
      </c>
      <c r="BB949" s="11" t="str">
        <f t="shared" si="234"/>
        <v>Moto Dealers</v>
      </c>
      <c r="BC949" s="11" t="str">
        <f t="shared" si="234"/>
        <v>Motonet</v>
      </c>
      <c r="BD949" s="11" t="str">
        <f t="shared" si="235"/>
        <v/>
      </c>
      <c r="BE949" s="11" t="str">
        <f t="shared" si="236"/>
        <v>Retail</v>
      </c>
      <c r="BF949" s="11" t="str">
        <f t="shared" si="237"/>
        <v>TREK</v>
      </c>
      <c r="BG949" s="11" t="e">
        <v>#N/A</v>
      </c>
      <c r="BH949" s="11" t="e">
        <f t="shared" si="238"/>
        <v>#N/A</v>
      </c>
      <c r="BI949" s="11"/>
      <c r="BJ949" s="11"/>
      <c r="BK949" s="11"/>
      <c r="BL949" s="11"/>
      <c r="BM949" s="11"/>
      <c r="BN949" s="11"/>
      <c r="BO949" s="11"/>
      <c r="BP949" s="11"/>
      <c r="BQ949" s="11"/>
      <c r="BR949" s="11"/>
      <c r="BS949" s="11"/>
    </row>
    <row r="950" spans="1:71" x14ac:dyDescent="0.2">
      <c r="A950" s="16">
        <f t="shared" si="239"/>
        <v>949</v>
      </c>
      <c r="B950" s="11" t="str">
        <f t="shared" si="242"/>
        <v>89020-00004</v>
      </c>
      <c r="C950" s="11" t="str">
        <f t="shared" si="242"/>
        <v>89020-00004</v>
      </c>
      <c r="D950" s="7" t="s">
        <v>4636</v>
      </c>
      <c r="E950" s="6" t="s">
        <v>208</v>
      </c>
      <c r="F950" s="11" t="s">
        <v>8991</v>
      </c>
      <c r="G950" s="17" t="str">
        <f>INDEX(Data!G:G,MATCH($D950,Data!$D:$D,0))</f>
        <v>TRAJECTA</v>
      </c>
      <c r="H950" s="17" t="str">
        <f>INDEX(Data!H:H,MATCH($D950,Data!$D:$D,0))</f>
        <v>Replacement Visor</v>
      </c>
      <c r="I950" s="6" t="s">
        <v>4555</v>
      </c>
      <c r="J950" s="6" t="s">
        <v>5331</v>
      </c>
      <c r="K950" s="6" t="s">
        <v>5333</v>
      </c>
      <c r="L950" s="6" t="s">
        <v>8992</v>
      </c>
      <c r="M950" s="6" t="s">
        <v>5358</v>
      </c>
      <c r="N950" s="6" t="s">
        <v>5402</v>
      </c>
      <c r="O950" s="11"/>
      <c r="P950" s="11"/>
      <c r="Q950" s="6" t="s">
        <v>4334</v>
      </c>
      <c r="R950" s="9" t="b">
        <v>1</v>
      </c>
      <c r="S950" s="9" t="b">
        <v>0</v>
      </c>
      <c r="T950" s="6" t="s">
        <v>4636</v>
      </c>
      <c r="U950" s="17" t="str">
        <f>INDEX(Data!U:U,MATCH($D950,Data!$D:$D,0))</f>
        <v>89020-00004</v>
      </c>
      <c r="V950" s="17" t="str">
        <f>INDEX(Data!V:V,MATCH($D950,Data!$D:$D,0))</f>
        <v/>
      </c>
      <c r="W950" s="17" t="str">
        <f>INDEX(Data!W:W,MATCH($D950,Data!$D:$D,0))</f>
        <v/>
      </c>
      <c r="X950" s="17" t="str">
        <f>INDEX(Data!X:X,MATCH($D950,Data!$D:$D,0))</f>
        <v/>
      </c>
      <c r="Y950" s="17" t="str">
        <f>INDEX(Data!Y:Y,MATCH($D950,Data!$D:$D,0))</f>
        <v/>
      </c>
      <c r="Z950" s="17" t="str">
        <f>INDEX(Data!Z:Z,MATCH($D950,Data!$D:$D,0))</f>
        <v/>
      </c>
      <c r="AA950" s="17" t="str">
        <f>INDEX(Data!AA:AA,MATCH($D950,Data!$D:$D,0))</f>
        <v/>
      </c>
      <c r="AB950" s="17" t="str">
        <f>INDEX(Data!AB:AB,MATCH($D950,Data!$D:$D,0))</f>
        <v/>
      </c>
      <c r="AC950" s="17" t="str">
        <f>INDEX(Data!AC:AC,MATCH($D950,Data!$D:$D,0))</f>
        <v/>
      </c>
      <c r="AD950" s="17" t="str">
        <f>INDEX(Data!AD:AD,MATCH($D950,Data!$D:$D,0))</f>
        <v/>
      </c>
      <c r="AE950" s="17" t="str">
        <f>INDEX(Data!AE:AE,MATCH($D950,Data!$D:$D,0))</f>
        <v/>
      </c>
      <c r="AF950" s="17" t="str">
        <f>INDEX(Data!AF:AF,MATCH($D950,Data!$D:$D,0))</f>
        <v/>
      </c>
      <c r="AG950" s="17" t="str">
        <f>INDEX(Data!AG:AG,MATCH($D950,Data!$D:$D,0))</f>
        <v/>
      </c>
      <c r="AH950" s="17" t="str">
        <f>INDEX(Data!AH:AH,MATCH($D950,Data!$D:$D,0))</f>
        <v/>
      </c>
      <c r="AI950" s="17" t="str">
        <f>INDEX(Data!AI:AI,MATCH($D950,Data!$D:$D,0))</f>
        <v/>
      </c>
      <c r="AJ950" s="17" t="str">
        <f>INDEX(Data!AJ:AJ,MATCH($D950,Data!$D:$D,0))</f>
        <v/>
      </c>
      <c r="AK950" s="10">
        <v>30</v>
      </c>
      <c r="AL950" s="10">
        <v>30</v>
      </c>
      <c r="AM950" s="6" t="s">
        <v>475</v>
      </c>
      <c r="AN950" s="6" t="s">
        <v>4565</v>
      </c>
      <c r="AO950" s="6" t="s">
        <v>4633</v>
      </c>
      <c r="AP950" s="6" t="s">
        <v>9443</v>
      </c>
      <c r="AQ950" s="18" t="s">
        <v>9465</v>
      </c>
      <c r="AR950" s="11" t="str">
        <f t="shared" si="227"/>
        <v>2W Distributor Bike</v>
      </c>
      <c r="AS950" s="11" t="str">
        <f t="shared" si="228"/>
        <v/>
      </c>
      <c r="AT950" s="11" t="str">
        <f t="shared" si="229"/>
        <v>2W Distributor</v>
      </c>
      <c r="AU950" s="11" t="str">
        <f t="shared" si="230"/>
        <v>H2</v>
      </c>
      <c r="AV950" s="11" t="str">
        <f t="shared" si="230"/>
        <v>International - Bike</v>
      </c>
      <c r="AW950" s="11" t="str">
        <f t="shared" si="231"/>
        <v/>
      </c>
      <c r="AX950" s="11" t="str">
        <f t="shared" si="232"/>
        <v>International - AS</v>
      </c>
      <c r="AY950" s="11" t="str">
        <f t="shared" si="232"/>
        <v>International</v>
      </c>
      <c r="AZ950" s="11" t="str">
        <f t="shared" si="232"/>
        <v>International - New</v>
      </c>
      <c r="BA950" s="11" t="str">
        <f t="shared" si="233"/>
        <v/>
      </c>
      <c r="BB950" s="11" t="str">
        <f t="shared" si="234"/>
        <v>Moto Dealers</v>
      </c>
      <c r="BC950" s="11" t="str">
        <f t="shared" si="234"/>
        <v>Motonet</v>
      </c>
      <c r="BD950" s="11" t="str">
        <f t="shared" si="235"/>
        <v/>
      </c>
      <c r="BE950" s="11" t="str">
        <f t="shared" si="236"/>
        <v>Retail</v>
      </c>
      <c r="BF950" s="11" t="str">
        <f t="shared" si="237"/>
        <v>TREK</v>
      </c>
      <c r="BG950" s="11" t="e">
        <v>#N/A</v>
      </c>
      <c r="BH950" s="11" t="e">
        <f t="shared" si="238"/>
        <v>#N/A</v>
      </c>
      <c r="BI950" s="11"/>
      <c r="BJ950" s="11"/>
      <c r="BK950" s="11"/>
      <c r="BL950" s="11"/>
      <c r="BM950" s="11"/>
      <c r="BN950" s="11"/>
      <c r="BO950" s="11"/>
      <c r="BP950" s="11"/>
      <c r="BQ950" s="11"/>
      <c r="BR950" s="11"/>
      <c r="BS950" s="11"/>
    </row>
    <row r="951" spans="1:71" x14ac:dyDescent="0.2">
      <c r="A951" s="16">
        <f t="shared" si="239"/>
        <v>950</v>
      </c>
      <c r="B951" s="11" t="str">
        <f t="shared" si="242"/>
        <v>89021-00001</v>
      </c>
      <c r="C951" s="11" t="str">
        <f t="shared" si="242"/>
        <v>89021-00001</v>
      </c>
      <c r="D951" s="7" t="s">
        <v>4637</v>
      </c>
      <c r="E951" s="6" t="s">
        <v>208</v>
      </c>
      <c r="F951" s="11" t="s">
        <v>8991</v>
      </c>
      <c r="G951" s="17" t="str">
        <f>INDEX(Data!G:G,MATCH($D951,Data!$D:$D,0))</f>
        <v>TRAJECTA</v>
      </c>
      <c r="H951" s="17" t="str">
        <f>INDEX(Data!H:H,MATCH($D951,Data!$D:$D,0))</f>
        <v>Crown Liner</v>
      </c>
      <c r="I951" s="6" t="s">
        <v>4555</v>
      </c>
      <c r="J951" s="6" t="s">
        <v>5331</v>
      </c>
      <c r="K951" s="6" t="s">
        <v>5333</v>
      </c>
      <c r="L951" s="6" t="s">
        <v>8992</v>
      </c>
      <c r="M951" s="6" t="s">
        <v>5358</v>
      </c>
      <c r="N951" s="6" t="s">
        <v>5403</v>
      </c>
      <c r="O951" s="11"/>
      <c r="P951" s="11"/>
      <c r="Q951" s="6" t="s">
        <v>88</v>
      </c>
      <c r="R951" s="9" t="b">
        <v>1</v>
      </c>
      <c r="S951" s="9" t="b">
        <v>1</v>
      </c>
      <c r="T951" s="6" t="s">
        <v>4637</v>
      </c>
      <c r="U951" s="17" t="str">
        <f>INDEX(Data!U:U,MATCH($D951,Data!$D:$D,0))</f>
        <v>89021-00001</v>
      </c>
      <c r="V951" s="17" t="str">
        <f>INDEX(Data!V:V,MATCH($D951,Data!$D:$D,0))</f>
        <v>89021-00002</v>
      </c>
      <c r="W951" s="17" t="str">
        <f>INDEX(Data!W:W,MATCH($D951,Data!$D:$D,0))</f>
        <v>89021-00003</v>
      </c>
      <c r="X951" s="17" t="str">
        <f>INDEX(Data!X:X,MATCH($D951,Data!$D:$D,0))</f>
        <v>89021-00004</v>
      </c>
      <c r="Y951" s="17" t="str">
        <f>INDEX(Data!Y:Y,MATCH($D951,Data!$D:$D,0))</f>
        <v>89021-00005</v>
      </c>
      <c r="Z951" s="17" t="str">
        <f>INDEX(Data!Z:Z,MATCH($D951,Data!$D:$D,0))</f>
        <v>89021-00006</v>
      </c>
      <c r="AA951" s="17" t="str">
        <f>INDEX(Data!AA:AA,MATCH($D951,Data!$D:$D,0))</f>
        <v>89021-00007</v>
      </c>
      <c r="AB951" s="17" t="str">
        <f>INDEX(Data!AB:AB,MATCH($D951,Data!$D:$D,0))</f>
        <v>89021-00008</v>
      </c>
      <c r="AC951" s="17" t="str">
        <f>INDEX(Data!AC:AC,MATCH($D951,Data!$D:$D,0))</f>
        <v>S 16mm</v>
      </c>
      <c r="AD951" s="17" t="str">
        <f>INDEX(Data!AD:AD,MATCH($D951,Data!$D:$D,0))</f>
        <v>S 20mm</v>
      </c>
      <c r="AE951" s="17" t="str">
        <f>INDEX(Data!AE:AE,MATCH($D951,Data!$D:$D,0))</f>
        <v>M 16mm</v>
      </c>
      <c r="AF951" s="17" t="str">
        <f>INDEX(Data!AF:AF,MATCH($D951,Data!$D:$D,0))</f>
        <v>M 20mm</v>
      </c>
      <c r="AG951" s="17" t="str">
        <f>INDEX(Data!AG:AG,MATCH($D951,Data!$D:$D,0))</f>
        <v>L 16mm</v>
      </c>
      <c r="AH951" s="17" t="str">
        <f>INDEX(Data!AH:AH,MATCH($D951,Data!$D:$D,0))</f>
        <v>L 20mm</v>
      </c>
      <c r="AI951" s="17" t="str">
        <f>INDEX(Data!AI:AI,MATCH($D951,Data!$D:$D,0))</f>
        <v>XL 16mm</v>
      </c>
      <c r="AJ951" s="17" t="str">
        <f>INDEX(Data!AJ:AJ,MATCH($D951,Data!$D:$D,0))</f>
        <v>XL 20mm</v>
      </c>
      <c r="AK951" s="10">
        <v>22</v>
      </c>
      <c r="AL951" s="10">
        <v>22</v>
      </c>
      <c r="AM951" s="6" t="s">
        <v>475</v>
      </c>
      <c r="AN951" s="6" t="s">
        <v>760</v>
      </c>
      <c r="AO951" s="6" t="s">
        <v>4639</v>
      </c>
      <c r="AP951" s="6" t="s">
        <v>9442</v>
      </c>
      <c r="AQ951" s="18" t="s">
        <v>9465</v>
      </c>
      <c r="AR951" s="11" t="str">
        <f t="shared" si="227"/>
        <v>2W Distributor Bike</v>
      </c>
      <c r="AS951" s="11" t="str">
        <f t="shared" si="228"/>
        <v/>
      </c>
      <c r="AT951" s="11" t="str">
        <f t="shared" si="229"/>
        <v>2W Distributor</v>
      </c>
      <c r="AU951" s="11" t="str">
        <f t="shared" si="230"/>
        <v>H2</v>
      </c>
      <c r="AV951" s="11" t="str">
        <f t="shared" si="230"/>
        <v>International - Bike</v>
      </c>
      <c r="AW951" s="11" t="str">
        <f t="shared" si="231"/>
        <v/>
      </c>
      <c r="AX951" s="11" t="str">
        <f t="shared" si="232"/>
        <v>International - AS</v>
      </c>
      <c r="AY951" s="11" t="str">
        <f t="shared" si="232"/>
        <v>International</v>
      </c>
      <c r="AZ951" s="11" t="str">
        <f t="shared" si="232"/>
        <v>International - New</v>
      </c>
      <c r="BA951" s="11" t="str">
        <f t="shared" si="233"/>
        <v/>
      </c>
      <c r="BB951" s="11" t="str">
        <f t="shared" si="234"/>
        <v>Moto Dealers</v>
      </c>
      <c r="BC951" s="11" t="str">
        <f t="shared" si="234"/>
        <v>Motonet</v>
      </c>
      <c r="BD951" s="11" t="str">
        <f t="shared" si="235"/>
        <v/>
      </c>
      <c r="BE951" s="11" t="str">
        <f t="shared" si="236"/>
        <v>Retail</v>
      </c>
      <c r="BF951" s="11" t="str">
        <f t="shared" si="237"/>
        <v>TREK</v>
      </c>
      <c r="BG951" s="11" t="s">
        <v>4640</v>
      </c>
      <c r="BH951" s="11" t="str">
        <f t="shared" si="238"/>
        <v>https://fs.amplifi.io//file?id=7966c004-ae6c-420c-bce6-7100818bf421&amp;variant=thumb&amp;extension=png</v>
      </c>
      <c r="BI951" s="11" t="s">
        <v>4640</v>
      </c>
      <c r="BJ951" s="11"/>
      <c r="BK951" s="11"/>
      <c r="BL951" s="11"/>
      <c r="BM951" s="11"/>
      <c r="BN951" s="11"/>
      <c r="BO951" s="11"/>
      <c r="BP951" s="11"/>
      <c r="BQ951" s="11"/>
      <c r="BR951" s="11"/>
      <c r="BS951" s="11"/>
    </row>
    <row r="952" spans="1:71" x14ac:dyDescent="0.2">
      <c r="A952" s="16">
        <f t="shared" si="239"/>
        <v>951</v>
      </c>
      <c r="B952" s="11" t="str">
        <f t="shared" si="242"/>
        <v>89022-00001</v>
      </c>
      <c r="C952" s="11" t="str">
        <f t="shared" si="242"/>
        <v>89022-00001</v>
      </c>
      <c r="D952" s="7" t="s">
        <v>4662</v>
      </c>
      <c r="E952" s="6" t="s">
        <v>208</v>
      </c>
      <c r="F952" s="11" t="s">
        <v>8991</v>
      </c>
      <c r="G952" s="17" t="str">
        <f>INDEX(Data!G:G,MATCH($D952,Data!$D:$D,0))</f>
        <v>TRAJECTA</v>
      </c>
      <c r="H952" s="17" t="str">
        <f>INDEX(Data!H:H,MATCH($D952,Data!$D:$D,0))</f>
        <v>-</v>
      </c>
      <c r="I952" s="6" t="s">
        <v>4555</v>
      </c>
      <c r="J952" s="6" t="s">
        <v>5331</v>
      </c>
      <c r="K952" s="6" t="s">
        <v>5333</v>
      </c>
      <c r="L952" s="6" t="s">
        <v>8992</v>
      </c>
      <c r="M952" s="6" t="s">
        <v>5358</v>
      </c>
      <c r="N952" s="6" t="s">
        <v>5403</v>
      </c>
      <c r="O952" s="11"/>
      <c r="P952" s="11"/>
      <c r="Q952" s="6" t="s">
        <v>88</v>
      </c>
      <c r="R952" s="9" t="b">
        <v>1</v>
      </c>
      <c r="S952" s="9" t="b">
        <v>1</v>
      </c>
      <c r="T952" s="6" t="s">
        <v>4662</v>
      </c>
      <c r="U952" s="17" t="str">
        <f>INDEX(Data!U:U,MATCH($D952,Data!$D:$D,0))</f>
        <v>89022-00001</v>
      </c>
      <c r="V952" s="17" t="str">
        <f>INDEX(Data!V:V,MATCH($D952,Data!$D:$D,0))</f>
        <v>89022-00002</v>
      </c>
      <c r="W952" s="17" t="str">
        <f>INDEX(Data!W:W,MATCH($D952,Data!$D:$D,0))</f>
        <v/>
      </c>
      <c r="X952" s="17" t="str">
        <f>INDEX(Data!X:X,MATCH($D952,Data!$D:$D,0))</f>
        <v/>
      </c>
      <c r="Y952" s="17" t="str">
        <f>INDEX(Data!Y:Y,MATCH($D952,Data!$D:$D,0))</f>
        <v/>
      </c>
      <c r="Z952" s="17" t="str">
        <f>INDEX(Data!Z:Z,MATCH($D952,Data!$D:$D,0))</f>
        <v/>
      </c>
      <c r="AA952" s="17" t="str">
        <f>INDEX(Data!AA:AA,MATCH($D952,Data!$D:$D,0))</f>
        <v/>
      </c>
      <c r="AB952" s="17" t="str">
        <f>INDEX(Data!AB:AB,MATCH($D952,Data!$D:$D,0))</f>
        <v/>
      </c>
      <c r="AC952" s="17" t="str">
        <f>INDEX(Data!AC:AC,MATCH($D952,Data!$D:$D,0))</f>
        <v>S/M/L/XL 20/25mm Cheek Pad and 16mm Neck Roll</v>
      </c>
      <c r="AD952" s="17" t="str">
        <f>INDEX(Data!AD:AD,MATCH($D952,Data!$D:$D,0))</f>
        <v>S/M/L/XL 32/35mm Cheek Pad and 20mm Neck Roll</v>
      </c>
      <c r="AE952" s="17" t="str">
        <f>INDEX(Data!AE:AE,MATCH($D952,Data!$D:$D,0))</f>
        <v/>
      </c>
      <c r="AF952" s="17" t="str">
        <f>INDEX(Data!AF:AF,MATCH($D952,Data!$D:$D,0))</f>
        <v/>
      </c>
      <c r="AG952" s="17" t="str">
        <f>INDEX(Data!AG:AG,MATCH($D952,Data!$D:$D,0))</f>
        <v/>
      </c>
      <c r="AH952" s="17" t="str">
        <f>INDEX(Data!AH:AH,MATCH($D952,Data!$D:$D,0))</f>
        <v/>
      </c>
      <c r="AI952" s="17" t="str">
        <f>INDEX(Data!AI:AI,MATCH($D952,Data!$D:$D,0))</f>
        <v/>
      </c>
      <c r="AJ952" s="17" t="str">
        <f>INDEX(Data!AJ:AJ,MATCH($D952,Data!$D:$D,0))</f>
        <v/>
      </c>
      <c r="AK952" s="10">
        <v>22</v>
      </c>
      <c r="AL952" s="10">
        <v>22</v>
      </c>
      <c r="AM952" s="6" t="s">
        <v>475</v>
      </c>
      <c r="AN952" s="6" t="s">
        <v>4665</v>
      </c>
      <c r="AO952" s="6" t="s">
        <v>4639</v>
      </c>
      <c r="AP952" s="6" t="s">
        <v>9442</v>
      </c>
      <c r="AQ952" s="18" t="s">
        <v>9465</v>
      </c>
      <c r="AR952" s="11" t="str">
        <f t="shared" si="227"/>
        <v>2W Distributor Bike</v>
      </c>
      <c r="AS952" s="11" t="str">
        <f t="shared" si="228"/>
        <v/>
      </c>
      <c r="AT952" s="11" t="str">
        <f t="shared" si="229"/>
        <v>2W Distributor</v>
      </c>
      <c r="AU952" s="11" t="str">
        <f t="shared" si="230"/>
        <v>H2</v>
      </c>
      <c r="AV952" s="11" t="str">
        <f t="shared" si="230"/>
        <v>International - Bike</v>
      </c>
      <c r="AW952" s="11" t="str">
        <f t="shared" si="231"/>
        <v/>
      </c>
      <c r="AX952" s="11" t="str">
        <f t="shared" si="232"/>
        <v>International - AS</v>
      </c>
      <c r="AY952" s="11" t="str">
        <f t="shared" si="232"/>
        <v>International</v>
      </c>
      <c r="AZ952" s="11" t="str">
        <f t="shared" si="232"/>
        <v>International - New</v>
      </c>
      <c r="BA952" s="11" t="str">
        <f t="shared" si="233"/>
        <v/>
      </c>
      <c r="BB952" s="11" t="str">
        <f t="shared" si="234"/>
        <v>Moto Dealers</v>
      </c>
      <c r="BC952" s="11" t="str">
        <f t="shared" si="234"/>
        <v>Motonet</v>
      </c>
      <c r="BD952" s="11" t="str">
        <f t="shared" si="235"/>
        <v/>
      </c>
      <c r="BE952" s="11" t="str">
        <f t="shared" si="236"/>
        <v>Retail</v>
      </c>
      <c r="BF952" s="11" t="str">
        <f t="shared" si="237"/>
        <v>TREK</v>
      </c>
      <c r="BG952" s="11" t="e">
        <v>#N/A</v>
      </c>
      <c r="BH952" s="11" t="e">
        <f t="shared" si="238"/>
        <v>#N/A</v>
      </c>
      <c r="BI952" s="11"/>
      <c r="BJ952" s="11"/>
      <c r="BK952" s="11"/>
      <c r="BL952" s="11"/>
      <c r="BM952" s="11"/>
      <c r="BN952" s="11"/>
      <c r="BO952" s="11"/>
      <c r="BP952" s="11"/>
      <c r="BQ952" s="11"/>
      <c r="BR952" s="11"/>
      <c r="BS952" s="11"/>
    </row>
    <row r="953" spans="1:71" x14ac:dyDescent="0.2">
      <c r="A953" s="16">
        <f t="shared" si="239"/>
        <v>952</v>
      </c>
      <c r="B953" s="11" t="str">
        <f t="shared" si="242"/>
        <v>89025-00001</v>
      </c>
      <c r="C953" s="11" t="str">
        <f t="shared" si="242"/>
        <v>89025-00001</v>
      </c>
      <c r="D953" s="7" t="s">
        <v>4669</v>
      </c>
      <c r="E953" s="6" t="s">
        <v>208</v>
      </c>
      <c r="F953" s="11" t="s">
        <v>8991</v>
      </c>
      <c r="G953" s="17" t="str">
        <f>INDEX(Data!G:G,MATCH($D953,Data!$D:$D,0))</f>
        <v>ALTERIS</v>
      </c>
      <c r="H953" s="17" t="str">
        <f>INDEX(Data!H:H,MATCH($D953,Data!$D:$D,0))</f>
        <v>Replacement Visor</v>
      </c>
      <c r="I953" s="6" t="s">
        <v>4555</v>
      </c>
      <c r="J953" s="6" t="s">
        <v>5331</v>
      </c>
      <c r="K953" s="6" t="s">
        <v>5333</v>
      </c>
      <c r="L953" s="6" t="s">
        <v>8992</v>
      </c>
      <c r="M953" s="6" t="s">
        <v>5358</v>
      </c>
      <c r="N953" s="6" t="s">
        <v>5402</v>
      </c>
      <c r="O953" s="11"/>
      <c r="P953" s="11"/>
      <c r="Q953" s="6" t="s">
        <v>88</v>
      </c>
      <c r="R953" s="9" t="b">
        <v>1</v>
      </c>
      <c r="S953" s="9" t="b">
        <v>1</v>
      </c>
      <c r="T953" s="6" t="s">
        <v>4669</v>
      </c>
      <c r="U953" s="17" t="str">
        <f>INDEX(Data!U:U,MATCH($D953,Data!$D:$D,0))</f>
        <v>89025-00001</v>
      </c>
      <c r="V953" s="17" t="str">
        <f>INDEX(Data!V:V,MATCH($D953,Data!$D:$D,0))</f>
        <v>89025-00002</v>
      </c>
      <c r="W953" s="17" t="str">
        <f>INDEX(Data!W:W,MATCH($D953,Data!$D:$D,0))</f>
        <v/>
      </c>
      <c r="X953" s="17" t="str">
        <f>INDEX(Data!X:X,MATCH($D953,Data!$D:$D,0))</f>
        <v/>
      </c>
      <c r="Y953" s="17" t="str">
        <f>INDEX(Data!Y:Y,MATCH($D953,Data!$D:$D,0))</f>
        <v/>
      </c>
      <c r="Z953" s="17" t="str">
        <f>INDEX(Data!Z:Z,MATCH($D953,Data!$D:$D,0))</f>
        <v/>
      </c>
      <c r="AA953" s="17" t="str">
        <f>INDEX(Data!AA:AA,MATCH($D953,Data!$D:$D,0))</f>
        <v/>
      </c>
      <c r="AB953" s="17" t="str">
        <f>INDEX(Data!AB:AB,MATCH($D953,Data!$D:$D,0))</f>
        <v/>
      </c>
      <c r="AC953" s="17" t="str">
        <f>INDEX(Data!AC:AC,MATCH($D953,Data!$D:$D,0))</f>
        <v>XS/S</v>
      </c>
      <c r="AD953" s="17" t="str">
        <f>INDEX(Data!AD:AD,MATCH($D953,Data!$D:$D,0))</f>
        <v>S/M/L/XL</v>
      </c>
      <c r="AE953" s="17" t="str">
        <f>INDEX(Data!AE:AE,MATCH($D953,Data!$D:$D,0))</f>
        <v/>
      </c>
      <c r="AF953" s="17" t="str">
        <f>INDEX(Data!AF:AF,MATCH($D953,Data!$D:$D,0))</f>
        <v/>
      </c>
      <c r="AG953" s="17" t="str">
        <f>INDEX(Data!AG:AG,MATCH($D953,Data!$D:$D,0))</f>
        <v/>
      </c>
      <c r="AH953" s="17" t="str">
        <f>INDEX(Data!AH:AH,MATCH($D953,Data!$D:$D,0))</f>
        <v/>
      </c>
      <c r="AI953" s="17" t="str">
        <f>INDEX(Data!AI:AI,MATCH($D953,Data!$D:$D,0))</f>
        <v/>
      </c>
      <c r="AJ953" s="17" t="str">
        <f>INDEX(Data!AJ:AJ,MATCH($D953,Data!$D:$D,0))</f>
        <v/>
      </c>
      <c r="AK953" s="10">
        <v>30</v>
      </c>
      <c r="AL953" s="10">
        <v>30</v>
      </c>
      <c r="AM953" s="6" t="s">
        <v>475</v>
      </c>
      <c r="AN953" s="6" t="s">
        <v>4565</v>
      </c>
      <c r="AO953" s="6" t="s">
        <v>4671</v>
      </c>
      <c r="AP953" s="6" t="s">
        <v>9444</v>
      </c>
      <c r="AQ953" s="18" t="s">
        <v>9465</v>
      </c>
      <c r="AR953" s="11" t="str">
        <f t="shared" si="227"/>
        <v>2W Distributor Bike</v>
      </c>
      <c r="AS953" s="11" t="str">
        <f t="shared" si="228"/>
        <v/>
      </c>
      <c r="AT953" s="11" t="str">
        <f t="shared" si="229"/>
        <v>2W Distributor</v>
      </c>
      <c r="AU953" s="11" t="str">
        <f t="shared" si="230"/>
        <v>H2</v>
      </c>
      <c r="AV953" s="11" t="str">
        <f t="shared" si="230"/>
        <v>International - Bike</v>
      </c>
      <c r="AW953" s="11" t="str">
        <f t="shared" si="231"/>
        <v/>
      </c>
      <c r="AX953" s="11" t="str">
        <f t="shared" si="232"/>
        <v>International - AS</v>
      </c>
      <c r="AY953" s="11" t="str">
        <f t="shared" si="232"/>
        <v>International</v>
      </c>
      <c r="AZ953" s="11" t="str">
        <f t="shared" si="232"/>
        <v>International - New</v>
      </c>
      <c r="BA953" s="11" t="str">
        <f t="shared" si="233"/>
        <v/>
      </c>
      <c r="BB953" s="11" t="str">
        <f t="shared" si="234"/>
        <v>Moto Dealers</v>
      </c>
      <c r="BC953" s="11" t="str">
        <f t="shared" si="234"/>
        <v>Motonet</v>
      </c>
      <c r="BD953" s="11" t="str">
        <f t="shared" si="235"/>
        <v/>
      </c>
      <c r="BE953" s="11" t="str">
        <f t="shared" si="236"/>
        <v>Retail</v>
      </c>
      <c r="BF953" s="11" t="str">
        <f t="shared" si="237"/>
        <v>TREK</v>
      </c>
      <c r="BG953" s="11" t="s">
        <v>5322</v>
      </c>
      <c r="BH953" s="11" t="str">
        <f t="shared" si="238"/>
        <v>https://fs.amplifi.io//file?id=e9b6c720-da1f-48fe-8e7b-e89321ee5cc5&amp;variant=thumb&amp;extension=png</v>
      </c>
      <c r="BI953" s="11" t="e">
        <v>#N/A</v>
      </c>
      <c r="BJ953" s="11" t="e">
        <v>#N/A</v>
      </c>
      <c r="BK953" s="11" t="e">
        <v>#N/A</v>
      </c>
      <c r="BL953" s="11" t="e">
        <v>#N/A</v>
      </c>
      <c r="BM953" s="11" t="e">
        <v>#N/A</v>
      </c>
      <c r="BN953" s="11" t="e">
        <v>#N/A</v>
      </c>
      <c r="BO953" s="11" t="e">
        <v>#N/A</v>
      </c>
      <c r="BP953" s="11" t="e">
        <v>#N/A</v>
      </c>
      <c r="BQ953" s="11" t="e">
        <v>#N/A</v>
      </c>
      <c r="BR953" s="11" t="e">
        <v>#N/A</v>
      </c>
      <c r="BS953" s="11" t="e">
        <v>#N/A</v>
      </c>
    </row>
    <row r="954" spans="1:71" x14ac:dyDescent="0.2">
      <c r="A954" s="16">
        <f t="shared" si="239"/>
        <v>953</v>
      </c>
      <c r="B954" s="11" t="str">
        <f t="shared" si="242"/>
        <v>89025-00003</v>
      </c>
      <c r="C954" s="11" t="str">
        <f t="shared" si="242"/>
        <v>89025-00003</v>
      </c>
      <c r="D954" s="7" t="s">
        <v>4673</v>
      </c>
      <c r="E954" s="6" t="s">
        <v>208</v>
      </c>
      <c r="F954" s="11" t="s">
        <v>8991</v>
      </c>
      <c r="G954" s="17" t="str">
        <f>INDEX(Data!G:G,MATCH($D954,Data!$D:$D,0))</f>
        <v>ALTERIS</v>
      </c>
      <c r="H954" s="17" t="str">
        <f>INDEX(Data!H:H,MATCH($D954,Data!$D:$D,0))</f>
        <v>Replacement Visor</v>
      </c>
      <c r="I954" s="6" t="s">
        <v>4555</v>
      </c>
      <c r="J954" s="6" t="s">
        <v>5331</v>
      </c>
      <c r="K954" s="6" t="s">
        <v>5333</v>
      </c>
      <c r="L954" s="6" t="s">
        <v>8992</v>
      </c>
      <c r="M954" s="6" t="s">
        <v>5358</v>
      </c>
      <c r="N954" s="6" t="s">
        <v>5402</v>
      </c>
      <c r="O954" s="11"/>
      <c r="P954" s="11"/>
      <c r="Q954" s="6" t="s">
        <v>486</v>
      </c>
      <c r="R954" s="9" t="b">
        <v>1</v>
      </c>
      <c r="S954" s="9" t="b">
        <v>0</v>
      </c>
      <c r="T954" s="6" t="s">
        <v>4673</v>
      </c>
      <c r="U954" s="17" t="str">
        <f>INDEX(Data!U:U,MATCH($D954,Data!$D:$D,0))</f>
        <v>89025-00003</v>
      </c>
      <c r="V954" s="17" t="str">
        <f>INDEX(Data!V:V,MATCH($D954,Data!$D:$D,0))</f>
        <v>89025-00004</v>
      </c>
      <c r="W954" s="17" t="str">
        <f>INDEX(Data!W:W,MATCH($D954,Data!$D:$D,0))</f>
        <v/>
      </c>
      <c r="X954" s="17" t="str">
        <f>INDEX(Data!X:X,MATCH($D954,Data!$D:$D,0))</f>
        <v/>
      </c>
      <c r="Y954" s="17" t="str">
        <f>INDEX(Data!Y:Y,MATCH($D954,Data!$D:$D,0))</f>
        <v/>
      </c>
      <c r="Z954" s="17" t="str">
        <f>INDEX(Data!Z:Z,MATCH($D954,Data!$D:$D,0))</f>
        <v/>
      </c>
      <c r="AA954" s="17" t="str">
        <f>INDEX(Data!AA:AA,MATCH($D954,Data!$D:$D,0))</f>
        <v/>
      </c>
      <c r="AB954" s="17" t="str">
        <f>INDEX(Data!AB:AB,MATCH($D954,Data!$D:$D,0))</f>
        <v/>
      </c>
      <c r="AC954" s="17" t="str">
        <f>INDEX(Data!AC:AC,MATCH($D954,Data!$D:$D,0))</f>
        <v>XS/S</v>
      </c>
      <c r="AD954" s="17" t="str">
        <f>INDEX(Data!AD:AD,MATCH($D954,Data!$D:$D,0))</f>
        <v>S/M/L/XL</v>
      </c>
      <c r="AE954" s="17" t="str">
        <f>INDEX(Data!AE:AE,MATCH($D954,Data!$D:$D,0))</f>
        <v/>
      </c>
      <c r="AF954" s="17" t="str">
        <f>INDEX(Data!AF:AF,MATCH($D954,Data!$D:$D,0))</f>
        <v/>
      </c>
      <c r="AG954" s="17" t="str">
        <f>INDEX(Data!AG:AG,MATCH($D954,Data!$D:$D,0))</f>
        <v/>
      </c>
      <c r="AH954" s="17" t="str">
        <f>INDEX(Data!AH:AH,MATCH($D954,Data!$D:$D,0))</f>
        <v/>
      </c>
      <c r="AI954" s="17" t="str">
        <f>INDEX(Data!AI:AI,MATCH($D954,Data!$D:$D,0))</f>
        <v/>
      </c>
      <c r="AJ954" s="17" t="str">
        <f>INDEX(Data!AJ:AJ,MATCH($D954,Data!$D:$D,0))</f>
        <v/>
      </c>
      <c r="AK954" s="10">
        <v>30</v>
      </c>
      <c r="AL954" s="10">
        <v>30</v>
      </c>
      <c r="AM954" s="6" t="s">
        <v>475</v>
      </c>
      <c r="AN954" s="6" t="s">
        <v>4565</v>
      </c>
      <c r="AO954" s="6" t="s">
        <v>4671</v>
      </c>
      <c r="AP954" s="6" t="s">
        <v>9444</v>
      </c>
      <c r="AQ954" s="18" t="s">
        <v>9465</v>
      </c>
      <c r="AR954" s="11" t="str">
        <f t="shared" si="227"/>
        <v>2W Distributor Bike</v>
      </c>
      <c r="AS954" s="11" t="str">
        <f t="shared" si="228"/>
        <v/>
      </c>
      <c r="AT954" s="11" t="str">
        <f t="shared" si="229"/>
        <v>2W Distributor</v>
      </c>
      <c r="AU954" s="11" t="str">
        <f t="shared" si="230"/>
        <v>H2</v>
      </c>
      <c r="AV954" s="11" t="str">
        <f t="shared" si="230"/>
        <v>International - Bike</v>
      </c>
      <c r="AW954" s="11" t="str">
        <f t="shared" si="231"/>
        <v/>
      </c>
      <c r="AX954" s="11" t="str">
        <f t="shared" si="232"/>
        <v>International - AS</v>
      </c>
      <c r="AY954" s="11" t="str">
        <f t="shared" si="232"/>
        <v>International</v>
      </c>
      <c r="AZ954" s="11" t="str">
        <f t="shared" si="232"/>
        <v>International - New</v>
      </c>
      <c r="BA954" s="11" t="str">
        <f t="shared" si="233"/>
        <v/>
      </c>
      <c r="BB954" s="11" t="str">
        <f t="shared" si="234"/>
        <v>Moto Dealers</v>
      </c>
      <c r="BC954" s="11" t="str">
        <f t="shared" si="234"/>
        <v>Motonet</v>
      </c>
      <c r="BD954" s="11" t="str">
        <f t="shared" si="235"/>
        <v/>
      </c>
      <c r="BE954" s="11" t="str">
        <f t="shared" si="236"/>
        <v>Retail</v>
      </c>
      <c r="BF954" s="11" t="str">
        <f t="shared" si="237"/>
        <v>TREK</v>
      </c>
      <c r="BG954" s="11" t="s">
        <v>5323</v>
      </c>
      <c r="BH954" s="11" t="str">
        <f t="shared" si="238"/>
        <v>https://fs.amplifi.io//file?id=c9405adc-099d-4e7e-9f92-b0bc8fc97c3c&amp;variant=thumb&amp;extension=png</v>
      </c>
      <c r="BI954" s="11" t="e">
        <v>#N/A</v>
      </c>
      <c r="BJ954" s="11" t="e">
        <v>#N/A</v>
      </c>
      <c r="BK954" s="11" t="e">
        <v>#N/A</v>
      </c>
      <c r="BL954" s="11" t="e">
        <v>#N/A</v>
      </c>
      <c r="BM954" s="11" t="e">
        <v>#N/A</v>
      </c>
      <c r="BN954" s="11" t="e">
        <v>#N/A</v>
      </c>
      <c r="BO954" s="11" t="e">
        <v>#N/A</v>
      </c>
      <c r="BP954" s="11" t="e">
        <v>#N/A</v>
      </c>
      <c r="BQ954" s="11" t="e">
        <v>#N/A</v>
      </c>
      <c r="BR954" s="11" t="e">
        <v>#N/A</v>
      </c>
      <c r="BS954" s="11" t="e">
        <v>#N/A</v>
      </c>
    </row>
    <row r="955" spans="1:71" x14ac:dyDescent="0.2">
      <c r="A955" s="16">
        <f t="shared" si="239"/>
        <v>954</v>
      </c>
      <c r="B955" s="11" t="str">
        <f t="shared" si="242"/>
        <v>89025-00005</v>
      </c>
      <c r="C955" s="11" t="str">
        <f t="shared" si="242"/>
        <v>89025-00005</v>
      </c>
      <c r="D955" s="7" t="s">
        <v>4676</v>
      </c>
      <c r="E955" s="6" t="s">
        <v>208</v>
      </c>
      <c r="F955" s="11" t="s">
        <v>8991</v>
      </c>
      <c r="G955" s="17" t="str">
        <f>INDEX(Data!G:G,MATCH($D955,Data!$D:$D,0))</f>
        <v>ALTERIS</v>
      </c>
      <c r="H955" s="17" t="str">
        <f>INDEX(Data!H:H,MATCH($D955,Data!$D:$D,0))</f>
        <v>Replacement Visor</v>
      </c>
      <c r="I955" s="6" t="s">
        <v>4555</v>
      </c>
      <c r="J955" s="6" t="s">
        <v>5331</v>
      </c>
      <c r="K955" s="6" t="s">
        <v>5333</v>
      </c>
      <c r="L955" s="6" t="s">
        <v>8992</v>
      </c>
      <c r="M955" s="6" t="s">
        <v>5358</v>
      </c>
      <c r="N955" s="6" t="s">
        <v>5402</v>
      </c>
      <c r="O955" s="11"/>
      <c r="P955" s="11"/>
      <c r="Q955" s="6" t="s">
        <v>4353</v>
      </c>
      <c r="R955" s="9" t="b">
        <v>1</v>
      </c>
      <c r="S955" s="9" t="b">
        <v>0</v>
      </c>
      <c r="T955" s="6" t="s">
        <v>4676</v>
      </c>
      <c r="U955" s="17" t="str">
        <f>INDEX(Data!U:U,MATCH($D955,Data!$D:$D,0))</f>
        <v>89025-00005</v>
      </c>
      <c r="V955" s="17" t="str">
        <f>INDEX(Data!V:V,MATCH($D955,Data!$D:$D,0))</f>
        <v>89025-00006</v>
      </c>
      <c r="W955" s="17" t="str">
        <f>INDEX(Data!W:W,MATCH($D955,Data!$D:$D,0))</f>
        <v/>
      </c>
      <c r="X955" s="17" t="str">
        <f>INDEX(Data!X:X,MATCH($D955,Data!$D:$D,0))</f>
        <v/>
      </c>
      <c r="Y955" s="17" t="str">
        <f>INDEX(Data!Y:Y,MATCH($D955,Data!$D:$D,0))</f>
        <v/>
      </c>
      <c r="Z955" s="17" t="str">
        <f>INDEX(Data!Z:Z,MATCH($D955,Data!$D:$D,0))</f>
        <v/>
      </c>
      <c r="AA955" s="17" t="str">
        <f>INDEX(Data!AA:AA,MATCH($D955,Data!$D:$D,0))</f>
        <v/>
      </c>
      <c r="AB955" s="17" t="str">
        <f>INDEX(Data!AB:AB,MATCH($D955,Data!$D:$D,0))</f>
        <v/>
      </c>
      <c r="AC955" s="17" t="str">
        <f>INDEX(Data!AC:AC,MATCH($D955,Data!$D:$D,0))</f>
        <v>XS/S</v>
      </c>
      <c r="AD955" s="17" t="str">
        <f>INDEX(Data!AD:AD,MATCH($D955,Data!$D:$D,0))</f>
        <v>S/M/L/XL</v>
      </c>
      <c r="AE955" s="17" t="str">
        <f>INDEX(Data!AE:AE,MATCH($D955,Data!$D:$D,0))</f>
        <v/>
      </c>
      <c r="AF955" s="17" t="str">
        <f>INDEX(Data!AF:AF,MATCH($D955,Data!$D:$D,0))</f>
        <v/>
      </c>
      <c r="AG955" s="17" t="str">
        <f>INDEX(Data!AG:AG,MATCH($D955,Data!$D:$D,0))</f>
        <v/>
      </c>
      <c r="AH955" s="17" t="str">
        <f>INDEX(Data!AH:AH,MATCH($D955,Data!$D:$D,0))</f>
        <v/>
      </c>
      <c r="AI955" s="17" t="str">
        <f>INDEX(Data!AI:AI,MATCH($D955,Data!$D:$D,0))</f>
        <v/>
      </c>
      <c r="AJ955" s="17" t="str">
        <f>INDEX(Data!AJ:AJ,MATCH($D955,Data!$D:$D,0))</f>
        <v/>
      </c>
      <c r="AK955" s="10">
        <v>30</v>
      </c>
      <c r="AL955" s="10">
        <v>30</v>
      </c>
      <c r="AM955" s="6" t="s">
        <v>475</v>
      </c>
      <c r="AN955" s="6" t="s">
        <v>4565</v>
      </c>
      <c r="AO955" s="6" t="s">
        <v>4671</v>
      </c>
      <c r="AP955" s="6" t="s">
        <v>9444</v>
      </c>
      <c r="AQ955" s="18" t="s">
        <v>9465</v>
      </c>
      <c r="AR955" s="11" t="str">
        <f t="shared" si="227"/>
        <v>2W Distributor Bike</v>
      </c>
      <c r="AS955" s="11" t="str">
        <f t="shared" si="228"/>
        <v/>
      </c>
      <c r="AT955" s="11" t="str">
        <f t="shared" si="229"/>
        <v>2W Distributor</v>
      </c>
      <c r="AU955" s="11" t="str">
        <f t="shared" si="230"/>
        <v>H2</v>
      </c>
      <c r="AV955" s="11" t="str">
        <f t="shared" si="230"/>
        <v>International - Bike</v>
      </c>
      <c r="AW955" s="11" t="str">
        <f t="shared" si="231"/>
        <v/>
      </c>
      <c r="AX955" s="11" t="str">
        <f t="shared" si="232"/>
        <v>International - AS</v>
      </c>
      <c r="AY955" s="11" t="str">
        <f t="shared" si="232"/>
        <v>International</v>
      </c>
      <c r="AZ955" s="11" t="str">
        <f t="shared" si="232"/>
        <v>International - New</v>
      </c>
      <c r="BA955" s="11" t="str">
        <f t="shared" si="233"/>
        <v/>
      </c>
      <c r="BB955" s="11" t="str">
        <f t="shared" si="234"/>
        <v>Moto Dealers</v>
      </c>
      <c r="BC955" s="11" t="str">
        <f t="shared" si="234"/>
        <v>Motonet</v>
      </c>
      <c r="BD955" s="11" t="str">
        <f t="shared" si="235"/>
        <v/>
      </c>
      <c r="BE955" s="11" t="str">
        <f t="shared" si="236"/>
        <v>Retail</v>
      </c>
      <c r="BF955" s="11" t="str">
        <f t="shared" si="237"/>
        <v>TREK</v>
      </c>
      <c r="BG955" s="11" t="s">
        <v>5324</v>
      </c>
      <c r="BH955" s="11" t="str">
        <f t="shared" si="238"/>
        <v>https://fs.amplifi.io//file?id=e939eb72-d87d-4d48-a870-bb071abf67c6&amp;variant=thumb&amp;extension=png</v>
      </c>
      <c r="BI955" s="11" t="e">
        <v>#N/A</v>
      </c>
      <c r="BJ955" s="11" t="e">
        <v>#N/A</v>
      </c>
      <c r="BK955" s="11" t="e">
        <v>#N/A</v>
      </c>
      <c r="BL955" s="11" t="e">
        <v>#N/A</v>
      </c>
      <c r="BM955" s="11" t="e">
        <v>#N/A</v>
      </c>
      <c r="BN955" s="11" t="e">
        <v>#N/A</v>
      </c>
      <c r="BO955" s="11" t="e">
        <v>#N/A</v>
      </c>
      <c r="BP955" s="11" t="e">
        <v>#N/A</v>
      </c>
      <c r="BQ955" s="11" t="e">
        <v>#N/A</v>
      </c>
      <c r="BR955" s="11" t="e">
        <v>#N/A</v>
      </c>
      <c r="BS955" s="11" t="e">
        <v>#N/A</v>
      </c>
    </row>
    <row r="956" spans="1:71" x14ac:dyDescent="0.2">
      <c r="A956" s="16">
        <f t="shared" si="239"/>
        <v>955</v>
      </c>
      <c r="B956" s="11" t="str">
        <f t="shared" si="242"/>
        <v>89025-00009</v>
      </c>
      <c r="C956" s="11" t="str">
        <f t="shared" si="242"/>
        <v>89025-00009</v>
      </c>
      <c r="D956" s="7" t="s">
        <v>4682</v>
      </c>
      <c r="E956" s="6" t="s">
        <v>208</v>
      </c>
      <c r="F956" s="11" t="s">
        <v>8991</v>
      </c>
      <c r="G956" s="17" t="str">
        <f>INDEX(Data!G:G,MATCH($D956,Data!$D:$D,0))</f>
        <v>ALTERIS</v>
      </c>
      <c r="H956" s="17" t="str">
        <f>INDEX(Data!H:H,MATCH($D956,Data!$D:$D,0))</f>
        <v>Replacement Visor</v>
      </c>
      <c r="I956" s="6" t="s">
        <v>4555</v>
      </c>
      <c r="J956" s="6" t="s">
        <v>5331</v>
      </c>
      <c r="K956" s="6" t="s">
        <v>5333</v>
      </c>
      <c r="L956" s="6" t="s">
        <v>8992</v>
      </c>
      <c r="M956" s="6" t="s">
        <v>5358</v>
      </c>
      <c r="N956" s="6" t="s">
        <v>5402</v>
      </c>
      <c r="O956" s="11"/>
      <c r="P956" s="11"/>
      <c r="Q956" s="6" t="s">
        <v>4362</v>
      </c>
      <c r="R956" s="9" t="b">
        <v>1</v>
      </c>
      <c r="S956" s="9" t="b">
        <v>0</v>
      </c>
      <c r="T956" s="6" t="s">
        <v>4682</v>
      </c>
      <c r="U956" s="17" t="str">
        <f>INDEX(Data!U:U,MATCH($D956,Data!$D:$D,0))</f>
        <v>89025-00009</v>
      </c>
      <c r="V956" s="17" t="str">
        <f>INDEX(Data!V:V,MATCH($D956,Data!$D:$D,0))</f>
        <v>89025-00010</v>
      </c>
      <c r="W956" s="17" t="str">
        <f>INDEX(Data!W:W,MATCH($D956,Data!$D:$D,0))</f>
        <v/>
      </c>
      <c r="X956" s="17" t="str">
        <f>INDEX(Data!X:X,MATCH($D956,Data!$D:$D,0))</f>
        <v/>
      </c>
      <c r="Y956" s="17" t="str">
        <f>INDEX(Data!Y:Y,MATCH($D956,Data!$D:$D,0))</f>
        <v/>
      </c>
      <c r="Z956" s="17" t="str">
        <f>INDEX(Data!Z:Z,MATCH($D956,Data!$D:$D,0))</f>
        <v/>
      </c>
      <c r="AA956" s="17" t="str">
        <f>INDEX(Data!AA:AA,MATCH($D956,Data!$D:$D,0))</f>
        <v/>
      </c>
      <c r="AB956" s="17" t="str">
        <f>INDEX(Data!AB:AB,MATCH($D956,Data!$D:$D,0))</f>
        <v/>
      </c>
      <c r="AC956" s="17" t="str">
        <f>INDEX(Data!AC:AC,MATCH($D956,Data!$D:$D,0))</f>
        <v>XS/S</v>
      </c>
      <c r="AD956" s="17" t="str">
        <f>INDEX(Data!AD:AD,MATCH($D956,Data!$D:$D,0))</f>
        <v>S/M/L/XL</v>
      </c>
      <c r="AE956" s="17" t="str">
        <f>INDEX(Data!AE:AE,MATCH($D956,Data!$D:$D,0))</f>
        <v/>
      </c>
      <c r="AF956" s="17" t="str">
        <f>INDEX(Data!AF:AF,MATCH($D956,Data!$D:$D,0))</f>
        <v/>
      </c>
      <c r="AG956" s="17" t="str">
        <f>INDEX(Data!AG:AG,MATCH($D956,Data!$D:$D,0))</f>
        <v/>
      </c>
      <c r="AH956" s="17" t="str">
        <f>INDEX(Data!AH:AH,MATCH($D956,Data!$D:$D,0))</f>
        <v/>
      </c>
      <c r="AI956" s="17" t="str">
        <f>INDEX(Data!AI:AI,MATCH($D956,Data!$D:$D,0))</f>
        <v/>
      </c>
      <c r="AJ956" s="17" t="str">
        <f>INDEX(Data!AJ:AJ,MATCH($D956,Data!$D:$D,0))</f>
        <v/>
      </c>
      <c r="AK956" s="10">
        <v>30</v>
      </c>
      <c r="AL956" s="10">
        <v>30</v>
      </c>
      <c r="AM956" s="6" t="s">
        <v>475</v>
      </c>
      <c r="AN956" s="6" t="s">
        <v>4565</v>
      </c>
      <c r="AO956" s="6" t="s">
        <v>4671</v>
      </c>
      <c r="AP956" s="6" t="s">
        <v>9444</v>
      </c>
      <c r="AQ956" s="18" t="s">
        <v>9465</v>
      </c>
      <c r="AR956" s="11" t="str">
        <f t="shared" si="227"/>
        <v>2W Distributor Bike</v>
      </c>
      <c r="AS956" s="11" t="str">
        <f t="shared" si="228"/>
        <v/>
      </c>
      <c r="AT956" s="11" t="str">
        <f t="shared" si="229"/>
        <v>2W Distributor</v>
      </c>
      <c r="AU956" s="11" t="str">
        <f t="shared" si="230"/>
        <v>H2</v>
      </c>
      <c r="AV956" s="11" t="str">
        <f t="shared" si="230"/>
        <v>International - Bike</v>
      </c>
      <c r="AW956" s="11" t="str">
        <f t="shared" si="231"/>
        <v/>
      </c>
      <c r="AX956" s="11" t="str">
        <f t="shared" si="232"/>
        <v>International - AS</v>
      </c>
      <c r="AY956" s="11" t="str">
        <f t="shared" si="232"/>
        <v>International</v>
      </c>
      <c r="AZ956" s="11" t="str">
        <f t="shared" si="232"/>
        <v>International - New</v>
      </c>
      <c r="BA956" s="11" t="str">
        <f t="shared" si="233"/>
        <v/>
      </c>
      <c r="BB956" s="11" t="str">
        <f t="shared" si="234"/>
        <v>Moto Dealers</v>
      </c>
      <c r="BC956" s="11" t="str">
        <f t="shared" si="234"/>
        <v>Motonet</v>
      </c>
      <c r="BD956" s="11" t="str">
        <f t="shared" si="235"/>
        <v/>
      </c>
      <c r="BE956" s="11" t="str">
        <f t="shared" si="236"/>
        <v>Retail</v>
      </c>
      <c r="BF956" s="11" t="str">
        <f t="shared" si="237"/>
        <v>TREK</v>
      </c>
      <c r="BG956" s="11" t="s">
        <v>5326</v>
      </c>
      <c r="BH956" s="11" t="str">
        <f t="shared" si="238"/>
        <v>https://fs.amplifi.io//file?id=6fad7be8-ceb3-4ab4-907a-0a7d9afa0c09&amp;variant=thumb&amp;extension=png</v>
      </c>
      <c r="BI956" s="11" t="e">
        <v>#N/A</v>
      </c>
      <c r="BJ956" s="11" t="e">
        <v>#N/A</v>
      </c>
      <c r="BK956" s="11" t="e">
        <v>#N/A</v>
      </c>
      <c r="BL956" s="11" t="e">
        <v>#N/A</v>
      </c>
      <c r="BM956" s="11" t="e">
        <v>#N/A</v>
      </c>
      <c r="BN956" s="11" t="e">
        <v>#N/A</v>
      </c>
      <c r="BO956" s="11" t="e">
        <v>#N/A</v>
      </c>
      <c r="BP956" s="11" t="e">
        <v>#N/A</v>
      </c>
      <c r="BQ956" s="11" t="e">
        <v>#N/A</v>
      </c>
      <c r="BR956" s="11" t="e">
        <v>#N/A</v>
      </c>
      <c r="BS956" s="11" t="e">
        <v>#N/A</v>
      </c>
    </row>
    <row r="957" spans="1:71" x14ac:dyDescent="0.2">
      <c r="A957" s="16">
        <f t="shared" si="239"/>
        <v>956</v>
      </c>
      <c r="B957" s="11" t="str">
        <f t="shared" si="242"/>
        <v>89025-00013</v>
      </c>
      <c r="C957" s="11" t="str">
        <f t="shared" si="242"/>
        <v>89025-00013</v>
      </c>
      <c r="D957" s="7" t="s">
        <v>8978</v>
      </c>
      <c r="E957" s="6" t="s">
        <v>208</v>
      </c>
      <c r="F957" s="11" t="s">
        <v>8991</v>
      </c>
      <c r="G957" s="17" t="str">
        <f>INDEX(Data!G:G,MATCH($D957,Data!$D:$D,0))</f>
        <v>ALTERIS</v>
      </c>
      <c r="H957" s="17" t="str">
        <f>INDEX(Data!H:H,MATCH($D957,Data!$D:$D,0))</f>
        <v>Replacement Visor</v>
      </c>
      <c r="I957" s="6" t="s">
        <v>4555</v>
      </c>
      <c r="J957" s="6" t="s">
        <v>5331</v>
      </c>
      <c r="K957" s="6" t="s">
        <v>8991</v>
      </c>
      <c r="L957" s="6" t="s">
        <v>8991</v>
      </c>
      <c r="M957" s="6" t="s">
        <v>5358</v>
      </c>
      <c r="N957" s="6" t="s">
        <v>5402</v>
      </c>
      <c r="O957" s="11"/>
      <c r="P957" s="11"/>
      <c r="Q957" s="6" t="s">
        <v>9063</v>
      </c>
      <c r="R957" s="9" t="b">
        <v>0</v>
      </c>
      <c r="S957" s="9" t="b">
        <v>0</v>
      </c>
      <c r="T957" s="6" t="s">
        <v>8978</v>
      </c>
      <c r="U957" s="17" t="str">
        <f>INDEX(Data!U:U,MATCH($D957,Data!$D:$D,0))</f>
        <v>89025-00013</v>
      </c>
      <c r="V957" s="17" t="str">
        <f>INDEX(Data!V:V,MATCH($D957,Data!$D:$D,0))</f>
        <v>89025-00014</v>
      </c>
      <c r="W957" s="17" t="str">
        <f>INDEX(Data!W:W,MATCH($D957,Data!$D:$D,0))</f>
        <v/>
      </c>
      <c r="X957" s="17" t="str">
        <f>INDEX(Data!X:X,MATCH($D957,Data!$D:$D,0))</f>
        <v/>
      </c>
      <c r="Y957" s="17" t="str">
        <f>INDEX(Data!Y:Y,MATCH($D957,Data!$D:$D,0))</f>
        <v/>
      </c>
      <c r="Z957" s="17" t="str">
        <f>INDEX(Data!Z:Z,MATCH($D957,Data!$D:$D,0))</f>
        <v/>
      </c>
      <c r="AA957" s="17" t="str">
        <f>INDEX(Data!AA:AA,MATCH($D957,Data!$D:$D,0))</f>
        <v/>
      </c>
      <c r="AB957" s="17" t="str">
        <f>INDEX(Data!AB:AB,MATCH($D957,Data!$D:$D,0))</f>
        <v/>
      </c>
      <c r="AC957" s="17" t="str">
        <f>INDEX(Data!AC:AC,MATCH($D957,Data!$D:$D,0))</f>
        <v>XS/S</v>
      </c>
      <c r="AD957" s="17" t="str">
        <f>INDEX(Data!AD:AD,MATCH($D957,Data!$D:$D,0))</f>
        <v>S/M/L/XL</v>
      </c>
      <c r="AE957" s="17" t="str">
        <f>INDEX(Data!AE:AE,MATCH($D957,Data!$D:$D,0))</f>
        <v/>
      </c>
      <c r="AF957" s="17" t="str">
        <f>INDEX(Data!AF:AF,MATCH($D957,Data!$D:$D,0))</f>
        <v/>
      </c>
      <c r="AG957" s="17" t="str">
        <f>INDEX(Data!AG:AG,MATCH($D957,Data!$D:$D,0))</f>
        <v/>
      </c>
      <c r="AH957" s="17" t="str">
        <f>INDEX(Data!AH:AH,MATCH($D957,Data!$D:$D,0))</f>
        <v/>
      </c>
      <c r="AI957" s="17" t="str">
        <f>INDEX(Data!AI:AI,MATCH($D957,Data!$D:$D,0))</f>
        <v/>
      </c>
      <c r="AJ957" s="17" t="str">
        <f>INDEX(Data!AJ:AJ,MATCH($D957,Data!$D:$D,0))</f>
        <v/>
      </c>
      <c r="AK957" s="10">
        <v>30</v>
      </c>
      <c r="AL957" s="10">
        <v>30</v>
      </c>
      <c r="AM957" s="6" t="s">
        <v>475</v>
      </c>
      <c r="AN957" s="6" t="s">
        <v>4565</v>
      </c>
      <c r="AO957" s="6" t="s">
        <v>4671</v>
      </c>
      <c r="AP957" s="6" t="s">
        <v>9444</v>
      </c>
      <c r="AQ957" s="18" t="s">
        <v>9465</v>
      </c>
      <c r="AR957" s="11" t="str">
        <f t="shared" si="227"/>
        <v>2W Distributor Bike</v>
      </c>
      <c r="AS957" s="11" t="str">
        <f t="shared" si="228"/>
        <v/>
      </c>
      <c r="AT957" s="11" t="str">
        <f t="shared" si="229"/>
        <v>2W Distributor</v>
      </c>
      <c r="AU957" s="11" t="str">
        <f t="shared" si="230"/>
        <v>H2</v>
      </c>
      <c r="AV957" s="11" t="str">
        <f t="shared" si="230"/>
        <v>International - Bike</v>
      </c>
      <c r="AW957" s="11" t="str">
        <f t="shared" si="231"/>
        <v/>
      </c>
      <c r="AX957" s="11" t="str">
        <f t="shared" si="232"/>
        <v>International - AS</v>
      </c>
      <c r="AY957" s="11" t="str">
        <f t="shared" si="232"/>
        <v>International</v>
      </c>
      <c r="AZ957" s="11" t="str">
        <f t="shared" si="232"/>
        <v>International - New</v>
      </c>
      <c r="BA957" s="11" t="str">
        <f t="shared" si="233"/>
        <v/>
      </c>
      <c r="BB957" s="11" t="str">
        <f t="shared" si="234"/>
        <v>Moto Dealers</v>
      </c>
      <c r="BC957" s="11" t="str">
        <f t="shared" si="234"/>
        <v>Motonet</v>
      </c>
      <c r="BD957" s="11" t="str">
        <f t="shared" si="235"/>
        <v/>
      </c>
      <c r="BE957" s="11" t="str">
        <f t="shared" si="236"/>
        <v>Retail</v>
      </c>
      <c r="BF957" s="11" t="str">
        <f t="shared" si="237"/>
        <v>TREK</v>
      </c>
      <c r="BG957" s="11" t="e">
        <v>#N/A</v>
      </c>
      <c r="BH957" s="11" t="e">
        <f t="shared" si="238"/>
        <v>#N/A</v>
      </c>
      <c r="BI957" s="11"/>
      <c r="BJ957" s="11"/>
      <c r="BK957" s="11"/>
      <c r="BL957" s="11"/>
      <c r="BM957" s="11"/>
      <c r="BN957" s="11"/>
      <c r="BO957" s="11"/>
      <c r="BP957" s="11"/>
      <c r="BQ957" s="11"/>
      <c r="BR957" s="11"/>
      <c r="BS957" s="11"/>
    </row>
    <row r="958" spans="1:71" x14ac:dyDescent="0.2">
      <c r="A958" s="16">
        <f t="shared" si="239"/>
        <v>957</v>
      </c>
      <c r="B958" s="11" t="str">
        <f t="shared" si="242"/>
        <v>89025-00015</v>
      </c>
      <c r="C958" s="11" t="str">
        <f t="shared" si="242"/>
        <v>89025-00015</v>
      </c>
      <c r="D958" s="7" t="s">
        <v>8980</v>
      </c>
      <c r="E958" s="6" t="s">
        <v>208</v>
      </c>
      <c r="F958" s="11" t="s">
        <v>8991</v>
      </c>
      <c r="G958" s="17" t="str">
        <f>INDEX(Data!G:G,MATCH($D958,Data!$D:$D,0))</f>
        <v>ALTERIS</v>
      </c>
      <c r="H958" s="17" t="str">
        <f>INDEX(Data!H:H,MATCH($D958,Data!$D:$D,0))</f>
        <v>Replacement Visor</v>
      </c>
      <c r="I958" s="6" t="s">
        <v>4555</v>
      </c>
      <c r="J958" s="6" t="s">
        <v>5331</v>
      </c>
      <c r="K958" s="6" t="s">
        <v>8991</v>
      </c>
      <c r="L958" s="6" t="s">
        <v>8991</v>
      </c>
      <c r="M958" s="6" t="s">
        <v>5358</v>
      </c>
      <c r="N958" s="6" t="s">
        <v>5402</v>
      </c>
      <c r="O958" s="11"/>
      <c r="P958" s="11"/>
      <c r="Q958" s="6" t="s">
        <v>9064</v>
      </c>
      <c r="R958" s="9" t="b">
        <v>0</v>
      </c>
      <c r="S958" s="9" t="b">
        <v>0</v>
      </c>
      <c r="T958" s="6" t="s">
        <v>8980</v>
      </c>
      <c r="U958" s="17" t="str">
        <f>INDEX(Data!U:U,MATCH($D958,Data!$D:$D,0))</f>
        <v>89025-00015</v>
      </c>
      <c r="V958" s="17" t="str">
        <f>INDEX(Data!V:V,MATCH($D958,Data!$D:$D,0))</f>
        <v>89025-00016</v>
      </c>
      <c r="W958" s="17" t="str">
        <f>INDEX(Data!W:W,MATCH($D958,Data!$D:$D,0))</f>
        <v/>
      </c>
      <c r="X958" s="17" t="str">
        <f>INDEX(Data!X:X,MATCH($D958,Data!$D:$D,0))</f>
        <v/>
      </c>
      <c r="Y958" s="17" t="str">
        <f>INDEX(Data!Y:Y,MATCH($D958,Data!$D:$D,0))</f>
        <v/>
      </c>
      <c r="Z958" s="17" t="str">
        <f>INDEX(Data!Z:Z,MATCH($D958,Data!$D:$D,0))</f>
        <v/>
      </c>
      <c r="AA958" s="17" t="str">
        <f>INDEX(Data!AA:AA,MATCH($D958,Data!$D:$D,0))</f>
        <v/>
      </c>
      <c r="AB958" s="17" t="str">
        <f>INDEX(Data!AB:AB,MATCH($D958,Data!$D:$D,0))</f>
        <v/>
      </c>
      <c r="AC958" s="17" t="str">
        <f>INDEX(Data!AC:AC,MATCH($D958,Data!$D:$D,0))</f>
        <v>XS/S</v>
      </c>
      <c r="AD958" s="17" t="str">
        <f>INDEX(Data!AD:AD,MATCH($D958,Data!$D:$D,0))</f>
        <v>S/M/L/XL</v>
      </c>
      <c r="AE958" s="17" t="str">
        <f>INDEX(Data!AE:AE,MATCH($D958,Data!$D:$D,0))</f>
        <v/>
      </c>
      <c r="AF958" s="17" t="str">
        <f>INDEX(Data!AF:AF,MATCH($D958,Data!$D:$D,0))</f>
        <v/>
      </c>
      <c r="AG958" s="17" t="str">
        <f>INDEX(Data!AG:AG,MATCH($D958,Data!$D:$D,0))</f>
        <v/>
      </c>
      <c r="AH958" s="17" t="str">
        <f>INDEX(Data!AH:AH,MATCH($D958,Data!$D:$D,0))</f>
        <v/>
      </c>
      <c r="AI958" s="17" t="str">
        <f>INDEX(Data!AI:AI,MATCH($D958,Data!$D:$D,0))</f>
        <v/>
      </c>
      <c r="AJ958" s="17" t="str">
        <f>INDEX(Data!AJ:AJ,MATCH($D958,Data!$D:$D,0))</f>
        <v/>
      </c>
      <c r="AK958" s="10">
        <v>30</v>
      </c>
      <c r="AL958" s="10">
        <v>30</v>
      </c>
      <c r="AM958" s="6" t="s">
        <v>475</v>
      </c>
      <c r="AN958" s="6" t="s">
        <v>4565</v>
      </c>
      <c r="AO958" s="6" t="s">
        <v>4671</v>
      </c>
      <c r="AP958" s="6" t="s">
        <v>9444</v>
      </c>
      <c r="AQ958" s="18" t="s">
        <v>9465</v>
      </c>
      <c r="AR958" s="11" t="str">
        <f t="shared" si="227"/>
        <v>2W Distributor Bike</v>
      </c>
      <c r="AS958" s="11" t="str">
        <f t="shared" si="228"/>
        <v/>
      </c>
      <c r="AT958" s="11" t="str">
        <f t="shared" si="229"/>
        <v>2W Distributor</v>
      </c>
      <c r="AU958" s="11" t="str">
        <f t="shared" si="230"/>
        <v>H2</v>
      </c>
      <c r="AV958" s="11" t="str">
        <f t="shared" si="230"/>
        <v>International - Bike</v>
      </c>
      <c r="AW958" s="11" t="str">
        <f t="shared" si="231"/>
        <v/>
      </c>
      <c r="AX958" s="11" t="str">
        <f t="shared" si="232"/>
        <v>International - AS</v>
      </c>
      <c r="AY958" s="11" t="str">
        <f t="shared" si="232"/>
        <v>International</v>
      </c>
      <c r="AZ958" s="11" t="str">
        <f t="shared" si="232"/>
        <v>International - New</v>
      </c>
      <c r="BA958" s="11" t="str">
        <f t="shared" si="233"/>
        <v/>
      </c>
      <c r="BB958" s="11" t="str">
        <f t="shared" si="234"/>
        <v>Moto Dealers</v>
      </c>
      <c r="BC958" s="11" t="str">
        <f t="shared" si="234"/>
        <v>Motonet</v>
      </c>
      <c r="BD958" s="11" t="str">
        <f t="shared" si="235"/>
        <v/>
      </c>
      <c r="BE958" s="11" t="str">
        <f t="shared" si="236"/>
        <v>Retail</v>
      </c>
      <c r="BF958" s="11" t="str">
        <f t="shared" si="237"/>
        <v>TREK</v>
      </c>
      <c r="BG958" s="11" t="e">
        <v>#N/A</v>
      </c>
      <c r="BH958" s="11" t="e">
        <f t="shared" si="238"/>
        <v>#N/A</v>
      </c>
      <c r="BI958" s="11"/>
      <c r="BJ958" s="11"/>
      <c r="BK958" s="11"/>
      <c r="BL958" s="11"/>
      <c r="BM958" s="11"/>
      <c r="BN958" s="11"/>
      <c r="BO958" s="11"/>
      <c r="BP958" s="11"/>
      <c r="BQ958" s="11"/>
      <c r="BR958" s="11"/>
      <c r="BS958" s="11"/>
    </row>
    <row r="959" spans="1:71" x14ac:dyDescent="0.2">
      <c r="A959" s="16">
        <f t="shared" si="239"/>
        <v>958</v>
      </c>
      <c r="B959" s="11" t="str">
        <f t="shared" si="242"/>
        <v>89026-00001</v>
      </c>
      <c r="C959" s="11" t="str">
        <f t="shared" si="242"/>
        <v>89026-00001</v>
      </c>
      <c r="D959" s="7" t="s">
        <v>4687</v>
      </c>
      <c r="E959" s="6" t="s">
        <v>208</v>
      </c>
      <c r="F959" s="11" t="s">
        <v>8991</v>
      </c>
      <c r="G959" s="17" t="str">
        <f>INDEX(Data!G:G,MATCH($D959,Data!$D:$D,0))</f>
        <v>ALTERIS</v>
      </c>
      <c r="H959" s="17" t="str">
        <f>INDEX(Data!H:H,MATCH($D959,Data!$D:$D,0))</f>
        <v>Crown Liner</v>
      </c>
      <c r="I959" s="6" t="s">
        <v>4555</v>
      </c>
      <c r="J959" s="6" t="s">
        <v>5331</v>
      </c>
      <c r="K959" s="6" t="s">
        <v>5333</v>
      </c>
      <c r="L959" s="6" t="s">
        <v>8992</v>
      </c>
      <c r="M959" s="6" t="s">
        <v>5358</v>
      </c>
      <c r="N959" s="6" t="s">
        <v>5403</v>
      </c>
      <c r="O959" s="11"/>
      <c r="P959" s="11"/>
      <c r="Q959" s="6" t="s">
        <v>88</v>
      </c>
      <c r="R959" s="9" t="b">
        <v>1</v>
      </c>
      <c r="S959" s="9" t="b">
        <v>1</v>
      </c>
      <c r="T959" s="6" t="s">
        <v>4687</v>
      </c>
      <c r="U959" s="17" t="str">
        <f>INDEX(Data!U:U,MATCH($D959,Data!$D:$D,0))</f>
        <v>89026-00001</v>
      </c>
      <c r="V959" s="17" t="str">
        <f>INDEX(Data!V:V,MATCH($D959,Data!$D:$D,0))</f>
        <v>89026-00002</v>
      </c>
      <c r="W959" s="17" t="str">
        <f>INDEX(Data!W:W,MATCH($D959,Data!$D:$D,0))</f>
        <v>89026-00003</v>
      </c>
      <c r="X959" s="17" t="str">
        <f>INDEX(Data!X:X,MATCH($D959,Data!$D:$D,0))</f>
        <v>89026-00004</v>
      </c>
      <c r="Y959" s="17" t="str">
        <f>INDEX(Data!Y:Y,MATCH($D959,Data!$D:$D,0))</f>
        <v>89026-00005</v>
      </c>
      <c r="Z959" s="17" t="str">
        <f>INDEX(Data!Z:Z,MATCH($D959,Data!$D:$D,0))</f>
        <v>89026-00006</v>
      </c>
      <c r="AA959" s="17" t="str">
        <f>INDEX(Data!AA:AA,MATCH($D959,Data!$D:$D,0))</f>
        <v/>
      </c>
      <c r="AB959" s="17" t="str">
        <f>INDEX(Data!AB:AB,MATCH($D959,Data!$D:$D,0))</f>
        <v/>
      </c>
      <c r="AC959" s="17" t="str">
        <f>INDEX(Data!AC:AC,MATCH($D959,Data!$D:$D,0))</f>
        <v>XS/S 10mm</v>
      </c>
      <c r="AD959" s="17" t="str">
        <f>INDEX(Data!AD:AD,MATCH($D959,Data!$D:$D,0))</f>
        <v>XS/S 12mm</v>
      </c>
      <c r="AE959" s="17" t="str">
        <f>INDEX(Data!AE:AE,MATCH($D959,Data!$D:$D,0))</f>
        <v>S/M 10mm</v>
      </c>
      <c r="AF959" s="17" t="str">
        <f>INDEX(Data!AF:AF,MATCH($D959,Data!$D:$D,0))</f>
        <v>S/M 12mm</v>
      </c>
      <c r="AG959" s="17" t="str">
        <f>INDEX(Data!AG:AG,MATCH($D959,Data!$D:$D,0))</f>
        <v>L/XL 10mm</v>
      </c>
      <c r="AH959" s="17" t="str">
        <f>INDEX(Data!AH:AH,MATCH($D959,Data!$D:$D,0))</f>
        <v>L/XL 12mm</v>
      </c>
      <c r="AI959" s="17" t="str">
        <f>INDEX(Data!AI:AI,MATCH($D959,Data!$D:$D,0))</f>
        <v/>
      </c>
      <c r="AJ959" s="17" t="str">
        <f>INDEX(Data!AJ:AJ,MATCH($D959,Data!$D:$D,0))</f>
        <v/>
      </c>
      <c r="AK959" s="10">
        <v>22</v>
      </c>
      <c r="AL959" s="10">
        <v>22</v>
      </c>
      <c r="AM959" s="6" t="s">
        <v>475</v>
      </c>
      <c r="AN959" s="6" t="s">
        <v>760</v>
      </c>
      <c r="AO959" s="6" t="s">
        <v>4689</v>
      </c>
      <c r="AP959" s="6" t="s">
        <v>9442</v>
      </c>
      <c r="AQ959" s="18" t="s">
        <v>9465</v>
      </c>
      <c r="AR959" s="11" t="str">
        <f t="shared" si="227"/>
        <v>2W Distributor Bike</v>
      </c>
      <c r="AS959" s="11" t="str">
        <f t="shared" si="228"/>
        <v/>
      </c>
      <c r="AT959" s="11" t="str">
        <f t="shared" si="229"/>
        <v>2W Distributor</v>
      </c>
      <c r="AU959" s="11" t="str">
        <f t="shared" si="230"/>
        <v>H2</v>
      </c>
      <c r="AV959" s="11" t="str">
        <f t="shared" si="230"/>
        <v>International - Bike</v>
      </c>
      <c r="AW959" s="11" t="str">
        <f t="shared" si="231"/>
        <v/>
      </c>
      <c r="AX959" s="11" t="str">
        <f t="shared" si="232"/>
        <v>International - AS</v>
      </c>
      <c r="AY959" s="11" t="str">
        <f t="shared" si="232"/>
        <v>International</v>
      </c>
      <c r="AZ959" s="11" t="str">
        <f t="shared" si="232"/>
        <v>International - New</v>
      </c>
      <c r="BA959" s="11" t="str">
        <f t="shared" si="233"/>
        <v/>
      </c>
      <c r="BB959" s="11" t="str">
        <f t="shared" si="234"/>
        <v>Moto Dealers</v>
      </c>
      <c r="BC959" s="11" t="str">
        <f t="shared" si="234"/>
        <v>Motonet</v>
      </c>
      <c r="BD959" s="11" t="str">
        <f t="shared" si="235"/>
        <v/>
      </c>
      <c r="BE959" s="11" t="str">
        <f t="shared" si="236"/>
        <v>Retail</v>
      </c>
      <c r="BF959" s="11" t="str">
        <f t="shared" si="237"/>
        <v>TREK</v>
      </c>
      <c r="BG959" s="11" t="s">
        <v>4690</v>
      </c>
      <c r="BH959" s="11" t="str">
        <f t="shared" si="238"/>
        <v>https://fs.amplifi.io//file?id=8eebe922-0373-47fa-a9c6-262866483955&amp;variant=thumb&amp;extension=png</v>
      </c>
      <c r="BI959" s="11" t="s">
        <v>4690</v>
      </c>
      <c r="BJ959" s="11"/>
      <c r="BK959" s="11"/>
      <c r="BL959" s="11"/>
      <c r="BM959" s="11"/>
      <c r="BN959" s="11"/>
      <c r="BO959" s="11"/>
      <c r="BP959" s="11"/>
      <c r="BQ959" s="11"/>
      <c r="BR959" s="11"/>
      <c r="BS959" s="11"/>
    </row>
    <row r="960" spans="1:71" x14ac:dyDescent="0.2">
      <c r="A960" s="16">
        <f t="shared" si="239"/>
        <v>959</v>
      </c>
      <c r="B960" s="11" t="str">
        <f t="shared" si="242"/>
        <v>89029-00001</v>
      </c>
      <c r="C960" s="11" t="str">
        <f t="shared" si="242"/>
        <v>89029-00001</v>
      </c>
      <c r="D960" s="7" t="s">
        <v>4704</v>
      </c>
      <c r="E960" s="6" t="s">
        <v>208</v>
      </c>
      <c r="F960" s="11" t="s">
        <v>8991</v>
      </c>
      <c r="G960" s="17" t="str">
        <f>INDEX(Data!G:G,MATCH($D960,Data!$D:$D,0))</f>
        <v>ALTIS</v>
      </c>
      <c r="H960" s="17" t="str">
        <f>INDEX(Data!H:H,MATCH($D960,Data!$D:$D,0))</f>
        <v>Replacement Visor</v>
      </c>
      <c r="I960" s="6" t="s">
        <v>4555</v>
      </c>
      <c r="J960" s="6" t="s">
        <v>5331</v>
      </c>
      <c r="K960" s="6" t="s">
        <v>5333</v>
      </c>
      <c r="L960" s="6" t="s">
        <v>8992</v>
      </c>
      <c r="M960" s="6" t="s">
        <v>5358</v>
      </c>
      <c r="N960" s="6" t="s">
        <v>5402</v>
      </c>
      <c r="O960" s="11"/>
      <c r="P960" s="11"/>
      <c r="Q960" s="6" t="s">
        <v>88</v>
      </c>
      <c r="R960" s="9" t="b">
        <v>1</v>
      </c>
      <c r="S960" s="9" t="b">
        <v>1</v>
      </c>
      <c r="T960" s="6" t="s">
        <v>4704</v>
      </c>
      <c r="U960" s="17" t="str">
        <f>INDEX(Data!U:U,MATCH($D960,Data!$D:$D,0))</f>
        <v>89029-00001</v>
      </c>
      <c r="V960" s="17" t="str">
        <f>INDEX(Data!V:V,MATCH($D960,Data!$D:$D,0))</f>
        <v/>
      </c>
      <c r="W960" s="17" t="str">
        <f>INDEX(Data!W:W,MATCH($D960,Data!$D:$D,0))</f>
        <v/>
      </c>
      <c r="X960" s="17" t="str">
        <f>INDEX(Data!X:X,MATCH($D960,Data!$D:$D,0))</f>
        <v/>
      </c>
      <c r="Y960" s="17" t="str">
        <f>INDEX(Data!Y:Y,MATCH($D960,Data!$D:$D,0))</f>
        <v/>
      </c>
      <c r="Z960" s="17" t="str">
        <f>INDEX(Data!Z:Z,MATCH($D960,Data!$D:$D,0))</f>
        <v/>
      </c>
      <c r="AA960" s="17" t="str">
        <f>INDEX(Data!AA:AA,MATCH($D960,Data!$D:$D,0))</f>
        <v/>
      </c>
      <c r="AB960" s="17" t="str">
        <f>INDEX(Data!AB:AB,MATCH($D960,Data!$D:$D,0))</f>
        <v/>
      </c>
      <c r="AC960" s="17" t="str">
        <f>INDEX(Data!AC:AC,MATCH($D960,Data!$D:$D,0))</f>
        <v/>
      </c>
      <c r="AD960" s="17" t="str">
        <f>INDEX(Data!AD:AD,MATCH($D960,Data!$D:$D,0))</f>
        <v/>
      </c>
      <c r="AE960" s="17" t="str">
        <f>INDEX(Data!AE:AE,MATCH($D960,Data!$D:$D,0))</f>
        <v/>
      </c>
      <c r="AF960" s="17" t="str">
        <f>INDEX(Data!AF:AF,MATCH($D960,Data!$D:$D,0))</f>
        <v/>
      </c>
      <c r="AG960" s="17" t="str">
        <f>INDEX(Data!AG:AG,MATCH($D960,Data!$D:$D,0))</f>
        <v/>
      </c>
      <c r="AH960" s="17" t="str">
        <f>INDEX(Data!AH:AH,MATCH($D960,Data!$D:$D,0))</f>
        <v/>
      </c>
      <c r="AI960" s="17" t="str">
        <f>INDEX(Data!AI:AI,MATCH($D960,Data!$D:$D,0))</f>
        <v/>
      </c>
      <c r="AJ960" s="17" t="str">
        <f>INDEX(Data!AJ:AJ,MATCH($D960,Data!$D:$D,0))</f>
        <v/>
      </c>
      <c r="AK960" s="10">
        <v>30</v>
      </c>
      <c r="AL960" s="10">
        <v>30</v>
      </c>
      <c r="AM960" s="6" t="s">
        <v>475</v>
      </c>
      <c r="AN960" s="6" t="s">
        <v>4565</v>
      </c>
      <c r="AO960" s="6" t="s">
        <v>4705</v>
      </c>
      <c r="AP960" s="6" t="s">
        <v>9445</v>
      </c>
      <c r="AQ960" s="18" t="s">
        <v>9465</v>
      </c>
      <c r="AR960" s="11" t="str">
        <f t="shared" si="227"/>
        <v>2W Distributor Bike</v>
      </c>
      <c r="AS960" s="11" t="str">
        <f t="shared" si="228"/>
        <v/>
      </c>
      <c r="AT960" s="11" t="str">
        <f t="shared" si="229"/>
        <v>2W Distributor</v>
      </c>
      <c r="AU960" s="11" t="str">
        <f t="shared" si="230"/>
        <v>H2</v>
      </c>
      <c r="AV960" s="11" t="str">
        <f t="shared" si="230"/>
        <v>International - Bike</v>
      </c>
      <c r="AW960" s="11" t="str">
        <f t="shared" si="231"/>
        <v/>
      </c>
      <c r="AX960" s="11" t="str">
        <f t="shared" si="232"/>
        <v>International - AS</v>
      </c>
      <c r="AY960" s="11" t="str">
        <f t="shared" si="232"/>
        <v>International</v>
      </c>
      <c r="AZ960" s="11" t="str">
        <f t="shared" si="232"/>
        <v>International - New</v>
      </c>
      <c r="BA960" s="11" t="str">
        <f t="shared" si="233"/>
        <v/>
      </c>
      <c r="BB960" s="11" t="str">
        <f t="shared" si="234"/>
        <v>Moto Dealers</v>
      </c>
      <c r="BC960" s="11" t="str">
        <f t="shared" si="234"/>
        <v>Motonet</v>
      </c>
      <c r="BD960" s="11" t="str">
        <f t="shared" si="235"/>
        <v/>
      </c>
      <c r="BE960" s="11" t="str">
        <f t="shared" si="236"/>
        <v>Retail</v>
      </c>
      <c r="BF960" s="11" t="str">
        <f t="shared" si="237"/>
        <v>TREK</v>
      </c>
      <c r="BG960" s="11" t="s">
        <v>4706</v>
      </c>
      <c r="BH960" s="11" t="str">
        <f t="shared" si="238"/>
        <v>https://fs.amplifi.io//file?id=e894586f-a7f3-4bb9-b0c1-47a532884661&amp;variant=thumb&amp;extension=png</v>
      </c>
      <c r="BI960" s="11" t="s">
        <v>4706</v>
      </c>
      <c r="BJ960" s="11"/>
      <c r="BK960" s="11"/>
      <c r="BL960" s="11"/>
      <c r="BM960" s="11"/>
      <c r="BN960" s="11"/>
      <c r="BO960" s="11"/>
      <c r="BP960" s="11"/>
      <c r="BQ960" s="11"/>
      <c r="BR960" s="11"/>
      <c r="BS960" s="11"/>
    </row>
    <row r="961" spans="1:71" x14ac:dyDescent="0.2">
      <c r="A961" s="16">
        <f t="shared" si="239"/>
        <v>960</v>
      </c>
      <c r="B961" s="11" t="str">
        <f t="shared" si="242"/>
        <v>89029-00002</v>
      </c>
      <c r="C961" s="11" t="str">
        <f t="shared" si="242"/>
        <v>89029-00002</v>
      </c>
      <c r="D961" s="7" t="s">
        <v>4707</v>
      </c>
      <c r="E961" s="6" t="s">
        <v>208</v>
      </c>
      <c r="F961" s="11" t="s">
        <v>8991</v>
      </c>
      <c r="G961" s="17" t="str">
        <f>INDEX(Data!G:G,MATCH($D961,Data!$D:$D,0))</f>
        <v>ALTIS</v>
      </c>
      <c r="H961" s="17" t="str">
        <f>INDEX(Data!H:H,MATCH($D961,Data!$D:$D,0))</f>
        <v>Replacement Visor</v>
      </c>
      <c r="I961" s="6" t="s">
        <v>4555</v>
      </c>
      <c r="J961" s="6" t="s">
        <v>5331</v>
      </c>
      <c r="K961" s="6" t="s">
        <v>5333</v>
      </c>
      <c r="L961" s="6" t="s">
        <v>8992</v>
      </c>
      <c r="M961" s="6" t="s">
        <v>5358</v>
      </c>
      <c r="N961" s="6" t="s">
        <v>5402</v>
      </c>
      <c r="O961" s="11"/>
      <c r="P961" s="11"/>
      <c r="Q961" s="6" t="s">
        <v>575</v>
      </c>
      <c r="R961" s="9" t="b">
        <v>1</v>
      </c>
      <c r="S961" s="9" t="b">
        <v>0</v>
      </c>
      <c r="T961" s="6" t="s">
        <v>4707</v>
      </c>
      <c r="U961" s="17" t="str">
        <f>INDEX(Data!U:U,MATCH($D961,Data!$D:$D,0))</f>
        <v>89029-00002</v>
      </c>
      <c r="V961" s="17" t="str">
        <f>INDEX(Data!V:V,MATCH($D961,Data!$D:$D,0))</f>
        <v/>
      </c>
      <c r="W961" s="17" t="str">
        <f>INDEX(Data!W:W,MATCH($D961,Data!$D:$D,0))</f>
        <v/>
      </c>
      <c r="X961" s="17" t="str">
        <f>INDEX(Data!X:X,MATCH($D961,Data!$D:$D,0))</f>
        <v/>
      </c>
      <c r="Y961" s="17" t="str">
        <f>INDEX(Data!Y:Y,MATCH($D961,Data!$D:$D,0))</f>
        <v/>
      </c>
      <c r="Z961" s="17" t="str">
        <f>INDEX(Data!Z:Z,MATCH($D961,Data!$D:$D,0))</f>
        <v/>
      </c>
      <c r="AA961" s="17" t="str">
        <f>INDEX(Data!AA:AA,MATCH($D961,Data!$D:$D,0))</f>
        <v/>
      </c>
      <c r="AB961" s="17" t="str">
        <f>INDEX(Data!AB:AB,MATCH($D961,Data!$D:$D,0))</f>
        <v/>
      </c>
      <c r="AC961" s="17" t="str">
        <f>INDEX(Data!AC:AC,MATCH($D961,Data!$D:$D,0))</f>
        <v/>
      </c>
      <c r="AD961" s="17" t="str">
        <f>INDEX(Data!AD:AD,MATCH($D961,Data!$D:$D,0))</f>
        <v/>
      </c>
      <c r="AE961" s="17" t="str">
        <f>INDEX(Data!AE:AE,MATCH($D961,Data!$D:$D,0))</f>
        <v/>
      </c>
      <c r="AF961" s="17" t="str">
        <f>INDEX(Data!AF:AF,MATCH($D961,Data!$D:$D,0))</f>
        <v/>
      </c>
      <c r="AG961" s="17" t="str">
        <f>INDEX(Data!AG:AG,MATCH($D961,Data!$D:$D,0))</f>
        <v/>
      </c>
      <c r="AH961" s="17" t="str">
        <f>INDEX(Data!AH:AH,MATCH($D961,Data!$D:$D,0))</f>
        <v/>
      </c>
      <c r="AI961" s="17" t="str">
        <f>INDEX(Data!AI:AI,MATCH($D961,Data!$D:$D,0))</f>
        <v/>
      </c>
      <c r="AJ961" s="17" t="str">
        <f>INDEX(Data!AJ:AJ,MATCH($D961,Data!$D:$D,0))</f>
        <v/>
      </c>
      <c r="AK961" s="10">
        <v>30</v>
      </c>
      <c r="AL961" s="10">
        <v>30</v>
      </c>
      <c r="AM961" s="6" t="s">
        <v>475</v>
      </c>
      <c r="AN961" s="6" t="s">
        <v>4565</v>
      </c>
      <c r="AO961" s="6" t="s">
        <v>4705</v>
      </c>
      <c r="AP961" s="6" t="s">
        <v>9445</v>
      </c>
      <c r="AQ961" s="18" t="s">
        <v>9465</v>
      </c>
      <c r="AR961" s="11" t="str">
        <f t="shared" si="227"/>
        <v>2W Distributor Bike</v>
      </c>
      <c r="AS961" s="11" t="str">
        <f t="shared" si="228"/>
        <v/>
      </c>
      <c r="AT961" s="11" t="str">
        <f t="shared" si="229"/>
        <v>2W Distributor</v>
      </c>
      <c r="AU961" s="11" t="str">
        <f t="shared" si="230"/>
        <v>H2</v>
      </c>
      <c r="AV961" s="11" t="str">
        <f t="shared" si="230"/>
        <v>International - Bike</v>
      </c>
      <c r="AW961" s="11" t="str">
        <f t="shared" si="231"/>
        <v/>
      </c>
      <c r="AX961" s="11" t="str">
        <f t="shared" si="232"/>
        <v>International - AS</v>
      </c>
      <c r="AY961" s="11" t="str">
        <f t="shared" si="232"/>
        <v>International</v>
      </c>
      <c r="AZ961" s="11" t="str">
        <f t="shared" si="232"/>
        <v>International - New</v>
      </c>
      <c r="BA961" s="11" t="str">
        <f t="shared" si="233"/>
        <v/>
      </c>
      <c r="BB961" s="11" t="str">
        <f t="shared" si="234"/>
        <v>Moto Dealers</v>
      </c>
      <c r="BC961" s="11" t="str">
        <f t="shared" si="234"/>
        <v>Motonet</v>
      </c>
      <c r="BD961" s="11" t="str">
        <f t="shared" si="235"/>
        <v/>
      </c>
      <c r="BE961" s="11" t="str">
        <f t="shared" si="236"/>
        <v>Retail</v>
      </c>
      <c r="BF961" s="11" t="str">
        <f t="shared" si="237"/>
        <v>TREK</v>
      </c>
      <c r="BG961" s="11" t="s">
        <v>4708</v>
      </c>
      <c r="BH961" s="11" t="str">
        <f t="shared" si="238"/>
        <v>https://fs.amplifi.io//file?id=ab12e4f7-371f-479c-a9e4-ced98db4e52b&amp;variant=thumb&amp;extension=png</v>
      </c>
      <c r="BI961" s="11" t="s">
        <v>4708</v>
      </c>
      <c r="BJ961" s="11"/>
      <c r="BK961" s="11"/>
      <c r="BL961" s="11"/>
      <c r="BM961" s="11"/>
      <c r="BN961" s="11"/>
      <c r="BO961" s="11"/>
      <c r="BP961" s="11"/>
      <c r="BQ961" s="11"/>
      <c r="BR961" s="11"/>
      <c r="BS961" s="11"/>
    </row>
    <row r="962" spans="1:71" x14ac:dyDescent="0.2">
      <c r="A962" s="16">
        <f t="shared" si="239"/>
        <v>961</v>
      </c>
      <c r="B962" s="11" t="str">
        <f t="shared" ref="B962:C981" si="243">C962</f>
        <v>89029-00003</v>
      </c>
      <c r="C962" s="11" t="str">
        <f t="shared" si="243"/>
        <v>89029-00003</v>
      </c>
      <c r="D962" s="7" t="s">
        <v>4709</v>
      </c>
      <c r="E962" s="6" t="s">
        <v>208</v>
      </c>
      <c r="F962" s="11" t="s">
        <v>8991</v>
      </c>
      <c r="G962" s="17" t="str">
        <f>INDEX(Data!G:G,MATCH($D962,Data!$D:$D,0))</f>
        <v>ALTIS</v>
      </c>
      <c r="H962" s="17" t="str">
        <f>INDEX(Data!H:H,MATCH($D962,Data!$D:$D,0))</f>
        <v>Replacement Visor</v>
      </c>
      <c r="I962" s="6" t="s">
        <v>4555</v>
      </c>
      <c r="J962" s="6" t="s">
        <v>5331</v>
      </c>
      <c r="K962" s="6" t="s">
        <v>5333</v>
      </c>
      <c r="L962" s="6" t="s">
        <v>8992</v>
      </c>
      <c r="M962" s="6" t="s">
        <v>5358</v>
      </c>
      <c r="N962" s="6" t="s">
        <v>5402</v>
      </c>
      <c r="O962" s="11"/>
      <c r="P962" s="11"/>
      <c r="Q962" s="6" t="s">
        <v>219</v>
      </c>
      <c r="R962" s="9" t="b">
        <v>1</v>
      </c>
      <c r="S962" s="9" t="b">
        <v>0</v>
      </c>
      <c r="T962" s="6" t="s">
        <v>4709</v>
      </c>
      <c r="U962" s="17" t="str">
        <f>INDEX(Data!U:U,MATCH($D962,Data!$D:$D,0))</f>
        <v>89029-00003</v>
      </c>
      <c r="V962" s="17" t="str">
        <f>INDEX(Data!V:V,MATCH($D962,Data!$D:$D,0))</f>
        <v/>
      </c>
      <c r="W962" s="17" t="str">
        <f>INDEX(Data!W:W,MATCH($D962,Data!$D:$D,0))</f>
        <v/>
      </c>
      <c r="X962" s="17" t="str">
        <f>INDEX(Data!X:X,MATCH($D962,Data!$D:$D,0))</f>
        <v/>
      </c>
      <c r="Y962" s="17" t="str">
        <f>INDEX(Data!Y:Y,MATCH($D962,Data!$D:$D,0))</f>
        <v/>
      </c>
      <c r="Z962" s="17" t="str">
        <f>INDEX(Data!Z:Z,MATCH($D962,Data!$D:$D,0))</f>
        <v/>
      </c>
      <c r="AA962" s="17" t="str">
        <f>INDEX(Data!AA:AA,MATCH($D962,Data!$D:$D,0))</f>
        <v/>
      </c>
      <c r="AB962" s="17" t="str">
        <f>INDEX(Data!AB:AB,MATCH($D962,Data!$D:$D,0))</f>
        <v/>
      </c>
      <c r="AC962" s="17" t="str">
        <f>INDEX(Data!AC:AC,MATCH($D962,Data!$D:$D,0))</f>
        <v/>
      </c>
      <c r="AD962" s="17" t="str">
        <f>INDEX(Data!AD:AD,MATCH($D962,Data!$D:$D,0))</f>
        <v/>
      </c>
      <c r="AE962" s="17" t="str">
        <f>INDEX(Data!AE:AE,MATCH($D962,Data!$D:$D,0))</f>
        <v/>
      </c>
      <c r="AF962" s="17" t="str">
        <f>INDEX(Data!AF:AF,MATCH($D962,Data!$D:$D,0))</f>
        <v/>
      </c>
      <c r="AG962" s="17" t="str">
        <f>INDEX(Data!AG:AG,MATCH($D962,Data!$D:$D,0))</f>
        <v/>
      </c>
      <c r="AH962" s="17" t="str">
        <f>INDEX(Data!AH:AH,MATCH($D962,Data!$D:$D,0))</f>
        <v/>
      </c>
      <c r="AI962" s="17" t="str">
        <f>INDEX(Data!AI:AI,MATCH($D962,Data!$D:$D,0))</f>
        <v/>
      </c>
      <c r="AJ962" s="17" t="str">
        <f>INDEX(Data!AJ:AJ,MATCH($D962,Data!$D:$D,0))</f>
        <v/>
      </c>
      <c r="AK962" s="10">
        <v>30</v>
      </c>
      <c r="AL962" s="10">
        <v>30</v>
      </c>
      <c r="AM962" s="6" t="s">
        <v>475</v>
      </c>
      <c r="AN962" s="6" t="s">
        <v>4565</v>
      </c>
      <c r="AO962" s="6" t="s">
        <v>4705</v>
      </c>
      <c r="AP962" s="6" t="s">
        <v>9445</v>
      </c>
      <c r="AQ962" s="18" t="s">
        <v>9465</v>
      </c>
      <c r="AR962" s="11" t="str">
        <f t="shared" si="227"/>
        <v>2W Distributor Bike</v>
      </c>
      <c r="AS962" s="11" t="str">
        <f t="shared" si="228"/>
        <v/>
      </c>
      <c r="AT962" s="11" t="str">
        <f t="shared" si="229"/>
        <v>2W Distributor</v>
      </c>
      <c r="AU962" s="11" t="str">
        <f t="shared" si="230"/>
        <v>H2</v>
      </c>
      <c r="AV962" s="11" t="str">
        <f t="shared" si="230"/>
        <v>International - Bike</v>
      </c>
      <c r="AW962" s="11" t="str">
        <f t="shared" si="231"/>
        <v/>
      </c>
      <c r="AX962" s="11" t="str">
        <f t="shared" si="232"/>
        <v>International - AS</v>
      </c>
      <c r="AY962" s="11" t="str">
        <f t="shared" si="232"/>
        <v>International</v>
      </c>
      <c r="AZ962" s="11" t="str">
        <f t="shared" si="232"/>
        <v>International - New</v>
      </c>
      <c r="BA962" s="11" t="str">
        <f t="shared" si="233"/>
        <v/>
      </c>
      <c r="BB962" s="11" t="str">
        <f t="shared" si="234"/>
        <v>Moto Dealers</v>
      </c>
      <c r="BC962" s="11" t="str">
        <f t="shared" si="234"/>
        <v>Motonet</v>
      </c>
      <c r="BD962" s="11" t="str">
        <f t="shared" si="235"/>
        <v/>
      </c>
      <c r="BE962" s="11" t="str">
        <f t="shared" si="236"/>
        <v>Retail</v>
      </c>
      <c r="BF962" s="11" t="str">
        <f t="shared" si="237"/>
        <v>TREK</v>
      </c>
      <c r="BG962" s="11" t="s">
        <v>4710</v>
      </c>
      <c r="BH962" s="11" t="str">
        <f t="shared" si="238"/>
        <v>https://fs.amplifi.io//file?id=a985fc59-340c-4c8f-9549-6313f65b5fb9&amp;variant=thumb&amp;extension=png</v>
      </c>
      <c r="BI962" s="11" t="s">
        <v>4710</v>
      </c>
      <c r="BJ962" s="11"/>
      <c r="BK962" s="11"/>
      <c r="BL962" s="11"/>
      <c r="BM962" s="11"/>
      <c r="BN962" s="11"/>
      <c r="BO962" s="11"/>
      <c r="BP962" s="11"/>
      <c r="BQ962" s="11"/>
      <c r="BR962" s="11"/>
      <c r="BS962" s="11"/>
    </row>
    <row r="963" spans="1:71" x14ac:dyDescent="0.2">
      <c r="A963" s="16">
        <f t="shared" si="239"/>
        <v>962</v>
      </c>
      <c r="B963" s="11" t="str">
        <f t="shared" si="243"/>
        <v>89029-00004</v>
      </c>
      <c r="C963" s="11" t="str">
        <f t="shared" si="243"/>
        <v>89029-00004</v>
      </c>
      <c r="D963" s="7" t="s">
        <v>4711</v>
      </c>
      <c r="E963" s="6" t="s">
        <v>208</v>
      </c>
      <c r="F963" s="11" t="s">
        <v>8991</v>
      </c>
      <c r="G963" s="17" t="str">
        <f>INDEX(Data!G:G,MATCH($D963,Data!$D:$D,0))</f>
        <v>ALTIS</v>
      </c>
      <c r="H963" s="17" t="str">
        <f>INDEX(Data!H:H,MATCH($D963,Data!$D:$D,0))</f>
        <v>Replacement Visor</v>
      </c>
      <c r="I963" s="6" t="s">
        <v>4555</v>
      </c>
      <c r="J963" s="6" t="s">
        <v>5331</v>
      </c>
      <c r="K963" s="6" t="s">
        <v>5333</v>
      </c>
      <c r="L963" s="6" t="s">
        <v>8992</v>
      </c>
      <c r="M963" s="6" t="s">
        <v>5358</v>
      </c>
      <c r="N963" s="6" t="s">
        <v>5402</v>
      </c>
      <c r="O963" s="11"/>
      <c r="P963" s="11"/>
      <c r="Q963" s="6" t="s">
        <v>4414</v>
      </c>
      <c r="R963" s="9" t="b">
        <v>1</v>
      </c>
      <c r="S963" s="9" t="b">
        <v>0</v>
      </c>
      <c r="T963" s="6" t="s">
        <v>4711</v>
      </c>
      <c r="U963" s="17" t="str">
        <f>INDEX(Data!U:U,MATCH($D963,Data!$D:$D,0))</f>
        <v>89029-00004</v>
      </c>
      <c r="V963" s="17" t="str">
        <f>INDEX(Data!V:V,MATCH($D963,Data!$D:$D,0))</f>
        <v/>
      </c>
      <c r="W963" s="17" t="str">
        <f>INDEX(Data!W:W,MATCH($D963,Data!$D:$D,0))</f>
        <v/>
      </c>
      <c r="X963" s="17" t="str">
        <f>INDEX(Data!X:X,MATCH($D963,Data!$D:$D,0))</f>
        <v/>
      </c>
      <c r="Y963" s="17" t="str">
        <f>INDEX(Data!Y:Y,MATCH($D963,Data!$D:$D,0))</f>
        <v/>
      </c>
      <c r="Z963" s="17" t="str">
        <f>INDEX(Data!Z:Z,MATCH($D963,Data!$D:$D,0))</f>
        <v/>
      </c>
      <c r="AA963" s="17" t="str">
        <f>INDEX(Data!AA:AA,MATCH($D963,Data!$D:$D,0))</f>
        <v/>
      </c>
      <c r="AB963" s="17" t="str">
        <f>INDEX(Data!AB:AB,MATCH($D963,Data!$D:$D,0))</f>
        <v/>
      </c>
      <c r="AC963" s="17" t="str">
        <f>INDEX(Data!AC:AC,MATCH($D963,Data!$D:$D,0))</f>
        <v/>
      </c>
      <c r="AD963" s="17" t="str">
        <f>INDEX(Data!AD:AD,MATCH($D963,Data!$D:$D,0))</f>
        <v/>
      </c>
      <c r="AE963" s="17" t="str">
        <f>INDEX(Data!AE:AE,MATCH($D963,Data!$D:$D,0))</f>
        <v/>
      </c>
      <c r="AF963" s="17" t="str">
        <f>INDEX(Data!AF:AF,MATCH($D963,Data!$D:$D,0))</f>
        <v/>
      </c>
      <c r="AG963" s="17" t="str">
        <f>INDEX(Data!AG:AG,MATCH($D963,Data!$D:$D,0))</f>
        <v/>
      </c>
      <c r="AH963" s="17" t="str">
        <f>INDEX(Data!AH:AH,MATCH($D963,Data!$D:$D,0))</f>
        <v/>
      </c>
      <c r="AI963" s="17" t="str">
        <f>INDEX(Data!AI:AI,MATCH($D963,Data!$D:$D,0))</f>
        <v/>
      </c>
      <c r="AJ963" s="17" t="str">
        <f>INDEX(Data!AJ:AJ,MATCH($D963,Data!$D:$D,0))</f>
        <v/>
      </c>
      <c r="AK963" s="10">
        <v>30</v>
      </c>
      <c r="AL963" s="10">
        <v>30</v>
      </c>
      <c r="AM963" s="6" t="s">
        <v>475</v>
      </c>
      <c r="AN963" s="6" t="s">
        <v>4565</v>
      </c>
      <c r="AO963" s="6" t="s">
        <v>4705</v>
      </c>
      <c r="AP963" s="6" t="s">
        <v>9445</v>
      </c>
      <c r="AQ963" s="18" t="s">
        <v>9465</v>
      </c>
      <c r="AR963" s="11" t="str">
        <f t="shared" ref="AR963:AR981" si="244">IF($E963="Moto","",IF($E963="Snowboard","",IF($E963="Snowmobile","",AR$1)))</f>
        <v>2W Distributor Bike</v>
      </c>
      <c r="AS963" s="11" t="str">
        <f t="shared" ref="AS963:AS981" si="245">IF($E963="Bike","",IF($E963="Snowboard","",AS$1))</f>
        <v/>
      </c>
      <c r="AT963" s="11" t="str">
        <f t="shared" ref="AT963:AT981" si="246">IF($E963="Snowboard","",AT$1)</f>
        <v>2W Distributor</v>
      </c>
      <c r="AU963" s="11" t="str">
        <f t="shared" ref="AU963:AV981" si="247">IF($E963="Moto","",IF($E963="Snowboard","",IF($E963="Snowmobile","",AU$1)))</f>
        <v>H2</v>
      </c>
      <c r="AV963" s="11" t="str">
        <f t="shared" si="247"/>
        <v>International - Bike</v>
      </c>
      <c r="AW963" s="11" t="str">
        <f t="shared" ref="AW963:AW981" si="248">IF($E963="Bike","",IF($E963="Snowboard","",AW$1))</f>
        <v/>
      </c>
      <c r="AX963" s="11" t="str">
        <f t="shared" ref="AX963:AZ981" si="249">IF($E963="Snowboard","",AX$1)</f>
        <v>International - AS</v>
      </c>
      <c r="AY963" s="11" t="str">
        <f t="shared" si="249"/>
        <v>International</v>
      </c>
      <c r="AZ963" s="11" t="str">
        <f t="shared" si="249"/>
        <v>International - New</v>
      </c>
      <c r="BA963" s="11" t="str">
        <f t="shared" ref="BA963:BA981" si="250">IF($E963="Bike","",IF($E963="Snowboard","",BA$1))</f>
        <v/>
      </c>
      <c r="BB963" s="11" t="str">
        <f t="shared" ref="BB963:BC981" si="251">IF($E963="Snowboard","",BB$1)</f>
        <v>Moto Dealers</v>
      </c>
      <c r="BC963" s="11" t="str">
        <f t="shared" si="251"/>
        <v>Motonet</v>
      </c>
      <c r="BD963" s="11" t="str">
        <f t="shared" ref="BD963:BD981" si="252">IF($E963="Bike","",IF($E963="Snowboard","",BD$1))</f>
        <v/>
      </c>
      <c r="BE963" s="11" t="str">
        <f t="shared" ref="BE963:BE981" si="253">IF($E963="Snowboard","",BE$1)</f>
        <v>Retail</v>
      </c>
      <c r="BF963" s="11" t="str">
        <f t="shared" ref="BF963:BF981" si="254">IF($E963="Moto","",IF($E963="Snowboard","",IF($E963="Snowmobile","",BF$1)))</f>
        <v>TREK</v>
      </c>
      <c r="BG963" s="11" t="s">
        <v>4712</v>
      </c>
      <c r="BH963" s="11" t="str">
        <f t="shared" ref="BH963:BH981" si="255">IF(BG963="","",BG963&amp;"&amp;variant=thumb&amp;extension=png")</f>
        <v>https://fs.amplifi.io//file?id=7c5033db-6657-4b37-81e9-59c432cd54cd&amp;variant=thumb&amp;extension=png</v>
      </c>
      <c r="BI963" s="11" t="s">
        <v>4712</v>
      </c>
      <c r="BJ963" s="11"/>
      <c r="BK963" s="11"/>
      <c r="BL963" s="11"/>
      <c r="BM963" s="11"/>
      <c r="BN963" s="11"/>
      <c r="BO963" s="11"/>
      <c r="BP963" s="11"/>
      <c r="BQ963" s="11"/>
      <c r="BR963" s="11"/>
      <c r="BS963" s="11"/>
    </row>
    <row r="964" spans="1:71" x14ac:dyDescent="0.2">
      <c r="A964" s="16">
        <f t="shared" ref="A964:A981" si="256">A963+1</f>
        <v>963</v>
      </c>
      <c r="B964" s="11" t="str">
        <f t="shared" si="243"/>
        <v>89029-00005</v>
      </c>
      <c r="C964" s="11" t="str">
        <f t="shared" si="243"/>
        <v>89029-00005</v>
      </c>
      <c r="D964" s="7" t="s">
        <v>4713</v>
      </c>
      <c r="E964" s="6" t="s">
        <v>208</v>
      </c>
      <c r="F964" s="11" t="s">
        <v>8991</v>
      </c>
      <c r="G964" s="17" t="str">
        <f>INDEX(Data!G:G,MATCH($D964,Data!$D:$D,0))</f>
        <v>ALTIS</v>
      </c>
      <c r="H964" s="17" t="str">
        <f>INDEX(Data!H:H,MATCH($D964,Data!$D:$D,0))</f>
        <v>Replacement Visor</v>
      </c>
      <c r="I964" s="6" t="s">
        <v>4555</v>
      </c>
      <c r="J964" s="6" t="s">
        <v>5331</v>
      </c>
      <c r="K964" s="6" t="s">
        <v>5333</v>
      </c>
      <c r="L964" s="6" t="s">
        <v>8992</v>
      </c>
      <c r="M964" s="6" t="s">
        <v>5358</v>
      </c>
      <c r="N964" s="6" t="s">
        <v>5402</v>
      </c>
      <c r="O964" s="11"/>
      <c r="P964" s="11"/>
      <c r="Q964" s="6" t="s">
        <v>389</v>
      </c>
      <c r="R964" s="9" t="b">
        <v>1</v>
      </c>
      <c r="S964" s="9" t="b">
        <v>0</v>
      </c>
      <c r="T964" s="6" t="s">
        <v>4713</v>
      </c>
      <c r="U964" s="17" t="str">
        <f>INDEX(Data!U:U,MATCH($D964,Data!$D:$D,0))</f>
        <v>89029-00005</v>
      </c>
      <c r="V964" s="17" t="str">
        <f>INDEX(Data!V:V,MATCH($D964,Data!$D:$D,0))</f>
        <v/>
      </c>
      <c r="W964" s="17" t="str">
        <f>INDEX(Data!W:W,MATCH($D964,Data!$D:$D,0))</f>
        <v/>
      </c>
      <c r="X964" s="17" t="str">
        <f>INDEX(Data!X:X,MATCH($D964,Data!$D:$D,0))</f>
        <v/>
      </c>
      <c r="Y964" s="17" t="str">
        <f>INDEX(Data!Y:Y,MATCH($D964,Data!$D:$D,0))</f>
        <v/>
      </c>
      <c r="Z964" s="17" t="str">
        <f>INDEX(Data!Z:Z,MATCH($D964,Data!$D:$D,0))</f>
        <v/>
      </c>
      <c r="AA964" s="17" t="str">
        <f>INDEX(Data!AA:AA,MATCH($D964,Data!$D:$D,0))</f>
        <v/>
      </c>
      <c r="AB964" s="17" t="str">
        <f>INDEX(Data!AB:AB,MATCH($D964,Data!$D:$D,0))</f>
        <v/>
      </c>
      <c r="AC964" s="17" t="str">
        <f>INDEX(Data!AC:AC,MATCH($D964,Data!$D:$D,0))</f>
        <v/>
      </c>
      <c r="AD964" s="17" t="str">
        <f>INDEX(Data!AD:AD,MATCH($D964,Data!$D:$D,0))</f>
        <v/>
      </c>
      <c r="AE964" s="17" t="str">
        <f>INDEX(Data!AE:AE,MATCH($D964,Data!$D:$D,0))</f>
        <v/>
      </c>
      <c r="AF964" s="17" t="str">
        <f>INDEX(Data!AF:AF,MATCH($D964,Data!$D:$D,0))</f>
        <v/>
      </c>
      <c r="AG964" s="17" t="str">
        <f>INDEX(Data!AG:AG,MATCH($D964,Data!$D:$D,0))</f>
        <v/>
      </c>
      <c r="AH964" s="17" t="str">
        <f>INDEX(Data!AH:AH,MATCH($D964,Data!$D:$D,0))</f>
        <v/>
      </c>
      <c r="AI964" s="17" t="str">
        <f>INDEX(Data!AI:AI,MATCH($D964,Data!$D:$D,0))</f>
        <v/>
      </c>
      <c r="AJ964" s="17" t="str">
        <f>INDEX(Data!AJ:AJ,MATCH($D964,Data!$D:$D,0))</f>
        <v/>
      </c>
      <c r="AK964" s="10">
        <v>30</v>
      </c>
      <c r="AL964" s="10">
        <v>30</v>
      </c>
      <c r="AM964" s="6" t="s">
        <v>475</v>
      </c>
      <c r="AN964" s="6" t="s">
        <v>4565</v>
      </c>
      <c r="AO964" s="6" t="s">
        <v>4705</v>
      </c>
      <c r="AP964" s="6" t="s">
        <v>9445</v>
      </c>
      <c r="AQ964" s="18" t="s">
        <v>9465</v>
      </c>
      <c r="AR964" s="11" t="str">
        <f t="shared" si="244"/>
        <v>2W Distributor Bike</v>
      </c>
      <c r="AS964" s="11" t="str">
        <f t="shared" si="245"/>
        <v/>
      </c>
      <c r="AT964" s="11" t="str">
        <f t="shared" si="246"/>
        <v>2W Distributor</v>
      </c>
      <c r="AU964" s="11" t="str">
        <f t="shared" si="247"/>
        <v>H2</v>
      </c>
      <c r="AV964" s="11" t="str">
        <f t="shared" si="247"/>
        <v>International - Bike</v>
      </c>
      <c r="AW964" s="11" t="str">
        <f t="shared" si="248"/>
        <v/>
      </c>
      <c r="AX964" s="11" t="str">
        <f t="shared" si="249"/>
        <v>International - AS</v>
      </c>
      <c r="AY964" s="11" t="str">
        <f t="shared" si="249"/>
        <v>International</v>
      </c>
      <c r="AZ964" s="11" t="str">
        <f t="shared" si="249"/>
        <v>International - New</v>
      </c>
      <c r="BA964" s="11" t="str">
        <f t="shared" si="250"/>
        <v/>
      </c>
      <c r="BB964" s="11" t="str">
        <f t="shared" si="251"/>
        <v>Moto Dealers</v>
      </c>
      <c r="BC964" s="11" t="str">
        <f t="shared" si="251"/>
        <v>Motonet</v>
      </c>
      <c r="BD964" s="11" t="str">
        <f t="shared" si="252"/>
        <v/>
      </c>
      <c r="BE964" s="11" t="str">
        <f t="shared" si="253"/>
        <v>Retail</v>
      </c>
      <c r="BF964" s="11" t="str">
        <f t="shared" si="254"/>
        <v>TREK</v>
      </c>
      <c r="BG964" s="11" t="s">
        <v>4714</v>
      </c>
      <c r="BH964" s="11" t="str">
        <f t="shared" si="255"/>
        <v>https://fs.amplifi.io//file?id=1c2a49f5-effb-4fc8-a3d4-da2115b884c3&amp;variant=thumb&amp;extension=png</v>
      </c>
      <c r="BI964" s="11" t="s">
        <v>4714</v>
      </c>
      <c r="BJ964" s="11"/>
      <c r="BK964" s="11"/>
      <c r="BL964" s="11"/>
      <c r="BM964" s="11"/>
      <c r="BN964" s="11"/>
      <c r="BO964" s="11"/>
      <c r="BP964" s="11"/>
      <c r="BQ964" s="11"/>
      <c r="BR964" s="11"/>
      <c r="BS964" s="11"/>
    </row>
    <row r="965" spans="1:71" x14ac:dyDescent="0.2">
      <c r="A965" s="16">
        <f t="shared" si="256"/>
        <v>964</v>
      </c>
      <c r="B965" s="11" t="str">
        <f t="shared" si="243"/>
        <v>89030-00001</v>
      </c>
      <c r="C965" s="11" t="str">
        <f t="shared" si="243"/>
        <v>89030-00001</v>
      </c>
      <c r="D965" s="7" t="s">
        <v>4715</v>
      </c>
      <c r="E965" s="6" t="s">
        <v>208</v>
      </c>
      <c r="F965" s="11" t="s">
        <v>8991</v>
      </c>
      <c r="G965" s="17" t="str">
        <f>INDEX(Data!G:G,MATCH($D965,Data!$D:$D,0))</f>
        <v>ALTIS</v>
      </c>
      <c r="H965" s="17" t="str">
        <f>INDEX(Data!H:H,MATCH($D965,Data!$D:$D,0))</f>
        <v>Crown Liner</v>
      </c>
      <c r="I965" s="6" t="s">
        <v>4555</v>
      </c>
      <c r="J965" s="6" t="s">
        <v>5331</v>
      </c>
      <c r="K965" s="6" t="s">
        <v>5333</v>
      </c>
      <c r="L965" s="6" t="s">
        <v>8992</v>
      </c>
      <c r="M965" s="6" t="s">
        <v>5358</v>
      </c>
      <c r="N965" s="6" t="s">
        <v>5403</v>
      </c>
      <c r="O965" s="11"/>
      <c r="P965" s="11"/>
      <c r="Q965" s="6" t="s">
        <v>88</v>
      </c>
      <c r="R965" s="9" t="b">
        <v>1</v>
      </c>
      <c r="S965" s="9" t="b">
        <v>1</v>
      </c>
      <c r="T965" s="6" t="s">
        <v>4715</v>
      </c>
      <c r="U965" s="17" t="str">
        <f>INDEX(Data!U:U,MATCH($D965,Data!$D:$D,0))</f>
        <v>89030-00001</v>
      </c>
      <c r="V965" s="17" t="str">
        <f>INDEX(Data!V:V,MATCH($D965,Data!$D:$D,0))</f>
        <v>89030-00002</v>
      </c>
      <c r="W965" s="17" t="str">
        <f>INDEX(Data!W:W,MATCH($D965,Data!$D:$D,0))</f>
        <v>89030-00003</v>
      </c>
      <c r="X965" s="17" t="str">
        <f>INDEX(Data!X:X,MATCH($D965,Data!$D:$D,0))</f>
        <v>89030-00004</v>
      </c>
      <c r="Y965" s="17" t="str">
        <f>INDEX(Data!Y:Y,MATCH($D965,Data!$D:$D,0))</f>
        <v>89030-00005</v>
      </c>
      <c r="Z965" s="17" t="str">
        <f>INDEX(Data!Z:Z,MATCH($D965,Data!$D:$D,0))</f>
        <v>89030-00006</v>
      </c>
      <c r="AA965" s="17" t="str">
        <f>INDEX(Data!AA:AA,MATCH($D965,Data!$D:$D,0))</f>
        <v/>
      </c>
      <c r="AB965" s="17" t="str">
        <f>INDEX(Data!AB:AB,MATCH($D965,Data!$D:$D,0))</f>
        <v/>
      </c>
      <c r="AC965" s="17" t="str">
        <f>INDEX(Data!AC:AC,MATCH($D965,Data!$D:$D,0))</f>
        <v>XS/S 10mm</v>
      </c>
      <c r="AD965" s="17" t="str">
        <f>INDEX(Data!AD:AD,MATCH($D965,Data!$D:$D,0))</f>
        <v>XS/S 12mm</v>
      </c>
      <c r="AE965" s="17" t="str">
        <f>INDEX(Data!AE:AE,MATCH($D965,Data!$D:$D,0))</f>
        <v>S/M 10mm</v>
      </c>
      <c r="AF965" s="17" t="str">
        <f>INDEX(Data!AF:AF,MATCH($D965,Data!$D:$D,0))</f>
        <v>S/M 12mm</v>
      </c>
      <c r="AG965" s="17" t="str">
        <f>INDEX(Data!AG:AG,MATCH($D965,Data!$D:$D,0))</f>
        <v>L/XL 10mm</v>
      </c>
      <c r="AH965" s="17" t="str">
        <f>INDEX(Data!AH:AH,MATCH($D965,Data!$D:$D,0))</f>
        <v>L/XL 12mm</v>
      </c>
      <c r="AI965" s="17" t="str">
        <f>INDEX(Data!AI:AI,MATCH($D965,Data!$D:$D,0))</f>
        <v/>
      </c>
      <c r="AJ965" s="17" t="str">
        <f>INDEX(Data!AJ:AJ,MATCH($D965,Data!$D:$D,0))</f>
        <v/>
      </c>
      <c r="AK965" s="10">
        <v>22</v>
      </c>
      <c r="AL965" s="10">
        <v>22</v>
      </c>
      <c r="AM965" s="6" t="s">
        <v>475</v>
      </c>
      <c r="AN965" s="6" t="s">
        <v>760</v>
      </c>
      <c r="AO965" s="6" t="s">
        <v>4716</v>
      </c>
      <c r="AP965" s="6" t="s">
        <v>9442</v>
      </c>
      <c r="AQ965" s="18" t="s">
        <v>9465</v>
      </c>
      <c r="AR965" s="11" t="str">
        <f t="shared" si="244"/>
        <v>2W Distributor Bike</v>
      </c>
      <c r="AS965" s="11" t="str">
        <f t="shared" si="245"/>
        <v/>
      </c>
      <c r="AT965" s="11" t="str">
        <f t="shared" si="246"/>
        <v>2W Distributor</v>
      </c>
      <c r="AU965" s="11" t="str">
        <f t="shared" si="247"/>
        <v>H2</v>
      </c>
      <c r="AV965" s="11" t="str">
        <f t="shared" si="247"/>
        <v>International - Bike</v>
      </c>
      <c r="AW965" s="11" t="str">
        <f t="shared" si="248"/>
        <v/>
      </c>
      <c r="AX965" s="11" t="str">
        <f t="shared" si="249"/>
        <v>International - AS</v>
      </c>
      <c r="AY965" s="11" t="str">
        <f t="shared" si="249"/>
        <v>International</v>
      </c>
      <c r="AZ965" s="11" t="str">
        <f t="shared" si="249"/>
        <v>International - New</v>
      </c>
      <c r="BA965" s="11" t="str">
        <f t="shared" si="250"/>
        <v/>
      </c>
      <c r="BB965" s="11" t="str">
        <f t="shared" si="251"/>
        <v>Moto Dealers</v>
      </c>
      <c r="BC965" s="11" t="str">
        <f t="shared" si="251"/>
        <v>Motonet</v>
      </c>
      <c r="BD965" s="11" t="str">
        <f t="shared" si="252"/>
        <v/>
      </c>
      <c r="BE965" s="11" t="str">
        <f t="shared" si="253"/>
        <v>Retail</v>
      </c>
      <c r="BF965" s="11" t="str">
        <f t="shared" si="254"/>
        <v>TREK</v>
      </c>
      <c r="BG965" s="11" t="e">
        <v>#N/A</v>
      </c>
      <c r="BH965" s="11" t="e">
        <f t="shared" si="255"/>
        <v>#N/A</v>
      </c>
      <c r="BI965" s="11"/>
      <c r="BJ965" s="11"/>
      <c r="BK965" s="11"/>
      <c r="BL965" s="11"/>
      <c r="BM965" s="11"/>
      <c r="BN965" s="11"/>
      <c r="BO965" s="11"/>
      <c r="BP965" s="11"/>
      <c r="BQ965" s="11"/>
      <c r="BR965" s="11"/>
      <c r="BS965" s="11"/>
    </row>
    <row r="966" spans="1:71" x14ac:dyDescent="0.2">
      <c r="A966" s="16">
        <f t="shared" si="256"/>
        <v>965</v>
      </c>
      <c r="B966" s="11" t="str">
        <f t="shared" si="243"/>
        <v>89033-00001</v>
      </c>
      <c r="C966" s="11" t="str">
        <f t="shared" si="243"/>
        <v>89033-00001</v>
      </c>
      <c r="D966" s="7" t="s">
        <v>4722</v>
      </c>
      <c r="E966" s="6" t="s">
        <v>208</v>
      </c>
      <c r="F966" s="11" t="s">
        <v>8991</v>
      </c>
      <c r="G966" s="17" t="str">
        <f>INDEX(Data!G:G,MATCH($D966,Data!$D:$D,0))</f>
        <v>STATUS</v>
      </c>
      <c r="H966" s="17" t="str">
        <f>INDEX(Data!H:H,MATCH($D966,Data!$D:$D,0))</f>
        <v>Replacement Visor</v>
      </c>
      <c r="I966" s="6" t="s">
        <v>4555</v>
      </c>
      <c r="J966" s="6" t="s">
        <v>5331</v>
      </c>
      <c r="K966" s="6" t="s">
        <v>5333</v>
      </c>
      <c r="L966" s="6" t="s">
        <v>8992</v>
      </c>
      <c r="M966" s="6" t="s">
        <v>5358</v>
      </c>
      <c r="N966" s="6" t="s">
        <v>5402</v>
      </c>
      <c r="O966" s="11"/>
      <c r="P966" s="11"/>
      <c r="Q966" s="6" t="s">
        <v>88</v>
      </c>
      <c r="R966" s="9" t="b">
        <v>1</v>
      </c>
      <c r="S966" s="9" t="b">
        <v>1</v>
      </c>
      <c r="T966" s="6" t="s">
        <v>4722</v>
      </c>
      <c r="U966" s="17" t="str">
        <f>INDEX(Data!U:U,MATCH($D966,Data!$D:$D,0))</f>
        <v>89033-00001</v>
      </c>
      <c r="V966" s="17" t="str">
        <f>INDEX(Data!V:V,MATCH($D966,Data!$D:$D,0))</f>
        <v/>
      </c>
      <c r="W966" s="17" t="str">
        <f>INDEX(Data!W:W,MATCH($D966,Data!$D:$D,0))</f>
        <v/>
      </c>
      <c r="X966" s="17" t="str">
        <f>INDEX(Data!X:X,MATCH($D966,Data!$D:$D,0))</f>
        <v/>
      </c>
      <c r="Y966" s="17" t="str">
        <f>INDEX(Data!Y:Y,MATCH($D966,Data!$D:$D,0))</f>
        <v/>
      </c>
      <c r="Z966" s="17" t="str">
        <f>INDEX(Data!Z:Z,MATCH($D966,Data!$D:$D,0))</f>
        <v/>
      </c>
      <c r="AA966" s="17" t="str">
        <f>INDEX(Data!AA:AA,MATCH($D966,Data!$D:$D,0))</f>
        <v/>
      </c>
      <c r="AB966" s="17" t="str">
        <f>INDEX(Data!AB:AB,MATCH($D966,Data!$D:$D,0))</f>
        <v/>
      </c>
      <c r="AC966" s="17" t="str">
        <f>INDEX(Data!AC:AC,MATCH($D966,Data!$D:$D,0))</f>
        <v/>
      </c>
      <c r="AD966" s="17" t="str">
        <f>INDEX(Data!AD:AD,MATCH($D966,Data!$D:$D,0))</f>
        <v/>
      </c>
      <c r="AE966" s="17" t="str">
        <f>INDEX(Data!AE:AE,MATCH($D966,Data!$D:$D,0))</f>
        <v/>
      </c>
      <c r="AF966" s="17" t="str">
        <f>INDEX(Data!AF:AF,MATCH($D966,Data!$D:$D,0))</f>
        <v/>
      </c>
      <c r="AG966" s="17" t="str">
        <f>INDEX(Data!AG:AG,MATCH($D966,Data!$D:$D,0))</f>
        <v/>
      </c>
      <c r="AH966" s="17" t="str">
        <f>INDEX(Data!AH:AH,MATCH($D966,Data!$D:$D,0))</f>
        <v/>
      </c>
      <c r="AI966" s="17" t="str">
        <f>INDEX(Data!AI:AI,MATCH($D966,Data!$D:$D,0))</f>
        <v/>
      </c>
      <c r="AJ966" s="17" t="str">
        <f>INDEX(Data!AJ:AJ,MATCH($D966,Data!$D:$D,0))</f>
        <v/>
      </c>
      <c r="AK966" s="10">
        <v>30</v>
      </c>
      <c r="AL966" s="10">
        <v>30</v>
      </c>
      <c r="AM966" s="6" t="s">
        <v>475</v>
      </c>
      <c r="AN966" s="6" t="s">
        <v>4565</v>
      </c>
      <c r="AO966" s="6" t="s">
        <v>4723</v>
      </c>
      <c r="AP966" s="6" t="s">
        <v>9446</v>
      </c>
      <c r="AQ966" s="18" t="s">
        <v>9465</v>
      </c>
      <c r="AR966" s="11" t="str">
        <f t="shared" si="244"/>
        <v>2W Distributor Bike</v>
      </c>
      <c r="AS966" s="11" t="str">
        <f t="shared" si="245"/>
        <v/>
      </c>
      <c r="AT966" s="11" t="str">
        <f t="shared" si="246"/>
        <v>2W Distributor</v>
      </c>
      <c r="AU966" s="11" t="str">
        <f t="shared" si="247"/>
        <v>H2</v>
      </c>
      <c r="AV966" s="11" t="str">
        <f t="shared" si="247"/>
        <v>International - Bike</v>
      </c>
      <c r="AW966" s="11" t="str">
        <f t="shared" si="248"/>
        <v/>
      </c>
      <c r="AX966" s="11" t="str">
        <f t="shared" si="249"/>
        <v>International - AS</v>
      </c>
      <c r="AY966" s="11" t="str">
        <f t="shared" si="249"/>
        <v>International</v>
      </c>
      <c r="AZ966" s="11" t="str">
        <f t="shared" si="249"/>
        <v>International - New</v>
      </c>
      <c r="BA966" s="11" t="str">
        <f t="shared" si="250"/>
        <v/>
      </c>
      <c r="BB966" s="11" t="str">
        <f t="shared" si="251"/>
        <v>Moto Dealers</v>
      </c>
      <c r="BC966" s="11" t="str">
        <f t="shared" si="251"/>
        <v>Motonet</v>
      </c>
      <c r="BD966" s="11" t="str">
        <f t="shared" si="252"/>
        <v/>
      </c>
      <c r="BE966" s="11" t="str">
        <f t="shared" si="253"/>
        <v>Retail</v>
      </c>
      <c r="BF966" s="11" t="str">
        <f t="shared" si="254"/>
        <v>TREK</v>
      </c>
      <c r="BG966" s="11" t="s">
        <v>4724</v>
      </c>
      <c r="BH966" s="11" t="str">
        <f t="shared" si="255"/>
        <v>https://fs.amplifi.io//file?id=2ab0c631-dc2c-4f9c-a559-091c90aaf2ec&amp;variant=thumb&amp;extension=png</v>
      </c>
      <c r="BI966" s="11" t="s">
        <v>4724</v>
      </c>
      <c r="BJ966" s="11"/>
      <c r="BK966" s="11"/>
      <c r="BL966" s="11"/>
      <c r="BM966" s="11"/>
      <c r="BN966" s="11"/>
      <c r="BO966" s="11"/>
      <c r="BP966" s="11"/>
      <c r="BQ966" s="11"/>
      <c r="BR966" s="11"/>
      <c r="BS966" s="11"/>
    </row>
    <row r="967" spans="1:71" x14ac:dyDescent="0.2">
      <c r="A967" s="16">
        <f t="shared" si="256"/>
        <v>966</v>
      </c>
      <c r="B967" s="11" t="str">
        <f t="shared" si="243"/>
        <v>89033-00006</v>
      </c>
      <c r="C967" s="11" t="str">
        <f t="shared" si="243"/>
        <v>89033-00006</v>
      </c>
      <c r="D967" s="7" t="s">
        <v>8982</v>
      </c>
      <c r="E967" s="6" t="s">
        <v>208</v>
      </c>
      <c r="F967" s="11" t="s">
        <v>8991</v>
      </c>
      <c r="G967" s="17" t="str">
        <f>INDEX(Data!G:G,MATCH($D967,Data!$D:$D,0))</f>
        <v>STATUS</v>
      </c>
      <c r="H967" s="17" t="str">
        <f>INDEX(Data!H:H,MATCH($D967,Data!$D:$D,0))</f>
        <v>Replacement Visor</v>
      </c>
      <c r="I967" s="6" t="s">
        <v>4555</v>
      </c>
      <c r="J967" s="6" t="s">
        <v>5331</v>
      </c>
      <c r="K967" s="6" t="s">
        <v>8991</v>
      </c>
      <c r="L967" s="6" t="s">
        <v>8991</v>
      </c>
      <c r="M967" s="6" t="s">
        <v>5358</v>
      </c>
      <c r="N967" s="6" t="s">
        <v>5402</v>
      </c>
      <c r="O967" s="11"/>
      <c r="P967" s="11"/>
      <c r="Q967" s="6" t="s">
        <v>9179</v>
      </c>
      <c r="R967" s="9" t="b">
        <v>0</v>
      </c>
      <c r="S967" s="9" t="b">
        <v>0</v>
      </c>
      <c r="T967" s="6" t="s">
        <v>8982</v>
      </c>
      <c r="U967" s="17" t="str">
        <f>INDEX(Data!U:U,MATCH($D967,Data!$D:$D,0))</f>
        <v>89033-00006</v>
      </c>
      <c r="V967" s="17" t="str">
        <f>INDEX(Data!V:V,MATCH($D967,Data!$D:$D,0))</f>
        <v/>
      </c>
      <c r="W967" s="17" t="str">
        <f>INDEX(Data!W:W,MATCH($D967,Data!$D:$D,0))</f>
        <v/>
      </c>
      <c r="X967" s="17" t="str">
        <f>INDEX(Data!X:X,MATCH($D967,Data!$D:$D,0))</f>
        <v/>
      </c>
      <c r="Y967" s="17" t="str">
        <f>INDEX(Data!Y:Y,MATCH($D967,Data!$D:$D,0))</f>
        <v/>
      </c>
      <c r="Z967" s="17" t="str">
        <f>INDEX(Data!Z:Z,MATCH($D967,Data!$D:$D,0))</f>
        <v/>
      </c>
      <c r="AA967" s="17" t="str">
        <f>INDEX(Data!AA:AA,MATCH($D967,Data!$D:$D,0))</f>
        <v/>
      </c>
      <c r="AB967" s="17" t="str">
        <f>INDEX(Data!AB:AB,MATCH($D967,Data!$D:$D,0))</f>
        <v/>
      </c>
      <c r="AC967" s="17" t="str">
        <f>INDEX(Data!AC:AC,MATCH($D967,Data!$D:$D,0))</f>
        <v/>
      </c>
      <c r="AD967" s="17" t="str">
        <f>INDEX(Data!AD:AD,MATCH($D967,Data!$D:$D,0))</f>
        <v/>
      </c>
      <c r="AE967" s="17" t="str">
        <f>INDEX(Data!AE:AE,MATCH($D967,Data!$D:$D,0))</f>
        <v/>
      </c>
      <c r="AF967" s="17" t="str">
        <f>INDEX(Data!AF:AF,MATCH($D967,Data!$D:$D,0))</f>
        <v/>
      </c>
      <c r="AG967" s="17" t="str">
        <f>INDEX(Data!AG:AG,MATCH($D967,Data!$D:$D,0))</f>
        <v/>
      </c>
      <c r="AH967" s="17" t="str">
        <f>INDEX(Data!AH:AH,MATCH($D967,Data!$D:$D,0))</f>
        <v/>
      </c>
      <c r="AI967" s="17" t="str">
        <f>INDEX(Data!AI:AI,MATCH($D967,Data!$D:$D,0))</f>
        <v/>
      </c>
      <c r="AJ967" s="17" t="str">
        <f>INDEX(Data!AJ:AJ,MATCH($D967,Data!$D:$D,0))</f>
        <v/>
      </c>
      <c r="AK967" s="10">
        <v>30</v>
      </c>
      <c r="AL967" s="10">
        <v>30</v>
      </c>
      <c r="AM967" s="6" t="s">
        <v>475</v>
      </c>
      <c r="AN967" s="6" t="s">
        <v>4565</v>
      </c>
      <c r="AO967" s="6" t="s">
        <v>4723</v>
      </c>
      <c r="AP967" s="6" t="s">
        <v>9446</v>
      </c>
      <c r="AQ967" s="18" t="s">
        <v>9465</v>
      </c>
      <c r="AR967" s="11" t="str">
        <f t="shared" si="244"/>
        <v>2W Distributor Bike</v>
      </c>
      <c r="AS967" s="11" t="str">
        <f t="shared" si="245"/>
        <v/>
      </c>
      <c r="AT967" s="11" t="str">
        <f t="shared" si="246"/>
        <v>2W Distributor</v>
      </c>
      <c r="AU967" s="11" t="str">
        <f t="shared" si="247"/>
        <v>H2</v>
      </c>
      <c r="AV967" s="11" t="str">
        <f t="shared" si="247"/>
        <v>International - Bike</v>
      </c>
      <c r="AW967" s="11" t="str">
        <f t="shared" si="248"/>
        <v/>
      </c>
      <c r="AX967" s="11" t="str">
        <f t="shared" si="249"/>
        <v>International - AS</v>
      </c>
      <c r="AY967" s="11" t="str">
        <f t="shared" si="249"/>
        <v>International</v>
      </c>
      <c r="AZ967" s="11" t="str">
        <f t="shared" si="249"/>
        <v>International - New</v>
      </c>
      <c r="BA967" s="11" t="str">
        <f t="shared" si="250"/>
        <v/>
      </c>
      <c r="BB967" s="11" t="str">
        <f t="shared" si="251"/>
        <v>Moto Dealers</v>
      </c>
      <c r="BC967" s="11" t="str">
        <f t="shared" si="251"/>
        <v>Motonet</v>
      </c>
      <c r="BD967" s="11" t="str">
        <f t="shared" si="252"/>
        <v/>
      </c>
      <c r="BE967" s="11" t="str">
        <f t="shared" si="253"/>
        <v>Retail</v>
      </c>
      <c r="BF967" s="11" t="str">
        <f t="shared" si="254"/>
        <v>TREK</v>
      </c>
      <c r="BG967" s="11" t="e">
        <v>#N/A</v>
      </c>
      <c r="BH967" s="11" t="e">
        <f t="shared" si="255"/>
        <v>#N/A</v>
      </c>
      <c r="BI967" s="11"/>
      <c r="BJ967" s="11"/>
      <c r="BK967" s="11"/>
      <c r="BL967" s="11"/>
      <c r="BM967" s="11"/>
      <c r="BN967" s="11"/>
      <c r="BO967" s="11"/>
      <c r="BP967" s="11"/>
      <c r="BQ967" s="11"/>
      <c r="BR967" s="11"/>
      <c r="BS967" s="11"/>
    </row>
    <row r="968" spans="1:71" x14ac:dyDescent="0.2">
      <c r="A968" s="16">
        <f t="shared" si="256"/>
        <v>967</v>
      </c>
      <c r="B968" s="11" t="str">
        <f t="shared" si="243"/>
        <v>89033-00007</v>
      </c>
      <c r="C968" s="11" t="str">
        <f t="shared" si="243"/>
        <v>89033-00007</v>
      </c>
      <c r="D968" s="7" t="s">
        <v>8983</v>
      </c>
      <c r="E968" s="6" t="s">
        <v>208</v>
      </c>
      <c r="F968" s="11" t="s">
        <v>8991</v>
      </c>
      <c r="G968" s="17" t="str">
        <f>INDEX(Data!G:G,MATCH($D968,Data!$D:$D,0))</f>
        <v>STATUS</v>
      </c>
      <c r="H968" s="17" t="str">
        <f>INDEX(Data!H:H,MATCH($D968,Data!$D:$D,0))</f>
        <v>Replacement Visor</v>
      </c>
      <c r="I968" s="6" t="s">
        <v>4555</v>
      </c>
      <c r="J968" s="6" t="s">
        <v>5331</v>
      </c>
      <c r="K968" s="6" t="s">
        <v>8991</v>
      </c>
      <c r="L968" s="6" t="s">
        <v>8991</v>
      </c>
      <c r="M968" s="6" t="s">
        <v>5358</v>
      </c>
      <c r="N968" s="6" t="s">
        <v>5402</v>
      </c>
      <c r="O968" s="11"/>
      <c r="P968" s="11"/>
      <c r="Q968" s="6" t="s">
        <v>9178</v>
      </c>
      <c r="R968" s="9" t="b">
        <v>0</v>
      </c>
      <c r="S968" s="9" t="b">
        <v>0</v>
      </c>
      <c r="T968" s="6" t="s">
        <v>8983</v>
      </c>
      <c r="U968" s="17" t="str">
        <f>INDEX(Data!U:U,MATCH($D968,Data!$D:$D,0))</f>
        <v>89033-00007</v>
      </c>
      <c r="V968" s="17" t="str">
        <f>INDEX(Data!V:V,MATCH($D968,Data!$D:$D,0))</f>
        <v/>
      </c>
      <c r="W968" s="17" t="str">
        <f>INDEX(Data!W:W,MATCH($D968,Data!$D:$D,0))</f>
        <v/>
      </c>
      <c r="X968" s="17" t="str">
        <f>INDEX(Data!X:X,MATCH($D968,Data!$D:$D,0))</f>
        <v/>
      </c>
      <c r="Y968" s="17" t="str">
        <f>INDEX(Data!Y:Y,MATCH($D968,Data!$D:$D,0))</f>
        <v/>
      </c>
      <c r="Z968" s="17" t="str">
        <f>INDEX(Data!Z:Z,MATCH($D968,Data!$D:$D,0))</f>
        <v/>
      </c>
      <c r="AA968" s="17" t="str">
        <f>INDEX(Data!AA:AA,MATCH($D968,Data!$D:$D,0))</f>
        <v/>
      </c>
      <c r="AB968" s="17" t="str">
        <f>INDEX(Data!AB:AB,MATCH($D968,Data!$D:$D,0))</f>
        <v/>
      </c>
      <c r="AC968" s="17" t="str">
        <f>INDEX(Data!AC:AC,MATCH($D968,Data!$D:$D,0))</f>
        <v/>
      </c>
      <c r="AD968" s="17" t="str">
        <f>INDEX(Data!AD:AD,MATCH($D968,Data!$D:$D,0))</f>
        <v/>
      </c>
      <c r="AE968" s="17" t="str">
        <f>INDEX(Data!AE:AE,MATCH($D968,Data!$D:$D,0))</f>
        <v/>
      </c>
      <c r="AF968" s="17" t="str">
        <f>INDEX(Data!AF:AF,MATCH($D968,Data!$D:$D,0))</f>
        <v/>
      </c>
      <c r="AG968" s="17" t="str">
        <f>INDEX(Data!AG:AG,MATCH($D968,Data!$D:$D,0))</f>
        <v/>
      </c>
      <c r="AH968" s="17" t="str">
        <f>INDEX(Data!AH:AH,MATCH($D968,Data!$D:$D,0))</f>
        <v/>
      </c>
      <c r="AI968" s="17" t="str">
        <f>INDEX(Data!AI:AI,MATCH($D968,Data!$D:$D,0))</f>
        <v/>
      </c>
      <c r="AJ968" s="17" t="str">
        <f>INDEX(Data!AJ:AJ,MATCH($D968,Data!$D:$D,0))</f>
        <v/>
      </c>
      <c r="AK968" s="10">
        <v>30</v>
      </c>
      <c r="AL968" s="10">
        <v>30</v>
      </c>
      <c r="AM968" s="6" t="s">
        <v>475</v>
      </c>
      <c r="AN968" s="6" t="s">
        <v>4565</v>
      </c>
      <c r="AO968" s="6" t="s">
        <v>4723</v>
      </c>
      <c r="AP968" s="6" t="s">
        <v>9446</v>
      </c>
      <c r="AQ968" s="18" t="s">
        <v>9465</v>
      </c>
      <c r="AR968" s="11" t="str">
        <f t="shared" si="244"/>
        <v>2W Distributor Bike</v>
      </c>
      <c r="AS968" s="11" t="str">
        <f t="shared" si="245"/>
        <v/>
      </c>
      <c r="AT968" s="11" t="str">
        <f t="shared" si="246"/>
        <v>2W Distributor</v>
      </c>
      <c r="AU968" s="11" t="str">
        <f t="shared" si="247"/>
        <v>H2</v>
      </c>
      <c r="AV968" s="11" t="str">
        <f t="shared" si="247"/>
        <v>International - Bike</v>
      </c>
      <c r="AW968" s="11" t="str">
        <f t="shared" si="248"/>
        <v/>
      </c>
      <c r="AX968" s="11" t="str">
        <f t="shared" si="249"/>
        <v>International - AS</v>
      </c>
      <c r="AY968" s="11" t="str">
        <f t="shared" si="249"/>
        <v>International</v>
      </c>
      <c r="AZ968" s="11" t="str">
        <f t="shared" si="249"/>
        <v>International - New</v>
      </c>
      <c r="BA968" s="11" t="str">
        <f t="shared" si="250"/>
        <v/>
      </c>
      <c r="BB968" s="11" t="str">
        <f t="shared" si="251"/>
        <v>Moto Dealers</v>
      </c>
      <c r="BC968" s="11" t="str">
        <f t="shared" si="251"/>
        <v>Motonet</v>
      </c>
      <c r="BD968" s="11" t="str">
        <f t="shared" si="252"/>
        <v/>
      </c>
      <c r="BE968" s="11" t="str">
        <f t="shared" si="253"/>
        <v>Retail</v>
      </c>
      <c r="BF968" s="11" t="str">
        <f t="shared" si="254"/>
        <v>TREK</v>
      </c>
      <c r="BG968" s="11" t="e">
        <v>#N/A</v>
      </c>
      <c r="BH968" s="11" t="e">
        <f t="shared" si="255"/>
        <v>#N/A</v>
      </c>
      <c r="BI968" s="11"/>
      <c r="BJ968" s="11"/>
      <c r="BK968" s="11"/>
      <c r="BL968" s="11"/>
      <c r="BM968" s="11"/>
      <c r="BN968" s="11"/>
      <c r="BO968" s="11"/>
      <c r="BP968" s="11"/>
      <c r="BQ968" s="11"/>
      <c r="BR968" s="11"/>
      <c r="BS968" s="11"/>
    </row>
    <row r="969" spans="1:71" x14ac:dyDescent="0.2">
      <c r="A969" s="16">
        <f t="shared" si="256"/>
        <v>968</v>
      </c>
      <c r="B969" s="11" t="str">
        <f t="shared" si="243"/>
        <v>89033-00008</v>
      </c>
      <c r="C969" s="11" t="str">
        <f t="shared" si="243"/>
        <v>89033-00008</v>
      </c>
      <c r="D969" s="7" t="s">
        <v>8984</v>
      </c>
      <c r="E969" s="6" t="s">
        <v>208</v>
      </c>
      <c r="F969" s="11" t="s">
        <v>8991</v>
      </c>
      <c r="G969" s="17" t="str">
        <f>INDEX(Data!G:G,MATCH($D969,Data!$D:$D,0))</f>
        <v>STATUS</v>
      </c>
      <c r="H969" s="17" t="str">
        <f>INDEX(Data!H:H,MATCH($D969,Data!$D:$D,0))</f>
        <v>Replacement Visor</v>
      </c>
      <c r="I969" s="6" t="s">
        <v>4555</v>
      </c>
      <c r="J969" s="6" t="s">
        <v>5331</v>
      </c>
      <c r="K969" s="6" t="s">
        <v>8991</v>
      </c>
      <c r="L969" s="6" t="s">
        <v>8991</v>
      </c>
      <c r="M969" s="6" t="s">
        <v>5358</v>
      </c>
      <c r="N969" s="6" t="s">
        <v>5402</v>
      </c>
      <c r="O969" s="11"/>
      <c r="P969" s="11"/>
      <c r="Q969" s="6" t="s">
        <v>9181</v>
      </c>
      <c r="R969" s="9" t="b">
        <v>0</v>
      </c>
      <c r="S969" s="9" t="b">
        <v>0</v>
      </c>
      <c r="T969" s="6" t="s">
        <v>8984</v>
      </c>
      <c r="U969" s="17" t="str">
        <f>INDEX(Data!U:U,MATCH($D969,Data!$D:$D,0))</f>
        <v>89033-00008</v>
      </c>
      <c r="V969" s="17" t="str">
        <f>INDEX(Data!V:V,MATCH($D969,Data!$D:$D,0))</f>
        <v/>
      </c>
      <c r="W969" s="17" t="str">
        <f>INDEX(Data!W:W,MATCH($D969,Data!$D:$D,0))</f>
        <v/>
      </c>
      <c r="X969" s="17" t="str">
        <f>INDEX(Data!X:X,MATCH($D969,Data!$D:$D,0))</f>
        <v/>
      </c>
      <c r="Y969" s="17" t="str">
        <f>INDEX(Data!Y:Y,MATCH($D969,Data!$D:$D,0))</f>
        <v/>
      </c>
      <c r="Z969" s="17" t="str">
        <f>INDEX(Data!Z:Z,MATCH($D969,Data!$D:$D,0))</f>
        <v/>
      </c>
      <c r="AA969" s="17" t="str">
        <f>INDEX(Data!AA:AA,MATCH($D969,Data!$D:$D,0))</f>
        <v/>
      </c>
      <c r="AB969" s="17" t="str">
        <f>INDEX(Data!AB:AB,MATCH($D969,Data!$D:$D,0))</f>
        <v/>
      </c>
      <c r="AC969" s="17" t="str">
        <f>INDEX(Data!AC:AC,MATCH($D969,Data!$D:$D,0))</f>
        <v/>
      </c>
      <c r="AD969" s="17" t="str">
        <f>INDEX(Data!AD:AD,MATCH($D969,Data!$D:$D,0))</f>
        <v/>
      </c>
      <c r="AE969" s="17" t="str">
        <f>INDEX(Data!AE:AE,MATCH($D969,Data!$D:$D,0))</f>
        <v/>
      </c>
      <c r="AF969" s="17" t="str">
        <f>INDEX(Data!AF:AF,MATCH($D969,Data!$D:$D,0))</f>
        <v/>
      </c>
      <c r="AG969" s="17" t="str">
        <f>INDEX(Data!AG:AG,MATCH($D969,Data!$D:$D,0))</f>
        <v/>
      </c>
      <c r="AH969" s="17" t="str">
        <f>INDEX(Data!AH:AH,MATCH($D969,Data!$D:$D,0))</f>
        <v/>
      </c>
      <c r="AI969" s="17" t="str">
        <f>INDEX(Data!AI:AI,MATCH($D969,Data!$D:$D,0))</f>
        <v/>
      </c>
      <c r="AJ969" s="17" t="str">
        <f>INDEX(Data!AJ:AJ,MATCH($D969,Data!$D:$D,0))</f>
        <v/>
      </c>
      <c r="AK969" s="10">
        <v>30</v>
      </c>
      <c r="AL969" s="10">
        <v>30</v>
      </c>
      <c r="AM969" s="6" t="s">
        <v>475</v>
      </c>
      <c r="AN969" s="6" t="s">
        <v>4565</v>
      </c>
      <c r="AO969" s="6" t="s">
        <v>4723</v>
      </c>
      <c r="AP969" s="6" t="s">
        <v>9446</v>
      </c>
      <c r="AQ969" s="18" t="s">
        <v>9465</v>
      </c>
      <c r="AR969" s="11" t="str">
        <f t="shared" si="244"/>
        <v>2W Distributor Bike</v>
      </c>
      <c r="AS969" s="11" t="str">
        <f t="shared" si="245"/>
        <v/>
      </c>
      <c r="AT969" s="11" t="str">
        <f t="shared" si="246"/>
        <v>2W Distributor</v>
      </c>
      <c r="AU969" s="11" t="str">
        <f t="shared" si="247"/>
        <v>H2</v>
      </c>
      <c r="AV969" s="11" t="str">
        <f t="shared" si="247"/>
        <v>International - Bike</v>
      </c>
      <c r="AW969" s="11" t="str">
        <f t="shared" si="248"/>
        <v/>
      </c>
      <c r="AX969" s="11" t="str">
        <f t="shared" si="249"/>
        <v>International - AS</v>
      </c>
      <c r="AY969" s="11" t="str">
        <f t="shared" si="249"/>
        <v>International</v>
      </c>
      <c r="AZ969" s="11" t="str">
        <f t="shared" si="249"/>
        <v>International - New</v>
      </c>
      <c r="BA969" s="11" t="str">
        <f t="shared" si="250"/>
        <v/>
      </c>
      <c r="BB969" s="11" t="str">
        <f t="shared" si="251"/>
        <v>Moto Dealers</v>
      </c>
      <c r="BC969" s="11" t="str">
        <f t="shared" si="251"/>
        <v>Motonet</v>
      </c>
      <c r="BD969" s="11" t="str">
        <f t="shared" si="252"/>
        <v/>
      </c>
      <c r="BE969" s="11" t="str">
        <f t="shared" si="253"/>
        <v>Retail</v>
      </c>
      <c r="BF969" s="11" t="str">
        <f t="shared" si="254"/>
        <v>TREK</v>
      </c>
      <c r="BG969" s="11" t="e">
        <v>#N/A</v>
      </c>
      <c r="BH969" s="11" t="e">
        <f t="shared" si="255"/>
        <v>#N/A</v>
      </c>
      <c r="BI969" s="11"/>
      <c r="BJ969" s="11"/>
      <c r="BK969" s="11"/>
      <c r="BL969" s="11"/>
      <c r="BM969" s="11"/>
      <c r="BN969" s="11"/>
      <c r="BO969" s="11"/>
      <c r="BP969" s="11"/>
      <c r="BQ969" s="11"/>
      <c r="BR969" s="11"/>
      <c r="BS969" s="11"/>
    </row>
    <row r="970" spans="1:71" x14ac:dyDescent="0.2">
      <c r="A970" s="16">
        <f t="shared" si="256"/>
        <v>969</v>
      </c>
      <c r="B970" s="11" t="str">
        <f t="shared" si="243"/>
        <v>89033-00009</v>
      </c>
      <c r="C970" s="11" t="str">
        <f t="shared" si="243"/>
        <v>89033-00009</v>
      </c>
      <c r="D970" s="7" t="s">
        <v>8985</v>
      </c>
      <c r="E970" s="6" t="s">
        <v>208</v>
      </c>
      <c r="F970" s="11" t="s">
        <v>8991</v>
      </c>
      <c r="G970" s="17" t="str">
        <f>INDEX(Data!G:G,MATCH($D970,Data!$D:$D,0))</f>
        <v>STATUS</v>
      </c>
      <c r="H970" s="17" t="str">
        <f>INDEX(Data!H:H,MATCH($D970,Data!$D:$D,0))</f>
        <v>Replacement Visor</v>
      </c>
      <c r="I970" s="6" t="s">
        <v>4555</v>
      </c>
      <c r="J970" s="6" t="s">
        <v>5331</v>
      </c>
      <c r="K970" s="6" t="s">
        <v>8991</v>
      </c>
      <c r="L970" s="6" t="s">
        <v>8991</v>
      </c>
      <c r="M970" s="6" t="s">
        <v>5358</v>
      </c>
      <c r="N970" s="6" t="s">
        <v>5402</v>
      </c>
      <c r="O970" s="11"/>
      <c r="P970" s="11"/>
      <c r="Q970" s="6" t="s">
        <v>9180</v>
      </c>
      <c r="R970" s="9" t="b">
        <v>0</v>
      </c>
      <c r="S970" s="9" t="b">
        <v>0</v>
      </c>
      <c r="T970" s="6" t="s">
        <v>8985</v>
      </c>
      <c r="U970" s="17" t="str">
        <f>INDEX(Data!U:U,MATCH($D970,Data!$D:$D,0))</f>
        <v>89033-00009</v>
      </c>
      <c r="V970" s="17" t="str">
        <f>INDEX(Data!V:V,MATCH($D970,Data!$D:$D,0))</f>
        <v/>
      </c>
      <c r="W970" s="17" t="str">
        <f>INDEX(Data!W:W,MATCH($D970,Data!$D:$D,0))</f>
        <v/>
      </c>
      <c r="X970" s="17" t="str">
        <f>INDEX(Data!X:X,MATCH($D970,Data!$D:$D,0))</f>
        <v/>
      </c>
      <c r="Y970" s="17" t="str">
        <f>INDEX(Data!Y:Y,MATCH($D970,Data!$D:$D,0))</f>
        <v/>
      </c>
      <c r="Z970" s="17" t="str">
        <f>INDEX(Data!Z:Z,MATCH($D970,Data!$D:$D,0))</f>
        <v/>
      </c>
      <c r="AA970" s="17" t="str">
        <f>INDEX(Data!AA:AA,MATCH($D970,Data!$D:$D,0))</f>
        <v/>
      </c>
      <c r="AB970" s="17" t="str">
        <f>INDEX(Data!AB:AB,MATCH($D970,Data!$D:$D,0))</f>
        <v/>
      </c>
      <c r="AC970" s="17" t="str">
        <f>INDEX(Data!AC:AC,MATCH($D970,Data!$D:$D,0))</f>
        <v/>
      </c>
      <c r="AD970" s="17" t="str">
        <f>INDEX(Data!AD:AD,MATCH($D970,Data!$D:$D,0))</f>
        <v/>
      </c>
      <c r="AE970" s="17" t="str">
        <f>INDEX(Data!AE:AE,MATCH($D970,Data!$D:$D,0))</f>
        <v/>
      </c>
      <c r="AF970" s="17" t="str">
        <f>INDEX(Data!AF:AF,MATCH($D970,Data!$D:$D,0))</f>
        <v/>
      </c>
      <c r="AG970" s="17" t="str">
        <f>INDEX(Data!AG:AG,MATCH($D970,Data!$D:$D,0))</f>
        <v/>
      </c>
      <c r="AH970" s="17" t="str">
        <f>INDEX(Data!AH:AH,MATCH($D970,Data!$D:$D,0))</f>
        <v/>
      </c>
      <c r="AI970" s="17" t="str">
        <f>INDEX(Data!AI:AI,MATCH($D970,Data!$D:$D,0))</f>
        <v/>
      </c>
      <c r="AJ970" s="17" t="str">
        <f>INDEX(Data!AJ:AJ,MATCH($D970,Data!$D:$D,0))</f>
        <v/>
      </c>
      <c r="AK970" s="10">
        <v>30</v>
      </c>
      <c r="AL970" s="10">
        <v>30</v>
      </c>
      <c r="AM970" s="6" t="s">
        <v>475</v>
      </c>
      <c r="AN970" s="6" t="s">
        <v>4565</v>
      </c>
      <c r="AO970" s="6" t="s">
        <v>4723</v>
      </c>
      <c r="AP970" s="6" t="s">
        <v>9446</v>
      </c>
      <c r="AQ970" s="18" t="s">
        <v>9465</v>
      </c>
      <c r="AR970" s="11" t="str">
        <f t="shared" si="244"/>
        <v>2W Distributor Bike</v>
      </c>
      <c r="AS970" s="11" t="str">
        <f t="shared" si="245"/>
        <v/>
      </c>
      <c r="AT970" s="11" t="str">
        <f t="shared" si="246"/>
        <v>2W Distributor</v>
      </c>
      <c r="AU970" s="11" t="str">
        <f t="shared" si="247"/>
        <v>H2</v>
      </c>
      <c r="AV970" s="11" t="str">
        <f t="shared" si="247"/>
        <v>International - Bike</v>
      </c>
      <c r="AW970" s="11" t="str">
        <f t="shared" si="248"/>
        <v/>
      </c>
      <c r="AX970" s="11" t="str">
        <f t="shared" si="249"/>
        <v>International - AS</v>
      </c>
      <c r="AY970" s="11" t="str">
        <f t="shared" si="249"/>
        <v>International</v>
      </c>
      <c r="AZ970" s="11" t="str">
        <f t="shared" si="249"/>
        <v>International - New</v>
      </c>
      <c r="BA970" s="11" t="str">
        <f t="shared" si="250"/>
        <v/>
      </c>
      <c r="BB970" s="11" t="str">
        <f t="shared" si="251"/>
        <v>Moto Dealers</v>
      </c>
      <c r="BC970" s="11" t="str">
        <f t="shared" si="251"/>
        <v>Motonet</v>
      </c>
      <c r="BD970" s="11" t="str">
        <f t="shared" si="252"/>
        <v/>
      </c>
      <c r="BE970" s="11" t="str">
        <f t="shared" si="253"/>
        <v>Retail</v>
      </c>
      <c r="BF970" s="11" t="str">
        <f t="shared" si="254"/>
        <v>TREK</v>
      </c>
      <c r="BG970" s="11" t="e">
        <v>#N/A</v>
      </c>
      <c r="BH970" s="11" t="e">
        <f t="shared" si="255"/>
        <v>#N/A</v>
      </c>
      <c r="BI970" s="11"/>
      <c r="BJ970" s="11"/>
      <c r="BK970" s="11"/>
      <c r="BL970" s="11"/>
      <c r="BM970" s="11"/>
      <c r="BN970" s="11"/>
      <c r="BO970" s="11"/>
      <c r="BP970" s="11"/>
      <c r="BQ970" s="11"/>
      <c r="BR970" s="11"/>
      <c r="BS970" s="11"/>
    </row>
    <row r="971" spans="1:71" x14ac:dyDescent="0.2">
      <c r="A971" s="16">
        <f t="shared" si="256"/>
        <v>970</v>
      </c>
      <c r="B971" s="11" t="str">
        <f t="shared" si="243"/>
        <v>89034-00001</v>
      </c>
      <c r="C971" s="11" t="str">
        <f t="shared" si="243"/>
        <v>89034-00001</v>
      </c>
      <c r="D971" s="7" t="s">
        <v>4729</v>
      </c>
      <c r="E971" s="6" t="s">
        <v>208</v>
      </c>
      <c r="F971" s="11" t="s">
        <v>8991</v>
      </c>
      <c r="G971" s="17" t="str">
        <f>INDEX(Data!G:G,MATCH($D971,Data!$D:$D,0))</f>
        <v>STATUS</v>
      </c>
      <c r="H971" s="17" t="str">
        <f>INDEX(Data!H:H,MATCH($D971,Data!$D:$D,0))</f>
        <v>Crown Liner</v>
      </c>
      <c r="I971" s="6" t="s">
        <v>4555</v>
      </c>
      <c r="J971" s="6" t="s">
        <v>5331</v>
      </c>
      <c r="K971" s="6" t="s">
        <v>5333</v>
      </c>
      <c r="L971" s="6" t="s">
        <v>8992</v>
      </c>
      <c r="M971" s="6" t="s">
        <v>5358</v>
      </c>
      <c r="N971" s="6" t="s">
        <v>5403</v>
      </c>
      <c r="O971" s="11"/>
      <c r="P971" s="11"/>
      <c r="Q971" s="6" t="s">
        <v>88</v>
      </c>
      <c r="R971" s="9" t="b">
        <v>1</v>
      </c>
      <c r="S971" s="9" t="b">
        <v>1</v>
      </c>
      <c r="T971" s="6" t="s">
        <v>4729</v>
      </c>
      <c r="U971" s="17" t="str">
        <f>INDEX(Data!U:U,MATCH($D971,Data!$D:$D,0))</f>
        <v>89034-00001</v>
      </c>
      <c r="V971" s="17" t="str">
        <f>INDEX(Data!V:V,MATCH($D971,Data!$D:$D,0))</f>
        <v>89034-00002</v>
      </c>
      <c r="W971" s="17" t="str">
        <f>INDEX(Data!W:W,MATCH($D971,Data!$D:$D,0))</f>
        <v>89034-00003</v>
      </c>
      <c r="X971" s="17" t="str">
        <f>INDEX(Data!X:X,MATCH($D971,Data!$D:$D,0))</f>
        <v>89034-00004</v>
      </c>
      <c r="Y971" s="17" t="str">
        <f>INDEX(Data!Y:Y,MATCH($D971,Data!$D:$D,0))</f>
        <v>89034-00005</v>
      </c>
      <c r="Z971" s="17" t="str">
        <f>INDEX(Data!Z:Z,MATCH($D971,Data!$D:$D,0))</f>
        <v>89034-00006</v>
      </c>
      <c r="AA971" s="17" t="str">
        <f>INDEX(Data!AA:AA,MATCH($D971,Data!$D:$D,0))</f>
        <v/>
      </c>
      <c r="AB971" s="17" t="str">
        <f>INDEX(Data!AB:AB,MATCH($D971,Data!$D:$D,0))</f>
        <v/>
      </c>
      <c r="AC971" s="17" t="str">
        <f>INDEX(Data!AC:AC,MATCH($D971,Data!$D:$D,0))</f>
        <v>L/XL/2XL 8mm</v>
      </c>
      <c r="AD971" s="17" t="str">
        <f>INDEX(Data!AD:AD,MATCH($D971,Data!$D:$D,0))</f>
        <v>XS/S/M 10mm</v>
      </c>
      <c r="AE971" s="17" t="str">
        <f>INDEX(Data!AE:AE,MATCH($D971,Data!$D:$D,0))</f>
        <v>L/XL/2XL 10mm</v>
      </c>
      <c r="AF971" s="17" t="str">
        <f>INDEX(Data!AF:AF,MATCH($D971,Data!$D:$D,0))</f>
        <v>XS/S/M 12mm</v>
      </c>
      <c r="AG971" s="17" t="str">
        <f>INDEX(Data!AG:AG,MATCH($D971,Data!$D:$D,0))</f>
        <v>L/XL/2XL 12mm</v>
      </c>
      <c r="AH971" s="17" t="str">
        <f>INDEX(Data!AH:AH,MATCH($D971,Data!$D:$D,0))</f>
        <v>XS/S/M 14mm</v>
      </c>
      <c r="AI971" s="17" t="str">
        <f>INDEX(Data!AI:AI,MATCH($D971,Data!$D:$D,0))</f>
        <v/>
      </c>
      <c r="AJ971" s="17" t="str">
        <f>INDEX(Data!AJ:AJ,MATCH($D971,Data!$D:$D,0))</f>
        <v/>
      </c>
      <c r="AK971" s="10">
        <v>22</v>
      </c>
      <c r="AL971" s="10">
        <v>22</v>
      </c>
      <c r="AM971" s="6" t="s">
        <v>475</v>
      </c>
      <c r="AN971" s="6" t="s">
        <v>982</v>
      </c>
      <c r="AO971" s="6" t="s">
        <v>4731</v>
      </c>
      <c r="AP971" s="6" t="s">
        <v>9442</v>
      </c>
      <c r="AQ971" s="18" t="s">
        <v>9465</v>
      </c>
      <c r="AR971" s="11" t="str">
        <f t="shared" si="244"/>
        <v>2W Distributor Bike</v>
      </c>
      <c r="AS971" s="11" t="str">
        <f t="shared" si="245"/>
        <v/>
      </c>
      <c r="AT971" s="11" t="str">
        <f t="shared" si="246"/>
        <v>2W Distributor</v>
      </c>
      <c r="AU971" s="11" t="str">
        <f t="shared" si="247"/>
        <v>H2</v>
      </c>
      <c r="AV971" s="11" t="str">
        <f t="shared" si="247"/>
        <v>International - Bike</v>
      </c>
      <c r="AW971" s="11" t="str">
        <f t="shared" si="248"/>
        <v/>
      </c>
      <c r="AX971" s="11" t="str">
        <f t="shared" si="249"/>
        <v>International - AS</v>
      </c>
      <c r="AY971" s="11" t="str">
        <f t="shared" si="249"/>
        <v>International</v>
      </c>
      <c r="AZ971" s="11" t="str">
        <f t="shared" si="249"/>
        <v>International - New</v>
      </c>
      <c r="BA971" s="11" t="str">
        <f t="shared" si="250"/>
        <v/>
      </c>
      <c r="BB971" s="11" t="str">
        <f t="shared" si="251"/>
        <v>Moto Dealers</v>
      </c>
      <c r="BC971" s="11" t="str">
        <f t="shared" si="251"/>
        <v>Motonet</v>
      </c>
      <c r="BD971" s="11" t="str">
        <f t="shared" si="252"/>
        <v/>
      </c>
      <c r="BE971" s="11" t="str">
        <f t="shared" si="253"/>
        <v>Retail</v>
      </c>
      <c r="BF971" s="11" t="str">
        <f t="shared" si="254"/>
        <v>TREK</v>
      </c>
      <c r="BG971" s="11" t="s">
        <v>4732</v>
      </c>
      <c r="BH971" s="11" t="str">
        <f t="shared" si="255"/>
        <v>https://fs.amplifi.io//file?id=312f4552-8c96-4e86-94fb-0074d57072c9&amp;variant=thumb&amp;extension=png</v>
      </c>
      <c r="BI971" s="11" t="s">
        <v>4732</v>
      </c>
      <c r="BJ971" s="11"/>
      <c r="BK971" s="11"/>
      <c r="BL971" s="11"/>
      <c r="BM971" s="11"/>
      <c r="BN971" s="11"/>
      <c r="BO971" s="11"/>
      <c r="BP971" s="11"/>
      <c r="BQ971" s="11"/>
      <c r="BR971" s="11"/>
      <c r="BS971" s="11"/>
    </row>
    <row r="972" spans="1:71" x14ac:dyDescent="0.2">
      <c r="A972" s="16">
        <f t="shared" si="256"/>
        <v>971</v>
      </c>
      <c r="B972" s="11" t="str">
        <f t="shared" si="243"/>
        <v>89035-00001</v>
      </c>
      <c r="C972" s="11" t="str">
        <f t="shared" si="243"/>
        <v>89035-00001</v>
      </c>
      <c r="D972" s="7" t="s">
        <v>4746</v>
      </c>
      <c r="E972" s="6" t="s">
        <v>208</v>
      </c>
      <c r="F972" s="11" t="s">
        <v>8991</v>
      </c>
      <c r="G972" s="17" t="str">
        <f>INDEX(Data!G:G,MATCH($D972,Data!$D:$D,0))</f>
        <v>STATUS</v>
      </c>
      <c r="H972" s="17" t="str">
        <f>INDEX(Data!H:H,MATCH($D972,Data!$D:$D,0))</f>
        <v>Cheek Pad</v>
      </c>
      <c r="I972" s="6" t="s">
        <v>4555</v>
      </c>
      <c r="J972" s="6" t="s">
        <v>5331</v>
      </c>
      <c r="K972" s="6" t="s">
        <v>5333</v>
      </c>
      <c r="L972" s="6" t="s">
        <v>8992</v>
      </c>
      <c r="M972" s="6" t="s">
        <v>5358</v>
      </c>
      <c r="N972" s="6" t="s">
        <v>5403</v>
      </c>
      <c r="O972" s="11"/>
      <c r="P972" s="11"/>
      <c r="Q972" s="6" t="s">
        <v>88</v>
      </c>
      <c r="R972" s="9" t="b">
        <v>1</v>
      </c>
      <c r="S972" s="9" t="b">
        <v>1</v>
      </c>
      <c r="T972" s="6" t="s">
        <v>4746</v>
      </c>
      <c r="U972" s="17" t="str">
        <f>INDEX(Data!U:U,MATCH($D972,Data!$D:$D,0))</f>
        <v>89035-00001</v>
      </c>
      <c r="V972" s="17" t="str">
        <f>INDEX(Data!V:V,MATCH($D972,Data!$D:$D,0))</f>
        <v>89035-00002</v>
      </c>
      <c r="W972" s="17" t="str">
        <f>INDEX(Data!W:W,MATCH($D972,Data!$D:$D,0))</f>
        <v>89035-00003</v>
      </c>
      <c r="X972" s="17" t="str">
        <f>INDEX(Data!X:X,MATCH($D972,Data!$D:$D,0))</f>
        <v>89035-00004</v>
      </c>
      <c r="Y972" s="17" t="str">
        <f>INDEX(Data!Y:Y,MATCH($D972,Data!$D:$D,0))</f>
        <v/>
      </c>
      <c r="Z972" s="17" t="str">
        <f>INDEX(Data!Z:Z,MATCH($D972,Data!$D:$D,0))</f>
        <v/>
      </c>
      <c r="AA972" s="17" t="str">
        <f>INDEX(Data!AA:AA,MATCH($D972,Data!$D:$D,0))</f>
        <v/>
      </c>
      <c r="AB972" s="17" t="str">
        <f>INDEX(Data!AB:AB,MATCH($D972,Data!$D:$D,0))</f>
        <v/>
      </c>
      <c r="AC972" s="17" t="str">
        <f>INDEX(Data!AC:AC,MATCH($D972,Data!$D:$D,0))</f>
        <v>XS/S/M/L/XL/2XL 25mm</v>
      </c>
      <c r="AD972" s="17" t="str">
        <f>INDEX(Data!AD:AD,MATCH($D972,Data!$D:$D,0))</f>
        <v>XS/S/M/L/XL/2XL 30mm</v>
      </c>
      <c r="AE972" s="17" t="str">
        <f>INDEX(Data!AE:AE,MATCH($D972,Data!$D:$D,0))</f>
        <v>XS/S/M/L/XL/2XL 32mm</v>
      </c>
      <c r="AF972" s="17" t="str">
        <f>INDEX(Data!AF:AF,MATCH($D972,Data!$D:$D,0))</f>
        <v>XS/S/M/L/XL/2XL 35mm</v>
      </c>
      <c r="AG972" s="17" t="str">
        <f>INDEX(Data!AG:AG,MATCH($D972,Data!$D:$D,0))</f>
        <v/>
      </c>
      <c r="AH972" s="17" t="str">
        <f>INDEX(Data!AH:AH,MATCH($D972,Data!$D:$D,0))</f>
        <v/>
      </c>
      <c r="AI972" s="17" t="str">
        <f>INDEX(Data!AI:AI,MATCH($D972,Data!$D:$D,0))</f>
        <v/>
      </c>
      <c r="AJ972" s="17" t="str">
        <f>INDEX(Data!AJ:AJ,MATCH($D972,Data!$D:$D,0))</f>
        <v/>
      </c>
      <c r="AK972" s="10">
        <v>22</v>
      </c>
      <c r="AL972" s="10">
        <v>22</v>
      </c>
      <c r="AM972" s="6" t="s">
        <v>475</v>
      </c>
      <c r="AN972" s="6" t="s">
        <v>982</v>
      </c>
      <c r="AO972" s="6" t="s">
        <v>4731</v>
      </c>
      <c r="AP972" s="6" t="s">
        <v>9442</v>
      </c>
      <c r="AQ972" s="18" t="s">
        <v>9465</v>
      </c>
      <c r="AR972" s="11" t="str">
        <f t="shared" si="244"/>
        <v>2W Distributor Bike</v>
      </c>
      <c r="AS972" s="11" t="str">
        <f t="shared" si="245"/>
        <v/>
      </c>
      <c r="AT972" s="11" t="str">
        <f t="shared" si="246"/>
        <v>2W Distributor</v>
      </c>
      <c r="AU972" s="11" t="str">
        <f t="shared" si="247"/>
        <v>H2</v>
      </c>
      <c r="AV972" s="11" t="str">
        <f t="shared" si="247"/>
        <v>International - Bike</v>
      </c>
      <c r="AW972" s="11" t="str">
        <f t="shared" si="248"/>
        <v/>
      </c>
      <c r="AX972" s="11" t="str">
        <f t="shared" si="249"/>
        <v>International - AS</v>
      </c>
      <c r="AY972" s="11" t="str">
        <f t="shared" si="249"/>
        <v>International</v>
      </c>
      <c r="AZ972" s="11" t="str">
        <f t="shared" si="249"/>
        <v>International - New</v>
      </c>
      <c r="BA972" s="11" t="str">
        <f t="shared" si="250"/>
        <v/>
      </c>
      <c r="BB972" s="11" t="str">
        <f t="shared" si="251"/>
        <v>Moto Dealers</v>
      </c>
      <c r="BC972" s="11" t="str">
        <f t="shared" si="251"/>
        <v>Motonet</v>
      </c>
      <c r="BD972" s="11" t="str">
        <f t="shared" si="252"/>
        <v/>
      </c>
      <c r="BE972" s="11" t="str">
        <f t="shared" si="253"/>
        <v>Retail</v>
      </c>
      <c r="BF972" s="11" t="str">
        <f t="shared" si="254"/>
        <v>TREK</v>
      </c>
      <c r="BG972" s="11" t="s">
        <v>4747</v>
      </c>
      <c r="BH972" s="11" t="str">
        <f t="shared" si="255"/>
        <v>https://fs.amplifi.io//file?id=20e5147b-3761-4de1-8ab5-da88623a1f56&amp;variant=thumb&amp;extension=png</v>
      </c>
      <c r="BI972" s="11" t="s">
        <v>4747</v>
      </c>
      <c r="BJ972" s="11"/>
      <c r="BK972" s="11"/>
      <c r="BL972" s="11"/>
      <c r="BM972" s="11"/>
      <c r="BN972" s="11"/>
      <c r="BO972" s="11"/>
      <c r="BP972" s="11"/>
      <c r="BQ972" s="11"/>
      <c r="BR972" s="11"/>
      <c r="BS972" s="11"/>
    </row>
    <row r="973" spans="1:71" x14ac:dyDescent="0.2">
      <c r="A973" s="16">
        <f t="shared" si="256"/>
        <v>972</v>
      </c>
      <c r="B973" s="11" t="str">
        <f t="shared" si="243"/>
        <v>89036-00001</v>
      </c>
      <c r="C973" s="11" t="str">
        <f t="shared" si="243"/>
        <v>89036-00001</v>
      </c>
      <c r="D973" s="7" t="s">
        <v>4755</v>
      </c>
      <c r="E973" s="6" t="s">
        <v>208</v>
      </c>
      <c r="F973" s="11" t="s">
        <v>8991</v>
      </c>
      <c r="G973" s="17" t="str">
        <f>INDEX(Data!G:G,MATCH($D973,Data!$D:$D,0))</f>
        <v>STATUS</v>
      </c>
      <c r="H973" s="17" t="str">
        <f>INDEX(Data!H:H,MATCH($D973,Data!$D:$D,0))</f>
        <v>Visor Screw Kit</v>
      </c>
      <c r="I973" s="6" t="s">
        <v>4555</v>
      </c>
      <c r="J973" s="6" t="s">
        <v>5331</v>
      </c>
      <c r="K973" s="6" t="s">
        <v>5333</v>
      </c>
      <c r="L973" s="6" t="s">
        <v>8992</v>
      </c>
      <c r="M973" s="6" t="s">
        <v>5358</v>
      </c>
      <c r="N973" s="6" t="s">
        <v>5401</v>
      </c>
      <c r="O973" s="11"/>
      <c r="P973" s="11"/>
      <c r="Q973" s="6" t="s">
        <v>88</v>
      </c>
      <c r="R973" s="9" t="b">
        <v>1</v>
      </c>
      <c r="S973" s="9" t="b">
        <v>1</v>
      </c>
      <c r="T973" s="6" t="s">
        <v>4755</v>
      </c>
      <c r="U973" s="17" t="str">
        <f>INDEX(Data!U:U,MATCH($D973,Data!$D:$D,0))</f>
        <v>89036-00001</v>
      </c>
      <c r="V973" s="17" t="str">
        <f>INDEX(Data!V:V,MATCH($D973,Data!$D:$D,0))</f>
        <v/>
      </c>
      <c r="W973" s="17" t="str">
        <f>INDEX(Data!W:W,MATCH($D973,Data!$D:$D,0))</f>
        <v/>
      </c>
      <c r="X973" s="17" t="str">
        <f>INDEX(Data!X:X,MATCH($D973,Data!$D:$D,0))</f>
        <v/>
      </c>
      <c r="Y973" s="17" t="str">
        <f>INDEX(Data!Y:Y,MATCH($D973,Data!$D:$D,0))</f>
        <v/>
      </c>
      <c r="Z973" s="17" t="str">
        <f>INDEX(Data!Z:Z,MATCH($D973,Data!$D:$D,0))</f>
        <v/>
      </c>
      <c r="AA973" s="17" t="str">
        <f>INDEX(Data!AA:AA,MATCH($D973,Data!$D:$D,0))</f>
        <v/>
      </c>
      <c r="AB973" s="17" t="str">
        <f>INDEX(Data!AB:AB,MATCH($D973,Data!$D:$D,0))</f>
        <v/>
      </c>
      <c r="AC973" s="17" t="str">
        <f>INDEX(Data!AC:AC,MATCH($D973,Data!$D:$D,0))</f>
        <v/>
      </c>
      <c r="AD973" s="17" t="str">
        <f>INDEX(Data!AD:AD,MATCH($D973,Data!$D:$D,0))</f>
        <v/>
      </c>
      <c r="AE973" s="17" t="str">
        <f>INDEX(Data!AE:AE,MATCH($D973,Data!$D:$D,0))</f>
        <v/>
      </c>
      <c r="AF973" s="17" t="str">
        <f>INDEX(Data!AF:AF,MATCH($D973,Data!$D:$D,0))</f>
        <v/>
      </c>
      <c r="AG973" s="17" t="str">
        <f>INDEX(Data!AG:AG,MATCH($D973,Data!$D:$D,0))</f>
        <v/>
      </c>
      <c r="AH973" s="17" t="str">
        <f>INDEX(Data!AH:AH,MATCH($D973,Data!$D:$D,0))</f>
        <v/>
      </c>
      <c r="AI973" s="17" t="str">
        <f>INDEX(Data!AI:AI,MATCH($D973,Data!$D:$D,0))</f>
        <v/>
      </c>
      <c r="AJ973" s="17" t="str">
        <f>INDEX(Data!AJ:AJ,MATCH($D973,Data!$D:$D,0))</f>
        <v/>
      </c>
      <c r="AK973" s="10">
        <v>10</v>
      </c>
      <c r="AL973" s="10">
        <v>10</v>
      </c>
      <c r="AM973" s="6" t="s">
        <v>475</v>
      </c>
      <c r="AN973" s="6" t="s">
        <v>4556</v>
      </c>
      <c r="AO973" s="6" t="s">
        <v>4756</v>
      </c>
      <c r="AP973" s="6" t="s">
        <v>9440</v>
      </c>
      <c r="AQ973" s="18" t="s">
        <v>9465</v>
      </c>
      <c r="AR973" s="11" t="str">
        <f t="shared" si="244"/>
        <v>2W Distributor Bike</v>
      </c>
      <c r="AS973" s="11" t="str">
        <f t="shared" si="245"/>
        <v/>
      </c>
      <c r="AT973" s="11" t="str">
        <f t="shared" si="246"/>
        <v>2W Distributor</v>
      </c>
      <c r="AU973" s="11" t="str">
        <f t="shared" si="247"/>
        <v>H2</v>
      </c>
      <c r="AV973" s="11" t="str">
        <f t="shared" si="247"/>
        <v>International - Bike</v>
      </c>
      <c r="AW973" s="11" t="str">
        <f t="shared" si="248"/>
        <v/>
      </c>
      <c r="AX973" s="11" t="str">
        <f t="shared" si="249"/>
        <v>International - AS</v>
      </c>
      <c r="AY973" s="11" t="str">
        <f t="shared" si="249"/>
        <v>International</v>
      </c>
      <c r="AZ973" s="11" t="str">
        <f t="shared" si="249"/>
        <v>International - New</v>
      </c>
      <c r="BA973" s="11" t="str">
        <f t="shared" si="250"/>
        <v/>
      </c>
      <c r="BB973" s="11" t="str">
        <f t="shared" si="251"/>
        <v>Moto Dealers</v>
      </c>
      <c r="BC973" s="11" t="str">
        <f t="shared" si="251"/>
        <v>Motonet</v>
      </c>
      <c r="BD973" s="11" t="str">
        <f t="shared" si="252"/>
        <v/>
      </c>
      <c r="BE973" s="11" t="str">
        <f t="shared" si="253"/>
        <v>Retail</v>
      </c>
      <c r="BF973" s="11" t="str">
        <f t="shared" si="254"/>
        <v>TREK</v>
      </c>
      <c r="BG973" s="11" t="s">
        <v>4757</v>
      </c>
      <c r="BH973" s="11" t="str">
        <f t="shared" si="255"/>
        <v>https://fs.amplifi.io//file?id=71b9e888-b964-4cef-8d06-b98a2ec5cea4&amp;variant=thumb&amp;extension=png</v>
      </c>
      <c r="BI973" s="11" t="s">
        <v>4757</v>
      </c>
      <c r="BJ973" s="11"/>
      <c r="BK973" s="11"/>
      <c r="BL973" s="11"/>
      <c r="BM973" s="11"/>
      <c r="BN973" s="11"/>
      <c r="BO973" s="11"/>
      <c r="BP973" s="11"/>
      <c r="BQ973" s="11"/>
      <c r="BR973" s="11"/>
      <c r="BS973" s="11"/>
    </row>
    <row r="974" spans="1:71" x14ac:dyDescent="0.2">
      <c r="A974" s="16">
        <f t="shared" si="256"/>
        <v>973</v>
      </c>
      <c r="B974" s="11" t="str">
        <f t="shared" si="243"/>
        <v>89036-00002</v>
      </c>
      <c r="C974" s="11" t="str">
        <f t="shared" si="243"/>
        <v>89036-00002</v>
      </c>
      <c r="D974" s="7" t="s">
        <v>4758</v>
      </c>
      <c r="E974" s="6" t="s">
        <v>208</v>
      </c>
      <c r="F974" s="11" t="s">
        <v>8991</v>
      </c>
      <c r="G974" s="17" t="str">
        <f>INDEX(Data!G:G,MATCH($D974,Data!$D:$D,0))</f>
        <v>STATUS</v>
      </c>
      <c r="H974" s="17" t="str">
        <f>INDEX(Data!H:H,MATCH($D974,Data!$D:$D,0))</f>
        <v>Visor Screw Kit</v>
      </c>
      <c r="I974" s="6" t="s">
        <v>4555</v>
      </c>
      <c r="J974" s="6" t="s">
        <v>5331</v>
      </c>
      <c r="K974" s="6" t="s">
        <v>5333</v>
      </c>
      <c r="L974" s="6" t="s">
        <v>8992</v>
      </c>
      <c r="M974" s="6" t="s">
        <v>5358</v>
      </c>
      <c r="N974" s="6" t="s">
        <v>5401</v>
      </c>
      <c r="O974" s="11"/>
      <c r="P974" s="11"/>
      <c r="Q974" s="6" t="s">
        <v>1771</v>
      </c>
      <c r="R974" s="9" t="b">
        <v>1</v>
      </c>
      <c r="S974" s="9" t="b">
        <v>1</v>
      </c>
      <c r="T974" s="6" t="s">
        <v>4758</v>
      </c>
      <c r="U974" s="17" t="str">
        <f>INDEX(Data!U:U,MATCH($D974,Data!$D:$D,0))</f>
        <v>89036-00002</v>
      </c>
      <c r="V974" s="17" t="str">
        <f>INDEX(Data!V:V,MATCH($D974,Data!$D:$D,0))</f>
        <v/>
      </c>
      <c r="W974" s="17" t="str">
        <f>INDEX(Data!W:W,MATCH($D974,Data!$D:$D,0))</f>
        <v/>
      </c>
      <c r="X974" s="17" t="str">
        <f>INDEX(Data!X:X,MATCH($D974,Data!$D:$D,0))</f>
        <v/>
      </c>
      <c r="Y974" s="17" t="str">
        <f>INDEX(Data!Y:Y,MATCH($D974,Data!$D:$D,0))</f>
        <v/>
      </c>
      <c r="Z974" s="17" t="str">
        <f>INDEX(Data!Z:Z,MATCH($D974,Data!$D:$D,0))</f>
        <v/>
      </c>
      <c r="AA974" s="17" t="str">
        <f>INDEX(Data!AA:AA,MATCH($D974,Data!$D:$D,0))</f>
        <v/>
      </c>
      <c r="AB974" s="17" t="str">
        <f>INDEX(Data!AB:AB,MATCH($D974,Data!$D:$D,0))</f>
        <v/>
      </c>
      <c r="AC974" s="17" t="str">
        <f>INDEX(Data!AC:AC,MATCH($D974,Data!$D:$D,0))</f>
        <v/>
      </c>
      <c r="AD974" s="17" t="str">
        <f>INDEX(Data!AD:AD,MATCH($D974,Data!$D:$D,0))</f>
        <v/>
      </c>
      <c r="AE974" s="17" t="str">
        <f>INDEX(Data!AE:AE,MATCH($D974,Data!$D:$D,0))</f>
        <v/>
      </c>
      <c r="AF974" s="17" t="str">
        <f>INDEX(Data!AF:AF,MATCH($D974,Data!$D:$D,0))</f>
        <v/>
      </c>
      <c r="AG974" s="17" t="str">
        <f>INDEX(Data!AG:AG,MATCH($D974,Data!$D:$D,0))</f>
        <v/>
      </c>
      <c r="AH974" s="17" t="str">
        <f>INDEX(Data!AH:AH,MATCH($D974,Data!$D:$D,0))</f>
        <v/>
      </c>
      <c r="AI974" s="17" t="str">
        <f>INDEX(Data!AI:AI,MATCH($D974,Data!$D:$D,0))</f>
        <v/>
      </c>
      <c r="AJ974" s="17" t="str">
        <f>INDEX(Data!AJ:AJ,MATCH($D974,Data!$D:$D,0))</f>
        <v/>
      </c>
      <c r="AK974" s="10">
        <v>10</v>
      </c>
      <c r="AL974" s="10">
        <v>10</v>
      </c>
      <c r="AM974" s="6" t="s">
        <v>475</v>
      </c>
      <c r="AN974" s="6" t="s">
        <v>4556</v>
      </c>
      <c r="AO974" s="6" t="s">
        <v>4756</v>
      </c>
      <c r="AP974" s="6" t="s">
        <v>9440</v>
      </c>
      <c r="AQ974" s="18" t="s">
        <v>9465</v>
      </c>
      <c r="AR974" s="11" t="str">
        <f t="shared" si="244"/>
        <v>2W Distributor Bike</v>
      </c>
      <c r="AS974" s="11" t="str">
        <f t="shared" si="245"/>
        <v/>
      </c>
      <c r="AT974" s="11" t="str">
        <f t="shared" si="246"/>
        <v>2W Distributor</v>
      </c>
      <c r="AU974" s="11" t="str">
        <f t="shared" si="247"/>
        <v>H2</v>
      </c>
      <c r="AV974" s="11" t="str">
        <f t="shared" si="247"/>
        <v>International - Bike</v>
      </c>
      <c r="AW974" s="11" t="str">
        <f t="shared" si="248"/>
        <v/>
      </c>
      <c r="AX974" s="11" t="str">
        <f t="shared" si="249"/>
        <v>International - AS</v>
      </c>
      <c r="AY974" s="11" t="str">
        <f t="shared" si="249"/>
        <v>International</v>
      </c>
      <c r="AZ974" s="11" t="str">
        <f t="shared" si="249"/>
        <v>International - New</v>
      </c>
      <c r="BA974" s="11" t="str">
        <f t="shared" si="250"/>
        <v/>
      </c>
      <c r="BB974" s="11" t="str">
        <f t="shared" si="251"/>
        <v>Moto Dealers</v>
      </c>
      <c r="BC974" s="11" t="str">
        <f t="shared" si="251"/>
        <v>Motonet</v>
      </c>
      <c r="BD974" s="11" t="str">
        <f t="shared" si="252"/>
        <v/>
      </c>
      <c r="BE974" s="11" t="str">
        <f t="shared" si="253"/>
        <v>Retail</v>
      </c>
      <c r="BF974" s="11" t="str">
        <f t="shared" si="254"/>
        <v>TREK</v>
      </c>
      <c r="BG974" s="11" t="s">
        <v>4759</v>
      </c>
      <c r="BH974" s="11" t="str">
        <f t="shared" si="255"/>
        <v>https://fs.amplifi.io//file?id=4d7666c3-f8e7-4b63-8016-663d44a9218e&amp;variant=thumb&amp;extension=png</v>
      </c>
      <c r="BI974" s="11" t="s">
        <v>4759</v>
      </c>
      <c r="BJ974" s="11"/>
      <c r="BK974" s="11"/>
      <c r="BL974" s="11"/>
      <c r="BM974" s="11"/>
      <c r="BN974" s="11"/>
      <c r="BO974" s="11"/>
      <c r="BP974" s="11"/>
      <c r="BQ974" s="11"/>
      <c r="BR974" s="11"/>
      <c r="BS974" s="11"/>
    </row>
    <row r="975" spans="1:71" x14ac:dyDescent="0.2">
      <c r="A975" s="16">
        <f t="shared" si="256"/>
        <v>974</v>
      </c>
      <c r="B975" s="11" t="str">
        <f t="shared" si="243"/>
        <v>89039-00001</v>
      </c>
      <c r="C975" s="11" t="str">
        <f t="shared" si="243"/>
        <v>89039-00001</v>
      </c>
      <c r="D975" s="7" t="s">
        <v>4760</v>
      </c>
      <c r="E975" s="6" t="s">
        <v>208</v>
      </c>
      <c r="F975" s="11" t="s">
        <v>8991</v>
      </c>
      <c r="G975" s="17" t="str">
        <f>INDEX(Data!G:G,MATCH($D975,Data!$D:$D,0))</f>
        <v>STATUS YOUTH</v>
      </c>
      <c r="H975" s="17" t="str">
        <f>INDEX(Data!H:H,MATCH($D975,Data!$D:$D,0))</f>
        <v>Replacement Visor</v>
      </c>
      <c r="I975" s="6" t="s">
        <v>4555</v>
      </c>
      <c r="J975" s="6" t="s">
        <v>5331</v>
      </c>
      <c r="K975" s="6" t="s">
        <v>5333</v>
      </c>
      <c r="L975" s="6" t="s">
        <v>8992</v>
      </c>
      <c r="M975" s="6" t="s">
        <v>5358</v>
      </c>
      <c r="N975" s="6" t="s">
        <v>5402</v>
      </c>
      <c r="O975" s="11"/>
      <c r="P975" s="11"/>
      <c r="Q975" s="6" t="s">
        <v>88</v>
      </c>
      <c r="R975" s="9" t="b">
        <v>1</v>
      </c>
      <c r="S975" s="9" t="b">
        <v>1</v>
      </c>
      <c r="T975" s="6" t="s">
        <v>4760</v>
      </c>
      <c r="U975" s="17" t="str">
        <f>INDEX(Data!U:U,MATCH($D975,Data!$D:$D,0))</f>
        <v>89039-00001</v>
      </c>
      <c r="V975" s="17" t="str">
        <f>INDEX(Data!V:V,MATCH($D975,Data!$D:$D,0))</f>
        <v/>
      </c>
      <c r="W975" s="17" t="str">
        <f>INDEX(Data!W:W,MATCH($D975,Data!$D:$D,0))</f>
        <v/>
      </c>
      <c r="X975" s="17" t="str">
        <f>INDEX(Data!X:X,MATCH($D975,Data!$D:$D,0))</f>
        <v/>
      </c>
      <c r="Y975" s="17" t="str">
        <f>INDEX(Data!Y:Y,MATCH($D975,Data!$D:$D,0))</f>
        <v/>
      </c>
      <c r="Z975" s="17" t="str">
        <f>INDEX(Data!Z:Z,MATCH($D975,Data!$D:$D,0))</f>
        <v/>
      </c>
      <c r="AA975" s="17" t="str">
        <f>INDEX(Data!AA:AA,MATCH($D975,Data!$D:$D,0))</f>
        <v/>
      </c>
      <c r="AB975" s="17" t="str">
        <f>INDEX(Data!AB:AB,MATCH($D975,Data!$D:$D,0))</f>
        <v/>
      </c>
      <c r="AC975" s="17" t="str">
        <f>INDEX(Data!AC:AC,MATCH($D975,Data!$D:$D,0))</f>
        <v/>
      </c>
      <c r="AD975" s="17" t="str">
        <f>INDEX(Data!AD:AD,MATCH($D975,Data!$D:$D,0))</f>
        <v/>
      </c>
      <c r="AE975" s="17" t="str">
        <f>INDEX(Data!AE:AE,MATCH($D975,Data!$D:$D,0))</f>
        <v/>
      </c>
      <c r="AF975" s="17" t="str">
        <f>INDEX(Data!AF:AF,MATCH($D975,Data!$D:$D,0))</f>
        <v/>
      </c>
      <c r="AG975" s="17" t="str">
        <f>INDEX(Data!AG:AG,MATCH($D975,Data!$D:$D,0))</f>
        <v/>
      </c>
      <c r="AH975" s="17" t="str">
        <f>INDEX(Data!AH:AH,MATCH($D975,Data!$D:$D,0))</f>
        <v/>
      </c>
      <c r="AI975" s="17" t="str">
        <f>INDEX(Data!AI:AI,MATCH($D975,Data!$D:$D,0))</f>
        <v/>
      </c>
      <c r="AJ975" s="17" t="str">
        <f>INDEX(Data!AJ:AJ,MATCH($D975,Data!$D:$D,0))</f>
        <v/>
      </c>
      <c r="AK975" s="10">
        <v>30</v>
      </c>
      <c r="AL975" s="10">
        <v>30</v>
      </c>
      <c r="AM975" s="6" t="s">
        <v>475</v>
      </c>
      <c r="AN975" s="6" t="s">
        <v>4565</v>
      </c>
      <c r="AO975" s="6" t="s">
        <v>4723</v>
      </c>
      <c r="AP975" s="6" t="s">
        <v>9447</v>
      </c>
      <c r="AQ975" s="18" t="s">
        <v>9465</v>
      </c>
      <c r="AR975" s="11" t="str">
        <f t="shared" si="244"/>
        <v>2W Distributor Bike</v>
      </c>
      <c r="AS975" s="11" t="str">
        <f t="shared" si="245"/>
        <v/>
      </c>
      <c r="AT975" s="11" t="str">
        <f t="shared" si="246"/>
        <v>2W Distributor</v>
      </c>
      <c r="AU975" s="11" t="str">
        <f t="shared" si="247"/>
        <v>H2</v>
      </c>
      <c r="AV975" s="11" t="str">
        <f t="shared" si="247"/>
        <v>International - Bike</v>
      </c>
      <c r="AW975" s="11" t="str">
        <f t="shared" si="248"/>
        <v/>
      </c>
      <c r="AX975" s="11" t="str">
        <f t="shared" si="249"/>
        <v>International - AS</v>
      </c>
      <c r="AY975" s="11" t="str">
        <f t="shared" si="249"/>
        <v>International</v>
      </c>
      <c r="AZ975" s="11" t="str">
        <f t="shared" si="249"/>
        <v>International - New</v>
      </c>
      <c r="BA975" s="11" t="str">
        <f t="shared" si="250"/>
        <v/>
      </c>
      <c r="BB975" s="11" t="str">
        <f t="shared" si="251"/>
        <v>Moto Dealers</v>
      </c>
      <c r="BC975" s="11" t="str">
        <f t="shared" si="251"/>
        <v>Motonet</v>
      </c>
      <c r="BD975" s="11" t="str">
        <f t="shared" si="252"/>
        <v/>
      </c>
      <c r="BE975" s="11" t="str">
        <f t="shared" si="253"/>
        <v>Retail</v>
      </c>
      <c r="BF975" s="11" t="str">
        <f t="shared" si="254"/>
        <v>TREK</v>
      </c>
      <c r="BG975" s="11" t="e">
        <v>#N/A</v>
      </c>
      <c r="BH975" s="11" t="e">
        <f t="shared" si="255"/>
        <v>#N/A</v>
      </c>
      <c r="BI975" s="11"/>
      <c r="BJ975" s="11"/>
      <c r="BK975" s="11"/>
      <c r="BL975" s="11"/>
      <c r="BM975" s="11"/>
      <c r="BN975" s="11"/>
      <c r="BO975" s="11"/>
      <c r="BP975" s="11"/>
      <c r="BQ975" s="11"/>
      <c r="BR975" s="11"/>
      <c r="BS975" s="11"/>
    </row>
    <row r="976" spans="1:71" x14ac:dyDescent="0.2">
      <c r="A976" s="16">
        <f t="shared" si="256"/>
        <v>975</v>
      </c>
      <c r="B976" s="11" t="str">
        <f t="shared" si="243"/>
        <v>89039-00006</v>
      </c>
      <c r="C976" s="11" t="str">
        <f t="shared" si="243"/>
        <v>89039-00006</v>
      </c>
      <c r="D976" s="7" t="s">
        <v>8986</v>
      </c>
      <c r="E976" s="6" t="s">
        <v>208</v>
      </c>
      <c r="F976" s="11" t="s">
        <v>8991</v>
      </c>
      <c r="G976" s="17" t="str">
        <f>INDEX(Data!G:G,MATCH($D976,Data!$D:$D,0))</f>
        <v>STATUS YOUTH</v>
      </c>
      <c r="H976" s="17" t="str">
        <f>INDEX(Data!H:H,MATCH($D976,Data!$D:$D,0))</f>
        <v>Replacement Visor</v>
      </c>
      <c r="I976" s="6" t="s">
        <v>4555</v>
      </c>
      <c r="J976" s="6" t="s">
        <v>5331</v>
      </c>
      <c r="K976" s="6" t="s">
        <v>8991</v>
      </c>
      <c r="L976" s="6" t="s">
        <v>8991</v>
      </c>
      <c r="M976" s="6" t="s">
        <v>5358</v>
      </c>
      <c r="N976" s="6" t="s">
        <v>5402</v>
      </c>
      <c r="O976" s="11"/>
      <c r="P976" s="11"/>
      <c r="Q976" s="6" t="s">
        <v>9182</v>
      </c>
      <c r="R976" s="9" t="b">
        <v>0</v>
      </c>
      <c r="S976" s="9" t="b">
        <v>0</v>
      </c>
      <c r="T976" s="6" t="s">
        <v>8986</v>
      </c>
      <c r="U976" s="17" t="str">
        <f>INDEX(Data!U:U,MATCH($D976,Data!$D:$D,0))</f>
        <v>89039-00006</v>
      </c>
      <c r="V976" s="17" t="str">
        <f>INDEX(Data!V:V,MATCH($D976,Data!$D:$D,0))</f>
        <v/>
      </c>
      <c r="W976" s="17" t="str">
        <f>INDEX(Data!W:W,MATCH($D976,Data!$D:$D,0))</f>
        <v/>
      </c>
      <c r="X976" s="17" t="str">
        <f>INDEX(Data!X:X,MATCH($D976,Data!$D:$D,0))</f>
        <v/>
      </c>
      <c r="Y976" s="17" t="str">
        <f>INDEX(Data!Y:Y,MATCH($D976,Data!$D:$D,0))</f>
        <v/>
      </c>
      <c r="Z976" s="17" t="str">
        <f>INDEX(Data!Z:Z,MATCH($D976,Data!$D:$D,0))</f>
        <v/>
      </c>
      <c r="AA976" s="17" t="str">
        <f>INDEX(Data!AA:AA,MATCH($D976,Data!$D:$D,0))</f>
        <v/>
      </c>
      <c r="AB976" s="17" t="str">
        <f>INDEX(Data!AB:AB,MATCH($D976,Data!$D:$D,0))</f>
        <v/>
      </c>
      <c r="AC976" s="17" t="str">
        <f>INDEX(Data!AC:AC,MATCH($D976,Data!$D:$D,0))</f>
        <v/>
      </c>
      <c r="AD976" s="17" t="str">
        <f>INDEX(Data!AD:AD,MATCH($D976,Data!$D:$D,0))</f>
        <v/>
      </c>
      <c r="AE976" s="17" t="str">
        <f>INDEX(Data!AE:AE,MATCH($D976,Data!$D:$D,0))</f>
        <v/>
      </c>
      <c r="AF976" s="17" t="str">
        <f>INDEX(Data!AF:AF,MATCH($D976,Data!$D:$D,0))</f>
        <v/>
      </c>
      <c r="AG976" s="17" t="str">
        <f>INDEX(Data!AG:AG,MATCH($D976,Data!$D:$D,0))</f>
        <v/>
      </c>
      <c r="AH976" s="17" t="str">
        <f>INDEX(Data!AH:AH,MATCH($D976,Data!$D:$D,0))</f>
        <v/>
      </c>
      <c r="AI976" s="17" t="str">
        <f>INDEX(Data!AI:AI,MATCH($D976,Data!$D:$D,0))</f>
        <v/>
      </c>
      <c r="AJ976" s="17" t="str">
        <f>INDEX(Data!AJ:AJ,MATCH($D976,Data!$D:$D,0))</f>
        <v/>
      </c>
      <c r="AK976" s="10">
        <v>30</v>
      </c>
      <c r="AL976" s="10">
        <v>30</v>
      </c>
      <c r="AM976" s="6" t="s">
        <v>475</v>
      </c>
      <c r="AN976" s="6" t="s">
        <v>4565</v>
      </c>
      <c r="AO976" s="6" t="s">
        <v>4723</v>
      </c>
      <c r="AP976" s="6" t="s">
        <v>9447</v>
      </c>
      <c r="AQ976" s="18" t="s">
        <v>9465</v>
      </c>
      <c r="AR976" s="11" t="str">
        <f t="shared" si="244"/>
        <v>2W Distributor Bike</v>
      </c>
      <c r="AS976" s="11" t="str">
        <f t="shared" si="245"/>
        <v/>
      </c>
      <c r="AT976" s="11" t="str">
        <f t="shared" si="246"/>
        <v>2W Distributor</v>
      </c>
      <c r="AU976" s="11" t="str">
        <f t="shared" si="247"/>
        <v>H2</v>
      </c>
      <c r="AV976" s="11" t="str">
        <f t="shared" si="247"/>
        <v>International - Bike</v>
      </c>
      <c r="AW976" s="11" t="str">
        <f t="shared" si="248"/>
        <v/>
      </c>
      <c r="AX976" s="11" t="str">
        <f t="shared" si="249"/>
        <v>International - AS</v>
      </c>
      <c r="AY976" s="11" t="str">
        <f t="shared" si="249"/>
        <v>International</v>
      </c>
      <c r="AZ976" s="11" t="str">
        <f t="shared" si="249"/>
        <v>International - New</v>
      </c>
      <c r="BA976" s="11" t="str">
        <f t="shared" si="250"/>
        <v/>
      </c>
      <c r="BB976" s="11" t="str">
        <f t="shared" si="251"/>
        <v>Moto Dealers</v>
      </c>
      <c r="BC976" s="11" t="str">
        <f t="shared" si="251"/>
        <v>Motonet</v>
      </c>
      <c r="BD976" s="11" t="str">
        <f t="shared" si="252"/>
        <v/>
      </c>
      <c r="BE976" s="11" t="str">
        <f t="shared" si="253"/>
        <v>Retail</v>
      </c>
      <c r="BF976" s="11" t="str">
        <f t="shared" si="254"/>
        <v>TREK</v>
      </c>
      <c r="BG976" s="11" t="e">
        <v>#N/A</v>
      </c>
      <c r="BH976" s="11" t="e">
        <f t="shared" si="255"/>
        <v>#N/A</v>
      </c>
      <c r="BI976" s="11"/>
      <c r="BJ976" s="11"/>
      <c r="BK976" s="11"/>
      <c r="BL976" s="11"/>
      <c r="BM976" s="11"/>
      <c r="BN976" s="11"/>
      <c r="BO976" s="11"/>
      <c r="BP976" s="11"/>
      <c r="BQ976" s="11"/>
      <c r="BR976" s="11"/>
      <c r="BS976" s="11"/>
    </row>
    <row r="977" spans="1:71" x14ac:dyDescent="0.2">
      <c r="A977" s="16">
        <f t="shared" si="256"/>
        <v>976</v>
      </c>
      <c r="B977" s="11" t="str">
        <f t="shared" si="243"/>
        <v>89039-00007</v>
      </c>
      <c r="C977" s="11" t="str">
        <f t="shared" si="243"/>
        <v>89039-00007</v>
      </c>
      <c r="D977" s="7" t="s">
        <v>8987</v>
      </c>
      <c r="E977" s="6" t="s">
        <v>208</v>
      </c>
      <c r="F977" s="11" t="s">
        <v>8991</v>
      </c>
      <c r="G977" s="17" t="str">
        <f>INDEX(Data!G:G,MATCH($D977,Data!$D:$D,0))</f>
        <v>STATUS YOUTH</v>
      </c>
      <c r="H977" s="17" t="str">
        <f>INDEX(Data!H:H,MATCH($D977,Data!$D:$D,0))</f>
        <v>Replacement Visor</v>
      </c>
      <c r="I977" s="6" t="s">
        <v>4555</v>
      </c>
      <c r="J977" s="6" t="s">
        <v>5331</v>
      </c>
      <c r="K977" s="6" t="s">
        <v>8991</v>
      </c>
      <c r="L977" s="6" t="s">
        <v>8991</v>
      </c>
      <c r="M977" s="6" t="s">
        <v>5358</v>
      </c>
      <c r="N977" s="6" t="s">
        <v>5402</v>
      </c>
      <c r="O977" s="11"/>
      <c r="P977" s="11"/>
      <c r="Q977" s="6" t="s">
        <v>9178</v>
      </c>
      <c r="R977" s="9" t="b">
        <v>0</v>
      </c>
      <c r="S977" s="9" t="b">
        <v>0</v>
      </c>
      <c r="T977" s="6" t="s">
        <v>8987</v>
      </c>
      <c r="U977" s="17" t="str">
        <f>INDEX(Data!U:U,MATCH($D977,Data!$D:$D,0))</f>
        <v>89039-00007</v>
      </c>
      <c r="V977" s="17" t="str">
        <f>INDEX(Data!V:V,MATCH($D977,Data!$D:$D,0))</f>
        <v/>
      </c>
      <c r="W977" s="17" t="str">
        <f>INDEX(Data!W:W,MATCH($D977,Data!$D:$D,0))</f>
        <v/>
      </c>
      <c r="X977" s="17" t="str">
        <f>INDEX(Data!X:X,MATCH($D977,Data!$D:$D,0))</f>
        <v/>
      </c>
      <c r="Y977" s="17" t="str">
        <f>INDEX(Data!Y:Y,MATCH($D977,Data!$D:$D,0))</f>
        <v/>
      </c>
      <c r="Z977" s="17" t="str">
        <f>INDEX(Data!Z:Z,MATCH($D977,Data!$D:$D,0))</f>
        <v/>
      </c>
      <c r="AA977" s="17" t="str">
        <f>INDEX(Data!AA:AA,MATCH($D977,Data!$D:$D,0))</f>
        <v/>
      </c>
      <c r="AB977" s="17" t="str">
        <f>INDEX(Data!AB:AB,MATCH($D977,Data!$D:$D,0))</f>
        <v/>
      </c>
      <c r="AC977" s="17" t="str">
        <f>INDEX(Data!AC:AC,MATCH($D977,Data!$D:$D,0))</f>
        <v/>
      </c>
      <c r="AD977" s="17" t="str">
        <f>INDEX(Data!AD:AD,MATCH($D977,Data!$D:$D,0))</f>
        <v/>
      </c>
      <c r="AE977" s="17" t="str">
        <f>INDEX(Data!AE:AE,MATCH($D977,Data!$D:$D,0))</f>
        <v/>
      </c>
      <c r="AF977" s="17" t="str">
        <f>INDEX(Data!AF:AF,MATCH($D977,Data!$D:$D,0))</f>
        <v/>
      </c>
      <c r="AG977" s="17" t="str">
        <f>INDEX(Data!AG:AG,MATCH($D977,Data!$D:$D,0))</f>
        <v/>
      </c>
      <c r="AH977" s="17" t="str">
        <f>INDEX(Data!AH:AH,MATCH($D977,Data!$D:$D,0))</f>
        <v/>
      </c>
      <c r="AI977" s="17" t="str">
        <f>INDEX(Data!AI:AI,MATCH($D977,Data!$D:$D,0))</f>
        <v/>
      </c>
      <c r="AJ977" s="17" t="str">
        <f>INDEX(Data!AJ:AJ,MATCH($D977,Data!$D:$D,0))</f>
        <v/>
      </c>
      <c r="AK977" s="10">
        <v>30</v>
      </c>
      <c r="AL977" s="10">
        <v>30</v>
      </c>
      <c r="AM977" s="6" t="s">
        <v>475</v>
      </c>
      <c r="AN977" s="6" t="s">
        <v>4565</v>
      </c>
      <c r="AO977" s="6" t="s">
        <v>4723</v>
      </c>
      <c r="AP977" s="6" t="s">
        <v>9447</v>
      </c>
      <c r="AQ977" s="18" t="s">
        <v>9465</v>
      </c>
      <c r="AR977" s="11" t="str">
        <f t="shared" si="244"/>
        <v>2W Distributor Bike</v>
      </c>
      <c r="AS977" s="11" t="str">
        <f t="shared" si="245"/>
        <v/>
      </c>
      <c r="AT977" s="11" t="str">
        <f t="shared" si="246"/>
        <v>2W Distributor</v>
      </c>
      <c r="AU977" s="11" t="str">
        <f t="shared" si="247"/>
        <v>H2</v>
      </c>
      <c r="AV977" s="11" t="str">
        <f t="shared" si="247"/>
        <v>International - Bike</v>
      </c>
      <c r="AW977" s="11" t="str">
        <f t="shared" si="248"/>
        <v/>
      </c>
      <c r="AX977" s="11" t="str">
        <f t="shared" si="249"/>
        <v>International - AS</v>
      </c>
      <c r="AY977" s="11" t="str">
        <f t="shared" si="249"/>
        <v>International</v>
      </c>
      <c r="AZ977" s="11" t="str">
        <f t="shared" si="249"/>
        <v>International - New</v>
      </c>
      <c r="BA977" s="11" t="str">
        <f t="shared" si="250"/>
        <v/>
      </c>
      <c r="BB977" s="11" t="str">
        <f t="shared" si="251"/>
        <v>Moto Dealers</v>
      </c>
      <c r="BC977" s="11" t="str">
        <f t="shared" si="251"/>
        <v>Motonet</v>
      </c>
      <c r="BD977" s="11" t="str">
        <f t="shared" si="252"/>
        <v/>
      </c>
      <c r="BE977" s="11" t="str">
        <f t="shared" si="253"/>
        <v>Retail</v>
      </c>
      <c r="BF977" s="11" t="str">
        <f t="shared" si="254"/>
        <v>TREK</v>
      </c>
      <c r="BG977" s="11" t="e">
        <v>#N/A</v>
      </c>
      <c r="BH977" s="11" t="e">
        <f t="shared" si="255"/>
        <v>#N/A</v>
      </c>
      <c r="BI977" s="11"/>
      <c r="BJ977" s="11"/>
      <c r="BK977" s="11"/>
      <c r="BL977" s="11"/>
      <c r="BM977" s="11"/>
      <c r="BN977" s="11"/>
      <c r="BO977" s="11"/>
      <c r="BP977" s="11"/>
      <c r="BQ977" s="11"/>
      <c r="BR977" s="11"/>
      <c r="BS977" s="11"/>
    </row>
    <row r="978" spans="1:71" x14ac:dyDescent="0.2">
      <c r="A978" s="16">
        <f t="shared" si="256"/>
        <v>977</v>
      </c>
      <c r="B978" s="11" t="str">
        <f t="shared" si="243"/>
        <v>89039-00008</v>
      </c>
      <c r="C978" s="11" t="str">
        <f t="shared" si="243"/>
        <v>89039-00008</v>
      </c>
      <c r="D978" s="7" t="s">
        <v>8988</v>
      </c>
      <c r="E978" s="6" t="s">
        <v>208</v>
      </c>
      <c r="F978" s="11" t="s">
        <v>8991</v>
      </c>
      <c r="G978" s="17" t="str">
        <f>INDEX(Data!G:G,MATCH($D978,Data!$D:$D,0))</f>
        <v>STATUS YOUTH</v>
      </c>
      <c r="H978" s="17" t="str">
        <f>INDEX(Data!H:H,MATCH($D978,Data!$D:$D,0))</f>
        <v>Replacement Visor</v>
      </c>
      <c r="I978" s="6" t="s">
        <v>4555</v>
      </c>
      <c r="J978" s="6" t="s">
        <v>5331</v>
      </c>
      <c r="K978" s="6" t="s">
        <v>8991</v>
      </c>
      <c r="L978" s="6" t="s">
        <v>8991</v>
      </c>
      <c r="M978" s="6" t="s">
        <v>5358</v>
      </c>
      <c r="N978" s="6" t="s">
        <v>5402</v>
      </c>
      <c r="O978" s="11"/>
      <c r="P978" s="11"/>
      <c r="Q978" s="6" t="s">
        <v>9181</v>
      </c>
      <c r="R978" s="9" t="b">
        <v>0</v>
      </c>
      <c r="S978" s="9" t="b">
        <v>0</v>
      </c>
      <c r="T978" s="6" t="s">
        <v>8988</v>
      </c>
      <c r="U978" s="17" t="str">
        <f>INDEX(Data!U:U,MATCH($D978,Data!$D:$D,0))</f>
        <v>89039-00008</v>
      </c>
      <c r="V978" s="17" t="str">
        <f>INDEX(Data!V:V,MATCH($D978,Data!$D:$D,0))</f>
        <v/>
      </c>
      <c r="W978" s="17" t="str">
        <f>INDEX(Data!W:W,MATCH($D978,Data!$D:$D,0))</f>
        <v/>
      </c>
      <c r="X978" s="17" t="str">
        <f>INDEX(Data!X:X,MATCH($D978,Data!$D:$D,0))</f>
        <v/>
      </c>
      <c r="Y978" s="17" t="str">
        <f>INDEX(Data!Y:Y,MATCH($D978,Data!$D:$D,0))</f>
        <v/>
      </c>
      <c r="Z978" s="17" t="str">
        <f>INDEX(Data!Z:Z,MATCH($D978,Data!$D:$D,0))</f>
        <v/>
      </c>
      <c r="AA978" s="17" t="str">
        <f>INDEX(Data!AA:AA,MATCH($D978,Data!$D:$D,0))</f>
        <v/>
      </c>
      <c r="AB978" s="17" t="str">
        <f>INDEX(Data!AB:AB,MATCH($D978,Data!$D:$D,0))</f>
        <v/>
      </c>
      <c r="AC978" s="17" t="str">
        <f>INDEX(Data!AC:AC,MATCH($D978,Data!$D:$D,0))</f>
        <v/>
      </c>
      <c r="AD978" s="17" t="str">
        <f>INDEX(Data!AD:AD,MATCH($D978,Data!$D:$D,0))</f>
        <v/>
      </c>
      <c r="AE978" s="17" t="str">
        <f>INDEX(Data!AE:AE,MATCH($D978,Data!$D:$D,0))</f>
        <v/>
      </c>
      <c r="AF978" s="17" t="str">
        <f>INDEX(Data!AF:AF,MATCH($D978,Data!$D:$D,0))</f>
        <v/>
      </c>
      <c r="AG978" s="17" t="str">
        <f>INDEX(Data!AG:AG,MATCH($D978,Data!$D:$D,0))</f>
        <v/>
      </c>
      <c r="AH978" s="17" t="str">
        <f>INDEX(Data!AH:AH,MATCH($D978,Data!$D:$D,0))</f>
        <v/>
      </c>
      <c r="AI978" s="17" t="str">
        <f>INDEX(Data!AI:AI,MATCH($D978,Data!$D:$D,0))</f>
        <v/>
      </c>
      <c r="AJ978" s="17" t="str">
        <f>INDEX(Data!AJ:AJ,MATCH($D978,Data!$D:$D,0))</f>
        <v/>
      </c>
      <c r="AK978" s="10">
        <v>30</v>
      </c>
      <c r="AL978" s="10">
        <v>30</v>
      </c>
      <c r="AM978" s="6" t="s">
        <v>475</v>
      </c>
      <c r="AN978" s="6" t="s">
        <v>4565</v>
      </c>
      <c r="AO978" s="6" t="s">
        <v>4723</v>
      </c>
      <c r="AP978" s="6" t="s">
        <v>9447</v>
      </c>
      <c r="AQ978" s="18" t="s">
        <v>9465</v>
      </c>
      <c r="AR978" s="11" t="str">
        <f t="shared" si="244"/>
        <v>2W Distributor Bike</v>
      </c>
      <c r="AS978" s="11" t="str">
        <f t="shared" si="245"/>
        <v/>
      </c>
      <c r="AT978" s="11" t="str">
        <f t="shared" si="246"/>
        <v>2W Distributor</v>
      </c>
      <c r="AU978" s="11" t="str">
        <f t="shared" si="247"/>
        <v>H2</v>
      </c>
      <c r="AV978" s="11" t="str">
        <f t="shared" si="247"/>
        <v>International - Bike</v>
      </c>
      <c r="AW978" s="11" t="str">
        <f t="shared" si="248"/>
        <v/>
      </c>
      <c r="AX978" s="11" t="str">
        <f t="shared" si="249"/>
        <v>International - AS</v>
      </c>
      <c r="AY978" s="11" t="str">
        <f t="shared" si="249"/>
        <v>International</v>
      </c>
      <c r="AZ978" s="11" t="str">
        <f t="shared" si="249"/>
        <v>International - New</v>
      </c>
      <c r="BA978" s="11" t="str">
        <f t="shared" si="250"/>
        <v/>
      </c>
      <c r="BB978" s="11" t="str">
        <f t="shared" si="251"/>
        <v>Moto Dealers</v>
      </c>
      <c r="BC978" s="11" t="str">
        <f t="shared" si="251"/>
        <v>Motonet</v>
      </c>
      <c r="BD978" s="11" t="str">
        <f t="shared" si="252"/>
        <v/>
      </c>
      <c r="BE978" s="11" t="str">
        <f t="shared" si="253"/>
        <v>Retail</v>
      </c>
      <c r="BF978" s="11" t="str">
        <f t="shared" si="254"/>
        <v>TREK</v>
      </c>
      <c r="BG978" s="11" t="e">
        <v>#N/A</v>
      </c>
      <c r="BH978" s="11" t="e">
        <f t="shared" si="255"/>
        <v>#N/A</v>
      </c>
      <c r="BI978" s="11"/>
      <c r="BJ978" s="11"/>
      <c r="BK978" s="11"/>
      <c r="BL978" s="11"/>
      <c r="BM978" s="11"/>
      <c r="BN978" s="11"/>
      <c r="BO978" s="11"/>
      <c r="BP978" s="11"/>
      <c r="BQ978" s="11"/>
      <c r="BR978" s="11"/>
      <c r="BS978" s="11"/>
    </row>
    <row r="979" spans="1:71" x14ac:dyDescent="0.2">
      <c r="A979" s="16">
        <f t="shared" si="256"/>
        <v>978</v>
      </c>
      <c r="B979" s="11" t="str">
        <f t="shared" si="243"/>
        <v>89039-00009</v>
      </c>
      <c r="C979" s="11" t="str">
        <f t="shared" si="243"/>
        <v>89039-00009</v>
      </c>
      <c r="D979" s="7" t="s">
        <v>8989</v>
      </c>
      <c r="E979" s="6" t="s">
        <v>208</v>
      </c>
      <c r="F979" s="11" t="s">
        <v>8991</v>
      </c>
      <c r="G979" s="17" t="str">
        <f>INDEX(Data!G:G,MATCH($D979,Data!$D:$D,0))</f>
        <v>STATUS YOUTH</v>
      </c>
      <c r="H979" s="17" t="str">
        <f>INDEX(Data!H:H,MATCH($D979,Data!$D:$D,0))</f>
        <v>Replacement Visor</v>
      </c>
      <c r="I979" s="6" t="s">
        <v>4555</v>
      </c>
      <c r="J979" s="6" t="s">
        <v>5331</v>
      </c>
      <c r="K979" s="6" t="s">
        <v>8991</v>
      </c>
      <c r="L979" s="6" t="s">
        <v>8991</v>
      </c>
      <c r="M979" s="6" t="s">
        <v>5358</v>
      </c>
      <c r="N979" s="6" t="s">
        <v>5402</v>
      </c>
      <c r="O979" s="11"/>
      <c r="P979" s="11"/>
      <c r="Q979" s="6" t="s">
        <v>9180</v>
      </c>
      <c r="R979" s="9" t="b">
        <v>0</v>
      </c>
      <c r="S979" s="9" t="b">
        <v>0</v>
      </c>
      <c r="T979" s="6" t="s">
        <v>8989</v>
      </c>
      <c r="U979" s="17" t="str">
        <f>INDEX(Data!U:U,MATCH($D979,Data!$D:$D,0))</f>
        <v>89039-00009</v>
      </c>
      <c r="V979" s="17" t="str">
        <f>INDEX(Data!V:V,MATCH($D979,Data!$D:$D,0))</f>
        <v/>
      </c>
      <c r="W979" s="17" t="str">
        <f>INDEX(Data!W:W,MATCH($D979,Data!$D:$D,0))</f>
        <v/>
      </c>
      <c r="X979" s="17" t="str">
        <f>INDEX(Data!X:X,MATCH($D979,Data!$D:$D,0))</f>
        <v/>
      </c>
      <c r="Y979" s="17" t="str">
        <f>INDEX(Data!Y:Y,MATCH($D979,Data!$D:$D,0))</f>
        <v/>
      </c>
      <c r="Z979" s="17" t="str">
        <f>INDEX(Data!Z:Z,MATCH($D979,Data!$D:$D,0))</f>
        <v/>
      </c>
      <c r="AA979" s="17" t="str">
        <f>INDEX(Data!AA:AA,MATCH($D979,Data!$D:$D,0))</f>
        <v/>
      </c>
      <c r="AB979" s="17" t="str">
        <f>INDEX(Data!AB:AB,MATCH($D979,Data!$D:$D,0))</f>
        <v/>
      </c>
      <c r="AC979" s="17" t="str">
        <f>INDEX(Data!AC:AC,MATCH($D979,Data!$D:$D,0))</f>
        <v/>
      </c>
      <c r="AD979" s="17" t="str">
        <f>INDEX(Data!AD:AD,MATCH($D979,Data!$D:$D,0))</f>
        <v/>
      </c>
      <c r="AE979" s="17" t="str">
        <f>INDEX(Data!AE:AE,MATCH($D979,Data!$D:$D,0))</f>
        <v/>
      </c>
      <c r="AF979" s="17" t="str">
        <f>INDEX(Data!AF:AF,MATCH($D979,Data!$D:$D,0))</f>
        <v/>
      </c>
      <c r="AG979" s="17" t="str">
        <f>INDEX(Data!AG:AG,MATCH($D979,Data!$D:$D,0))</f>
        <v/>
      </c>
      <c r="AH979" s="17" t="str">
        <f>INDEX(Data!AH:AH,MATCH($D979,Data!$D:$D,0))</f>
        <v/>
      </c>
      <c r="AI979" s="17" t="str">
        <f>INDEX(Data!AI:AI,MATCH($D979,Data!$D:$D,0))</f>
        <v/>
      </c>
      <c r="AJ979" s="17" t="str">
        <f>INDEX(Data!AJ:AJ,MATCH($D979,Data!$D:$D,0))</f>
        <v/>
      </c>
      <c r="AK979" s="10">
        <v>30</v>
      </c>
      <c r="AL979" s="10">
        <v>30</v>
      </c>
      <c r="AM979" s="6" t="s">
        <v>475</v>
      </c>
      <c r="AN979" s="6" t="s">
        <v>4565</v>
      </c>
      <c r="AO979" s="6" t="s">
        <v>4723</v>
      </c>
      <c r="AP979" s="6" t="s">
        <v>9447</v>
      </c>
      <c r="AQ979" s="18" t="s">
        <v>9465</v>
      </c>
      <c r="AR979" s="11" t="str">
        <f t="shared" si="244"/>
        <v>2W Distributor Bike</v>
      </c>
      <c r="AS979" s="11" t="str">
        <f t="shared" si="245"/>
        <v/>
      </c>
      <c r="AT979" s="11" t="str">
        <f t="shared" si="246"/>
        <v>2W Distributor</v>
      </c>
      <c r="AU979" s="11" t="str">
        <f t="shared" si="247"/>
        <v>H2</v>
      </c>
      <c r="AV979" s="11" t="str">
        <f t="shared" si="247"/>
        <v>International - Bike</v>
      </c>
      <c r="AW979" s="11" t="str">
        <f t="shared" si="248"/>
        <v/>
      </c>
      <c r="AX979" s="11" t="str">
        <f t="shared" si="249"/>
        <v>International - AS</v>
      </c>
      <c r="AY979" s="11" t="str">
        <f t="shared" si="249"/>
        <v>International</v>
      </c>
      <c r="AZ979" s="11" t="str">
        <f t="shared" si="249"/>
        <v>International - New</v>
      </c>
      <c r="BA979" s="11" t="str">
        <f t="shared" si="250"/>
        <v/>
      </c>
      <c r="BB979" s="11" t="str">
        <f t="shared" si="251"/>
        <v>Moto Dealers</v>
      </c>
      <c r="BC979" s="11" t="str">
        <f t="shared" si="251"/>
        <v>Motonet</v>
      </c>
      <c r="BD979" s="11" t="str">
        <f t="shared" si="252"/>
        <v/>
      </c>
      <c r="BE979" s="11" t="str">
        <f t="shared" si="253"/>
        <v>Retail</v>
      </c>
      <c r="BF979" s="11" t="str">
        <f t="shared" si="254"/>
        <v>TREK</v>
      </c>
      <c r="BG979" s="11" t="e">
        <v>#N/A</v>
      </c>
      <c r="BH979" s="11" t="e">
        <f t="shared" si="255"/>
        <v>#N/A</v>
      </c>
      <c r="BI979" s="11"/>
      <c r="BJ979" s="11"/>
      <c r="BK979" s="11"/>
      <c r="BL979" s="11"/>
      <c r="BM979" s="11"/>
      <c r="BN979" s="11"/>
      <c r="BO979" s="11"/>
      <c r="BP979" s="11"/>
      <c r="BQ979" s="11"/>
      <c r="BR979" s="11"/>
      <c r="BS979" s="11"/>
    </row>
    <row r="980" spans="1:71" x14ac:dyDescent="0.2">
      <c r="A980" s="16">
        <f t="shared" si="256"/>
        <v>979</v>
      </c>
      <c r="B980" s="11" t="str">
        <f t="shared" si="243"/>
        <v>89040-00001</v>
      </c>
      <c r="C980" s="11" t="str">
        <f t="shared" si="243"/>
        <v>89040-00001</v>
      </c>
      <c r="D980" s="7" t="s">
        <v>4766</v>
      </c>
      <c r="E980" s="6" t="s">
        <v>208</v>
      </c>
      <c r="F980" s="11" t="s">
        <v>8991</v>
      </c>
      <c r="G980" s="17" t="str">
        <f>INDEX(Data!G:G,MATCH($D980,Data!$D:$D,0))</f>
        <v>STATUS YOUTH</v>
      </c>
      <c r="H980" s="17" t="str">
        <f>INDEX(Data!H:H,MATCH($D980,Data!$D:$D,0))</f>
        <v>Crown Liner</v>
      </c>
      <c r="I980" s="6" t="s">
        <v>4555</v>
      </c>
      <c r="J980" s="6" t="s">
        <v>5331</v>
      </c>
      <c r="K980" s="6" t="s">
        <v>5333</v>
      </c>
      <c r="L980" s="6" t="s">
        <v>8992</v>
      </c>
      <c r="M980" s="6" t="s">
        <v>5358</v>
      </c>
      <c r="N980" s="6" t="s">
        <v>5403</v>
      </c>
      <c r="O980" s="11"/>
      <c r="P980" s="11"/>
      <c r="Q980" s="6" t="s">
        <v>88</v>
      </c>
      <c r="R980" s="9" t="b">
        <v>1</v>
      </c>
      <c r="S980" s="9" t="b">
        <v>1</v>
      </c>
      <c r="T980" s="6" t="s">
        <v>4766</v>
      </c>
      <c r="U980" s="17" t="str">
        <f>INDEX(Data!U:U,MATCH($D980,Data!$D:$D,0))</f>
        <v>89040-00001</v>
      </c>
      <c r="V980" s="17" t="str">
        <f>INDEX(Data!V:V,MATCH($D980,Data!$D:$D,0))</f>
        <v>89040-00002</v>
      </c>
      <c r="W980" s="17" t="str">
        <f>INDEX(Data!W:W,MATCH($D980,Data!$D:$D,0))</f>
        <v>89040-00003</v>
      </c>
      <c r="X980" s="17" t="str">
        <f>INDEX(Data!X:X,MATCH($D980,Data!$D:$D,0))</f>
        <v/>
      </c>
      <c r="Y980" s="17" t="str">
        <f>INDEX(Data!Y:Y,MATCH($D980,Data!$D:$D,0))</f>
        <v/>
      </c>
      <c r="Z980" s="17" t="str">
        <f>INDEX(Data!Z:Z,MATCH($D980,Data!$D:$D,0))</f>
        <v/>
      </c>
      <c r="AA980" s="17" t="str">
        <f>INDEX(Data!AA:AA,MATCH($D980,Data!$D:$D,0))</f>
        <v/>
      </c>
      <c r="AB980" s="17" t="str">
        <f>INDEX(Data!AB:AB,MATCH($D980,Data!$D:$D,0))</f>
        <v/>
      </c>
      <c r="AC980" s="17" t="str">
        <f>INDEX(Data!AC:AC,MATCH($D980,Data!$D:$D,0))</f>
        <v>S/M/L 10mm</v>
      </c>
      <c r="AD980" s="17" t="str">
        <f>INDEX(Data!AD:AD,MATCH($D980,Data!$D:$D,0))</f>
        <v>S/M/L 12mm</v>
      </c>
      <c r="AE980" s="17" t="str">
        <f>INDEX(Data!AE:AE,MATCH($D980,Data!$D:$D,0))</f>
        <v>S/M/L 14mm</v>
      </c>
      <c r="AF980" s="17" t="str">
        <f>INDEX(Data!AF:AF,MATCH($D980,Data!$D:$D,0))</f>
        <v/>
      </c>
      <c r="AG980" s="17" t="str">
        <f>INDEX(Data!AG:AG,MATCH($D980,Data!$D:$D,0))</f>
        <v/>
      </c>
      <c r="AH980" s="17" t="str">
        <f>INDEX(Data!AH:AH,MATCH($D980,Data!$D:$D,0))</f>
        <v/>
      </c>
      <c r="AI980" s="17" t="str">
        <f>INDEX(Data!AI:AI,MATCH($D980,Data!$D:$D,0))</f>
        <v/>
      </c>
      <c r="AJ980" s="17" t="str">
        <f>INDEX(Data!AJ:AJ,MATCH($D980,Data!$D:$D,0))</f>
        <v/>
      </c>
      <c r="AK980" s="10">
        <v>22</v>
      </c>
      <c r="AL980" s="10">
        <v>22</v>
      </c>
      <c r="AM980" s="6" t="s">
        <v>475</v>
      </c>
      <c r="AN980" s="6" t="s">
        <v>982</v>
      </c>
      <c r="AO980" s="6" t="s">
        <v>4767</v>
      </c>
      <c r="AP980" s="6" t="s">
        <v>9442</v>
      </c>
      <c r="AQ980" s="18" t="s">
        <v>9465</v>
      </c>
      <c r="AR980" s="11" t="str">
        <f t="shared" si="244"/>
        <v>2W Distributor Bike</v>
      </c>
      <c r="AS980" s="11" t="str">
        <f t="shared" si="245"/>
        <v/>
      </c>
      <c r="AT980" s="11" t="str">
        <f t="shared" si="246"/>
        <v>2W Distributor</v>
      </c>
      <c r="AU980" s="11" t="str">
        <f t="shared" si="247"/>
        <v>H2</v>
      </c>
      <c r="AV980" s="11" t="str">
        <f t="shared" si="247"/>
        <v>International - Bike</v>
      </c>
      <c r="AW980" s="11" t="str">
        <f t="shared" si="248"/>
        <v/>
      </c>
      <c r="AX980" s="11" t="str">
        <f t="shared" si="249"/>
        <v>International - AS</v>
      </c>
      <c r="AY980" s="11" t="str">
        <f t="shared" si="249"/>
        <v>International</v>
      </c>
      <c r="AZ980" s="11" t="str">
        <f t="shared" si="249"/>
        <v>International - New</v>
      </c>
      <c r="BA980" s="11" t="str">
        <f t="shared" si="250"/>
        <v/>
      </c>
      <c r="BB980" s="11" t="str">
        <f t="shared" si="251"/>
        <v>Moto Dealers</v>
      </c>
      <c r="BC980" s="11" t="str">
        <f t="shared" si="251"/>
        <v>Motonet</v>
      </c>
      <c r="BD980" s="11" t="str">
        <f t="shared" si="252"/>
        <v/>
      </c>
      <c r="BE980" s="11" t="str">
        <f t="shared" si="253"/>
        <v>Retail</v>
      </c>
      <c r="BF980" s="11" t="str">
        <f t="shared" si="254"/>
        <v>TREK</v>
      </c>
      <c r="BG980" s="11" t="s">
        <v>4768</v>
      </c>
      <c r="BH980" s="11" t="str">
        <f t="shared" si="255"/>
        <v>https://fs.amplifi.io//file?id=15bd2bab-05f8-422e-8090-69d31fc17b53&amp;variant=thumb&amp;extension=png</v>
      </c>
      <c r="BI980" s="11" t="s">
        <v>4768</v>
      </c>
      <c r="BJ980" s="11"/>
      <c r="BK980" s="11"/>
      <c r="BL980" s="11"/>
      <c r="BM980" s="11"/>
      <c r="BN980" s="11"/>
      <c r="BO980" s="11"/>
      <c r="BP980" s="11"/>
      <c r="BQ980" s="11"/>
      <c r="BR980" s="11"/>
      <c r="BS980" s="11"/>
    </row>
    <row r="981" spans="1:71" x14ac:dyDescent="0.2">
      <c r="A981" s="16">
        <f t="shared" si="256"/>
        <v>980</v>
      </c>
      <c r="B981" s="11" t="str">
        <f t="shared" si="243"/>
        <v>89041-00001</v>
      </c>
      <c r="C981" s="11" t="str">
        <f t="shared" si="243"/>
        <v>89041-00001</v>
      </c>
      <c r="D981" s="7" t="s">
        <v>4773</v>
      </c>
      <c r="E981" s="6" t="s">
        <v>208</v>
      </c>
      <c r="F981" s="11" t="s">
        <v>8991</v>
      </c>
      <c r="G981" s="17" t="str">
        <f>INDEX(Data!G:G,MATCH($D981,Data!$D:$D,0))</f>
        <v>STATUS YOUTH</v>
      </c>
      <c r="H981" s="17" t="str">
        <f>INDEX(Data!H:H,MATCH($D981,Data!$D:$D,0))</f>
        <v>Cheek Pad</v>
      </c>
      <c r="I981" s="6" t="s">
        <v>4555</v>
      </c>
      <c r="J981" s="6" t="s">
        <v>5331</v>
      </c>
      <c r="K981" s="6" t="s">
        <v>5333</v>
      </c>
      <c r="L981" s="6" t="s">
        <v>8992</v>
      </c>
      <c r="M981" s="6" t="s">
        <v>5358</v>
      </c>
      <c r="N981" s="6" t="s">
        <v>5403</v>
      </c>
      <c r="O981" s="11"/>
      <c r="P981" s="11"/>
      <c r="Q981" s="6" t="s">
        <v>88</v>
      </c>
      <c r="R981" s="9" t="b">
        <v>1</v>
      </c>
      <c r="S981" s="9" t="b">
        <v>1</v>
      </c>
      <c r="T981" s="6" t="s">
        <v>4773</v>
      </c>
      <c r="U981" s="17" t="str">
        <f>INDEX(Data!U:U,MATCH($D981,Data!$D:$D,0))</f>
        <v>89041-00001</v>
      </c>
      <c r="V981" s="17" t="str">
        <f>INDEX(Data!V:V,MATCH($D981,Data!$D:$D,0))</f>
        <v>89041-00002</v>
      </c>
      <c r="W981" s="17" t="str">
        <f>INDEX(Data!W:W,MATCH($D981,Data!$D:$D,0))</f>
        <v>89041-00003</v>
      </c>
      <c r="X981" s="17" t="str">
        <f>INDEX(Data!X:X,MATCH($D981,Data!$D:$D,0))</f>
        <v/>
      </c>
      <c r="Y981" s="17" t="str">
        <f>INDEX(Data!Y:Y,MATCH($D981,Data!$D:$D,0))</f>
        <v/>
      </c>
      <c r="Z981" s="17" t="str">
        <f>INDEX(Data!Z:Z,MATCH($D981,Data!$D:$D,0))</f>
        <v/>
      </c>
      <c r="AA981" s="17" t="str">
        <f>INDEX(Data!AA:AA,MATCH($D981,Data!$D:$D,0))</f>
        <v/>
      </c>
      <c r="AB981" s="17" t="str">
        <f>INDEX(Data!AB:AB,MATCH($D981,Data!$D:$D,0))</f>
        <v/>
      </c>
      <c r="AC981" s="17" t="str">
        <f>INDEX(Data!AC:AC,MATCH($D981,Data!$D:$D,0))</f>
        <v>S/M/L 30mm</v>
      </c>
      <c r="AD981" s="17" t="str">
        <f>INDEX(Data!AD:AD,MATCH($D981,Data!$D:$D,0))</f>
        <v>S/M/L 35mm</v>
      </c>
      <c r="AE981" s="17" t="str">
        <f>INDEX(Data!AE:AE,MATCH($D981,Data!$D:$D,0))</f>
        <v>S/M/L 40mm</v>
      </c>
      <c r="AF981" s="17" t="str">
        <f>INDEX(Data!AF:AF,MATCH($D981,Data!$D:$D,0))</f>
        <v/>
      </c>
      <c r="AG981" s="17" t="str">
        <f>INDEX(Data!AG:AG,MATCH($D981,Data!$D:$D,0))</f>
        <v/>
      </c>
      <c r="AH981" s="17" t="str">
        <f>INDEX(Data!AH:AH,MATCH($D981,Data!$D:$D,0))</f>
        <v/>
      </c>
      <c r="AI981" s="17" t="str">
        <f>INDEX(Data!AI:AI,MATCH($D981,Data!$D:$D,0))</f>
        <v/>
      </c>
      <c r="AJ981" s="17" t="str">
        <f>INDEX(Data!AJ:AJ,MATCH($D981,Data!$D:$D,0))</f>
        <v/>
      </c>
      <c r="AK981" s="10">
        <v>22</v>
      </c>
      <c r="AL981" s="10">
        <v>22</v>
      </c>
      <c r="AM981" s="6" t="s">
        <v>475</v>
      </c>
      <c r="AN981" s="6" t="s">
        <v>982</v>
      </c>
      <c r="AO981" s="6" t="s">
        <v>4767</v>
      </c>
      <c r="AP981" s="6" t="s">
        <v>9442</v>
      </c>
      <c r="AQ981" s="18" t="s">
        <v>9465</v>
      </c>
      <c r="AR981" s="11" t="str">
        <f t="shared" si="244"/>
        <v>2W Distributor Bike</v>
      </c>
      <c r="AS981" s="11" t="str">
        <f t="shared" si="245"/>
        <v/>
      </c>
      <c r="AT981" s="11" t="str">
        <f t="shared" si="246"/>
        <v>2W Distributor</v>
      </c>
      <c r="AU981" s="11" t="str">
        <f t="shared" si="247"/>
        <v>H2</v>
      </c>
      <c r="AV981" s="11" t="str">
        <f t="shared" si="247"/>
        <v>International - Bike</v>
      </c>
      <c r="AW981" s="11" t="str">
        <f t="shared" si="248"/>
        <v/>
      </c>
      <c r="AX981" s="11" t="str">
        <f t="shared" si="249"/>
        <v>International - AS</v>
      </c>
      <c r="AY981" s="11" t="str">
        <f t="shared" si="249"/>
        <v>International</v>
      </c>
      <c r="AZ981" s="11" t="str">
        <f t="shared" si="249"/>
        <v>International - New</v>
      </c>
      <c r="BA981" s="11" t="str">
        <f t="shared" si="250"/>
        <v/>
      </c>
      <c r="BB981" s="11" t="str">
        <f t="shared" si="251"/>
        <v>Moto Dealers</v>
      </c>
      <c r="BC981" s="11" t="str">
        <f t="shared" si="251"/>
        <v>Motonet</v>
      </c>
      <c r="BD981" s="11" t="str">
        <f t="shared" si="252"/>
        <v/>
      </c>
      <c r="BE981" s="11" t="str">
        <f t="shared" si="253"/>
        <v>Retail</v>
      </c>
      <c r="BF981" s="11" t="str">
        <f t="shared" si="254"/>
        <v>TREK</v>
      </c>
      <c r="BG981" s="11" t="s">
        <v>5943</v>
      </c>
      <c r="BH981" s="11" t="str">
        <f t="shared" si="255"/>
        <v>https://fs.amplifi.io//file?id=7c937ed9-fbe2-4f4d-ad8a-7c644a65192c&amp;variant=thumb&amp;extension=png</v>
      </c>
      <c r="BI981" s="11" t="s">
        <v>8035</v>
      </c>
      <c r="BJ981" s="11" t="s">
        <v>5943</v>
      </c>
      <c r="BK981" s="11"/>
      <c r="BL981" s="11"/>
      <c r="BM981" s="11"/>
      <c r="BN981" s="11"/>
      <c r="BO981" s="11"/>
      <c r="BP981" s="11"/>
      <c r="BQ981" s="11"/>
      <c r="BR981" s="11"/>
      <c r="BS981" s="11"/>
    </row>
  </sheetData>
  <autoFilter ref="A1:BS1" xr:uid="{7C340408-FC97-FE49-9480-6779C06CC323}"/>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AD53B-F2F1-8E46-8F04-549C496426DC}">
  <dimension ref="A1:B6"/>
  <sheetViews>
    <sheetView workbookViewId="0">
      <selection activeCell="B6" sqref="B6"/>
    </sheetView>
  </sheetViews>
  <sheetFormatPr baseColWidth="10" defaultRowHeight="16" x14ac:dyDescent="0.2"/>
  <cols>
    <col min="1" max="1" width="21.1640625" customWidth="1"/>
    <col min="2" max="2" width="13.33203125" bestFit="1" customWidth="1"/>
  </cols>
  <sheetData>
    <row r="1" spans="1:2" x14ac:dyDescent="0.2">
      <c r="A1" t="s">
        <v>9455</v>
      </c>
      <c r="B1" t="s">
        <v>9456</v>
      </c>
    </row>
    <row r="2" spans="1:2" x14ac:dyDescent="0.2">
      <c r="A2" t="s">
        <v>9457</v>
      </c>
      <c r="B2" t="s">
        <v>8315</v>
      </c>
    </row>
    <row r="3" spans="1:2" x14ac:dyDescent="0.2">
      <c r="A3" t="s">
        <v>9457</v>
      </c>
      <c r="B3" t="s">
        <v>8375</v>
      </c>
    </row>
    <row r="4" spans="1:2" x14ac:dyDescent="0.2">
      <c r="A4" t="s">
        <v>9458</v>
      </c>
      <c r="B4" t="s">
        <v>9459</v>
      </c>
    </row>
    <row r="5" spans="1:2" x14ac:dyDescent="0.2">
      <c r="A5" t="s">
        <v>9458</v>
      </c>
      <c r="B5" t="s">
        <v>9462</v>
      </c>
    </row>
    <row r="6" spans="1:2" x14ac:dyDescent="0.2">
      <c r="A6" t="s">
        <v>9458</v>
      </c>
      <c r="B6" t="s">
        <v>9460</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DataOLD</vt:lpstr>
      <vt:lpstr>Data</vt:lpstr>
      <vt:lpstr>Lists</vt:lpstr>
      <vt:lpstr>List SKU Exclusions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Eddie Char</dc:creator>
  <cp:lastModifiedBy>Eddie Char</cp:lastModifiedBy>
  <dcterms:created xsi:type="dcterms:W3CDTF">2022-02-24T06:20:55Z</dcterms:created>
  <dcterms:modified xsi:type="dcterms:W3CDTF">2022-04-05T03:04:28Z</dcterms:modified>
</cp:coreProperties>
</file>